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vo Henrique\Desktop\Stoxen\assets\prevencao\"/>
    </mc:Choice>
  </mc:AlternateContent>
  <xr:revisionPtr revIDLastSave="0" documentId="13_ncr:1_{A1E2BABA-A7ED-4F1A-900A-6F0BB28953B1}" xr6:coauthVersionLast="47" xr6:coauthVersionMax="47" xr10:uidLastSave="{00000000-0000-0000-0000-000000000000}"/>
  <bookViews>
    <workbookView xWindow="-120" yWindow="-120" windowWidth="29040" windowHeight="15720" tabRatio="620" activeTab="3" xr2:uid="{75742F00-644E-4420-800F-67701233470F}"/>
  </bookViews>
  <sheets>
    <sheet name="Recuperados" sheetId="10" r:id="rId1"/>
    <sheet name="Tratamento" sheetId="1" r:id="rId2"/>
    <sheet name="Simulado" sheetId="3" r:id="rId3"/>
    <sheet name="Inventário" sheetId="5" r:id="rId4"/>
    <sheet name="Buscar" sheetId="6" r:id="rId5"/>
    <sheet name="Diarização" sheetId="4" r:id="rId6"/>
    <sheet name="Gráfico" sheetId="8" r:id="rId7"/>
    <sheet name="Contato" sheetId="9" r:id="rId8"/>
    <sheet name="Base" sheetId="7" state="hidden" r:id="rId9"/>
    <sheet name="Estoque 21 02 2026" sheetId="2" state="hidden" r:id="rId10"/>
  </sheets>
  <definedNames>
    <definedName name="_xlnm._FilterDatabase" localSheetId="8" hidden="1">Base!$A$1:$I$14743</definedName>
    <definedName name="_xlnm._FilterDatabase" localSheetId="9" hidden="1">'Estoque 21 02 2026'!$A$1:$I$11658</definedName>
    <definedName name="_xlpm.resultado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1" i="5" l="1"/>
  <c r="U99" i="5"/>
  <c r="U97" i="5"/>
  <c r="U95" i="5"/>
  <c r="U93" i="5"/>
  <c r="U91" i="5"/>
  <c r="U89" i="5"/>
  <c r="U87" i="5"/>
  <c r="U85" i="5"/>
  <c r="U83" i="5"/>
  <c r="U71" i="5"/>
  <c r="U69" i="5"/>
  <c r="U67" i="5"/>
  <c r="U65" i="5"/>
  <c r="U63" i="5"/>
  <c r="U61" i="5"/>
  <c r="U59" i="5"/>
  <c r="U57" i="5"/>
  <c r="U55" i="5"/>
  <c r="U53" i="5"/>
  <c r="G101" i="5"/>
  <c r="G99" i="5"/>
  <c r="G97" i="5"/>
  <c r="G95" i="5"/>
  <c r="G93" i="5"/>
  <c r="G91" i="5"/>
  <c r="G89" i="5"/>
  <c r="G87" i="5"/>
  <c r="G85" i="5"/>
  <c r="G83" i="5"/>
  <c r="G71" i="5"/>
  <c r="G69" i="5"/>
  <c r="G67" i="5"/>
  <c r="G65" i="5"/>
  <c r="G63" i="5"/>
  <c r="G61" i="5"/>
  <c r="G59" i="5"/>
  <c r="G57" i="5"/>
  <c r="G55" i="5"/>
  <c r="G53" i="5"/>
  <c r="T101" i="5"/>
  <c r="T99" i="5"/>
  <c r="T97" i="5"/>
  <c r="T95" i="5"/>
  <c r="T93" i="5"/>
  <c r="T91" i="5"/>
  <c r="T89" i="5"/>
  <c r="T87" i="5"/>
  <c r="T85" i="5"/>
  <c r="T83" i="5"/>
  <c r="T71" i="5"/>
  <c r="T69" i="5"/>
  <c r="T67" i="5"/>
  <c r="T65" i="5"/>
  <c r="T63" i="5"/>
  <c r="T61" i="5"/>
  <c r="T59" i="5"/>
  <c r="T57" i="5"/>
  <c r="T55" i="5"/>
  <c r="T53" i="5"/>
  <c r="F53" i="5"/>
  <c r="F101" i="5"/>
  <c r="F99" i="5"/>
  <c r="F97" i="5"/>
  <c r="F95" i="5"/>
  <c r="F93" i="5"/>
  <c r="F91" i="5"/>
  <c r="F89" i="5"/>
  <c r="F87" i="5"/>
  <c r="F85" i="5"/>
  <c r="F83" i="5"/>
  <c r="F71" i="5"/>
  <c r="F69" i="5"/>
  <c r="F67" i="5"/>
  <c r="F65" i="5"/>
  <c r="F63" i="5"/>
  <c r="F61" i="5"/>
  <c r="F59" i="5"/>
  <c r="F57" i="5"/>
  <c r="F55" i="5"/>
  <c r="I28" i="5"/>
  <c r="B14" i="10"/>
  <c r="B13" i="1"/>
  <c r="G13" i="1" s="1"/>
  <c r="C13" i="1"/>
  <c r="A8" i="3"/>
  <c r="C43" i="3"/>
  <c r="F43" i="3"/>
  <c r="H43" i="3" s="1"/>
  <c r="C44" i="3"/>
  <c r="F44" i="3"/>
  <c r="H44" i="3" s="1"/>
  <c r="C45" i="3"/>
  <c r="F45" i="3"/>
  <c r="H45" i="3" s="1"/>
  <c r="C46" i="3"/>
  <c r="F46" i="3"/>
  <c r="H46" i="3" s="1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C21" i="3" l="1"/>
  <c r="C22" i="3"/>
  <c r="C23" i="3"/>
  <c r="C24" i="3"/>
  <c r="C25" i="3"/>
  <c r="C26" i="3"/>
  <c r="C27" i="3"/>
  <c r="C28" i="3"/>
  <c r="F21" i="3"/>
  <c r="H21" i="3" s="1"/>
  <c r="F22" i="3"/>
  <c r="H22" i="3" s="1"/>
  <c r="F23" i="3"/>
  <c r="H23" i="3" s="1"/>
  <c r="F24" i="3"/>
  <c r="H24" i="3" s="1"/>
  <c r="F25" i="3"/>
  <c r="H25" i="3" s="1"/>
  <c r="F26" i="3"/>
  <c r="H26" i="3" s="1"/>
  <c r="F27" i="3"/>
  <c r="F28" i="3"/>
  <c r="H28" i="3" s="1"/>
  <c r="H27" i="3"/>
  <c r="C38" i="3"/>
  <c r="F38" i="3"/>
  <c r="H38" i="3" s="1"/>
  <c r="J13" i="1"/>
  <c r="J79" i="5"/>
  <c r="J49" i="5"/>
  <c r="J25" i="5"/>
  <c r="J23" i="5"/>
  <c r="J19" i="5"/>
  <c r="J17" i="5"/>
  <c r="C14" i="10"/>
  <c r="M8" i="4"/>
  <c r="K13" i="1"/>
  <c r="H13" i="1" l="1"/>
  <c r="C11" i="1" s="1"/>
  <c r="A11" i="1"/>
  <c r="A12" i="10"/>
  <c r="A25" i="5"/>
  <c r="A19" i="5"/>
  <c r="A23" i="5"/>
  <c r="A17" i="5"/>
  <c r="I6" i="5"/>
  <c r="E6" i="5"/>
  <c r="G4" i="5"/>
  <c r="K10" i="6"/>
  <c r="K18" i="6"/>
  <c r="A15" i="4"/>
  <c r="B15" i="4" s="1"/>
  <c r="H15" i="4" a="1"/>
  <c r="H15" i="4" s="1"/>
  <c r="L15" i="4" s="1"/>
  <c r="I15" i="4" a="1"/>
  <c r="I15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I22" i="4" a="1"/>
  <c r="I22" i="4" s="1"/>
  <c r="I23" i="4" a="1"/>
  <c r="I23" i="4" s="1"/>
  <c r="I24" i="4" a="1"/>
  <c r="I24" i="4" s="1"/>
  <c r="I25" i="4" a="1"/>
  <c r="I25" i="4" s="1"/>
  <c r="I26" i="4" a="1"/>
  <c r="I26" i="4" s="1"/>
  <c r="I27" i="4" a="1"/>
  <c r="I27" i="4" s="1"/>
  <c r="I28" i="4" a="1"/>
  <c r="I28" i="4" s="1"/>
  <c r="I29" i="4" a="1"/>
  <c r="I29" i="4" s="1"/>
  <c r="I30" i="4" a="1"/>
  <c r="I30" i="4" s="1"/>
  <c r="I31" i="4" a="1"/>
  <c r="I31" i="4" s="1"/>
  <c r="I32" i="4" a="1"/>
  <c r="I32" i="4" s="1"/>
  <c r="I33" i="4" a="1"/>
  <c r="I33" i="4" s="1"/>
  <c r="I34" i="4" a="1"/>
  <c r="I34" i="4" s="1"/>
  <c r="I35" i="4" a="1"/>
  <c r="I35" i="4" s="1"/>
  <c r="I36" i="4" a="1"/>
  <c r="I36" i="4" s="1"/>
  <c r="I37" i="4" a="1"/>
  <c r="I37" i="4" s="1"/>
  <c r="I38" i="4" a="1"/>
  <c r="I38" i="4" s="1"/>
  <c r="I39" i="4" a="1"/>
  <c r="I39" i="4" s="1"/>
  <c r="I40" i="4" a="1"/>
  <c r="I40" i="4" s="1"/>
  <c r="I41" i="4" a="1"/>
  <c r="I41" i="4" s="1"/>
  <c r="I42" i="4" a="1"/>
  <c r="I42" i="4" s="1"/>
  <c r="I43" i="4" a="1"/>
  <c r="I43" i="4" s="1"/>
  <c r="I44" i="4" a="1"/>
  <c r="I44" i="4" s="1"/>
  <c r="I45" i="4" a="1"/>
  <c r="I45" i="4" s="1"/>
  <c r="H16" i="4" a="1"/>
  <c r="H16" i="4" s="1"/>
  <c r="H17" i="4" a="1"/>
  <c r="H17" i="4" s="1"/>
  <c r="H18" i="4" a="1"/>
  <c r="H18" i="4" s="1"/>
  <c r="L18" i="4" s="1"/>
  <c r="H19" i="4" a="1"/>
  <c r="H19" i="4" s="1"/>
  <c r="L19" i="4" s="1"/>
  <c r="H20" i="4" a="1"/>
  <c r="H20" i="4" s="1"/>
  <c r="L20" i="4" s="1"/>
  <c r="H21" i="4" a="1"/>
  <c r="H21" i="4" s="1"/>
  <c r="H22" i="4" a="1"/>
  <c r="H22" i="4" s="1"/>
  <c r="H23" i="4" a="1"/>
  <c r="H23" i="4" s="1"/>
  <c r="H24" i="4" a="1"/>
  <c r="H24" i="4" s="1"/>
  <c r="L24" i="4" s="1"/>
  <c r="H25" i="4" a="1"/>
  <c r="H25" i="4" s="1"/>
  <c r="H26" i="4" a="1"/>
  <c r="H26" i="4" s="1"/>
  <c r="H27" i="4" a="1"/>
  <c r="H27" i="4" s="1"/>
  <c r="H28" i="4" a="1"/>
  <c r="H28" i="4" s="1"/>
  <c r="L28" i="4" s="1"/>
  <c r="H29" i="4" a="1"/>
  <c r="H29" i="4" s="1"/>
  <c r="H30" i="4" a="1"/>
  <c r="H30" i="4" s="1"/>
  <c r="H31" i="4" a="1"/>
  <c r="H31" i="4" s="1"/>
  <c r="L31" i="4" s="1"/>
  <c r="H32" i="4" a="1"/>
  <c r="H32" i="4" s="1"/>
  <c r="L32" i="4" s="1"/>
  <c r="H33" i="4" a="1"/>
  <c r="H33" i="4" s="1"/>
  <c r="L33" i="4" s="1"/>
  <c r="H34" i="4" a="1"/>
  <c r="H34" i="4" s="1"/>
  <c r="L34" i="4" s="1"/>
  <c r="H35" i="4" a="1"/>
  <c r="H35" i="4" s="1"/>
  <c r="L35" i="4" s="1"/>
  <c r="H36" i="4" a="1"/>
  <c r="H36" i="4" s="1"/>
  <c r="H37" i="4" a="1"/>
  <c r="H37" i="4" s="1"/>
  <c r="H38" i="4" a="1"/>
  <c r="H38" i="4" s="1"/>
  <c r="H39" i="4" a="1"/>
  <c r="H39" i="4" s="1"/>
  <c r="L39" i="4" s="1"/>
  <c r="H40" i="4" a="1"/>
  <c r="H40" i="4" s="1"/>
  <c r="L40" i="4" s="1"/>
  <c r="H41" i="4" a="1"/>
  <c r="H41" i="4" s="1"/>
  <c r="H42" i="4" a="1"/>
  <c r="H42" i="4" s="1"/>
  <c r="L42" i="4" s="1"/>
  <c r="H43" i="4" a="1"/>
  <c r="H43" i="4" s="1"/>
  <c r="L43" i="4" s="1"/>
  <c r="H44" i="4" a="1"/>
  <c r="H44" i="4" s="1"/>
  <c r="L44" i="4" s="1"/>
  <c r="H45" i="4" a="1"/>
  <c r="H45" i="4" s="1"/>
  <c r="L45" i="4" s="1"/>
  <c r="A49" i="4"/>
  <c r="J15" i="4" l="1"/>
  <c r="R15" i="4"/>
  <c r="Q15" i="4"/>
  <c r="D15" i="4"/>
  <c r="C15" i="4"/>
  <c r="I14" i="4"/>
  <c r="H14" i="4"/>
  <c r="K14" i="4"/>
  <c r="L23" i="4"/>
  <c r="L22" i="4"/>
  <c r="L21" i="4"/>
  <c r="L29" i="4"/>
  <c r="L41" i="4"/>
  <c r="L17" i="4"/>
  <c r="L30" i="4"/>
  <c r="L16" i="4"/>
  <c r="L27" i="4"/>
  <c r="L38" i="4"/>
  <c r="L26" i="4"/>
  <c r="L37" i="4"/>
  <c r="L25" i="4"/>
  <c r="L36" i="4"/>
  <c r="J41" i="4"/>
  <c r="J31" i="4"/>
  <c r="J30" i="4"/>
  <c r="J29" i="4"/>
  <c r="J35" i="4"/>
  <c r="J23" i="4"/>
  <c r="J27" i="4"/>
  <c r="J28" i="4"/>
  <c r="J36" i="4"/>
  <c r="J25" i="4"/>
  <c r="J40" i="4"/>
  <c r="J21" i="4"/>
  <c r="J24" i="4"/>
  <c r="J22" i="4"/>
  <c r="J38" i="4"/>
  <c r="J45" i="4"/>
  <c r="J20" i="4"/>
  <c r="J42" i="4"/>
  <c r="J26" i="4"/>
  <c r="J18" i="4"/>
  <c r="J39" i="4"/>
  <c r="J37" i="4"/>
  <c r="J44" i="4"/>
  <c r="J34" i="4"/>
  <c r="J43" i="4"/>
  <c r="J19" i="4"/>
  <c r="J33" i="4"/>
  <c r="J17" i="4"/>
  <c r="J32" i="4"/>
  <c r="J16" i="4"/>
  <c r="L14" i="4" l="1"/>
  <c r="J14" i="4"/>
  <c r="J9" i="4"/>
  <c r="T15" i="4"/>
  <c r="S15" i="4"/>
  <c r="B36" i="8" l="1"/>
  <c r="B18" i="8"/>
  <c r="P6" i="6"/>
  <c r="K14" i="6" s="1"/>
  <c r="P10" i="6"/>
  <c r="K6" i="6" l="1"/>
  <c r="K22" i="6" l="1"/>
  <c r="A7" i="5"/>
  <c r="A16" i="4" l="1"/>
  <c r="Q16" i="4" l="1"/>
  <c r="R16" i="4"/>
  <c r="C16" i="4"/>
  <c r="D16" i="4"/>
  <c r="E9" i="4"/>
  <c r="A17" i="4"/>
  <c r="B16" i="4"/>
  <c r="Q17" i="4" l="1"/>
  <c r="R17" i="4"/>
  <c r="T16" i="4"/>
  <c r="S16" i="4"/>
  <c r="D17" i="4"/>
  <c r="C17" i="4"/>
  <c r="A18" i="4"/>
  <c r="B17" i="4"/>
  <c r="Q18" i="4" l="1"/>
  <c r="R18" i="4"/>
  <c r="T17" i="4"/>
  <c r="S17" i="4"/>
  <c r="D18" i="4"/>
  <c r="C18" i="4"/>
  <c r="A19" i="4"/>
  <c r="B18" i="4"/>
  <c r="Q19" i="4" l="1"/>
  <c r="R19" i="4"/>
  <c r="T18" i="4"/>
  <c r="S18" i="4"/>
  <c r="D19" i="4"/>
  <c r="C19" i="4"/>
  <c r="A20" i="4"/>
  <c r="B19" i="4"/>
  <c r="Q20" i="4" l="1"/>
  <c r="R20" i="4"/>
  <c r="S19" i="4"/>
  <c r="T19" i="4"/>
  <c r="D20" i="4"/>
  <c r="C20" i="4"/>
  <c r="A21" i="4"/>
  <c r="B20" i="4"/>
  <c r="Q21" i="4" l="1"/>
  <c r="R21" i="4"/>
  <c r="T20" i="4"/>
  <c r="S20" i="4"/>
  <c r="D21" i="4"/>
  <c r="C21" i="4"/>
  <c r="A22" i="4"/>
  <c r="B21" i="4"/>
  <c r="Q22" i="4" l="1"/>
  <c r="R22" i="4"/>
  <c r="T21" i="4"/>
  <c r="S21" i="4"/>
  <c r="D22" i="4"/>
  <c r="C22" i="4"/>
  <c r="A23" i="4"/>
  <c r="B22" i="4"/>
  <c r="Q23" i="4" l="1"/>
  <c r="R23" i="4"/>
  <c r="T22" i="4"/>
  <c r="S22" i="4"/>
  <c r="D23" i="4"/>
  <c r="C23" i="4"/>
  <c r="A24" i="4"/>
  <c r="B23" i="4"/>
  <c r="Q24" i="4" l="1"/>
  <c r="R24" i="4"/>
  <c r="T23" i="4"/>
  <c r="S23" i="4"/>
  <c r="D24" i="4"/>
  <c r="C24" i="4"/>
  <c r="A25" i="4"/>
  <c r="B24" i="4"/>
  <c r="Q25" i="4" l="1"/>
  <c r="R25" i="4"/>
  <c r="T24" i="4"/>
  <c r="S24" i="4"/>
  <c r="D25" i="4"/>
  <c r="C25" i="4"/>
  <c r="A26" i="4"/>
  <c r="B25" i="4"/>
  <c r="Q26" i="4" l="1"/>
  <c r="R26" i="4"/>
  <c r="T25" i="4"/>
  <c r="S25" i="4"/>
  <c r="D26" i="4"/>
  <c r="C26" i="4"/>
  <c r="A27" i="4"/>
  <c r="B26" i="4"/>
  <c r="Q27" i="4" l="1"/>
  <c r="R27" i="4"/>
  <c r="T26" i="4"/>
  <c r="S26" i="4"/>
  <c r="D27" i="4"/>
  <c r="C27" i="4"/>
  <c r="A28" i="4"/>
  <c r="B27" i="4"/>
  <c r="Q28" i="4" l="1"/>
  <c r="R28" i="4"/>
  <c r="T27" i="4"/>
  <c r="S27" i="4"/>
  <c r="D28" i="4"/>
  <c r="C28" i="4"/>
  <c r="A29" i="4"/>
  <c r="B28" i="4"/>
  <c r="Q29" i="4" l="1"/>
  <c r="R29" i="4"/>
  <c r="T28" i="4"/>
  <c r="S28" i="4"/>
  <c r="D29" i="4"/>
  <c r="C29" i="4"/>
  <c r="A30" i="4"/>
  <c r="B29" i="4"/>
  <c r="Q30" i="4" l="1"/>
  <c r="R30" i="4"/>
  <c r="T29" i="4"/>
  <c r="S29" i="4"/>
  <c r="D30" i="4"/>
  <c r="C30" i="4"/>
  <c r="A31" i="4"/>
  <c r="B30" i="4"/>
  <c r="Q31" i="4" l="1"/>
  <c r="R31" i="4"/>
  <c r="T30" i="4"/>
  <c r="S30" i="4"/>
  <c r="D31" i="4"/>
  <c r="C31" i="4"/>
  <c r="A32" i="4"/>
  <c r="B31" i="4"/>
  <c r="Q32" i="4" l="1"/>
  <c r="R32" i="4"/>
  <c r="T31" i="4"/>
  <c r="S31" i="4"/>
  <c r="D32" i="4"/>
  <c r="C32" i="4"/>
  <c r="A33" i="4"/>
  <c r="B32" i="4"/>
  <c r="Q33" i="4" l="1"/>
  <c r="R33" i="4"/>
  <c r="T32" i="4"/>
  <c r="S32" i="4"/>
  <c r="D33" i="4"/>
  <c r="C33" i="4"/>
  <c r="A34" i="4"/>
  <c r="B33" i="4"/>
  <c r="Q34" i="4" l="1"/>
  <c r="R34" i="4"/>
  <c r="T33" i="4"/>
  <c r="S33" i="4"/>
  <c r="D34" i="4"/>
  <c r="C34" i="4"/>
  <c r="A35" i="4"/>
  <c r="B34" i="4"/>
  <c r="Q35" i="4" l="1"/>
  <c r="R35" i="4"/>
  <c r="T34" i="4"/>
  <c r="S34" i="4"/>
  <c r="D35" i="4"/>
  <c r="C35" i="4"/>
  <c r="A36" i="4"/>
  <c r="B35" i="4"/>
  <c r="Q36" i="4" l="1"/>
  <c r="R36" i="4"/>
  <c r="T35" i="4"/>
  <c r="S35" i="4"/>
  <c r="D36" i="4"/>
  <c r="C36" i="4"/>
  <c r="A37" i="4"/>
  <c r="B36" i="4"/>
  <c r="Q37" i="4" l="1"/>
  <c r="R37" i="4"/>
  <c r="T36" i="4"/>
  <c r="S36" i="4"/>
  <c r="D37" i="4"/>
  <c r="C37" i="4"/>
  <c r="A38" i="4"/>
  <c r="B37" i="4"/>
  <c r="Q38" i="4" l="1"/>
  <c r="R38" i="4"/>
  <c r="T37" i="4"/>
  <c r="S37" i="4"/>
  <c r="D38" i="4"/>
  <c r="C38" i="4"/>
  <c r="A39" i="4"/>
  <c r="B38" i="4"/>
  <c r="Q39" i="4" l="1"/>
  <c r="R39" i="4"/>
  <c r="T38" i="4"/>
  <c r="S38" i="4"/>
  <c r="D39" i="4"/>
  <c r="C39" i="4"/>
  <c r="A40" i="4"/>
  <c r="B39" i="4"/>
  <c r="Q40" i="4" l="1"/>
  <c r="R40" i="4"/>
  <c r="T39" i="4"/>
  <c r="S39" i="4"/>
  <c r="D40" i="4"/>
  <c r="C40" i="4"/>
  <c r="A41" i="4"/>
  <c r="B40" i="4"/>
  <c r="Q41" i="4" l="1"/>
  <c r="R41" i="4"/>
  <c r="T40" i="4"/>
  <c r="S40" i="4"/>
  <c r="D41" i="4"/>
  <c r="C41" i="4"/>
  <c r="A42" i="4"/>
  <c r="B41" i="4"/>
  <c r="Q42" i="4" l="1"/>
  <c r="R42" i="4"/>
  <c r="T41" i="4"/>
  <c r="S41" i="4"/>
  <c r="D42" i="4"/>
  <c r="C42" i="4"/>
  <c r="A43" i="4"/>
  <c r="B42" i="4"/>
  <c r="Q43" i="4" l="1"/>
  <c r="R43" i="4"/>
  <c r="T42" i="4"/>
  <c r="S42" i="4"/>
  <c r="D43" i="4"/>
  <c r="C43" i="4"/>
  <c r="A44" i="4"/>
  <c r="B43" i="4"/>
  <c r="Q44" i="4" l="1"/>
  <c r="R44" i="4"/>
  <c r="T43" i="4"/>
  <c r="S43" i="4"/>
  <c r="B49" i="4"/>
  <c r="A50" i="4"/>
  <c r="D44" i="4"/>
  <c r="C44" i="4"/>
  <c r="A45" i="4"/>
  <c r="B44" i="4"/>
  <c r="Q45" i="4" l="1"/>
  <c r="Q14" i="4" s="1"/>
  <c r="R45" i="4"/>
  <c r="T44" i="4"/>
  <c r="S44" i="4"/>
  <c r="A51" i="4"/>
  <c r="B50" i="4"/>
  <c r="D45" i="4"/>
  <c r="C45" i="4"/>
  <c r="B45" i="4"/>
  <c r="T45" i="4" l="1"/>
  <c r="T14" i="4" s="1"/>
  <c r="R14" i="4"/>
  <c r="S45" i="4"/>
  <c r="S14" i="4" s="1"/>
  <c r="A52" i="4"/>
  <c r="B51" i="4"/>
  <c r="F9" i="3"/>
  <c r="H9" i="3" s="1"/>
  <c r="F10" i="3"/>
  <c r="H10" i="3" s="1"/>
  <c r="F11" i="3"/>
  <c r="H11" i="3" s="1"/>
  <c r="F12" i="3"/>
  <c r="H12" i="3" s="1"/>
  <c r="F13" i="3"/>
  <c r="H13" i="3" s="1"/>
  <c r="F14" i="3"/>
  <c r="H14" i="3" s="1"/>
  <c r="F15" i="3"/>
  <c r="H15" i="3" s="1"/>
  <c r="F16" i="3"/>
  <c r="H16" i="3" s="1"/>
  <c r="F17" i="3"/>
  <c r="H17" i="3" s="1"/>
  <c r="F18" i="3"/>
  <c r="H18" i="3" s="1"/>
  <c r="F19" i="3"/>
  <c r="H19" i="3" s="1"/>
  <c r="F20" i="3"/>
  <c r="H20" i="3" s="1"/>
  <c r="F29" i="3"/>
  <c r="H29" i="3" s="1"/>
  <c r="F30" i="3"/>
  <c r="H30" i="3" s="1"/>
  <c r="F31" i="3"/>
  <c r="H31" i="3" s="1"/>
  <c r="F32" i="3"/>
  <c r="H32" i="3" s="1"/>
  <c r="F33" i="3"/>
  <c r="H33" i="3" s="1"/>
  <c r="F34" i="3"/>
  <c r="H34" i="3" s="1"/>
  <c r="F35" i="3"/>
  <c r="H35" i="3" s="1"/>
  <c r="F36" i="3"/>
  <c r="H36" i="3" s="1"/>
  <c r="F37" i="3"/>
  <c r="H37" i="3" s="1"/>
  <c r="F39" i="3"/>
  <c r="H39" i="3" s="1"/>
  <c r="F40" i="3"/>
  <c r="H40" i="3" s="1"/>
  <c r="F41" i="3"/>
  <c r="H41" i="3" s="1"/>
  <c r="F42" i="3"/>
  <c r="H42" i="3" s="1"/>
  <c r="F47" i="3"/>
  <c r="H47" i="3" s="1"/>
  <c r="F8" i="3"/>
  <c r="H8" i="3" s="1"/>
  <c r="C9" i="3"/>
  <c r="C10" i="3"/>
  <c r="C11" i="3"/>
  <c r="C12" i="3"/>
  <c r="C13" i="3"/>
  <c r="C14" i="3"/>
  <c r="C15" i="3"/>
  <c r="C16" i="3"/>
  <c r="C17" i="3"/>
  <c r="C18" i="3"/>
  <c r="C19" i="3"/>
  <c r="C20" i="3"/>
  <c r="C29" i="3"/>
  <c r="C30" i="3"/>
  <c r="C31" i="3"/>
  <c r="C32" i="3"/>
  <c r="C33" i="3"/>
  <c r="C34" i="3"/>
  <c r="C35" i="3"/>
  <c r="C36" i="3"/>
  <c r="C37" i="3"/>
  <c r="C39" i="3"/>
  <c r="C40" i="3"/>
  <c r="C41" i="3"/>
  <c r="C42" i="3"/>
  <c r="C47" i="3"/>
  <c r="C8" i="3"/>
  <c r="A53" i="4" l="1"/>
  <c r="B52" i="4"/>
  <c r="H5" i="3"/>
  <c r="A54" i="4" l="1"/>
  <c r="B53" i="4"/>
  <c r="A55" i="4" l="1"/>
  <c r="B54" i="4"/>
  <c r="B55" i="4" l="1"/>
  <c r="A56" i="4"/>
  <c r="A57" i="4" l="1"/>
  <c r="B56" i="4"/>
  <c r="A58" i="4" l="1"/>
  <c r="B57" i="4"/>
  <c r="A59" i="4" l="1"/>
  <c r="B58" i="4"/>
  <c r="A60" i="4" l="1"/>
  <c r="B59" i="4"/>
  <c r="A61" i="4" l="1"/>
  <c r="B60" i="4"/>
  <c r="B61" i="4" l="1"/>
  <c r="A62" i="4"/>
  <c r="A63" i="4" l="1"/>
  <c r="B62" i="4"/>
  <c r="A64" i="4" l="1"/>
  <c r="B63" i="4"/>
  <c r="G43" i="4" l="1" a="1"/>
  <c r="G43" i="4" s="1"/>
  <c r="F43" i="4" a="1"/>
  <c r="F43" i="4" s="1"/>
  <c r="N43" i="4" s="1"/>
  <c r="G44" i="4" a="1"/>
  <c r="G44" i="4" s="1"/>
  <c r="F44" i="4" a="1"/>
  <c r="F44" i="4" s="1"/>
  <c r="G45" i="4" a="1"/>
  <c r="G45" i="4" s="1"/>
  <c r="F45" i="4" a="1"/>
  <c r="F45" i="4" s="1"/>
  <c r="F35" i="4" a="1"/>
  <c r="F35" i="4" s="1"/>
  <c r="N35" i="4" s="1"/>
  <c r="G26" i="4" a="1"/>
  <c r="G26" i="4" s="1"/>
  <c r="F37" i="4" a="1"/>
  <c r="F37" i="4" s="1"/>
  <c r="N37" i="4" s="1"/>
  <c r="G18" i="4" a="1"/>
  <c r="G18" i="4" s="1"/>
  <c r="F39" i="4" a="1"/>
  <c r="F39" i="4" s="1"/>
  <c r="N39" i="4" s="1"/>
  <c r="G33" i="4" a="1"/>
  <c r="G33" i="4" s="1"/>
  <c r="G21" i="4" a="1"/>
  <c r="G21" i="4" s="1"/>
  <c r="G36" i="4" a="1"/>
  <c r="G36" i="4" s="1"/>
  <c r="G35" i="4" a="1"/>
  <c r="G35" i="4" s="1"/>
  <c r="F40" i="4" a="1"/>
  <c r="F40" i="4" s="1"/>
  <c r="F24" i="4" a="1"/>
  <c r="F24" i="4" s="1"/>
  <c r="N24" i="4" s="1"/>
  <c r="F21" i="4" a="1"/>
  <c r="F21" i="4" s="1"/>
  <c r="N21" i="4" s="1"/>
  <c r="G22" i="4" a="1"/>
  <c r="G22" i="4" s="1"/>
  <c r="F22" i="4" a="1"/>
  <c r="F22" i="4" s="1"/>
  <c r="G20" i="4" a="1"/>
  <c r="G20" i="4" s="1"/>
  <c r="G17" i="4" a="1"/>
  <c r="G17" i="4" s="1"/>
  <c r="F36" i="4" a="1"/>
  <c r="F36" i="4" s="1"/>
  <c r="F27" i="4" a="1"/>
  <c r="F27" i="4" s="1"/>
  <c r="G41" i="4" a="1"/>
  <c r="G41" i="4" s="1"/>
  <c r="G19" i="4" a="1"/>
  <c r="G19" i="4" s="1"/>
  <c r="G29" i="4" a="1"/>
  <c r="G29" i="4" s="1"/>
  <c r="G23" i="4" a="1"/>
  <c r="G23" i="4" s="1"/>
  <c r="F15" i="4" a="1"/>
  <c r="F15" i="4" s="1"/>
  <c r="F28" i="4" a="1"/>
  <c r="F28" i="4" s="1"/>
  <c r="F31" i="4" a="1"/>
  <c r="F31" i="4" s="1"/>
  <c r="F38" i="4" a="1"/>
  <c r="F38" i="4" s="1"/>
  <c r="G16" i="4" a="1"/>
  <c r="G16" i="4" s="1"/>
  <c r="G42" i="4" a="1"/>
  <c r="G42" i="4" s="1"/>
  <c r="F16" i="4" a="1"/>
  <c r="F16" i="4" s="1"/>
  <c r="N16" i="4" s="1"/>
  <c r="F29" i="4" a="1"/>
  <c r="F29" i="4" s="1"/>
  <c r="G34" i="4" a="1"/>
  <c r="G34" i="4" s="1"/>
  <c r="F25" i="4" a="1"/>
  <c r="F25" i="4" s="1"/>
  <c r="G31" i="4" a="1"/>
  <c r="G31" i="4" s="1"/>
  <c r="F41" i="4" a="1"/>
  <c r="F41" i="4" s="1"/>
  <c r="N41" i="4" s="1"/>
  <c r="F32" i="4" a="1"/>
  <c r="F32" i="4" s="1"/>
  <c r="G30" i="4" a="1"/>
  <c r="G30" i="4" s="1"/>
  <c r="G32" i="4" a="1"/>
  <c r="G32" i="4" s="1"/>
  <c r="G38" i="4" a="1"/>
  <c r="G38" i="4" s="1"/>
  <c r="F42" i="4" a="1"/>
  <c r="F42" i="4" s="1"/>
  <c r="N42" i="4" s="1"/>
  <c r="F18" i="4" a="1"/>
  <c r="F18" i="4" s="1"/>
  <c r="F30" i="4" a="1"/>
  <c r="F30" i="4" s="1"/>
  <c r="N30" i="4" s="1"/>
  <c r="F19" i="4" a="1"/>
  <c r="F19" i="4" s="1"/>
  <c r="N19" i="4" s="1"/>
  <c r="G40" i="4" a="1"/>
  <c r="G40" i="4" s="1"/>
  <c r="G37" i="4" a="1"/>
  <c r="G37" i="4" s="1"/>
  <c r="G24" i="4" a="1"/>
  <c r="G24" i="4" s="1"/>
  <c r="F23" i="4" a="1"/>
  <c r="F23" i="4" s="1"/>
  <c r="N23" i="4" s="1"/>
  <c r="F33" i="4" a="1"/>
  <c r="F33" i="4" s="1"/>
  <c r="N33" i="4" s="1"/>
  <c r="G27" i="4" a="1"/>
  <c r="G27" i="4" s="1"/>
  <c r="F34" i="4" a="1"/>
  <c r="F34" i="4" s="1"/>
  <c r="N34" i="4" s="1"/>
  <c r="G25" i="4" a="1"/>
  <c r="G25" i="4" s="1"/>
  <c r="F17" i="4" a="1"/>
  <c r="F17" i="4" s="1"/>
  <c r="N17" i="4" s="1"/>
  <c r="G28" i="4" a="1"/>
  <c r="G28" i="4" s="1"/>
  <c r="F26" i="4" a="1"/>
  <c r="F26" i="4" s="1"/>
  <c r="N26" i="4" s="1"/>
  <c r="G39" i="4" a="1"/>
  <c r="G39" i="4" s="1"/>
  <c r="F20" i="4" a="1"/>
  <c r="F20" i="4" s="1"/>
  <c r="N20" i="4" s="1"/>
  <c r="G15" i="4" a="1"/>
  <c r="G15" i="4" s="1"/>
  <c r="A65" i="4"/>
  <c r="B64" i="4"/>
  <c r="P23" i="4" l="1" a="1"/>
  <c r="P23" i="4" s="1"/>
  <c r="P34" i="4" a="1"/>
  <c r="P34" i="4" s="1"/>
  <c r="P20" i="4" a="1"/>
  <c r="P20" i="4" s="1"/>
  <c r="P43" i="4" a="1"/>
  <c r="P43" i="4" s="1"/>
  <c r="N44" i="4"/>
  <c r="P44" i="4" s="1" a="1"/>
  <c r="P44" i="4" s="1"/>
  <c r="N45" i="4"/>
  <c r="P45" i="4" s="1" a="1"/>
  <c r="P45" i="4" s="1"/>
  <c r="P39" i="4" a="1"/>
  <c r="P39" i="4" s="1"/>
  <c r="N40" i="4"/>
  <c r="P40" i="4" s="1" a="1"/>
  <c r="P40" i="4" s="1"/>
  <c r="P21" i="4" a="1"/>
  <c r="P21" i="4" s="1"/>
  <c r="N22" i="4"/>
  <c r="P22" i="4" s="1" a="1"/>
  <c r="P22" i="4" s="1"/>
  <c r="P35" i="4" a="1"/>
  <c r="P35" i="4" s="1"/>
  <c r="N36" i="4"/>
  <c r="P36" i="4" s="1" a="1"/>
  <c r="P36" i="4" s="1"/>
  <c r="P26" i="4" a="1"/>
  <c r="P26" i="4" s="1"/>
  <c r="N27" i="4"/>
  <c r="P27" i="4" s="1" a="1"/>
  <c r="P27" i="4" s="1"/>
  <c r="F14" i="4"/>
  <c r="N15" i="4"/>
  <c r="N28" i="4"/>
  <c r="P28" i="4" s="1" a="1"/>
  <c r="P28" i="4" s="1"/>
  <c r="P30" i="4" a="1"/>
  <c r="P30" i="4" s="1"/>
  <c r="N31" i="4"/>
  <c r="P31" i="4" s="1" a="1"/>
  <c r="P31" i="4" s="1"/>
  <c r="P37" i="4" a="1"/>
  <c r="P37" i="4" s="1"/>
  <c r="N38" i="4"/>
  <c r="P38" i="4" s="1" a="1"/>
  <c r="P38" i="4" s="1"/>
  <c r="N29" i="4"/>
  <c r="P29" i="4" s="1" a="1"/>
  <c r="P29" i="4" s="1"/>
  <c r="P24" i="4" a="1"/>
  <c r="P24" i="4" s="1"/>
  <c r="N25" i="4"/>
  <c r="P25" i="4" s="1" a="1"/>
  <c r="P25" i="4" s="1"/>
  <c r="N32" i="4"/>
  <c r="P32" i="4" s="1" a="1"/>
  <c r="P32" i="4" s="1"/>
  <c r="N18" i="4"/>
  <c r="P18" i="4" s="1" a="1"/>
  <c r="P18" i="4" s="1"/>
  <c r="P17" i="4" a="1"/>
  <c r="P17" i="4" s="1"/>
  <c r="P16" i="4" a="1"/>
  <c r="P16" i="4" s="1"/>
  <c r="P41" i="4" a="1"/>
  <c r="P41" i="4" s="1"/>
  <c r="P42" i="4" a="1"/>
  <c r="P42" i="4" s="1"/>
  <c r="P19" i="4" a="1"/>
  <c r="P19" i="4" s="1"/>
  <c r="P33" i="4" a="1"/>
  <c r="P33" i="4" s="1"/>
  <c r="G14" i="4"/>
  <c r="A66" i="4"/>
  <c r="B65" i="4"/>
  <c r="C9" i="4" l="1"/>
  <c r="N14" i="4"/>
  <c r="P15" i="4" a="1"/>
  <c r="P15" i="4" s="1"/>
  <c r="P14" i="4" s="1"/>
  <c r="A67" i="4"/>
  <c r="B66" i="4"/>
  <c r="I9" i="4" l="1"/>
  <c r="D5" i="4"/>
  <c r="B67" i="4"/>
  <c r="A68" i="4"/>
  <c r="A69" i="4" l="1"/>
  <c r="B68" i="4"/>
  <c r="A70" i="4" l="1"/>
  <c r="B69" i="4"/>
  <c r="A71" i="4" l="1"/>
  <c r="B70" i="4"/>
  <c r="A72" i="4" l="1"/>
  <c r="B71" i="4"/>
  <c r="A73" i="4" l="1"/>
  <c r="B72" i="4"/>
  <c r="B73" i="4" l="1"/>
  <c r="A74" i="4"/>
  <c r="A75" i="4" l="1"/>
  <c r="B74" i="4"/>
  <c r="A76" i="4" l="1"/>
  <c r="B75" i="4"/>
  <c r="A77" i="4" l="1"/>
  <c r="B76" i="4"/>
  <c r="A78" i="4" l="1"/>
  <c r="B77" i="4"/>
  <c r="A79" i="4" l="1"/>
  <c r="B79" i="4" s="1"/>
  <c r="B78" i="4"/>
  <c r="F14" i="10" l="1"/>
  <c r="G14" i="10" l="1"/>
  <c r="J11" i="10" l="1" a="1"/>
  <c r="J11" i="10" s="1"/>
  <c r="J12" i="10" a="1"/>
  <c r="J12" i="10" s="1"/>
  <c r="J3" i="10" a="1"/>
  <c r="J3" i="10" s="1"/>
  <c r="J13" i="10" a="1"/>
  <c r="J13" i="10" s="1"/>
  <c r="J4" i="10" a="1"/>
  <c r="J4" i="10" s="1"/>
  <c r="J2" i="10" a="1"/>
  <c r="J2" i="10" s="1"/>
  <c r="J5" i="10" a="1"/>
  <c r="J5" i="10" s="1"/>
  <c r="J6" i="10" a="1"/>
  <c r="J6" i="10" s="1"/>
  <c r="J7" i="10" a="1"/>
  <c r="J7" i="10" s="1"/>
  <c r="J8" i="10" a="1"/>
  <c r="J8" i="10" s="1"/>
  <c r="J9" i="10" a="1"/>
  <c r="J9" i="10" s="1"/>
  <c r="J10" i="10" a="1"/>
  <c r="J10" i="10" s="1"/>
  <c r="C12" i="10"/>
  <c r="E43" i="4" a="1"/>
  <c r="E43" i="4" s="1"/>
  <c r="E44" i="4" a="1"/>
  <c r="E44" i="4" s="1"/>
  <c r="E45" i="4" a="1"/>
  <c r="E45" i="4" s="1"/>
  <c r="E23" i="4" a="1"/>
  <c r="E23" i="4" s="1"/>
  <c r="M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1" i="4" a="1"/>
  <c r="E31" i="4" s="1"/>
  <c r="E32" i="4" a="1"/>
  <c r="E32" i="4" s="1"/>
  <c r="E33" i="4" a="1"/>
  <c r="E33" i="4" s="1"/>
  <c r="E34" i="4" a="1"/>
  <c r="E34" i="4" s="1"/>
  <c r="E35" i="4" a="1"/>
  <c r="E35" i="4" s="1"/>
  <c r="E22" i="4" a="1"/>
  <c r="E22" i="4" s="1"/>
  <c r="E30" i="4" a="1"/>
  <c r="E30" i="4" s="1"/>
  <c r="M30" i="4" s="1"/>
  <c r="E15" i="4" a="1"/>
  <c r="E15" i="4" s="1"/>
  <c r="E16" i="4" a="1"/>
  <c r="E16" i="4" s="1"/>
  <c r="E17" i="4" a="1"/>
  <c r="E17" i="4" s="1"/>
  <c r="E19" i="4" a="1"/>
  <c r="E19" i="4" s="1"/>
  <c r="E20" i="4" a="1"/>
  <c r="E20" i="4" s="1"/>
  <c r="E21" i="4" a="1"/>
  <c r="E21" i="4" s="1"/>
  <c r="E36" i="4" a="1"/>
  <c r="E36" i="4" s="1"/>
  <c r="E37" i="4" a="1"/>
  <c r="E37" i="4" s="1"/>
  <c r="E38" i="4" a="1"/>
  <c r="E38" i="4" s="1"/>
  <c r="E39" i="4" a="1"/>
  <c r="E39" i="4" s="1"/>
  <c r="E40" i="4" a="1"/>
  <c r="E40" i="4" s="1"/>
  <c r="E41" i="4" a="1"/>
  <c r="E41" i="4" s="1"/>
  <c r="E42" i="4" a="1"/>
  <c r="E42" i="4" s="1"/>
  <c r="E18" i="4" a="1"/>
  <c r="E18" i="4" s="1"/>
  <c r="O43" i="4" l="1"/>
  <c r="M43" i="4"/>
  <c r="O44" i="4"/>
  <c r="M44" i="4"/>
  <c r="O45" i="4"/>
  <c r="M45" i="4"/>
  <c r="O24" i="4"/>
  <c r="M24" i="4"/>
  <c r="O25" i="4"/>
  <c r="M25" i="4"/>
  <c r="M26" i="4"/>
  <c r="O26" i="4"/>
  <c r="O27" i="4"/>
  <c r="M27" i="4"/>
  <c r="M28" i="4"/>
  <c r="O28" i="4"/>
  <c r="M29" i="4"/>
  <c r="O29" i="4"/>
  <c r="O30" i="4"/>
  <c r="O31" i="4"/>
  <c r="M31" i="4"/>
  <c r="O32" i="4"/>
  <c r="M32" i="4"/>
  <c r="O33" i="4"/>
  <c r="M33" i="4"/>
  <c r="O34" i="4"/>
  <c r="M34" i="4"/>
  <c r="O35" i="4"/>
  <c r="M35" i="4"/>
  <c r="M22" i="4"/>
  <c r="O22" i="4"/>
  <c r="E14" i="4"/>
  <c r="A9" i="4" s="1"/>
  <c r="H9" i="4" s="1"/>
  <c r="M15" i="4"/>
  <c r="O15" i="4"/>
  <c r="M16" i="4"/>
  <c r="O16" i="4"/>
  <c r="O17" i="4"/>
  <c r="M17" i="4"/>
  <c r="O19" i="4"/>
  <c r="M19" i="4"/>
  <c r="O20" i="4"/>
  <c r="M20" i="4"/>
  <c r="O21" i="4"/>
  <c r="M21" i="4"/>
  <c r="O36" i="4"/>
  <c r="M36" i="4"/>
  <c r="M37" i="4"/>
  <c r="O37" i="4"/>
  <c r="M38" i="4"/>
  <c r="O38" i="4"/>
  <c r="O39" i="4"/>
  <c r="M39" i="4"/>
  <c r="O40" i="4"/>
  <c r="M40" i="4"/>
  <c r="M41" i="4"/>
  <c r="O41" i="4"/>
  <c r="O42" i="4"/>
  <c r="M42" i="4"/>
  <c r="O18" i="4"/>
  <c r="M18" i="4"/>
  <c r="O23" i="4"/>
  <c r="M14" i="4" l="1"/>
  <c r="O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<sst xmlns="http://schemas.openxmlformats.org/spreadsheetml/2006/main" count="172387" uniqueCount="17355">
  <si>
    <t>LEGENDA</t>
  </si>
  <si>
    <t>ENIVAR E-MAIL</t>
  </si>
  <si>
    <t>IMPRÓPRIO PARA CONSUMO</t>
  </si>
  <si>
    <t>DESCARTE | DEVOLUÇÃO | AÇÃO COMERCIAL</t>
  </si>
  <si>
    <t>AGUARDANDO RESPOSTA COMPRADOR</t>
  </si>
  <si>
    <t>PERDA</t>
  </si>
  <si>
    <t>PRAZO DE 29 DIAS PARA NEGOCIAÇÃO.</t>
  </si>
  <si>
    <t>Código</t>
  </si>
  <si>
    <t>Descrição do Produto</t>
  </si>
  <si>
    <t>Lote</t>
  </si>
  <si>
    <t>Quantidade</t>
  </si>
  <si>
    <t>Validade</t>
  </si>
  <si>
    <t>Custo Médio R$</t>
  </si>
  <si>
    <t>Total R$</t>
  </si>
  <si>
    <t>Data</t>
  </si>
  <si>
    <t>Comprador</t>
  </si>
  <si>
    <t>Dias</t>
  </si>
  <si>
    <t>Situação</t>
  </si>
  <si>
    <t>278 - MIX JUAZEIRO</t>
  </si>
  <si>
    <t>278 - MATEUS SUPERMERCADOS S.A. MIX JUAZEIRO</t>
  </si>
  <si>
    <t>1 - REPOSICAO</t>
  </si>
  <si>
    <t>2 - HIGIENE</t>
  </si>
  <si>
    <t xml:space="preserve">23 - ABSORVENTES                                       </t>
  </si>
  <si>
    <t>331 - LILIANE OLIVEIRA BA SE</t>
  </si>
  <si>
    <t>33320 - KIMBERLY-CLARK BRASIL IND E COM P HIG LT</t>
  </si>
  <si>
    <t xml:space="preserve"> ABS INTIMUS TRIP PROT 8X1 SUAVE C/A</t>
  </si>
  <si>
    <t xml:space="preserve"> ABS INTIMUS TRIP PROT 8X1 SECA C/A</t>
  </si>
  <si>
    <t xml:space="preserve"> ABS INTIMUS TRIP PROT 32X1 SECA C/A</t>
  </si>
  <si>
    <t xml:space="preserve"> ABS INTIMUS TRIP PROT 32X1 SUAVE C/A</t>
  </si>
  <si>
    <t xml:space="preserve"> ABS INTIMUS TRIP PROT L16P14 SUAVE C/A</t>
  </si>
  <si>
    <t xml:space="preserve"> ABS INTIMUS ULTRAFI D&amp;N 28X1 SUAVE C/A</t>
  </si>
  <si>
    <t xml:space="preserve"> ABS INTIMUS 2 EM 1 8X1 SUAVE C/A</t>
  </si>
  <si>
    <t xml:space="preserve"> ABS INTIMUS NOTURNO 8X1 SUAVE C/A</t>
  </si>
  <si>
    <t xml:space="preserve"> ABS INTIMUS NOTURNO 30X1 SUAVE C/A</t>
  </si>
  <si>
    <t xml:space="preserve"> ABS INTIMUS NOTURNO 30X1 SECA C/A</t>
  </si>
  <si>
    <t xml:space="preserve"> ABS INTIMUS INTERNO 8X1 SUPER</t>
  </si>
  <si>
    <t xml:space="preserve"> ABS PROT DIARIO INTIMUS 15X1 S/P</t>
  </si>
  <si>
    <t xml:space="preserve"> ABS PROT DIARIO INTIMUS 80X1 S/P</t>
  </si>
  <si>
    <t xml:space="preserve"> ABS PROT DIARIO INTIMUS 15X1 ANTIBAC</t>
  </si>
  <si>
    <t xml:space="preserve"> ABS PROT DIARIO INTIMUS 40X1 ANTIBAC</t>
  </si>
  <si>
    <t xml:space="preserve"> ABS PROT DIARIO INTIMUS IND TROCA 15X1</t>
  </si>
  <si>
    <t xml:space="preserve"> ABS PROT DIARIO INTIMUS IND TROCA 40X1</t>
  </si>
  <si>
    <t xml:space="preserve"> ABS PROT DIARIO INTIMUS IND TROCA 80X1</t>
  </si>
  <si>
    <t xml:space="preserve"> ABS PROT DIARIO INTIMUS 48X1 LONGO</t>
  </si>
  <si>
    <t>204624 -  JNTL CONSUMER HEALTH BRAZIL LTDA</t>
  </si>
  <si>
    <t xml:space="preserve"> ABS S LIVRE ADAPT PLUS SUAVE C/A 8X1</t>
  </si>
  <si>
    <t xml:space="preserve"> ABS S LIVRE ADAPT SUAVE S/A 8X1</t>
  </si>
  <si>
    <t xml:space="preserve"> ABS S LIVRE ADAPT SUAVE C/A 8X1</t>
  </si>
  <si>
    <t xml:space="preserve"> ABS S LIVRE ADAPT SUAVE C/A 16X1</t>
  </si>
  <si>
    <t xml:space="preserve"> ABS S LIVRE ADAPT SUAVE C/A L8P7</t>
  </si>
  <si>
    <t xml:space="preserve"> ABS S LIVRE ADAPT PLUS SUAVE C/A 16X1</t>
  </si>
  <si>
    <t xml:space="preserve"> ABS S LIVRE ADAPT PLUS SUAVE C/A 32X1</t>
  </si>
  <si>
    <t xml:space="preserve"> ABS S LIVRE ADAPT SUAVE C/A 32X1</t>
  </si>
  <si>
    <t xml:space="preserve"> ABS S LIVRE NOT ADAPT SUAVE C/A 8X1</t>
  </si>
  <si>
    <t xml:space="preserve"> ABS S LIVRE NOT ADAPT SUAVE C/A 32X1</t>
  </si>
  <si>
    <t xml:space="preserve"> ABS S LIVRE NOT ADAPT SECA C/A 8X1</t>
  </si>
  <si>
    <t xml:space="preserve"> ABS S LIVRE NOT ADAPT SECA C/A 32X1</t>
  </si>
  <si>
    <t xml:space="preserve"> ABS S LIVRE NOT ADAPT SUAVE C/A 16X1</t>
  </si>
  <si>
    <t xml:space="preserve"> ABS INT OB SUPER 10X1</t>
  </si>
  <si>
    <t xml:space="preserve"> ABS INT OB MED L10P08</t>
  </si>
  <si>
    <t xml:space="preserve"> ABS INT OB SP PROCOMFORT 8X1</t>
  </si>
  <si>
    <t xml:space="preserve"> ABS INT OB MINI PROCOMFORT 8X1</t>
  </si>
  <si>
    <t xml:space="preserve"> ABS INT OB MED PROCOMFORT 16X1</t>
  </si>
  <si>
    <t xml:space="preserve"> ABS PROT DIARIO CAREFRE PROT C/P 15X1</t>
  </si>
  <si>
    <t xml:space="preserve"> ABS PROT DIARIO CAREFRE TDIA S/P 15X1</t>
  </si>
  <si>
    <t xml:space="preserve"> ABS PROT DIARIO CAREFRE PROT C/P 40X1</t>
  </si>
  <si>
    <t xml:space="preserve"> ABS PROT DIARIO CAREFRE PROT S/P 15X1</t>
  </si>
  <si>
    <t xml:space="preserve"> ABS PROT DIARIO CAREFRE TDIA S/P 40X1</t>
  </si>
  <si>
    <t xml:space="preserve"> ABS PROT DIARIO CAREFRE PROT S/P 40X1</t>
  </si>
  <si>
    <t xml:space="preserve"> ABS PROT DIARIO CAREFRE PROT C/P 80X1</t>
  </si>
  <si>
    <t xml:space="preserve"> ABS PROT DIARIO CAREFRE TDIA S/P 80X1</t>
  </si>
  <si>
    <t xml:space="preserve"> ABS PROT DIARIO CAREFREE LONG C/P 60X1</t>
  </si>
  <si>
    <t>610 - NICHOLAS MARAMALDO BA/SE</t>
  </si>
  <si>
    <t>13871 -  SOFTYS BRASIL LTDA</t>
  </si>
  <si>
    <t xml:space="preserve"> ABS LADYSOFT SUAVE C/AB 8X1</t>
  </si>
  <si>
    <t xml:space="preserve"> ABS DIANA SUAVE C/A 8X1</t>
  </si>
  <si>
    <t xml:space="preserve"> ABS DIANA SUAVE C/A L16P14</t>
  </si>
  <si>
    <t xml:space="preserve"> ABS LADYSOFT NOT SUAVE C/AB 8X1</t>
  </si>
  <si>
    <t xml:space="preserve"> ABS LADYSOFT NOT SUAVE C/AB 16X1</t>
  </si>
  <si>
    <t xml:space="preserve"> ABS LADYSOFT NOT SUAVE C/AB 28X1</t>
  </si>
  <si>
    <t xml:space="preserve"> ABS DIANA NOT SUAVE C/A 8X1</t>
  </si>
  <si>
    <t>39513 -  SOFTYS BRASIL LTDA</t>
  </si>
  <si>
    <t xml:space="preserve"> ABS DIANA SUAVE S/A 8X1</t>
  </si>
  <si>
    <t>403 - MARIA RODRIGUES BA/SE</t>
  </si>
  <si>
    <t>10552 - PROCTER &amp; GAMBLE INDUSTRIAL E COM LTDA</t>
  </si>
  <si>
    <t xml:space="preserve"> ABS ALWAYS SUPER PROT SECA P C/A 8X1</t>
  </si>
  <si>
    <t xml:space="preserve"> ABS ALWAYS SUPER PROT SECA P C/A 16X1</t>
  </si>
  <si>
    <t xml:space="preserve"> ABS ALWAYS SUPER PROT SUAVE P C/A 32X1</t>
  </si>
  <si>
    <t xml:space="preserve"> ABS ALWAYS SUPER PROT SECA P C/A 32X1</t>
  </si>
  <si>
    <t xml:space="preserve"> ABS ALWAYS SUPER PROT SUAVE P S/A 8X1</t>
  </si>
  <si>
    <t xml:space="preserve"> ABS ALWAYS SUPER PROT SUAVE P C/A 8X1</t>
  </si>
  <si>
    <t xml:space="preserve"> ABS ALWAYS SUPER PROT SECA P S/A 8X1</t>
  </si>
  <si>
    <t xml:space="preserve"> ABS ALWAYS SUAVE C/A L48P41</t>
  </si>
  <si>
    <t xml:space="preserve"> ABS ALWAYS NOTURNO SECA G C/A 32X1</t>
  </si>
  <si>
    <t xml:space="preserve"> ABS ALWAYS NOTURNO SUAVE G C/A 16X1</t>
  </si>
  <si>
    <t xml:space="preserve"> ABS ALWAYS NOTURNO SUAVE G C/A 32X1</t>
  </si>
  <si>
    <t xml:space="preserve"> ABS ALWAYS NOTURNO SECA G C/A 8X1</t>
  </si>
  <si>
    <t xml:space="preserve"> ABS ALWAYS NOTURNO SUAVE G C/A 8X1</t>
  </si>
  <si>
    <t xml:space="preserve"> ABS ALWAYS NOTURNO SUAVE XG C/A 8X1</t>
  </si>
  <si>
    <t xml:space="preserve"> ABS ALWAYS NOTURNO SUAVE XG C/A 26X1</t>
  </si>
  <si>
    <t xml:space="preserve"> ABS PROT DIARIO ALWAYS C/P 40X1</t>
  </si>
  <si>
    <t xml:space="preserve"> ABS PROT DIARIO ALWAYS C/P 80X1</t>
  </si>
  <si>
    <t xml:space="preserve"> ABS PROT DIARIO ALWAYS S/P 40X1</t>
  </si>
  <si>
    <t xml:space="preserve"> ABS PROT DIARIO ALWAYS RESPIRAVEL 80X1</t>
  </si>
  <si>
    <t>390 - LUCINEIDE NASCIMENTO BA SE (HIGIENE)</t>
  </si>
  <si>
    <t>58623 - MILI S/A</t>
  </si>
  <si>
    <t xml:space="preserve"> ABS MILI SUAVE C/A 8X1</t>
  </si>
  <si>
    <t>119023 - SERGYENE INDUSTRIA E COMERCIO LTDA</t>
  </si>
  <si>
    <t xml:space="preserve"> ABS DELICACY BASIC SUAVE C/ABAS 8X1</t>
  </si>
  <si>
    <t xml:space="preserve"> ABS DELICACY SECA C/ABAS 8X1</t>
  </si>
  <si>
    <t xml:space="preserve"> ABS DELICACY SUAVE C/ABAS 16X1</t>
  </si>
  <si>
    <t xml:space="preserve"> ABS DELICACY SECA C/ABAS 16X1</t>
  </si>
  <si>
    <t xml:space="preserve"> ABS DELICACY SUAVE C/ABAS 8X1</t>
  </si>
  <si>
    <t xml:space="preserve"> ABS DELICACY NOT SECA C/ABAS 8X1</t>
  </si>
  <si>
    <t xml:space="preserve"> ABS DELICACY NOT SUAVE C/ABAS 8X1</t>
  </si>
  <si>
    <t xml:space="preserve"> ABS DELICACY NOT SECA C/ABAS 30X1</t>
  </si>
  <si>
    <t xml:space="preserve"> ABS DELICACY NOT SUAVE C/ABAS 30X1</t>
  </si>
  <si>
    <t xml:space="preserve"> ABS DELICACY DIA A DIA PROMO L50P45</t>
  </si>
  <si>
    <t>1993 - HIGIE-PLUS COTTONBABY IND E COM LTDA</t>
  </si>
  <si>
    <t xml:space="preserve"> ABS COTTONBABY LADY SUAVE C/A 32X1</t>
  </si>
  <si>
    <t xml:space="preserve"> ABS COTTONBABY LADY NOT SUAVE 32X1</t>
  </si>
  <si>
    <t xml:space="preserve"> ABS PROT DIARIO COTTONBABY LADY 40X1</t>
  </si>
  <si>
    <t xml:space="preserve">27 - PRODUTOS INFANTIS                                 </t>
  </si>
  <si>
    <t xml:space="preserve"> COL JOHN BABY LAVANDA 200ML</t>
  </si>
  <si>
    <t xml:space="preserve"> COL JOHN BABY LAVANDA 400ML</t>
  </si>
  <si>
    <t xml:space="preserve"> SH JOHN BABY CACHOS DEFINIDOS 200ML</t>
  </si>
  <si>
    <t xml:space="preserve"> SH JOHN BABY CAB CLAROS 200ML</t>
  </si>
  <si>
    <t xml:space="preserve"> COND JOHN BABY REGULAR 200ML</t>
  </si>
  <si>
    <t xml:space="preserve"> COND JOHN BABY CAB CLAROS 200ML</t>
  </si>
  <si>
    <t xml:space="preserve"> COND JOHN BABY CACHOS DEFINID 200ML</t>
  </si>
  <si>
    <t xml:space="preserve"> SH JOHN BABY REGULAR 750ML</t>
  </si>
  <si>
    <t xml:space="preserve"> SH JOHN BABY REGULAR 200ML</t>
  </si>
  <si>
    <t xml:space="preserve"> COND JOHN BABY REGULAR 400ML</t>
  </si>
  <si>
    <t xml:space="preserve"> SH JOHN BABY REGULAR 400ML</t>
  </si>
  <si>
    <t xml:space="preserve"> SH JOHN BABY CAB CACHEADOS 400ML</t>
  </si>
  <si>
    <t xml:space="preserve"> COND JOHN BABY CHEIRINHO PROL 200ML</t>
  </si>
  <si>
    <t xml:space="preserve"> SH JOHN BABY CHEIRINHO PROL 200ML</t>
  </si>
  <si>
    <t xml:space="preserve"> SH JOHN BABY CHEIRINHO PROL 400ML</t>
  </si>
  <si>
    <t xml:space="preserve"> SH JOHN BABY GOTAS BRILHO 400ML</t>
  </si>
  <si>
    <t xml:space="preserve"> COND JOHN BABY GOTAS BRILHO 200ML</t>
  </si>
  <si>
    <t xml:space="preserve"> CR PENT JOHN BABY CACHO DOS SONHOS 200ML</t>
  </si>
  <si>
    <t xml:space="preserve"> COND JOHN BABY BLACKINHO PODEROSO 380ML</t>
  </si>
  <si>
    <t xml:space="preserve"> CR PENT JOHN BABY BLACK PODEROSO 200ML</t>
  </si>
  <si>
    <t xml:space="preserve"> SH JOHN BABY GOTAS DE BRILHO 200ML</t>
  </si>
  <si>
    <t xml:space="preserve"> SH JOHN BABY GLICERINA RF 180ML</t>
  </si>
  <si>
    <t xml:space="preserve"> SH JOHN BABY CHEIRINHO PROL RF 180ML</t>
  </si>
  <si>
    <t xml:space="preserve"> CREME DERM HIPOGLOS 30G TRANSPARENTE</t>
  </si>
  <si>
    <t xml:space="preserve"> LOC HID JOHN BABY HIDRATANTE 200ML</t>
  </si>
  <si>
    <t xml:space="preserve"> LOC HID JOHN HORA DO SONO 200ML</t>
  </si>
  <si>
    <t xml:space="preserve"> SAB JOHN BABY GLICERINADO 80G</t>
  </si>
  <si>
    <t xml:space="preserve"> SAB JOHN BABY REGULAR 80G</t>
  </si>
  <si>
    <t xml:space="preserve"> SAB JOHN BABY HORA DO SONO 80G</t>
  </si>
  <si>
    <t xml:space="preserve"> SAB LIQ JOHN BABY HORA SONO 200ML</t>
  </si>
  <si>
    <t xml:space="preserve"> SAB LIQ JOHN BABY CAB AOS PES 200ML</t>
  </si>
  <si>
    <t xml:space="preserve"> SAB LIQ JOHN BABY RF CAB AO P 180ML</t>
  </si>
  <si>
    <t xml:space="preserve"> SAB LIQ JOHN BABY HORA D SONO 400ML</t>
  </si>
  <si>
    <t xml:space="preserve"> SAB LIQ JOHN BABY RF HORA SON 180ML</t>
  </si>
  <si>
    <t xml:space="preserve"> SAB LIQ JOHN BABY CAB AOS PES 400ML</t>
  </si>
  <si>
    <t xml:space="preserve"> SAB LIQ JOHN BABY RF CAB AO P 380ML</t>
  </si>
  <si>
    <t xml:space="preserve"> SAB LIQ JOHN BABY LIMP SUP PODEROS 200ML</t>
  </si>
  <si>
    <t xml:space="preserve"> SAB LIQ JOHN BABY LIMP SUP PODEROS 400ML</t>
  </si>
  <si>
    <t xml:space="preserve"> SAB LIQ JOHN BABY CAMOMILA 200ML</t>
  </si>
  <si>
    <t xml:space="preserve"> SAB LIQ JOHN BABY CAMOMILA 400ML</t>
  </si>
  <si>
    <t xml:space="preserve"> SAB LIQ JOHN BABY RF CAMOMILA 180ML</t>
  </si>
  <si>
    <t xml:space="preserve"> SAB LIQ JOHN BABY LAVANDA 200ML</t>
  </si>
  <si>
    <t xml:space="preserve"> SAB LIQ JOHN BABY LAVANDA 400ML</t>
  </si>
  <si>
    <t xml:space="preserve"> TALCO JOHN BABY HORA SONO 100G</t>
  </si>
  <si>
    <t xml:space="preserve"> TALCO JOHN BABY DERMO PROTETOR 100G</t>
  </si>
  <si>
    <t xml:space="preserve"> COND HUGGIES SUAVE 200ML</t>
  </si>
  <si>
    <t xml:space="preserve"> SH HUGGIES SUAVE L400 P350ML</t>
  </si>
  <si>
    <t xml:space="preserve"> CR ASSAD HUGGIES SUPREME C VERMELHO 80G</t>
  </si>
  <si>
    <t xml:space="preserve"> CR ASSAD HUGGIES SUPREME CARE VERMEL 30G</t>
  </si>
  <si>
    <t xml:space="preserve"> SAB HUGGIES SUAVE 75G</t>
  </si>
  <si>
    <t xml:space="preserve"> SAB LIQ HUGGIES SUAVE CP 200ML</t>
  </si>
  <si>
    <t xml:space="preserve"> SAB LIQ HUGGIES SUAVE CP 600ML</t>
  </si>
  <si>
    <t xml:space="preserve"> SAB LIQ HUGGIES REF SU CP 200ML</t>
  </si>
  <si>
    <t xml:space="preserve"> SH HUGGIES KIDS CACHOS ENCANTO 360ML</t>
  </si>
  <si>
    <t xml:space="preserve"> SH HUGGIES KIDS NUTRICAO HULK 360ML</t>
  </si>
  <si>
    <t xml:space="preserve"> SH HUGGIES KIDS HID BRILHO SEREIA 360ML</t>
  </si>
  <si>
    <t xml:space="preserve"> SH HUGGIES KIDS NUTRI ENROLAD 360ML</t>
  </si>
  <si>
    <t xml:space="preserve"> COND HUGGIES KIDS CACHOS ENCANTO 360ML</t>
  </si>
  <si>
    <t xml:space="preserve"> COND HUGGIES KIDS HID BRILHO SEREIA 360M</t>
  </si>
  <si>
    <t xml:space="preserve"> COND HUGGIES KIDS NUTRIC ENROLADOS 360ML</t>
  </si>
  <si>
    <t xml:space="preserve"> CR PENT HUGGIES KIDS CACHOS ENCANT 360ML</t>
  </si>
  <si>
    <t xml:space="preserve"> CR PENT HUGGIES KIDS NUTRI ENROLAD 360ML</t>
  </si>
  <si>
    <t xml:space="preserve"> CR PENT HUGGIES KIDS HID BRIL SERE 360ML</t>
  </si>
  <si>
    <t>74493 - FALCON DIST ARM TRANSPORTES S.A.</t>
  </si>
  <si>
    <t xml:space="preserve"> SH POMPOM SUAVE 200ML</t>
  </si>
  <si>
    <t xml:space="preserve"> SAB POMPOM OLEO AMEND 70G</t>
  </si>
  <si>
    <t xml:space="preserve"> SAB POMPOM LOC HIDRATANTE 70G</t>
  </si>
  <si>
    <t xml:space="preserve"> SAB POMPOM GLICERINADO 70G</t>
  </si>
  <si>
    <t xml:space="preserve"> TALCO POMPOM 200G</t>
  </si>
  <si>
    <t>201 - PLATINA COSMETICOS LTDA</t>
  </si>
  <si>
    <t xml:space="preserve"> KIT SKALINHA BEBE SH+COND CAMOMILA</t>
  </si>
  <si>
    <t xml:space="preserve"> COND SKALINHA BEBE CAM 200ML</t>
  </si>
  <si>
    <t xml:space="preserve"> LOC HID SKALINHA BEBE LAV 200ML</t>
  </si>
  <si>
    <t xml:space="preserve"> CR PENT SKALA DIVINO POTINHO 250G</t>
  </si>
  <si>
    <t>10243 - BS DISTRIBUIDORA DE PROD DE HIG LTDA</t>
  </si>
  <si>
    <t xml:space="preserve"> COLONIA BARUEL LAVANDA 120ML</t>
  </si>
  <si>
    <t xml:space="preserve"> COLONIA BARUEL SUAVE 210ML</t>
  </si>
  <si>
    <t xml:space="preserve"> SH BARUEL BABY SUAVE 210ML</t>
  </si>
  <si>
    <t xml:space="preserve"> COND BARUEL BABY SUAVE 210ML</t>
  </si>
  <si>
    <t xml:space="preserve"> SH BARUEL CACHEADO 210ML</t>
  </si>
  <si>
    <t xml:space="preserve"> COND BARUEL CACHEADO 210ML</t>
  </si>
  <si>
    <t xml:space="preserve"> SH BARUEL SONO TRAN 210ML</t>
  </si>
  <si>
    <t xml:space="preserve"> SH BARUEL SUAVE 400ML</t>
  </si>
  <si>
    <t xml:space="preserve"> COND BARUEL SONO TRAN 400ML</t>
  </si>
  <si>
    <t xml:space="preserve"> COND BARUEL BABY SUAVE 400ML</t>
  </si>
  <si>
    <t xml:space="preserve"> SAB BARUEL BABY SUAVE TRAD 70G</t>
  </si>
  <si>
    <t xml:space="preserve"> SAB BARUEL BABY LAVANDA 70G</t>
  </si>
  <si>
    <t xml:space="preserve"> SAB LIQ BARUEL GLICERINA 210ML</t>
  </si>
  <si>
    <t xml:space="preserve"> SAB LIQ BARUEL SONO TRAN 210ML</t>
  </si>
  <si>
    <t xml:space="preserve"> SAB LIQ BARUEL SONO TRAN 400ML</t>
  </si>
  <si>
    <t xml:space="preserve"> SAB LIQ BARUEL BABY PELE DELICADA 400ML</t>
  </si>
  <si>
    <t xml:space="preserve"> SAB LIQ BARUEL GLICERINA 400ML</t>
  </si>
  <si>
    <t xml:space="preserve"> TALCO BARUEL BABY 100G</t>
  </si>
  <si>
    <t>11449 - PHISALIA PRODUTOS DE BELEZA LTDA</t>
  </si>
  <si>
    <t xml:space="preserve"> COLONIA LUKINHA 200ML</t>
  </si>
  <si>
    <t xml:space="preserve"> COLONIA LUKINHA LAVANDA 200ML</t>
  </si>
  <si>
    <t xml:space="preserve"> SH LUKINHA GLICERINADO 200ML</t>
  </si>
  <si>
    <t xml:space="preserve"> SAB LIQ TRA LA LA GLIC BEM ESTAR 250ML</t>
  </si>
  <si>
    <t xml:space="preserve"> SAB LIQ TRA LA LA GLIC HIDRATA 250ML</t>
  </si>
  <si>
    <t xml:space="preserve"> SAB LIQ TRA LA LA KIDS AZUL 250ML</t>
  </si>
  <si>
    <t xml:space="preserve"> SAB LIQ TRA LA LA KIDS LILAS 250ML</t>
  </si>
  <si>
    <t xml:space="preserve"> SAB LIQ LUKINHA GLICERINADA 200ML</t>
  </si>
  <si>
    <t xml:space="preserve"> TALCO TRA LA LA BABY HIDRATA 160G</t>
  </si>
  <si>
    <t xml:space="preserve"> TALCO LUKINHA GLICERINADO 160G</t>
  </si>
  <si>
    <t xml:space="preserve"> CR PENT TRA LA LA KIDS S/EMB 300ML</t>
  </si>
  <si>
    <t xml:space="preserve"> CR PENT TRA LA LA KIDS NUTRI 300ML</t>
  </si>
  <si>
    <t xml:space="preserve"> CR PENT TRA LA LA KIDS HIDRA 300ML</t>
  </si>
  <si>
    <t xml:space="preserve"> SH TRA LA LA KIDS S/EMBARACO 480ML</t>
  </si>
  <si>
    <t xml:space="preserve"> COND TRA LA LA KIDS S/EMBARACO480ML</t>
  </si>
  <si>
    <t xml:space="preserve"> SH TRA LA LA KIDS NUTRIKIDS 480ML</t>
  </si>
  <si>
    <t xml:space="preserve"> SH TRA LA LA KIDS HIDRAKIDS 480ML</t>
  </si>
  <si>
    <t xml:space="preserve"> COND TRA LA LA KIDS NUTRIKIDS 480ML</t>
  </si>
  <si>
    <t xml:space="preserve"> COND TRA LA LA KIDS HIDRAKIDS 480ML</t>
  </si>
  <si>
    <t xml:space="preserve"> SH 2 EM 1 TRA LA LA KIDS MENINOS 480ML</t>
  </si>
  <si>
    <t xml:space="preserve"> CR PENT TRA LA LA KIDS CACHOS 300ML</t>
  </si>
  <si>
    <t xml:space="preserve"> KIT SH+COND TRA LA LA NUTRIKIDS 480ML</t>
  </si>
  <si>
    <t xml:space="preserve"> KIT SH+COND TRA LA LA KIDS HIDRA 480ML</t>
  </si>
  <si>
    <t xml:space="preserve"> KIT SH+COND TRA LA LA S/EMBARACO 480ML</t>
  </si>
  <si>
    <t xml:space="preserve"> COND TRA LA LA KIDS CACHOS 480ML</t>
  </si>
  <si>
    <t xml:space="preserve"> KIT SH+COND TRA LA LA KIDS CACHOS 480ML</t>
  </si>
  <si>
    <t xml:space="preserve"> SH TRA LA LA KIDS CACHOS 480ML</t>
  </si>
  <si>
    <t xml:space="preserve"> SH 2 EM 1 TRA LA LA MENINAS KIDS 480ML</t>
  </si>
  <si>
    <t xml:space="preserve"> SPRAY DESEMBAR TRA LA LA KIDS 300ML</t>
  </si>
  <si>
    <t>5126 -  PONTELAND DISTRIBUICAO SA</t>
  </si>
  <si>
    <t xml:space="preserve"> SH GRANADO BEBE TRADICIONAL 250ML</t>
  </si>
  <si>
    <t xml:space="preserve"> SH GRANADO BEBE ERVA DOCE 250ML</t>
  </si>
  <si>
    <t xml:space="preserve"> COND GRANADO BEBE TRADICIONAL 250ML</t>
  </si>
  <si>
    <t xml:space="preserve"> COND GRANADO BEBE LAVANDA 250ML</t>
  </si>
  <si>
    <t xml:space="preserve"> COND GRANADO BEBE ERVA DOCE 250ML</t>
  </si>
  <si>
    <t xml:space="preserve"> COND GRANADO BEBE CAMOMILA 250ML</t>
  </si>
  <si>
    <t xml:space="preserve"> SH GRANADO BEBE CAMOMILA 250ML</t>
  </si>
  <si>
    <t xml:space="preserve"> COND GRANADO BEBE CALENDULA 250ML</t>
  </si>
  <si>
    <t xml:space="preserve"> SH GRANADO BEBE CALENDULA 250ML</t>
  </si>
  <si>
    <t xml:space="preserve"> LOC HID GRANADO BEBE TRAD 120ML</t>
  </si>
  <si>
    <t xml:space="preserve"> SAB GRANADO GLIC BEBE 90G</t>
  </si>
  <si>
    <t xml:space="preserve"> SAB GRANADO GLIC BEBE ERVA DOCE 90G</t>
  </si>
  <si>
    <t xml:space="preserve"> SAB GRANADO GLIC BEBE LAVANDA 90G</t>
  </si>
  <si>
    <t xml:space="preserve"> SAB GRANADO BEBE CALENDULA 90G</t>
  </si>
  <si>
    <t xml:space="preserve"> SAB LIQ GRANADO GLIC BEBE TRAD 250ML</t>
  </si>
  <si>
    <t xml:space="preserve"> SAB LIQ GRANADO GLIC BEBE ERVA DOC 250ML</t>
  </si>
  <si>
    <t xml:space="preserve"> SAB LIQ GRANADO GLIC BEBE LAVANDA 250ML</t>
  </si>
  <si>
    <t xml:space="preserve"> SAB LIQ GRANADO GLIC BEBE REF ERV D250ML</t>
  </si>
  <si>
    <t xml:space="preserve"> SAB LIQ GRANADO GLIC BEBE CAMOMILA 250ML</t>
  </si>
  <si>
    <t xml:space="preserve"> SAB LIQ GRANADO GLIC BEBE TRAD 500ML</t>
  </si>
  <si>
    <t xml:space="preserve"> SAB LIQ GRANADO GLIC BEBE LAVANDA 500ML</t>
  </si>
  <si>
    <t xml:space="preserve"> SAB LIQ GRANADO BEBE CALENDULA 500ML</t>
  </si>
  <si>
    <t xml:space="preserve"> SAB LIQ GRANADO BEBE CALENDULA RF 250ML</t>
  </si>
  <si>
    <t xml:space="preserve"> SAB LIQ GRANADO BEBE CALENDULA 250ML</t>
  </si>
  <si>
    <t xml:space="preserve"> TALCO GRANADO BEBE TRADICIONAL 100G</t>
  </si>
  <si>
    <t xml:space="preserve"> SH COTTONBABY SNOOPY T ALGODAO 200ML</t>
  </si>
  <si>
    <t xml:space="preserve"> COND COTTONBABY SNOOPY GOT CAM 200ML</t>
  </si>
  <si>
    <t xml:space="preserve"> COND COTTONBABY SNOOPY T ALGODAO 200ML</t>
  </si>
  <si>
    <t xml:space="preserve"> SAB LIQ COTTONBABY SNOOPY T ALGOD 400ML</t>
  </si>
  <si>
    <t xml:space="preserve"> SAB LIQ COTTONBABY SNOOPY H NINAR 400ML</t>
  </si>
  <si>
    <t>178152 -  PRO NOVA DISTRIBUIDORA E COMERCIO DE COSMETICOS L</t>
  </si>
  <si>
    <t xml:space="preserve"> COL GIOVANNA BABY B SPLASH GOLD 260ML</t>
  </si>
  <si>
    <t>209857 -  ZAKAT DISTRIBUIDORA DE COSMETICOS LTDA</t>
  </si>
  <si>
    <t xml:space="preserve"> CR PENT SALON L KIDS MELANCIA CACH 500ML</t>
  </si>
  <si>
    <t xml:space="preserve"> CR PENT SALON L KIDS CHICLETE 300ML</t>
  </si>
  <si>
    <t xml:space="preserve"> ATIVA CACHOS SALON L KIDS SOS CHIC 300ML</t>
  </si>
  <si>
    <t xml:space="preserve"> KIT SH+COND SALON L TDC KIDS UVA 200ML</t>
  </si>
  <si>
    <t xml:space="preserve"> KIT SH+COND SALON L TDC KIDS MELAN 200ML</t>
  </si>
  <si>
    <t xml:space="preserve"> GELATINA SALON L KIDS MORANGO 550G</t>
  </si>
  <si>
    <t xml:space="preserve"> CR TRAT SALON L KIDS HIDR CACHO 3EM1 1KG</t>
  </si>
  <si>
    <t xml:space="preserve"> CR TRAT SALON L KIDS HIDR MULTY 3EM1 1KG</t>
  </si>
  <si>
    <t>16 - NEOPAN ARTIGOS INFANTIS LTDA</t>
  </si>
  <si>
    <t xml:space="preserve"> MAMAD NEOPAN CRIATIVA AZUL 250ML</t>
  </si>
  <si>
    <t xml:space="preserve"> MAMAD NEOPAN CRIATIVA ROSA 250ML</t>
  </si>
  <si>
    <t>10129 - UNILEVER BRASIL LTDA ( ELIDA GIBB`S )</t>
  </si>
  <si>
    <t xml:space="preserve"> SH DOVE BABY HID ENRIQ 200ML</t>
  </si>
  <si>
    <t xml:space="preserve"> COND DOVE BABY HID ENRIQ 200ML</t>
  </si>
  <si>
    <t xml:space="preserve"> SH DOVE BABY CAB CLAROS ENRIQ 200ML</t>
  </si>
  <si>
    <t xml:space="preserve"> COND DOVE BABY CAB CACH ENRIQ 200ML</t>
  </si>
  <si>
    <t xml:space="preserve"> COND DOVE BABY CAB CLAR ENRIQ 200ML</t>
  </si>
  <si>
    <t xml:space="preserve"> SH DOVE BABY CAB CACH ENRIQ 200ML</t>
  </si>
  <si>
    <t xml:space="preserve"> SH DOVE BABY HID GLICERINADA 200ML</t>
  </si>
  <si>
    <t xml:space="preserve"> COND DOVE BABY HID GLICERINADO 200ML</t>
  </si>
  <si>
    <t xml:space="preserve"> SAB DOVE BABY HIDRAT ENRIQ 75G</t>
  </si>
  <si>
    <t xml:space="preserve"> SAB DOVE BABY HIDRAT BAL NUTR ESSENC 75G</t>
  </si>
  <si>
    <t xml:space="preserve"> SAB LIQ DOVE BABY CAB PE HID GLIC 400ML</t>
  </si>
  <si>
    <t xml:space="preserve"> SAB LIQ DOVE BABY CAB PE HGLIC REF 180ML</t>
  </si>
  <si>
    <t xml:space="preserve"> COND SEDA KIDS JUNTINHOS FROZEN 300ML</t>
  </si>
  <si>
    <t xml:space="preserve"> CR PENT SEDA KIDS JUNTINHOS FROZEN 300ML</t>
  </si>
  <si>
    <t xml:space="preserve"> COND SEDA KIDS JUNTINHOS TIANA 300ML</t>
  </si>
  <si>
    <t xml:space="preserve"> COND SEDA KIDS JUNTINHOS MOANA 300ML</t>
  </si>
  <si>
    <t xml:space="preserve"> SH SEDA KIDS JUNTINHOS FROZEN 300ML</t>
  </si>
  <si>
    <t xml:space="preserve"> CR PENT SEDA KIDS JUNTINHOS TIANA 300ML</t>
  </si>
  <si>
    <t xml:space="preserve"> CR PENT SEDA KIDS JUNTINHOS MOANA 300ML</t>
  </si>
  <si>
    <t xml:space="preserve">10103 -  COLGATE PALMOLIVE COMERCIAL LTDA </t>
  </si>
  <si>
    <t xml:space="preserve"> SAB PALMOLIVE KIDS 85G</t>
  </si>
  <si>
    <t xml:space="preserve"> SAB PROTEX BABY PROTECAO DELICADA 85G</t>
  </si>
  <si>
    <t xml:space="preserve"> SAB PROTEX BABY GLICERINADO 85G</t>
  </si>
  <si>
    <t xml:space="preserve"> SAB PROTEX BABY PROT DELIC PACK 3X85G</t>
  </si>
  <si>
    <t xml:space="preserve"> SAB LIQ PROTEX BABY PROT DELICADA 400ML</t>
  </si>
  <si>
    <t xml:space="preserve"> SAB LIQ PROTEX BABY PROT DELICADA 200ML</t>
  </si>
  <si>
    <t xml:space="preserve"> SAB LIQ PROTEX BABY PROT DELIC REF 380ML</t>
  </si>
  <si>
    <t xml:space="preserve"> SAB LIQ PROTEX BABY GLICERINAD REF 380ML</t>
  </si>
  <si>
    <t xml:space="preserve"> SAB LIQ PROTEX BABY GLICERINADO 400ML</t>
  </si>
  <si>
    <t xml:space="preserve"> SAB LIQ PROTEX BABY GLICERINADO 200ML</t>
  </si>
  <si>
    <t xml:space="preserve"> SAB LIQ PROTEX BABY LAVANDA REF 380 ML</t>
  </si>
  <si>
    <t xml:space="preserve"> SAB LIQ PROTEX BABY LAVANDA 200 ML</t>
  </si>
  <si>
    <t xml:space="preserve"> SAB LIQ PROTEX BABY LAVANDA 400 ML</t>
  </si>
  <si>
    <t xml:space="preserve"> SAB LIQ PROTEX BABY LAVANDA REF 180 ML</t>
  </si>
  <si>
    <t xml:space="preserve"> COND PALMOLIVE KIDS CACHEADO 350ML</t>
  </si>
  <si>
    <t xml:space="preserve"> SH PALMOLIVE KIDS TD TP CAB 350ML</t>
  </si>
  <si>
    <t xml:space="preserve"> COND PALMOLIVE KIDS TD TP CAB 350ML</t>
  </si>
  <si>
    <t xml:space="preserve"> COND PALMOLIVE KIDS 350ML</t>
  </si>
  <si>
    <t xml:space="preserve"> KIT SH+COND PALMOLIVE KIDS 350ML</t>
  </si>
  <si>
    <t xml:space="preserve"> COND TROLLS 3 PALMOLIVE KIDS FRASC 350ML</t>
  </si>
  <si>
    <t xml:space="preserve"> SH PALMOLIVE KIDS TROLLS 350ML</t>
  </si>
  <si>
    <t xml:space="preserve">25 - COLONIAS                                          </t>
  </si>
  <si>
    <t>1192 - AROMATICA INDUSTRIAL LTDA</t>
  </si>
  <si>
    <t xml:space="preserve"> COL CHARMINHO &amp; CARINHO ROSE 300ML</t>
  </si>
  <si>
    <t xml:space="preserve"> COL SEIVAS CAMPO ALFAZEMA 500ML</t>
  </si>
  <si>
    <t xml:space="preserve"> COL SEIVAS CAMPO ALFAZEMA 120ML</t>
  </si>
  <si>
    <t xml:space="preserve"> COL DEO SEIVAS NATUREZA MACAD 300ML</t>
  </si>
  <si>
    <t xml:space="preserve"> COL SEIVAS CAMPO ALFAZEMA TRAD 300ML</t>
  </si>
  <si>
    <t xml:space="preserve"> COL DELION BLUE SPORT 100ML</t>
  </si>
  <si>
    <t xml:space="preserve"> COL DEO DELION DOLCE SEXY 100ML</t>
  </si>
  <si>
    <t xml:space="preserve"> COL SEIVAS B SPLASH NAT ROSA 200ML</t>
  </si>
  <si>
    <t xml:space="preserve"> COL SEIVAS B SPLASH NAT LAVANDA 200ML</t>
  </si>
  <si>
    <t xml:space="preserve"> COL SEIVAS B SPLASH NAT F JASMIM 200ML</t>
  </si>
  <si>
    <t>153193 - BEAUTY LAB DO BRASIL LTDA</t>
  </si>
  <si>
    <t xml:space="preserve"> COL MURIEL ACQUA ESSEN LAVAN 250ML</t>
  </si>
  <si>
    <t xml:space="preserve"> COL MURIEL ACQUA ESSEN FL CERE250ML</t>
  </si>
  <si>
    <t xml:space="preserve"> COL MURIEL ACQUA ESSEN FL AMEN250ML</t>
  </si>
  <si>
    <t>327850 -  LOL COMERCIO ATACADISTA DE PERFUMARIA E COSMETICO</t>
  </si>
  <si>
    <t xml:space="preserve"> COL GELLUS AGUAS LAVANDA 255ML</t>
  </si>
  <si>
    <t xml:space="preserve"> COL GELLUS AGUAS CAPIM LIMAO 255ML</t>
  </si>
  <si>
    <t xml:space="preserve"> COL GELLUS AGUAS FLOR DE LIZ 255ML</t>
  </si>
  <si>
    <t xml:space="preserve"> COL GELLUS AGUAS SEMPRE VIVA 255ML</t>
  </si>
  <si>
    <t xml:space="preserve"> COL GELLUS EURO ESSENCE ODYSSEA 100ML</t>
  </si>
  <si>
    <t xml:space="preserve"> COL GIOVANNA BABY B SPLASH CLASSIC 260ML</t>
  </si>
  <si>
    <t xml:space="preserve"> COL GIOVANNA BABY B SPLASH LILAS 260ML</t>
  </si>
  <si>
    <t xml:space="preserve"> COL GIOVANNA BABY B SPLASH CANDY 260ML</t>
  </si>
  <si>
    <t xml:space="preserve"> COL GIOVANNA BABY B SPLASH BLUE 260ML</t>
  </si>
  <si>
    <t xml:space="preserve"> COL GIOVANNA BABY B SPLASH ROSE 260ML</t>
  </si>
  <si>
    <t xml:space="preserve"> COL SEIVA DE ALFAZEMA LAVANDA EXT 118ML</t>
  </si>
  <si>
    <t>16355 -  FLORA DIST DE PROD DE HIGIENE E LIMP LTD</t>
  </si>
  <si>
    <t xml:space="preserve"> COL PHYTOD SPLASH SEXY 200ML</t>
  </si>
  <si>
    <t xml:space="preserve"> COL PHYTOD SPLASH KISS 200ML</t>
  </si>
  <si>
    <t xml:space="preserve"> COL PHYTOD SPLASH INTENSE LOVE200ML</t>
  </si>
  <si>
    <t xml:space="preserve"> COL PHYTOD AGUAS APAIXONADA 250ML</t>
  </si>
  <si>
    <t xml:space="preserve"> COL PHYTOD AGUAS CARINHO 250ML</t>
  </si>
  <si>
    <t xml:space="preserve"> COL PHYTOD SPLASH GLAM RADIA SOUL 200ML</t>
  </si>
  <si>
    <t xml:space="preserve"> COL PHYTOD SPLASH GLA ESSENCE GLOW 200ML</t>
  </si>
  <si>
    <t xml:space="preserve"> COL PHYTODERM BODY SPRAY VICTORY 200ML</t>
  </si>
  <si>
    <t xml:space="preserve"> COL PHYTODERM BODY SPRAY ARRAZO 200ML</t>
  </si>
  <si>
    <t>200 - HIGIENE ORAL KIDS</t>
  </si>
  <si>
    <t>491541 -  ATLANTIS DISTRIBUIDORA DE PRODUTOS DE HIGIENE LTD</t>
  </si>
  <si>
    <t xml:space="preserve"> ENXAG BUCAL DCLEAN HEROIS 300ML</t>
  </si>
  <si>
    <t xml:space="preserve"> ENXAG BUCAL DCLEAN PEPPA 300ML</t>
  </si>
  <si>
    <t xml:space="preserve"> ESC DENTAL DCLEAN BATMAN ESC MACIA</t>
  </si>
  <si>
    <t xml:space="preserve"> ESC DENTAL DCLEAN PEPPA SCOLA EX M</t>
  </si>
  <si>
    <t xml:space="preserve"> ESC DENTAL DCLEAN PEPPA ECOLA MC</t>
  </si>
  <si>
    <t xml:space="preserve"> ESC DENTAL DCLEAN INF LUNA ESCOLAR MC</t>
  </si>
  <si>
    <t xml:space="preserve"> CR D DCLEAN KIT ROMERO BRITTO</t>
  </si>
  <si>
    <t xml:space="preserve"> CR D DCLEAN KIDS PEPPA 50G</t>
  </si>
  <si>
    <t xml:space="preserve"> CR D DCLEAN KIDS HEROIS 50G</t>
  </si>
  <si>
    <t xml:space="preserve"> CR D DCLEAN KIDS PEPPA S/FLUOR 100G</t>
  </si>
  <si>
    <t xml:space="preserve"> CR D DCLEAN BABY HEROIS S/FLUOR 100G</t>
  </si>
  <si>
    <t>3 -  CONDOR S A</t>
  </si>
  <si>
    <t xml:space="preserve"> ESC DENTAL CONDOR LILICA BABY</t>
  </si>
  <si>
    <t xml:space="preserve"> ESC DENTAL CONDOR LILICA KIDS</t>
  </si>
  <si>
    <t xml:space="preserve"> ESC DENTAL CONDOR LILICA KIDS MAIS</t>
  </si>
  <si>
    <t xml:space="preserve"> ESC DENTAL CONDOR LILICA JR</t>
  </si>
  <si>
    <t xml:space="preserve"> ESC DENTAL CONDOR SNOOP BABY</t>
  </si>
  <si>
    <t xml:space="preserve"> ESC DENTAL CONDOR GALINHA PINT UN</t>
  </si>
  <si>
    <t xml:space="preserve"> ESC DENTAL CONDOR BARBIE KIDS</t>
  </si>
  <si>
    <t xml:space="preserve"> ESC DENTAL CONDOR HOT WH KIDS L2P1 EX MC</t>
  </si>
  <si>
    <t xml:space="preserve"> ESC DENTAL CONDOR BARBIE KIDS L2P1 EX MC</t>
  </si>
  <si>
    <t xml:space="preserve"> CR D CONDOR KIDS HOT WH KIDS + 50G</t>
  </si>
  <si>
    <t xml:space="preserve"> CR D CONDOR KIDS HOT WHEELS 50G</t>
  </si>
  <si>
    <t xml:space="preserve"> CR D CONDOR BABY LILICA BABY 50G</t>
  </si>
  <si>
    <t xml:space="preserve"> CR D CONDOR BABY GALINHA PINT BABY 50G</t>
  </si>
  <si>
    <t xml:space="preserve"> CR D CONDOR BABY SNOOPY 50G</t>
  </si>
  <si>
    <t xml:space="preserve"> CR D CONDOR BARBIE KIDS MAIS 50G</t>
  </si>
  <si>
    <t xml:space="preserve"> ENXAG BUCAL COLG KIDS MINION 250ML</t>
  </si>
  <si>
    <t xml:space="preserve"> ESC DENTAL COLG TANDY 2X1</t>
  </si>
  <si>
    <t xml:space="preserve"> CR D COLGATE KIDS TANDY MORANGO 50G</t>
  </si>
  <si>
    <t xml:space="preserve"> CR D COLGATE KIDS TANDY UVA 50G</t>
  </si>
  <si>
    <t xml:space="preserve"> CR D COLGATE KIDS TANDY T FRUTI 50G</t>
  </si>
  <si>
    <t xml:space="preserve"> CR D COLGATE KIDS TANDY L3P2 50G</t>
  </si>
  <si>
    <t xml:space="preserve"> ESC DENTAL ORAL B CARROS/PRINCESAS</t>
  </si>
  <si>
    <t xml:space="preserve"> ESC DENTAL ORAL B KIDS MICKEY 2X1</t>
  </si>
  <si>
    <t xml:space="preserve"> CR D ORAL B KIDS MICKEY 50G</t>
  </si>
  <si>
    <t xml:space="preserve"> CR D ORAL B KIDS PRINCESAS 50G</t>
  </si>
  <si>
    <t xml:space="preserve"> CR D ORAL B KIDS HOMEM ARANHA 50G</t>
  </si>
  <si>
    <t>4921 -  INDUSTRIA REUNIDAS RAYMUNDO DA FONTE S A</t>
  </si>
  <si>
    <t xml:space="preserve"> CR D EVEN KIDS C/ FLUOR CHICLE 50G</t>
  </si>
  <si>
    <t xml:space="preserve"> CR D EVEN KIDS GEL T MONICA 50G</t>
  </si>
  <si>
    <t xml:space="preserve"> CR D EVEN KIDS GEL T MONICA CHI 50G</t>
  </si>
  <si>
    <t>1389 - SOLUÇÃO BUCAL</t>
  </si>
  <si>
    <t xml:space="preserve"> ENXAG BUCAL CONDOR BARBIE ZERO 250ML</t>
  </si>
  <si>
    <t xml:space="preserve"> ENXAG BUCAL CONDOR HOT WHELS ZERO 250ML</t>
  </si>
  <si>
    <t xml:space="preserve"> ENXAG BUCAL DCLEAN ZERO 300ML</t>
  </si>
  <si>
    <t xml:space="preserve"> ENXAG BUCAL DCLEAN HORTELA 300ML</t>
  </si>
  <si>
    <t xml:space="preserve"> ENXAG BUCAL DCLEAN ICE 300ML</t>
  </si>
  <si>
    <t xml:space="preserve"> ENXAG BUCAL COLG F MINT 250ML</t>
  </si>
  <si>
    <t xml:space="preserve"> ENXAG BUCAL COLG F MINT L500P350ML</t>
  </si>
  <si>
    <t xml:space="preserve"> ENXAG BUCAL COLG ICE L500P350ML</t>
  </si>
  <si>
    <t xml:space="preserve"> ENXAG BUCAL COLG ICE INFINITY 250ML</t>
  </si>
  <si>
    <t xml:space="preserve"> ENXAG BUCAL COLG T12 C MINT 1L</t>
  </si>
  <si>
    <t xml:space="preserve"> ENXAG BUCAL COLG PL MIN L1L P700ML</t>
  </si>
  <si>
    <t xml:space="preserve"> ENXAG BUCAL COLG PLAX INFIN L1L P700ML</t>
  </si>
  <si>
    <t xml:space="preserve"> ENXAG BUCAL COLG ICE FUS C M 2L</t>
  </si>
  <si>
    <t xml:space="preserve"> ENXAG BUCAL COLG PLAX OD CONTROL 500ML</t>
  </si>
  <si>
    <t xml:space="preserve"> ENXAG BUCAL COLG PLAX ODOR CONTROL 1L</t>
  </si>
  <si>
    <t xml:space="preserve"> ENXAG BUCAL COLG PLAX ODOR CONTROL 2L</t>
  </si>
  <si>
    <t xml:space="preserve"> ENXAG BUCAL CLOSE UP ICE FRES L500P350ML</t>
  </si>
  <si>
    <t xml:space="preserve"> ENXAG BUCAL CLOSE UP HOT ZERO L500P350ML</t>
  </si>
  <si>
    <t xml:space="preserve"> ENXAG BUCAL CLOSE UP ICE ZERO L500P350ML</t>
  </si>
  <si>
    <t xml:space="preserve"> ENXAG BUCAL CLOSE UP ICE FRESH 250ML</t>
  </si>
  <si>
    <t xml:space="preserve"> ENXAG BUCAL CLOSE UP ZERO ALCOOL 250ML</t>
  </si>
  <si>
    <t xml:space="preserve"> ENXAG BUCAL LISTERINE Z COOL MINT 500ML</t>
  </si>
  <si>
    <t xml:space="preserve"> ENXAG BUCAL LISTERINE ZERO C MINT 250ML</t>
  </si>
  <si>
    <t xml:space="preserve"> ENXAG BUCAL LISTERINE ANTICAR ZERO 250ML</t>
  </si>
  <si>
    <t xml:space="preserve"> ENXAG BUCAL LISTERINE ANTICAR ZERO 500ML</t>
  </si>
  <si>
    <t xml:space="preserve"> ENXAG BUCAL LISTERINE TARTAR ZERO 250ML</t>
  </si>
  <si>
    <t xml:space="preserve"> ENXAG BUCAL LISTERINE TARTAR ZERO 500ML</t>
  </si>
  <si>
    <t xml:space="preserve"> ENXAG BUCAL LISTERINE C M L1500MLP750ML</t>
  </si>
  <si>
    <t xml:space="preserve"> ENXAG BUCAL LISTERINE MELANC&amp;HORT 250ML</t>
  </si>
  <si>
    <t xml:space="preserve"> ENXAG BUCAL LISTERINE MELANC&amp;HORT 500ML</t>
  </si>
  <si>
    <t xml:space="preserve"> ENXAG BUCAL LISTERINE TARTAR CONT 250ML</t>
  </si>
  <si>
    <t xml:space="preserve"> ENXAG BUCAL LISTERINE COOL MINT 250ML</t>
  </si>
  <si>
    <t xml:space="preserve"> ENXAG BUCAL LISTERINE COOL MINT 500ML</t>
  </si>
  <si>
    <t xml:space="preserve"> ENXAG BUCAL LISTERINE C MINT PCO ESP 1L</t>
  </si>
  <si>
    <t xml:space="preserve"> ENXAG BUCAL LISTERINE C M Z PCO ESP 1L</t>
  </si>
  <si>
    <t xml:space="preserve"> ENXAG BUCAL LISTERINE MELAN&amp;HORT 1L</t>
  </si>
  <si>
    <t>1381 - ESCOVA DENTAL</t>
  </si>
  <si>
    <t xml:space="preserve"> ESC DENTAL CONDOR DINO INFANTIL</t>
  </si>
  <si>
    <t xml:space="preserve"> ESC DENTAL CONDOR HOT WH KIDS</t>
  </si>
  <si>
    <t xml:space="preserve"> ESC DENTAL CONDOR HOT WH KIDS MAIS</t>
  </si>
  <si>
    <t xml:space="preserve"> ESC DENTAL CONDOR C/ESTOJO HOT WH JR</t>
  </si>
  <si>
    <t xml:space="preserve"> ESC DENTAL CONDOR BARBIE KIDS MAIS</t>
  </si>
  <si>
    <t xml:space="preserve"> ESC DENTAL CONDOR C/ESTOJO BARBIE JR</t>
  </si>
  <si>
    <t xml:space="preserve"> ESC DENTAL CONDOR PLUS MEDIA</t>
  </si>
  <si>
    <t xml:space="preserve"> ESC DENTAL CONDOR VIAGEM MEDIA DP</t>
  </si>
  <si>
    <t xml:space="preserve"> ESC DENTAL CONDOR AGILE MACIA</t>
  </si>
  <si>
    <t xml:space="preserve"> ESC DENTAL CONDOR VIAGEM MACIA CT</t>
  </si>
  <si>
    <t xml:space="preserve"> ESC DENTAL CONDOR AGILE MEDIA</t>
  </si>
  <si>
    <t xml:space="preserve"> ESC DENTAL CONDOR VIAGEM MACIA L2P1</t>
  </si>
  <si>
    <t xml:space="preserve"> ESC DENTAL CONDOR KIT FAMILIA MEDIA 2X1</t>
  </si>
  <si>
    <t xml:space="preserve"> ESC DENTAL CONDOR COMFORT MEDIA</t>
  </si>
  <si>
    <t xml:space="preserve"> ESC DENTAL CONDOR AGILE MACIA L3P2</t>
  </si>
  <si>
    <t xml:space="preserve"> ESC DENTAL CONDOR PLUS DURA UN</t>
  </si>
  <si>
    <t xml:space="preserve"> ESC DENTAL CONDOR PLUS MAC L2P1</t>
  </si>
  <si>
    <t xml:space="preserve"> ESC DENTAL CONDOR MUTISOFT ULTRAMA L2P1</t>
  </si>
  <si>
    <t xml:space="preserve"> ESC DENTAL CONDOR MUTISOFT ULTRAMACIA</t>
  </si>
  <si>
    <t xml:space="preserve"> ESC DENTAL CONDOR ANTIBAC MC L2P1</t>
  </si>
  <si>
    <t xml:space="preserve"> ESC DENTAL CONDOR CONFORT MACIA L2P1</t>
  </si>
  <si>
    <t xml:space="preserve"> ESC DENTAL CONDOR MACIA CLASSIC FLEX 3X</t>
  </si>
  <si>
    <t xml:space="preserve"> ESC DENTAL CONDOR GAL PINT BABY</t>
  </si>
  <si>
    <t xml:space="preserve"> ESC DENTAL DCLEAN PRINC MAR MACIA</t>
  </si>
  <si>
    <t xml:space="preserve"> ESC DENTAL DCLEAN BASICCOLOR IN 2X1</t>
  </si>
  <si>
    <t xml:space="preserve"> ESC DENTAL DCLEAN DUAL MAC L2P1</t>
  </si>
  <si>
    <t xml:space="preserve"> ESC DENTAL DCLEAN DUAL MD L2P1</t>
  </si>
  <si>
    <t xml:space="preserve"> ESC DENTAL DCLEAN FINE TIP MC L2P1</t>
  </si>
  <si>
    <t xml:space="preserve"> ESC DENTAL DCLEAN VIAGEM MC</t>
  </si>
  <si>
    <t xml:space="preserve"> ESC DENTAL DCLEAN OK MC</t>
  </si>
  <si>
    <t xml:space="preserve"> ESC DENTAL DCLEAN OK MD</t>
  </si>
  <si>
    <t xml:space="preserve"> ESC DENTAL DCLEAN OK DURA</t>
  </si>
  <si>
    <t xml:space="preserve"> ESC DENTAL DCLEAN BASICCOLOR MCL3P2</t>
  </si>
  <si>
    <t xml:space="preserve"> ESC DENTAL DCLEAN IDEAL MC</t>
  </si>
  <si>
    <t>95909 -  HALEON BRASIL DISTRIBUIDORA LTDA</t>
  </si>
  <si>
    <t xml:space="preserve"> ESC DENTAL SENSOD LIMP PROFUNDA</t>
  </si>
  <si>
    <t xml:space="preserve"> ESC DENTAL SENSOD MULTIPROT MACIA UN</t>
  </si>
  <si>
    <t xml:space="preserve"> ESC DENTAL SENSOD MULTIPRO 2X1</t>
  </si>
  <si>
    <t xml:space="preserve"> ESC DENTAL SENSOD GENTLE 2X1</t>
  </si>
  <si>
    <t xml:space="preserve"> ESC DENTAL SENSOD LIMPEZA PROF 2X1</t>
  </si>
  <si>
    <t xml:space="preserve"> ESC DENTAL SENSOD GENTLE EXT MACIA</t>
  </si>
  <si>
    <t>296916 -  ALPHABR IMPORTACAO E COMERCIO LTDA</t>
  </si>
  <si>
    <t xml:space="preserve"> ESC DENTAL STRIKE BLACK UN</t>
  </si>
  <si>
    <t>213936 -  JADE IMPORTACAO E EXPORTACAO DE MANUFATURADOSLTDA</t>
  </si>
  <si>
    <t xml:space="preserve"> ESC DENTAL JADEPRO SUPER FRIENDS</t>
  </si>
  <si>
    <t xml:space="preserve"> ESC DENTAL JADEPRO HELLO KITTY 3D</t>
  </si>
  <si>
    <t xml:space="preserve"> ESC DENTAL JADEPRO SUPERMAN VENTOSA</t>
  </si>
  <si>
    <t xml:space="preserve"> ESC DENTAL JADEPRO SUPERMAN</t>
  </si>
  <si>
    <t xml:space="preserve"> ESC DENTAL JADEPRO POPMAX MACIA 3X1</t>
  </si>
  <si>
    <t xml:space="preserve"> ESC DENTAL JADEPRO POPMAX MACIA 5X1</t>
  </si>
  <si>
    <t xml:space="preserve"> ESC DENTAL JADEPRO POPMAX BLACK MAC 5X1</t>
  </si>
  <si>
    <t xml:space="preserve"> ESC DENTAL JADEPRO PRO</t>
  </si>
  <si>
    <t xml:space="preserve"> ESC DENTAL JADEPRO PRO SLIM EXT MAC 2X1</t>
  </si>
  <si>
    <t xml:space="preserve"> ESC DENTAL JADEPRO ONDA MACIA</t>
  </si>
  <si>
    <t xml:space="preserve"> ESC DENTAL JADEPRO LUCCAS NETO C/PROT</t>
  </si>
  <si>
    <t xml:space="preserve"> ESC DENTAL JADEPRO HELLO KITTY</t>
  </si>
  <si>
    <t xml:space="preserve"> ESC DENTAL JADEPRO SUPERMAN MACIA</t>
  </si>
  <si>
    <t xml:space="preserve"> ESC DENTAL ORAL B KIDS HOMEM ARANHA</t>
  </si>
  <si>
    <t xml:space="preserve"> ESC DENTAL ORAL B IND PLUS 30 L2P1</t>
  </si>
  <si>
    <t xml:space="preserve"> ESC DENTAL ORAL B IND PLUS 35 L2P1</t>
  </si>
  <si>
    <t xml:space="preserve"> ESC DENTAL ORAL B CLASSIC L3P2</t>
  </si>
  <si>
    <t xml:space="preserve"> ESC DENTAL ORAL B IND COLOR 4X1</t>
  </si>
  <si>
    <t xml:space="preserve"> ESC DENTAL ORAL B COLLECTION 5X1</t>
  </si>
  <si>
    <t xml:space="preserve"> ESC DENTAL ORAL B DETOX 3X1</t>
  </si>
  <si>
    <t xml:space="preserve"> ESC DENTAL ORAL B IND MACIA COLOR 4X1</t>
  </si>
  <si>
    <t xml:space="preserve"> ESC DENTAL ORAL B CARVAO ADVANCED 2X1</t>
  </si>
  <si>
    <t xml:space="preserve"> ESC DENTAL ORAL B CARVAO EXT MACIA 3X1</t>
  </si>
  <si>
    <t xml:space="preserve"> ESC DENTAL ORAL B EXT MACIA CARVAO 2X1</t>
  </si>
  <si>
    <t xml:space="preserve"> ESC DENTAL ORAL B 123 MED 4X1</t>
  </si>
  <si>
    <t xml:space="preserve"> ESC DENTAL SORRISO STD MD UN</t>
  </si>
  <si>
    <t xml:space="preserve"> ESC DENTAL COLG TWIST L2P1</t>
  </si>
  <si>
    <t xml:space="preserve"> ESC DENTAL SORRISO STD MAC</t>
  </si>
  <si>
    <t xml:space="preserve"> ESC DENTAL COLG EXT CLEAN L3P2</t>
  </si>
  <si>
    <t xml:space="preserve"> ESC DENTAL COLG 360 L2P1 UN</t>
  </si>
  <si>
    <t xml:space="preserve"> ESC DENTAL SORRISO TR L3P2</t>
  </si>
  <si>
    <t xml:space="preserve"> ESC DENTAL COLG ESSENCIAL CLEAN</t>
  </si>
  <si>
    <t xml:space="preserve"> ESC DENTAL COLG CLASS CLEAN L3P2</t>
  </si>
  <si>
    <t xml:space="preserve"> ESC DENTAL COLG WHITENING 2X1</t>
  </si>
  <si>
    <t xml:space="preserve"> ESC DENTAL COLG SLIM SOFT BLAC L2P1</t>
  </si>
  <si>
    <t xml:space="preserve"> ESC DENTAL COLG CLASS M PCO ESP 4X1</t>
  </si>
  <si>
    <t xml:space="preserve"> ESC DENTAL COLG TWISTER 4X1</t>
  </si>
  <si>
    <t xml:space="preserve"> ESC DENTAL COLG COLORS 5X1</t>
  </si>
  <si>
    <t xml:space="preserve"> ESC DENTAL SORRISO FRESH 5X1</t>
  </si>
  <si>
    <t xml:space="preserve"> ESC DENTAL COLG SLIM SOFT CARVAO 4X1</t>
  </si>
  <si>
    <t xml:space="preserve"> ESC DENTAL COLG ZIG ZAG CARVAO 4X1</t>
  </si>
  <si>
    <t xml:space="preserve"> ESC DENTAL SORRISO INFUSAO DE CARVAO 3X1</t>
  </si>
  <si>
    <t xml:space="preserve"> ESC DENTAL COLG ZIG ZAG CARVAO 2X1</t>
  </si>
  <si>
    <t xml:space="preserve"> ESC DENTAL COLG COLORS 2X1</t>
  </si>
  <si>
    <t xml:space="preserve"> ESC DENTAL COLGATE TOTAL 2X1</t>
  </si>
  <si>
    <t xml:space="preserve"> ESC DENTAL COLG TOTAL WHITENING 2X1</t>
  </si>
  <si>
    <t xml:space="preserve"> ESC DENTAL COLG ZIG ZAG CAR MACIA 5X1</t>
  </si>
  <si>
    <t>1378 - CUIDADOS PESSOAIS</t>
  </si>
  <si>
    <t>4513 - HIGIE-TOPP INDUSTRIA E COMERCIO DE PRODUTOS HIGIEN</t>
  </si>
  <si>
    <t xml:space="preserve"> HASTES FLEX COTTON LINE 280X1</t>
  </si>
  <si>
    <t xml:space="preserve"> HASTES FLEX COTTON LINE 75X1</t>
  </si>
  <si>
    <t xml:space="preserve"> HASTES FLEX COTTON LINE 120X1</t>
  </si>
  <si>
    <t xml:space="preserve"> ALGODAO COTTON LINE BOLAS COLOR 50G</t>
  </si>
  <si>
    <t xml:space="preserve"> ALGODAO COTTON LINE SANFONADO 50G</t>
  </si>
  <si>
    <t xml:space="preserve"> ALGODAO COTTON LINE QUADRADINHO 40G</t>
  </si>
  <si>
    <t xml:space="preserve"> ALGODAO COTTON LINE BOLA BCA 50G</t>
  </si>
  <si>
    <t>25127 - CREMER S.A</t>
  </si>
  <si>
    <t xml:space="preserve"> HASTES FLEX TOPZ POTE 150X1</t>
  </si>
  <si>
    <t xml:space="preserve"> HASTES FLEX TOPZ 150X1</t>
  </si>
  <si>
    <t xml:space="preserve"> HASTES FLEX TOPZ 75X1</t>
  </si>
  <si>
    <t xml:space="preserve"> HASTES FLEX PIQUITUCHO 68UN</t>
  </si>
  <si>
    <t xml:space="preserve"> HASTES FLEX GALINHA PINTADINHA 68UN</t>
  </si>
  <si>
    <t xml:space="preserve"> ALGODAO TOPZ DISCO 37G</t>
  </si>
  <si>
    <t xml:space="preserve"> ALGODAO TOPZ BOLA 50G</t>
  </si>
  <si>
    <t xml:space="preserve"> ALGODAO TOPZ BOLA 95G</t>
  </si>
  <si>
    <t xml:space="preserve"> ALGODAO TOPZ HIDROFILO ROLO 50G</t>
  </si>
  <si>
    <t xml:space="preserve"> ALGODAO TOPZ HIDROFILO ROLO 25G</t>
  </si>
  <si>
    <t xml:space="preserve"> ALGODAO TOPZ QUAD GAL PINT 50UN</t>
  </si>
  <si>
    <t xml:space="preserve"> ALGODAO TOPZ MULTIUSO ZZ 50G</t>
  </si>
  <si>
    <t xml:space="preserve"> ALGODAO TOPZ DISCO 100UN</t>
  </si>
  <si>
    <t xml:space="preserve"> HASTES FLEX COTTONBABY POTE L150P100UN</t>
  </si>
  <si>
    <t xml:space="preserve"> ALGODAO COTTONBABY DISCO 50X1</t>
  </si>
  <si>
    <t xml:space="preserve"> ALGODAO COTTONBABY ROLO 25G</t>
  </si>
  <si>
    <t xml:space="preserve"> HASTES FLEX COTONETE JOHN POT 150X1</t>
  </si>
  <si>
    <t xml:space="preserve"> HASTES FLEX COTONETE JOHN 3202 75X1</t>
  </si>
  <si>
    <t xml:space="preserve"> HASTES FLEX COTONETE JOHN 150X1</t>
  </si>
  <si>
    <t xml:space="preserve"> HASTES FLEX COTONETE JOHN 300X1</t>
  </si>
  <si>
    <t xml:space="preserve"> CURATIVO BAND AID CX 40 TRANSPARENTE</t>
  </si>
  <si>
    <t xml:space="preserve">24 - CREME DENTAL                                      </t>
  </si>
  <si>
    <t xml:space="preserve"> CR D COLGATE BABY JR MINIONS 100G</t>
  </si>
  <si>
    <t xml:space="preserve"> CR D COLGATE ANTICARIE 50G</t>
  </si>
  <si>
    <t xml:space="preserve"> CR D COLGATE ANTICARIE 90G</t>
  </si>
  <si>
    <t xml:space="preserve"> CR D COLGATE TOTAL WHITENING 90G</t>
  </si>
  <si>
    <t xml:space="preserve"> CR D SORRISO D B 180G</t>
  </si>
  <si>
    <t xml:space="preserve"> CR D COLGATE TR A ORIG 90G</t>
  </si>
  <si>
    <t xml:space="preserve"> CR D SORRISO D B 90G</t>
  </si>
  <si>
    <t xml:space="preserve"> CR D COLGATE TOTAL ADVAN FRESH 90G</t>
  </si>
  <si>
    <t xml:space="preserve"> CR D SORRISO FRESH HORTELA 90G</t>
  </si>
  <si>
    <t xml:space="preserve"> CR D COLGATE ANTICARIE 180G</t>
  </si>
  <si>
    <t xml:space="preserve"> CR D COLGATE TR A HORTELA 90G</t>
  </si>
  <si>
    <t xml:space="preserve"> CR D COLGATE TR A ORIG 180G</t>
  </si>
  <si>
    <t xml:space="preserve"> CR D SORRISO TR LIMP COMP 70G</t>
  </si>
  <si>
    <t xml:space="preserve"> CR D COLGATE LUMINOUS WHITE 70G</t>
  </si>
  <si>
    <t xml:space="preserve"> CR D COLGATE SENS PRO ALIVIO BRAN 90G</t>
  </si>
  <si>
    <t xml:space="preserve"> CR D COLGATE SENS PRO ALIVIO 90G</t>
  </si>
  <si>
    <t xml:space="preserve"> CR D SORR FRESH MENTHOL L+P 140G</t>
  </si>
  <si>
    <t xml:space="preserve"> CR D COLGATE NAT CARVAO ATIVADO 90G</t>
  </si>
  <si>
    <t xml:space="preserve"> CR D COLGATE LUMINIO W CARVA ATIVADO 70G</t>
  </si>
  <si>
    <t xml:space="preserve"> CR D SORRISO D B 180G 3X1</t>
  </si>
  <si>
    <t xml:space="preserve"> CR D COLGATE TOTAL ANTITARTARO 220G</t>
  </si>
  <si>
    <t xml:space="preserve"> CR D COLGATE TOTAL GENGIVA REFORCAD 220G</t>
  </si>
  <si>
    <t xml:space="preserve"> CR D SORRISO D B PCO ESPECIAL 4X90G</t>
  </si>
  <si>
    <t xml:space="preserve"> CR D COLGATE SENS PRO ALIV GENG REF 90G</t>
  </si>
  <si>
    <t xml:space="preserve"> CR D COLGATE SENS PRO ALIVIO GENG 180G</t>
  </si>
  <si>
    <t xml:space="preserve"> CR D COLGATE ANTICARIE 3X180G</t>
  </si>
  <si>
    <t xml:space="preserve"> CR D SORRISO CARVAO ATIVAD 140G</t>
  </si>
  <si>
    <t xml:space="preserve"> CR D SORRISO CARVAO ATIVADO 90G</t>
  </si>
  <si>
    <t xml:space="preserve"> CR D COLGATE TR A PCO ESPECIAL 4X90G</t>
  </si>
  <si>
    <t xml:space="preserve"> CR D COLGATE LUMINIO W CARV PCO ESP 150G</t>
  </si>
  <si>
    <t xml:space="preserve"> CR D COLGATE NAT CARVAO ATIVADO 180G</t>
  </si>
  <si>
    <t xml:space="preserve"> CR D COLGATE ANTICARE PCO ESP 4X90G</t>
  </si>
  <si>
    <t xml:space="preserve"> CR D COLGATE ALIVIO IMEDIATO L3P2 90G</t>
  </si>
  <si>
    <t xml:space="preserve"> CR D COLGATE TOTAL CARVAO ATIVADO 220G</t>
  </si>
  <si>
    <t xml:space="preserve"> CR D COLGATE TOTAL CARVAO ATIVADO 90G</t>
  </si>
  <si>
    <t xml:space="preserve"> CR D SORRISO XTREME FRESH MINT 140G</t>
  </si>
  <si>
    <t xml:space="preserve"> CR D COLGATE SENS PRO ALIVIO ORIG 180G</t>
  </si>
  <si>
    <t xml:space="preserve"> CR D COLGATE TR A ORIGEM 120G</t>
  </si>
  <si>
    <t xml:space="preserve"> CR D SORRISO TR LIMP COMP 140G</t>
  </si>
  <si>
    <t xml:space="preserve"> CR D SORRISO TR LIMP COMP 70G L12P10</t>
  </si>
  <si>
    <t xml:space="preserve"> CR D COLGATE SENS PRO ALIVIO XTREME 180G</t>
  </si>
  <si>
    <t xml:space="preserve"> CR D COLGATE SENS XREME 3X70G</t>
  </si>
  <si>
    <t xml:space="preserve"> CR D COLGATE TR A ORIG 4X120G</t>
  </si>
  <si>
    <t xml:space="preserve"> CR D COLG TOTAL CARVAO 90G 4X1</t>
  </si>
  <si>
    <t xml:space="preserve"> CR D COLGATE TOTAL ORIGINAL MINT 90G</t>
  </si>
  <si>
    <t xml:space="preserve"> CR D SORRISO FRESH BRANQUEADORA 90G</t>
  </si>
  <si>
    <t xml:space="preserve"> CR D COLGATE TOTAL ORIGINAL MINT 220G</t>
  </si>
  <si>
    <t xml:space="preserve"> CR D COLGATE TOTAL ORIG MINT L4P3 90G</t>
  </si>
  <si>
    <t xml:space="preserve"> CR D SORRISO TRIPLA LIMPEZA COMP 4X70G</t>
  </si>
  <si>
    <t xml:space="preserve"> CR D CLOSE UP GEL MENTHOL PARAD 90G</t>
  </si>
  <si>
    <t xml:space="preserve"> CR D CLOSE UP GEL RED HOT 90G</t>
  </si>
  <si>
    <t xml:space="preserve"> CR D CLOSE UP GEL EUCALYP FREEZE90G</t>
  </si>
  <si>
    <t xml:space="preserve"> CR D CLOSE UP LIQFRESH ICE 100G</t>
  </si>
  <si>
    <t xml:space="preserve"> CR D CLOSE UP EXTRA WHITENING 90G</t>
  </si>
  <si>
    <t xml:space="preserve"> CR D CLOSE UP TRIPLE MENTA AMERICAN 70G</t>
  </si>
  <si>
    <t xml:space="preserve"> CR D CLOSE UP TRIPLE HORTELA 70G</t>
  </si>
  <si>
    <t xml:space="preserve"> CR D CLOSE UP TRIPLE MENTA 70G</t>
  </si>
  <si>
    <t xml:space="preserve"> CR D CLOSE UP BIO PROT A CARIE 70G</t>
  </si>
  <si>
    <t xml:space="preserve"> CR D CLOSE UP BIO PROTECTION 70G</t>
  </si>
  <si>
    <t xml:space="preserve"> CR D CLOSE UP LIQFRESH RED HOT 100G</t>
  </si>
  <si>
    <t xml:space="preserve"> CR D CLOSE UP GEL RED HOT 130G</t>
  </si>
  <si>
    <t xml:space="preserve"> CR D CLOSE UP GEL TRIPLE MENTA 150G</t>
  </si>
  <si>
    <t xml:space="preserve"> CR D CLOSE UP ANTIBAC MENTA INTENSA 85G</t>
  </si>
  <si>
    <t xml:space="preserve"> CR D CLOSE UP ANTICARIE 150G</t>
  </si>
  <si>
    <t xml:space="preserve"> CR D CLOSE UP GEL MENTA 130G</t>
  </si>
  <si>
    <t xml:space="preserve"> CR D CLOUSE UP FRESH MULTI VITAMINAS 85G</t>
  </si>
  <si>
    <t xml:space="preserve"> CR D CLOSE UP CARVAO ATIVADO MENTA 85G</t>
  </si>
  <si>
    <t xml:space="preserve"> CR D ORAL B 3D WHIT FRESH 70G</t>
  </si>
  <si>
    <t xml:space="preserve"> CR D ORAL B 3DW L3P2 70G</t>
  </si>
  <si>
    <t xml:space="preserve"> CR D ORAL B 123 ANTICARIE 70G</t>
  </si>
  <si>
    <t xml:space="preserve"> CR D ORAL B 3D WHITE PERFECTION102G</t>
  </si>
  <si>
    <t xml:space="preserve"> CR D ORAL B 4EM1 70G</t>
  </si>
  <si>
    <t xml:space="preserve"> CR D ORAL B 4EM1 L6P5 70G</t>
  </si>
  <si>
    <t xml:space="preserve"> CR D ORAL B 123 ANTICARIE 150G</t>
  </si>
  <si>
    <t xml:space="preserve"> CR D ORAL B EXTRA FRESH 70G</t>
  </si>
  <si>
    <t xml:space="preserve"> CR D ORAL B EXTRA FRESH 3X70G</t>
  </si>
  <si>
    <t xml:space="preserve"> CR D ORAL B EXTRA BRANCO 70G</t>
  </si>
  <si>
    <t xml:space="preserve"> CR D ORAL B MENTA REFRESCANT 100% 70G</t>
  </si>
  <si>
    <t xml:space="preserve"> CR D ORAL B 4EM1 180G</t>
  </si>
  <si>
    <t xml:space="preserve"> CR D ORAL B 123 ANTICARIE L12P10 70G</t>
  </si>
  <si>
    <t xml:space="preserve"> CR D ORAL B 4EM1 L12P10 70G</t>
  </si>
  <si>
    <t xml:space="preserve"> CR D DCLEAN KIDS DR DUCK 50G</t>
  </si>
  <si>
    <t xml:space="preserve"> FIO DENTAL DCLEAN PEPPA PIG 25M</t>
  </si>
  <si>
    <t xml:space="preserve"> CR D SENSODYNE BRANQUEADOR 90G</t>
  </si>
  <si>
    <t xml:space="preserve"> CR D SENSODYNE REPAIR&amp;PROTECT 100G</t>
  </si>
  <si>
    <t xml:space="preserve"> CR D SENSODYNE RAPIDO ALIVIO 90G</t>
  </si>
  <si>
    <t xml:space="preserve"> CR D SENSODYNE LIMPEZA PROFUNDA 90G</t>
  </si>
  <si>
    <t xml:space="preserve"> CR D SENSODYNE ORIGINAL 90G</t>
  </si>
  <si>
    <t xml:space="preserve"> CR D SENSODYNE SENSI E GENGIVAS 100G</t>
  </si>
  <si>
    <t xml:space="preserve"> CR D SENSODYNE WHITENING GENGIVAS 100G</t>
  </si>
  <si>
    <t xml:space="preserve"> CR D SENSODYNE RAPIDO ALIVIO L3P2 90G</t>
  </si>
  <si>
    <t xml:space="preserve"> CR D SENSODYNE BRANQUEADOR L3P2 90G</t>
  </si>
  <si>
    <t xml:space="preserve"> CR D SENSODYNE PROTECAO COMPLETA+ 90G</t>
  </si>
  <si>
    <t xml:space="preserve"> CR D SENSODYNE RAP ALIVIO WHITENING 90G</t>
  </si>
  <si>
    <t xml:space="preserve"> CR D SENSODYNE KIT PROT COMPL +90G X2</t>
  </si>
  <si>
    <t xml:space="preserve"> CR D SENSODYNE PROT COMP ANTITARTARO 90G</t>
  </si>
  <si>
    <t xml:space="preserve"> CR D EVEN C/ FLUOR E CALCIO 70G</t>
  </si>
  <si>
    <t xml:space="preserve"> CR D EVEN 2 EM 1 JUA E HORTELA 70G</t>
  </si>
  <si>
    <t xml:space="preserve"> CR D EVEN GEL MENTA FRESH 70G</t>
  </si>
  <si>
    <t xml:space="preserve"> CR D EVEN GEL NATURAL MINT 70G</t>
  </si>
  <si>
    <t xml:space="preserve"> CR D EVEN TRI PROT C/ FLUOR E CALCIO 70G</t>
  </si>
  <si>
    <t xml:space="preserve"> CR D EVEN TRI PROT MENTA SUAVE 70G</t>
  </si>
  <si>
    <t xml:space="preserve"> CR D EVEN GEL EUCALYPTUS EXTRA FORTE 70G</t>
  </si>
  <si>
    <t>1375 - CONDICIONADOR</t>
  </si>
  <si>
    <t>92648 - ROMA DISTRIBUIDORA DE PRODUTOS DE BELEZA</t>
  </si>
  <si>
    <t xml:space="preserve"> COND NATU HAIR NUTRITIVO 300 ML</t>
  </si>
  <si>
    <t xml:space="preserve"> COND SALON L SOS BOMBA ORIGINAL 300ML</t>
  </si>
  <si>
    <t xml:space="preserve"> COND SALON L SOS CACHOS DRP 500ML</t>
  </si>
  <si>
    <t>215292 -  LINE INDUSTRIA DE COSMETICOS LTDA</t>
  </si>
  <si>
    <t xml:space="preserve"> COND CRUSH CASE ABACATE 300ML</t>
  </si>
  <si>
    <t>92861 - VEGA DISTRIBUIDORA DE PRODUTOS DE BELEZA</t>
  </si>
  <si>
    <t xml:space="preserve"> COND KERAFORM OLEO DE RICINO 300ML</t>
  </si>
  <si>
    <t xml:space="preserve"> COND KERAFORM CACHOS DEFINIDOS 300ML</t>
  </si>
  <si>
    <t xml:space="preserve"> COND KERAFORM AMO MEUS CACHOS 300ML</t>
  </si>
  <si>
    <t xml:space="preserve"> COND KERAFORM OLEO DO BRASIL 300ML</t>
  </si>
  <si>
    <t xml:space="preserve"> COND DARLING TILIA PRO+VIT 350ML</t>
  </si>
  <si>
    <t xml:space="preserve"> COND PALMOLIVE NAT LISS NATUR 350ML</t>
  </si>
  <si>
    <t xml:space="preserve"> COND PALMOLIVE NAT MAC PROLON 350ML</t>
  </si>
  <si>
    <t xml:space="preserve"> COND PALMOLIVE ILUMINADOR PRETO 350ML</t>
  </si>
  <si>
    <t xml:space="preserve"> COND PALMOLIVE NAT CERAMIDA F 350ML</t>
  </si>
  <si>
    <t xml:space="preserve"> COND DARLING CERAMIDAS 350ML</t>
  </si>
  <si>
    <t xml:space="preserve"> COND PALMOLIVE NAT CACAU CUIDADO A 350ML</t>
  </si>
  <si>
    <t xml:space="preserve"> COND PALMOLIVE NAT DETOX CITRICO 350ML</t>
  </si>
  <si>
    <t xml:space="preserve"> COND PALMOLIVE CACHOS LIVRES 3ABC 350ML</t>
  </si>
  <si>
    <t xml:space="preserve"> COND PALMOLIVE COLAGENO 350ML</t>
  </si>
  <si>
    <t xml:space="preserve"> COND PALMOLIVE HIALURONICO 350ML</t>
  </si>
  <si>
    <t xml:space="preserve"> COND PALMOLIVE L OILS FORT E PROT 350ML</t>
  </si>
  <si>
    <t xml:space="preserve"> COND PALMOLIVE L OILS N E HIDRA 350ML</t>
  </si>
  <si>
    <t xml:space="preserve"> COND DOVE RECONSTR COMPLETA 400ML</t>
  </si>
  <si>
    <t xml:space="preserve"> COND CLEAR HID INTENSA 200ML</t>
  </si>
  <si>
    <t xml:space="preserve"> COND DOVE RECONSTR COMPLETA 200ML</t>
  </si>
  <si>
    <t xml:space="preserve"> COND DOVE OLEO NUTRICAO 400ML</t>
  </si>
  <si>
    <t xml:space="preserve"> COND TRESEMME HIDRAT PROFUNDA 400ML</t>
  </si>
  <si>
    <t xml:space="preserve"> COND TRESEMME RECON E FORCA 400ML</t>
  </si>
  <si>
    <t xml:space="preserve"> COND TRESEMME LISO KERATINA 400ML</t>
  </si>
  <si>
    <t xml:space="preserve"> COND TRESEMME CACHOS DEFINIDOS400ML</t>
  </si>
  <si>
    <t xml:space="preserve"> COND TRESEMME TRESPLEX 400ML</t>
  </si>
  <si>
    <t xml:space="preserve"> COND SEDA CACHOS DEFINIDOS 325ML</t>
  </si>
  <si>
    <t xml:space="preserve"> COND SEDA HIDRATACAO ANTI NOS 325ML</t>
  </si>
  <si>
    <t xml:space="preserve"> COND SEDA LISO PERFEITO 325ML</t>
  </si>
  <si>
    <t xml:space="preserve"> COND SEDA PRETOS LUMINOSOS 325ML</t>
  </si>
  <si>
    <t xml:space="preserve"> COND SEDA SOS CERAMIDAS 325ML</t>
  </si>
  <si>
    <t xml:space="preserve"> COND SEDA LISO EXTREMO 325ML</t>
  </si>
  <si>
    <t xml:space="preserve"> COND TRESEMME DETOX CAPILAR 400ML</t>
  </si>
  <si>
    <t xml:space="preserve"> COND DOVE RITUAL DE CRESCIMENTO 400ML</t>
  </si>
  <si>
    <t xml:space="preserve"> COND DOVE RITUAL REPARACAO 400ML</t>
  </si>
  <si>
    <t xml:space="preserve"> COND DOVE RITUAL REPARACAO 200ML</t>
  </si>
  <si>
    <t xml:space="preserve"> COND DOVE HIDRAT INT OXIGENIO 400ML</t>
  </si>
  <si>
    <t xml:space="preserve"> COND DOVE NUTR OLEO MICELAR 400ML</t>
  </si>
  <si>
    <t xml:space="preserve"> COND SEDA BABOSA OLEOS 325ML</t>
  </si>
  <si>
    <t xml:space="preserve"> COND DOVE HIDRAT INT OXIGENIO 200ML</t>
  </si>
  <si>
    <t xml:space="preserve"> COND DOVE HIDRA LISO 400ML</t>
  </si>
  <si>
    <t xml:space="preserve"> COND SEDA COLAGENO E VITAMINA C 325ML</t>
  </si>
  <si>
    <t xml:space="preserve"> COND TRESEMME BLINDAGEM ANTIFRIZZ 400ML</t>
  </si>
  <si>
    <t xml:space="preserve"> COND SEDA CO LISO PERFEITO 425ML</t>
  </si>
  <si>
    <t xml:space="preserve"> COND SEDA CERAMIDAS 425ML</t>
  </si>
  <si>
    <t xml:space="preserve"> COND SEDA CACHOS DEFINIDOS 425ML</t>
  </si>
  <si>
    <t xml:space="preserve"> COND SEDA PRETOS LUMINOSOS 425ML</t>
  </si>
  <si>
    <t xml:space="preserve"> COND DOVE TEX REAIS CACHEADOS 400ML</t>
  </si>
  <si>
    <t xml:space="preserve"> COND DOVE TEX REAIS CRESPOS 400ML</t>
  </si>
  <si>
    <t xml:space="preserve"> COND SEDA BAB E OLEO RAYZA 425ML</t>
  </si>
  <si>
    <t xml:space="preserve"> COND SEDA OLEO DE ARGAN E CAXIMIRA 425ML</t>
  </si>
  <si>
    <t xml:space="preserve"> COND SEDA OLEO DE COCO 425ML</t>
  </si>
  <si>
    <t xml:space="preserve"> COND SEDA PREBIOTICOS+BIOTINA 325ML</t>
  </si>
  <si>
    <t xml:space="preserve"> COND SEDA PREBIOTICOS+BIOTINA 425ML</t>
  </si>
  <si>
    <t xml:space="preserve"> COND TRESEMME HIDRATACAO PROFUNDA 650ML</t>
  </si>
  <si>
    <t xml:space="preserve"> COND TRESEMME BLIND ANTIFRIZ 650ML</t>
  </si>
  <si>
    <t xml:space="preserve"> COND TRESEMME BRILHO LAMELAR 650ML</t>
  </si>
  <si>
    <t xml:space="preserve"> COND TRESEMME RECONST R FORCA 650ML</t>
  </si>
  <si>
    <t xml:space="preserve"> COND TRESEMME REGENERACAO TRESPLEX 650ML</t>
  </si>
  <si>
    <t xml:space="preserve"> COND TRESEMME DETOX CAPILAR 650ML</t>
  </si>
  <si>
    <t xml:space="preserve"> COND TRESEMME BRILHO LAMELAR 400ML</t>
  </si>
  <si>
    <t xml:space="preserve"> COND DOVE BOND INTENSE 250ML</t>
  </si>
  <si>
    <t xml:space="preserve"> COND SEDA BOOM HIDRA DURADOURA 250ML</t>
  </si>
  <si>
    <t xml:space="preserve"> COND SEDA BOOM NUTRI INTENSA 250ML</t>
  </si>
  <si>
    <t xml:space="preserve"> COND SEDA GLYCOLICO E VITA C 300ML</t>
  </si>
  <si>
    <t xml:space="preserve"> COND TRESEMME BLIND ANTIUMIDADE 400ML</t>
  </si>
  <si>
    <t xml:space="preserve"> COND SEDA TOQUE DE SEDA 250ML</t>
  </si>
  <si>
    <t xml:space="preserve"> COND SEDA COLAGENO VIT 250ML</t>
  </si>
  <si>
    <t xml:space="preserve"> COND DOVE UV REPAIR E GLOW+FERUL 250ML</t>
  </si>
  <si>
    <t xml:space="preserve"> COND DOVE UV REPAIR E GLOW+FERUL 150ML</t>
  </si>
  <si>
    <t xml:space="preserve"> COND DOVE RECONSTRUCA+AMINOACIDO 190ML</t>
  </si>
  <si>
    <t xml:space="preserve"> COND DOVE RECONSTRUCA+AMINOACIDO 370ML</t>
  </si>
  <si>
    <t xml:space="preserve"> COND DOVE UMECTACAO+COCO 370ML</t>
  </si>
  <si>
    <t xml:space="preserve"> COND DOVE CACHOS ATIVOS+BIOTINA 370ML</t>
  </si>
  <si>
    <t xml:space="preserve"> COND DOVE HIDRATACAO+HIALURON</t>
  </si>
  <si>
    <t xml:space="preserve"> COND DOVE NUTRICAO+TRI</t>
  </si>
  <si>
    <t xml:space="preserve"> COND PANTENE LISO EXT 400ML</t>
  </si>
  <si>
    <t xml:space="preserve"> COND PANTENE HIDRATACAO 400ML</t>
  </si>
  <si>
    <t xml:space="preserve"> COND PANTENE REST PROF 400ML</t>
  </si>
  <si>
    <t xml:space="preserve"> COND PANTENE BRILHO EXTREMO 400ML</t>
  </si>
  <si>
    <t xml:space="preserve"> COND PANTENE HIDROCAUTERIZ 400ML</t>
  </si>
  <si>
    <t xml:space="preserve"> COND PANTENE REST PROF 175ML</t>
  </si>
  <si>
    <t xml:space="preserve"> COND PANTENE BRILHO EXTREMO 175ML</t>
  </si>
  <si>
    <t xml:space="preserve"> COND PANTENE 3MIN RESTAU 170ML</t>
  </si>
  <si>
    <t xml:space="preserve"> COND PANTENE 3MIN LISO EXT 170ML</t>
  </si>
  <si>
    <t xml:space="preserve"> COND PANTENE 3MIN HIDRATACAO 170ML</t>
  </si>
  <si>
    <t xml:space="preserve"> COND PANTENE BAMBU NUTRE &amp; CRESCE 250ML</t>
  </si>
  <si>
    <t xml:space="preserve"> COND PANTENE COLAGENO 150ML</t>
  </si>
  <si>
    <t xml:space="preserve"> COND PANTENE COLAGENO 250ML</t>
  </si>
  <si>
    <t xml:space="preserve"> COND PANTENE COLAGENO 510ML</t>
  </si>
  <si>
    <t xml:space="preserve"> COND PANTENE EQUILIBRIO RAIZ 250ML</t>
  </si>
  <si>
    <t xml:space="preserve"> COND PANTENE QUERATINA PRE&amp;BLIND 250ML</t>
  </si>
  <si>
    <t xml:space="preserve"> COND PANTENE BIOTINAMINA B3 250ML</t>
  </si>
  <si>
    <t xml:space="preserve"> COND NEUTROX 1 TRAD 500ML</t>
  </si>
  <si>
    <t xml:space="preserve"> COND KOLENE ORIGINAL 300ML</t>
  </si>
  <si>
    <t xml:space="preserve"> COND KOLENE CACHOS 300ML</t>
  </si>
  <si>
    <t xml:space="preserve"> COND OX LISO DURADOURO 400ML</t>
  </si>
  <si>
    <t xml:space="preserve"> COND OX NUTRICAO INTENSA 400ML</t>
  </si>
  <si>
    <t xml:space="preserve"> COND OX RECONSTRUCAO PROFUNDA 400ML</t>
  </si>
  <si>
    <t xml:space="preserve"> COND KOLENE CURVATURAS 300ML</t>
  </si>
  <si>
    <t xml:space="preserve"> COND OX MICELAR 240ML</t>
  </si>
  <si>
    <t xml:space="preserve"> COND OX HIALURONICO 240ML</t>
  </si>
  <si>
    <t xml:space="preserve"> COND OX COLAGENO 240ML</t>
  </si>
  <si>
    <t xml:space="preserve"> COND NEUTROX PURIFICA 300ML</t>
  </si>
  <si>
    <t xml:space="preserve"> COND NEUTROX FORCA 300ML</t>
  </si>
  <si>
    <t xml:space="preserve"> COND NEUTROX SOL MAR E PISCINA 300ML</t>
  </si>
  <si>
    <t>20909 - LOREAL BRASIL</t>
  </si>
  <si>
    <t xml:space="preserve"> COND ELSEVE REP TOTAL 5 200ML</t>
  </si>
  <si>
    <t xml:space="preserve"> COND ELSEVE REP TOTAL 5 400ML</t>
  </si>
  <si>
    <t xml:space="preserve"> COND ELSEVE OLEO EXT NUTRICAO 200ML</t>
  </si>
  <si>
    <t xml:space="preserve"> COND ELSEVE OLEO EXT NUTRICAO 400ML</t>
  </si>
  <si>
    <t xml:space="preserve"> COND ELSEVE ANTIC HYDR DETOX 200ML</t>
  </si>
  <si>
    <t xml:space="preserve"> COND NIELY GOLD RECONST QUERATINA 175ML</t>
  </si>
  <si>
    <t xml:space="preserve"> COND NIELY GOLD LISO AGUA TERMAL 175ML</t>
  </si>
  <si>
    <t xml:space="preserve"> COND NIELY GOLD POS QUIMICA ARGAN 175ML</t>
  </si>
  <si>
    <t xml:space="preserve"> COND NIELY GOLD NUTR OLEO DE COCO 175ML</t>
  </si>
  <si>
    <t xml:space="preserve"> COND NIELY GOLD COMP+FORTE RICINO 175ML</t>
  </si>
  <si>
    <t xml:space="preserve"> COND NIELY GOLD HIDRAT AGUA COCO 175ML</t>
  </si>
  <si>
    <t xml:space="preserve"> COND ELSEVE DREAM LONG 400ML</t>
  </si>
  <si>
    <t xml:space="preserve"> COND ELSEVE DREAM LONG 200ML</t>
  </si>
  <si>
    <t xml:space="preserve"> COND ELSEVE HIDRA HIALURONICO 400ML</t>
  </si>
  <si>
    <t xml:space="preserve"> COND ELSEVE CACHOS DOS SONHOS 200ML</t>
  </si>
  <si>
    <t xml:space="preserve"> COND ELSEVE PURE HIALURONICO 400ML</t>
  </si>
  <si>
    <t xml:space="preserve"> COND ELSEVE PURE HIALURONICO 200ML</t>
  </si>
  <si>
    <t xml:space="preserve"> COND NIELY GOLD CACHOS 175ML</t>
  </si>
  <si>
    <t xml:space="preserve"> COND ELSEVE GLYCOLIC GLOSS 400ML</t>
  </si>
  <si>
    <t xml:space="preserve"> COND ELSEVE GLYCOLIC GLOSS 200ML</t>
  </si>
  <si>
    <t xml:space="preserve"> COND NIELY GOLD SALVA FIOS 175ML</t>
  </si>
  <si>
    <t xml:space="preserve"> COND ELSEVE LISO DOS SONHOS 400ML</t>
  </si>
  <si>
    <t xml:space="preserve"> COND ELSEVE LISO DOS SONHOS 200ML</t>
  </si>
  <si>
    <t xml:space="preserve"> COND ELSEVE COLLAGEN LIFTER 200ML</t>
  </si>
  <si>
    <t xml:space="preserve"> COND ELSEVE COLLAGEN LIFTER 400ML</t>
  </si>
  <si>
    <t>69067 - COTY BRASIL COMERCIO LTDA</t>
  </si>
  <si>
    <t xml:space="preserve"> COND MONANGE CACHOS QUE TAL 325ML</t>
  </si>
  <si>
    <t xml:space="preserve"> COND MONANGE HIDRATA COM PODER 325ML</t>
  </si>
  <si>
    <t xml:space="preserve"> COND SKALA UVA 325ML</t>
  </si>
  <si>
    <t xml:space="preserve"> COND SKALA MORANGO 325ML</t>
  </si>
  <si>
    <t xml:space="preserve"> COND SKALA MAIS CACHOS 325ML</t>
  </si>
  <si>
    <t xml:space="preserve"> COND SKALA GLICOLICO 325ML</t>
  </si>
  <si>
    <t xml:space="preserve">0 - </t>
  </si>
  <si>
    <t xml:space="preserve"> COND PANTENE MOLECULAR BOND REPAIR 250ML</t>
  </si>
  <si>
    <t>1391 - TRATAMENTO CAPILAR</t>
  </si>
  <si>
    <t xml:space="preserve"> CR TRAT TRESEMME HID PROF 400G</t>
  </si>
  <si>
    <t xml:space="preserve"> CR TRAT TRESEMME REC FORCA 400G</t>
  </si>
  <si>
    <t xml:space="preserve"> CR TRAT SEDA COLAGENO VIT 300G</t>
  </si>
  <si>
    <t xml:space="preserve"> MASC DOVE RITUAL DE REPARACAO 500G</t>
  </si>
  <si>
    <t xml:space="preserve"> CR TRAT SEDA BOM HIDRATACAO 500G</t>
  </si>
  <si>
    <t xml:space="preserve"> CR TRAT DOVE TEXTURAS REAIS 500G</t>
  </si>
  <si>
    <t xml:space="preserve"> CR TRAT SEDA PREBIOTICOS+BIOTINA 300G</t>
  </si>
  <si>
    <t xml:space="preserve"> CR TRAT TRESEMME DETOX CAPILAR 400G</t>
  </si>
  <si>
    <t xml:space="preserve"> CR TRAT DOVE RECON 2EM1 500G</t>
  </si>
  <si>
    <t xml:space="preserve"> CR TRAT DOVE NUTRI 2EM1 500G</t>
  </si>
  <si>
    <t xml:space="preserve"> CR TRAT DOVE BOND HIDRAT 10EM1 250G</t>
  </si>
  <si>
    <t xml:space="preserve"> CR TRAT DOVE NUTRICAO 10EM1 270G</t>
  </si>
  <si>
    <t xml:space="preserve"> CR TRAT DOVE RECON 10EM1 270G</t>
  </si>
  <si>
    <t xml:space="preserve"> CR TRAT DOVE BRILHO 10EM1 270G</t>
  </si>
  <si>
    <t xml:space="preserve"> CR TRAT DOVE HIDRAT 10EM1 270G</t>
  </si>
  <si>
    <t xml:space="preserve"> CR TRAT SEDA GLYCOLICO E VITA C 300G</t>
  </si>
  <si>
    <t xml:space="preserve"> CR TRAT TRESEMME BLINDAGEM ANTIUMID 400G</t>
  </si>
  <si>
    <t xml:space="preserve"> CR TRAT SEDA TOQUE DE SEDA 300G</t>
  </si>
  <si>
    <t xml:space="preserve"> CR TRAT SEDA LISO PERFEITO 300G</t>
  </si>
  <si>
    <t xml:space="preserve"> CR TRAT SEDA CACHOS DEFINIDOS 300G</t>
  </si>
  <si>
    <t xml:space="preserve"> CR TRAT SEDA BRILHO CERAMIDAS 300G</t>
  </si>
  <si>
    <t xml:space="preserve"> CR TRAT DOVE UV REPAIR E GLOW+FERUL 250G</t>
  </si>
  <si>
    <t xml:space="preserve"> CR PENT DOVE TEXTURAS REAIS CRESPO 355ML</t>
  </si>
  <si>
    <t xml:space="preserve"> CR PENT DOVE TEX REAIS CACHEADO 355ML</t>
  </si>
  <si>
    <t xml:space="preserve"> CR PENT TRESEMME RECONST E FORCA 200ML</t>
  </si>
  <si>
    <t xml:space="preserve"> AMPOLA PANTENE DOURAD 3X15ML</t>
  </si>
  <si>
    <t xml:space="preserve"> AMPOLA PANTENE HIDROCAUTERIZ 3X15ML</t>
  </si>
  <si>
    <t xml:space="preserve"> AMPOLA PANTENE BAMBU 3X15ML</t>
  </si>
  <si>
    <t xml:space="preserve"> CR TRAT PANTENE HIDRATA 270ML</t>
  </si>
  <si>
    <t xml:space="preserve"> CR TRAT PANTENE LISO EXTREMO 270ML</t>
  </si>
  <si>
    <t xml:space="preserve"> CR TRAT PANTENE RESTAURA 270ML</t>
  </si>
  <si>
    <t xml:space="preserve"> CR TRAT PANTENE BAMBU NUTRE &amp; CRES 600ML</t>
  </si>
  <si>
    <t xml:space="preserve"> CR TRAT PANTENE COLAGENO 550ML</t>
  </si>
  <si>
    <t xml:space="preserve"> CR TRAT PANTENE COLAGENO RESGATE 90ML</t>
  </si>
  <si>
    <t xml:space="preserve"> CR TRAT SKALA COQUETEL FRUTAS 1KG</t>
  </si>
  <si>
    <t xml:space="preserve"> CR TRAT SKALA CERAMIDA G3 1KG</t>
  </si>
  <si>
    <t xml:space="preserve"> CR TRAT SKALA MANTEIGA KARITE 1KG</t>
  </si>
  <si>
    <t xml:space="preserve"> CR TRAT SKALA ABACATE 1KG</t>
  </si>
  <si>
    <t xml:space="preserve"> CR TRAT SKALA JABORANDI 1KG</t>
  </si>
  <si>
    <t xml:space="preserve"> CR TRAT SKALA LAMA NEGRA 1KG</t>
  </si>
  <si>
    <t xml:space="preserve"> CR TRAT SKALA EXPERTE BOMBA 1KG</t>
  </si>
  <si>
    <t xml:space="preserve"> CR TRAT SKALA 12 EM 1 PLUS 1KG</t>
  </si>
  <si>
    <t xml:space="preserve"> CR TRAT SKALA 2EM1 POTAO DO AMOR 1KG</t>
  </si>
  <si>
    <t xml:space="preserve"> CR TRAT SKALA BABOSA 1KG</t>
  </si>
  <si>
    <t xml:space="preserve"> CR TRAT SKALA OLEO ARGAN MARROQ 1KG</t>
  </si>
  <si>
    <t xml:space="preserve"> CR TRAT SKALA 2EM1 SOU+CACHOS 1KG</t>
  </si>
  <si>
    <t xml:space="preserve"> CR TRAT SKALA OLEO DE COCO 1KG</t>
  </si>
  <si>
    <t xml:space="preserve"> CR TRAT SKALA 2EM1 POTAO DESMAI 1KG</t>
  </si>
  <si>
    <t xml:space="preserve"> CR TRAT SKALA 2EM1 AM MILHO 1KG</t>
  </si>
  <si>
    <t xml:space="preserve"> CR TRAT SKALA 2EM1 DIV POTAO 1KG</t>
  </si>
  <si>
    <t xml:space="preserve"> CR TRAT SKALA MAIS CRESPOS 1KG</t>
  </si>
  <si>
    <t xml:space="preserve"> CR TRAT SKALA DONA SKALA 1KG</t>
  </si>
  <si>
    <t xml:space="preserve"> CR TRAT SKALA MORANGO 1KG</t>
  </si>
  <si>
    <t xml:space="preserve"> CR TRAT SKALA UVA 1KG</t>
  </si>
  <si>
    <t xml:space="preserve"> CR TRAT SKALA MELANCIA 1KG</t>
  </si>
  <si>
    <t xml:space="preserve"> GEL LIQUIDO SKALA MAIS CACHOS 250G</t>
  </si>
  <si>
    <t xml:space="preserve"> QUERATINA LIQ NIELY GOLD 120ML</t>
  </si>
  <si>
    <t xml:space="preserve"> CR TRAT NIELY GOLD NUT OLEO DE COCO 430G</t>
  </si>
  <si>
    <t xml:space="preserve"> CR TRAT NIELY GOLD RECONST QUERATINA430G</t>
  </si>
  <si>
    <t xml:space="preserve"> CR TRAT NIELY GOLD COMP+FORTE RICINO430G</t>
  </si>
  <si>
    <t xml:space="preserve"> CR TRAT ELSEVE DREAM LONG 300G</t>
  </si>
  <si>
    <t xml:space="preserve"> CR TRAT ELSEVE CAC DOS SONHOS NOT 200ML</t>
  </si>
  <si>
    <t xml:space="preserve"> CR TRAT NIELY GOLD SALVA FIOS 430G</t>
  </si>
  <si>
    <t xml:space="preserve"> CR TRAT ELSEVE LISO DOS SONHOS 300G</t>
  </si>
  <si>
    <t xml:space="preserve"> CR TRAT ELSEVE COLLAGEN LIFTER 300G</t>
  </si>
  <si>
    <t>66097 -  DOARBELLEZA PRODUTOS D BELEZA LTDA</t>
  </si>
  <si>
    <t xml:space="preserve"> CR TRAT NOVEX QUERATINA 1KG</t>
  </si>
  <si>
    <t xml:space="preserve"> CR TRAT NOVEX MEUS CACHOS 1KG</t>
  </si>
  <si>
    <t xml:space="preserve"> CR TRAT NOVEX SANTO BLACK 1KG</t>
  </si>
  <si>
    <t xml:space="preserve"> CR TRAT KOLENE ORIGINAL 1KG</t>
  </si>
  <si>
    <t xml:space="preserve"> CR TRAT NEUTROX CLASSICO 1KG</t>
  </si>
  <si>
    <t xml:space="preserve"> CR TRAT OX RECONSTRUCAO PROFUNDA 300G</t>
  </si>
  <si>
    <t xml:space="preserve"> CR TRAT KOLENE HIDRATACAO 1KG</t>
  </si>
  <si>
    <t xml:space="preserve"> CR TRAT OX COLAGENO 300ML</t>
  </si>
  <si>
    <t xml:space="preserve"> CR TRAT NEUTROX SOL MAR E PISCINA 200ML</t>
  </si>
  <si>
    <t>114889 -  BERGAMO COMERCIO LTDA</t>
  </si>
  <si>
    <t xml:space="preserve"> CR TRAT DABELLE SOS CRESCIMENTO 800G</t>
  </si>
  <si>
    <t xml:space="preserve"> CR TRAT DABELLE LISO ARRASADOR 800G</t>
  </si>
  <si>
    <t xml:space="preserve"> CR TRAT DABELLE CACHOS DA ONDA 800G</t>
  </si>
  <si>
    <t xml:space="preserve"> CR TRAT DABELLE COCO PODEROSO 800ML</t>
  </si>
  <si>
    <t xml:space="preserve"> CR TRAT DABELLE CRONO PERFEIT NUTRI 400G</t>
  </si>
  <si>
    <t xml:space="preserve"> CR TRAT SALON L MEU LISO MATIZADOR 300ML</t>
  </si>
  <si>
    <t xml:space="preserve"> CR TRAT SALON L SOS CACHOS DRP 500G</t>
  </si>
  <si>
    <t xml:space="preserve"> CR TRAT SALON L 3EM1 MULTY MILAGRES 1KG</t>
  </si>
  <si>
    <t xml:space="preserve"> CR TRAT SALON L 3EM1 MULTY PODEROSOS 1KG</t>
  </si>
  <si>
    <t xml:space="preserve"> CR TRAT SALON L 3EM1 MULTY MARAVILHA 1KG</t>
  </si>
  <si>
    <t xml:space="preserve"> CR TRAT SALON L 3EM1 MULTY EXTRAORDI 1KG</t>
  </si>
  <si>
    <t xml:space="preserve"> CR TRAT NATU HAIR OLEO D COCO 1KG</t>
  </si>
  <si>
    <t xml:space="preserve"> CR TRAT NATU HAIR D</t>
  </si>
  <si>
    <t xml:space="preserve"> CR TRAT NATU HAIR BABOSA 1KG</t>
  </si>
  <si>
    <t xml:space="preserve"> VITAMINA NATU HAIR OLEO DE ABAC 10ML</t>
  </si>
  <si>
    <t xml:space="preserve"> VITAMINA NATU HAIR QUERATINA 10ML</t>
  </si>
  <si>
    <t xml:space="preserve"> VITAMINA NATU HAIR ANTICASPA 10ML</t>
  </si>
  <si>
    <t xml:space="preserve"> VITAMINA NATU HAIR JABORANDI 10ML</t>
  </si>
  <si>
    <t xml:space="preserve"> VITAMINA NATU HAIR BABOSA 10ML</t>
  </si>
  <si>
    <t xml:space="preserve"> VITAMINA NATU HAIR VITAMINA A+E+B5 10ML</t>
  </si>
  <si>
    <t xml:space="preserve"> VITAMINA NATU HAIR ANTIQUEDA 10ML</t>
  </si>
  <si>
    <t xml:space="preserve"> VITAMINA NATU HAIR CRESC FORTALECID 10ML</t>
  </si>
  <si>
    <t xml:space="preserve"> CR TRAT KERAFORM NANO RECONSTRUCAO 1KG</t>
  </si>
  <si>
    <t xml:space="preserve"> VITAMINA SKAFE D</t>
  </si>
  <si>
    <t xml:space="preserve"> VITAMINA SKAFE JABORANDI 10ML</t>
  </si>
  <si>
    <t xml:space="preserve"> VITAMINA SKAFE OLEO DE COCO 10ML</t>
  </si>
  <si>
    <t>162352 - PINGO COSMETICOS INDUSTRIA E COMERCIO LTDA</t>
  </si>
  <si>
    <t xml:space="preserve"> CR TRAT TOK ARGAN R RICINO 1KG</t>
  </si>
  <si>
    <t xml:space="preserve"> CR TRAT TOK QUERATINA E MANDIOCA 1KG</t>
  </si>
  <si>
    <t xml:space="preserve"> CR TRAT TOK BARBOSA E COLAGENO 1KG</t>
  </si>
  <si>
    <t xml:space="preserve"> CR TRAT PANTENE BOND RP LEAVE IN 150ML</t>
  </si>
  <si>
    <t xml:space="preserve"> CR TRAT PANTENE BOND REP RECONST 270ML</t>
  </si>
  <si>
    <t>1376 - CREME DE PENTEAR</t>
  </si>
  <si>
    <t xml:space="preserve"> CR TRAT KOLENE CURVATURA 1KG</t>
  </si>
  <si>
    <t xml:space="preserve"> CR PENT KOLENE ORIGINAL 500ML</t>
  </si>
  <si>
    <t xml:space="preserve"> CR PENT NEUTROX CLASSICO 300ML</t>
  </si>
  <si>
    <t xml:space="preserve"> CR PENT KOLENE CRONOGRAMA 500ML</t>
  </si>
  <si>
    <t xml:space="preserve"> CR PENT NEUTROX SOL MAR E PISCIN 300ML</t>
  </si>
  <si>
    <t xml:space="preserve"> MOD GELATINA KOLENE SUPER ROSA 500G</t>
  </si>
  <si>
    <t xml:space="preserve"> CR PENT ELSEVE REPAR TOTAL5 250ML</t>
  </si>
  <si>
    <t xml:space="preserve"> CR PENT ELSEVE OLEO EXT NT INT250ML</t>
  </si>
  <si>
    <t xml:space="preserve"> CR PENT NIELY GOLD LISO AGUA TERMAL 250G</t>
  </si>
  <si>
    <t xml:space="preserve"> CR PENT NIELY GOLD POS QUIMICA ARGAN250G</t>
  </si>
  <si>
    <t xml:space="preserve"> CR PENT NIELY GOLD AGUA COCO 250G</t>
  </si>
  <si>
    <t xml:space="preserve"> CR PENT ELSEVE DREAM LONG 250ML</t>
  </si>
  <si>
    <t xml:space="preserve"> CR PENT ELSEVE HIDRA HIALURONICO 250ML</t>
  </si>
  <si>
    <t xml:space="preserve"> CR PENT ELSEVE CACHOS DOS SONHOS 250ML</t>
  </si>
  <si>
    <t xml:space="preserve"> CR PENT NIELY GOLD CACHOS 250ML</t>
  </si>
  <si>
    <t xml:space="preserve"> CR PENT NIELY GOLD CACHOS 500ML</t>
  </si>
  <si>
    <t xml:space="preserve"> ATIVAD NIELY GOLD CACHOS 250ML</t>
  </si>
  <si>
    <t xml:space="preserve"> CR PENT ELSEVE GLYCOLIC GLOSS 250ML</t>
  </si>
  <si>
    <t xml:space="preserve"> CR PENT NIELY GOLD SALVA FIOS 250ML</t>
  </si>
  <si>
    <t xml:space="preserve"> CR PENT NIELY GOLD RECONSTRUCAO 500ML</t>
  </si>
  <si>
    <t xml:space="preserve"> CR PENT NIELY GOLD HIDRATACAO 500ML</t>
  </si>
  <si>
    <t xml:space="preserve"> CR PENT ELSEVE HIALURONICO 3EM1 500ML</t>
  </si>
  <si>
    <t xml:space="preserve"> CR PENT ELSEVE REPAR TOTAL 5 3EM1 500ML</t>
  </si>
  <si>
    <t xml:space="preserve"> CR PENT ELSEVE LISO DOS SONHOS 250ML</t>
  </si>
  <si>
    <t xml:space="preserve"> CR PENT NIELY GOLD RECONST QUERAT 250ML</t>
  </si>
  <si>
    <t xml:space="preserve"> CR PENT ELSEVE COLLAGEN LIFTER 250ML</t>
  </si>
  <si>
    <t xml:space="preserve"> CR PENT MONANGE ATIV CACHO QUE TAL 300ML</t>
  </si>
  <si>
    <t xml:space="preserve"> CR PENT MONANGE HIDRATA COM PODER 300ML</t>
  </si>
  <si>
    <t xml:space="preserve"> CR PENT DABELLE COCO PODEROSO 270G</t>
  </si>
  <si>
    <t xml:space="preserve"> CR PENT DABELLE CACHOS ONDA 270G</t>
  </si>
  <si>
    <t xml:space="preserve"> CR PENT DABELLE LISO ARRASADOR 270G</t>
  </si>
  <si>
    <t xml:space="preserve"> CR PENT DABELLE RESGATA FIOS 270G</t>
  </si>
  <si>
    <t xml:space="preserve"> CR PENT DABELLE ABACATE NUTRITIVO 270G</t>
  </si>
  <si>
    <t xml:space="preserve"> CR PENT DABELLE MILAGRES DO MEL 270G</t>
  </si>
  <si>
    <t xml:space="preserve"> CR PENT SKALA CRESPO DIVINO 250G</t>
  </si>
  <si>
    <t xml:space="preserve"> CR PENT SKALA AMIDO DE MILHO 250G</t>
  </si>
  <si>
    <t xml:space="preserve"> CR PENT SKALA MAIS CACHOS 250G</t>
  </si>
  <si>
    <t xml:space="preserve"> CR PENT NATU HAIR M INTENSIV300ML</t>
  </si>
  <si>
    <t xml:space="preserve"> CR PENT NATU HAIR QUERATINA300ML</t>
  </si>
  <si>
    <t xml:space="preserve"> CR PENT NATU HAIR PODER DOS OLEOS 1KG</t>
  </si>
  <si>
    <t xml:space="preserve"> CR PENT NATU HAIR OLEO RICINO 1KG</t>
  </si>
  <si>
    <t xml:space="preserve"> CR PENT NATU HAIR BABOSA 1KG</t>
  </si>
  <si>
    <t xml:space="preserve"> CR PENT NATU HAIR D PANTENOL 1KG</t>
  </si>
  <si>
    <t xml:space="preserve"> CR PENT NATU HAIR 2 EM 1 MEU VOLUMAO 1KG</t>
  </si>
  <si>
    <t xml:space="preserve"> CR PENT NATU HAIR 2 EM 1 FORCA JUBA 1KG</t>
  </si>
  <si>
    <t xml:space="preserve"> CR PENT SALON L BRILHO MAXIMO 1KG</t>
  </si>
  <si>
    <t xml:space="preserve"> CR PENT SALON L RECON INTENSA 1KG</t>
  </si>
  <si>
    <t xml:space="preserve"> CR PENT SALON L HIDR PROFUNDA 1KG</t>
  </si>
  <si>
    <t xml:space="preserve"> CR PENT SALON L DEFIN INTENSA 1KG</t>
  </si>
  <si>
    <t xml:space="preserve"> CR PENT SALON L SOS BOMBA ORIGINAL 500ML</t>
  </si>
  <si>
    <t xml:space="preserve"> CR PENT SALON L SOS COCO TRAT PROF 1KG</t>
  </si>
  <si>
    <t xml:space="preserve"> CR PENT SALON L SUPER VOLUMAO 1L</t>
  </si>
  <si>
    <t xml:space="preserve"> CR PENT SALON L SUPER OLEOS 1L</t>
  </si>
  <si>
    <t xml:space="preserve"> CR PENT SALON L DEFINICAO MAXIMA LIB 1KG</t>
  </si>
  <si>
    <t xml:space="preserve"> CR PENT SALON L SOS CACHOS DRP 500G</t>
  </si>
  <si>
    <t xml:space="preserve"> CR PENT SALON L SOS CACHOS DRP 300ML</t>
  </si>
  <si>
    <t xml:space="preserve"> ATIVAD CACHOS SALON L AZEITE DE OLIVA 1L</t>
  </si>
  <si>
    <t xml:space="preserve"> GELATINA SALON L TDC SUPERVOLUME 1KG</t>
  </si>
  <si>
    <t xml:space="preserve"> GELATINA SALON L TDC FIXACAO ULTRA 500G</t>
  </si>
  <si>
    <t xml:space="preserve"> GELATINA SALON L TDC DEFINIC ULTRA 500G</t>
  </si>
  <si>
    <t xml:space="preserve"> CR PENT TOK REP ARGAN E RICINO 300ML</t>
  </si>
  <si>
    <t xml:space="preserve"> CR PENT TOK REP QUERATINA E MAND 300ML</t>
  </si>
  <si>
    <t xml:space="preserve"> CR PENT TOK REP COCO E TUTANO 300ML</t>
  </si>
  <si>
    <t xml:space="preserve"> CR PENT SEDA CACHOS DEFINIDOS 300ML</t>
  </si>
  <si>
    <t xml:space="preserve"> CR PENT SEDA SOS CERAMIDAS 300ML</t>
  </si>
  <si>
    <t xml:space="preserve"> CR PENT SEDA PRETO LUMINOSO 300ML</t>
  </si>
  <si>
    <t xml:space="preserve"> CR PENT SEDA LISO PERFEITO 300ML</t>
  </si>
  <si>
    <t xml:space="preserve"> CR PENT SEDA BABOSA+OLEO 300ML</t>
  </si>
  <si>
    <t xml:space="preserve"> CR PENT TRESEMME HIDRATA 200ML</t>
  </si>
  <si>
    <t xml:space="preserve"> CR PENT SEDA BABOSA+OLEOS 700ML</t>
  </si>
  <si>
    <t xml:space="preserve"> CR PENT SEDA CACHOS DEFINIDOS 700ML</t>
  </si>
  <si>
    <t xml:space="preserve"> CR PENT SEDA CERAMIDAS 700ML</t>
  </si>
  <si>
    <t xml:space="preserve"> CR PENT SEDA LISO PERFEITO 700ML</t>
  </si>
  <si>
    <t xml:space="preserve"> CR PENT SEDA COLAGENO VIT 300ML</t>
  </si>
  <si>
    <t xml:space="preserve"> CR PENT SEDA BOOM VOL MAXIMO 700ML</t>
  </si>
  <si>
    <t xml:space="preserve"> CR PENT SEDA BOOM VOL MAXIMO 350ML</t>
  </si>
  <si>
    <t xml:space="preserve"> CR PENT SEDA BOOM ANTIFRIZZ 350ML</t>
  </si>
  <si>
    <t xml:space="preserve"> CR PENT SEDA BOOM DEF INTENSA 350ML</t>
  </si>
  <si>
    <t xml:space="preserve"> CR PENT SEDA PREBIOTICOS+BIOTINA 300ML</t>
  </si>
  <si>
    <t xml:space="preserve"> CR PENT SEDA BOOM DEFINICAO 1KG</t>
  </si>
  <si>
    <t xml:space="preserve"> CR PENT SEDA BOOM VOLUMAO POWER 1KG</t>
  </si>
  <si>
    <t xml:space="preserve"> CR PENT SEDA BOOM DEF FLEXIVEL 350ML</t>
  </si>
  <si>
    <t xml:space="preserve"> CR PENT SEDA BOOM DEF FLEXIVEL 1KG</t>
  </si>
  <si>
    <t xml:space="preserve"> CR PENT SEDA GLYCOLICO E VITA C 300G</t>
  </si>
  <si>
    <t xml:space="preserve"> CR PENT SEDA TOQUE DE SEDA 300ML</t>
  </si>
  <si>
    <t xml:space="preserve"> CR PENT PANTENE LISO EXTR 240G</t>
  </si>
  <si>
    <t xml:space="preserve"> CR PENT PANTENE RESTAUR 240G</t>
  </si>
  <si>
    <t xml:space="preserve"> CR PENT PANTENE CACHOS HIDRAT 240G</t>
  </si>
  <si>
    <t xml:space="preserve"> CR PENT PANTENE BAMBU NUTRE &amp; CRESC 240G</t>
  </si>
  <si>
    <t xml:space="preserve"> CR PENT PANTENE BIOTINAMINA B3 240G</t>
  </si>
  <si>
    <t xml:space="preserve"> CR PENT PANTENE PRO</t>
  </si>
  <si>
    <t xml:space="preserve"> CR PENT PANTENE MOL BOND REPAIR 240ML</t>
  </si>
  <si>
    <t>1382 - FINALIZADORES</t>
  </si>
  <si>
    <t xml:space="preserve"> CR TRAT TRESEMME SERUM BRI LAMELAR 170ML</t>
  </si>
  <si>
    <t xml:space="preserve"> GEL FIX CLEAR MEN CONTROLE DE CASPA 300G</t>
  </si>
  <si>
    <t xml:space="preserve"> OLEO CAP TRESEMME BRILHO LAMELAR 60ML</t>
  </si>
  <si>
    <t xml:space="preserve"> FINALIZADOR DOVE BOND INTENSE 50ML</t>
  </si>
  <si>
    <t xml:space="preserve"> OLEO CAP DOVE BOND INTENSE 110ML</t>
  </si>
  <si>
    <t xml:space="preserve"> OLEO CAP SEDA BOOM VOLUMAO POWER 200ML</t>
  </si>
  <si>
    <t xml:space="preserve"> OLEO CAP SEDA BOOM VOL POWER 200ML</t>
  </si>
  <si>
    <t xml:space="preserve"> OLEO CAP SEDA BOOM DEF INTENSA 350ML</t>
  </si>
  <si>
    <t xml:space="preserve"> FINALIZADOR SEDA GLYCOLICO PUMP 110ML</t>
  </si>
  <si>
    <t xml:space="preserve"> SPRAY TRESEMME SELAGEM IMPER 180ML</t>
  </si>
  <si>
    <t xml:space="preserve"> SPRAY PROTETOR TERMICO TRESEMME 110ML</t>
  </si>
  <si>
    <t xml:space="preserve"> FINALIZADOR SEDA TOQUE DE SEDA 100ML</t>
  </si>
  <si>
    <t xml:space="preserve"> OLEO CAP SERUM SEDA TOQUE D SEDA 60ML</t>
  </si>
  <si>
    <t xml:space="preserve"> OLEO CAP PANTENE OLEO MILAGROSO 95ML</t>
  </si>
  <si>
    <t xml:space="preserve"> OLEO CAP MURIEL V JABORAN 80ML</t>
  </si>
  <si>
    <t xml:space="preserve"> OLEO CAP MURIEL V CAP CERAM 80ML</t>
  </si>
  <si>
    <t xml:space="preserve"> GEL FIX MURIEL COLA PT VERDE 180G</t>
  </si>
  <si>
    <t xml:space="preserve"> OLEO CAP MURIEL V CAP ARGAN 80ML</t>
  </si>
  <si>
    <t xml:space="preserve"> CERA FINALIZ MURIEL OLEO ARGAN 40G</t>
  </si>
  <si>
    <t xml:space="preserve"> OLEO CAP MURIEL V CAP COCO 80ML</t>
  </si>
  <si>
    <t xml:space="preserve"> CERA FINALIZ MURIEL OLEO COCO 40G</t>
  </si>
  <si>
    <t xml:space="preserve"> CERA MURIEL FINALIZ JABORANDI 40G</t>
  </si>
  <si>
    <t xml:space="preserve"> CERA FINALIZ MURIEL CERAMIDAS 40G</t>
  </si>
  <si>
    <t>3114 - CLESS COMERCIO DE COSMETICOS S.A.</t>
  </si>
  <si>
    <t xml:space="preserve"> HAIR SPRAY CHARMING EX FORTE 400ML</t>
  </si>
  <si>
    <t xml:space="preserve"> OLEO CAP SALON L RICINO PURO 100ML</t>
  </si>
  <si>
    <t xml:space="preserve"> GELATINA CAP SALON L TDC N SAI C 550G</t>
  </si>
  <si>
    <t xml:space="preserve"> GELATINA CAP SALON L TDC MIX 550G</t>
  </si>
  <si>
    <t xml:space="preserve"> GEL CAP SALON L REVIT AZEITE OLIVA 550G</t>
  </si>
  <si>
    <t xml:space="preserve"> OLEO CAP SALON L MULTY PODEROSOS 50ML</t>
  </si>
  <si>
    <t xml:space="preserve"> OLEO CAP SALON L MULTY MARAVILHAS 50ML</t>
  </si>
  <si>
    <t xml:space="preserve"> OLEO CAP SALON L MULTY EXTRAORDNAR 50ML</t>
  </si>
  <si>
    <t xml:space="preserve"> OLEO CAP NATU HAIR RICINO 60ML</t>
  </si>
  <si>
    <t xml:space="preserve"> OLEO CAP NATU HAIR COCO 60ML</t>
  </si>
  <si>
    <t xml:space="preserve"> OLEO CAP NATU HAIR CO+OLI+GIR 60ML</t>
  </si>
  <si>
    <t xml:space="preserve"> REPAR PONTAS NATU HAIR ARGAN MACAD 30ML</t>
  </si>
  <si>
    <t xml:space="preserve"> REPAR PONTAS NATU HAIR ARG SOS TRAD 30ML</t>
  </si>
  <si>
    <t xml:space="preserve"> OLEO CAP NATU HAIR MANDIOCA 60ML</t>
  </si>
  <si>
    <t xml:space="preserve"> OLEO CAP NATU HAIR D PANTENOL 60ML</t>
  </si>
  <si>
    <t xml:space="preserve"> OLEO CAP NATU HAIR ALECRIM 60ML</t>
  </si>
  <si>
    <t xml:space="preserve"> TONICO CAP NATU HAIR ALECRIM 115ML</t>
  </si>
  <si>
    <t xml:space="preserve"> OLEO CAP NATU HAIR MOSQUETA 60ML</t>
  </si>
  <si>
    <t xml:space="preserve"> REPAR PONTAS NATU HAIR ALECRIM 30ML</t>
  </si>
  <si>
    <t xml:space="preserve"> REPAR PONTAS NATU HAIR OLEO RICINO 30ML</t>
  </si>
  <si>
    <t xml:space="preserve"> REPAR PONTAS NATU HAIR COCO 30ML</t>
  </si>
  <si>
    <t xml:space="preserve"> TONICO CAP NATU HAIR+FORTE 115ML</t>
  </si>
  <si>
    <t xml:space="preserve"> OLEO CAP NATU HAIR NATUVIN A 60ML</t>
  </si>
  <si>
    <t xml:space="preserve"> OLEO CAP NATUTRAT SOS MIX OLEO 60ML</t>
  </si>
  <si>
    <t xml:space="preserve"> VITAMINA SKAFE ANTIQUEDA 10ML</t>
  </si>
  <si>
    <t>9882 -  FARMAX S A</t>
  </si>
  <si>
    <t xml:space="preserve"> OLEO CAP FARMAX E CORP ARGAN 100ML</t>
  </si>
  <si>
    <t xml:space="preserve"> OLEO FARMAX ROSA MOSQUETA 100ML</t>
  </si>
  <si>
    <t xml:space="preserve"> OLEO FARMAX AMENDOAS 100ML</t>
  </si>
  <si>
    <t xml:space="preserve"> HAIR SPRAY KARINA FIX NORMAL 400ML</t>
  </si>
  <si>
    <t xml:space="preserve"> HAIR SPRAY KARINA FIX NORMAL 250ML</t>
  </si>
  <si>
    <t xml:space="preserve"> HAIR SPRAY KARINA FIX EX FORT 250ML</t>
  </si>
  <si>
    <t xml:space="preserve"> SPRAY NEUTROX SOL MAR E PISCINA 300ML</t>
  </si>
  <si>
    <t xml:space="preserve"> OLEO CAP ELSEVE EXTRAODIN 100ML</t>
  </si>
  <si>
    <t xml:space="preserve"> SILICONE CAB NIELY GOLD POS QUIMICA 42ML</t>
  </si>
  <si>
    <t xml:space="preserve"> SILICONE CAB NIELY GOLD QUERAT 42ML</t>
  </si>
  <si>
    <t xml:space="preserve"> SILICONE CAB NIELY GOLD LISO PROL 42ML</t>
  </si>
  <si>
    <t xml:space="preserve"> SILICONE CAB NIELY GOLD N PO 42ML</t>
  </si>
  <si>
    <t xml:space="preserve"> FINALIZADOR ELSEVE CICATRI REN 50ML</t>
  </si>
  <si>
    <t xml:space="preserve"> SILICONE CAB NIELY GOLD COMP FORTE 42ML</t>
  </si>
  <si>
    <t xml:space="preserve"> OLEO CAP NIELY GOLD AGUA COCO 100ML</t>
  </si>
  <si>
    <t xml:space="preserve"> OLEO CAP ELSEVE SERUM GLYCOL GLOSS 100ML</t>
  </si>
  <si>
    <t xml:space="preserve"> FINALIZADOR ELSEVE CICATRI REN 100ML</t>
  </si>
  <si>
    <t xml:space="preserve"> OLEO CAP ELSEVE SERUM LISO D SONH 100ML</t>
  </si>
  <si>
    <t xml:space="preserve"> OLEO CAP DABELLE OLIVA E BABOSA 45ML</t>
  </si>
  <si>
    <t xml:space="preserve"> OLEO CAP DABELLE RICINO 45ML</t>
  </si>
  <si>
    <t xml:space="preserve"> OLEO CAP DABELLE BLEND OLEOS 45ML</t>
  </si>
  <si>
    <t xml:space="preserve"> OLEO CAP DABELLE COCO 45ML</t>
  </si>
  <si>
    <t xml:space="preserve"> OLEO CAP DABELLE ABACATE 75ML</t>
  </si>
  <si>
    <t xml:space="preserve"> OLEO CAP DABELLE MAGICO ARGAN 45ML</t>
  </si>
  <si>
    <t xml:space="preserve"> OLEO CAP DABELLE MAGI ROSA MOSQUETA 45ML</t>
  </si>
  <si>
    <t xml:space="preserve"> GELATINA CAP DABELLE JUJUBA MORANGO 500G</t>
  </si>
  <si>
    <t xml:space="preserve"> GELATINA CAP DABELLE JUJUBA UVA 500G</t>
  </si>
  <si>
    <t xml:space="preserve"> GELATINA CAP DABELLE JUJUBA MELANCIA 500</t>
  </si>
  <si>
    <t xml:space="preserve"> GELATINA CAP DABELLE JUJUBA LARANJA 500G</t>
  </si>
  <si>
    <t xml:space="preserve"> CERA CAP BOZZANO 80G</t>
  </si>
  <si>
    <t xml:space="preserve"> FINALIZADOR BOZZANO CREME CABELO 140G</t>
  </si>
  <si>
    <t>227598 -  EXATA DISTRIBUIDORA DE COSMETICOS LTDA</t>
  </si>
  <si>
    <t xml:space="preserve"> ATIVAD TRIHAIR SUPER CACHOS 500ML</t>
  </si>
  <si>
    <t xml:space="preserve"> SPRAY PANTENE BOND REPAIR PROTETOR 170ML</t>
  </si>
  <si>
    <t>340 - ERICK BRUNO PE/AL</t>
  </si>
  <si>
    <t xml:space="preserve"> OLEO CAP ELSEVE SERUM COLLAGEN LIF 100ML</t>
  </si>
  <si>
    <t xml:space="preserve">91 - HIGIENE E LIMPEZA                                 </t>
  </si>
  <si>
    <t xml:space="preserve"> CR TRAT DABELLE MILAGRES DO MEL 800G</t>
  </si>
  <si>
    <t>1379 - DEPILAÇÃO</t>
  </si>
  <si>
    <t>107072 - ETIC DISTRIBUIDORA HCP LTDA</t>
  </si>
  <si>
    <t xml:space="preserve"> LENCO DEP DEPIROLL TNT BRANCO 50X1</t>
  </si>
  <si>
    <t xml:space="preserve"> OLEO DEPIROLL POS DEPIL REMOV 140ML</t>
  </si>
  <si>
    <t xml:space="preserve"> CR DEP DEPIROLL BUCO FLORAL 50G</t>
  </si>
  <si>
    <t xml:space="preserve"> CERA DEP DEPIROLL FRIA TRAD 120G</t>
  </si>
  <si>
    <t xml:space="preserve"> CERA DEP DEPIROLL BLOC QTE TRD 250G</t>
  </si>
  <si>
    <t xml:space="preserve"> CERA DEP DEPIROLL BLOC QTE ROS 250G</t>
  </si>
  <si>
    <t xml:space="preserve"> CERA DEP DEPIROLL ROOL TRAD CO 100G</t>
  </si>
  <si>
    <t xml:space="preserve"> CERA DEP DEPIROLL ROOL ROSA CO 100G</t>
  </si>
  <si>
    <t xml:space="preserve"> FOLHA DEP DEPIROLL FACIAL COCO 8X1</t>
  </si>
  <si>
    <t>190730 - VIVAZ DISTRIBUIDORA DE COSMETICO EIRELI</t>
  </si>
  <si>
    <t xml:space="preserve"> LOC ADST DEPILBELA HORTELA 140ML</t>
  </si>
  <si>
    <t xml:space="preserve"> CERA DEP DEPILBELA FRIA BISNAG 200G</t>
  </si>
  <si>
    <t xml:space="preserve"> CERA DEP DEPILBELA FRIA POTE 200G</t>
  </si>
  <si>
    <t xml:space="preserve"> OLEO DEP DEPILBELA ALGODAO REM140ML</t>
  </si>
  <si>
    <t>1492 - DESCOLORANTE</t>
  </si>
  <si>
    <t xml:space="preserve"> AGUA OXIG FARMAX DESC 20VOL 90ML</t>
  </si>
  <si>
    <t xml:space="preserve"> AGUA OXIG FARMAX DESC 30VOL 90ML</t>
  </si>
  <si>
    <t xml:space="preserve"> AGUA OXIG FARMAX DESC 40VOL 90ML</t>
  </si>
  <si>
    <t xml:space="preserve"> AMONIA FARMAX SOL 100ML</t>
  </si>
  <si>
    <t>51048 - ARZUA DISTRIBUIDORA DE COSMETICOS LTDA</t>
  </si>
  <si>
    <t xml:space="preserve"> AGUA OXIG MARCIA CREMOSA 30VOL 70ML</t>
  </si>
  <si>
    <t xml:space="preserve"> AGUA OXIG MARCIA CREMOSA 20VOL 70ML</t>
  </si>
  <si>
    <t xml:space="preserve"> AGUA OXIG MARCIA CREMOSA 40VOL 70ML</t>
  </si>
  <si>
    <t xml:space="preserve"> DESCOLORANTE PO MARCIA CAMOMILA 20G</t>
  </si>
  <si>
    <t xml:space="preserve"> DESCOLORANTE PO MARCIA ALGAS MAR20G</t>
  </si>
  <si>
    <t xml:space="preserve"> DESCOLORANTE PO MARCIA PROT SED 20G</t>
  </si>
  <si>
    <t xml:space="preserve"> DESCOLORANTE PO MARCIA G TRIGO 20G</t>
  </si>
  <si>
    <t xml:space="preserve"> DESCOLORANTE PO KIT MARCIA CAMOMIL</t>
  </si>
  <si>
    <t xml:space="preserve"> DESCOLORANTE PO MARCIA OLEO DE ARGAN 20G</t>
  </si>
  <si>
    <t xml:space="preserve"> DESCOLORANTE PO MARCIA QUERATINA 20G</t>
  </si>
  <si>
    <t xml:space="preserve"> DESCOLORANTE PO MARCIA OLEO DE COCO 20G</t>
  </si>
  <si>
    <t xml:space="preserve"> DESCOLORANTE MARCIA AMETISTA 20G</t>
  </si>
  <si>
    <t xml:space="preserve"> DESCOLORANTE PO LIGHTNER G TRIG 20G</t>
  </si>
  <si>
    <t xml:space="preserve"> DESCOLORANTE PO LIGHTNER P LEIT 20G</t>
  </si>
  <si>
    <t xml:space="preserve"> DESCOLORANTE PO CARE LISS P SOJ 20G</t>
  </si>
  <si>
    <t xml:space="preserve"> DESCOLORANTE PO KIT LIGHT G TRIGO</t>
  </si>
  <si>
    <t xml:space="preserve"> DESCOLORANTE PO KIT LIGHT BANHO LUA</t>
  </si>
  <si>
    <t xml:space="preserve"> DESCOLORANTE PO CARE LISS ARGAN 20G</t>
  </si>
  <si>
    <t xml:space="preserve"> DESCOLORANTE PO BIOCOLOR KIT CLAREA</t>
  </si>
  <si>
    <t xml:space="preserve">20 - DESODORANTES                                      </t>
  </si>
  <si>
    <t>5215 - PERFUMES DANA DO BRASIL S.A  6842-3246</t>
  </si>
  <si>
    <t xml:space="preserve"> DES CREME HERBISSIMO PT SENSITI 55G</t>
  </si>
  <si>
    <t xml:space="preserve"> DES CREME TABU 55G</t>
  </si>
  <si>
    <t xml:space="preserve"> DES CREME HERBISSIMO PT TRAD 55G</t>
  </si>
  <si>
    <t xml:space="preserve"> DES CREME TABU ROMANCE 55G</t>
  </si>
  <si>
    <t xml:space="preserve"> DES CREME TABU SEGREDOS 55G</t>
  </si>
  <si>
    <t xml:space="preserve"> DES CREME HERBISSIMO PT NEUTRO 55G</t>
  </si>
  <si>
    <t xml:space="preserve"> DES ROLL TABU TRADICIONAL 50ML</t>
  </si>
  <si>
    <t xml:space="preserve"> DES CREME HERBISSIMO PT ACT 55G</t>
  </si>
  <si>
    <t xml:space="preserve"> DES AER TABU FEM LINDA 150ML</t>
  </si>
  <si>
    <t xml:space="preserve"> DES AER TABU FEM LIVRE 150ML</t>
  </si>
  <si>
    <t xml:space="preserve"> DES AER TABU FEM OUSADA 150ML</t>
  </si>
  <si>
    <t xml:space="preserve"> DES AER BIS MEN BLUE ICE 150ML</t>
  </si>
  <si>
    <t xml:space="preserve"> DES AER BIS MEN GREEN LEAF 150ML</t>
  </si>
  <si>
    <t xml:space="preserve"> DES AER BIS MEN VOLCANO 150ML</t>
  </si>
  <si>
    <t xml:space="preserve"> DES AER BIS MEN SNOW MOON 150ML</t>
  </si>
  <si>
    <t xml:space="preserve"> DES AER BIS MEN DARKSILVER 150ML</t>
  </si>
  <si>
    <t xml:space="preserve"> DES AER TABU FEM BALADEIRA 150ML</t>
  </si>
  <si>
    <t xml:space="preserve"> DES CREME TABU SEM PERFUME 55G</t>
  </si>
  <si>
    <t xml:space="preserve"> DES AER TABU FEM ZERO ALUMINIO 150ML</t>
  </si>
  <si>
    <t xml:space="preserve"> DES AER HERBISSIMO MENTOS FRIT 150ML</t>
  </si>
  <si>
    <t xml:space="preserve"> DES AER HERBISSIMO MENTOS MINT150ML</t>
  </si>
  <si>
    <t xml:space="preserve"> DES CREME HERBISSIMO PT LAVANDA 55G</t>
  </si>
  <si>
    <t xml:space="preserve"> DES CREME HERBISSIMO PT TALCO 55G</t>
  </si>
  <si>
    <t xml:space="preserve"> DES CREME HERBISSIMO PT VANILLA 55G</t>
  </si>
  <si>
    <t xml:space="preserve"> DES TWIST HERBISSIMO TRADICIONAL 45G</t>
  </si>
  <si>
    <t xml:space="preserve"> DES AER HERBISSIMO CARE LAVANDA 150ML</t>
  </si>
  <si>
    <t xml:space="preserve"> DES AER HERBISSIMO CARE SENSITIVE 150ML</t>
  </si>
  <si>
    <t xml:space="preserve"> DES AER HERBISSIMO CARE VANILLA 150ML</t>
  </si>
  <si>
    <t xml:space="preserve"> DES AER HERBISSIMO CARE HIBISCO 150ML</t>
  </si>
  <si>
    <t xml:space="preserve"> DES ROLL GIOVANNA FEM CANDY 50ML</t>
  </si>
  <si>
    <t xml:space="preserve"> DES ROLL GIOVANNA FEM BLUE 50ML</t>
  </si>
  <si>
    <t xml:space="preserve"> DES AER GIOVANNA FEM BLUE 150ML</t>
  </si>
  <si>
    <t xml:space="preserve"> DES AER GIOVANNA FEM LILAC 150ML</t>
  </si>
  <si>
    <t xml:space="preserve"> DES AER GIOVANNA FEM CHER 150ML</t>
  </si>
  <si>
    <t xml:space="preserve"> DES AER GIOVANNA FEM CANDY 150ML</t>
  </si>
  <si>
    <t xml:space="preserve"> DES AER GIOVANNA FEM PEACH 150ML</t>
  </si>
  <si>
    <t xml:space="preserve"> DES AER GIOVANNA FEM FANTASY 150ML</t>
  </si>
  <si>
    <t xml:space="preserve"> DES AER GIOVANNA FEM LOVELY 150ML</t>
  </si>
  <si>
    <t xml:space="preserve"> DES ROLL GIOVANNA B 50% ROSA 2X50ML</t>
  </si>
  <si>
    <t xml:space="preserve"> DES AER GIOVANNA MEN FRESH 150ML</t>
  </si>
  <si>
    <t xml:space="preserve"> DES AER GIOVANNA FEM VANILLA 150ML</t>
  </si>
  <si>
    <t xml:space="preserve"> DES AER GIOVANNA MEN POWER 150ML</t>
  </si>
  <si>
    <t xml:space="preserve"> DES AER GIOVANNA MEN ACTIVE 150ML</t>
  </si>
  <si>
    <t xml:space="preserve"> DES ROLL GIOVANNA MEN URBAN 50ML</t>
  </si>
  <si>
    <t xml:space="preserve"> DES ROLL GIOVANNA MEN POWER 50ML</t>
  </si>
  <si>
    <t xml:space="preserve"> DES AER GIOVANNA SILVER 150ML</t>
  </si>
  <si>
    <t>20569 - BASTON DO BRASIL PRODUTOS QUIMICOS LTDA</t>
  </si>
  <si>
    <t xml:space="preserve"> DES AER ABOVE FEM CANDY 90G</t>
  </si>
  <si>
    <t xml:space="preserve"> DES AER ABOVE FEM FRESH 90G</t>
  </si>
  <si>
    <t xml:space="preserve"> DES AER ABOVE FEM LADY 90G</t>
  </si>
  <si>
    <t xml:space="preserve"> DES AER ABOVE FEM SPORT ENERGY 90G</t>
  </si>
  <si>
    <t xml:space="preserve"> DES AER ABOVE ELEMENT OCEAN 90G</t>
  </si>
  <si>
    <t xml:space="preserve"> DES AER ABOVE MEN CREAM LIGHT 90G</t>
  </si>
  <si>
    <t xml:space="preserve"> DES AER ABOVE MEN CREAM SHINE 90G</t>
  </si>
  <si>
    <t xml:space="preserve"> DES ROLL ABOVE SPORT ENERGY WOMEN 50ML</t>
  </si>
  <si>
    <t xml:space="preserve"> DES ROLL ABOVE SPORT ENERGY MEN 50ML</t>
  </si>
  <si>
    <t xml:space="preserve"> DES AER ABOVE CREAM VANILLA 2X150ML</t>
  </si>
  <si>
    <t xml:space="preserve"> DES AER ABOVE CREAM SUGAR 2X150ML</t>
  </si>
  <si>
    <t xml:space="preserve"> DES CREME ABOVE PT CANDY 50G</t>
  </si>
  <si>
    <t xml:space="preserve"> DES CREME ABOVE PT SPORT 50G</t>
  </si>
  <si>
    <t xml:space="preserve"> DES CREME ABOVE PT SPORT ENERGY 50G</t>
  </si>
  <si>
    <t xml:space="preserve"> DES CREME ABOVE PT OCEAN MEN 50G</t>
  </si>
  <si>
    <t xml:space="preserve"> DES CREME ABOVE CANDY 50G</t>
  </si>
  <si>
    <t xml:space="preserve"> DES ROLL ABOVE EXTREME BLACK MEN 50ML</t>
  </si>
  <si>
    <t xml:space="preserve"> DES ROLL ABOVE CREAM ORIGINAL MEN 50ML</t>
  </si>
  <si>
    <t xml:space="preserve"> DES AER ABOVE ANT EXT BLAC 20 X1 2X200ML</t>
  </si>
  <si>
    <t xml:space="preserve"> DES AER ABOVE ANT EXT INVI 20 X1 2X200ML</t>
  </si>
  <si>
    <t xml:space="preserve"> DES AER ABOVE CLAS CANDY 20 X1 2X200ML</t>
  </si>
  <si>
    <t xml:space="preserve"> DES AER ABOVE ANT FEM ENER 20 X1 2X200ML</t>
  </si>
  <si>
    <t xml:space="preserve"> DES AER ABOVE MAXX EXTREME BLACK 250ML</t>
  </si>
  <si>
    <t>9224 - BDF NIVEA LTDA</t>
  </si>
  <si>
    <t xml:space="preserve"> DES ROLL NIVEA MEN DRY IMPAC 50ML</t>
  </si>
  <si>
    <t xml:space="preserve"> DES ROLL NIVEA FEM DRY CONFOR 50ML</t>
  </si>
  <si>
    <t xml:space="preserve"> DES ROLL NIVEA FEM P&amp;BEAUT 50ML</t>
  </si>
  <si>
    <t xml:space="preserve"> DES ROLL NIVEA FEM BLACK CLEA 50ML</t>
  </si>
  <si>
    <t xml:space="preserve"> DES ROLL NIVEA MEN BLACK POW 50ML</t>
  </si>
  <si>
    <t xml:space="preserve"> DES ROLL NIVEA 50% MEN BLACK 2X50ML</t>
  </si>
  <si>
    <t xml:space="preserve"> DES ROLL NIVEA 50% FEM DRY 2X50ML</t>
  </si>
  <si>
    <t xml:space="preserve"> DES ROLL NIVEA FEM PROTECT&amp;CA 50ML</t>
  </si>
  <si>
    <t xml:space="preserve"> DES ROLL NIVEA 50% FEM PROTEC2X50ML</t>
  </si>
  <si>
    <t xml:space="preserve"> DES AER NIVEA FEM DRY CONFOR 150ML</t>
  </si>
  <si>
    <t xml:space="preserve"> DES AER NIVEA MEN DRY IMPAC 150ML</t>
  </si>
  <si>
    <t xml:space="preserve"> DES AER NIVEA FEM PEARL BEAUT 150ML</t>
  </si>
  <si>
    <t xml:space="preserve"> DES AER NIVEA FEM BLACK CLEA 150ML</t>
  </si>
  <si>
    <t xml:space="preserve"> DES AER NIVEA MEN BLACK POW 150ML</t>
  </si>
  <si>
    <t xml:space="preserve"> DES AER NIVEA FEM PROTECT&amp;CAR 150ML</t>
  </si>
  <si>
    <t xml:space="preserve"> DES AER NIVEA MEN ORIGINAL P 150ML</t>
  </si>
  <si>
    <t xml:space="preserve"> DES ROLL NIVEA 50% MEN DRY 2X50ML</t>
  </si>
  <si>
    <t xml:space="preserve"> DES AER NIVEA FEM BLACK WHITE L+P</t>
  </si>
  <si>
    <t xml:space="preserve"> DES AER NIVEA MEN BLACK WHITE L+P</t>
  </si>
  <si>
    <t xml:space="preserve"> DES AER NIVEA MEN DEEP ORIGINAL 150ML</t>
  </si>
  <si>
    <t xml:space="preserve"> DES AER NIVEA FEM DEOMILK SENSITIV 150ML</t>
  </si>
  <si>
    <t xml:space="preserve"> DES AER NIVEA FEM PROTECT&amp;CAR L+P</t>
  </si>
  <si>
    <t xml:space="preserve"> DES AER NIVEA MEN DRY IMPAC L+P</t>
  </si>
  <si>
    <t xml:space="preserve"> DES AER NIVEA FEM DRY CONFOR L+P</t>
  </si>
  <si>
    <t xml:space="preserve"> DES AER NIVEA FEM PEARL BLACK 150ML</t>
  </si>
  <si>
    <t xml:space="preserve"> DES AER NIVEA FEM PEARL&amp;BEAUTY L+P 200ML</t>
  </si>
  <si>
    <t xml:space="preserve"> DES AER NIVEA MASC ORIGINAL L+P 200ML</t>
  </si>
  <si>
    <t xml:space="preserve"> DES AER NIVEA DEEP ORIG L+P </t>
  </si>
  <si>
    <t xml:space="preserve"> DES AER NIVEA MEN FRESH 150ML</t>
  </si>
  <si>
    <t xml:space="preserve"> DES CREME NIVEA CLINICAL FEM DERMA 54G</t>
  </si>
  <si>
    <t xml:space="preserve"> DES CREME NIVEA CLINICAL MEN DERMA 54G</t>
  </si>
  <si>
    <t xml:space="preserve"> DES AER MONANGE FEM ANT INVISI 150ML</t>
  </si>
  <si>
    <t xml:space="preserve"> DES AER BOZZANO MEN FRESH 150ML</t>
  </si>
  <si>
    <t xml:space="preserve"> DES AER BOZZANO S/PERF SENSITIV 150ML</t>
  </si>
  <si>
    <t xml:space="preserve"> DES AER BOZZANO MEN ANT INVISIBLE 150ML</t>
  </si>
  <si>
    <t xml:space="preserve"> DES AER MONANGE ANT HIDRAT PROT 150ML</t>
  </si>
  <si>
    <t xml:space="preserve"> DES AER MONANGE ANTI SENSIVEL 90G</t>
  </si>
  <si>
    <t xml:space="preserve"> DES AER MONANGE FLOR DE LAVANDA 150ML</t>
  </si>
  <si>
    <t xml:space="preserve"> DES AER MONANGE FRUTAS VERMELH 150ML</t>
  </si>
  <si>
    <t xml:space="preserve"> DES AER MONANGE FEM DETOX 150ML</t>
  </si>
  <si>
    <t xml:space="preserve"> DES AER MONANGE FEM PROTECAO SECA 150ML</t>
  </si>
  <si>
    <t xml:space="preserve"> DES AER BOZZANO MEN CARVAO ATIVADO 150ML</t>
  </si>
  <si>
    <t xml:space="preserve"> DES AER BOZZANO MEN DRY 150ML</t>
  </si>
  <si>
    <t xml:space="preserve"> DES AER MONANGE FRUTAS VERMELH 200ML</t>
  </si>
  <si>
    <t xml:space="preserve"> DES AER MONANGE ANT HIDRAT PROT 200ML</t>
  </si>
  <si>
    <t xml:space="preserve"> DES AER BOZZANO MEN ANT INVISIBLE 200ML</t>
  </si>
  <si>
    <t xml:space="preserve"> DES AER MONANGE FEM ANT INVISI 200ML</t>
  </si>
  <si>
    <t xml:space="preserve"> DES ROLL SKALA FOR MEN ACTIVE 60ML</t>
  </si>
  <si>
    <t xml:space="preserve"> DES ROLL SKALA CRISTAL 60ML</t>
  </si>
  <si>
    <t xml:space="preserve"> DES ROLL SKALA FOR MEN SPORT 60ML</t>
  </si>
  <si>
    <t xml:space="preserve"> DES ROLL SKALA ROSAS AMENDOAS 60ML</t>
  </si>
  <si>
    <t xml:space="preserve"> DES SKALA MEN EXTREME 60ML</t>
  </si>
  <si>
    <t xml:space="preserve"> DES AER GIOVANNA FEM BLUE 72H 150ML</t>
  </si>
  <si>
    <t xml:space="preserve"> DES AER GIOVANNA FEM CANDY 72H 150ML</t>
  </si>
  <si>
    <t xml:space="preserve"> DES AER GIOVANNA FEM CHER 72H 150ML</t>
  </si>
  <si>
    <t xml:space="preserve"> DES AER GIOVANNA FEM VANILLA 72H 150ML</t>
  </si>
  <si>
    <t xml:space="preserve"> DES AER GIOVANNA FEM LILAC 72H 150ML</t>
  </si>
  <si>
    <t xml:space="preserve"> DES AER GIOVANNA FEM CLASSIC 72H 150ML</t>
  </si>
  <si>
    <t xml:space="preserve"> DES ROLL DOVE FEM ORIGINAL 50ML</t>
  </si>
  <si>
    <t xml:space="preserve"> DES ROLL DOVE FEM INVISIB DRY 50ML</t>
  </si>
  <si>
    <t xml:space="preserve"> DES ROLL REXONA FEM BAMBOO 50ML</t>
  </si>
  <si>
    <t xml:space="preserve"> DES ROLL REXONA FEM COTTO 50ML</t>
  </si>
  <si>
    <t xml:space="preserve"> DES ROLL REXONA FEM POWDER 50ML</t>
  </si>
  <si>
    <t xml:space="preserve"> DES ROLL REXONA FEM S/PERF 50ML</t>
  </si>
  <si>
    <t xml:space="preserve"> DES ROLL REXONA MEN V8 50ML</t>
  </si>
  <si>
    <t xml:space="preserve"> DES ROLL REXONA MEN INVISIBLE 50ML</t>
  </si>
  <si>
    <t xml:space="preserve"> DES ROLL REXONA MEN ACTIVE 50ML</t>
  </si>
  <si>
    <t xml:space="preserve"> DES ROLL REXONA FEM ACT EMOT 50ML</t>
  </si>
  <si>
    <t xml:space="preserve"> DES ROLL DOVE COMP FEM ORIGIN 30ML</t>
  </si>
  <si>
    <t xml:space="preserve"> DES ROLL DOVE FEM GO GRAN VER 50ML</t>
  </si>
  <si>
    <t xml:space="preserve"> DES ROLL REXONA COMP POWDER 30ML</t>
  </si>
  <si>
    <t xml:space="preserve"> DES ROLL REXONA MEN COMP ACTIV POP 30ML</t>
  </si>
  <si>
    <t xml:space="preserve"> DES ROLL REXONA COMP MEN V8 30ML</t>
  </si>
  <si>
    <t xml:space="preserve"> DES AER AXE ANT MEN URBAN 152ML</t>
  </si>
  <si>
    <t xml:space="preserve"> DES AER REXONA FEM POWDER 150ML</t>
  </si>
  <si>
    <t xml:space="preserve"> DES AER AXE MEN BS APOLLO 150ML</t>
  </si>
  <si>
    <t xml:space="preserve"> DES ROLL REXONA FEM INV ANTIB 50ML</t>
  </si>
  <si>
    <t xml:space="preserve"> DES ROLL REXONA MEN INV ANTIB 50ML</t>
  </si>
  <si>
    <t xml:space="preserve"> DES ROLL REXONA FEM COMP BAMBOO 30ML</t>
  </si>
  <si>
    <t xml:space="preserve"> DES AER REXONA FEM INVISIBLE 200ML</t>
  </si>
  <si>
    <t xml:space="preserve"> DES AER REXONA MEN INVISIBLE 200ML</t>
  </si>
  <si>
    <t xml:space="preserve"> DES AER REXONA MEN ACTIVE 200ML</t>
  </si>
  <si>
    <t xml:space="preserve"> DES AER REXONA FEM POWDER 200ML</t>
  </si>
  <si>
    <t xml:space="preserve"> DES AER REXONA FEM COTTON 200ML</t>
  </si>
  <si>
    <t xml:space="preserve"> DES AER REXONA MEN V8 200ML</t>
  </si>
  <si>
    <t xml:space="preserve"> DES AER AXE ANT MEN MARINE 152ML</t>
  </si>
  <si>
    <t xml:space="preserve"> DES AER DOVE ORIGINAL PROMO 200ML</t>
  </si>
  <si>
    <t xml:space="preserve"> DES AER AXE APOLLO PROMO.200ML</t>
  </si>
  <si>
    <t xml:space="preserve"> DES AER DOVE MEN+CARE 200ML</t>
  </si>
  <si>
    <t xml:space="preserve"> DES AER SUAVE COCO/JASMIN PROM 200ML</t>
  </si>
  <si>
    <t xml:space="preserve"> DES AER SUAVE INVISIVEL PROM 200ML</t>
  </si>
  <si>
    <t xml:space="preserve"> DES AER SUAVE MEN INVISIBLE 200ML</t>
  </si>
  <si>
    <t xml:space="preserve"> DES AER REXONA FRUTAS VERMELHAS PR 200ML</t>
  </si>
  <si>
    <t xml:space="preserve"> DES AER REXONA BAMBOO PR 200ML</t>
  </si>
  <si>
    <t xml:space="preserve"> DES AER REXONA MEN INV ANTIB 200ML</t>
  </si>
  <si>
    <t xml:space="preserve"> DES AER DOVE ROMA VERBENA PR 200ML</t>
  </si>
  <si>
    <t xml:space="preserve"> DES AER DOVE INVISIBLE DRY PR 200ML</t>
  </si>
  <si>
    <t xml:space="preserve"> DES AER DOVE VIOLETA E FRESIA PR 200ML</t>
  </si>
  <si>
    <t xml:space="preserve"> DES AER AXE BLACK ALEC E CEDRO 48H 200ML</t>
  </si>
  <si>
    <t xml:space="preserve"> DES AER SUAVE CALMANTE 200ML</t>
  </si>
  <si>
    <t xml:space="preserve"> DES AER SUAVE FRUTAS VERMELHAS 200ML</t>
  </si>
  <si>
    <t xml:space="preserve"> DES AER SUAVE SPORT FRESH 200ML</t>
  </si>
  <si>
    <t xml:space="preserve"> DES AER SUAVE XERO DANADO DE BOM 200ML</t>
  </si>
  <si>
    <t xml:space="preserve"> DES AER SUAVE ANTIBAC 200ML</t>
  </si>
  <si>
    <t xml:space="preserve"> DES CREME DOVE ORIGINAL 45G</t>
  </si>
  <si>
    <t xml:space="preserve"> DES CREME DOVE INVISIBLE DRY 45G</t>
  </si>
  <si>
    <t xml:space="preserve"> DES AER OLD SPICE MEN PEGADOR 93G</t>
  </si>
  <si>
    <t xml:space="preserve"> DES AER OLD SPICE MEN LENHA 93G</t>
  </si>
  <si>
    <t xml:space="preserve"> DES AER OLD SPICE MEN VIP 93GR</t>
  </si>
  <si>
    <t xml:space="preserve"> DES AER OLD SPICE MEN MATADOR 93G</t>
  </si>
  <si>
    <t xml:space="preserve"> DES AER OLD SPICE MEN VIP 200ML</t>
  </si>
  <si>
    <t xml:space="preserve"> DES AER OLD SPICE MEN LENHA 200ML</t>
  </si>
  <si>
    <t xml:space="preserve"> DES AER OLD SPICE MEN MAR PROF 93G</t>
  </si>
  <si>
    <t xml:space="preserve"> DES AER OLD SPICE MEN MAR PROFUNDO 200ML</t>
  </si>
  <si>
    <t xml:space="preserve"> DES AER OLD SPICE MEN ADVENTURE 93G</t>
  </si>
  <si>
    <t xml:space="preserve"> DES CREME SECRET POWER PROTECT 45G</t>
  </si>
  <si>
    <t xml:space="preserve"> DES CREME SECRET BALANCED LAVENDER 45G</t>
  </si>
  <si>
    <t xml:space="preserve"> DES GEL SECRET POWER PROTECT 45G</t>
  </si>
  <si>
    <t xml:space="preserve"> DES GEL SECRET BALANCED LAVENDER 45G</t>
  </si>
  <si>
    <t xml:space="preserve"> DES GEL SECRET INVISIBLE BERRY 45G</t>
  </si>
  <si>
    <t xml:space="preserve"> DES AER ABOVE CREAM VANILLA 90G</t>
  </si>
  <si>
    <t>1385 - MANICURE / PEDICURE</t>
  </si>
  <si>
    <t xml:space="preserve"> REMOVEDOR ESMALTE FARMAX ROS 100ML</t>
  </si>
  <si>
    <t xml:space="preserve"> REMOVEDOR ESMALTE FARMAX UVA 100ML</t>
  </si>
  <si>
    <t xml:space="preserve"> REMOVEDOR ACETONA FARMAX 500ML</t>
  </si>
  <si>
    <t xml:space="preserve"> REMOVEDOR ACETONA FARMAX 100ML</t>
  </si>
  <si>
    <t xml:space="preserve"> REMOVEDOR ESMALTE FARMAX ARGA 100ML</t>
  </si>
  <si>
    <t xml:space="preserve"> REMOVEDOR ACETONA FARMAX 80ML</t>
  </si>
  <si>
    <t xml:space="preserve"> REMOVEDOR ACETONA FARMAX 200ML</t>
  </si>
  <si>
    <t xml:space="preserve"> AMOLECEDOR CUTICULA FARMAX MU 100ML</t>
  </si>
  <si>
    <t xml:space="preserve"> REMOVEDOR ACETONA MARCIA 80ML</t>
  </si>
  <si>
    <t xml:space="preserve"> REMOVEDOR ACETONA MARCIA 500ML</t>
  </si>
  <si>
    <t xml:space="preserve"> REMOVEDOR ACETONA MARCIA 100ML</t>
  </si>
  <si>
    <t>162826 - ACETONA JULIANA LTDA</t>
  </si>
  <si>
    <t xml:space="preserve"> REMOVEDOR ACETONA JULIANA 100ML</t>
  </si>
  <si>
    <t>1946 - MICHEL MERHEJE &amp; CIA LTDA</t>
  </si>
  <si>
    <t xml:space="preserve"> ALICATE MEREHJE 225 PROFISSIONAL</t>
  </si>
  <si>
    <t xml:space="preserve"> ALICATE MERHEJE BASIC ROSA</t>
  </si>
  <si>
    <t xml:space="preserve"> LIXA MERHEJE BASIC UNHA 6X1</t>
  </si>
  <si>
    <t xml:space="preserve"> CORTADOR MERHEJE UNHEX PES</t>
  </si>
  <si>
    <t xml:space="preserve"> POLIDOR UNHA MERHEJE BASIC 2X1</t>
  </si>
  <si>
    <t xml:space="preserve"> PALITO MERHEJE BASIC P/UNHA 6X1</t>
  </si>
  <si>
    <t xml:space="preserve"> LIXA MERHEJE SAFIRA BASIC MIX</t>
  </si>
  <si>
    <t>3000 - FLORENCE INDUSTRIAL E COMERCIAL LTDA</t>
  </si>
  <si>
    <t xml:space="preserve"> LIXA M BONI PE CONCAVO 6033 UN</t>
  </si>
  <si>
    <t xml:space="preserve"> LIXA M BONI UNHA 6001 6X1</t>
  </si>
  <si>
    <t xml:space="preserve"> LIXA M BONI PES MED REF 6003</t>
  </si>
  <si>
    <t xml:space="preserve"> LIXA M BONI PE CABO C/DET REF5941</t>
  </si>
  <si>
    <t xml:space="preserve"> LIXA M BONI PE PEDRA POME REF 5946</t>
  </si>
  <si>
    <t xml:space="preserve"> KIT LIXA/PALIT/PINC M BONI REF 6018</t>
  </si>
  <si>
    <t xml:space="preserve"> LIXA M BONI PE PEDRA POME SKI REF6019</t>
  </si>
  <si>
    <t xml:space="preserve"> POLIDOR UNHA M BONI 4 FACES 5931B</t>
  </si>
  <si>
    <t xml:space="preserve"> SECANTE ESMALTE SPRAY CARE 400ML</t>
  </si>
  <si>
    <t>48411 - MUNDIAL DIST DE PRODUTOS DE CONSUMO LTDA</t>
  </si>
  <si>
    <t xml:space="preserve"> ALICATE MUNDIAL 522 PROF</t>
  </si>
  <si>
    <t xml:space="preserve"> ALICATE MUNDIAL SANDY 756 C/ESP</t>
  </si>
  <si>
    <t xml:space="preserve"> ALICATE MUNDIAL SANDY 741</t>
  </si>
  <si>
    <t xml:space="preserve"> TESOURA MUNDIAL BC 327 CURVA UNHA</t>
  </si>
  <si>
    <t xml:space="preserve"> TESOURA MUNDIAL RETA UNHA 326 9CM</t>
  </si>
  <si>
    <t xml:space="preserve"> ALICATE MUNDIAL CUT 777 PROF/DESIGN</t>
  </si>
  <si>
    <t xml:space="preserve"> ALICATE MUNDIAL CUTICULA 722</t>
  </si>
  <si>
    <t>3890 - BELLIZ IND E COM IMP EXPORTACAO LTDA</t>
  </si>
  <si>
    <t xml:space="preserve"> POLIDOR UNHA RICCA 3 FACES GRD UN</t>
  </si>
  <si>
    <t xml:space="preserve"> PEDRA POME RICCA UN</t>
  </si>
  <si>
    <t xml:space="preserve"> LIXA BELLIZ UNHA SAFIRA MEDIA</t>
  </si>
  <si>
    <t xml:space="preserve"> LIXA RICCA COLLOR UNHA 363 6X1</t>
  </si>
  <si>
    <t xml:space="preserve"> LIXA RICCA PE MAD MEDIA</t>
  </si>
  <si>
    <t xml:space="preserve"> TESOURA ENOX DE UNHA RETA UN</t>
  </si>
  <si>
    <t xml:space="preserve"> PIRANHA RICCA PEQUENA 853</t>
  </si>
  <si>
    <t xml:space="preserve"> ESM COLOR BL NUDE DA SUA COR 4.0 </t>
  </si>
  <si>
    <t>207 - ESMALTE</t>
  </si>
  <si>
    <t xml:space="preserve"> ESM COLOR REG CREM PAIXAO 8ML</t>
  </si>
  <si>
    <t xml:space="preserve"> ESM COLOR REG NAT PRENDA NAT 8ML</t>
  </si>
  <si>
    <t xml:space="preserve"> ESM COLOR REG CREM ROSA ANTIGO 8ML</t>
  </si>
  <si>
    <t xml:space="preserve"> ESM COLOR REG CREM INCOLOR 8ML</t>
  </si>
  <si>
    <t xml:space="preserve"> ESM COLOR REG CREM ROSA FLORAL 8ML</t>
  </si>
  <si>
    <t xml:space="preserve"> ESM COLOR REG BASE SETIM 8ML</t>
  </si>
  <si>
    <t xml:space="preserve"> ESM COLOR TRAT OLEO SECANTE 8ML</t>
  </si>
  <si>
    <t xml:space="preserve"> ESM COLOR TRAT BASE FORTALEC UNHAS 8ML</t>
  </si>
  <si>
    <t xml:space="preserve"> ESM COLOR TRAT NUTRIBASE FORTALEC 8ML</t>
  </si>
  <si>
    <t xml:space="preserve"> ESM COLOR TRAT NUTRIBASE CRESCIMENTO 8M</t>
  </si>
  <si>
    <t xml:space="preserve"> ESM COLOR REG NAT PETALA 8ML</t>
  </si>
  <si>
    <t xml:space="preserve"> ESM COLOR REG CREM LT DE COCO 8ML</t>
  </si>
  <si>
    <t xml:space="preserve"> ESM COLOR REG CREM BONECA 8ML</t>
  </si>
  <si>
    <t xml:space="preserve"> ESM COLOR REG CINT ALGODAO DOCE 8ML</t>
  </si>
  <si>
    <t xml:space="preserve"> ESM COLOR REG CREM AMANHECER 8ML</t>
  </si>
  <si>
    <t xml:space="preserve"> ESM COLOR REG CREM FRANCA 8ML</t>
  </si>
  <si>
    <t xml:space="preserve"> ESM COLOR REG CREM GABRIELE 8ML</t>
  </si>
  <si>
    <t xml:space="preserve"> ESM COLOR TRAT EXTRA BRILHO 8ML</t>
  </si>
  <si>
    <t xml:space="preserve"> ESM COLOR TRAT BASE COB INTENSIF 8ML</t>
  </si>
  <si>
    <t xml:space="preserve"> ESM COLOR REG CREM BATIDA COCO 8ML</t>
  </si>
  <si>
    <t xml:space="preserve"> ESM COLOR REG CREM NOITE QUENTE 8ML</t>
  </si>
  <si>
    <t xml:space="preserve"> ESM COLOR REG NUTRIV MELANCIA 8ML</t>
  </si>
  <si>
    <t xml:space="preserve"> ESM COLOR REG CREM CHIC BEGE 8ML</t>
  </si>
  <si>
    <t xml:space="preserve"> ESM RISQUE REG CREM ENERGIA 8ML</t>
  </si>
  <si>
    <t xml:space="preserve"> ESM RISQUE REG NATURAL ANGELICA 8ML</t>
  </si>
  <si>
    <t xml:space="preserve"> ESM RISQUE REG NATURAL DUNA 8ML</t>
  </si>
  <si>
    <t xml:space="preserve"> ESM RISQUE BL REG CREM REBU 8ML</t>
  </si>
  <si>
    <t xml:space="preserve"> ESM RISQUE REG CREM PARIS 8ML</t>
  </si>
  <si>
    <t xml:space="preserve"> ESM RISQUE REG MET RUBI 8ML</t>
  </si>
  <si>
    <t xml:space="preserve"> ESM RISQUE REG NATURAL RENDA 8ML</t>
  </si>
  <si>
    <t xml:space="preserve"> ESM RISQUE REG NATURAL INCOLOR 8ML</t>
  </si>
  <si>
    <t xml:space="preserve"> ESM RISQUE BASE SEDA 8ML</t>
  </si>
  <si>
    <t xml:space="preserve"> ESM RISQUE REG CREM BIANCO PUR 8ML</t>
  </si>
  <si>
    <t xml:space="preserve"> ESM RISQUE REG CREM PO ARROZ 8ML</t>
  </si>
  <si>
    <t xml:space="preserve"> ESM RISQUE REG NUDE 8ML</t>
  </si>
  <si>
    <t xml:space="preserve"> ESM RISQUE REG CREM CARMIM 8ML</t>
  </si>
  <si>
    <t xml:space="preserve"> ESM RISQUE REG MET MACA AMOR 8ML</t>
  </si>
  <si>
    <t xml:space="preserve"> ESM RISQUE BASE HOM FOSCA 8ML</t>
  </si>
  <si>
    <t xml:space="preserve"> ESM RISQUE REG CREM ESCARLATE 8ML</t>
  </si>
  <si>
    <t xml:space="preserve"> ESM RISQUE REG RENDAS BRASIL RENDIN 8ML</t>
  </si>
  <si>
    <t xml:space="preserve"> ESM RISQUE REG CREM TURMALINA 8ML</t>
  </si>
  <si>
    <t xml:space="preserve"> ESM RISQUE REG CREM CAPPUCINO 8ML</t>
  </si>
  <si>
    <t xml:space="preserve"> ESM RISQUE REG CREM TAMARA 8ML</t>
  </si>
  <si>
    <t xml:space="preserve"> ESM RISQUE BL GLIT PURPURINAS 8ML</t>
  </si>
  <si>
    <t xml:space="preserve"> ESM RISQUE REG EFFECT GRA ROSE 8ML</t>
  </si>
  <si>
    <t xml:space="preserve"> ESM RISQUE REG CREM TERRACOTA PROV 8ML</t>
  </si>
  <si>
    <t xml:space="preserve"> ESM RISQUE CIN LA VEM OUTRA PER 8ML</t>
  </si>
  <si>
    <t xml:space="preserve"> ESM RISQUE METAL HOROSCOPO DO DIA 8ML</t>
  </si>
  <si>
    <t xml:space="preserve"> ESM RISQUE METAL HOROSCOPO HOJE SIM 8ML</t>
  </si>
  <si>
    <t xml:space="preserve"> ESM RISQUE REG CINT CICLETE ME ESQ 8ML</t>
  </si>
  <si>
    <t xml:space="preserve"> ESM RISQUE CHILI B ASAS P/LIBERTAD 8ML</t>
  </si>
  <si>
    <t xml:space="preserve"> ESM RISQUE CHILI B EFEITO VERDELIRO 8ML</t>
  </si>
  <si>
    <t xml:space="preserve"> ESM RISQUE CHILI B POR TRAS D/LENTE 8ML</t>
  </si>
  <si>
    <t xml:space="preserve"> ESM RISQUE CHILI B VERMELHO GRAU 8ML</t>
  </si>
  <si>
    <t xml:space="preserve"> ESM RISQUE CHILI B ONCA HABITA MIM 8ML</t>
  </si>
  <si>
    <t xml:space="preserve"> ESM RISQUE CHILI B METAL VERMELHO 8ML</t>
  </si>
  <si>
    <t xml:space="preserve"> ESM IMPALA COR CREM PRETO 7.5ML</t>
  </si>
  <si>
    <t xml:space="preserve"> ESM IMPALA INCOLOR TRATAMENTO 7,5ML</t>
  </si>
  <si>
    <t xml:space="preserve"> ESM IMPALA COR PER AMANTE 7.5ML</t>
  </si>
  <si>
    <t xml:space="preserve"> ESM IMPALA COR PER LUA 7.5ML</t>
  </si>
  <si>
    <t xml:space="preserve"> ESM IMPALA TRAT BASE SEDA 7,5ML</t>
  </si>
  <si>
    <t xml:space="preserve"> ESM IMPALA COR CREM VINHO 7.5ML</t>
  </si>
  <si>
    <t xml:space="preserve"> ESM IMPALA COR CREM NUD CLASS 7,5ML</t>
  </si>
  <si>
    <t xml:space="preserve"> ESM IMPALA COR CREM CAFE CAFE 7,5ML</t>
  </si>
  <si>
    <t xml:space="preserve"> ESM IMPALA COR TRANSP TOP POP 7,5ML</t>
  </si>
  <si>
    <t xml:space="preserve"> ESM IMPALA TRAT BASE FORTALEC 7,5ML</t>
  </si>
  <si>
    <t xml:space="preserve"> ESM IMPALA COR PER SONHO 7.5ML</t>
  </si>
  <si>
    <t xml:space="preserve"> ESM IMPALA COR PER BRILHANTE 7.5ML</t>
  </si>
  <si>
    <t xml:space="preserve"> ESM IMPALA COR CREM BRANCO 7.5ML</t>
  </si>
  <si>
    <t xml:space="preserve"> ESM IMPALA BASE ENDUREC CASCO DE CAVALO</t>
  </si>
  <si>
    <t xml:space="preserve"> ESM IMPALA VERNIZ EXTRA BRILHO COB ESPE</t>
  </si>
  <si>
    <t xml:space="preserve"> ESM IMPALA COR DA MODA COISA LINDA 7,5ML</t>
  </si>
  <si>
    <t xml:space="preserve"> ESM IMPALA COR DA MODA COMPAIXAO 7,5ML</t>
  </si>
  <si>
    <t xml:space="preserve"> ESM IMPALA COR DA MODA SUTILEZA 7,5ML</t>
  </si>
  <si>
    <t xml:space="preserve"> ESM IMP A COR DA MOD CREM ADMIR BL 7,5ML</t>
  </si>
  <si>
    <t xml:space="preserve"> ESM IMP COR MOD CREM AMOR PROFU BL 7,5ML</t>
  </si>
  <si>
    <t xml:space="preserve"> ESM IMPALA A COR D/MODA CREM FASC 7,5ML</t>
  </si>
  <si>
    <t xml:space="preserve"> ESM IMPALA A COR D/MODA CREM QUER 7,5ML</t>
  </si>
  <si>
    <t xml:space="preserve"> ESM IMPALA A COR D/MODA CREM DEST 7,5ML</t>
  </si>
  <si>
    <t>1380 - FACIAL</t>
  </si>
  <si>
    <t xml:space="preserve"> CR FACIAL NIVEA CREME LATA 56G</t>
  </si>
  <si>
    <t xml:space="preserve"> TONICO FACIAL NIVEA ADSCONT 200ML</t>
  </si>
  <si>
    <t xml:space="preserve"> GEL FACIAL NIVEA CONTROLE BRILHO 145G</t>
  </si>
  <si>
    <t xml:space="preserve"> GEL FACIAL NIVEA EQUILIBRIO 150ML</t>
  </si>
  <si>
    <t xml:space="preserve"> AGUA MICELAR NIVEA 200ML</t>
  </si>
  <si>
    <t xml:space="preserve"> CR FACIAL NIVEA ANTISS 100G</t>
  </si>
  <si>
    <t xml:space="preserve"> CR FACIAL NIVEA NUTRITIVA 100G</t>
  </si>
  <si>
    <t xml:space="preserve"> AGUA MICELAR NIVEA EFEITO MATTE 200ML</t>
  </si>
  <si>
    <t xml:space="preserve"> GEL FACIAL NIVEA MICELLAIR ROSAS 150ML</t>
  </si>
  <si>
    <t xml:space="preserve"> CR FACIAL NIVEA GEL HIDRA FRESH 100ML</t>
  </si>
  <si>
    <t xml:space="preserve"> ARGILA FACIAL NIVEA AQUA ROSE 3EM1 150ML</t>
  </si>
  <si>
    <t xml:space="preserve"> CR FACIAL NIVEA 7 EM 1 PELE NEGRA 100G</t>
  </si>
  <si>
    <t xml:space="preserve"> LENCO LIMP NEUTROGENA DEMAQ DC 25X1</t>
  </si>
  <si>
    <t xml:space="preserve"> CR FACIAL NEUTROGENA HIDR MATT 3EM1 100G</t>
  </si>
  <si>
    <t xml:space="preserve"> CR FACIAL NEUTROGENA ANTISSINA REPR 100G</t>
  </si>
  <si>
    <t xml:space="preserve"> AGUA MICELAR LOREAL 200ML</t>
  </si>
  <si>
    <t xml:space="preserve"> GEL FACIAL GARNIER ANTIOLEOSIDADE 120G</t>
  </si>
  <si>
    <t xml:space="preserve"> AGUA MICELAR LOREAL HIALURONICO 200ML</t>
  </si>
  <si>
    <t xml:space="preserve"> SERUM FACIAL GARNIER VITAMINA C 30ML</t>
  </si>
  <si>
    <t xml:space="preserve"> GEL FACIAL LOREAL REVITALIFT HIALUR 80G</t>
  </si>
  <si>
    <t xml:space="preserve"> GEL FACIAL GARNIER ANTIOLEOSIDADE 150G</t>
  </si>
  <si>
    <t xml:space="preserve"> SERUM FACIAL GARNIER VITAMINA C 15ML</t>
  </si>
  <si>
    <t xml:space="preserve"> LEITE DE COLONIA FINAL FANT 100ML</t>
  </si>
  <si>
    <t xml:space="preserve"> LEITE DE COLONIA ORIGINAL 100ML</t>
  </si>
  <si>
    <t xml:space="preserve"> LEITE DE COLONIA ORIGINAL 200ML</t>
  </si>
  <si>
    <t>5461 -  FAUGHER DIST DE PROD DE H PESSOAL LTDA</t>
  </si>
  <si>
    <t xml:space="preserve"> LEITE DE ROSAS GDE 170ML</t>
  </si>
  <si>
    <t xml:space="preserve"> LEITE DE ROSAS PEQ 60ML</t>
  </si>
  <si>
    <t xml:space="preserve"> LEITE DE ROSAS MED 100ML</t>
  </si>
  <si>
    <t xml:space="preserve"> LEITE DE ROSAS FAMILIA 310ML</t>
  </si>
  <si>
    <t>1383 - FIO E FITA DENTAL</t>
  </si>
  <si>
    <t xml:space="preserve"> FIO DENTAL COLG 50M</t>
  </si>
  <si>
    <t xml:space="preserve"> FIO DENTAL COLG MENTA 50M</t>
  </si>
  <si>
    <t xml:space="preserve"> FIO DENTAL ORAL B CERA 50M</t>
  </si>
  <si>
    <t xml:space="preserve"> FIO DENTAL JOHN REACH MENTA 50M</t>
  </si>
  <si>
    <t xml:space="preserve"> FITA DENTAL JOHN REACH 50M</t>
  </si>
  <si>
    <t xml:space="preserve"> FIO DENTAL JOHN REACH ESSENCIAL 100M</t>
  </si>
  <si>
    <t xml:space="preserve"> FIO DENTAL JOHN REACH EXT FINO 50CM</t>
  </si>
  <si>
    <t xml:space="preserve"> FIO DENTAL JOHN REACH REG 50M</t>
  </si>
  <si>
    <t xml:space="preserve"> FIO DENTAL SANIFILL CLASS L+P 125 M</t>
  </si>
  <si>
    <t xml:space="preserve"> FIO DENTAL DCLEAN 130M</t>
  </si>
  <si>
    <t xml:space="preserve"> FIO DENTAL DCLEAN 50M</t>
  </si>
  <si>
    <t xml:space="preserve"> FIO DENTAL DCLEAN 20M</t>
  </si>
  <si>
    <t xml:space="preserve"> FIO DENTAL JADEPRO POPMAX 125M</t>
  </si>
  <si>
    <t>1230 - FRALDAS GERIATRAS</t>
  </si>
  <si>
    <t xml:space="preserve"> FRALDA ADU PLENIT ROU PT PLUS P/M 16X1</t>
  </si>
  <si>
    <t xml:space="preserve"> FRALDA ADU PLENIT ROU PT PLUS G/XG 16X1</t>
  </si>
  <si>
    <t xml:space="preserve"> FRALDA ADU BIGFRAL ROU MOVIMENT G/XG 7X1</t>
  </si>
  <si>
    <t xml:space="preserve"> FRALDA ADU BIGFRAL DERMA PLUS G 7X1</t>
  </si>
  <si>
    <t xml:space="preserve"> FRALDA ADU BIGFRAL DERMA PLUS XG 7X1</t>
  </si>
  <si>
    <t xml:space="preserve"> FRALDA ADU COTIDIAN BEM ESTAR G 7X1</t>
  </si>
  <si>
    <t xml:space="preserve"> FRALDA ADU COTIDIAN BEM ESTAR M 8X1</t>
  </si>
  <si>
    <t xml:space="preserve"> FRALDA ADU COTIDIAN BEM ESTAR XG 7X1</t>
  </si>
  <si>
    <t>1229 - FRALDAS INFANTIS</t>
  </si>
  <si>
    <t xml:space="preserve"> FRALDA BABYSEC JUMBIN M 18X1</t>
  </si>
  <si>
    <t xml:space="preserve"> FRALDA BABYSEC JUMBIN G 16X1</t>
  </si>
  <si>
    <t xml:space="preserve"> FRALDA BABYSEC JUMBIN XG 12X1</t>
  </si>
  <si>
    <t xml:space="preserve"> FRALDA BABYSEC MEGA M 38X1</t>
  </si>
  <si>
    <t xml:space="preserve"> FRALDA BABYSEC MEGA G 32X1</t>
  </si>
  <si>
    <t xml:space="preserve"> FRALDA BABYSEC MEGA XG 30X1</t>
  </si>
  <si>
    <t xml:space="preserve"> FRALDA LOOPING LOONEY TUNES HIP M 54X1</t>
  </si>
  <si>
    <t xml:space="preserve"> FRALDA BABYSEC MEGA P 42X1</t>
  </si>
  <si>
    <t xml:space="preserve"> FRALDA BABYSEC MEGA XXG 28X1</t>
  </si>
  <si>
    <t xml:space="preserve"> FRALDA BABYSEC PREMIUM MEGA M 32X1</t>
  </si>
  <si>
    <t xml:space="preserve"> FRALDA BABYSEC HIPER XG 56X1</t>
  </si>
  <si>
    <t xml:space="preserve"> FRALDA BABYSEC PREMIUM MEGA XG 24X1</t>
  </si>
  <si>
    <t xml:space="preserve"> FRALDA BABYSEC PREMIUM MEGA G 26X1</t>
  </si>
  <si>
    <t xml:space="preserve"> FRALDA BABYSEC HIPER G 60X1</t>
  </si>
  <si>
    <t xml:space="preserve"> FRALDA BABYSEC HIPER M 68X1</t>
  </si>
  <si>
    <t xml:space="preserve"> FRALDA LOOPING LOONEY TUNES MEGA M 32X1</t>
  </si>
  <si>
    <t xml:space="preserve"> FRALDA LOOPING LOONEY TUNES HIP G 46X1</t>
  </si>
  <si>
    <t xml:space="preserve"> FRALDA LOOPING LOONEY TUNES HIP XG 42X1</t>
  </si>
  <si>
    <t xml:space="preserve"> FRALDA LOOPING LOONEY TUNES MEGA G 26X1</t>
  </si>
  <si>
    <t xml:space="preserve"> FRALDA LOOPING LOONEY TUNES MEGA XG 22X1</t>
  </si>
  <si>
    <t xml:space="preserve"> FRALDA BABYSEC ROU PREMIUM MEGA G 24X1</t>
  </si>
  <si>
    <t xml:space="preserve"> FRALDA BABYSEC ROU PREMIUM MEGA M 30X1</t>
  </si>
  <si>
    <t xml:space="preserve"> FRALDA BABYSEC ROU PREMIUM MEGA XXG 20X1</t>
  </si>
  <si>
    <t xml:space="preserve"> FRALDA BABYSEC ROU PREMIUM MEGA XG 22X1</t>
  </si>
  <si>
    <t xml:space="preserve"> FRALDA BABYSEC SHORT MEGA G 22X1</t>
  </si>
  <si>
    <t xml:space="preserve"> FRALDA BABYSEC SHORT MEGA M 26X1</t>
  </si>
  <si>
    <t xml:space="preserve"> FRALDA BABYSEC SHORT MEGA XG 20X1</t>
  </si>
  <si>
    <t xml:space="preserve"> FRALDA BABYSEC SHORT MEGA XXXG 16X1</t>
  </si>
  <si>
    <t xml:space="preserve"> FRALDA HUGGIES SUPREME MEGA G 32X1</t>
  </si>
  <si>
    <t xml:space="preserve"> FRALDA HUGGIES SUPREME MEGA M 40X1</t>
  </si>
  <si>
    <t xml:space="preserve"> FRALDA HUGGIES SUPREME MEGA XG 26X1</t>
  </si>
  <si>
    <t xml:space="preserve"> FRALDA HUGGIES TRIPLA HIPER G 78X1</t>
  </si>
  <si>
    <t xml:space="preserve"> FRALDA HUGGIES TRIPLA HIPER XG 66X1</t>
  </si>
  <si>
    <t xml:space="preserve"> FRALDA HUGGIES TRIPLA HIPER M 92X1</t>
  </si>
  <si>
    <t xml:space="preserve"> FRALDA HUGGIES TRIPLA HIPER XXG 66X1</t>
  </si>
  <si>
    <t xml:space="preserve"> FRALDA HUGGIES SUP HIPERZINHA XXG 54X1</t>
  </si>
  <si>
    <t xml:space="preserve"> FRALDA HUGGIES SUP HIPERZINHA XG 56X1</t>
  </si>
  <si>
    <t xml:space="preserve"> FRALDA HUGGIES PROT DIA MEGA XG 24X1</t>
  </si>
  <si>
    <t xml:space="preserve"> FRALDA HUGGIES PROT DIA MEGA G 28X1</t>
  </si>
  <si>
    <t xml:space="preserve"> FRALDA HUGGIES PROT DIA MEGA M 34X1</t>
  </si>
  <si>
    <t xml:space="preserve"> FRALDA HUGGIES SUPREME ROU MEGA M 36X1</t>
  </si>
  <si>
    <t xml:space="preserve"> FRALDA HUGGIES SUPREME ROU MEGA G 30X1</t>
  </si>
  <si>
    <t xml:space="preserve"> FRALDA HUGGIES SUPREME ROU MEGA XG24X1</t>
  </si>
  <si>
    <t xml:space="preserve"> FRALDA HUGGIES SUPREME ROU MEGA XXG24X1</t>
  </si>
  <si>
    <t xml:space="preserve"> FRALDA HUGGIES TRIPLA ROU MEGA XG 24X1</t>
  </si>
  <si>
    <t xml:space="preserve"> FRALDA HUGGIES TRIPLA ROU MEGA G 28X1</t>
  </si>
  <si>
    <t xml:space="preserve"> FRALDA HUGGIES TRIPLA ROU MEGA XXG 22X1</t>
  </si>
  <si>
    <t xml:space="preserve"> FRALDA CREMER JUMBIN G 16X1</t>
  </si>
  <si>
    <t xml:space="preserve"> FRALDA CREMER JUMBIN M 18X1</t>
  </si>
  <si>
    <t xml:space="preserve"> FRALDA CREMER JUMBIN XG 14X1</t>
  </si>
  <si>
    <t xml:space="preserve"> FRALDA CREMER HIPER G 60X1</t>
  </si>
  <si>
    <t xml:space="preserve"> FRALDA CREMER HIPER M 68X1</t>
  </si>
  <si>
    <t xml:space="preserve"> FRALDA TURMA MONICA GIGA G 80X1</t>
  </si>
  <si>
    <t xml:space="preserve"> FRALDA TURMA MONICA GIGA XG 68X1</t>
  </si>
  <si>
    <t xml:space="preserve"> FRALDA CREMER MEGA M 34X1</t>
  </si>
  <si>
    <t xml:space="preserve"> FRALDA CREMER MEGA XG 24X1</t>
  </si>
  <si>
    <t xml:space="preserve"> FRALDA CREMER ROU JUMBINHO M 18X1</t>
  </si>
  <si>
    <t xml:space="preserve"> FRALDA CREMER ROU JUMBINHO XG 14X1</t>
  </si>
  <si>
    <t xml:space="preserve"> FRALDA CREMER ROU MEGA M 32X1</t>
  </si>
  <si>
    <t xml:space="preserve"> FRALDA CREMER ROU MEGA XG 26X1</t>
  </si>
  <si>
    <t xml:space="preserve"> FRALDA CREMER ROU MEGA G 30X1</t>
  </si>
  <si>
    <t xml:space="preserve"> FRALDA PAMPERS SUP SEC PACOTAO G 26X1</t>
  </si>
  <si>
    <t xml:space="preserve"> FRALDA PAMPERS SUP SEC HIPER G 80X1</t>
  </si>
  <si>
    <t xml:space="preserve"> FRALDA PAMPERS SUP SEC PACOTAO XG 22X1</t>
  </si>
  <si>
    <t xml:space="preserve"> FRALDA PAMPERS SUP SEC PACOTAO XXG 20X1</t>
  </si>
  <si>
    <t xml:space="preserve"> FRALDA PAMPERS SUP SEC HIPER M 90X1</t>
  </si>
  <si>
    <t xml:space="preserve"> FRALDA PAMPERS SUP SEC MEGA XXG 30X1</t>
  </si>
  <si>
    <t xml:space="preserve"> FRALDA PAMPERS SUP SEC MEGA G 34X1</t>
  </si>
  <si>
    <t xml:space="preserve"> FRALDA PAMPERS SUP SEC MEGA XG 32X1</t>
  </si>
  <si>
    <t xml:space="preserve"> FRALDA PAMPERS SUP SEC HIPER XXG 66X1</t>
  </si>
  <si>
    <t xml:space="preserve"> FRALDA PAMPERS SUP SEC HIPER XG 70X1</t>
  </si>
  <si>
    <t xml:space="preserve"> FRALDA PAMPERS PANTS AT MEGA G 36X1</t>
  </si>
  <si>
    <t xml:space="preserve"> FRALDA PAMPERS PANTS AT MEGA M 42X1</t>
  </si>
  <si>
    <t xml:space="preserve"> FRALDA PAMPERS PANTS AT MEGA XXG 28X1</t>
  </si>
  <si>
    <t xml:space="preserve"> FRALDA PAMPERS PANTS AT MEGA XG 32X1</t>
  </si>
  <si>
    <t xml:space="preserve"> FRALDA PAMPERS PANTS AT HIPER XXG 42X1</t>
  </si>
  <si>
    <t xml:space="preserve"> FRALDA PAMPERS PANTS AT HIPER M 60X1</t>
  </si>
  <si>
    <t xml:space="preserve"> FRALDA PAMPERS PANTS PREM HIPER XXG 60X1</t>
  </si>
  <si>
    <t xml:space="preserve"> FRALDA PAMPERS PANTS PREM HIPER XG 64X1</t>
  </si>
  <si>
    <t xml:space="preserve"> FRALDA PAMPERS PANTS AT TOP HIP G 72X1</t>
  </si>
  <si>
    <t xml:space="preserve"> FRALDA PAMPERS PANTS AT TOP HIP M 84X1</t>
  </si>
  <si>
    <t xml:space="preserve"> FRALDA PAMPERS PANTS AT TOP HIP XG 66X1</t>
  </si>
  <si>
    <t xml:space="preserve"> FRALDA PAMPERS PANTS AT TOP HIP XXG 60X1</t>
  </si>
  <si>
    <t xml:space="preserve">405 - MACELO CARVALHO NASCIMENTO BA/ SE </t>
  </si>
  <si>
    <t>76276 -  BRACELL PAPEIS NORDESTE LTDA</t>
  </si>
  <si>
    <t xml:space="preserve"> FRALDA FOFURA BABY MEGA M 36X1</t>
  </si>
  <si>
    <t xml:space="preserve"> FRALDA FOFURA BABY JUMBINHO G 16X1</t>
  </si>
  <si>
    <t xml:space="preserve"> FRALDA FOFURA BABY JUMBINHO M 18X1</t>
  </si>
  <si>
    <t xml:space="preserve"> FRALDA FOFURA BABY JUMBINHO XG 12X1</t>
  </si>
  <si>
    <t xml:space="preserve"> FRALDA FOFURA BABY HIPER G 64X1</t>
  </si>
  <si>
    <t xml:space="preserve"> FRALDA FOFURA BABY HIPER XG 58X1</t>
  </si>
  <si>
    <t xml:space="preserve"> FRALDA FOFURA BABY MEGA G 32X1</t>
  </si>
  <si>
    <t xml:space="preserve"> FRALDA FOFURA BABY HIPER M 72X1</t>
  </si>
  <si>
    <t xml:space="preserve"> FRALDA FOFURA BABY MEGA M 34X1</t>
  </si>
  <si>
    <t xml:space="preserve"> FRALDA FOFURA BABY MEGA G 28X1</t>
  </si>
  <si>
    <t xml:space="preserve"> FRALDA FOFURA BABY MEGA XG 24X1</t>
  </si>
  <si>
    <t xml:space="preserve"> FRALDA FOFURA BABY MEGA XXG 22X1</t>
  </si>
  <si>
    <t xml:space="preserve"> FRALDA FOFURA SHORT MEGA M 28X1</t>
  </si>
  <si>
    <t xml:space="preserve"> FRALDA FOFURA SHORT MEGA G24X1</t>
  </si>
  <si>
    <t xml:space="preserve"> FRALDA FOFURA SHORT MEGA XXG 20X1</t>
  </si>
  <si>
    <t>1372 - ALISANTE / NEUTRALIZANTE</t>
  </si>
  <si>
    <t xml:space="preserve"> NEUTRALIZANTE LISA HAIR 300ML</t>
  </si>
  <si>
    <t>26 - HIDRATANTE / OLEO CORPORAL</t>
  </si>
  <si>
    <t xml:space="preserve"> LOC HID NIVEA MILK 200ML</t>
  </si>
  <si>
    <t xml:space="preserve"> LOC HID NIVEA SOFT MILK 200ML</t>
  </si>
  <si>
    <t xml:space="preserve"> LOC HID NIVEA SOFT MILK 400ML</t>
  </si>
  <si>
    <t xml:space="preserve"> LOC HID NIVEA FIRM Q10 P SECA 200ML</t>
  </si>
  <si>
    <t xml:space="preserve"> LOC HID NIVEA BELEZA RADIANTE INT 200ML</t>
  </si>
  <si>
    <t xml:space="preserve"> LOC HID NIVEA BELEZA RADIANTE INT 400ML</t>
  </si>
  <si>
    <t xml:space="preserve"> LOC HID PAIXAO PARIS/IRRESIS 200ML</t>
  </si>
  <si>
    <t xml:space="preserve"> LOC HID PAIXAO IRRESIST NV 400ML</t>
  </si>
  <si>
    <t xml:space="preserve"> LOC HID MONANGE FLOR LAV 400ML</t>
  </si>
  <si>
    <t xml:space="preserve"> LOC HID MONANGE EX SEC 400ML</t>
  </si>
  <si>
    <t xml:space="preserve"> LOC HID MONANGE FRUTAS V 200ML</t>
  </si>
  <si>
    <t xml:space="preserve"> LOC HID MONANGE DETOX T AS PELES 200ML</t>
  </si>
  <si>
    <t xml:space="preserve"> LOC HID MONANGE Q10 P NOR E SECA 200ML</t>
  </si>
  <si>
    <t xml:space="preserve"> LOC HID MONANGE Q10 P NOR EXT SECA 200ML</t>
  </si>
  <si>
    <t xml:space="preserve"> LOC HID MONANGE P NORMAL 200ML</t>
  </si>
  <si>
    <t xml:space="preserve"> LOC HID SKALA AMENDOAS DOCE 400ML</t>
  </si>
  <si>
    <t xml:space="preserve"> LOC HID SKALA AVEIA 400ML</t>
  </si>
  <si>
    <t xml:space="preserve"> LOC HID SKALA MANTEIGA DE KARITE 400ML</t>
  </si>
  <si>
    <t xml:space="preserve"> LOC HID SKALA ROSAS E AMENDOAS 400ML</t>
  </si>
  <si>
    <t xml:space="preserve"> LOCAO HID SKALA PROTEINA DO LEITE 400ML</t>
  </si>
  <si>
    <t xml:space="preserve"> LOC HID SKALA ACAI 400ML</t>
  </si>
  <si>
    <t xml:space="preserve"> LOC HID NEUTROGENA HID E REPARA 200ML</t>
  </si>
  <si>
    <t xml:space="preserve"> LOC HID NEUTROGENA HID E REPARA 400ML</t>
  </si>
  <si>
    <t xml:space="preserve"> LOC HID NEUTROGENA HID E SUAVIZA 200ML</t>
  </si>
  <si>
    <t xml:space="preserve"> LOC HID NEUTROGENA HID E SUAVIZA 400ML</t>
  </si>
  <si>
    <t xml:space="preserve"> LOC HID DOVE NUTRICAO ESSENCIAL 200ML</t>
  </si>
  <si>
    <t xml:space="preserve"> LOC HID DOVE ROMA E VERBENA 400ML</t>
  </si>
  <si>
    <t xml:space="preserve"> LOC HID DOVE OLEO DE ABACATE 400ML</t>
  </si>
  <si>
    <t>560 - VICTTOR SERAFIN BA/SE</t>
  </si>
  <si>
    <t>1086 - QUIMICA AMPARO LTDA</t>
  </si>
  <si>
    <t xml:space="preserve"> LOC HID YPE AMEIXA E FLOR DE LOT 400ML</t>
  </si>
  <si>
    <t xml:space="preserve"> LOC HID YPE AMEIXA E FLOR DE LOT 200ML</t>
  </si>
  <si>
    <t xml:space="preserve"> LOC HID YPE KARITE E FLOR DE AMEN 200ML</t>
  </si>
  <si>
    <t xml:space="preserve"> LOC HID YPE AGUA DE COCO E ALOE 200ML</t>
  </si>
  <si>
    <t>1384 - KITS PROMOCIONAIS</t>
  </si>
  <si>
    <t xml:space="preserve"> KIT SH+COND NIELY GOLD LISO AGUA TERMAL</t>
  </si>
  <si>
    <t xml:space="preserve"> KIT SH+COND NIELY GOLD POS QUIMICA ARGAN</t>
  </si>
  <si>
    <t xml:space="preserve"> KIT SH+COND NIELY GOLD COMP+FORTE RICINO</t>
  </si>
  <si>
    <t xml:space="preserve"> KIT SH+COND ELSEVE RT5 375+170ML</t>
  </si>
  <si>
    <t xml:space="preserve"> KIT SH+COND ELSEVE OL EXT 375+170ML</t>
  </si>
  <si>
    <t xml:space="preserve"> KIT SH+COND NIELY GOLD HIDRA AGUA COCO</t>
  </si>
  <si>
    <t xml:space="preserve"> KIT SH+COND ELSEVE DREAM LONG 375+170ML</t>
  </si>
  <si>
    <t xml:space="preserve"> KIT SH+COND ELSEVE HIDRA H 370ML+170ML</t>
  </si>
  <si>
    <t xml:space="preserve"> KIT SH+COND ELSEVE PURE HIAL PACK 170ML</t>
  </si>
  <si>
    <t xml:space="preserve"> KIT SH+COND NOVEX OLEO COCO 300ML</t>
  </si>
  <si>
    <t xml:space="preserve"> KIT SH+COND SKALA CERAMIDAS 325ML</t>
  </si>
  <si>
    <t xml:space="preserve"> KIT SH+COND SKALA ABACATE 325ML</t>
  </si>
  <si>
    <t xml:space="preserve"> KIT SH+COND SKALA BABOSA 325ML</t>
  </si>
  <si>
    <t xml:space="preserve"> KIT SH+COND SKALA CRESPO DIVINO</t>
  </si>
  <si>
    <t xml:space="preserve"> KIT SH+COND SKALA MAIS CACHOS 325ML</t>
  </si>
  <si>
    <t xml:space="preserve"> KIT SH+COND SKALA AMIDO DE MILHO 325ML</t>
  </si>
  <si>
    <t xml:space="preserve"> KIT SH+COND SKALA MAIS LISOS 325ML</t>
  </si>
  <si>
    <t xml:space="preserve"> KIT SH+COND SKALA MELANCIA 325+325ML</t>
  </si>
  <si>
    <t xml:space="preserve"> KIT SH+COND SKALA UVA 325+325ML</t>
  </si>
  <si>
    <t xml:space="preserve"> KIT SH+COND DABELLE SOS CRESCI 250+175ML</t>
  </si>
  <si>
    <t xml:space="preserve"> KIT SH+COND DABELLE RESG FIOS 250+175ML</t>
  </si>
  <si>
    <t xml:space="preserve"> KIT SH+COND DABELLE LISO ARRAS 250+175ML</t>
  </si>
  <si>
    <t xml:space="preserve"> KIT SH+COND DABELLE COCO PODER 250+175ML</t>
  </si>
  <si>
    <t xml:space="preserve"> KIT SH+COND DABELLE CACH ONDA 250+175ML</t>
  </si>
  <si>
    <t xml:space="preserve"> KIT SH+COND DABELLE ABAC NUT 250+175ML</t>
  </si>
  <si>
    <t xml:space="preserve"> KIT SH+COND DABELLE EXPL BRILH 250+175ML</t>
  </si>
  <si>
    <t xml:space="preserve"> KIT SH+COND NEUTROX CLASSICO 300+200ML</t>
  </si>
  <si>
    <t xml:space="preserve"> KIT SH+COND OX LONGOS 375+170ML</t>
  </si>
  <si>
    <t xml:space="preserve"> KIT SH+COND OX RESTAURA 375+170ML</t>
  </si>
  <si>
    <t xml:space="preserve"> KIT SH+COND NEUTROX PURIFICA 300ML+200ML</t>
  </si>
  <si>
    <t xml:space="preserve"> KIT SH+COND SALON L HIDRA ORIG300ML</t>
  </si>
  <si>
    <t xml:space="preserve"> KIT SH+COND SALON L HIDRA BABO300ML</t>
  </si>
  <si>
    <t xml:space="preserve"> KIT SH+COND SALON L HIDR COCO 300ML</t>
  </si>
  <si>
    <t xml:space="preserve"> KIT SH+COND SALON L HIDRA CERAMIDA 300ML</t>
  </si>
  <si>
    <t xml:space="preserve"> KIT SH+COND SALON L SOS BOMBA ORIG 200ML</t>
  </si>
  <si>
    <t xml:space="preserve"> KIT SH+COND SALON L HIDRA MELAO 300ML</t>
  </si>
  <si>
    <t xml:space="preserve"> KIT SH+COND SALON L HIDRA MARACUJA 300ML</t>
  </si>
  <si>
    <t xml:space="preserve"> KIT SH+COND NATU HAIR M BABOSA 250+200ML</t>
  </si>
  <si>
    <t xml:space="preserve"> KIT SH+COND NATU HAIR M O COCO 250+200ML</t>
  </si>
  <si>
    <t xml:space="preserve"> KIT SH+COND PANTENE HIDRATACAO 350+175ML</t>
  </si>
  <si>
    <t xml:space="preserve"> KIT SH+COND PANTENE RESTAURACA 350+175ML</t>
  </si>
  <si>
    <t xml:space="preserve"> KIT SH+COND PANTENE BAMBU 400+150ML</t>
  </si>
  <si>
    <t xml:space="preserve"> KIT SH+COND PANTENE BAMBU 400+175ML</t>
  </si>
  <si>
    <t xml:space="preserve"> KIT SH+COND PANTENE COLAGENO 300+150ML</t>
  </si>
  <si>
    <t xml:space="preserve"> KIT SH+COND PALMOLIVE DETOX ENERG 350ML</t>
  </si>
  <si>
    <t xml:space="preserve"> KIT SH+SH PALMOLIVE ANTI MEN 2X350ML</t>
  </si>
  <si>
    <t xml:space="preserve"> KIT SH+COND PALMOLIVE CERAMIDAS 350ML</t>
  </si>
  <si>
    <t xml:space="preserve"> KIT SH+COND PALMOLIVE MANT CACAU 350ML</t>
  </si>
  <si>
    <t xml:space="preserve"> KIT SH+COND PALMOLIVE LISOS RAD 350ML</t>
  </si>
  <si>
    <t xml:space="preserve"> KIT SH+COND DARLING TILIA 350ML</t>
  </si>
  <si>
    <t xml:space="preserve"> KIT SH+COND TRESEMME B LAMELAR 350+175ML</t>
  </si>
  <si>
    <t xml:space="preserve"> KIT SH+COND TRESEMME H PROFUND 375+175ML</t>
  </si>
  <si>
    <t xml:space="preserve"> KIT SH+COND TRESEMME B ANTIFRI 375+175ML</t>
  </si>
  <si>
    <t xml:space="preserve"> KIT SH+COND DOVE RIT REPARACAO 350+175ML</t>
  </si>
  <si>
    <t xml:space="preserve"> KIT SH+COND DOVE RECONSTRUCAO 350+175ML</t>
  </si>
  <si>
    <t xml:space="preserve"> KIT SH+COND DOVE NUTRICAO 350+175ML</t>
  </si>
  <si>
    <t xml:space="preserve"> KIT SH+COND DOVE UV REPAIR 350ML+150ML</t>
  </si>
  <si>
    <t xml:space="preserve"> KIT SH+COND PANTENE BOND REP 300+150ML</t>
  </si>
  <si>
    <t>18 - SHAMPOO</t>
  </si>
  <si>
    <t xml:space="preserve"> KIT SH+COND SKALA BANANA 325+325ML</t>
  </si>
  <si>
    <t xml:space="preserve"> KIT SH+COND SKALA AMID MILHO KIDS 325ML</t>
  </si>
  <si>
    <t xml:space="preserve"> SH SKALA MEN ANTICASPA 325ML</t>
  </si>
  <si>
    <t xml:space="preserve"> SH SKALA MELANCIA 325ML</t>
  </si>
  <si>
    <t xml:space="preserve"> SH SKALA UVA 325ML</t>
  </si>
  <si>
    <t xml:space="preserve"> SH SKALA MORANGO 325ML</t>
  </si>
  <si>
    <t xml:space="preserve"> SH SKALA GLICOLICO 325ML</t>
  </si>
  <si>
    <t xml:space="preserve"> SH SKALA MAIS CACHOS 325ML</t>
  </si>
  <si>
    <t xml:space="preserve"> KIT SH+COND DABELLE CRONO PERF 250+175ML</t>
  </si>
  <si>
    <t xml:space="preserve"> KIT SH+COND DABELLE MILAG MEL 250+175ML</t>
  </si>
  <si>
    <t xml:space="preserve"> KIT SH+COND DABELLE CEREJA MA 250+175ML</t>
  </si>
  <si>
    <t xml:space="preserve"> KIT SH+COND ELSEVE LISO D SONH 375+170ML</t>
  </si>
  <si>
    <t xml:space="preserve"> KIT SH+COND NIELY GOLD RECONST QUERATINA</t>
  </si>
  <si>
    <t xml:space="preserve"> SH ELSEVE REP TOTAL 5 400ML</t>
  </si>
  <si>
    <t xml:space="preserve"> SH ELSEVE REP TOTAL 5 REN 200ML</t>
  </si>
  <si>
    <t xml:space="preserve"> SH ELSEVE OLEO EXT NUTRICAO 200ML</t>
  </si>
  <si>
    <t xml:space="preserve"> SH ELSEVE OLEO EXT NUTRICAO 400ML</t>
  </si>
  <si>
    <t xml:space="preserve"> SH NIELY GOLD RECONST QUERATINA 275ML</t>
  </si>
  <si>
    <t xml:space="preserve"> SH NIELY GOLD LISO AGUA TERMAL 275ML</t>
  </si>
  <si>
    <t xml:space="preserve"> SH NIELY GOLD POS QUIMICA ARGAN 275ML</t>
  </si>
  <si>
    <t xml:space="preserve"> SH NIELY GOLD COMP+FORTE RICINO 275ML</t>
  </si>
  <si>
    <t xml:space="preserve"> SH NIELY GOLD HIDRA AGUA COCO 275ML</t>
  </si>
  <si>
    <t xml:space="preserve"> SH ELSEVE DREAM LONG 400ML</t>
  </si>
  <si>
    <t xml:space="preserve"> SH ELSEVE DREAM LONG 200ML</t>
  </si>
  <si>
    <t xml:space="preserve"> SH ELSEVE LISO DOS SONHOS 200ML</t>
  </si>
  <si>
    <t xml:space="preserve"> SH ELSEVE HIDRA HIALURONICO 200ML</t>
  </si>
  <si>
    <t xml:space="preserve"> SH ELSEVE HIDRA HIALURONICO 400ML</t>
  </si>
  <si>
    <t xml:space="preserve"> SH ELSEVE CACHOS DOS SONHOS 400ML</t>
  </si>
  <si>
    <t xml:space="preserve"> SH ELSEVE PURE HIALURONICO 400ML</t>
  </si>
  <si>
    <t xml:space="preserve"> SH NIELY GOLD CACHOS 275ML</t>
  </si>
  <si>
    <t xml:space="preserve"> SH ELSEVE GLYCOLIC GLOSS 400ML</t>
  </si>
  <si>
    <t xml:space="preserve"> SH ELSEVE GLYCOLIC GLOSS 200ML</t>
  </si>
  <si>
    <t xml:space="preserve"> SH NIELY GOLD SALVA FIOS 275ML</t>
  </si>
  <si>
    <t xml:space="preserve"> SH ELSEVE LISO DOS SONHOS 400ML</t>
  </si>
  <si>
    <t xml:space="preserve"> SH NIELY GOLD RECONS T QUERATINA 275ML</t>
  </si>
  <si>
    <t xml:space="preserve"> SH ELSEVE COLLAGEN LIFTER 200ML</t>
  </si>
  <si>
    <t xml:space="preserve"> SH ELSEVE COLLAGEN LIFTER 400ML</t>
  </si>
  <si>
    <t xml:space="preserve"> SH KOLENE ORIGINAL 300ML</t>
  </si>
  <si>
    <t xml:space="preserve"> SH OX NUTRICAO INTENSA 400ML</t>
  </si>
  <si>
    <t xml:space="preserve"> SH OX LISO DURADOURO 400ML</t>
  </si>
  <si>
    <t xml:space="preserve"> SH OX RECONSTRUCAO PROFUNDA 400ML</t>
  </si>
  <si>
    <t xml:space="preserve"> SH KOLENE CURVATURAS 300ML</t>
  </si>
  <si>
    <t xml:space="preserve"> SH OX MICELAR 240ML</t>
  </si>
  <si>
    <t xml:space="preserve"> SH OX HIALURONICO 240ML</t>
  </si>
  <si>
    <t xml:space="preserve"> SH OX COLAGENO 240ML</t>
  </si>
  <si>
    <t xml:space="preserve"> SH OX LONGOS 400ML</t>
  </si>
  <si>
    <t xml:space="preserve"> SH NEUTROX FORCA 300ML</t>
  </si>
  <si>
    <t xml:space="preserve"> SH NEUTROX PURIFICA 300ML</t>
  </si>
  <si>
    <t xml:space="preserve"> SH NEUTROX SOL MAR E PISCINA 300ML</t>
  </si>
  <si>
    <t xml:space="preserve"> SH MONANGE HIDRATA COM PODER 325ML</t>
  </si>
  <si>
    <t xml:space="preserve"> SH MONANGE LISOS TE QUERO 325ML</t>
  </si>
  <si>
    <t xml:space="preserve"> SH TRIHAIR SUPER CACHOS 500ML</t>
  </si>
  <si>
    <t xml:space="preserve"> KIT SH+COND NATU HAIR M CACHOS 250+200ML</t>
  </si>
  <si>
    <t xml:space="preserve"> SH NATU HAIR NUTRITIVO 300ML</t>
  </si>
  <si>
    <t xml:space="preserve"> KIT SH+COND TOK BABOSA E COLAG 300+290ML</t>
  </si>
  <si>
    <t xml:space="preserve"> KIT SH+COND TOK ARGAN E RICINO 300+290ML</t>
  </si>
  <si>
    <t xml:space="preserve"> KIT SH+COND TOK COCO E TUTANO 300+290ML</t>
  </si>
  <si>
    <t xml:space="preserve"> KIT SH+COND TOK QUERAT E MAND 300+290ML</t>
  </si>
  <si>
    <t xml:space="preserve"> SH SALON L SOS BOMBA ORIGINAL 300ML</t>
  </si>
  <si>
    <t xml:space="preserve"> SH SALON L SOS CACHOS DRP 500ML</t>
  </si>
  <si>
    <t xml:space="preserve"> SH KERAFORM OLEO DO BRASIL 300ML</t>
  </si>
  <si>
    <t xml:space="preserve"> KIT SH+COND SEDA LISO PERF 300ML+190ML</t>
  </si>
  <si>
    <t xml:space="preserve"> KIT SH+COND SEDA CERAMIDAS 300ML+190ML</t>
  </si>
  <si>
    <t xml:space="preserve"> KIT SH+COND SEDA COLAG VIT C 300ML+190ML</t>
  </si>
  <si>
    <t xml:space="preserve"> KIT SH+COND SEDA CACH DEFIN 300ML+190ML</t>
  </si>
  <si>
    <t xml:space="preserve"> KIT SH+COND SEDA BIOTINA 300ML+190ML</t>
  </si>
  <si>
    <t xml:space="preserve"> KIT SH+COND SEDA BABOSA 300ML+190ML</t>
  </si>
  <si>
    <t xml:space="preserve"> KIT SH+COND DOVE BOND INTENS 350ML+150ML</t>
  </si>
  <si>
    <t xml:space="preserve"> KIT SH+COND SEDA GLYCOL VITC 300ML+190ML</t>
  </si>
  <si>
    <t xml:space="preserve"> KIT SH+COND SEDA TOQUE SEDA 300ML+190ML</t>
  </si>
  <si>
    <t xml:space="preserve"> SH DIMENSION 3X1 ANT CASP SECO200ML</t>
  </si>
  <si>
    <t xml:space="preserve"> SH CLEAR MEN 2X1 LIMP DIARIA 200ML</t>
  </si>
  <si>
    <t xml:space="preserve"> SH CLEAR MEN QUEDA CONTROL 200ML</t>
  </si>
  <si>
    <t xml:space="preserve"> SH CLEAR MEN ICE COOL M 200ML</t>
  </si>
  <si>
    <t xml:space="preserve"> SH CLEAR MEN ICE COOL M 400ML</t>
  </si>
  <si>
    <t xml:space="preserve"> SH CLEAR HID INTENSA 400ML</t>
  </si>
  <si>
    <t xml:space="preserve"> SH CLEAR HID INTENSA 200ML</t>
  </si>
  <si>
    <t xml:space="preserve"> SH TRESEMME RECON/FORCA 400ML</t>
  </si>
  <si>
    <t xml:space="preserve"> SH TRESEMME HID PROF 400ML</t>
  </si>
  <si>
    <t xml:space="preserve"> SH CLEAR MEN CONTR COCEIRA 200ML</t>
  </si>
  <si>
    <t xml:space="preserve"> SH CLEAR MEN 2X1 LIMP DIARIA 400ML</t>
  </si>
  <si>
    <t xml:space="preserve"> SH CLEAR MEN CONTR COCEIRA 400ML</t>
  </si>
  <si>
    <t xml:space="preserve"> SH TRESEMME CACHOS DEFINIDOS 400ML</t>
  </si>
  <si>
    <t xml:space="preserve"> SH DOVE MEN LIMP REFRESCANTE 200ML</t>
  </si>
  <si>
    <t xml:space="preserve"> SH CLEAR MEN LIMP PROFUNDA 200ML</t>
  </si>
  <si>
    <t xml:space="preserve"> SH CLEAR MEN LIMP PROFUNDA 400ML</t>
  </si>
  <si>
    <t xml:space="preserve"> SH SEDA CACHOS DEFINIDOS 325ML</t>
  </si>
  <si>
    <t xml:space="preserve"> SH SEDA ANTIC HID DIARIA 325ML</t>
  </si>
  <si>
    <t xml:space="preserve"> SH SEDA LISO PERFEITO 325ML</t>
  </si>
  <si>
    <t xml:space="preserve"> SH SEDA PRETOS LUMINOSOS 325ML</t>
  </si>
  <si>
    <t xml:space="preserve"> SH SEDA SOS CERAMIDAS 325ML</t>
  </si>
  <si>
    <t xml:space="preserve"> SH TRESEMME DETOX CAPILAR 400ML</t>
  </si>
  <si>
    <t xml:space="preserve"> SH CLEAR MEN QUEDA CONTROL 400ML</t>
  </si>
  <si>
    <t xml:space="preserve"> SH DOVE RITUAL REPARACAO 400ML</t>
  </si>
  <si>
    <t xml:space="preserve"> SH DOVE MEN 2X1 FORC RESIST 200ML</t>
  </si>
  <si>
    <t xml:space="preserve"> SH DOVE MEN 2X1 FORC RESIST 400ML</t>
  </si>
  <si>
    <t xml:space="preserve"> SH DOVE MEN PROT ANTICASPA 400ML</t>
  </si>
  <si>
    <t xml:space="preserve"> SH DOVE HIDRAT INTENSA OXIGEN 400ML</t>
  </si>
  <si>
    <t xml:space="preserve"> SH DOVE HIDRAT INTENSA OXIGEN 200ML</t>
  </si>
  <si>
    <t xml:space="preserve"> SH CLEAR ANTIC DETOX DIARIO 200ML</t>
  </si>
  <si>
    <t xml:space="preserve"> SH CLEAR ANTIC FLOR CEREJA200ML</t>
  </si>
  <si>
    <t xml:space="preserve"> SH SEDA BABOSA+OLEOS 325ML</t>
  </si>
  <si>
    <t xml:space="preserve"> SH DOVE MEN ALIVIO REFRESC 400ML</t>
  </si>
  <si>
    <t xml:space="preserve"> SH CLEAR MEN 2X1 LIMP DIARIA L400P330ML</t>
  </si>
  <si>
    <t xml:space="preserve"> SH SEDA CERAMIDAS 425ML</t>
  </si>
  <si>
    <t xml:space="preserve"> SH TRESEMME BLINDAGEM ANTIFRIZZ 400ML</t>
  </si>
  <si>
    <t xml:space="preserve"> SH DOVE OLEO NUTRICAO L670P500ML</t>
  </si>
  <si>
    <t xml:space="preserve"> SH CLEAR ANTIC JOJOBA MALALEUCA 200ML</t>
  </si>
  <si>
    <t xml:space="preserve"> SH CLEAR CABELO&amp;BARBA 200ML</t>
  </si>
  <si>
    <t xml:space="preserve"> SH DOVE MEN+CARE SH 3X1 SPORTS 200ML</t>
  </si>
  <si>
    <t xml:space="preserve"> SH DOVE TEX REAIS CRESPOS 355ML</t>
  </si>
  <si>
    <t xml:space="preserve"> SH DOVE TEX REAIS CACHEADOS 400ML</t>
  </si>
  <si>
    <t xml:space="preserve"> SH DOVE TEX REAIS CACHEDOS 200ML</t>
  </si>
  <si>
    <t xml:space="preserve"> SH SEDA PREBIOTICOS+BIOTINA 425ML</t>
  </si>
  <si>
    <t xml:space="preserve"> SH SEDA PREBIOTICOS+BIOTINA 325ML</t>
  </si>
  <si>
    <t xml:space="preserve"> SH TRESEMME REGENERACAO TRESPLEX 650ML</t>
  </si>
  <si>
    <t xml:space="preserve"> SH TRESEMME DETOX CAPILAR 650ML</t>
  </si>
  <si>
    <t xml:space="preserve"> SH TRESEMME RECONSTRUCAO E FORCA 650ML</t>
  </si>
  <si>
    <t xml:space="preserve"> SH TRESEMME BLINDAGEM ANTIFRIZ 650ML</t>
  </si>
  <si>
    <t xml:space="preserve"> SH TRESEMME BRILHO LAMELAR 400ML</t>
  </si>
  <si>
    <t xml:space="preserve"> SH TRESEMME BRILHO LAMELAR 650ML</t>
  </si>
  <si>
    <t xml:space="preserve"> SH TRESEMME HIDRATACAO PROFUNDA 650ML</t>
  </si>
  <si>
    <t xml:space="preserve"> SH CLEAR MEN ICE COOL MENT L200P170ML</t>
  </si>
  <si>
    <t xml:space="preserve"> SH DOVE BOND INTENSE 175ML</t>
  </si>
  <si>
    <t xml:space="preserve"> SH DOVE BOND INTENSE 350ML</t>
  </si>
  <si>
    <t xml:space="preserve"> SH SEDA BOOM HIDRA DURADOURA 250ML</t>
  </si>
  <si>
    <t xml:space="preserve"> SH SEDA BOOM NUTRI INTENSA 250ML</t>
  </si>
  <si>
    <t xml:space="preserve"> SH SEDA GLYCOLICO E VITA C 300ML</t>
  </si>
  <si>
    <t xml:space="preserve"> SH CLEAR MEN HIDRATACAO CAMPEA VJ 200ML</t>
  </si>
  <si>
    <t xml:space="preserve"> SH CLEAR MEN HIDRATACAO CAMPEA VJ 400ML</t>
  </si>
  <si>
    <t xml:space="preserve"> SH TRESEMME BLINDAGEM ANTIUMIDADE 400ML</t>
  </si>
  <si>
    <t xml:space="preserve"> SH SEDA TOQUE DE SEDA 300ML</t>
  </si>
  <si>
    <t xml:space="preserve"> SH SEDA COLAGENO VIT 300ML</t>
  </si>
  <si>
    <t xml:space="preserve"> SH DOVE UV REPAIR E GLOW + FERULI 600ML</t>
  </si>
  <si>
    <t xml:space="preserve"> SH DOVE UV REPAIR E GLOW+FERULICO 190ML</t>
  </si>
  <si>
    <t xml:space="preserve"> SH DOVE UV REPAIR E GLOW+FERULICO 370ML</t>
  </si>
  <si>
    <t xml:space="preserve"> SH DOVE RECONSTRUCAO+AMINOACIDO 190ML</t>
  </si>
  <si>
    <t xml:space="preserve"> SH DOVE RECONSTRUCAO+AMINOACIDO 370ML</t>
  </si>
  <si>
    <t xml:space="preserve"> SH DOVE UMECTACAO+COCO 190ML</t>
  </si>
  <si>
    <t xml:space="preserve"> SH DOVE UMECTACAO+COCO 370ML</t>
  </si>
  <si>
    <t xml:space="preserve"> SH DOVE CACHOS ATIVOS+BIOTINA 370ML</t>
  </si>
  <si>
    <t xml:space="preserve"> SH DOVE HIDRATACAO+HIALURON</t>
  </si>
  <si>
    <t xml:space="preserve"> SH DOVE NUTRICAO+TRI</t>
  </si>
  <si>
    <t xml:space="preserve"> SH DARLING CERAMIDAS 350ML</t>
  </si>
  <si>
    <t xml:space="preserve"> SH DARLING TILIA PRO VIT B5 350ML</t>
  </si>
  <si>
    <t xml:space="preserve"> SH PALMOLIVE NAT M PROLONGADA 350ML</t>
  </si>
  <si>
    <t xml:space="preserve"> SH PALMOLIVE NAT LISS NATURAL 350ML</t>
  </si>
  <si>
    <t xml:space="preserve"> SH PALMOLIVE NAT NEUTRO 350ML</t>
  </si>
  <si>
    <t xml:space="preserve"> SH PALMOLIVE NAT CERAMIDAS FORCE 350ML</t>
  </si>
  <si>
    <t xml:space="preserve"> SH PALMOLIVE ILUMINADOR PRETOS 350ML</t>
  </si>
  <si>
    <t xml:space="preserve"> SH PALMOLIVE NAT ANTICASPA CLASSIC 350ML</t>
  </si>
  <si>
    <t xml:space="preserve"> SH PALMOLIVE NAT CACAU CUIDADO ABS 350ML</t>
  </si>
  <si>
    <t xml:space="preserve"> SH PALMOLIVE NAT DETOX CITRICO 350ML</t>
  </si>
  <si>
    <t xml:space="preserve"> SH PALMOLIVE NAT CERAMIDAS 650ML</t>
  </si>
  <si>
    <t xml:space="preserve"> SH PALMOLIVE NAT LIMP BALANCEADA 650ML</t>
  </si>
  <si>
    <t xml:space="preserve"> SH DARLING 2 EM 1 650ML</t>
  </si>
  <si>
    <t xml:space="preserve"> SH PALMOLIVE NUTRICAO EXTRAORDINAR 650ML</t>
  </si>
  <si>
    <t xml:space="preserve"> SH DARLING DETOX 350ML</t>
  </si>
  <si>
    <t xml:space="preserve"> SH PALMOLIVE HIALURONICO 350ML</t>
  </si>
  <si>
    <t xml:space="preserve"> SH PALMOLIVE SOS FORCE 650ML</t>
  </si>
  <si>
    <t xml:space="preserve"> SH PALMOLIVE HYDRATE ACI HIAL 650ML</t>
  </si>
  <si>
    <t xml:space="preserve"> SH PALMOLIVE ANTICASPA CLASSICO 650ML</t>
  </si>
  <si>
    <t xml:space="preserve"> SH PALMOLIVE LUMIN OILS NUTRE/HIDR 350ML</t>
  </si>
  <si>
    <t xml:space="preserve"> SH DARLING CERAMIDAS 650ML</t>
  </si>
  <si>
    <t xml:space="preserve"> SH PANTENE HIDRATACAO 400ML</t>
  </si>
  <si>
    <t xml:space="preserve"> SH PANTENE REST PROF 400ML</t>
  </si>
  <si>
    <t xml:space="preserve"> SH HEAD SHOULDERS ANT COCEIRA 200ML</t>
  </si>
  <si>
    <t xml:space="preserve"> SH HEAD SHOULDERS ANT COCEIRA 400ML</t>
  </si>
  <si>
    <t xml:space="preserve"> SH HEAD SHOULDERS HIDRATACAO 400ML</t>
  </si>
  <si>
    <t xml:space="preserve"> SH HEAD SHOULDERS MEN PREV Q 400ML</t>
  </si>
  <si>
    <t xml:space="preserve"> SH HEAD SHOULDERS MEN MENTHOL 200ML</t>
  </si>
  <si>
    <t xml:space="preserve"> SH PANTENE HIDROCAUTERIZ 400ML</t>
  </si>
  <si>
    <t xml:space="preserve"> SH HEAD SHOULDERS MEN MENTHOL 400ML</t>
  </si>
  <si>
    <t xml:space="preserve"> SH HEAD SHOULDERS MEN 3X1 200ML</t>
  </si>
  <si>
    <t xml:space="preserve"> SH HEAD SHOULDERS MEN 3X1 400ML</t>
  </si>
  <si>
    <t xml:space="preserve"> SH HEAD SHOULDERS REM OLEOSID 400ML</t>
  </si>
  <si>
    <t xml:space="preserve"> SH PANTENE CACHOS HIDRATADOS 175ML</t>
  </si>
  <si>
    <t xml:space="preserve"> SH PANTENE BAMBU NUTRE &amp; CRESCE 400ML</t>
  </si>
  <si>
    <t xml:space="preserve"> SH HEAD SHOULD FORCA RAIZ 400ML</t>
  </si>
  <si>
    <t xml:space="preserve"> SH PANTENE COLAGENO 510ML</t>
  </si>
  <si>
    <t xml:space="preserve"> SH HEAD SHOULDERS MEN OLD SPICE 400ML</t>
  </si>
  <si>
    <t xml:space="preserve"> SH PANTENE EQUILIBRIO RAIZ 300ML</t>
  </si>
  <si>
    <t xml:space="preserve"> SH PANTENE EQUILIBRIO RAIZ 510ML</t>
  </si>
  <si>
    <t xml:space="preserve"> SH HEAD SHOULDERS ANT CASPA 650ML</t>
  </si>
  <si>
    <t xml:space="preserve"> SH HEAD SHOULDERS ANT COCEIRA 650ML</t>
  </si>
  <si>
    <t xml:space="preserve"> SH HEAD SHOULDERS MEN MENTHOL 650ML</t>
  </si>
  <si>
    <t xml:space="preserve"> SH HEAD SHOULDERS MEN OLD SPICE 650ML</t>
  </si>
  <si>
    <t xml:space="preserve"> SH PANTENE QUERATINA PRE&amp;BLIND 300ML</t>
  </si>
  <si>
    <t xml:space="preserve"> SH PANTENE BIOTINAMINA B3 300ML</t>
  </si>
  <si>
    <t xml:space="preserve"> SH PANTENE MOLECULAR BOND REPAIR 300ML</t>
  </si>
  <si>
    <t xml:space="preserve">78 - PRODUTOS P/BARBA                                  </t>
  </si>
  <si>
    <t>10109 - BIC BRASIL S A</t>
  </si>
  <si>
    <t xml:space="preserve"> AP BARB DESC BIC MEN COMF3 P NOR 2X1</t>
  </si>
  <si>
    <t xml:space="preserve"> AP BARB DESC BIC MEN COMF3 P SENS 2X1</t>
  </si>
  <si>
    <t xml:space="preserve"> AP BARB DESC BIC MEN SENSIT CART 2X1</t>
  </si>
  <si>
    <t xml:space="preserve"> AP BARB DESC BIC CONF TWIN SENS 2X1</t>
  </si>
  <si>
    <t xml:space="preserve"> AP BARB DESC BIC COMFORT2 AZUL 2X1</t>
  </si>
  <si>
    <t xml:space="preserve"> AP BARB DESC BIC MEN COMF 3 BLACK 2X1</t>
  </si>
  <si>
    <t xml:space="preserve"> AP BARB DESC BIC MEN INTENSIT3 CART 2X1</t>
  </si>
  <si>
    <t xml:space="preserve"> AP BARB DESC BIC SOLEIL RS/LRJ 2X1</t>
  </si>
  <si>
    <t xml:space="preserve"> AP BARB DESC BIC SOLEIL RS/RX2X1</t>
  </si>
  <si>
    <t xml:space="preserve"> AP BARB DESC BIC CONF3 P NORMAL L4P3</t>
  </si>
  <si>
    <t xml:space="preserve"> AP BARB DESC BIC CONF3 PELE SENSIV</t>
  </si>
  <si>
    <t xml:space="preserve"> AP BARB DESC BIC SENSIT L7P5</t>
  </si>
  <si>
    <t xml:space="preserve"> AP BARB DESC BIC MEN COMF3 BLACK UN</t>
  </si>
  <si>
    <t xml:space="preserve"> AP BARB DESC BIC SOLEIL L4P3</t>
  </si>
  <si>
    <t xml:space="preserve"> AP BARB DESC BIC SOLEIL ROSA UN</t>
  </si>
  <si>
    <t xml:space="preserve"> AP BARB DESC BIC MEN COMF3 P NOR UN</t>
  </si>
  <si>
    <t xml:space="preserve"> AP BARB DESC BIC MEN ACQUA3 CT 2X1</t>
  </si>
  <si>
    <t xml:space="preserve"> AP BARB DESC BIC FEM SOLEIL CLIC+6CARGA</t>
  </si>
  <si>
    <t xml:space="preserve"> AP BARB DESC BIC SOLEIL NATURALS 2X1</t>
  </si>
  <si>
    <t xml:space="preserve"> AP BARB DESC BIC FEM COMFORT3 PINK 2X1</t>
  </si>
  <si>
    <t xml:space="preserve"> AP BARB DESC BIC MEN FLEX3 HYBRID+5CARGA</t>
  </si>
  <si>
    <t xml:space="preserve"> AP BARB DESC BIC SOLEIL TRIM 2X1</t>
  </si>
  <si>
    <t xml:space="preserve"> AP BARB DESC BIC FEM COMF2 L5P4</t>
  </si>
  <si>
    <t xml:space="preserve"> AP BARB DESC BIC SENSITIVE L15P12</t>
  </si>
  <si>
    <t xml:space="preserve"> AP BARB DESC BIC MEN COMF3HYBRDI 6CARGA</t>
  </si>
  <si>
    <t xml:space="preserve"> AP BARB DESC BIC SOLEIL SENS HYBRID</t>
  </si>
  <si>
    <t xml:space="preserve"> AP BARB DESC BIC MEN FLEX SEN HYB</t>
  </si>
  <si>
    <t xml:space="preserve"> AP BARB DSEC BIC MEN FLEX 3</t>
  </si>
  <si>
    <t xml:space="preserve"> AP BARB DESC BIC SOLEIL ROS &amp; MARGAR 3X1</t>
  </si>
  <si>
    <t xml:space="preserve"> AP BARB DESC BIC SOLEIL LAVA&amp;EUCAL 3X1</t>
  </si>
  <si>
    <t xml:space="preserve"> BALSAMO NIVEA POS BARB SENSIT 100ML</t>
  </si>
  <si>
    <t xml:space="preserve"> CR BARBA NIVEA SENSITIVE 2X1 65G</t>
  </si>
  <si>
    <t xml:space="preserve"> ESP BARBA BOZZANO PELE SENS 193G</t>
  </si>
  <si>
    <t xml:space="preserve"> ESP BARBA BOZZANO HIDRATANTE 193G</t>
  </si>
  <si>
    <t xml:space="preserve"> CR BARBA BOZZANO HIDRATACAO 65G</t>
  </si>
  <si>
    <t xml:space="preserve"> ESP BARBA BOZZANO REFRESCANTE 193G</t>
  </si>
  <si>
    <t xml:space="preserve"> SH BOZZANO BARBA 200ML</t>
  </si>
  <si>
    <t xml:space="preserve"> AP BARB DESC PREST 3 FEM 2X1</t>
  </si>
  <si>
    <t xml:space="preserve"> AP BARB DESC PREST 3 MEN 2X1</t>
  </si>
  <si>
    <t xml:space="preserve"> AP BARB DESC PREST 3 MEN ICE 2X1</t>
  </si>
  <si>
    <t xml:space="preserve"> AP BARB DESC VENUS3 SIMPLY 2X1</t>
  </si>
  <si>
    <t xml:space="preserve"> AP BARB DESC PREST 3 MEN SENSE PROT 2X1</t>
  </si>
  <si>
    <t xml:space="preserve"> AP BARB DESC PREST 3 MEN U GRIP 2X1</t>
  </si>
  <si>
    <t xml:space="preserve"> AP BARB DESC PROBAK II 2X1 CT</t>
  </si>
  <si>
    <t xml:space="preserve"> CARGA GILLETTE MACH3 MEN SENSITIVE 2X1</t>
  </si>
  <si>
    <t xml:space="preserve"> LAMINA WILKINSON 20X1</t>
  </si>
  <si>
    <t xml:space="preserve"> AP BARB DESC VENUS3 SENSITIVE 2X1</t>
  </si>
  <si>
    <t xml:space="preserve"> AP BARB DESC PREST 3 FEM L4P3</t>
  </si>
  <si>
    <t xml:space="preserve"> AP BARB DESC PREST 3 MEN SENSECARE L4P3</t>
  </si>
  <si>
    <t xml:space="preserve"> AP BARB DESC PREST 3 MEN ULTRAGRIP L4P3</t>
  </si>
  <si>
    <t xml:space="preserve"> AP BARB MACH3 MEN ACQUA GRIP REGULAR UN</t>
  </si>
  <si>
    <t xml:space="preserve"> AP BARB DESC PREST 3 MEN L4P3</t>
  </si>
  <si>
    <t xml:space="preserve"> AP BARB DESC PREST MEN U GRIP MOV CT2X1</t>
  </si>
  <si>
    <t xml:space="preserve"> AP BARB DESC PREST MEN U GRIP CART 2X1</t>
  </si>
  <si>
    <t xml:space="preserve"> AP BARB DESC PREST FEM U GRIP CART 2X1</t>
  </si>
  <si>
    <t xml:space="preserve"> AP BARB DESC PREST MEN U GRIP SENSIT 2X1</t>
  </si>
  <si>
    <t xml:space="preserve"> AP BARB DESC VENUS SIMPLY3 SENSITIVE 2X1</t>
  </si>
  <si>
    <t xml:space="preserve"> AP BARB DESC VENUS SENSITIVE L4P3</t>
  </si>
  <si>
    <t xml:space="preserve"> CARGA GILLETTE MACH3 MEN L4P3</t>
  </si>
  <si>
    <t xml:space="preserve"> AP BARB DESC DERMA MEN L4P3</t>
  </si>
  <si>
    <t xml:space="preserve"> AP BARB DESC GILLETTE CORPO L4P3</t>
  </si>
  <si>
    <t xml:space="preserve"> AP BARB MACH3 P/ O CORPO UN</t>
  </si>
  <si>
    <t xml:space="preserve"> AP BARB MACH3 CARBONO UN</t>
  </si>
  <si>
    <t xml:space="preserve"> CARGA GILLETTE MACH3 CARB C/2</t>
  </si>
  <si>
    <t xml:space="preserve"> AP BARB DESC VENUS INTIM 4X1</t>
  </si>
  <si>
    <t xml:space="preserve"> AP BARB DESC VENUS INTIM 2X1</t>
  </si>
  <si>
    <t xml:space="preserve"> AP BARB DESC GILLETTE PREST 3 CARBON 4X1</t>
  </si>
  <si>
    <t xml:space="preserve"> AP DESC BARB GILLETTE PREST 3 CARBON 2X1</t>
  </si>
  <si>
    <t>3742 - BLUE CHEMICAL DO BRASIL LTDA</t>
  </si>
  <si>
    <t xml:space="preserve"> AP BARB DESC STILO3 LAM 2X1</t>
  </si>
  <si>
    <t>79 - TOUCADOR</t>
  </si>
  <si>
    <t xml:space="preserve"> ESC UNHA CONDOR 6168 UN</t>
  </si>
  <si>
    <t xml:space="preserve"> ESC P/CAB CONDOR SISSI 6806 UN</t>
  </si>
  <si>
    <t xml:space="preserve"> PENTE CONDOR DIVAS SM</t>
  </si>
  <si>
    <t xml:space="preserve"> ESC P/CAB CONDOR MARISA 6820 UN</t>
  </si>
  <si>
    <t xml:space="preserve"> ESC CAB CONDOR RAQUEL 6807 UN</t>
  </si>
  <si>
    <t xml:space="preserve"> ESC CAB CONDOR JULIA 6887 UN</t>
  </si>
  <si>
    <t xml:space="preserve"> ESC BANHO CONDOR 6090 UN</t>
  </si>
  <si>
    <t xml:space="preserve"> PENTE CONDOR CERLAO 1/2 SM</t>
  </si>
  <si>
    <t xml:space="preserve"> ESC CAB CONDOR BARBIE ALMOFA 6895</t>
  </si>
  <si>
    <t xml:space="preserve"> ESP BANHO CONDOR BASICA L3P2 8301</t>
  </si>
  <si>
    <t xml:space="preserve"> ESP BANHO CONDOR COM CORDAO 8302</t>
  </si>
  <si>
    <t xml:space="preserve"> PENTE CONDOR ESSENCIAL SMK6</t>
  </si>
  <si>
    <t xml:space="preserve"> ESC CAB CONDOR RAQUETE PROTEGE</t>
  </si>
  <si>
    <t xml:space="preserve"> ESC CAB CONDOR PLANA BELLE VERDE</t>
  </si>
  <si>
    <t xml:space="preserve"> ESC CAB CONDOR REDONDA BELLE AMARELA</t>
  </si>
  <si>
    <t xml:space="preserve"> CJ M BONI LIXA TRAD COL 5943B 3X1</t>
  </si>
  <si>
    <t xml:space="preserve"> TOUCA P/BANHO M BONI PLASTICO 8415</t>
  </si>
  <si>
    <t xml:space="preserve"> PENTE M BONI HIPER C/PUPURINA 1361</t>
  </si>
  <si>
    <t xml:space="preserve"> CJ 4 PENTES M BONI P/FAMILIA 3420</t>
  </si>
  <si>
    <t xml:space="preserve"> PENTE M BONI PROF C/DENTES LOG 1280</t>
  </si>
  <si>
    <t xml:space="preserve"> ESP M BONI VEGETAL 8405</t>
  </si>
  <si>
    <t xml:space="preserve"> ESCOV P/CAB M BONI HELOISA 7725T</t>
  </si>
  <si>
    <t xml:space="preserve"> PENTE M BONI FINO 1069</t>
  </si>
  <si>
    <t xml:space="preserve"> TOUCA CABELO M BONI MET 8416</t>
  </si>
  <si>
    <t xml:space="preserve"> ESC CAB M BONI MASCULINA</t>
  </si>
  <si>
    <t xml:space="preserve"> PENTE M BONI HIPER REF 1434</t>
  </si>
  <si>
    <t xml:space="preserve"> ESC CAB M BONI CORPO RETANGULAR</t>
  </si>
  <si>
    <t xml:space="preserve"> ESC CAB M BONI ALM OVAL M WARE</t>
  </si>
  <si>
    <t xml:space="preserve"> ESC CAB M BONI ALMOF M ANIMAL PR</t>
  </si>
  <si>
    <t xml:space="preserve"> TOUCA P/BANHO M BONI ESTAMP 2X1</t>
  </si>
  <si>
    <t xml:space="preserve"> PINCEL M BONI TINT P/CAB 1388</t>
  </si>
  <si>
    <t xml:space="preserve"> ESC CAB M BONI GLITTER NYLON PIN OVAL</t>
  </si>
  <si>
    <t xml:space="preserve"> TOUCA CETIM M BONI</t>
  </si>
  <si>
    <t xml:space="preserve"> PENTE M BONI FINO C/CABO</t>
  </si>
  <si>
    <t xml:space="preserve"> ESC UNHA RICCA UN</t>
  </si>
  <si>
    <t xml:space="preserve"> KIT RICCA PALITO PROFISSIONAL</t>
  </si>
  <si>
    <t xml:space="preserve"> ESC CAB BELLIZ ION OVAL UN</t>
  </si>
  <si>
    <t xml:space="preserve"> PENTE RICCA CABO SUPORTE BORRACHA</t>
  </si>
  <si>
    <t xml:space="preserve"> TOUCA BANHO RICCA LISA</t>
  </si>
  <si>
    <t xml:space="preserve"> TOUCA BANHO RICCA EST</t>
  </si>
  <si>
    <t xml:space="preserve"> ESP BANHO RICCA GRANDE UN</t>
  </si>
  <si>
    <t xml:space="preserve"> ESP BANHO RICCA ESFOLIANTE UN</t>
  </si>
  <si>
    <t xml:space="preserve"> ESC CAB BANHO RICCA COLRS</t>
  </si>
  <si>
    <t xml:space="preserve"> ESC CAB RICCA PINK OVAL</t>
  </si>
  <si>
    <t xml:space="preserve"> ESC CAB RICCA OVAL MASC</t>
  </si>
  <si>
    <t xml:space="preserve"> ESC CAB RICCA RACKET</t>
  </si>
  <si>
    <t xml:space="preserve"> ESC CAB RICCA CEREJA OVAL</t>
  </si>
  <si>
    <t xml:space="preserve"> ESC CAB RICCA CACHOS VIBRANTES</t>
  </si>
  <si>
    <t xml:space="preserve"> ESC CAB RICCA RAQUETE FLEX PINK</t>
  </si>
  <si>
    <t xml:space="preserve"> ESC CAB RICCA RAQUETE FLEX BLUE</t>
  </si>
  <si>
    <t xml:space="preserve"> SAB GRANADO ANT TRAD 90G</t>
  </si>
  <si>
    <t>1851 - INDU E COMERCIO DE GRAPOS ANAMARIA LTDA</t>
  </si>
  <si>
    <t xml:space="preserve"> GRAMPO CABELO KI</t>
  </si>
  <si>
    <t xml:space="preserve"> LENCO UMED FEELCLEAN BABY 50UN</t>
  </si>
  <si>
    <t>1228 - PROTETOR SOLAR/BRONZEADOR</t>
  </si>
  <si>
    <t xml:space="preserve"> PROT SOLAR NIVEA HIDRAT FPS30 200ML</t>
  </si>
  <si>
    <t xml:space="preserve"> PROT SOLAR NIVEA HIDRAT FPS50 200ML</t>
  </si>
  <si>
    <t xml:space="preserve"> PROT SOLAR NIVEA BRONZE FPS30 200ML</t>
  </si>
  <si>
    <t xml:space="preserve"> PROT SOLAR SUNDOWN FPS50 200ML</t>
  </si>
  <si>
    <t xml:space="preserve"> PROT SOLAR SUNDOWN FPS30 200ML</t>
  </si>
  <si>
    <t>19 - SABONETE BARRA</t>
  </si>
  <si>
    <t xml:space="preserve"> SAB PHEBO AMAZONIAN 90G</t>
  </si>
  <si>
    <t xml:space="preserve"> SAB PHEBO ODOR DE ROSAS 90G</t>
  </si>
  <si>
    <t xml:space="preserve"> SAB PHEBO NATURELLE 90G</t>
  </si>
  <si>
    <t xml:space="preserve"> SAB GRANADO ENXOFRE 90G</t>
  </si>
  <si>
    <t xml:space="preserve"> SAB GRANADO GLIC AMENDOA 90G</t>
  </si>
  <si>
    <t xml:space="preserve"> SAB PHEBO FRESCOR DA MANHA 90G</t>
  </si>
  <si>
    <t xml:space="preserve"> SAB PHEBO TOQUE LAVANDA 90G</t>
  </si>
  <si>
    <t xml:space="preserve"> SAB PHEBO ALFAZEMA 100G</t>
  </si>
  <si>
    <t xml:space="preserve"> SAB GRANADO GLIC NEUTRO 90G</t>
  </si>
  <si>
    <t xml:space="preserve"> SAB GRANADO GLIC ERVA DOCE 90G</t>
  </si>
  <si>
    <t xml:space="preserve"> SAB PHEBO RAIZ ORIENTE 90G</t>
  </si>
  <si>
    <t xml:space="preserve"> SAB PHEBO LIMAO SICILIANO 100G</t>
  </si>
  <si>
    <t xml:space="preserve"> SAB PHEBO LIMA DE PERSIA 90G</t>
  </si>
  <si>
    <t xml:space="preserve"> SAB PHEBO PATCHOULY 90G</t>
  </si>
  <si>
    <t xml:space="preserve"> SAB GRANADO SULFUROSO 90G</t>
  </si>
  <si>
    <t xml:space="preserve"> SAB GRANADO GLIC ROSA 90G</t>
  </si>
  <si>
    <t xml:space="preserve"> SAB GRANADO GLIC HORTELA 90G</t>
  </si>
  <si>
    <t xml:space="preserve"> SAB LIQ GRANADO GLIC ROSA REF 300ML</t>
  </si>
  <si>
    <t xml:space="preserve"> SAB LIQ PHEBO AMAZONIAN REF 320ML</t>
  </si>
  <si>
    <t xml:space="preserve"> SAB LIQ GRANADO HORTELA REF 300ML</t>
  </si>
  <si>
    <t xml:space="preserve"> SAB LIQ GRANADO ROSA 300ML</t>
  </si>
  <si>
    <t xml:space="preserve"> SAB LIQ GRANADO HORTELA 300ML</t>
  </si>
  <si>
    <t>7013 -  DISTRIBUIDORA MEMPHIS LTDA</t>
  </si>
  <si>
    <t xml:space="preserve"> SAB SENADOR CLASSIC 130G</t>
  </si>
  <si>
    <t xml:space="preserve"> SAB ALMA DE FLORES CLASSICO 130G</t>
  </si>
  <si>
    <t xml:space="preserve"> SAB SENADOR SPORT/GOLD HID 130G</t>
  </si>
  <si>
    <t xml:space="preserve"> SAB SENADOR PLATINUM 130G</t>
  </si>
  <si>
    <t xml:space="preserve"> SAB ALMA DE FLORES BRANCAS CHAMP 130G</t>
  </si>
  <si>
    <t xml:space="preserve"> SAB ALMA DE FLORES JASMIM 130G</t>
  </si>
  <si>
    <t xml:space="preserve"> SAB ALMA DE FLORES INTENSE 130G</t>
  </si>
  <si>
    <t xml:space="preserve"> SAB SENADOR GLICE VITAL STONE 130G</t>
  </si>
  <si>
    <t xml:space="preserve"> SAB SENADOR GLICE SUN STONE 130G</t>
  </si>
  <si>
    <t>442464 -  SINTER FUTURA LTDA</t>
  </si>
  <si>
    <t xml:space="preserve"> SAB FARNESE PITAYA E FRAMBOESA 180G</t>
  </si>
  <si>
    <t xml:space="preserve"> SAB FARNESE ERVA DOCE 180G</t>
  </si>
  <si>
    <t xml:space="preserve"> SAB FARNESE AVEIA 180G</t>
  </si>
  <si>
    <t xml:space="preserve"> SAB FARNESE PURO HIDRATANTE 180G</t>
  </si>
  <si>
    <t xml:space="preserve"> SAB FARNESE FLOR/CEREJEIRA 180G</t>
  </si>
  <si>
    <t xml:space="preserve"> SAB GIPSY TOQUE DE LAVANDA 80G</t>
  </si>
  <si>
    <t xml:space="preserve"> SAB GIPSY PERFUME DOS SONHOS 80G</t>
  </si>
  <si>
    <t xml:space="preserve"> SAB GIPSY DESEJO DE MORANGO 80G</t>
  </si>
  <si>
    <t xml:space="preserve"> SAB GIPSY ENERGIA DA AMAZONIA 80G</t>
  </si>
  <si>
    <t xml:space="preserve"> SAB FARNESE LAVANDA E MENTA 180G</t>
  </si>
  <si>
    <t xml:space="preserve"> SAB FARNESE HID ERVA DOCE 85G</t>
  </si>
  <si>
    <t xml:space="preserve"> SAB FARNESE HID PROTEINA DO LEITE 85G</t>
  </si>
  <si>
    <t xml:space="preserve"> SAB FARNESE HID LIMAO SICILIANO 85G</t>
  </si>
  <si>
    <t xml:space="preserve"> SAB FARNESE HID FRUTAS VERMELHAS 85G</t>
  </si>
  <si>
    <t xml:space="preserve"> SAB FARNESE HID FLOR DE CEREJEIRA 85G</t>
  </si>
  <si>
    <t xml:space="preserve"> SAB FARNESE DES FRAMBOESA E BAUNILHA 85G</t>
  </si>
  <si>
    <t xml:space="preserve"> SAB FARNESE DES JASMIM E YLANG 85G</t>
  </si>
  <si>
    <t xml:space="preserve"> SAB FARNESE DES FLOR DE LARANJ E LAV 85G</t>
  </si>
  <si>
    <t xml:space="preserve"> SAB FARNESE DES MENTA E BERGAMOTA 85G</t>
  </si>
  <si>
    <t>625 - FONTANA S A</t>
  </si>
  <si>
    <t xml:space="preserve"> SAB IARA ERVA DOCE 80G</t>
  </si>
  <si>
    <t xml:space="preserve"> SAB NIVEA BOX CREME CARE 90G</t>
  </si>
  <si>
    <t xml:space="preserve"> SAB NIVEA HID ERVA DOCE 85G</t>
  </si>
  <si>
    <t xml:space="preserve"> SAB NIVEA HID LAVANDA 85G</t>
  </si>
  <si>
    <t xml:space="preserve"> SAB NIVEA HID PROT LEITE 85G</t>
  </si>
  <si>
    <t xml:space="preserve"> SAB NIVEA HID ORQUIDEAS 85G</t>
  </si>
  <si>
    <t xml:space="preserve"> SAB NIVEA HID AVEIA 85G</t>
  </si>
  <si>
    <t xml:space="preserve"> SAB NIVEA HID TOQUE DE BAUNILHA 85G</t>
  </si>
  <si>
    <t xml:space="preserve"> SAB NIVEA HID PROT LEITE 6X85G</t>
  </si>
  <si>
    <t xml:space="preserve"> SAB NIVEA BOX PURE MILK FRESH 90G</t>
  </si>
  <si>
    <t xml:space="preserve"> SAB NIVEA BOX PURE MILK SENSITIVE 90G</t>
  </si>
  <si>
    <t xml:space="preserve"> SAB NIVEA ANTIBAC 3EM1 85G</t>
  </si>
  <si>
    <t xml:space="preserve"> SAB NIVEA VEG OLEO ABACATE &amp;CAMOMILA 80G</t>
  </si>
  <si>
    <t xml:space="preserve"> SAB NIVEA VEG OLEO JOJOBA &amp; FRAMBO 80G</t>
  </si>
  <si>
    <t xml:space="preserve"> SAB NIVEA VEG MANTCACAU E JASMIM 80G</t>
  </si>
  <si>
    <t xml:space="preserve"> SAB NIVEA VEG MANT DE KAR L PERSIA 80G</t>
  </si>
  <si>
    <t xml:space="preserve"> SAB FRANCIS CLASSICO LILAS 90G</t>
  </si>
  <si>
    <t xml:space="preserve"> SAB FRANCIS CLASSICO BRANCO 90G</t>
  </si>
  <si>
    <t xml:space="preserve"> SAB FRANCIS CLASSICO LARANJA 90G</t>
  </si>
  <si>
    <t xml:space="preserve"> SAB FRANCIS CLASSICO ROSA 90G</t>
  </si>
  <si>
    <t xml:space="preserve"> SAB FRANCIS CLASSICO VERDE 90G</t>
  </si>
  <si>
    <t xml:space="preserve"> SAB FRANCIS SUAVE AZUL 85G</t>
  </si>
  <si>
    <t xml:space="preserve"> SAB FRANCIS SUAVE BRANCO 85G</t>
  </si>
  <si>
    <t xml:space="preserve"> SAB FRANCIS SUAVE LARANJA 85G</t>
  </si>
  <si>
    <t xml:space="preserve"> SAB FRANCIS SUAVE LILAS 85G</t>
  </si>
  <si>
    <t xml:space="preserve"> SAB FRANCIS SUAVE PINK 85G</t>
  </si>
  <si>
    <t xml:space="preserve"> SAB FRANCIS SUAVE ROSA CLARO 85G</t>
  </si>
  <si>
    <t xml:space="preserve"> SAB FRANCIS SUAVE VERDE 85G</t>
  </si>
  <si>
    <t xml:space="preserve"> SAB ALBANY HID SUAVIZANTE LEITE COCO 80G</t>
  </si>
  <si>
    <t xml:space="preserve"> SAB ALBANY HID OLEO DE MACADAMIA 80G</t>
  </si>
  <si>
    <t xml:space="preserve"> SAB ALBANY MEN ANTIBAC MENTOL 80G</t>
  </si>
  <si>
    <t xml:space="preserve"> SAB ALBANY MEN ANTIBAC 4 EM 1 80G</t>
  </si>
  <si>
    <t xml:space="preserve"> SAB ALBANY MEN CONTROLE DE ODOR 80G</t>
  </si>
  <si>
    <t xml:space="preserve"> SAB ALBANY HID AMENDOA DOCE 80G</t>
  </si>
  <si>
    <t xml:space="preserve"> SAB FRANCIS CLASSICO SALMAO 90G</t>
  </si>
  <si>
    <t xml:space="preserve"> SAB ALBANY PERFUME FRUTAS VERMELHAS 80G</t>
  </si>
  <si>
    <t xml:space="preserve"> SAB ALBANY MEN EXTRATO DE AVEIA 80G</t>
  </si>
  <si>
    <t xml:space="preserve"> SAB ALBANY PERFUME LAVANDA DELICADA 80G</t>
  </si>
  <si>
    <t xml:space="preserve"> SAB ALBANY PERFUME LIRIO SELVAGEM 80G</t>
  </si>
  <si>
    <t xml:space="preserve"> SAB ALBANY PERFUME ROSA AVELUDADA 80G</t>
  </si>
  <si>
    <t xml:space="preserve"> SAB FRANCIS BRASILIDADE VERDE 80G</t>
  </si>
  <si>
    <t xml:space="preserve"> SAB FRANCIS BRASILIDADE VERMELHO 80G</t>
  </si>
  <si>
    <t xml:space="preserve"> SAB FRANCIS BRASILIDADE AMARELO 80G</t>
  </si>
  <si>
    <t xml:space="preserve"> SAB FRANCIS BRASILIDADE ROXO 80G</t>
  </si>
  <si>
    <t xml:space="preserve"> SAB FRANCIS BRASILIDADE BRANCO 80G</t>
  </si>
  <si>
    <t xml:space="preserve"> SAB FRANCIS BRASILIDADE LIMAO 80G</t>
  </si>
  <si>
    <t xml:space="preserve"> SAB FRANCIS BRASILIDADE LARANJA 80G</t>
  </si>
  <si>
    <t xml:space="preserve"> SAB FRANCIS BRASILIDADE BEGE 80G</t>
  </si>
  <si>
    <t xml:space="preserve"> SAB ALBANY LIMP CUID 85G</t>
  </si>
  <si>
    <t xml:space="preserve"> SAB PALM SUAVE HIDRAT INT KARITE 150G</t>
  </si>
  <si>
    <t xml:space="preserve"> SAB PALM SUAVE LEITE PET ROSA 150G</t>
  </si>
  <si>
    <t xml:space="preserve"> SAB PALM TOQ FRAMBOESA E AMORA 150G</t>
  </si>
  <si>
    <t xml:space="preserve"> SAB PALM SUAVE OLEO NUTRITIVO 150G</t>
  </si>
  <si>
    <t xml:space="preserve"> SAB PALM SUAVE ESFOL DELICADA 150G</t>
  </si>
  <si>
    <t xml:space="preserve"> SAB PALM SUAVE ESFOL DELICADA 85G</t>
  </si>
  <si>
    <t xml:space="preserve"> SAB PALM LEITE E PETALAS DE ROSAS 85G</t>
  </si>
  <si>
    <t xml:space="preserve"> SAB PALM SUAVE SENSA LUMINOSA 85G</t>
  </si>
  <si>
    <t xml:space="preserve"> SAB PALM SUAVE HIDRAT INTENSI 85G</t>
  </si>
  <si>
    <t xml:space="preserve"> SAB PALM SUAVE FRAMB E TURMALINA 85G</t>
  </si>
  <si>
    <t xml:space="preserve"> SAB PALM NUTRIMILK REGULAR 85G</t>
  </si>
  <si>
    <t xml:space="preserve"> SAB PROTEX ANT VITAMINA E 85G</t>
  </si>
  <si>
    <t xml:space="preserve"> SAB PROTEX ANT PROPOLIS 85G</t>
  </si>
  <si>
    <t xml:space="preserve"> SAB PROTEX ANT ERVA DOCE 85G</t>
  </si>
  <si>
    <t xml:space="preserve"> SAB PROTEX ANT LIMP PROF 85G</t>
  </si>
  <si>
    <t xml:space="preserve"> SAB PROTEX ANT COMPLETE 12 85G</t>
  </si>
  <si>
    <t xml:space="preserve"> SAB PROTEX ANT MACADAMIA 85G</t>
  </si>
  <si>
    <t xml:space="preserve"> SAB PROTEX ANT CREAM 85G</t>
  </si>
  <si>
    <t xml:space="preserve"> SAB PROTEX ANT BALANCE 85G</t>
  </si>
  <si>
    <t xml:space="preserve"> SAB PROTEX ANT AVEIA 85G</t>
  </si>
  <si>
    <t xml:space="preserve"> SAB PROTEX ANT LIMP PROF PCO ESP 8X85G</t>
  </si>
  <si>
    <t xml:space="preserve"> SAB PROTEX ANT MEN SPORT 85G</t>
  </si>
  <si>
    <t xml:space="preserve"> SAB PROTEX ANT SUAVE 85G</t>
  </si>
  <si>
    <t xml:space="preserve"> SAB PROTEX ANT OMEGA 3 85G</t>
  </si>
  <si>
    <t xml:space="preserve"> SAB PALM SUAVE KARITE PCO ESP 8X85G</t>
  </si>
  <si>
    <t xml:space="preserve"> SAB PROTEX ANT VITAMINA E PCO ESP 8X85G</t>
  </si>
  <si>
    <t xml:space="preserve"> SAB PALM SUAVE SENSA LUMIN PCO ESP 8X85G</t>
  </si>
  <si>
    <t xml:space="preserve"> SAB PALM SUAVE SENS PURIFIC CARVAO 85G</t>
  </si>
  <si>
    <t xml:space="preserve"> SAB PALM SUAVE SENS PURIFIC CARVAO 8X85G</t>
  </si>
  <si>
    <t xml:space="preserve"> SAB PROTEX CARVAO DETOX 8X85G</t>
  </si>
  <si>
    <t xml:space="preserve"> SAB PROTEX CARVAO DETOX 85G</t>
  </si>
  <si>
    <t xml:space="preserve"> SAB PALM SUAVE MELANCIA E LICHIA 150G</t>
  </si>
  <si>
    <t xml:space="preserve"> SAB PALM SUAVE MELANCIA E LICHIA 85G</t>
  </si>
  <si>
    <t xml:space="preserve"> SAB PALM SUAVE TANGERINA E ALECRIM 150G</t>
  </si>
  <si>
    <t xml:space="preserve"> SAB PALM SUAVE TANGERINA E ALECRIM 85G</t>
  </si>
  <si>
    <t xml:space="preserve"> SAB PALM SUAVE MELANCIA E LICHIA 8X85G</t>
  </si>
  <si>
    <t xml:space="preserve"> SAB PROTEX FRESH OLEO LINHACA 85G</t>
  </si>
  <si>
    <t xml:space="preserve"> SAB PALM ARGILA PRET OLEO DE EUCALIP 85G</t>
  </si>
  <si>
    <t xml:space="preserve"> SAB PALM ARGILA PRETA E EUCALIPTO 150G</t>
  </si>
  <si>
    <t xml:space="preserve"> SAB PROTEX ANTIBAC MISTO 8X85G</t>
  </si>
  <si>
    <t xml:space="preserve"> SAB PROTEX ANT LIMPEZA PROF 4X85G</t>
  </si>
  <si>
    <t xml:space="preserve"> SAB PROTEX ANT GLICE E VITAMINA E 4X85G</t>
  </si>
  <si>
    <t xml:space="preserve"> SAB LIQ PROTEX MEN ACTIVE SPORTS 650ML</t>
  </si>
  <si>
    <t xml:space="preserve"> SAB DOVE ESFOLIACAO DIARIA 90G</t>
  </si>
  <si>
    <t xml:space="preserve"> SAB DOVE ORIGINAL 90G</t>
  </si>
  <si>
    <t xml:space="preserve"> SAB DOVE KARITE E BAUNILHA 90G</t>
  </si>
  <si>
    <t xml:space="preserve"> SAB REXONA ANT BAMBOO FRESH 84G</t>
  </si>
  <si>
    <t xml:space="preserve"> SAB REXONA ANT AGUA DE ROSAS 84G</t>
  </si>
  <si>
    <t xml:space="preserve"> SAB DOVE LEITE DE COCO 90G</t>
  </si>
  <si>
    <t xml:space="preserve"> SAB REXONA ANT FRESH 84G</t>
  </si>
  <si>
    <t xml:space="preserve"> SAB DOVE ORIGINAL PACK 6X90G</t>
  </si>
  <si>
    <t xml:space="preserve"> SAB DOVE KARITE E BAUN PACK 6X90G</t>
  </si>
  <si>
    <t xml:space="preserve"> SAB LUX SUAVE BUQUE JASMIM 85G</t>
  </si>
  <si>
    <t xml:space="preserve"> SAB LUX SUAVE ROSAS FRANCESAS 85G</t>
  </si>
  <si>
    <t xml:space="preserve"> SAB LUX SUAVE LIRIO AZUL 85G</t>
  </si>
  <si>
    <t xml:space="preserve"> SAB LUX SUAVE FLOR VERBENA 85G</t>
  </si>
  <si>
    <t xml:space="preserve"> SAB LUX SUAVE LAVANDA 85G</t>
  </si>
  <si>
    <t xml:space="preserve"> SAB LUX SUAVE FLOR LOTUS 85G</t>
  </si>
  <si>
    <t xml:space="preserve"> SAB LUX SUAVE ORQUIDEA NEGRA 85G</t>
  </si>
  <si>
    <t xml:space="preserve"> SAB LUX SUAVE BUQUE JASMIM 125G</t>
  </si>
  <si>
    <t xml:space="preserve"> SAB LUX SUAVE ROSAS FRANCESAS 125G</t>
  </si>
  <si>
    <t xml:space="preserve"> SAB LUX SUAVE LIRIO AZUL 125G</t>
  </si>
  <si>
    <t xml:space="preserve"> SAB DOVE MICELAR ANTI STRESS 90G</t>
  </si>
  <si>
    <t xml:space="preserve"> SAB DOVE BRANCO PCO ESP 8X90G</t>
  </si>
  <si>
    <t xml:space="preserve"> SAB REXONA ANT LIMPEZA PROFUNDA 84G</t>
  </si>
  <si>
    <t xml:space="preserve"> SAB REXONA ANT LIMPEZA PROFUNDA 6X84</t>
  </si>
  <si>
    <t xml:space="preserve"> SAB DOVE ANT CUIDA &amp; PROTEGE 90G</t>
  </si>
  <si>
    <t xml:space="preserve"> SAB LUX ESSEN BRA VITORIA REGIA 120G</t>
  </si>
  <si>
    <t xml:space="preserve"> SAB REXONA ANT MULTIVITAMINAS 84G</t>
  </si>
  <si>
    <t xml:space="preserve"> SAB REXONA ANT FRUTAS VERMELHAS 84G</t>
  </si>
  <si>
    <t xml:space="preserve"> SAB REXONA ANT ERVA DOCE 84G</t>
  </si>
  <si>
    <t xml:space="preserve"> SAB REXONA ANT MULTIVITAMINAS 6X84G</t>
  </si>
  <si>
    <t xml:space="preserve"> SAB DOVE ERVA DOCE 90G</t>
  </si>
  <si>
    <t xml:space="preserve"> SAB DOVE PELE SENSIVEL 8X90G</t>
  </si>
  <si>
    <t xml:space="preserve"> SAB DOVE PELE SENSIVEL 90G</t>
  </si>
  <si>
    <t xml:space="preserve"> SAB DOVE PELE SENSIVEL 6X90G</t>
  </si>
  <si>
    <t xml:space="preserve"> SAB DOVE ORIGINAL 4X90G</t>
  </si>
  <si>
    <t xml:space="preserve"> SAB LUX SUAVE ROSAS FRANCESAS 6X85G</t>
  </si>
  <si>
    <t xml:space="preserve"> SAB LIQ LUX ROSAS FRANCESA RF 900ML</t>
  </si>
  <si>
    <t xml:space="preserve"> SAB EVEN SUAVE FLOR DE PESSEGO 85G</t>
  </si>
  <si>
    <t xml:space="preserve"> SAB EVEN SUAVE BUQUE ROSAS 85G</t>
  </si>
  <si>
    <t xml:space="preserve"> SAB EVEN SUAVE ERVA DOCE 85G</t>
  </si>
  <si>
    <t xml:space="preserve"> SAB EVEN SUAVE EXT FLORES 85G</t>
  </si>
  <si>
    <t xml:space="preserve"> SAB EVEN SUAVE EXT ALG MAR 85G</t>
  </si>
  <si>
    <t xml:space="preserve"> SAB EVEN SUAVE ALOE VERA 85G</t>
  </si>
  <si>
    <t xml:space="preserve"> SAB EVEN SUAVE LAVANDA 85G</t>
  </si>
  <si>
    <t xml:space="preserve"> SAB EVEN SUAVE LIMAO CHA VERDE 85G</t>
  </si>
  <si>
    <t xml:space="preserve"> SAB EVEN SUAVE MANT KARITE 85G</t>
  </si>
  <si>
    <t xml:space="preserve"> SAB EVEN SUAVE MORANGO CHANT 85G</t>
  </si>
  <si>
    <t xml:space="preserve"> SAB EVEN SUAVE PITANGA ACEROLA 85G</t>
  </si>
  <si>
    <t xml:space="preserve"> SAB EVEN SUAVE AGUA DE COCO 85G</t>
  </si>
  <si>
    <t xml:space="preserve"> SAB FLOR YPE SUAVE BAUNILHA E AMEND 85G</t>
  </si>
  <si>
    <t xml:space="preserve"> SAB FLOR YPE SUAVE GARDENIA E ARGAN 85G</t>
  </si>
  <si>
    <t xml:space="preserve"> SAB FLOR YPE SUAVE FRESIA E PESSEGO 85G</t>
  </si>
  <si>
    <t xml:space="preserve"> SAB FLOR YPE SUAVE ROSA BRANCA 85G</t>
  </si>
  <si>
    <t xml:space="preserve"> SAB FLOR YPE SUAVE MACA E FRAMBOESA 85G</t>
  </si>
  <si>
    <t xml:space="preserve"> SAB FLOR YPE SUAVE LARANJEIRA DAMASC 85G</t>
  </si>
  <si>
    <t xml:space="preserve"> SAB FLOR YPE SUAVE COCO E ALEGRIM 85G</t>
  </si>
  <si>
    <t xml:space="preserve"> SAB SIENE SUAVE PROTEINAS DO LEITE 85G</t>
  </si>
  <si>
    <t xml:space="preserve"> SAB SIENE SUAVE ERVA DOCE 85G</t>
  </si>
  <si>
    <t xml:space="preserve"> SAB SIENE SUAVE ROSAS VERMELHAS 85G</t>
  </si>
  <si>
    <t xml:space="preserve"> SAB FLOR YPE VEGETAL ALECRIM 85G</t>
  </si>
  <si>
    <t xml:space="preserve"> SAB FLOR YPE VEGETAL CACAU 85G</t>
  </si>
  <si>
    <t xml:space="preserve"> SAB FLOR YPE VEGETAL LIMAO SICILIANO 85G</t>
  </si>
  <si>
    <t xml:space="preserve"> SAB FLOR YPE MEU MOMENTO GENGIBRE 85G</t>
  </si>
  <si>
    <t xml:space="preserve"> SAB FLOR YPE MEU MOMENTO MANDARINA 85G</t>
  </si>
  <si>
    <t xml:space="preserve"> SAB SIENE SUAVE BABOSA 85G</t>
  </si>
  <si>
    <t xml:space="preserve"> SAB SIENE SUAVE FLOR DE ALGODAO 85G</t>
  </si>
  <si>
    <t xml:space="preserve"> SAB SIENE SUAVE LEITE DE COCO 125G</t>
  </si>
  <si>
    <t xml:space="preserve"> SAB LIQ FLOR YPE ROSA BRANCA 250ML</t>
  </si>
  <si>
    <t>404 - DANIELLE MACHADO BA SE</t>
  </si>
  <si>
    <t>120391 - TEIU INDUSTRIA E COMERCIO LTDA</t>
  </si>
  <si>
    <t xml:space="preserve"> SAB MARAN SUAVE ROSAS 80G</t>
  </si>
  <si>
    <t xml:space="preserve"> SAB MARAN SUAVE AMENDOAS 80G</t>
  </si>
  <si>
    <t xml:space="preserve"> SAB MARAN SUAVE ERVA DOCE 80G</t>
  </si>
  <si>
    <t xml:space="preserve"> SAB MARAN SUAVE PESSEGO 80G</t>
  </si>
  <si>
    <t xml:space="preserve"> SAB MARAN SUAVE SEIVA DE ALFA 80G</t>
  </si>
  <si>
    <t>1388 - SABONETE LIQUIDO</t>
  </si>
  <si>
    <t xml:space="preserve"> ESFOLIANTE NIVEA CORP P/BANHO 204G</t>
  </si>
  <si>
    <t xml:space="preserve"> SAB LIQ NIVEA ERVA DOCE 250ML</t>
  </si>
  <si>
    <t xml:space="preserve"> SAB LIQ NIVEA CREME CARE 250ML</t>
  </si>
  <si>
    <t xml:space="preserve"> SAB LIQ NIVEA CREME CARE REFIL 200ML</t>
  </si>
  <si>
    <t xml:space="preserve"> SAB LIQ NIVEA CREME SOFT REFIL 200ML</t>
  </si>
  <si>
    <t xml:space="preserve"> SAB LIQ NIVEA ERVA DOCE REFIL 200ML</t>
  </si>
  <si>
    <t xml:space="preserve"> SAB LIQ MONANGE FLOR DE LAVANDA 240ML</t>
  </si>
  <si>
    <t xml:space="preserve"> SAB LIQ MONANGE FRUTAS VERMELHAS 240ML</t>
  </si>
  <si>
    <t xml:space="preserve"> SAB LIQ MONANGE EXTRATO OLIVA 240ML</t>
  </si>
  <si>
    <t xml:space="preserve"> SAB LIQ MONANGE LAVANDA REFIL 400ML</t>
  </si>
  <si>
    <t xml:space="preserve"> SAB LIQ MONANGE DETOX REFIL 200ML</t>
  </si>
  <si>
    <t xml:space="preserve"> SAB LIQ MONANGE REFIL DETOX 400ML</t>
  </si>
  <si>
    <t xml:space="preserve"> SAB LIQ PROTEX CREAM 250ML</t>
  </si>
  <si>
    <t xml:space="preserve"> SAB LIQ PROTEX AVEIA 250ML</t>
  </si>
  <si>
    <t xml:space="preserve"> SAB LIQ PROTEX VITAMINA E 250ML</t>
  </si>
  <si>
    <t xml:space="preserve"> SAB LIQ PALM TOQ NUTR FRAM E AMORA 250ML</t>
  </si>
  <si>
    <t xml:space="preserve"> SAB LIQ PALM NUTRIMILK REF 200ML</t>
  </si>
  <si>
    <t xml:space="preserve"> SAB LIQ PALM OLEO NUTRITIVO 250ML</t>
  </si>
  <si>
    <t xml:space="preserve"> SAB LIQ PALM OLEO NUTRITI REF 200ML</t>
  </si>
  <si>
    <t xml:space="preserve"> SAB LIQ PROTEX VITAMINA E REF 500ML</t>
  </si>
  <si>
    <t xml:space="preserve"> SAB LIQ PALM OLEO NUTRITI REF 500ML</t>
  </si>
  <si>
    <t xml:space="preserve"> SAB LIQ PROTEX DUO PROTECT REF 500ML</t>
  </si>
  <si>
    <t xml:space="preserve"> SAB LIQ PALM LUMINOUS ABAC IRIS 250ML</t>
  </si>
  <si>
    <t xml:space="preserve"> SAB LIQ PALM LUMINOUS FIGO ORQU 250ML</t>
  </si>
  <si>
    <t xml:space="preserve"> SAB LIQ PROTEX DUO PROTECT REF 900ML</t>
  </si>
  <si>
    <t xml:space="preserve"> SAB LIQ PROTEX LIMPEZA PROF REF 900ML</t>
  </si>
  <si>
    <t xml:space="preserve"> SAB LIQ PROTEX VITAMINA/FRASCO 650ML</t>
  </si>
  <si>
    <t xml:space="preserve"> SAB LIQ PROTEX CREAM 650ML</t>
  </si>
  <si>
    <t xml:space="preserve"> SAB LIQ PALMOLIVE HID PROLONG 650ML</t>
  </si>
  <si>
    <t xml:space="preserve"> SAB LIQ PALMOLIVE CAMELIA 650ML</t>
  </si>
  <si>
    <t xml:space="preserve"> SAB LIQ PROTEX CARVAO DETOX 250ML</t>
  </si>
  <si>
    <t xml:space="preserve"> SAB LIQ PALM NUTRIMILK PROL REF900ML</t>
  </si>
  <si>
    <t xml:space="preserve"> SAB LIQ DOVE KARITE 250ML</t>
  </si>
  <si>
    <t xml:space="preserve"> SAB LIQ REXONA ORCHID FRES RF 200ML</t>
  </si>
  <si>
    <t xml:space="preserve"> SAB LIQ REXONA ANTIBAC FRE RF 200ML</t>
  </si>
  <si>
    <t xml:space="preserve"> SAB LIQ LUX LAVANDA RF 200ML</t>
  </si>
  <si>
    <t xml:space="preserve"> SAB LIQ LUX BUQUE JASMIM RF 200ML</t>
  </si>
  <si>
    <t xml:space="preserve"> SAB LIQ LUX ORQUIDEA NEGRA RF 200ML</t>
  </si>
  <si>
    <t xml:space="preserve"> SAB LIQ LUX ROSAS FRANCESA RF 200ML</t>
  </si>
  <si>
    <t xml:space="preserve"> SAB LIQ LUX BUQUE JASMIM 250ML</t>
  </si>
  <si>
    <t xml:space="preserve"> SAB LIQ LUX ROSAS FRANCESAS 250ML</t>
  </si>
  <si>
    <t xml:space="preserve"> SAB LIQ LUX ORQUIDEA NEGRA 250ML</t>
  </si>
  <si>
    <t xml:space="preserve"> SAB LIQ LUX LAVANDA 250ML</t>
  </si>
  <si>
    <t xml:space="preserve"> SAB LIQ DOVE MICEL ANT STRE 250ML</t>
  </si>
  <si>
    <t xml:space="preserve"> SAB LIQ DOVE KARITE RF 200ML</t>
  </si>
  <si>
    <t xml:space="preserve"> SAB LIQ DOVE NUT PROF RF 200ML</t>
  </si>
  <si>
    <t xml:space="preserve"> SAB LIQ DOVE CUIDA &amp; PROTEGE 250ML</t>
  </si>
  <si>
    <t xml:space="preserve"> SAB LIQ REXONA ANTI LIMPEZA PROFUN 500ML</t>
  </si>
  <si>
    <t xml:space="preserve"> SAB LIQ REXONA ANTIB MULTIVIT RF 200ML</t>
  </si>
  <si>
    <t xml:space="preserve"> SAB LIQ REXONA ANTIBAC FRESH 250ML</t>
  </si>
  <si>
    <t xml:space="preserve"> SAB LIQ REXONA ANTIBAC LIMPEZ PROF 250ML</t>
  </si>
  <si>
    <t xml:space="preserve"> SAB LIQ LUX ORQUIDEA NEGRA RF 900ML</t>
  </si>
  <si>
    <t xml:space="preserve"> SAB LIQ GRANADO ERVA DOCE 300ML</t>
  </si>
  <si>
    <t xml:space="preserve"> SAB LIQ GRANADO GLIC TRADIC REF 300ML</t>
  </si>
  <si>
    <t xml:space="preserve"> SAB LIQ PHEBO ODOR DE ROSAS 320ML</t>
  </si>
  <si>
    <t xml:space="preserve"> SAB LIQ PHEBO ODOR DE ROSAS REFIL 320ML</t>
  </si>
  <si>
    <t xml:space="preserve"> SAB LIQ PHEBO AMAZONIAN 320ML</t>
  </si>
  <si>
    <t xml:space="preserve"> SAB LIQ GRANADO TRADICIONAL 300ML</t>
  </si>
  <si>
    <t xml:space="preserve"> SAB LIQ GRANADO ERVA DOCE REF 300ML</t>
  </si>
  <si>
    <t xml:space="preserve"> SAB LIQ TOK AVEIA E MEL 500ML</t>
  </si>
  <si>
    <t xml:space="preserve"> SAB LIQ TOK ERVA DOCE 500ML</t>
  </si>
  <si>
    <t xml:space="preserve"> SAB LIQ TOK MACADAMIA 500ML</t>
  </si>
  <si>
    <t xml:space="preserve"> SAB LIQ TOK ROSA MOSQUETA 500ML</t>
  </si>
  <si>
    <t xml:space="preserve"> SAB LIQ FARNESE LAVANDA E MENTA 500ML</t>
  </si>
  <si>
    <t xml:space="preserve"> SAB LIQ FARNESE PITAYA E FRAMB 500ML</t>
  </si>
  <si>
    <t xml:space="preserve"> SAB LIQ FARNESE FLOR DE CEREJEIRA 500ML</t>
  </si>
  <si>
    <t xml:space="preserve"> SAB LIQ FARNESE ERVA DOCE E HORT 500ML</t>
  </si>
  <si>
    <t xml:space="preserve"> SAB LIQ FARNESE ERVA DOCE REFIL 220ML</t>
  </si>
  <si>
    <t xml:space="preserve"> SAB LIQ FLOR DE YPE MACA E FRAM 250ML</t>
  </si>
  <si>
    <t>1390 - TALCO</t>
  </si>
  <si>
    <t xml:space="preserve"> TALCO TENYS PE PO ORIG 100G</t>
  </si>
  <si>
    <t xml:space="preserve"> TALCO TENYS PE PO CANF 100G</t>
  </si>
  <si>
    <t xml:space="preserve"> TALCO TENYS PE PO WOMAN 100G</t>
  </si>
  <si>
    <t xml:space="preserve"> TALCO TENYS PE AER SECO ORIGINAL 92G</t>
  </si>
  <si>
    <t xml:space="preserve"> TALCO TENYS PE AER SECO CANFORADO 92G</t>
  </si>
  <si>
    <t xml:space="preserve"> TALCO BARLA PEQ 80G</t>
  </si>
  <si>
    <t xml:space="preserve"> TALCO BARLA GRANDE 140G</t>
  </si>
  <si>
    <t xml:space="preserve"> TALCO GRANADO POLV ANTIS FRESH 100G</t>
  </si>
  <si>
    <t xml:space="preserve">21 - TINTURAS                                          </t>
  </si>
  <si>
    <t xml:space="preserve"> TINT MARCIA 5.0 CAST CL 30ML</t>
  </si>
  <si>
    <t xml:space="preserve"> TINT MARCIA 6.66 VERM INT 30ML</t>
  </si>
  <si>
    <t xml:space="preserve"> TINT MARCIA 3.0 CAST ESC 30ML</t>
  </si>
  <si>
    <t xml:space="preserve"> TINT MARCIA 1.1 PRETO AZULADO 30ML</t>
  </si>
  <si>
    <t xml:space="preserve"> TINT MARCIA 2.0 PRETO SUAVE 30ML</t>
  </si>
  <si>
    <t xml:space="preserve"> TINT MARCIA 4.0 CAST MED 30ML</t>
  </si>
  <si>
    <t xml:space="preserve"> TINT MARCIA 6.0 LOURO ESC 30ML</t>
  </si>
  <si>
    <t xml:space="preserve"> PINCEL RICCA DE TINTURA 348</t>
  </si>
  <si>
    <t xml:space="preserve"> TINT IMEDIA EXC KIT 6 L ESCURO</t>
  </si>
  <si>
    <t xml:space="preserve"> TINT IMEDIA EXC KIT 5 CAST C</t>
  </si>
  <si>
    <t xml:space="preserve"> TINT NUTRISSE 60 L ESC AVEIA</t>
  </si>
  <si>
    <t xml:space="preserve"> TINT NUTRISSE 70 LOUR NAT MEL 45G</t>
  </si>
  <si>
    <t xml:space="preserve"> TINT NUTRISSE 30 GRAFITE</t>
  </si>
  <si>
    <t xml:space="preserve"> TINT NUTRISSE 40 CAST TAMARINDO</t>
  </si>
  <si>
    <t xml:space="preserve"> TINT NUTRISSE 210 PRETO JABUTICABA</t>
  </si>
  <si>
    <t xml:space="preserve"> TINT IMEDIA EXC KIT 3 CAST E</t>
  </si>
  <si>
    <t xml:space="preserve"> TINT IMEDIA EXC KIT 4 CASTANHO NAT</t>
  </si>
  <si>
    <t xml:space="preserve"> TINT IMEDIA EXC KIT 7 L NATURAL</t>
  </si>
  <si>
    <t xml:space="preserve"> TINT IMEDIA EXC KIT 8 LOURO CLARO</t>
  </si>
  <si>
    <t xml:space="preserve"> TINT IMEDIA EXC KIT 1 PRETO</t>
  </si>
  <si>
    <t xml:space="preserve"> TINT IMEDIA EXC KIT 8.1 LOURO SUECO</t>
  </si>
  <si>
    <t xml:space="preserve"> TINT CASTING GLOSS KIT 300 CAST ESC</t>
  </si>
  <si>
    <t xml:space="preserve"> TINT CASTING GLOSS KIT 426 BORGONHA</t>
  </si>
  <si>
    <t xml:space="preserve"> TINT CASTING GLOSS KIT 535 CHOC</t>
  </si>
  <si>
    <t xml:space="preserve"> TINT CASTING GLOSS KIT 600 L ESC</t>
  </si>
  <si>
    <t xml:space="preserve"> TINT CASTING GLOSS KIT 700 LOUR NAT</t>
  </si>
  <si>
    <t xml:space="preserve"> TINT IMEDIA EXC KIT 2 PRETO CLASSIC</t>
  </si>
  <si>
    <t xml:space="preserve"> TINT CASTING GLOSS KIT 100 PTO NOIT</t>
  </si>
  <si>
    <t xml:space="preserve"> TINT COR E TON MINI KIT 4.0 CAST MD</t>
  </si>
  <si>
    <t xml:space="preserve"> TINT COR E TON MINI KIT 5.0 CAST CL</t>
  </si>
  <si>
    <t xml:space="preserve"> TINT COR E TON MINI KIT 1.0 PRET AZ</t>
  </si>
  <si>
    <t xml:space="preserve"> TINT COR E TON MINI KIT 2.0 PRETO</t>
  </si>
  <si>
    <t xml:space="preserve"> TINT COR E TON MINI KIT 6.0 LOU ES</t>
  </si>
  <si>
    <t xml:space="preserve"> TINT COR E TON MINI KIT 8.0 LOU CL</t>
  </si>
  <si>
    <t xml:space="preserve"> TINT COR E TON MINI KIT 6.1 L E AC</t>
  </si>
  <si>
    <t xml:space="preserve"> TINT COR E TON MINI KIT MC 6.646CER</t>
  </si>
  <si>
    <t xml:space="preserve"> TINT IMEDIA EXC NUDES SHADE 6U</t>
  </si>
  <si>
    <t xml:space="preserve"> TINT IMEDIA EXC NUDES SHADE 7U</t>
  </si>
  <si>
    <t xml:space="preserve"> TINT IMEDIA EXC NUDES SHADE 8U</t>
  </si>
  <si>
    <t xml:space="preserve"> TINT COR E TON SEM AMONIA 2.0 PRETO</t>
  </si>
  <si>
    <t xml:space="preserve"> TINT COR E TON SEM AMONIA 5.0 CAST CLARO</t>
  </si>
  <si>
    <t xml:space="preserve"> TINT COR E TON SEM AMONIA 1.0 PRETO AZUL</t>
  </si>
  <si>
    <t xml:space="preserve"> TINT COR E TON SEM AMONIA 6.0 LOURO ESC</t>
  </si>
  <si>
    <t xml:space="preserve"> TINT CASTING GLOSS KIT 823 L ROSE</t>
  </si>
  <si>
    <t xml:space="preserve"> TINT MAXTON MINI KIT 8.0 LO CLARO</t>
  </si>
  <si>
    <t xml:space="preserve"> TINT MAXTON MINI KIT 4.0 CAST NAT</t>
  </si>
  <si>
    <t xml:space="preserve"> TINT NATUCOR UNIT 2.0 PRETO SUAVE 12G</t>
  </si>
  <si>
    <t xml:space="preserve"> TINT BIOCOLOR MINI KIT 5.0 CASTANH CLARO</t>
  </si>
  <si>
    <t xml:space="preserve"> TINT BIOCOLOR MINI KIT 6.0 LOURO ESCURO</t>
  </si>
  <si>
    <t xml:space="preserve"> TINT BIOCOLOR MINI KIT 7.0 LOURO MEDIO</t>
  </si>
  <si>
    <t xml:space="preserve"> TINT BIOCOLOR MINI KIT 2.0 PRETO AZULADO</t>
  </si>
  <si>
    <t xml:space="preserve"> TINT BIOCOLOR MINI KIT 4.0 CASTANH MEDIO</t>
  </si>
  <si>
    <t xml:space="preserve"> TINT BIOCOLOR HOMEN CAST MEDIO 75G</t>
  </si>
  <si>
    <t xml:space="preserve"> TINT BIOCOLOR HOMEM CAST ESCURO 75G</t>
  </si>
  <si>
    <t xml:space="preserve"> TINT BIOCOLOR HOMEM BOZZANO PRETO</t>
  </si>
  <si>
    <t xml:space="preserve"> TINT BIOCOLOR HOMEM BOZZANO CAST ESCURO</t>
  </si>
  <si>
    <t>201 - ACESSORIO INFANTIL</t>
  </si>
  <si>
    <t xml:space="preserve"> BICO NEOPAN SILICONE</t>
  </si>
  <si>
    <t xml:space="preserve"> MASSAG NEOPAN SILICONE UN FL</t>
  </si>
  <si>
    <t xml:space="preserve"> MAMAD NEOPAN COLORPAN AZUL 300ML</t>
  </si>
  <si>
    <t xml:space="preserve"> MAMAD NEOPAN COLORPAN ROSA 300ML</t>
  </si>
  <si>
    <t xml:space="preserve"> PRENDEDOR CHUPETA NEOPAN ROSA</t>
  </si>
  <si>
    <t xml:space="preserve"> COPO NEOPAN ANTIVAZ ROSA 250ML</t>
  </si>
  <si>
    <t xml:space="preserve"> CJ ESCOVA PENTE NEOPAN AZUL</t>
  </si>
  <si>
    <t xml:space="preserve"> CJ ESCOVA PENTE NEOPAN ROSA</t>
  </si>
  <si>
    <t xml:space="preserve"> MAMAD NEOPAN C/ALCA CONV AZUL 250ML</t>
  </si>
  <si>
    <t xml:space="preserve"> CHUP NEOPAN DECORADA ORTONTICA T1 AZUL</t>
  </si>
  <si>
    <t xml:space="preserve"> MAMAD NEOPAN DECOR AZUL 70ML</t>
  </si>
  <si>
    <t xml:space="preserve"> CHUP NEOPAN DECORADA ORTONTICA T1 ROSA</t>
  </si>
  <si>
    <t xml:space="preserve"> MAMAD NEOPAN DECOR ROSA 70ML</t>
  </si>
  <si>
    <t xml:space="preserve"> COPO NEOPAN ANTIVAZ AZUL 250ML</t>
  </si>
  <si>
    <t xml:space="preserve"> PRENDEDOR DE CHUPETA NEOPAN AZUL</t>
  </si>
  <si>
    <t xml:space="preserve"> CHUP NEOPAN ORTODONTICA T2 AVIAO AZUL</t>
  </si>
  <si>
    <t xml:space="preserve"> CHUP NEOPAN ESTAMPADA ORTO T2 FLOR ROSA</t>
  </si>
  <si>
    <t xml:space="preserve"> MAMAD NEOPAN CRIAT ORTODON T2 ROSA 250ML</t>
  </si>
  <si>
    <t xml:space="preserve"> MAMAD NEOPAN CRIAT ORTODON T2 AZUL 250ML</t>
  </si>
  <si>
    <t xml:space="preserve"> CHUP SILICONE ORTO ROSA T2</t>
  </si>
  <si>
    <t xml:space="preserve"> CHUP SILICONE ORTO AZUL T2</t>
  </si>
  <si>
    <t>4515 - LOLLY BABY PRODUTOS INF LTDA</t>
  </si>
  <si>
    <t xml:space="preserve"> BICO MAMAD LOLLY SILICONE BICAO 0060/1</t>
  </si>
  <si>
    <t xml:space="preserve"> MAMAD LOLLY BIG CLEAN AZ 340ML</t>
  </si>
  <si>
    <t xml:space="preserve"> MAMAD LOLLY BIG CLEAN RS 340ML</t>
  </si>
  <si>
    <t xml:space="preserve"> MORDEDOR LOLLY C/EST AZUL 7041</t>
  </si>
  <si>
    <t xml:space="preserve"> MORDEDOR LOLLY C/EST ROSA 7041</t>
  </si>
  <si>
    <t xml:space="preserve"> CHOCALHO LOLLY ROSA 7230</t>
  </si>
  <si>
    <t xml:space="preserve"> CHUP LOLLY TRAD SIL RED T1 ROSA 4011/01</t>
  </si>
  <si>
    <t xml:space="preserve"> CHUP LOLLY TRAD SIL RED T1 AZUL 4011</t>
  </si>
  <si>
    <t xml:space="preserve"> COPO LOLLY CLEAN C/CANUD AZUL</t>
  </si>
  <si>
    <t xml:space="preserve"> COPO LOLLY CLEAN C/CANUD ROSA</t>
  </si>
  <si>
    <t xml:space="preserve"> ALIMENTADOR LOLLY SIL AZUL 7360 01 AZ</t>
  </si>
  <si>
    <t xml:space="preserve"> ALIMENTADOR LOLLY SIL ROSA 7360 01 RS</t>
  </si>
  <si>
    <t xml:space="preserve"> CHUP LOLLY ESPECIAL SIL OT2 AZUL</t>
  </si>
  <si>
    <t xml:space="preserve"> CHUP LOLLY ESPECIAL SOLI OT2 ROSA</t>
  </si>
  <si>
    <t xml:space="preserve"> BICO MAMAD LOLLY SIL BIG R</t>
  </si>
  <si>
    <t xml:space="preserve"> MAMAD MINI LOLLY ZOO 50ML AZUL 1971</t>
  </si>
  <si>
    <t xml:space="preserve"> MAMAD MINI LOLLY ZOO 50ML ROSA 1971</t>
  </si>
  <si>
    <t xml:space="preserve"> MAMAD LOLLY SILICONE BICO RED AZUL 240ML</t>
  </si>
  <si>
    <t xml:space="preserve"> MAMAD LOLLY SILICONE BICO RED ROSA 240ML</t>
  </si>
  <si>
    <t xml:space="preserve"> CHUP LOLLY SIL 100% BC REDONDO T2 AZUL</t>
  </si>
  <si>
    <t xml:space="preserve"> CHUP LOLLY SIL 100% BICO REDONDO T2 ROSA</t>
  </si>
  <si>
    <t>202 - LENCO UMEDECIDO</t>
  </si>
  <si>
    <t xml:space="preserve"> LENCO UMED HUGGIES MAX CLEAN VERDE 96X1</t>
  </si>
  <si>
    <t xml:space="preserve"> LENCO UMED HUGGIES TRIPLA PROTECAO 88X1</t>
  </si>
  <si>
    <t xml:space="preserve"> LENCO UMED JOHN PROT PELE 48X1</t>
  </si>
  <si>
    <t xml:space="preserve"> LENCO UMED JOHN HORA SONO 48X1</t>
  </si>
  <si>
    <t xml:space="preserve"> LENCO UMED JOHN REC NASC 48X1</t>
  </si>
  <si>
    <t xml:space="preserve"> LENCO UMED JOHN EXT CUID 96X1</t>
  </si>
  <si>
    <t xml:space="preserve"> LENCO UMED JOHN HORA SONO 96X1</t>
  </si>
  <si>
    <t xml:space="preserve"> LENCO UMED JOHN REC NASC 96X1</t>
  </si>
  <si>
    <t xml:space="preserve"> LENCO UMED GRANADO BEBE 50X1</t>
  </si>
  <si>
    <t xml:space="preserve"> LENCO UMED GRANADO BEBE LAVANDA 50X1</t>
  </si>
  <si>
    <t xml:space="preserve"> LENCO UMED GRANADO BEBE PELE SENSI 50X1</t>
  </si>
  <si>
    <t xml:space="preserve"> LENCO UMED PIQUITUCHO PREMIUM 60X1</t>
  </si>
  <si>
    <t xml:space="preserve"> LENCO UMED PIQUITUCHO PREMIUM 120X1</t>
  </si>
  <si>
    <t xml:space="preserve"> LENCO UMED PIQUITUCHO PRATIC 96X1</t>
  </si>
  <si>
    <t xml:space="preserve"> LENCO UMED PIQUITUCHO PRATIC 48X1</t>
  </si>
  <si>
    <t xml:space="preserve"> LENCO UMED PIQUITUCHO ESSEN 96X1</t>
  </si>
  <si>
    <t xml:space="preserve"> LENCO UMED PAMPERS CHEIRINHO BEBE 48X1</t>
  </si>
  <si>
    <t xml:space="preserve"> LENCO UMED PAMPERS ALOE VERA 48X1</t>
  </si>
  <si>
    <t xml:space="preserve"> LENCO UMED PAMPERS ALOE VERA L4P3</t>
  </si>
  <si>
    <t xml:space="preserve"> LENCO UMED PAMPERS CHEIRINHO BEBE L4P3</t>
  </si>
  <si>
    <t xml:space="preserve"> LENCO UMED BABYSEC ULTRAFRESH 96X1</t>
  </si>
  <si>
    <t>1387 - SABONETE INTIMO</t>
  </si>
  <si>
    <t xml:space="preserve"> SAB LIQ INTIMO NIVEA SUAVE 250ML</t>
  </si>
  <si>
    <t xml:space="preserve"> SAB LIQ INTIMO NIVEA NATURAL 250ML</t>
  </si>
  <si>
    <t xml:space="preserve"> SAB LIQ INTIMO PROTEX FRESH 200ML</t>
  </si>
  <si>
    <t xml:space="preserve"> SAB LIQ INTIMO PROTEX DELICATE 200ML</t>
  </si>
  <si>
    <t xml:space="preserve"> SAB LIQ INTIMO PROTEX DELI L400P300</t>
  </si>
  <si>
    <t xml:space="preserve"> SAB LIQ PROTEX INTIMO DELICATE 350ML</t>
  </si>
  <si>
    <t xml:space="preserve"> SAB LIQ INTIMO TOPZ L2P1</t>
  </si>
  <si>
    <t xml:space="preserve"> SAB LIQ INTIMO TOPZ HIDRATA L2P1</t>
  </si>
  <si>
    <t>8058 - TOPZ INDUSTRIAL E COMERCIO DE COSMETICOS</t>
  </si>
  <si>
    <t xml:space="preserve"> SAB LIQ INTIMO DERMACYD FEM 200ML</t>
  </si>
  <si>
    <t xml:space="preserve"> SAB LIQ INTIMO DERMACYD FEM 200ML+100ML</t>
  </si>
  <si>
    <t>36 - LIMPEZA</t>
  </si>
  <si>
    <t>1290 - LINHA INSTITUCIONAL LIMPEZA</t>
  </si>
  <si>
    <t xml:space="preserve"> AMAC ROU YPE ACONCHEGO 5L</t>
  </si>
  <si>
    <t xml:space="preserve"> DESINF YPE BAK LAVANDA 5L</t>
  </si>
  <si>
    <t xml:space="preserve"> DESINF YPE BAK EUCALIPTO 5L</t>
  </si>
  <si>
    <t xml:space="preserve"> DETERG YPE NEUTRO 5L</t>
  </si>
  <si>
    <t xml:space="preserve"> DETERG YPE CLEAR 5L</t>
  </si>
  <si>
    <t xml:space="preserve"> LAVA ROU TIXAN PRIMAVERA 5L</t>
  </si>
  <si>
    <t xml:space="preserve"> LAVA ROU TIXAN PRIMAVERA 3L</t>
  </si>
  <si>
    <t xml:space="preserve"> LAVA ROU TIXAN MACIEZ 3L</t>
  </si>
  <si>
    <t xml:space="preserve"> SABAO PO TIXAN PRIMAVERA SH 4KG</t>
  </si>
  <si>
    <t xml:space="preserve"> SABAO PO TIXAN MACIEZ SH 4KG</t>
  </si>
  <si>
    <t xml:space="preserve"> AGUA SANIT YPE 5L</t>
  </si>
  <si>
    <t>55673 - ROSATEX DO DORDESTE PROD SANEANTES LTDA</t>
  </si>
  <si>
    <t xml:space="preserve"> AMAC ROU URCA BRISA DA PRIMAVERA 5L</t>
  </si>
  <si>
    <t xml:space="preserve"> AMAC ROU URCA FLORAL BOUQUET 5L</t>
  </si>
  <si>
    <t xml:space="preserve"> AMAC ROU URCA PAIXAO SEDUTORA L5P4,5L</t>
  </si>
  <si>
    <t xml:space="preserve"> AMAC ROU URCA PAIXAO SEDUTORA 5L</t>
  </si>
  <si>
    <t xml:space="preserve"> DESINF URCA PINHO TRAD 5L</t>
  </si>
  <si>
    <t xml:space="preserve"> DESINF URCA PINHO LAVANDA 5L</t>
  </si>
  <si>
    <t xml:space="preserve"> LAVA ROU URCA MAXX AZUL 5L</t>
  </si>
  <si>
    <t>47464 - MARILUX INDUSTRIA E COMERCIO LTDA</t>
  </si>
  <si>
    <t xml:space="preserve"> AMAC ROU MARILUX FLORAL 5L</t>
  </si>
  <si>
    <t xml:space="preserve"> DESINF MARILUX LAVANDA 5L</t>
  </si>
  <si>
    <t xml:space="preserve"> DETERG MARILUX NEUTRO 5L</t>
  </si>
  <si>
    <t>11 -  RECKITT BENCKISER   BRASIL   LTDA</t>
  </si>
  <si>
    <t xml:space="preserve"> ALVEJANTE VANISH GEL M USO COLOR 3L MSL</t>
  </si>
  <si>
    <t xml:space="preserve"> ALVEJANTE VANISH GEL M USO WHITE 3L MSL</t>
  </si>
  <si>
    <t>7115 -  INDUSTRIAS BECKER LTDA</t>
  </si>
  <si>
    <t xml:space="preserve"> LAVA ROU +EKONOMICO 3L</t>
  </si>
  <si>
    <t xml:space="preserve"> LAVA ROUPA BECKER COCO 3L</t>
  </si>
  <si>
    <t>3985 - CRIA SIM PRODUTOS DE HIGIENE LTDA</t>
  </si>
  <si>
    <t xml:space="preserve"> LIMP CASA E PERF SENSUALIDADE 5L</t>
  </si>
  <si>
    <t xml:space="preserve"> LIMP CASA E PERF AGRADABLE 5L</t>
  </si>
  <si>
    <t>595 -  LIMA   PERGHER INDUSTRIA E COMERCIO S A</t>
  </si>
  <si>
    <t xml:space="preserve"> LIMP AZULIM M USO 5L</t>
  </si>
  <si>
    <t xml:space="preserve"> LIMP AZULIM POWER PORCELANATO 5L</t>
  </si>
  <si>
    <t xml:space="preserve"> AMAC ROU SONHO LAVANDA 5L</t>
  </si>
  <si>
    <t xml:space="preserve"> AGUA SANIT OLIMPO 5L</t>
  </si>
  <si>
    <t xml:space="preserve"> AGUA SANIT TUBARAO 5L</t>
  </si>
  <si>
    <t xml:space="preserve"> AGUA SANIT BRILUX L5P4,5L</t>
  </si>
  <si>
    <t>662 - EDUARDO COELHO</t>
  </si>
  <si>
    <t xml:space="preserve">10113 -  UNILEVER BRASIL LTDA </t>
  </si>
  <si>
    <t xml:space="preserve"> AMAC ROU COMF CONC ORIGINAL 5L</t>
  </si>
  <si>
    <t xml:space="preserve"> AMAC ROU COMFORT PRO 5L</t>
  </si>
  <si>
    <t xml:space="preserve"> AMAC ROU COMFORT PERFECT WHITE PRO 5L</t>
  </si>
  <si>
    <t xml:space="preserve"> LAVA ROU OMO LAVAGEM PERFEITA 5L</t>
  </si>
  <si>
    <t xml:space="preserve"> LAVA ROU BRILHANTE LIMPEZA TOTAL 5L</t>
  </si>
  <si>
    <t xml:space="preserve"> LAVA ROU OMO LAV PERFEITA 7L</t>
  </si>
  <si>
    <t xml:space="preserve"> LAVA ROU ALA LAVANDA 3L</t>
  </si>
  <si>
    <t xml:space="preserve"> LAVA ROU ALA CUIDADO DO COCO 3L</t>
  </si>
  <si>
    <t xml:space="preserve"> SABAO PO OMO LAV PERFEITA PRO SH 5,6KG</t>
  </si>
  <si>
    <t xml:space="preserve"> SABAO PO BRILHANTE SEM PERFUME 4KG</t>
  </si>
  <si>
    <t xml:space="preserve"> AMAC ROU TEIU CARINHO 5L</t>
  </si>
  <si>
    <t xml:space="preserve"> DESINF TEIU LAVANDA 5L</t>
  </si>
  <si>
    <t xml:space="preserve"> DETERG TEIU NEUTRO 5L</t>
  </si>
  <si>
    <t xml:space="preserve"> LAVA ROU TEIU ACAO PROFUNDA 3L</t>
  </si>
  <si>
    <t xml:space="preserve"> LAVA ROU TEIU PERFUMES 3L</t>
  </si>
  <si>
    <t xml:space="preserve"> LAVA ROU TEIU ACAO PROFUNDA 5L</t>
  </si>
  <si>
    <t xml:space="preserve"> LAVA ROU LIQ PERF TEIU 5L</t>
  </si>
  <si>
    <t xml:space="preserve"> AGUA SANIT TEIU 5L</t>
  </si>
  <si>
    <t xml:space="preserve"> LIMP TEIU GEL PINHO MULT USO 5KG</t>
  </si>
  <si>
    <t>52 -  BOMBRIL S A</t>
  </si>
  <si>
    <t xml:space="preserve"> DESINF KALIPTO EUCALIPTO 5L</t>
  </si>
  <si>
    <t>72987 - INTERLANDIA LTDA</t>
  </si>
  <si>
    <t xml:space="preserve"> DESINF DRAGAO PINHO 5L</t>
  </si>
  <si>
    <t xml:space="preserve"> DESINF DRAGAO LAVANDA 5L</t>
  </si>
  <si>
    <t xml:space="preserve"> DESINF DRAGAO EUCALIPTO 5L</t>
  </si>
  <si>
    <t xml:space="preserve"> LAVA ROU DRAGAO AZUL 5L</t>
  </si>
  <si>
    <t xml:space="preserve"> LAVA ROU DRAGAO ACTION 3L</t>
  </si>
  <si>
    <t xml:space="preserve"> AGUA SANIT DRAGAO 5L</t>
  </si>
  <si>
    <t xml:space="preserve"> AGUA SANIT CLORITO 5L</t>
  </si>
  <si>
    <t>3121 - F C OLIVEIRA &amp; CIA LTDA</t>
  </si>
  <si>
    <t xml:space="preserve"> DETERG OI NEUTRO 5L</t>
  </si>
  <si>
    <t xml:space="preserve"> AGUA SANIT FC 5L</t>
  </si>
  <si>
    <t>118503 -  JFM INDUSTRIA E COMERECIO LTDA</t>
  </si>
  <si>
    <t xml:space="preserve"> LAVA ROU ESPUMIL 3L</t>
  </si>
  <si>
    <t>59 - INDUSTRIAS ANHEMBI S/A</t>
  </si>
  <si>
    <t xml:space="preserve"> AGUA SANIT QBOA 5L</t>
  </si>
  <si>
    <t>1291 - AMACIANTE</t>
  </si>
  <si>
    <t xml:space="preserve"> AMAC ROU COMFORT PURO CUIDADO 3L</t>
  </si>
  <si>
    <t xml:space="preserve"> AMAC ROU COMFORT EXPLOSAO AZUL 3L</t>
  </si>
  <si>
    <t xml:space="preserve"> AMAC ROU COMF CONC FIBER PROTECT 1,5L</t>
  </si>
  <si>
    <t xml:space="preserve"> AMAC ROU COMF CONC HYDRA SERUM 1,5L</t>
  </si>
  <si>
    <t xml:space="preserve"> AMAC ROU COMF CONC OLEO LAVANDA SH 900ML</t>
  </si>
  <si>
    <t xml:space="preserve"> AMAC ROU COMF CONC OLEO LAVANDA 500ML</t>
  </si>
  <si>
    <t xml:space="preserve"> AMAC ROU COMF CONC OLEO LAVANDA 1,5L</t>
  </si>
  <si>
    <t xml:space="preserve"> AMAC ROU FOFO CONC AZ TD SH 900ML</t>
  </si>
  <si>
    <t xml:space="preserve"> AMAC ROU FOFO CONC AZ TD 500ML</t>
  </si>
  <si>
    <t xml:space="preserve"> AMAC ROU FOFO CONC LARAN VIT 500ML</t>
  </si>
  <si>
    <t xml:space="preserve"> AMAC ROU FOFO CONC AMARE CHA 500ML</t>
  </si>
  <si>
    <t xml:space="preserve"> ODORIZANTE ROU COMF BOOM FRESCOR 275G</t>
  </si>
  <si>
    <t xml:space="preserve"> AMAC ROU DOWNY BRISA DE VERAO 3L</t>
  </si>
  <si>
    <t xml:space="preserve"> AMAC ROU DOWNY LIRIOS DO CAMPO 3L</t>
  </si>
  <si>
    <t xml:space="preserve"> AMAC ROU DOWNY BRISA SUAVE 3L</t>
  </si>
  <si>
    <t xml:space="preserve"> AMAC ROU DOWNY ADORAVEL 450ML</t>
  </si>
  <si>
    <t xml:space="preserve"> AMAC ROU DOWNY MISTICO 1,350L</t>
  </si>
  <si>
    <t xml:space="preserve"> AMAC ROU DOWNY BRISA INTENSO 1,5L</t>
  </si>
  <si>
    <t xml:space="preserve"> AMAC ROU DOWNY BRISA INTENSO 500ML</t>
  </si>
  <si>
    <t xml:space="preserve"> AMAC ROU DOWNY BRISA SUAVE SH 1,6L</t>
  </si>
  <si>
    <t xml:space="preserve"> AMAC ROU DOWNY BRISA SUAVE 500ML</t>
  </si>
  <si>
    <t xml:space="preserve"> AMAC ROU DOWNY BRISA SUAVE 1L</t>
  </si>
  <si>
    <t xml:space="preserve"> AMAC ROU DOWNY BRISA SUAVE 1,5L</t>
  </si>
  <si>
    <t xml:space="preserve"> AMAC ROU DOWNY BRISA SUAVE L500P450ML</t>
  </si>
  <si>
    <t xml:space="preserve"> AMAC ROU DOWNY BRISA VERAO L1,5P1,35L</t>
  </si>
  <si>
    <t xml:space="preserve"> AMAC ROU DOWNY BRISA SUAVE L1,5P1,35L</t>
  </si>
  <si>
    <t xml:space="preserve"> AMAC ROU DOWNY ALFAZEMA 500ML</t>
  </si>
  <si>
    <t xml:space="preserve"> AMAC ROU DOWNY ALFAZEMA 1,5L</t>
  </si>
  <si>
    <t xml:space="preserve"> AMAC ROU SONHO MAGIC 2L</t>
  </si>
  <si>
    <t xml:space="preserve"> AMAC ROU SONHO MAGIC 500ML</t>
  </si>
  <si>
    <t xml:space="preserve"> AMAC ROU SONHO C/FACILIT 2L</t>
  </si>
  <si>
    <t xml:space="preserve"> AMAC ROU SONHO LAVANDA 2L</t>
  </si>
  <si>
    <t xml:space="preserve"> AMAC ROU SONHO MAGIA L500P450ML</t>
  </si>
  <si>
    <t xml:space="preserve"> AMAC ROU SONHO C/FACILIT 500ML</t>
  </si>
  <si>
    <t xml:space="preserve"> AMAC ROU SONHO LAVANDA 500ML</t>
  </si>
  <si>
    <t xml:space="preserve"> AMAC ROU SONHO AZUL PROFUNDO 2L</t>
  </si>
  <si>
    <t xml:space="preserve"> AMAC ROU SONHO AZUL PROFUNDO 500ML</t>
  </si>
  <si>
    <t xml:space="preserve"> AMAC ROU SONHO MAGIC L2LP1,8L</t>
  </si>
  <si>
    <t xml:space="preserve"> AMAC ROU SONHO LAVANDA L2LP1,8L</t>
  </si>
  <si>
    <t xml:space="preserve"> AMAC ROU BRILUX CONC JARDIM INVER 500ML</t>
  </si>
  <si>
    <t xml:space="preserve"> AMAC ROU BRILUX CONC PERFUM OUTONO 500ML</t>
  </si>
  <si>
    <t xml:space="preserve"> AMAC ROU BRILUX CONC FLORES PRIMAV 500ML</t>
  </si>
  <si>
    <t xml:space="preserve"> AMAC ROU BRILUX CONC FRESCOR VERAO 500ML</t>
  </si>
  <si>
    <t>30 -  PARA INDUSTRIAS REUNIDAS RAYMUNDO DA FONTE S A</t>
  </si>
  <si>
    <t xml:space="preserve"> AMAC ROU SONHO MAGIC L2P1,6L</t>
  </si>
  <si>
    <t xml:space="preserve"> AMAC ROU YPE ACONCHEGO 2L</t>
  </si>
  <si>
    <t xml:space="preserve"> AMAC ROU YPE TERNURA 2L</t>
  </si>
  <si>
    <t xml:space="preserve"> AMAC ROU YPE CARINHO AM 2L</t>
  </si>
  <si>
    <t xml:space="preserve"> AMAC ROU YPE ACONCHEGO 500ML</t>
  </si>
  <si>
    <t xml:space="preserve"> AMAC ROU YPE TERNURA 500ML</t>
  </si>
  <si>
    <t xml:space="preserve"> AMAC ROU YPE DELICADO 2L</t>
  </si>
  <si>
    <t xml:space="preserve"> AMAC ROU YPE INTENSO 2L</t>
  </si>
  <si>
    <t xml:space="preserve"> AMAC ROUPA JARDIM PERFEITO ATOL 1,6L</t>
  </si>
  <si>
    <t xml:space="preserve"> AMAC ROU YPE CONC INSPIRACAO 1L</t>
  </si>
  <si>
    <t xml:space="preserve"> AMAC ROU YPE CONC ESSENCIAL 1L</t>
  </si>
  <si>
    <t xml:space="preserve"> AMAC ROU YPE CONC ENCANTO 1,5L</t>
  </si>
  <si>
    <t xml:space="preserve"> AMAC ROU YPE CONC DELICADO 1,5L</t>
  </si>
  <si>
    <t xml:space="preserve"> AMAC ROU YPE CONC L OCCITANE N AGUAS 1L</t>
  </si>
  <si>
    <t xml:space="preserve"> AMAC ROU YPE CONC L OCCITANE BRESIL 1L</t>
  </si>
  <si>
    <t xml:space="preserve"> AMAC ROU VIDA MACIA GLIC E CAMOMILA 1L</t>
  </si>
  <si>
    <t xml:space="preserve"> AMAC ROU VIDA MACIA GLIC E AMENDOAS 1L</t>
  </si>
  <si>
    <t xml:space="preserve"> AMAC ROU VIDA MACIA CAMOMILA 500ML</t>
  </si>
  <si>
    <t xml:space="preserve"> AMAC ROU VIDA MACIA AMENDOAS 500ML</t>
  </si>
  <si>
    <t xml:space="preserve"> KIT AMAC ROU 1L+LAVA ROU VIDA MACIA 1L</t>
  </si>
  <si>
    <t xml:space="preserve"> AMAC ROU URCA FLORAL BOUQUET 2L</t>
  </si>
  <si>
    <t xml:space="preserve"> AMAC ROU URCA PAIXAO SEDUTORA 2L</t>
  </si>
  <si>
    <t xml:space="preserve"> AMAC ROU URCA BRISA DA PRIMAVERA 2L</t>
  </si>
  <si>
    <t>137 -  CERA INGLEZA IND COM LTDA</t>
  </si>
  <si>
    <t xml:space="preserve"> AMAC ROU UAU CONC ROSAS E SEDUCAO 1L</t>
  </si>
  <si>
    <t xml:space="preserve"> AMAC ROU UAU CONC CARINHO E CONFORTO 1L</t>
  </si>
  <si>
    <t xml:space="preserve"> AMAC ROU QBOA CARINHO 2L</t>
  </si>
  <si>
    <t xml:space="preserve"> AMAC ROU QBOA CARINHO 500ML</t>
  </si>
  <si>
    <t xml:space="preserve"> AMAC ROU QBOA TERNURA 500ML</t>
  </si>
  <si>
    <t xml:space="preserve"> AMAC ROU TEIU AMOR 2L</t>
  </si>
  <si>
    <t xml:space="preserve"> AMAC ROU DRAGAO CARINHO 2L</t>
  </si>
  <si>
    <t xml:space="preserve"> AMAC ROU DRAGAO ACONCHEGO 2L</t>
  </si>
  <si>
    <t xml:space="preserve"> AMAC ROU MON BIJOU + PERFUME 1,7L</t>
  </si>
  <si>
    <t>428 - ALEX OLIVEIRA DE JESUS - BA/SE</t>
  </si>
  <si>
    <t>10323 - ASA INDUSTRIA E COMERCIO LTDA</t>
  </si>
  <si>
    <t xml:space="preserve"> AMAC ROU BEM TE VI TOQUE DE CARINHO 1,8L</t>
  </si>
  <si>
    <t xml:space="preserve"> AMAC ROU BEM TE VI AMOR E CARINHO 1,8L</t>
  </si>
  <si>
    <t xml:space="preserve"> AMAC ROU BEM TE VI TOQUE DE ALEGRIA 1,8L</t>
  </si>
  <si>
    <t>1296 - DETERGENTE LIQUIDO</t>
  </si>
  <si>
    <t xml:space="preserve"> DETERG ATOL NEUTRO 5L</t>
  </si>
  <si>
    <t xml:space="preserve"> DETERG YPE CLEAR CARE 500ML</t>
  </si>
  <si>
    <t xml:space="preserve"> DETERG YPE CLEAR 500ML</t>
  </si>
  <si>
    <t xml:space="preserve"> DETERG YPE LIMAO 500ML</t>
  </si>
  <si>
    <t xml:space="preserve"> DETERG YPE MACA 500ML</t>
  </si>
  <si>
    <t xml:space="preserve"> DETERG YPE NEUTRO 500ML</t>
  </si>
  <si>
    <t xml:space="preserve"> DETERG YPE COCO 500ML</t>
  </si>
  <si>
    <t xml:space="preserve"> DETERG YPE GEL CONC NEO SENSES 416G</t>
  </si>
  <si>
    <t xml:space="preserve"> DETERG YPE GEL CONC NEO ENERGY 416G</t>
  </si>
  <si>
    <t xml:space="preserve"> DETERG YPE CAPIM LIMAO 500ML</t>
  </si>
  <si>
    <t xml:space="preserve"> DETERG YPE GEL CONC ANTIBAC 416G</t>
  </si>
  <si>
    <t xml:space="preserve"> DETERG LIQ ATOL NEUTRO 500ML</t>
  </si>
  <si>
    <t xml:space="preserve"> DETERG LIQ ATOL COCO 500ML</t>
  </si>
  <si>
    <t xml:space="preserve"> DETERG LIQ ATOL LIMAO 500ML</t>
  </si>
  <si>
    <t xml:space="preserve"> DETERG LIQ ATOL MACA 500ML</t>
  </si>
  <si>
    <t xml:space="preserve"> DETERG LIQ ATOL COCO 2L</t>
  </si>
  <si>
    <t xml:space="preserve"> DETERG LIQ ATOL LIMAO 2L</t>
  </si>
  <si>
    <t xml:space="preserve"> DETERG LIQ ATOL MACA 2L</t>
  </si>
  <si>
    <t xml:space="preserve"> DETERG LIQ ATOL NEUTRO 2L</t>
  </si>
  <si>
    <t xml:space="preserve"> LAVA LOUCA YPE MAQ SECANTE 450G</t>
  </si>
  <si>
    <t xml:space="preserve"> LAVA LOUCA YPE MAQ SECANTE 1KG</t>
  </si>
  <si>
    <t>162672 - INDUSTRIA QUIMICA N SRA DA PIEDADE LTDA</t>
  </si>
  <si>
    <t xml:space="preserve"> DETERG RADIANTE NEUTRO 2L</t>
  </si>
  <si>
    <t xml:space="preserve"> DETERG LIMPOL COCO 500ML</t>
  </si>
  <si>
    <t xml:space="preserve"> DETERG LIMPOL CRISTAL 500ML</t>
  </si>
  <si>
    <t xml:space="preserve"> DETERG LIMPOL MACA 500ML</t>
  </si>
  <si>
    <t xml:space="preserve"> DETERG LIMPOL LIMAO 500ML</t>
  </si>
  <si>
    <t xml:space="preserve"> DETERG LIMPOL NEUTRO 500ML</t>
  </si>
  <si>
    <t xml:space="preserve"> DETERG LIMPOL GEL CONC UVA E ORQUID 400G</t>
  </si>
  <si>
    <t xml:space="preserve"> DETERG LIMPOL GEL CONC CEREJ E HIBI 400G</t>
  </si>
  <si>
    <t xml:space="preserve"> DETERG MINUANO LIMAO 500ML</t>
  </si>
  <si>
    <t xml:space="preserve"> DETERG MINUANO NEUTRO 500ML</t>
  </si>
  <si>
    <t xml:space="preserve"> DETERG MINUANO CLEAR 500ML</t>
  </si>
  <si>
    <t xml:space="preserve"> DETERG MINUANO COCO 500ML</t>
  </si>
  <si>
    <t xml:space="preserve"> DETERG OI CLEAR 500ML</t>
  </si>
  <si>
    <t xml:space="preserve"> DETERG OI LIMAO 500ML</t>
  </si>
  <si>
    <t xml:space="preserve"> DETERG OI MACA 500ML</t>
  </si>
  <si>
    <t xml:space="preserve"> DETERG OI NEUTRO 500ML</t>
  </si>
  <si>
    <t xml:space="preserve"> DETERG TEIU NEUTRO 500ML</t>
  </si>
  <si>
    <t xml:space="preserve"> DETERG TEIU MACA 500ML</t>
  </si>
  <si>
    <t xml:space="preserve"> DETERG TEIU CLEAR 500ML</t>
  </si>
  <si>
    <t xml:space="preserve"> DETERG TEIU COCO 500ML</t>
  </si>
  <si>
    <t xml:space="preserve"> DETERG TEIU NEUTRO 2L</t>
  </si>
  <si>
    <t xml:space="preserve"> DETERG LAVO CLEAR 500ML</t>
  </si>
  <si>
    <t xml:space="preserve"> DETERG LAVO LIMAO 500ML</t>
  </si>
  <si>
    <t xml:space="preserve"> DETERG LAVO NEUTRO 500ML</t>
  </si>
  <si>
    <t xml:space="preserve"> DETERG LAVO MACA 500ML</t>
  </si>
  <si>
    <t xml:space="preserve"> DETERG POLIAL CLEAR 2L</t>
  </si>
  <si>
    <t xml:space="preserve"> DETERG POLIAL COCO 2L</t>
  </si>
  <si>
    <t xml:space="preserve"> DETERG POLIAL NEUTRO 2L</t>
  </si>
  <si>
    <t xml:space="preserve"> DETERG POLIAL MACA 500ML</t>
  </si>
  <si>
    <t xml:space="preserve"> DETERG POLIAL NEUTRO 500ML</t>
  </si>
  <si>
    <t xml:space="preserve"> DETERG ESPUMIL CLEAR 500ML</t>
  </si>
  <si>
    <t xml:space="preserve"> DETERG ESPUMIL LIMAO 500ML</t>
  </si>
  <si>
    <t xml:space="preserve"> DETERG ESPUMIL MACA 500ML</t>
  </si>
  <si>
    <t xml:space="preserve"> DETERG ESPUMIL NEUTRO 500ML</t>
  </si>
  <si>
    <t xml:space="preserve"> LAVA LOUCA FINISH SECANT LIQ 250ML MSL</t>
  </si>
  <si>
    <t xml:space="preserve"> LAVA LOUCA FINISH POWER POWD ADV PO MSL</t>
  </si>
  <si>
    <t xml:space="preserve"> DETERG BRILUX NEUTRO 500ML</t>
  </si>
  <si>
    <t xml:space="preserve"> DETERG BRILUX COCO 500ML</t>
  </si>
  <si>
    <t xml:space="preserve"> DETERG BRILUX MACA 500ML</t>
  </si>
  <si>
    <t xml:space="preserve"> LAVA LOUCA FINISH QUAN POW TAB 138G MSL</t>
  </si>
  <si>
    <t>1295 - LAVA ROUPA LIQUIDO</t>
  </si>
  <si>
    <t xml:space="preserve"> LAVA ROU OMO LAVAGEM PERFEITA 3L</t>
  </si>
  <si>
    <t xml:space="preserve"> LAVA ROU BRILHANTE LIMPEZA TOTAL 3L</t>
  </si>
  <si>
    <t xml:space="preserve"> LAVA ROU BRILHANTE HIGIENE TOTAL 3L</t>
  </si>
  <si>
    <t xml:space="preserve"> LAVA ROU ALA LAVANDA EMB ECON 5L</t>
  </si>
  <si>
    <t xml:space="preserve"> LAVA ROU OMO LAVANDA ED ESP 5L</t>
  </si>
  <si>
    <t xml:space="preserve"> LAVA ROU OMO FINAS DELICA ORIGINAL 900ML</t>
  </si>
  <si>
    <t xml:space="preserve"> LAVA ROU OMO LAV PERFEITA SH 900ML</t>
  </si>
  <si>
    <t xml:space="preserve"> LAVA ROU OMO FINAS DELICA COCO 900ML</t>
  </si>
  <si>
    <t xml:space="preserve"> LAVA ROU OMO PURO CUIDADO SH 900ML</t>
  </si>
  <si>
    <t xml:space="preserve"> LAVA ROU OMO LAV PERF FAZ 3L REFIL 500ML</t>
  </si>
  <si>
    <t xml:space="preserve"> LAVA ROU BRILHANTE LIMPEZ TOTAL SH 900ML</t>
  </si>
  <si>
    <t xml:space="preserve"> LAVA ROU BRILHANTE HIGIEN TOTAL SH 900ML</t>
  </si>
  <si>
    <t xml:space="preserve"> LAVA ROU OMO FINAS DELICADAS BEBE 900ML</t>
  </si>
  <si>
    <t xml:space="preserve"> LAVA ROU OMO LAVANDA ED ESP SH 900ML</t>
  </si>
  <si>
    <t xml:space="preserve"> LAVA ROU OMO LAVAGEM PERFEITA SH 700ML</t>
  </si>
  <si>
    <t xml:space="preserve"> LAVA ROU ALA LAVANDA SH 700ML</t>
  </si>
  <si>
    <t xml:space="preserve"> LAVA ROU ALA COCO SH 700ML</t>
  </si>
  <si>
    <t xml:space="preserve"> LAVA ROU BRILHANTE HIGIENE TOTAL 1,8L</t>
  </si>
  <si>
    <t xml:space="preserve"> LAVA ROU ALA CUIDADO DO COCO 1,8L</t>
  </si>
  <si>
    <t xml:space="preserve"> LAVA ROU BRILHANTE LIMPEZA TOTAL 1,8L</t>
  </si>
  <si>
    <t xml:space="preserve"> LAVA ROU ALA LAVANDA 1,8L</t>
  </si>
  <si>
    <t xml:space="preserve"> LAVA ROU OMO CICLO RAPIDO ANTIOD 1.4L</t>
  </si>
  <si>
    <t xml:space="preserve"> LAVA ROU OMO CICLO RAP ACAO CUIDADO 1.4L</t>
  </si>
  <si>
    <t xml:space="preserve"> LAVA ROU OMO CICLO RAP ACAO TOTAL 1,4L</t>
  </si>
  <si>
    <t xml:space="preserve"> LAVA ROU OMO CICLO RAP ACAO ANTIOD 750ML</t>
  </si>
  <si>
    <t xml:space="preserve"> LAVA ROU OMO CICLO RAP ACAO CUIDAD 750ML</t>
  </si>
  <si>
    <t xml:space="preserve"> LAVA ROU OMO CICLO RAP ACAO TOTAL 750ML</t>
  </si>
  <si>
    <t xml:space="preserve"> LAVA ROU BRILUX TRIPLA ACAO 3L</t>
  </si>
  <si>
    <t xml:space="preserve"> LAVA ROU BECKER VERSATIL 3L</t>
  </si>
  <si>
    <t xml:space="preserve"> LAVA ROU UAU ACTIVE 3L</t>
  </si>
  <si>
    <t xml:space="preserve"> LAVA ROU UAU ROSAS E SEDUCAO 3L</t>
  </si>
  <si>
    <t xml:space="preserve"> LAVA ROU URCA MAXX AZUL L5P4,5L</t>
  </si>
  <si>
    <t xml:space="preserve"> LAVA ROU URCA MAXX AZUL 3L</t>
  </si>
  <si>
    <t xml:space="preserve"> LAVA ROU URCA MAXX LAVANDA 3L</t>
  </si>
  <si>
    <t xml:space="preserve"> LAVA ROU URCA MAXX VERDE 3L</t>
  </si>
  <si>
    <t xml:space="preserve"> LAVA ROU URCA MAXX AZUL L3P2,7L</t>
  </si>
  <si>
    <t xml:space="preserve"> LAVA ROU CLASSIC LIQ 5L</t>
  </si>
  <si>
    <t xml:space="preserve"> LAVA ROU CLASSIC LIQ 3L</t>
  </si>
  <si>
    <t xml:space="preserve"> LAVA ROU URCA COCO 500ML</t>
  </si>
  <si>
    <t xml:space="preserve"> LAVA ROU UZE CLEAN AMOR ETERNO 3L</t>
  </si>
  <si>
    <t xml:space="preserve"> LAVA ROU VIDA MACIA 500ML</t>
  </si>
  <si>
    <t xml:space="preserve"> LAVA ROU VIDA MACIA 1L</t>
  </si>
  <si>
    <t xml:space="preserve"> LAVA ROU ARIEL CLASSICO 3L</t>
  </si>
  <si>
    <t xml:space="preserve"> LAVA ROU ARIEL TOQUE DE DOWNY 3L</t>
  </si>
  <si>
    <t xml:space="preserve"> LAVA ROU ARIEL CONC EXPERT 2L</t>
  </si>
  <si>
    <t xml:space="preserve"> LAVA ROU ARIEL CONC TOQUE DE DOWNY 2L</t>
  </si>
  <si>
    <t xml:space="preserve"> LAVA ROU ARIEL CLASSICO SH 700ML</t>
  </si>
  <si>
    <t xml:space="preserve"> LAVA ROU ARIEL CONC SUAVE E GENTIL 2L</t>
  </si>
  <si>
    <t xml:space="preserve"> LAVA ROU OLA ORIGINAL 500ML</t>
  </si>
  <si>
    <t xml:space="preserve"> LAVA ROU OLA BEBE 500ML</t>
  </si>
  <si>
    <t xml:space="preserve"> LAVA ROU OLA ORIGINAL 1L</t>
  </si>
  <si>
    <t xml:space="preserve"> LAVA ROU OLA BEBE 1L</t>
  </si>
  <si>
    <t xml:space="preserve"> LAVA ROU OLA COCO 1L</t>
  </si>
  <si>
    <t xml:space="preserve"> LAVA ROU OLA COCO 500ML</t>
  </si>
  <si>
    <t xml:space="preserve"> LAVA ROU OLA DELICADAS ORIGINAL 1,75L</t>
  </si>
  <si>
    <t xml:space="preserve"> LAVA ROU OLA BEBE 1,75L</t>
  </si>
  <si>
    <t xml:space="preserve"> LAVA ROU OLA ORIGINAL L1P800ML</t>
  </si>
  <si>
    <t xml:space="preserve"> LAVA ROU OLA BEBE ORIGINAL L1P800ML</t>
  </si>
  <si>
    <t xml:space="preserve"> LAVA ROU TEIU COCO DELICATE 3L</t>
  </si>
  <si>
    <t>83029 -  MAXISSO INDUSTRIA E COMERCIO LTDA   ME</t>
  </si>
  <si>
    <t xml:space="preserve"> LAVA ROU IAPO LIQUIDO IAPO 3L</t>
  </si>
  <si>
    <t xml:space="preserve"> LAVA ROU OI LAVANDA 5L</t>
  </si>
  <si>
    <t xml:space="preserve"> LAVA ROU OI LAVANDA 2L</t>
  </si>
  <si>
    <t xml:space="preserve"> SABAO PO ESPUMIL FLORES SH 4KG</t>
  </si>
  <si>
    <t xml:space="preserve"> SABAO PO ESPUMIL LAVANDA SH 4KG</t>
  </si>
  <si>
    <t xml:space="preserve"> LAVA ROU DRAGAO AZUL 1L</t>
  </si>
  <si>
    <t xml:space="preserve"> LAVA ROU DRAGAO COCO 1L</t>
  </si>
  <si>
    <t xml:space="preserve"> LAVA ROU TIXAN MACIEZ 1L</t>
  </si>
  <si>
    <t xml:space="preserve"> LAVA ROU TIXAN PRIMAVERA 1L</t>
  </si>
  <si>
    <t xml:space="preserve"> LAVA ROU TIXAN PRIMAVERA SH 900ML</t>
  </si>
  <si>
    <t>1303 - LIMPADOR</t>
  </si>
  <si>
    <t xml:space="preserve"> LIMP CIF CREMOSO ORIGINAL 2L</t>
  </si>
  <si>
    <t xml:space="preserve"> LIMP CIF CREMOSO ORIGINAL 450ML</t>
  </si>
  <si>
    <t xml:space="preserve"> LIMP CIF CREMOSO ORIGINAL 250ML</t>
  </si>
  <si>
    <t xml:space="preserve"> LIMP CIF CREMOSO LIMAO 450ML</t>
  </si>
  <si>
    <t xml:space="preserve"> LIMP CIF CREMOSO LIMAO 250ML</t>
  </si>
  <si>
    <t xml:space="preserve"> LIMP CIF CREMOSO LARANJA 250ML</t>
  </si>
  <si>
    <t xml:space="preserve"> LIMP CIF CREMOSO LARANJA 450ML</t>
  </si>
  <si>
    <t xml:space="preserve"> LIMP CIF M USO+CUIDADO S/DANIFIC 500ML</t>
  </si>
  <si>
    <t xml:space="preserve"> LIMP CIF M USO+ANTIBAC MATA GERM 500ML</t>
  </si>
  <si>
    <t xml:space="preserve"> LIMP CIF CREMOSO JASMIN 450ML</t>
  </si>
  <si>
    <t xml:space="preserve"> LIMP CIF BANH S/CLORO GTL 500ML</t>
  </si>
  <si>
    <t xml:space="preserve"> LIMP CIF T LIMO C/CLORO U RAPID SQ 500ML</t>
  </si>
  <si>
    <t xml:space="preserve"> LIMP CIF BANHEIRO PROF S CL SQ 500ML</t>
  </si>
  <si>
    <t xml:space="preserve"> LIMP CIF COZINHA DESENG SH 450ML</t>
  </si>
  <si>
    <t xml:space="preserve"> LIMP CIF COZINHA DESENG GTL 500ML</t>
  </si>
  <si>
    <t xml:space="preserve"> LIMP CIF COZINHA DESENG 25% SQ 500ML</t>
  </si>
  <si>
    <t xml:space="preserve"> LIMP CIF COZINHA DESENG SQ 500ML</t>
  </si>
  <si>
    <t xml:space="preserve"> LIMP CIF DERRETE GORDURA ESPUM GTL 500ML</t>
  </si>
  <si>
    <t xml:space="preserve"> LIMP CIF VIDROS C/ALCOOL SH 450ML</t>
  </si>
  <si>
    <t xml:space="preserve"> LIMP CIF VIDROS U RAPIDO GTL 500ML</t>
  </si>
  <si>
    <t xml:space="preserve"> LIMP CIF VIDROS C/ALC ULT RAPID SQ 500ML</t>
  </si>
  <si>
    <t>18146 - TOTAL QUIMICA LTDA</t>
  </si>
  <si>
    <t xml:space="preserve"> LIMP CONC SANOL LAVANDA 120ML</t>
  </si>
  <si>
    <t xml:space="preserve"> LIMP CONC SANOL EUCALIPTO 120ML</t>
  </si>
  <si>
    <t xml:space="preserve"> LIMP PERF SANOL LAVANDA 1L</t>
  </si>
  <si>
    <t>20249 - COMPANHIA NACIONAL DE ALCOOL</t>
  </si>
  <si>
    <t xml:space="preserve"> LIMP CONC COALA CITRONELA 120ML</t>
  </si>
  <si>
    <t xml:space="preserve"> LIMP CONC COALA CITRIODORA 120ML</t>
  </si>
  <si>
    <t xml:space="preserve"> LIMP CONC COALA CAPIM LIMAO 120ML</t>
  </si>
  <si>
    <t xml:space="preserve"> DESINF CONC COALA AROM ALGODAO 120ML</t>
  </si>
  <si>
    <t xml:space="preserve"> DESINF CONC COALA AROM TALCO 120ML</t>
  </si>
  <si>
    <t xml:space="preserve"> DESINF CONC COALA AROM LAVANDA 120ML</t>
  </si>
  <si>
    <t xml:space="preserve"> LIMP CONC COALA HORTELA 120ML</t>
  </si>
  <si>
    <t xml:space="preserve"> LIMP CONC COALA CRAV/CANEL 120ML</t>
  </si>
  <si>
    <t xml:space="preserve"> LIMP CONC COALA LIMA LIMAO 120ML</t>
  </si>
  <si>
    <t>1228 - SOIN SOCIEDADE IND IMP. E EXP. LTDA</t>
  </si>
  <si>
    <t xml:space="preserve"> LIMP CONC SECAR CITRONELA INDIA 120ML</t>
  </si>
  <si>
    <t xml:space="preserve"> LIMP CONC SECAR LAVANDA 120ML</t>
  </si>
  <si>
    <t xml:space="preserve"> LIMP CONC SECAR JASMIM DO EGITO 120ML</t>
  </si>
  <si>
    <t xml:space="preserve"> LIMP VEJA M USO CAMPESTRE 500ML MSL</t>
  </si>
  <si>
    <t xml:space="preserve"> LIMP VEJA M USO FLORAL 500ML MSL</t>
  </si>
  <si>
    <t xml:space="preserve"> LIMP VEJA M USO ORIG 500ML MSL</t>
  </si>
  <si>
    <t xml:space="preserve"> LIMP VEJA M USO ORIG 750ML MSL</t>
  </si>
  <si>
    <t xml:space="preserve"> LIMP VEJA M USO LAVANDA 500ML MSL</t>
  </si>
  <si>
    <t xml:space="preserve"> LIMP VEJA M USO ORIG 10%DESC 500ML MSL</t>
  </si>
  <si>
    <t xml:space="preserve"> LIMP VEJA M USO CAMPES 10%DESC 500ML MSL</t>
  </si>
  <si>
    <t xml:space="preserve"> LIMP VEJA M USO LAV+ALC 10%DES 500ML MSL</t>
  </si>
  <si>
    <t xml:space="preserve"> LIMP VEJA M USO FLORAL 10%DESC 500ML MSL</t>
  </si>
  <si>
    <t xml:space="preserve"> LIMP VEJA M USO POWER F LAR 500ML MSL</t>
  </si>
  <si>
    <t xml:space="preserve"> LIMP VEJA BANHEIRO X</t>
  </si>
  <si>
    <t xml:space="preserve"> LIMP HARPIC LIQ LAVANDA 500ML MSL</t>
  </si>
  <si>
    <t xml:space="preserve"> LIMP HARPIC LIQ CLOROFORTE 500ML MSL</t>
  </si>
  <si>
    <t xml:space="preserve"> LIMP HARPIC LIQ POWER PLUS 500ML MSL</t>
  </si>
  <si>
    <t xml:space="preserve"> LIMP VEJA BANH X</t>
  </si>
  <si>
    <t xml:space="preserve"> LIMP VEJA T LIMO SACOLA 2X500ML+50%REF</t>
  </si>
  <si>
    <t xml:space="preserve"> LIMP VEJA BANH ANTIBAC 30%DESC 500ML MSL</t>
  </si>
  <si>
    <t xml:space="preserve"> LIMP VEJA BANHEIRO ANTIBAC S/CLORO 500ML</t>
  </si>
  <si>
    <t xml:space="preserve"> LIMP VEJA BANH ANTIBAC 20%DESC 500ML MSL</t>
  </si>
  <si>
    <t xml:space="preserve"> LIMP VEJA BANH ANTIBAC SH ECO 400ML MSL</t>
  </si>
  <si>
    <t xml:space="preserve"> LIMP HARPIC LIQ POWER PLUS SQ 200ML MSL</t>
  </si>
  <si>
    <t xml:space="preserve"> LIMP HARPIC LIQ CLORO FORTE SQ 200ML MSL</t>
  </si>
  <si>
    <t xml:space="preserve"> LIMP VEJA BANHEIRO LAV SH ECON 400ML MSL</t>
  </si>
  <si>
    <t xml:space="preserve"> LIMP VEJA BANHEIRO LAV 20%DESC 500ML MSL</t>
  </si>
  <si>
    <t xml:space="preserve"> LIMP VEJA BANH T LIMO X14 SH 400ML MSL</t>
  </si>
  <si>
    <t xml:space="preserve"> LIMP VEJA COZINHA LIMA GTL 500ML</t>
  </si>
  <si>
    <t xml:space="preserve"> LIMP VEJA COZINH LIMAO 20%DESC 500ML MSL</t>
  </si>
  <si>
    <t xml:space="preserve"> LIMP VEJA COZ LIM GTL 30%DESC 500ML MSL</t>
  </si>
  <si>
    <t xml:space="preserve"> LIMP VEJA COZINHA LIM REF ECON 400ML MSL</t>
  </si>
  <si>
    <t xml:space="preserve"> LIMP VEJA COZINHA LARANJA REF 400ML MSL</t>
  </si>
  <si>
    <t xml:space="preserve"> LIMP VEJA COZINHA LAVANDA GTL 500ML MSL</t>
  </si>
  <si>
    <t xml:space="preserve"> LIMP VEJA COZI LAVANDA 20%DESC 500ML MSL</t>
  </si>
  <si>
    <t xml:space="preserve"> LIMP VEJA PERF FLORES L+P</t>
  </si>
  <si>
    <t xml:space="preserve"> LIMP VEJA PERF LAVANDA L+P</t>
  </si>
  <si>
    <t xml:space="preserve"> LIMP VEJA PERF LAVANDA 2L MSL</t>
  </si>
  <si>
    <t xml:space="preserve"> LIMP VEJA PERF LAV SUP OFER 500ML MSL</t>
  </si>
  <si>
    <t xml:space="preserve"> LIMP VEJA PERF FLORES SUP OFER 500ML MSL</t>
  </si>
  <si>
    <t xml:space="preserve"> LIMP VEJA PERF FLORES SONH 2L MSL</t>
  </si>
  <si>
    <t xml:space="preserve"> LIMP VEJA PERF JAS CARIB OFER 500ML MSL</t>
  </si>
  <si>
    <t xml:space="preserve"> LIMP VEJA PERF TULIP HOL OFER 500ML MSL</t>
  </si>
  <si>
    <t xml:space="preserve"> LIMP VEJA PERF JAS CARIBE L+P</t>
  </si>
  <si>
    <t xml:space="preserve"> LIMP VEJA PERF MARCANT E ENVOLV 1L MSL</t>
  </si>
  <si>
    <t xml:space="preserve"> LIMP VEJA PERF MODERNO PODEROSO 1L MSL</t>
  </si>
  <si>
    <t xml:space="preserve"> LIMP VEJA PESADA ORIG MSL 500ML</t>
  </si>
  <si>
    <t xml:space="preserve"> LIMP VEJA PESADA CL ATIVO 500ML</t>
  </si>
  <si>
    <t xml:space="preserve"> LIMP VEJA PESADA CL ATIVO 1L</t>
  </si>
  <si>
    <t xml:space="preserve"> LIMP VEJA PESADA CL AT 500ML 20%DES MSL</t>
  </si>
  <si>
    <t xml:space="preserve"> LIMP VEJA PESADA CL AT 1L 20%DES MSL</t>
  </si>
  <si>
    <t xml:space="preserve"> LIMP VEJA PESADA ORIG 500ML 20%DES MSL</t>
  </si>
  <si>
    <t xml:space="preserve"> LIMP VEJA PESADA ORIG 1L 20%DES MSL</t>
  </si>
  <si>
    <t xml:space="preserve"> LIMP VEJA PESADA EUCALIPTO 1L MSL</t>
  </si>
  <si>
    <t xml:space="preserve"> LIMP VEJA PESADA LIMAO 1L MSL</t>
  </si>
  <si>
    <t xml:space="preserve"> LIMP VEJA USO DIRETO ORIG 900ML MSL</t>
  </si>
  <si>
    <t xml:space="preserve"> LIMP VEJA VIDREX C/ALCOOL REF 500ML MSL</t>
  </si>
  <si>
    <t xml:space="preserve"> LIMP VEJA VIDREX C/ALCOOL SQ 500ML MSL</t>
  </si>
  <si>
    <t xml:space="preserve"> LIMP VEJA VIDREX CRISTAL REF 500ML MSL</t>
  </si>
  <si>
    <t xml:space="preserve"> LIMP VEJA VIDREX C/ALCOOL 20%DESC 500ML</t>
  </si>
  <si>
    <t xml:space="preserve"> LIMP VEJA VIDREX CRIST 30%DESC 500ML MSL</t>
  </si>
  <si>
    <t xml:space="preserve"> LIMP AZULIM M USO ORIGINAL 500 ML</t>
  </si>
  <si>
    <t xml:space="preserve"> LIMP AZULIM M USO LIMAO 500ML</t>
  </si>
  <si>
    <t xml:space="preserve"> LIMP AZULIM M USO LARANJA 500ML</t>
  </si>
  <si>
    <t xml:space="preserve"> LIMP AZULIM M USO FLORATA 500ML</t>
  </si>
  <si>
    <t xml:space="preserve"> KIT AZULIM ECON M USO LMAIS PMENOS</t>
  </si>
  <si>
    <t xml:space="preserve"> LIMP PASTA ALUMIL ALUM 500G</t>
  </si>
  <si>
    <t xml:space="preserve"> LIMP ALUM ALUMIL LIMAO 500ML</t>
  </si>
  <si>
    <t xml:space="preserve"> LIMP ALUM ALUMIL UVA 500ML</t>
  </si>
  <si>
    <t xml:space="preserve"> LIMP PASTA ALUMIL COCO 500G</t>
  </si>
  <si>
    <t xml:space="preserve"> LIMP PASTA ALUMIL LIMAO 500G</t>
  </si>
  <si>
    <t xml:space="preserve"> LIMP AZULIM BANHEIRO C CLORO GTL 500ML</t>
  </si>
  <si>
    <t xml:space="preserve"> LIMP AZULIM BANHEIR0 TL C/CLOR SQ 500ML</t>
  </si>
  <si>
    <t xml:space="preserve"> LIMP AZULIM COZINHA DESENG LIMAO 500ML</t>
  </si>
  <si>
    <t xml:space="preserve"> LIMP AZULIM COZINHA DESENG LIM GTL 500ML</t>
  </si>
  <si>
    <t xml:space="preserve"> LIMP AZULIM PERF ALEGRIA 1L</t>
  </si>
  <si>
    <t xml:space="preserve"> LIMP AZULIM PERF FELICIDADE 1L</t>
  </si>
  <si>
    <t xml:space="preserve"> LIMP PERF AZULIM TERNURA 1L</t>
  </si>
  <si>
    <t xml:space="preserve"> LIMP AZULIM CERAMICA/AZULEJO 1L</t>
  </si>
  <si>
    <t xml:space="preserve"> LIMP AZULIM CERAMICA/AZULEJO CIT 1L</t>
  </si>
  <si>
    <t xml:space="preserve"> LIMP AZULIM POWER PORC CITRUS 750ML</t>
  </si>
  <si>
    <t xml:space="preserve"> LIMP AZULIM POWER PORC LAVAND 750ML</t>
  </si>
  <si>
    <t xml:space="preserve"> LIMP AZULIM VIDROS SQ 500ML</t>
  </si>
  <si>
    <t xml:space="preserve"> LIMP AZULIM VIDROS SEC/RAP GTL 500ML</t>
  </si>
  <si>
    <t xml:space="preserve"> LIMP UAU M USO ELIMINA ODORES 500ML</t>
  </si>
  <si>
    <t xml:space="preserve"> LIMP UAU M USO FLORAL 500ML</t>
  </si>
  <si>
    <t xml:space="preserve"> LIMP UAU M USO FLORES E FOLHAS 500ML</t>
  </si>
  <si>
    <t xml:space="preserve"> LIMP UAU M USO LAVANDA 500ML</t>
  </si>
  <si>
    <t xml:space="preserve"> LIMP UAU M USO LIMAO SICILIANO 500ML</t>
  </si>
  <si>
    <t xml:space="preserve"> LIMP UAU M USO ROSAS E SEDUCAO 500ML</t>
  </si>
  <si>
    <t xml:space="preserve"> LIMP UAU M USO BRILHA INOX 500ML</t>
  </si>
  <si>
    <t xml:space="preserve"> LIMP UAU BANHEIRO CLORO ATIVO 5EM1 500ML</t>
  </si>
  <si>
    <t xml:space="preserve"> LIMP UAU DESENGORD LIMAO SQ 500ML</t>
  </si>
  <si>
    <t xml:space="preserve"> LIMP PERF UAU FLORES VERM 500ML</t>
  </si>
  <si>
    <t xml:space="preserve"> LIMP PERF UAU LAVANDA 20%DESC 1L</t>
  </si>
  <si>
    <t xml:space="preserve"> LIMP PERF UAU BRISA E FRESCOR 500ML</t>
  </si>
  <si>
    <t xml:space="preserve"> LIMP PERF UAU BRISA E FRESC 20%DES 1L</t>
  </si>
  <si>
    <t xml:space="preserve"> LIMP PERF UAU FLORES VERM 20%DESC 1L</t>
  </si>
  <si>
    <t xml:space="preserve"> LIMP UAU PERF LAVANDA CONFORTO 500ML</t>
  </si>
  <si>
    <t xml:space="preserve"> LIMP UAU PERF FLORES E SONHOS 500ML</t>
  </si>
  <si>
    <t xml:space="preserve"> LIMP PERF UAU FLOR E SONHOS 20% DESC 1L</t>
  </si>
  <si>
    <t xml:space="preserve"> LIMP UAU PERF LAVANDA L2P1,6L</t>
  </si>
  <si>
    <t xml:space="preserve"> LIMP UAU PESADA CLORO ATIVO 4EM1 500ML</t>
  </si>
  <si>
    <t xml:space="preserve"> LIMP UAU PISOS PORCEL CERAMICAS 750ML</t>
  </si>
  <si>
    <t xml:space="preserve"> LIMP UAU VIDRO SQ 500ML</t>
  </si>
  <si>
    <t xml:space="preserve"> LIMP PASTA URCA COCO 500G</t>
  </si>
  <si>
    <t xml:space="preserve"> LIMP PASTA URCA TRAD 500G</t>
  </si>
  <si>
    <t xml:space="preserve"> LIMP PASTA URCA TRAD 200G</t>
  </si>
  <si>
    <t>1308 - NOBEL DO BRASIL LTDA (NOBEL QUIMICA)</t>
  </si>
  <si>
    <t xml:space="preserve"> LIMP DIABO VERDE DESENGORD 500ML</t>
  </si>
  <si>
    <t xml:space="preserve"> LIMP DIABO VERDE DESENT RALO/VASOS 1L</t>
  </si>
  <si>
    <t xml:space="preserve"> LIMP FORNO DIABO VERDE POTE 250G</t>
  </si>
  <si>
    <t xml:space="preserve"> LIMP DESENTUP DIABO VDE PIAS/RALOS 300G</t>
  </si>
  <si>
    <t xml:space="preserve"> LIMP CASA E PERF SENSAZIONE 500ML</t>
  </si>
  <si>
    <t xml:space="preserve"> LIMP CASA E PERF SENSUALIDADE 500ML</t>
  </si>
  <si>
    <t xml:space="preserve"> LIMP CASA E PERF AGRADABLE 500ML</t>
  </si>
  <si>
    <t xml:space="preserve"> LIMP CASA E PERF BELAFLORE 500ML</t>
  </si>
  <si>
    <t xml:space="preserve"> LIMP CASA E PERF AMABLE 1L</t>
  </si>
  <si>
    <t xml:space="preserve"> LIMP CASA E PERF SENSUALIDADE 1L</t>
  </si>
  <si>
    <t xml:space="preserve"> LIMP CASA E PERF AGRADABLE 1L</t>
  </si>
  <si>
    <t xml:space="preserve"> LIMP CASA E PERF BELLA FLORE 1L</t>
  </si>
  <si>
    <t xml:space="preserve"> LIMP CASA E PERF AMABLE 500ML</t>
  </si>
  <si>
    <t xml:space="preserve"> LIMP CASA E PERF SENSAZIONE 1L</t>
  </si>
  <si>
    <t xml:space="preserve"> LIMP CASA E PERF AGRADABLE 2L</t>
  </si>
  <si>
    <t xml:space="preserve"> LIMP CASA E PERF BELA FLORE 2L</t>
  </si>
  <si>
    <t xml:space="preserve"> LIMP CASA E PERF SENSUALIDADE 2L</t>
  </si>
  <si>
    <t xml:space="preserve"> LIMP CASA E PERF MIST DI AMORE 1L</t>
  </si>
  <si>
    <t xml:space="preserve"> LIMP CASA E PERF MIS DI AMORE 500ML</t>
  </si>
  <si>
    <t xml:space="preserve"> LIMP CASA E PERF SENSAZIONE L2P1,8L</t>
  </si>
  <si>
    <t xml:space="preserve"> LIMP CASA E PERF AGRADABLE L2P1,8L</t>
  </si>
  <si>
    <t>483624 -  E H BRASIL LTDA</t>
  </si>
  <si>
    <t xml:space="preserve"> LIMP FORNO EASY OFF 250ML</t>
  </si>
  <si>
    <t xml:space="preserve"> LIMP DESTAC DILUIVEL LAV E ALFA RF 500ML</t>
  </si>
  <si>
    <t xml:space="preserve"> LIMP DESTAC USO DIR PISOS LAMI750ML</t>
  </si>
  <si>
    <t xml:space="preserve"> LIMP DESTAC USO DIR PISOS MAD 750ML</t>
  </si>
  <si>
    <t xml:space="preserve"> LIMP DESTAC USO DIR PISOS PORC 750ML</t>
  </si>
  <si>
    <t>86350 - CERAS JOHNSON LTDA</t>
  </si>
  <si>
    <t xml:space="preserve"> BLOCO SANIT PATO ACOP MARINE L3P2 40G</t>
  </si>
  <si>
    <t xml:space="preserve"> LIMP MM BANHEIRO GTL 500ML</t>
  </si>
  <si>
    <t xml:space="preserve"> LIMP MM TIRA LIMO SQ 500ML OF ESP</t>
  </si>
  <si>
    <t xml:space="preserve"> LIMP MM BANHEIRO SH 400ML 30% DESC</t>
  </si>
  <si>
    <t xml:space="preserve"> LIMP MM TIRA LIMO GTL 500ML 30% DESC</t>
  </si>
  <si>
    <t xml:space="preserve"> LIMP PATO GERM POWER 500ML</t>
  </si>
  <si>
    <t xml:space="preserve"> LIMP PATO GERM MARINE 750ML</t>
  </si>
  <si>
    <t xml:space="preserve"> LIMP PATO GERM MARINE 500ML</t>
  </si>
  <si>
    <t xml:space="preserve"> LIMP PATO GERM LAVANDA 750ML</t>
  </si>
  <si>
    <t xml:space="preserve"> LIMP PATO GERM LAVANDA 500ML</t>
  </si>
  <si>
    <t xml:space="preserve"> LIMP MM COZ LAR GTL 500ML 30% DESC</t>
  </si>
  <si>
    <t xml:space="preserve"> LIMP MM COZINHA LAR SQ 500ML OF ESP</t>
  </si>
  <si>
    <t xml:space="preserve"> LIMP MM COZ LIM GTL 500ML 30% DESC</t>
  </si>
  <si>
    <t xml:space="preserve"> LIMP MM COZ LIMAO SH 400ML</t>
  </si>
  <si>
    <t xml:space="preserve"> LIMP M MUSC COZ LARANJA SH 400ML</t>
  </si>
  <si>
    <t xml:space="preserve"> LIMP M MUSC COZ LIMAO SH 400ML</t>
  </si>
  <si>
    <t xml:space="preserve"> LIMP M MUSC COZ LAARANJA SH 400ML</t>
  </si>
  <si>
    <t xml:space="preserve"> LIMP BRILUX M USO TRAD L750P500ML</t>
  </si>
  <si>
    <t xml:space="preserve"> LIMP BRILUX M USO LIMAO L750P500ML</t>
  </si>
  <si>
    <t xml:space="preserve"> LIMP BRILUX M USO LAVANDA L750P500ML</t>
  </si>
  <si>
    <t xml:space="preserve"> LIMP BRILUX PERF LAVANDA 500ML</t>
  </si>
  <si>
    <t xml:space="preserve"> LIMP BRILUX VIDRO SQUEEZE 500ML</t>
  </si>
  <si>
    <t>468 -  CERAS JOHNSON LTDA</t>
  </si>
  <si>
    <t xml:space="preserve"> LIMP MM VIDRO REF 400ML</t>
  </si>
  <si>
    <t xml:space="preserve"> LIMP YPE M USO CLASSICO 500ML</t>
  </si>
  <si>
    <t xml:space="preserve"> LIMP YPE M USO NATUREZA 500ML</t>
  </si>
  <si>
    <t xml:space="preserve"> LIMP YPE M USO TIRA MANCHAS 500ML</t>
  </si>
  <si>
    <t xml:space="preserve"> LIMP YPE M USO ALCOOL 500ML</t>
  </si>
  <si>
    <t xml:space="preserve"> LIMP YPE M USO ANTIBAC 500ML</t>
  </si>
  <si>
    <t xml:space="preserve"> LIMP PASTA ASSOLAN BRILHO 500G</t>
  </si>
  <si>
    <t xml:space="preserve"> SABAO PASTA NEUTRO ATOL 200G</t>
  </si>
  <si>
    <t xml:space="preserve"> LIMP YPE CLORO GEL LIMPEZA PROFUNDA 520G</t>
  </si>
  <si>
    <t xml:space="preserve"> LIMP YPE PERF JARD SECR 1L</t>
  </si>
  <si>
    <t xml:space="preserve"> LIMP YPE PERF AZUL TROP 1L</t>
  </si>
  <si>
    <t xml:space="preserve"> LIMP YPE PERF AMOR VERAO 1L</t>
  </si>
  <si>
    <t xml:space="preserve"> LIMP YPE PERF DOCE VIDA 1L</t>
  </si>
  <si>
    <t xml:space="preserve"> LIMP YPE PERF JARD SECR 500ML</t>
  </si>
  <si>
    <t xml:space="preserve"> LIMP YPE PERF AMOR VERAO 500ML</t>
  </si>
  <si>
    <t xml:space="preserve"> LIMP YPE PERF DOCE VIDA 500ML</t>
  </si>
  <si>
    <t xml:space="preserve"> LIMP YPE PERF MISTERIO NATUREZA 500ML</t>
  </si>
  <si>
    <t xml:space="preserve"> LIMP YPE PESADA LEMON 500ML</t>
  </si>
  <si>
    <t xml:space="preserve"> LIMP YPE PESADA ORIGINAL 1L</t>
  </si>
  <si>
    <t xml:space="preserve"> LIMP YPE PESADA LEMON 1L</t>
  </si>
  <si>
    <t xml:space="preserve"> LIMP LIMPOL M USO CLASSICO 500ML</t>
  </si>
  <si>
    <t xml:space="preserve"> LIMP LIMPOL M USO FLORAL 500ML</t>
  </si>
  <si>
    <t xml:space="preserve"> LIMP TEIU GEL PINHO MULTI USO 1KG</t>
  </si>
  <si>
    <t xml:space="preserve"> LIMP TEIU GEL LAVANDA MULTI USO 2KG</t>
  </si>
  <si>
    <t xml:space="preserve"> LIMP TEIU GEL CAPIM LIMAO MULTI USO 1KG</t>
  </si>
  <si>
    <t xml:space="preserve"> LIMP TEIU GEL PINHO MULTI USO 2KG</t>
  </si>
  <si>
    <t xml:space="preserve"> LIMP TEIU GEL CAPIM LIMAO MULTI USO 2KG</t>
  </si>
  <si>
    <t xml:space="preserve"> LIMP TEIU M USO TRAD 500ML</t>
  </si>
  <si>
    <t xml:space="preserve"> LIMP TEIU M USO CAMPESTRE 500ML</t>
  </si>
  <si>
    <t xml:space="preserve"> LIMP TEIU VIDROS 500ML</t>
  </si>
  <si>
    <t xml:space="preserve"> LIMP QBOA M USO MACA VERDE 500ML</t>
  </si>
  <si>
    <t xml:space="preserve"> LIMP QBOA TIRA LIMO 500ML</t>
  </si>
  <si>
    <t xml:space="preserve"> LIMP QBOA M USO DESENG 500ML</t>
  </si>
  <si>
    <t xml:space="preserve"> LIMP DRAGAO M USO CAMPESTRE 500ML</t>
  </si>
  <si>
    <t xml:space="preserve"> LIMP DRAGAO M USO CLASSIC 500ML</t>
  </si>
  <si>
    <t xml:space="preserve"> LIMP VIDROS DRAGAO 500ML</t>
  </si>
  <si>
    <t xml:space="preserve"> LIMP ALUM ECONOMICO 500ML</t>
  </si>
  <si>
    <t xml:space="preserve"> LIMP ALUM POLIAL TRADICIONAL 500ML</t>
  </si>
  <si>
    <t xml:space="preserve"> LIMP ALUM POLIAL CLEAR 500ML</t>
  </si>
  <si>
    <t>425 - HELDER ROCHA BA/SE</t>
  </si>
  <si>
    <t>212669 -  COMPANHIA NACIONAL DE ALCOOL</t>
  </si>
  <si>
    <t xml:space="preserve"> HIGIENIZADOR FRUTAS COALA UTILIS 300ML</t>
  </si>
  <si>
    <t xml:space="preserve"> LIMP AJAX PERF FES FLOR LAVANDA 500ML</t>
  </si>
  <si>
    <t xml:space="preserve"> LIMP AJAX PERF FES FLOR CAMPO 500ML</t>
  </si>
  <si>
    <t xml:space="preserve"> LIMP AJAX PERF FES FLOR BOUQUET 500ML</t>
  </si>
  <si>
    <t xml:space="preserve"> LIMP AJAX PERF FES FLOR BOUQ FLORES 1L</t>
  </si>
  <si>
    <t xml:space="preserve"> LIMP AJAX PERF FEST FLOR LAVANDA 1LT</t>
  </si>
  <si>
    <t xml:space="preserve"> LIMP AJAX PERF FES FLOR LAVANDA 1,75L</t>
  </si>
  <si>
    <t xml:space="preserve"> LIMP AJAX PERF FES MAR DE FLORES 1L</t>
  </si>
  <si>
    <t xml:space="preserve"> LIMP PERF AJAX FLORES DA PRIMA L1P800ML</t>
  </si>
  <si>
    <t xml:space="preserve"> LIMP AJAX PERF FLORES DA PRIMA 1,75L</t>
  </si>
  <si>
    <t xml:space="preserve"> LIMP AJAX PESADA FRESH LIMAO 500ML</t>
  </si>
  <si>
    <t xml:space="preserve"> LIMP AJAX PESADA FRESH 500ML</t>
  </si>
  <si>
    <t xml:space="preserve"> LIMP AJAX PESADA FRESH 1L</t>
  </si>
  <si>
    <t xml:space="preserve"> LIMP AJAX PESADA FRESH LIMAO 1L</t>
  </si>
  <si>
    <t xml:space="preserve"> LIMP PINHO SOL PESADA EUC 500ML</t>
  </si>
  <si>
    <t xml:space="preserve"> LIMP PINHO SOL PESADA EUC 1L</t>
  </si>
  <si>
    <t xml:space="preserve"> LIMP AJAX PESADA FRESH LIMAO 1,75L</t>
  </si>
  <si>
    <t xml:space="preserve"> LIMP AJAX PESADO BANHEIRO 500ML</t>
  </si>
  <si>
    <t xml:space="preserve"> LIMP AJAX PESADO COZINHA 500ML</t>
  </si>
  <si>
    <t xml:space="preserve"> LIMP AJAX PESADA FRESH 1,75L</t>
  </si>
  <si>
    <t xml:space="preserve"> LIMP AJAX PESADO COZINHA 20% 500ML</t>
  </si>
  <si>
    <t xml:space="preserve"> LIMP AJAX PESADO BANHEIRO 20% 500ML</t>
  </si>
  <si>
    <t>1293 - LAVA ROUPA PÓ</t>
  </si>
  <si>
    <t xml:space="preserve"> SABAO PO OMO LAV PERFEITA SH 2.4KG</t>
  </si>
  <si>
    <t xml:space="preserve"> SABAO PO BRILHANTE HIGIENE TOTAL 2.4KG</t>
  </si>
  <si>
    <t xml:space="preserve"> SABAO PO OMO PERFECT WHITE PRO 4KG</t>
  </si>
  <si>
    <t xml:space="preserve"> SABAO PO BRILHANTE LIMP TOTAL SH 2,4KG</t>
  </si>
  <si>
    <t xml:space="preserve"> LAVA ROU OMO FINAS DELICA BEBE 450ML</t>
  </si>
  <si>
    <t xml:space="preserve"> SABAO PO OMO LAV PERFEITA SH 1,6KG</t>
  </si>
  <si>
    <t xml:space="preserve"> SABAO PO OMO LAV PERFEITA CX 400G</t>
  </si>
  <si>
    <t xml:space="preserve"> SABAO PO OMO LAV PERF SH 400G</t>
  </si>
  <si>
    <t xml:space="preserve"> SABAO PO OMO LAV PERFEITA SH 800G</t>
  </si>
  <si>
    <t xml:space="preserve"> SABAO PO OMO DELI PURO CUID 800G</t>
  </si>
  <si>
    <t xml:space="preserve"> SABAO PO BRILHANTE HIGIEN TOTAL SH 800G</t>
  </si>
  <si>
    <t xml:space="preserve"> SABAO PO BRILHANTE HIGIEN TOTAL SH 400G</t>
  </si>
  <si>
    <t xml:space="preserve"> SABAO PO ALA ERVA DOCE SH 500G</t>
  </si>
  <si>
    <t xml:space="preserve"> SABAO PO OMO LAV PERF SH L1,6P1,450KG</t>
  </si>
  <si>
    <t xml:space="preserve"> SABAO PO OMO LAVANDA ED ESPEC CX 1,6KG</t>
  </si>
  <si>
    <t xml:space="preserve"> SABAO PO OMO LAVANDA ED ESPEC CX 800G</t>
  </si>
  <si>
    <t xml:space="preserve"> SABAO PO BRILHANTE LIMP TOTAL SH 400G</t>
  </si>
  <si>
    <t xml:space="preserve"> SABAO PO BRILHANTE LIMP T SH L1,6P1,45KG</t>
  </si>
  <si>
    <t xml:space="preserve"> SABAO PO BRILHANTE CUID TOTAL SH 800G</t>
  </si>
  <si>
    <t xml:space="preserve"> SABAO PO BRILHANTE LIMP TOTAL SH 800G</t>
  </si>
  <si>
    <t xml:space="preserve"> SABAO PO BRILHANTE LIMP TOTAL SH 1,6KG</t>
  </si>
  <si>
    <t xml:space="preserve"> SABAO PO BRILHANTE LIMP T CX L1,6P1,45KG</t>
  </si>
  <si>
    <t xml:space="preserve"> SABAO PO OMO EXPERT CX 720G</t>
  </si>
  <si>
    <t xml:space="preserve"> SABAO PO ALA LIMAO E BICARBONATO SH 400G</t>
  </si>
  <si>
    <t xml:space="preserve"> SABAO PO ALA LIMAO E BICARBONATO SH 800G</t>
  </si>
  <si>
    <t xml:space="preserve"> SABAO PO ALA COCO SH 400G</t>
  </si>
  <si>
    <t xml:space="preserve"> SABAO PO ALA LAVANDA SH 400G</t>
  </si>
  <si>
    <t xml:space="preserve"> SABAO PO ALA ERVA DOCE SH 400G</t>
  </si>
  <si>
    <t xml:space="preserve"> SABAO PO ALA ROSAS E FLOR DE SH 400G</t>
  </si>
  <si>
    <t xml:space="preserve"> SABAO PO ALA LAVANDA SH 800G</t>
  </si>
  <si>
    <t xml:space="preserve"> SABAO PO ALA ERVA DOCE SH 800G</t>
  </si>
  <si>
    <t xml:space="preserve"> SABAO PO ALA ROSAS E FLOR DE LIS SH 800G</t>
  </si>
  <si>
    <t xml:space="preserve"> SABAO PO ALA CUIDADO DO COCO SH 800G</t>
  </si>
  <si>
    <t xml:space="preserve"> SABAO PO ALA LAVANDA SH 1,6KG</t>
  </si>
  <si>
    <t xml:space="preserve"> SABAO PO IAPO TRADICIONAL SH 5KG</t>
  </si>
  <si>
    <t xml:space="preserve"> SABAO PO IAPO TRADICIONAL SH 2KG</t>
  </si>
  <si>
    <t xml:space="preserve"> SABAO PO IAPO COCO SH 2KG</t>
  </si>
  <si>
    <t xml:space="preserve"> SABAO PO IAPO TRADIC SH 400G</t>
  </si>
  <si>
    <t xml:space="preserve"> SABAO PO IAPO COCO SH 400G</t>
  </si>
  <si>
    <t>187378 - LUME INDUSTRIA QUIMICA E COMERCIO LTDA</t>
  </si>
  <si>
    <t xml:space="preserve"> SABAO PO LUME MAXX LAVANDA 500G</t>
  </si>
  <si>
    <t xml:space="preserve"> SABAO PO LUME MAXX FLORAL 500G</t>
  </si>
  <si>
    <t xml:space="preserve"> SABAO PO ESPUMIL FLORES SH 400G</t>
  </si>
  <si>
    <t xml:space="preserve"> SABAO PO ESPUMIL COCO SH 400G</t>
  </si>
  <si>
    <t xml:space="preserve"> SABAO PO ESPUMIL LAVANDA SH 400G</t>
  </si>
  <si>
    <t xml:space="preserve"> SABAO PO ESPUMIL LAVANDA SH 1,6KG</t>
  </si>
  <si>
    <t xml:space="preserve"> SABAO PO ESPUMIL FLORES SH 1,6KG</t>
  </si>
  <si>
    <t xml:space="preserve"> SABAO PO ACE SH 400G</t>
  </si>
  <si>
    <t xml:space="preserve"> SABAO PO ACE SH 1,5KG</t>
  </si>
  <si>
    <t xml:space="preserve"> SABAO PO TIXAN PRIMAVERA SH 2,4KG</t>
  </si>
  <si>
    <t xml:space="preserve"> SABAO PO TIXAN MACIEZ SH 2,4KG</t>
  </si>
  <si>
    <t xml:space="preserve"> LAVA ROU TIXAN CUIDA DAS ROUPAS 1L</t>
  </si>
  <si>
    <t xml:space="preserve"> LAVA ROU TIXAN COMBATE MAU ODOR 1L</t>
  </si>
  <si>
    <t xml:space="preserve"> SABAO PO YPE POWER ACT CX 800G</t>
  </si>
  <si>
    <t xml:space="preserve"> SABAO PO YPE POWER ACT CX 1,6KG</t>
  </si>
  <si>
    <t xml:space="preserve"> SABAO PO TIXAN PRIMAVERA CX 400G</t>
  </si>
  <si>
    <t xml:space="preserve"> SABAO PO TIXAN MACIEZ CX 400G</t>
  </si>
  <si>
    <t xml:space="preserve"> SABAO PO TIXAN PRIMAVERA SH 400G</t>
  </si>
  <si>
    <t xml:space="preserve"> SABAO PO TIXAN MACIEZ SH 400G</t>
  </si>
  <si>
    <t xml:space="preserve"> SABAO PO TIXAN PRIMAVERA CX 800G</t>
  </si>
  <si>
    <t xml:space="preserve"> SABAO PO TIXAN MACIEZ CX 800G</t>
  </si>
  <si>
    <t xml:space="preserve"> SABAO PO TIXAN PRIMAVERA SH 800G</t>
  </si>
  <si>
    <t xml:space="preserve"> SABAO PO TIXAN MACIEZ SH 800G</t>
  </si>
  <si>
    <t xml:space="preserve"> SABAO PO TIXAN PRIMAVERA SH 1,3KG</t>
  </si>
  <si>
    <t xml:space="preserve"> SABAO PO TIXAN PRIMAVERA CX 1.6KG</t>
  </si>
  <si>
    <t xml:space="preserve"> SABAO PO TIXAN MACIEZ CX 1,6KG</t>
  </si>
  <si>
    <t xml:space="preserve"> SABAO PO TIXAN PRIMAVERA SH 1,6KG</t>
  </si>
  <si>
    <t xml:space="preserve"> SABAO PO TIXAN MACIEZ SH 1,6KG</t>
  </si>
  <si>
    <t xml:space="preserve"> SABAO PO ATOL ENCANTOS DA LAVANDA 400G</t>
  </si>
  <si>
    <t xml:space="preserve"> SABAO PO TIXAN ANTIBAC CX 800G</t>
  </si>
  <si>
    <t xml:space="preserve"> SABAO PO SONHO MULTIACAO SH 4KG</t>
  </si>
  <si>
    <t xml:space="preserve"> SABAO PO BRILUX TRIPLA ACAO SH 4KG</t>
  </si>
  <si>
    <t xml:space="preserve"> SABAO PO BRILUX FLORAL SH 1,6KG</t>
  </si>
  <si>
    <t xml:space="preserve"> SABAO PO BRILUX COCO SH 400G</t>
  </si>
  <si>
    <t xml:space="preserve"> SABAO PO BRILUX FLORAL SH 400G</t>
  </si>
  <si>
    <t xml:space="preserve"> SABAO PO SONHO COCO SH 1,6KG</t>
  </si>
  <si>
    <t xml:space="preserve"> SABAO PO SONHO MULTIACAO SH 400G</t>
  </si>
  <si>
    <t xml:space="preserve"> SABAO PO BRILUX LAVANDA SH 1,6KG</t>
  </si>
  <si>
    <t xml:space="preserve"> SABAO PO BRILUX TRIPLA ACAO SH 400G</t>
  </si>
  <si>
    <t xml:space="preserve"> SABAO PO SONHO COCO SH 400G</t>
  </si>
  <si>
    <t xml:space="preserve"> SABAO PO BRILUX LAVANDA SH 400G</t>
  </si>
  <si>
    <t xml:space="preserve"> SABAO PO SONHO FLORAL SH 400G</t>
  </si>
  <si>
    <t xml:space="preserve"> SABAO PO SONHO LAVANDA SH 1,6KG</t>
  </si>
  <si>
    <t xml:space="preserve"> SABAO PO SONHO LAVANDA SH 400G</t>
  </si>
  <si>
    <t xml:space="preserve"> SABAO PO BRILUX TRIPLA ACAO SH 1,6KG</t>
  </si>
  <si>
    <t xml:space="preserve"> LAVA ROU OLA BEBE LAVANDA 1L</t>
  </si>
  <si>
    <t xml:space="preserve"> SABAO PO INVICTO ACT SUPERACAO SH 1,6KG</t>
  </si>
  <si>
    <t xml:space="preserve"> SABAO PO INVICTO ACT SUPERACAO SH 400G</t>
  </si>
  <si>
    <t xml:space="preserve"> SABAO PO INVICTO ACT LAVANDA SH 1,6KG</t>
  </si>
  <si>
    <t xml:space="preserve"> SABAO PO BEM TE VI COCO SH 1,6KG</t>
  </si>
  <si>
    <t xml:space="preserve"> SABAO PO BEM TE VI COCO SH 400G</t>
  </si>
  <si>
    <t xml:space="preserve"> SABAO PO BEM TE VI PERF FLORES SH 1,6KG</t>
  </si>
  <si>
    <t xml:space="preserve"> SABAO PO BEM TE VI SUPER BRANCO SH 400G</t>
  </si>
  <si>
    <t xml:space="preserve"> SABAO PO BEM TE VI LAVANDA SH 1,6KG</t>
  </si>
  <si>
    <t xml:space="preserve"> SABAO PO BEM TE VI PERF FLORES SH 400G</t>
  </si>
  <si>
    <t xml:space="preserve"> SABAO PO BEM TE VI LAVANDA SH 400G</t>
  </si>
  <si>
    <t xml:space="preserve"> SABAO PO UZE CLEAN FLOR DE YPE 500G</t>
  </si>
  <si>
    <t xml:space="preserve"> SABAO PO CLASSIC TRADICIONAL 400G</t>
  </si>
  <si>
    <t xml:space="preserve"> SABAO PO CLASSIC LAVANDA 400G</t>
  </si>
  <si>
    <t xml:space="preserve"> SABAO PO CLASSIC COCO 400G</t>
  </si>
  <si>
    <t>1297 - POLIDOR/LUSTRADOR</t>
  </si>
  <si>
    <t xml:space="preserve"> CERA LIQ POLIFLOR PRAT INC 750ML MSL</t>
  </si>
  <si>
    <t xml:space="preserve"> CERA P/SAP NUGG PTO PAS TOP30 36G</t>
  </si>
  <si>
    <t xml:space="preserve"> CERA P/SAP NUGG PTO LIQ 60ML MSL</t>
  </si>
  <si>
    <t xml:space="preserve"> BRILHA MOV DESTAC LAVANDA 200ML</t>
  </si>
  <si>
    <t xml:space="preserve"> LUSTRA MOV POLIFLOR LAVAND 500ML</t>
  </si>
  <si>
    <t xml:space="preserve"> LUSTRA MOV POLIFLOR PERF SUAVE 200ML</t>
  </si>
  <si>
    <t xml:space="preserve"> LUSTRA MOV POLIFLOR SUPERF CREME 200ML</t>
  </si>
  <si>
    <t xml:space="preserve"> LUSTRA MOV POLIFLOR 500ML 20% DESC</t>
  </si>
  <si>
    <t xml:space="preserve"> CERA P/SAP NUGG MAR PAS 36G</t>
  </si>
  <si>
    <t xml:space="preserve"> CERA P/SAP NUGG MARRON 60ML 33% DES</t>
  </si>
  <si>
    <t xml:space="preserve"> CERA LIQ BRILHO FACIL VERMEL 750ML</t>
  </si>
  <si>
    <t xml:space="preserve"> CERA LIQ BRILHO FACIL INCOLOR 750ML</t>
  </si>
  <si>
    <t>35 - MANUFATURA PRODUTOS KING LTDA.</t>
  </si>
  <si>
    <t xml:space="preserve"> OLEO PEROBA LAVANDA 100ML</t>
  </si>
  <si>
    <t xml:space="preserve"> OLEO PEROBA LAVANDA 200ML</t>
  </si>
  <si>
    <t xml:space="preserve"> LUSTRA MOV PEROBA JASMIM 100ML</t>
  </si>
  <si>
    <t xml:space="preserve"> LUSTRA MOV PEROBA CAMPO 100ML</t>
  </si>
  <si>
    <t xml:space="preserve"> LUSTRA MOV PEROBA ROSA 100ML</t>
  </si>
  <si>
    <t xml:space="preserve"> OLEO PEROBA TRADICIONAL ?200ML</t>
  </si>
  <si>
    <t xml:space="preserve"> OLEO PEROBA JASMIM 100ML</t>
  </si>
  <si>
    <t xml:space="preserve"> LUSTRA MOV PEROBA JASMIM 200ML</t>
  </si>
  <si>
    <t xml:space="preserve"> OLEO PEROBA TRADICIONAL 100ML</t>
  </si>
  <si>
    <t xml:space="preserve"> OLEO CEDRO 100ML</t>
  </si>
  <si>
    <t xml:space="preserve"> OLEO P/MAQ KING FRASCO 100ML</t>
  </si>
  <si>
    <t xml:space="preserve"> QUEROSENE KING 500ML</t>
  </si>
  <si>
    <t xml:space="preserve"> QUEROSENE APACHE 450ML</t>
  </si>
  <si>
    <t xml:space="preserve"> LUSTRA MOV BRAVO LAVANDA 200ML</t>
  </si>
  <si>
    <t xml:space="preserve"> LUSTRA MOV YPE LAVANDA 200ML</t>
  </si>
  <si>
    <t xml:space="preserve"> LUSTRA MOV YPE JASMIM 200ML</t>
  </si>
  <si>
    <t>1292 - AMACIANTE CONCENTRADO</t>
  </si>
  <si>
    <t xml:space="preserve"> AMAC ROU TEIU CARINHO 2L</t>
  </si>
  <si>
    <t xml:space="preserve"> AMAC ROU YPE CONC BLUE 500ML</t>
  </si>
  <si>
    <t xml:space="preserve"> AMAC ROU YPE CONC PINK 500ML</t>
  </si>
  <si>
    <t xml:space="preserve"> AMAC ROU YPE CONC DELICADO 500ML</t>
  </si>
  <si>
    <t xml:space="preserve"> AMAC ROU YPE CONC BLUE 1L</t>
  </si>
  <si>
    <t xml:space="preserve"> AMAC ROU YPE CONC DELICADO 1L</t>
  </si>
  <si>
    <t xml:space="preserve"> AMAC ROU YPE CONC ENCANTO 1L</t>
  </si>
  <si>
    <t xml:space="preserve"> AMAC ROU DOWNY 4X BRISA DE VERAO 500ML</t>
  </si>
  <si>
    <t xml:space="preserve"> AMAC ROU DOWNY 4X LIRIOS DO CAMPO 500ML</t>
  </si>
  <si>
    <t xml:space="preserve"> AMAC ROU DOWNY 4X FRESCOR PRIMAV 500ML</t>
  </si>
  <si>
    <t xml:space="preserve"> AMAC ROU DOWNY BRISA DE VERAO 1L</t>
  </si>
  <si>
    <t xml:space="preserve"> AMAC ROU DOWNY BRISA DE VERAO 1,5L</t>
  </si>
  <si>
    <t xml:space="preserve"> AMAC ROU DOWNY LIRIOS DO CAMPO 1L</t>
  </si>
  <si>
    <t xml:space="preserve"> AMAC ROU DOWNY LIRIOS DO CAMPO 1,5L</t>
  </si>
  <si>
    <t xml:space="preserve"> AMAC ROU DOWNY BRISA DE VERAO SH 1,6L</t>
  </si>
  <si>
    <t xml:space="preserve"> AMAC ROU DOWNY FRESCOR PRIMAVERA 1,5L</t>
  </si>
  <si>
    <t xml:space="preserve"> AMAC ROU DOWNY SENSITIVE 1,350L</t>
  </si>
  <si>
    <t xml:space="preserve"> AMAC ROU DOWNY SENSITIVE 450ML</t>
  </si>
  <si>
    <t xml:space="preserve"> AMAC ROU DOWNY ADORAVEL 1,350L</t>
  </si>
  <si>
    <t xml:space="preserve"> AMAC ROU DOWNY ADORAVEL 900ML</t>
  </si>
  <si>
    <t xml:space="preserve"> AMAC ROU DOWNY VERAO TROPICAL 500ML</t>
  </si>
  <si>
    <t xml:space="preserve"> AMAC ROU DOWNY VERAO TROPICAL 1L</t>
  </si>
  <si>
    <t xml:space="preserve"> AMAC ROU DOWNY VERAO TROPICAL 1,5L</t>
  </si>
  <si>
    <t xml:space="preserve"> AMAC ROU COMF CONC INT CUID ESSEN 500ML</t>
  </si>
  <si>
    <t xml:space="preserve"> AMAC ROU COMF CONC HYDRA SERUM 500ML</t>
  </si>
  <si>
    <t xml:space="preserve"> AMAC ROU COMF CONC PURO CUIDADO 500ML</t>
  </si>
  <si>
    <t xml:space="preserve"> AMAC ROU COMF CONC FIBER PROTECT 500ML</t>
  </si>
  <si>
    <t xml:space="preserve"> AMAC ROU COMF CONC PURO CUIDADO SH 900ML</t>
  </si>
  <si>
    <t xml:space="preserve"> AMAC ROU COMF CONC CUID ESSEN SH 900ML</t>
  </si>
  <si>
    <t xml:space="preserve"> AMAC ROU COMF CONC PURO CUID L500P400ML</t>
  </si>
  <si>
    <t xml:space="preserve"> AMAC ROU COMF CONC FRESCOR INTEN 1,5L</t>
  </si>
  <si>
    <t xml:space="preserve"> AMAC ROU COMF CONC PURO CUIDADO 1,5L</t>
  </si>
  <si>
    <t xml:space="preserve"> AMAC ROU COMF PERFUMES SEGREDOS 48 500ML</t>
  </si>
  <si>
    <t xml:space="preserve"> AMAC ROU FOFO CONCENTRADO AZUL 1,5L</t>
  </si>
  <si>
    <t xml:space="preserve"> AMAC ROU COMF BRISA ELEGANTE SH 900ML</t>
  </si>
  <si>
    <t xml:space="preserve"> AMAC ROU COMF PERFUMES SEGREDOS 36 1,5L</t>
  </si>
  <si>
    <t xml:space="preserve"> AMAC ROU COMF PERFUMES SEGREDOS 48 1,5L</t>
  </si>
  <si>
    <t xml:space="preserve"> AMAC ROU COMF CONF FLORAL SH 900ML</t>
  </si>
  <si>
    <t xml:space="preserve"> AMAC ROU FOFO CONC VERM SENS 500ML</t>
  </si>
  <si>
    <t xml:space="preserve"> AMAC ROU UAU CONC FLOR &amp; SONH 500ML</t>
  </si>
  <si>
    <t xml:space="preserve"> AMAC ROU UAU CONC ROSAS E SEDUCAO 500ML</t>
  </si>
  <si>
    <t xml:space="preserve"> AMAC ROU UAU CONC CARIN E CONF 500ML</t>
  </si>
  <si>
    <t xml:space="preserve"> AMAC ROU UAU CONC FLORES E SONHOS 1L</t>
  </si>
  <si>
    <t xml:space="preserve"> AMAC ROU UAU CONC LAVANDA E FRESCOR 1L</t>
  </si>
  <si>
    <t xml:space="preserve"> AMAC ROU BABY SOFT CONC INSPIRACAO 1,5L</t>
  </si>
  <si>
    <t xml:space="preserve"> AMAC ROU BABY SOFT CONC CARINHO 1,5L</t>
  </si>
  <si>
    <t xml:space="preserve"> AMAC ROU BABY SOFT CONC DESEJO 1,5L</t>
  </si>
  <si>
    <t>1302 - DESINFETANTE</t>
  </si>
  <si>
    <t xml:space="preserve"> DESINF CONC COALA AROM CHA BRANCO 120ML</t>
  </si>
  <si>
    <t xml:space="preserve"> DESINF URCA LAVANDA 2L</t>
  </si>
  <si>
    <t xml:space="preserve"> DESINF URCA FLORAL 2L</t>
  </si>
  <si>
    <t xml:space="preserve"> DESINF PINHO TROP LAVANDA 10% DESC 1L</t>
  </si>
  <si>
    <t xml:space="preserve"> DESINF PINHO TROP PINHO 10% DESC 1L</t>
  </si>
  <si>
    <t xml:space="preserve"> DESINF PINHO TROP FRESH 500ML</t>
  </si>
  <si>
    <t xml:space="preserve"> DESINF PINHO TROP FRESH 10% DESC 1L</t>
  </si>
  <si>
    <t xml:space="preserve"> DESINF PINHO TROP LAVANDA 10% DESC 500ML</t>
  </si>
  <si>
    <t xml:space="preserve"> DESINF PINHO TROP PINHO 10% DESC 500ML</t>
  </si>
  <si>
    <t xml:space="preserve"> DESINF UAU ANTIBAC LAVAN ROSA 10%DESC 2L</t>
  </si>
  <si>
    <t xml:space="preserve"> DESINF UAU ANTIBAC FRUTA VERM 10%DESC 2L</t>
  </si>
  <si>
    <t xml:space="preserve"> DESINF UAU ANTIBAC FLOR FRESC 10%DESC 2L</t>
  </si>
  <si>
    <t xml:space="preserve"> DESINF UAU ANTIBAC FLOR PRIMA 10%DESC 2L</t>
  </si>
  <si>
    <t xml:space="preserve"> DESINF UAU ANTIBAC LAVAN ROSA 10%DESC 1L</t>
  </si>
  <si>
    <t xml:space="preserve"> DESINF UAU ANTIBAC FLOR FRESC 10%DESC 1L</t>
  </si>
  <si>
    <t xml:space="preserve"> DESINF SANOL LAVANDA 2L</t>
  </si>
  <si>
    <t xml:space="preserve"> DESINF SANOL ORIGINAL 2L</t>
  </si>
  <si>
    <t xml:space="preserve"> DESINF KALIPTO HERBAL 2L</t>
  </si>
  <si>
    <t xml:space="preserve"> DESINF PINHO BRIL FLOR LIMAO 500ML</t>
  </si>
  <si>
    <t xml:space="preserve"> DESINF PINHO BRIL SILVES PLUS 1L</t>
  </si>
  <si>
    <t xml:space="preserve"> DESINF KALIPTO LAVANDA 2L</t>
  </si>
  <si>
    <t xml:space="preserve"> DESINF KALIPTO EUCALIPTO 2L</t>
  </si>
  <si>
    <t xml:space="preserve"> DESINF PINHO BRIL SILVES PLUS 500ML</t>
  </si>
  <si>
    <t xml:space="preserve"> DESINF DRAGAO LAVANDA 2L</t>
  </si>
  <si>
    <t xml:space="preserve"> DESINF DRAGAO CAMPESTRE 2L</t>
  </si>
  <si>
    <t xml:space="preserve"> DESINF DRAGAO FLORAL 2L</t>
  </si>
  <si>
    <t xml:space="preserve"> DESINF MINUANO HERBAL 500ML</t>
  </si>
  <si>
    <t xml:space="preserve"> DESINF MINUANO LAVANDA 500ML</t>
  </si>
  <si>
    <t xml:space="preserve"> DESINF MINUANO FLORAL 500ML</t>
  </si>
  <si>
    <t xml:space="preserve"> DESINF RADIANTE LAVANDA 500ML</t>
  </si>
  <si>
    <t xml:space="preserve"> DESINF RADIANTE PINHO MARINE 500ML</t>
  </si>
  <si>
    <t>162671 - SANTA FE ATACADO &amp; DISTRIBUICAO EIRELI</t>
  </si>
  <si>
    <t xml:space="preserve"> DESINF RADIANTE PINHO TRADICIONAL 500ML</t>
  </si>
  <si>
    <t xml:space="preserve"> DESINF TEIU EUCALIPTO 1L</t>
  </si>
  <si>
    <t xml:space="preserve"> DESINF TEIU FLORAL 1L</t>
  </si>
  <si>
    <t xml:space="preserve"> DESINF TEIU LAVANDA 1L</t>
  </si>
  <si>
    <t xml:space="preserve"> DESINF TEIU FLORAL 2L</t>
  </si>
  <si>
    <t xml:space="preserve"> DESINF TEIU LAVANDA 2L</t>
  </si>
  <si>
    <t xml:space="preserve"> DESINF YPE PINHO CITRUS 500ML</t>
  </si>
  <si>
    <t xml:space="preserve"> DESINF YPE PINHO LAVANDA 500ML</t>
  </si>
  <si>
    <t xml:space="preserve"> DESINF YPE BAK EUCALIPTO 500ML</t>
  </si>
  <si>
    <t xml:space="preserve"> DESINF YPE BAK LAVANDA 500ML</t>
  </si>
  <si>
    <t xml:space="preserve"> DESINF YPE BAK FLORAL 2L</t>
  </si>
  <si>
    <t xml:space="preserve"> DESINF YPE BAK LAVANDA 2L</t>
  </si>
  <si>
    <t xml:space="preserve"> DESINF YPE BAK EUCALIPTO 2L</t>
  </si>
  <si>
    <t xml:space="preserve"> DESINF AMB ATOL CORDEL FLORES 90ML</t>
  </si>
  <si>
    <t xml:space="preserve"> DESINF AMB ATOL RENDAS LAV 90ML</t>
  </si>
  <si>
    <t xml:space="preserve"> DESINF AMB ATOL CIRANDA CHEIR 90ML</t>
  </si>
  <si>
    <t xml:space="preserve"> DESINF YPE BAK LAVANDA 1L</t>
  </si>
  <si>
    <t xml:space="preserve"> DESINF YPE BAK FLORAL 1L</t>
  </si>
  <si>
    <t xml:space="preserve"> DESINF YPE BAK EUCALIPTO 1L</t>
  </si>
  <si>
    <t xml:space="preserve"> DESINF YPE PINHO LAVANDA 1L</t>
  </si>
  <si>
    <t xml:space="preserve"> DESINF PINHO SOL ORIG 500ML</t>
  </si>
  <si>
    <t xml:space="preserve"> DESINF PINHO SOL ORIG LEVE500 PAGUE450ML</t>
  </si>
  <si>
    <t xml:space="preserve"> DESINF PINHO SOL LAVANDA 500ML</t>
  </si>
  <si>
    <t xml:space="preserve"> DESINF PINHO SOL LIMAO 500ML</t>
  </si>
  <si>
    <t xml:space="preserve"> DESINF PINHO SOL LAV LEVE500 PAGUE450ML</t>
  </si>
  <si>
    <t xml:space="preserve"> DESINF PINHO SOL ORIG 1L</t>
  </si>
  <si>
    <t xml:space="preserve"> DESINF PINHO SOL FLORAL 500ML</t>
  </si>
  <si>
    <t xml:space="preserve"> DESINF PINHO SOL ORIGINAL 1,75L</t>
  </si>
  <si>
    <t xml:space="preserve"> DESINF PINHO SOL LAVANDA 1,75L</t>
  </si>
  <si>
    <t xml:space="preserve"> DESINF PINHO SOL NAT ESSENTIAL LAV 1,75L</t>
  </si>
  <si>
    <t xml:space="preserve"> DESINF PINHO SOL LIMAO 1,75L</t>
  </si>
  <si>
    <t xml:space="preserve"> DESINF PINHO SOL FLORAL 1,75L</t>
  </si>
  <si>
    <t xml:space="preserve"> DESINF PINHO SOL FLORAL 1L</t>
  </si>
  <si>
    <t xml:space="preserve"> DESINF LYSOFORM ORIGINAL 500ML</t>
  </si>
  <si>
    <t xml:space="preserve"> DESINF LYSOFORM SUAVE 1LT</t>
  </si>
  <si>
    <t xml:space="preserve"> DESINF LYSOFORM ORIGINAL 1L</t>
  </si>
  <si>
    <t xml:space="preserve"> DESINF LYSOFORM LAVANDA 1L</t>
  </si>
  <si>
    <t xml:space="preserve"> DESINF LYSOFORM AER LEMB INF 360ML</t>
  </si>
  <si>
    <t xml:space="preserve"> DESINF LYSOFORM CITRUS 1L</t>
  </si>
  <si>
    <t xml:space="preserve"> DESINF LYSOFORM AER ORIGINAL 360ML</t>
  </si>
  <si>
    <t xml:space="preserve"> DESINF LYSOFORM LAVANDA 2L</t>
  </si>
  <si>
    <t xml:space="preserve"> DESINF LYSOFORM LAVANDA 500ML</t>
  </si>
  <si>
    <t xml:space="preserve"> DESINF BRILUX FLORAL 2L</t>
  </si>
  <si>
    <t xml:space="preserve"> DESINF BRILUX LAVANDA 2L</t>
  </si>
  <si>
    <t xml:space="preserve"> DESINF LYSOFORM AER ORIGINAL 432ML</t>
  </si>
  <si>
    <t>1299 - INSETICIDA</t>
  </si>
  <si>
    <t xml:space="preserve"> REPELENTE OFF KIDS L200P117ML UN</t>
  </si>
  <si>
    <t xml:space="preserve"> INSET BAYGON MATA BARATA ISCA UN</t>
  </si>
  <si>
    <t xml:space="preserve"> INSET RAID REFIL 45 NOITES 32,9ML</t>
  </si>
  <si>
    <t xml:space="preserve"> INSET BAYGON AER ACAO TOTAL 360ML</t>
  </si>
  <si>
    <t xml:space="preserve"> INSET BAYGON AER AC TOT EUCAL 360ML</t>
  </si>
  <si>
    <t xml:space="preserve"> INSET BAYGON AC TOT LIQ AGUA 475ML</t>
  </si>
  <si>
    <t xml:space="preserve"> INSET BAYGON AER MAX ESCORPIOES 360ML</t>
  </si>
  <si>
    <t xml:space="preserve"> INSET RAID ELE LIQ RF 32,9ML+OF ESP</t>
  </si>
  <si>
    <t xml:space="preserve"> INSET RAID MATA BAR FORM ECON 420ML</t>
  </si>
  <si>
    <t xml:space="preserve"> INSET RAID AER MATA BARAT/FORM 420M</t>
  </si>
  <si>
    <t xml:space="preserve"> INSET RAID REF 45 NO 50% SEG 32,9ML</t>
  </si>
  <si>
    <t xml:space="preserve"> INSET RAID FAMI REF 45 NO 50% SEG 32,9ML</t>
  </si>
  <si>
    <t xml:space="preserve"> INSET BAYGON AER ULTRA EMB ECON 360ML</t>
  </si>
  <si>
    <t xml:space="preserve"> INSET RAID ELE LIQ 3RF 32,9ML</t>
  </si>
  <si>
    <t xml:space="preserve"> INSET RAID AER BASE AGUA EMB ECON 420ML</t>
  </si>
  <si>
    <t xml:space="preserve"> INSET RAID AQUA PROT EMBAL ECON 420ML</t>
  </si>
  <si>
    <t xml:space="preserve"> INSET RAID MULTI EUCALIP EMB EC 420ML</t>
  </si>
  <si>
    <t xml:space="preserve"> INSET RAID 45 NOITES ECON REFIL 32,9ML</t>
  </si>
  <si>
    <t xml:space="preserve"> INSET RAID AER ACAO TOTAL EMB ECON 360ML</t>
  </si>
  <si>
    <t xml:space="preserve"> INSET BAYGON AER ACAO TOTAL ECON 450ML</t>
  </si>
  <si>
    <t xml:space="preserve"> REPELENTE OFF FAMILY LOCAO 100ML</t>
  </si>
  <si>
    <t xml:space="preserve"> REPELENTE OFF AEROSOL 170ML</t>
  </si>
  <si>
    <t xml:space="preserve"> REPELENTE OFF FAMILY SPRAY 100ML</t>
  </si>
  <si>
    <t xml:space="preserve"> REPELENTE OFF FAMILY LOCAO OFERTA 200ML</t>
  </si>
  <si>
    <t xml:space="preserve"> REPELENTE OFF FAMILY LOCAO KIT 100ML</t>
  </si>
  <si>
    <t xml:space="preserve"> ESPIRAL SENTINELA 10X1 11G</t>
  </si>
  <si>
    <t xml:space="preserve"> REPELENTE SBP BABY CX 100ML</t>
  </si>
  <si>
    <t xml:space="preserve"> INSET SBP ELET 12H AP+4PAST MSL</t>
  </si>
  <si>
    <t xml:space="preserve"> INSET MORTEIN ISCA MATA BARATA 6UN</t>
  </si>
  <si>
    <t xml:space="preserve"> INSET SBP AER REGULAR L+ P</t>
  </si>
  <si>
    <t xml:space="preserve"> INSET SBP ELET 12H REF L12P10 MSL</t>
  </si>
  <si>
    <t xml:space="preserve"> INSET SBP ELET 45N REG RF + AP GTS 35ML</t>
  </si>
  <si>
    <t xml:space="preserve"> INSET SBP AER CITRONELA L+ P</t>
  </si>
  <si>
    <t xml:space="preserve"> INSET SBP AER EUCALIPTO L+ P</t>
  </si>
  <si>
    <t xml:space="preserve"> INSET SBP ELET 12H REF CITR L12P10</t>
  </si>
  <si>
    <t xml:space="preserve"> INSET SBP ELET REG RF 50% OFF 2 UN 35ML</t>
  </si>
  <si>
    <t xml:space="preserve"> INSET SBP ELET 45N REGULAR RF 35ML</t>
  </si>
  <si>
    <t xml:space="preserve"> INSET SBP ELET 45N CITRON RF 35ML</t>
  </si>
  <si>
    <t xml:space="preserve"> INSET SBP AER MULT REGULAR ECON 380ML</t>
  </si>
  <si>
    <t xml:space="preserve"> INSET SBP AER MULT CITRONELA ECON 380ML</t>
  </si>
  <si>
    <t xml:space="preserve"> INSET SBP AER MULT EUCALIPTO ECON 380ML</t>
  </si>
  <si>
    <t xml:space="preserve"> INSET SBP ELET 45N AE/A RF + AP GTS 35ML</t>
  </si>
  <si>
    <t xml:space="preserve"> INSET SBP ELET AED/A RF 50% OFF 2 UN 35</t>
  </si>
  <si>
    <t xml:space="preserve"> INSET SBP ANTI AEDES AEGPTY L+P</t>
  </si>
  <si>
    <t xml:space="preserve"> INSET MORTEIN ACAO TOTAL 360ML</t>
  </si>
  <si>
    <t xml:space="preserve"> INSET MORTEIN MATA BARATA 360ML</t>
  </si>
  <si>
    <t xml:space="preserve"> INSET MORTEIN DETEFORN EUCALIPTO 360ML</t>
  </si>
  <si>
    <t xml:space="preserve"> INSET SBP ULTRA RASTEIROS 360ML</t>
  </si>
  <si>
    <t xml:space="preserve"> INSET SBP AER MAGNETICA BASE AGUA 360ML</t>
  </si>
  <si>
    <t xml:space="preserve"> REPELENTE REPELEX LIQ SPRAY 100ML</t>
  </si>
  <si>
    <t xml:space="preserve"> REPELENTE REPELEX SUPER AER 200ML</t>
  </si>
  <si>
    <t xml:space="preserve"> REPELENTE REPELEX LOC 100ML MSL</t>
  </si>
  <si>
    <t xml:space="preserve"> REPELENTE REPELEX FAMILY 100ML 20% DESC3</t>
  </si>
  <si>
    <t>68234 - DEXTER LATINA INDE COM DE PROD QUIMICO</t>
  </si>
  <si>
    <t xml:space="preserve"> INSET STRAIK GEL MATA FORMIGAS</t>
  </si>
  <si>
    <t xml:space="preserve"> INSET STRAIK GEL MATA BARATAS</t>
  </si>
  <si>
    <t>1307 - AGUA SANITARIA</t>
  </si>
  <si>
    <t xml:space="preserve"> AGUA SANIT BRILUX 1L</t>
  </si>
  <si>
    <t xml:space="preserve"> AGUA SANIT OLIMPO 1L</t>
  </si>
  <si>
    <t xml:space="preserve"> AGUA SANIT OLIMPO 2L</t>
  </si>
  <si>
    <t xml:space="preserve"> AGUA SANIT BRILUX L1000P900ML</t>
  </si>
  <si>
    <t xml:space="preserve"> AGUA SANIT TUBARAO 1L</t>
  </si>
  <si>
    <t xml:space="preserve"> AGUA SANIT QBOA 1L</t>
  </si>
  <si>
    <t xml:space="preserve"> AGUA SANIT QBOA 2L</t>
  </si>
  <si>
    <t xml:space="preserve"> AGUA SANIT DRAGAO 1L</t>
  </si>
  <si>
    <t xml:space="preserve"> AGUA SANIT DRAGAO 2L</t>
  </si>
  <si>
    <t xml:space="preserve"> AGUA SANIT CLORITO 1L</t>
  </si>
  <si>
    <t xml:space="preserve"> AGUA SANIT CLORITO 2L</t>
  </si>
  <si>
    <t xml:space="preserve"> AGUA SANIT TEIU 1L</t>
  </si>
  <si>
    <t xml:space="preserve"> AGUA SANIT YPE 1L</t>
  </si>
  <si>
    <t xml:space="preserve"> AGUA SANIT YPE 2L</t>
  </si>
  <si>
    <t>1298 - ESPONJA/LA DE AÇO</t>
  </si>
  <si>
    <t xml:space="preserve"> ESP BOMBRIL M USO UN</t>
  </si>
  <si>
    <t xml:space="preserve"> ESP BOMBRIL M USO L4P3</t>
  </si>
  <si>
    <t xml:space="preserve"> PALHA ACO BOMBRIL MAG N.2 UN</t>
  </si>
  <si>
    <t xml:space="preserve"> PALHA ACO BOMBRIL MAG N.1 UN</t>
  </si>
  <si>
    <t xml:space="preserve"> LA ACO BOMBRIL TRAD UN</t>
  </si>
  <si>
    <t xml:space="preserve"> LA ACO BOMBRIL MINI 60G</t>
  </si>
  <si>
    <t xml:space="preserve"> LA ACO BOMBRIL TRAD UN 45G</t>
  </si>
  <si>
    <t>75 -  3M DO BRASIL LTDA</t>
  </si>
  <si>
    <t xml:space="preserve"> ESP 3M TININDO M USO UN</t>
  </si>
  <si>
    <t xml:space="preserve"> ESP 3M TININDO SALVA UNHA UN</t>
  </si>
  <si>
    <t xml:space="preserve"> ESP 3M SB NAO RISCA LAR 3X1</t>
  </si>
  <si>
    <t xml:space="preserve"> ESP 3M TININDO M USO L4P3</t>
  </si>
  <si>
    <t xml:space="preserve"> ESP 3M SB NRISCA BAN L3P2</t>
  </si>
  <si>
    <t xml:space="preserve"> ESP 3M SB NAO RISCA AZ L3P2</t>
  </si>
  <si>
    <t xml:space="preserve"> ESP 3M SCOTCH BRITE EXTREMA M USO L4P3</t>
  </si>
  <si>
    <t xml:space="preserve"> ESP 3M SCOTCH BRITE M USO ECON 4X1</t>
  </si>
  <si>
    <t xml:space="preserve"> ESP 3M SCOTH BRITE LIMPA INOX UN</t>
  </si>
  <si>
    <t>110 - BETTANIN S A</t>
  </si>
  <si>
    <t xml:space="preserve"> ESP BETT ESFREBOM M USO L4P3</t>
  </si>
  <si>
    <t xml:space="preserve"> ESP BETT ESFREBOM M USO UN</t>
  </si>
  <si>
    <t xml:space="preserve"> ESP BETT ESFREBOM SALVA UNHA UN</t>
  </si>
  <si>
    <t xml:space="preserve"> ESP BETT BRILHUS M USO UN</t>
  </si>
  <si>
    <t xml:space="preserve"> ESP BETT ESFREBOM N RISCA 456 UN</t>
  </si>
  <si>
    <t xml:space="preserve"> ESP BETT BRILHUS M USO 4X1</t>
  </si>
  <si>
    <t xml:space="preserve"> ESP BETT JEITOSA M USO UN</t>
  </si>
  <si>
    <t>287 - LIMPPANO S.A</t>
  </si>
  <si>
    <t xml:space="preserve"> ESP LIMPPANO NAO RISCA 3X1</t>
  </si>
  <si>
    <t xml:space="preserve"> ESP WISH M USO UN</t>
  </si>
  <si>
    <t xml:space="preserve"> ESP LIMPPANO M USO EMB ECON 4X1</t>
  </si>
  <si>
    <t xml:space="preserve"> ESP WISH SALVA UNHA UN</t>
  </si>
  <si>
    <t xml:space="preserve"> ESP LIMPPANO RAIUM UN</t>
  </si>
  <si>
    <t xml:space="preserve"> ESP LIMPPANO ACO INOX UN</t>
  </si>
  <si>
    <t xml:space="preserve"> ESP WISH M USO 4X1</t>
  </si>
  <si>
    <t xml:space="preserve"> ESP WHISH M USO EMB ECON 4X1</t>
  </si>
  <si>
    <t>2432 -  INDUSTRIA E COMERCIO SANTA MARIA LTDA</t>
  </si>
  <si>
    <t xml:space="preserve"> ESP STA MARIA ESFRELUX M USO 4X1</t>
  </si>
  <si>
    <t xml:space="preserve"> ESP STA MARIA SOFT M USO UN</t>
  </si>
  <si>
    <t xml:space="preserve"> ESP STA MARIA ESFRELUX SALVA UNHA UN</t>
  </si>
  <si>
    <t xml:space="preserve"> ESP STA MARIA VIP M USO UN</t>
  </si>
  <si>
    <t xml:space="preserve"> ESP STA MARIA ESFRELUX NAO RISCA 4X1</t>
  </si>
  <si>
    <t xml:space="preserve"> ESP CONDOR MULT L4P3 1539</t>
  </si>
  <si>
    <t xml:space="preserve"> ESPONJA CONDOR MULTIUSO PESADA 1531</t>
  </si>
  <si>
    <t xml:space="preserve"> ESP BRILUX M USO L4P3</t>
  </si>
  <si>
    <t xml:space="preserve"> ESP ASSOLAN PERTUTO M USO UN</t>
  </si>
  <si>
    <t xml:space="preserve"> ESP YPE MULTIUSO 3X1</t>
  </si>
  <si>
    <t xml:space="preserve"> ESP YPE MULTIUSO FACE UN</t>
  </si>
  <si>
    <t xml:space="preserve"> LA ACO ASSOLAN 45G</t>
  </si>
  <si>
    <t>1301 - ALCOOL</t>
  </si>
  <si>
    <t xml:space="preserve"> ALCOOL LIQ BRILUX 46% 500ML</t>
  </si>
  <si>
    <t xml:space="preserve"> ALCOOL GEL GELALCOOL 62% EUCA 470G</t>
  </si>
  <si>
    <t xml:space="preserve"> ALCOOL GEL GELALCOOL 62% LAVA 470G</t>
  </si>
  <si>
    <t xml:space="preserve"> ALCOOL GEL ASSEPTGEL 70% CRIST 420G</t>
  </si>
  <si>
    <t xml:space="preserve"> ALCOOL GEL GELALCOOL 70% BACTE 470G</t>
  </si>
  <si>
    <t xml:space="preserve"> ALCOOL LIQ COPER 46% TRAD 1L</t>
  </si>
  <si>
    <t xml:space="preserve"> ALCOOL LIQ COPER 46% TRAD 500ML</t>
  </si>
  <si>
    <t xml:space="preserve"> ALCOOL LIQ COPER 46% EUCAL 1L</t>
  </si>
  <si>
    <t xml:space="preserve"> ALCOOL GEL COPER 70% CRIST 400G</t>
  </si>
  <si>
    <t xml:space="preserve"> PANO UMED COPERALCOOL BACFREE LAVANDA</t>
  </si>
  <si>
    <t>3847 - SUPER SOL IND E COMERCIO LTDA</t>
  </si>
  <si>
    <t xml:space="preserve"> ALCOOL GEL SOL 70 500ML</t>
  </si>
  <si>
    <t xml:space="preserve"> ALCOOL SOL NEUTRO 46 1L</t>
  </si>
  <si>
    <t xml:space="preserve"> ALCOOL SOL NEUTRO 46 500ML</t>
  </si>
  <si>
    <t>160231 - MEYOR'S DO BRASIL LTDA</t>
  </si>
  <si>
    <t xml:space="preserve"> ALCOOL GEL MEYORS PERF PUMP 70 500ML</t>
  </si>
  <si>
    <t xml:space="preserve"> ALCOOL ETILICO MEYORS HIDRATADO 54 GL 1L</t>
  </si>
  <si>
    <t xml:space="preserve"> ALCOOL GEL MEYORS F TOP 70 500ML</t>
  </si>
  <si>
    <t xml:space="preserve"> ALCOOL MEYORS LIQUIDO 54 500ML</t>
  </si>
  <si>
    <t xml:space="preserve"> ALCOOL GEL GIOV B 70% CLAS 500G</t>
  </si>
  <si>
    <t xml:space="preserve"> ALCOOL GEL GIOV B 70% BLUE 500G</t>
  </si>
  <si>
    <t>1312 - EVITA MOFO</t>
  </si>
  <si>
    <t xml:space="preserve"> EVITA MOFO INSPIRA LAVANDA 180G</t>
  </si>
  <si>
    <t xml:space="preserve"> EVITA MOFO INSPIRA LAVANDA 80G</t>
  </si>
  <si>
    <t xml:space="preserve"> EVITA MOFO INSPIRA S INFANCIA 80G</t>
  </si>
  <si>
    <t>34177 - ACTUAL COMERCIO DE PROD DE LIMPEZA LTDA</t>
  </si>
  <si>
    <t xml:space="preserve"> EVITA MOFO Q ODOR CLOSET KIT AP+3UND</t>
  </si>
  <si>
    <t xml:space="preserve"> EVITA MOFO Q ODOR NEUTRO 80G</t>
  </si>
  <si>
    <t xml:space="preserve"> EVITA MOFO Q ODOR INFANTIL 80G</t>
  </si>
  <si>
    <t xml:space="preserve"> EVITA MOFO Q ODOR CLOSET CABIDE UND</t>
  </si>
  <si>
    <t xml:space="preserve"> EVITA MOFO SECAR LAVANDA 80G</t>
  </si>
  <si>
    <t xml:space="preserve"> EVITA MOFO SECAR FLORAL 180G</t>
  </si>
  <si>
    <t xml:space="preserve"> EVITA MOFO SECAR FLORAL 80G</t>
  </si>
  <si>
    <t xml:space="preserve"> EVITA MOFO SECAR BABY 180G</t>
  </si>
  <si>
    <t>1300 - PURIFICADOR</t>
  </si>
  <si>
    <t xml:space="preserve"> NAFTALINA RADIANTE 30G</t>
  </si>
  <si>
    <t xml:space="preserve"> AROM B AR CLICK LAV AP TOP30 12ML</t>
  </si>
  <si>
    <t xml:space="preserve"> AROM B AR FRESHMATIC CAMP LAV REF 250ML</t>
  </si>
  <si>
    <t xml:space="preserve"> AROM B AR CLICK LAVANDA REF 12ML</t>
  </si>
  <si>
    <t xml:space="preserve"> AROM B AR FLOR ALGODAO EMB ECON 360ML</t>
  </si>
  <si>
    <t xml:space="preserve"> AROM B AR CLICK LAVANDA 12ML L3P2</t>
  </si>
  <si>
    <t xml:space="preserve"> AROM B AR FRESHMATIC LAV RF 50% 250ML</t>
  </si>
  <si>
    <t xml:space="preserve"> AROM B AR AER LAVANDA EMB ECON 360ML</t>
  </si>
  <si>
    <t xml:space="preserve"> AROM B AR AER CH TALC EMB ECON 360ML</t>
  </si>
  <si>
    <t xml:space="preserve"> AROM B AR FRESHMATIC FL ALGOD REF 250ML</t>
  </si>
  <si>
    <t xml:space="preserve"> AROM B AR FRESMATIC+REF FLO ALGOD 250ML</t>
  </si>
  <si>
    <t xml:space="preserve"> AROM B AR CLICK CH DE LIMPEZA 12ML L3P2</t>
  </si>
  <si>
    <t xml:space="preserve"> AROM B AR FRESHMATIC ROMANCE REF 250ML</t>
  </si>
  <si>
    <t xml:space="preserve"> AROM B AR FRESHMATIC ALEGRIA REF 250ML</t>
  </si>
  <si>
    <t xml:space="preserve"> AROM B AR ELET LAVAN+REF LIQ GTS 16ML</t>
  </si>
  <si>
    <t xml:space="preserve"> AROM B AR ELET LIRIO ALGODAO REFIL 16ML</t>
  </si>
  <si>
    <t xml:space="preserve"> AROM B AR ELET LAVANDA REFIL 16ML</t>
  </si>
  <si>
    <t xml:space="preserve"> AROM B AR ELET FRESCOR MATA REFIL 16ML</t>
  </si>
  <si>
    <t xml:space="preserve"> AROM B AR ELET LAV&amp;GE REF30% OFF2UND16ML</t>
  </si>
  <si>
    <t xml:space="preserve"> AROM SECAR DIF LAVANDA 100ML</t>
  </si>
  <si>
    <t xml:space="preserve"> AROM SECAR DIF ALECRIM 100ML</t>
  </si>
  <si>
    <t xml:space="preserve"> AROM SECAR DIF BAMBOO FRESH 100ML</t>
  </si>
  <si>
    <t xml:space="preserve"> AROM SECAR ROSAS DE AMSTERDA 360ML</t>
  </si>
  <si>
    <t xml:space="preserve"> AROM SECAR LAVANDA DE PARIS 360ML</t>
  </si>
  <si>
    <t xml:space="preserve"> AROM GLADE T F LEMB INF RF 12ML</t>
  </si>
  <si>
    <t xml:space="preserve"> AROM GLADE T F LAV RF 12ML</t>
  </si>
  <si>
    <t xml:space="preserve"> AROM GLADE T F LEMB INF AP 12ML</t>
  </si>
  <si>
    <t xml:space="preserve"> AROM GLADE GEL TOQ MACIEZ 70G</t>
  </si>
  <si>
    <t xml:space="preserve"> AROM GLADE GEL CITRUS 70G</t>
  </si>
  <si>
    <t xml:space="preserve"> AROM GLADE T F LAV 50% DESC NO SEG</t>
  </si>
  <si>
    <t xml:space="preserve"> AROM GLADE T F LAV OCEANOASIS L3P2</t>
  </si>
  <si>
    <t xml:space="preserve"> AROM GLADE GEL LAVANDA 70G</t>
  </si>
  <si>
    <t xml:space="preserve"> AROM GLADE AP AUTOM LAVAND&amp;VANILLA 269ML</t>
  </si>
  <si>
    <t xml:space="preserve"> AROM GLADE AER TOQ MACIEZ OF ESP 269ML</t>
  </si>
  <si>
    <t xml:space="preserve"> AROM GLADE AER LAV EMB ECON 360ML</t>
  </si>
  <si>
    <t xml:space="preserve"> AROM GLADE AER LEMB INF EMB ECON 360ML</t>
  </si>
  <si>
    <t xml:space="preserve"> AROM GLADE TF LEMB INF RF L3P2</t>
  </si>
  <si>
    <t xml:space="preserve"> AROM GLADE AG FLORAIS OFERT ESP RF 269ML</t>
  </si>
  <si>
    <t xml:space="preserve"> AROM GLADE T F AG FLORAIS REF L3P2 12ML</t>
  </si>
  <si>
    <t xml:space="preserve"> AROM GLADE DIF LAVANDA 100ML</t>
  </si>
  <si>
    <t xml:space="preserve"> AROM GLADE DIF AGUAS FLORAIS 100ML</t>
  </si>
  <si>
    <t xml:space="preserve"> AROM GLADE DIF LEMBRANCA INFANCIA 100ML</t>
  </si>
  <si>
    <t xml:space="preserve"> AROM GLADE DIF TOQUE DE MACIEZ 100ML</t>
  </si>
  <si>
    <t xml:space="preserve"> AROM GLADE T F BRISA CITRICA VERAO L3P2</t>
  </si>
  <si>
    <t xml:space="preserve"> AROM GLADE AER BRI CITR OF ESP REF 269ML</t>
  </si>
  <si>
    <t xml:space="preserve"> AROM GLADE DIF FRUTAS E FLORES 100ML</t>
  </si>
  <si>
    <t xml:space="preserve"> AROM GLADE AER FL VIBRA EMB ECON 360ML</t>
  </si>
  <si>
    <t xml:space="preserve"> AROM GLADE AER AG FL EMB ECON 360ML</t>
  </si>
  <si>
    <t xml:space="preserve"> AROM GLADE DIF BRISA CITRICA 100ML</t>
  </si>
  <si>
    <t xml:space="preserve"> AROM GLADE AER LEMB INFANCIA REF 269ML</t>
  </si>
  <si>
    <t xml:space="preserve"> AROM GLADE AER FRUTAS&amp;FLORES OF REF269ML</t>
  </si>
  <si>
    <t xml:space="preserve"> AROM GLADE AER BRISA CITRICA ECON 360ML</t>
  </si>
  <si>
    <t xml:space="preserve"> AROM GLADE AER L INFANC PROM REF 2X269ML</t>
  </si>
  <si>
    <t xml:space="preserve"> AROM GLADE DIFUSOR RELAX LAVANDER 100ML</t>
  </si>
  <si>
    <t xml:space="preserve"> AROM GLADE DIFUSOR FRESH FLOWERS 100ML</t>
  </si>
  <si>
    <t xml:space="preserve"> AROM GLADE SPLAY FRESH FLOWERS 265ML</t>
  </si>
  <si>
    <t xml:space="preserve"> AROM GLADE SPRAY RELAX LAVANDER 265ML</t>
  </si>
  <si>
    <t xml:space="preserve"> AROM GLADE DIF VOO EM BONITO 100ML</t>
  </si>
  <si>
    <t xml:space="preserve"> AROM GLADE DIF BRIND A NORONHA 100ML</t>
  </si>
  <si>
    <t xml:space="preserve"> AROM GLADE AER VOO EM BONITO 360ML</t>
  </si>
  <si>
    <t xml:space="preserve"> AROM GLADE AER PROFESSIONAL LAVAN 432ML</t>
  </si>
  <si>
    <t>1313 - GUARDANAPO DE PAPEL</t>
  </si>
  <si>
    <t xml:space="preserve"> LENCO PAPEL ELITE 50X1</t>
  </si>
  <si>
    <t>125327 -  ARPEL ARTEFATOS DE PAPEL INDUSTRIA COMERCIO E REP</t>
  </si>
  <si>
    <t xml:space="preserve"> GUARD MALU 14X14CM</t>
  </si>
  <si>
    <t xml:space="preserve"> GUARD MALU 21X23CM</t>
  </si>
  <si>
    <t xml:space="preserve"> GUARD MALU 32X33CM</t>
  </si>
  <si>
    <t xml:space="preserve"> GUARD ABSOLUTO FS 22,5X20 50FLS</t>
  </si>
  <si>
    <t xml:space="preserve"> GUARD ABSOLUTO FS 30X30 50FLS</t>
  </si>
  <si>
    <t xml:space="preserve"> GUARD ABSOLUTO FD 30X30 50FLS</t>
  </si>
  <si>
    <t>14158 - FOFEX INDUSTRIA DE PAPEL LTDA</t>
  </si>
  <si>
    <t xml:space="preserve"> GUARD FOFEX 20X18</t>
  </si>
  <si>
    <t>142738 -  SUZANO S A</t>
  </si>
  <si>
    <t xml:space="preserve"> LENCO KLEENEX FD L100 P80</t>
  </si>
  <si>
    <t>1304 - ALVEJANTE</t>
  </si>
  <si>
    <t xml:space="preserve"> ALVEJANTE BRILUX FLORAL 1L</t>
  </si>
  <si>
    <t xml:space="preserve"> ALVEJANTE BRILUX MULT PERFUMADO 1L</t>
  </si>
  <si>
    <t xml:space="preserve"> ALVEJANTE BRILUX LAVANDA 1L</t>
  </si>
  <si>
    <t xml:space="preserve"> ALVEJANTE BRILUX MULTI L1000P900ML</t>
  </si>
  <si>
    <t xml:space="preserve"> ALVEJANTE BRILUX MULTI L2 P1,8L</t>
  </si>
  <si>
    <t xml:space="preserve"> TIRA MANCHAS BRILUX PODER O2 COLOR 500ML</t>
  </si>
  <si>
    <t xml:space="preserve"> TIRA MANCHAS TIXAN YPE BCA 420G</t>
  </si>
  <si>
    <t xml:space="preserve"> TIRA MANCHAS TIXAN YPE COL 420G</t>
  </si>
  <si>
    <t xml:space="preserve"> TIRA MANCHAS YPE BRANCAS E COLOR SH 450G</t>
  </si>
  <si>
    <t xml:space="preserve"> ALVEJANTE YPE FLORES DA PRIMAVERA 1L</t>
  </si>
  <si>
    <t xml:space="preserve"> ALVEJANTE ECONOMICO S/CLORO 2L</t>
  </si>
  <si>
    <t xml:space="preserve"> ALVEJANTE ECONOMICO S/CLORO 1LT</t>
  </si>
  <si>
    <t xml:space="preserve"> ALVEJANTE QBOA LAVANDA 1L</t>
  </si>
  <si>
    <t xml:space="preserve"> ALVEJANTE QBOA FLORAL 1L</t>
  </si>
  <si>
    <t xml:space="preserve"> ALVEJANTE QBOA C/ DETERG PLUS 1L</t>
  </si>
  <si>
    <t xml:space="preserve"> TIRA MANCHAS QBOA S/CLORO CORES 2L</t>
  </si>
  <si>
    <t xml:space="preserve"> ALVEJANTE DRAGAO MULTI C/ DETERG 1L</t>
  </si>
  <si>
    <t xml:space="preserve"> ALVEJ VANISH GEL M USO PINK SH 500ML MSL</t>
  </si>
  <si>
    <t xml:space="preserve"> ALVEJ VANISH GEL M USO PINK 500ML MSL</t>
  </si>
  <si>
    <t xml:space="preserve"> ALVEJANTE VANISH GEL M USO PINK 1,5L MSL</t>
  </si>
  <si>
    <t xml:space="preserve"> ALVEJANTE VANISH PO OXI ACT COL 450G MSL</t>
  </si>
  <si>
    <t xml:space="preserve"> ALVEJANT VANISH GEL M USO WHITE 1,5L MSL</t>
  </si>
  <si>
    <t xml:space="preserve"> ALVEJ VANISH GEL M USO WHIT SH 500ML MSL</t>
  </si>
  <si>
    <t xml:space="preserve"> ALVEJANTE VANISH BAR SUPER 75G MSL</t>
  </si>
  <si>
    <t xml:space="preserve"> ALVEJANTE VANISH BAR SUPER WHITE 75G MSL</t>
  </si>
  <si>
    <t xml:space="preserve"> ALVEJ VANISH PO OXI ACT BRA SH 400G MSL</t>
  </si>
  <si>
    <t xml:space="preserve"> ALVEJ VANISH PO OXI ACT COL SH 400G MSL</t>
  </si>
  <si>
    <t xml:space="preserve"> ALVEJANTE VANISH PO OXI ACT PINK 1KG MSL</t>
  </si>
  <si>
    <t xml:space="preserve"> ALVEJ VANISH GEL M USO PINK SH 1,2L MSL</t>
  </si>
  <si>
    <t xml:space="preserve"> ALVEJ VANISH GEL M USO WHIT SH 1,2L MSL</t>
  </si>
  <si>
    <t xml:space="preserve"> ALVEJ VANISH PO M POWER BRA SH 1,2KG MSL</t>
  </si>
  <si>
    <t xml:space="preserve"> ALVEJ VANISH PO M POWER COL SH 1,2KG MSL</t>
  </si>
  <si>
    <t xml:space="preserve"> ALVEJANTE VANISH LIQ PINK 200ML MSL</t>
  </si>
  <si>
    <t xml:space="preserve"> ALVEJANTE VANISH LIQ WHITE 200ML MSL</t>
  </si>
  <si>
    <t xml:space="preserve"> ALVEJ VANISH PO OXI ACT MULT SH 240G MSL</t>
  </si>
  <si>
    <t xml:space="preserve"> ALVEJ VANISH PO OXI ACT WHIT SH 240G MSL</t>
  </si>
  <si>
    <t xml:space="preserve"> TIRA MANCHAS OMO PO EXTRA PODER COL 380G</t>
  </si>
  <si>
    <t xml:space="preserve"> TIRA MANCHAS OMO EXTRA PODER BRA 380G</t>
  </si>
  <si>
    <t>1308 - ACESSORIO P/ LIMPEZA</t>
  </si>
  <si>
    <t xml:space="preserve"> PA LIXO CONDOR C/CAB LONGO 1506UN</t>
  </si>
  <si>
    <t xml:space="preserve"> PA LIXO CONDOR 1507 UN</t>
  </si>
  <si>
    <t xml:space="preserve"> MOP CONDOR PVA C/CBO 1620</t>
  </si>
  <si>
    <t xml:space="preserve"> ESC SANIT CONDOR C/SUPORTE 6100 UN</t>
  </si>
  <si>
    <t xml:space="preserve"> ESC SANIT CONDOR C/SUPORTE 6106 UN</t>
  </si>
  <si>
    <t xml:space="preserve"> ESC SANIT CONDOR S/SUPORTE 6120 UN</t>
  </si>
  <si>
    <t xml:space="preserve"> LUVA CONDOR MULTIUSO MEDIA</t>
  </si>
  <si>
    <t xml:space="preserve"> MOP CONDOR PVA REFIL 1620R UN</t>
  </si>
  <si>
    <t xml:space="preserve"> LUVA CONDOR MULTIUSO GRANDE</t>
  </si>
  <si>
    <t xml:space="preserve"> LUVA CONDOR MULTIUSO PEQ</t>
  </si>
  <si>
    <t xml:space="preserve"> ESC P LAVAR CONDOR PASSA LIMP 72 UN</t>
  </si>
  <si>
    <t xml:space="preserve"> ESC P LAVAR CONDOR D'MAO 1121 UN</t>
  </si>
  <si>
    <t xml:space="preserve"> RODO CONDOR DUPLO 40CM 1127 UN</t>
  </si>
  <si>
    <t xml:space="preserve"> RODO CONDOR DUPLO 30CM 1126 UN</t>
  </si>
  <si>
    <t xml:space="preserve"> RODO CONDOR RCP 30CM 1124 UN</t>
  </si>
  <si>
    <t xml:space="preserve"> RODO CONDOR RCP 40CM 1125 UN</t>
  </si>
  <si>
    <t xml:space="preserve"> VASS CONDOR VARRE FACIL C/CAB V35</t>
  </si>
  <si>
    <t xml:space="preserve"> VASS CONDOR VARRE MUITO C/CAB V09</t>
  </si>
  <si>
    <t xml:space="preserve"> VASS CONDOR VARRE PRATICA C/CAB V7</t>
  </si>
  <si>
    <t xml:space="preserve"> VASS CONDOR MADRI RPC 200 UN</t>
  </si>
  <si>
    <t xml:space="preserve"> VASS CONDOR VARRE FORTE C/CAB V52</t>
  </si>
  <si>
    <t xml:space="preserve"> VASS CONDOR VARRE CANTO C/CAB V03</t>
  </si>
  <si>
    <t xml:space="preserve"> VASS CONDOR C/CABO PASSA LIMPO UN</t>
  </si>
  <si>
    <t xml:space="preserve"> MOP BETT ALGODAO C/CABO 1322 UN</t>
  </si>
  <si>
    <t xml:space="preserve"> MOP BETT ALGODAO RF 132R UN</t>
  </si>
  <si>
    <t xml:space="preserve"> DESENTUPIDOR BETT PIA TURBO 499</t>
  </si>
  <si>
    <t xml:space="preserve"> PA LIXO BETT CLIPA 145 UN</t>
  </si>
  <si>
    <t xml:space="preserve"> MOP BETT NOVICA LIMPA VIDRO UN</t>
  </si>
  <si>
    <t xml:space="preserve"> BALDE BETT ZIGZAG 10L</t>
  </si>
  <si>
    <t xml:space="preserve"> ESC SANIT BETT S/SUP 570 UN</t>
  </si>
  <si>
    <t xml:space="preserve"> ESC SANIT BETT C/SUP 567 UN</t>
  </si>
  <si>
    <t xml:space="preserve"> MOP BETT NOVICA FIT REFIL UN</t>
  </si>
  <si>
    <t xml:space="preserve"> MOP NOVICA BETT FIT 10L</t>
  </si>
  <si>
    <t xml:space="preserve"> ESC P LAVAR BETT NOVICA ADAP 114 UN</t>
  </si>
  <si>
    <t xml:space="preserve"> ESC P LAVAR BETT NOVIC M USO 250 UN</t>
  </si>
  <si>
    <t xml:space="preserve"> ESC P LAVAR BETT NOVIC UNHAS 215 UN</t>
  </si>
  <si>
    <t xml:space="preserve"> ESC P LAVAR BETT BRILHUS M USO 2032</t>
  </si>
  <si>
    <t xml:space="preserve"> RODO BETT VAIVEM 30CM 1272 UM</t>
  </si>
  <si>
    <t xml:space="preserve"> RODO BETT VAIVEM 40CM 1282 UN</t>
  </si>
  <si>
    <t xml:space="preserve"> VASS BETT NOVICA 1672 UN</t>
  </si>
  <si>
    <t xml:space="preserve"> VASS BETT VARRY 1000 1002 UN</t>
  </si>
  <si>
    <t xml:space="preserve"> VASS BETT BRILHUS 2003 UN</t>
  </si>
  <si>
    <t xml:space="preserve"> VASS BETT JEITOSA BT4072</t>
  </si>
  <si>
    <t xml:space="preserve"> DESENTUPIDOR S MARIA PIA R.854 UN</t>
  </si>
  <si>
    <t xml:space="preserve"> PA LIXO S MARIA C/CAB LONGO 963UN</t>
  </si>
  <si>
    <t xml:space="preserve"> PA LIXO S MARIA 965 UN</t>
  </si>
  <si>
    <t xml:space="preserve"> ESPANADOR S MARIA SINTETICO 651 UN</t>
  </si>
  <si>
    <t xml:space="preserve"> ESC SANIT S MARIA LATRINA S/SUP 856</t>
  </si>
  <si>
    <t xml:space="preserve"> RODO S MARIA PLAST DPL 352 40CM</t>
  </si>
  <si>
    <t xml:space="preserve"> RODO S MARIA PLAST DPL 351 30CM</t>
  </si>
  <si>
    <t xml:space="preserve"> RODO S MARIA PLAST DPL 353 60CM</t>
  </si>
  <si>
    <t xml:space="preserve"> VASS S MARIA PHENIX 956</t>
  </si>
  <si>
    <t xml:space="preserve"> VASS S MARIA PIACALUX 169 UN</t>
  </si>
  <si>
    <t xml:space="preserve"> VASS S MARIA VARRE CASA 966 UN</t>
  </si>
  <si>
    <t>174971 - NADLANIO DUARTE DA SILVA</t>
  </si>
  <si>
    <t xml:space="preserve"> FLANELA PAI E FILHO 28X48</t>
  </si>
  <si>
    <t xml:space="preserve"> FLANELA PAI E FILHO 38X58</t>
  </si>
  <si>
    <t xml:space="preserve"> SACO PAI E FILHO R GOMES ALVEJADO 70X50</t>
  </si>
  <si>
    <t xml:space="preserve"> SACO PAI E FILHO XADREZ FLANELADO 48X75</t>
  </si>
  <si>
    <t xml:space="preserve"> PANO CHAO LAND XADREZ SAUL 45X65</t>
  </si>
  <si>
    <t xml:space="preserve"> SACO PAI E FILHO R GOMES NATURAL 70X50</t>
  </si>
  <si>
    <t xml:space="preserve"> PANO CHAO LAND PAI E FILHO J.A 45X65</t>
  </si>
  <si>
    <t>55023 - ALGOBOM IND E COM DE PRODUTOS TEXTEIS</t>
  </si>
  <si>
    <t xml:space="preserve"> FLANELA OURO ALGOBOM 38X58</t>
  </si>
  <si>
    <t xml:space="preserve"> ESTOPA CRUA ALGOBOM 100G</t>
  </si>
  <si>
    <t xml:space="preserve"> SACARIA DE ALGODAO ALGOBOM 38X68 L3P2</t>
  </si>
  <si>
    <t xml:space="preserve"> SACARIA DE ALGODAO ALGOBOM 38X58</t>
  </si>
  <si>
    <t xml:space="preserve"> PANO CHAO ALGOBOM 40X88</t>
  </si>
  <si>
    <t xml:space="preserve"> FLANELA SCOTH BRITE SUPER PANO 3M UN</t>
  </si>
  <si>
    <t>1191 - ALMASA ATACADISTA COMERCIAL LTDA</t>
  </si>
  <si>
    <t xml:space="preserve"> AVENTAL M CLEAN BATA PVC UN</t>
  </si>
  <si>
    <t xml:space="preserve"> AVENTAL M CLEAN FORR PLAST UN</t>
  </si>
  <si>
    <t>429 - SANY BRANDAO BA/SE</t>
  </si>
  <si>
    <t>475850 -  CLT IMPORTACAO E EXPORTACAO LTDAV</t>
  </si>
  <si>
    <t xml:space="preserve"> NOVO MOP FACIL CELESTE</t>
  </si>
  <si>
    <t xml:space="preserve"> LUVA MULT LATEX M CELESTE</t>
  </si>
  <si>
    <t xml:space="preserve"> LUVA MULT LATEX G CELESTE</t>
  </si>
  <si>
    <t>1310 - ACESSORIO P/ ROUPA</t>
  </si>
  <si>
    <t xml:space="preserve"> ROLO ADESIVO 3M SB</t>
  </si>
  <si>
    <t xml:space="preserve"> ROLO ADESIVO BETT NOVICA 201</t>
  </si>
  <si>
    <t xml:space="preserve"> CORDA BETT P/VARAL STEND 15M 3215 UN</t>
  </si>
  <si>
    <t xml:space="preserve"> CORDA BETT P/VARAL STEND 10M 3210 UN</t>
  </si>
  <si>
    <t>266 - DOBRASIL IND DE ARTEFATOS DE PLAST LTDA</t>
  </si>
  <si>
    <t xml:space="preserve"> CORDA P/VARAL SUPERCORDA N.10 10M</t>
  </si>
  <si>
    <t xml:space="preserve"> ESC P LAVAR CONDOR 16 UN</t>
  </si>
  <si>
    <t xml:space="preserve"> PASSA ROU PASSE BEM GTL 500ML</t>
  </si>
  <si>
    <t xml:space="preserve"> PASSA ROU PASSE BEM RF 400ML</t>
  </si>
  <si>
    <t xml:space="preserve"> PASSA ROU TUFF SPRAY 350ML</t>
  </si>
  <si>
    <t>191858 -  SA FOSFOROS GABOARDI</t>
  </si>
  <si>
    <t xml:space="preserve"> PRENDEDOR ROUPA GABOARD MADEIRA 12X1</t>
  </si>
  <si>
    <t xml:space="preserve"> PRENDEDOR ROUPA GABOARD PLAST 12X1</t>
  </si>
  <si>
    <t>20489 - FOBRAS DISTRIBUIDORA DE PROD DE CONSUMO</t>
  </si>
  <si>
    <t xml:space="preserve"> PRENDEDOR ROUPA PARANA MAD 12X1</t>
  </si>
  <si>
    <t xml:space="preserve"> PRENDEDOR ROUPA PARANA MAD BAMBU 10X1</t>
  </si>
  <si>
    <t>1309 - PANO</t>
  </si>
  <si>
    <t xml:space="preserve"> PANO M USO BETT ESFREBOM SALMAO 5X1</t>
  </si>
  <si>
    <t xml:space="preserve"> PANO M USO BETT ESFREBOM VERDE 5X1</t>
  </si>
  <si>
    <t xml:space="preserve"> PANO M USO BETT ESFREBOM AZUL 5X1</t>
  </si>
  <si>
    <t xml:space="preserve"> PANO MICROFIBRA ALGOBOM 3UN</t>
  </si>
  <si>
    <t xml:space="preserve"> PANO CHAO ALGOBOM 40X58 L3P2</t>
  </si>
  <si>
    <t xml:space="preserve"> PANO CHAO ALGOBOM ALGODAO 40X68 L3P2</t>
  </si>
  <si>
    <t xml:space="preserve"> PANO M USO FURATTO AZUL</t>
  </si>
  <si>
    <t xml:space="preserve"> PANO M USO FURATTO ROSA 5X1</t>
  </si>
  <si>
    <t xml:space="preserve"> ESFREGAO LIMPPANO P SUPERF PIA 28X28</t>
  </si>
  <si>
    <t xml:space="preserve"> ESFREGAO LIMPPANO FELICITY 41X57 3X1</t>
  </si>
  <si>
    <t xml:space="preserve"> PANO M USO FURATTO ROLL AZUL 20X1</t>
  </si>
  <si>
    <t xml:space="preserve"> PANO M USO LIMPPANO TOALEX 44X1</t>
  </si>
  <si>
    <t xml:space="preserve"> SACO PANO M CLEAN CRU BAS 67X39 UN</t>
  </si>
  <si>
    <t xml:space="preserve"> SACO PANO M CLEN ALV 66X38 BAS UN</t>
  </si>
  <si>
    <t xml:space="preserve"> SACO PANO M CLEAN ALV C AB 70X45UN</t>
  </si>
  <si>
    <t xml:space="preserve"> PANO 3M SB ESFREGA E SECA 2X1</t>
  </si>
  <si>
    <t xml:space="preserve"> PANO 3M SB MULTIUSO 3X1</t>
  </si>
  <si>
    <t xml:space="preserve"> PANO 3M SC BRITE ABSOR OLEO 20X20CM 58X1</t>
  </si>
  <si>
    <t xml:space="preserve"> PANO M USO PERFEX ROSA 5X1</t>
  </si>
  <si>
    <t xml:space="preserve"> PANO M USO SCOTT DURAMAX 58X1</t>
  </si>
  <si>
    <t xml:space="preserve"> PANO CELESTE MICROFIBRA 48X58CM</t>
  </si>
  <si>
    <t xml:space="preserve"> FLANELA LUXO CELESTE 35X35CM</t>
  </si>
  <si>
    <t xml:space="preserve"> MEGA PANAO MICROFIBRA CELESTE</t>
  </si>
  <si>
    <t xml:space="preserve"> PANOS MULT CELESTE AZUL 26X25M</t>
  </si>
  <si>
    <t>1315 - PAPEL HIGIENICO</t>
  </si>
  <si>
    <t xml:space="preserve"> PAPEL HIG FLORAL NEU FLS 4X30M</t>
  </si>
  <si>
    <t xml:space="preserve"> PAPEL HIG FLORAL NEU FLS L12P11 30M</t>
  </si>
  <si>
    <t xml:space="preserve"> PAPEL HIG MAX PUR FD NEU L12P11X30M</t>
  </si>
  <si>
    <t xml:space="preserve"> PAPEL HIG MAX PUR FD NEUTRO 4X30M</t>
  </si>
  <si>
    <t xml:space="preserve"> PAPEL HIG MAX PUR FD NEU L24P21X30M</t>
  </si>
  <si>
    <t xml:space="preserve"> PAPEL HIG MIMMO FT NEUTRO 4X20M</t>
  </si>
  <si>
    <t xml:space="preserve"> PAPEL HIG MIMMO FT NEUTRO L12P11X20M</t>
  </si>
  <si>
    <t xml:space="preserve"> PAPEL HIG USUAL FD NEUTRO 12X20M</t>
  </si>
  <si>
    <t xml:space="preserve"> PAPEL HIG BIG ROL STILO BCO NEU 8X300X10</t>
  </si>
  <si>
    <t xml:space="preserve"> PAPEL HIG FAMILIAR SOFT NEUTRO FS 4X30M</t>
  </si>
  <si>
    <t xml:space="preserve"> PAPEL HIG VELUD VIP NEUTRO FD 4X30M</t>
  </si>
  <si>
    <t xml:space="preserve"> PAPEL HIG VELUD VIP NEUTRO FD L12P11X30M</t>
  </si>
  <si>
    <t xml:space="preserve"> PAPEL HIG VELUD VIP NEUTRO FD L16P15X30M</t>
  </si>
  <si>
    <t xml:space="preserve"> PAPEL HIG VELUD VIP NEUTRO FD L24P22X30M</t>
  </si>
  <si>
    <t xml:space="preserve"> PAPEL HIG FAMILIAR SUPREME FD 12X20M</t>
  </si>
  <si>
    <t xml:space="preserve"> PAPEL HIG COTTONE FD 12X20M</t>
  </si>
  <si>
    <t xml:space="preserve"> PAPEL HIG SUPRA FT 12X20M</t>
  </si>
  <si>
    <t xml:space="preserve"> PAPEL HIG LEBLON SOFT BLC FD L12P11 20M</t>
  </si>
  <si>
    <t xml:space="preserve"> PAPEL HIG LEBLON SFT BLC FD L12P11 30M</t>
  </si>
  <si>
    <t>1314 - PAPEL TOALHA</t>
  </si>
  <si>
    <t xml:space="preserve"> PAPEL TOALHA SCALA 120 FLS</t>
  </si>
  <si>
    <t xml:space="preserve"> PAPEL TOALHA SCALA PLUS 360 FLS</t>
  </si>
  <si>
    <t xml:space="preserve"> PAPEL TOALHA CONFOFEX 100FL 2X1</t>
  </si>
  <si>
    <t xml:space="preserve"> PAPEL TOALHA FAMILIAR 100FL 2X1</t>
  </si>
  <si>
    <t xml:space="preserve"> PAPEL TOALHA ABSOLUTO DECORADO 120FL 2X1</t>
  </si>
  <si>
    <t xml:space="preserve"> PAPEL TOALHA ABSOLUTO 120 FLS</t>
  </si>
  <si>
    <t xml:space="preserve"> PAPEL TOALHA STILO INTER CEL 8X300X10</t>
  </si>
  <si>
    <t xml:space="preserve"> PAPEL TOALHA STILO INTER BCO 8X300X10</t>
  </si>
  <si>
    <t xml:space="preserve"> PAPEL TOALHA JUAZEIRINHO MULT 100M UN</t>
  </si>
  <si>
    <t xml:space="preserve"> PAPEL TOALHA MALU FD 100F</t>
  </si>
  <si>
    <t xml:space="preserve"> PAPEL TOALHA SOCIAL CLEAN 2X1</t>
  </si>
  <si>
    <t xml:space="preserve"> PAPEL TOALHA LEBLON FD 100F 2X1</t>
  </si>
  <si>
    <t xml:space="preserve"> PAPEL TOALHA KITCHEN GG FD 550F</t>
  </si>
  <si>
    <t xml:space="preserve"> PAPEL TOALHA SOCIAL CLEAN FS GG 750F</t>
  </si>
  <si>
    <t>1294 - SABAO BARRA</t>
  </si>
  <si>
    <t xml:space="preserve"> SABAO BAR BEM TE VI NEUTR 900G</t>
  </si>
  <si>
    <t xml:space="preserve"> SABAO BAR BEM TE VI LIMAO 900G</t>
  </si>
  <si>
    <t xml:space="preserve"> SABAO BAR BEM TE VI AZUL FLORAL 900G</t>
  </si>
  <si>
    <t xml:space="preserve"> SABAO BAR BEM TE VI MULTIUSO 900G</t>
  </si>
  <si>
    <t xml:space="preserve"> SABAO BAR TEIU COCO 200G</t>
  </si>
  <si>
    <t xml:space="preserve"> SABAO BAR TEIU AZUL 900G</t>
  </si>
  <si>
    <t xml:space="preserve"> SABAO BAR TEIU NEUTRO 900G</t>
  </si>
  <si>
    <t xml:space="preserve"> SABAO BAR TEIU MARM 450G</t>
  </si>
  <si>
    <t xml:space="preserve"> SABAO BAR TEIU LIMAO 900G</t>
  </si>
  <si>
    <t xml:space="preserve"> SABAO BAR SANTA MARIA COCO 200G</t>
  </si>
  <si>
    <t xml:space="preserve"> SABAO BAR ESPUMIL NEUTRO 900G</t>
  </si>
  <si>
    <t xml:space="preserve"> SABAO BAR ESPUMIL LIMAO 900G</t>
  </si>
  <si>
    <t xml:space="preserve"> SABAO BAR ESPUMIL COCO 900G</t>
  </si>
  <si>
    <t xml:space="preserve"> SABAO BAR MINUANO NEUTRO 800G</t>
  </si>
  <si>
    <t xml:space="preserve"> SABAO BAR MINUANO AZUL 800G</t>
  </si>
  <si>
    <t xml:space="preserve"> SABAO BAR MINUANO LIMAO 800G</t>
  </si>
  <si>
    <t xml:space="preserve"> SABAO BAR ECONOMICO NEUTRO 900G</t>
  </si>
  <si>
    <t xml:space="preserve"> SABAO BAR OI LIMAO 5X180G</t>
  </si>
  <si>
    <t xml:space="preserve"> SABAO BAR YPE NEUTRO 800G</t>
  </si>
  <si>
    <t xml:space="preserve"> SABAO BAR YPE NEUTRO 160G</t>
  </si>
  <si>
    <t xml:space="preserve"> SABAO BAR YPE MULTIATIVO 800G</t>
  </si>
  <si>
    <t xml:space="preserve"> SABAO BAR YPE MULTIATIVO 160G</t>
  </si>
  <si>
    <t xml:space="preserve"> SABAO BAR YPE COCO E TOQUE DE AVEIA 160G</t>
  </si>
  <si>
    <t xml:space="preserve"> SABAO BAR YPE ALOE VERA 160G</t>
  </si>
  <si>
    <t xml:space="preserve"> SABAO BAR YPE FRESH 160G</t>
  </si>
  <si>
    <t xml:space="preserve"> SABAO BAR YPE COCO E TOQUE DE AVEIA 800G</t>
  </si>
  <si>
    <t xml:space="preserve"> SABAO BAR YPE FLORES E FRUTAS 800G</t>
  </si>
  <si>
    <t xml:space="preserve"> SABAO BAR YPE ALOE VERA 800G</t>
  </si>
  <si>
    <t xml:space="preserve"> SABAO BAR YPE FRESH 800G</t>
  </si>
  <si>
    <t xml:space="preserve"> SABAO BAR YPE MULTATIVO 10% DESC 800G</t>
  </si>
  <si>
    <t xml:space="preserve"> SABAO BAR URCA COCO 450G</t>
  </si>
  <si>
    <t>81377 - INDUSTRIA E COM DE SABAO GUARANI LTDA</t>
  </si>
  <si>
    <t xml:space="preserve"> SABAO BAR ABSOLUTO GLIC NEUTRO 900G</t>
  </si>
  <si>
    <t xml:space="preserve"> SABAO BAR BRILUX NEUTRO 900G</t>
  </si>
  <si>
    <t>1311 - SACO P/ LIXO</t>
  </si>
  <si>
    <t xml:space="preserve"> SACO LIXO DOBRASIL ROL AZ 50L 20X1</t>
  </si>
  <si>
    <t xml:space="preserve"> SACO LIXO DOBRASIL ROL AZ 30L 20X1</t>
  </si>
  <si>
    <t xml:space="preserve"> SACO LIXO DOBRASIL ROL AZ 15L 40X1</t>
  </si>
  <si>
    <t xml:space="preserve"> SACO LIXO DOBRASIL PIA/WC BC 10L 50X1</t>
  </si>
  <si>
    <t xml:space="preserve"> SACO LIXO DOBRASIL ROL AZ 100L 10X1</t>
  </si>
  <si>
    <t xml:space="preserve"> SACO LIXO CASAFORT ROL PT 15L 40X1</t>
  </si>
  <si>
    <t xml:space="preserve"> SACO LIXO CASAFORT ROL PT 30L 20X1</t>
  </si>
  <si>
    <t xml:space="preserve"> SACO LIXO CASAFORT ROL PT 50L 20X1</t>
  </si>
  <si>
    <t xml:space="preserve"> SACO LIXO CASAFORT ROL PT 100L 10X1</t>
  </si>
  <si>
    <t xml:space="preserve"> SACO LIXO CASAFORT ROL ECON PT 30L 50X1</t>
  </si>
  <si>
    <t xml:space="preserve"> SACO LIXO CASAFORT ROL ECON PT 15L 100X1</t>
  </si>
  <si>
    <t xml:space="preserve"> SACO LIXO CASAFORT ROL ECON PT 50L 50X1</t>
  </si>
  <si>
    <t xml:space="preserve"> SACO LIXO ESFREBOM 100L 5X1</t>
  </si>
  <si>
    <t xml:space="preserve"> SACO LIXO ESFREBOM 50L 10X1</t>
  </si>
  <si>
    <t xml:space="preserve"> SACO LIXO ESFREBOM 30L 10X1</t>
  </si>
  <si>
    <t xml:space="preserve"> SACO LIXO ESFREBOM 15L 20X1</t>
  </si>
  <si>
    <t>91702 - KAZOLY PLASTICOS LTDA</t>
  </si>
  <si>
    <t xml:space="preserve"> SACO LIXO FLIK AZ 15LT 20X1</t>
  </si>
  <si>
    <t xml:space="preserve"> SACO LIXO FLIK AZ 30L 10X1</t>
  </si>
  <si>
    <t xml:space="preserve"> SACO LIXO FLIK AZ 50LT 10X1</t>
  </si>
  <si>
    <t xml:space="preserve"> SACO LIXO FLIK ROLL PT 200L 15X1</t>
  </si>
  <si>
    <t xml:space="preserve"> SACO LIXO FLIK ROLL PT 100L 15X1</t>
  </si>
  <si>
    <t xml:space="preserve"> SACO LIXO FLIK ROLL PT 30L 30X1</t>
  </si>
  <si>
    <t xml:space="preserve"> SACO LIXO FLIK ROLL PT 50L 30X1</t>
  </si>
  <si>
    <t>163317 - EMBALIXO INDUSTRIA E COMERCIO DE EMBALAGENS PLASTI</t>
  </si>
  <si>
    <t xml:space="preserve"> SACO LIXO EMBALIXO PIA/BANHEIRO 50X1</t>
  </si>
  <si>
    <t xml:space="preserve"> SACO LIXO EMBALIXO SUPER ECON 15L 100X1</t>
  </si>
  <si>
    <t xml:space="preserve"> SACO LIXO EMBALIXO SUPER ECON 50L 50X10</t>
  </si>
  <si>
    <t xml:space="preserve"> SACO LIXO EMBALIXO SUPER ECON 30L 50X10</t>
  </si>
  <si>
    <t xml:space="preserve"> SACO LIXO EMBALIXO SUPER ECON 100L 25X10</t>
  </si>
  <si>
    <t xml:space="preserve"> SACO LIXO EMBALIXO NEUT OD PIA/BAN 100X1</t>
  </si>
  <si>
    <t xml:space="preserve"> SACO LIXO EMBALIXO PROF 30LT 50X1</t>
  </si>
  <si>
    <t xml:space="preserve"> SACO LIXO EMBALIXO PROF/REF 50L 50X1</t>
  </si>
  <si>
    <t xml:space="preserve"> SACO LIXO EMBALIXO PROF REF 110L 25X1</t>
  </si>
  <si>
    <t xml:space="preserve"> SACO LIXO EMBALIXO MEG ECO 30L 100X1</t>
  </si>
  <si>
    <t xml:space="preserve"> SACO LIXO EMBALIXO MEG ECO 50L 100X1</t>
  </si>
  <si>
    <t xml:space="preserve"> SACO LIXO EMBALIXO MEG ECO 100L 50X1</t>
  </si>
  <si>
    <t>184213 - PAPELIAL EMBALAGENS EIRELI</t>
  </si>
  <si>
    <t xml:space="preserve"> SACO LIXO PEG LIXO ROL AZ 15L 80X1</t>
  </si>
  <si>
    <t xml:space="preserve"> SACO LIXO PEG LIXO ROL AZ 30L 40X1</t>
  </si>
  <si>
    <t xml:space="preserve"> SACO LIXO PEG LIXO ROL AZ 50L 40X1</t>
  </si>
  <si>
    <t xml:space="preserve"> SACO LIXO PEG LIXO ROL AZ 100L 20X1</t>
  </si>
  <si>
    <t xml:space="preserve"> SACO LIXO PEG LIXO ROL LIXEI 100L 20X1</t>
  </si>
  <si>
    <t xml:space="preserve"> SACO LIXO PEG LIXO ROL PT 15L 80X1</t>
  </si>
  <si>
    <t xml:space="preserve"> SACO LIXO PEG LIXO ROL PT 30L 40X1</t>
  </si>
  <si>
    <t xml:space="preserve"> SACO LIXO PEG LIXO ROL PT 50L 40X1</t>
  </si>
  <si>
    <t xml:space="preserve"> SACO LIXO PEG LIXO ROL PT 100L 20X1</t>
  </si>
  <si>
    <t xml:space="preserve"> SACO LIXO PEG LIXO ROL PT 200L 10X1</t>
  </si>
  <si>
    <t xml:space="preserve"> SACO LIXO TUBARAO 100L RL 25X1</t>
  </si>
  <si>
    <t xml:space="preserve"> SACO LIXO TUBARAO 15L RL 100X1</t>
  </si>
  <si>
    <t xml:space="preserve"> SACO LIXO TUBARAO 30L RL 50X1</t>
  </si>
  <si>
    <t xml:space="preserve"> SACO LIXO TUBARAO 50L RL 50X1</t>
  </si>
  <si>
    <t>1306 - SANITARIO</t>
  </si>
  <si>
    <t xml:space="preserve"> BLOCO SANIT INSPIRA ODD C LAVANDA UN</t>
  </si>
  <si>
    <t xml:space="preserve"> BLOCO SANIT INSPIRA ODD BRISAS DO MAR UN</t>
  </si>
  <si>
    <t xml:space="preserve"> PASTILHA SANIT ADES ODD LAV 20% 3X1</t>
  </si>
  <si>
    <t xml:space="preserve"> PASTILHA SANIT ADES ODD MARIN 20%3X1</t>
  </si>
  <si>
    <t xml:space="preserve"> PEDRA SANIT TEIU EUCALIPTO 8DZ 30G</t>
  </si>
  <si>
    <t xml:space="preserve"> PEDRA SANIT TEIU FLORAL 8DZ 30G</t>
  </si>
  <si>
    <t xml:space="preserve"> PEDRA SANIT TEIU JASMIN 8DZ 30G</t>
  </si>
  <si>
    <t xml:space="preserve"> LIMP TEIU GEL LAVANDA MULTI USO 1KG</t>
  </si>
  <si>
    <t xml:space="preserve"> PEDRA SANIT LUME CLEAN PINHO DO BOSQ 25G</t>
  </si>
  <si>
    <t xml:space="preserve"> PEDRA SANIT LUME CLEAN LAVAND JARDIM 25G</t>
  </si>
  <si>
    <t xml:space="preserve"> BLOCO SANIT HARPIC ACOPLAD ORIG 50G MSL</t>
  </si>
  <si>
    <t xml:space="preserve"> PEDRA SANIT HARPIC PERF CITRUS</t>
  </si>
  <si>
    <t xml:space="preserve"> PEDRA SANIT HARPIC PERF FLOR CAMPOS MSL</t>
  </si>
  <si>
    <t xml:space="preserve"> PEDRA SANIT HARPIC PINHO PROM MSL</t>
  </si>
  <si>
    <t xml:space="preserve"> PASTILH SANIT ADES HARPIC LAV 3X1 9G MSL</t>
  </si>
  <si>
    <t xml:space="preserve"> PASTILHA SANIT ADES HARPIC PINHO 3X1 MSL</t>
  </si>
  <si>
    <t xml:space="preserve"> BLOCO SANIT HARPIC CX ACOPLADA PINH MSL</t>
  </si>
  <si>
    <t xml:space="preserve"> BLOCO SANIT HARP ACOP MAR 50% SEGUN MSL</t>
  </si>
  <si>
    <t xml:space="preserve"> BLOCO SANIT HARPIC POWER LAVANDA MSL</t>
  </si>
  <si>
    <t xml:space="preserve"> PAST SANIT ADES HARP PINH 2X1 L5P4 MSL</t>
  </si>
  <si>
    <t xml:space="preserve"> PAST SANIT ADES HARPIC LAV 2X1 L5P4 MSL</t>
  </si>
  <si>
    <t xml:space="preserve"> BLOCO SANIT HARPIC FRESH LAVAN PROMO MSL</t>
  </si>
  <si>
    <t xml:space="preserve"> PEDRA SANIT HARPIC LAV PROMO 2X1 MSL</t>
  </si>
  <si>
    <t xml:space="preserve"> PEDRA SANIT HARPIC PINHO PROMO 2X1 MSL</t>
  </si>
  <si>
    <t xml:space="preserve"> PEDRA SANIT AZULIM FLORAL 25G</t>
  </si>
  <si>
    <t xml:space="preserve"> PEDRA SANIT AZULIM JASMIM 25G</t>
  </si>
  <si>
    <t xml:space="preserve"> PEDRA SANIT AZULIM EUCALIPTO 25G</t>
  </si>
  <si>
    <t xml:space="preserve"> PASTILHA SANIT ADESIVA AZULIM CITRU 3X1</t>
  </si>
  <si>
    <t xml:space="preserve"> PASTILHA SANIT ADESIVA AZULIM FLORA 3X1</t>
  </si>
  <si>
    <t xml:space="preserve"> PASTILHA SANIT ADESIVA AZULIM MARIN 3X1</t>
  </si>
  <si>
    <t xml:space="preserve"> PEDRA SANIT Q ODOR JASMIM 40G</t>
  </si>
  <si>
    <t xml:space="preserve"> PEDRA SANIT Q ODOR EUCALIPTO 40G</t>
  </si>
  <si>
    <t xml:space="preserve"> PEDRA SANIT Q ODOR FLORAL 40G</t>
  </si>
  <si>
    <t xml:space="preserve"> PEDRA SANIT Q ODOR LAVAN C/CEST 25G</t>
  </si>
  <si>
    <t xml:space="preserve"> PEDRA SANIT Q ODOR MARIN C/CEST 25G</t>
  </si>
  <si>
    <t xml:space="preserve"> BLOCO Q ODOR CX ACOPLADA PINHO 50G</t>
  </si>
  <si>
    <t xml:space="preserve"> BLOCO Q ODOR CX ACOPLADA LAVANDA 50G</t>
  </si>
  <si>
    <t xml:space="preserve"> PEDRA SANIT Q ODOR LAVANDA 25G</t>
  </si>
  <si>
    <t xml:space="preserve"> BLOCO Q.OD P/CX ACOPLADA MARINE</t>
  </si>
  <si>
    <t xml:space="preserve"> PEDRA SANIT GLADE BRISA MAR 25G</t>
  </si>
  <si>
    <t xml:space="preserve"> PEDRA SANIT GLADE FLOR CAMPO 25G</t>
  </si>
  <si>
    <t xml:space="preserve"> BLOCO SANIT PATO ACOPLA MARINE 40G</t>
  </si>
  <si>
    <t xml:space="preserve"> GEL ADESIVO PATO MARINE RF 38G</t>
  </si>
  <si>
    <t xml:space="preserve"> PEDRA SANIT GLADE LAVANDA 25% DESC 25G</t>
  </si>
  <si>
    <t xml:space="preserve"> BLOCO SANIT PATO ACOP MARINE 50%SEG</t>
  </si>
  <si>
    <t xml:space="preserve"> PASTILHA SANIT ADES PATO LAV OF ESP 3X1</t>
  </si>
  <si>
    <t xml:space="preserve"> PEDRA SANIT GLADE PINHO 25% DESC 25G</t>
  </si>
  <si>
    <t xml:space="preserve"> GEL ADESIVO PATO MARINE AP GT 38G</t>
  </si>
  <si>
    <t xml:space="preserve"> PEDRA SANIT PATO MARINE 25% DESC 25G</t>
  </si>
  <si>
    <t xml:space="preserve"> GEL ADESIVO PATO MARINE 2RF 50% SEG 38G</t>
  </si>
  <si>
    <t xml:space="preserve"> PASTILHA SANIT ADES PATO CITR OF ESP 3X1</t>
  </si>
  <si>
    <t xml:space="preserve"> GEL ADESIVO PATO LAVANDA 6X1 38G RF</t>
  </si>
  <si>
    <t xml:space="preserve"> PASTILHA SANIT ADESIVA PATO LAV 10X1</t>
  </si>
  <si>
    <t xml:space="preserve"> PASTILHA SANIT ADES PATO FLOR OF ESP 3X1</t>
  </si>
  <si>
    <t xml:space="preserve"> GEL ADESIVO PATO LAVANDA AP GTS 38G</t>
  </si>
  <si>
    <t xml:space="preserve"> PEDRA SANIT PATO LAVANDA 25% DESC 25G</t>
  </si>
  <si>
    <t xml:space="preserve"> PASTILHA SANIT ADES PATO FRES OF ESP 3X1</t>
  </si>
  <si>
    <t xml:space="preserve"> GEL ADESIVO PATO CITRUS OF 6D 38G</t>
  </si>
  <si>
    <t xml:space="preserve"> GEL ADESIVO PATO MARINE 3X1 RF 38G</t>
  </si>
  <si>
    <t xml:space="preserve"> GEL ADESIVO PATO AZUL 6 DISC AP REF 38G</t>
  </si>
  <si>
    <t xml:space="preserve"> ODORIZADOR SANIT PATO BLOCK LAVANDA 60ML</t>
  </si>
  <si>
    <t xml:space="preserve"> ODORIZADOR SANIT PATO BLOCK ALGODAO 60ML</t>
  </si>
  <si>
    <t xml:space="preserve"> ODORIZADOR SANIT PATO BLOCK EUCALIP 60ML</t>
  </si>
  <si>
    <t>1305 - SAPONACEO</t>
  </si>
  <si>
    <t xml:space="preserve"> SAPON CREM YPE ORIGINAL 300ML</t>
  </si>
  <si>
    <t xml:space="preserve"> SAPON CREM YPE LAVANDA 300ML</t>
  </si>
  <si>
    <t xml:space="preserve"> SAPON CREM YPE CITRUS 300ML</t>
  </si>
  <si>
    <t xml:space="preserve"> SAPOLIO RADIUM CREM CLASSICO 250ML</t>
  </si>
  <si>
    <t xml:space="preserve"> SAPOLIO RADIUM CREM LIMAO 250ML</t>
  </si>
  <si>
    <t xml:space="preserve"> SAPOLIO RADIUM CREM CLORO 250ML</t>
  </si>
  <si>
    <t xml:space="preserve"> SAPOLIO RADIUM CREM CLASSICO 450ML</t>
  </si>
  <si>
    <t xml:space="preserve"> SAPOLIO RADIUM CREM CLORO 450ML</t>
  </si>
  <si>
    <t xml:space="preserve"> SAPOLIO RADIUM CREM LIMAO 450ML</t>
  </si>
  <si>
    <t>118 - CHECK STAND</t>
  </si>
  <si>
    <t>1599 - STAND BISCOITOS</t>
  </si>
  <si>
    <t>11587 - MONDELEZ BRASIL LTDA</t>
  </si>
  <si>
    <t xml:space="preserve"> BISC OREO MINI CHOC BAUN 35G</t>
  </si>
  <si>
    <t>3688 - PEPSICO DO BRASIL LTDA</t>
  </si>
  <si>
    <t xml:space="preserve"> AMENDOIM E CHIPS SEM PELE 100G</t>
  </si>
  <si>
    <t xml:space="preserve"> AMENDOIM E CHIPS JAPONES 145G</t>
  </si>
  <si>
    <t xml:space="preserve"> AMENDOIM E CHIPS JAPONES 45G</t>
  </si>
  <si>
    <t>1602 - STAND BOMBONIERE</t>
  </si>
  <si>
    <t xml:space="preserve"> CHIC TRIDENT X FRESH INTENSE 8G</t>
  </si>
  <si>
    <t xml:space="preserve"> CHIC TRIDENT MENTA 8G</t>
  </si>
  <si>
    <t xml:space="preserve"> CHIC TRIDENT CANELA 8,5G</t>
  </si>
  <si>
    <t xml:space="preserve"> CHIC TRIDENT HORTELA 8G</t>
  </si>
  <si>
    <t xml:space="preserve"> CHIC TRIDENT T FRUT 8G</t>
  </si>
  <si>
    <t xml:space="preserve"> CHIC TRIDENT MORANGO 8G</t>
  </si>
  <si>
    <t xml:space="preserve"> CHIC TRIDENT MELANCIA TWIST 8G</t>
  </si>
  <si>
    <t xml:space="preserve"> CHIC TRIDENT X FRESH CEREJA ICE 8G</t>
  </si>
  <si>
    <t xml:space="preserve"> CHIC TRIDENT INTENSE 14S 26,6G</t>
  </si>
  <si>
    <t xml:space="preserve"> DROPS HALLS CEREJA 28G</t>
  </si>
  <si>
    <t xml:space="preserve"> DROPS HALLS EXTRA FORTE 27,57G</t>
  </si>
  <si>
    <t xml:space="preserve"> DROPS HALLS MENTA 28G</t>
  </si>
  <si>
    <t xml:space="preserve"> DROPS HALLS MENTOL 28G</t>
  </si>
  <si>
    <t xml:space="preserve"> DROPS HALLS MORANGO 28G</t>
  </si>
  <si>
    <t xml:space="preserve"> DROPS HALLS MELANCIA 28G</t>
  </si>
  <si>
    <t xml:space="preserve"> DROPS HALLS MENTA PRATA 28G</t>
  </si>
  <si>
    <t xml:space="preserve"> CHIC TRID MAX HORTELA 16,5G</t>
  </si>
  <si>
    <t xml:space="preserve"> CHIC TRIDENT MAX MENTA BLUEBERRY 16,5G</t>
  </si>
  <si>
    <t xml:space="preserve"> CHIC TRIDENT GAR X SENS M MINT 54G</t>
  </si>
  <si>
    <t xml:space="preserve"> CHIC TRIDENT GAR X SENS PEP HORT 54G</t>
  </si>
  <si>
    <t xml:space="preserve"> CHIC TRIDENT MAX RASPBERRY 16,5G</t>
  </si>
  <si>
    <t xml:space="preserve"> CHOC LACTA BB OREO 20G</t>
  </si>
  <si>
    <t>355 - BOMBONIERE BA/SE</t>
  </si>
  <si>
    <t>11382 - PERFETTI VAN MELLE BRASIL LTDA</t>
  </si>
  <si>
    <t xml:space="preserve"> DROPS MENTOS STICK FRUIT 37,5G</t>
  </si>
  <si>
    <t xml:space="preserve"> DROPS MENTOS STICK MINT 37,5G</t>
  </si>
  <si>
    <t xml:space="preserve"> DROPS MENTOS STICK MOR IOGURTE 38G</t>
  </si>
  <si>
    <t xml:space="preserve"> DROPS MENTOS STICK FRUT TFRUT 37,5G</t>
  </si>
  <si>
    <t xml:space="preserve"> CHIC MENTOS GARRAFA FRESH MINT 56G</t>
  </si>
  <si>
    <t xml:space="preserve"> CHIC MENTOS GARRAFA W GREEN 56G</t>
  </si>
  <si>
    <t xml:space="preserve"> DROPS MENTOS KISS LATA MINT 35G</t>
  </si>
  <si>
    <t xml:space="preserve"> DROPS MENTOS KISS LATA MORANGO 35G</t>
  </si>
  <si>
    <t xml:space="preserve"> DROPS MENTOS STICK FRUT RAINBOW 38G</t>
  </si>
  <si>
    <t xml:space="preserve"> CHIC MENTOS 3+ FRUIT 8,5G</t>
  </si>
  <si>
    <t xml:space="preserve"> CHIC MENTOS 3+ FRESH MINT 8,5G</t>
  </si>
  <si>
    <t xml:space="preserve"> CHIC MENTOS GARRAFA PURE WHITE 56G</t>
  </si>
  <si>
    <t xml:space="preserve"> CHIC MENTOS GARRAFA UP2U 56G</t>
  </si>
  <si>
    <t xml:space="preserve"> CHIC MENTOS 3C STRONG MINT 3L 8,5G</t>
  </si>
  <si>
    <t xml:space="preserve"> DROPS MENTOS KISS MENTA FORTE 35G</t>
  </si>
  <si>
    <t xml:space="preserve"> DROPS MENTOS CL BREATH PEPPERMINT 35G</t>
  </si>
  <si>
    <t xml:space="preserve"> CHIC MENTOS GAR WNGRE BIG 92G</t>
  </si>
  <si>
    <t xml:space="preserve"> CHIC MENTOS GAR MINT BIG 92G</t>
  </si>
  <si>
    <t xml:space="preserve"> CHIC MENTOS GAR TUTTI FRUTTI BIG 92G</t>
  </si>
  <si>
    <t xml:space="preserve"> DROPS MENTOS KISS BOTTLE STRAWBERRY 105G</t>
  </si>
  <si>
    <t xml:space="preserve"> DROPS MENTOS CLEAR PEPPERMINT 105G</t>
  </si>
  <si>
    <t xml:space="preserve"> CHIC MENTOS GUM VITAMINS GAR 48G</t>
  </si>
  <si>
    <t xml:space="preserve"> PASTILHA MENTOS VIT+ SEM AC ORM 35G</t>
  </si>
  <si>
    <t>2014 - SANCHEZ CANO LTDA</t>
  </si>
  <si>
    <t xml:space="preserve"> MARSHMALLOW FINI TORCAO 80G</t>
  </si>
  <si>
    <t xml:space="preserve"> GOMA FINI GEL BEIJOS DE MOR 90G</t>
  </si>
  <si>
    <t xml:space="preserve"> GOMA FINI GEL URSINHOS 90G</t>
  </si>
  <si>
    <t xml:space="preserve"> BALA FINI GELAT MINHOC BRILHO 90G</t>
  </si>
  <si>
    <t xml:space="preserve"> GOMA FINI GEL DENTADURA 90G</t>
  </si>
  <si>
    <t xml:space="preserve"> CHIC FINI MELANCIA 80G</t>
  </si>
  <si>
    <t xml:space="preserve"> GOMA FINI GEL BANANA 90G</t>
  </si>
  <si>
    <t xml:space="preserve"> GOMA FINI GEL MINHOCA CITRICA 90G</t>
  </si>
  <si>
    <t xml:space="preserve"> CHIC FINI SALADA DE FRUTAS 80G</t>
  </si>
  <si>
    <t xml:space="preserve"> GOMA FINI GEL AMORA 90G</t>
  </si>
  <si>
    <t xml:space="preserve"> TUBES FINI MORANGO 80G</t>
  </si>
  <si>
    <t xml:space="preserve"> TUBES FINI MORANGO AZEDINHOS 80G</t>
  </si>
  <si>
    <t xml:space="preserve"> AMENDOIM E CHIPS MANIX S/PELE 40G</t>
  </si>
  <si>
    <t>1600 - STAND CHOCOLATES</t>
  </si>
  <si>
    <t>10609 - CHOCOLATES GAROTO S.A</t>
  </si>
  <si>
    <t xml:space="preserve"> CHOC BR GAROTO TAL CASTANHA 25G</t>
  </si>
  <si>
    <t xml:space="preserve"> CHOC BATON GAROTO CHOC LEITE 16G</t>
  </si>
  <si>
    <t xml:space="preserve"> CHOC BATON GAROTO BRANCO 16G</t>
  </si>
  <si>
    <t xml:space="preserve"> CHOC BB GAROTO CARIBE 28G</t>
  </si>
  <si>
    <t xml:space="preserve"> CHOC BR GAROTO CHOCOLATE CROCANTE 25G</t>
  </si>
  <si>
    <t xml:space="preserve"> CHOC BB CROCANTE CARIBE GAROTO 215,5G</t>
  </si>
  <si>
    <t>70 -  NESTLE BRASIL LTDA</t>
  </si>
  <si>
    <t xml:space="preserve"> CHOC BR NESTLE CHOKITO 32G</t>
  </si>
  <si>
    <t xml:space="preserve"> CHOC NESTLE PRESTIGIO 33G</t>
  </si>
  <si>
    <t xml:space="preserve"> CHOC NESTLE CHARGE 40G</t>
  </si>
  <si>
    <t xml:space="preserve"> CHOC NESTLE LOLLO 28G</t>
  </si>
  <si>
    <t xml:space="preserve"> CHOC BR NESTLE KIT KAT BRANCO 41,5G</t>
  </si>
  <si>
    <t xml:space="preserve"> CHOC BR NESTLE KIT KAT DARK 41,5G</t>
  </si>
  <si>
    <t xml:space="preserve"> CHOC NEST KIT KAT COOKIES/CREAM 34,6G</t>
  </si>
  <si>
    <t xml:space="preserve"> CHOC NEST KIT KAT CARAMEL 34,6G</t>
  </si>
  <si>
    <t xml:space="preserve"> CHOC BB NESTLE SURPRESA 20G</t>
  </si>
  <si>
    <t>41123 - NESTLE BRASIL LTDA</t>
  </si>
  <si>
    <t xml:space="preserve"> CHOC BB GAROTO SERENATA DE AMOR 16,5G</t>
  </si>
  <si>
    <t xml:space="preserve"> CHOC LACTA BIS XTRA AO LEITE 45G</t>
  </si>
  <si>
    <t xml:space="preserve"> CHOC LACTA BIS XTRA OREO 45G</t>
  </si>
  <si>
    <t xml:space="preserve"> CHOC LACTA BR 5STAR 40G</t>
  </si>
  <si>
    <t xml:space="preserve"> CHOC LACTA BB OURO BRANCO 20G</t>
  </si>
  <si>
    <t xml:space="preserve"> CHOC LACTA BB SONHO DE VALSA 20G</t>
  </si>
  <si>
    <t xml:space="preserve"> CHOC LACTA BIS XTRA BLACK 45G</t>
  </si>
  <si>
    <t xml:space="preserve"> CHOC LACTA WAFER OURO BRANCO 25G</t>
  </si>
  <si>
    <t xml:space="preserve"> CHOC LACTA WAFER SONHO DE VALSA 25G</t>
  </si>
  <si>
    <t xml:space="preserve"> CHOC LACTA BIS XTRA CHOC BRANCO 45G</t>
  </si>
  <si>
    <t xml:space="preserve"> CHOC LACTA BR LAKA BRANCO 50,1G</t>
  </si>
  <si>
    <t xml:space="preserve"> CHOC LACTA BR DIAMANTE NEGRO 28G</t>
  </si>
  <si>
    <t xml:space="preserve"> CHOC LACTA BR SHOT AMENDOIM 50,1G</t>
  </si>
  <si>
    <t xml:space="preserve"> CHOC LACTA BR AO LEITE 50,1G</t>
  </si>
  <si>
    <t>540 - HERICK CARVALHO - BA SE</t>
  </si>
  <si>
    <t>51794 - MASTERFOODS BRASIL ALIMENTOS LTDA</t>
  </si>
  <si>
    <t xml:space="preserve"> CONF M&amp;MS CHOC BR AO LEITE 30G</t>
  </si>
  <si>
    <t xml:space="preserve"> CONF M&amp;MS CHOC AO LEITE 45G</t>
  </si>
  <si>
    <t>152508 -  INDUSTRIA DE CHOCOLATES PALADINO EIRELI</t>
  </si>
  <si>
    <t xml:space="preserve"> TRUFA PALADINO BRIGADEIRO 30G</t>
  </si>
  <si>
    <t xml:space="preserve"> TRUFA PALADINO LIMAO 30G</t>
  </si>
  <si>
    <t xml:space="preserve"> TRUFA PALADINO MARACUJA 30G</t>
  </si>
  <si>
    <t xml:space="preserve"> TRUFA PALADINO COCO 30G</t>
  </si>
  <si>
    <t xml:space="preserve"> TRUFA PALADINO MORANGO 30G</t>
  </si>
  <si>
    <t>22296 - HERSHEYS DO DO BRASIL LTDA</t>
  </si>
  <si>
    <t xml:space="preserve"> CHOC CHOCOTUBES COOKIES HERSHEYS 25G</t>
  </si>
  <si>
    <t xml:space="preserve"> CHOC CHOCOTUBES AO LEITE 25G</t>
  </si>
  <si>
    <t>1607 - STAND CHOCOLATES FRIOS</t>
  </si>
  <si>
    <t>67404 -  NEUGEBAUER ALIMENTOS S A</t>
  </si>
  <si>
    <t xml:space="preserve"> CHOC NEUGEBAUER BIBS AMENDOIM 40G</t>
  </si>
  <si>
    <t xml:space="preserve"> CHOC NEUGEBAUER BIBS AO LEITE 40G</t>
  </si>
  <si>
    <t xml:space="preserve"> CHOC NEUGEBAUER BIBS CROCANTE 40G</t>
  </si>
  <si>
    <t xml:space="preserve"> CHOC SNICKERS ORIGINAL 45G</t>
  </si>
  <si>
    <t>1605 - STAND PILHAS E BATERIAS</t>
  </si>
  <si>
    <t>376 - JAQUELINE SILVA BA SE</t>
  </si>
  <si>
    <t>67590 - DURACELL COM E IMPORTADORA DO BRASIL</t>
  </si>
  <si>
    <t xml:space="preserve"> PILHA DURACELL ALCALINA AAA 4X1</t>
  </si>
  <si>
    <t xml:space="preserve"> PILHA DURACELL ALCALINA AA 2X1</t>
  </si>
  <si>
    <t xml:space="preserve"> PILHA DURACELL ALCALINA AA 4X1</t>
  </si>
  <si>
    <t xml:space="preserve"> PILHA DURACELL ALCALINA AAA 2X1</t>
  </si>
  <si>
    <t>1034 - PANASONIC DO BRASIL LTDA</t>
  </si>
  <si>
    <t xml:space="preserve"> PILHA PANASONIC ALK AA LR6 PQ 4X1</t>
  </si>
  <si>
    <t xml:space="preserve"> PILHA PANASONIC ALK PALITO LR3 2X1</t>
  </si>
  <si>
    <t xml:space="preserve"> PILHA PANASONIC ALK AA LR6 PQ 2X1</t>
  </si>
  <si>
    <t xml:space="preserve"> PILHA PANASONIC ALK PALITO LR3 4X1</t>
  </si>
  <si>
    <t>53 -  ENERGIZER BRASIL IND E COM DE BENS DE CONS LTDA</t>
  </si>
  <si>
    <t xml:space="preserve"> PILHA RAYOVAC ALC PEQ 20853 2X1</t>
  </si>
  <si>
    <t xml:space="preserve"> PILHA RAYOVAC ALC PEQ 20866 4X1</t>
  </si>
  <si>
    <t xml:space="preserve"> PILHA RAYOVAC ALC PAL 20912 2X1</t>
  </si>
  <si>
    <t>1601 - STAND SNACK</t>
  </si>
  <si>
    <t xml:space="preserve"> BATATA E CHIP RUFFLES CEBOLA E SALSA 68G</t>
  </si>
  <si>
    <t xml:space="preserve"> BATATA E CHIPS RUFFLES CHURRASCO 68G</t>
  </si>
  <si>
    <t xml:space="preserve"> BATATA E CHIPS RUFFLES ORIGINAL 68G</t>
  </si>
  <si>
    <t xml:space="preserve"> BATATA E CHIPS RUFFLES PIM MEXICANA 65G</t>
  </si>
  <si>
    <t xml:space="preserve"> BATATA E CHIPS RUFFLES PIM MEXICANA 30G</t>
  </si>
  <si>
    <t xml:space="preserve"> BATATA E CHIPS RUFFLES PIM MEXICANA 110G</t>
  </si>
  <si>
    <t>1604 - STAND ESCOVA DENTAL</t>
  </si>
  <si>
    <t xml:space="preserve"> ESC DENTAL ORAL B IND PLUS 40 L2P1</t>
  </si>
  <si>
    <t>1608 - STAND PRODUTOS P/ BARBA</t>
  </si>
  <si>
    <t xml:space="preserve"> AP BARB DESC VENUS SIMPLY L4P3</t>
  </si>
  <si>
    <t xml:space="preserve"> CARGA GILLETTE MACH3 MEN SENSITIVE L4P3</t>
  </si>
  <si>
    <t>1 - MERCEARIA</t>
  </si>
  <si>
    <t xml:space="preserve">5 - BOMBONIERE                                        </t>
  </si>
  <si>
    <t xml:space="preserve"> DROPS MENTOS STICK FRUT VERM 38G</t>
  </si>
  <si>
    <t xml:space="preserve"> DROPS MENTOS STICK MINT 112,5G SM</t>
  </si>
  <si>
    <t xml:space="preserve"> DROPS MENTOS STICK FRUTAS 112,5G SM</t>
  </si>
  <si>
    <t xml:space="preserve"> CHIC MENTOS FRESH WINTERGREEN 56G 28X1</t>
  </si>
  <si>
    <t>121 - DORI-IND E COM DE PROD ALIMENTICIOS LTDA</t>
  </si>
  <si>
    <t xml:space="preserve"> AMENDOIM DORI CHOC 100G</t>
  </si>
  <si>
    <t xml:space="preserve"> AMENDOIM DORI COLORIDO 100G</t>
  </si>
  <si>
    <t xml:space="preserve"> AMENDOIM DORI JAPONES 100G</t>
  </si>
  <si>
    <t xml:space="preserve"> GOMA DORI GOMET'S 100G</t>
  </si>
  <si>
    <t xml:space="preserve"> JUJUBA DORI MINHOCA FRUT 100G</t>
  </si>
  <si>
    <t xml:space="preserve"> JUJUBA DORI TURBO FRUTAS SORT 30X1</t>
  </si>
  <si>
    <t xml:space="preserve"> JUJUBA DORI IOGURTE 30X1</t>
  </si>
  <si>
    <t xml:space="preserve"> JUJUBA DORI GOMETS COR FRUTAS 700G</t>
  </si>
  <si>
    <t xml:space="preserve"> JUJUBA DORI GOMETS MINHOC FRUT 700G</t>
  </si>
  <si>
    <t xml:space="preserve"> JUJUBA DORI ANEL FRUCT ACID 100G</t>
  </si>
  <si>
    <t xml:space="preserve"> GOMETS DORI GOMA SINO 500G</t>
  </si>
  <si>
    <t xml:space="preserve"> GELATINA DORI MINHOCA ACIDA 60G</t>
  </si>
  <si>
    <t>13004 -  SANTA HELENA INDUSTRIA DE ALIMENTOS LTDA</t>
  </si>
  <si>
    <t xml:space="preserve"> AMENDOIM S HELENA CROK SALS CEL 90G</t>
  </si>
  <si>
    <t xml:space="preserve"> AMENDOIM S HELENA CROK SAL 90G</t>
  </si>
  <si>
    <t xml:space="preserve"> AMENDOIM S HELENA CROK PIMEN 90G</t>
  </si>
  <si>
    <t xml:space="preserve"> AMENDOIM SALG AMINDUS SANTA HELNA 24G</t>
  </si>
  <si>
    <t xml:space="preserve"> AMENDOIM JAP STA HELENA MENDORATO 24G</t>
  </si>
  <si>
    <t xml:space="preserve"> AMENDOIM JAP STA HELENA MENDORATO 90G</t>
  </si>
  <si>
    <t xml:space="preserve"> PACOCA STA HELENA ROLHA POTE 50X1</t>
  </si>
  <si>
    <t xml:space="preserve"> PACOCA S HELENA POTE ROLHA 1,25KG</t>
  </si>
  <si>
    <t xml:space="preserve"> PACOCA PACOQUITA ROLHA PCT 10X1</t>
  </si>
  <si>
    <t xml:space="preserve"> PACOQUITA S HELENA MINI 216G</t>
  </si>
  <si>
    <t xml:space="preserve"> PACOCA S HELENA DIET 432G</t>
  </si>
  <si>
    <t xml:space="preserve"> PACOQUITA S HELENA ROLHA POTE 550G</t>
  </si>
  <si>
    <t xml:space="preserve"> PACOQUITA ST HELENA DP 36UN</t>
  </si>
  <si>
    <t>67934 - DACOLONIA ALIMENTOS NATURAIS LTDA</t>
  </si>
  <si>
    <t xml:space="preserve"> AMENDOIM DACOLONIA DOC CRI CRI 140G</t>
  </si>
  <si>
    <t xml:space="preserve"> PE DE MOCA DACOLONIA POTE 190G</t>
  </si>
  <si>
    <t xml:space="preserve"> PE DE MOLEQUE DACOLONIA POTE 170G</t>
  </si>
  <si>
    <t xml:space="preserve"> PACOCA DACOLONIA TRADICIONAL 210G</t>
  </si>
  <si>
    <t>60439 - AGTAL A GUEDES TORREFACAO DE AMENDOIM</t>
  </si>
  <si>
    <t xml:space="preserve"> AMENDOIM BRASIL AGTAL JAPONES 100G</t>
  </si>
  <si>
    <t xml:space="preserve"> AMENDOIM SALGADO S/ PELE AGTAL 100G</t>
  </si>
  <si>
    <t>74435 - B. N. MASCARENHAS &amp; CIA LTDA</t>
  </si>
  <si>
    <t xml:space="preserve"> AMENDOIM MENDOQUITA JAPON CROCANTE 500G</t>
  </si>
  <si>
    <t xml:space="preserve"> PACOCA MENDOQUITA PT 750G</t>
  </si>
  <si>
    <t xml:space="preserve"> PACOCA MENDOQUITA PT 375G</t>
  </si>
  <si>
    <t xml:space="preserve"> PE DE MOLEQUE MENDOQUITA CROCAN PT 800G</t>
  </si>
  <si>
    <t xml:space="preserve"> PE DE MOLEQUE MENDOQUITA CROCAN PT 400G</t>
  </si>
  <si>
    <t xml:space="preserve"> PASTA AMENDOIM MENDOFIT CHOCOLATE 500G</t>
  </si>
  <si>
    <t xml:space="preserve"> PASTA AMENDOIM MENDOFIT INTEGRAL 500G</t>
  </si>
  <si>
    <t xml:space="preserve"> GELADINHO ICE POP 40X1</t>
  </si>
  <si>
    <t>14041 - BRASSUCO IND. COM. ALIMENTOS LTDA</t>
  </si>
  <si>
    <t xml:space="preserve"> AMENDOIM LUAL JAPONES 60G</t>
  </si>
  <si>
    <t xml:space="preserve"> CASTANHA DE CAJU LUAL BEGE 50G</t>
  </si>
  <si>
    <t xml:space="preserve"> AMENDOIM LUAL JAPONES 150G</t>
  </si>
  <si>
    <t xml:space="preserve"> CHOC BR HERSHEYS OVM 77G</t>
  </si>
  <si>
    <t xml:space="preserve"> CHOC BR HERSHEYS AO LEITE 82G</t>
  </si>
  <si>
    <t xml:space="preserve"> CHOC BR HERSHEYS BRANCO 82G</t>
  </si>
  <si>
    <t xml:space="preserve"> CHOC BR HERSHEYS CNC BRANC 77G</t>
  </si>
  <si>
    <t xml:space="preserve"> CHOC BR HRESHEYS MEIO AMRGO 82G</t>
  </si>
  <si>
    <t>1261 - ARCOR DO BRASIL LTDA.</t>
  </si>
  <si>
    <t xml:space="preserve"> CHOC BB ARCOR BON O BON SORTIDO 228G</t>
  </si>
  <si>
    <t xml:space="preserve"> BALA ARCOR BUT TOFF COCO 500G</t>
  </si>
  <si>
    <t xml:space="preserve"> CHIC BIG BIG HORTELA 315G</t>
  </si>
  <si>
    <t xml:space="preserve"> CHICLE BIG BIG UVA 315G</t>
  </si>
  <si>
    <t xml:space="preserve"> BALA ARCO 7 BELO IOGURTE 100G</t>
  </si>
  <si>
    <t xml:space="preserve"> BALA ARCO 7 BELO FRAMBOESA 100G</t>
  </si>
  <si>
    <t>1988 - R G VIEIRA INDUSTRIA COMERCIO LATICINIOS</t>
  </si>
  <si>
    <t xml:space="preserve"> BRIGADEIRO PIONEIRO 450G</t>
  </si>
  <si>
    <t xml:space="preserve"> GELADINHO PIONEIRO PASTER SORT 40X1</t>
  </si>
  <si>
    <t>2068 - DOCILE ALIMENTOS LTDA</t>
  </si>
  <si>
    <t xml:space="preserve"> GELATINA DOCILE GELAT AMORAS 80G</t>
  </si>
  <si>
    <t xml:space="preserve"> GELATINA DOCILE GELAT BANANA 80G</t>
  </si>
  <si>
    <t xml:space="preserve"> GELATINA DOCILE GELAT DENTADURA 80G</t>
  </si>
  <si>
    <t xml:space="preserve"> GELATINA DOCILE GELAT FESTA 80G</t>
  </si>
  <si>
    <t xml:space="preserve"> GELATINA DOCILE GELAT MINHOCA 80G</t>
  </si>
  <si>
    <t xml:space="preserve"> PAST DOCILE MINTY HORTELA 40X1</t>
  </si>
  <si>
    <t xml:space="preserve"> BALA DOCILE GELAT BEIJO 70G</t>
  </si>
  <si>
    <t xml:space="preserve"> MARSHMALLOW MAX DOCILE TUBO TOR BAUN250G</t>
  </si>
  <si>
    <t xml:space="preserve"> JUJUBA DOCILE TUBO SORT 30X1</t>
  </si>
  <si>
    <t xml:space="preserve"> BALA DOCILE GELAT DENTE VAMP CIT 80G</t>
  </si>
  <si>
    <t xml:space="preserve"> BALA REGALI DOCILE CAN MOR CITR 70G</t>
  </si>
  <si>
    <t xml:space="preserve"> BALA DOCILE REGAL CANUD MOR COLOR 70G</t>
  </si>
  <si>
    <t xml:space="preserve"> PAST DOCILE MINTY HORT 17G</t>
  </si>
  <si>
    <t xml:space="preserve"> JUJUBA DOCILE TUBO SORT 3X1 SM</t>
  </si>
  <si>
    <t xml:space="preserve"> CANUDINHO DOCILE COLOR MOR 15G</t>
  </si>
  <si>
    <t xml:space="preserve"> CANUDINHO DOCILE GREGO 15G</t>
  </si>
  <si>
    <t xml:space="preserve"> CANUDINHO DOCILE MOR COLORIDO INICOR 15G</t>
  </si>
  <si>
    <t xml:space="preserve"> CANUDINHO DOCILE MOR COL CIT DINO 26G</t>
  </si>
  <si>
    <t xml:space="preserve"> CANUDINHO DOCILE MORANGO 15G</t>
  </si>
  <si>
    <t xml:space="preserve"> MAXMALLOWS TUBO BRANCO PARA ASSAR 220G</t>
  </si>
  <si>
    <t xml:space="preserve"> BALA DOCILE MIX DIVERTIDO GELATINES 80G</t>
  </si>
  <si>
    <t xml:space="preserve"> BALA DOCILE SUP AZED PIRAMIDES 80G</t>
  </si>
  <si>
    <t xml:space="preserve"> BALA GOMA DOCILE SUP AZE CUBINHOS 80G</t>
  </si>
  <si>
    <t xml:space="preserve"> BALA CANUD DOCILE SUP AZED 70G</t>
  </si>
  <si>
    <t xml:space="preserve"> GOMA DOCILE MIX AZE E DOCIN 190G</t>
  </si>
  <si>
    <t xml:space="preserve"> GOMA DOCILE LAR MINI ABOB DOCIGOMA 18G</t>
  </si>
  <si>
    <t xml:space="preserve"> BALA GELATINES DOCILE MINI AMORAS 15G</t>
  </si>
  <si>
    <t xml:space="preserve"> BALA GELATINES DOCILE MINI BANANA 15G</t>
  </si>
  <si>
    <t xml:space="preserve"> BALA GELAT DOCILE MIN DENT VAMP CITR 15G</t>
  </si>
  <si>
    <t xml:space="preserve"> BALA REGALIZ DOCILE CANUD TWIST COL 12G</t>
  </si>
  <si>
    <t xml:space="preserve"> BALA GOMA DOCILE MINI CORACAO SORT 18G</t>
  </si>
  <si>
    <t xml:space="preserve"> GEL MINI HALLOWEEN AMORA 15G</t>
  </si>
  <si>
    <t>10475 - SIMAS INDUSTRIAL DE ALIMENTOS S/A</t>
  </si>
  <si>
    <t xml:space="preserve"> PIRULITO CHERRY POP MORANGO 50X1</t>
  </si>
  <si>
    <t xml:space="preserve"> PIRULITO CHERRY POP CEREJA 50X1</t>
  </si>
  <si>
    <t xml:space="preserve"> PIRULITO CHERRY POP MACA VERDE 50X1</t>
  </si>
  <si>
    <t xml:space="preserve"> PIRULITO CHERRY POP SORTIDO 50X1</t>
  </si>
  <si>
    <t xml:space="preserve"> BALA SAMS SORTIDA 500G</t>
  </si>
  <si>
    <t xml:space="preserve"> BALA SAMS SAMBOL CHIC TUTTI FRUT 500G</t>
  </si>
  <si>
    <t xml:space="preserve"> BALA SAMS SENSA CAFE 450G</t>
  </si>
  <si>
    <t>23240 - INDUSTRIA E COMERCIO OLIVEIRA LTDA</t>
  </si>
  <si>
    <t xml:space="preserve"> BALA BANANA OLIVEIRA 150G</t>
  </si>
  <si>
    <t>10145 -  RICLAN S A</t>
  </si>
  <si>
    <t xml:space="preserve"> JUJUBA GOMUTCHO MINHOCAS 500G</t>
  </si>
  <si>
    <t xml:space="preserve"> JUJUBA GOMUTCHO SINOS 500G</t>
  </si>
  <si>
    <t xml:space="preserve"> CHIC BUZZY RICLAN CROC MORANGO 40X1</t>
  </si>
  <si>
    <t xml:space="preserve"> CHIC FREEGELLS GUM MENTA 15X1</t>
  </si>
  <si>
    <t xml:space="preserve"> DROPS FREEGELLS FRESH MELAO 27.9G</t>
  </si>
  <si>
    <t xml:space="preserve"> DROPS FREEGELLS CEREJA 27.9G</t>
  </si>
  <si>
    <t xml:space="preserve"> DROPS FREEGELLS PLAY EUCALIPTO 27.9G</t>
  </si>
  <si>
    <t xml:space="preserve"> DROPS FREEGELLS PLAY EXTRA FORTE 27.9G</t>
  </si>
  <si>
    <t xml:space="preserve"> DROPS FREEGELLS PLAY MENTA 27.9G</t>
  </si>
  <si>
    <t xml:space="preserve"> DROPS FREEGELLS PLAY MORANGO 27.9G</t>
  </si>
  <si>
    <t xml:space="preserve"> BALA RICLAN MY TOFFEE LEITE 500G</t>
  </si>
  <si>
    <t xml:space="preserve"> BALA RICLAN MY TOFFEE CHOC REC CHOC 500G</t>
  </si>
  <si>
    <t xml:space="preserve"> BALA RICLAN MY TOFFEE DOCE DE LEITE 500G</t>
  </si>
  <si>
    <t xml:space="preserve"> BALA GELAT GO JELLY BJ DOCE MOR 250G</t>
  </si>
  <si>
    <t xml:space="preserve"> BALA GELAT GO JELLY BJ DOCE AMORA 250G</t>
  </si>
  <si>
    <t xml:space="preserve"> CHIC FREEGELLS MORANGO 8G</t>
  </si>
  <si>
    <t xml:space="preserve"> CHIC FREEGELLS GUM HORTELA 8G</t>
  </si>
  <si>
    <t xml:space="preserve"> CHIC FREEGELLS GUM MENTA 8G</t>
  </si>
  <si>
    <t xml:space="preserve"> CHIC BUZZY TATTOO TRIBAL HORTELA 360G</t>
  </si>
  <si>
    <t xml:space="preserve"> BALA FREEGELLS MELAO CHOC BRANCO 475G</t>
  </si>
  <si>
    <t xml:space="preserve"> BALA FREEGELLS HORTELA 475G</t>
  </si>
  <si>
    <t xml:space="preserve"> BALA FREEGELLS MORANGO 475G</t>
  </si>
  <si>
    <t xml:space="preserve"> BALA FREEGELLS MENTA 475G</t>
  </si>
  <si>
    <t xml:space="preserve"> BALA FREEGELLS EXTRA FORTE 475G</t>
  </si>
  <si>
    <t xml:space="preserve"> CHIC BUZZY BARBIE TATTOO HORTELA 360G</t>
  </si>
  <si>
    <t xml:space="preserve"> CHIC BUZZY BARBIE TATTOO TUT FRUT 360G</t>
  </si>
  <si>
    <t xml:space="preserve"> PIRULITO POP MANIA 12G T FRUT 500G</t>
  </si>
  <si>
    <t xml:space="preserve"> PIRULITO POP MANIA CHERRY 500G</t>
  </si>
  <si>
    <t xml:space="preserve"> TUBES FINI TUTTI FRUTTI 80G</t>
  </si>
  <si>
    <t xml:space="preserve"> MARSHMALLOW FINI FLOR 80G</t>
  </si>
  <si>
    <t xml:space="preserve"> CHIC FINNI OVO DINOSSAURO 80G</t>
  </si>
  <si>
    <t xml:space="preserve"> TUBES FINI TROLLS 80G</t>
  </si>
  <si>
    <t xml:space="preserve"> BALA GELATINA FINI TUBES TWISTER 80G</t>
  </si>
  <si>
    <t xml:space="preserve"> TUBES FINI MORANGO 27G</t>
  </si>
  <si>
    <t xml:space="preserve"> TUBES FINI TWISTER 27G</t>
  </si>
  <si>
    <t xml:space="preserve"> TUBES FINI UVA 80G</t>
  </si>
  <si>
    <t xml:space="preserve"> TUBES FINI UVA AZEDINHOS 80G</t>
  </si>
  <si>
    <t xml:space="preserve"> MARSHMALLOW FINI RECH TORCAO 250G</t>
  </si>
  <si>
    <t xml:space="preserve"> TUBES FINI MORANGO AZEDINHOS 27G</t>
  </si>
  <si>
    <t xml:space="preserve"> TUBES FINI TWISTER AZEDINHOS 80G</t>
  </si>
  <si>
    <t xml:space="preserve"> MARSHMALLOW FINI TORCAO 250G</t>
  </si>
  <si>
    <t xml:space="preserve"> TUBES FINI MORANGO CITRICO 15G</t>
  </si>
  <si>
    <t xml:space="preserve"> TUBES FINI MORANGO 15G</t>
  </si>
  <si>
    <t xml:space="preserve"> GOMA FINI BEIJOS MORANGO 15G</t>
  </si>
  <si>
    <t xml:space="preserve"> GOMA FINI DENTADURAS 15G</t>
  </si>
  <si>
    <t xml:space="preserve"> MARSHMALLOW FINI RECH AZUL/BC 80G</t>
  </si>
  <si>
    <t xml:space="preserve"> BALA GELATINA FINI MINHOCA CITRICA 35G</t>
  </si>
  <si>
    <t xml:space="preserve"> BALA GELATINA FINI BANANAS 35G</t>
  </si>
  <si>
    <t xml:space="preserve"> BALA GELATINA FINI BEIJOS DE MORANGO 35G</t>
  </si>
  <si>
    <t xml:space="preserve"> BALA FINI DENTADURA 35G</t>
  </si>
  <si>
    <t xml:space="preserve"> BALA TUBES FINI MORANGO 35G</t>
  </si>
  <si>
    <t xml:space="preserve"> BALA TUBES FINI MORANGO CITRICO 35G</t>
  </si>
  <si>
    <t xml:space="preserve"> BALA DE FINI CAVEIRA RECHEADA 80G</t>
  </si>
  <si>
    <t xml:space="preserve"> BALA DE GEL TERROR 80G</t>
  </si>
  <si>
    <t xml:space="preserve"> MARSHBOO RIP 12X80G</t>
  </si>
  <si>
    <t xml:space="preserve"> BALA GELATINA FINI FAZENDO ARTE 80G</t>
  </si>
  <si>
    <t>807 -  IND DE PRODUTOS ALIMENTICIOS CORY LTDA</t>
  </si>
  <si>
    <t xml:space="preserve"> DROPS LILITH MAST FRAMB 15X1</t>
  </si>
  <si>
    <t xml:space="preserve"> DROPS AZEDINHA MAST MOR 15X1</t>
  </si>
  <si>
    <t xml:space="preserve"> DROPS ICEKISS MOR 29G</t>
  </si>
  <si>
    <t xml:space="preserve"> DROPS ICEKISS MENT 29G</t>
  </si>
  <si>
    <t xml:space="preserve"> DROPS ICEKISS AZED UVA 29G</t>
  </si>
  <si>
    <t xml:space="preserve"> DROPS ICEKISS TENT MELAO 29G</t>
  </si>
  <si>
    <t xml:space="preserve"> DROPS ICEKISS TENT MOR 29G</t>
  </si>
  <si>
    <t xml:space="preserve"> DROPS ICEKISS EXT FOR 29G</t>
  </si>
  <si>
    <t xml:space="preserve"> DROPS ICEKISS AZED MORANGO 29G</t>
  </si>
  <si>
    <t xml:space="preserve"> DROPS MAST AZED IOGURTE MOR 35G</t>
  </si>
  <si>
    <t xml:space="preserve"> DROPS ICEKISS TENTA CEREJA 29G</t>
  </si>
  <si>
    <t xml:space="preserve"> BALA DURA ICEKISS CEREJA 500G</t>
  </si>
  <si>
    <t xml:space="preserve"> BALA CHICLE ICEKISS UVA 400G</t>
  </si>
  <si>
    <t xml:space="preserve"> BALA DURA ICEKISS EUCALIPTO 500G</t>
  </si>
  <si>
    <t xml:space="preserve"> BALA MAST AZEDINHA MOR 500G</t>
  </si>
  <si>
    <t xml:space="preserve"> BALA DURA ICEKISS TENTACAO MELAO 500G</t>
  </si>
  <si>
    <t xml:space="preserve"> BALA ICEKISS AZEDINHA CHICL MORANGO 400G</t>
  </si>
  <si>
    <t xml:space="preserve"> BALA ICEKISS CHICLE TUTTI FRUT 400G</t>
  </si>
  <si>
    <t xml:space="preserve"> BALA DURA ICEKISS MENTA 500G</t>
  </si>
  <si>
    <t xml:space="preserve"> BALA MAST AZEDINHA IOGURT 500G</t>
  </si>
  <si>
    <t xml:space="preserve"> BALA MAST AZEDINHA MELANCIA 500G</t>
  </si>
  <si>
    <t xml:space="preserve"> BALA MAST LILITH MACA VERDE 500G</t>
  </si>
  <si>
    <t xml:space="preserve"> BALA DURA ICEKISS TENTACAO SORTIDA 500G</t>
  </si>
  <si>
    <t xml:space="preserve"> BALA DURA ICEKISS MORANGO 500G</t>
  </si>
  <si>
    <t xml:space="preserve"> BALA MAST AZEDINHA UVA 500G</t>
  </si>
  <si>
    <t xml:space="preserve"> BALA DURA ICEKISS EXTRA FORTE 500G</t>
  </si>
  <si>
    <t xml:space="preserve"> BALA DURA ICEKISS SORTIDA 500G</t>
  </si>
  <si>
    <t xml:space="preserve"> DROPS MASTIGAVEL X</t>
  </si>
  <si>
    <t>81318 -  HARIBO BRASIL INDUSTRIA E COMERCIO DE PROD ALIMEN</t>
  </si>
  <si>
    <t xml:space="preserve"> BALA HARIBO GELAT URSINHO/OURO 50G</t>
  </si>
  <si>
    <t xml:space="preserve"> BALA HARIBO GELAT DENTINHO 50G</t>
  </si>
  <si>
    <t xml:space="preserve"> BALA HARIBO GELAT SWEET BAN 50G</t>
  </si>
  <si>
    <t xml:space="preserve"> BALA HARIBO GELAT BARBIE FRUT SOR 80G</t>
  </si>
  <si>
    <t xml:space="preserve"> BALA HARIBO GELAT HT WHE FRUT SORT 80G</t>
  </si>
  <si>
    <t xml:space="preserve"> BALA HARIBO GELAT MELANCIA 80G</t>
  </si>
  <si>
    <t xml:space="preserve"> BALA HARIBO GELATINA URSI OURO 80G</t>
  </si>
  <si>
    <t xml:space="preserve"> BALA HARIBO GELATINA SWEET BANANAS 80G</t>
  </si>
  <si>
    <t xml:space="preserve"> BALA HARIBO NAT E MOR CR KIS 80G</t>
  </si>
  <si>
    <t xml:space="preserve"> BALA HARIBO GEL FRUTAS LETRINHAS 80G</t>
  </si>
  <si>
    <t xml:space="preserve"> BALA MOR ACIDO HARIBO STICKS 70G</t>
  </si>
  <si>
    <t xml:space="preserve"> BALA HARIBO GEL FRAMB E MOR DENT 80G</t>
  </si>
  <si>
    <t xml:space="preserve"> MARSMALLOW HARIBO CABLES BAUNILHA 70G</t>
  </si>
  <si>
    <t xml:space="preserve"> MARSMALLOW HARIBO ALGODAO DOCE BLUE 70G</t>
  </si>
  <si>
    <t xml:space="preserve"> BALA HARIBO GELAT WUMMIS FRUTAS 80G</t>
  </si>
  <si>
    <t xml:space="preserve"> BALA BUBBALOO AZEDINHA MORANGO 82,5G</t>
  </si>
  <si>
    <t xml:space="preserve"> BALA BUBBALOO TUTTI 15G</t>
  </si>
  <si>
    <t xml:space="preserve"> BALA BUBBALOO AZEDINHA MIX 82,5G</t>
  </si>
  <si>
    <t xml:space="preserve"> BALA BUBBALOO CITRIC BLUEBERRY 82,5G</t>
  </si>
  <si>
    <t xml:space="preserve"> BALA BUBBALOO MORANGO 75G</t>
  </si>
  <si>
    <t xml:space="preserve"> BALA BUBBALOO MORANGO 15G</t>
  </si>
  <si>
    <t xml:space="preserve"> BALA BUBBALOO MIX 75G</t>
  </si>
  <si>
    <t xml:space="preserve"> BALA BUBBALLO TUTTI FRUTTI 75G</t>
  </si>
  <si>
    <t xml:space="preserve"> CHOC LACTA BB VARIEDADES CX 250,6G</t>
  </si>
  <si>
    <t xml:space="preserve"> CHOC LACTA BB SONHO V + OURO B 220G</t>
  </si>
  <si>
    <t xml:space="preserve"> CHOC LACTA WAFER AMANDITA 200G</t>
  </si>
  <si>
    <t xml:space="preserve"> CHOC LACTA BIS BLACK 100,8G</t>
  </si>
  <si>
    <t xml:space="preserve"> CHOC LACTA BIS BRANCO PACK 302,4G</t>
  </si>
  <si>
    <t xml:space="preserve"> CHOC LACTA BIS ORIGINAL PACK 302,4G</t>
  </si>
  <si>
    <t xml:space="preserve"> CHOC LACTA BISAO AO LEITE 201,6G</t>
  </si>
  <si>
    <t xml:space="preserve"> CHOC LACTA BISAO 201,6G</t>
  </si>
  <si>
    <t xml:space="preserve"> CHIC TRIDENT MENTA 32G</t>
  </si>
  <si>
    <t>354 - SANDRO SANTOS BA SE</t>
  </si>
  <si>
    <t>1044 - GENERAL MILLS BRASIL ALIMENTOS LTDA</t>
  </si>
  <si>
    <t xml:space="preserve"> AMENDOIM YOKI DOCE PRALINE 150G</t>
  </si>
  <si>
    <t xml:space="preserve"> AMENDOIM YOKI S CASCA SALG 50G</t>
  </si>
  <si>
    <t xml:space="preserve"> AMENDOIM YOKI S CASCA SALG 110G</t>
  </si>
  <si>
    <t xml:space="preserve"> AMENDOIM YOKI S CASCA TEMP 110G</t>
  </si>
  <si>
    <t xml:space="preserve"> AMENDOIM YOKI DESC SAL 350G</t>
  </si>
  <si>
    <t xml:space="preserve"> AMENDOIM YOKI CROC LEV SALGADO 800G</t>
  </si>
  <si>
    <t xml:space="preserve"> AMENDOIM YOKI JAPONES 120G</t>
  </si>
  <si>
    <t xml:space="preserve"> AMENDOIM YOKI JAPONES 60G</t>
  </si>
  <si>
    <t xml:space="preserve"> AMENDOIM YOKI CROC PIMENTA 420G</t>
  </si>
  <si>
    <t xml:space="preserve"> AMENDOIM YOKI CROC PIMENTA 120G</t>
  </si>
  <si>
    <t xml:space="preserve"> AMENDOIM YOKI CROC LEV SALGADO 120G</t>
  </si>
  <si>
    <t xml:space="preserve"> BATATA PALHA YOKI EXTRAFINA 100G</t>
  </si>
  <si>
    <t>246555 -  ALIANZA COMERCIO DE ALIMENTOS LTDA</t>
  </si>
  <si>
    <t xml:space="preserve"> SNACK FEST BACON 30G</t>
  </si>
  <si>
    <t xml:space="preserve"> AMENDOIM AMENDOFEST CROC MOST E MEL 150G</t>
  </si>
  <si>
    <t xml:space="preserve"> TORRONE AMENDOFEST TRAD C/3 42G</t>
  </si>
  <si>
    <t xml:space="preserve"> CREME DE AVELA E CACAU LEITCH NUT 140G</t>
  </si>
  <si>
    <t>2107 - PARATI S/A</t>
  </si>
  <si>
    <t xml:space="preserve"> BATATA PRINGLES QUEIJO 109G</t>
  </si>
  <si>
    <t xml:space="preserve"> BATATA PRINGLES CEBOLA SALSA 109G</t>
  </si>
  <si>
    <t xml:space="preserve"> BATATA PRINGLES ORIGINAL 104G</t>
  </si>
  <si>
    <t xml:space="preserve"> BATATA PRINGLES CHURRASCO 109G</t>
  </si>
  <si>
    <t xml:space="preserve"> BATATA PRINGLES CHEDDAR E BACON 105G</t>
  </si>
  <si>
    <t xml:space="preserve"> BATATA PRINGLES CREM CEBOLA 141G</t>
  </si>
  <si>
    <t xml:space="preserve"> BATATA PRINGLES ORIGINAL 35G</t>
  </si>
  <si>
    <t xml:space="preserve"> BATATA PRINGLES LEMON PEPPER 105G</t>
  </si>
  <si>
    <t xml:space="preserve"> BATATA PRINGLES NETFLIX BACON 100G</t>
  </si>
  <si>
    <t xml:space="preserve"> BATATA PRINGLES NETFLIX STEAK 100G</t>
  </si>
  <si>
    <t xml:space="preserve"> BATATA CHIPS RUFFLES TUBO ORIGINAL 100G</t>
  </si>
  <si>
    <t xml:space="preserve"> BATATA CHIPS RUFFLES TUBO CEBOLA 100G</t>
  </si>
  <si>
    <t xml:space="preserve"> SALG E CHIPS CHEETOS ONDA REQ 23G</t>
  </si>
  <si>
    <t xml:space="preserve"> SALG E CHIPS DORITOS NACHO 22G</t>
  </si>
  <si>
    <t xml:space="preserve"> SALG TORCIDA QUEIJO 70G</t>
  </si>
  <si>
    <t xml:space="preserve"> SALG TORCIDA CEBOLA 60G</t>
  </si>
  <si>
    <t xml:space="preserve"> SALG TORCIDA CHURRASCO 60G</t>
  </si>
  <si>
    <t xml:space="preserve"> SALG TORCIDA PIMENTA MEXICANA 60G</t>
  </si>
  <si>
    <t xml:space="preserve"> SALG TORCIDA QUEIJO 60G</t>
  </si>
  <si>
    <t>173171 -  PEPSICO DO BRASIL INDUSTRIA E COMERCIO DE ALIMENT</t>
  </si>
  <si>
    <t xml:space="preserve"> SALG TORCIDA BACON 60G</t>
  </si>
  <si>
    <t xml:space="preserve"> SALG TORCIDA BACON 35G</t>
  </si>
  <si>
    <t xml:space="preserve"> CHOC BR GAROTO MEIO AMARGO 80G</t>
  </si>
  <si>
    <t xml:space="preserve"> CHOC BR LEITE GAROTO CROC AMEND 80G</t>
  </si>
  <si>
    <t xml:space="preserve"> CHOC BR GAROTO AO LEITE 80G</t>
  </si>
  <si>
    <t xml:space="preserve"> CHOC BR GAROTO LEITE CASTANHA CAJU 80G</t>
  </si>
  <si>
    <t xml:space="preserve"> CHOC BR GAROTO UVAS PASS CAST CAJU 80G</t>
  </si>
  <si>
    <t xml:space="preserve"> CHOC BR GAROTO BRANCO 80G</t>
  </si>
  <si>
    <t xml:space="preserve"> CHOC BR GAROTO CRUNCH 80G</t>
  </si>
  <si>
    <t xml:space="preserve"> CHOC BR GAROTO AMENDOIM 150G</t>
  </si>
  <si>
    <t xml:space="preserve"> CHOC BR GAROTO CROCANTE 150G</t>
  </si>
  <si>
    <t xml:space="preserve"> CHOC BR GAROTO NEGRESCO 150G</t>
  </si>
  <si>
    <t xml:space="preserve"> CHOC BB GAROTO SORTIDO 250G</t>
  </si>
  <si>
    <t xml:space="preserve"> CHOC BR NESTLE DUO COOKIE 150G</t>
  </si>
  <si>
    <t xml:space="preserve"> CHOC BR CLASSIC CHOCOLATE MEIO AMARG 80G</t>
  </si>
  <si>
    <t xml:space="preserve"> CHOC BR GALAK CHOCOLATE 80G</t>
  </si>
  <si>
    <t xml:space="preserve"> CHOC BR DIPLOMATA CHOCOLATE 80G</t>
  </si>
  <si>
    <t xml:space="preserve"> CHOC BR CLASSIC CHOC AO LEITE 80G</t>
  </si>
  <si>
    <t xml:space="preserve"> CHOC BR CRUNCH CHOCOLATE 80G</t>
  </si>
  <si>
    <t xml:space="preserve"> CHOC BR NESTLE ALPINO CHOCOLATE 85G</t>
  </si>
  <si>
    <t xml:space="preserve"> CHOC BR NESTLE REC AMEND BISC BAUNI 90G</t>
  </si>
  <si>
    <t xml:space="preserve"> CHOC BR NESTLE REC CHOC BISC CHOC 90G</t>
  </si>
  <si>
    <t xml:space="preserve"> CHOC BR NEST REC BISC CHO/LEITE/BAUN 90G</t>
  </si>
  <si>
    <t xml:space="preserve"> CHOC BR NESTLE PRESTIG CREM COM COCO 90G</t>
  </si>
  <si>
    <t xml:space="preserve"> CHOC BR NESTLE CHARGE 90G</t>
  </si>
  <si>
    <t xml:space="preserve"> CHOC NESTLE RECHEADO NEGRESCO 90G</t>
  </si>
  <si>
    <t xml:space="preserve"> CHOC BB NESTLE ESPECIALIDADES 251G</t>
  </si>
  <si>
    <t xml:space="preserve"> CHOC BB NESTLE KITKAT CELEBR SORT 185,6G</t>
  </si>
  <si>
    <t xml:space="preserve"> CHOC BBCHOKITO FLOWPACK 114G</t>
  </si>
  <si>
    <t xml:space="preserve"> CONF M&amp;MS CHOC AO LEITE 80G</t>
  </si>
  <si>
    <t>350 - VALDINO MUNIZ BA/SE</t>
  </si>
  <si>
    <t>170902 - CASA PADIM ATACADO DISTRIBUIDOR DE ALIMENTOS LTDA</t>
  </si>
  <si>
    <t xml:space="preserve"> AMENDOIM PADIM 500G</t>
  </si>
  <si>
    <t>1286 - CHECK STAND</t>
  </si>
  <si>
    <t xml:space="preserve"> CHIC MENTOS 3+ SPEARMINT 8,5G</t>
  </si>
  <si>
    <t xml:space="preserve"> DROPS MENTOS FRUITTELLA BLUEBERRY 40G</t>
  </si>
  <si>
    <t xml:space="preserve"> CHIC TRIDENT X FRESH HERBAL 8G</t>
  </si>
  <si>
    <t xml:space="preserve"> CHIC TRIDENT MELANCIA 14S 25,2G</t>
  </si>
  <si>
    <t xml:space="preserve"> DROPS HALLS EXTRA FORT 82,5G 2.0</t>
  </si>
  <si>
    <t xml:space="preserve"> DROPS HALLS MORANGO 84G 2.0</t>
  </si>
  <si>
    <t xml:space="preserve"> DROPS HALLS CEREJA 84G 2.0</t>
  </si>
  <si>
    <t xml:space="preserve"> DROPS HALLS MENTA 84G 2.0</t>
  </si>
  <si>
    <t xml:space="preserve">7 - MOLHOS/CONDIMENTOS/CALDOS                         </t>
  </si>
  <si>
    <t>533 - ANDREA LOPES BA/SE</t>
  </si>
  <si>
    <t>125 -  HEINZ BRASIL S A</t>
  </si>
  <si>
    <t xml:space="preserve"> KETCHUP QUERO PICANTE PET 400G</t>
  </si>
  <si>
    <t xml:space="preserve"> KETCHUP QUERO PICANTE PET 200G</t>
  </si>
  <si>
    <t xml:space="preserve"> KETCHUP QUERO TP 300G</t>
  </si>
  <si>
    <t xml:space="preserve"> KETCHUP HEINZ TRAD PET 260G</t>
  </si>
  <si>
    <t xml:space="preserve"> KETCHUP HEINZ BACON C/CEBOLA PET 397G</t>
  </si>
  <si>
    <t xml:space="preserve"> KETCHUP HEINZ PET 397G</t>
  </si>
  <si>
    <t xml:space="preserve"> KETCHUP HEINZ PET 567G</t>
  </si>
  <si>
    <t xml:space="preserve"> KETCHUP HEINZ PICANTE PET 397G</t>
  </si>
  <si>
    <t xml:space="preserve"> KETCHUP HEINZ PICLES 397G</t>
  </si>
  <si>
    <t xml:space="preserve"> EXT TOMATE QUERO TP 320G</t>
  </si>
  <si>
    <t xml:space="preserve"> EXT TOMATE QUERO EXTRATAO SH 300G</t>
  </si>
  <si>
    <t xml:space="preserve"> EXT TOMATE QUERO SH 300G</t>
  </si>
  <si>
    <t xml:space="preserve"> MAIONESE QUERO SH 200G</t>
  </si>
  <si>
    <t xml:space="preserve"> MAIONESE QUERO POTE 495G</t>
  </si>
  <si>
    <t xml:space="preserve"> MAIONESE HEINZ PET 390G</t>
  </si>
  <si>
    <t xml:space="preserve"> MAIONESE QUERO SH 700G</t>
  </si>
  <si>
    <t xml:space="preserve"> MAIONESE HEINZ ALHO TOST C/ERV SQZ 215G</t>
  </si>
  <si>
    <t xml:space="preserve"> MAIONESE HEMMER TRAD SH 200G</t>
  </si>
  <si>
    <t xml:space="preserve"> MOLHO TOM HEMMER TRAD SH 300G</t>
  </si>
  <si>
    <t xml:space="preserve"> MOLHO TOM QUERO BOLONHESA SH 240G</t>
  </si>
  <si>
    <t xml:space="preserve"> MOLHO TOM QUERO TRAD SH 300G</t>
  </si>
  <si>
    <t xml:space="preserve"> MOLHO TOM HEINZ C/PEDAC AZEITONA 240G</t>
  </si>
  <si>
    <t xml:space="preserve"> MOLHO TOM HEINZ BOLONHESA SH 240G</t>
  </si>
  <si>
    <t xml:space="preserve"> MOLHO TOM HEINZ MANJERICAO SH 240G</t>
  </si>
  <si>
    <t xml:space="preserve"> MOLHO TOM QUERO MANJERICAO SH 240G</t>
  </si>
  <si>
    <t xml:space="preserve"> MOLHO TOM QUERO PIZZA SH 240G</t>
  </si>
  <si>
    <t xml:space="preserve"> MOLHO TOM QUERO TRAD SH 240G</t>
  </si>
  <si>
    <t xml:space="preserve"> MOLHO BARBECUE HEMMER 330G</t>
  </si>
  <si>
    <t xml:space="preserve"> ERVILHA E MILHO QUERO LT 170G</t>
  </si>
  <si>
    <t xml:space="preserve"> MILHO VERDE QUERO LT 170G</t>
  </si>
  <si>
    <t xml:space="preserve"> SELETA DE LEGUMES QUERO LT 170G</t>
  </si>
  <si>
    <t xml:space="preserve"> ERVILHA E MILHO QUERO SH 170G</t>
  </si>
  <si>
    <t xml:space="preserve"> ERVILHA QUERO SH 170G</t>
  </si>
  <si>
    <t xml:space="preserve"> MILHO VERDE QUERO SH 170G</t>
  </si>
  <si>
    <t xml:space="preserve"> MOSTARDA QUERO AMARELA PET 190G</t>
  </si>
  <si>
    <t xml:space="preserve"> MOSTARDA HEINZ AMARELA PET 255G</t>
  </si>
  <si>
    <t>4630 - JBS S/A</t>
  </si>
  <si>
    <t xml:space="preserve"> SALSICHA T VIENA BORDON C/MOL LT 300G</t>
  </si>
  <si>
    <t xml:space="preserve"> ALMONDEGAS BORDON AO MOLHO LT 830G</t>
  </si>
  <si>
    <t xml:space="preserve"> SALSICHA T VIENA KITUT LT 180G</t>
  </si>
  <si>
    <t xml:space="preserve"> CARNE BOV BORDON MISTA TRAD LT 320G</t>
  </si>
  <si>
    <t xml:space="preserve"> ALMONDEGA KITUT MISTA AO MOLHO LT 420G</t>
  </si>
  <si>
    <t>5502 -  M DIAS BRANCO</t>
  </si>
  <si>
    <t xml:space="preserve"> BISC PILAR C CRACKER INTEGRAL 367,5G</t>
  </si>
  <si>
    <t xml:space="preserve"> TORRADA VITARELLA TRADICIONAL 142G</t>
  </si>
  <si>
    <t>400 - ANA LUISA FRANCA BA / SE</t>
  </si>
  <si>
    <t>2695 -  GOIAS VERDE ALIMENTOS LTDA</t>
  </si>
  <si>
    <t xml:space="preserve"> KETCHUP BONARE TRADICIONAL 190G</t>
  </si>
  <si>
    <t xml:space="preserve"> KETCHUP BONARE PIC TOP DOWN 390G</t>
  </si>
  <si>
    <t xml:space="preserve"> KETCHUP BONARE TRAD TOP DOWN 390G</t>
  </si>
  <si>
    <t xml:space="preserve"> KETCHUP BONARE ZERO TOP DOWN 390G</t>
  </si>
  <si>
    <t xml:space="preserve"> KETCHUP BONARE TRADICIONAL FRASCO 360G</t>
  </si>
  <si>
    <t xml:space="preserve"> KETCHUP BONARE GOURMET BACON/CEB C 390G</t>
  </si>
  <si>
    <t xml:space="preserve"> EXT TOMATE BONARE SH 190G</t>
  </si>
  <si>
    <t xml:space="preserve"> EXT TOMATE BONARE SH 300G</t>
  </si>
  <si>
    <t xml:space="preserve"> MOLHO TOM BONARE PIZZA SH 300G</t>
  </si>
  <si>
    <t xml:space="preserve"> MOLHO TOM BONARE BOLONH SH 300G</t>
  </si>
  <si>
    <t xml:space="preserve"> MOLHO TOM BONARE HOT DOG 300G</t>
  </si>
  <si>
    <t xml:space="preserve"> MOLHO TOM BONARE MANJERICAO SH 300G</t>
  </si>
  <si>
    <t xml:space="preserve"> MOLHO TOM BONARE TRAD SH 300G</t>
  </si>
  <si>
    <t xml:space="preserve"> MOLHO BARBECUE BONARE PET 390G</t>
  </si>
  <si>
    <t xml:space="preserve"> ERVILHA E MILHO BONARE LATA 170G</t>
  </si>
  <si>
    <t xml:space="preserve"> ERVILHA BONARE LATA 170G</t>
  </si>
  <si>
    <t xml:space="preserve"> MILHO VERDE BONARE LT 170G</t>
  </si>
  <si>
    <t xml:space="preserve"> SELETA DE LEGUMES BONARE 170G</t>
  </si>
  <si>
    <t xml:space="preserve"> ERVILHA E MILHO BONARE SH 170G</t>
  </si>
  <si>
    <t xml:space="preserve"> SELETA DE LEGUMES BONARE SH 170G</t>
  </si>
  <si>
    <t xml:space="preserve"> MILHO VERDE BONARE SH 170G</t>
  </si>
  <si>
    <t xml:space="preserve"> ERVILHA BONARE SH 170G</t>
  </si>
  <si>
    <t xml:space="preserve"> MOSTARDA AMARELA BONARE GOURMET 190G</t>
  </si>
  <si>
    <t>1577 -  TAMBAU INDUSTRIA ALIMENTICIA LTDA</t>
  </si>
  <si>
    <t xml:space="preserve"> KETCHUP TAMBAU PICANTE 400G</t>
  </si>
  <si>
    <t xml:space="preserve"> KETCHUP TAMBAU 380G</t>
  </si>
  <si>
    <t xml:space="preserve"> KETCHUP TAMBAU 190G</t>
  </si>
  <si>
    <t xml:space="preserve"> KETCHUP TAMBAU TRAD 200G</t>
  </si>
  <si>
    <t xml:space="preserve"> KETCHUP TAMBAU TRAD 400G</t>
  </si>
  <si>
    <t xml:space="preserve"> MOLHO PIMENTA TAMBAU EXT APIM 150ML</t>
  </si>
  <si>
    <t xml:space="preserve"> MOLHO PIMENTA TAMBAU 150ML</t>
  </si>
  <si>
    <t xml:space="preserve"> MOLHO DE TOMATE TAMBAU TRADICIONAL 300G</t>
  </si>
  <si>
    <t xml:space="preserve"> MOLHO TAMBAU SHOYU GF 150ML</t>
  </si>
  <si>
    <t xml:space="preserve"> MOSTARDA TAMBAU 180G</t>
  </si>
  <si>
    <t xml:space="preserve"> AZEITONA VD TAMBAU C/CAROCO POUCH 100G</t>
  </si>
  <si>
    <t xml:space="preserve"> AZEITONA VD TAMBAU C/CAROCO POUCH 150G</t>
  </si>
  <si>
    <t>41660 -  IND E COM DE PROD ALIM CEPERA LTDA</t>
  </si>
  <si>
    <t xml:space="preserve"> KETCHUP SABORES CEPERA ORIGINAL 400G</t>
  </si>
  <si>
    <t xml:space="preserve"> KETCHUP CEPERA TRAD 400G</t>
  </si>
  <si>
    <t xml:space="preserve"> MAIONESE SABORES CEPERA ORIGINAL 320G</t>
  </si>
  <si>
    <t xml:space="preserve"> MOLHO BARBECUE SABORES CEPERA 400G</t>
  </si>
  <si>
    <t xml:space="preserve"> MOLHO HAMB CEPERA AMER BURGUER SQZ 190G</t>
  </si>
  <si>
    <t xml:space="preserve"> MOLHO BARBECUE CEPERA 400G</t>
  </si>
  <si>
    <t xml:space="preserve"> MOLHO BOBS BIG BOB 200G</t>
  </si>
  <si>
    <t xml:space="preserve"> MOLHO BOBS GRILL 200G</t>
  </si>
  <si>
    <t xml:space="preserve"> MOLHO TERYAKI CEPERA UMAI 270ML</t>
  </si>
  <si>
    <t xml:space="preserve"> MOSTARDA SABORES CEPERA AMARELA 350G</t>
  </si>
  <si>
    <t xml:space="preserve"> MOSTARDA SABORES CEPERA C/MEL 400G</t>
  </si>
  <si>
    <t>2619 - FUGINI ALIMENTOS LTDA</t>
  </si>
  <si>
    <t xml:space="preserve"> KETCHUP DE TOMATE FUGINI TRAD BICO 300G</t>
  </si>
  <si>
    <t xml:space="preserve"> EXT TOMATE FUGINI SH 300G</t>
  </si>
  <si>
    <t xml:space="preserve"> MAIONESE TRAD FUGINI SACHE BICO 300G</t>
  </si>
  <si>
    <t xml:space="preserve"> MOLHO TOM FUGINI TRAD STD UP 300G</t>
  </si>
  <si>
    <t xml:space="preserve"> MOLHO TOM FUGINI PIZZA SH 300G</t>
  </si>
  <si>
    <t xml:space="preserve"> MOLHO MOSTARDA FUGINI BICO 180G</t>
  </si>
  <si>
    <t xml:space="preserve"> ERVILHA E MILHO FUGINI SH 170G</t>
  </si>
  <si>
    <t xml:space="preserve"> MILHO VERDE FUGINI SH 170G</t>
  </si>
  <si>
    <t>3446 - CARGILL AGRICOLA S/A</t>
  </si>
  <si>
    <t xml:space="preserve"> KETCHUP ELEFANTE SQUEEZE 350G</t>
  </si>
  <si>
    <t xml:space="preserve"> POLPA TOM POMODORO TP 520G</t>
  </si>
  <si>
    <t xml:space="preserve"> EXT TOMATE ELEFANTE LT 130G</t>
  </si>
  <si>
    <t xml:space="preserve"> EXT TOMATE ELEFANTE CB&amp;AL PP 300G</t>
  </si>
  <si>
    <t xml:space="preserve"> EXT TOMATE ELEFANTE TP 135G</t>
  </si>
  <si>
    <t xml:space="preserve"> EXT TOMATE ELEFANTE TP 275G</t>
  </si>
  <si>
    <t xml:space="preserve"> EXT TOMATE ELEFANTE SO TOM PP 300G</t>
  </si>
  <si>
    <t xml:space="preserve"> EXT TOMATE ELEFANTE PP 300G</t>
  </si>
  <si>
    <t xml:space="preserve"> EXT TOMATE ELEFANTE TP 535G</t>
  </si>
  <si>
    <t xml:space="preserve"> EXT TOMATE POMODORO TP 265G</t>
  </si>
  <si>
    <t xml:space="preserve"> EXT TOMATE ELEFANTE SACHE 190G</t>
  </si>
  <si>
    <t xml:space="preserve"> EXT TOMATE POMODORO CICA SH 300G</t>
  </si>
  <si>
    <t xml:space="preserve"> EXT TOMATE ELEFANTE STROGONOFF PP 300G</t>
  </si>
  <si>
    <t xml:space="preserve"> EXT TOMATE ELEFANTE CARNE PANELA PP 300G</t>
  </si>
  <si>
    <t xml:space="preserve"> MAIONESE LIZA TRAD SH 196G</t>
  </si>
  <si>
    <t xml:space="preserve"> MAIONESE LIZA CASEIRA SH 400G</t>
  </si>
  <si>
    <t xml:space="preserve"> MAIONESE LIZA PET 450G</t>
  </si>
  <si>
    <t xml:space="preserve"> MOLHO TOM POMAROLA TRD N TP 520G</t>
  </si>
  <si>
    <t xml:space="preserve"> MOLHO TOM POMAROLA TRD N TP 260G</t>
  </si>
  <si>
    <t xml:space="preserve"> MOLHO TOM POMAROLA MANJERICAO SH 300G</t>
  </si>
  <si>
    <t xml:space="preserve"> TOMATE PELADO POMAROLA CUBO 240G</t>
  </si>
  <si>
    <t xml:space="preserve"> TOMATE PELADO POMAROLA INTEIRO 240G</t>
  </si>
  <si>
    <t xml:space="preserve"> MOLHO TOM POMODORO TRAD SH 300G</t>
  </si>
  <si>
    <t xml:space="preserve"> MOLHO TOM TARANTELA ERVAS FINAS SH 300G</t>
  </si>
  <si>
    <t xml:space="preserve"> MOLHO TOM TARANTELA PIZZA SH 300G</t>
  </si>
  <si>
    <t xml:space="preserve"> MOLHO TOM TARANTELA BOLONHESA SH 300G</t>
  </si>
  <si>
    <t xml:space="preserve"> MOLHO TOM TARANTELA MANJERICAO SH 300G</t>
  </si>
  <si>
    <t xml:space="preserve"> MOLHO TOM TARANTELA TRAD SH 300G</t>
  </si>
  <si>
    <t xml:space="preserve"> MOLHO TOM POMAROLA TRAD SH 300G</t>
  </si>
  <si>
    <t xml:space="preserve"> MOLHO TOM POMAROLA PASSATA 700G</t>
  </si>
  <si>
    <t xml:space="preserve"> MOLHO TOM POMAROLA AZEITONA VD 420G</t>
  </si>
  <si>
    <t xml:space="preserve"> MOLHO TOM POM TRAD VC 420G</t>
  </si>
  <si>
    <t xml:space="preserve"> MOLHO TOM POMAROLA TRAD SC 460G</t>
  </si>
  <si>
    <t xml:space="preserve"> MOLHO TOM POMAROLA PASSATA 300G</t>
  </si>
  <si>
    <t xml:space="preserve"> MOLHO P/SALADA LIZA CASEIRO PET 234ML</t>
  </si>
  <si>
    <t xml:space="preserve"> MOLHO P/SALADA LIZA ROSE PET 234ML</t>
  </si>
  <si>
    <t xml:space="preserve"> MOLHO P/SALADA LIZA LIMAO PET 234G</t>
  </si>
  <si>
    <t xml:space="preserve"> MOLHO P/SALADA LIZA QUEIJO PET 234ML</t>
  </si>
  <si>
    <t xml:space="preserve"> MOLHO P/SALADA LIZA CAESAR PET 234ML</t>
  </si>
  <si>
    <t xml:space="preserve"> OLEO COMP MARIA TRAD LT 500ML</t>
  </si>
  <si>
    <t xml:space="preserve"> OLEO COMP MARIA TRAD PET 500ML</t>
  </si>
  <si>
    <t xml:space="preserve"> OLEO COMP MARIA ERV FINAS PET 500ML</t>
  </si>
  <si>
    <t xml:space="preserve"> OLEO COMP MARIA TRAD LT 200ML</t>
  </si>
  <si>
    <t xml:space="preserve"> OLEO COMP OLIVIA TRAD PET 500ML</t>
  </si>
  <si>
    <t xml:space="preserve"> OLEO COMP OLIVIA OREG PET 500ML</t>
  </si>
  <si>
    <t xml:space="preserve"> AZEITE OLIV BORGES EX VIR VD 500ML</t>
  </si>
  <si>
    <t xml:space="preserve"> AZEITE OLIV BORGES EX VIR VD 250ML</t>
  </si>
  <si>
    <t xml:space="preserve"> MOSTARDA AMARELA ELEFANTE SQZ 180G</t>
  </si>
  <si>
    <t>69913 -  INDUSTRIAS UNIDAS SM LTDA</t>
  </si>
  <si>
    <t xml:space="preserve"> ESP CANELA SADIO TUBO 35G</t>
  </si>
  <si>
    <t xml:space="preserve"> MOLHO PIMENTA PINGO EXTRA FORTE 150ML</t>
  </si>
  <si>
    <t xml:space="preserve"> MOLHO ALHO SADIO 500ML</t>
  </si>
  <si>
    <t xml:space="preserve"> MOLHO DE ALHO SADIO 150ML</t>
  </si>
  <si>
    <t xml:space="preserve"> PURO ALHO SADIO SEM SAL 200G</t>
  </si>
  <si>
    <t xml:space="preserve"> PURO ALHO SADIO SEM SAL 440G</t>
  </si>
  <si>
    <t xml:space="preserve"> TEMP COMP SADIO LIQ 500ML</t>
  </si>
  <si>
    <t xml:space="preserve"> TEMP COMP SADIO GALIN LIQ 500ML</t>
  </si>
  <si>
    <t xml:space="preserve"> TEMP COMP SADIO AM CAR LIQ 500ML</t>
  </si>
  <si>
    <t xml:space="preserve"> TEMPERO COMP SADIO S/PIMENTA 500ML</t>
  </si>
  <si>
    <t xml:space="preserve"> TEMP CASEIRO CLARO SADIO 500ML</t>
  </si>
  <si>
    <t xml:space="preserve"> VINAGRE ALCOOL SADIO 500ML</t>
  </si>
  <si>
    <t xml:space="preserve"> VINAGRE DE ALCOOL MACA SADIO 500ML</t>
  </si>
  <si>
    <t xml:space="preserve"> VINAGRE ALCOOL LETO 500ML</t>
  </si>
  <si>
    <t>162349 - FENIX DISTRIBUICAO E INDUSTRIA DE ALIMENTOS LTDA</t>
  </si>
  <si>
    <t xml:space="preserve"> ESP CANELA CASCA TROPICANA 10G</t>
  </si>
  <si>
    <t xml:space="preserve"> TEMP TROPICANA PRONTO 50G</t>
  </si>
  <si>
    <t xml:space="preserve"> ESP ERVA DOCE TROPICANA 20G</t>
  </si>
  <si>
    <t xml:space="preserve"> ESP CRAVO DA INDIA TROPICANA 10G</t>
  </si>
  <si>
    <t xml:space="preserve"> ESP CANELA PO TROPICANA SH 20G</t>
  </si>
  <si>
    <t xml:space="preserve"> PAPRICA DEFUMADA TROPICANA 15G</t>
  </si>
  <si>
    <t xml:space="preserve"> AZEITE DENDE TROPICANA 200ML</t>
  </si>
  <si>
    <t>161635 - DOMPABLYTO INDUSTRIA E COMERCIO DE ALIMENTOS LTDA</t>
  </si>
  <si>
    <t xml:space="preserve"> CANELA EM PO DOMPABLYTO 62G</t>
  </si>
  <si>
    <t xml:space="preserve"> CURRY DOMPABLYTO 74G</t>
  </si>
  <si>
    <t xml:space="preserve"> PAPRICA DOCE DOMPABLYTO 50G</t>
  </si>
  <si>
    <t xml:space="preserve"> PAPRICA PICANTE DOMPABLYTO 66G</t>
  </si>
  <si>
    <t>144389 - AGRANOR ALIMENTOS DO NORDESTE LTDA</t>
  </si>
  <si>
    <t xml:space="preserve"> ESP CHIMICHURRI CAIPIRO 12G</t>
  </si>
  <si>
    <t xml:space="preserve"> ESP CHIMICHURRI PICANTE CAIPIRO 12G</t>
  </si>
  <si>
    <t xml:space="preserve"> ESP CORANTE CASEIRO CAIPIRO 60G</t>
  </si>
  <si>
    <t xml:space="preserve"> ESP CRAVO DA INDIA CAIPIRO 10G</t>
  </si>
  <si>
    <t xml:space="preserve"> ESP CURRY CAIPIRO 15G</t>
  </si>
  <si>
    <t xml:space="preserve"> ESP ERVA DOCE CAIPIRO 20G</t>
  </si>
  <si>
    <t xml:space="preserve"> ESP ERVAS FINAS CAIPIRO 10G</t>
  </si>
  <si>
    <t xml:space="preserve"> ESP FOLHA LOURO CAIPIRO 4G</t>
  </si>
  <si>
    <t xml:space="preserve"> ESP LEMON PEPPER CAIPIRO 20G</t>
  </si>
  <si>
    <t xml:space="preserve"> ESP MANJERICAO CAIPIRO 15G</t>
  </si>
  <si>
    <t xml:space="preserve"> ESP OREGANO CAIPIRO 8G</t>
  </si>
  <si>
    <t xml:space="preserve"> ESP PIMENTA CALAB CAIPIRO 15G</t>
  </si>
  <si>
    <t xml:space="preserve"> ESP PIMENTA PRETA EM GRAO CAIPIRO 20G</t>
  </si>
  <si>
    <t xml:space="preserve"> TEMP EM PO CAIPIRO CARNE 50G</t>
  </si>
  <si>
    <t xml:space="preserve"> TEMP EM PO CAIPIRO LEGUMES 50G</t>
  </si>
  <si>
    <t xml:space="preserve"> TEMP EM PO CAIPIRO FRANGO 50G</t>
  </si>
  <si>
    <t xml:space="preserve"> TEMP EM PO CAIPIRO ARROZ 50G</t>
  </si>
  <si>
    <t xml:space="preserve"> TEMP EM PO CAIPIRO FEIJAO 50G</t>
  </si>
  <si>
    <t xml:space="preserve"> SAL PARRILLA CAIPIRO TRAD 300G</t>
  </si>
  <si>
    <t xml:space="preserve"> SAL PARRILLA CAIPIRO C/PIMENTA 300G</t>
  </si>
  <si>
    <t xml:space="preserve"> SAL PARRILLA CAIPIRO CHIMICHURRI 300G</t>
  </si>
  <si>
    <t>723 -  PREDILECTA ALIMENTOS LTDA</t>
  </si>
  <si>
    <t xml:space="preserve"> COGUMELO PREDILECTA CHAMP PT 200G</t>
  </si>
  <si>
    <t xml:space="preserve"> CHAMPIGNON PREDILECTA INT SH 100G</t>
  </si>
  <si>
    <t xml:space="preserve"> MOLHO TOM PREDILECTA REF TRAD SH 300G</t>
  </si>
  <si>
    <t xml:space="preserve"> MOLHO TOM STELLA DORO TRAD 300G</t>
  </si>
  <si>
    <t xml:space="preserve"> ERVILHA E MILHO PREDILECTA LT 170G</t>
  </si>
  <si>
    <t xml:space="preserve"> MILHO VERDE PREDILECTA LT 170G</t>
  </si>
  <si>
    <t xml:space="preserve"> MILHO VERDE PREDILECTA SH 170G</t>
  </si>
  <si>
    <t xml:space="preserve"> MILHO VERDE STELLA DORO LT 170G</t>
  </si>
  <si>
    <t xml:space="preserve"> MILHO VERDE STELLA DORO SH 170G</t>
  </si>
  <si>
    <t xml:space="preserve"> ERVILHA STELLA DORO SH 170G</t>
  </si>
  <si>
    <t xml:space="preserve"> ERVILHA STELLA DORO LT 170G</t>
  </si>
  <si>
    <t xml:space="preserve"> AZEITONA VDE PREDILECTA C/CAR VD 500G</t>
  </si>
  <si>
    <t xml:space="preserve"> AZEITONA VDE PREDILECTA FAT SH 120G</t>
  </si>
  <si>
    <t xml:space="preserve"> AZEITONA VDE PREDILECTA S/CAR SH 120G</t>
  </si>
  <si>
    <t>1968 - VALE FERTIL IND ALIMENTICIAS LTDA</t>
  </si>
  <si>
    <t xml:space="preserve"> CEBOLINHA V FERTIL EM CONS VD 100G</t>
  </si>
  <si>
    <t xml:space="preserve"> TOMATE SECO V FERTIL VD 100G</t>
  </si>
  <si>
    <t xml:space="preserve"> AZEITONA VDE VALE FERTIL C/CAR SH 100G</t>
  </si>
  <si>
    <t xml:space="preserve"> AZEITONA VDE VALE FERTIL C/CAR VD 500G</t>
  </si>
  <si>
    <t xml:space="preserve"> AZEITONA VDE VALE FERTIL C/CAR DP 150G</t>
  </si>
  <si>
    <t xml:space="preserve"> AZEITONA VDE VALE FERTIL FAT DP 120G</t>
  </si>
  <si>
    <t xml:space="preserve"> AZEITONA VDE VALE FERTIL S/CAR DP 120G</t>
  </si>
  <si>
    <t xml:space="preserve"> AZEITONA VDE VALE FERTIL S/CAR VD 160G</t>
  </si>
  <si>
    <t xml:space="preserve"> AZEITONA VDE VALE FERTIL FAT VD 160G</t>
  </si>
  <si>
    <t>22675 - IRMAOS RAIOLA E CIA LTDA</t>
  </si>
  <si>
    <t xml:space="preserve"> AZEITONA PTA RAIOLA C/CAR VD 100G</t>
  </si>
  <si>
    <t xml:space="preserve"> CEBOLINHA RAIOLA CONSERVA 200G</t>
  </si>
  <si>
    <t xml:space="preserve"> CHAMPIGNON RAIOLA INT 100G</t>
  </si>
  <si>
    <t xml:space="preserve"> CHAMPIGNON RAIOLA FAT 100G</t>
  </si>
  <si>
    <t xml:space="preserve"> AZEITONA VDE RAIOLA C/CAR VD 500G</t>
  </si>
  <si>
    <t xml:space="preserve"> AZEITONA VDE RAIOLA C/CAR DP 180G</t>
  </si>
  <si>
    <t xml:space="preserve"> AZEITONA VDE RAIOLA GORDAL C/CAR VD 200G</t>
  </si>
  <si>
    <t xml:space="preserve"> AZEITONA VDE RAIOLA FAT VD 155G</t>
  </si>
  <si>
    <t xml:space="preserve"> AZEITONA VDE RAIOLA VDE C/PIM VD 195G</t>
  </si>
  <si>
    <t xml:space="preserve"> AZEITONA PTA RAIOLA C/CAR VD 200G</t>
  </si>
  <si>
    <t xml:space="preserve"> AZEITONA VDE RAIOLA S/CAR DP 150G</t>
  </si>
  <si>
    <t>214684 -  SANDELEH ALIMENTOS LTDA</t>
  </si>
  <si>
    <t xml:space="preserve"> PICLES TIO PACO 200G</t>
  </si>
  <si>
    <t xml:space="preserve"> PIMENTA BIQ TIO PACO 200G</t>
  </si>
  <si>
    <t xml:space="preserve"> TOMATE SECO TIO PACO 200G</t>
  </si>
  <si>
    <t xml:space="preserve"> COGUMELO TIO PACO FAT 100G</t>
  </si>
  <si>
    <t xml:space="preserve"> COGUMELO TIO PACO INT 100G</t>
  </si>
  <si>
    <t xml:space="preserve"> PALMITO TIO PACO PUPUNHA INT 180G</t>
  </si>
  <si>
    <t xml:space="preserve"> PALMITO TIO PACO PUPUNHA FAT 300G</t>
  </si>
  <si>
    <t xml:space="preserve"> PALMITO TIO PACO PUPUNHA ROD 300G</t>
  </si>
  <si>
    <t xml:space="preserve"> PEPINO TIO PACO 300G</t>
  </si>
  <si>
    <t xml:space="preserve"> AZEITONA SABOROSAS VERDE 200G</t>
  </si>
  <si>
    <t xml:space="preserve"> AZEITONA SABOROSAS VERDE 500G</t>
  </si>
  <si>
    <t xml:space="preserve"> AZEITONA SABOROSAS FAT SH 120G</t>
  </si>
  <si>
    <t xml:space="preserve"> AZEITONA SABOROSAS S/C SH 120G</t>
  </si>
  <si>
    <t xml:space="preserve"> AZEITONA TIO PACO VERDE SH 100G</t>
  </si>
  <si>
    <t>129 - CONSERVAS ODERICH S.A</t>
  </si>
  <si>
    <t xml:space="preserve"> ALMONDEGAS ODERICH AO MOLHO LT 420G</t>
  </si>
  <si>
    <t xml:space="preserve"> SELETA DE LEGUMES ODERICH LT 200G</t>
  </si>
  <si>
    <t xml:space="preserve"> ERVILHA E MILHO ODERICH CONSERV 200G</t>
  </si>
  <si>
    <t xml:space="preserve"> ERVILHA ODERICH LT 200G</t>
  </si>
  <si>
    <t xml:space="preserve"> MILHO VERDE ODERICH LT 200G</t>
  </si>
  <si>
    <t>143556 - F &amp; O INDUSTRIA E COMERCIO DE ALIMENTOS LTDA</t>
  </si>
  <si>
    <t xml:space="preserve"> LEITE COCO FREDAO PET 500ML</t>
  </si>
  <si>
    <t>12885 - FABRICA DE PRODUTOS ALIMENTICIOS VIGOR</t>
  </si>
  <si>
    <t xml:space="preserve"> MAIONESE VIGOR PC 200G</t>
  </si>
  <si>
    <t xml:space="preserve"> OLEO COMP CARMELITA LT 500ML</t>
  </si>
  <si>
    <t xml:space="preserve"> OLEO COMP CARMELITA LT 200ML</t>
  </si>
  <si>
    <t>125785 -  INDUSTRIA DE ALIMENTOS COMPOSTELA LTDA</t>
  </si>
  <si>
    <t xml:space="preserve"> MAIONESE JULIETA TRAD SH 200G</t>
  </si>
  <si>
    <t xml:space="preserve"> MOLHO TOM JULIETA MANJERICAO SH 310G</t>
  </si>
  <si>
    <t xml:space="preserve"> MOLHO TOM JULIETA BOLONHESA SH 310G</t>
  </si>
  <si>
    <t xml:space="preserve"> MOLHO TOM JULIETA TRADICIONAL SH 310G</t>
  </si>
  <si>
    <t xml:space="preserve"> MOLHO TOM JULIETA PIZZA SH 310G</t>
  </si>
  <si>
    <t>91034 - SABORATIVO EMPREENDIMENTOS LTDA</t>
  </si>
  <si>
    <t xml:space="preserve"> MOLHO PIMENTA SABOR ATIVO CUMARI 150ML</t>
  </si>
  <si>
    <t xml:space="preserve"> CR PIM CALABR SABORATIVO 232ML</t>
  </si>
  <si>
    <t xml:space="preserve"> PIMENTA SABORATIVO PASTA 200ML</t>
  </si>
  <si>
    <t xml:space="preserve"> MOLHO PIMENTA SABORATIVO PRIME 150ML</t>
  </si>
  <si>
    <t xml:space="preserve"> MOLHO PIMENTA TIA DORA FORTE 150ML</t>
  </si>
  <si>
    <t xml:space="preserve"> MOLHO ALHO SABOR ATIVO 150ML</t>
  </si>
  <si>
    <t xml:space="preserve"> MOLHO ALHO SABORATIVO 750ML</t>
  </si>
  <si>
    <t>20092 - GLOBALBEV BEBIDAS E ALIMENTOS LTDA</t>
  </si>
  <si>
    <t xml:space="preserve"> MOLHO PIMENTA TABASCO JALAP 60ML</t>
  </si>
  <si>
    <t>12923 - AJINOMOTO DO BRASIL INDUSTRIA E COMERCIO</t>
  </si>
  <si>
    <t xml:space="preserve"> MOLHO SHOYO SATIS INT PET 500ML</t>
  </si>
  <si>
    <t xml:space="preserve"> MOLHO SHOYO SATIS INT PET 150ML</t>
  </si>
  <si>
    <t xml:space="preserve"> MOLHO SHOYO SATIS SUAV PET 500ML</t>
  </si>
  <si>
    <t xml:space="preserve"> SAL AJINOMOTO AJI</t>
  </si>
  <si>
    <t xml:space="preserve"> REALCADOR SABOR AJINOMOTO FR 100G</t>
  </si>
  <si>
    <t xml:space="preserve"> REALCADOR SABOR AJINOMOTO SH 36G</t>
  </si>
  <si>
    <t xml:space="preserve"> CALDO SAZON LEV GALINHA 32,5G</t>
  </si>
  <si>
    <t xml:space="preserve"> CALDO SAZON PICANHA 32,5G</t>
  </si>
  <si>
    <t xml:space="preserve"> SAL DE PARRILLA AJI SAL CHURRASCO 500G</t>
  </si>
  <si>
    <t>3685 - SAKURA NAKAYA ALIMENTOS LTDA</t>
  </si>
  <si>
    <t xml:space="preserve"> MOLHO SHOYO SAKURA TRAD PET 150ML</t>
  </si>
  <si>
    <t xml:space="preserve"> MOLHO SHOYO SAKURA PREMIUM PET 500ML</t>
  </si>
  <si>
    <t xml:space="preserve"> MOLHO INGLES KENKO PET 150ML</t>
  </si>
  <si>
    <t>6227 - L.PRAXEDES GOMES</t>
  </si>
  <si>
    <t xml:space="preserve"> SAL MASTER REFINADO 1KG</t>
  </si>
  <si>
    <t xml:space="preserve"> SAL GROSSO MASTER GRILL CHURRASCO 1KG</t>
  </si>
  <si>
    <t>72412 - GALLO BRASIL DISTRIBUICAO E COMERCIO LTD</t>
  </si>
  <si>
    <t xml:space="preserve"> OLEO COMP DE OLIV GALLO EXT SUAV 500ML</t>
  </si>
  <si>
    <t>10195 - GOMES DA COSTA ALIMENTOS S/A</t>
  </si>
  <si>
    <t xml:space="preserve"> ATUM RALADO G COSTA OLEO LT 170G</t>
  </si>
  <si>
    <t xml:space="preserve"> ATUM SOLIDO G COSTA NATURAL LT 170G</t>
  </si>
  <si>
    <t xml:space="preserve"> ATUM RALADO G COSTA NATURAL LT 170G</t>
  </si>
  <si>
    <t xml:space="preserve"> ATUM PEDACO G COSTA OLEO LT 170G</t>
  </si>
  <si>
    <t xml:space="preserve"> ATUM RALADO G COSTA M/TOM LT 170G</t>
  </si>
  <si>
    <t xml:space="preserve"> ATUM PEDACO G COSTA NATURAL LT 170G</t>
  </si>
  <si>
    <t xml:space="preserve"> ATUM RALADO 88 OLEO LT 140G</t>
  </si>
  <si>
    <t xml:space="preserve"> ATUM SOLIDO 88 OLEO LT 140G</t>
  </si>
  <si>
    <t xml:space="preserve"> ATUM RALADO 88 NATURAL LT 140G</t>
  </si>
  <si>
    <t xml:space="preserve"> PATE DE ATUM GOMES DA COSTA TRADIC 170G</t>
  </si>
  <si>
    <t xml:space="preserve"> PATE DE ATUM GOMES DA COSTA C/AZEIT 170G</t>
  </si>
  <si>
    <t xml:space="preserve"> SARDINHA GOMES DA COSTA TOM 125G</t>
  </si>
  <si>
    <t xml:space="preserve"> SARDINHA GOMES DA COSTA OLEO 125G</t>
  </si>
  <si>
    <t xml:space="preserve"> SARDINHA 88 OLEO 125G</t>
  </si>
  <si>
    <t xml:space="preserve"> SARDINHA 88 TOM 125G</t>
  </si>
  <si>
    <t xml:space="preserve"> MANJUBA 88 BOCA TORTA OLEO 125G</t>
  </si>
  <si>
    <t xml:space="preserve"> MANJUBA 88 BOCA TORTA TOM 125G</t>
  </si>
  <si>
    <t xml:space="preserve"> SARDINHA RALADA 88 TOM 110G</t>
  </si>
  <si>
    <t xml:space="preserve"> SARDINHA RALADA 88 OLEO 110G</t>
  </si>
  <si>
    <t xml:space="preserve"> AZEITE OLIV G COSTA EX VIR VD 500ML</t>
  </si>
  <si>
    <t>17359 - CRUSOE FOODS IND IMP E EXP LTDA</t>
  </si>
  <si>
    <t xml:space="preserve"> ATUM SOLIDO R CRUSOE OLEO LT 170G</t>
  </si>
  <si>
    <t xml:space="preserve"> ATUM RALADO R CRUSOE OLEO LT 170G</t>
  </si>
  <si>
    <t xml:space="preserve"> ATUM RALADO R CRUSOE NATURAL LT 170G</t>
  </si>
  <si>
    <t xml:space="preserve"> ATUM RALADO R CRUSOE M/TOM LT 170G</t>
  </si>
  <si>
    <t xml:space="preserve"> ATUM PEDACO R CRUSOE OLEO LT 170G</t>
  </si>
  <si>
    <t xml:space="preserve"> SARDINHA ROBINSON CRUSOE OLEO 125G</t>
  </si>
  <si>
    <t xml:space="preserve"> SARDINHA ROBINSON CRUSOE TOM 125G</t>
  </si>
  <si>
    <t>6475 -  COSTA MARINE COM PROD ALIMENTICIOS LTDA</t>
  </si>
  <si>
    <t xml:space="preserve"> SARDINHA PALMEIRA OLEO 125G</t>
  </si>
  <si>
    <t xml:space="preserve"> SARDINHA PALMEIRA MOLHO 125G</t>
  </si>
  <si>
    <t xml:space="preserve"> SARDINHA TIA DORA MOLHO TOMATE 125G</t>
  </si>
  <si>
    <t>256751 -  MATA NORTE ALIMENTOS LTDA</t>
  </si>
  <si>
    <t xml:space="preserve"> SARDINHA CABO VERDE OLEO 125G</t>
  </si>
  <si>
    <t xml:space="preserve"> SARDINHA CABO VERDE MOLHO DE TOM 125G</t>
  </si>
  <si>
    <t>162981 - GALLO WORLDWIDE LDA</t>
  </si>
  <si>
    <t xml:space="preserve"> AZEITE OLIV GALLO PURO LT 200ML</t>
  </si>
  <si>
    <t xml:space="preserve"> AZEITE OLIV GALLO EX VIR VD 500ML</t>
  </si>
  <si>
    <t xml:space="preserve"> AZEITE OLIV GALLO EX VIR VD 250ML</t>
  </si>
  <si>
    <t xml:space="preserve"> AZEITE OLIV GALLO PURO VD 500ML</t>
  </si>
  <si>
    <t xml:space="preserve"> AZEITE OLIV GALLO PURO VD 250ML</t>
  </si>
  <si>
    <t>70011 - SOVENA PORTUGAL CONSUMER GOODS S A</t>
  </si>
  <si>
    <t xml:space="preserve"> AZEITE OLIVA OLIVEIRA DA SERRA EXTRA 500</t>
  </si>
  <si>
    <t>182645 - LUSOROYAL IMPORTACAO E EXPORTACAO LDA</t>
  </si>
  <si>
    <t xml:space="preserve"> AZEITE OLIVA ROYAL TIPO UNICO 500ML</t>
  </si>
  <si>
    <t>229675 -  INDUSTRIA DE TEMPEROS E ALIMENTOS FORTELLI LTDA</t>
  </si>
  <si>
    <t xml:space="preserve"> TEMPERO EM PO LEGUMES REGINA 50G</t>
  </si>
  <si>
    <t xml:space="preserve"> TEMPERO EM PO P/FEIJAO REGINA 50G</t>
  </si>
  <si>
    <t xml:space="preserve"> VINAGRE ALCOOL REGINA 500ML</t>
  </si>
  <si>
    <t xml:space="preserve"> VINAGRE ALCOOL REGINA LIMAO 500ML</t>
  </si>
  <si>
    <t xml:space="preserve"> VINAGRE ALCOOL REGINA MACA 500ML</t>
  </si>
  <si>
    <t>442490 -  INDUSTRIA DE CONDIMENTOS SABOREAR LTDA</t>
  </si>
  <si>
    <t xml:space="preserve"> VINAGRE TIO ARMENIO 500ML</t>
  </si>
  <si>
    <t>10139 - RIVOLI INDUSTRIA E COMERCIO LTDA</t>
  </si>
  <si>
    <t xml:space="preserve"> AZEITONA VDE RIVOLI C/CAR VD 500G</t>
  </si>
  <si>
    <t xml:space="preserve"> AZEITONA RIVOLI VDE RECH SH 180G</t>
  </si>
  <si>
    <t xml:space="preserve"> AZEITONA RIVOLI VDE S/CAR SH 150G</t>
  </si>
  <si>
    <t xml:space="preserve"> AZEITONA VDE RIVOLI C/CAR SH 80G</t>
  </si>
  <si>
    <t xml:space="preserve"> AZEITONA VDE RIVOLI C/CAR SH 100G</t>
  </si>
  <si>
    <t>11290 -  UNILEVER BRASIL INDUSTRIAL LTDA</t>
  </si>
  <si>
    <t xml:space="preserve"> KETCHUP HELLMANNS TRAD SQZ 380G</t>
  </si>
  <si>
    <t xml:space="preserve"> KETCHUP HELLMANNS PIC PET SQZ 380G</t>
  </si>
  <si>
    <t xml:space="preserve"> KETCHUP ARISCO PET 370G</t>
  </si>
  <si>
    <t xml:space="preserve"> KETCHUP HELLMANNS SUPREME SQZ 390G</t>
  </si>
  <si>
    <t xml:space="preserve"> MAIONESE HELLMANNS 500G</t>
  </si>
  <si>
    <t xml:space="preserve"> MAIONESE HELLMANNS 250G</t>
  </si>
  <si>
    <t xml:space="preserve"> MAIONESE ARISCO PET 500G</t>
  </si>
  <si>
    <t xml:space="preserve"> MAIONESE ARISCO TRAD SH 196G</t>
  </si>
  <si>
    <t xml:space="preserve"> MAIONESE HELLMANNS SH 200G</t>
  </si>
  <si>
    <t xml:space="preserve"> MAIONESE HELLMANNS SQZ 335G</t>
  </si>
  <si>
    <t xml:space="preserve"> MAIONESE HELLMANNS LIGHT 500G</t>
  </si>
  <si>
    <t xml:space="preserve"> MAIONESE HELLMANNS SH 400G</t>
  </si>
  <si>
    <t xml:space="preserve"> MAIONESE ARISCO SH 400G</t>
  </si>
  <si>
    <t xml:space="preserve"> MAIONESE HELLM TRAD 657G</t>
  </si>
  <si>
    <t xml:space="preserve"> MAIONESE HELLMANNS PACK 2X500G</t>
  </si>
  <si>
    <t xml:space="preserve"> MAIONESE HELLMANNS VERDE SQZ 335G</t>
  </si>
  <si>
    <t xml:space="preserve"> MAIONESE HELLMANNS SUPREME SQZ 330G</t>
  </si>
  <si>
    <t xml:space="preserve"> MAIONESE HELLM CHURRAS LAKES SQZ 335G</t>
  </si>
  <si>
    <t xml:space="preserve"> MAIONESE HELLMANNS BACON SQZ 335G</t>
  </si>
  <si>
    <t xml:space="preserve"> MAIONESE HELLMANNS QUEIJO SQZ 335G</t>
  </si>
  <si>
    <t xml:space="preserve"> MOLHO PIMENTA KNORR BRA CIC 150ML</t>
  </si>
  <si>
    <t xml:space="preserve"> MOLHO HELLMANNS 3 EM 1 SQZ 360G</t>
  </si>
  <si>
    <t xml:space="preserve"> CALDO KNORR GALINHA 114G</t>
  </si>
  <si>
    <t xml:space="preserve"> CALDO ARISCO GALINHA 19G</t>
  </si>
  <si>
    <t xml:space="preserve"> CALDO ARISCO GALINHA 114G</t>
  </si>
  <si>
    <t xml:space="preserve"> CALDO KNORR GALINHA 19G</t>
  </si>
  <si>
    <t xml:space="preserve"> CALDO ARISCO GALINHA 57G</t>
  </si>
  <si>
    <t xml:space="preserve"> CALDO ARISCO CARNE 57G</t>
  </si>
  <si>
    <t xml:space="preserve"> CALDO KNORR GALINHA 57G</t>
  </si>
  <si>
    <t xml:space="preserve"> CALDO ARISCO CARNE 114G</t>
  </si>
  <si>
    <t xml:space="preserve"> CALDO ARISCO CARNE 19G</t>
  </si>
  <si>
    <t xml:space="preserve"> CALDO KNORR COSTELA 57G</t>
  </si>
  <si>
    <t xml:space="preserve"> CALDO KNORR CARNE 114G</t>
  </si>
  <si>
    <t xml:space="preserve"> CALDO KNORR CARNE 57G</t>
  </si>
  <si>
    <t xml:space="preserve"> CALDO KNORR CARNE 19G</t>
  </si>
  <si>
    <t xml:space="preserve"> CALDO KNORR GALINHA ZERO SAL 48G</t>
  </si>
  <si>
    <t xml:space="preserve"> CALDO KNORR CARNE ZERO SAL 48G</t>
  </si>
  <si>
    <t xml:space="preserve"> CALDO GALINHA KNORR 152G EMB ECON</t>
  </si>
  <si>
    <t xml:space="preserve"> CALDO CARNE KNORR 152G EMB ECON</t>
  </si>
  <si>
    <t xml:space="preserve"> MOSTARDA ARISCO AMARELA BIS 200G</t>
  </si>
  <si>
    <t xml:space="preserve"> MOSTARDA HELLMANNS AMARELA SQZ 170G</t>
  </si>
  <si>
    <t xml:space="preserve"> MOSTARDA HELLMANNS SUPREEME SQZ 250G</t>
  </si>
  <si>
    <t xml:space="preserve"> CALDO MAGGI CARNE 19G</t>
  </si>
  <si>
    <t xml:space="preserve"> CALDO MAGGI GALINHA 19G</t>
  </si>
  <si>
    <t xml:space="preserve"> CALDO MAGGI CARNE 114G</t>
  </si>
  <si>
    <t xml:space="preserve"> CALDO MAGGI GALINHA 114G</t>
  </si>
  <si>
    <t xml:space="preserve"> CALDO MAGGI LEGUMES 57G</t>
  </si>
  <si>
    <t xml:space="preserve"> CALDO MAGGI COSTELA 57G</t>
  </si>
  <si>
    <t xml:space="preserve"> CALDO MAGGI GALINHA 57G</t>
  </si>
  <si>
    <t xml:space="preserve"> CALDO MAGGI BACON 57G</t>
  </si>
  <si>
    <t xml:space="preserve"> CALDO MAGGI BACON 114G</t>
  </si>
  <si>
    <t xml:space="preserve"> CALDO MAGGI CARNE PO 35,5G</t>
  </si>
  <si>
    <t xml:space="preserve"> CALDO MAGGI GALINHA PO 35,5G</t>
  </si>
  <si>
    <t xml:space="preserve"> CALDO MAGGI GALINHA 152G</t>
  </si>
  <si>
    <t>79350 - JAV INDUSTRIA DE ALIMENTOS LTDA</t>
  </si>
  <si>
    <t xml:space="preserve"> KETCHUP MARATA TRAD 400G</t>
  </si>
  <si>
    <t xml:space="preserve"> ESP OREGANO MARATA PO 6G</t>
  </si>
  <si>
    <t xml:space="preserve"> ESP CONDIMENTO MISTO MARATA 497G</t>
  </si>
  <si>
    <t xml:space="preserve"> COGUMELO MARATA INT SH 210G</t>
  </si>
  <si>
    <t xml:space="preserve"> CEBOLINHA MARATA CRISTAL PET 220G</t>
  </si>
  <si>
    <t xml:space="preserve"> MOLHO PIMENTA MARATA GOTA 150ML</t>
  </si>
  <si>
    <t xml:space="preserve"> MOLHO PIMENTA MARATA GOTA VERDE 150ML</t>
  </si>
  <si>
    <t xml:space="preserve"> MOLHO TOM MARATA TRAD SH 300G</t>
  </si>
  <si>
    <t xml:space="preserve"> MOLHO TOM MARATA BOLONHESA 300G</t>
  </si>
  <si>
    <t xml:space="preserve"> MOLHO TOM MARATA DOGAO 300G</t>
  </si>
  <si>
    <t xml:space="preserve"> MOLHO TOM MARATA MANJERICAO SH 300G</t>
  </si>
  <si>
    <t xml:space="preserve"> MOLHO TOM MARATA NAPOLITANO SH 300G</t>
  </si>
  <si>
    <t xml:space="preserve"> MOLHO INGLES MARATA PET 150ML</t>
  </si>
  <si>
    <t xml:space="preserve"> MOLHO ALHO MARATA 150ML</t>
  </si>
  <si>
    <t xml:space="preserve"> MOLHO SHOYU GOTA PET 150ML</t>
  </si>
  <si>
    <t xml:space="preserve"> MOLHO SALSA MARATA 150ML</t>
  </si>
  <si>
    <t xml:space="preserve"> MOLHO P/SALADA MARATA LIMAO PET 150ML</t>
  </si>
  <si>
    <t xml:space="preserve"> MOLHO MADEIRA MARATA SH 300G</t>
  </si>
  <si>
    <t xml:space="preserve"> CALDO MARATA GALINHA 57G</t>
  </si>
  <si>
    <t xml:space="preserve"> TEMP MARATA CARNE 60G</t>
  </si>
  <si>
    <t xml:space="preserve"> TEMP MARATA FEIJAO 60G</t>
  </si>
  <si>
    <t xml:space="preserve"> TEMP MARATA ARROZ 60G</t>
  </si>
  <si>
    <t xml:space="preserve"> CALDO MARATA CARNE 57G</t>
  </si>
  <si>
    <t xml:space="preserve"> VINAGRE ALCOOL GOTA PET 500ML</t>
  </si>
  <si>
    <t xml:space="preserve"> VINAGRE ERVAS FINAS MARATA PET 750ML</t>
  </si>
  <si>
    <t xml:space="preserve"> VINAGRE ALHO MARATA PET 750ML</t>
  </si>
  <si>
    <t xml:space="preserve"> VINAGRE BALSAMICO GOTA VD 150ML</t>
  </si>
  <si>
    <t xml:space="preserve"> VINAGRE ALCOOL MARATA PET 500ML</t>
  </si>
  <si>
    <t xml:space="preserve"> VINAGRE MACA MARATA 750ML</t>
  </si>
  <si>
    <t xml:space="preserve"> VINAGRE BALSAMICO MARATA VD 500ML</t>
  </si>
  <si>
    <t xml:space="preserve"> AZEITONA VDE MARATA FAT SH 100G</t>
  </si>
  <si>
    <t xml:space="preserve"> AZEITONA VDE MARATA FAT VD 220G</t>
  </si>
  <si>
    <t>1875 - INDUSTRIAS ALIMENTICIAS MARATA LTDA.</t>
  </si>
  <si>
    <t xml:space="preserve"> ESP PIMENTA REINO GRAOS PRETA MARATA 15G</t>
  </si>
  <si>
    <t xml:space="preserve"> ESP CANELA DA CHINA CASCA MARATA 8G</t>
  </si>
  <si>
    <t xml:space="preserve"> CALDO MARATA CARNE TAB 19G</t>
  </si>
  <si>
    <t xml:space="preserve"> CALDO MARATA GALINHA TAB 19G</t>
  </si>
  <si>
    <t xml:space="preserve"> CALDO MARATA COSTELA TAB 19G</t>
  </si>
  <si>
    <t xml:space="preserve"> KETCHUP PALMEIRON TP 300G</t>
  </si>
  <si>
    <t xml:space="preserve"> KETCHUP PALMEIRON PIC TP 300G</t>
  </si>
  <si>
    <t xml:space="preserve"> KETCHUP PALMEIRON PIC 390G</t>
  </si>
  <si>
    <t xml:space="preserve"> KETCHUP PALMEIRON TRAD PET 370G</t>
  </si>
  <si>
    <t xml:space="preserve"> PALMITO PALMEIRON PICADO VD 300G</t>
  </si>
  <si>
    <t xml:space="preserve"> PALMITO PALMEIRON RODELA VD 300G</t>
  </si>
  <si>
    <t xml:space="preserve"> PALMITO PALMEIRON EM CONSER VD INTE 300G</t>
  </si>
  <si>
    <t xml:space="preserve"> EXT TOMATE PALMEIRON SH 190G</t>
  </si>
  <si>
    <t xml:space="preserve"> EXT TOMATE PALMEIRON TP 270G</t>
  </si>
  <si>
    <t xml:space="preserve"> POLPA TOM PALMEIRON TP 260G</t>
  </si>
  <si>
    <t xml:space="preserve"> MOLHO TOM PALMEIRON TRAD SH 300G</t>
  </si>
  <si>
    <t xml:space="preserve"> MOLHO BARBECUE PALMEIRON PET 380G</t>
  </si>
  <si>
    <t xml:space="preserve"> MOLHO DE TOMATE PIZZA PALMEIRON 300G</t>
  </si>
  <si>
    <t xml:space="preserve"> MOLHO TOMATE PALMEI BOLONHESA POUCH 300G</t>
  </si>
  <si>
    <t xml:space="preserve"> VINAGRE ALCOOL PALMEIRON 250ML</t>
  </si>
  <si>
    <t xml:space="preserve"> VINAGRE ALCOOL PALMEIRON 500ML</t>
  </si>
  <si>
    <t xml:space="preserve"> VINAGRE MACA PALMEIRON PET 500ML</t>
  </si>
  <si>
    <t xml:space="preserve"> VINAGRE ALCOOL PALMEIRON 750ML</t>
  </si>
  <si>
    <t xml:space="preserve"> VINAGRE MACA PALMEIRON 750ML</t>
  </si>
  <si>
    <t xml:space="preserve"> MOSTARDA PALMEIRON PET 180G</t>
  </si>
  <si>
    <t xml:space="preserve"> BICARBONATO SODIO 30G KITANO</t>
  </si>
  <si>
    <t xml:space="preserve"> ESP CRAVO DA INDIA KITANO 8G</t>
  </si>
  <si>
    <t xml:space="preserve"> ESP PIMENTA DO REINO KITANO 15G</t>
  </si>
  <si>
    <t xml:space="preserve"> ESP COLORIFICO KITANO 20G</t>
  </si>
  <si>
    <t xml:space="preserve"> ESP CANELA KITANO PO 8G</t>
  </si>
  <si>
    <t xml:space="preserve"> TEMP KITANO M SAB AVES 60G</t>
  </si>
  <si>
    <t xml:space="preserve"> TEMP KITANO M SAB CARNE 60G</t>
  </si>
  <si>
    <t>593 - DELEON ROCHA - AL/PE/PB</t>
  </si>
  <si>
    <t xml:space="preserve"> ESP NOZ MOSCADA MARATA 8G</t>
  </si>
  <si>
    <t>348 - ROSILENE SENA BA SE</t>
  </si>
  <si>
    <t>178536 -  FRISA FRIGORIFICO RIO DOCE S A</t>
  </si>
  <si>
    <t xml:space="preserve"> SALSICHA FRISA LT 180G</t>
  </si>
  <si>
    <t>410 - MAYCON SOUSA FOOD BA SE</t>
  </si>
  <si>
    <t>70428 - AB BRASIL INDUSTRIA E COM DE ALIMENTOS</t>
  </si>
  <si>
    <t xml:space="preserve"> MIST BOLO FLEISCHMANN M BOLO COCO 390G</t>
  </si>
  <si>
    <t xml:space="preserve"> MIST BOLO FLEISCHMANN M BOLO CHOC 390G</t>
  </si>
  <si>
    <t xml:space="preserve"> MIST BOLO FLEISCHMANN M BOLO LARANJ 390G</t>
  </si>
  <si>
    <t xml:space="preserve"> MOLHO BOBS BURGUER &amp; SALAD 200G</t>
  </si>
  <si>
    <t>19895 -  LIOTECNICA TECNOLOGIA EM ALIMENTOS LTDA</t>
  </si>
  <si>
    <t xml:space="preserve"> CREME DE CEBOLA QUALIMAX 1.01KG</t>
  </si>
  <si>
    <t>6180 - CAMIL ALIMENTOS S/A</t>
  </si>
  <si>
    <t xml:space="preserve"> ATUM PEDACO COQUEIRO OLEO LT 170G</t>
  </si>
  <si>
    <t xml:space="preserve"> ATUM SOLIDO COQUEIRO NATURAL LT 170G</t>
  </si>
  <si>
    <t xml:space="preserve"> PATE DE ATUM COQUEIRO C/PIM SH 170G</t>
  </si>
  <si>
    <t xml:space="preserve"> ATUM RALADO COQUEIRO NATURAL LT 170G</t>
  </si>
  <si>
    <t xml:space="preserve"> PATE DE ATUM COQUEIRO LIGHT SH 170G</t>
  </si>
  <si>
    <t xml:space="preserve"> PATE DE ATUM COQUEIRO OLEO SH 170G</t>
  </si>
  <si>
    <t xml:space="preserve"> ATUM RALADO COQUEIRO OLEO LT 170G</t>
  </si>
  <si>
    <t xml:space="preserve"> ATUM PESCADOR RALADO NATURAL 140G</t>
  </si>
  <si>
    <t xml:space="preserve"> ATUM PESCADOR RALADO OLEO 140G</t>
  </si>
  <si>
    <t xml:space="preserve"> SARDINHA PESCADOR OLEO 125G</t>
  </si>
  <si>
    <t xml:space="preserve"> SARDINHA PESCADOR TOM 125G</t>
  </si>
  <si>
    <t xml:space="preserve"> SARDINHA COQUEIRO OLEO 125G</t>
  </si>
  <si>
    <t xml:space="preserve"> SARDINHA COQUEIRO TOMATE 125G</t>
  </si>
  <si>
    <t>6 - GUSTAVO MARTINS MA/PI</t>
  </si>
  <si>
    <t xml:space="preserve"> ATUM RALADO CABO VERDE EM OLEO 400G</t>
  </si>
  <si>
    <t xml:space="preserve"> VINAGRE ALCOOL MURIONGO PET 500ML</t>
  </si>
  <si>
    <t xml:space="preserve"> VINAGRE VH TTO MINHOTO PET 500ML</t>
  </si>
  <si>
    <t xml:space="preserve"> VINAGRE ALCOOL MINHOTO PET 750ML</t>
  </si>
  <si>
    <t xml:space="preserve"> VINAGRE ALCOOL MINHOTO PET 500ML</t>
  </si>
  <si>
    <t xml:space="preserve"> VINAGRE ALCOOL MINHOTO PET 250ML</t>
  </si>
  <si>
    <t xml:space="preserve"> VINAGRE ALCOOL MURIONGO PET 250ML</t>
  </si>
  <si>
    <t xml:space="preserve"> VINAGRE ALHO MINHOTO PET 500ML</t>
  </si>
  <si>
    <t xml:space="preserve"> VINAGRE LIMAO MINHOTO PET 500ML</t>
  </si>
  <si>
    <t xml:space="preserve"> VINAGRE VH BCO MINHOTO PET 500ML</t>
  </si>
  <si>
    <t xml:space="preserve"> VINAGRE ALCOOL FIGUEIRA PET 500ML</t>
  </si>
  <si>
    <t xml:space="preserve"> VINAGRE MACA MINHOTO PET L750P500ML</t>
  </si>
  <si>
    <t xml:space="preserve"> VINAGRE MINHOTO MACA L500P450ML</t>
  </si>
  <si>
    <t xml:space="preserve"> VINAGRE MINHOTO MACA 250ML</t>
  </si>
  <si>
    <t>1202 - CONDIMENTOS E CALDOS</t>
  </si>
  <si>
    <t xml:space="preserve"> CATCHUP MARATA TRAD 370G</t>
  </si>
  <si>
    <t xml:space="preserve"> ESP OREGANO KITANO SH 15G</t>
  </si>
  <si>
    <t xml:space="preserve"> ESP PIMENTA KITANO PTA PO SH 50G</t>
  </si>
  <si>
    <t xml:space="preserve"> ESP OREGANO KITANO SH 10G</t>
  </si>
  <si>
    <t xml:space="preserve"> ESP PIMENTA KITANO PTA GRAO SH 15G</t>
  </si>
  <si>
    <t xml:space="preserve"> ESP CANELA KITANO PO SH 50G</t>
  </si>
  <si>
    <t xml:space="preserve"> ESP ACAFRAO KITANO DA TERRA SH 50G</t>
  </si>
  <si>
    <t xml:space="preserve"> ESP COMINHO KITANO PO SH 60G</t>
  </si>
  <si>
    <t xml:space="preserve"> ESP CANELA KITANO CASCA SH 20G</t>
  </si>
  <si>
    <t xml:space="preserve"> ESP COLORIFICO KITANO SH 80G</t>
  </si>
  <si>
    <t xml:space="preserve"> BICARBONATO SODIO KITANO SH 80G</t>
  </si>
  <si>
    <t xml:space="preserve"> ESP ALHO KITANO GRAN SH 60G</t>
  </si>
  <si>
    <t xml:space="preserve"> ESP CEBOLA KITANO ALHO E SALSA SH 40G</t>
  </si>
  <si>
    <t xml:space="preserve"> ESP CRAVO INDIA KITANO SH 40G</t>
  </si>
  <si>
    <t xml:space="preserve"> ESP CHIMICHURRI KITANO SH 12G</t>
  </si>
  <si>
    <t>1918 -  TRES CORACOES ALIMENTOS S A</t>
  </si>
  <si>
    <t xml:space="preserve"> TEMP MISTO DONA CLARA C/COM SH 100G</t>
  </si>
  <si>
    <t xml:space="preserve"> ESP COLORIFICO D CLARA 100G</t>
  </si>
  <si>
    <t xml:space="preserve"> COLORIFICO KIMIMO 100G</t>
  </si>
  <si>
    <t xml:space="preserve"> ESP COLORIFICO D CLARA 500G</t>
  </si>
  <si>
    <t xml:space="preserve"> TEMP MISTO DONA CLARA C/COM 500G</t>
  </si>
  <si>
    <t>3358 - SAO BRAZ S.A. IND. E COMERCIO ALIMENTOS</t>
  </si>
  <si>
    <t xml:space="preserve"> ESP COLORIFICO COR E SABOR 100G</t>
  </si>
  <si>
    <t xml:space="preserve"> COLORAL PREMIUM SAO BRAZ 100G</t>
  </si>
  <si>
    <t xml:space="preserve"> ESP CANELA DA CHINA PO MARATA 8G</t>
  </si>
  <si>
    <t xml:space="preserve"> ESP COLORIFICO MARATA 497G</t>
  </si>
  <si>
    <t xml:space="preserve"> CANELA MARATA PO 35G</t>
  </si>
  <si>
    <t xml:space="preserve"> ESP COLORIFICO MARATA 97G</t>
  </si>
  <si>
    <t xml:space="preserve"> TEMP MARATA CASEIR AMACIANTE CARNE 490ML</t>
  </si>
  <si>
    <t xml:space="preserve"> ESP PIMENTA CALAB FL TROPICANA 08G</t>
  </si>
  <si>
    <t xml:space="preserve"> ESP PIMENTA REINO MOIDA TROPICANA 50G</t>
  </si>
  <si>
    <t xml:space="preserve"> ESP PIMENTA COMINHO TROPICANA 70G</t>
  </si>
  <si>
    <t xml:space="preserve"> ESP FOLHA BOLDO TROPICANA 03G</t>
  </si>
  <si>
    <t xml:space="preserve"> ESP COLORAU TROPICANA 100G</t>
  </si>
  <si>
    <t xml:space="preserve"> ESP MANJERICAO DES TROPICANA 8G</t>
  </si>
  <si>
    <t xml:space="preserve"> CURRY TROPICANA 15G</t>
  </si>
  <si>
    <t xml:space="preserve"> ESP OREGANO TROPICAL 8G</t>
  </si>
  <si>
    <t xml:space="preserve"> ESP PAPRICA TROPICANA 15G</t>
  </si>
  <si>
    <t xml:space="preserve"> ESP PAPRICA DOCE TROPICANA 15G</t>
  </si>
  <si>
    <t xml:space="preserve"> ESP FOLHA LOURO TROPICANA 4G</t>
  </si>
  <si>
    <t xml:space="preserve"> ESP COMINHO PO TROPICANA 50G</t>
  </si>
  <si>
    <t xml:space="preserve"> ESP CURCUMA ACAFRAO 15G</t>
  </si>
  <si>
    <t xml:space="preserve"> ESP CANELA PO TROPICANA PT 35G</t>
  </si>
  <si>
    <t xml:space="preserve"> ESP CAMOMILA TROPICANA 8G</t>
  </si>
  <si>
    <t xml:space="preserve"> ESP ALECRIM TROPICANA 6G</t>
  </si>
  <si>
    <t xml:space="preserve"> ESP ALHO TROPICANA GRANULADO 50G</t>
  </si>
  <si>
    <t xml:space="preserve"> BICARBONATO SODIO TROPICANA 30G</t>
  </si>
  <si>
    <t xml:space="preserve"> ESP CEBOLA ALHO E SALSA TROPICANA 40G</t>
  </si>
  <si>
    <t xml:space="preserve"> ESP CHIMCHURRI TROPICANA 12G</t>
  </si>
  <si>
    <t xml:space="preserve"> ESP TOMILHO TROPICANA 10G</t>
  </si>
  <si>
    <t xml:space="preserve"> ESP GENGIBRE EM PO TROPICANA 15G</t>
  </si>
  <si>
    <t xml:space="preserve"> ESP LOURO EM PO TROPICANA 12G</t>
  </si>
  <si>
    <t xml:space="preserve"> ESP ERVAS FINAS TROPICANA 10G</t>
  </si>
  <si>
    <t xml:space="preserve"> ESP NOZ MOSCADA BOLA TROPICANA 7G</t>
  </si>
  <si>
    <t xml:space="preserve"> ESP SALSA DESIDRATADA TROPICANA 8G</t>
  </si>
  <si>
    <t xml:space="preserve"> LEMON PEPPER DOMPABLYTO 114G</t>
  </si>
  <si>
    <t xml:space="preserve"> ESP ACAFRAO CAIPIRO 15G</t>
  </si>
  <si>
    <t xml:space="preserve"> ESP ALECRIM CAIPIRO 6G</t>
  </si>
  <si>
    <t xml:space="preserve"> ESP ALHO GRANULADO CAIPIRO 50G</t>
  </si>
  <si>
    <t xml:space="preserve"> BICARBONATO SODIO CAIPIRO 30G</t>
  </si>
  <si>
    <t xml:space="preserve"> ESP CAMOMILA CAIPIRO 8G</t>
  </si>
  <si>
    <t xml:space="preserve"> ESP CANELA CASCA CAIPIRO 10G</t>
  </si>
  <si>
    <t xml:space="preserve"> ESP CANELA PO CAIPIRO PT 35G</t>
  </si>
  <si>
    <t xml:space="preserve"> ESP CEBOLA SALSA E ALHO CAIPIRO 40G</t>
  </si>
  <si>
    <t xml:space="preserve"> ESP PAPRICA DEFUMADA CAIPIRO 15G</t>
  </si>
  <si>
    <t xml:space="preserve"> ESP COMINHO EM PO CAIPIRO 50G</t>
  </si>
  <si>
    <t xml:space="preserve"> ESP PIMENTA PRETA MOI CAIPIRO 20G</t>
  </si>
  <si>
    <t xml:space="preserve"> ALCAPARRA V FERTIL VD 60G</t>
  </si>
  <si>
    <t xml:space="preserve"> PEPINO RAIOLA VD 300G</t>
  </si>
  <si>
    <t xml:space="preserve"> TOMATE PELADO RAIOLA 400G</t>
  </si>
  <si>
    <t xml:space="preserve"> ALCAPARRA TIO PACO 100G</t>
  </si>
  <si>
    <t xml:space="preserve"> FEIJOADA ODERICH LT 830G</t>
  </si>
  <si>
    <t xml:space="preserve"> FEIJOADA ODERICH LT 420G</t>
  </si>
  <si>
    <t xml:space="preserve"> FIAMBRE BOV ODERICH LT 320G</t>
  </si>
  <si>
    <t xml:space="preserve"> FIAMBRE FGO ODERICH LT 320G</t>
  </si>
  <si>
    <t xml:space="preserve"> SALSICHA T VIENA ODERICH LT 180G</t>
  </si>
  <si>
    <t>192246 - M W INDUSTRIA E EMPREENDIMENTOS LTDA</t>
  </si>
  <si>
    <t xml:space="preserve"> LEITE COCO INCOCO TRADICIONAL 200ML</t>
  </si>
  <si>
    <t xml:space="preserve"> SAL REF AJINOMOTO PT 100G</t>
  </si>
  <si>
    <t xml:space="preserve"> SAL REF AJINOMOTO SH 250G</t>
  </si>
  <si>
    <t xml:space="preserve"> SAL P/CHURR AJINOMOTO SH 500G</t>
  </si>
  <si>
    <t xml:space="preserve"> REALCADOR SABOR AJINOMOTO REFIL 100G</t>
  </si>
  <si>
    <t xml:space="preserve"> TEMP AJINOMOTO HONDASHI PEIXE SH 60G</t>
  </si>
  <si>
    <t xml:space="preserve"> TEMP SAZON MARROM P/FEIJAO SH 60G</t>
  </si>
  <si>
    <t xml:space="preserve"> TEMP SAZON AMARELO P/LEGUM SH 60G</t>
  </si>
  <si>
    <t xml:space="preserve"> TEMP COMP SAB AMI C/ALH E SAL 300G</t>
  </si>
  <si>
    <t xml:space="preserve"> TEMP SAZON VERDE P/FRANGO SH 60G</t>
  </si>
  <si>
    <t xml:space="preserve"> TEMP SAZON VERM P/CARNES SH 60G</t>
  </si>
  <si>
    <t xml:space="preserve"> TEMP SAZON LARAN P/MASSAS SH 60G</t>
  </si>
  <si>
    <t xml:space="preserve"> TEMP SAZON C/ALECRIM P/SUINA SH 60G</t>
  </si>
  <si>
    <t>3554 -  NORTE SALINEIRA S A IND E COM NORSAL</t>
  </si>
  <si>
    <t xml:space="preserve"> SAL LIGTH REF LEBRE 500G</t>
  </si>
  <si>
    <t xml:space="preserve"> SAL MOIDO MIRAMAR 1KG</t>
  </si>
  <si>
    <t xml:space="preserve"> SAL REFINADO LEBRE 1KG</t>
  </si>
  <si>
    <t xml:space="preserve"> SAL P/CHURRASCO LEBRE BRANCO 1KG</t>
  </si>
  <si>
    <t xml:space="preserve"> SAL MOIDO ALMIRANTE 1KG</t>
  </si>
  <si>
    <t xml:space="preserve"> SAL HIMALAIA LEBRE 500G</t>
  </si>
  <si>
    <t xml:space="preserve"> SAL P/CHURRASCO SABORATIVO C/PIM 500G</t>
  </si>
  <si>
    <t xml:space="preserve"> SAL P/CHURRASCO SABORATIVO S/PIM 500G</t>
  </si>
  <si>
    <t xml:space="preserve"> SAL HIMALAIA SABORATIVO 500G</t>
  </si>
  <si>
    <t xml:space="preserve"> SAL PARRILLA SABORATIVO C/ALHO 500G</t>
  </si>
  <si>
    <t xml:space="preserve"> SAL PARRILLA SABORATIVO C/CHIMICH 500G</t>
  </si>
  <si>
    <t xml:space="preserve"> SAL PARRILLA SABORATIVO C/CURRY 500G</t>
  </si>
  <si>
    <t xml:space="preserve"> SAL PARRILLA SABORATIVO BRANCO 500G</t>
  </si>
  <si>
    <t>179503 -  MARANATA INDUSTRIA E COMERCIO DE SAL LTDA</t>
  </si>
  <si>
    <t xml:space="preserve"> SAL MOIDO BOM DE MESA 1KG</t>
  </si>
  <si>
    <t xml:space="preserve"> SAL MOIDO VENEZA 1KG</t>
  </si>
  <si>
    <t>177222 - MIL INDUSTRIAL COSTA DO DENDE LTDA</t>
  </si>
  <si>
    <t xml:space="preserve"> AZEITE DENDE MIL INTEGRAL 200ML</t>
  </si>
  <si>
    <t>212853 -  DENDE LIGHT IND DE PROD ALIMENTICIOS LTDA</t>
  </si>
  <si>
    <t xml:space="preserve"> AZEITE DENDE KIDENDE INTEGRAL 500ML</t>
  </si>
  <si>
    <t xml:space="preserve"> AZEITE DENDE KIDENDE INTEGRAL 200ML</t>
  </si>
  <si>
    <t xml:space="preserve"> FEIJOADA BORDON LT 430G</t>
  </si>
  <si>
    <t xml:space="preserve"> SALSICHA T VIENA BORDON LT 180G</t>
  </si>
  <si>
    <t xml:space="preserve"> FEIJAO CARIOCA BORDON TEMP LT 300G</t>
  </si>
  <si>
    <t xml:space="preserve"> FEIJOADA KITUT LT 430G</t>
  </si>
  <si>
    <t xml:space="preserve"> FIAMBRE BOVINO KITUT LT AF 320G</t>
  </si>
  <si>
    <t xml:space="preserve"> CARNE BORDON COSTELA C/MANDIOCA LT 400G</t>
  </si>
  <si>
    <t xml:space="preserve"> CARNES EM CUB BORDON C/CENOU BAT LT 400G</t>
  </si>
  <si>
    <t xml:space="preserve"> FIAMBRE BOV BORDON LT AF 320G</t>
  </si>
  <si>
    <t xml:space="preserve"> FIAMBRE BOVINO KITUT LT 200G</t>
  </si>
  <si>
    <t>2097 - M DIAS BRANCO S/A</t>
  </si>
  <si>
    <t xml:space="preserve"> SAL JASMINE MARINHO 1KG</t>
  </si>
  <si>
    <t>74198 - BR SPICES COMERCIO DE ALIMENTOS EIRELI</t>
  </si>
  <si>
    <t xml:space="preserve"> SAL MARINHO BR SPICES FINO POUCH 500G</t>
  </si>
  <si>
    <t xml:space="preserve"> TEMP COMP QUERO S/PIM PT 300G</t>
  </si>
  <si>
    <t xml:space="preserve"> TEMP COMP QUERO C/PIM PT 300G</t>
  </si>
  <si>
    <t xml:space="preserve"> TEMP COMP QUERO ALHO E SAL PT 300G</t>
  </si>
  <si>
    <t xml:space="preserve"> FONDOR MAGGI CARN BCA VD 120G</t>
  </si>
  <si>
    <t xml:space="preserve"> GRIL MAGGI CARN VERM VD 120G</t>
  </si>
  <si>
    <t xml:space="preserve"> TEMP E SABOR MAGGI CARNE SH 50G</t>
  </si>
  <si>
    <t xml:space="preserve"> TEMP E SABOR MAGGI AVE SH 50G</t>
  </si>
  <si>
    <t xml:space="preserve"> TEMP E SABOR MAGGI LEGUM SH 50G</t>
  </si>
  <si>
    <t xml:space="preserve"> AMAC CARNE MAGGI VD 120G</t>
  </si>
  <si>
    <t xml:space="preserve"> TEMP MAGGI MEU SEGREDO 49G</t>
  </si>
  <si>
    <t xml:space="preserve"> TEMP E SABOR MAGGI MASSAS SH 50G</t>
  </si>
  <si>
    <t xml:space="preserve"> TEMP E SABOR MAGGI FEIJAO SH 50G</t>
  </si>
  <si>
    <t xml:space="preserve"> CALDO MAGGI LEGUMES PO CX 35G</t>
  </si>
  <si>
    <t xml:space="preserve"> TEMP MAGGI MEU SEGREDO ALHO E CEBOLA 49G</t>
  </si>
  <si>
    <t xml:space="preserve"> TEMP MAGGI ERVAS E ESPEC AMACIA SH 50G</t>
  </si>
  <si>
    <t xml:space="preserve"> TEMP MAGGI MEU SEGREDO LEG SH 50G</t>
  </si>
  <si>
    <t xml:space="preserve"> TEMP MAGGI MEU SEGREDO CARNE SH 50G</t>
  </si>
  <si>
    <t xml:space="preserve"> TEMP COMP ARISCO C/ALH E SAL 300G</t>
  </si>
  <si>
    <t xml:space="preserve"> TEMP KNORR MEU ASSADO LIMORE 25G</t>
  </si>
  <si>
    <t xml:space="preserve"> TEMP KNORR MEU ASD CEB/ALH 25G</t>
  </si>
  <si>
    <t xml:space="preserve">2 - DIETETICOS                                        </t>
  </si>
  <si>
    <t xml:space="preserve"> MIX NUTS AGTAL ORIGINAL 50G</t>
  </si>
  <si>
    <t xml:space="preserve"> ADOCANTE LIQ ASSUGRIN 100ML</t>
  </si>
  <si>
    <t xml:space="preserve"> BARRA PROT &amp;JOY BANANA/CANELA 70G</t>
  </si>
  <si>
    <t xml:space="preserve"> BARRA PROT &amp;JOY CRANBERRY/AMARANTO 35G</t>
  </si>
  <si>
    <t xml:space="preserve"> BARRA PROT &amp;JOY BANANA/CANELA 35G</t>
  </si>
  <si>
    <t xml:space="preserve"> BARRA PROT &amp;JOY COCO/AMENDOAS 35G</t>
  </si>
  <si>
    <t xml:space="preserve"> BARRA CER AGT SEMENTES 30G</t>
  </si>
  <si>
    <t xml:space="preserve"> BARRA CER AGTAL SEM NUTS CLAS 30G</t>
  </si>
  <si>
    <t xml:space="preserve"> BARRA CER AGTAL SEM NOZES/CANELA 30G</t>
  </si>
  <si>
    <t xml:space="preserve"> BARRA CER AGTAL SM NUTS NOZES/CAN 60G</t>
  </si>
  <si>
    <t xml:space="preserve"> BARRA CER AGTAL SM NUTS CRANBERRY 60G</t>
  </si>
  <si>
    <t xml:space="preserve"> BARRA CER AGTAL SM NUTS COCO/AMEN 60G</t>
  </si>
  <si>
    <t xml:space="preserve"> BARRA CER AGTAL COCO AMENDOAS 30G</t>
  </si>
  <si>
    <t xml:space="preserve"> BARRA &amp;JOY DAM E NOZES ZERO ACUCAR 25G</t>
  </si>
  <si>
    <t xml:space="preserve"> BARRA &amp;JOY AVELA NIBIS ZERO ACUCAR 25G</t>
  </si>
  <si>
    <t>244153 -  MMC INDUSTRIA DE PRODUTOS NUTRACEUTICOS LTDA</t>
  </si>
  <si>
    <t xml:space="preserve"> CREATINA MONOHIDRATADA NUTRATA REF 300G</t>
  </si>
  <si>
    <t xml:space="preserve"> CREATINA MONOHIDRATADA CREATIN UP 100G</t>
  </si>
  <si>
    <t xml:space="preserve"> SUPL.CREATINA NUTRATA PO 300G</t>
  </si>
  <si>
    <t xml:space="preserve"> WHEY NUTRATA GRE MORANG CHANT PT 450G</t>
  </si>
  <si>
    <t xml:space="preserve"> WH NUTRATA GR VIT D FRUT PT 450G</t>
  </si>
  <si>
    <t xml:space="preserve"> WHEY GREGO BEIJINHO NUTR POTE 450G</t>
  </si>
  <si>
    <t xml:space="preserve"> WHEY GREGO NUTRATA BEIJINHO REFIL 900G</t>
  </si>
  <si>
    <t xml:space="preserve"> WHEY GRE NUTRATA BRIGADEIRO REFIL 900G</t>
  </si>
  <si>
    <t xml:space="preserve"> WHEY NUTRATA BRIGADEIRO POTE 450G</t>
  </si>
  <si>
    <t xml:space="preserve"> WHEY GREG DOC DE LEIT CHOCOLATE HAV 450G</t>
  </si>
  <si>
    <t xml:space="preserve"> PASTA AMEND NUTRATA C WHEY BROWNIE 600G</t>
  </si>
  <si>
    <t xml:space="preserve"> PASTA AMEND NUTRA C WHEY COOKIES/CR 600G</t>
  </si>
  <si>
    <t xml:space="preserve"> PASTA AMEND NUTRATA C WHEY MORANGO 600G</t>
  </si>
  <si>
    <t xml:space="preserve"> BARRA WHEY GREGO BRIGADEIRO NUTRATA 40G</t>
  </si>
  <si>
    <t xml:space="preserve"> BAR WHEY GREGO TOR DE LIMAO NUTRATA 40G</t>
  </si>
  <si>
    <t xml:space="preserve"> BARRA WHEY GREGO MARACUJA NUTRATA 40G</t>
  </si>
  <si>
    <t xml:space="preserve"> BARRA WHEY GREGO MORANGO C/CHANTILLY 40G</t>
  </si>
  <si>
    <t xml:space="preserve"> BARRA CER YOPRO MOR/CHOC BRANCO 55G</t>
  </si>
  <si>
    <t xml:space="preserve"> BARRA CER YOPRO CHOCOLATE 55G</t>
  </si>
  <si>
    <t xml:space="preserve"> BARRA NUTRATA CARAMEL PROTEIN 45G</t>
  </si>
  <si>
    <t xml:space="preserve"> BARRA NUTRATA DARK CARAMEL PROTEIN 45</t>
  </si>
  <si>
    <t>229201 -  NHD FOODS INDUSTRIA  COMERCIO  IMPORTACAO E EXPOR</t>
  </si>
  <si>
    <t xml:space="preserve"> SNACK BELIEVE S/GLUT PIZZA 35G</t>
  </si>
  <si>
    <t xml:space="preserve"> COOKIES BELIVE DOUBLE CHOCOLATE 80G</t>
  </si>
  <si>
    <t xml:space="preserve"> BROWNIE BELIVE CHOC ZERO S/GLUT 40G</t>
  </si>
  <si>
    <t xml:space="preserve"> BROWNIE BELIVE CHOC/COCO ZERO 40G</t>
  </si>
  <si>
    <t xml:space="preserve"> BROWNIE BELIVE DOUB CHOC/PROT 40G</t>
  </si>
  <si>
    <t xml:space="preserve"> BOLINH BELIV LARANJ GOTAS CH ZERO 40G</t>
  </si>
  <si>
    <t>18458 - EIC DO BRASIL IND COM DE ALIMENTOS</t>
  </si>
  <si>
    <t xml:space="preserve"> GELEIA LINEA AMORA ZERO ACUCAR 230G</t>
  </si>
  <si>
    <t xml:space="preserve"> GELEIA LINEA FRAMBOESA ZERO 230G</t>
  </si>
  <si>
    <t xml:space="preserve"> GELEIA LINEA GOIABA ZERO 230G</t>
  </si>
  <si>
    <t xml:space="preserve"> GELEIA LINEA MORANGO ZERO 230G</t>
  </si>
  <si>
    <t xml:space="preserve"> GELEIA LINEA PIM VERMELHA ZERO AUC 230G</t>
  </si>
  <si>
    <t xml:space="preserve"> GELEIA LINEA ABACAXI C HORT 230G</t>
  </si>
  <si>
    <t xml:space="preserve"> CHOC LINEA LEITE ZERO LACT 30G</t>
  </si>
  <si>
    <t xml:space="preserve"> BANANA ZERO DACOLONIA 180G</t>
  </si>
  <si>
    <t xml:space="preserve"> GOIABINHA DACOLONIA ZERO 75G</t>
  </si>
  <si>
    <t xml:space="preserve"> PACOCA ROLHA ZERO DACOLONIA 170G</t>
  </si>
  <si>
    <t xml:space="preserve"> PE DE MOLEQUE DACOLONIA ZERO 100G</t>
  </si>
  <si>
    <t xml:space="preserve"> FLOCOS ARROZ DACOLONIA NAT 100G</t>
  </si>
  <si>
    <t xml:space="preserve"> PASTA AMENDOPOW DACOLONIA COOK/CRE 450G</t>
  </si>
  <si>
    <t>3413 -  VITAO ALIMENTOS LTDA</t>
  </si>
  <si>
    <t xml:space="preserve"> COOKIES VITAO INT CACAU 80G</t>
  </si>
  <si>
    <t xml:space="preserve"> COOKIES VITAO INT CASTANHA CAJU 80G</t>
  </si>
  <si>
    <t xml:space="preserve"> BISC WAFER VITAO INTEGRAL CHOCO/ZERO 90G</t>
  </si>
  <si>
    <t xml:space="preserve"> BISC WAFER VITAO INT TOR/LIMAO/ZERO 90G</t>
  </si>
  <si>
    <t xml:space="preserve"> BISC WAFER VITAO INTEGRAL MORAN/ZERO 90G</t>
  </si>
  <si>
    <t xml:space="preserve"> FAR LINHACA VITAO MARROM 150G</t>
  </si>
  <si>
    <t xml:space="preserve"> CHIA VITAO GRAO 120G</t>
  </si>
  <si>
    <t xml:space="preserve"> MAC VITAO SPAGUETTI 500G</t>
  </si>
  <si>
    <t xml:space="preserve"> GRANOLA VITAO TRADICIONAL 250G</t>
  </si>
  <si>
    <t xml:space="preserve"> GRANOLA VITAO GRAO/SEMENTES 250G</t>
  </si>
  <si>
    <t xml:space="preserve"> GRANOLA VITAO ZERO ACUCAR 800G</t>
  </si>
  <si>
    <t xml:space="preserve"> GRANOLA VITAO TRADICIONAL 800G</t>
  </si>
  <si>
    <t xml:space="preserve"> GRANOLA VITAO CACAU/COCO 800G</t>
  </si>
  <si>
    <t xml:space="preserve"> GRANOLA VITAO GRAO/SEMENTES 800G</t>
  </si>
  <si>
    <t xml:space="preserve"> GRANOLA VITAO CACAU/COCO 250G</t>
  </si>
  <si>
    <t xml:space="preserve"> BOLINHO DISNEY VITAO S/GLU MORANGO 35G</t>
  </si>
  <si>
    <t>71686 -  PLATANO BRASIL DISTRIBUIDORA E EXPORTADO</t>
  </si>
  <si>
    <t xml:space="preserve"> BARRA FRUTA SUPINO ORIG BAN CH LEITE 24G</t>
  </si>
  <si>
    <t xml:space="preserve"> BARRA FRUTA SUPINO ORIG BANANA CH BR 24G</t>
  </si>
  <si>
    <t xml:space="preserve"> BARRA FRUTA SUPINO ZERO BAN AMEIXA 24G</t>
  </si>
  <si>
    <t xml:space="preserve"> BARRA FRUTA SUPINO ZERO BAN CH BR 24G</t>
  </si>
  <si>
    <t xml:space="preserve"> BARRA NUTS CAST AMEN MOR COB MORANG 25G</t>
  </si>
  <si>
    <t>17941 - ALIMENTOS TIA SONIA LTDA</t>
  </si>
  <si>
    <t xml:space="preserve"> BAR CER TIA SONIA COCO 20G</t>
  </si>
  <si>
    <t xml:space="preserve"> BAR CER TIA SONIA MIX 20G</t>
  </si>
  <si>
    <t xml:space="preserve"> GRANOLA TIA SONIA CAST PARA 200G</t>
  </si>
  <si>
    <t xml:space="preserve"> GRANOLA TIA SONIA LIGHT 200G</t>
  </si>
  <si>
    <t xml:space="preserve"> GRANOLA TIA SONIA TRADICIONAL 200G</t>
  </si>
  <si>
    <t xml:space="preserve"> GRANOLA TIA SONIA TRADICIONAL 400G</t>
  </si>
  <si>
    <t xml:space="preserve"> GRANOLA TIA SONIA TRADICIONAL 800G</t>
  </si>
  <si>
    <t xml:space="preserve"> GRANOLA TIA SONIA CHOC 200G</t>
  </si>
  <si>
    <t xml:space="preserve"> GRANOLA TIA SONIA LOW CARB 180G</t>
  </si>
  <si>
    <t xml:space="preserve"> GRANOLA TIA SONIA TRAD 350G</t>
  </si>
  <si>
    <t>14965 -  HYPERA S A</t>
  </si>
  <si>
    <t xml:space="preserve"> ADOCANTE LIQ ADOCYL SACARINA 100ML</t>
  </si>
  <si>
    <t xml:space="preserve"> ADOCANTE LIQ ZERO CAL 200ML</t>
  </si>
  <si>
    <t xml:space="preserve"> ADOCANTE LIQ ZERO CAL 100ML</t>
  </si>
  <si>
    <t xml:space="preserve"> ADOCANTE LIQ ADOCYL SACARINA 200ML</t>
  </si>
  <si>
    <t xml:space="preserve"> ADOCANTE LIQ FINN SUCRALOSE 65ML</t>
  </si>
  <si>
    <t xml:space="preserve"> ADOCANTE LIQ ADOCYL STEVIA 80ML</t>
  </si>
  <si>
    <t xml:space="preserve"> ADOCANTE LIQ ZERO CAL SUCRALOSE FR 100ML</t>
  </si>
  <si>
    <t xml:space="preserve"> ADOCANTE LIQ ADOCYL SUCRALOSE 80ML</t>
  </si>
  <si>
    <t xml:space="preserve"> ADOCANTE LIQ ZERO CAL STEVIA 80ML</t>
  </si>
  <si>
    <t xml:space="preserve"> ADOCANTE PO ZERO CAL STEVIA 50X0,8G</t>
  </si>
  <si>
    <t xml:space="preserve"> ADOCANTE ZERO CAL SUCRA LIQ L2 6X2X100</t>
  </si>
  <si>
    <t xml:space="preserve"> ADOCANTE ZERO CAL BEM NATURAL LIQ 65ML</t>
  </si>
  <si>
    <t xml:space="preserve"> ADOCANTE LIQ LINEA SUCRALOSE 75ML</t>
  </si>
  <si>
    <t xml:space="preserve"> ADOCANTE PO LINEA SUCRALOSE 25G</t>
  </si>
  <si>
    <t xml:space="preserve"> ADOCANTE PO LINEA 100 ENVELOPE 50G</t>
  </si>
  <si>
    <t xml:space="preserve"> ADOCANTE LIQ LINEA STEVIA 60ML</t>
  </si>
  <si>
    <t xml:space="preserve"> ADOCANTE PO LINEA CULINARIO 400G</t>
  </si>
  <si>
    <t>20477 - LIGHTSWEET IND. E COM. DE ALIMENTOS</t>
  </si>
  <si>
    <t xml:space="preserve"> ADOCANTE LIQ MAGRO 100ML</t>
  </si>
  <si>
    <t xml:space="preserve"> ADOCANTE PO LOWCUCAR SOSTEVIA 50X1 20G</t>
  </si>
  <si>
    <t xml:space="preserve"> ADOCANTE LIQ MAGRO STEVIA 65ML</t>
  </si>
  <si>
    <t xml:space="preserve"> ADOCANTE LIQ SACARINA SADIO 100ML</t>
  </si>
  <si>
    <t>66423 - KOBBER ALIMENOS LTDA</t>
  </si>
  <si>
    <t xml:space="preserve"> BAR CER PROTEINA FONDUE DE CHOCOLATE 33G</t>
  </si>
  <si>
    <t xml:space="preserve"> BAR PROT TRIO BANANA 33G</t>
  </si>
  <si>
    <t xml:space="preserve"> BAR CER TRIO MOR CHANT 25G</t>
  </si>
  <si>
    <t xml:space="preserve"> BAR CER TRIO BAN/AVE/MEL 20G</t>
  </si>
  <si>
    <t xml:space="preserve"> BAR CER TRIO BRIGADEIRO 20G</t>
  </si>
  <si>
    <t xml:space="preserve"> BAR CER TRIO MOUSSE/CHOC LIGHT 25G</t>
  </si>
  <si>
    <t xml:space="preserve"> BARRA CER TRIO MOR/CHOC 20G</t>
  </si>
  <si>
    <t xml:space="preserve"> BAR CER TRIO CHOC/AVELA/CAST 20G</t>
  </si>
  <si>
    <t xml:space="preserve"> BARRA CER TRIO CHOC/COCO 20G</t>
  </si>
  <si>
    <t xml:space="preserve"> BARRA CER TRIO NUTS TRADICIONAL 30G</t>
  </si>
  <si>
    <t xml:space="preserve"> BAR CER TRIO NUTS CHOC 30G</t>
  </si>
  <si>
    <t xml:space="preserve"> ADOCANTE LIQ MARATA SUCRALOSE 100ML</t>
  </si>
  <si>
    <t>2644 - INDUSTRIAS ALIMENTICIAS MARATA LTDA</t>
  </si>
  <si>
    <t xml:space="preserve"> ADOC MARATA DIETETICO PO 40G</t>
  </si>
  <si>
    <t>4100 - CAMIL ALIMENTOS S/A</t>
  </si>
  <si>
    <t xml:space="preserve"> ADOC LIQ UNIAO SUCRALOSE 65ML</t>
  </si>
  <si>
    <t xml:space="preserve"> PROTEINA SOJA CAMIL CARNE 400G</t>
  </si>
  <si>
    <t xml:space="preserve"> PROTEINA SOJA CAMIL FRANGO 400G</t>
  </si>
  <si>
    <t xml:space="preserve"> ADOCANTE LIQ MARATA 100ML</t>
  </si>
  <si>
    <t xml:space="preserve"> BISC JASMINE ROSQ AVEIA /MEL 120G</t>
  </si>
  <si>
    <t xml:space="preserve"> BISC JASMINE ROSQ BANANA/MACA 120G</t>
  </si>
  <si>
    <t xml:space="preserve"> BISC JASMINE COOK INT CHOC C/GOTAS 120G</t>
  </si>
  <si>
    <t xml:space="preserve"> BISC JASMINE COOK INT CASTANHA PARA 120G</t>
  </si>
  <si>
    <t xml:space="preserve"> GRANOLA JASMINE BANANA E CANELA 250G</t>
  </si>
  <si>
    <t xml:space="preserve"> GERGELIM JASMINE NATURAL BCO 150G</t>
  </si>
  <si>
    <t xml:space="preserve"> GRANOLA JASMINE CEREAIS MALTADOS 250G</t>
  </si>
  <si>
    <t xml:space="preserve"> GRANOLA JASMINE TRADICIONAL 250G</t>
  </si>
  <si>
    <t xml:space="preserve"> GRANOLA JASMINE MEL E FRUTAS 250G</t>
  </si>
  <si>
    <t xml:space="preserve"> GRANOLA JASMINE FR TROP ZER ACUCAR 250G</t>
  </si>
  <si>
    <t xml:space="preserve"> BISC VEG INT BAN &amp; AVEIA JASM SOU SW 75G</t>
  </si>
  <si>
    <t xml:space="preserve"> BISC JASMINE INTE GRA &amp; MEL SOU SW 75G</t>
  </si>
  <si>
    <t xml:space="preserve"> GELATINA ROYAL ZERO MORANGO 12G</t>
  </si>
  <si>
    <t xml:space="preserve"> GELAT PO ZERO MARACUJA 12G</t>
  </si>
  <si>
    <t xml:space="preserve"> GELATINA ROYAL ZERO UVA 12G</t>
  </si>
  <si>
    <t xml:space="preserve"> GELATINA ROYAL ZERO ABACAXI 12G</t>
  </si>
  <si>
    <t xml:space="preserve"> BARRA CEREAL SUCRILHOS ORIGINAL 20G</t>
  </si>
  <si>
    <t xml:space="preserve"> BARRA CER G FIBRA MA/CAN/PASSAS 20G</t>
  </si>
  <si>
    <t xml:space="preserve"> BARRA CEREAL G FIBRA COCO/CHOC 20G</t>
  </si>
  <si>
    <t xml:space="preserve"> BARRA CEREAL G FIBRA BRIGADEIRO 20G</t>
  </si>
  <si>
    <t xml:space="preserve"> BARRA CEREAL G FIBRA BROWNIE 20G</t>
  </si>
  <si>
    <t>67342 - SORA ALIMENTOS LTDA</t>
  </si>
  <si>
    <t xml:space="preserve"> PROTEINA MOIDA SORA 250G</t>
  </si>
  <si>
    <t xml:space="preserve"> PICADINHO SORA 300G</t>
  </si>
  <si>
    <t xml:space="preserve"> BARRA CER B BRASIL SUPINO ZERO CHOC 24G</t>
  </si>
  <si>
    <t xml:space="preserve">11 - BISCOITOS                                         </t>
  </si>
  <si>
    <t xml:space="preserve"> AMENDOIM PETTIZ CEBOL/SALSA CROC 120G</t>
  </si>
  <si>
    <t xml:space="preserve"> AMENDOIM PETTIZ PIM VERM CROC 120G</t>
  </si>
  <si>
    <t xml:space="preserve"> AMENDOIM PETTIZ NATURAL CROCANTE 120G</t>
  </si>
  <si>
    <t>108676 - JOTAPE INDUSTRIA E COMERCIO DE ALIMENTOS LTDA</t>
  </si>
  <si>
    <t xml:space="preserve"> AMENDOIM JAPONES 145G</t>
  </si>
  <si>
    <t xml:space="preserve"> BATATA WHAU COSTELA NA BRASA 30G</t>
  </si>
  <si>
    <t xml:space="preserve"> BATATA WHAU NATURAL 30G</t>
  </si>
  <si>
    <t xml:space="preserve"> BATATA FREETAZ CHURRASCO 45G</t>
  </si>
  <si>
    <t xml:space="preserve"> BATATA FREETAZ LISA 2.0 ORIGINAL 100G</t>
  </si>
  <si>
    <t xml:space="preserve"> BATATA FREETAZ ORIGINAL 45G</t>
  </si>
  <si>
    <t xml:space="preserve"> BATATA FREETAZ SALSA/CEBOLA 45G</t>
  </si>
  <si>
    <t xml:space="preserve"> BATATA FREETAZ LISA 2.0 COST BRASA 100G</t>
  </si>
  <si>
    <t xml:space="preserve"> BATATA FREETAZ ORIGINAL 18G</t>
  </si>
  <si>
    <t xml:space="preserve"> BATATA FREETAZ COSTELA NA BRASA 18G</t>
  </si>
  <si>
    <t xml:space="preserve"> BATATA ONDULADA WHAU FRANGO 100G</t>
  </si>
  <si>
    <t xml:space="preserve"> BATATA PALHA AMARELINHA 90G</t>
  </si>
  <si>
    <t xml:space="preserve"> SALG DE MILHO KRO PRESUNTO 70G</t>
  </si>
  <si>
    <t xml:space="preserve"> SALG DE MILHO KRO CEBOLA 70G</t>
  </si>
  <si>
    <t xml:space="preserve"> SALGADINHO BACON CRANT 60G</t>
  </si>
  <si>
    <t xml:space="preserve"> SALGADINHO JUMBITOS PRESUNTO 27G</t>
  </si>
  <si>
    <t xml:space="preserve"> SALGADINHO JUMBITOS REQUEIJAO 27G</t>
  </si>
  <si>
    <t xml:space="preserve"> SALGADINHO JUMBITOS COSTELA NA BRASA 27G</t>
  </si>
  <si>
    <t xml:space="preserve"> SALGADINHO TIME PIMENTA 50G</t>
  </si>
  <si>
    <t xml:space="preserve"> SALGADINHO EL DORO QUEIJO NACHO 55G</t>
  </si>
  <si>
    <t xml:space="preserve"> SALGADINHO TIME CHURRASCO 50G</t>
  </si>
  <si>
    <t xml:space="preserve"> SALGADINHO TIME QUEIJO 50G</t>
  </si>
  <si>
    <t xml:space="preserve"> SALGADINHO TIME PIZZA 50G</t>
  </si>
  <si>
    <t xml:space="preserve"> SALGADINHO TIME BACON 50G</t>
  </si>
  <si>
    <t xml:space="preserve"> SALGADINHO ONION CEBOLA 200G</t>
  </si>
  <si>
    <t xml:space="preserve"> PIPOCA JUPOCA DOCE 40G</t>
  </si>
  <si>
    <t xml:space="preserve"> KRO COSTENA NA BRASA 70G</t>
  </si>
  <si>
    <t xml:space="preserve"> EL'DORO QUEIJO NACHO 100G</t>
  </si>
  <si>
    <t xml:space="preserve"> RECREIO SORTIDOS 102G</t>
  </si>
  <si>
    <t>162838 - CANDEIAS MELO INDUSTRIA E COMERCIO DE PRODUTOS ALI</t>
  </si>
  <si>
    <t xml:space="preserve"> BATATA OK CHURRASCO 16G</t>
  </si>
  <si>
    <t xml:space="preserve"> BATATA OK ORIGINAL 16G</t>
  </si>
  <si>
    <t xml:space="preserve"> BATATA OK ORIGINAL 32G</t>
  </si>
  <si>
    <t xml:space="preserve"> SALG PIPOCA OK DOCURA TRAD 40G</t>
  </si>
  <si>
    <t xml:space="preserve"> SALG PIPOCA OK DOCURA TRAD 90G</t>
  </si>
  <si>
    <t xml:space="preserve"> SALG OK CHIPS CEBOLA 45G</t>
  </si>
  <si>
    <t xml:space="preserve"> SALG OK CHIPS GALINHA CAIPIRA 45G</t>
  </si>
  <si>
    <t xml:space="preserve"> SALG OK CHIPS PRESUNTO 45G</t>
  </si>
  <si>
    <t xml:space="preserve"> SALG OK CHIPS REQUEIJAO 45G</t>
  </si>
  <si>
    <t xml:space="preserve"> SALG OK CHIPS CEBOLA ANEL 90G</t>
  </si>
  <si>
    <t xml:space="preserve"> SALG OK CHIPS GALINHA CAIPIRA 90G</t>
  </si>
  <si>
    <t xml:space="preserve"> SALG OK CHIPS PRESUNTO 90G</t>
  </si>
  <si>
    <t xml:space="preserve"> SALG OK CHIPS REQUEIJAO 90G</t>
  </si>
  <si>
    <t xml:space="preserve"> SALG OK CHIPS REQUEIJAO 28G</t>
  </si>
  <si>
    <t xml:space="preserve"> SALG OK CHIPS PRESUNTO 28G</t>
  </si>
  <si>
    <t xml:space="preserve"> SALG OK CHIPS GALINHA CAIPIRA 28G</t>
  </si>
  <si>
    <t xml:space="preserve"> SALG OK CHIPS CEBOLA 28G</t>
  </si>
  <si>
    <t xml:space="preserve"> SALG PURURUCA TRAD 35G</t>
  </si>
  <si>
    <t>151928 - F &amp; A INDUSTRIA E COMERCIO DE ALIMENTOS LTDA</t>
  </si>
  <si>
    <t xml:space="preserve"> SALGADINHO TOP KIDS QUEIJO 40G</t>
  </si>
  <si>
    <t xml:space="preserve"> SALGADINHO TOP KIDS CHURRASCO 40G</t>
  </si>
  <si>
    <t xml:space="preserve"> SALGADINHO TOP KIDS PIZZA 40G</t>
  </si>
  <si>
    <t xml:space="preserve"> SALGADINHO TOP KIDS GALINHA CAIPIRA 40G</t>
  </si>
  <si>
    <t xml:space="preserve"> SALGADINHO TOP KIDS SALSA E CEBOLA 40G</t>
  </si>
  <si>
    <t xml:space="preserve"> SALGADINHO TOP KIDS REQUEIJAO 40G</t>
  </si>
  <si>
    <t>1097 - ITAMARATY INDUSTRIA  E COMERCIO S/A</t>
  </si>
  <si>
    <t xml:space="preserve"> BISC ITAMARATY LOOK NAPOLITANO 55G</t>
  </si>
  <si>
    <t xml:space="preserve"> BISC ITAMARATY LOOK MORANGO 55G</t>
  </si>
  <si>
    <t xml:space="preserve"> BISC ITAMARATY LOOK ATREVIDOS 55G</t>
  </si>
  <si>
    <t xml:space="preserve"> BISC ITAMARATY LOOK FLOR NEGRA 55G</t>
  </si>
  <si>
    <t xml:space="preserve"> BISC ITAMARATY LOOK BRIGADEIRO 55G</t>
  </si>
  <si>
    <t xml:space="preserve"> BISC CORY QUERO QUERO TRADICIONAL 300G</t>
  </si>
  <si>
    <t xml:space="preserve"> BISC CORY PAO DIMEL CHOC LEITE 90G</t>
  </si>
  <si>
    <t xml:space="preserve"> BISC CORY PAO DIMEL BRIGADEIRO 90G</t>
  </si>
  <si>
    <t xml:space="preserve"> BISC CORY PALITO CHOC MEIO AMARGO 68G</t>
  </si>
  <si>
    <t xml:space="preserve"> BISC CORY PALITO CHOC LEITE 68G</t>
  </si>
  <si>
    <t xml:space="preserve"> BISC CORY PALITO CHOC BRANCO 68G</t>
  </si>
  <si>
    <t xml:space="preserve"> BISC CORY PALITO BRIGADEIRO 68G</t>
  </si>
  <si>
    <t xml:space="preserve"> BATATA RUFLLES CEB/SAL 167G</t>
  </si>
  <si>
    <t xml:space="preserve"> BATATA RUFLLES ORIG 167G</t>
  </si>
  <si>
    <t xml:space="preserve"> BATATA E CHIP RUFFLES ORIGINAL 115G</t>
  </si>
  <si>
    <t xml:space="preserve"> BATATA E CHIP RUFFLES CHURRASCO 115G</t>
  </si>
  <si>
    <t xml:space="preserve"> BATATA E CHIP RUFFLES CEB/SAL 115G</t>
  </si>
  <si>
    <t xml:space="preserve"> BATATA E CHIPS LAYS SENS PEITO PERU 40G</t>
  </si>
  <si>
    <t xml:space="preserve"> BATATA E CHIPS LAYS SENS FRANGO GRE 40G</t>
  </si>
  <si>
    <t xml:space="preserve"> BATATA CHIPS RUFFLES CEB/SAL 33G</t>
  </si>
  <si>
    <t xml:space="preserve"> BATATA CHIPS RUFFLES ORIGINAL 33G</t>
  </si>
  <si>
    <t xml:space="preserve"> BATATA E CHIPS LAYS CLASSICA 70G</t>
  </si>
  <si>
    <t xml:space="preserve"> BATATA E CHIPS LAYS CREAM 70G</t>
  </si>
  <si>
    <t xml:space="preserve"> BATATA E CHIPS LAYS CREAM SOUR 115G</t>
  </si>
  <si>
    <t xml:space="preserve"> BATATA E CHIPS LAYS SENSACOES FRANGO 70G</t>
  </si>
  <si>
    <t xml:space="preserve"> BATATA E CHIPS RUFFLES CHURRASCO 33G</t>
  </si>
  <si>
    <t xml:space="preserve"> BATATA PALHA E CHIP NA MESA TRAD 215G</t>
  </si>
  <si>
    <t xml:space="preserve"> BATATA PALHA E CHIPS NA MESA EX FINA 90G</t>
  </si>
  <si>
    <t xml:space="preserve"> BATATA PALHA E CHIPS NA MESA TRAD 100G</t>
  </si>
  <si>
    <t xml:space="preserve"> SALG E CHIPS FANDANGOS PRESUNTO 23G</t>
  </si>
  <si>
    <t xml:space="preserve"> SALG E CHIP CEBOLITOS 21G</t>
  </si>
  <si>
    <t xml:space="preserve"> SALG E CHIPS DORITOS NACHO 210G</t>
  </si>
  <si>
    <t xml:space="preserve"> SALG E CHIPS DORITOS NACHO 300G</t>
  </si>
  <si>
    <t xml:space="preserve"> SALG E CHIPS DORITOS PIZZA 140G</t>
  </si>
  <si>
    <t xml:space="preserve"> SALG E CHIPS DORITOS PIZZA 78G</t>
  </si>
  <si>
    <t xml:space="preserve"> SALG E CHIPS DORITOS SWEET CHILI 75G</t>
  </si>
  <si>
    <t xml:space="preserve"> SALG E CHIPS FANDANGOS BACON 35G</t>
  </si>
  <si>
    <t xml:space="preserve"> SALG E CHIPS FANDANGOS CHURRASCO 35G</t>
  </si>
  <si>
    <t xml:space="preserve"> SALG E CHIPS FANDANGOS CHURRASCO 160G</t>
  </si>
  <si>
    <t xml:space="preserve"> SALG E CHIPS FANDANGOS PRESUNTO 35G</t>
  </si>
  <si>
    <t xml:space="preserve"> SALG E CHIPS FANDANGOS PRESUNTO 60G</t>
  </si>
  <si>
    <t xml:space="preserve"> SALG E CHIPS FANDANGOS QUEIJO 35G</t>
  </si>
  <si>
    <t xml:space="preserve"> SALG E CHIPS FANDANGOS PRESUNTO 160G</t>
  </si>
  <si>
    <t xml:space="preserve"> SALG E CHIP DORITOS NACHO 120G</t>
  </si>
  <si>
    <t xml:space="preserve"> SALG E CHIPS CHEETOS LUA PARMESAO 143G</t>
  </si>
  <si>
    <t xml:space="preserve"> SALG E CHIPS DORITOS SWEET CHILLI 120G</t>
  </si>
  <si>
    <t xml:space="preserve"> SALG E CHIPS FANDANGOS QUEIJO 160G</t>
  </si>
  <si>
    <t xml:space="preserve"> SALG E CHIPS BACONZITOS 42G</t>
  </si>
  <si>
    <t xml:space="preserve"> SALG PINGO D OURO BACON ALMA 160G</t>
  </si>
  <si>
    <t xml:space="preserve"> SALG STIKSY CLASSICO PACOTAO 160G</t>
  </si>
  <si>
    <t xml:space="preserve"> SALG E CHIPS BACONZITOS 86G</t>
  </si>
  <si>
    <t xml:space="preserve"> SALG E CHIPS CEBOLITOS 45G</t>
  </si>
  <si>
    <t xml:space="preserve"> SALG E CHIPS CHEETOS BOLA QJ SUICO 33G</t>
  </si>
  <si>
    <t xml:space="preserve"> SALG E CHIPS CHEETOS LUA PARMESAO 35G</t>
  </si>
  <si>
    <t xml:space="preserve"> SALG E CHIPS CHEETOS ONDA REQUEIJAO 40G</t>
  </si>
  <si>
    <t xml:space="preserve"> SALG E CHIPS CHEETOS ONDA REQUEIJAO 160G</t>
  </si>
  <si>
    <t xml:space="preserve"> SALG E CHIPS DORITOS QJ NACHO 75G</t>
  </si>
  <si>
    <t xml:space="preserve"> SALG E CHIPS DORITOS QUEIJO NACHO 32G</t>
  </si>
  <si>
    <t xml:space="preserve"> SALG E CHIPS DORITOS SWEET CHILI 32G</t>
  </si>
  <si>
    <t xml:space="preserve"> SALG E CHIPS CHEETOS ONDA REQUEIJAO 75G</t>
  </si>
  <si>
    <t xml:space="preserve"> SALG DORITOS DINAMITA FLAMIN HOT 60G</t>
  </si>
  <si>
    <t xml:space="preserve"> SALG DORITOS DINAMITA PIMENTA MEXI 60G</t>
  </si>
  <si>
    <t xml:space="preserve"> SALG E CHIPS FANDANGOS QUEIJO 60G</t>
  </si>
  <si>
    <t xml:space="preserve"> SALG E CHIPS FANDANGOS BACON 60G</t>
  </si>
  <si>
    <t xml:space="preserve"> SALG TOSTITOS PIMENTA MEXICANA 110G</t>
  </si>
  <si>
    <t xml:space="preserve"> SALG E CHIPS FANDANGOS CHURRASCO 60G</t>
  </si>
  <si>
    <t xml:space="preserve"> SALG E CHIPS CEBOLITOS 91G</t>
  </si>
  <si>
    <t xml:space="preserve"> SALG E CHIPS TOSTITOS 110G</t>
  </si>
  <si>
    <t xml:space="preserve"> SALG E CHIPS CHEETOS CRUNCHY CHEDDAR 78G</t>
  </si>
  <si>
    <t xml:space="preserve"> SALG E CHIP CHEETOS CRUNCHY CHEDDAR 160G</t>
  </si>
  <si>
    <t xml:space="preserve"> SALG CHIPS CHEETOS CRUCH S CHEDDAR 47G</t>
  </si>
  <si>
    <t xml:space="preserve"> SALG CHIPS CHEET CRUNCH PIM MEXICAN 47G</t>
  </si>
  <si>
    <t xml:space="preserve"> SALG CHIPS CHEE CRUNCH PIM MEXICAN 120G</t>
  </si>
  <si>
    <t xml:space="preserve"> SALG TORCIDA PIMENTA MEXICANA 100G</t>
  </si>
  <si>
    <t xml:space="preserve"> SALG TORCIDA CEBOLA 100G</t>
  </si>
  <si>
    <t xml:space="preserve"> SALG TORCIDA QUEIJO 100G</t>
  </si>
  <si>
    <t xml:space="preserve"> SALG TORCIDA CAMARAO C/PIMENTA 35G</t>
  </si>
  <si>
    <t xml:space="preserve"> SALG TORCIDA CEBOLA 35G</t>
  </si>
  <si>
    <t xml:space="preserve"> SALG TORCIDA COSTELA C/LIMAO 35G</t>
  </si>
  <si>
    <t xml:space="preserve"> SALG TORCIDA QUEIJO 35G</t>
  </si>
  <si>
    <t xml:space="preserve"> SALG TORCIDA CHURRASCO 35G</t>
  </si>
  <si>
    <t xml:space="preserve"> SALG TORCIDA PIMENTA MEXICANA 35G</t>
  </si>
  <si>
    <t xml:space="preserve"> SALGADINHO DORITOS KETCHUP 35G</t>
  </si>
  <si>
    <t xml:space="preserve"> SALGADINHO DORITOS MOSTARDA 110G</t>
  </si>
  <si>
    <t xml:space="preserve"> SALGADINHO DORITOS KETCHUP 110G</t>
  </si>
  <si>
    <t xml:space="preserve"> TORRADA E CHIPS PANETINI QUEI SUA 40G</t>
  </si>
  <si>
    <t xml:space="preserve"> TORRADA E CHIPS PANETINI TOM TEM 40G</t>
  </si>
  <si>
    <t xml:space="preserve"> TORRADA E CHIPS PANETINI PRES DEF 40G</t>
  </si>
  <si>
    <t>10107 - J MACEDO S/A</t>
  </si>
  <si>
    <t xml:space="preserve"> SALG TRIGO LEVINHOS PRESUNTO 50G</t>
  </si>
  <si>
    <t xml:space="preserve"> SALG TRIGO LEVINHOS CHURRASCO 50G</t>
  </si>
  <si>
    <t xml:space="preserve"> SALG TRIGO LEVINHOS PIM MEXICANA 50G</t>
  </si>
  <si>
    <t xml:space="preserve"> SALG TRIGO LEVINHOS CEBOLA/SALSA 50G</t>
  </si>
  <si>
    <t xml:space="preserve"> SALG TRIGO LEVINHOS BACON 50G</t>
  </si>
  <si>
    <t xml:space="preserve"> BISC BRANDINI AGUIA S PLUS ORIGINAL 360G</t>
  </si>
  <si>
    <t xml:space="preserve"> BISC BRANDINI AGUIA S PLUS INTEGRAL 360G</t>
  </si>
  <si>
    <t xml:space="preserve"> BISC SOL SALG HIT PRESUNTO 80G</t>
  </si>
  <si>
    <t xml:space="preserve"> BISC SOL SALG HIT ORIGINAL 80G</t>
  </si>
  <si>
    <t xml:space="preserve"> BISC SOL SALG HIT CHURRASCO 80G</t>
  </si>
  <si>
    <t xml:space="preserve"> BISC SOL SALG HIT QUEIJO 80G</t>
  </si>
  <si>
    <t xml:space="preserve"> BISC SOL SALG HIT CEBOLA/SALSA 80G</t>
  </si>
  <si>
    <t xml:space="preserve"> BISC BRANDINI AGUIA S PLUS MANTEIGA 360G</t>
  </si>
  <si>
    <t xml:space="preserve"> BISC BRANDINI SALT PLUS GERGELIM 360G</t>
  </si>
  <si>
    <t xml:space="preserve"> BISC BRANDINI MARIA 350G</t>
  </si>
  <si>
    <t>9240 - J MACEDO S/A</t>
  </si>
  <si>
    <t xml:space="preserve"> BISC AGUA E SAL BRANDINI 350G</t>
  </si>
  <si>
    <t xml:space="preserve"> BATATA ONDULDA CHURRASCO 45G</t>
  </si>
  <si>
    <t xml:space="preserve"> BATATA OND NATURAL 45G</t>
  </si>
  <si>
    <t xml:space="preserve"> BATATA OND CEBOLA SALSA 45G</t>
  </si>
  <si>
    <t xml:space="preserve"> BATATA LISA NATURAL 45G</t>
  </si>
  <si>
    <t xml:space="preserve"> BATATA ONDULADA 180G</t>
  </si>
  <si>
    <t xml:space="preserve"> BATATA PALHA YOKI TRADICIONAL 105G</t>
  </si>
  <si>
    <t xml:space="preserve"> BATATA PALHA EXTRAFINA 190G</t>
  </si>
  <si>
    <t xml:space="preserve"> BATATA PALHA YOKI TRAD 380G</t>
  </si>
  <si>
    <t xml:space="preserve"> BATATA PALHA YOKI TRADICIONAL 195G</t>
  </si>
  <si>
    <t xml:space="preserve"> SALG YOKITOS QUEIJO RENDINHA 45G</t>
  </si>
  <si>
    <t xml:space="preserve"> SALG YOKITOS QUEIJO BOLINHA 45G</t>
  </si>
  <si>
    <t xml:space="preserve"> SALG YOKITOS QUIEJO TUBINHO 45G</t>
  </si>
  <si>
    <t xml:space="preserve"> SALG YOKITOS CEBOLA 54G</t>
  </si>
  <si>
    <t xml:space="preserve"> SALG YOKITOS QUEIJO LUA 45G</t>
  </si>
  <si>
    <t xml:space="preserve"> SALG YOKITO CONCHINHA PRES 54G</t>
  </si>
  <si>
    <t xml:space="preserve"> SALG YOKITO CONCHINHA PRES 153G</t>
  </si>
  <si>
    <t xml:space="preserve"> BATATA SCRUSCH CHURRAS 50G</t>
  </si>
  <si>
    <t xml:space="preserve"> BATATA SCRUSCH NATURAL 50G</t>
  </si>
  <si>
    <t xml:space="preserve"> BATATA SCRUSCH PALHA 80G</t>
  </si>
  <si>
    <t xml:space="preserve"> BATATA SCRUSCH PALHA 140G</t>
  </si>
  <si>
    <t xml:space="preserve"> SALG PIPPOS CHURRASCO 75G</t>
  </si>
  <si>
    <t xml:space="preserve"> SALG PIPPOS BACON 75G</t>
  </si>
  <si>
    <t xml:space="preserve"> SALG PIPPOS CACH QUENTE 75G</t>
  </si>
  <si>
    <t xml:space="preserve"> SALG PIPPOS QUEIJO PINK 75G</t>
  </si>
  <si>
    <t xml:space="preserve"> SALG PIPPOS BACON 30G</t>
  </si>
  <si>
    <t xml:space="preserve"> SALG PIPPOS C QUE 30G</t>
  </si>
  <si>
    <t xml:space="preserve"> SNACK CHEEZ IT CHEDDAR 65G</t>
  </si>
  <si>
    <t xml:space="preserve"> SNACK CHEEZ IT PARMESAO 65G</t>
  </si>
  <si>
    <t xml:space="preserve"> SNACK SNAPD POW QUEIJO 45G</t>
  </si>
  <si>
    <t xml:space="preserve"> SNACK SNAPD NACHO 45G</t>
  </si>
  <si>
    <t xml:space="preserve"> SNACK SNAPD POW QUEIJO 75G</t>
  </si>
  <si>
    <t xml:space="preserve"> SNACK SNAPD NACHO 75G</t>
  </si>
  <si>
    <t xml:space="preserve"> BISC PARATI RECH BOM DE BOLA DUO 110G</t>
  </si>
  <si>
    <t xml:space="preserve"> BISC PARATI RECH BOM BOLA FLOCOS 101G</t>
  </si>
  <si>
    <t xml:space="preserve"> BISC PARATI RECH BOM BOLA DUO CHOC 101G</t>
  </si>
  <si>
    <t xml:space="preserve"> BISC PARATI RECH BOM BOLA MORANGO 101G</t>
  </si>
  <si>
    <t xml:space="preserve"> BISC PARATI RECH BOM BOLA CHOC 101G</t>
  </si>
  <si>
    <t xml:space="preserve"> BISC SUCRILHOS RECH CHOC 101G</t>
  </si>
  <si>
    <t xml:space="preserve"> BISC SUCRILHOS RECH LEITE 101G</t>
  </si>
  <si>
    <t xml:space="preserve"> BISC SUCRILHOS RECH MORANG 101G</t>
  </si>
  <si>
    <t xml:space="preserve"> BISC PARATI WAFER MINUETO MORANGO 73G</t>
  </si>
  <si>
    <t xml:space="preserve"> BISC PARATI WAFER MINUETO LIMAO 73G</t>
  </si>
  <si>
    <t xml:space="preserve"> BISC PARATI WAFER MINUETO CHOCOLATE 73G</t>
  </si>
  <si>
    <t xml:space="preserve"> BISC PARATI WAFER MINUETO CHOC BAUN 73G</t>
  </si>
  <si>
    <t xml:space="preserve"> BISC PARATI WAFER MINUETO BRIGADEIRO 73G</t>
  </si>
  <si>
    <t xml:space="preserve"> BISC PARATI COOK PARATI BAU/CH 60G</t>
  </si>
  <si>
    <t xml:space="preserve"> BISC PARATI COOK PARATI CHO 60G</t>
  </si>
  <si>
    <t xml:space="preserve"> BISC PARATI MINUETO ROLINHO BRIG 40G</t>
  </si>
  <si>
    <t xml:space="preserve"> BISC PARATI MINUETO ROLINHO MOR 40G</t>
  </si>
  <si>
    <t xml:space="preserve"> BISC PARATI MINUETO ROLINHO CHOC/LE 40G</t>
  </si>
  <si>
    <t xml:space="preserve"> BISC PARATI MINUETO ROLINHO CHOC 40G</t>
  </si>
  <si>
    <t xml:space="preserve"> TORRADA PARATI FLAY CHURRASCO 40G</t>
  </si>
  <si>
    <t xml:space="preserve"> TORRADA PARATI FLAY QUEIJO 40G</t>
  </si>
  <si>
    <t xml:space="preserve"> TORRADA PARATI FLAY CEBOLA/SALSA 40G</t>
  </si>
  <si>
    <t>179535 -  TRIGALI INDUSTRIA E COMERCIO LTDA</t>
  </si>
  <si>
    <t xml:space="preserve"> BISC BOMBISCOITO SEQUIL NATA 200G</t>
  </si>
  <si>
    <t xml:space="preserve"> BISC BOMBISCOITO SEQUIL LEIT CONDEN 200G</t>
  </si>
  <si>
    <t xml:space="preserve"> SALG TORCIDA PAO DE ALHO 35G</t>
  </si>
  <si>
    <t>180455 -  BISCOITOS GEOPAN LTDA</t>
  </si>
  <si>
    <t xml:space="preserve"> BISC GEOPAN AMERICANO 400G</t>
  </si>
  <si>
    <t>162343 - BISCOITO SAO BENEDITO INDUSTRIA E COMERCIO LTDA</t>
  </si>
  <si>
    <t xml:space="preserve"> BROA DE MILHO SAO BENEDITO 400GR</t>
  </si>
  <si>
    <t xml:space="preserve"> BISCOITO AMERICANO S. BENEDITO COCO 300G</t>
  </si>
  <si>
    <t xml:space="preserve"> BISCOITO SAO BENEDITO CANELA 300G</t>
  </si>
  <si>
    <t xml:space="preserve"> BISC SETE CAPAS S BENEDITO 300G</t>
  </si>
  <si>
    <t xml:space="preserve"> BISC SAO BENEDITO 7 CAPAS CRISTAL 200G</t>
  </si>
  <si>
    <t>70237 - CAFE RANCHEIRO AGRO INDUSTRIAL LTDA</t>
  </si>
  <si>
    <t xml:space="preserve"> BISC RANCHEIRO CREAM CRACKER 300G</t>
  </si>
  <si>
    <t xml:space="preserve"> BISC RANCHEIRO RECH CHOC 90G</t>
  </si>
  <si>
    <t xml:space="preserve"> BISC RANCHEIRO RECH BAUNILHA 90G</t>
  </si>
  <si>
    <t xml:space="preserve"> BISC RANCHEIRO ROSCA COCO 300G</t>
  </si>
  <si>
    <t xml:space="preserve"> BISC TIA DORA ROSCA COCO 600G</t>
  </si>
  <si>
    <t xml:space="preserve"> BISC RANCHEIRO WAFER BAUNILHA 78G</t>
  </si>
  <si>
    <t xml:space="preserve"> BISC RANCHEIRO WAFER CHOCOLATE 78G</t>
  </si>
  <si>
    <t xml:space="preserve"> BISC RANCHEIRO WAFER LIMAO 78G</t>
  </si>
  <si>
    <t xml:space="preserve"> BISC RANCHEIRO WAFER MORANGO 78G</t>
  </si>
  <si>
    <t xml:space="preserve"> BISC RANCHEIRO COOK BAUN C/G CHOC 60G</t>
  </si>
  <si>
    <t>102259 - PETYAN INDUSTRIA DE ALIMENTOS LTDA</t>
  </si>
  <si>
    <t xml:space="preserve"> BISC SUPRADELY CREAM CRACKER TRAD 350G</t>
  </si>
  <si>
    <t xml:space="preserve"> BISC PETYAN CREAM CRACKER TOST 350G</t>
  </si>
  <si>
    <t xml:space="preserve"> BISC PETYAN ROSCA COCO 300G</t>
  </si>
  <si>
    <t xml:space="preserve"> BISC PETYAN DOCE 350G</t>
  </si>
  <si>
    <t xml:space="preserve"> BISC PETYAN COCO 350G</t>
  </si>
  <si>
    <t xml:space="preserve"> BISC PETYAN ROSCA MILHO VERDE 300G</t>
  </si>
  <si>
    <t xml:space="preserve"> BISC PETYAN COCO 400G</t>
  </si>
  <si>
    <t xml:space="preserve"> BISC PETYAN DOCE 400G</t>
  </si>
  <si>
    <t xml:space="preserve"> BISC PETYAN DOCE 750G</t>
  </si>
  <si>
    <t xml:space="preserve"> BISC PETYAN COCO 750G</t>
  </si>
  <si>
    <t xml:space="preserve"> BISC PETYAN COCO 2KG</t>
  </si>
  <si>
    <t xml:space="preserve"> BISCOITO COCO SUPRADELY 350G</t>
  </si>
  <si>
    <t xml:space="preserve"> BISC PETYAN MAIZENA 400G</t>
  </si>
  <si>
    <t xml:space="preserve"> BISC PETYAN MARIA 400G</t>
  </si>
  <si>
    <t xml:space="preserve"> BISC SUPRADELY MAIZENA 350G</t>
  </si>
  <si>
    <t xml:space="preserve"> BISC SUPRADELY MARIA TRAD 350G</t>
  </si>
  <si>
    <t xml:space="preserve"> BISC PETYAN MARIA 350G</t>
  </si>
  <si>
    <t xml:space="preserve"> BISC PETYAN MAIZENA 350G</t>
  </si>
  <si>
    <t>4615 -  MARILAN ALIMENTOS S A 14 3401 6000 COB</t>
  </si>
  <si>
    <t xml:space="preserve"> BISC MARILAN CREAM CRACKER ESP 350G</t>
  </si>
  <si>
    <t xml:space="preserve"> BISC MARILAN CRACKER MANT 350G</t>
  </si>
  <si>
    <t xml:space="preserve"> BISC VIVALE CREAM CRACKER 300G</t>
  </si>
  <si>
    <t xml:space="preserve"> BISC VIVALE CR CRACKER MANTEIGA 300G</t>
  </si>
  <si>
    <t xml:space="preserve"> BISC MARILAN CREAM CRACKER PREMIUM 300G</t>
  </si>
  <si>
    <t xml:space="preserve"> BISC MARILAN CREAM CRACKER NORDESTE 300G</t>
  </si>
  <si>
    <t xml:space="preserve"> BISC MARILAN CREAM CRACKER MANTEIG 300G</t>
  </si>
  <si>
    <t xml:space="preserve"> BISC MARILAN CREAM CRACKE INTEGRAL 335G</t>
  </si>
  <si>
    <t xml:space="preserve"> BISC MARILAN TORTINHA MARACUJA 140G</t>
  </si>
  <si>
    <t xml:space="preserve"> BISC MARILAN TORTINHA LIMAO 140G</t>
  </si>
  <si>
    <t xml:space="preserve"> BISC MARILAN TORTINHA RECH CHOC 140G</t>
  </si>
  <si>
    <t xml:space="preserve"> BISC MARILAN RECH CHOC 80G</t>
  </si>
  <si>
    <t xml:space="preserve"> BISC MARILAN RECH PAW PATROL CHOC 80G</t>
  </si>
  <si>
    <t xml:space="preserve"> BISC MARILAN RECH PAW PATROL MORANGO 80G</t>
  </si>
  <si>
    <t xml:space="preserve"> BISC MARILAN RECH MORANGO 80G</t>
  </si>
  <si>
    <t xml:space="preserve"> BISC MARILAN RECH PAW PATROL CHOC 40G</t>
  </si>
  <si>
    <t xml:space="preserve"> BISC MARILAN RECH PAW PATROL MOR 40G</t>
  </si>
  <si>
    <t xml:space="preserve"> BISC MARILAN WAFER MORANGO 80G</t>
  </si>
  <si>
    <t xml:space="preserve"> COOKIES MARILAN ORIG G CHOC 80G</t>
  </si>
  <si>
    <t xml:space="preserve"> COOKIES MARILAN CHOC G CHOC 80G</t>
  </si>
  <si>
    <t xml:space="preserve"> BISC MARILAN P STOP ORIGINAL 137G</t>
  </si>
  <si>
    <t xml:space="preserve"> BISC MARILAN P STOP PAO NA CHAPA 137G</t>
  </si>
  <si>
    <t xml:space="preserve"> BISC MARILAN P STOP QUEIJO 137G</t>
  </si>
  <si>
    <t xml:space="preserve"> BISC MARILAN P STOP PIZZA 137G</t>
  </si>
  <si>
    <t xml:space="preserve"> BISC MARILAN P STOP RECH M QUENTE 91G</t>
  </si>
  <si>
    <t xml:space="preserve"> BISC MARILAN P STOP RECH SALSA/CEB 91G</t>
  </si>
  <si>
    <t xml:space="preserve"> BISC MARILAN P STOP RECH INT P DE PE 91G</t>
  </si>
  <si>
    <t xml:space="preserve"> BISC MARILAN P STOP RECH CHOCO 98G</t>
  </si>
  <si>
    <t xml:space="preserve"> BISC MARILAN P STOP RECH CHOC TRUF 98G</t>
  </si>
  <si>
    <t xml:space="preserve"> BISC MARILAN P STOP PRESUNTO 137G</t>
  </si>
  <si>
    <t xml:space="preserve"> BISC VIVALE AGUA E SAL 300G</t>
  </si>
  <si>
    <t xml:space="preserve"> BISC MARILAN AMANT CHOC 280G</t>
  </si>
  <si>
    <t xml:space="preserve"> BISC MARILAN AMANT LEITE 280G</t>
  </si>
  <si>
    <t xml:space="preserve"> BISC MARILAN AMANTEGADO TRAD 280G</t>
  </si>
  <si>
    <t xml:space="preserve"> BISC VIVALE LEITE 300G</t>
  </si>
  <si>
    <t xml:space="preserve"> BISC MARILAN AMAN COCO 280G</t>
  </si>
  <si>
    <t xml:space="preserve"> BISC MARILAN MANTEIGA 300G</t>
  </si>
  <si>
    <t xml:space="preserve"> BISC MARILAN SALGAD SORTIDO 400G</t>
  </si>
  <si>
    <t xml:space="preserve"> BISC MARILAN TEENS SNACK CHOC 80G</t>
  </si>
  <si>
    <t xml:space="preserve"> BISC MARILAN TEENS SNACK CHOC 30G</t>
  </si>
  <si>
    <t xml:space="preserve"> BISC MARILAN TEENS CHOC BRANCO 30G</t>
  </si>
  <si>
    <t xml:space="preserve"> BISC MARILAN TEENS SNACK CHOC BCO 80G</t>
  </si>
  <si>
    <t xml:space="preserve"> BISC MARILAN MAIZENA F LACTEA 300G</t>
  </si>
  <si>
    <t xml:space="preserve"> BISC MARILAN MAISENA TRAD 300G</t>
  </si>
  <si>
    <t xml:space="preserve"> BISC MARILAN LEITE 300G</t>
  </si>
  <si>
    <t xml:space="preserve"> BOLINHO MARILAN BAUN RECH MGO 40G</t>
  </si>
  <si>
    <t xml:space="preserve"> TORRADA MARILAN MAGIC TOAST ORIG 110G</t>
  </si>
  <si>
    <t xml:space="preserve"> TORRADA MARILAN MAGIC TOAST MULT C 110G</t>
  </si>
  <si>
    <t xml:space="preserve"> TORRADA MARILAN MAGIC TOAST P PERU 110G</t>
  </si>
  <si>
    <t>54377 - CAPRICCHE S A</t>
  </si>
  <si>
    <t xml:space="preserve"> BISC CAPRICCHE CRACKER TRAD 350G</t>
  </si>
  <si>
    <t xml:space="preserve"> BISC CAPRISHOW CREAM CRACKER 301,5G</t>
  </si>
  <si>
    <t xml:space="preserve"> BISC FUTURINHO RECH CHOC 32G</t>
  </si>
  <si>
    <t xml:space="preserve"> BISC FUTURINHO RECH BLACK 32G</t>
  </si>
  <si>
    <t xml:space="preserve"> BISC FUTURINHO RECH BRIGADEIRO 32G</t>
  </si>
  <si>
    <t xml:space="preserve"> BISC FUTURINHOS RECH CHOC 113G</t>
  </si>
  <si>
    <t xml:space="preserve"> BISC FUTURINHO WAFER CHOCOLATE 28G</t>
  </si>
  <si>
    <t xml:space="preserve"> BISC CAP CERELICIA CACAU E CEREAIS 96G</t>
  </si>
  <si>
    <t xml:space="preserve"> BISC ITAMARATY RECH SPANTOO CHOC 30G</t>
  </si>
  <si>
    <t xml:space="preserve"> BISC ITAMARATY RECH SPANTOO MOR 30G</t>
  </si>
  <si>
    <t xml:space="preserve">208828 -  CAMIL ALIMENTOS S A </t>
  </si>
  <si>
    <t xml:space="preserve"> BISC MABEL ROSQ BANANA CANELA 300G</t>
  </si>
  <si>
    <t xml:space="preserve"> BISC MABEL ROSQ CHOC 300G</t>
  </si>
  <si>
    <t xml:space="preserve"> BISC MABEL ROSQ COCO 300G</t>
  </si>
  <si>
    <t xml:space="preserve"> BISC MABEL ROSQ LEITE 300G</t>
  </si>
  <si>
    <t xml:space="preserve"> BISC TIA DORA ROSCA COCO 300G</t>
  </si>
  <si>
    <t xml:space="preserve"> BISC TIA DORA MAIZENA 300G</t>
  </si>
  <si>
    <t>246195 -  FABRICA DE BISCOITOS TUPY S A</t>
  </si>
  <si>
    <t xml:space="preserve"> BISC TUPY ROSQUINHA CHOC 300G</t>
  </si>
  <si>
    <t xml:space="preserve"> BISC TUPY MARIA 350G</t>
  </si>
  <si>
    <t xml:space="preserve"> BISC TUPY MAIZENA 350G</t>
  </si>
  <si>
    <t>297024 -  INTERBRANDS FOODS LTDA</t>
  </si>
  <si>
    <t xml:space="preserve"> BISC ST EDW M BUTT COOK BAB SAZ 150G</t>
  </si>
  <si>
    <t xml:space="preserve"> KIT NATALINO TREE</t>
  </si>
  <si>
    <t xml:space="preserve"> KIT NATALINO DOLL</t>
  </si>
  <si>
    <t xml:space="preserve"> KIT NATALINO LONDON</t>
  </si>
  <si>
    <t>71217 -  CILASI ALIMENTOS S A</t>
  </si>
  <si>
    <t xml:space="preserve"> BISC TUCS DIN CRAC SALGAD 100GR</t>
  </si>
  <si>
    <t xml:space="preserve"> BISC TUCS DIN CRACKER CHURR 100G</t>
  </si>
  <si>
    <t xml:space="preserve"> BISC TUCS DIN CRACKER PIZZA 100G</t>
  </si>
  <si>
    <t xml:space="preserve"> BISC TUCS DIN CRACKER QUEIJO 100G</t>
  </si>
  <si>
    <t xml:space="preserve"> BISC TUCS DIN CRACKER SALAM 100G</t>
  </si>
  <si>
    <t>171745 - INDUSTRIA E COMERCIO DE MASSAS SAO FRANCISCO EIREL</t>
  </si>
  <si>
    <t xml:space="preserve"> BISC SF SABOR QUEIJO 200G</t>
  </si>
  <si>
    <t xml:space="preserve"> BOLACHA MARAVILHA FOLHADA DOCE SF 250G</t>
  </si>
  <si>
    <t xml:space="preserve"> BOLACHA MANTEIGA DO SERTAO SF 200G</t>
  </si>
  <si>
    <t xml:space="preserve"> BOLACHA SETE CAPAS SAO FRANCISCO 250G</t>
  </si>
  <si>
    <t xml:space="preserve"> BOLACHA MANTEIGA PALITO SF 200G</t>
  </si>
  <si>
    <t>599 - ADEILTON COSTA BA/SE</t>
  </si>
  <si>
    <t>3518 -  PANDURATA ALIMENTOS LTDA</t>
  </si>
  <si>
    <t xml:space="preserve"> BATATA PALHA VISCONTE TRAD 105G</t>
  </si>
  <si>
    <t xml:space="preserve"> BATATA PALHA VISCONTI EX FINA 100G</t>
  </si>
  <si>
    <t xml:space="preserve"> BATATA PALHA VISCONTI CEB/SAL 105G</t>
  </si>
  <si>
    <t xml:space="preserve"> CHOCOTTONE BAUDUCCO BITES 107G</t>
  </si>
  <si>
    <t xml:space="preserve"> BISC BAUDUCCO C CRACKER 165G</t>
  </si>
  <si>
    <t xml:space="preserve"> BISC BAUDUCCO RECHEADINHO GOIABA 112G</t>
  </si>
  <si>
    <t xml:space="preserve"> BISC BAUDUCCO RECHEADINHO CHOC 104G</t>
  </si>
  <si>
    <t xml:space="preserve"> BISC BAUDUCCO RECHEADINHO BRIGAD 104G</t>
  </si>
  <si>
    <t xml:space="preserve"> BISC BAUDUCCO RECH MORANGO 108G</t>
  </si>
  <si>
    <t xml:space="preserve"> BISC BAUDUCCO RECH CHOC 108G</t>
  </si>
  <si>
    <t xml:space="preserve"> BISC BAUDUCCO RECH BAUNILHA 108G</t>
  </si>
  <si>
    <t xml:space="preserve"> BISC BAUDUCCO RECH DUPLO CHOCOLATE 108G</t>
  </si>
  <si>
    <t xml:space="preserve"> BISC BAUDUCCO WAFER CHOCOLATE 70G</t>
  </si>
  <si>
    <t xml:space="preserve"> BISC BAUDUCCO WAFER BRIGADEIRO 70G</t>
  </si>
  <si>
    <t xml:space="preserve"> BISC BAUDUCCO WAFER LIMAO 70G</t>
  </si>
  <si>
    <t xml:space="preserve"> BISC BAUDUCCO WAFER MAXI CHOC CREAM 104G</t>
  </si>
  <si>
    <t xml:space="preserve"> BISC BAUDUCCO WAFER MORANGO 70G</t>
  </si>
  <si>
    <t xml:space="preserve"> BISC BAUDUCCO WAFER MAXI CHOCO 104G</t>
  </si>
  <si>
    <t xml:space="preserve"> BISC BAUDUCCO WAF MAXI PISTACHE 104G</t>
  </si>
  <si>
    <t xml:space="preserve"> BISC BAUDUCCO COOK ORIGINAL 100G</t>
  </si>
  <si>
    <t xml:space="preserve"> BISC BAUDUCCO COOK CHOC 100G</t>
  </si>
  <si>
    <t xml:space="preserve"> BISC BAUDUCCO COOK MAXI 96G</t>
  </si>
  <si>
    <t xml:space="preserve"> BISC BAUDUCCO COOK CHOC 60G</t>
  </si>
  <si>
    <t xml:space="preserve"> BISC BAUDUCCO COOK ORIGINAL 60G</t>
  </si>
  <si>
    <t xml:space="preserve"> BISC BAUDUCCO COOKIE MAXI BRANCO 96G</t>
  </si>
  <si>
    <t xml:space="preserve"> BISC BAUDUCCO COOKIE MAXI CARAMELO 96G</t>
  </si>
  <si>
    <t xml:space="preserve"> BISC BAUDUCCO COOKIE FINI DENTADURA 96G</t>
  </si>
  <si>
    <t xml:space="preserve"> BISC BAUDUCCO COOKIE FINI P LINGUA 96G</t>
  </si>
  <si>
    <t xml:space="preserve"> BISC BAUDUCCO COOKIE CHOCOLATE BIG 30G</t>
  </si>
  <si>
    <t xml:space="preserve"> BISC BAUDUCCO AMANT CHOCOLATE 335G</t>
  </si>
  <si>
    <t xml:space="preserve"> BISC BAUDUCCO SPECULOS CARAMELO 84G</t>
  </si>
  <si>
    <t xml:space="preserve"> BISC BAUDUCCO AMANT BAN C/CAN 354G</t>
  </si>
  <si>
    <t xml:space="preserve"> BISC BAUDUCCO CEREALE CACAU 170G</t>
  </si>
  <si>
    <t xml:space="preserve"> BISC BAUDUCCO CEREALE CACAU/CASTAN 170G</t>
  </si>
  <si>
    <t xml:space="preserve"> BISC BAUDUCCO CEREALE LAR/DAMASCO 147G</t>
  </si>
  <si>
    <t xml:space="preserve"> BISC BAUDUCCO CHAMP ACUC/CRISTAL 150G</t>
  </si>
  <si>
    <t xml:space="preserve"> BISC BAUDUCCO COBERTO C BISCUIT LEIT 80G</t>
  </si>
  <si>
    <t xml:space="preserve"> BISC BAUDUCCO COBERTO C BISCUIT M AM 80G</t>
  </si>
  <si>
    <t xml:space="preserve"> BISC BAUDUCCO COBERTO C BISCUIT LEIT 36G</t>
  </si>
  <si>
    <t xml:space="preserve"> BISC BAUDUCCO COBERTO CHOC TUB 80G</t>
  </si>
  <si>
    <t xml:space="preserve"> BISC BAUDUCCO BARRA MAX GOIABINHA 30G</t>
  </si>
  <si>
    <t xml:space="preserve"> BISC BAUDUCCO BARRA MAX CHOC 25G</t>
  </si>
  <si>
    <t xml:space="preserve"> PAO DE MEL BAUDUCCO 30G</t>
  </si>
  <si>
    <t xml:space="preserve"> BISC BAUDUCCO LEITE 335G</t>
  </si>
  <si>
    <t xml:space="preserve"> BISC BAUDUCCO MAIZENA 170G</t>
  </si>
  <si>
    <t xml:space="preserve"> BOLINHO BAUDUCCO BAUN/MORAN 40G</t>
  </si>
  <si>
    <t xml:space="preserve"> BOLINHO BAUDUCCO BAUN C/CHOC 40G</t>
  </si>
  <si>
    <t xml:space="preserve"> BOLINHO BAUDUCCO DUPLO CHOC 40G</t>
  </si>
  <si>
    <t xml:space="preserve"> BOLINHO BAUDUCCO ROLL CHOC 34G</t>
  </si>
  <si>
    <t xml:space="preserve"> BOLINHO BAUDUCCO CHOCOLATE/BAUNILHA 40G</t>
  </si>
  <si>
    <t xml:space="preserve"> BOLINHO BAUDUCCO LARANJA 40G</t>
  </si>
  <si>
    <t xml:space="preserve"> BOLINHO BAUDUCCO GOTAS CHOCOLATE 40G</t>
  </si>
  <si>
    <t xml:space="preserve"> TORRADA VISCONTI INTEGRAL 120G</t>
  </si>
  <si>
    <t xml:space="preserve"> TORRADA VISCONTI MULTIGRAOS 120G</t>
  </si>
  <si>
    <t xml:space="preserve"> TORRADA VISCONTI TRADICIONAL 120G</t>
  </si>
  <si>
    <t xml:space="preserve"> TORRADA BAUDUCCO INTEGRAL 142G</t>
  </si>
  <si>
    <t xml:space="preserve"> TORRADA BAUDUCCO MULTIGRAOS 142G</t>
  </si>
  <si>
    <t xml:space="preserve"> TORRADA BAUDUCCO TRADICIONAL 142G</t>
  </si>
  <si>
    <t xml:space="preserve"> TORRADA BAUDUCCO INTEGRAL M PACK 284G</t>
  </si>
  <si>
    <t xml:space="preserve"> TORRADA BAUDUCCO MULTIGRAOS M PACK 284G</t>
  </si>
  <si>
    <t xml:space="preserve"> TORRADA BAUDUCCO CEREALE MULT 128G</t>
  </si>
  <si>
    <t xml:space="preserve"> TORRADA BAUDUCCO T CEREALE AZEI 128G</t>
  </si>
  <si>
    <t xml:space="preserve"> SALG MARATITOS PRESUNTO 57G</t>
  </si>
  <si>
    <t xml:space="preserve"> SALG MARATITOS CEBOLA E SALSA 37G</t>
  </si>
  <si>
    <t xml:space="preserve"> SALG MARATITOS QUEIJO PARM 45G</t>
  </si>
  <si>
    <t xml:space="preserve"> SALG MARATITOS QUEIJO SUICO 45G</t>
  </si>
  <si>
    <t xml:space="preserve"> SALG MARATITOS REQUEIJAO 45G</t>
  </si>
  <si>
    <t>8117 -  HORTUS AGROINDUSTRIAL SA</t>
  </si>
  <si>
    <t xml:space="preserve"> BATATA HORTUS PALHA TRAD 300G</t>
  </si>
  <si>
    <t xml:space="preserve"> BISC PILAR C CRACKER TRAD 350G</t>
  </si>
  <si>
    <t xml:space="preserve"> BISC VITARELLA C CRACKER INTEGRAL 367,5G</t>
  </si>
  <si>
    <t xml:space="preserve"> BISC VITARELLA C CRACKER TRAD 350G</t>
  </si>
  <si>
    <t xml:space="preserve"> BISC VITARELLA CROCKS C CRACKER 350G</t>
  </si>
  <si>
    <t xml:space="preserve"> BISC FORTALEZA CREAM CRACKER 350G</t>
  </si>
  <si>
    <t xml:space="preserve"> BISC SAL PILAR C CRACK MANTEIGA PR 350G</t>
  </si>
  <si>
    <t xml:space="preserve"> BISC VITARELLA C CRACKER CROCK QJO 350G</t>
  </si>
  <si>
    <t xml:space="preserve"> BISC VITARELLA AGUA 350G</t>
  </si>
  <si>
    <t xml:space="preserve"> BISC VITARELLA CC CROCKS PAO ASSADO 350G</t>
  </si>
  <si>
    <t xml:space="preserve"> BISC VITARELLA C CRACKER TOSTADINHO 350G</t>
  </si>
  <si>
    <t xml:space="preserve"> BISC RICHESTER RECH ANIM ZOO CHOC 130G</t>
  </si>
  <si>
    <t xml:space="preserve"> BISC RICHESTER AMORI TORT CHOC 140G</t>
  </si>
  <si>
    <t xml:space="preserve"> BISC RICHESTER AMORI TORT MORANGO 140G</t>
  </si>
  <si>
    <t xml:space="preserve"> BISC RICHESTER AMORI TORT LIMAO 140G</t>
  </si>
  <si>
    <t xml:space="preserve"> BISC RECH VITARELLA CHOC TORT 140G</t>
  </si>
  <si>
    <t xml:space="preserve"> BISC RECH VITARELLA MOR TORTINHAS 140G</t>
  </si>
  <si>
    <t xml:space="preserve"> BISC RECH VITARELLA LIMAO TORTINHAS 140G</t>
  </si>
  <si>
    <t xml:space="preserve"> BISC RICHESTER RECH AMORI CHOC 35,6G</t>
  </si>
  <si>
    <t xml:space="preserve"> BISC RICHESTER RECH AMORI MORANGO 125G</t>
  </si>
  <si>
    <t xml:space="preserve"> BISC RICHESTER RECH AMORI CHOC 125G</t>
  </si>
  <si>
    <t xml:space="preserve"> BISC RICHESTER RECH AMORI CHOC MOR 125G</t>
  </si>
  <si>
    <t xml:space="preserve"> BISC RICHESTER RECH AMORI MOR 35,6G</t>
  </si>
  <si>
    <t xml:space="preserve"> BISC RICHESTER RECH AMORI FLOCOS 125G</t>
  </si>
  <si>
    <t xml:space="preserve"> BISC RICHESTER RECH ESCURETO 35,6G</t>
  </si>
  <si>
    <t xml:space="preserve"> BISC RICHESTER RECH ESCURETO 125G</t>
  </si>
  <si>
    <t xml:space="preserve"> BISC VITARELLA TRELO CHOC RECH BAU 120G</t>
  </si>
  <si>
    <t xml:space="preserve"> BISC VITARELLA TRELO REC CHOC C/MOR 120G</t>
  </si>
  <si>
    <t xml:space="preserve"> BISC VITARELLA TREL RECH MORAN 120G</t>
  </si>
  <si>
    <t xml:space="preserve"> BISC VITARELLA TRELO REC BEM CASADO 120G</t>
  </si>
  <si>
    <t xml:space="preserve"> BISC VITARELLA TRELO RECH CHOC 120G</t>
  </si>
  <si>
    <t xml:space="preserve"> BISC VITARELLA TRELO RECH BRIG 120G</t>
  </si>
  <si>
    <t xml:space="preserve"> BISC VITARELLA TRELO RECH MOR 37G</t>
  </si>
  <si>
    <t xml:space="preserve"> BISC VITARELLA TRELO RECH CHOCOLATE 37G</t>
  </si>
  <si>
    <t xml:space="preserve"> BISC VITARELLA TRELO CHOCO RECH BAUN 37G</t>
  </si>
  <si>
    <t xml:space="preserve"> BISC VITARELLA TRELO CHOCO RECH CHOC 37G</t>
  </si>
  <si>
    <t xml:space="preserve"> BISC VIT CHCORES RECH CHOC 120G</t>
  </si>
  <si>
    <t xml:space="preserve"> BISCOITO RECHEADO PIRAQUE LIMAO 76G</t>
  </si>
  <si>
    <t xml:space="preserve"> BISC PIRAQUE RECH MALTADO BLACK 85G</t>
  </si>
  <si>
    <t xml:space="preserve"> BISC PIRAQUE RECH MALTADO CHOC 85G</t>
  </si>
  <si>
    <t xml:space="preserve"> BISC PIRAQUE RECH MALTADO D LEITE 85G</t>
  </si>
  <si>
    <t xml:space="preserve"> BISC PIRAQUE RECH SUPR CHOC BCO CAN 80G</t>
  </si>
  <si>
    <t xml:space="preserve"> BISC PIRAQUE RECH SUPR CHOC BR LIMAO 80G</t>
  </si>
  <si>
    <t xml:space="preserve"> BISC PIRAQUE RECH SUPR CHOC AVE 80G</t>
  </si>
  <si>
    <t xml:space="preserve"> BISC PIRAQUE RECH MALTADO AVELA 85G</t>
  </si>
  <si>
    <t xml:space="preserve"> BISC ROSQ LEITE VITARELLA 300G</t>
  </si>
  <si>
    <t xml:space="preserve"> BISC ROSQ CHOCOLATE VITARELLA 300G</t>
  </si>
  <si>
    <t xml:space="preserve"> BISC ROSQ COCO VITARELLA 300G</t>
  </si>
  <si>
    <t xml:space="preserve"> BISC VITARELLA TRELOSO WAF CHOC 35G</t>
  </si>
  <si>
    <t xml:space="preserve"> BISC VITARELLA TRELOSO WAF MORANGO 35G</t>
  </si>
  <si>
    <t xml:space="preserve"> BISC VIT CHOCORES WAF 35G</t>
  </si>
  <si>
    <t xml:space="preserve"> BISC TRELOSO WAF BRIGADEIRO 35G</t>
  </si>
  <si>
    <t xml:space="preserve"> BISC PIRAQUE NEWAFER LIMAO 100G</t>
  </si>
  <si>
    <t xml:space="preserve"> BISC PIRAQUE NEWAFER CHOC 100G</t>
  </si>
  <si>
    <t xml:space="preserve"> BISC PIRAQUE NEWAFER MORANGO 100G</t>
  </si>
  <si>
    <t xml:space="preserve"> BISC WAFER VITARELLA CHOCOLATE 80G</t>
  </si>
  <si>
    <t xml:space="preserve"> BISC WAFER VITARELLA ABACAXI 80G</t>
  </si>
  <si>
    <t xml:space="preserve"> BISC WAFER VITARELLA MORANGO 80G</t>
  </si>
  <si>
    <t xml:space="preserve"> BISC WAFER VITARELLA LIMAO 80G</t>
  </si>
  <si>
    <t xml:space="preserve"> BISC WAFER VITARELLA LARANJA 80G</t>
  </si>
  <si>
    <t xml:space="preserve"> BISC WAFER VITARELLA BRIGADEIRO 80G</t>
  </si>
  <si>
    <t xml:space="preserve"> BISC RICHESTER ESCURETO COOKIE 80G</t>
  </si>
  <si>
    <t xml:space="preserve"> BISC RICHESTER COOKIE BAUN GOTA CHOC 80G</t>
  </si>
  <si>
    <t xml:space="preserve"> BISC RICHESTER COOKIE CHOC GOTA CHOC 80G</t>
  </si>
  <si>
    <t xml:space="preserve"> BISC VITARELLA TRELOSO AMANT LEITE 330G</t>
  </si>
  <si>
    <t xml:space="preserve"> BISC VITARELLA TRELOSO AMANT CHOC 330G</t>
  </si>
  <si>
    <t xml:space="preserve"> BISC VITARELLA TRELOSO AMANT COCO 330G</t>
  </si>
  <si>
    <t xml:space="preserve"> BISC PIRAQUE COOKIE BAUNILHA 80G</t>
  </si>
  <si>
    <t xml:space="preserve"> BISC PIRAQUE COOKIE CHOCOLATE 80G</t>
  </si>
  <si>
    <t xml:space="preserve"> BISC PIRAQUE PERSONAL CRACKER 138G</t>
  </si>
  <si>
    <t xml:space="preserve"> BISC PIRAQUE PERSONAL CRACKER INTEG 138G</t>
  </si>
  <si>
    <t xml:space="preserve"> BISC FORTALEZA AGUA E SAL 350G</t>
  </si>
  <si>
    <t xml:space="preserve"> BISC VITARELLA AGUA E SAL TRAD 350G</t>
  </si>
  <si>
    <t xml:space="preserve"> BISC PIRAQUE AGUA COM GERGELIM 215G</t>
  </si>
  <si>
    <t xml:space="preserve"> BISC VITARELLA TRELOSO AMENT LEITE 110G</t>
  </si>
  <si>
    <t xml:space="preserve"> BISC VITARELLA TRELOSO AMANT CHOC 110G</t>
  </si>
  <si>
    <t xml:space="preserve"> BISC RICHESTER COB ANIM ZOO D LEITE 40G</t>
  </si>
  <si>
    <t xml:space="preserve"> BISC PIRAQUE COBERTO LEITE MALTADO 80G</t>
  </si>
  <si>
    <t xml:space="preserve"> BISC PIRAQUE PRESUNTINHO 100G</t>
  </si>
  <si>
    <t xml:space="preserve"> BISC PIRAQUE SALGADINHO 100G</t>
  </si>
  <si>
    <t xml:space="preserve"> BISC PIRAQUE GOIABINHA 75G</t>
  </si>
  <si>
    <t xml:space="preserve"> BISC VITARELLA DELICITA QUEIJO 138G</t>
  </si>
  <si>
    <t xml:space="preserve"> BISC VITARELLA DELICITA PIZZA 138G</t>
  </si>
  <si>
    <t xml:space="preserve"> BISC VITARELLA DELICITA ORIG 138G</t>
  </si>
  <si>
    <t xml:space="preserve"> BISC VITARELLA DELICITA SALG PRES 138G</t>
  </si>
  <si>
    <t xml:space="preserve"> BISC PIRAQUE MALTADO LEITE ORIG 132G</t>
  </si>
  <si>
    <t xml:space="preserve"> BISC PIRAQUE MALTADO BLACK 132G</t>
  </si>
  <si>
    <t xml:space="preserve"> BISC VITARELLA MARIA TRADICIONAL 350G</t>
  </si>
  <si>
    <t xml:space="preserve"> BISC FORTALEZA MARIA 350G</t>
  </si>
  <si>
    <t xml:space="preserve"> BISC VITARELLA MAIZENA TRAD 350G</t>
  </si>
  <si>
    <t xml:space="preserve"> BISC FORTALEZA MAIZENA 350G</t>
  </si>
  <si>
    <t xml:space="preserve"> BISC VITARELLA MAIZENA LEITE 350G</t>
  </si>
  <si>
    <t xml:space="preserve"> BISC VITARELLA MARIA LEITE 350G</t>
  </si>
  <si>
    <t xml:space="preserve"> BISC FORTALEZA MARIA CHOC 350G</t>
  </si>
  <si>
    <t xml:space="preserve"> BISC FORTALEZA MAIZENA LEITE 350G</t>
  </si>
  <si>
    <t xml:space="preserve"> BISC VITARELLA MAIZENA INTEG 350G</t>
  </si>
  <si>
    <t xml:space="preserve"> BISC FORTALEZA MAIZENA CHOC 350G</t>
  </si>
  <si>
    <t xml:space="preserve"> BISC FORTALEZA MARIA LEITE 350G</t>
  </si>
  <si>
    <t xml:space="preserve"> BISC PIRAQUE MAIZENA 175G</t>
  </si>
  <si>
    <t xml:space="preserve"> BISC MAIZENA PILAR TRADICIONAL 307G</t>
  </si>
  <si>
    <t xml:space="preserve"> BISC MARIA PILAR TRADICIONAL 307G</t>
  </si>
  <si>
    <t xml:space="preserve"> BOLINHO BA RECH CH VITARELLA TRELOSO 40G</t>
  </si>
  <si>
    <t xml:space="preserve"> BOLINHO BA RECH MO VITARELLA TRELOSO 40G</t>
  </si>
  <si>
    <t xml:space="preserve"> BOLINHO CH RECH CH VITARELLA TRELOSO 40G</t>
  </si>
  <si>
    <t xml:space="preserve"> BOLINHO BR REC CH VITARELLA TRELOSO 40G</t>
  </si>
  <si>
    <t xml:space="preserve"> TORRADA VITARELLA MULTIGRAOS 142G</t>
  </si>
  <si>
    <t xml:space="preserve"> TORRADA VITARELLA INTEGRAL 142G</t>
  </si>
  <si>
    <t xml:space="preserve"> BISC NESTLE RECH CLASSIC CHOC 140G</t>
  </si>
  <si>
    <t xml:space="preserve"> BISC NESTLE RECH PASSATEM CHOC 130G</t>
  </si>
  <si>
    <t xml:space="preserve"> BISC NESTLE RECH PASSATEM MORANGO 130G</t>
  </si>
  <si>
    <t xml:space="preserve"> BISC NESTLE RECH PRESTIGIO 140G</t>
  </si>
  <si>
    <t xml:space="preserve"> BISC NESTLE RECH BONO MORANGO 90G</t>
  </si>
  <si>
    <t xml:space="preserve"> BISC NESTLE RECH BONO LIMAO 90G</t>
  </si>
  <si>
    <t xml:space="preserve"> BISC NESTLE RECH BONO CHOC 90G</t>
  </si>
  <si>
    <t xml:space="preserve"> BISC NESTLE RECH BONO DOCE DE LEITE 90G</t>
  </si>
  <si>
    <t xml:space="preserve"> BISC NESTLE RECH NEGRESCO BAUNILHA 90G</t>
  </si>
  <si>
    <t xml:space="preserve"> BISC NESTLE RECH NEGRESCO MORANGO 90G</t>
  </si>
  <si>
    <t xml:space="preserve"> BISC NESTLE RECH NEGRESCO CHOCOLATE 90G</t>
  </si>
  <si>
    <t xml:space="preserve"> BISC NESTLE WAF PASSATEM CHOC 20G</t>
  </si>
  <si>
    <t xml:space="preserve"> BISC NESTLE WAF PASSATEM MORANGO 20G</t>
  </si>
  <si>
    <t xml:space="preserve"> BISC NESTLE COOK CLASSIC CHOC G CHOC 60G</t>
  </si>
  <si>
    <t xml:space="preserve"> BISC NESTLE COOK CLASSIC BAUN CHOC 60G</t>
  </si>
  <si>
    <t xml:space="preserve"> BISC NESTLE COOK ALPINO GOTAS CHOC 60G</t>
  </si>
  <si>
    <t xml:space="preserve"> BISC NESTLE COOK GAROTO CARIBE 60G</t>
  </si>
  <si>
    <t xml:space="preserve"> BISC NESTLE COOK GAROTO CROCANTE 60G</t>
  </si>
  <si>
    <t xml:space="preserve"> BISC NESTLE CHOCOOKIES CHOCOLATE 100G</t>
  </si>
  <si>
    <t xml:space="preserve"> BISC NESTLE CHOCOOKIES AVELA 100G</t>
  </si>
  <si>
    <t xml:space="preserve"> BISC NESTLE NESFIT CACAU E CEREAIS 160G</t>
  </si>
  <si>
    <t xml:space="preserve"> BISC GAROTO COBERTO CHOCOBISCUIT 78G</t>
  </si>
  <si>
    <t xml:space="preserve"> BISC NESTLE COBERTO CHOCOBISCUIT 78G</t>
  </si>
  <si>
    <t xml:space="preserve"> BISC NESTLE PASSATEMPO LEITE 150G</t>
  </si>
  <si>
    <t xml:space="preserve"> BISC INF NESTLE MUCILON TOMATE 35G</t>
  </si>
  <si>
    <t xml:space="preserve"> BISC INF NESTLE MUCILON MILHO 35G</t>
  </si>
  <si>
    <t xml:space="preserve"> BISC INF NESTLE MUCILON LARAN BANANA 35G</t>
  </si>
  <si>
    <t xml:space="preserve"> BISC NESTLE TOSTINES ESPECIARIAS 150G</t>
  </si>
  <si>
    <t xml:space="preserve"> BISC TOSTINES RECH CAPPUCCINO 93G</t>
  </si>
  <si>
    <t xml:space="preserve"> BISC TOSTINES LEITE MALTADO 160G</t>
  </si>
  <si>
    <t xml:space="preserve"> BISC OREO RECH ORIGINAL 90G</t>
  </si>
  <si>
    <t xml:space="preserve"> BISC OREO RECH ORIGINAL 144G</t>
  </si>
  <si>
    <t xml:space="preserve"> BISC OREO RECH ORIGINAL 36G</t>
  </si>
  <si>
    <t xml:space="preserve"> BISC OREO RECH CHOC 90G</t>
  </si>
  <si>
    <t xml:space="preserve"> BISC OREO RECH MILKSHAKE MOR 90G</t>
  </si>
  <si>
    <t xml:space="preserve"> BISC OREO RECH CHOCOLATE 36G</t>
  </si>
  <si>
    <t xml:space="preserve"> BISC OREO RECH CHOC 144G</t>
  </si>
  <si>
    <t xml:space="preserve"> BISC OREO RECH BAUNILHA ECON 270G</t>
  </si>
  <si>
    <t xml:space="preserve"> BISC TRAKINAS MORANGO 126G</t>
  </si>
  <si>
    <t xml:space="preserve"> BISC TRAKINAS CHOCOLATE 126G</t>
  </si>
  <si>
    <t xml:space="preserve"> BISC OREO RECH CHOCOLATE ECON 270G</t>
  </si>
  <si>
    <t xml:space="preserve"> BISC OREO ORIGINAL 18G</t>
  </si>
  <si>
    <t xml:space="preserve"> BISC LACTA COOKIE ORIGINAL 80G</t>
  </si>
  <si>
    <t xml:space="preserve"> BISC CLUB SOCIAL INTEGRAL 144G</t>
  </si>
  <si>
    <t xml:space="preserve"> BISC CLUB SOCIAL PIZZA 141G</t>
  </si>
  <si>
    <t xml:space="preserve"> BISC CLUB SOCIAL QUEIJO 141G</t>
  </si>
  <si>
    <t xml:space="preserve"> BISC CLUB SOCIAL PRESUNTO 141G</t>
  </si>
  <si>
    <t xml:space="preserve"> BISC CLUB SOCIAL ORIGINAL 144G</t>
  </si>
  <si>
    <t xml:space="preserve"> BISC CLUB SOCIAL RECH REQUEIJAO 106G</t>
  </si>
  <si>
    <t xml:space="preserve"> BISC CLUB SOCIAL BACON E PROVOLONE 141G</t>
  </si>
  <si>
    <t xml:space="preserve"> BISC CLUB SOCIAL CEBOLA SOUR CREAM 141G</t>
  </si>
  <si>
    <t xml:space="preserve"> BISC CLUB SOCIAL PRESUNTO 282G</t>
  </si>
  <si>
    <t xml:space="preserve"> BISC CLUB SOCIAL PAO ALHO 141G</t>
  </si>
  <si>
    <t xml:space="preserve"> BISC CLUB SOCIAL CEBOLA CARAMELIZAD 141G</t>
  </si>
  <si>
    <t xml:space="preserve"> BISC BELVITA CACAU/CEREAIS 75G</t>
  </si>
  <si>
    <t xml:space="preserve"> BISC BELVITA LEITE/AVEIA 75G</t>
  </si>
  <si>
    <t xml:space="preserve"> BISC VIVALE DOCE CHOCOLATE 250G</t>
  </si>
  <si>
    <t xml:space="preserve"> BISC MABEL AMANTEIGADO COCO 300G</t>
  </si>
  <si>
    <t>424 - PAULA MENEZES BA SE</t>
  </si>
  <si>
    <t>9881 - LIGA DISTRIBUIDORA E REPRESENTACAO LTDA</t>
  </si>
  <si>
    <t xml:space="preserve"> BOLINHO ANA MARIA COB CHOC 42G</t>
  </si>
  <si>
    <t>185 - CESTAS</t>
  </si>
  <si>
    <t>17283 - RMR AGROINDUSTRIA, COMERCIO ATACADISTA BENEFICIAM</t>
  </si>
  <si>
    <t xml:space="preserve"> CESTA BASICA DULAR </t>
  </si>
  <si>
    <t xml:space="preserve"> CESTA NATALINA GLITTER 1,03KG</t>
  </si>
  <si>
    <t xml:space="preserve"> CESTA NATALINA BOAS FESTAS</t>
  </si>
  <si>
    <t xml:space="preserve"> CESTA NATALINA KIT MAGIA SE KIT 2</t>
  </si>
  <si>
    <t xml:space="preserve"> CESTA NATALINA GLITTER SE KIT 2</t>
  </si>
  <si>
    <t xml:space="preserve"> CESTA NATALINA CHRISTMAS BAG SE KIT 2</t>
  </si>
  <si>
    <t xml:space="preserve"> CESTA NATALINA CHRISTMAS LONDON KIT 2</t>
  </si>
  <si>
    <t xml:space="preserve"> CESTA NATALINA CHRISTMAS DOLLS KIT 2</t>
  </si>
  <si>
    <t xml:space="preserve"> CESTA NATALINA CHRISTMAS TREE KIT 2</t>
  </si>
  <si>
    <t xml:space="preserve"> CESTA NATALINA NATAL MAGICO KIT 2</t>
  </si>
  <si>
    <t xml:space="preserve"> CESTA DE NATAL IMPERIA 2025</t>
  </si>
  <si>
    <t xml:space="preserve"> CESTA DE NATAL ROMA 2025</t>
  </si>
  <si>
    <t xml:space="preserve"> CESTA DE NATAL SIENA 2025</t>
  </si>
  <si>
    <t xml:space="preserve"> CESTA DE NATAL NAPOLES 2025</t>
  </si>
  <si>
    <t xml:space="preserve"> CESTA DE NATAL GLITTER KIT 1 VERDE 2025</t>
  </si>
  <si>
    <t xml:space="preserve"> CESTA DE NATAL GLITTER KIT2 VERM 2025</t>
  </si>
  <si>
    <t>197 - RENATA FERRAZZI MA/PI</t>
  </si>
  <si>
    <t xml:space="preserve"> CESTA NATALINA NOITE FELIZ KIT 2</t>
  </si>
  <si>
    <t xml:space="preserve">10 - MATINAIS                                          </t>
  </si>
  <si>
    <t xml:space="preserve">240 -  LEAO ALIMENTOS E BEBIDAS LTDA </t>
  </si>
  <si>
    <t xml:space="preserve"> CHA LEAO MATTE ORIGINAL GRANEL 100G</t>
  </si>
  <si>
    <t xml:space="preserve"> CHA LEAO PRETO 16G</t>
  </si>
  <si>
    <t xml:space="preserve"> CHA LEAO MACA 20G</t>
  </si>
  <si>
    <t xml:space="preserve"> CHA LEAO ERVA CAPIM CIDREIRA 10G</t>
  </si>
  <si>
    <t xml:space="preserve"> CHA LEAO ERVA CAMOMILA 10G</t>
  </si>
  <si>
    <t xml:space="preserve"> CHA MATTE LEAO NATURAL 40G</t>
  </si>
  <si>
    <t xml:space="preserve"> CHA LEAO ERVA CAPIM CIDREIRA 15G</t>
  </si>
  <si>
    <t xml:space="preserve"> CHA LEAO ERVA CAMOMILA 15G</t>
  </si>
  <si>
    <t xml:space="preserve"> CHA LEAO ERVA HORTELA 15G</t>
  </si>
  <si>
    <t xml:space="preserve"> CHA LEAO ERVA DOCE 24G</t>
  </si>
  <si>
    <t xml:space="preserve"> CHA LEAO MATTE ORIGINAL GRANEL 250G</t>
  </si>
  <si>
    <t xml:space="preserve"> CHA LEAO CAMOMILA CIDREIRA MARACUJA 24G</t>
  </si>
  <si>
    <t xml:space="preserve"> CHA LEAO ERVA BOLDO 10G</t>
  </si>
  <si>
    <t xml:space="preserve"> CHA LEAO GELADO FRUTAS VERMELHAS 25G</t>
  </si>
  <si>
    <t xml:space="preserve"> CHA LEAO FRUTAS VERMELHAS 16G</t>
  </si>
  <si>
    <t xml:space="preserve"> CHA VERDE ERVA HORTELA 25G</t>
  </si>
  <si>
    <t xml:space="preserve"> CHA LEAO FUZE CAMOMILA 25G</t>
  </si>
  <si>
    <t xml:space="preserve"> CHA LEAO GENGIBRE E ESPECIARIAS 16G</t>
  </si>
  <si>
    <t xml:space="preserve"> CHA LEAO CIDREIRA LARANJA E LIMAO 16G</t>
  </si>
  <si>
    <t xml:space="preserve"> CHA LEAO MAMAE SERENA ALCARAVIA+FUNC 20G</t>
  </si>
  <si>
    <t>8050 - DR. OETKER BRASIL LTDA</t>
  </si>
  <si>
    <t xml:space="preserve"> CHA DR OETKER BOLDO 10G</t>
  </si>
  <si>
    <t xml:space="preserve"> CHA DR OETKER CAMOMILA 10G</t>
  </si>
  <si>
    <t xml:space="preserve"> CHA DR OETKER ERVA CIDREIRA 10G</t>
  </si>
  <si>
    <t xml:space="preserve"> CHA DR OETKER ERVA DOCE 20G</t>
  </si>
  <si>
    <t xml:space="preserve"> CHA DR OETKER VERDE TRAD 17G</t>
  </si>
  <si>
    <t xml:space="preserve"> CHA MATE DR OETKER 15G</t>
  </si>
  <si>
    <t>840 -  JACOBS DOUWE EGBERTS BR COM DE CAFE LTDA</t>
  </si>
  <si>
    <t xml:space="preserve"> CHA MARATA VERDE 16G</t>
  </si>
  <si>
    <t xml:space="preserve"> CHA MARATA BOLDO 10G</t>
  </si>
  <si>
    <t xml:space="preserve"> CHA MARATA CIDREIRA 10G</t>
  </si>
  <si>
    <t xml:space="preserve"> CHA MARATA CARQUEJA 10G</t>
  </si>
  <si>
    <t xml:space="preserve"> CHA MARATA CAMOMILA 10G</t>
  </si>
  <si>
    <t xml:space="preserve"> CHA MARATA HORTELA 10G</t>
  </si>
  <si>
    <t xml:space="preserve"> CHA MARATA CITRICO 20G</t>
  </si>
  <si>
    <t xml:space="preserve"> CHA MARATA MATE 16G</t>
  </si>
  <si>
    <t xml:space="preserve"> CHA MARATA MAC/CRAV/CAN 20G</t>
  </si>
  <si>
    <t xml:space="preserve"> CHA MARATA GENGIBRE/LIM 20G</t>
  </si>
  <si>
    <t xml:space="preserve"> CHA MARATA VDE ABACAX/HORT 16G</t>
  </si>
  <si>
    <t xml:space="preserve"> CAFE MARATA SOLUV SH 100G</t>
  </si>
  <si>
    <t xml:space="preserve"> CAFE C LEITE MARATA SH 200G</t>
  </si>
  <si>
    <t xml:space="preserve"> CAPPUC MARATA CHOC SH 200G</t>
  </si>
  <si>
    <t xml:space="preserve"> CAPPUC MARATA TRAD SH 200G</t>
  </si>
  <si>
    <t xml:space="preserve"> CAFE LOR SOLUVEL ESPRESSO POUSH 40G</t>
  </si>
  <si>
    <t xml:space="preserve"> CAFE LOR SOLUVEL MONT CAPIXABAS VD 84G</t>
  </si>
  <si>
    <t xml:space="preserve"> CAFE LOR SOLUVEL SUL DA BAHIA VIDRO 84G</t>
  </si>
  <si>
    <t xml:space="preserve"> CAFE PILAO SOLUVEL CAFETERIA SH 40G</t>
  </si>
  <si>
    <t xml:space="preserve"> CAFE LOR SOLUVEL INTENSE SC 40G</t>
  </si>
  <si>
    <t xml:space="preserve"> CAFE LOR SOLUVEL CLASS VIDRO 84G</t>
  </si>
  <si>
    <t xml:space="preserve"> CAFE LOR SOLUVEL CLASS SH 40G</t>
  </si>
  <si>
    <t xml:space="preserve"> CAFE LOR SOLUVEL INTENS VIDRO 84G</t>
  </si>
  <si>
    <t xml:space="preserve"> CAFE PILAO SOLUVEL GRANULADO SH 40G</t>
  </si>
  <si>
    <t xml:space="preserve"> CAPPUC LOR CARAMELO PREMIUM 20,3G</t>
  </si>
  <si>
    <t xml:space="preserve"> CAPSULA CAFE PILAO LUNGO 8 52G 10X1</t>
  </si>
  <si>
    <t xml:space="preserve"> CAPSULA CAFE PILAO ESPRESSO 7 52G</t>
  </si>
  <si>
    <t xml:space="preserve"> CAPSULA CAFE PILAO ESPRESSO 10 52G 10X1</t>
  </si>
  <si>
    <t xml:space="preserve"> CAPSULA CAFE PILAO ESPRESSO 12 52G 10X1</t>
  </si>
  <si>
    <t xml:space="preserve"> CAPSULA LOR CAFE RISTR UTZ 52G 10X1</t>
  </si>
  <si>
    <t xml:space="preserve"> CAPSULA CAFE PILAO EXPRESS</t>
  </si>
  <si>
    <t xml:space="preserve"> CAPSULA CAFE LOR COLOM UTZ 52G 10X1</t>
  </si>
  <si>
    <t xml:space="preserve"> CAPSUL CAFE LOR PAPU UTZ 52G</t>
  </si>
  <si>
    <t xml:space="preserve"> CAPSULA CAFE LOR RIST DEC UTZ 52G</t>
  </si>
  <si>
    <t xml:space="preserve"> CAPSULA CAFE LOR ESPR LUN EST 52G 10X1</t>
  </si>
  <si>
    <t xml:space="preserve"> CAPSULA LOR ONYX UTZ 52G</t>
  </si>
  <si>
    <t xml:space="preserve"> CAPSULA CAFE LOR SONT UTZ 52G 10X1</t>
  </si>
  <si>
    <t xml:space="preserve"> CAPSULA CAFE LOR GUATEMALA 52G</t>
  </si>
  <si>
    <t xml:space="preserve"> CAPSULA CAFE LOR INDIA 52G</t>
  </si>
  <si>
    <t xml:space="preserve"> CAPSULA CAFE LOR TORR/MOID BAUN 52G 10X1</t>
  </si>
  <si>
    <t xml:space="preserve"> CAFE PILAO EXT FORTE AVAC PCT 250G</t>
  </si>
  <si>
    <t xml:space="preserve"> CAFE PILAO ALMOF PCT 250G</t>
  </si>
  <si>
    <t xml:space="preserve"> CAFE PILAO AVAC PCT 250G</t>
  </si>
  <si>
    <t xml:space="preserve"> CAFE PILAO AROMA DECAF AVAC 250G</t>
  </si>
  <si>
    <t xml:space="preserve"> CAFE MARATA MOIDO ALMOF PCT 250G</t>
  </si>
  <si>
    <t xml:space="preserve"> CAFE MARATA MOIDO AVAC PCT 250G</t>
  </si>
  <si>
    <t xml:space="preserve"> CAFE MARATA DESCAF AVAC PCT 250G</t>
  </si>
  <si>
    <t xml:space="preserve"> CAFE MARATA MOIDO ALMOF PCT 100G</t>
  </si>
  <si>
    <t xml:space="preserve"> CAFE PILAO TRAD ABRE E FECHA 250G</t>
  </si>
  <si>
    <t xml:space="preserve"> CAFE LOR DELICADO TOR MOIDO SACHE 250G</t>
  </si>
  <si>
    <t xml:space="preserve"> CAFE LOR INTENSO TOR MOIDO SACHE 250G</t>
  </si>
  <si>
    <t xml:space="preserve"> CAFE LOR EQUILIBRAD TOR MOIDO SACHE 250G</t>
  </si>
  <si>
    <t xml:space="preserve"> CAFE LOR CERRADO MINEIRO SH 250G</t>
  </si>
  <si>
    <t xml:space="preserve"> CAFE LOR MAGIANA SH 250G</t>
  </si>
  <si>
    <t xml:space="preserve"> CAFE LOR ULTIMO GOURMET SH 250G</t>
  </si>
  <si>
    <t xml:space="preserve"> CAFE LOR IMOLA INTENSO ABRE&amp;FECHA 250G</t>
  </si>
  <si>
    <t xml:space="preserve"> CAFE MARATA EXTRAFORTE ALMOFADA 250G</t>
  </si>
  <si>
    <t xml:space="preserve"> CAFE MARATA EXTRAFORTE AVAC 250G</t>
  </si>
  <si>
    <t>262 - MELITTA DO BRASIL IND COM LTDA</t>
  </si>
  <si>
    <t xml:space="preserve"> FILTRO PAPEL MELITTA 102 30X1</t>
  </si>
  <si>
    <t xml:space="preserve"> FILTRO PAPEL MELITTA 103 30X1</t>
  </si>
  <si>
    <t xml:space="preserve"> PORTA FILTRO MELITTA CORES 102</t>
  </si>
  <si>
    <t xml:space="preserve"> PORTA FILTRO MELITTA CORES 103</t>
  </si>
  <si>
    <t xml:space="preserve"> CAPPUC MELLITA TRAD LT 200G</t>
  </si>
  <si>
    <t xml:space="preserve"> CAFE MELITTA SOLUV GRAN TRAD SH 40G</t>
  </si>
  <si>
    <t xml:space="preserve"> CAFE MELITTA SOLUV DESCAF SH 40G</t>
  </si>
  <si>
    <t xml:space="preserve"> CAFE MELITTA SOLUV EXT FORT SH 40G</t>
  </si>
  <si>
    <t xml:space="preserve"> CAPPUCCINO MELITTA DOCE DE LEITE 200G</t>
  </si>
  <si>
    <t xml:space="preserve"> CAFE BOM JESUS SOLUV TRAD SH 40G</t>
  </si>
  <si>
    <t xml:space="preserve"> CAPSULA CAFE MELITTA AUDACCE 53G</t>
  </si>
  <si>
    <t xml:space="preserve"> CAPSULA CAFE MELITTA DESCAFEIN 53G</t>
  </si>
  <si>
    <t xml:space="preserve"> CAPSULA CAFE MELITTA MARCATO 53G</t>
  </si>
  <si>
    <t xml:space="preserve"> CAPSULA CAFE MELITTA RISTRETTO 53G</t>
  </si>
  <si>
    <t xml:space="preserve"> CAFE MELITTA REG BRAS MOGIANA 250G</t>
  </si>
  <si>
    <t xml:space="preserve"> CAFE MELITTA REG BRAS SUL DE MINAS 250G</t>
  </si>
  <si>
    <t xml:space="preserve"> CAFE MELITTA REG BRAS CERRADO 250G</t>
  </si>
  <si>
    <t xml:space="preserve"> CAFE MELITTA TRAD PCT 250G</t>
  </si>
  <si>
    <t xml:space="preserve"> CAFE MELITTA DESCAF PCT 250G</t>
  </si>
  <si>
    <t xml:space="preserve"> CAFE MELITTA EXTRA FORTE 250G</t>
  </si>
  <si>
    <t xml:space="preserve"> CAFE TRAD MELITTA POUCH 250G</t>
  </si>
  <si>
    <t xml:space="preserve"> CAFE TORRADO E MOIDO EF MELITTA PCT 250G</t>
  </si>
  <si>
    <t xml:space="preserve"> CAFE MELITTA TORR/MOIDO ESPECIAL 500G</t>
  </si>
  <si>
    <t xml:space="preserve"> CAFE MELITTA REG BRAS TER CAPIXABAS 250G</t>
  </si>
  <si>
    <t xml:space="preserve"> CAFE BOM JESUS TRADICIONAL 250G</t>
  </si>
  <si>
    <t xml:space="preserve"> FILTRO PAPEL STA CLARA 102</t>
  </si>
  <si>
    <t xml:space="preserve"> FILTRO PAPEL STA CLARA 103</t>
  </si>
  <si>
    <t xml:space="preserve"> FILTRO PAPEL 3 CORACOES 102</t>
  </si>
  <si>
    <t xml:space="preserve"> FILTRO PAPEL 3 CORACOES 103</t>
  </si>
  <si>
    <t xml:space="preserve"> AMIDO MILHO KIMIMO 500G</t>
  </si>
  <si>
    <t xml:space="preserve"> PORTA FILTRO STA CLARA 102</t>
  </si>
  <si>
    <t xml:space="preserve"> PORTA FILTRO STA CLARA 103</t>
  </si>
  <si>
    <t xml:space="preserve"> CAPPUC 3 CORACOES DESCAF PT 200G</t>
  </si>
  <si>
    <t xml:space="preserve"> CAFE 3 CORACOES SOLUV 200G</t>
  </si>
  <si>
    <t xml:space="preserve"> CAFE 3 CORACOES SOLUV 100G</t>
  </si>
  <si>
    <t xml:space="preserve"> CAFE 3 CORACOES SOLUV 50G</t>
  </si>
  <si>
    <t xml:space="preserve"> CAPPUC 3 CORACOES CANELA SH 20G</t>
  </si>
  <si>
    <t xml:space="preserve"> CAPPUC 3 CORACOES BAUN SH 20G</t>
  </si>
  <si>
    <t xml:space="preserve"> CAPPUC 3 CORACOES CHOC SH 20G</t>
  </si>
  <si>
    <t xml:space="preserve"> CAPPUC 3 CORACOES CLASS PT 400G</t>
  </si>
  <si>
    <t xml:space="preserve"> CAFE STA CLARA SOLUV VD 100G</t>
  </si>
  <si>
    <t xml:space="preserve"> CAPPUC 3 CORACOES CHOC PT 200G</t>
  </si>
  <si>
    <t xml:space="preserve"> CAFE STA CLARA SOLUV VD 200G</t>
  </si>
  <si>
    <t xml:space="preserve"> CAPPUC 3 CORACOES CLASS PT 200G</t>
  </si>
  <si>
    <t xml:space="preserve"> CAPPUC STA CLARA TRAD PT 200G</t>
  </si>
  <si>
    <t xml:space="preserve"> CAFE STA CLARA SOLUV DESCAF VD 50G</t>
  </si>
  <si>
    <t xml:space="preserve"> CAPPUC 3 CORACOES CLASS SH 100G</t>
  </si>
  <si>
    <t xml:space="preserve"> CAFE C LEITE 3 CORACOES SOLUV SH 100G</t>
  </si>
  <si>
    <t xml:space="preserve"> CAPPUC 3 CORACOES BAUNILHA PT 200G</t>
  </si>
  <si>
    <t xml:space="preserve"> CAPPUC 3 CORACOES LIGHT SH 140G</t>
  </si>
  <si>
    <t xml:space="preserve"> CAPPUC 3 CORACOES BALANCE S/LACT 180G</t>
  </si>
  <si>
    <t xml:space="preserve"> CAFE TM 3C GOURM CERR MINEI 4 SOL 250G</t>
  </si>
  <si>
    <t xml:space="preserve"> CAPPUC 3 CORACOES AVELA PT 200G</t>
  </si>
  <si>
    <t xml:space="preserve"> CAFE STA CLARA SOLUV GRAN EF REF 40G</t>
  </si>
  <si>
    <t xml:space="preserve"> CAFE COM LEITE 3 CORACOES 300G</t>
  </si>
  <si>
    <t xml:space="preserve"> CAFE COM LEITE SANTA CLARA 300G</t>
  </si>
  <si>
    <t xml:space="preserve"> CAFE SANTA CLARA CLASSICO DRIP 10G</t>
  </si>
  <si>
    <t xml:space="preserve"> CAFE 3 CORACOES SOLUV TRAD REFIL 40G</t>
  </si>
  <si>
    <t xml:space="preserve"> CAFE KIMIMO SOLUV REFIL 40G</t>
  </si>
  <si>
    <t xml:space="preserve"> CAFE STA CLARA SOLUV SH 40G</t>
  </si>
  <si>
    <t xml:space="preserve"> CAFE STA CLARA SOLUV DESCAF SH 40G</t>
  </si>
  <si>
    <t xml:space="preserve"> CAFE STA CLARA SOLUV LIOFIL SH 40G</t>
  </si>
  <si>
    <t xml:space="preserve"> CAPSULA 3 CORACOES CAFE ESP VIB 80G 10X1</t>
  </si>
  <si>
    <t xml:space="preserve"> CAPSULA 3 CORACOES CAFE ESP DEC 80G 10X1</t>
  </si>
  <si>
    <t xml:space="preserve"> CAPSULA 3 CORACOES CAPP CLAS 110G 10X1</t>
  </si>
  <si>
    <t xml:space="preserve"> CAPSULA 3 CORACOES FILTRAD CLAS 75G 10X1</t>
  </si>
  <si>
    <t xml:space="preserve"> CAPSULA 3 CORACOES FILT GOURM 75G 10X1</t>
  </si>
  <si>
    <t xml:space="preserve"> CAPSULA 3 CORACOES CAFE ATENTO 80G 10X1</t>
  </si>
  <si>
    <t xml:space="preserve"> CAPSULA 3 CORACOES CHAI LATTE 105G 10X1</t>
  </si>
  <si>
    <t xml:space="preserve"> CAPSULA 3 CORACOES CHOC CARAM 110G 10X1</t>
  </si>
  <si>
    <t xml:space="preserve"> CAPSULA 3 CORACOES CAFE ESP SUP 80G 10X1</t>
  </si>
  <si>
    <t xml:space="preserve"> CAPSULA 3 CORACOES CHOCTO 110G 10X1</t>
  </si>
  <si>
    <t xml:space="preserve"> CAPSULA STA CLARA 75G 10X1</t>
  </si>
  <si>
    <t xml:space="preserve"> CAPSULA 3 CORACOES ESPR COLOMB 80G 10X1</t>
  </si>
  <si>
    <t xml:space="preserve"> CAPSULA CAFE CAPP 3C AVELA 10X11G</t>
  </si>
  <si>
    <t xml:space="preserve"> CAPSULA LATTE MACCHIATO 3C 110G 10X1</t>
  </si>
  <si>
    <t xml:space="preserve"> CAPSULA 3 CORACOES CHA HIB/MACA 30G 10X1</t>
  </si>
  <si>
    <t xml:space="preserve"> CAPSULA CAFE 3C INTENSO ALUMINIO 10X5G</t>
  </si>
  <si>
    <t xml:space="preserve"> CAPSULA CAFE 3C MOGIANA P ALUM 10X5G</t>
  </si>
  <si>
    <t xml:space="preserve"> CAPSULA CAFE 3C CERRADO MINEIRO 10X5G</t>
  </si>
  <si>
    <t xml:space="preserve"> CAFE TORR E MOID 3C GOURMET PAUL 250G</t>
  </si>
  <si>
    <t xml:space="preserve"> CAFE TM 3C GOURM SUL M 4S 250G</t>
  </si>
  <si>
    <t xml:space="preserve"> CAFE SANTA CLARA VULC GOURMET 250G</t>
  </si>
  <si>
    <t xml:space="preserve"> CAFE SANTA CLARA SERR CAN GOURMET 250G</t>
  </si>
  <si>
    <t xml:space="preserve"> ACHOC PO CHOCOLATTO SH 200G</t>
  </si>
  <si>
    <t xml:space="preserve"> ACHOC PO CHOCOLATTO SH 400G</t>
  </si>
  <si>
    <t xml:space="preserve"> ACHOC PO CHOCOLATTO SH 300G</t>
  </si>
  <si>
    <t xml:space="preserve"> ACHOC PO CHOCOLATTO SH 700G</t>
  </si>
  <si>
    <t xml:space="preserve"> CAFE KIMIMO MOIDO ALMOF PCT 250G</t>
  </si>
  <si>
    <t xml:space="preserve"> CAFE KIMIMO AVAC PCT 250G</t>
  </si>
  <si>
    <t xml:space="preserve"> CAFE 3 CORACOES TRAD AVAC 250G</t>
  </si>
  <si>
    <t xml:space="preserve"> CAFE 3 CORACOES EXT FORTE ALMOF 250G</t>
  </si>
  <si>
    <t xml:space="preserve"> CAFE 3 CORACOES EXT FORTE AVAC 250G</t>
  </si>
  <si>
    <t xml:space="preserve"> CAFE STA CLARA AVAC PCT 250G</t>
  </si>
  <si>
    <t xml:space="preserve"> CAFE STA CLARA MOIDO ALMOF PCT 250G</t>
  </si>
  <si>
    <t xml:space="preserve"> CAFE STA CLARA PREM AVAC PCT 250G</t>
  </si>
  <si>
    <t xml:space="preserve"> CAFE 3 CORACOES TRAD ALMOF 250G</t>
  </si>
  <si>
    <t xml:space="preserve"> CAFE STA CLARA MOIDO PREM PCT 250G</t>
  </si>
  <si>
    <t xml:space="preserve"> CAFE STA CLARA DESCAF PCT 250G</t>
  </si>
  <si>
    <t xml:space="preserve"> CAFE STA CLARA EXT FORTE VACUO 250G</t>
  </si>
  <si>
    <t xml:space="preserve"> CAFE STA CLARA EF ALMF 250G</t>
  </si>
  <si>
    <t xml:space="preserve"> CEREAL MAT KELLOGG SUPER BALLS 200G</t>
  </si>
  <si>
    <t xml:space="preserve"> CEREAL MAT KELLOGG SUCRILHOS 510G</t>
  </si>
  <si>
    <t xml:space="preserve"> CEREAL MAT KELLOGG SUCRILHOS 1KG</t>
  </si>
  <si>
    <t xml:space="preserve"> CEREAL MAT KELL FROOT LOOPS 230G</t>
  </si>
  <si>
    <t xml:space="preserve"> CEREAL MAT KELLOGG POWER 200G</t>
  </si>
  <si>
    <t xml:space="preserve"> CEREAL MAT KELLOGG ORIG 240G</t>
  </si>
  <si>
    <t xml:space="preserve"> CER MAT KELLOG ORIG MILH C/ACUC 110G</t>
  </si>
  <si>
    <t xml:space="preserve"> CEREAL MAT SUCRILHOS ORIGINAL 700G</t>
  </si>
  <si>
    <t xml:space="preserve"> CEREAL MAT SUCRILHOS ORIGINAL 280G</t>
  </si>
  <si>
    <t xml:space="preserve"> CEREAL MAT SUCRILHOS CHOC 110G</t>
  </si>
  <si>
    <t xml:space="preserve"> CERAL MAT KELLOGG FROOT LOOPS BAG 100G</t>
  </si>
  <si>
    <t xml:space="preserve"> CERAL MAT SUCRILHOS ORIGINAL BAG 25G</t>
  </si>
  <si>
    <t xml:space="preserve"> CEREAL KELLOGG SUCRILHOS CHOC BAG 700G</t>
  </si>
  <si>
    <t xml:space="preserve"> CEREAL MAT SUCRILHOS ORIGINAL P690 L800</t>
  </si>
  <si>
    <t xml:space="preserve"> CAFE RANCHEIRO VACUO 250G</t>
  </si>
  <si>
    <t xml:space="preserve"> CAFE SAO BRAZ AVAC 250G</t>
  </si>
  <si>
    <t>162882 - INDUSTRIA E COMERCIO DE CAFE PINGA FOGO LTDA</t>
  </si>
  <si>
    <t xml:space="preserve"> CAFE PINGA FOGO EXTRA FORTE VACUO 250G</t>
  </si>
  <si>
    <t xml:space="preserve"> CAFE PINGA FOGO TRAD ALMOFADA 250G</t>
  </si>
  <si>
    <t xml:space="preserve"> CAFE PINGA FOGO TRAD VACUO 250G</t>
  </si>
  <si>
    <t>177249 - CAFE MERIDIANO IND E COM LTDA</t>
  </si>
  <si>
    <t xml:space="preserve"> CAFE MERIDIANO EXTRA FORTE VACUO 250G</t>
  </si>
  <si>
    <t>181910 - AGROINDUSTRIA E EXPORTACAO CAFE BAHIA LTDA</t>
  </si>
  <si>
    <t xml:space="preserve"> CAFE BAHIA AVAC 250G</t>
  </si>
  <si>
    <t xml:space="preserve"> CAFE BAHIA A VACUO EXTRA FORTE 250G</t>
  </si>
  <si>
    <t>163330 - LATICINIOS REZENDE LTDA</t>
  </si>
  <si>
    <t xml:space="preserve"> CAFE DAMARE ALMOFADA TRAD 250G</t>
  </si>
  <si>
    <t xml:space="preserve"> CAFE DAMARE VACUO EXTRA FORTE 250G</t>
  </si>
  <si>
    <t xml:space="preserve"> CAFE DAMARE ALMOFADA EXTRA FORTE 250G</t>
  </si>
  <si>
    <t xml:space="preserve"> CAFE DAMARE VACUO TRAD 250G</t>
  </si>
  <si>
    <t>248692 -  TORREFACAO 3 GRAOS LTDA</t>
  </si>
  <si>
    <t xml:space="preserve"> CAFE CRAVO VACUO 250G</t>
  </si>
  <si>
    <t xml:space="preserve"> AVEIA YOKI FLOCOS FINOS 170G</t>
  </si>
  <si>
    <t>530 - LUANA SOUSA DOS REIS MA</t>
  </si>
  <si>
    <t xml:space="preserve"> FILTRO PAPEL MALU 102 C/30</t>
  </si>
  <si>
    <t xml:space="preserve"> CEREAL MAT NESCAU 270G</t>
  </si>
  <si>
    <t xml:space="preserve"> CEREAL MAT NESCAU SH 120G</t>
  </si>
  <si>
    <t xml:space="preserve"> CEREAL MAT NESTLE MOCA FLAKE SH 120G</t>
  </si>
  <si>
    <t xml:space="preserve"> CEREAL MAT NESCAU FAMILIA 770G</t>
  </si>
  <si>
    <t xml:space="preserve"> CEREAL MAT NESTLE SNOW FLAK SH 120G</t>
  </si>
  <si>
    <t xml:space="preserve"> CEREAL MAT NESTLE CRUNCH SH 120G</t>
  </si>
  <si>
    <t xml:space="preserve"> CER MAT NESTLE SNOW FLAKES 800G</t>
  </si>
  <si>
    <t xml:space="preserve"> CEREAL MAT NESTLE MOCA FLAKES 230G</t>
  </si>
  <si>
    <t xml:space="preserve"> CER MAT MILHO C/ACUCAR FLAKES 230G</t>
  </si>
  <si>
    <t xml:space="preserve"> CER MAT NEGRESCO 200G</t>
  </si>
  <si>
    <t xml:space="preserve"> CER MAT KIT KAT SH 90G BR</t>
  </si>
  <si>
    <t xml:space="preserve"> CEREAL MAT KIT KAT 210G BR</t>
  </si>
  <si>
    <t xml:space="preserve"> CER MAT KIT KAT SH 25G BR</t>
  </si>
  <si>
    <t xml:space="preserve"> CAFE NESCAFE SOLUV TRADICAO 100G</t>
  </si>
  <si>
    <t xml:space="preserve"> CAFE NESCAFE SOLUV TRADICAO SH 40G</t>
  </si>
  <si>
    <t xml:space="preserve"> CAFE NESCAFE SOLUV ORIGINAL SH 40G</t>
  </si>
  <si>
    <t xml:space="preserve"> CAFE NESCAFE SOLUV MATINAL SH 40G</t>
  </si>
  <si>
    <t xml:space="preserve"> CAFE NESCAF SOLUV DESCAF 40G</t>
  </si>
  <si>
    <t xml:space="preserve"> CAFE NESCAFE GOLD SUAVE SOLUV 40G</t>
  </si>
  <si>
    <t xml:space="preserve"> CAFE NESCAFE GOLD INTENSO SOLUV 40G</t>
  </si>
  <si>
    <t xml:space="preserve"> CAPSULA NESCAFE DC ALPINO 178G</t>
  </si>
  <si>
    <t xml:space="preserve"> CAPSULA NESC BRAZIL LUNGO 44G</t>
  </si>
  <si>
    <t xml:space="preserve"> CAFE PRONTO NESCAFE PET 270ML</t>
  </si>
  <si>
    <t xml:space="preserve"> ACHOC PO NESQUIK MORANGO LT 380G</t>
  </si>
  <si>
    <t xml:space="preserve"> ACHOC PO NESCAU SH 730G</t>
  </si>
  <si>
    <t xml:space="preserve"> ACHOC PO NESCAU LT 200G</t>
  </si>
  <si>
    <t xml:space="preserve"> ACHOC PO NESCAU MENOS ACUCAR LATA 350G</t>
  </si>
  <si>
    <t xml:space="preserve"> ACHOC PO NESCAU SH 900G</t>
  </si>
  <si>
    <t xml:space="preserve"> ACHOC PO NESCAU LT 350G</t>
  </si>
  <si>
    <t xml:space="preserve"> AVEIA NESTLE FLOCOS 170G</t>
  </si>
  <si>
    <t xml:space="preserve"> AVEIA NESTLE FLOCOS FINOS 170G</t>
  </si>
  <si>
    <t xml:space="preserve"> CAPSULA LOR IMOLA RIST 52G 10 UNIDADES</t>
  </si>
  <si>
    <t xml:space="preserve"> CAPSULA LOR MARANELLO 52G 10 UNIDADES</t>
  </si>
  <si>
    <t xml:space="preserve"> ACHOC PO OVOMALTINE SH 600G</t>
  </si>
  <si>
    <t xml:space="preserve"> ACHOC PO OVOMALTINE SH 190G</t>
  </si>
  <si>
    <t xml:space="preserve"> ACHOC PO OVOMALTINE SH 300G</t>
  </si>
  <si>
    <t>391 - ALAN CARLOS BA SE</t>
  </si>
  <si>
    <t>3354 - GOIASMINAS INDUSTRIA DE ALIMENTOS LTDA</t>
  </si>
  <si>
    <t xml:space="preserve"> ACHOC PO ITALAC 400G</t>
  </si>
  <si>
    <t xml:space="preserve"> ACHOC PO ITALAC 200G</t>
  </si>
  <si>
    <t xml:space="preserve"> ACHOC PO ITALAC SH 700G</t>
  </si>
  <si>
    <t xml:space="preserve"> ACHOC PO ITALAC ZERO POTE 210G</t>
  </si>
  <si>
    <t xml:space="preserve"> ACHOC PO 3 CORAC CHOC QUENTE CREM 180G</t>
  </si>
  <si>
    <t>10157 - PEPSICO DO BRASIL LTDA</t>
  </si>
  <si>
    <t xml:space="preserve"> ACHOC PO TODDY LIGHT 380G</t>
  </si>
  <si>
    <t xml:space="preserve"> ACHOC PO TODDY ORIGINAL SH 700G</t>
  </si>
  <si>
    <t xml:space="preserve"> ACHOC PO TODDY 750G</t>
  </si>
  <si>
    <t xml:space="preserve"> ACHOC PO TODDY ORIGINAL 370G</t>
  </si>
  <si>
    <t xml:space="preserve"> ACHOC TODDY SACHE 300G</t>
  </si>
  <si>
    <t xml:space="preserve"> FAR AVEIA QUAKER 165G</t>
  </si>
  <si>
    <t xml:space="preserve"> AVEIA QUAKER FLOCOS FINOS 165G</t>
  </si>
  <si>
    <t xml:space="preserve"> AVEIA QUAKER FLOCOS 165G</t>
  </si>
  <si>
    <t xml:space="preserve"> AVEIA QUAKER FLOCOS REGULARES 450G</t>
  </si>
  <si>
    <t xml:space="preserve"> AVEIA QUAKER FLOCOS FINOS 450G</t>
  </si>
  <si>
    <t xml:space="preserve"> CAFE UNIAO TRADICIONAL VACUO 250G</t>
  </si>
  <si>
    <t xml:space="preserve"> CAFE UNIAO EXTRAFORTE VACUO 250G</t>
  </si>
  <si>
    <t>1221 - SEM GLUTEN/LACTOSE</t>
  </si>
  <si>
    <t xml:space="preserve"> SALG SNACKS LEGUMES/QUEIJO S/GLUT 25G</t>
  </si>
  <si>
    <t xml:space="preserve"> MIST BOLO VITAO S/GLUT FUBA 300G</t>
  </si>
  <si>
    <t xml:space="preserve"> FAROFA SORA SOJA TEMP CASEIRO 300G</t>
  </si>
  <si>
    <t xml:space="preserve"> FAROFA SORA SOJA PROT PICANTE 300G</t>
  </si>
  <si>
    <t xml:space="preserve"> FILE SORA SOJA CARNE VERMELHA 125G</t>
  </si>
  <si>
    <t xml:space="preserve"> FILE SORA SOJA CARNE BRANCA 125G</t>
  </si>
  <si>
    <t xml:space="preserve">3 - DOCES                                             </t>
  </si>
  <si>
    <t xml:space="preserve"> MEL GLICOSE KARO PET 350G</t>
  </si>
  <si>
    <t xml:space="preserve"> MEL BISNAGA DACOLONIA 250G</t>
  </si>
  <si>
    <t xml:space="preserve"> MELADO BISNAGA DACOLONIA 250G</t>
  </si>
  <si>
    <t xml:space="preserve"> FONDANT LEITE DACOLONIA 160G</t>
  </si>
  <si>
    <t>173138 - APIS JORDANS COMERCIO E INDUSTRIA DE PRODUTOS APIC</t>
  </si>
  <si>
    <t xml:space="preserve"> MEL APIS JORDANS BISNAGA 200G</t>
  </si>
  <si>
    <t xml:space="preserve"> MEL APIS JORDANS SACHE 200G</t>
  </si>
  <si>
    <t xml:space="preserve"> BISNAGA DE MEL TRIANG 250G</t>
  </si>
  <si>
    <t xml:space="preserve"> COCADA DELIQUITA BRANCA PT 500G</t>
  </si>
  <si>
    <t xml:space="preserve"> COCADA DELIQUITA MORENA PT 500G</t>
  </si>
  <si>
    <t xml:space="preserve"> DOCE PIONEIRO LEITE SAC SACHE 375G</t>
  </si>
  <si>
    <t xml:space="preserve"> DOCE DE LEITE PASTA PIONEIRO MAR 400G</t>
  </si>
  <si>
    <t xml:space="preserve"> DOCE PIONEIRO LEITE PASTA 300G</t>
  </si>
  <si>
    <t xml:space="preserve"> DOCE OLIVEIRA SORO LEITE 360G</t>
  </si>
  <si>
    <t xml:space="preserve"> DOCE OLIVEIRA SORO LEITE 900G</t>
  </si>
  <si>
    <t xml:space="preserve"> DOCE OLIVEIRA LEITE CREMOSO SACHE 400G</t>
  </si>
  <si>
    <t>503 - RITTER ALIMENTOS S A</t>
  </si>
  <si>
    <t xml:space="preserve"> CREME AVELA RITTER C/CACAU 250G</t>
  </si>
  <si>
    <t xml:space="preserve"> CREME AVELA RITTER C/CACAU 550G</t>
  </si>
  <si>
    <t>817 - GENERAL BRANDS BRA IND COM PROD ALIM LTD</t>
  </si>
  <si>
    <t xml:space="preserve"> CREME AVELA CAMP 140G</t>
  </si>
  <si>
    <t>4237 -  JUNCO INDUSTRIA E COMERCIO LTDA</t>
  </si>
  <si>
    <t xml:space="preserve"> COBERTURA JUNCO BRIG GOURMET 400G</t>
  </si>
  <si>
    <t xml:space="preserve"> DOCE JUNCO DOCE DE LEITE CHOC 400G</t>
  </si>
  <si>
    <t xml:space="preserve"> DOCE JUNCO DOCE DE LEITE 400G</t>
  </si>
  <si>
    <t xml:space="preserve"> BALA FINI GELATINAS ARANHA 80G</t>
  </si>
  <si>
    <t>595 - ANA LUISA LACTICINIOS BA / SE</t>
  </si>
  <si>
    <t>5076 -  LATICINIOS BELA VISTA LTDA</t>
  </si>
  <si>
    <t xml:space="preserve"> DOCE PIRACANJUBA LEITE ZERO LACT 350G</t>
  </si>
  <si>
    <t>70325 - DOCE MINEIRO LTDA</t>
  </si>
  <si>
    <t xml:space="preserve"> DOCE LEITE TRIANGULO 300G</t>
  </si>
  <si>
    <t xml:space="preserve"> PACOQUINHA YOKI TB 352G</t>
  </si>
  <si>
    <t>325 - SOCOCO S.A - INDUSTRIAS ALIMENTICIAS</t>
  </si>
  <si>
    <t xml:space="preserve"> DOCE SOCOCO COCO BRANCO FL 335G</t>
  </si>
  <si>
    <t xml:space="preserve"> DOCE SOCOCO COCO QUEIMADO (FL) 335G</t>
  </si>
  <si>
    <t xml:space="preserve"> DOCE TAMBAU GOIABA BARRA 1KG</t>
  </si>
  <si>
    <t xml:space="preserve"> DOCE TAMBAU CREME GOIABA VD 700G</t>
  </si>
  <si>
    <t xml:space="preserve"> DOCE TAMBAU GOIABA POLI 500G</t>
  </si>
  <si>
    <t xml:space="preserve"> DOCE TAMBAU GOIABA POLI 250G</t>
  </si>
  <si>
    <t xml:space="preserve"> DOCE JULIETA GOIABA POLI 500G</t>
  </si>
  <si>
    <t xml:space="preserve"> DOCE JULIETA GOIABA POLI 250G</t>
  </si>
  <si>
    <t xml:space="preserve"> DOCE PREDILECTA GOIABA 250G</t>
  </si>
  <si>
    <t>282 - ANGELO AURICCHIO &amp; CIA LTDA.</t>
  </si>
  <si>
    <t xml:space="preserve"> PESSEGO CALDA OLE METADE 450G</t>
  </si>
  <si>
    <t xml:space="preserve"> FIGO CALDA OLE 400G</t>
  </si>
  <si>
    <t>444100 -  ITAMBE COMERCIO E DISTRIBUICAO DE ALIMENTOS LTDA</t>
  </si>
  <si>
    <t xml:space="preserve"> DOCE ITAMBE LEITE C/COCO 800G</t>
  </si>
  <si>
    <t xml:space="preserve"> DOCE ITAMBE LEITE 800G</t>
  </si>
  <si>
    <t xml:space="preserve"> DOCE ITAMBE LEITE LT 395G</t>
  </si>
  <si>
    <t xml:space="preserve"> DOCE PALMEIRON GOIABA PET 500G</t>
  </si>
  <si>
    <t xml:space="preserve"> DOCE PALMEIRON GOIABA PET 250G</t>
  </si>
  <si>
    <t xml:space="preserve"> DOCE PALMEIRON BANANA PT 250G</t>
  </si>
  <si>
    <t xml:space="preserve"> DOCE PALMEIRON BANANA 500G</t>
  </si>
  <si>
    <t>29247 - ITAMBE ALIMENTOS SA</t>
  </si>
  <si>
    <t xml:space="preserve"> DOCE DE LEITE ITAMBE 350G</t>
  </si>
  <si>
    <t>1272 -  FRIMESA COOPERATIVA CENTRAL</t>
  </si>
  <si>
    <t xml:space="preserve"> DOCE DE LEITE FRIMESA TRAD 400G</t>
  </si>
  <si>
    <t xml:space="preserve"> DOCE DE LEITE FRIMESA P/BRIGAD 400G</t>
  </si>
  <si>
    <t xml:space="preserve"> DOCE DE LEITE FRIMESA C/COCO 400G</t>
  </si>
  <si>
    <t xml:space="preserve">4 - PREPARADOS P/BOLOS                                </t>
  </si>
  <si>
    <t xml:space="preserve"> GELATINA LINEA SUCR ABACAXI 10G</t>
  </si>
  <si>
    <t xml:space="preserve"> GELATINA LINEA SUCR CEREJA 10G</t>
  </si>
  <si>
    <t xml:space="preserve"> COBERTURA JUNCO BRIGADEIRO 400G</t>
  </si>
  <si>
    <t xml:space="preserve"> COBERTURA JUNCO BEIJINHO 400G</t>
  </si>
  <si>
    <t>91364 -  HOMEMADE ALIMENTOS LTDA</t>
  </si>
  <si>
    <t xml:space="preserve"> COB SORVETE HOMEMADE CHOC 250G</t>
  </si>
  <si>
    <t xml:space="preserve"> COB SORVETE HOMEMADE CARAMELO 250G</t>
  </si>
  <si>
    <t xml:space="preserve"> COB SORVETE HOMEMADE MORANGO 250G</t>
  </si>
  <si>
    <t xml:space="preserve"> SORVETE EM PO LUAL COCO SACHE 150G</t>
  </si>
  <si>
    <t xml:space="preserve"> GELATINA LUAL ABACAXI 20G</t>
  </si>
  <si>
    <t xml:space="preserve"> GELATINA LUAL MARACUJA 20G</t>
  </si>
  <si>
    <t xml:space="preserve"> GELATINA LUAL MORANGO 20G</t>
  </si>
  <si>
    <t xml:space="preserve"> GELATINA LUAL UVA 20G</t>
  </si>
  <si>
    <t xml:space="preserve"> GELATINA LUAL CEREJA 20G</t>
  </si>
  <si>
    <t xml:space="preserve"> GELATINA LUAL LIMAO 20G</t>
  </si>
  <si>
    <t xml:space="preserve"> GELATINA LUAL ABACAXI ZERO 12G</t>
  </si>
  <si>
    <t xml:space="preserve"> GELATINA LUAL SEM SABOR VERM SH 24G</t>
  </si>
  <si>
    <t xml:space="preserve"> GELATINA LUAL UVA ZERO 12G</t>
  </si>
  <si>
    <t xml:space="preserve"> COCO RALADO SOCOCO 50G</t>
  </si>
  <si>
    <t xml:space="preserve"> COCO RALADO SOCOCO 100G</t>
  </si>
  <si>
    <t xml:space="preserve"> COCO RALADO SOCOCO SWEET COCO 100G</t>
  </si>
  <si>
    <t xml:space="preserve"> COCO RALADO SOCOCO SWEET FLOC 100G</t>
  </si>
  <si>
    <t xml:space="preserve"> COCO RALADO SOCOCO FLOCOS 100G</t>
  </si>
  <si>
    <t xml:space="preserve"> COCO RALADO MAIS COCO UMI 50G</t>
  </si>
  <si>
    <t xml:space="preserve"> COCO RALADO MAIS COCO UMI 100G</t>
  </si>
  <si>
    <t xml:space="preserve"> COCO RALADO SOCOCO SWEET/QUE 100G</t>
  </si>
  <si>
    <t xml:space="preserve"> LEITE COCO SOCOCO LIGHT 200ML</t>
  </si>
  <si>
    <t xml:space="preserve"> LEITE COCO SOCOCO 200ML</t>
  </si>
  <si>
    <t xml:space="preserve"> LEITE COCO SOCOCO RTC 200ML</t>
  </si>
  <si>
    <t xml:space="preserve"> LEITE COCO SOCOCO TP 200ML</t>
  </si>
  <si>
    <t xml:space="preserve"> LEITE COCO MAIS COCO 500ML</t>
  </si>
  <si>
    <t xml:space="preserve"> LEITE COCO SOCOCO 500ML</t>
  </si>
  <si>
    <t xml:space="preserve"> LEITE COCO MAIS COCO 200ML</t>
  </si>
  <si>
    <t>2180 - COCO DO VALE {IND ALIM DO VALE LTDA}</t>
  </si>
  <si>
    <t xml:space="preserve"> COCO RALADO DO VALE ADC/UMI 50G</t>
  </si>
  <si>
    <t xml:space="preserve"> COCO RALADO DO VALE DESID 100G</t>
  </si>
  <si>
    <t xml:space="preserve"> COCO RALADO DO VALE ADC/UMI 100G</t>
  </si>
  <si>
    <t xml:space="preserve"> LEITE COCO DO VALE 500ML</t>
  </si>
  <si>
    <t xml:space="preserve"> LEITE COCO DO VALE 200ML</t>
  </si>
  <si>
    <t>9144 - COPRA INDUSTRIAL ALIMENTICIA LTDA</t>
  </si>
  <si>
    <t xml:space="preserve"> COCO RALADO COPRA ADC/UMI 100G</t>
  </si>
  <si>
    <t xml:space="preserve"> COCO RALADO COPRA FINO UMIDO ADOCADO 50G</t>
  </si>
  <si>
    <t xml:space="preserve"> LEITE COCO COPRA 200ML</t>
  </si>
  <si>
    <t xml:space="preserve"> LEITE COCO COPRA 500ML</t>
  </si>
  <si>
    <t>9112 - DUCOCO PRODUTOS ALIMENTICIOS S/A</t>
  </si>
  <si>
    <t xml:space="preserve"> COCO RALADO MENINA ADC/UMI 50G</t>
  </si>
  <si>
    <t xml:space="preserve"> COCO RALADO MENINA ADC/UMI 100G</t>
  </si>
  <si>
    <t xml:space="preserve"> LEITE COCO DUCOCO 200ML</t>
  </si>
  <si>
    <t xml:space="preserve"> LEITE COCO DUCOCO 500ML</t>
  </si>
  <si>
    <t xml:space="preserve"> LEITE COCO MENINA 200ML</t>
  </si>
  <si>
    <t xml:space="preserve"> LEITE COCO MENINA 500ML</t>
  </si>
  <si>
    <t xml:space="preserve"> COCO RALADO FREDAO 100G</t>
  </si>
  <si>
    <t xml:space="preserve"> COCO RALADO FREDAO 50G</t>
  </si>
  <si>
    <t xml:space="preserve"> LEITE COCO FREDAO PET 200ML</t>
  </si>
  <si>
    <t xml:space="preserve"> COCO RALADO INCOCO FINO UMIDO ADOC 50G</t>
  </si>
  <si>
    <t xml:space="preserve"> SORV PO DR OETKER CHOC 150G</t>
  </si>
  <si>
    <t xml:space="preserve"> SORV PO DR OETKER CREME 150G</t>
  </si>
  <si>
    <t xml:space="preserve"> COBERTURA SORV DR OETKER CHOC 190G</t>
  </si>
  <si>
    <t xml:space="preserve"> SORV PO DR OETKER COCO 150G</t>
  </si>
  <si>
    <t xml:space="preserve"> FERMENTO DR OETKER PO QUIM 200G</t>
  </si>
  <si>
    <t xml:space="preserve"> GELATINA PO DR OETKER S/SAB BCO 24G</t>
  </si>
  <si>
    <t xml:space="preserve"> GELATINA PO DR OETKER MORANGO 20G</t>
  </si>
  <si>
    <t xml:space="preserve"> GELATINA PO DR OETKER LIMAO 20G</t>
  </si>
  <si>
    <t xml:space="preserve"> GELATINA PO DR OETKER UVA 20G</t>
  </si>
  <si>
    <t xml:space="preserve"> GELATINA PO DR OETKER T FRUTTI 20G</t>
  </si>
  <si>
    <t xml:space="preserve"> GELATINA PO DR OETKER MARACUJA 20G</t>
  </si>
  <si>
    <t xml:space="preserve"> GELATINA PO DR OETKER ABACAXI 20G</t>
  </si>
  <si>
    <t xml:space="preserve"> GELATINA PO DR OETKER FRAMBOESA 20G</t>
  </si>
  <si>
    <t xml:space="preserve"> GELATINA PO DR OETKER CEREJA 20G</t>
  </si>
  <si>
    <t xml:space="preserve"> MISTURA P/ACARAJE TROPICANA 250G</t>
  </si>
  <si>
    <t xml:space="preserve"> MISTURA P/VATAPA TROPICANA 200G</t>
  </si>
  <si>
    <t>7615 - J MACEDO S/A</t>
  </si>
  <si>
    <t xml:space="preserve"> FAR TRIGO D BENTA S/FERM 1KG</t>
  </si>
  <si>
    <t xml:space="preserve"> FAR TRIGO D BENTA C/FER 1KG</t>
  </si>
  <si>
    <t xml:space="preserve"> FAR TRIGO BRANDINI S/FERM 1KG</t>
  </si>
  <si>
    <t xml:space="preserve"> FAR TRIGO BRANDINI C/FERM 1KG</t>
  </si>
  <si>
    <t xml:space="preserve"> FERMENTO D BENTA FERMIX INST 10G</t>
  </si>
  <si>
    <t xml:space="preserve"> FERMENTO D BENTA PO TRAD 100G</t>
  </si>
  <si>
    <t xml:space="preserve"> FERMENTO D BENTA FERMIX 125G</t>
  </si>
  <si>
    <t xml:space="preserve"> GELATINA SOL ABACAXI 20G</t>
  </si>
  <si>
    <t xml:space="preserve"> GELATINA SOL AMORA 20G</t>
  </si>
  <si>
    <t xml:space="preserve"> GELATINA SOL CEREJA 20G</t>
  </si>
  <si>
    <t xml:space="preserve"> GELATINA SOL FRAMBOESA 20G</t>
  </si>
  <si>
    <t xml:space="preserve"> GELATINA SOL LIMAO 20G</t>
  </si>
  <si>
    <t xml:space="preserve"> GELATINA SOL MARACUJA 20G</t>
  </si>
  <si>
    <t xml:space="preserve"> GELATINA SOL MORANGO 20G</t>
  </si>
  <si>
    <t xml:space="preserve"> GELATINA SOL UVA 20G</t>
  </si>
  <si>
    <t xml:space="preserve"> MIST BOLO D BENTA LARANJA 450G</t>
  </si>
  <si>
    <t xml:space="preserve"> MIST BOLO D BENTA COCO 450G</t>
  </si>
  <si>
    <t xml:space="preserve"> MIST BOLO D BENTA FES 450G</t>
  </si>
  <si>
    <t xml:space="preserve"> MIST BOLO D BENTA BAU 450G</t>
  </si>
  <si>
    <t xml:space="preserve"> MIST BOLO D BENTA MIL450G</t>
  </si>
  <si>
    <t xml:space="preserve"> MIST BOLO D BENTA CEN 450G</t>
  </si>
  <si>
    <t xml:space="preserve"> MIST BOLO D BENTA AIPIM 450G</t>
  </si>
  <si>
    <t xml:space="preserve"> MIST BOLO D BENTA CHO 450G</t>
  </si>
  <si>
    <t xml:space="preserve"> MIST BOLO D BENTA CHOC AVELA 450G</t>
  </si>
  <si>
    <t xml:space="preserve"> MIST BOLO D BENTA BRIG 450G</t>
  </si>
  <si>
    <t xml:space="preserve"> MIST BOLO D BENTA BROWNIE 450G</t>
  </si>
  <si>
    <t xml:space="preserve"> MISTURA P/BOLO BRANDINI CHOCOLATE 400G</t>
  </si>
  <si>
    <t xml:space="preserve"> MISTURA P/BOLO BRANDINI FESTA 400G</t>
  </si>
  <si>
    <t xml:space="preserve"> MISTURA P/BOLO BRANDINI COCO 400G</t>
  </si>
  <si>
    <t xml:space="preserve"> MISTURA P/BOLO BRANDINI LARANJA 400G</t>
  </si>
  <si>
    <t xml:space="preserve"> MISTURA P/BOLO BRANDINI CENOURA 400G</t>
  </si>
  <si>
    <t xml:space="preserve"> MISTURA P/BOLO BRANDINI BAUNILHA 400G</t>
  </si>
  <si>
    <t>76341 -  GRANDE MOINHO CEARENSE SA</t>
  </si>
  <si>
    <t xml:space="preserve"> FAR TRIGO D MARIA S/FER PCT 1KG</t>
  </si>
  <si>
    <t xml:space="preserve"> FAR TRIGO D MARIA C/FER PCT 1KG</t>
  </si>
  <si>
    <t>9546 - INDUSTRIAS REUNIDAS CORINGA LTDA</t>
  </si>
  <si>
    <t xml:space="preserve"> LEITE COCO CORINGA TRAD 200ML</t>
  </si>
  <si>
    <t xml:space="preserve"> FAR TRIGO FINNA S/FER 1KG</t>
  </si>
  <si>
    <t xml:space="preserve"> FAR TRIGO FINNA C/FER 1KG</t>
  </si>
  <si>
    <t xml:space="preserve"> FAR TRIGO FINNA C/FERM PAPEL 1KG</t>
  </si>
  <si>
    <t xml:space="preserve"> FAR TRIGO FINNA S/FERM PAPEL 1KG</t>
  </si>
  <si>
    <t xml:space="preserve"> MIST BOLO FINNA BAUNILHA 400G</t>
  </si>
  <si>
    <t xml:space="preserve"> MIST BOLO FINNA BROWNIE 400G</t>
  </si>
  <si>
    <t xml:space="preserve"> MIST BOLO FINNA LARANJA 400G</t>
  </si>
  <si>
    <t xml:space="preserve"> MIST BOLO FINNA CHOCOLATE 400G</t>
  </si>
  <si>
    <t xml:space="preserve"> MIST BOLO FINNA COCO 400G</t>
  </si>
  <si>
    <t xml:space="preserve"> MIST BOLO FINNA MILHO 400G</t>
  </si>
  <si>
    <t xml:space="preserve"> MIST BOLO FINNA FESTA 400G</t>
  </si>
  <si>
    <t xml:space="preserve"> FARINHA DE TRIGO MARATA S/ FERMENTO 1KG</t>
  </si>
  <si>
    <t xml:space="preserve"> MIST BOLO MARATA FESTA 400G</t>
  </si>
  <si>
    <t xml:space="preserve"> MIST BOLO MARATA LARANJA 400G</t>
  </si>
  <si>
    <t xml:space="preserve"> MIST BOLO MARATA COCO 400G</t>
  </si>
  <si>
    <t xml:space="preserve"> MIST BOLO MARATA BAUNILHA 400G</t>
  </si>
  <si>
    <t xml:space="preserve"> MIST BOLO MARATA CHOC 400G</t>
  </si>
  <si>
    <t xml:space="preserve"> FERMENTO ROYAL PO 100G</t>
  </si>
  <si>
    <t xml:space="preserve"> FERMENTO ROYAL PO 250G</t>
  </si>
  <si>
    <t xml:space="preserve"> GELATINA ROYAL PO S/SAB INCOL 24G</t>
  </si>
  <si>
    <t xml:space="preserve"> GELATINA PO ROYAL ABACAXI 25G</t>
  </si>
  <si>
    <t xml:space="preserve"> GELATINA ROYAL PO CEREJA 25G</t>
  </si>
  <si>
    <t xml:space="preserve"> GELATINA ROYAL PO LIMAO 25G</t>
  </si>
  <si>
    <t xml:space="preserve"> GELATINA ROYAL PO MARAC 25G</t>
  </si>
  <si>
    <t xml:space="preserve"> GELATINA ROYAL PO MORANGO 25G</t>
  </si>
  <si>
    <t xml:space="preserve"> GELATINA ROYAL PO UVA 25G</t>
  </si>
  <si>
    <t xml:space="preserve"> FERMENTO BIO INST FLEISCHMANN 10G</t>
  </si>
  <si>
    <t xml:space="preserve"> FERMENTO BIO INST FLEISCHMANN 125G</t>
  </si>
  <si>
    <t xml:space="preserve"> FERMENTO FLEISCHMANN PO QUIMICO 100G</t>
  </si>
  <si>
    <t xml:space="preserve"> MIST BOLO FLEISCHMANN M BOLO BAUNIL 390G</t>
  </si>
  <si>
    <t xml:space="preserve"> MIST BOLO FLEISCHMANN CHOCOMOUSSE 400G</t>
  </si>
  <si>
    <t xml:space="preserve"> MIST BOLO ITALAC LARANJA 400G</t>
  </si>
  <si>
    <t xml:space="preserve"> MIST BOLO ITALAC FESTA 400G</t>
  </si>
  <si>
    <t xml:space="preserve"> MIST BOLO ITALAC LIMAO 400G</t>
  </si>
  <si>
    <t xml:space="preserve"> MIST BOLO ITALAC CHOC 400G</t>
  </si>
  <si>
    <t xml:space="preserve"> MIST BOLO ITALAC COCO 400G</t>
  </si>
  <si>
    <t xml:space="preserve"> MIST BOLO ITALAC MILHO 400G</t>
  </si>
  <si>
    <t xml:space="preserve">1 - LEITES E ALIMENTOS INFANTIS                       </t>
  </si>
  <si>
    <t xml:space="preserve"> CREME AMENDOA ALMOND BREEZE 200G</t>
  </si>
  <si>
    <t xml:space="preserve"> CR LEITE PIRACANJUBA UHT 200G</t>
  </si>
  <si>
    <t xml:space="preserve"> CR LEITE PIRACANJUBA S/LACT 200G</t>
  </si>
  <si>
    <t xml:space="preserve"> COMP LACTEO OTIMO 200G</t>
  </si>
  <si>
    <t xml:space="preserve"> LEITE COND PIRACANJUBA SEMIDES TP 395G</t>
  </si>
  <si>
    <t xml:space="preserve"> LEITE COND PIRACANJUBA S/LACT 395G</t>
  </si>
  <si>
    <t xml:space="preserve"> LEITE PO PIRACANJUBA INST 200G</t>
  </si>
  <si>
    <t xml:space="preserve"> LEITE PO PIRACANJUBA INT 200G</t>
  </si>
  <si>
    <t xml:space="preserve"> LEITE PO PIRACANJUBA INT 1KG</t>
  </si>
  <si>
    <t xml:space="preserve"> LEITE PO PIRACANJUBA DESN 200G</t>
  </si>
  <si>
    <t xml:space="preserve"> LEITE INT PIRAC 700G</t>
  </si>
  <si>
    <t xml:space="preserve"> LEITE PO INT INST PIRAC 700G</t>
  </si>
  <si>
    <t xml:space="preserve"> MIST LACTEA COND TRIANGULO TP 395G</t>
  </si>
  <si>
    <t xml:space="preserve"> CR LEITE TRIANGULO 200G</t>
  </si>
  <si>
    <t xml:space="preserve"> CR LEITE CULINARIO TRIANGULO 200G</t>
  </si>
  <si>
    <t xml:space="preserve"> LEITE COND TRIANGULO SEMIDES TP 395G</t>
  </si>
  <si>
    <t>2422 -  ALVOAR LACTEOS NORDESTE S A</t>
  </si>
  <si>
    <t xml:space="preserve"> CR LEITE BETANIA TP 200G</t>
  </si>
  <si>
    <t xml:space="preserve"> LEITE COND BETANIA TP 395G</t>
  </si>
  <si>
    <t xml:space="preserve"> LEITE PO BETANIA INT 200G</t>
  </si>
  <si>
    <t xml:space="preserve"> LEITE PO BETANIA INT SH 750G</t>
  </si>
  <si>
    <t>10251 -  LBR LACTEOS BRASIL S A</t>
  </si>
  <si>
    <t xml:space="preserve"> CR LEITE LEITBOM UHT 200G</t>
  </si>
  <si>
    <t xml:space="preserve"> COMPOSTO LACTEO MEU BOM 1KG</t>
  </si>
  <si>
    <t>7631 -  COOPERATIVA CENTRAL GAUCHA LTDA</t>
  </si>
  <si>
    <t xml:space="preserve"> CR LEITE CCGL LEVE UHT 200G</t>
  </si>
  <si>
    <t xml:space="preserve"> LEITE COND CCGL SEMIDES 395G</t>
  </si>
  <si>
    <t xml:space="preserve"> LEITE PO CCGL INT 200G</t>
  </si>
  <si>
    <t xml:space="preserve"> LEITE PO CCGL INT PCT 1KG</t>
  </si>
  <si>
    <t xml:space="preserve"> LEITE PO CCGL INT PCT 400G</t>
  </si>
  <si>
    <t xml:space="preserve"> CREME CULINARIO DAMARE UHT 200G</t>
  </si>
  <si>
    <t xml:space="preserve"> CR LEITE DAMARE LEVE UHT 200G</t>
  </si>
  <si>
    <t xml:space="preserve"> CREME DE LEITE SABE LEVE UHT 200G</t>
  </si>
  <si>
    <t xml:space="preserve"> LEITE CONDENSADO DAMARE 395G</t>
  </si>
  <si>
    <t>11991 - MARAJOARA INDUSTRIA DE LATICINIOS LTDA</t>
  </si>
  <si>
    <t xml:space="preserve"> LEITE COND MARAJOARA 395G</t>
  </si>
  <si>
    <t>20423 - NOVAMIX COMERCIAL DE ALIMENTOS LTDA</t>
  </si>
  <si>
    <t xml:space="preserve"> LEITE PO GLORIA SEMIDESN 260G</t>
  </si>
  <si>
    <t>462 - LEITESOL INDUSTRIA E COMERCIO S/A</t>
  </si>
  <si>
    <t xml:space="preserve"> LEITE PO LA SEREN INT 400G</t>
  </si>
  <si>
    <t xml:space="preserve"> LEITE PO LA SEREN INT 200G</t>
  </si>
  <si>
    <t xml:space="preserve"> LEITE PO LA SERENISSIMA DESN INST 500G</t>
  </si>
  <si>
    <t xml:space="preserve"> LEITE PO LA SEREN INT 800G</t>
  </si>
  <si>
    <t xml:space="preserve"> LEITE PO LA SEREN INT/INST 200G</t>
  </si>
  <si>
    <t>2089 - EMBARE INDUSTRIA ALIMENTICIA S.A</t>
  </si>
  <si>
    <t xml:space="preserve"> LEITE PO CAMPONESA INT 200G</t>
  </si>
  <si>
    <t>4086 -  COOP CENTRAL AURORA ALIMENTOS</t>
  </si>
  <si>
    <t xml:space="preserve"> LEITE PO AURORA INTEGRAL 200G</t>
  </si>
  <si>
    <t>1485 - MOCOCA S.A PRODUTOS ALIMENTICIOS</t>
  </si>
  <si>
    <t xml:space="preserve"> MIST LACTEA COND MOCOCA 395G</t>
  </si>
  <si>
    <t xml:space="preserve"> CR LEITE MOCOCA TP 200G</t>
  </si>
  <si>
    <t xml:space="preserve"> MIST CREME DE LEITE MOCOCA 200G</t>
  </si>
  <si>
    <t xml:space="preserve"> COMPOSTO LACTEO LEITE MOCOCA 200G</t>
  </si>
  <si>
    <t xml:space="preserve"> COMPOSTO LACTEO LEITE MOCOCA 800G</t>
  </si>
  <si>
    <t xml:space="preserve"> LEITE COND MOCOCA TP 395G</t>
  </si>
  <si>
    <t>26545 - LATICINIOS TIROL LTDA</t>
  </si>
  <si>
    <t xml:space="preserve"> MIST LACTEA COND CREMOR 395G</t>
  </si>
  <si>
    <t xml:space="preserve"> CR LEITE TIROL UHT 200ML</t>
  </si>
  <si>
    <t xml:space="preserve"> LEITE COND TIROL SEMIDES TP 395G</t>
  </si>
  <si>
    <t xml:space="preserve"> LEITE PO TIROL INT 200G</t>
  </si>
  <si>
    <t xml:space="preserve"> MIST LACTEA ITALAC CONDENSADA 395G</t>
  </si>
  <si>
    <t xml:space="preserve"> CR LEITE ITALAC 200G</t>
  </si>
  <si>
    <t xml:space="preserve"> CR LEITE ITALAC ZERO LACT 200G</t>
  </si>
  <si>
    <t xml:space="preserve"> LEITE COND ITALAC SEMIDES TP 395G</t>
  </si>
  <si>
    <t xml:space="preserve"> LEITE COND ITALAC AC ZERO LACT 395G</t>
  </si>
  <si>
    <t xml:space="preserve"> LEITE PO ITALAC INT SH 200G</t>
  </si>
  <si>
    <t xml:space="preserve"> LEITE PO ITALAC INT 750G</t>
  </si>
  <si>
    <t xml:space="preserve"> MINGAU ITALAC MEU PAPA ARROZ 180G</t>
  </si>
  <si>
    <t xml:space="preserve"> MINGAU ITALAC MEU PAPA MILHO 180G</t>
  </si>
  <si>
    <t xml:space="preserve"> FAR LACTEA ITALAC SH 180G</t>
  </si>
  <si>
    <t xml:space="preserve"> LEITE PO DESN INST LA SERENISSIMA 200G</t>
  </si>
  <si>
    <t xml:space="preserve"> CR LEITE NESTLE LT 300G</t>
  </si>
  <si>
    <t xml:space="preserve"> CR LEITE NESTLE UHT 200G</t>
  </si>
  <si>
    <t xml:space="preserve"> LEITE COND MOCA INT LT 395G</t>
  </si>
  <si>
    <t xml:space="preserve"> LEITE COND NESTLE MOCA SEMI DES TP 395G</t>
  </si>
  <si>
    <t xml:space="preserve"> LEITE COND MOCA SEMI DESN TP PROM 395G</t>
  </si>
  <si>
    <t xml:space="preserve"> COMP LACTEO NINHO ZERO LACT LT 380G</t>
  </si>
  <si>
    <t xml:space="preserve"> LEITE PO MOLICO DESN LT 280G</t>
  </si>
  <si>
    <t xml:space="preserve"> COMP LACTEO MOLICO ZERO LACT 260G</t>
  </si>
  <si>
    <t xml:space="preserve"> COMP LACTEO MOLICO FIBRAS LT 260G</t>
  </si>
  <si>
    <t xml:space="preserve"> LEITE PO NINHO INT LT 380G</t>
  </si>
  <si>
    <t xml:space="preserve"> LEITE PO NINHO INT INST LT 380G</t>
  </si>
  <si>
    <t xml:space="preserve"> LEITE PO NINHO SEMIDESNATADO AD LT 350G</t>
  </si>
  <si>
    <t xml:space="preserve"> LEITE PO MOLICO DESN SH 500G</t>
  </si>
  <si>
    <t xml:space="preserve"> COMPOSTO LACTEO NINHO FORTI+PACOTE 350G</t>
  </si>
  <si>
    <t xml:space="preserve"> FORMULA INF NESTOGENO 1 400G</t>
  </si>
  <si>
    <t xml:space="preserve"> FORMULA INF NESTLE NAN COMFORTE 1 1,2KG</t>
  </si>
  <si>
    <t xml:space="preserve"> MING MUCILON ARROZ/AVEIA SH 600G</t>
  </si>
  <si>
    <t xml:space="preserve"> MING MUCILON MULT SH 600G</t>
  </si>
  <si>
    <t xml:space="preserve"> MING MUCILON MULT SH 1KG</t>
  </si>
  <si>
    <t xml:space="preserve"> MING MUCILON ARROZ/AVEIA SH 1KG</t>
  </si>
  <si>
    <t xml:space="preserve"> MING MUCILON ARROZ SH 360G</t>
  </si>
  <si>
    <t xml:space="preserve"> MING MUCILON MILHO SH 360G</t>
  </si>
  <si>
    <t xml:space="preserve"> MING MUCILON AMEIXA/AVEIA ZERO SH 600G</t>
  </si>
  <si>
    <t xml:space="preserve"> MINGAU MUCILON ARROZ SACHE 230G</t>
  </si>
  <si>
    <t xml:space="preserve"> MINGAU MUCILON ARROZ E AVEIA SACHE 230G</t>
  </si>
  <si>
    <t xml:space="preserve"> MINGAU MUCILON MILHO SACHE 230G</t>
  </si>
  <si>
    <t xml:space="preserve"> MINGAU MUCILON MULTICEREAIS SACHE 230G</t>
  </si>
  <si>
    <t xml:space="preserve"> VIT NESTON PER/MOR/BAN LT 400G</t>
  </si>
  <si>
    <t xml:space="preserve"> FAR LACTEA NESTLE SH 210G</t>
  </si>
  <si>
    <t xml:space="preserve"> CEREAL NESTON SH 210G</t>
  </si>
  <si>
    <t xml:space="preserve"> FAR LACTEA NESTLE SH 600G</t>
  </si>
  <si>
    <t xml:space="preserve"> VIT NESTON MAM/BAN SH 210G</t>
  </si>
  <si>
    <t xml:space="preserve"> CEREAL NESTON 3 CER SH 600G</t>
  </si>
  <si>
    <t xml:space="preserve"> FAR LACT NESTLE ORIG SH 160G</t>
  </si>
  <si>
    <t xml:space="preserve"> FAR LACT NESTLE ORIG 850G</t>
  </si>
  <si>
    <t xml:space="preserve"> FAR LACTEA NESTLE LT 360G</t>
  </si>
  <si>
    <t xml:space="preserve"> CEREAL NESTON 3CEREAIS LT 360G</t>
  </si>
  <si>
    <t xml:space="preserve"> FORMULA INF NINHO FASES 3+ 400G</t>
  </si>
  <si>
    <t xml:space="preserve"> COMP ALIM NUTREN PREB BAUN 400G</t>
  </si>
  <si>
    <t xml:space="preserve"> FORMULA INF NINHO FASES 1+ 1200G</t>
  </si>
  <si>
    <t xml:space="preserve"> AMIDO MILHO MAIZENA TRAD 200G</t>
  </si>
  <si>
    <t xml:space="preserve"> AMIDO MILHO CREMOGEMA MOR 180G</t>
  </si>
  <si>
    <t xml:space="preserve"> AMIDO MILHO CREMOGEMA TRAD 180G</t>
  </si>
  <si>
    <t xml:space="preserve"> AMIDO MILHO CREMOGEMA CHOC 180G</t>
  </si>
  <si>
    <t xml:space="preserve"> AMIDO MILHO CREMOGEMA TRAD PROM 180G</t>
  </si>
  <si>
    <t xml:space="preserve"> AMIDO MILHO CREMOGEMA TRAD ECON 550G</t>
  </si>
  <si>
    <t xml:space="preserve"> AMIDO MILHO CREMOGEMA TRAD 380G</t>
  </si>
  <si>
    <t xml:space="preserve"> AMIDO MILHO MAIZENA 720G</t>
  </si>
  <si>
    <t xml:space="preserve"> AMIDO MILHO KIMIMO 200G</t>
  </si>
  <si>
    <t xml:space="preserve"> MINGAU CORILON MULTICEREAIS 230G</t>
  </si>
  <si>
    <t xml:space="preserve"> LEITE COND ITAMBE LT 395G</t>
  </si>
  <si>
    <t xml:space="preserve"> LEITE COND ITAMBE TP 395G</t>
  </si>
  <si>
    <t xml:space="preserve"> LEITE PO ITAMBE INT LT 380G</t>
  </si>
  <si>
    <t xml:space="preserve"> LEITE PO ITAMBE DESN LT 300G</t>
  </si>
  <si>
    <t xml:space="preserve"> LEITE PO ITAMBE SEMIDESN LT 300G</t>
  </si>
  <si>
    <t xml:space="preserve"> LEITE PO ITAMBE INT SH 1KG</t>
  </si>
  <si>
    <t xml:space="preserve"> LEITE PO ITAMBE DESN 200G</t>
  </si>
  <si>
    <t xml:space="preserve"> LEITE PO ITAMBE INT 200G</t>
  </si>
  <si>
    <t xml:space="preserve"> LEITE PO ITAMBE INT 750G</t>
  </si>
  <si>
    <t xml:space="preserve"> LEITE PO ITAMBE INST 750G</t>
  </si>
  <si>
    <t xml:space="preserve"> LEITE EM PO INSTANTANEO ITAMBE 200G</t>
  </si>
  <si>
    <t>351 - JOSAPAR JOAQUIM OLIVEIRA SA PARTICIPACOE</t>
  </si>
  <si>
    <t xml:space="preserve"> LEITE PO SOY+BANANA 300G</t>
  </si>
  <si>
    <t xml:space="preserve"> MINGAU MARATA ARROZ SACHE 180G</t>
  </si>
  <si>
    <t xml:space="preserve"> MINGAU MARATA MULTICEREAIS SACHE 180G</t>
  </si>
  <si>
    <t xml:space="preserve"> MINGAU MARATA ARROZ/AVEIA SACHE 180G</t>
  </si>
  <si>
    <t xml:space="preserve"> MINGAU MARATA AVEIA SACHE 180G</t>
  </si>
  <si>
    <t xml:space="preserve"> MINGAU MARATA MILHO SACHE 180G</t>
  </si>
  <si>
    <t xml:space="preserve"> FARINHA LACTEA MARATA SACHE 180G</t>
  </si>
  <si>
    <t xml:space="preserve">6 - FARINACEOS                                        </t>
  </si>
  <si>
    <t xml:space="preserve"> CUSCUZ MILHO CORINGA TRAD 500G</t>
  </si>
  <si>
    <t xml:space="preserve"> MUNGUZA CORINGA PRE COZIDO 200G</t>
  </si>
  <si>
    <t xml:space="preserve"> FLOCAO ARROZ CORINGA TRAD 500G</t>
  </si>
  <si>
    <t xml:space="preserve"> FLOCAO MILHO CORINGA TRAD 500G</t>
  </si>
  <si>
    <t xml:space="preserve"> FLOCAO CORINGA FIBRAS MILHO 200G</t>
  </si>
  <si>
    <t xml:space="preserve"> CANJIQUINHA CORINGA MILHO VERDE 200G</t>
  </si>
  <si>
    <t>163625 -  INDUSTRIA DE ALIMENTOS GUARANY LTDA</t>
  </si>
  <si>
    <t xml:space="preserve"> CUSCUZ MILHO CUCO 500G</t>
  </si>
  <si>
    <t xml:space="preserve"> TRIGO KIBE CUCO 500G</t>
  </si>
  <si>
    <t xml:space="preserve"> FUBA MIMOSO CUCO 500G</t>
  </si>
  <si>
    <t xml:space="preserve"> FAR ROSCA CUCO 500G</t>
  </si>
  <si>
    <t xml:space="preserve"> XEREM MILHO CUCO AMARELO 500G</t>
  </si>
  <si>
    <t xml:space="preserve"> CANJICA AMARELA CUCO T1 500G</t>
  </si>
  <si>
    <t xml:space="preserve"> MILHO PIPOCA CUCO 500G</t>
  </si>
  <si>
    <t xml:space="preserve"> FLOCAO MILHO TIA DORA TRAD 400G</t>
  </si>
  <si>
    <t xml:space="preserve"> FLOCAO ARROZ CUCO 500G</t>
  </si>
  <si>
    <t xml:space="preserve"> FLOCAO MILHO BAIANO 400G</t>
  </si>
  <si>
    <t xml:space="preserve"> FLOCAO MILHO N TRANS BAIANO 400G</t>
  </si>
  <si>
    <t xml:space="preserve"> CANJICA BRANCA CUCO 500G</t>
  </si>
  <si>
    <t xml:space="preserve"> FUBA YOKI 500G</t>
  </si>
  <si>
    <t xml:space="preserve"> FAR ROSCA YOKI 500G</t>
  </si>
  <si>
    <t xml:space="preserve"> FAROFA MAND TEMPERADA TRAD YOKI 800G</t>
  </si>
  <si>
    <t xml:space="preserve"> FAROFA MILHO TEMPERADA TRAD YOKI 400G</t>
  </si>
  <si>
    <t xml:space="preserve"> FAROFA MAND TEMPERADA YOKI 400G</t>
  </si>
  <si>
    <t xml:space="preserve"> LENTILHA YOKI 400G</t>
  </si>
  <si>
    <t xml:space="preserve"> GRAO DE BICO YOKI 400G</t>
  </si>
  <si>
    <t xml:space="preserve"> FAROFA MAND YOKI FRANGO 200G</t>
  </si>
  <si>
    <t xml:space="preserve"> FAROFA MAND TEMPERADA TRAD YOKI 200G</t>
  </si>
  <si>
    <t xml:space="preserve"> FAROFA MAND YOKI BAN CASEIRISSIMA 200G</t>
  </si>
  <si>
    <t xml:space="preserve"> FAROFA MAND YOKI CEB CASEIRISSIMA 200G</t>
  </si>
  <si>
    <t xml:space="preserve"> FAROFA MAND YOKI COST CASEIRISSIMA 200G</t>
  </si>
  <si>
    <t xml:space="preserve"> MILHO PIPOCA YOKI TRADICIONAL 400G</t>
  </si>
  <si>
    <t xml:space="preserve"> MILHO PIPOCA YOKI PREMIUM 400G</t>
  </si>
  <si>
    <t xml:space="preserve"> MILHO PIPOCA YOKI MIC MANT TRAD 100G</t>
  </si>
  <si>
    <t xml:space="preserve"> MILHO PIPOCA YOKI MIC NAT 100G</t>
  </si>
  <si>
    <t xml:space="preserve"> MILHO PIPOCA YOKI MIC BACON 100G</t>
  </si>
  <si>
    <t xml:space="preserve"> MILHO PIPOCA YOKI MIC NAT SAL 100G</t>
  </si>
  <si>
    <t xml:space="preserve"> MILHO PIPOCA YOKI MIC TOC CHEF 100G</t>
  </si>
  <si>
    <t xml:space="preserve"> MILHO PIPOCA YOKI MIC MAN CINEMA 100G</t>
  </si>
  <si>
    <t xml:space="preserve"> MILHO PIPOCA YOKI MIC COB CARAM 160G</t>
  </si>
  <si>
    <t xml:space="preserve"> MILHO PIPOCA YOKI MIC PRES NETFLIX 95G</t>
  </si>
  <si>
    <t xml:space="preserve"> MILHO PIPOCA YOKI MIC CHED NETFLIX 95G</t>
  </si>
  <si>
    <t xml:space="preserve"> CANJIQUINHA YOKI MILHO 200G</t>
  </si>
  <si>
    <t xml:space="preserve"> CANJICA YOKI CRISTAL 400G</t>
  </si>
  <si>
    <t>163101 - IMPERIAL ALIMENTOS DO NORDESTE LTDA</t>
  </si>
  <si>
    <t xml:space="preserve"> FAR MAND BCA BIBOM 1KG</t>
  </si>
  <si>
    <t xml:space="preserve"> FAR MAND AMAR BIBOM 1KG</t>
  </si>
  <si>
    <t xml:space="preserve"> FAR MAND BCA IMPERIAL 1KG</t>
  </si>
  <si>
    <t xml:space="preserve"> FAR MAND AMAR IMPERIAL 1KG</t>
  </si>
  <si>
    <t>162342 -  IND E COM DE PROD ALIMENTICIOS ARCO VERDE LTDA</t>
  </si>
  <si>
    <t xml:space="preserve"> FAR MAND AMAR ARCO VERDE 1KG</t>
  </si>
  <si>
    <t xml:space="preserve"> FAR MAND BRANCA ARCO VERDE 1KG</t>
  </si>
  <si>
    <t xml:space="preserve"> FAR MAND AMAR BOA D+ 1KG</t>
  </si>
  <si>
    <t xml:space="preserve"> FAR MAND BCA BOA D+ 1KG</t>
  </si>
  <si>
    <t xml:space="preserve"> FAR MAND BRANCA DA ROCA 1KG</t>
  </si>
  <si>
    <t>84846 -  J DA SILVA BRITO   EPP</t>
  </si>
  <si>
    <t xml:space="preserve"> FAR MAND TIA DORA BCA 1KG</t>
  </si>
  <si>
    <t xml:space="preserve"> FAR MAND TIA DORA AMAR 1KG</t>
  </si>
  <si>
    <t xml:space="preserve"> MILHO PIPOCA DONA CLARA 400G</t>
  </si>
  <si>
    <t xml:space="preserve"> MILHO PIPOCA TRAD KIMIMO P PULA 400G</t>
  </si>
  <si>
    <t xml:space="preserve"> FLOCAO MILHO DONA CLARA TRAD 500G</t>
  </si>
  <si>
    <t xml:space="preserve"> CANJICA AMARELA D CLARA MUNGUZ 400G</t>
  </si>
  <si>
    <t xml:space="preserve"> ARROZ C/ LENTILHA PINATO 150G</t>
  </si>
  <si>
    <t xml:space="preserve"> FLOCAO MILHO NOVO MILHO TRAD 500G</t>
  </si>
  <si>
    <t xml:space="preserve"> FLOCAO MILHO NORDESTINO TRAD 500G</t>
  </si>
  <si>
    <t xml:space="preserve"> FLOCAO MILHO GOSTOSIN TRAD 400G</t>
  </si>
  <si>
    <t xml:space="preserve"> FLOCAO MILHO N TRANS SAO BRAZ 500G</t>
  </si>
  <si>
    <t xml:space="preserve"> CUSCUZ MILHO MARATA TRAD PL 500G</t>
  </si>
  <si>
    <t xml:space="preserve"> MILHO DE PIPOCA MARATA 400G</t>
  </si>
  <si>
    <t xml:space="preserve"> FLOCAO MILHO MARATA TRAD 500G</t>
  </si>
  <si>
    <t xml:space="preserve"> CANJICA DE MILHO BRANCO MARATA 400G</t>
  </si>
  <si>
    <t xml:space="preserve"> CANJIQUINHA XEREM MARATA 400G</t>
  </si>
  <si>
    <t>2626 -  AMAFIL INDUSTRIA E COMERCIO DE ALIMENTOS LTDA</t>
  </si>
  <si>
    <t xml:space="preserve"> POLVILHO AZEDO AMAFIL 1KG</t>
  </si>
  <si>
    <t xml:space="preserve"> FECULA MAND AMAFIL 1KG</t>
  </si>
  <si>
    <t xml:space="preserve"> LINHACA VITAO DOURAD 150G</t>
  </si>
  <si>
    <t>163394 - SOMAR COMERCIO E TRANSPORTE DE ALIMENTOS LTDA</t>
  </si>
  <si>
    <t xml:space="preserve"> ERVILHA SECA PARTIDA KICALDO T1 500G</t>
  </si>
  <si>
    <t xml:space="preserve"> LENTILHA KICALDO T1 500G</t>
  </si>
  <si>
    <t xml:space="preserve"> GRAO DE BICO KICALDO 500G</t>
  </si>
  <si>
    <t xml:space="preserve"> GRAO DE BICO PADIM 500G</t>
  </si>
  <si>
    <t xml:space="preserve"> LENTILHA PADIM 500G</t>
  </si>
  <si>
    <t xml:space="preserve"> ERVILHA SECA PARTIDA PADIM T1 500G</t>
  </si>
  <si>
    <t xml:space="preserve"> CANJICA AMARELA PADIM T1 500G</t>
  </si>
  <si>
    <t xml:space="preserve"> CANJICA BRANCA PADIM T1 500G</t>
  </si>
  <si>
    <t xml:space="preserve"> TRIGO KIBE PADIM 500G</t>
  </si>
  <si>
    <t xml:space="preserve"> MILHO DE PIPOCA PADIM 500G</t>
  </si>
  <si>
    <t>163165 - TOZZO &amp; CIA LTDA</t>
  </si>
  <si>
    <t xml:space="preserve"> MILHO PIPOCA TOZZO 500G</t>
  </si>
  <si>
    <t xml:space="preserve"> AMIDO MILHO MAIZENA P150G L200G</t>
  </si>
  <si>
    <t>351 - ADRIELE PITANGUEIRA BA SE</t>
  </si>
  <si>
    <t xml:space="preserve"> MASSA PRONTA TAPIOCA AMAFIL 500G</t>
  </si>
  <si>
    <t>133612 - SANTOS INDUSTRIA E COMERCIO DE ALIMENTOS EIRELI</t>
  </si>
  <si>
    <t xml:space="preserve"> MASSA PRONTA TAPIOCA TIA DORA 1KG</t>
  </si>
  <si>
    <t xml:space="preserve"> MASSA PRONTA TAPIOCA PRECIOSO 1KG</t>
  </si>
  <si>
    <t>50300 - PRIMICIAS DO BRASIL IND DE ALIM LTDA</t>
  </si>
  <si>
    <t xml:space="preserve"> GOMA FRES MAND SINHA MARIA 1KG</t>
  </si>
  <si>
    <t>191671 - PARAGUASSU INDUSTRIA E COMERCIO ATACADISTA DE ALIM</t>
  </si>
  <si>
    <t xml:space="preserve"> TAPIOCA PARAGUASSU 500G</t>
  </si>
  <si>
    <t xml:space="preserve"> TAPIOCA PARAGUASSU 1KG</t>
  </si>
  <si>
    <t xml:space="preserve"> TAPIOCA GRANULADA PARAGUASSU 500G</t>
  </si>
  <si>
    <t xml:space="preserve"> FLOCAO MILHO VITAMILHO TRAD 500G</t>
  </si>
  <si>
    <t>480 - KARINE RUFINO MARQUES AL/CE/PB</t>
  </si>
  <si>
    <t xml:space="preserve"> PIP MIC YOK STRANGER THINGS COB 140G</t>
  </si>
  <si>
    <t>12 - COMMODITIES</t>
  </si>
  <si>
    <t>67411 - NJF INDUSTRIA E COMERCIO LTDA</t>
  </si>
  <si>
    <t xml:space="preserve"> FEIJAO CARIOCA KICALDO T1 1KG</t>
  </si>
  <si>
    <t xml:space="preserve"> FEIJAO CARIOCA TIA DORA 1KG</t>
  </si>
  <si>
    <t xml:space="preserve"> FEIJAO PRETO IMPERIAL 1KG</t>
  </si>
  <si>
    <t xml:space="preserve"> FEIJAO CORDAN IMPERIAL 1KG</t>
  </si>
  <si>
    <t xml:space="preserve"> FEIJAO CARIOCA BIBOM 1KG</t>
  </si>
  <si>
    <t xml:space="preserve"> FEIJAO CARIOCA IMPERIAL 1KG</t>
  </si>
  <si>
    <t xml:space="preserve"> FEIJAO DE CORDA TROPICAL 1KG</t>
  </si>
  <si>
    <t xml:space="preserve"> ACUC DEMER IMPERIAL 1KG</t>
  </si>
  <si>
    <t xml:space="preserve"> ACUC CRISTAL IMPERIAL 1KG</t>
  </si>
  <si>
    <t>162770 -  VIDA COMERCIO E INDUSTRIALIZACAO DE ALIMENTOS LTD</t>
  </si>
  <si>
    <t xml:space="preserve"> FEIJAO FRADINHO VIDA T1 1KG</t>
  </si>
  <si>
    <t xml:space="preserve"> FEIJAO PRETO VIDA T1 1KG</t>
  </si>
  <si>
    <t xml:space="preserve"> FEIJAO CARIOCA VIDA CORES T1 1KG</t>
  </si>
  <si>
    <t xml:space="preserve"> FEIJAO PRETO CHEEF T1 1KG</t>
  </si>
  <si>
    <t xml:space="preserve"> FEIJAO TA NA MESA CORES TP</t>
  </si>
  <si>
    <t xml:space="preserve"> ACUC DEMER VIDA 1KG</t>
  </si>
  <si>
    <t xml:space="preserve"> ACUC CRISTAL VIDA 1KG</t>
  </si>
  <si>
    <t xml:space="preserve"> ACUC REFIN VIDA ESPECIAL 1KG</t>
  </si>
  <si>
    <t xml:space="preserve"> ACUC REFIN VIDA 1KG</t>
  </si>
  <si>
    <t xml:space="preserve"> ACUC CRISTAL BAIANO 1KG</t>
  </si>
  <si>
    <t xml:space="preserve"> ACUC DEMER BAIANO 1KG</t>
  </si>
  <si>
    <t xml:space="preserve"> ACUC MASC VIDA 1KG</t>
  </si>
  <si>
    <t xml:space="preserve"> ACUC REFIN BAIANO 1KG</t>
  </si>
  <si>
    <t xml:space="preserve"> FEIJAO CARIOCA GRAN TOZZO 1KG</t>
  </si>
  <si>
    <t xml:space="preserve"> FEIJAO CARIOCA SUPER TOZZO 1KG</t>
  </si>
  <si>
    <t xml:space="preserve"> FEIJAO FRADINHO TOZZO 1KG</t>
  </si>
  <si>
    <t xml:space="preserve"> FEIJAO PRETO TOZZO 1KG</t>
  </si>
  <si>
    <t>162600 - GADKIN ALIMENTOS S A</t>
  </si>
  <si>
    <t xml:space="preserve"> FEIJAO KICALDO FRADINHO TIPO 1 1KG</t>
  </si>
  <si>
    <t xml:space="preserve"> FEIJAO PRETO KICALDO 1KG</t>
  </si>
  <si>
    <t xml:space="preserve"> FEIJAO CARIOCA DONA MIRA T2 1KG</t>
  </si>
  <si>
    <t xml:space="preserve"> FEIJAO CARIOCA PADIM MAIS T1 1KG</t>
  </si>
  <si>
    <t xml:space="preserve"> FEIJAO CARIOCA PADIM T1 1KG</t>
  </si>
  <si>
    <t xml:space="preserve"> FEIJAO FRADINHO PADIM T1 1KG</t>
  </si>
  <si>
    <t xml:space="preserve"> FEIJAO PRETO PADIM T1 1KG</t>
  </si>
  <si>
    <t xml:space="preserve"> ACUC CRISTAL PADIM 1KG</t>
  </si>
  <si>
    <t xml:space="preserve"> ACUC REFIN PADIM 1KG</t>
  </si>
  <si>
    <t xml:space="preserve"> ACUC CRISTAL DONA MIRA 1KG</t>
  </si>
  <si>
    <t xml:space="preserve"> ACUC DEMER PADIM 1KG</t>
  </si>
  <si>
    <t xml:space="preserve"> ACUC REFIN ESPECIAL PADIM 1KG</t>
  </si>
  <si>
    <t xml:space="preserve"> ACUCAR DONA MIRA REFN 1KG</t>
  </si>
  <si>
    <t xml:space="preserve"> ACUCAR BLANCO REFINADO 1KG</t>
  </si>
  <si>
    <t>455728 -  GUANAMBI CEREAIS LTDA</t>
  </si>
  <si>
    <t xml:space="preserve"> FEIJAO CARIOCA GRAO BONITO 1KG</t>
  </si>
  <si>
    <t xml:space="preserve"> OLEO CANOLA LIZA PET 900ML</t>
  </si>
  <si>
    <t xml:space="preserve"> OLEO MILHO MAZOLA PET 900ML</t>
  </si>
  <si>
    <t xml:space="preserve"> OLEO GIRASSOL MAZOLA PET 900ML</t>
  </si>
  <si>
    <t xml:space="preserve"> OLEO CANOLA PURILEVE PET 900ML</t>
  </si>
  <si>
    <t xml:space="preserve"> OLEO GIRASSOL LIZA PET 900ML</t>
  </si>
  <si>
    <t xml:space="preserve"> OLEO MILHO LIZA PET 900ML</t>
  </si>
  <si>
    <t xml:space="preserve"> OLEO ALGODAO LIZA PET 900ML</t>
  </si>
  <si>
    <t xml:space="preserve"> OLEO SOJA LIZA PET 900ML</t>
  </si>
  <si>
    <t>10199 - BUNGE ALIMENTOS S.A.</t>
  </si>
  <si>
    <t xml:space="preserve"> OLEO MILHO SALADA PET 900ML</t>
  </si>
  <si>
    <t xml:space="preserve"> OLEO GIRASSOL SOYA PET 900ML</t>
  </si>
  <si>
    <t xml:space="preserve"> OLEO SOYA CANOLA PET 900ML</t>
  </si>
  <si>
    <t xml:space="preserve"> OLEO SOJA SOYA PET 900ML</t>
  </si>
  <si>
    <t>4457 - A D M DO BRASIL LTDA</t>
  </si>
  <si>
    <t xml:space="preserve"> OLEO SOJA VITALIV PET 900ML</t>
  </si>
  <si>
    <t>137623 - COAMO AGROINDUSTRIAL COOPERATIVA</t>
  </si>
  <si>
    <t xml:space="preserve"> OLEO SOJA COAMO PET 900ML</t>
  </si>
  <si>
    <t>314 -  URBANO AGROINDUSTRIAL LTDA 989</t>
  </si>
  <si>
    <t xml:space="preserve"> ARROZ PARB INT URBANO T1 1KG</t>
  </si>
  <si>
    <t xml:space="preserve"> ARROZ BCO TIO URBANO T1 1KG</t>
  </si>
  <si>
    <t xml:space="preserve"> ARROZ PARB URBANO T1 1KG</t>
  </si>
  <si>
    <t xml:space="preserve"> ARROZ BCO URBANO PREM T1 1KG</t>
  </si>
  <si>
    <t xml:space="preserve"> ARROZ PARB INT TIO JOAO T1 1KG</t>
  </si>
  <si>
    <t xml:space="preserve"> ARROZ PARB TIO JOAO T1 1KG</t>
  </si>
  <si>
    <t xml:space="preserve"> ARROZ INT+UVA PASSAS 7GRAOS 500G</t>
  </si>
  <si>
    <t xml:space="preserve"> ARROZ INT+QUINOA 8 GRAOS 500G</t>
  </si>
  <si>
    <t xml:space="preserve"> ARROZ 7 GRAO CER+SOJA 500G</t>
  </si>
  <si>
    <t xml:space="preserve"> ARROZ BCO CAMIL T1 1KG</t>
  </si>
  <si>
    <t xml:space="preserve"> ARROZ PARB CAMIL T1 1KG</t>
  </si>
  <si>
    <t xml:space="preserve"> ARROZ PARB NAMORADO T1 1KG</t>
  </si>
  <si>
    <t xml:space="preserve"> ARROZ PARB POP T2 1KG</t>
  </si>
  <si>
    <t xml:space="preserve"> ARROZ PARB INT CAMIL 1KG</t>
  </si>
  <si>
    <t xml:space="preserve"> ACUC REFIN UNIAO 1KG</t>
  </si>
  <si>
    <t xml:space="preserve"> ACUC DEMER UNIAO 1KG</t>
  </si>
  <si>
    <t>74311 -  COOPERATIVA REGIONAL AGROPECUAR SUL CATARINENSE</t>
  </si>
  <si>
    <t xml:space="preserve"> ARROZ PARB FAZENDA T1 1KG</t>
  </si>
  <si>
    <t>20494 -  ARMAZEM MATEUS S A CD81 SAO LUIS</t>
  </si>
  <si>
    <t xml:space="preserve"> ARROZ PARB TIA DORA T1 1KG</t>
  </si>
  <si>
    <t xml:space="preserve"> ARROZ BCO TIA DORA T1 1KG</t>
  </si>
  <si>
    <t>75885 -  BENDO ALIMENTOS EIRELI</t>
  </si>
  <si>
    <t xml:space="preserve"> ARROZ BCO DONA ANA T1 1KG</t>
  </si>
  <si>
    <t xml:space="preserve"> ARROZ PARB DONA ANA T1 1KG</t>
  </si>
  <si>
    <t>186049 - OLIM AGRO CEREAIS LTDA</t>
  </si>
  <si>
    <t xml:space="preserve"> ARROZ PARBO VO OLIMPIO LF T1 1KG</t>
  </si>
  <si>
    <t>101665 -  INDUSTRIAS BLANCO LTDA</t>
  </si>
  <si>
    <t xml:space="preserve"> ACUC CRISTAL BLANCO 1KG</t>
  </si>
  <si>
    <t xml:space="preserve"> ACUC MASC KICALDO 500G</t>
  </si>
  <si>
    <t>160644 - BELLA GROUP INDUSTRIA E COMERCIO EIRELI</t>
  </si>
  <si>
    <t xml:space="preserve"> ACUC REFIN BELLA 1KG</t>
  </si>
  <si>
    <t xml:space="preserve"> ACUC DEMER BELLA 800G</t>
  </si>
  <si>
    <t xml:space="preserve"> ACUC CRISTAL BELLA 1KG</t>
  </si>
  <si>
    <t>7133 - ICOFORT AGROINDUSTRIAL LTDA</t>
  </si>
  <si>
    <t xml:space="preserve"> OLEO ALGODAO ELOGIATA PET 900ML</t>
  </si>
  <si>
    <t xml:space="preserve"> OLEO DE COCO C/SABOR PURILEV VIDRO 200ML</t>
  </si>
  <si>
    <t xml:space="preserve"> OLEO COCO S/SABOR PURILEV VIDRO 200ML</t>
  </si>
  <si>
    <t xml:space="preserve"> AZEITE DE OLIVA ROYAL BLEND 500ML</t>
  </si>
  <si>
    <t xml:space="preserve"> OLEO COCO SABORATIVO EXT VIRG PET 200ML</t>
  </si>
  <si>
    <t xml:space="preserve"> ARROZ BCO CORINGA T1 1KG</t>
  </si>
  <si>
    <t xml:space="preserve"> CAFE VELHO CHICO TRAD VACUO 250G</t>
  </si>
  <si>
    <t xml:space="preserve"> CAFE VELHO CHICO TRAD ALMOFADA 250G</t>
  </si>
  <si>
    <t xml:space="preserve">13 - MACARRAO/SOPAS                                    </t>
  </si>
  <si>
    <t xml:space="preserve"> MAC ADRIA ESPAGAGUETE GRANO DURO 500G</t>
  </si>
  <si>
    <t xml:space="preserve"> MAC PILAR ESP FINO COMUM 400G</t>
  </si>
  <si>
    <t xml:space="preserve"> MAC GRANO DURO FARFALLE ADRIA 500G</t>
  </si>
  <si>
    <t xml:space="preserve"> MAC FORTALEZA SEMOLA ESPAGUETE 400G</t>
  </si>
  <si>
    <t xml:space="preserve"> MAC VITARELLA SEMOLA ESPAGUETE FINO 400G</t>
  </si>
  <si>
    <t xml:space="preserve"> MAC VITARELLA SEMOLA FIDELINHO 400G</t>
  </si>
  <si>
    <t xml:space="preserve"> MAC VITARELLA ESPAGUETE FINO COMUM 400G</t>
  </si>
  <si>
    <t xml:space="preserve"> MAC VITARELLA MASSA COMUM FURADINHO 400G</t>
  </si>
  <si>
    <t xml:space="preserve"> MAC FORTALEZA IMPERADOR ESPAGUETE 400G</t>
  </si>
  <si>
    <t xml:space="preserve"> MAC ROMANINI ESPAGUETE COMUM 400G</t>
  </si>
  <si>
    <t xml:space="preserve"> MAC LAM VIT CARNE 74,3G</t>
  </si>
  <si>
    <t xml:space="preserve"> MAC LAM VIT GAL 74,3G</t>
  </si>
  <si>
    <t xml:space="preserve"> MAC LAM VIT GAL CAIPIRA 74,3G</t>
  </si>
  <si>
    <t xml:space="preserve"> MAC FORTALEZA LASANHA SEMOLA 500G</t>
  </si>
  <si>
    <t xml:space="preserve"> MAC FORTALEZA LASANHA EXPRESS 200G</t>
  </si>
  <si>
    <t xml:space="preserve"> MAC VITARELLA LASANHA SEMOLA 500G</t>
  </si>
  <si>
    <t xml:space="preserve"> MAC FORTALEZA LASANHA COM OVOS 500G</t>
  </si>
  <si>
    <t xml:space="preserve"> MAC ADRIA GRANO DURO PENNE 500G</t>
  </si>
  <si>
    <t xml:space="preserve"> MAC ADRIA GRANO DURO PARAFUSO 500G</t>
  </si>
  <si>
    <t xml:space="preserve"> MASSA LASANHA VITARELLA PRE COZ 200G</t>
  </si>
  <si>
    <t xml:space="preserve"> MAC FORTALEZA MASSA SEMOLA ARGOLA 400G</t>
  </si>
  <si>
    <t xml:space="preserve"> MAC VIT MASSA SEMOLA ARGOLA 400G</t>
  </si>
  <si>
    <t xml:space="preserve"> MAC FORTALEZA MASSA SEMOLA BUZIO 400G</t>
  </si>
  <si>
    <t xml:space="preserve"> MAC VIT MASSA SEMOLA FETTUCCINE 400G</t>
  </si>
  <si>
    <t xml:space="preserve"> MAC VITARELLA MASSA SEMOLA LINGUINE 400G</t>
  </si>
  <si>
    <t xml:space="preserve"> MAC FORTALEZA MASSA SEMOLA NINHO 400G</t>
  </si>
  <si>
    <t xml:space="preserve"> MAC VITARELLA MASSA SEMOLA NINHO 400G</t>
  </si>
  <si>
    <t xml:space="preserve"> MAC VITARELLA MASSA SEMOLA PARAFUSO 400G</t>
  </si>
  <si>
    <t xml:space="preserve"> MAC FORTALEZA MASSA SEMOLA PENNE 400G</t>
  </si>
  <si>
    <t xml:space="preserve"> MAC VITARELLA MASSA SEMOLA PENNE 400G</t>
  </si>
  <si>
    <t xml:space="preserve"> MAC BRANDINI ESPAGUETE SEMOLA 500G</t>
  </si>
  <si>
    <t xml:space="preserve"> MAC DONA BENTA ESPAGUETE SEMOLA 500G</t>
  </si>
  <si>
    <t xml:space="preserve"> MAC PETYBON ESPAGUETE GRANO DURO 500G</t>
  </si>
  <si>
    <t xml:space="preserve"> MAC PETYBOM ESPAGUETE COM OVOS 500G</t>
  </si>
  <si>
    <t xml:space="preserve"> MAC BRANDINI ESPAGUETE COM OVOS 500G</t>
  </si>
  <si>
    <t xml:space="preserve"> MAC BRANDINI ESPAGUETE COMUM 500G</t>
  </si>
  <si>
    <t xml:space="preserve"> MAC PETYBON PARAFUSO COM OVOS 500G</t>
  </si>
  <si>
    <t xml:space="preserve"> MAC DONA BENTA ESPAGUETE COM OVOS 500G</t>
  </si>
  <si>
    <t xml:space="preserve"> MAC BRANDINI ESP FURADINHO COMUM 500G</t>
  </si>
  <si>
    <t xml:space="preserve"> MAC BRANDINI PARAFUSO COM OVOS 500G</t>
  </si>
  <si>
    <t xml:space="preserve"> MAC PETYBON NINHO COM OVOS 500G</t>
  </si>
  <si>
    <t xml:space="preserve"> MAC DONA BENTA NINHO COM OVOS 500G</t>
  </si>
  <si>
    <t xml:space="preserve"> MAC PREMIATA ESPAGUETE COMUM 400G</t>
  </si>
  <si>
    <t xml:space="preserve"> MAC DONA BENTA PARAFUSO SEMOLA 500G</t>
  </si>
  <si>
    <t xml:space="preserve"> MAC PETYBOM GRANO DURO PENNE 500G</t>
  </si>
  <si>
    <t xml:space="preserve"> MAC PETYBON LASANHA DIRETO AO FORNO 200G</t>
  </si>
  <si>
    <t xml:space="preserve"> MAC D BENTA LASANHA 200G</t>
  </si>
  <si>
    <t xml:space="preserve"> MAC DONA BENTA PARAFUSO COM OVOS 500G</t>
  </si>
  <si>
    <t xml:space="preserve"> MAC BRANDINI PARAFUSO SEMOLA 500G</t>
  </si>
  <si>
    <t xml:space="preserve"> MAC BRANDINI AVE MARIA SEMOLA 500G</t>
  </si>
  <si>
    <t xml:space="preserve"> MAC DONA BENTA PENE COM OVOS 500G</t>
  </si>
  <si>
    <t xml:space="preserve"> MAC DONA BENTA PENA SEMOLA 500G</t>
  </si>
  <si>
    <t xml:space="preserve"> MAC PETYBON GRANO DURO PARAFUSO 500G</t>
  </si>
  <si>
    <t xml:space="preserve"> MAC BRANDINI PARAFUSO COMUM 500G</t>
  </si>
  <si>
    <t xml:space="preserve"> MAC D BENTA LASANHA FORNO C/OVOS 200G</t>
  </si>
  <si>
    <t xml:space="preserve"> MAC BRANDINI LASANHA SEMOLA 500G</t>
  </si>
  <si>
    <t>7764 - J MACEDO S/A</t>
  </si>
  <si>
    <t xml:space="preserve"> MAC PETYBON ESPAGUET GRANO DURO INT 500G</t>
  </si>
  <si>
    <t xml:space="preserve"> MAC PETYBON GRANO DURO PENNE INT 500G</t>
  </si>
  <si>
    <t xml:space="preserve"> MAC PENNE BRANDINI SEMOLA 500G</t>
  </si>
  <si>
    <t xml:space="preserve"> MAC PENNE BRANDINI OVOS 500G</t>
  </si>
  <si>
    <t>47750 - PASTIFICIO SELMI S/A</t>
  </si>
  <si>
    <t xml:space="preserve"> MAC GALO VERMELHO ESPAGUETE SEMOLA 500G</t>
  </si>
  <si>
    <t xml:space="preserve"> MAC GALO VERMELHO ESPAGUET FETT SEM 500G</t>
  </si>
  <si>
    <t xml:space="preserve"> MAC GALO AMARELO ESPAGUETE 8 400G</t>
  </si>
  <si>
    <t xml:space="preserve"> MAC GALO VERMELHO PARAFUSO SEMOLA 500G</t>
  </si>
  <si>
    <t xml:space="preserve"> MAC GALO VERMELHO NINHO SEMOLA 500G</t>
  </si>
  <si>
    <t xml:space="preserve"> MAC GALO VERM LASANHA SEM PRE COZ 200G</t>
  </si>
  <si>
    <t xml:space="preserve"> MAC GALO VERMOLA PENA SEMOLA 500G</t>
  </si>
  <si>
    <t xml:space="preserve"> MAC PETYAN ESPAGUETE SEMOLA 500G</t>
  </si>
  <si>
    <t xml:space="preserve"> MAC PETYAN AVE MARIA SEMOLA 500G</t>
  </si>
  <si>
    <t xml:space="preserve"> MAC PETYAN ESPAGUETE COMUM 400G</t>
  </si>
  <si>
    <t xml:space="preserve"> MAC SUPRADELY ESPAGUETE COMUM 400G</t>
  </si>
  <si>
    <t xml:space="preserve"> MAC PETYAN PARAFUSO SEMOLA 500G</t>
  </si>
  <si>
    <t xml:space="preserve"> MAC PETYAN PADRE NOSSO SEMOLA 500G</t>
  </si>
  <si>
    <t xml:space="preserve"> MAC SUPRADELY PENNE COMUM 400G</t>
  </si>
  <si>
    <t xml:space="preserve"> MAC SUPRADELY PARAFUSO COMUM 400G</t>
  </si>
  <si>
    <t>43796 - DOMINGOS COSTA INDUSTR S ALIMENTICIAS SA</t>
  </si>
  <si>
    <t xml:space="preserve"> MAC YARA ESPAGUETE N 0 400G</t>
  </si>
  <si>
    <t xml:space="preserve"> MAC YARA ESPAGUETE SEMOLA 500G</t>
  </si>
  <si>
    <t xml:space="preserve"> MAC VILMA PENE GRANO DURO 500G</t>
  </si>
  <si>
    <t xml:space="preserve"> MAC YARA PARAFUSO COMUM 500G</t>
  </si>
  <si>
    <t xml:space="preserve"> MAC YARA PARAFUSO SEMOLA 500G</t>
  </si>
  <si>
    <t xml:space="preserve"> MAC YARA NINHO SEMOLA 500G</t>
  </si>
  <si>
    <t xml:space="preserve">467806 -  CAMIL ALIMENTOS S A </t>
  </si>
  <si>
    <t xml:space="preserve"> MAC TIA DORA ESPAGUETE 400G</t>
  </si>
  <si>
    <t>3865 - NISSIN FOODS DO BRASIL LTDA</t>
  </si>
  <si>
    <t xml:space="preserve"> MAC LAM NISSIN TRAD CARNE 85G</t>
  </si>
  <si>
    <t xml:space="preserve"> MAC LAM NISSIN TRAD GAL CAIPIRA 85G</t>
  </si>
  <si>
    <t xml:space="preserve"> MAC LAM NOSSO SABOR COSTELA 74G</t>
  </si>
  <si>
    <t xml:space="preserve"> MAC LAM NOSSO SABOR CARNE SOL 74G</t>
  </si>
  <si>
    <t xml:space="preserve"> MAC LAM NISSIN UFO SABOR CARNE 97G</t>
  </si>
  <si>
    <t xml:space="preserve"> SOPAO KITANO GAL/MAC/LEG 196G</t>
  </si>
  <si>
    <t xml:space="preserve"> SOPAO KITANO CARNE/MAC/LEG 196G</t>
  </si>
  <si>
    <t>32468 - SOST INDUSTRIA E COM DE ALIMENTOS LTDA</t>
  </si>
  <si>
    <t xml:space="preserve"> MASSA LASANHA RISCOSSA 500G</t>
  </si>
  <si>
    <t>1114 - GSA GAMA SUCOS E ALIMENTOS LTDA</t>
  </si>
  <si>
    <t xml:space="preserve"> MAC LAM SANDELLA GAL CAIP 85G</t>
  </si>
  <si>
    <t xml:space="preserve"> MAC LAM SANDELLA GALINHA 85G</t>
  </si>
  <si>
    <t xml:space="preserve"> MAC LAM SANDELLA CARNE 85G</t>
  </si>
  <si>
    <t xml:space="preserve"> MAC LAM SANDELLA CAL PICANT 85G</t>
  </si>
  <si>
    <t xml:space="preserve"> MAC LAM SANDELLA GAL PIMENT 85G</t>
  </si>
  <si>
    <t xml:space="preserve"> MAC LAM SANDELLA COSTELA C/PIMENTA 80G</t>
  </si>
  <si>
    <t xml:space="preserve"> MAC LAM SANDELLA CARNE C/PIMENTA 80G</t>
  </si>
  <si>
    <t xml:space="preserve"> MAC LAM TIA DORA GALINHA 74G</t>
  </si>
  <si>
    <t xml:space="preserve"> MAC LAM TIA DORA GALINHA CAIP 74G</t>
  </si>
  <si>
    <t xml:space="preserve"> MAC LAM TIA DORA CALABRESA PIMENTA 74G</t>
  </si>
  <si>
    <t xml:space="preserve"> MAC LAM TIA DORA CARNE 74G</t>
  </si>
  <si>
    <t xml:space="preserve"> SOPAO SANDELLA CARNE C/LEG 180G</t>
  </si>
  <si>
    <t xml:space="preserve"> SOPAO SANDELLA GAL CAIP C/LEG 180G</t>
  </si>
  <si>
    <t xml:space="preserve"> MAC LAM MARATA GAL CAIP 74G</t>
  </si>
  <si>
    <t xml:space="preserve"> MAC LAM MARATA CARNE 74G</t>
  </si>
  <si>
    <t xml:space="preserve"> MAC LAM MARATA GALINHA 74G</t>
  </si>
  <si>
    <t xml:space="preserve"> MAC LAM MARATA COSTELA 74G</t>
  </si>
  <si>
    <t xml:space="preserve"> SOPAO MAGGI GAL/MAC/LEG 200G</t>
  </si>
  <si>
    <t xml:space="preserve"> SOPAO MAGGI CARNE/MAC 200G</t>
  </si>
  <si>
    <t xml:space="preserve"> SOPA MAGGI CR CEBOLA 68G</t>
  </si>
  <si>
    <t xml:space="preserve"> SOPAO MAGGI G CAIPIRA 200G</t>
  </si>
  <si>
    <t>156 - PANETONES E COLOMBAS</t>
  </si>
  <si>
    <t xml:space="preserve"> PANETONE STA EDW FRUTAS SE PRE 400G</t>
  </si>
  <si>
    <t xml:space="preserve"> CESTA NATALINA MAGIA 1,08KG</t>
  </si>
  <si>
    <t xml:space="preserve"> KIT NATALINO BAG</t>
  </si>
  <si>
    <t xml:space="preserve"> PANETONE FRUTAS CRIST CASA SUICA 400G</t>
  </si>
  <si>
    <t xml:space="preserve"> PANETONE BELO FORNO FC UVAS PASSAS 300G</t>
  </si>
  <si>
    <t xml:space="preserve"> PANETONE VIVALE GTS CHOC LEITE 300G</t>
  </si>
  <si>
    <t xml:space="preserve"> PANETONE BELO FORNO GTS CHOC 300G</t>
  </si>
  <si>
    <t xml:space="preserve"> PANETONE BELLO FORNO FRUTAS 400G</t>
  </si>
  <si>
    <t xml:space="preserve"> PANETONE BELLO FORNO GOTAS CHOC 400G</t>
  </si>
  <si>
    <t>196596 - ROMANATO ALIMENTOS LTDA</t>
  </si>
  <si>
    <t xml:space="preserve"> PANETTONE ITALIA MIA FRUTAS 400G</t>
  </si>
  <si>
    <t xml:space="preserve"> PANETTONE ITALIA MIA GOT CHOC 400G</t>
  </si>
  <si>
    <t xml:space="preserve"> PANETTONE ROMANATO FLOWP FRUTAS 300G</t>
  </si>
  <si>
    <t xml:space="preserve"> PANETTONE ROMANATO FLOWPACK GOT CHO 300G</t>
  </si>
  <si>
    <t xml:space="preserve"> PANETTONE PARATI CHOCOMAX CHOCOLATE 400G</t>
  </si>
  <si>
    <t xml:space="preserve"> PANETTONE PARATI BRIGADEIRO 400G</t>
  </si>
  <si>
    <t xml:space="preserve"> PANETONE PARATI CHOC 400G</t>
  </si>
  <si>
    <t xml:space="preserve"> PANETTONE PARATI CHOCOMAX AVELA 400G</t>
  </si>
  <si>
    <t xml:space="preserve"> PANETTONE PARATI FRUTAS 400G</t>
  </si>
  <si>
    <t xml:space="preserve"> CHOCOTTONE BAUDUCCO 4KG</t>
  </si>
  <si>
    <t xml:space="preserve"> PANETTONE BAUDUCCO BITES 107G</t>
  </si>
  <si>
    <t xml:space="preserve"> PANETONE TOMMY FRUTAS 400G</t>
  </si>
  <si>
    <t xml:space="preserve"> PANETONE TOMMY GTS CHOC 400G</t>
  </si>
  <si>
    <t xml:space="preserve"> MINI PANETTONE BAUDUCCO FRUTAS CRIST 80G</t>
  </si>
  <si>
    <t xml:space="preserve"> MINI CHOCOTTONE BAUDUCCO GOTAS 80G</t>
  </si>
  <si>
    <t xml:space="preserve"> MINIPANETONE GOTAS CHOC BEIJOS FINI 80G</t>
  </si>
  <si>
    <t xml:space="preserve"> PAO DE MEL BAUDUCCO CHOC 180G</t>
  </si>
  <si>
    <t>1005 - SAZONAIS PASCOA</t>
  </si>
  <si>
    <t>2272 - MONDELEZ BRASIL LTDA</t>
  </si>
  <si>
    <t xml:space="preserve"> OVO PASC LACTA DIAM NEGRO 300G</t>
  </si>
  <si>
    <t xml:space="preserve"> OVO PASC LACTA HOT WHEELS 166G</t>
  </si>
  <si>
    <t xml:space="preserve"> OVO PASC LACTA BARBIE 166G</t>
  </si>
  <si>
    <t xml:space="preserve"> OVO PASC LACTA SONHO VALSA 277G</t>
  </si>
  <si>
    <t xml:space="preserve"> OVO PASC LACTA OURO BRANCO 359G</t>
  </si>
  <si>
    <t xml:space="preserve"> OVO PASC LACTA TRI OREO 320G</t>
  </si>
  <si>
    <t xml:space="preserve"> OVO PASC LACTA DIAMANTE NEGRO 163G</t>
  </si>
  <si>
    <t xml:space="preserve"> OVO PASC LACTA CHOC BCO 162G</t>
  </si>
  <si>
    <t xml:space="preserve"> OVO PASC LACTA LEITE 157G</t>
  </si>
  <si>
    <t xml:space="preserve"> OVO PASC LACTA OREO 239G</t>
  </si>
  <si>
    <t xml:space="preserve"> OVO PASC LACTA BIS LEITE 305,4G</t>
  </si>
  <si>
    <t xml:space="preserve"> OVO PASC LAKA DIAMANTE 494G</t>
  </si>
  <si>
    <t xml:space="preserve"> OVO PASC LACTA FAVORITOS 540G</t>
  </si>
  <si>
    <t xml:space="preserve"> OVO PASC PALAD JOY 100G</t>
  </si>
  <si>
    <t>20545 - M DE L C ALENCAR CHOCOLATES</t>
  </si>
  <si>
    <t xml:space="preserve"> OVO PASC PALADINO CHOC BLANC 120G</t>
  </si>
  <si>
    <t xml:space="preserve"> OVO PASC PALADINO CHOC 46% CACAU 120G</t>
  </si>
  <si>
    <t xml:space="preserve"> JUJUBA DORI GOMETS MINH FR AC 600G</t>
  </si>
  <si>
    <t xml:space="preserve"> OVO PASC GAROTO BATON CHOC AO LEITE 204G</t>
  </si>
  <si>
    <t xml:space="preserve"> OVO PASC SURPRESA DINOSSAURO 204G</t>
  </si>
  <si>
    <t xml:space="preserve"> OVO PASC NESTLE CRUNCH 205G</t>
  </si>
  <si>
    <t xml:space="preserve"> OVO PASC GAROTO CROCANTE 227G</t>
  </si>
  <si>
    <t xml:space="preserve"> OVO PASC GAROTO CARIBE 215G</t>
  </si>
  <si>
    <t xml:space="preserve"> OVO PASC NESTLE GALAK 199G</t>
  </si>
  <si>
    <t xml:space="preserve"> OVO PASC NESTLE CLASSIC 199G</t>
  </si>
  <si>
    <t xml:space="preserve"> OVO PASC NESTLE ALPINO 349,5G</t>
  </si>
  <si>
    <t xml:space="preserve"> OVO PASC NESTLE KIT KAT WAF 338,5G</t>
  </si>
  <si>
    <t xml:space="preserve"> OVO PASC NESTLE CHARGE 240G</t>
  </si>
  <si>
    <t xml:space="preserve"> OVO PASC GAROTO SERENATA DE AMOR 217,7G</t>
  </si>
  <si>
    <t>1426 - MERCEARIA IMPORTACAO</t>
  </si>
  <si>
    <t xml:space="preserve"> AZEITE OLIV ANDORINHA EX VIR VD 500ML</t>
  </si>
  <si>
    <t xml:space="preserve"> AZEITE OLIV ANDORINHA PURO VD 500ML</t>
  </si>
  <si>
    <t>87568 - OLEOFORFAIT SA</t>
  </si>
  <si>
    <t xml:space="preserve"> AZEITE OLIV IBERO EXT VIR VD 500ML</t>
  </si>
  <si>
    <t>1288 - LINHA INSTITUCIONAL ALIMENTOS</t>
  </si>
  <si>
    <t xml:space="preserve"> AZEITE OLIV ANDORINHA TIPO UNICO 250ML</t>
  </si>
  <si>
    <t>54 - MERCEARIA FRIOS</t>
  </si>
  <si>
    <t>1517 - CHOCOLATES REFRIGERADOS</t>
  </si>
  <si>
    <t xml:space="preserve"> CHOC NEUG BIBS PRETO E BRANCO 40G</t>
  </si>
  <si>
    <t xml:space="preserve"> CHOC NEUGEBAUER BRANCO C COOKIES 80G</t>
  </si>
  <si>
    <t xml:space="preserve"> CHOC NEUGEBAUER AMENDOIM 80G</t>
  </si>
  <si>
    <t xml:space="preserve"> CHOC NEUGEBAUER 40% CACAU 80G</t>
  </si>
  <si>
    <t xml:space="preserve"> CHOC NEUGEBAUER BRANCO 80G</t>
  </si>
  <si>
    <t xml:space="preserve"> CHOC NEUGEBAUER AO LEITE 80G</t>
  </si>
  <si>
    <t xml:space="preserve"> CHOC NEUGEBAUER PRETO E BRANCO 80G</t>
  </si>
  <si>
    <t xml:space="preserve"> CHOC NEUGEBAUER CARAMELO CROCANTE 80G</t>
  </si>
  <si>
    <t xml:space="preserve"> CHOC NEUGEBAUER AMENDOLATE 80G</t>
  </si>
  <si>
    <t xml:space="preserve"> CHOC NEUGEBAUER FLOCOS 80G</t>
  </si>
  <si>
    <t xml:space="preserve"> CHOC BR HERSHEYS SP DRK CAFE 85G</t>
  </si>
  <si>
    <t xml:space="preserve"> CHOC BR HERSHEYS DARK TRAD 85G</t>
  </si>
  <si>
    <t xml:space="preserve"> CHOC BR HERSHEYS DARK CRAMBE 85G</t>
  </si>
  <si>
    <t xml:space="preserve"> CHOC BR HERSHEYS DARK 73% 85G</t>
  </si>
  <si>
    <t xml:space="preserve"> CHOC BAR HERSHEYS CAFE CAPUCCINO 85G</t>
  </si>
  <si>
    <t xml:space="preserve"> CHOC BAR HERSHEYS CAFE MACHIATTO 85G</t>
  </si>
  <si>
    <t xml:space="preserve"> BAR CHOC HERSHEYS CAFE EXPRESSO 85G</t>
  </si>
  <si>
    <t xml:space="preserve"> CHOC BR HERSHEYS SPECIAL DARK 47% 80G</t>
  </si>
  <si>
    <t xml:space="preserve"> CHOC BB HERS DARK AMEND E TOFF 73% 80G</t>
  </si>
  <si>
    <t xml:space="preserve"> CHOC BR HE ESPEC DARK AVELA 73% CAC 80G</t>
  </si>
  <si>
    <t xml:space="preserve"> CHOC BR HE ESPEC DARK CARAMELO S 47% 80G</t>
  </si>
  <si>
    <t xml:space="preserve"> CHOC BR HERSHEYS MAIS CNC 102G</t>
  </si>
  <si>
    <t xml:space="preserve"> CHOC LACTA BR INTENSE 60% CAC CAFE 85G</t>
  </si>
  <si>
    <t xml:space="preserve"> CHOC LACTA BR INTENSE 40% CAC ORIG 85G</t>
  </si>
  <si>
    <t xml:space="preserve"> CHOC LACTA BR INTENSE 60%CAC MIX NUT 85G</t>
  </si>
  <si>
    <t xml:space="preserve"> CHOC LACTA BR INTENSE 60% CAC ORIG 85G</t>
  </si>
  <si>
    <t xml:space="preserve"> CHOC LACTA BR RECH OREO 90G</t>
  </si>
  <si>
    <t xml:space="preserve"> CHOC LACTA BR DIAMANTE NEGRO 80G</t>
  </si>
  <si>
    <t xml:space="preserve"> CHOC LACTA BR SHOT 80G</t>
  </si>
  <si>
    <t xml:space="preserve"> CHOC LACTA BR DIAM NEGRO LAKA 80G</t>
  </si>
  <si>
    <t xml:space="preserve"> CHOC LACTA BR LAKA OREO 80G</t>
  </si>
  <si>
    <t xml:space="preserve"> CHOC LACTA BR AMARO 80G</t>
  </si>
  <si>
    <t xml:space="preserve"> CHOC LACTA BR INTENSE 40% AVELA CR 85G</t>
  </si>
  <si>
    <t xml:space="preserve"> CHOC LACTA BR INTENSE 40% AM C SALG 85G</t>
  </si>
  <si>
    <t xml:space="preserve"> CHOC LACTA BR RECH SONHO VALSA 98G</t>
  </si>
  <si>
    <t xml:space="preserve"> CHOC LACTA BR RECH OURO BRANCO 98G</t>
  </si>
  <si>
    <t xml:space="preserve"> CHOC LACTA BR INTENSE 70% 85G</t>
  </si>
  <si>
    <t xml:space="preserve"> CHOC LACTA BR AMARO 40% 145G</t>
  </si>
  <si>
    <t xml:space="preserve"> CHOC LACTA BR BRANC+DIAM NEGRO 145G</t>
  </si>
  <si>
    <t xml:space="preserve"> CHOC LACTA BR BRANCO OREO 145G</t>
  </si>
  <si>
    <t xml:space="preserve"> CHOC LACTA BR CHOC BRANCO 145G</t>
  </si>
  <si>
    <t xml:space="preserve"> CHOC LACTA BR DIAMANTE NEGRO 145G</t>
  </si>
  <si>
    <t xml:space="preserve"> CHOC LACTA BR SHOT 145G</t>
  </si>
  <si>
    <t xml:space="preserve"> CHOC LACTA LAKA BR RECH CARAMELO 104G</t>
  </si>
  <si>
    <t xml:space="preserve"> CHOC LACTA BIS OREO 100,8G</t>
  </si>
  <si>
    <t xml:space="preserve"> CHOC LACTA BIS ORIGINAL 100,8G</t>
  </si>
  <si>
    <t xml:space="preserve"> CHOC LACTA BIS BRANCO 100,8G</t>
  </si>
  <si>
    <t xml:space="preserve"> CHOC LACTA BIS LIMAO 100,8G</t>
  </si>
  <si>
    <t xml:space="preserve"> CHOC BR GAROTO TAL CHOC AMEND/PASS 85G</t>
  </si>
  <si>
    <t xml:space="preserve"> CHOC BR GAROTO TAL AVELAS 85G</t>
  </si>
  <si>
    <t xml:space="preserve"> CHOC BR TAL GAROTO CAST PARA 85G</t>
  </si>
  <si>
    <t xml:space="preserve"> CHOC BR TAL GAROTO MEIO AMARGO 85G</t>
  </si>
  <si>
    <t xml:space="preserve"> CHOC BR GAROTO TALENT CAST ARTESAO 75G</t>
  </si>
  <si>
    <t xml:space="preserve"> CHOC BR GAROTO TALENT AMEND ARTESAO 75G</t>
  </si>
  <si>
    <t xml:space="preserve"> CHOCOTRIO GAROTO NEGRESCO 90G</t>
  </si>
  <si>
    <t xml:space="preserve"> CHOCOTRIO GAROTO BONO 90G</t>
  </si>
  <si>
    <t xml:space="preserve"> CHOC BR NESTLE CLASSIC AO LEITE 150G</t>
  </si>
  <si>
    <t xml:space="preserve"> CHOC BR NESTLE CLASSIC AMENDOIM TOR 150G</t>
  </si>
  <si>
    <t xml:space="preserve"> CHOC BB NESTLE PRESTIGIO 114G</t>
  </si>
  <si>
    <t xml:space="preserve"> CHOC BB NESTLE NESCAU BALL 75G</t>
  </si>
  <si>
    <t xml:space="preserve"> CHOCOTRIO NESTLE AVELA 90G</t>
  </si>
  <si>
    <t xml:space="preserve">3 - BAZAR                                             </t>
  </si>
  <si>
    <t>125 - CAMPING</t>
  </si>
  <si>
    <t>107563 -  VOX INDUSTRIA E COMERCIO DE PLASTICOS EIRELI</t>
  </si>
  <si>
    <t xml:space="preserve"> CADEIRA PLAST LIBERTY PLAST C/B </t>
  </si>
  <si>
    <t xml:space="preserve"> CADEIRA PLAST LIBERTY S/BR BISTRO BC</t>
  </si>
  <si>
    <t xml:space="preserve"> BANQUETA PLAST LIBERTY PIEDADE 5PES PT</t>
  </si>
  <si>
    <t xml:space="preserve"> MESA PLAST LIBERTY 70X70 BRANCA</t>
  </si>
  <si>
    <t xml:space="preserve"> MESA PLAST LIBERTY 70X70 PRETA</t>
  </si>
  <si>
    <t xml:space="preserve"> CAIXA TERM LIBERTY PLAST PRETA 32L</t>
  </si>
  <si>
    <t>230 - TRAMONTINA DELTA S/A</t>
  </si>
  <si>
    <t xml:space="preserve"> CADEIRA PLAST TRAMONTINA C/BR IGUAPE BC</t>
  </si>
  <si>
    <t xml:space="preserve"> CADEIRA PLAST TRAMONTINA S/BR LAGUNA BC</t>
  </si>
  <si>
    <t xml:space="preserve"> BANQUETA TRAM NITEROI PR</t>
  </si>
  <si>
    <t xml:space="preserve"> CADEIRA TRAMONTINA ALTA SAMOA RX/AM</t>
  </si>
  <si>
    <t xml:space="preserve"> CADEIRA ALTA TRAMONTINA SAMOA AZUL</t>
  </si>
  <si>
    <t>187289 - DUOPLASTIC INDUSTRIA DE MOVEIS LTDA</t>
  </si>
  <si>
    <t xml:space="preserve"> BANQUETA BRANCA DUOPLASTIC</t>
  </si>
  <si>
    <t>620 - METALURGICA MOR S/A 51-2106-7500</t>
  </si>
  <si>
    <t xml:space="preserve"> COLCHAO INF MOR CASAL MULT C/FOLE 9072</t>
  </si>
  <si>
    <t xml:space="preserve"> COLCHAO INF MOR SOLT MULT C/FOLE 9071</t>
  </si>
  <si>
    <t xml:space="preserve"> ESPETO MOR ALUM SIMPLES 90 CM MOR</t>
  </si>
  <si>
    <t xml:space="preserve"> BOIA DE BRACO MOR 23X15CM 1801 UN</t>
  </si>
  <si>
    <t xml:space="preserve"> BOIA BRACO MOR 30CMX15CM</t>
  </si>
  <si>
    <t xml:space="preserve"> CAIXA TERM MOR VM 18LT</t>
  </si>
  <si>
    <t xml:space="preserve"> CAIXA TERM MOR AZ 18LT</t>
  </si>
  <si>
    <t xml:space="preserve"> CAIXA TERM MOR VM 34LT</t>
  </si>
  <si>
    <t xml:space="preserve"> CAIXA TERM MOR AZ 34LT</t>
  </si>
  <si>
    <t xml:space="preserve"> CAIXA TERM MOR AZ 6LT</t>
  </si>
  <si>
    <t xml:space="preserve"> CAIXA TERM MOR PT 18LT</t>
  </si>
  <si>
    <t xml:space="preserve"> FLUTUADOR MOR 1551 UN</t>
  </si>
  <si>
    <t xml:space="preserve"> CADEIRA MOR 4 POSIC 2004</t>
  </si>
  <si>
    <t xml:space="preserve"> OCULOS MOR NATACAO FASHION 1821</t>
  </si>
  <si>
    <t xml:space="preserve"> GUAR SOL MOR 1.8M FAS SORT 1801</t>
  </si>
  <si>
    <t xml:space="preserve"> GAZEBO RAFIA MOR AZUL 3X3M 3538</t>
  </si>
  <si>
    <t xml:space="preserve"> PISCINA MOR INFLAVEL 1000L</t>
  </si>
  <si>
    <t xml:space="preserve"> CADEIRA MOR PRAIA ALTA ALUM</t>
  </si>
  <si>
    <t xml:space="preserve"> GAZEBO RAFIA MOR AZUL 2,40X3M 3533</t>
  </si>
  <si>
    <t>88941 - UTILIDADES DOMESTICAS TAUMER LTDA</t>
  </si>
  <si>
    <t xml:space="preserve"> ESPETO SIMPLES TAUMER INOX 75CM1175</t>
  </si>
  <si>
    <t xml:space="preserve"> ESPETO SIMPLES TAUMER INOX 65CM1165</t>
  </si>
  <si>
    <t xml:space="preserve"> ESPETO DUPLO TAUMER CROMO 55CM 2055</t>
  </si>
  <si>
    <t xml:space="preserve"> ESPETO DUPLO TAUMER CROMO 65CM 2065</t>
  </si>
  <si>
    <t xml:space="preserve"> GRELHA ABAULADA TAUMER REF 8005</t>
  </si>
  <si>
    <t xml:space="preserve"> GRELHA SIMPLES TAUMER CROMO N1 8013</t>
  </si>
  <si>
    <t xml:space="preserve"> GRELHA SIMPLES TAUMER CROMO N2 8009</t>
  </si>
  <si>
    <t xml:space="preserve"> TABUA CHUR TAUMER 45X30X18CM R 1305</t>
  </si>
  <si>
    <t xml:space="preserve"> TABUA CHURRASCO TAUMER REDONDA 34CM</t>
  </si>
  <si>
    <t>132517 - DISTRIBUIDORA ELDORADO LTDA</t>
  </si>
  <si>
    <t xml:space="preserve"> CARVAO VEGETAL SABORATIVO 6KG</t>
  </si>
  <si>
    <t xml:space="preserve"> CARVAO VEGETAL SABORATIVO 3KG</t>
  </si>
  <si>
    <t>15589 - BESTWAY INTERNATIONAL LIMITED</t>
  </si>
  <si>
    <t xml:space="preserve"> BOTE BTW INFLA INFANT ANIMAIS SORT 34058</t>
  </si>
  <si>
    <t xml:space="preserve"> BOIA BTW CIRC UNICORNIO FANTASIA 36159</t>
  </si>
  <si>
    <t xml:space="preserve"> BOIA BTW CIRC INF ANIMAIS SORT 36128</t>
  </si>
  <si>
    <t xml:space="preserve"> BOIA BTW CIRC LIMAO C/AROM 36229</t>
  </si>
  <si>
    <t xml:space="preserve"> BOIA BTW CIRC FRAMBOESA C/AROM 36231</t>
  </si>
  <si>
    <t xml:space="preserve"> BOIA BTW UNICORNIO FANTASTICO 41114</t>
  </si>
  <si>
    <t xml:space="preserve"> BOIA BTW BRACO LISA SORT 32005</t>
  </si>
  <si>
    <t>468691 -  KNAUF ISOPOR LTDA</t>
  </si>
  <si>
    <t xml:space="preserve"> CAIXA TERMICA KNAUF COLORIDA C/ALCA 8L</t>
  </si>
  <si>
    <t xml:space="preserve"> CAIXA TERMICA KNAUF COLORIDA C/ALCA 24L</t>
  </si>
  <si>
    <t xml:space="preserve"> CAIXA TERMICA KNAUF COLORIDA C/ALCA 44L</t>
  </si>
  <si>
    <t xml:space="preserve"> CAIXA TERMICA KNAUF BCA 1,5L</t>
  </si>
  <si>
    <t xml:space="preserve"> CAIXA TERMICA KNAUF COLORIDA 3L</t>
  </si>
  <si>
    <t xml:space="preserve"> CAIXA TERMICA KNAUF COLORIDA C/ALCA 12L</t>
  </si>
  <si>
    <t xml:space="preserve"> BALDE PARA GELO KNAUF SELADO 2,5L</t>
  </si>
  <si>
    <t xml:space="preserve"> PORTA LATA KNAUF DUPLO COLORIDO 6X1</t>
  </si>
  <si>
    <t>162847 - INDUSTRIA BAIANA DE COLCHOES E ESPUMAS LTDA</t>
  </si>
  <si>
    <t xml:space="preserve"> COLCHONETE ORTOBOM CAMP BLUE</t>
  </si>
  <si>
    <t>123338 - OURENSE DO BRASIL INDUSTRIA DE ARTEFATOS DE METAL</t>
  </si>
  <si>
    <t xml:space="preserve"> CADEIRA BOTAFOGO 2POSIC ALUM 0041</t>
  </si>
  <si>
    <t xml:space="preserve"> CADEIRA BOTAFOGO ALTA INFANTIL ALUM</t>
  </si>
  <si>
    <t xml:space="preserve"> VARAL CHAO BOTAFOGO S/ABAS</t>
  </si>
  <si>
    <t>109373 -  METALURGICA MOR SA</t>
  </si>
  <si>
    <t xml:space="preserve"> FRESCOBOL MOR MAD REVEST ALOHA 3700</t>
  </si>
  <si>
    <t xml:space="preserve"> ACENDEDOR BIC MEGA LIGHTER</t>
  </si>
  <si>
    <t xml:space="preserve"> ACENDEDOR BIC MULTIUSO HANDY UND</t>
  </si>
  <si>
    <t>21311 -  YANGZI BRASIL CORPORATION S A</t>
  </si>
  <si>
    <t xml:space="preserve"> GUARDA CHUVA INFANTIL TOP</t>
  </si>
  <si>
    <t xml:space="preserve"> GUARDA CHUVA MINI YANGZI PRETO UN</t>
  </si>
  <si>
    <t xml:space="preserve"> SOMBRINHA YANGZI MINI UN</t>
  </si>
  <si>
    <t xml:space="preserve"> ESPETO GABOARDI MAD 80X1</t>
  </si>
  <si>
    <t>263501 -  FOSFOREIRA BRASILEIRA LTDA</t>
  </si>
  <si>
    <t xml:space="preserve"> PALITO DENTE PARANA MAD 100X1</t>
  </si>
  <si>
    <t xml:space="preserve"> PALITO DENTE PARANA MAD 2000X1</t>
  </si>
  <si>
    <t xml:space="preserve"> PALITO PETISCO PARANA BAMBU 100X1</t>
  </si>
  <si>
    <t xml:space="preserve"> ACENDEDOR PARANA BASTAO</t>
  </si>
  <si>
    <t xml:space="preserve"> ESPETO PARANA MAD 25CM 50X1</t>
  </si>
  <si>
    <t>337 - TERMOLAR S/A</t>
  </si>
  <si>
    <t xml:space="preserve"> JARRA TERM TERMOLAR VERMELHA 2,5LTS</t>
  </si>
  <si>
    <t xml:space="preserve">89 - UTILIDADES                                        </t>
  </si>
  <si>
    <t xml:space="preserve"> MESA TRAM QUADRADA TAMBAU BR</t>
  </si>
  <si>
    <t xml:space="preserve"> LIXEIRA MOR 5L LINHA AGATA</t>
  </si>
  <si>
    <t>37964 - INTERBRILHO HIGIENE E LIMPEZA LTDA</t>
  </si>
  <si>
    <t xml:space="preserve"> GARRA DE URSO PRIME GRILL</t>
  </si>
  <si>
    <t>2226 - METALURGICA MARTINAZZO LTDA.</t>
  </si>
  <si>
    <t xml:space="preserve"> FAQUEIRO MARTINAZZO UNA 20PC VERMELHO</t>
  </si>
  <si>
    <t xml:space="preserve"> FAQUEIRO MARTINAZZO UNA 20PC AZUL</t>
  </si>
  <si>
    <t xml:space="preserve"> FAQUEIRO MARTINAZZO UNA 20PC PRETO</t>
  </si>
  <si>
    <t xml:space="preserve"> COLHER MARTINAZZO INOX 12X1</t>
  </si>
  <si>
    <t xml:space="preserve"> FACA MARTINAZZO COZ 6 CB PRETO</t>
  </si>
  <si>
    <t xml:space="preserve"> FACA MARTINAZZO COZ 7 CB PRETO</t>
  </si>
  <si>
    <t xml:space="preserve"> FACA MARTINAZZO COZ 8 CB BRANCO</t>
  </si>
  <si>
    <t xml:space="preserve"> CONJ COLHER MARTINAZZO 3P BLIS PTO</t>
  </si>
  <si>
    <t xml:space="preserve"> CONJ COLHER MARTINAZZO 3P BLIS VERM</t>
  </si>
  <si>
    <t xml:space="preserve"> COLHER DE ARROZ NYLON MARTNAZZO PT</t>
  </si>
  <si>
    <t xml:space="preserve"> CONCHA DE NYLON MARTINAZZO PT</t>
  </si>
  <si>
    <t xml:space="preserve"> CONJ FACA MARTINAZZO 3P BLIS PTO</t>
  </si>
  <si>
    <t xml:space="preserve"> PEGADOR UNIVERSAL MARTINOX VERAO</t>
  </si>
  <si>
    <t xml:space="preserve"> CONJ GARFO MARTINAZZO 3P BLIS PTO</t>
  </si>
  <si>
    <t xml:space="preserve"> CONJ GARFO MARTINAZZO 3P BLIS VERM</t>
  </si>
  <si>
    <t xml:space="preserve"> CJ COLHER MARTINOX BLIST 3PC</t>
  </si>
  <si>
    <t xml:space="preserve"> CONCHA DE INOX MARTINOX VERAO</t>
  </si>
  <si>
    <t xml:space="preserve"> CONJ FACA MARTINAZZO 3P BLIS VERM</t>
  </si>
  <si>
    <t xml:space="preserve"> COLHER P/ESPAGUETTI 1PC PRETO</t>
  </si>
  <si>
    <t>450 -  BRINOX METALURGICA SA</t>
  </si>
  <si>
    <t xml:space="preserve"> FAQUEIRO BRINOX 16PC POTE PRETO</t>
  </si>
  <si>
    <t xml:space="preserve"> PANQUEQUEIRA BRINOX GARLIC VM 22CM</t>
  </si>
  <si>
    <t xml:space="preserve"> FERVEDOR BRINOX RUBY VRM N12</t>
  </si>
  <si>
    <t xml:space="preserve"> PANELA BRINOX RUBY</t>
  </si>
  <si>
    <t xml:space="preserve"> FRIGIDEIRA BRINOX GARLIC</t>
  </si>
  <si>
    <t xml:space="preserve"> FRIGIDEIRA BRINOX GARLIC VRM 20CM</t>
  </si>
  <si>
    <t xml:space="preserve"> FRIGIDEIRA BRINOX GARLIC VRM 24CM</t>
  </si>
  <si>
    <t xml:space="preserve"> FRIG BRINOX GARLIC N22 VERM</t>
  </si>
  <si>
    <t xml:space="preserve"> WOK BRINOX FUN CEREJA 24CM 2,3L</t>
  </si>
  <si>
    <t xml:space="preserve"> FRIGIDEIRA BRINOX 20X4CM SUPREMA VAN</t>
  </si>
  <si>
    <t xml:space="preserve"> WOK BRINOX 2,3L SUPREMA VAN</t>
  </si>
  <si>
    <t xml:space="preserve"> FERVEDOR BRINOX 12X11,5CM SUPREMA VAN</t>
  </si>
  <si>
    <t xml:space="preserve"> CJ BRINOX P/BOLO R.1525/132 2X1</t>
  </si>
  <si>
    <t xml:space="preserve"> ABRIDOR BRINOX LATA 2051/334 UN</t>
  </si>
  <si>
    <t xml:space="preserve"> PA BRINOX TORTA 24CM</t>
  </si>
  <si>
    <t xml:space="preserve"> ESPREMEDOR BRINOX P/ALHO</t>
  </si>
  <si>
    <t xml:space="preserve"> CONCHA BRINOX BELI 20,5CM</t>
  </si>
  <si>
    <t xml:space="preserve"> JG FACA BRINOX CHURRASCO ITAP VERM 3X1</t>
  </si>
  <si>
    <t xml:space="preserve"> FACA P/COZINHA BRINOX CABO MADEIRA 7</t>
  </si>
  <si>
    <t xml:space="preserve"> FACA P/COZINHA BRINOX CABO MADEIRA 8</t>
  </si>
  <si>
    <t xml:space="preserve"> FACA /COZINHA BRINOX CABO MADEIRA 6</t>
  </si>
  <si>
    <t xml:space="preserve"> FACA P/CARNE BRINOX CROSS 8</t>
  </si>
  <si>
    <t xml:space="preserve"> FACA P/COZINHA BRINOX CROOS 7</t>
  </si>
  <si>
    <t xml:space="preserve"> PEGADOR SILICONE BRINOX VERM</t>
  </si>
  <si>
    <t xml:space="preserve"> PEGADOR BRINOX UNIV ARIENZO 28.5CM</t>
  </si>
  <si>
    <t xml:space="preserve"> PEGADOR UNIV BRINOX ARIENZO 20,50CM</t>
  </si>
  <si>
    <t xml:space="preserve"> PEGADOR P/MASSA BRINOX ARIENZO 28.5CM</t>
  </si>
  <si>
    <t xml:space="preserve"> ESPUMADEIRA BRINOX SUPREMA</t>
  </si>
  <si>
    <t xml:space="preserve"> COLHER P/ ARROZ BRINOX SUPREMA</t>
  </si>
  <si>
    <t xml:space="preserve"> CONCHA BRINOX SUPREMA</t>
  </si>
  <si>
    <t xml:space="preserve"> SACA ROLHAS BRINOX 12,5CM PRETO</t>
  </si>
  <si>
    <t xml:space="preserve"> CONCHA TERRINA BRINOX WAVY VM</t>
  </si>
  <si>
    <t xml:space="preserve"> COLHER DE ARROZ BRINOX WAVY VM</t>
  </si>
  <si>
    <t xml:space="preserve"> COLHER DE SILICONE BRINOX FLEX VAN</t>
  </si>
  <si>
    <t xml:space="preserve"> CONJ DE PANELA BRINOX 05PC RUBY</t>
  </si>
  <si>
    <t xml:space="preserve"> CJ PANELAS 5PCS BRINOX SUPREMA VAN</t>
  </si>
  <si>
    <t>334 - TRAMONTINA NORTE S/A</t>
  </si>
  <si>
    <t xml:space="preserve"> FAQUEIRO TRAMONTINA BUZIOS INOX 24PC</t>
  </si>
  <si>
    <t xml:space="preserve"> FAQUEIRO TRAM LEME AZUL 20 PCS</t>
  </si>
  <si>
    <t xml:space="preserve"> FAQUEIRO TRAM LEME VERM 20 PCS</t>
  </si>
  <si>
    <t xml:space="preserve"> FAQUEIRO TRAM LEME PRETO 20 PCS</t>
  </si>
  <si>
    <t xml:space="preserve"> FRIG TRAM TURIM VERM 20CM</t>
  </si>
  <si>
    <t xml:space="preserve"> FRIG TRAM TURIM VERM 24CM</t>
  </si>
  <si>
    <t xml:space="preserve"> FRIG TRAM TURIM GRAFITE 24CM</t>
  </si>
  <si>
    <t xml:space="preserve"> FRIG TRAM OVO 13CM 20199/937</t>
  </si>
  <si>
    <t xml:space="preserve"> FRIG TRAM TURIM GRAFITE 16CM</t>
  </si>
  <si>
    <t xml:space="preserve"> FRIG TRAM TURIM VERM 16CM</t>
  </si>
  <si>
    <t xml:space="preserve"> WOK TRAM LORETO VERM 28CM</t>
  </si>
  <si>
    <t xml:space="preserve"> TAPIOQUEIRA TRAM ALUM TURIM VERM 22CM</t>
  </si>
  <si>
    <t xml:space="preserve"> TAPIOQUEIRA TRAM ALUM TURIM CHUM 22CM</t>
  </si>
  <si>
    <t xml:space="preserve"> PANELA PRESSAO TRAMONTINA VANC PT 4,5L</t>
  </si>
  <si>
    <t xml:space="preserve"> PANELA PRESSAO TRAMONTINA VANC VERM 4,5L</t>
  </si>
  <si>
    <t xml:space="preserve"> FACA TRAM MAD INOX 22902/107 UN</t>
  </si>
  <si>
    <t xml:space="preserve"> FACA TRAM CARBONO R.22950/108 UN</t>
  </si>
  <si>
    <t xml:space="preserve"> RALADOR TRAM UNIVER INOX PT 25106</t>
  </si>
  <si>
    <t xml:space="preserve"> JG COLHER TRAM LEME PRETO 3X1</t>
  </si>
  <si>
    <t xml:space="preserve"> FACA TRAM DESOSSAR 5 PRT</t>
  </si>
  <si>
    <t xml:space="preserve"> BORRACHA PAN PRESSAO TRAM</t>
  </si>
  <si>
    <t xml:space="preserve"> FACA TRAM PAO 7 PRT</t>
  </si>
  <si>
    <t xml:space="preserve"> FACA TRAM DESOSSAR 5 BCA</t>
  </si>
  <si>
    <t xml:space="preserve"> CONCHA TRAM ABILITY NYLON VERMELHO</t>
  </si>
  <si>
    <t xml:space="preserve"> COLHER TRAM ABILITY NYLON VERMELHO</t>
  </si>
  <si>
    <t xml:space="preserve"> JG FACA TRAM LEME PRETO 3X1</t>
  </si>
  <si>
    <t xml:space="preserve"> CONCHA TRAMONTINA UTILITA PRETO</t>
  </si>
  <si>
    <t xml:space="preserve"> CJ FACAS TRAM INOX PLENUS INOX 4PCS PRET</t>
  </si>
  <si>
    <t xml:space="preserve"> JG PANELA TRAM TURIM 4PC VERM</t>
  </si>
  <si>
    <t>186643 -  UNION HOME CO LTD</t>
  </si>
  <si>
    <t xml:space="preserve"> FAQUEIRO CHARM POTE 16PC PRETO</t>
  </si>
  <si>
    <t xml:space="preserve"> FAQUEIRO CHARM POTE 16 PC VERM</t>
  </si>
  <si>
    <t xml:space="preserve"> FAQUEIRO TAUMER CJ SATURNO PT 16PCS</t>
  </si>
  <si>
    <t xml:space="preserve"> FAQUEIRO TAUMER CJ SATURNO RS 16PCS</t>
  </si>
  <si>
    <t xml:space="preserve"> FAQUEIRO TAUMER CJ SATURNO VM 16PCS</t>
  </si>
  <si>
    <t xml:space="preserve"> GARRAFA TERMOLAR TERM 7020 PTO 1LT</t>
  </si>
  <si>
    <t>10140 -  NEWELL BRANDS BRASIL LTDA</t>
  </si>
  <si>
    <t xml:space="preserve"> BULE INVICTA VIENA ROSE/MINT 400ML</t>
  </si>
  <si>
    <t xml:space="preserve"> GARRAFA INVICTA TERM VOGUE 750 PT 750ML</t>
  </si>
  <si>
    <t xml:space="preserve"> BULE INVICTA VIENA C/GATILHO 1L VERM VE</t>
  </si>
  <si>
    <t xml:space="preserve"> GARR INVICTA TERM INOX ROLHA SINGUL1L</t>
  </si>
  <si>
    <t xml:space="preserve"> BULE INVICTA VIENA C/GATILHO PT 1L</t>
  </si>
  <si>
    <t xml:space="preserve"> BULE INVICTA VIENA BABY PRETO 400ML</t>
  </si>
  <si>
    <t xml:space="preserve"> BULE INVICTA VIENA BABY MACHIATO 400ML</t>
  </si>
  <si>
    <t xml:space="preserve"> GARRAFA INVICTA TERM VOGUE VERM 750ML</t>
  </si>
  <si>
    <t xml:space="preserve"> GARRAFA INVICTA TERM VOGUE AREIA 750ML</t>
  </si>
  <si>
    <t xml:space="preserve"> GARRAFA INVICTA TERM GLT PRETO 1L</t>
  </si>
  <si>
    <t xml:space="preserve"> GARRAFA INVICTA TERM GLT VD SALVIA 1L</t>
  </si>
  <si>
    <t>91471 -  EUROQUADROS INDUSTRIA IMPORTACAO E EXPORTACAO</t>
  </si>
  <si>
    <t xml:space="preserve"> ESCUMADEIRA FRATELLI SILICONE PT/VM 28CM</t>
  </si>
  <si>
    <t xml:space="preserve"> CANECA FRATELLI LUNAR VM 330ML</t>
  </si>
  <si>
    <t xml:space="preserve"> CANECA FRATELLI LUNAR RS 330ML</t>
  </si>
  <si>
    <t xml:space="preserve"> BALANCA DIGITAL FRATELLI 10KG</t>
  </si>
  <si>
    <t xml:space="preserve"> ABRIDOR FRATELLI VINHO 12CM</t>
  </si>
  <si>
    <t xml:space="preserve"> PEGADOR FRATELLI SILICONE 28CM</t>
  </si>
  <si>
    <t xml:space="preserve"> PINCEL FRATELLI SILICONE PT/VM 25,5CM</t>
  </si>
  <si>
    <t xml:space="preserve"> FACA DE CHURRASCO FRATELLI VM 6PCS</t>
  </si>
  <si>
    <t xml:space="preserve"> COLHER FRATELLI MESA VM 6PCS</t>
  </si>
  <si>
    <t xml:space="preserve"> CJTO DE TALHERES FRATELLI 20PCS</t>
  </si>
  <si>
    <t xml:space="preserve"> CJTO DE TALHERES FRATELLI VM 25PCS</t>
  </si>
  <si>
    <t xml:space="preserve"> PEGADOR FRATELLI UNIV 20CM</t>
  </si>
  <si>
    <t xml:space="preserve"> CJTO FACA FRATELLI CHURRASCO 3PCS</t>
  </si>
  <si>
    <t xml:space="preserve"> JG DE ACESSORIOS FRATELLI VINHO 2PCS</t>
  </si>
  <si>
    <t xml:space="preserve"> PENEIRA FRATELLI 10CM</t>
  </si>
  <si>
    <t xml:space="preserve"> JG DE UTENSILIOS FRATELLI BAMBU 2PCS</t>
  </si>
  <si>
    <t xml:space="preserve"> PERFURADOR FRATELLI MANUAL</t>
  </si>
  <si>
    <t>619 -  OXFORD PORCELANAS S A</t>
  </si>
  <si>
    <t xml:space="preserve"> PRATO FUNDO OXFORD PLUS BR</t>
  </si>
  <si>
    <t xml:space="preserve"> PRATO FUNDO OXFORD AM AE01</t>
  </si>
  <si>
    <t>186947 - FIRST HORSE METAL PRODUCTS CO LTD</t>
  </si>
  <si>
    <t xml:space="preserve"> LIXEIRA NEOPAM FIRST HORSE INOX 5L</t>
  </si>
  <si>
    <t xml:space="preserve">2521 -  ALCAST DO BRASIL LTDA  ARMAZEM </t>
  </si>
  <si>
    <t xml:space="preserve"> FRIG PANELUX FRANC ANT N20</t>
  </si>
  <si>
    <t xml:space="preserve"> FRIG PANELUX FRANC ANT N22</t>
  </si>
  <si>
    <t xml:space="preserve"> FRIG PANELUX FRANC ANT N24</t>
  </si>
  <si>
    <t xml:space="preserve"> CUSCUZEIRA PANELUX POLIDA N</t>
  </si>
  <si>
    <t xml:space="preserve"> FERVEDOR PANELUX POLIDA 14</t>
  </si>
  <si>
    <t xml:space="preserve"> CUSCUZEIRA PANELUX ANT N16 REF62255</t>
  </si>
  <si>
    <t xml:space="preserve"> FRIG PANELUX FRANC ANT N28</t>
  </si>
  <si>
    <t xml:space="preserve"> FRIG PANELUX FRANC CEREJA PREMIUM N20</t>
  </si>
  <si>
    <t xml:space="preserve"> FRIG PANELUX FRANC CEREJA PREMIUM N22</t>
  </si>
  <si>
    <t xml:space="preserve"> FRIG PANELUX GRAFITE ALTA P/OVO N12</t>
  </si>
  <si>
    <t xml:space="preserve"> FRIG PANELUX FUNDA GRAFITES/TP N22</t>
  </si>
  <si>
    <t xml:space="preserve"> PANELA PRESSAO PANELUX 4.5LT</t>
  </si>
  <si>
    <t xml:space="preserve"> PANELA PRESSAO PANELUX 7LT</t>
  </si>
  <si>
    <t xml:space="preserve"> PANELA PRESSAO PANELUX 10LT</t>
  </si>
  <si>
    <t xml:space="preserve"> PANELA PRESSAO PANELUX FECH EC CE 4.5LT</t>
  </si>
  <si>
    <t xml:space="preserve"> PANELA PRESSAO PANELUX FECH PRETA 4,5LT</t>
  </si>
  <si>
    <t xml:space="preserve"> JG PANELA PANELUX CLASSIC 4PC CINZA</t>
  </si>
  <si>
    <t xml:space="preserve"> JG PANELAS PANELUX MAGNIFIC CEREJA 4PC</t>
  </si>
  <si>
    <t>283 - PLASUTIL INDUSTRIA E COMERCIO DE PLASTICOS LTDA</t>
  </si>
  <si>
    <t xml:space="preserve"> SHAKEIRA PLASUTIL DEC FITNESS VIP 13421</t>
  </si>
  <si>
    <t>4441 - COZA UTILIDADES PLASTICAS LTDA</t>
  </si>
  <si>
    <t xml:space="preserve"> TRAVESSA UNO COZA PEQ 230ML PT</t>
  </si>
  <si>
    <t>258205 -  C P DOS SANTOS VARIEDADES</t>
  </si>
  <si>
    <t xml:space="preserve"> COADOR CAFE DU BOM PEQUENO N1</t>
  </si>
  <si>
    <t xml:space="preserve"> COADOR CAFE DU BOM MEDIO N2</t>
  </si>
  <si>
    <t xml:space="preserve"> COADOR CAFE DU BOM GRAN N3</t>
  </si>
  <si>
    <t xml:space="preserve"> COLHER DUBOM ARROZ ALUMINIO POLID</t>
  </si>
  <si>
    <t xml:space="preserve"> CONCHA DUBOM FUNDA ALUMINIO POLIDO</t>
  </si>
  <si>
    <t>20798 - ARTHI COMERCIAL LTDA</t>
  </si>
  <si>
    <t xml:space="preserve"> SUPORTE BOTIJAO ARTHI</t>
  </si>
  <si>
    <t xml:space="preserve"> ESCORREDOR DE LOUCA ARTHI FANT CROM</t>
  </si>
  <si>
    <t xml:space="preserve"> SUPORTE P/XICARA CHA ARTHI BLACK</t>
  </si>
  <si>
    <t xml:space="preserve"> FRUTEIRA DE MESA ARTHI BLACK LIFE</t>
  </si>
  <si>
    <t xml:space="preserve"> PORTA TALHERES ARTHI BELIZE BLACK LIFE</t>
  </si>
  <si>
    <t xml:space="preserve"> ESCORREDOR ARTHI SUPREME BLACK</t>
  </si>
  <si>
    <t>14011 - ENDURANCE INDUSTRIAL LTDA</t>
  </si>
  <si>
    <t xml:space="preserve"> REG GAS IMAR MED ABS 1KG/H S/ MANG</t>
  </si>
  <si>
    <t xml:space="preserve"> REG GAS IMAR 2KG/H S/ MANGUEIRA</t>
  </si>
  <si>
    <t xml:space="preserve"> MANGUEIRA P/REGU DE GAS IMAR 0,80CM</t>
  </si>
  <si>
    <t xml:space="preserve"> MANGUEIRA P/REGU DE GAS IMAR 1,25M</t>
  </si>
  <si>
    <t xml:space="preserve"> ACUCAREIRO INOX</t>
  </si>
  <si>
    <t xml:space="preserve"> JOGO BAR INOX YANGZI 5PECAS</t>
  </si>
  <si>
    <t xml:space="preserve"> COQUETELEIRA YANGZI 14893 INO 500ML</t>
  </si>
  <si>
    <t>163467 - SM INDUSTRIA DE ARTIGOS PARA USO DOMESTICO E PESSO</t>
  </si>
  <si>
    <t xml:space="preserve"> CALDEIRAO BOJUDO NOBEL ALUM POLIDO N20</t>
  </si>
  <si>
    <t xml:space="preserve"> CONCHA HOTEL NOBEL ALUM POL N12</t>
  </si>
  <si>
    <t xml:space="preserve"> CUSCUZEIRA A VAPOR NOBEL ALUM POLIDO</t>
  </si>
  <si>
    <t xml:space="preserve"> FORMA P/BOLO NOBEL N14</t>
  </si>
  <si>
    <t xml:space="preserve"> ASSADEIRA RETANG NOBEL ALUM POL N14</t>
  </si>
  <si>
    <t xml:space="preserve"> COADOR CAFE ALGOBOM 120MM</t>
  </si>
  <si>
    <t>223965 -  INGA IMPORT LTDA</t>
  </si>
  <si>
    <t xml:space="preserve"> BOMBONIERE DE VIDRO GLASS BOHEMIA 390ML</t>
  </si>
  <si>
    <t xml:space="preserve"> BOMBONIERE DE VIDRO GLASS SAMANTHA 390ML</t>
  </si>
  <si>
    <t>2201 -  ASA DO BRASIL UTILIDADES DOMESTICAS LTDA</t>
  </si>
  <si>
    <t xml:space="preserve"> SACA</t>
  </si>
  <si>
    <t xml:space="preserve"> RALADOR 4 FACES POP </t>
  </si>
  <si>
    <t xml:space="preserve"> PILAO PLAST. C/SOCADOR </t>
  </si>
  <si>
    <t xml:space="preserve"> PEGADOR P/SALADA 24CM </t>
  </si>
  <si>
    <t xml:space="preserve"> PEDRA P/AFIAR 2 FACES </t>
  </si>
  <si>
    <t xml:space="preserve"> INOX UTENS. POP ESCUMADEIRA </t>
  </si>
  <si>
    <t xml:space="preserve"> INOX UTENS. POP CONCHA </t>
  </si>
  <si>
    <t xml:space="preserve"> INOX BATEDOR DE OVOS </t>
  </si>
  <si>
    <t xml:space="preserve"> ESPREMEDOR LIMAO ACO INOX </t>
  </si>
  <si>
    <t xml:space="preserve"> ESPREMEDOR ALHO POP </t>
  </si>
  <si>
    <t xml:space="preserve"> COLHER MADEIRA 34CM </t>
  </si>
  <si>
    <t xml:space="preserve"> COADOR DE CAFE MEDIO </t>
  </si>
  <si>
    <t xml:space="preserve"> BORRACHA SILICONE COLOR PRESSAO 4,5 9623</t>
  </si>
  <si>
    <t xml:space="preserve"> ABRIDOR LATA E GARRAFA </t>
  </si>
  <si>
    <t xml:space="preserve"> KIT TALHER INFANTIL DEC C/ 3UN </t>
  </si>
  <si>
    <t xml:space="preserve"> DESCASCADOR DE LEGUMES MULTIUSO</t>
  </si>
  <si>
    <t xml:space="preserve"> TABUA DECORADA 36X22CM </t>
  </si>
  <si>
    <t xml:space="preserve"> TABUA COLORS PLAST. 32X21 CM </t>
  </si>
  <si>
    <t>33 - SANDALIAS</t>
  </si>
  <si>
    <t>10117 - ALPARGATAS S.A</t>
  </si>
  <si>
    <t xml:space="preserve"> SAND HAV BRASIL 41/42 PRETO</t>
  </si>
  <si>
    <t xml:space="preserve"> SAND HAV BRASIL 33/34 BRANCO</t>
  </si>
  <si>
    <t xml:space="preserve"> SAND HAV BRASIL 33/34 PRETO</t>
  </si>
  <si>
    <t xml:space="preserve"> SAND HAV BRASIL 43/44 PRETO</t>
  </si>
  <si>
    <t xml:space="preserve"> SAND HAV BRASIL 39/40 AZUL NAVAL</t>
  </si>
  <si>
    <t xml:space="preserve"> SAND HAV BRASIL 37/38 AZUL NAVAL</t>
  </si>
  <si>
    <t xml:space="preserve"> SAND HAV BRASIL 41/42 AZUL NAVAL</t>
  </si>
  <si>
    <t xml:space="preserve"> SAND HAV BRASIL 33/34 AZUL NAVAL</t>
  </si>
  <si>
    <t xml:space="preserve"> SAND HAV BRASIL 39/40 PRETO</t>
  </si>
  <si>
    <t xml:space="preserve"> SAND HAV BRASIL 37/38 PRETO</t>
  </si>
  <si>
    <t xml:space="preserve"> SAND HAV BRASIL 35/36 BRANCO</t>
  </si>
  <si>
    <t xml:space="preserve"> SAND HAV BRASIL 35/36 PRETO</t>
  </si>
  <si>
    <t xml:space="preserve"> SAND HAV BRASIL 37/38 BRANCO</t>
  </si>
  <si>
    <t xml:space="preserve"> SAND HAV BRASIL 39/40 BRANCO</t>
  </si>
  <si>
    <t xml:space="preserve"> SAND HAV BRASIL 41/42 BRANCO</t>
  </si>
  <si>
    <t xml:space="preserve"> SAND HAV BRASIL 35/36 AZUL NAVAL</t>
  </si>
  <si>
    <t xml:space="preserve"> SAND HAV BRASIL 43/44 AZUL NAVAL</t>
  </si>
  <si>
    <t xml:space="preserve"> SAND HAV BRASIL 43/44 BRANCO</t>
  </si>
  <si>
    <t xml:space="preserve"> SAND HAV TRADICIONAL 39/40 AZUL</t>
  </si>
  <si>
    <t xml:space="preserve"> SAND HAV SLIM LISA 35/36 ROSA BALLET</t>
  </si>
  <si>
    <t xml:space="preserve"> SAND HAV TRADICIONAL 37/38 AZUL</t>
  </si>
  <si>
    <t xml:space="preserve"> SAND HAV TRADICIONAL 43/44 AZUL</t>
  </si>
  <si>
    <t xml:space="preserve"> SAND HAV TRADICIONAL 35/36 PRETO</t>
  </si>
  <si>
    <t xml:space="preserve"> SAND HAV TRADICIONAL 41/42 PRETO</t>
  </si>
  <si>
    <t xml:space="preserve"> SAND HAV TRADICIONAL 39/40 PRETO</t>
  </si>
  <si>
    <t xml:space="preserve"> SAND HAV TRADICIONAL 37/38 PRETO</t>
  </si>
  <si>
    <t xml:space="preserve"> SAND HAV TRADICIONAL 33/34 AZUL</t>
  </si>
  <si>
    <t xml:space="preserve"> SAND HAV TRADICIONAL 35/36 AZUL</t>
  </si>
  <si>
    <t xml:space="preserve"> SAND HAV TRADICIONAL 41/42 AZUL</t>
  </si>
  <si>
    <t xml:space="preserve"> SAND HAV SLIM LISA 39/40 ROSA BALLET</t>
  </si>
  <si>
    <t xml:space="preserve"> SAND HAV SLIM LISA 33/34 PRETO</t>
  </si>
  <si>
    <t xml:space="preserve"> SAND HAV SLIM LISA 37/38 PRETO</t>
  </si>
  <si>
    <t xml:space="preserve"> SAND HAV FANTASIA 33/34 PRETO</t>
  </si>
  <si>
    <t xml:space="preserve"> SAND HAV YOU ANGRA 33/34 AREIA</t>
  </si>
  <si>
    <t xml:space="preserve"> SAND HAV YOU PARATY 34 ROSA CROC</t>
  </si>
  <si>
    <t xml:space="preserve"> SAND HAV COLOR ESSENTIAL 39/40 MARINHO</t>
  </si>
  <si>
    <t xml:space="preserve"> SAND HAV SLIM SQUARE 33/34 PRETO</t>
  </si>
  <si>
    <t xml:space="preserve"> SAND HAV SLIM SQUARE 35/36 PRETO</t>
  </si>
  <si>
    <t xml:space="preserve"> SAND HAV SLIM SQUARE 39/40 PRETO</t>
  </si>
  <si>
    <t xml:space="preserve"> SAND HAV SLIM SQUARE 35/36 BRANCA</t>
  </si>
  <si>
    <t xml:space="preserve"> SAND HAV SLIM SQUARE 37/38 BRANCA</t>
  </si>
  <si>
    <t xml:space="preserve"> SAND HAV SLIM SQUARE 39/40 BRANCA</t>
  </si>
  <si>
    <t xml:space="preserve"> SAND HAV ELEGANCE 33/34 PRETO</t>
  </si>
  <si>
    <t xml:space="preserve"> SAND HAV ELEGANCE 35/36 PRETO</t>
  </si>
  <si>
    <t xml:space="preserve"> SAND HAV ELEGANCE 37/38 PRETO</t>
  </si>
  <si>
    <t xml:space="preserve"> SAND HAV ELEGANCE 39/40 PRETO</t>
  </si>
  <si>
    <t xml:space="preserve"> SAND HAV TUBE 33/34 PINK LEMONDE</t>
  </si>
  <si>
    <t xml:space="preserve"> SAND HAV TUBE 33/34 PRETO</t>
  </si>
  <si>
    <t xml:space="preserve"> SAND HAV TUBE 37/38 PRETO</t>
  </si>
  <si>
    <t xml:space="preserve"> SAND HAV N B DISNEY AMAR POP 21</t>
  </si>
  <si>
    <t xml:space="preserve"> SAND HAV N B PEPPA PIG BUTTERCREAM 19</t>
  </si>
  <si>
    <t xml:space="preserve"> SAND HAV N B PEPPA PIG BUTTERCREAM 21</t>
  </si>
  <si>
    <t xml:space="preserve"> SAND HAV SLIM LISA 33/34 LILAS ESCURO</t>
  </si>
  <si>
    <t xml:space="preserve"> SAND HAV SLIM LISA 35/36 LILAS ESCURO</t>
  </si>
  <si>
    <t xml:space="preserve"> SAND HAV SLIM ORGANIC 33/34 PRETA/CINZA</t>
  </si>
  <si>
    <t xml:space="preserve"> SAND HAV ELEGANCE 39/40 ROSA BALLET</t>
  </si>
  <si>
    <t xml:space="preserve"> SAND HAV ELEGANCE 35/36 DOURADO</t>
  </si>
  <si>
    <t xml:space="preserve"> SAND HAV ELEGANCE 37/38 DOURADO</t>
  </si>
  <si>
    <t xml:space="preserve"> SAND HAV ELEGANCE 39/40 DOURADO</t>
  </si>
  <si>
    <t xml:space="preserve"> SAND HAV ELEGANCE PRINT 37/38 ROSA CLAY</t>
  </si>
  <si>
    <t xml:space="preserve"> SAND HAV ALOHA 37/38 BRANCO VERDE</t>
  </si>
  <si>
    <t xml:space="preserve"> SAND HAV ALOHA 39/40 BRANCO VERDE</t>
  </si>
  <si>
    <t xml:space="preserve"> SAND HAV ALOHA 41/42 BRANCO VERDE</t>
  </si>
  <si>
    <t xml:space="preserve"> SAND HAV ALOHA 37/38 MAR/MAR</t>
  </si>
  <si>
    <t xml:space="preserve"> SAND HAV ALOHA 39/40 MAR/MAR</t>
  </si>
  <si>
    <t xml:space="preserve"> SAND HAV ALOHA 41/42 MAR/MAR</t>
  </si>
  <si>
    <t xml:space="preserve"> SAND HAV ALOHA 43/44 MAR/MAR</t>
  </si>
  <si>
    <t xml:space="preserve"> SAND HAV ALOHA 37/38 PTO/CZ</t>
  </si>
  <si>
    <t xml:space="preserve"> SAND HAV ALOHA 39/40 PTO/CZ</t>
  </si>
  <si>
    <t xml:space="preserve"> SAND HAV ALOHA 41/42 PTO/CZ</t>
  </si>
  <si>
    <t xml:space="preserve"> SAND HAV ALOHA 43/44 PTO/CZ</t>
  </si>
  <si>
    <t xml:space="preserve"> SAND HAV KIDS CARS 31/32 AMARELO POP</t>
  </si>
  <si>
    <t xml:space="preserve"> SAND HAV KIDS FLORES 33/34 ROSA BALLET</t>
  </si>
  <si>
    <t xml:space="preserve"> SAND HAV KDS SL PRINCESS 29/30 ROXO FANT</t>
  </si>
  <si>
    <t xml:space="preserve"> SAND HAV TOP ATHLETIC 39/40 MAR/BCO</t>
  </si>
  <si>
    <t xml:space="preserve"> SAND HAV TOP ATHLETIC 41/42 MAR/BCO</t>
  </si>
  <si>
    <t xml:space="preserve"> SAND HAV TRACK GO 39/40 MARINHO</t>
  </si>
  <si>
    <t xml:space="preserve"> SAND HAV TRACK GO 41/42 MARINHO</t>
  </si>
  <si>
    <t xml:space="preserve"> SAND HAV TRACK GO 43/44 MARINHO</t>
  </si>
  <si>
    <t xml:space="preserve"> SAND HAV SLIM GLOSS 35/36 AMARANTO</t>
  </si>
  <si>
    <t xml:space="preserve"> SAND HAV SLIM GLOSS 33/34 PRETO</t>
  </si>
  <si>
    <t xml:space="preserve"> SAND HAV SLIM GLOSS 37/38 PRETO</t>
  </si>
  <si>
    <t xml:space="preserve"> SAND HAV SLIM GLOSS 39/40 PRETO</t>
  </si>
  <si>
    <t xml:space="preserve"> SAND HAV SLIM SQUARE 39/40 CORAL TROPIC</t>
  </si>
  <si>
    <t xml:space="preserve"> SAND HAV TOP ATHLETIC 37/38 NV GRAFT</t>
  </si>
  <si>
    <t xml:space="preserve"> SAND HAV TOP ATHLETIC 39/40 NV GRAFT</t>
  </si>
  <si>
    <t xml:space="preserve"> SAND HAV TOP ATHLETIC 43/44 NV GRAFT</t>
  </si>
  <si>
    <t xml:space="preserve"> SAND HAV TOP DISNEY 41/42 BEGE PALHA</t>
  </si>
  <si>
    <t xml:space="preserve"> SAND HAV TRACK GO 37/38 CINZA G</t>
  </si>
  <si>
    <t xml:space="preserve"> SAND HAV TRACK GO 39/40 CINZA GELO</t>
  </si>
  <si>
    <t xml:space="preserve"> SAND HAV TRACK GO 41/42 CINZA GELO</t>
  </si>
  <si>
    <t xml:space="preserve"> SAND HAV TRACK GO 43/44 CINZA GELO</t>
  </si>
  <si>
    <t xml:space="preserve"> SAND HAV TRACK GO 37/38 PRETO</t>
  </si>
  <si>
    <t xml:space="preserve"> SAND HAV TRACK GO 39/40 PRETO</t>
  </si>
  <si>
    <t xml:space="preserve"> SAND HAV TRACK GO 41/42 PRETO</t>
  </si>
  <si>
    <t xml:space="preserve"> SAND HAV TRACK GO 43/44 PRETO</t>
  </si>
  <si>
    <t xml:space="preserve"> SAND HAV TOP ATHLETIC 37/38 PRETO</t>
  </si>
  <si>
    <t xml:space="preserve"> SAND HAV TOP ATHLETIC 39/40 PRETO</t>
  </si>
  <si>
    <t xml:space="preserve"> SAND HAV TOP ATHLETIC 41/42 PRETO</t>
  </si>
  <si>
    <t xml:space="preserve"> SAND HAV FANTASIA 35/36 ROSA CHIFFON</t>
  </si>
  <si>
    <t xml:space="preserve"> SAND HAV TOP MAX COMFORT 39/40 BRANCO</t>
  </si>
  <si>
    <t xml:space="preserve"> SAND HAV ELEGANCE PRINT 39/40 ROSE GOLD</t>
  </si>
  <si>
    <t xml:space="preserve"> SAND HAV TOP MAX COMFORT 41/42 BRANCO</t>
  </si>
  <si>
    <t xml:space="preserve"> SAND HAV TOP MAX COMFORT 43/44 BRANCO</t>
  </si>
  <si>
    <t xml:space="preserve"> SAND HAV KIDS FLORES 25/26 RS BG/DOURADO</t>
  </si>
  <si>
    <t xml:space="preserve"> SAND HAV KIDS FLORES 27/28 RS BG/DOURADO</t>
  </si>
  <si>
    <t xml:space="preserve"> SAND HAV KIDS FLORES 29/30 RS BG/DOURADO</t>
  </si>
  <si>
    <t xml:space="preserve"> SAND HAV KIDS FLORES 31/32 RS BG/DOURADO</t>
  </si>
  <si>
    <t xml:space="preserve"> SAND HAV KIDS FLORES 27/28 ROSA CONFETE</t>
  </si>
  <si>
    <t xml:space="preserve"> SAND HAV KIDS FLORES 25/26 ROSA CONFETE</t>
  </si>
  <si>
    <t xml:space="preserve"> SAND HAV ELEGANCE 35/36 MARINHO</t>
  </si>
  <si>
    <t xml:space="preserve"> SAND HAV ELEGANCE 37/38 MARINHO</t>
  </si>
  <si>
    <t xml:space="preserve"> SAND HAV FANTASIA 37/38 ROSA CHIFFON</t>
  </si>
  <si>
    <t xml:space="preserve"> SAND HAV FANTASIA 39/40 PRETO</t>
  </si>
  <si>
    <t xml:space="preserve"> SAND HAV FANTASIA 35/36 SMOKE GREEN</t>
  </si>
  <si>
    <t xml:space="preserve"> SAND HAV FANTASIA 37/38 SMOKE GREEN</t>
  </si>
  <si>
    <t xml:space="preserve"> SAND HAV FANTASIA 39/40 SMOKE GREEN</t>
  </si>
  <si>
    <t xml:space="preserve"> SAND HAV COLOR ESSENTIAL 37/38 CAFE</t>
  </si>
  <si>
    <t xml:space="preserve"> SAND HAV COLOR ESSENTIAL 39/40 CAFE</t>
  </si>
  <si>
    <t xml:space="preserve"> SAND HAV COLOR ESSENTIAL 43/44 CAFE</t>
  </si>
  <si>
    <t xml:space="preserve"> SAND HAV COLOR ESSENTIAL 37/38 AZUL INDI</t>
  </si>
  <si>
    <t xml:space="preserve"> SAND HAV COLOR ESSENTIAL 39/40 AZUL INDI</t>
  </si>
  <si>
    <t xml:space="preserve"> SAND HAV COLOR ESSENTIAL 43/44 AZUL INDI</t>
  </si>
  <si>
    <t xml:space="preserve"> SAND HAV COLOR ESSENTIAL 41/42 PTO/PTO</t>
  </si>
  <si>
    <t xml:space="preserve"> SAND HAV COLOR ESSENTIAL 43/44 PTO/PTO</t>
  </si>
  <si>
    <t xml:space="preserve"> SAND HAV TOP MARVEL LOGOMAN 39/40 BC/PTO</t>
  </si>
  <si>
    <t xml:space="preserve"> SAND HAV TOP MARVEL LOGOMAN 43/44 BC/PTO</t>
  </si>
  <si>
    <t xml:space="preserve"> SAND HAV TOP MARVEL LOGOMAN 39/40 MA/MA</t>
  </si>
  <si>
    <t xml:space="preserve"> SAND HAV TOP MARVEL LOGOMAN 41/42 MA/MA</t>
  </si>
  <si>
    <t xml:space="preserve"> SAND HAV TOP MARVEL LOGOMAN 43/44 MA/MA</t>
  </si>
  <si>
    <t xml:space="preserve"> SAND HAV COLOR 35/36 PRETA</t>
  </si>
  <si>
    <t xml:space="preserve"> SAND HAV COLOR 37/38 PRETA</t>
  </si>
  <si>
    <t xml:space="preserve"> SAND HAV COLOR 39/40 PRETA</t>
  </si>
  <si>
    <t xml:space="preserve"> SAND HAV COLOR 35/36 BRANCA</t>
  </si>
  <si>
    <t xml:space="preserve"> SAND HAV COLOR 37/38 BRANCA</t>
  </si>
  <si>
    <t xml:space="preserve"> SAND HAV COLOR 39/40 BRANCA</t>
  </si>
  <si>
    <t xml:space="preserve"> SAND HAV COLOR 41/42 BRANCA</t>
  </si>
  <si>
    <t xml:space="preserve"> SAND HAV COLOR 43/44 BRANCA</t>
  </si>
  <si>
    <t xml:space="preserve"> SAND HAV COLOR 41/42 PRETA</t>
  </si>
  <si>
    <t xml:space="preserve"> SAND HAV COLOR 43/44 PRETA</t>
  </si>
  <si>
    <t xml:space="preserve"> SAND HAV COLOR 33/34 AZUL NAVAL</t>
  </si>
  <si>
    <t xml:space="preserve"> SAND HAV COLOR 35/36 AZUL NAVAL</t>
  </si>
  <si>
    <t xml:space="preserve"> SAND HAV COLOR 37/38 AZUL NAVAL</t>
  </si>
  <si>
    <t xml:space="preserve"> SAND HAV COLOR 39/40 AZUL NAVAL</t>
  </si>
  <si>
    <t xml:space="preserve"> SAND HAV COLOR 41/42 AZUL NAVAL</t>
  </si>
  <si>
    <t xml:space="preserve"> SAND HAV COLOR 43/44 AZUL NAVAL</t>
  </si>
  <si>
    <t xml:space="preserve"> SAND HAV COLOR 43/44 CAFE</t>
  </si>
  <si>
    <t xml:space="preserve"> SAND HAV COLOR 37/38 CAFE</t>
  </si>
  <si>
    <t xml:space="preserve"> SAND HAV COLOR 39/40 CAFE</t>
  </si>
  <si>
    <t xml:space="preserve"> SAND HAV COLOR 41/42 CAFE</t>
  </si>
  <si>
    <t xml:space="preserve"> SAND HAV COLOR 25/26 PRETA</t>
  </si>
  <si>
    <t xml:space="preserve"> SAND HAV COLOR 33/34 PRETA</t>
  </si>
  <si>
    <t xml:space="preserve"> SAND HAV COLOR 31/32 PRETA</t>
  </si>
  <si>
    <t xml:space="preserve"> SAND HAV COLOR 35/36 CAFE</t>
  </si>
  <si>
    <t xml:space="preserve"> SAND HAV COLOR 33/34 ROSA FLUX</t>
  </si>
  <si>
    <t xml:space="preserve"> SAND HAV COLOR 35/36 ROSA FLUX</t>
  </si>
  <si>
    <t xml:space="preserve"> SAND HAV COLOR 37/38 ROSA FLUX</t>
  </si>
  <si>
    <t xml:space="preserve"> SAND HAV COLOR 39/40 ROSA FLUX</t>
  </si>
  <si>
    <t xml:space="preserve"> SAND HAV COLOR 33/34 ROSA BALLET</t>
  </si>
  <si>
    <t xml:space="preserve"> SAND HAV COLOR 37/38 ROSA BALLET</t>
  </si>
  <si>
    <t xml:space="preserve"> SAND HAV COLOR 39/40 ROSA BALLET</t>
  </si>
  <si>
    <t xml:space="preserve"> SAND HAV COLOR 33/34 VERDE PATRIA</t>
  </si>
  <si>
    <t xml:space="preserve"> SAND HAV COLOR 35/36 VERDE PATRIA</t>
  </si>
  <si>
    <t>1998 - GRENDENE S/A (MATRIZ)</t>
  </si>
  <si>
    <t xml:space="preserve"> SAND IPA CLASSICA PRETO 39</t>
  </si>
  <si>
    <t xml:space="preserve"> SAND IPA GLIT AD BG/OU GLIT PTA 36</t>
  </si>
  <si>
    <t xml:space="preserve"> SAND IPA GLIT AD BG/OU GLIT PTA 35</t>
  </si>
  <si>
    <t xml:space="preserve"> SAND RIDER STREET INF PT/PT 31</t>
  </si>
  <si>
    <t xml:space="preserve"> SAND RIDER R1 STYL D AD PT/PT/BC 41</t>
  </si>
  <si>
    <t xml:space="preserve"> SAND HAV SLIM ANIM 33/34 RS GOLD/RS MET</t>
  </si>
  <si>
    <t xml:space="preserve"> SAND HAV COLOR 33/34 AMAZONIA</t>
  </si>
  <si>
    <t>1633 - SACOLAS RETORNAVEIS</t>
  </si>
  <si>
    <t>201628 -  QINGDAO SUNSHINE PACKING LIMITED</t>
  </si>
  <si>
    <t xml:space="preserve"> SACOLA DE RAFIA GR MAT HJ COMP 40X43X22</t>
  </si>
  <si>
    <t xml:space="preserve"> SACOLA DE RAFIA GR MAT SORRISO 40X43X22</t>
  </si>
  <si>
    <t xml:space="preserve"> SACOLA DE RAFIA GR MAT CORAC BR 40X43X22</t>
  </si>
  <si>
    <t xml:space="preserve"> SACOLA DE RAFIA GR MAT CORAC VR 40X43X22</t>
  </si>
  <si>
    <t xml:space="preserve">30 - ARTIGOS P/FESTA                                   </t>
  </si>
  <si>
    <t>388 - PRAFESTA IND.E COM.DE ART.DE FESTAS LTDA</t>
  </si>
  <si>
    <t xml:space="preserve"> FACA DESC PRAFESTA REFEICAO BCA 50X1</t>
  </si>
  <si>
    <t xml:space="preserve"> COLHER DESC PRAFESTA REFEICAO CRT 50X1</t>
  </si>
  <si>
    <t xml:space="preserve"> GARFO DESC PRAFESTA REFEICAO CRT 50X1</t>
  </si>
  <si>
    <t xml:space="preserve"> GARFO DESC PRAFESTA REFEICAO BCO 50X1</t>
  </si>
  <si>
    <t xml:space="preserve"> COLHER DESC PRAFEST SOBREMESA BCA 50X1</t>
  </si>
  <si>
    <t xml:space="preserve"> COLHER DESC PRAFEST SOBREMESA CRT 50X1</t>
  </si>
  <si>
    <t xml:space="preserve"> GARFO DESC PRAFESTA SOBREMESA CRT 50X1</t>
  </si>
  <si>
    <t xml:space="preserve"> COLHER/MEXEDOR DESC PFESTA CAFE 200X1</t>
  </si>
  <si>
    <t xml:space="preserve"> KIT CHURRASCO PRAFESTA GARFO/FACA 25X1</t>
  </si>
  <si>
    <t xml:space="preserve"> PA P/SORVETE PRAFESTA COLORIDA C100 8774</t>
  </si>
  <si>
    <t xml:space="preserve"> PRATO ACRIL PRAFESTA RED GD CRI10X1</t>
  </si>
  <si>
    <t xml:space="preserve"> MEXEDOR DESC PRAFESTA DRINK CRT 200X1</t>
  </si>
  <si>
    <t xml:space="preserve"> MEXEDOR DESC PRAFESTA CAFE CRT 250X1</t>
  </si>
  <si>
    <t>68985 - STRAWPLAST IND E COM LTDA</t>
  </si>
  <si>
    <t xml:space="preserve"> COLHER DESC STRAW REFEICAO BRANCA 50X1</t>
  </si>
  <si>
    <t xml:space="preserve"> COLHER DESC STRAW REFEICAO CRISTAL 50X1</t>
  </si>
  <si>
    <t xml:space="preserve"> COLHER DESC STRAW SOBREMESA BRANCA 50X1</t>
  </si>
  <si>
    <t xml:space="preserve"> COLHER DESC STRAW SOBREMESA CRISTAL 50X1</t>
  </si>
  <si>
    <t xml:space="preserve"> GARFO DESC STRAW REFEICAO BRANCO 50X1</t>
  </si>
  <si>
    <t xml:space="preserve"> GARFO DESC STRAW REFEICAO CRISTAL 50X1</t>
  </si>
  <si>
    <t xml:space="preserve"> COLHER DESC STRAW CAFE CRISTAL 100X1</t>
  </si>
  <si>
    <t xml:space="preserve"> GARFO APERIT DESC STRAW CRT 180X1</t>
  </si>
  <si>
    <t xml:space="preserve"> GARFO DESC STRAW AZUL 50X1</t>
  </si>
  <si>
    <t xml:space="preserve"> GARFO DESC STRAW SOBREMESA CRISTAL 50X1</t>
  </si>
  <si>
    <t xml:space="preserve"> GARFO DESC STRAW SOBREMESA BRANCO 50X1</t>
  </si>
  <si>
    <t xml:space="preserve"> TACA DESC CHAMP STRAW CRT 200ML 4X1</t>
  </si>
  <si>
    <t xml:space="preserve"> COPO DESC STRAW BRIGADEIRO CRT 50ML 10X1</t>
  </si>
  <si>
    <t xml:space="preserve"> COPO DESC STRAW 200ML BCO 10X1</t>
  </si>
  <si>
    <t xml:space="preserve"> TACA DESC CHAMP STRAW BCA 200ML 4X1</t>
  </si>
  <si>
    <t xml:space="preserve"> CANUDO DESC STRAW SHAKE 8MM 100X1</t>
  </si>
  <si>
    <t xml:space="preserve"> CANUDO DESC STRAW SHAKE FLEX 8M 100X1</t>
  </si>
  <si>
    <t xml:space="preserve"> CANUDO BIO STRAW GARRAFA 5MM 100X1</t>
  </si>
  <si>
    <t xml:space="preserve"> PRATO DES STRAW QUADRADO N15 BCO 10X1</t>
  </si>
  <si>
    <t xml:space="preserve"> PRATO DESC STRAW RED N 18 BC 10X1</t>
  </si>
  <si>
    <t xml:space="preserve"> PRATO DESC STRAW REDONDO N21 BCO 10X1</t>
  </si>
  <si>
    <t xml:space="preserve"> PRATO DESC STRAW REDONDO N15 CRT 10X1</t>
  </si>
  <si>
    <t xml:space="preserve"> PRATO DESC STRAW REDONDO N21 CRT 10X1</t>
  </si>
  <si>
    <t xml:space="preserve"> MEXEDOR DESC STRAW CRISTAL PQ 500X1</t>
  </si>
  <si>
    <t xml:space="preserve"> PAZINHA DESC STRAW SORVETE 200X1</t>
  </si>
  <si>
    <t>172662 -  CRISTALCOPO DESCARTAVEIS S A</t>
  </si>
  <si>
    <t xml:space="preserve"> COPO DESC CRISTALCOPO TRANSP 100X200ML</t>
  </si>
  <si>
    <t xml:space="preserve"> COPO DESC CRISTALCOPO TRANSP 100X180ML</t>
  </si>
  <si>
    <t xml:space="preserve"> COPO DESC CRISTALCOPO TRANSP 100X300ML</t>
  </si>
  <si>
    <t xml:space="preserve"> COPO DESC CRISTALCOPO TRANSP 50X400ML</t>
  </si>
  <si>
    <t xml:space="preserve"> COPO DESC CRISTALCOPO TRANSP 50X500ML</t>
  </si>
  <si>
    <t xml:space="preserve"> COPO DESC CRISTALCOPO TRANSP 100X150ML</t>
  </si>
  <si>
    <t xml:space="preserve"> COPO DESC CRISTALCOPO BCO 100X200ML</t>
  </si>
  <si>
    <t xml:space="preserve"> COPO CRISTALCOPO PS BR 100X50ML</t>
  </si>
  <si>
    <t xml:space="preserve"> PRATO RASO CRISTALCOPO 18CM BR</t>
  </si>
  <si>
    <t xml:space="preserve"> PRATO RASO CRISTALCOPO 21CM BR</t>
  </si>
  <si>
    <t xml:space="preserve"> COPO PLAST JUNCO VERM 200ML PT</t>
  </si>
  <si>
    <t xml:space="preserve"> SACO PAPEL JUNCO SANDUICHE 50X1</t>
  </si>
  <si>
    <t xml:space="preserve"> SACO PLASTICO JUNCO GELADINHO 5CM 100X1</t>
  </si>
  <si>
    <t xml:space="preserve"> COLHER DESC JUNCO CAFE CRISTAL 100X1</t>
  </si>
  <si>
    <t xml:space="preserve"> FORMA JUNCO PAPEL N4 BRANCA 100X1</t>
  </si>
  <si>
    <t xml:space="preserve"> FORMA JUNCO PAPEL N5 BRANCA 100X1</t>
  </si>
  <si>
    <t xml:space="preserve"> PALITO JUNCO PICOLE TRADICIONAL 50X1</t>
  </si>
  <si>
    <t xml:space="preserve"> KIT JUNCO SO UM BOLINHO FELIZ ANIVERS</t>
  </si>
  <si>
    <t xml:space="preserve"> BALAO JUNCO 6,5 LISO ROSA CLARO 50X1</t>
  </si>
  <si>
    <t xml:space="preserve"> BALAO JUNCO 6,5 LISO BRANCO 50X1</t>
  </si>
  <si>
    <t xml:space="preserve"> BALAO JUNCO 6,5 LISO VERMELHO 50X1</t>
  </si>
  <si>
    <t xml:space="preserve"> BALAO JUNCO 6,5 LISO LARANJA 50X1</t>
  </si>
  <si>
    <t xml:space="preserve"> BALAO JUNCO 6,5 LISO PRETO 50X1</t>
  </si>
  <si>
    <t xml:space="preserve"> BALAO JUNCO LISO N.6.5 AZUL ESCURO</t>
  </si>
  <si>
    <t xml:space="preserve"> VELA ANIV JUNC INTERROG BC 62208 UN</t>
  </si>
  <si>
    <t xml:space="preserve"> VELA ANIV JUNC INTERROG RS 62216 UN</t>
  </si>
  <si>
    <t xml:space="preserve"> VELA PALITO JUNC BR R 68924 20UN</t>
  </si>
  <si>
    <t xml:space="preserve"> VELA PALITO JUNC ROSA 68932 20UN</t>
  </si>
  <si>
    <t xml:space="preserve"> VELA ANIV JUNCO ESTRELA DE PRATA 3X1</t>
  </si>
  <si>
    <t xml:space="preserve"> VELA ANIV JUNCO PALIT ESP BCO 12X20</t>
  </si>
  <si>
    <t xml:space="preserve"> VELA ANIV JUNCO FONTE ESTRELAR 1X1</t>
  </si>
  <si>
    <t xml:space="preserve"> VELA ANIV JUNCO GLITTER INTERROG AZUL</t>
  </si>
  <si>
    <t xml:space="preserve"> VELA ANIV JUNCO GLITTER INTERROG PINK</t>
  </si>
  <si>
    <t>182256 -  CLARIJU EMBALAGENS LTDA</t>
  </si>
  <si>
    <t xml:space="preserve"> CAKE BOARD ACRILICO TRANPARENTE 15CM</t>
  </si>
  <si>
    <t xml:space="preserve"> CAKE BOARD ACRILICO TRANPARENTE 18CM</t>
  </si>
  <si>
    <t xml:space="preserve"> CAKE BOARD ACRILICO TRANSPARENTE 20CM</t>
  </si>
  <si>
    <t xml:space="preserve"> CAKE BOARD ACRILICO TRANSPARENTE 25CM</t>
  </si>
  <si>
    <t>456516 -  FESTA CHIQUE COMERCIO ATACADISTA LTDA</t>
  </si>
  <si>
    <t xml:space="preserve"> SACO PAPEL FESTA CHIQUE PIPOCA PC/50UN</t>
  </si>
  <si>
    <t xml:space="preserve"> PALITO PICOLE FC PONTA REDO PCT/50UN</t>
  </si>
  <si>
    <t xml:space="preserve"> SACO GELADAO FC GOURMET PCT/100UN</t>
  </si>
  <si>
    <t xml:space="preserve"> SACO GELADINHO FC PCT/100UN</t>
  </si>
  <si>
    <t xml:space="preserve"> FORMINHA FC N 5 BRANCA PC/100UN</t>
  </si>
  <si>
    <t xml:space="preserve"> FORMINHA FC N 5 AZUL PC/100UN</t>
  </si>
  <si>
    <t xml:space="preserve"> FORMINHA FC N 4 BRANCA PC/100UN</t>
  </si>
  <si>
    <t xml:space="preserve"> FORMINHA FC N 4 AZUL PC/100UN</t>
  </si>
  <si>
    <t xml:space="preserve"> FORMINHA FC N 4 ROSA PC/100UN</t>
  </si>
  <si>
    <t xml:space="preserve"> FORMINHA FC N 5 ROSA PC/100UN</t>
  </si>
  <si>
    <t xml:space="preserve"> FORMINHA FC N 0 AZUL PC/100UN</t>
  </si>
  <si>
    <t xml:space="preserve"> FORMINHA FC N 0 BRANCA PC/100UN</t>
  </si>
  <si>
    <t xml:space="preserve"> BANDEJA QUADRADA FC N 4 PRATA 27CM</t>
  </si>
  <si>
    <t xml:space="preserve"> BANDEJA QUADRADA FC N 5 PRATA 32CM</t>
  </si>
  <si>
    <t xml:space="preserve"> BANDEJA REDONDA FC N 5 PRATA 27,5CM</t>
  </si>
  <si>
    <t xml:space="preserve"> FORMINHA FC N 0 ROSA PC/100UN</t>
  </si>
  <si>
    <t xml:space="preserve"> BALAO METALIZAD FC 16 DOURADO N 0</t>
  </si>
  <si>
    <t xml:space="preserve"> BALAO METALIZAD FC 16 DOURADO N 1</t>
  </si>
  <si>
    <t xml:space="preserve"> BALAO METALIZAD FC 16 DOURADO N 2</t>
  </si>
  <si>
    <t xml:space="preserve"> BALAO METALIZAD FC 16 DOURADO N 4</t>
  </si>
  <si>
    <t xml:space="preserve"> BALAO METALIZAD FC 16 DOURADO N 5</t>
  </si>
  <si>
    <t xml:space="preserve"> BALAO METALIZAD FC 16 DOURADO N 6</t>
  </si>
  <si>
    <t xml:space="preserve"> BALAO METALIZAD FC 16 DOURADO N 7</t>
  </si>
  <si>
    <t xml:space="preserve"> BALAO METALIZAD FC 16 DOURADO N 8</t>
  </si>
  <si>
    <t xml:space="preserve"> BALAO METALIZAD FC 16 DOURADO N 9</t>
  </si>
  <si>
    <t xml:space="preserve"> VELA SUPER FC BRANCA N 0 CX/10CARTELA</t>
  </si>
  <si>
    <t xml:space="preserve"> VELA SUPER FC BRANCA N 2 CX/10CARTELA</t>
  </si>
  <si>
    <t xml:space="preserve"> VELA SUPER FC BRANCA N 4 CX/10CARTELA</t>
  </si>
  <si>
    <t xml:space="preserve"> VELA SUPER FC BRANCA N 5 CX/10CARTELA</t>
  </si>
  <si>
    <t xml:space="preserve"> VELA SUPER FC BRANCA N 6 CX/10CARTELA</t>
  </si>
  <si>
    <t xml:space="preserve"> VELA SUPER FC BRANCA N 7 CX/10CARTELA</t>
  </si>
  <si>
    <t xml:space="preserve"> VELA SUPER FC BRANCA N 8 CX/10CARTELA</t>
  </si>
  <si>
    <t xml:space="preserve"> VELA SUPER FC BRANCA N 9 CX/10CARTELA</t>
  </si>
  <si>
    <t xml:space="preserve"> VELA GOLD FC AZUL N 0 CX/10CARTELA</t>
  </si>
  <si>
    <t xml:space="preserve"> VELA GOLD FC AZUL N 1 CX/10CARTELA</t>
  </si>
  <si>
    <t xml:space="preserve"> VELA GOLD FC AZUL N 2 CX/10CARTELA</t>
  </si>
  <si>
    <t xml:space="preserve"> VELA GOLD FC AZUL N 3 CX/10CARTELA</t>
  </si>
  <si>
    <t xml:space="preserve"> VELA GOLD FC AZUL N 4 CX/10CARTELA</t>
  </si>
  <si>
    <t xml:space="preserve"> VELA GOLD FC AZUL N 5 CX/10CARTELA</t>
  </si>
  <si>
    <t xml:space="preserve"> VELA GOLD FC AZUL N 6 CX/10CARTELA</t>
  </si>
  <si>
    <t xml:space="preserve"> VELA GOLD FC AZUL N 7 CX/10CARTELA</t>
  </si>
  <si>
    <t xml:space="preserve"> VELA GOLD FC AZUL N 8 CX/10CARTELA</t>
  </si>
  <si>
    <t xml:space="preserve"> VELA GOLD FC AZUL N 9 CX/10CARTELA</t>
  </si>
  <si>
    <t xml:space="preserve"> VELA GOLD FC OURO N 0 CX/10CARTELA</t>
  </si>
  <si>
    <t xml:space="preserve"> VELA GOLD FC OURO N 1 CX/10CARTELA</t>
  </si>
  <si>
    <t xml:space="preserve"> VELA GOLD FC OURO N 3 CX/10CARTELA</t>
  </si>
  <si>
    <t xml:space="preserve"> VELA GOLD FC OURO N 4 CX/10CARTELA</t>
  </si>
  <si>
    <t xml:space="preserve"> VELA GOLD FC OURO N 5 CX/10CARTELA</t>
  </si>
  <si>
    <t xml:space="preserve"> VELA GOLD FC OURO N 6 CX/10CARTELA</t>
  </si>
  <si>
    <t xml:space="preserve"> VELA GOLD FC OURO N 7 CX/10CARTELA</t>
  </si>
  <si>
    <t xml:space="preserve"> VELA GOLD FC OURO N 8 CX/10CARTELA</t>
  </si>
  <si>
    <t xml:space="preserve"> VELA GOLD FC OURO N 9 CX/10CARTELA</t>
  </si>
  <si>
    <t xml:space="preserve"> VELA GOLD FC ROSA N 0 CX/10CARTELA</t>
  </si>
  <si>
    <t xml:space="preserve"> VELA GOLD FC ROSA N 2 CX/10CARTELA</t>
  </si>
  <si>
    <t xml:space="preserve"> VELA GOLD FC ROSA N 3 CX/10CARTELA</t>
  </si>
  <si>
    <t xml:space="preserve"> VELA GOLD FC ROSA N 4 CX/10CARTELA</t>
  </si>
  <si>
    <t xml:space="preserve"> VELA GOLD FC ROSA N 5 CX/10CARTELA</t>
  </si>
  <si>
    <t xml:space="preserve"> VELA GOLD FC ROSA N 6 CX/10CARTELA</t>
  </si>
  <si>
    <t xml:space="preserve"> VELA GOLD FC ROSA N 7 CX/10CARTELA</t>
  </si>
  <si>
    <t xml:space="preserve"> VELA GOLD FC ROSA N 8 CX/10CARTELA</t>
  </si>
  <si>
    <t xml:space="preserve"> VELA GOLD FC ROSA N 9 CX/10CARTELA</t>
  </si>
  <si>
    <t xml:space="preserve"> VELA CHAMA ESTRELADA FC CX/10CARTELA</t>
  </si>
  <si>
    <t xml:space="preserve"> VELA FONTE ESTRELADA FC CX/10CARTELA</t>
  </si>
  <si>
    <t xml:space="preserve"> SACO DE HOT DOG FC PCT/50UN</t>
  </si>
  <si>
    <t xml:space="preserve"> SACO HAMBURGUER FC PCT/50UN</t>
  </si>
  <si>
    <t>906 - FABRICA DE ARTEF DE LATEX SAO ROQUE S.A.</t>
  </si>
  <si>
    <t xml:space="preserve"> BALAO SAO ROQUE 7 CINTILAN BRANCO50X1</t>
  </si>
  <si>
    <t xml:space="preserve"> BALAO SAO ROQUE 7 LISO BRANCO 50X1</t>
  </si>
  <si>
    <t xml:space="preserve"> BALAO SAO ROQUE 7 LISO AMARELO 50X1</t>
  </si>
  <si>
    <t xml:space="preserve"> BALAO SAO ROQUE 7 LISO AZUL TUR 50X1</t>
  </si>
  <si>
    <t xml:space="preserve"> BALAO SAO ROQUE 7 LISO AZUL BABY 50X1</t>
  </si>
  <si>
    <t xml:space="preserve"> BALAO SAO ROQUE 7 LISO ROSA BABY 50X1</t>
  </si>
  <si>
    <t xml:space="preserve"> BALAO SAO ROQUE 7 LISO LARANJA 50X1</t>
  </si>
  <si>
    <t xml:space="preserve"> BALAO SAO ROQUE 6,5 BASIC VERMELHO 50X1</t>
  </si>
  <si>
    <t xml:space="preserve"> BALAO SAO ROQUE 6,5 BASIC AZUL 50X1</t>
  </si>
  <si>
    <t xml:space="preserve"> BALAO SAO ROQUE 6.5 CLASS AMARELO 50X1</t>
  </si>
  <si>
    <t xml:space="preserve"> BALAO SAO ROQUE 6,5 BASIC LARANJA 50X1</t>
  </si>
  <si>
    <t xml:space="preserve"> BALAO SAO ROQUE 6,5 BASIC SORTIDO 50X1</t>
  </si>
  <si>
    <t xml:space="preserve"> BALAO SAO ROQUE 7 LISO AZUL COBALT 50X1</t>
  </si>
  <si>
    <t xml:space="preserve"> BALAO SAO ROQUE 7 LISO VERDE FOLHA 50X1</t>
  </si>
  <si>
    <t xml:space="preserve"> BALAO SAO ROQUE 7 LISO ROSASHOCK 50X1</t>
  </si>
  <si>
    <t xml:space="preserve"> BALAO SAO ROQUE 7 LISO PRETO 50X1</t>
  </si>
  <si>
    <t xml:space="preserve"> BALAO SAO ROQUE 7 LISO LILAS BABY 50X1</t>
  </si>
  <si>
    <t xml:space="preserve"> BALAO SAO ROQUE 6,5 BASIC ROXO 50X1</t>
  </si>
  <si>
    <t xml:space="preserve"> BALAO SAO ROQUE 6,5 BASIC PRETO 50X1</t>
  </si>
  <si>
    <t xml:space="preserve"> ESPETO PARANA BAMBU 30CM 50X1</t>
  </si>
  <si>
    <t xml:space="preserve"> HASHI PARANA BAMBU 100 PARES</t>
  </si>
  <si>
    <t xml:space="preserve"> CONF ACUCAR TROPICANA COLORIDO 100G</t>
  </si>
  <si>
    <t xml:space="preserve"> CONF MISSANGA TROPICANA COLORIDO 70G</t>
  </si>
  <si>
    <t xml:space="preserve"> CONF GRANULADO TROPICANA CHOC 70G</t>
  </si>
  <si>
    <t xml:space="preserve">28 - LOUCAS                                            </t>
  </si>
  <si>
    <t>272 -  NADIR FIGUEIREDO INDUSTRIA S A</t>
  </si>
  <si>
    <t xml:space="preserve"> COPO NADIR AMERICANO 2010 190ML</t>
  </si>
  <si>
    <t xml:space="preserve"> TACA NADIR PAULISTA AGUA 7002</t>
  </si>
  <si>
    <t xml:space="preserve"> AP JANTAR NADIR OPALINO 16PCS 1842</t>
  </si>
  <si>
    <t xml:space="preserve"> AP JANTAR NADIR DIAMENTE 12PCS</t>
  </si>
  <si>
    <t xml:space="preserve"> XIC CHA DURALEX ASTRAL 0104</t>
  </si>
  <si>
    <t xml:space="preserve"> PRATO RASO DURALEX ASTRAL 22,6CM 0002</t>
  </si>
  <si>
    <t xml:space="preserve"> XIC CAFE DURALEX C/PIRES DIAMANTE 5138</t>
  </si>
  <si>
    <t xml:space="preserve"> PRATO FUNDO DURALEX DIAMANTE 22,4CM 5838</t>
  </si>
  <si>
    <t xml:space="preserve"> PRATO FUNDO DURALEX ASTRAL 22,2CM 0008</t>
  </si>
  <si>
    <t xml:space="preserve"> XIC CHA DURALEX DIAMANTE 5238</t>
  </si>
  <si>
    <t xml:space="preserve"> CANECA NADIR ASPEN 300ML</t>
  </si>
  <si>
    <t xml:space="preserve"> XIC CHA DURALEX ASTRAL C/PIRES 0114</t>
  </si>
  <si>
    <t xml:space="preserve"> PRATO FUNDO DURALEX ACQUA 22,4CM 5829</t>
  </si>
  <si>
    <t xml:space="preserve"> PRATO RASO DURALEX ACQUA 23CM 5729</t>
  </si>
  <si>
    <t xml:space="preserve"> TIGELA NADIR FACILITA VAP 500ML0723</t>
  </si>
  <si>
    <t xml:space="preserve"> PRATO FUNDO OPALINE MENU 23CM 5843</t>
  </si>
  <si>
    <t xml:space="preserve"> PRATO RASO OPALINE MENU 26,5CM 5543</t>
  </si>
  <si>
    <t xml:space="preserve"> PRATO RASO OPALINE BLANC 27CM 5545</t>
  </si>
  <si>
    <t xml:space="preserve"> PRATO FUNDO OPALINE PLAZA 22CM 5846</t>
  </si>
  <si>
    <t xml:space="preserve"> PRATO FUNDO OPALINE BLANC 22M 5845</t>
  </si>
  <si>
    <t xml:space="preserve"> PRATO SOB NADIR SOB MENU OPALINE 5343</t>
  </si>
  <si>
    <t xml:space="preserve"> JARRA NADIR LADRILHOS 1,2L 5412</t>
  </si>
  <si>
    <t xml:space="preserve"> XIC CAFE DURALEX C/PIRES ASTRAL 0112</t>
  </si>
  <si>
    <t xml:space="preserve"> TIGELA NADIR FACILITA VAP 750ML0726</t>
  </si>
  <si>
    <t xml:space="preserve"> JARRA NADIR MARACATU 1,5L</t>
  </si>
  <si>
    <t xml:space="preserve"> TIGELA NADIR AMERICANA TP 600ML</t>
  </si>
  <si>
    <t xml:space="preserve"> CANECA NADIR BRISTOL 340ML</t>
  </si>
  <si>
    <t xml:space="preserve"> JARRA NADIR BAR 780ML 5416</t>
  </si>
  <si>
    <t xml:space="preserve"> TIGELA NADIR FACILITA VAP 300ML0729</t>
  </si>
  <si>
    <t xml:space="preserve"> SALADEIRA NADIR OPALINE BLANC 840ML 4145</t>
  </si>
  <si>
    <t xml:space="preserve"> XIC CHA 240ML 5238.015</t>
  </si>
  <si>
    <t xml:space="preserve"> PRATO FUNDO OPALINE SATURNO 23,5CM 5849</t>
  </si>
  <si>
    <t xml:space="preserve"> PRATO FUNDO OPALINE PETALA 23,5CM 5844</t>
  </si>
  <si>
    <t xml:space="preserve"> JARRA NADIR TANGO 1,5L</t>
  </si>
  <si>
    <t xml:space="preserve"> CANECA NADIR AMERCIANO 270ML 5910</t>
  </si>
  <si>
    <t xml:space="preserve"> PRATO RASO OPALINE PETALA 25,5CM 5544</t>
  </si>
  <si>
    <t xml:space="preserve"> TIGELA NADIR AMERICANA C/TP 1L</t>
  </si>
  <si>
    <t xml:space="preserve"> PRATO FUNDO DURALEX PRIMAVERA 22,4CM</t>
  </si>
  <si>
    <t xml:space="preserve"> ASSADEIRA NADIR RET 6512 3L</t>
  </si>
  <si>
    <t xml:space="preserve"> ASSADEIRA NADIR RET C/TPA 6512 3L</t>
  </si>
  <si>
    <t xml:space="preserve"> ASSADEIRA NADIR RET 6537 3,7L</t>
  </si>
  <si>
    <t xml:space="preserve"> CONJ ASSAD NADIR RET 2 PCS 1512</t>
  </si>
  <si>
    <t xml:space="preserve"> ASSADEIRA NADIR OVAL 4L 1664</t>
  </si>
  <si>
    <t xml:space="preserve"> ASSAD NADIR RET 5L 6538</t>
  </si>
  <si>
    <t xml:space="preserve"> ASSADEIRA NADIR RED TERRINA 2,3L</t>
  </si>
  <si>
    <t xml:space="preserve"> ASSADEIRA NADIR OVAL C/ALCA SELETA 3,2L</t>
  </si>
  <si>
    <t xml:space="preserve"> ASSADEIRA NADIR OVAL 2.4L 6345</t>
  </si>
  <si>
    <t xml:space="preserve"> ASSADEIRA NADIR OVAL 3.2L 6662</t>
  </si>
  <si>
    <t xml:space="preserve"> ASSADEIRA NADIR QD 1,1L 6221</t>
  </si>
  <si>
    <t xml:space="preserve"> ASSAD NADIR OVAL OPALINO 1,4L 675917</t>
  </si>
  <si>
    <t xml:space="preserve"> ASSAD NADIR RET 2,2L 6534</t>
  </si>
  <si>
    <t xml:space="preserve"> CONJ ASSADEIRAS NADIR RET 2PCS</t>
  </si>
  <si>
    <t xml:space="preserve"> ASSADEIRA OPALINE OVAL PEQ 600ML</t>
  </si>
  <si>
    <t xml:space="preserve"> COPO NADIR BAR ROCKS</t>
  </si>
  <si>
    <t xml:space="preserve"> COPO NADIR DOSE AMER 45ML</t>
  </si>
  <si>
    <t xml:space="preserve"> TACA NADIR SORV PAULIST 400ML</t>
  </si>
  <si>
    <t xml:space="preserve"> JG COPO NADIR GINGA 6PCS</t>
  </si>
  <si>
    <t xml:space="preserve"> COPO NADIR CERV MUN 200ML</t>
  </si>
  <si>
    <t xml:space="preserve"> COPO NADIR BOTECO P/CERV 200ML 2001</t>
  </si>
  <si>
    <t xml:space="preserve"> TACA NADIR FLORIPA CHOP 7732</t>
  </si>
  <si>
    <t xml:space="preserve"> TACA NADIR BARONE AGUA 7056</t>
  </si>
  <si>
    <t xml:space="preserve"> TACA NADIR BARONE VINHO 7156</t>
  </si>
  <si>
    <t xml:space="preserve"> TACA NADIR GALLANT VINHO 7008</t>
  </si>
  <si>
    <t xml:space="preserve"> TACA NADIR GALLANT P/CHAMP 7808</t>
  </si>
  <si>
    <t xml:space="preserve"> COPO NADIR BRISTOL ROCKS 320ML</t>
  </si>
  <si>
    <t xml:space="preserve"> JG COPO NADIR BATUQUE 6PCS</t>
  </si>
  <si>
    <t xml:space="preserve"> TACA NADIR SOB PAULIST 7202</t>
  </si>
  <si>
    <t xml:space="preserve"> COPO NADIR DOSE CAN 100ML</t>
  </si>
  <si>
    <t xml:space="preserve"> TACA NAD GALL AGUA 7708 UN</t>
  </si>
  <si>
    <t xml:space="preserve"> JG COPO NADIR OCA L DRINK 6PCS</t>
  </si>
  <si>
    <t xml:space="preserve"> COPO NADIR P/WISKY VEGAS 2552 UN</t>
  </si>
  <si>
    <t xml:space="preserve"> COPO NADIR MARROCOS L DRINK 350ML</t>
  </si>
  <si>
    <t xml:space="preserve"> COPO NADIR ARUBA ROCKS CRISTAL 345ML</t>
  </si>
  <si>
    <t xml:space="preserve"> JG COPO NADIR NATURE 6PCS</t>
  </si>
  <si>
    <t xml:space="preserve"> JG COPO NADIR ZUMBA 6PCS</t>
  </si>
  <si>
    <t xml:space="preserve"> COPO NADIR DUBAI L DRINK 480ML</t>
  </si>
  <si>
    <t xml:space="preserve"> JG TACA NADIR CELEBRA VINHO 6PCS</t>
  </si>
  <si>
    <t xml:space="preserve"> JG COPO NADIR BOTECO 6PCS</t>
  </si>
  <si>
    <t xml:space="preserve"> TACA NADIR BISTROL 340ML 011</t>
  </si>
  <si>
    <t xml:space="preserve"> TACA NAD BUFFET AGUA 300ML</t>
  </si>
  <si>
    <t xml:space="preserve"> TACA NADIR P/GIN 600ML</t>
  </si>
  <si>
    <t xml:space="preserve"> JG COPO NADIR AMAZON 6PC</t>
  </si>
  <si>
    <t xml:space="preserve"> AP JANTAR BIONA FOLK 16PCS</t>
  </si>
  <si>
    <t xml:space="preserve"> AP JANTAR BIONA DONA MANDALA 16PCS</t>
  </si>
  <si>
    <t xml:space="preserve"> AP JANTAR BIONA DONA LOLA 16PCS</t>
  </si>
  <si>
    <t xml:space="preserve"> AP JANTAR/CHA BIONA LIRIOS 16PCS</t>
  </si>
  <si>
    <t xml:space="preserve"> AP JANTAR/CHA BIONA JD CEREJAS 16PC</t>
  </si>
  <si>
    <t xml:space="preserve"> AP JANTAR/CHA BIONA MARGARIDAS 16PCS</t>
  </si>
  <si>
    <t xml:space="preserve"> PRATO SOBREMESA OXFORD BLANC</t>
  </si>
  <si>
    <t xml:space="preserve"> PRATO RASO DONA FOLK 5118</t>
  </si>
  <si>
    <t xml:space="preserve"> PRATO FUNDO DONA FOLK 5118</t>
  </si>
  <si>
    <t xml:space="preserve"> XIC CHA DONA C/PIRES FOLK 5118</t>
  </si>
  <si>
    <t xml:space="preserve"> PRATO FUNDO OXFORD DONA LOLA 21,5CM</t>
  </si>
  <si>
    <t xml:space="preserve"> PRATO RASO BIONA GIARDINO</t>
  </si>
  <si>
    <t xml:space="preserve"> XIC CHA DONA LOLA C/PIRES 180ML</t>
  </si>
  <si>
    <t xml:space="preserve"> PRATO RASO DONA COLB</t>
  </si>
  <si>
    <t xml:space="preserve"> XIC CHA DONA C/PIRES COLB</t>
  </si>
  <si>
    <t xml:space="preserve"> PRATO FUNDO DONA COLB</t>
  </si>
  <si>
    <t xml:space="preserve"> PRATO FUNDO OXFORD MARESIA</t>
  </si>
  <si>
    <t xml:space="preserve"> PRATO SOBREMESA OXFORD MAR</t>
  </si>
  <si>
    <t xml:space="preserve"> PRATO SOBREMESA OXFORD ALEGORIA</t>
  </si>
  <si>
    <t xml:space="preserve"> XIC CHA OXFORD MARESIA C/PIRES</t>
  </si>
  <si>
    <t xml:space="preserve"> PRATO RASO OXFORD MARESIA</t>
  </si>
  <si>
    <t xml:space="preserve"> XIC CHA OXFORD MERENGUE C/PIRES</t>
  </si>
  <si>
    <t xml:space="preserve"> PRATO SOBREM OXFORD MERENGUE</t>
  </si>
  <si>
    <t xml:space="preserve"> PRATO RASO OXFORD MERENGUE</t>
  </si>
  <si>
    <t xml:space="preserve"> PRATO FUNDO OXFORD MERENGUE</t>
  </si>
  <si>
    <t xml:space="preserve"> PRATO RASO BIONA SORT 24CM COMERCIA</t>
  </si>
  <si>
    <t xml:space="preserve"> XIC CHA C/PIRES BIONA 180ML SORT COML</t>
  </si>
  <si>
    <t xml:space="preserve"> PRATO FUNDO BIONA 21.5CM SORT COMERCIAL</t>
  </si>
  <si>
    <t xml:space="preserve"> PRATO SOBREMESA BIONA 18CM COMERCIAL</t>
  </si>
  <si>
    <t xml:space="preserve"> PRATO SOBREMESA OXFORD 18,5CM BRISA</t>
  </si>
  <si>
    <t xml:space="preserve"> PRATO RASO BIONA 24CM CAMPESTRE</t>
  </si>
  <si>
    <t xml:space="preserve"> PRATO FUNDO BIONA 21,5CM SALMAO 5464</t>
  </si>
  <si>
    <t xml:space="preserve"> PRATO FUNDO BIONA 21,5CM AZUL 5467</t>
  </si>
  <si>
    <t xml:space="preserve"> XICARA CHA BIONA C/PIRES AZUL 200ML</t>
  </si>
  <si>
    <t xml:space="preserve"> CANECA BIONA ROXO 300ML</t>
  </si>
  <si>
    <t xml:space="preserve"> CANECA BIONA DROP SALMAO 250ML</t>
  </si>
  <si>
    <t xml:space="preserve"> PRATO OXFORD RASO GARDEN 26CM</t>
  </si>
  <si>
    <t xml:space="preserve"> PRATO FUNDO OXFORD GARDEN 20,5CM</t>
  </si>
  <si>
    <t xml:space="preserve"> XIC CHA C/PIRES OXFORD GARDEN 200ML</t>
  </si>
  <si>
    <t xml:space="preserve"> CANECA BIONA SALMAO 330ML</t>
  </si>
  <si>
    <t xml:space="preserve"> AP JANTAR CHA TRAM FLORALIS PARDO 20PC</t>
  </si>
  <si>
    <t xml:space="preserve"> AP JANTAR CHA TRAMONTINA FOGLI 20PC</t>
  </si>
  <si>
    <t xml:space="preserve"> AP JANTAR CHA TRAM CANYON PARDO 20PC</t>
  </si>
  <si>
    <t xml:space="preserve"> AP JANTAR CHA TRAM LEONORA PARDO 20PC</t>
  </si>
  <si>
    <t>102342 -  VTZZ INDUSTRIA E COMERCIO LTDA</t>
  </si>
  <si>
    <t xml:space="preserve"> PRATO VITAZZA LIRIO C/PE 2590 32CM</t>
  </si>
  <si>
    <t xml:space="preserve"> BOLEIRA VITAZZA LISA C/PE 1750 28CM</t>
  </si>
  <si>
    <t xml:space="preserve"> BOLEIRA VITAZZA LISA S/PE 1740 28CM</t>
  </si>
  <si>
    <t xml:space="preserve"> PRATO VITAZZA LIRIO S/PE 2580 32CM</t>
  </si>
  <si>
    <t xml:space="preserve"> TIGELA VITAZZA RD REDO C/TP 3L 3150 26CM</t>
  </si>
  <si>
    <t xml:space="preserve"> SALADEIRA VITAZZA CALIFORNIA 2200 23CM</t>
  </si>
  <si>
    <t xml:space="preserve"> SALADEIRA VITAZZA OCEANI 3.8L 1280</t>
  </si>
  <si>
    <t xml:space="preserve"> TIGELA VITAZZA ROUND REDONDA C/TP 2.2L</t>
  </si>
  <si>
    <t xml:space="preserve"> TIGELA VITAZZA LAGUNA 4L 3090 26CM</t>
  </si>
  <si>
    <t xml:space="preserve"> BOLEIRA VITAZZA PETALA C/PE 1730 24CM</t>
  </si>
  <si>
    <t xml:space="preserve"> CENTRO DE MESA VITAZZA PLUMA 1456 38CM</t>
  </si>
  <si>
    <t xml:space="preserve"> JARRA VITAZZA BICO DE JACA 1,5L</t>
  </si>
  <si>
    <t xml:space="preserve"> SALADEIRA DIA VITAZZA</t>
  </si>
  <si>
    <t xml:space="preserve"> JARRA VITAZZA LAGUNA NATURAL 1,2L</t>
  </si>
  <si>
    <t xml:space="preserve"> CENTRO DE MESA VITAZZA ESCAMADO MOMENTOS</t>
  </si>
  <si>
    <t>143559 - TARIQ GLASS INDUSTRIES LTD</t>
  </si>
  <si>
    <t xml:space="preserve"> KIT JARRA E COPO 7 PCS CHARM</t>
  </si>
  <si>
    <t xml:space="preserve"> JARRA FLORA CHARM 1455ML</t>
  </si>
  <si>
    <t xml:space="preserve"> CJ COPO 3PC CHARM RISE 290ML</t>
  </si>
  <si>
    <t xml:space="preserve"> CJ COPO 3PC CHARM ALPINE 280ML</t>
  </si>
  <si>
    <t xml:space="preserve"> CJ COPO SORVETE CHARM 3PC</t>
  </si>
  <si>
    <t xml:space="preserve"> CJ COPO SALTO CHARM 3PC 280ML</t>
  </si>
  <si>
    <t xml:space="preserve"> JARRA CAROL DAIMOND CHARM 1,5L</t>
  </si>
  <si>
    <t xml:space="preserve"> TACA IMPERIAL CHARM 3PC 330ML</t>
  </si>
  <si>
    <t xml:space="preserve"> CJ 4 CANECA CHARM SILKY TM 026 415ML</t>
  </si>
  <si>
    <t xml:space="preserve"> BALDE DE GELO CHARM OIB 401 820ML</t>
  </si>
  <si>
    <t xml:space="preserve"> CJ 3 COPO CHARM ARENA TNV 082 300ML</t>
  </si>
  <si>
    <t xml:space="preserve"> CJ 3 COPO CHARM BINGO SNV 009 350ML</t>
  </si>
  <si>
    <t xml:space="preserve"> JARRA CHARM FLORA JUG TJG 049 1,5L</t>
  </si>
  <si>
    <t xml:space="preserve"> CJ DE COPOS CHARM EURO TNV 056 455ML</t>
  </si>
  <si>
    <t xml:space="preserve"> CJ 3 TACAS CHARM BRIO SNV 030 395ML</t>
  </si>
  <si>
    <t xml:space="preserve"> CJ COPOS CHARM CAROL DOF LS 3PC 315ML</t>
  </si>
  <si>
    <t xml:space="preserve"> CJ TACA IMPERIAL CHARM 3PC 200ML</t>
  </si>
  <si>
    <t xml:space="preserve"> CJ TACA IMPERIAL CHARM 3PC 250ML</t>
  </si>
  <si>
    <t xml:space="preserve"> CJ TACA CHARM IMPERIAL 3PCS 250ML</t>
  </si>
  <si>
    <t>32642 - PADIA EXPORTS PVT LTD</t>
  </si>
  <si>
    <t xml:space="preserve"> JOGO CANECA 6PC 85ML CHARM</t>
  </si>
  <si>
    <t xml:space="preserve"> TIGELA DIAMOND BRANCO 450ML CHARM</t>
  </si>
  <si>
    <t xml:space="preserve"> TIGELA CHARM DIAMOND LARANJA 450ML</t>
  </si>
  <si>
    <t xml:space="preserve"> CANECA ATENAS VERMELHA 300ML CHARM</t>
  </si>
  <si>
    <t xml:space="preserve"> KIT 6 XICARAS E PIRES 210ML CHARM</t>
  </si>
  <si>
    <t xml:space="preserve"> XICARA LISTRADA NUDE 80ML CHARM</t>
  </si>
  <si>
    <t xml:space="preserve"> CONJ CANECA BRITANICA 4PCS 60ML CHARM</t>
  </si>
  <si>
    <t>131087 - PYRAMIDS GROUP TRADING</t>
  </si>
  <si>
    <t xml:space="preserve"> JG SOBREMESA VIDRO IMPORTADO 6PCS</t>
  </si>
  <si>
    <t xml:space="preserve"> CJ COPO BILAJIO 290ML 3PC</t>
  </si>
  <si>
    <t>20195 -  CRISTALEIRA VENTURELLI RUVOLO LTDA</t>
  </si>
  <si>
    <t xml:space="preserve"> BOLEIRA RUVOLO GOURMET C/PE TAMPA 454101</t>
  </si>
  <si>
    <t xml:space="preserve"> FRUTEIRA RUVOLO GOURMET C/PE 456101</t>
  </si>
  <si>
    <t xml:space="preserve"> JARRA RUVOLO CONIX MAX MULTIUSO 1,160ML</t>
  </si>
  <si>
    <t xml:space="preserve"> POTE RUVOLO STYLE P C/ TAMPA PLAS 900ML</t>
  </si>
  <si>
    <t xml:space="preserve"> POTE RUVOLO STYLE M C/ TAMP PLAS 1,150ML</t>
  </si>
  <si>
    <t xml:space="preserve"> POTE RUVOLO STYLE G C/ TAMPA PLA 2,200ML</t>
  </si>
  <si>
    <t xml:space="preserve"> CONJ JARRA E COPO RUVOLO CONIC MIX 7PCS</t>
  </si>
  <si>
    <t xml:space="preserve"> TACA RUVOLO ONE CHAMP C/BORDA DR 200ML</t>
  </si>
  <si>
    <t xml:space="preserve"> TACA RUVOLO ONE VINHO C/BORDA DR 385ML</t>
  </si>
  <si>
    <t xml:space="preserve"> COPO RUVOLO LONG DRINK FRUITS</t>
  </si>
  <si>
    <t xml:space="preserve"> POTE RUVOLO HERMETICO C/TAMPA VD 780ML</t>
  </si>
  <si>
    <t xml:space="preserve"> POTE RUVOLO HERMETICO C/TAMPA VD 960ML</t>
  </si>
  <si>
    <t xml:space="preserve"> POTE RUVOLO HERMETICO C/TAMPA VD 1,325ML</t>
  </si>
  <si>
    <t>224658 -  ZIBO BOSHAN SHENGJIE GLASS PRODUCTS CO LTD</t>
  </si>
  <si>
    <t xml:space="preserve"> PT VIDRO CHARM TP METAL PRETA 1600ML</t>
  </si>
  <si>
    <t xml:space="preserve"> PT VIDRO CHARM TP METAL PRETA 1200ML</t>
  </si>
  <si>
    <t xml:space="preserve"> PT VD CHARM TP BAMBU QUADR 1600ML</t>
  </si>
  <si>
    <t xml:space="preserve"> POTE VIDRO CHARM TP BAMBU 900ML</t>
  </si>
  <si>
    <t xml:space="preserve"> POTE VIDRO CHARM TP BAMBU 2200ML</t>
  </si>
  <si>
    <t xml:space="preserve"> PT VD CHARM C/T BAMBU 800ML</t>
  </si>
  <si>
    <t xml:space="preserve"> POTE VIDRO CHARM TP BAMBU 1300ML</t>
  </si>
  <si>
    <t xml:space="preserve"> PT VD CHARM C/T PRET QUAD 1200ML</t>
  </si>
  <si>
    <t xml:space="preserve"> PT VD CHARM C/T PRET QUAD 1600ML</t>
  </si>
  <si>
    <t xml:space="preserve"> PT VD CHARM C/T PRET QUAD 2000ML</t>
  </si>
  <si>
    <t xml:space="preserve"> POTE VIDRO CHARM TP PRETA 1700ML</t>
  </si>
  <si>
    <t xml:space="preserve"> PT VIDRO CHARM TP METAL PRETA 800ML</t>
  </si>
  <si>
    <t xml:space="preserve"> POTE VIDRO CHARM TP BAMBU 1800ML</t>
  </si>
  <si>
    <t>287116 -  MAATEE CERAMICS INDIA PVT LTD</t>
  </si>
  <si>
    <t xml:space="preserve"> CANECAS SORTIDAS ROYAL CHARM 280ML</t>
  </si>
  <si>
    <t xml:space="preserve"> CANECA FRATELLI LUNAR PT 330ML</t>
  </si>
  <si>
    <t xml:space="preserve"> XIC CHA C/PIRES CELESTE OPALINE FL AZ UN</t>
  </si>
  <si>
    <t xml:space="preserve"> XIC CHA C/PIRES CELESTE OPALINE AZ TQ UN</t>
  </si>
  <si>
    <t xml:space="preserve"> XIC CHA C/PIRES CELESTE OPALINE FLOR UN</t>
  </si>
  <si>
    <t xml:space="preserve"> XIC CHA C/PIRES CELESTE OPALINE BCO UN</t>
  </si>
  <si>
    <t xml:space="preserve"> PRATO FUNDO CELESTE OPALINE FLOR 21CM</t>
  </si>
  <si>
    <t xml:space="preserve"> PRATO FUNDO CELESTE OPALINE AZ TQ 21CM</t>
  </si>
  <si>
    <t xml:space="preserve"> PRATO FUNDO CELESTE OPALINE FL AZ 21CM</t>
  </si>
  <si>
    <t xml:space="preserve"> PRATO RASO CELESTE OPALINE BCO 26,5CM</t>
  </si>
  <si>
    <t xml:space="preserve"> PRATO RASO CELESTE OPALINE FLOR 26,5CM</t>
  </si>
  <si>
    <t xml:space="preserve"> PRATO RASO CELESTE OPALINE FL AZ 26,5CM</t>
  </si>
  <si>
    <t xml:space="preserve"> PRATO RASO CELESTE OPALINE AZ TQ 26,5CM</t>
  </si>
  <si>
    <t>20652 - SANREMO S/A</t>
  </si>
  <si>
    <t xml:space="preserve"> COPO SANREMO SR804 MEDIDOR 500ML</t>
  </si>
  <si>
    <t>99797 - FULL FIT INDUSTRIA IMPORTACAO E COMERCIO LTDA</t>
  </si>
  <si>
    <t xml:space="preserve"> JG 6 TACAS FULLFIT VH TTO ANNA 450ML</t>
  </si>
  <si>
    <t xml:space="preserve"> JG 6 TACAS FULLFIT AGUA ANNA 580ML</t>
  </si>
  <si>
    <t xml:space="preserve"> JG 6 TACAS CHAMPANHE BOHEMIA ANNA 220ML</t>
  </si>
  <si>
    <t xml:space="preserve">77 - PLASTICOS                                         </t>
  </si>
  <si>
    <t xml:space="preserve"> FAQUEIRO CHARM POTE 16 PC AZUL</t>
  </si>
  <si>
    <t xml:space="preserve"> MINI PROCESSADOR MANUAL</t>
  </si>
  <si>
    <t>2523 -  SANREMO S A</t>
  </si>
  <si>
    <t xml:space="preserve"> VASO SANREMO REDONDO 17CM 510V/93</t>
  </si>
  <si>
    <t xml:space="preserve"> PRATO SANREMO REDONDO 10CM 505V/93</t>
  </si>
  <si>
    <t xml:space="preserve"> PRATO SANREMO REDONDO 13CM 510P/93</t>
  </si>
  <si>
    <t xml:space="preserve"> VASO SANREMO REDONDO 22CM 515V/93</t>
  </si>
  <si>
    <t xml:space="preserve"> VASO SANREMO REDONDO 13CM 505P/93</t>
  </si>
  <si>
    <t xml:space="preserve"> LIXEIRA PLASUTIL C/BASC PTO 4,9 L</t>
  </si>
  <si>
    <t xml:space="preserve"> LIXEIRA PLASUTIL C/BASC 14L</t>
  </si>
  <si>
    <t xml:space="preserve"> LIXEIRA PLASUTIL CLASSIC FRISOS PT 4,06L</t>
  </si>
  <si>
    <t xml:space="preserve"> PALITEIRO PLASUTIL CLIC R</t>
  </si>
  <si>
    <t xml:space="preserve"> PENEIRA PLASUTIL 7CM R</t>
  </si>
  <si>
    <t xml:space="preserve"> PENEIRA PLASUTIL 12CM R</t>
  </si>
  <si>
    <t xml:space="preserve"> PENEIRA PLASUTIL 16CM R</t>
  </si>
  <si>
    <t xml:space="preserve"> FUNIL PLASUTIL PQ R</t>
  </si>
  <si>
    <t xml:space="preserve"> POTE PLASUTIL RET DECORADO 1,2L</t>
  </si>
  <si>
    <t xml:space="preserve"> POTE PLASUTIL RET DECORADO 1,6L</t>
  </si>
  <si>
    <t xml:space="preserve"> BISNAGA PLASUT DEC MAION 5748 250ML</t>
  </si>
  <si>
    <t xml:space="preserve"> BISNAGA PLASUT DEC MOST 5729 250ML</t>
  </si>
  <si>
    <t xml:space="preserve"> FARINHEIRO ACUC PLASUTIL BICO 700ML 4653</t>
  </si>
  <si>
    <t xml:space="preserve"> BISNAGA PLASUT DEC KETCHUP 5728 250ML</t>
  </si>
  <si>
    <t xml:space="preserve"> PORTA BISC/TORRADA PLASUTIL R</t>
  </si>
  <si>
    <t xml:space="preserve"> RODINHO DE PIA PLASUTIL VERM</t>
  </si>
  <si>
    <t xml:space="preserve"> CJ POTE PLASUTIL QD CONECT 6UND</t>
  </si>
  <si>
    <t xml:space="preserve"> PORTA TALHER PLASUTIL C/TPA 4DV 3838</t>
  </si>
  <si>
    <t xml:space="preserve"> GARRAFA PLASUTIL NEON RETRO GO 500ML</t>
  </si>
  <si>
    <t xml:space="preserve"> PORTA DETERGENTE PLASUTIL VERM</t>
  </si>
  <si>
    <t xml:space="preserve"> CESTO TELADO PLASUTIL 57L 3534</t>
  </si>
  <si>
    <t xml:space="preserve"> FEIRINHA LAVANDERIA PLASUTIL</t>
  </si>
  <si>
    <t xml:space="preserve"> CJ PORTA DETERG PLASUTIL VERM</t>
  </si>
  <si>
    <t xml:space="preserve"> FEIRINHA PLASUTIL GIRE E TRAVE</t>
  </si>
  <si>
    <t xml:space="preserve"> ESCORREDOR TALHER PLASUTIL VERM</t>
  </si>
  <si>
    <t xml:space="preserve"> ESTOJO DS MULTIUSO 140 14437</t>
  </si>
  <si>
    <t xml:space="preserve"> GARRAFA PLASUTIL NEWYORK VERMELHA 1L</t>
  </si>
  <si>
    <t xml:space="preserve"> CJ PORTA MANT PLASUTIL CLIC ROSA 3PC VM</t>
  </si>
  <si>
    <t xml:space="preserve"> FEIRINHA PLASUTIL CLIC VERM 9108</t>
  </si>
  <si>
    <t xml:space="preserve"> SECADOR SALADA PLASUTIL VERM 2,8L</t>
  </si>
  <si>
    <t xml:space="preserve"> GARRAFA PLASUTIL ABRE FACIL SORT 530ML</t>
  </si>
  <si>
    <t xml:space="preserve"> GARRAFA PLASUTIL ABRE FACIL SORT 1L</t>
  </si>
  <si>
    <t xml:space="preserve"> POTE PLASUTIL TRAVA MAIS RET VERM 360ML</t>
  </si>
  <si>
    <t xml:space="preserve"> PORTA DETERG PLASUTIL TEAR PALHA 500ML</t>
  </si>
  <si>
    <t xml:space="preserve"> POTE PLASUTIL TRAVA MAIS QD VERM 1.24L</t>
  </si>
  <si>
    <t xml:space="preserve"> PORTA ESCOVA PLASUTIL CLASSIC FRISOS PTO</t>
  </si>
  <si>
    <t xml:space="preserve"> FEIRINHA PLASUTIL POTE POP</t>
  </si>
  <si>
    <t xml:space="preserve"> RODINHO PLASUTIL BRANCO 13827</t>
  </si>
  <si>
    <t xml:space="preserve"> ORG PLASUTIL PIA TEAR PALHA</t>
  </si>
  <si>
    <t xml:space="preserve"> PORTA SABONETE PLASUTIL CLASSIC FRISO PT</t>
  </si>
  <si>
    <t xml:space="preserve"> POTE PLASUTIL CLIC ROSA VERM 1L</t>
  </si>
  <si>
    <t xml:space="preserve"> POTE PLASUTIL CLIC RT VERM 2DIV</t>
  </si>
  <si>
    <t xml:space="preserve"> RODINHO PLASUTIL TEAR 16XCM</t>
  </si>
  <si>
    <t xml:space="preserve"> POTE PLASUTIL TRAVA MAIS RET VM ESC 2,6L</t>
  </si>
  <si>
    <t xml:space="preserve"> POTE PLASUTIL TRAVA MAIS C/ TAMPA</t>
  </si>
  <si>
    <t xml:space="preserve"> LIXEIRA SANREMO PIA QUAD 278</t>
  </si>
  <si>
    <t xml:space="preserve"> LIXEIRA SANREMO PIA 278/20 6,5L</t>
  </si>
  <si>
    <t xml:space="preserve"> LIXEIRA SANREMO RED C/PEDAL 13,5L SR275</t>
  </si>
  <si>
    <t xml:space="preserve"> LIXEIRA SANREMO RED C/PEDAL 6,6L SR274</t>
  </si>
  <si>
    <t xml:space="preserve"> ORGANIZADOR SANREMO SR901/555 6L</t>
  </si>
  <si>
    <t xml:space="preserve"> LIXEIRA SANREMO BASCULANTE PRETA 5L</t>
  </si>
  <si>
    <t xml:space="preserve"> LIXEIRA SANREMO C/ PEDAL PT 7L</t>
  </si>
  <si>
    <t xml:space="preserve"> LIXEIRA SANREMO PIA FLIP PT 2,5L</t>
  </si>
  <si>
    <t xml:space="preserve"> POTE SANREMO P/FIAMBRE 1.08L 371/2</t>
  </si>
  <si>
    <t xml:space="preserve"> SABONETEIRA SANREMO INF AZ 361/4</t>
  </si>
  <si>
    <t xml:space="preserve"> SALEIRO SANREMO R</t>
  </si>
  <si>
    <t xml:space="preserve"> POTE SANREMO QUADRADO 1.94L 475/2</t>
  </si>
  <si>
    <t xml:space="preserve"> JARRA P/SUCO SARR 790/2 2L</t>
  </si>
  <si>
    <t xml:space="preserve"> CANECA SANREMO 450ML SOTIDOS 786/2</t>
  </si>
  <si>
    <t xml:space="preserve"> SABONETEIRA SANREMO 361 UN</t>
  </si>
  <si>
    <t xml:space="preserve"> GARRAFA SANREMO RETANG M 1750ML 766/40</t>
  </si>
  <si>
    <t xml:space="preserve"> BACIA SANREMO MED 210 8,650L</t>
  </si>
  <si>
    <t xml:space="preserve"> BACIA SANREMO GR 14L R 220 UN</t>
  </si>
  <si>
    <t xml:space="preserve"> BALDE SANREMO 8,5LT R 240 UN</t>
  </si>
  <si>
    <t xml:space="preserve"> PENEIRA SANREMO 7,5CM REF 321</t>
  </si>
  <si>
    <t xml:space="preserve"> PENEIRA SANREMO 185M 324 UN</t>
  </si>
  <si>
    <t xml:space="preserve"> BACIA SANREMO CRISTAL 601 2,7L</t>
  </si>
  <si>
    <t xml:space="preserve"> BALDE SANREMO 8LT 610 UN</t>
  </si>
  <si>
    <t xml:space="preserve"> PORTA OVOS SANREMO DIA DIA REF 686</t>
  </si>
  <si>
    <t xml:space="preserve"> POTE SANREMO QUADRADO 920ML 709/5</t>
  </si>
  <si>
    <t xml:space="preserve"> POTE SANREMO RETANG 700ML 718/5</t>
  </si>
  <si>
    <t xml:space="preserve"> SABONETEIRA SANREMO INF RSA 361/40</t>
  </si>
  <si>
    <t xml:space="preserve"> PORTA SABAO SANREMO PO 1KG 268</t>
  </si>
  <si>
    <t xml:space="preserve"> JARRA SANREMO SUCO 791/2 1L</t>
  </si>
  <si>
    <t xml:space="preserve"> BACIA SANREMO 200/1 5,200L</t>
  </si>
  <si>
    <t xml:space="preserve"> POTE SANREMO QUADRAD0 360ML 122/6</t>
  </si>
  <si>
    <t xml:space="preserve"> POTE SANREMO RETANG 580ML 180/6</t>
  </si>
  <si>
    <t xml:space="preserve"> COPO SANREMO 500ML SORTIDOS 781/2</t>
  </si>
  <si>
    <t xml:space="preserve"> CESTA SANREMO ROUPA CRISTAL 898</t>
  </si>
  <si>
    <t xml:space="preserve"> CESTA SANREMO 746ML CRISTAL 886</t>
  </si>
  <si>
    <t xml:space="preserve"> RODO SANREMO PIA 14CM REF 590</t>
  </si>
  <si>
    <t xml:space="preserve"> PULVERIZADOR SANREMO 350ML REF 512</t>
  </si>
  <si>
    <t xml:space="preserve"> POTE SANREMO QUAD 200ML 120/6</t>
  </si>
  <si>
    <t xml:space="preserve"> CJ POTE SANREMO FAC 130/6C 3P</t>
  </si>
  <si>
    <t xml:space="preserve"> CJ POTE SANREMO FAC 190/6C 3PC</t>
  </si>
  <si>
    <t xml:space="preserve"> CONJ POTE SANREMO L5P4 530ML SR124/71</t>
  </si>
  <si>
    <t xml:space="preserve"> CJ POTES SREMO L6 P5 785ML SR165/7</t>
  </si>
  <si>
    <t xml:space="preserve"> CJ POTE SANREMO L4P3 1,8L SR170/7</t>
  </si>
  <si>
    <t xml:space="preserve"> PULVERIZADOR SANREMO 350ML SR512/1</t>
  </si>
  <si>
    <t xml:space="preserve"> ESCORREDOR TALHER SANREMO C/DIV CAP</t>
  </si>
  <si>
    <t xml:space="preserve"> FEIRINHA SANR POTE PQ SR10/31</t>
  </si>
  <si>
    <t xml:space="preserve"> CJ POTE SANREMO QD RS 455/7 L3P2</t>
  </si>
  <si>
    <t xml:space="preserve"> FARINHEIRO SANREMO 480ML 876</t>
  </si>
  <si>
    <t xml:space="preserve"> SQUEEZE SANREMO 500ML 96/3</t>
  </si>
  <si>
    <t xml:space="preserve"> PORTA SABAO SANREMO 2,35L 267/7</t>
  </si>
  <si>
    <t xml:space="preserve"> GARRAFA SANREMO INFANT RS 250ML 751/23</t>
  </si>
  <si>
    <t xml:space="preserve"> PORTA BIS REC SANREMO BX 200ML 691</t>
  </si>
  <si>
    <t xml:space="preserve"> PORTA BISC MARIA SANREMO 360ML 696</t>
  </si>
  <si>
    <t xml:space="preserve"> PORTA CEREAL SANREMO BX 750ML 698</t>
  </si>
  <si>
    <t xml:space="preserve"> FORMA PICOLE SANREMO 6PC 328</t>
  </si>
  <si>
    <t xml:space="preserve"> FEIRINHA SANREMO COLOR 10/35</t>
  </si>
  <si>
    <t xml:space="preserve"> PORTA MANTIMENTO SANREMO 1L 699</t>
  </si>
  <si>
    <t xml:space="preserve"> CONJ POTE SANREMO RET B 1,8L 170/6C</t>
  </si>
  <si>
    <t xml:space="preserve"> PORTA MACARRAO SANREMO 880ML 694</t>
  </si>
  <si>
    <t xml:space="preserve"> PORTA MANT SANREMO 1,7L 700</t>
  </si>
  <si>
    <t xml:space="preserve"> PORTA PAO SANREMO 4,16LT 338</t>
  </si>
  <si>
    <t xml:space="preserve"> FORMA GELO SANREMO 348</t>
  </si>
  <si>
    <t xml:space="preserve"> RODO SANREMO PIA PLAST 14CM 590/3</t>
  </si>
  <si>
    <t xml:space="preserve"> SQUEEZE SANREMO 500ML AZUL 96/2</t>
  </si>
  <si>
    <t xml:space="preserve"> GARRAFA SANREMO INFANT AZ 250ML 751/22</t>
  </si>
  <si>
    <t xml:space="preserve"> PRENDEDOR ROUPA SANREMO 900 12X1</t>
  </si>
  <si>
    <t xml:space="preserve"> FUNIL SANREMO PLASTICO 12,8CM 306</t>
  </si>
  <si>
    <t xml:space="preserve"> ESPREMEDOR SANREMO 793</t>
  </si>
  <si>
    <t xml:space="preserve"> PORTA FRIOS SANREMO FACIL 1,4L</t>
  </si>
  <si>
    <t xml:space="preserve"> CJ POTE SANREMO QDO 3PCS 800ML SR125/3C</t>
  </si>
  <si>
    <t xml:space="preserve"> CJ POTE SANREMO QDO 3PCS 1,9L SR130/3C</t>
  </si>
  <si>
    <t xml:space="preserve"> CONJ POTE SANREMO 3P SR124/7C 530ML</t>
  </si>
  <si>
    <t xml:space="preserve"> POTE SANRE C/TR FRESH RT AL 537ML SR1762</t>
  </si>
  <si>
    <t xml:space="preserve"> CJ POTE SANREMO RED 3PC 620ML</t>
  </si>
  <si>
    <t xml:space="preserve"> JARRA PLASTICA SANREMO C/TPA 2L SR788/2</t>
  </si>
  <si>
    <t xml:space="preserve"> CJ POTE SANREMO RED 3P COLOR 530ML</t>
  </si>
  <si>
    <t xml:space="preserve"> FEIRINHA SANREMO COLOR 10/37</t>
  </si>
  <si>
    <t xml:space="preserve"> CESTO SANREMO 30L CRISTAL SR620</t>
  </si>
  <si>
    <t xml:space="preserve"> TAMPA MICROONDAS SANREMO 810</t>
  </si>
  <si>
    <t xml:space="preserve"> KIT JARRA SANREMO 5PCS REF790</t>
  </si>
  <si>
    <t xml:space="preserve"> FORMA GELO SANREMO FLEXIVEL SR1260</t>
  </si>
  <si>
    <t xml:space="preserve"> FEIRINHA SANREMO SR10</t>
  </si>
  <si>
    <t xml:space="preserve"> KIT POTE SANREMO 3P RET 785ML SR165/7C55</t>
  </si>
  <si>
    <t xml:space="preserve"> CABIDE PEND SANREMO MAIS 5PC PR9105/5CD</t>
  </si>
  <si>
    <t xml:space="preserve"> KIT POTE SANREMO 3P QD 800 ML SR125/3C55</t>
  </si>
  <si>
    <t xml:space="preserve"> GARRAFA SANREMO ESPORT ROSA 500ML SR91/1</t>
  </si>
  <si>
    <t xml:space="preserve"> GARRAFA SANREMO ESPORT PTO 500ML</t>
  </si>
  <si>
    <t xml:space="preserve"> CJ POTE SANREMO RET FLOR LL 3PC 722/57</t>
  </si>
  <si>
    <t xml:space="preserve"> CJ POTE SANREMO QUAD FLOR LL 3PC 712/57</t>
  </si>
  <si>
    <t xml:space="preserve"> FEIRINHA SANREMO SR10/43</t>
  </si>
  <si>
    <t xml:space="preserve"> FEIRINHA SANREMO SR10/45</t>
  </si>
  <si>
    <t>32859 - PLEION IND E COM DE PLASTIC  LTDA</t>
  </si>
  <si>
    <t xml:space="preserve"> CAIXA ORGANIZADORA BIOPRATICA 20L</t>
  </si>
  <si>
    <t xml:space="preserve"> CAIXA ORGANIZAD PLEION RET C/TP 2,5</t>
  </si>
  <si>
    <t xml:space="preserve"> CAIXA ORGANIZAD PLEI RET BX C/T 11L</t>
  </si>
  <si>
    <t xml:space="preserve"> CAIXA ORGANIZAD PLEI RET C/TP BX 9L</t>
  </si>
  <si>
    <t xml:space="preserve"> CAIXA ORGANIZADORA PLEI RET C/TP8L</t>
  </si>
  <si>
    <t xml:space="preserve"> CAIXA ORGANIZADORA PLEION RET C/TP 47L</t>
  </si>
  <si>
    <t xml:space="preserve"> CAIXA ORGANIZAD PLEI RET C/TP 35L</t>
  </si>
  <si>
    <t xml:space="preserve"> CAIXA ORGANIZADORA PLEION QD C/TP 2,5L</t>
  </si>
  <si>
    <t xml:space="preserve"> CAIXA ORGANIZAD PLEION RET C/TP 5L</t>
  </si>
  <si>
    <t xml:space="preserve"> CAIXA ORGANIZADORA PLEION RETC/T 24,5L</t>
  </si>
  <si>
    <t xml:space="preserve"> CAIXA BIOPRATICA C/TAMPA RET 5L</t>
  </si>
  <si>
    <t xml:space="preserve"> POTE MULTIUSO PLEION C/TP 3,3L</t>
  </si>
  <si>
    <t xml:space="preserve"> POTE MULTIUSO PLEION C/TP OVAL 9,5L</t>
  </si>
  <si>
    <t xml:space="preserve"> CAIXA EMPILHAVEL PLEION RET C/ TP 1</t>
  </si>
  <si>
    <t xml:space="preserve"> CAIXA EMPILHAVEL PLEION RET S/TP 9L</t>
  </si>
  <si>
    <t xml:space="preserve"> POTE MULTIUSO PLEION C/TP 9,5LT</t>
  </si>
  <si>
    <t xml:space="preserve"> POTE MULTIUSO PLEION QD BX C/T4,5L</t>
  </si>
  <si>
    <t xml:space="preserve"> BANDEJA PLEION SERVIR FAST FOOD BEG</t>
  </si>
  <si>
    <t xml:space="preserve"> POTE MULTIUSO PLEION C/TP 5,5L</t>
  </si>
  <si>
    <t xml:space="preserve"> BANDEJA ORGANIZADORA RET PLEION S/T 3L</t>
  </si>
  <si>
    <t xml:space="preserve"> BANDEJA ORGANIZADORA RET PLEION S/T 7,5L</t>
  </si>
  <si>
    <t xml:space="preserve"> BANDEJA ORGANIZADORA RET PLEION S/T 12L</t>
  </si>
  <si>
    <t xml:space="preserve"> BANDEJA ORGANIZADORA RET PLEION S/T 5,5L</t>
  </si>
  <si>
    <t xml:space="preserve"> POTE PLEION BIOPRATIKO C/TPA 1.6L</t>
  </si>
  <si>
    <t xml:space="preserve"> BANDEJA PLEION FAST</t>
  </si>
  <si>
    <t xml:space="preserve"> POTE PLEION BIOPRATIKO C/TPA RD 1.6LTS</t>
  </si>
  <si>
    <t xml:space="preserve"> POTE PLEION BIOPRATIKO C/TPA 5,5LTS</t>
  </si>
  <si>
    <t xml:space="preserve"> POTE PLEION BIOPRATIKO C/TPA 4LTS</t>
  </si>
  <si>
    <t xml:space="preserve"> CJ POTES PLEION 6UN 600ML</t>
  </si>
  <si>
    <t xml:space="preserve"> CJ POTES PLEION 6UN 850ML</t>
  </si>
  <si>
    <t>87803 - CINCO PLASTIC INDUSTRIA DE ARTEFATOS DE</t>
  </si>
  <si>
    <t xml:space="preserve"> CAIXA ORGANIZADOR DUP 6L</t>
  </si>
  <si>
    <t xml:space="preserve"> CAIXA ORGANIZADOR DUP 12L</t>
  </si>
  <si>
    <t xml:space="preserve"> CAIXA ORGANIZADORA DUP 30L</t>
  </si>
  <si>
    <t xml:space="preserve"> LIXEIRA C/PEDAL DUP TEXAS CINZA 10,5L</t>
  </si>
  <si>
    <t xml:space="preserve"> CAIXA ORGANIZADORA DUP C/T 50L</t>
  </si>
  <si>
    <t xml:space="preserve"> CJ TIGELA DUP COLOR 500ML L4P3</t>
  </si>
  <si>
    <t xml:space="preserve"> CJ POTE DUP RET 500ML COL L4P3</t>
  </si>
  <si>
    <t xml:space="preserve"> CJ POTE DUP RET KIDS 250ML COL 3P</t>
  </si>
  <si>
    <t xml:space="preserve"> KIT POTE DUP ESSENCIAL RET L4P3 250ML</t>
  </si>
  <si>
    <t xml:space="preserve"> SALADEIRA GRANDE MULTIUSO DUP COLOR 8,5L</t>
  </si>
  <si>
    <t xml:space="preserve"> KIT POTE DUP TRAVADOES QDO 3P 375ML</t>
  </si>
  <si>
    <t xml:space="preserve"> CONJ DE CABIDES DUP 20PC</t>
  </si>
  <si>
    <t xml:space="preserve"> SALADEIRA DUP C/TAMPA 10L COLOR</t>
  </si>
  <si>
    <t xml:space="preserve"> CESTINHA DUP LEVE 4 PAGUE 3</t>
  </si>
  <si>
    <t xml:space="preserve"> CJ POTE DUP TUDO PRATICO RET 3P 785ML</t>
  </si>
  <si>
    <t xml:space="preserve"> CJ POTE DUP MICROONDAS PMG COLOR 3P</t>
  </si>
  <si>
    <t xml:space="preserve"> BALDE DUP CLEAN COLOR 8,5L</t>
  </si>
  <si>
    <t xml:space="preserve"> BACIA MULTIUSO DUP CLEAN COLOR 6L</t>
  </si>
  <si>
    <t xml:space="preserve"> SALADEIRA DUP ATENAS COLOR 5L</t>
  </si>
  <si>
    <t xml:space="preserve"> COPO CALIFORNIA DUP COLOR 500ML</t>
  </si>
  <si>
    <t xml:space="preserve"> BALDE DUP CLEAN OVAL COLOR 14L</t>
  </si>
  <si>
    <t xml:space="preserve"> POTE MARMITA DUP TEXAS 3DIV COLOR 1L</t>
  </si>
  <si>
    <t xml:space="preserve"> CAIXA ORGANIZADORA DUP LYON COLOR 10L</t>
  </si>
  <si>
    <t xml:space="preserve"> SALADEIRA DUP MONTEVIDEU COLOR 4L</t>
  </si>
  <si>
    <t xml:space="preserve"> BANDEJA FAST FOOD DUP GRANDE COLOR</t>
  </si>
  <si>
    <t xml:space="preserve"> CJ ORGANIZADOR DUP ZURIQUE COLOR 8PC</t>
  </si>
  <si>
    <t xml:space="preserve"> CAIXA ORGANIZADORA DUP MUNIQUE COLOR 9L</t>
  </si>
  <si>
    <t xml:space="preserve"> KIT POTE DUP DUBAI BRAN QD 3P 800/1,2/2L</t>
  </si>
  <si>
    <t xml:space="preserve"> KIT POTE DUP DUBAI ROSA QD 3P 800/1,2/2L</t>
  </si>
  <si>
    <t xml:space="preserve"> MANTEIGUEIRA TOSCANA DUP COLOR</t>
  </si>
  <si>
    <t xml:space="preserve"> PORTA FRIOS DUPLO DUP TOSCANA COLOR</t>
  </si>
  <si>
    <t xml:space="preserve"> PORTA QUEIJO DUP MINAS TOSCANA COLOR</t>
  </si>
  <si>
    <t xml:space="preserve"> CJ TIGELAS DUP SANTIAGO COLOR 5PC</t>
  </si>
  <si>
    <t xml:space="preserve"> POTE TRAVADOES MALIBU DUP COLOR</t>
  </si>
  <si>
    <t xml:space="preserve"> ACUCAREIRO C/ COLHER DUP TOSCANA COLOR</t>
  </si>
  <si>
    <t xml:space="preserve"> MARMITA DUP MICRO ONDAS BARILOCHE 2L</t>
  </si>
  <si>
    <t xml:space="preserve"> POTE MARMITA DUP CHICAGO COLOR 1L</t>
  </si>
  <si>
    <t>727 -  INDUSTRIA DE PLASTICOS DO VALE DO ITAJAI LTDA</t>
  </si>
  <si>
    <t xml:space="preserve"> FEIRINHA PLASVALE</t>
  </si>
  <si>
    <t xml:space="preserve"> TACA COZA SOBREMESA 150ML PRETO</t>
  </si>
  <si>
    <t xml:space="preserve"> TRAVESSA PEQ COZA PEQ UNO 230ML BRANCO</t>
  </si>
  <si>
    <t xml:space="preserve"> MOLHEIRA P/SHOYU COZA UNO 50ML BRANCO</t>
  </si>
  <si>
    <t xml:space="preserve"> PORTA SACHE UNO COZA PT</t>
  </si>
  <si>
    <t>102248 - PLASTICOS SANTANA LTDA</t>
  </si>
  <si>
    <t xml:space="preserve"> CJ POTE SANTANA QD 1,9L 2PC CAFE/ACUCAR</t>
  </si>
  <si>
    <t xml:space="preserve"> SALEIRO SANTANA CLEAR 60ML</t>
  </si>
  <si>
    <t xml:space="preserve"> CJ JARRA FRESH 2L C/COPOS SANTANA 470ML</t>
  </si>
  <si>
    <t xml:space="preserve"> CJ POTE SANTANA QD LEVE 5 PAGUE 4 600ML</t>
  </si>
  <si>
    <t xml:space="preserve"> CJ POTE SANTANA QD 1,1L 3PC</t>
  </si>
  <si>
    <t xml:space="preserve"> CJ POTE SANTANA QUADRADO 280ML 3PC</t>
  </si>
  <si>
    <t xml:space="preserve"> BACIA SANTANA C/PEGA NEON 14,8L</t>
  </si>
  <si>
    <t xml:space="preserve"> BACIA SANTANA COLOR RECICLADA 12L</t>
  </si>
  <si>
    <t xml:space="preserve"> BALDE SANTANA COLOR RECICLADO 8L</t>
  </si>
  <si>
    <t xml:space="preserve"> BALDE SANTANA COLOR RECICLADO 13,8L</t>
  </si>
  <si>
    <t xml:space="preserve"> ESCORREDOR PRATOS SANTANA</t>
  </si>
  <si>
    <t xml:space="preserve"> PORTA TALHERES SANTANA C/TAMPA</t>
  </si>
  <si>
    <t xml:space="preserve"> CJ JARRA VERAO 1,75L C/COPOS SANT 380ML</t>
  </si>
  <si>
    <t xml:space="preserve"> CJ POTE SANTANA QUADRADO 1,7L 3PC</t>
  </si>
  <si>
    <t xml:space="preserve"> BOLEIRA SANTANA C/TAMPA</t>
  </si>
  <si>
    <t xml:space="preserve"> CESTO FEC C/TP SANTANA RECICLADO 30L</t>
  </si>
  <si>
    <t xml:space="preserve"> ESCORREDOR PRATOS SANTANA MASTER</t>
  </si>
  <si>
    <t xml:space="preserve"> PULVERIZADOR TRANSP. 500ML </t>
  </si>
  <si>
    <t xml:space="preserve"> TABUA FRATELLI CORTE PLASTICA DECOR</t>
  </si>
  <si>
    <t xml:space="preserve"> BALDE RETRATIL CELESTE 10L</t>
  </si>
  <si>
    <t xml:space="preserve"> MOP SPRAY CELESTE</t>
  </si>
  <si>
    <t xml:space="preserve"> ESPATULA BRINOX WAVY UM</t>
  </si>
  <si>
    <t xml:space="preserve"> ESPATULA DE SILICONE BRINOX FLEX VAN</t>
  </si>
  <si>
    <t>1355 - LOUCAS-IMPORTAÇÃO</t>
  </si>
  <si>
    <t xml:space="preserve"> PT QD CHARM C/T PUXADOR DE METAL 1700M</t>
  </si>
  <si>
    <t xml:space="preserve"> PT QD CHARM C/T METAL 2000ML</t>
  </si>
  <si>
    <t xml:space="preserve"> PT QD CHARM C/T METAL 1400ML</t>
  </si>
  <si>
    <t xml:space="preserve"> PT QD CHARM C/T METAL 1000ML</t>
  </si>
  <si>
    <t xml:space="preserve"> PT VD CHARM C/T METAL PRAT 1200ML</t>
  </si>
  <si>
    <t xml:space="preserve"> BOMBONIERE DE VIDRO CHARM</t>
  </si>
  <si>
    <t xml:space="preserve"> PT VD CHARM C/T METAL E ACRIL 2200ML</t>
  </si>
  <si>
    <t xml:space="preserve"> PT VD CHARM C/T METAL E ACRIL 1700ML</t>
  </si>
  <si>
    <t xml:space="preserve"> PT VD CHARM C/T METAL E ACRIL 1200ML</t>
  </si>
  <si>
    <t xml:space="preserve"> POTE INVICTA COLLECTION RED VD 800ML</t>
  </si>
  <si>
    <t xml:space="preserve"> POTE INVICTA COLLECTION RED VD 1,1L</t>
  </si>
  <si>
    <t xml:space="preserve"> POTE INVICTA COLLECTION RED VD 2,2L</t>
  </si>
  <si>
    <t>203 - BAGAGENS P/ VIAGEM</t>
  </si>
  <si>
    <t>106850 - RUIAN AOFENG LUGGAGE LEATHER CO LTD</t>
  </si>
  <si>
    <t xml:space="preserve"> MALA CHARM PRETA 588 PTO M</t>
  </si>
  <si>
    <t xml:space="preserve"> MALA CHARM ROSE 20185 ROS P</t>
  </si>
  <si>
    <t xml:space="preserve"> MALA CHARM CHAMPAGNE 2308 M</t>
  </si>
  <si>
    <t xml:space="preserve"> MALA CHARM CHAMPAGNE 2308 P</t>
  </si>
  <si>
    <t xml:space="preserve"> MALA CHARM PRETA 2308 M</t>
  </si>
  <si>
    <t xml:space="preserve"> MALA CHARM PRETA 2308 P</t>
  </si>
  <si>
    <t>1893 - SESTINI MERCANTIL LTDA</t>
  </si>
  <si>
    <t xml:space="preserve"> MALA SESTINI P BORDO 360 IBIZA VERDE</t>
  </si>
  <si>
    <t>2699 - IND DE BOLSAS TONIN DO NORDESTE LTDA</t>
  </si>
  <si>
    <t xml:space="preserve"> MALA TONIN P BORDO 360 ABS JAZZ PRETO</t>
  </si>
  <si>
    <t xml:space="preserve"> MALA TONIN P BORDO 360 ABS JAZZ VERMELHO</t>
  </si>
  <si>
    <t xml:space="preserve">35 - CAMA E MESA                                       </t>
  </si>
  <si>
    <t>9807 - CAMESA IND TEXTIL LTDA</t>
  </si>
  <si>
    <t xml:space="preserve"> PANO COPA CAMESA DIZERES 42X55</t>
  </si>
  <si>
    <t xml:space="preserve"> PANO COPA CAMESA SECA MAIS SORT</t>
  </si>
  <si>
    <t xml:space="preserve"> PANO COPA CAMESA DELUXE SORT</t>
  </si>
  <si>
    <t xml:space="preserve"> TOALHA BANHO CAMESA FIT INFANTIL SORTIDO</t>
  </si>
  <si>
    <t xml:space="preserve"> TOALHA BANHO CAMESA DECOR BRANCO</t>
  </si>
  <si>
    <t xml:space="preserve"> TOALHA BANHO CAMESA ETAMINE BCO 70X140</t>
  </si>
  <si>
    <t xml:space="preserve"> TOALHA BANHO CAMESA VEGAS ROSA 3595</t>
  </si>
  <si>
    <t xml:space="preserve"> TOALHA BANHO CAMESA VEGAS CHUMBO 8080</t>
  </si>
  <si>
    <t xml:space="preserve"> TOALHA BANHO CAMESA VEGAS AZUL 2419</t>
  </si>
  <si>
    <t xml:space="preserve"> TOALHA BANHO CAMESA VEGAS VERD ESC 1459</t>
  </si>
  <si>
    <t xml:space="preserve"> TOALHA BANHO CAMESA SERENA AZUL 7752</t>
  </si>
  <si>
    <t xml:space="preserve"> TOALHA BANHO CAMESA SERENA ROSA 4747</t>
  </si>
  <si>
    <t xml:space="preserve"> TOALHA BANHO CAMESA SERENA VERDE 6661</t>
  </si>
  <si>
    <t xml:space="preserve"> TOALHA BANHO CAMESA PETRA SORT</t>
  </si>
  <si>
    <t xml:space="preserve"> TOALHA BANHO CAMESA SAMBA SORT</t>
  </si>
  <si>
    <t xml:space="preserve"> TAPETE CAMESA RISQUE SORTIDO</t>
  </si>
  <si>
    <t xml:space="preserve"> JG CAMA CAMESA CSL MICROFIBRA 4PCS</t>
  </si>
  <si>
    <t xml:space="preserve"> JG CAMA CAMESA SLT MICROFIBRA 3P</t>
  </si>
  <si>
    <t xml:space="preserve"> LENCOL CAMESA CSL C/E MICROF ESTAMP</t>
  </si>
  <si>
    <t xml:space="preserve"> LENCOL CAMESA SLT C/E ESTAMPADO</t>
  </si>
  <si>
    <t xml:space="preserve"> LENCOL CAMESA CSL C/E MICROF LISO</t>
  </si>
  <si>
    <t xml:space="preserve"> FRONHA CAMESA MICROFIBRA LISA</t>
  </si>
  <si>
    <t xml:space="preserve"> FRONHA CAMESA MICROFIBRA ESTAMPADA</t>
  </si>
  <si>
    <t xml:space="preserve"> LENCOL CAMESA SLT C/E LISO</t>
  </si>
  <si>
    <t xml:space="preserve"> JG CAMA CAMESA CSL S/E MICROFIBRA 3PCS</t>
  </si>
  <si>
    <t xml:space="preserve"> MANTA CAMESA LOFT ESTAMPADO CASAL</t>
  </si>
  <si>
    <t xml:space="preserve"> MANTA LISA CAMESA CSL 180 SORTIDO</t>
  </si>
  <si>
    <t xml:space="preserve"> TAPETE BANHEIRO CAMESA SUPER SOFT CINZA</t>
  </si>
  <si>
    <t xml:space="preserve"> JG CAMA CAMESA CSL C/E ESTAMP MICROF 3PC</t>
  </si>
  <si>
    <t xml:space="preserve"> COLCHA CAMESA EVOLUT QUEEN GEOMETRICO</t>
  </si>
  <si>
    <t xml:space="preserve"> PANO MULTIUSO CELESTE BOB 26CMX240M VERD</t>
  </si>
  <si>
    <t xml:space="preserve"> PANO CELESTE BOB MICROFIBRA 30X30CM</t>
  </si>
  <si>
    <t>135107 - SERGIPE INDUSTRIAL TEXTIL LTDA</t>
  </si>
  <si>
    <t xml:space="preserve"> TOALHA BANHO SISA ANALY AZUL CLARO</t>
  </si>
  <si>
    <t xml:space="preserve"> TOALHA BANHO SISA ANALY BRANCA</t>
  </si>
  <si>
    <t xml:space="preserve"> TOALHA BANHO SISA ANALY VERMELHA</t>
  </si>
  <si>
    <t xml:space="preserve"> TOALHA BANHO SISA ANALY VERDE TR</t>
  </si>
  <si>
    <t xml:space="preserve"> TOALHA PISO SISA FEET BRANCA 48X70</t>
  </si>
  <si>
    <t xml:space="preserve"> TOALHA PISO SISA FEET VERMELHA 48X70</t>
  </si>
  <si>
    <t xml:space="preserve"> TOALHA PISO SISA FEET VERDE TR 48X70</t>
  </si>
  <si>
    <t xml:space="preserve"> TOALHA PISO SISA FEET AZUL CLARO 48X70</t>
  </si>
  <si>
    <t xml:space="preserve"> TOALHA PISO SISA FEET CINZA NUDE 48X70</t>
  </si>
  <si>
    <t xml:space="preserve"> TOALHA PISO SISA FEET GRAFITE 48X70</t>
  </si>
  <si>
    <t xml:space="preserve"> TOALHA BANHO SISA NOBRE LARANJA 70X1,40</t>
  </si>
  <si>
    <t xml:space="preserve"> TOALHA ROSTO SISA NOBRE CREME 48X70</t>
  </si>
  <si>
    <t xml:space="preserve"> TOALHA ROSTO SISA NOBRE LARANJA 48X70</t>
  </si>
  <si>
    <t xml:space="preserve"> TOALHA BANHO SISA NOBRE GRAFITE 70X1,40</t>
  </si>
  <si>
    <t xml:space="preserve"> TOALHA ROSTO SISA NOBRE MARROM 48X70</t>
  </si>
  <si>
    <t xml:space="preserve"> TOALHA BANHO SISA NOBRE BRANCA 70X1,40</t>
  </si>
  <si>
    <t xml:space="preserve"> TOALHA ROSTO SISA NOBRE BRANCA 48X70</t>
  </si>
  <si>
    <t>101881 -  CAMESA INDUSTRIA TEXTIL LTDA</t>
  </si>
  <si>
    <t xml:space="preserve"> TOALHA ROSTO CAMESA VEGAS AZUL 2419</t>
  </si>
  <si>
    <t xml:space="preserve"> TOALHA ROSTO CAMESA VEGAS ROSA 3595</t>
  </si>
  <si>
    <t xml:space="preserve"> TOALHA ROSTO CAMESA VEGAS VERD ESC 1459</t>
  </si>
  <si>
    <t xml:space="preserve"> TOALHA ROSTO CAMESA VEGAS CHUMBO 8080</t>
  </si>
  <si>
    <t xml:space="preserve"> TOALHA ROSTO CAMESA SERENA ROSA 4747</t>
  </si>
  <si>
    <t xml:space="preserve"> TOALHA ROSTO CAMESA SERENA AZUL 7752</t>
  </si>
  <si>
    <t xml:space="preserve"> TOALHA BANHO CAMESA FIT ADULTO 65X1,20M</t>
  </si>
  <si>
    <t xml:space="preserve"> TOALHA BANHO CAMESA SECA MAIS ADULTO</t>
  </si>
  <si>
    <t xml:space="preserve"> PANO COPA CAMESA STILLUS SORTIDO 42X55M</t>
  </si>
  <si>
    <t xml:space="preserve"> JG CAMA CAMESA SLT C/E MICROFIBRA 2PCS</t>
  </si>
  <si>
    <t xml:space="preserve"> COLCHA CAMESA EVOLUT CASAL FLORAL</t>
  </si>
  <si>
    <t xml:space="preserve"> COLCHA CAMESA EVOLUT QUEEN FLORAL</t>
  </si>
  <si>
    <t>255155 -  HASEEB TEXTILE</t>
  </si>
  <si>
    <t xml:space="preserve"> TOALHA BANHO TURKISH CINZA 70X135CM</t>
  </si>
  <si>
    <t xml:space="preserve"> TOALHA BANHO CHARM ROSA 70X135 380G</t>
  </si>
  <si>
    <t xml:space="preserve"> TOALHA BANHO CHARM VERME 70X135 380G</t>
  </si>
  <si>
    <t xml:space="preserve"> TOALHA PISO CHARM BRANCO 45X70CM</t>
  </si>
  <si>
    <t xml:space="preserve"> TOALHA PISO CHARM DOBBY CINZA 50X70CM</t>
  </si>
  <si>
    <t xml:space="preserve"> TAPETE P/BOX YAZZI COLORIDO 10999</t>
  </si>
  <si>
    <t xml:space="preserve"> TAPETE BEM VINDO YAZZI COIMBRA 18430</t>
  </si>
  <si>
    <t xml:space="preserve"> TAPETE BEM VINDO YAZZI 18568</t>
  </si>
  <si>
    <t xml:space="preserve"> JG AMERICANO YAZI BORDAS VERMELHO</t>
  </si>
  <si>
    <t>35520 - INDUSTRIA DE ESPUMAS GUARARAPES LTDA</t>
  </si>
  <si>
    <t xml:space="preserve"> TRAVESSEIRO TROPICAL SONECA</t>
  </si>
  <si>
    <t xml:space="preserve"> TRAVESSEIRO TROPICAL VISCO LIGHT</t>
  </si>
  <si>
    <t xml:space="preserve"> TRAVESSEIRO TROPICAL FIRME</t>
  </si>
  <si>
    <t>188783 -  SINGULAR DREAMS INDUSTRIA E COMERCIO LTDA</t>
  </si>
  <si>
    <t xml:space="preserve"> TRAVESSEIRO BOUTIQUE CONFORTO NASA</t>
  </si>
  <si>
    <t>3074 - COTEMINAS S.A</t>
  </si>
  <si>
    <t xml:space="preserve"> FRONHA SANT ROYAL BRANCO</t>
  </si>
  <si>
    <t xml:space="preserve"> JG CAMA SANTISTA MAGICOLOR SOLT SORT 2</t>
  </si>
  <si>
    <t>142043 - TEXVISTA INTERNATIONAL PTE LTD</t>
  </si>
  <si>
    <t xml:space="preserve"> CAPA ALMOFADA REGENCY LISA 45X45</t>
  </si>
  <si>
    <t>136401 - FATEX INDUSTRIAL COMERCIAL IMPORTACAO E EXPORTACAO</t>
  </si>
  <si>
    <t xml:space="preserve"> JG CAMA CORTTEX COLOR ART CASAL 4PC</t>
  </si>
  <si>
    <t xml:space="preserve"> COLCHA PARIS COLOR ART CORTTEX QUEEN</t>
  </si>
  <si>
    <t>217803 -  SOFT DREAM SOCIEDAD ANONIMA SA</t>
  </si>
  <si>
    <t xml:space="preserve"> MANTA CHARM MARROM CHOCOLATE</t>
  </si>
  <si>
    <t xml:space="preserve"> MANTA CHARM CSL AZL PATRIOT 170G 176X196</t>
  </si>
  <si>
    <t xml:space="preserve"> MANTA CHARM ROSA</t>
  </si>
  <si>
    <t xml:space="preserve"> MANTA CHARM CORL CINZA 180GSM</t>
  </si>
  <si>
    <t xml:space="preserve"> MANTA CHARM CORL VERMELHO 180GSM</t>
  </si>
  <si>
    <t xml:space="preserve"> MANTA CHARM CSL VRM HIBISCO 170G 176X196</t>
  </si>
  <si>
    <t xml:space="preserve"> MANTA CHARM CASAL PRATA 170G 176X196</t>
  </si>
  <si>
    <t xml:space="preserve"> MANTA CHARM CASAL ROSA 170G 176X196</t>
  </si>
  <si>
    <t xml:space="preserve"> MANTA CHARM CASAL AZUL CL 170G 176X196</t>
  </si>
  <si>
    <t xml:space="preserve"> MANTA CHARM CASAL VERMELHA 170G 176X196</t>
  </si>
  <si>
    <t xml:space="preserve"> MANTA CHARM CASAL TERRACOTA 170G 176X196</t>
  </si>
  <si>
    <t xml:space="preserve"> MANTA CHARM CASAL AZUL 170G 176X196</t>
  </si>
  <si>
    <t>89455 - SULTAN IND E COM DE ARTEF TEXTEIS LTDA</t>
  </si>
  <si>
    <t xml:space="preserve"> KIT COLCHA REALCE CASAL ESTAMP SORTIDO</t>
  </si>
  <si>
    <t xml:space="preserve"> TRAV ORTOBOM AMORE 50X70 UN</t>
  </si>
  <si>
    <t>1354 - UTILIDADES DOMESTICAS-IMPORTAÇÃO</t>
  </si>
  <si>
    <t xml:space="preserve"> COQUETELEIRA INOX C/ CX IMPORT 750ML</t>
  </si>
  <si>
    <t xml:space="preserve"> TRAVESSA OVAL ECONOMY INOX IMPORT 25CM</t>
  </si>
  <si>
    <t xml:space="preserve"> TRAVESSA OVAL ECONOMY IMPORT INOX 30CM</t>
  </si>
  <si>
    <t xml:space="preserve"> TRAVESSA OVAL ECONOMY INOX IMPORT 35CM</t>
  </si>
  <si>
    <t xml:space="preserve"> TRAVESSA OVAL ECONOMY INOX IMPORT 40CM</t>
  </si>
  <si>
    <t xml:space="preserve"> BANDEJA GARCOM INOX IMPORT 30CM</t>
  </si>
  <si>
    <t xml:space="preserve"> BANDEJA GARCOM INOX IMPORT 35CM</t>
  </si>
  <si>
    <t xml:space="preserve"> BANDEJA GARCOM INOX IMPORT 40CM</t>
  </si>
  <si>
    <t xml:space="preserve"> TIGELA FUNDA INOX IMPORT 26CM 3,5L</t>
  </si>
  <si>
    <t xml:space="preserve"> PETISQUEIRA INOX PADIA C/DIV IMPORT 24CM</t>
  </si>
  <si>
    <t xml:space="preserve"> BANDEJA PARA SERVIR INOX IMPORT 37CM</t>
  </si>
  <si>
    <t xml:space="preserve"> TRAVESSA FUNDA INOX IMPORT 3CM</t>
  </si>
  <si>
    <t xml:space="preserve"> TRAVESSA FUNDA INOX IMPORT 20CM</t>
  </si>
  <si>
    <t xml:space="preserve"> TRAVESSA FUNDA INOX IMPORT 25CM</t>
  </si>
  <si>
    <t xml:space="preserve"> COQUETELEIRA INOX C/CAIXA 500ML CHARM</t>
  </si>
  <si>
    <t xml:space="preserve"> COQUETELEIRA 750ML CHARM</t>
  </si>
  <si>
    <t xml:space="preserve"> ACUCAREIRO C/COLHER INOX CHARM</t>
  </si>
  <si>
    <t xml:space="preserve"> FARINHEIRA C/COLHER INOX 13CM CHARM</t>
  </si>
  <si>
    <t xml:space="preserve">29 - BRINQUEDOS                                        </t>
  </si>
  <si>
    <t>178666 - ZORI DISTRIBUIDORA DE CALCADOS LTDA</t>
  </si>
  <si>
    <t xml:space="preserve"> BOLA VOLEI PRAIA RAINHA AMARELO/AZUL</t>
  </si>
  <si>
    <t xml:space="preserve"> BOLA VOLEI DUALT EVA</t>
  </si>
  <si>
    <t xml:space="preserve"> BOLA VOLEI PRAIA RAINHA AMAR/VERM</t>
  </si>
  <si>
    <t xml:space="preserve"> BOLA FUTEBOL EVA DUALT</t>
  </si>
  <si>
    <t>3799 - SID NYL INDUSTRIA E COMERCIO LTDA</t>
  </si>
  <si>
    <t xml:space="preserve"> BONECA SIDNYL PEKENEKAS CHEIROSINHAS 880</t>
  </si>
  <si>
    <t>81245 - BRINQUEDOS LUMMAR IND COM DE PLAST EIREL</t>
  </si>
  <si>
    <t xml:space="preserve"> BRINQ LUMAR CARRINHO P/BONECA SORT</t>
  </si>
  <si>
    <t xml:space="preserve"> BRINQ LUMAR CAMINHAO TRUCK BOMBEIRO SORT</t>
  </si>
  <si>
    <t xml:space="preserve"> BRINQ LUMAR LIQUID E BATED SORT</t>
  </si>
  <si>
    <t xml:space="preserve"> BRINQ LUMAR MOTO SPORT SORTIDAS SOLAP</t>
  </si>
  <si>
    <t xml:space="preserve"> BRINQ LUMAR CHEFE GOURMET 5P APREND SORT</t>
  </si>
  <si>
    <t xml:space="preserve"> BRINQ LUMAR CHEFE GOURMET 4P APREND SORT</t>
  </si>
  <si>
    <t xml:space="preserve"> BRINQ LUMAR CAFEZINHO CHEF GOURMET SORT</t>
  </si>
  <si>
    <t xml:space="preserve"> BRINQ BATEDEIRA LUMAR CHEF GOURMET SORT</t>
  </si>
  <si>
    <t xml:space="preserve"> BRINQ LUMMAR EVO CARRO NA SOLAPA</t>
  </si>
  <si>
    <t xml:space="preserve"> BRINQ LUMMAR PICK</t>
  </si>
  <si>
    <t>12463 - ALLPHA INDUST E COMERCIO DE BOLAS LTDA</t>
  </si>
  <si>
    <t xml:space="preserve"> BOLA ALLPHA FUTEBOL T90 UN</t>
  </si>
  <si>
    <t xml:space="preserve"> BOLA ALLPHA CAMPO NEW EVOLUTION PRO UN</t>
  </si>
  <si>
    <t xml:space="preserve"> BOLA ALLPHA VOLEIBOL T90 UN</t>
  </si>
  <si>
    <t xml:space="preserve"> BOLA ALLPHA FUTEVOLEI AP</t>
  </si>
  <si>
    <t xml:space="preserve"> BOLA ALLPHA TOTAL PRINT PRINCESA UN</t>
  </si>
  <si>
    <t xml:space="preserve"> BOLA ALLPHA TOTAL PRINT SUPER HERO UN</t>
  </si>
  <si>
    <t>155477 - F F COMERCIO DE VARIEDADES LTDA</t>
  </si>
  <si>
    <t xml:space="preserve"> BRINQ PATINETE FOR TUDO</t>
  </si>
  <si>
    <t>174193 - HONGYAO INTERNATIONAL GROUP CO LIMITED</t>
  </si>
  <si>
    <t xml:space="preserve"> BRINQ MAGIA TOYS CHOCALHO AMIGO</t>
  </si>
  <si>
    <t xml:space="preserve"> BRINQ MAGIA TOYS KIT BELEZA 01</t>
  </si>
  <si>
    <t xml:space="preserve"> BRINQ BBR CASTELO PRINCESA LIZ GM017</t>
  </si>
  <si>
    <t xml:space="preserve"> BRINQ BBR BATEDEIRA NA CAIXA GM022</t>
  </si>
  <si>
    <t xml:space="preserve"> BRINQ BBR LIQUID NA CAIXA GM024</t>
  </si>
  <si>
    <t xml:space="preserve"> BRINQ BBR BATEDEIRA NA CAIXA GM025</t>
  </si>
  <si>
    <t xml:space="preserve"> BRINQ MAGIA TOYS LOUSA MAGICA</t>
  </si>
  <si>
    <t xml:space="preserve"> BRIQ MAGIA TOYS CJT BELEZA</t>
  </si>
  <si>
    <t xml:space="preserve"> BRINQ MAGIA TOYS BONECA SEREIA</t>
  </si>
  <si>
    <t xml:space="preserve"> BRINQ MAGIA TOYS CENTOPEIA DIVERTIDA</t>
  </si>
  <si>
    <t xml:space="preserve"> BRINQ MAGIA TOYS FADA</t>
  </si>
  <si>
    <t xml:space="preserve"> BRINQ MAGIA TOYS BONECA C/MOTO</t>
  </si>
  <si>
    <t xml:space="preserve"> BRINQ MAGIA TOYS SEREIA ENCARTELADA</t>
  </si>
  <si>
    <t xml:space="preserve"> BRINQ MAGIA TOYS KIT MICANGA</t>
  </si>
  <si>
    <t xml:space="preserve"> BRINQ MAGIA BABY CHOCALHO BICHINHO GM137</t>
  </si>
  <si>
    <t xml:space="preserve"> BRINQ MAGIA TOYS MALETA BICHINHO GM165</t>
  </si>
  <si>
    <t xml:space="preserve"> BRINQ DISNEY KIT DE BELEZA MINNIE GM242</t>
  </si>
  <si>
    <t xml:space="preserve"> BRINQ MAGIA TOYS CARRO CAIXA GM218</t>
  </si>
  <si>
    <t xml:space="preserve"> BRINQ MAGIA BABY BORBOLETA FORMAS GM139</t>
  </si>
  <si>
    <t xml:space="preserve"> BRINQ MAGIA TOYS CARRO PUXAR GM180</t>
  </si>
  <si>
    <t xml:space="preserve"> BRINQ MAGIA TOYS CARRO ABRE PORTA GM181</t>
  </si>
  <si>
    <t xml:space="preserve"> BRINQ MAGIA TOYS UTENSIL COZINHA GM163</t>
  </si>
  <si>
    <t xml:space="preserve"> BRINQ MAGIA BABY BICHINHO MUSICAL GM141</t>
  </si>
  <si>
    <t xml:space="preserve"> BRINQ MAGIA BABY BICHINHO MUSICAL GM143</t>
  </si>
  <si>
    <t xml:space="preserve"> BRINQ MAGIA TOYS BONECA C/ACESS GM173</t>
  </si>
  <si>
    <t xml:space="preserve"> BRINQ DISNEY MICANGA GM240</t>
  </si>
  <si>
    <t xml:space="preserve"> BRINQ DE BANHO SORTIDO GM136</t>
  </si>
  <si>
    <t xml:space="preserve"> BRINQ MAGIA TOYS RELOGIO SORTIDO GM147</t>
  </si>
  <si>
    <t xml:space="preserve"> BRINQ MAGIA TOYS BONECA SORT LACO GM151</t>
  </si>
  <si>
    <t xml:space="preserve"> BRINQ MAGIA TOYS KIT PINTURA GM177</t>
  </si>
  <si>
    <t xml:space="preserve"> BRINQ MAGIA TOYS TAPETE NUMEROS GM235</t>
  </si>
  <si>
    <t xml:space="preserve"> BRINQ MAGIA TOYS TAPETE BICHINHOS GM236</t>
  </si>
  <si>
    <t xml:space="preserve"> CARGO MOR MENINAS 11X1</t>
  </si>
  <si>
    <t>1358 - ESPORTE E LAZER-IMPORTAÇÃO</t>
  </si>
  <si>
    <t xml:space="preserve"> BOIA BTW CIRC INF SWIM SAFE C/ASSE 32027</t>
  </si>
  <si>
    <t xml:space="preserve"> BOIA BTW BRACO VIDA AQUAT SORT 32102</t>
  </si>
  <si>
    <t xml:space="preserve"> COLCHAO BTW BRONZEADOR FLORAL 44083</t>
  </si>
  <si>
    <t xml:space="preserve"> ESCORREGADOR BTW INF SLIDE H20GO 52328</t>
  </si>
  <si>
    <t xml:space="preserve"> KIT ASPIRADOR + REDE PISCINA BTW 58013</t>
  </si>
  <si>
    <t xml:space="preserve"> BOIA BTW CIRC DONUTS 36118</t>
  </si>
  <si>
    <t>1357 - CAMA MESA E BANHO-IMPORTAÇÃO</t>
  </si>
  <si>
    <t xml:space="preserve"> MANTA CHARM AZUL CIANO</t>
  </si>
  <si>
    <t xml:space="preserve"> MANTA CHARM KAKHI</t>
  </si>
  <si>
    <t xml:space="preserve"> MANTA CHARM AZUL MARINHO</t>
  </si>
  <si>
    <t xml:space="preserve"> MANTA CHARM VERMELHA</t>
  </si>
  <si>
    <t>37 - EMPORIO REPOSICAO</t>
  </si>
  <si>
    <t>1479 - EMPORIO MOLHOS E CONDIMENTOS</t>
  </si>
  <si>
    <t xml:space="preserve"> KETCHUP CEPERA BACON E CEBOLA SQZ 350G</t>
  </si>
  <si>
    <t xml:space="preserve"> KETCHUP SABORES CEPERA ZERO 370G</t>
  </si>
  <si>
    <t xml:space="preserve"> MAIONESE CEPERA CHEDDAR QUEIJO 190G</t>
  </si>
  <si>
    <t xml:space="preserve"> MOLHO PIM CEPERA VERM PET 150ML</t>
  </si>
  <si>
    <t xml:space="preserve"> MOLHO SHOYO CEPERA 150ML</t>
  </si>
  <si>
    <t xml:space="preserve"> AZ DENDE CEPERA 100ML</t>
  </si>
  <si>
    <t xml:space="preserve"> PEPINO CEPERA 300G</t>
  </si>
  <si>
    <t xml:space="preserve"> PICKLES CEPERA 200G</t>
  </si>
  <si>
    <t xml:space="preserve"> PIMENTA CEPERA MALAGUETA VERM 50G</t>
  </si>
  <si>
    <t xml:space="preserve"> KETCHUP HABANERO SB CEPERA 400G</t>
  </si>
  <si>
    <t xml:space="preserve"> MOLHO PIM CEPERA MEX 60ML</t>
  </si>
  <si>
    <t xml:space="preserve"> MOLHO PIMENTA CHIPOTLE SB CEPERA 270ML</t>
  </si>
  <si>
    <t xml:space="preserve"> MOLHO PIMENTA EXT FORT SB CEPERA 270ML</t>
  </si>
  <si>
    <t xml:space="preserve"> MOLHO PIMENTA MEX SB CEPERA 270ML</t>
  </si>
  <si>
    <t xml:space="preserve"> MOLHO PIMENTA SRIRACHA SB CEPERA 270ML</t>
  </si>
  <si>
    <t xml:space="preserve"> MOLHO INGLES CEPERA 150ML</t>
  </si>
  <si>
    <t xml:space="preserve"> MOSTARDA AMARELA CEPERA BIS 370G</t>
  </si>
  <si>
    <t xml:space="preserve"> SAL PARRILLA LEBRE GOURMET 500G</t>
  </si>
  <si>
    <t>233408 -  INACERES INDUSTRIAL E COMERCIAL LTDA</t>
  </si>
  <si>
    <t xml:space="preserve"> PALMITO GOLDEN PALM SPAGHETTI 255G</t>
  </si>
  <si>
    <t xml:space="preserve"> PALMITO GOLDEN PALM EXTRA MACIO 270G</t>
  </si>
  <si>
    <t xml:space="preserve"> PALMITO GOLDEN PALM LASAGNA 255G</t>
  </si>
  <si>
    <t>370 - PORTO A PORTO COM IMPORT E EXPORT  LTDA</t>
  </si>
  <si>
    <t xml:space="preserve"> POLPA TOM PAGAN MANJERICAO VD 690G</t>
  </si>
  <si>
    <t xml:space="preserve"> TOMATE PELADO CUB PAGANINI LT 400G</t>
  </si>
  <si>
    <t xml:space="preserve"> TOMATE PELADO INT PAGANINI LT 400G</t>
  </si>
  <si>
    <t xml:space="preserve"> POLPA DE TOMATE PAGANINI RUSTICA 690G</t>
  </si>
  <si>
    <t>239772 -  DIOMACH INDUSTRIA E COMERCIO DE ALIMENTOS E BEBID</t>
  </si>
  <si>
    <t xml:space="preserve"> KIT DE MOLHOS GONZALO DE PIM HOT AMERICA</t>
  </si>
  <si>
    <t xml:space="preserve"> SAL PARRILHA GONZALO C/CHIMICHURRI 500G</t>
  </si>
  <si>
    <t xml:space="preserve"> SAL PARRILLA GONZALO C/PIM DO REINO 500G</t>
  </si>
  <si>
    <t xml:space="preserve"> SAL PARRILLA GONZALO ORIGINAL 500G</t>
  </si>
  <si>
    <t xml:space="preserve"> SAL ESPEC GONZALO P/ FRUTOS DO MAR 500G</t>
  </si>
  <si>
    <t xml:space="preserve"> KIT DE SAL PARRILLA GONZALO C/SAL DEFUM</t>
  </si>
  <si>
    <t xml:space="preserve"> MOLHO TOM HEINZ TRAD SH 240G</t>
  </si>
  <si>
    <t xml:space="preserve"> MOLHO TOM HEINZ RUST TRAD VD 320G</t>
  </si>
  <si>
    <t xml:space="preserve"> MOLHO TOM HEINZ RUST OLIVA VD 320G</t>
  </si>
  <si>
    <t xml:space="preserve"> MOLHO TOM HEINZ RUST BASILICO VD 320G</t>
  </si>
  <si>
    <t xml:space="preserve"> SAL HIMALAIA BR SPICES ROSA C/MOEDO 100G</t>
  </si>
  <si>
    <t xml:space="preserve"> MIX P/ CARNES BBQ BR SPICES C/MOEDOR 80G</t>
  </si>
  <si>
    <t xml:space="preserve"> FIT FRANGO BR SPICES PT 75G</t>
  </si>
  <si>
    <t xml:space="preserve"> MIX DE PIMENTAS BR SPICES C/MOEDOR 50G</t>
  </si>
  <si>
    <t xml:space="preserve"> PIMENTA DO REINO BR SPICES C/MOEDOR 50G</t>
  </si>
  <si>
    <t xml:space="preserve"> MOLHO BARBECUE BONARE GOURMET 190G</t>
  </si>
  <si>
    <t>1486 - EMPORIO SAUDABILIDADE</t>
  </si>
  <si>
    <t xml:space="preserve"> PASTA AMENDO POWER CRUNCHY ZER ACUC 500G</t>
  </si>
  <si>
    <t xml:space="preserve"> BARRA CHOC VITAO CAFE CAPPCCINO 70G</t>
  </si>
  <si>
    <t xml:space="preserve"> BARRA FRUTA BANANA KIDS MINIONS CH L 22G</t>
  </si>
  <si>
    <t xml:space="preserve"> BARRA FRUTA BANANA KIDS MINIONS MOR 22G</t>
  </si>
  <si>
    <t xml:space="preserve"> BARRA FRUTA BANANA KIDS MINIONS CH B 22G</t>
  </si>
  <si>
    <t>435 - JONAS DA SILVA (MERCEARIA) SE</t>
  </si>
  <si>
    <t xml:space="preserve"> BEB VEG A TAL DA CASTANHA AMENDOA 1L</t>
  </si>
  <si>
    <t xml:space="preserve"> BEBIDA CASTANHA MIXED NUTS 1L</t>
  </si>
  <si>
    <t>1483 - EMPORIO MACARRÃO</t>
  </si>
  <si>
    <t xml:space="preserve"> MAC URBANO ESPAGUETE ZERO GLUTEN 500G</t>
  </si>
  <si>
    <t xml:space="preserve"> MAC URBANO PENE ZERO GLUTEN 500G</t>
  </si>
  <si>
    <t xml:space="preserve"> MAC URBANO PARAFUSO ZERO GLUTEN 500G</t>
  </si>
  <si>
    <t xml:space="preserve"> MAC URBANO PENE ZERO GLUTEN INTEGRA 500G</t>
  </si>
  <si>
    <t xml:space="preserve"> MAC ITA RISCOSSA CANNELLONI 250G</t>
  </si>
  <si>
    <t>1402 - EMPORIUM MERCEARIA</t>
  </si>
  <si>
    <t xml:space="preserve"> MOLHO BARBECUE HEINZ SQZ 397G</t>
  </si>
  <si>
    <t>1478 - EMPORIO COMMODITIES</t>
  </si>
  <si>
    <t xml:space="preserve"> ARROZ ARBORIO URBANO 1KG</t>
  </si>
  <si>
    <t>1481 - EMPORIO MATINAIS</t>
  </si>
  <si>
    <t xml:space="preserve"> CAPSULA 3 CORACOES CAFE AMENO 80G 10X1</t>
  </si>
  <si>
    <t xml:space="preserve"> CAPSULA 3 CORACOES CAFE C LEITE 90G 10X1</t>
  </si>
  <si>
    <t xml:space="preserve"> CAPSULA 3 CORACOES CAFE PLENO 80G 10X1</t>
  </si>
  <si>
    <t xml:space="preserve"> CAPSULA 3CORACOES CAFE ESP CH DIA 8G10X1</t>
  </si>
  <si>
    <t xml:space="preserve"> CAPSULA 3CORACOES CAFE R CER MIN 8G10X1</t>
  </si>
  <si>
    <t xml:space="preserve"> CAPSULA SANTA CLARA CAFE E RFM 8G 10X1</t>
  </si>
  <si>
    <t xml:space="preserve"> CAPSULA CAFE STARBUCKS CAR MAC 106G</t>
  </si>
  <si>
    <t xml:space="preserve"> CAPSULA CAFE STARBUCKS SINGLE 55G</t>
  </si>
  <si>
    <t xml:space="preserve"> CAPSULA CAFE STARBUCKS LATE MACHI 107,5G</t>
  </si>
  <si>
    <t xml:space="preserve"> LEITE L VIDA NINHO INT ZERO LAC 1L</t>
  </si>
  <si>
    <t>1480 - EMPORIO BISCOITOS</t>
  </si>
  <si>
    <t xml:space="preserve"> BISC BOMBISCOITO POLV QUEIJO 100G</t>
  </si>
  <si>
    <t xml:space="preserve"> BISC BOMBISCOITO POLV CEBOLA 100G</t>
  </si>
  <si>
    <t xml:space="preserve"> BISC BOMBISCOITO POLV TRADICIONAL 70G</t>
  </si>
  <si>
    <t xml:space="preserve"> BISC BOMBISCOITO POLV TRAD S/LACTOS 100G</t>
  </si>
  <si>
    <t xml:space="preserve"> BISC BOMBISCOITO SEQUIL COCO 200G</t>
  </si>
  <si>
    <t>1484 - EMPORIO DOCES</t>
  </si>
  <si>
    <t xml:space="preserve"> CEREJA CALDA CEPERA MARASQ 80G</t>
  </si>
  <si>
    <t xml:space="preserve"> AMEIXA CALDA CEPERA LT 150G</t>
  </si>
  <si>
    <t xml:space="preserve"> GELEIA CEPERA GOI SENNINHA 230G</t>
  </si>
  <si>
    <t xml:space="preserve"> GELEIA CEPERA MORANGO SENNINHA 230G</t>
  </si>
  <si>
    <t xml:space="preserve"> GELEIA CEPERA UVA SENINHA 230G</t>
  </si>
  <si>
    <t xml:space="preserve"> GELEIA QUEENSBERRY MORANGO DIET 280G</t>
  </si>
  <si>
    <t xml:space="preserve"> GELEIA QUEENSBERRY AMORA 320G</t>
  </si>
  <si>
    <t xml:space="preserve"> GELEIA QUEENSBERRY FRUTAS VERMELHAS 320G</t>
  </si>
  <si>
    <t xml:space="preserve"> GELEIA QUEENSBERRY DAMASCO 320G</t>
  </si>
  <si>
    <t xml:space="preserve"> GELEIA HOMEMADE F VERMELHAS PREMIUM 320G</t>
  </si>
  <si>
    <t xml:space="preserve"> GELEIA HOMEMADE MORANGO ZERO 250G</t>
  </si>
  <si>
    <t xml:space="preserve"> GELEIA HOMEMADE DAMASCO PREMIUM 320G</t>
  </si>
  <si>
    <t xml:space="preserve"> GELEIA HOMEMADE AMORA PREMIUM 320G</t>
  </si>
  <si>
    <t xml:space="preserve"> GELEIA HOMEMADE TOM PIM LIM GOURMET 320G</t>
  </si>
  <si>
    <t xml:space="preserve"> GELEIA HOMEMADE PIMENTA GOURMET 320G</t>
  </si>
  <si>
    <t xml:space="preserve"> GELEIA HOMEMADE AMORA ZERO 250G</t>
  </si>
  <si>
    <t xml:space="preserve"> GELEIA HOMEMADE MORANGO PREMIUM 320G</t>
  </si>
  <si>
    <t>1491 - EMPORIO SAZIONAL</t>
  </si>
  <si>
    <t xml:space="preserve"> CREATINA PLANT POWER EM PO 300G</t>
  </si>
  <si>
    <t>22 - LINHA INSTITUCIONAL</t>
  </si>
  <si>
    <t xml:space="preserve">94 - LINHA INSTITUCIONAL                               </t>
  </si>
  <si>
    <t xml:space="preserve"> AMENDOIM GRELH 1,01KG</t>
  </si>
  <si>
    <t xml:space="preserve"> AMENDOIM CROKISSIMO SALG 1,01KG</t>
  </si>
  <si>
    <t xml:space="preserve"> AMENDOIM CROKISSIMO PIMENT 1,01KG</t>
  </si>
  <si>
    <t xml:space="preserve"> AMENDOIM CROKISSIMO CHUR 1,01KG</t>
  </si>
  <si>
    <t xml:space="preserve"> AMENDOIM S HELENA CROKISSIMO 1,01KG</t>
  </si>
  <si>
    <t xml:space="preserve"> AMENDOIM JAPONES DORI PC 500G</t>
  </si>
  <si>
    <t>273 - HANS GUTERRES</t>
  </si>
  <si>
    <t>75119 -  SOFTYS BRASIL LTDA</t>
  </si>
  <si>
    <t xml:space="preserve"> PAPEL TOALHA ELITE INTER CLASS FS 350FLS</t>
  </si>
  <si>
    <t xml:space="preserve"> OREGANO KITANO 200G</t>
  </si>
  <si>
    <t xml:space="preserve"> FAR TRIGO DONA MARIA FD 25 KG</t>
  </si>
  <si>
    <t xml:space="preserve">4028 - J.ALMEIDA E CIA </t>
  </si>
  <si>
    <t xml:space="preserve"> ALHO ROXO DESC NAT ALIMEMPRO 1KG</t>
  </si>
  <si>
    <t xml:space="preserve"> RECHEIO CHARGE NESTLE 2.4KG</t>
  </si>
  <si>
    <t xml:space="preserve"> ACHOC PO NESCAU 2KG</t>
  </si>
  <si>
    <t xml:space="preserve"> ACHOCOLATADO PO NESCAU 2,01KG</t>
  </si>
  <si>
    <t xml:space="preserve"> COB CHOC AO LEITE NESTLE NPRO 1KG</t>
  </si>
  <si>
    <t xml:space="preserve"> CHOC NESTLE MEIO AMARGO 1KG</t>
  </si>
  <si>
    <t xml:space="preserve"> CHOC NESTLE CHOC MARFIM 1KG</t>
  </si>
  <si>
    <t xml:space="preserve"> CHOC NESTLE BLEND 1KG</t>
  </si>
  <si>
    <t xml:space="preserve"> COBERTURA NESTLE KITKAT PASTA PT 1,01KG</t>
  </si>
  <si>
    <t xml:space="preserve"> COBERTURA NESTLE GALAK C NEGRESCO 1,01KG</t>
  </si>
  <si>
    <t xml:space="preserve"> COBERTURA NESTLE MOCA DOCE LEITE 1,01KG</t>
  </si>
  <si>
    <t xml:space="preserve"> LEITE COND NESTLE RECH BCO 2,61KG</t>
  </si>
  <si>
    <t xml:space="preserve"> TEMP MAGGI GRIL 1,1KG</t>
  </si>
  <si>
    <t xml:space="preserve"> AMIDO MILHO MAIZENA TRAD 1,8KG</t>
  </si>
  <si>
    <t xml:space="preserve"> KETCHUP HELLMANNS DOYPACK 1.01KG</t>
  </si>
  <si>
    <t xml:space="preserve"> MAIONESE HELLMANNS BAG 2,8KG</t>
  </si>
  <si>
    <t xml:space="preserve"> MOLHO BARBECUE HELLMANNS DOYPACK 1.01KG</t>
  </si>
  <si>
    <t xml:space="preserve"> TEMP COMP ARISCO C/ALHO E SAL 1KG</t>
  </si>
  <si>
    <t xml:space="preserve"> CALDO ARISCO GALINHA 850G</t>
  </si>
  <si>
    <t>5963 -  ALUKENT EMBALAGENS LTDA</t>
  </si>
  <si>
    <t xml:space="preserve"> ASSA RAPIDO WYDA COZ 10 UN 41X33CM</t>
  </si>
  <si>
    <t xml:space="preserve"> PAPEL MANTEIGA WYDA 29X7,5 UN</t>
  </si>
  <si>
    <t xml:space="preserve"> ACHOC PO MARATA SH 1,005KG</t>
  </si>
  <si>
    <t xml:space="preserve"> ACUC CRISTAL MARATA SH 400X4G</t>
  </si>
  <si>
    <t xml:space="preserve"> ACHOC PO QUALIMAX 1,010KG</t>
  </si>
  <si>
    <t xml:space="preserve"> CHOC PO QUALIMAX 32% 1KG</t>
  </si>
  <si>
    <t xml:space="preserve"> CHOC PO QUALIMAX 50% 1KG</t>
  </si>
  <si>
    <t xml:space="preserve"> PURE BATATA QUALIMAX 800G</t>
  </si>
  <si>
    <t xml:space="preserve"> GELATINA UVA QUALIMAX 1KG</t>
  </si>
  <si>
    <t xml:space="preserve"> GELATINA ABACAXI QUALIMAX 1KG</t>
  </si>
  <si>
    <t xml:space="preserve"> SUCO REF QUALIMAX UVA 1KG</t>
  </si>
  <si>
    <t xml:space="preserve"> SUCO REF QUALIMAX TANGERINA 1KG</t>
  </si>
  <si>
    <t xml:space="preserve"> SUCO REF QUALIMAX LARANJA 1KG</t>
  </si>
  <si>
    <t xml:space="preserve"> SUCO REF QUALIMAX GOIABA 1KG</t>
  </si>
  <si>
    <t xml:space="preserve"> CALDO CARNE QUALIAMX 1,01KG</t>
  </si>
  <si>
    <t xml:space="preserve"> CALDO GALINHA QUALIMAX 1,01KG</t>
  </si>
  <si>
    <t xml:space="preserve"> FAR PANKO QUALIMAX 1KG</t>
  </si>
  <si>
    <t xml:space="preserve"> ACUC SC CRISTAL SCH 400X5G</t>
  </si>
  <si>
    <t xml:space="preserve"> ADOCANTE SC SCH 408X600MG</t>
  </si>
  <si>
    <t xml:space="preserve"> AZEITE DENDE CEPERA 900ML</t>
  </si>
  <si>
    <t xml:space="preserve"> KETCHUP CEPERA TRAD 1,01KG</t>
  </si>
  <si>
    <t xml:space="preserve"> KETCHUP CEPERA BB 3,5KG</t>
  </si>
  <si>
    <t xml:space="preserve"> KETCHUP CEPERA SH 154X7G</t>
  </si>
  <si>
    <t xml:space="preserve"> KETCHUP TRAD CEPERA FR 500G</t>
  </si>
  <si>
    <t xml:space="preserve"> MOLHO TOM CEPERA TRAD SH 1.7KG</t>
  </si>
  <si>
    <t xml:space="preserve"> MOLHO TOM CEPERA PIZZA SH 1.7KG</t>
  </si>
  <si>
    <t xml:space="preserve"> MOLHO CEPERA BARBECUE BB 3,5KG</t>
  </si>
  <si>
    <t xml:space="preserve"> MOLHO CEPERA BARBECUE 1,01KG</t>
  </si>
  <si>
    <t xml:space="preserve"> MOLHO PIMENTA CEPERA 1,01L</t>
  </si>
  <si>
    <t xml:space="preserve"> MOLHO CEPERA INGLES 1,01L</t>
  </si>
  <si>
    <t xml:space="preserve"> MOSTARDA CEPERA BB 3,3KG</t>
  </si>
  <si>
    <t xml:space="preserve"> MOLHO SHOYU CEPERA 1,01L</t>
  </si>
  <si>
    <t>2124 - CICOPAL-IND COM PROD ALIM LTDA.</t>
  </si>
  <si>
    <t xml:space="preserve"> BATATA PALHA SULLPER 400G</t>
  </si>
  <si>
    <t xml:space="preserve"> BATATA PALHA SULLPER TRAD PCT 800G</t>
  </si>
  <si>
    <t xml:space="preserve"> BATATA PALHA AMARELINHA 400G</t>
  </si>
  <si>
    <t xml:space="preserve"> BATATA HORTUS PALHA TRAD 800G</t>
  </si>
  <si>
    <t>48591 - VIGOR ALIMENTOS S A</t>
  </si>
  <si>
    <t xml:space="preserve"> CHANTY MIX AMELIA 1LT</t>
  </si>
  <si>
    <t xml:space="preserve"> CHANTY MIX AMELIA SUPREME 1L</t>
  </si>
  <si>
    <t xml:space="preserve"> CHANTILLY FLEISCHMANN GRAN FINALE 1L</t>
  </si>
  <si>
    <t xml:space="preserve"> FERMENTO MASSA DOCE FLEISCHMANN 500G</t>
  </si>
  <si>
    <t xml:space="preserve"> FERMENTO MASSA SAL FLEISCHMANN 500G</t>
  </si>
  <si>
    <t>2106 - ZD ALIMENTOS S A</t>
  </si>
  <si>
    <t xml:space="preserve"> COBERT COBERTOP BRANCA 1.01KG</t>
  </si>
  <si>
    <t xml:space="preserve"> COBERT COBERTOP MEIO AMARGO 1.01KG</t>
  </si>
  <si>
    <t xml:space="preserve"> COBERT COBERTOP LEITE 1,01KG</t>
  </si>
  <si>
    <t xml:space="preserve"> COBERT CONFEITEIRO BLEND 1,01KG</t>
  </si>
  <si>
    <t xml:space="preserve"> COBERT CONFEITEIRO MEIO AMARGO 1,01KG</t>
  </si>
  <si>
    <t>175606 -  IND E COM DE CHOCOLATES FINOS DO BRASIL LTDA</t>
  </si>
  <si>
    <t xml:space="preserve"> COB BARRA CHOC BRANCO DELATTE 1.01KG</t>
  </si>
  <si>
    <t xml:space="preserve"> COB BARRA CHOC M. AMARGO DELATTE 1.01KG</t>
  </si>
  <si>
    <t xml:space="preserve"> COBERT CONFEI DELATTE MEIO AMARGO 1,01KG</t>
  </si>
  <si>
    <t>20636 -  ALISPEC IND E COM PROD ALIMENTICIOS LTDA</t>
  </si>
  <si>
    <t xml:space="preserve"> RECH FORN ALISP DOCE DE LEITE 1,01KG</t>
  </si>
  <si>
    <t xml:space="preserve"> DOCE LEITE ALISPEC PASTOSO 9,8KG</t>
  </si>
  <si>
    <t xml:space="preserve"> COCADA CREM SOCOCO COCO QUEIMADO 1,28KG</t>
  </si>
  <si>
    <t xml:space="preserve"> COCO RALADO MAIS COCO 1KG</t>
  </si>
  <si>
    <t xml:space="preserve"> COCO RALADO SOCOCO SWEET FLOCO 1KG</t>
  </si>
  <si>
    <t xml:space="preserve"> COCO RALADO SOCOCO 10 1KG</t>
  </si>
  <si>
    <t xml:space="preserve"> COCADA CREM SOCOCO BRANCA 1,28KG</t>
  </si>
  <si>
    <t xml:space="preserve"> LEITE COCO SOCOCO TRAD 1L</t>
  </si>
  <si>
    <t xml:space="preserve"> LEITE COCO MAIS COCO 1L</t>
  </si>
  <si>
    <t>151586 - DUCOCO ALIMENTOS S A</t>
  </si>
  <si>
    <t xml:space="preserve"> COCO RALADO DUCOCO U/A 1KG</t>
  </si>
  <si>
    <t xml:space="preserve"> COCO RALADO DUCOCO FLOCOS 1KG</t>
  </si>
  <si>
    <t xml:space="preserve"> LEITE DE COCO DUCOCO 1L</t>
  </si>
  <si>
    <t>54455 - NACOM GOYA INDUSTRIA E COMERCIO DE ALIME</t>
  </si>
  <si>
    <t xml:space="preserve"> CEBOLINHA CAMPO BELO 2KG</t>
  </si>
  <si>
    <t xml:space="preserve"> AZEITONA CAMPO BELO VDE S/CAR 2KG</t>
  </si>
  <si>
    <t xml:space="preserve"> AZEITONA CAMP BELO VD S/CAR SH 1,01KG</t>
  </si>
  <si>
    <t xml:space="preserve"> AZEITONA CAMP BELO VDE FAT SH 1,01KG</t>
  </si>
  <si>
    <t>81045 - NACOM GOYA INDUS COMERCIO ALIMENTOS LTDA</t>
  </si>
  <si>
    <t xml:space="preserve"> TOMATE SECO CAMPO BELO 1,4KG</t>
  </si>
  <si>
    <t xml:space="preserve"> ALCAPARRAS CAMPO BELO SCH 1,010KG</t>
  </si>
  <si>
    <t xml:space="preserve"> AZEITONA VALE FERTIL VERDE FAT 1,8KG</t>
  </si>
  <si>
    <t xml:space="preserve"> AZEITONA VALE FERTIL VERDE SH 1,01KG</t>
  </si>
  <si>
    <t xml:space="preserve"> CEBOLINHA VALE FERTIL CONSERVA 2KG</t>
  </si>
  <si>
    <t xml:space="preserve"> AZEITONA VALE FERTIL VD S/CAR 1,8KG</t>
  </si>
  <si>
    <t xml:space="preserve"> AZEITONA VALE FERTIL VD INT MIUDA 2KG</t>
  </si>
  <si>
    <t xml:space="preserve"> AZEITONA VALE FERTIL VD FAT BALDE 1,8KG</t>
  </si>
  <si>
    <t>75612 -  VALE FERTIL INDUSTRIAS ALIMENTICIAS LTDA</t>
  </si>
  <si>
    <t xml:space="preserve"> AZEITONA VALE FERTIL VD MEDIA 2KG</t>
  </si>
  <si>
    <t>50712 - MARIZA IND E COM DE ALIMENTOS LTDA</t>
  </si>
  <si>
    <t xml:space="preserve"> PIMENTA BIQUINHO MARIZA 2KG</t>
  </si>
  <si>
    <t xml:space="preserve"> TOMATE PELADO SACCIALI 2,5KG</t>
  </si>
  <si>
    <t xml:space="preserve"> KETCHUP PREDILECTA SACHET 144X7G</t>
  </si>
  <si>
    <t xml:space="preserve"> MAIONESE PREDILECTA SACHET 144X7G</t>
  </si>
  <si>
    <t xml:space="preserve"> MOLHO TOM PREDILECTA PIZZA 1,7KG</t>
  </si>
  <si>
    <t xml:space="preserve"> MOLHO TOM PREDILECTA REFOGADO 1,7KG</t>
  </si>
  <si>
    <t xml:space="preserve"> MOLHO TOM STELLA DORO REFOGADO 1,7KG</t>
  </si>
  <si>
    <t xml:space="preserve"> MOLHO TOM STELLA DORO PIZZA 1,7KG</t>
  </si>
  <si>
    <t xml:space="preserve"> MOLHO PREDILECTA PIMENTA SH 144X3ML</t>
  </si>
  <si>
    <t xml:space="preserve"> MOSTARDA PRADILECTA GL 3.3KG</t>
  </si>
  <si>
    <t xml:space="preserve"> MILHO VERDE PREDILECTA LT 1,7KG</t>
  </si>
  <si>
    <t xml:space="preserve"> PALMITO PALMA DORO INTEIRO FLEX 1,10 KG</t>
  </si>
  <si>
    <t xml:space="preserve"> CR LEITE PIRACANJUBA UHT 1,030KG</t>
  </si>
  <si>
    <t xml:space="preserve"> LEITE COND PIRACANJUBA 2.5KG</t>
  </si>
  <si>
    <t xml:space="preserve"> LEITE COND PIRACANJUBA 5KG</t>
  </si>
  <si>
    <t xml:space="preserve"> CR LEITE CULINARIO TRIANGULO 1KG</t>
  </si>
  <si>
    <t xml:space="preserve"> DOCE TRIANGULO LEITE 5KG</t>
  </si>
  <si>
    <t xml:space="preserve"> CREME GOIABA TAMBAU BD 4,8KG</t>
  </si>
  <si>
    <t xml:space="preserve"> DOCE TAMBAU GOIABA CREMOSO SACHE 2.5KG</t>
  </si>
  <si>
    <t xml:space="preserve"> KETCHUP TAMBAU BB 3,4KG</t>
  </si>
  <si>
    <t xml:space="preserve"> KETCHUP TAMBAU BB 830G</t>
  </si>
  <si>
    <t xml:space="preserve"> KETCHUP TAMBAU PET 1.2K</t>
  </si>
  <si>
    <t xml:space="preserve"> MOLHO DE TOMATE TRAD POUCH 1,7KG</t>
  </si>
  <si>
    <t xml:space="preserve"> MOLHO DE TOMATE PIZZA POUCH 1,7KG</t>
  </si>
  <si>
    <t xml:space="preserve"> MOLHO DE TOMATE HOT DOG POUCH 1,7KG</t>
  </si>
  <si>
    <t xml:space="preserve"> MOLHO BARBECUE TAMBAU NORDESTINO 3,4KG</t>
  </si>
  <si>
    <t xml:space="preserve"> MOLHO BARBECUE TAMBAU NORDESTINO 830G</t>
  </si>
  <si>
    <t xml:space="preserve"> MOSTARDA TAMBAU 800G</t>
  </si>
  <si>
    <t xml:space="preserve"> MOSTARDA TAMBAU 3,2KG</t>
  </si>
  <si>
    <t xml:space="preserve"> EXT TOM BONARE GOURMET SH 1,7KG</t>
  </si>
  <si>
    <t xml:space="preserve"> EXT TOMATE BONARE SH 1.7KG</t>
  </si>
  <si>
    <t xml:space="preserve"> EXT BONARE GOURMET SACHE 1,02KG</t>
  </si>
  <si>
    <t xml:space="preserve"> KETCHUP BONARE SH 1,050KG</t>
  </si>
  <si>
    <t xml:space="preserve"> KETCHUP BONARE GOUR FAM TRAD 1,02KG</t>
  </si>
  <si>
    <t xml:space="preserve"> MOLHO TOM BONARE HOT DOG 1.7KG</t>
  </si>
  <si>
    <t xml:space="preserve"> MOLHO TOM BONARE TRAD SH 1.7KG</t>
  </si>
  <si>
    <t xml:space="preserve"> MOLHO TOM BONARE PIZZA SH 1,7KG</t>
  </si>
  <si>
    <t xml:space="preserve"> MOLHO TOM BONARE SACHE PIZZA 1,02KG</t>
  </si>
  <si>
    <t xml:space="preserve"> MOLHO TOM BONARE GOU SH TRAD 1,02KG</t>
  </si>
  <si>
    <t xml:space="preserve"> ERVILHA E MILHO BONARE LT 1.7KG</t>
  </si>
  <si>
    <t xml:space="preserve"> ERVILHA BONARE LT 1.7KG</t>
  </si>
  <si>
    <t xml:space="preserve"> MILHO VERDE BONARE LT 1.7KG</t>
  </si>
  <si>
    <t xml:space="preserve"> EXT TOMATE ELEFANTE TRAD TP 1,04KG</t>
  </si>
  <si>
    <t xml:space="preserve"> EXTRATO DE TOMATE ELEFANTE SACHE 1,7KG</t>
  </si>
  <si>
    <t xml:space="preserve"> EXTRATO DE TOMATE ELEFANTE SACHE 850G</t>
  </si>
  <si>
    <t xml:space="preserve"> MAIONESE MARIANA BALDE 3KG</t>
  </si>
  <si>
    <t xml:space="preserve"> MOLHO TOM POMAROLA TRAD TP 1,06KG</t>
  </si>
  <si>
    <t xml:space="preserve"> MOLHO TOM TARANTELLA TRAD TP 1,06KG</t>
  </si>
  <si>
    <t xml:space="preserve"> MOLHO TOMATE PIZZA TARANTELLA SACHE 1,7K</t>
  </si>
  <si>
    <t xml:space="preserve"> MOLHO TOMATE TRAD TARANTELLA SACH 1,7KG</t>
  </si>
  <si>
    <t xml:space="preserve"> MOLHO LIZA BARBECUE 1,02KG</t>
  </si>
  <si>
    <t xml:space="preserve"> OLEO COMP MARIA TRAD 2L</t>
  </si>
  <si>
    <t xml:space="preserve"> OLEO ALGODAO LIZA 14,5KG</t>
  </si>
  <si>
    <t xml:space="preserve"> GORDURA DE PALMA ELOGIATA 3KG</t>
  </si>
  <si>
    <t xml:space="preserve"> GORDURA DE PALMA ELOGIATA BD 14,5KG</t>
  </si>
  <si>
    <t xml:space="preserve"> MARGARINA ELOGIATA 80% BD 15KG</t>
  </si>
  <si>
    <t xml:space="preserve"> OLEO ALGODAO ELOGIATA 14,5KG</t>
  </si>
  <si>
    <t>19943 - DUSUL ALIMENTOS LTDA</t>
  </si>
  <si>
    <t xml:space="preserve"> KETCHUP DUSUL SH 190X7G</t>
  </si>
  <si>
    <t xml:space="preserve"> MAIONESE DUSUL BD 3KG</t>
  </si>
  <si>
    <t xml:space="preserve"> MAIONESE DUSUL SH 190X7G</t>
  </si>
  <si>
    <t xml:space="preserve"> MOLHO SHOYO DUSUL 3LT</t>
  </si>
  <si>
    <t xml:space="preserve"> MOLHO SHOYO DUSUL 900ML</t>
  </si>
  <si>
    <t>73133 - RUAH ALIMENTOS LTDA</t>
  </si>
  <si>
    <t xml:space="preserve"> KETCHUP RUAH SH 180X6G</t>
  </si>
  <si>
    <t xml:space="preserve"> KETCHUP RUAH 3,1KG</t>
  </si>
  <si>
    <t xml:space="preserve"> MAIONESE RUAH BALDE 3KG</t>
  </si>
  <si>
    <t xml:space="preserve"> MAIONESE RUAH SH 180X6G</t>
  </si>
  <si>
    <t xml:space="preserve"> MAIONESE RUAH BAG 1KG</t>
  </si>
  <si>
    <t xml:space="preserve"> MOSTARDA RUAH SH 180X6G</t>
  </si>
  <si>
    <t xml:space="preserve"> KETCHUP JULIETA 3,15KG</t>
  </si>
  <si>
    <t xml:space="preserve"> KETCHUP JULIETA BB 830G</t>
  </si>
  <si>
    <t xml:space="preserve"> MOLHO TOM JULIETA PIZZA SH 2KG</t>
  </si>
  <si>
    <t xml:space="preserve"> MOLHO TOM JULIETA TRAD SH 2KG</t>
  </si>
  <si>
    <t xml:space="preserve"> KETCHUP TRAD FUGINI SH 144X7G</t>
  </si>
  <si>
    <t xml:space="preserve"> LEITE COCO FREDAO PET 2L</t>
  </si>
  <si>
    <t xml:space="preserve"> TEMP AJIN SAL CHURRASCO 2KG</t>
  </si>
  <si>
    <t xml:space="preserve"> CALDO SAZON CARNE 1,100G</t>
  </si>
  <si>
    <t xml:space="preserve"> REALCADOR SABOR AJINOMOTO SC 2KG</t>
  </si>
  <si>
    <t xml:space="preserve"> SAL LEBRE REF SACHE 1000X8G</t>
  </si>
  <si>
    <t xml:space="preserve"> TEMP COMP KITANO C/PIM 1KG</t>
  </si>
  <si>
    <t xml:space="preserve"> AMAC CARNE KITANO 1KG</t>
  </si>
  <si>
    <t xml:space="preserve"> CALDO KITANO CARNE 1,010KG</t>
  </si>
  <si>
    <t xml:space="preserve"> CALDO KITANO GALINHA 1,010KG</t>
  </si>
  <si>
    <t xml:space="preserve"> CREME DE CEBOLA CHEF LINE 1,01KG</t>
  </si>
  <si>
    <t>233 - FABIANO DO NASCIMENTO</t>
  </si>
  <si>
    <t xml:space="preserve"> ACHOC PO 3 CORACOES CHOCOLATTO 900G</t>
  </si>
  <si>
    <t>31540 - CAMIL ALIMENTOS S A</t>
  </si>
  <si>
    <t xml:space="preserve"> ACUC PREMIUM UNIAO SH 400X5G</t>
  </si>
  <si>
    <t xml:space="preserve"> ACUC CRISTAL VIDA SH 400X5G</t>
  </si>
  <si>
    <t xml:space="preserve"> BATATA PALHA AMARELINHA FOOD 800G</t>
  </si>
  <si>
    <t xml:space="preserve"> SALG ELDORO MILHO QUEIJO 803G</t>
  </si>
  <si>
    <t xml:space="preserve"> BATATA PALHA ORIGINAL FREETAZ CHEF 1KG</t>
  </si>
  <si>
    <t xml:space="preserve"> BATATA FREETAZ TSUNAMI ORIGINAL 500G</t>
  </si>
  <si>
    <t>616 - COMPRAS FOOD SERVICE MA 2</t>
  </si>
  <si>
    <t>86272 - IND DE PRODUTOS ALIMS MAVALE RIO LTDA</t>
  </si>
  <si>
    <t xml:space="preserve"> COBERT MAVALERIO PREM BRANCO 1.01KG</t>
  </si>
  <si>
    <t xml:space="preserve"> POLPA TOM PALMEIRON TP 1.05KG</t>
  </si>
  <si>
    <t xml:space="preserve"> EXT TOM PALMEIRON TP 1,04KG</t>
  </si>
  <si>
    <t xml:space="preserve"> KETCHUP PALMEIRON TRAD TP 1.15KG</t>
  </si>
  <si>
    <t xml:space="preserve"> MOLHO TOMATE PALMEIRON 1,06KG</t>
  </si>
  <si>
    <t xml:space="preserve"> MOLHO TOM PALMEIRON PEN TP 1.06KG</t>
  </si>
  <si>
    <t xml:space="preserve"> FAR TRIGO D BENTA 25KG</t>
  </si>
  <si>
    <t xml:space="preserve"> FAR TRIGO D BENTA PIZZA 5KG</t>
  </si>
  <si>
    <t xml:space="preserve"> FAR TRIGO D BENTA PASTEL 5KG</t>
  </si>
  <si>
    <t xml:space="preserve"> FAR TRIGO BRANDINI PROFISSIONAL 25KG</t>
  </si>
  <si>
    <t xml:space="preserve"> FERMENTO D BENTA FERMIX DOCE 500G</t>
  </si>
  <si>
    <t xml:space="preserve"> MIST BOLO DONA BENTA CHOC 5KG</t>
  </si>
  <si>
    <t xml:space="preserve"> MIST P/BL D BENTA NEUTRO 5KG</t>
  </si>
  <si>
    <t xml:space="preserve"> MIST P/BL D BENTA LARANJA 5KG</t>
  </si>
  <si>
    <t>3903 - J MACEDO S.A</t>
  </si>
  <si>
    <t xml:space="preserve"> MIST P/BOLO COCO D BENTA PROF 5KG</t>
  </si>
  <si>
    <t xml:space="preserve"> EXT TOMATE QUERO CONCENTRADO 1,080G</t>
  </si>
  <si>
    <t xml:space="preserve"> EXT TOMATE QUERO SC 1,020KG</t>
  </si>
  <si>
    <t xml:space="preserve"> KETCHUP QUERO TP 1,150KG</t>
  </si>
  <si>
    <t xml:space="preserve"> KETCHUP HEMMER SH 190X7G</t>
  </si>
  <si>
    <t xml:space="preserve"> KETCHUP HEINZ 1,033KG</t>
  </si>
  <si>
    <t xml:space="preserve"> KETCHUP TRAD QUERO 1,028KG</t>
  </si>
  <si>
    <t xml:space="preserve"> KETCHUP HEINZ SH CAIXA 144X7G</t>
  </si>
  <si>
    <t xml:space="preserve"> MAIONESE QUERO SC 1.020KG</t>
  </si>
  <si>
    <t xml:space="preserve"> MAIONESE QUERO BD 3KG</t>
  </si>
  <si>
    <t xml:space="preserve"> MOLHO TOM QUERO TRAD SCC 1,020KG</t>
  </si>
  <si>
    <t xml:space="preserve"> MOLHO TOM HEINZ TRAD 1,020KG</t>
  </si>
  <si>
    <t xml:space="preserve"> MOSTARDA HEINZ ORIGINAL SH CAIXA 144X5G</t>
  </si>
  <si>
    <t xml:space="preserve"> MILHO VERDE QUERO LT 1,7KG</t>
  </si>
  <si>
    <t xml:space="preserve"> FAR TRIGO FINNA PASTEL 5KG</t>
  </si>
  <si>
    <t xml:space="preserve"> FAR TRIGO FINNA PIZZA 5KG</t>
  </si>
  <si>
    <t xml:space="preserve"> FAR TRIGO FINNA 5KG</t>
  </si>
  <si>
    <t xml:space="preserve"> FAR TRIGO O PADEIRO 25KG</t>
  </si>
  <si>
    <t xml:space="preserve"> FAR TRIGO MEDALHA DE OURO 25KG</t>
  </si>
  <si>
    <t xml:space="preserve"> LEITE COND ITALAC BAG 5 KG</t>
  </si>
  <si>
    <t>213 - DESCARTAVEIS</t>
  </si>
  <si>
    <t xml:space="preserve"> LUVA DESC POLIETILENO 30X1</t>
  </si>
  <si>
    <t xml:space="preserve"> COPO DESC FC BCO 100X50ML</t>
  </si>
  <si>
    <t xml:space="preserve"> COPO DESC FC BCO 100X180ML</t>
  </si>
  <si>
    <t xml:space="preserve"> COPO DESC FC BCO 100X200ML</t>
  </si>
  <si>
    <t xml:space="preserve"> COPO DESC FC TRANSP 100X180ML</t>
  </si>
  <si>
    <t xml:space="preserve"> COPO DESC FC TRANSP 100X200ML</t>
  </si>
  <si>
    <t>56548 - F C OLIVEIRA &amp; CIA LTDA</t>
  </si>
  <si>
    <t xml:space="preserve"> EMB P/PIZZA CANTO CHEF 35CM 25X1</t>
  </si>
  <si>
    <t xml:space="preserve"> MARMITEX WYDA ORIG MAN N9 100X1</t>
  </si>
  <si>
    <t xml:space="preserve"> MARMITEX WYDA MANUAL N8 100X1</t>
  </si>
  <si>
    <t xml:space="preserve"> MARMITEX WYDA ORIG MAQ N9 100X1</t>
  </si>
  <si>
    <t xml:space="preserve"> MARMITEX WYDA MAQUINA N8 100X1</t>
  </si>
  <si>
    <t xml:space="preserve"> PROT P/FOGAO 4/6 BOCAS WYDA 12X1</t>
  </si>
  <si>
    <t xml:space="preserve"> ASSADEIRA ALUM WYDA OVAL 4 LT UN</t>
  </si>
  <si>
    <t xml:space="preserve"> ASSADEIRA ALUM WYDA OVAL 7 LT UN</t>
  </si>
  <si>
    <t xml:space="preserve"> PROT P/FOGAO 5 BOCAS WYDA 10X1</t>
  </si>
  <si>
    <t xml:space="preserve"> PAPEL ALUM WYDA 30X7,5 UN</t>
  </si>
  <si>
    <t xml:space="preserve"> PAPEL ALUM WYDA 45X7,5 UN</t>
  </si>
  <si>
    <t xml:space="preserve"> PAPEL ALUM WYDA 30CMX4M</t>
  </si>
  <si>
    <t xml:space="preserve"> PAPEL ALUM WYDA 45CMX4M</t>
  </si>
  <si>
    <t xml:space="preserve"> ASSA RAPIDO WYDA CHURRASCO 5X45CM</t>
  </si>
  <si>
    <t xml:space="preserve"> SACO ENSACA TUDO WYDA 2KG 100X1</t>
  </si>
  <si>
    <t xml:space="preserve"> SACO ENSACA TUDO WYDA 3KG 100X1</t>
  </si>
  <si>
    <t xml:space="preserve"> SACO HERMETICO WYDA ZIP 27X31C 8X1</t>
  </si>
  <si>
    <t xml:space="preserve"> SACO HERMETICO WYDA ZIP 17X15C 15X1</t>
  </si>
  <si>
    <t xml:space="preserve"> SACO ENSACA TUDO WYDA 5KG 100X1</t>
  </si>
  <si>
    <t xml:space="preserve"> FILME PVC P/EMB WYDA 28CMX15M</t>
  </si>
  <si>
    <t xml:space="preserve"> FILME PVC P/EMB WYDA 28CMX30M</t>
  </si>
  <si>
    <t>1585 - ALUMILESTE INDUSTRIA E COMERCIO LTDA</t>
  </si>
  <si>
    <t xml:space="preserve"> MARMITEX PRATSY MANUAL N8 100X1</t>
  </si>
  <si>
    <t xml:space="preserve"> ASSADEIRA PRATSY ALUM OVAL S/TP 7LT</t>
  </si>
  <si>
    <t xml:space="preserve"> ASSADEIRA PRATSY ALUM OVAL S/TP 4LT</t>
  </si>
  <si>
    <t xml:space="preserve"> PAPEL ALUM PRATSY 30CMX7,5M</t>
  </si>
  <si>
    <t xml:space="preserve"> PAPEL ALUM PRATSY 45CMX7,5M</t>
  </si>
  <si>
    <t xml:space="preserve"> PAPEL MANTEIGA PRATSY 30X7,5M UN</t>
  </si>
  <si>
    <t xml:space="preserve"> PAPEL ALUM PRATSY 30CMX4M</t>
  </si>
  <si>
    <t xml:space="preserve"> PROTETOR FOGAO PRATSY C/8</t>
  </si>
  <si>
    <t xml:space="preserve"> SACO FREEZER &amp; MICRO PRATSY 3L 50X1</t>
  </si>
  <si>
    <t xml:space="preserve"> SACO PLAST C/ ZIP PRATSY 27CMX31CM 8X1</t>
  </si>
  <si>
    <t xml:space="preserve"> FILME PVC PRATSY 15M</t>
  </si>
  <si>
    <t>10543 - ULTRAPLAST IND E COM DE SAC PLAST  LTDA</t>
  </si>
  <si>
    <t xml:space="preserve"> MARMITEX ISOPOR ULTRA M50 100X1</t>
  </si>
  <si>
    <t xml:space="preserve"> HAMBURGUEIRA ULTRA H01 LARANJA 100X1</t>
  </si>
  <si>
    <t xml:space="preserve"> HAMBURGUEIRA ULTRA H01 PRETA 100X1</t>
  </si>
  <si>
    <t xml:space="preserve"> HAMBURGUEIRA ULTRA H02 BCA 100X1</t>
  </si>
  <si>
    <t xml:space="preserve"> HAMBURGUEIRA ULTRA H02 PRETA 100X1</t>
  </si>
  <si>
    <t xml:space="preserve"> EMBAL P/ HOT DOG ULTRA H04 BRANCA 100X1</t>
  </si>
  <si>
    <t xml:space="preserve"> EMBAL P/ HOT DOG ULTRA H04 PRETA 100X1</t>
  </si>
  <si>
    <t xml:space="preserve"> HAMBURGUEIRA ULTRA H02 LARANJA 100X1</t>
  </si>
  <si>
    <t xml:space="preserve"> TAMPA P/POTE ULTRA C/FURO 200ML</t>
  </si>
  <si>
    <t>29362 - IPLAC INDUSTRIA PLASTICA E CAETES LTDA</t>
  </si>
  <si>
    <t xml:space="preserve"> TAMPA P/MARMITEX ULTRA 32</t>
  </si>
  <si>
    <t>259609 -  GLOBOPACK INDUSTRIA E COMERCIO DE EMBALAGENS LTDA</t>
  </si>
  <si>
    <t xml:space="preserve"> PAPEL ALUM GLOBOPACK 30CMX4,0M</t>
  </si>
  <si>
    <t xml:space="preserve"> PAPEL ALUM GLOBOPACK 30CMX7,5M</t>
  </si>
  <si>
    <t xml:space="preserve"> PAPEL ALUM GLOBOPACK 45CMX4,0M</t>
  </si>
  <si>
    <t xml:space="preserve"> PAPEL ALUM GLOBOPACK 45CMX7,5M</t>
  </si>
  <si>
    <t xml:space="preserve"> PAPEL MANTEIGA GLOBOPACK 30CMX7,5M</t>
  </si>
  <si>
    <t xml:space="preserve"> ASSADEIRA ALUM GLOBOPACK OVAL 7L</t>
  </si>
  <si>
    <t xml:space="preserve"> PRATO FUNDO CRISTALCOPO 18CM BR</t>
  </si>
  <si>
    <t xml:space="preserve"> PRATO RASO CRISTALCOPO 15CM BR</t>
  </si>
  <si>
    <t>217778 -  BMC PAPEIS PLASTICOS E TRANSPORTES LTDA</t>
  </si>
  <si>
    <t xml:space="preserve"> SACO DE PAPEL DALPACK P/DELIV M 100X1</t>
  </si>
  <si>
    <t xml:space="preserve"> SACO DE PAPEL DALPACK P/DELIV G 100X1</t>
  </si>
  <si>
    <t xml:space="preserve"> PAPEL ACOPLADO LANCH DALPACK 30X38 400X1</t>
  </si>
  <si>
    <t>183305 -  DALHE INDUSTRIA DE PLASTICO LTDA</t>
  </si>
  <si>
    <t xml:space="preserve"> FORMA P/TORTA DALHE D</t>
  </si>
  <si>
    <t xml:space="preserve"> EMB ORIENTAL DALHE D</t>
  </si>
  <si>
    <t xml:space="preserve"> EMB P/4DOCES DALHE D</t>
  </si>
  <si>
    <t xml:space="preserve"> EMB P/10 OVOS D</t>
  </si>
  <si>
    <t xml:space="preserve"> COPO DESC MARATA BCO 100X150ML</t>
  </si>
  <si>
    <t xml:space="preserve"> COPO DESC MARATA BCO 100X180ML</t>
  </si>
  <si>
    <t xml:space="preserve"> COPO DESC MARATA BCO 100X200ML</t>
  </si>
  <si>
    <t xml:space="preserve"> COPO DESC MARATA BCO 100X300ML</t>
  </si>
  <si>
    <t xml:space="preserve"> COPO DESC MARATA 50X400ML</t>
  </si>
  <si>
    <t xml:space="preserve"> COPO DESC MARATA BCO 50X500ML</t>
  </si>
  <si>
    <t xml:space="preserve"> COPO DESC MARATA BCO 100X50ML</t>
  </si>
  <si>
    <t xml:space="preserve"> COPO DESC MARATA TRANS 100X200ML</t>
  </si>
  <si>
    <t xml:space="preserve"> COPO DESC MARATA TRANSP 100X300ML</t>
  </si>
  <si>
    <t xml:space="preserve"> COPO DESC MARATA TRANS 100X150ML</t>
  </si>
  <si>
    <t xml:space="preserve"> PRATO DESC MARATA 12 FUNDO 10X1</t>
  </si>
  <si>
    <t xml:space="preserve"> PRATO DESC MARATA 15 FUNDO 10X1</t>
  </si>
  <si>
    <t xml:space="preserve"> PRATO DESC MARATA 15 RASO 10X1</t>
  </si>
  <si>
    <t xml:space="preserve"> PRATO DESC MARATA 21 RASO 10X1</t>
  </si>
  <si>
    <t xml:space="preserve"> PRATO DESC MARATA 17 RASO 10X1</t>
  </si>
  <si>
    <t>33361 - MERCANTIL MOR LTDA</t>
  </si>
  <si>
    <t xml:space="preserve"> EMB P/PIZZA VITAL 30CM 25X1</t>
  </si>
  <si>
    <t xml:space="preserve"> EMB P/PIZZA VITAL 45CM 25X1</t>
  </si>
  <si>
    <t>223167 -  CAMARO DA SERRA INDUSTRIA E COMERCIO LTDA</t>
  </si>
  <si>
    <t xml:space="preserve"> PAPEL ALUM MELLO 30CMX4M</t>
  </si>
  <si>
    <t xml:space="preserve"> PROT P/FOGAO MELLO 27X27CM 12X1</t>
  </si>
  <si>
    <t xml:space="preserve"> GUARD NAPS 33X30 NAPS32 PT</t>
  </si>
  <si>
    <t xml:space="preserve"> GUARD SCALA 22CMX20CM PC</t>
  </si>
  <si>
    <t xml:space="preserve"> GUARD NAPS 22X23 NAPS22 PT</t>
  </si>
  <si>
    <t xml:space="preserve"> LENCO KLEENEX FOLHA DUPLA 50X1</t>
  </si>
  <si>
    <t xml:space="preserve"> GUARD KITCHEN 32X30CM</t>
  </si>
  <si>
    <t xml:space="preserve"> GUARD IMPERIAL C/40 20X20 100% CEL</t>
  </si>
  <si>
    <t>60 -  AGROVETERINARIO</t>
  </si>
  <si>
    <t>1615 - HIGIENE/BELEZA</t>
  </si>
  <si>
    <t>75540 - TRADING CAR IND COM PROD AUTO PROD ANIM</t>
  </si>
  <si>
    <t xml:space="preserve"> EDUCADOR SANIT PODE 200ML</t>
  </si>
  <si>
    <t xml:space="preserve"> ELIMINA ODORES PROCAO LAVAND 2L</t>
  </si>
  <si>
    <t xml:space="preserve"> SH P/CAES PROCAO PELOS CLAROS 500ML</t>
  </si>
  <si>
    <t xml:space="preserve"> SH+COND P/CAES PROCAO DS PELO 500ML</t>
  </si>
  <si>
    <t xml:space="preserve"> COL P/CAES PROCAO MACHO 120ML</t>
  </si>
  <si>
    <t xml:space="preserve"> SH P/CAES PROCAO CITRON 500ML</t>
  </si>
  <si>
    <t xml:space="preserve"> SH+COND P/CAES PROCAO RUPEL ANTI PULGAS</t>
  </si>
  <si>
    <t xml:space="preserve"> SH FILHOTES PROCAO 500ML</t>
  </si>
  <si>
    <t xml:space="preserve"> SH P/CAES SANOL ANTIPULGA 500ML</t>
  </si>
  <si>
    <t xml:space="preserve"> ELIMINA ODORES SANOL TRAD 2L</t>
  </si>
  <si>
    <t xml:space="preserve"> ELIMINA ODORES SANOL HERBAL 2L</t>
  </si>
  <si>
    <t xml:space="preserve"> ELIMINA ODORES SANOL FLORAL 2L</t>
  </si>
  <si>
    <t xml:space="preserve"> SH P/CAES E GATOS SANOL NEUTRO 500ML</t>
  </si>
  <si>
    <t xml:space="preserve"> SH P/CAES SANOL PELOS ESCUROS 500ML</t>
  </si>
  <si>
    <t xml:space="preserve"> SH+COND SANOL GRANDE 500ML</t>
  </si>
  <si>
    <t xml:space="preserve"> COND P/CAES SANOL PELOS NEUTR 500ML</t>
  </si>
  <si>
    <t xml:space="preserve"> COND P/CAES SANOL PELOS 500ML</t>
  </si>
  <si>
    <t xml:space="preserve"> COL P/PET FEMEA SANOL 120ML</t>
  </si>
  <si>
    <t xml:space="preserve"> EDUCADOR SANIT SANOL STOP DOG 500ML</t>
  </si>
  <si>
    <t xml:space="preserve"> EDUCADOR SANIT SANOL PIPI DOG 20ML</t>
  </si>
  <si>
    <t xml:space="preserve"> TAPETE HIGIENICO SANOL DOG 80X60CM 7X1</t>
  </si>
  <si>
    <t>47410 - RACOES REIS DISTRIB DE ARTIGOS PET LTDA</t>
  </si>
  <si>
    <t xml:space="preserve"> AREIA P/GATO BAW WAW TRAD 4KG</t>
  </si>
  <si>
    <t xml:space="preserve"> TAPETE HIG BAW WAW C/7 UN</t>
  </si>
  <si>
    <t xml:space="preserve"> SH P/CAES BAW WAW NEUTRO 500ML</t>
  </si>
  <si>
    <t>452268 -  A J COMERCIO DE MATERIAL DE LIMPEZA LTDA</t>
  </si>
  <si>
    <t xml:space="preserve"> SAB P/CAES PRODOG BABY BOY 85G</t>
  </si>
  <si>
    <t xml:space="preserve"> SAB P/CAES PRODOG COCO 85G</t>
  </si>
  <si>
    <t xml:space="preserve"> SAB P/CAES PRODOG SARNIC FUNGIC 85G</t>
  </si>
  <si>
    <t xml:space="preserve"> SAB P/CAES PRODOG SARNICIDA 85G</t>
  </si>
  <si>
    <t xml:space="preserve"> SAB P/CAES PRODOG BABY GIRL 85G</t>
  </si>
  <si>
    <t>165707 - KELCO INDUSTRIAL PRODUTOS ANIMAIS LTDA</t>
  </si>
  <si>
    <t xml:space="preserve"> AREIA P/GATO PIPICAT CLASSIC 4KG</t>
  </si>
  <si>
    <t xml:space="preserve"> AREIA PIPICAT GRAN FLORAL 4KG</t>
  </si>
  <si>
    <t>168959 -  COVELI INDUSTRIA E COMERCIO LTDA</t>
  </si>
  <si>
    <t xml:space="preserve"> ADESTRADOR SANIT PIPI DOG 20ML</t>
  </si>
  <si>
    <t xml:space="preserve"> SH BULLDOG PELOS CLAROS 500 ML</t>
  </si>
  <si>
    <t xml:space="preserve"> SAB COVELI BULLDOG C/PULGA 80G</t>
  </si>
  <si>
    <t xml:space="preserve"> SAB PREVIN CONTRA PULGAS 80G</t>
  </si>
  <si>
    <t xml:space="preserve"> SH BULLDOG COM ERVAS 500 ML</t>
  </si>
  <si>
    <t>34879 - NESTLE BRASIL LTDA</t>
  </si>
  <si>
    <t xml:space="preserve"> AREIA P/GATO TIDY CAT 2KG</t>
  </si>
  <si>
    <t>1530 - ACESSORIOS PET SHOP</t>
  </si>
  <si>
    <t>2855 - PET MAR IND E COM DE ACESSOS P CAES LTDA</t>
  </si>
  <si>
    <t xml:space="preserve"> COLEIRA PETMAR SEDA REG 1</t>
  </si>
  <si>
    <t xml:space="preserve"> CORRENTE P/CAES BAW WAW N.6</t>
  </si>
  <si>
    <t xml:space="preserve"> CORRENTE P/CAES BAW WAW N.2</t>
  </si>
  <si>
    <t xml:space="preserve"> COLEIRA P/GATO BAWWAW GT BRINQUEDO</t>
  </si>
  <si>
    <t xml:space="preserve"> AREIA PROCAO PARA GATO CAT ZONE 4KG</t>
  </si>
  <si>
    <t xml:space="preserve"> TAPETE HIGIENICO PROCAO TAPET 7X1</t>
  </si>
  <si>
    <t xml:space="preserve"> BRINQ. ANIMAIS </t>
  </si>
  <si>
    <t xml:space="preserve"> BRINQ. OSSO COLORS </t>
  </si>
  <si>
    <t xml:space="preserve"> BRINQ. FRANGO </t>
  </si>
  <si>
    <t xml:space="preserve"> BRINQ. BOLO/CUP CAKE </t>
  </si>
  <si>
    <t xml:space="preserve"> BRINQ. BOLINHA ESPORTES </t>
  </si>
  <si>
    <t xml:space="preserve"> TOALHA PET CELESTE MICROFIBRA 60CMX90CM</t>
  </si>
  <si>
    <t>1612 - ALIMENTO GATO</t>
  </si>
  <si>
    <t xml:space="preserve"> RACAO P/GATO FRISKIES AD MAR SABORES 1KG</t>
  </si>
  <si>
    <t xml:space="preserve"> RACAO P/GATO FRISKIES AD MIX CARNE 3KG</t>
  </si>
  <si>
    <t xml:space="preserve"> RACAO P/GATO FRISKIES AD MAR SABORES 3KG</t>
  </si>
  <si>
    <t xml:space="preserve"> RACAO P/GATO FRISKIES CARNE 85G</t>
  </si>
  <si>
    <t xml:space="preserve"> RACAO P/GATO FRISKIES CORDEIRO 85G</t>
  </si>
  <si>
    <t xml:space="preserve"> RACAO P/GATO FRISKIES FRANGO 85G</t>
  </si>
  <si>
    <t xml:space="preserve"> RACAO P/GATO FRISKIES PEIXE BCO 85G</t>
  </si>
  <si>
    <t xml:space="preserve"> RACAO P/GATO FRISKIES SALMAO 85G</t>
  </si>
  <si>
    <t xml:space="preserve"> RACAO P/GATO FRISKIES ATUM 85G</t>
  </si>
  <si>
    <t xml:space="preserve"> RACAO P/GATO FRISKIES FILH CARN 85G</t>
  </si>
  <si>
    <t xml:space="preserve"> RACAO P/GATO FRISKIES MEGAMIX 3KG</t>
  </si>
  <si>
    <t xml:space="preserve"> PETISCO P/GATO AD FRISKIES CARNE 40G</t>
  </si>
  <si>
    <t xml:space="preserve"> PETISCO P/GATO AD FRISKIES SALMAO 80G</t>
  </si>
  <si>
    <t xml:space="preserve"> PETISCO P/GATO AD FRISKIES FRANGO 40G</t>
  </si>
  <si>
    <t xml:space="preserve"> PETISCO P/GATO AD FRISKIES SALMAO 40G</t>
  </si>
  <si>
    <t>53133 - MASTERFOODS BRASIL ALIMENTOS LTDA</t>
  </si>
  <si>
    <t xml:space="preserve"> RACAO P/GATO WHISKAS CARN 500G</t>
  </si>
  <si>
    <t xml:space="preserve"> RACAO P/GATO WHISKAS PEIXE 500G</t>
  </si>
  <si>
    <t xml:space="preserve"> RACAO P/GATO WHISKAS FILHOTE 500G</t>
  </si>
  <si>
    <t xml:space="preserve"> RACAO P/CAES PED AD FRANGO 280G</t>
  </si>
  <si>
    <t xml:space="preserve"> RACAO P/CAES PED AD CARNE 280G</t>
  </si>
  <si>
    <t xml:space="preserve"> RACAO P/GATO WHISKAS CASTR CAR 500G</t>
  </si>
  <si>
    <t xml:space="preserve"> RACAO P/GATO WHISKAS AD FRANGO 85G</t>
  </si>
  <si>
    <t xml:space="preserve"> RACAO P/GATO WHISKAS AD CORDEIR 85G</t>
  </si>
  <si>
    <t xml:space="preserve"> RACAO P/GATO WHISKAS AD SALMAO 85G</t>
  </si>
  <si>
    <t xml:space="preserve"> RACAO P/GATO WHISKAS AD ATUM 85G</t>
  </si>
  <si>
    <t xml:space="preserve"> RACAO P/GATO WHISKAS ADJELLY PE 85G</t>
  </si>
  <si>
    <t xml:space="preserve"> RACAO P/GATO WHISKAS AD CARNE 85G</t>
  </si>
  <si>
    <t xml:space="preserve"> RACAO P/GATO WHISKAS JR CARNE 85G</t>
  </si>
  <si>
    <t xml:space="preserve"> RACAO P/GATO WHISKAS JR FRANGO 85G</t>
  </si>
  <si>
    <t xml:space="preserve"> RACAO WHI DRY GATO CAST CARNE 900G 2022</t>
  </si>
  <si>
    <t xml:space="preserve"> RACAO WHISKAS DRY GATOS CAST PEIXE 900G</t>
  </si>
  <si>
    <t xml:space="preserve"> RACAO WHI DRY FILHOTE CARNE 900G 2022</t>
  </si>
  <si>
    <t xml:space="preserve"> RACAO WHISKAS DRY AD PEIXE 900G 2022</t>
  </si>
  <si>
    <t xml:space="preserve"> RACAO WHISKAS DRY AD CARNE 900G 2022</t>
  </si>
  <si>
    <t xml:space="preserve"> RACAO P/GATO FIL WHISK CAR/LEIT 2,7KG</t>
  </si>
  <si>
    <t xml:space="preserve"> RACAO P/GATO WHISK AD 1+PREM CARN 2,7KG</t>
  </si>
  <si>
    <t xml:space="preserve"> RACAO P/GATO WHISK AD 1+FRANG 2,7KG</t>
  </si>
  <si>
    <t xml:space="preserve"> RACAO P/GATO WHISK AD 1+SALM 2,7KG</t>
  </si>
  <si>
    <t xml:space="preserve"> RACAO P/GATO WHISK AD 1+SALM 900G</t>
  </si>
  <si>
    <t xml:space="preserve"> RACAO P/GATO WHISK AD 1+PEIXE 2,7KG</t>
  </si>
  <si>
    <t xml:space="preserve"> RACAO P/GATO KIT KAT AD CARNE 70G</t>
  </si>
  <si>
    <t xml:space="preserve"> RACAO P/GATO KIT KAT AD PEIXE 70G</t>
  </si>
  <si>
    <t xml:space="preserve"> RACAO P/GATO DREAMIES QUEIJO 40G</t>
  </si>
  <si>
    <t xml:space="preserve"> RACAO P/GATO DREAMIES FGO 40G</t>
  </si>
  <si>
    <t xml:space="preserve"> RACAO P/GATO DREAMIES CARN 40G</t>
  </si>
  <si>
    <t>1779 - COMERCIO E IND MATSUDA IMP. E EXP. LTDA</t>
  </si>
  <si>
    <t xml:space="preserve"> RACAO P/GATO VITTAMAX PEIXE KG</t>
  </si>
  <si>
    <t xml:space="preserve"> RACAO P/GATO VITTAMAX MIX KG</t>
  </si>
  <si>
    <t xml:space="preserve"> RACAO P/GATOS KELCAT SACHE CARNE 85G</t>
  </si>
  <si>
    <t xml:space="preserve"> RACAO P/GATOS KELCAT FRANGO SH 85G</t>
  </si>
  <si>
    <t xml:space="preserve"> RACAO P/GATOS KELCAT PEIXE SH 85G</t>
  </si>
  <si>
    <t xml:space="preserve"> RACAO P/GATOS KELCAT SNACKS ATUM 40G</t>
  </si>
  <si>
    <t xml:space="preserve"> RACAO P/GATOS KELCAT SALMAO SH 40G</t>
  </si>
  <si>
    <t xml:space="preserve"> RACAO P/GATOS BAW WAW PEIXE/ARR 900G</t>
  </si>
  <si>
    <t xml:space="preserve"> RACAO P/GATOS BAW WAW FILH CAR/ARR 900G</t>
  </si>
  <si>
    <t>18272 -  LUPUS DESENVOLVIMENTO EM ALIMENTOS LTDA</t>
  </si>
  <si>
    <t xml:space="preserve"> RACAO P/GATO PITUKATS CARNE 7KG</t>
  </si>
  <si>
    <t>1523 - ALIMENTO CAO</t>
  </si>
  <si>
    <t xml:space="preserve"> RACAO P/CAES DOG CHOW FILH FGO 100G</t>
  </si>
  <si>
    <t xml:space="preserve"> RACAO P/CAES DOG CHOW FRANGO 100G</t>
  </si>
  <si>
    <t xml:space="preserve"> RACAO P/CAES DOG CHOW CORDEIRO 100G</t>
  </si>
  <si>
    <t xml:space="preserve"> RACAO P/CAES DOG CHOW CARNE 100G</t>
  </si>
  <si>
    <t xml:space="preserve"> RACAO P/CAES BONZO ADULT CA/CER 1KG</t>
  </si>
  <si>
    <t xml:space="preserve"> RACAO P/CAES BONZO ADU CAR/CER KG</t>
  </si>
  <si>
    <t xml:space="preserve"> RACAO P/CAES DOG CHOW AD/MI/PEQ FGO 100G</t>
  </si>
  <si>
    <t xml:space="preserve"> RACAO P/CAES BONZO ADU CAR/CER 18KG</t>
  </si>
  <si>
    <t xml:space="preserve"> RACAO P/CAES DOG CHOW PAPITA 20KG</t>
  </si>
  <si>
    <t xml:space="preserve"> RACAO P/CAES BONZO FIL CAR/LT/CER 10,1KG</t>
  </si>
  <si>
    <t xml:space="preserve"> RACAO P/GATO GATSY AD CARNE 10,1KG</t>
  </si>
  <si>
    <t xml:space="preserve"> RACAO P/CAES DOG CHOW AD RAC PEQ 20KG</t>
  </si>
  <si>
    <t xml:space="preserve"> PETISCO P/CAO DOGUITOS BIF CARNE 65G</t>
  </si>
  <si>
    <t xml:space="preserve"> PETISCO P/CAO DOGUITOS FRANGO 65G</t>
  </si>
  <si>
    <t xml:space="preserve"> PETISCO DOG CHOW ORAL PEQ 45G</t>
  </si>
  <si>
    <t xml:space="preserve"> DOG CHOW ORAL MED GDE 80G</t>
  </si>
  <si>
    <t xml:space="preserve"> DOG CHOW ORAL PEQ 105G</t>
  </si>
  <si>
    <t xml:space="preserve"> BISC P/CAES DOG CHOW RC PEQ FR 500G</t>
  </si>
  <si>
    <t xml:space="preserve"> BISC P/CAES DOG CHOW RMG FR 500G</t>
  </si>
  <si>
    <t xml:space="preserve"> RACAO P/CAES BEAUTY PET AD 6KG</t>
  </si>
  <si>
    <t xml:space="preserve"> RACAO BAW WAW CAES AD RACAS PEQ 900G</t>
  </si>
  <si>
    <t xml:space="preserve"> BIFINHOS BAW WAW CARN RP 50G</t>
  </si>
  <si>
    <t xml:space="preserve"> OSSO P/CAES BAW WAW PALITO N8 100G</t>
  </si>
  <si>
    <t xml:space="preserve"> BIFINHOS BAW WAW PICANHA 50G</t>
  </si>
  <si>
    <t xml:space="preserve"> BISC P/CAES BAWWAW MINI 200G</t>
  </si>
  <si>
    <t xml:space="preserve"> RACAO P/GATO WHISKAS CARN/MOLH 290G</t>
  </si>
  <si>
    <t xml:space="preserve"> RACAO P/GATO WHISKAS PAT&amp;PEIXE 290G</t>
  </si>
  <si>
    <t xml:space="preserve"> RACAO P/CAES PED AD RAC PEQ CARNE 100G</t>
  </si>
  <si>
    <t xml:space="preserve"> RACAO P/CAES PED AD RP FRANGO 100G</t>
  </si>
  <si>
    <t xml:space="preserve"> RACAO P/CAES PED AD CORDEIRO 100G</t>
  </si>
  <si>
    <t xml:space="preserve"> RACAO P/CAES PED JR FRANGO 100G</t>
  </si>
  <si>
    <t xml:space="preserve"> RACAO P/CAES PED FILHOTE CAR 100G</t>
  </si>
  <si>
    <t xml:space="preserve"> RACAO P/CAES PED AD RM FRANGO 100G</t>
  </si>
  <si>
    <t xml:space="preserve"> RACAO P/CAES AD PED NUT C/L 900G</t>
  </si>
  <si>
    <t xml:space="preserve"> RACAO PEDIGREE AD CARNE&amp;FRANG 900G</t>
  </si>
  <si>
    <t xml:space="preserve"> RACAO P/CAES PED ADULTO RACAS PEQ 900G</t>
  </si>
  <si>
    <t xml:space="preserve"> RACAO PEDIGREE FILHOTE 900G</t>
  </si>
  <si>
    <t xml:space="preserve"> RACAO PEDIGREE ADULTO CARNE&amp;VEG 900G</t>
  </si>
  <si>
    <t xml:space="preserve"> RACAO P/CAES PED ADULTO RACAS PEQ 2.7KG</t>
  </si>
  <si>
    <t xml:space="preserve"> RACAO PEDIGREE AD CARNE&amp;VEG 2,7KG</t>
  </si>
  <si>
    <t xml:space="preserve"> RACAO PEDIGREE FILHOTE 2,7KG</t>
  </si>
  <si>
    <t xml:space="preserve"> RACAO P/CAES CHAMP AD CARNE 85G</t>
  </si>
  <si>
    <t xml:space="preserve"> RACAO P/CAES PED CARN/VEG 10,1KG</t>
  </si>
  <si>
    <t xml:space="preserve"> RACAO P/CAES PED AD RACS PEQ 10,1KG</t>
  </si>
  <si>
    <t xml:space="preserve"> RACAO P/CAES CHAMP AD CA/C 18KG</t>
  </si>
  <si>
    <t xml:space="preserve"> RACAO P/CAES PEDIGREE NUTRIC 10,1 PG 9KG</t>
  </si>
  <si>
    <t xml:space="preserve"> RACAO P/CAES PEDIGREE AD CARNE&amp;VEG 18KG</t>
  </si>
  <si>
    <t xml:space="preserve"> BISC P/CAO PED BISCROK 300G</t>
  </si>
  <si>
    <t xml:space="preserve"> PETISCO P/CAES DENTASTIX R G 270G</t>
  </si>
  <si>
    <t xml:space="preserve"> PETISCO P/CAES DENTASTIX R M 180G</t>
  </si>
  <si>
    <t xml:space="preserve"> PETISCO P/CAES DENTASTIX R PEQ 45G</t>
  </si>
  <si>
    <t xml:space="preserve"> PETISCO P/CAES DENTASTIX R PQ 110G</t>
  </si>
  <si>
    <t xml:space="preserve"> PETISCO P/CAES PED TASTY LEITE 80G</t>
  </si>
  <si>
    <t xml:space="preserve"> RACAO P/CAES THOR ADULTO KG</t>
  </si>
  <si>
    <t xml:space="preserve"> RACAO P/CAES NHAC ADULTO KG</t>
  </si>
  <si>
    <t xml:space="preserve"> RACAO P/CAES NHAC ADULT CAR/VER KG</t>
  </si>
  <si>
    <t xml:space="preserve"> RACAO P/CAES VITAMAX PREMIUM 10,1KG</t>
  </si>
  <si>
    <t xml:space="preserve"> RACAO P/CAES KELDOG CARNE SH 100G</t>
  </si>
  <si>
    <t xml:space="preserve"> RACAO P/CAES KELDOG FRANGO SH 100G</t>
  </si>
  <si>
    <t xml:space="preserve"> RACAO P/CAES KELDOG CARNEIRO SH 100G</t>
  </si>
  <si>
    <t>7639 - MATSUDA MINAS COMERCIO E IND LTDA</t>
  </si>
  <si>
    <t xml:space="preserve"> RACAO P/CAES THOR JUNIOR PRO KG</t>
  </si>
  <si>
    <t xml:space="preserve"> RACAO P/CAES VITAMAX CLASSIC 10KG</t>
  </si>
  <si>
    <t>211652 -  PREMIER PET NORDESTE LTDA</t>
  </si>
  <si>
    <t xml:space="preserve"> RACAO P/CAES BONZO FIL CAR/LT CER KG</t>
  </si>
  <si>
    <t xml:space="preserve"> RACAO P/CAES PITTY ADULTO CARNE 7KG</t>
  </si>
  <si>
    <t xml:space="preserve"> RACAO P/CAES PITTY 15KG</t>
  </si>
  <si>
    <t xml:space="preserve"> RACAO P/CAES PITUKINHA FILH CARNE LE 7KG</t>
  </si>
  <si>
    <t>163571 - URBANO AGROINDUSTRIAL LTDA</t>
  </si>
  <si>
    <t xml:space="preserve"> ARROZ P/CACHORRO AU AU 5KG</t>
  </si>
  <si>
    <t>1613 - ALIMENTO OUTROS PETS</t>
  </si>
  <si>
    <t xml:space="preserve"> ALPISTE CUCO 500G</t>
  </si>
  <si>
    <t xml:space="preserve"> SEMENTE GIRASSOL CUCO 250G</t>
  </si>
  <si>
    <t>1614 - FARMACIA</t>
  </si>
  <si>
    <t xml:space="preserve"> COLEIRA ANTIPULGAS BULLDOG A/P 7 MESES</t>
  </si>
  <si>
    <t xml:space="preserve"> SH BULLDOG ANTIPULGAS AP 500ML</t>
  </si>
  <si>
    <t>1611 - AGRO</t>
  </si>
  <si>
    <t>10177 - MORLAN S.A</t>
  </si>
  <si>
    <t xml:space="preserve"> GRAMPO ZINCADO NELORE 9X7X8 1KG</t>
  </si>
  <si>
    <t xml:space="preserve"> ARAME FARP MORLAN NELORE 500M</t>
  </si>
  <si>
    <t xml:space="preserve"> ARAME FARP MORLAN CERCACO 500M</t>
  </si>
  <si>
    <t xml:space="preserve"> ARAME LISO GALV MORLAN 1.65 16 1KG</t>
  </si>
  <si>
    <t xml:space="preserve"> ARAME GALV MORLAN 1.24MM 18</t>
  </si>
  <si>
    <t>19893 - BELGO BEKAERT ARAMES LTDA</t>
  </si>
  <si>
    <t xml:space="preserve"> GRAMPO GALV PARA CERCA 9X 7/8 BELGO 1KG</t>
  </si>
  <si>
    <t xml:space="preserve"> ARAME FARP BELGO MOTTO 500M</t>
  </si>
  <si>
    <t xml:space="preserve"> ARAME FARP BELGO RODEIO 500M</t>
  </si>
  <si>
    <t xml:space="preserve"> ARAME LISO BELGO Z700 1000M</t>
  </si>
  <si>
    <t xml:space="preserve"> ARAME FARP BELGO FORTTE 500M</t>
  </si>
  <si>
    <t xml:space="preserve"> GRAMPO BELGO CERCA 9X1 GALV 1KG</t>
  </si>
  <si>
    <t xml:space="preserve">4 - BEBIDAS                                           </t>
  </si>
  <si>
    <t xml:space="preserve">36 - CERVEJAS                                          </t>
  </si>
  <si>
    <t>600 - DANIEL ANDRADE BA/SE</t>
  </si>
  <si>
    <t>412757 -  KANNA DISTRIBUIDORA DE BEBIDAS LTDA</t>
  </si>
  <si>
    <t xml:space="preserve"> CERVEJA IMPERIO ULTRA LN 275ML</t>
  </si>
  <si>
    <t xml:space="preserve"> CERVEJA IMPERIO GOLD LN 210ML</t>
  </si>
  <si>
    <t xml:space="preserve"> CERVEJA IMPERIO LAGER LN 275ML</t>
  </si>
  <si>
    <t xml:space="preserve"> CERVEJA IMPERIO PILSEN LT 350ML</t>
  </si>
  <si>
    <t xml:space="preserve"> CERVEJA IMPERIO LAGER GRF DESC 600ML</t>
  </si>
  <si>
    <t>58452 - CERVEJARIA PETROPOLIS DE PERNAMBUCO LTDA</t>
  </si>
  <si>
    <t xml:space="preserve"> CERVEJA ITAIPAVA ZERO ALCOOL LN 330ML</t>
  </si>
  <si>
    <t xml:space="preserve"> CERVEJA ITAIPAVA LT 350ML</t>
  </si>
  <si>
    <t xml:space="preserve"> CERVEJA CRYSTAL PILSEN LT 350ML</t>
  </si>
  <si>
    <t xml:space="preserve"> CERVEJA LOKAL PILSEN LT 350ML</t>
  </si>
  <si>
    <t>401 - JOSE SOUSA JUNIOR BA SE</t>
  </si>
  <si>
    <t>20129 - COMPANHIA DE BEBIDAS DAS AMERICAS-AMBEV</t>
  </si>
  <si>
    <t xml:space="preserve"> CERVEJA BRAHMA ZERO LT 350ML</t>
  </si>
  <si>
    <t xml:space="preserve"> CERV BUDWEISER ZERO LN 330ML</t>
  </si>
  <si>
    <t xml:space="preserve"> CERVEJA BUDWEISER 0% ALCOOL SLK LT 350ML</t>
  </si>
  <si>
    <t xml:space="preserve"> CERVEJA CORONA CERO SUNBREW ZERO 330ML</t>
  </si>
  <si>
    <t xml:space="preserve"> CERVEJA BUDWEISER SLEEK LT 350ML</t>
  </si>
  <si>
    <t xml:space="preserve"> CERVEJA BUDWEISER LN 330ML</t>
  </si>
  <si>
    <t xml:space="preserve"> CERVEJA ORIGINAL LATA 350ML</t>
  </si>
  <si>
    <t xml:space="preserve"> CERVEJA CORONITA NACIONAL OW 210ML</t>
  </si>
  <si>
    <t xml:space="preserve"> CERVEJA CORONA OW 330ML</t>
  </si>
  <si>
    <t xml:space="preserve"> CERVEJA BRAHMA DUPLO MALTE LT 350ML</t>
  </si>
  <si>
    <t xml:space="preserve"> CERVEJA SPATEN HELLES P MALTE LT 350ML</t>
  </si>
  <si>
    <t xml:space="preserve"> CERVEJA SPATEN HELLES P MALTE LN 355ML</t>
  </si>
  <si>
    <t xml:space="preserve"> CERVEJA STELLA ARTOIS LONG NECK 330ML</t>
  </si>
  <si>
    <t xml:space="preserve"> CERVEJA STELLA ARTOIS ONE WAY 600ML</t>
  </si>
  <si>
    <t xml:space="preserve"> CERVEJA SPATEN ONE WAY 600ML</t>
  </si>
  <si>
    <t xml:space="preserve"> CERV MICHELOB ULTRA N LONG NECK 330ML</t>
  </si>
  <si>
    <t xml:space="preserve"> CERVEJA CORONA EXTRA SLEEK LT 350ML</t>
  </si>
  <si>
    <t xml:space="preserve"> CERVEJA STELLA ARTOIS PURE GOLD LN 330ML</t>
  </si>
  <si>
    <t xml:space="preserve"> CERVEJA SKOL LT 350ML</t>
  </si>
  <si>
    <t xml:space="preserve"> CERVEJA BRAHMA CHOPP LT 350ML</t>
  </si>
  <si>
    <t xml:space="preserve"> CERVEJA BOHEMIA PURO MALTE LT 350ML</t>
  </si>
  <si>
    <t xml:space="preserve"> CERVEJA SKOL LATAO 473ML</t>
  </si>
  <si>
    <t xml:space="preserve"> CERVEJA ANTARCTICA SUBZERO LT 350ML</t>
  </si>
  <si>
    <t xml:space="preserve"> CERV SKOL LATA SCHRINK 550ML</t>
  </si>
  <si>
    <t xml:space="preserve"> CERVEJA BRAHMA CHOPP LATA 550ML</t>
  </si>
  <si>
    <t xml:space="preserve"> CERVEJA BRAHMA CHOPP LT PACK 12X350ML</t>
  </si>
  <si>
    <t xml:space="preserve"> CERVEJA SKOL LT PACK 12X350ML</t>
  </si>
  <si>
    <t xml:space="preserve"> BEBIDA MISTA SKOL BEATS SENSES LT 269ML</t>
  </si>
  <si>
    <t xml:space="preserve"> BEBIDA MISTA SKOL BEATS GT LT 269ML</t>
  </si>
  <si>
    <t xml:space="preserve"> BEBIDA MISTA SKOL BEATS GT LN 269ML</t>
  </si>
  <si>
    <t xml:space="preserve"> BEBIDA MISTA SKOL BEATS TROPIC LN 269ML</t>
  </si>
  <si>
    <t xml:space="preserve"> BEBIDA MISTA SKOL BEATS TROPIC LT 269ML</t>
  </si>
  <si>
    <t xml:space="preserve"> BEBIDA MISTA SKOL BEATS RED MIX LT 269ML</t>
  </si>
  <si>
    <t>9725 - HNK BR BEBIDAS LTDA</t>
  </si>
  <si>
    <t xml:space="preserve"> CERVEJA HEINEKEN 0,0% ALCOOL LN 330ML</t>
  </si>
  <si>
    <t xml:space="preserve"> CERVEJA HEINEKEN SLK 0% ALCOOL LT 350ML</t>
  </si>
  <si>
    <t xml:space="preserve"> CERVEJA HEINEKEN 600ML</t>
  </si>
  <si>
    <t xml:space="preserve"> CERVEJA HEINEKEN LN 250ML</t>
  </si>
  <si>
    <t xml:space="preserve"> CERVEJA HEINEKEN LN 330ML</t>
  </si>
  <si>
    <t xml:space="preserve"> CERVEJA HEINEKEN LT 269ML</t>
  </si>
  <si>
    <t xml:space="preserve"> CERVEJA HEINEKEN SLEEK LT 350ML</t>
  </si>
  <si>
    <t xml:space="preserve"> CERVEJA BADEN CRISTAL SLEEK 350ML</t>
  </si>
  <si>
    <t xml:space="preserve"> CERVEJA BADEN IPA SLEEK 350ML</t>
  </si>
  <si>
    <t xml:space="preserve"> CERVEJA LAGUNITAS IPA LT 350ML</t>
  </si>
  <si>
    <t xml:space="preserve"> CERVEJA SCHIN LT 350ML</t>
  </si>
  <si>
    <t xml:space="preserve"> CERVEJA DEVASSA LAGER LT 350ML</t>
  </si>
  <si>
    <t xml:space="preserve"> CERVEJA AMSTEL P M SLEEK LT 350ML</t>
  </si>
  <si>
    <t xml:space="preserve">14 - SUCOS/REFRESCOS                                   </t>
  </si>
  <si>
    <t>3504 - CIA MARANHENSE DE REFRIGERANTES</t>
  </si>
  <si>
    <t xml:space="preserve"> CHA LEAO ICE TEA LIM PET 1L</t>
  </si>
  <si>
    <t xml:space="preserve"> SUCO PR D VALLE+ UVA 1L</t>
  </si>
  <si>
    <t xml:space="preserve"> SUCO ADES UVA 1L</t>
  </si>
  <si>
    <t xml:space="preserve"> SUCO ADES MORANGO 1L</t>
  </si>
  <si>
    <t xml:space="preserve"> SUCO ADES MACA 1L</t>
  </si>
  <si>
    <t xml:space="preserve"> SUCO ADES LARANJA 1L</t>
  </si>
  <si>
    <t xml:space="preserve"> SUCO PR KAPO MARACUJA 200ML</t>
  </si>
  <si>
    <t xml:space="preserve"> SUCO PR KAPO MORANGO 200ML</t>
  </si>
  <si>
    <t xml:space="preserve"> SUCO PR KAPO UVA 200ML</t>
  </si>
  <si>
    <t xml:space="preserve"> SUCO PR KAPO LARANJA 200ML</t>
  </si>
  <si>
    <t xml:space="preserve"> SUCO PR ADES UVA 200ML</t>
  </si>
  <si>
    <t xml:space="preserve"> SUCO PR ADES MORANGO 200ML</t>
  </si>
  <si>
    <t xml:space="preserve"> SUCO PR ADES MACA 200ML</t>
  </si>
  <si>
    <t xml:space="preserve"> SUCO PR ADES LARANJA 200ML</t>
  </si>
  <si>
    <t xml:space="preserve"> SUCO PR VALLE+PESS LT 290ML</t>
  </si>
  <si>
    <t xml:space="preserve"> SUCO PR VALLE+MARACUJA LT 290ML</t>
  </si>
  <si>
    <t xml:space="preserve"> SUCO DEL VALLE FRUT LARANJA 450ML</t>
  </si>
  <si>
    <t xml:space="preserve"> SUCO DEL VALLE FRUT UVA 450ML</t>
  </si>
  <si>
    <t xml:space="preserve"> SUCO DEL VALLE FRUT UVA 1,5L</t>
  </si>
  <si>
    <t xml:space="preserve"> SUCO DEL VALLE FRUT LARANJA 1,5L</t>
  </si>
  <si>
    <t xml:space="preserve"> SUCO DEL VALLE FRUT FRUTAS CITRICAS 1,5L</t>
  </si>
  <si>
    <t xml:space="preserve"> SUCO DEL VALLE FRUT FRUTAS CITRICA 450ML</t>
  </si>
  <si>
    <t xml:space="preserve"> SUCO REF CAMP LARANJA 15G</t>
  </si>
  <si>
    <t xml:space="preserve"> SUCO REF CAMP MARACUJA 15G</t>
  </si>
  <si>
    <t xml:space="preserve"> SUCO REF CAMP UVA 15G</t>
  </si>
  <si>
    <t xml:space="preserve"> SUCO REF CAMP MORANGO 15G</t>
  </si>
  <si>
    <t>164 -  EBBA AS EMPRESA B DE BEBIDAS ALIM S A</t>
  </si>
  <si>
    <t xml:space="preserve"> SUCO DAFRUTA CAJU 500ML</t>
  </si>
  <si>
    <t xml:space="preserve"> SUCO DAFRUTA GOIAB 500ML</t>
  </si>
  <si>
    <t xml:space="preserve"> SUCO PRONTO DAFRUTA CAJU 1L</t>
  </si>
  <si>
    <t xml:space="preserve"> SUCO DAFRUTA MARACUJA 1L</t>
  </si>
  <si>
    <t xml:space="preserve"> SUCO PRONTO DAFRUTA UVA 1L</t>
  </si>
  <si>
    <t xml:space="preserve"> SUCO PRONTO DAFRUTA LARANJA 1L</t>
  </si>
  <si>
    <t xml:space="preserve"> SUCO PRONTO DAFRUTA GOIABA 1L</t>
  </si>
  <si>
    <t xml:space="preserve"> SUCO PR MAGUARY FRUIT SHOOT UVA 150ML</t>
  </si>
  <si>
    <t xml:space="preserve"> SUCO PR MAGUARY FRUIT SHOOT MORANG 150ML</t>
  </si>
  <si>
    <t xml:space="preserve"> SUCO PR MAGUARY FRUIT SHOOT MARAC 150ML</t>
  </si>
  <si>
    <t xml:space="preserve"> SUCO PR MAGUARY FRUIT SHOOT LARAN 150ML</t>
  </si>
  <si>
    <t xml:space="preserve"> SUCO PRONTO DAFRUTA UVA 200ML</t>
  </si>
  <si>
    <t xml:space="preserve"> SUCO PRONTO DAFRUTA MARACUJA 200ML</t>
  </si>
  <si>
    <t xml:space="preserve"> SUCO PRONTO DAFRUTA GOIABA 200ML</t>
  </si>
  <si>
    <t xml:space="preserve"> SUCO PRONTO DAFRUTA LARANJA 200ML</t>
  </si>
  <si>
    <t>16231 - FAMIGLIA ZANLORENZI S A</t>
  </si>
  <si>
    <t xml:space="preserve"> SUCO UVA INT CAMPO LARGO 1,5L</t>
  </si>
  <si>
    <t xml:space="preserve"> SUCO CAMPO LARGO UVA PET 1350L</t>
  </si>
  <si>
    <t>72374 - QUEIROZ GALVAO ALIMENTOS SA</t>
  </si>
  <si>
    <t xml:space="preserve"> SUCO UVA INT OQ 1L</t>
  </si>
  <si>
    <t xml:space="preserve"> SUCO UVA INT OQ 1.5L</t>
  </si>
  <si>
    <t xml:space="preserve"> SUCO DE UVA E MACA OQ PET 1.35L</t>
  </si>
  <si>
    <t>3231 - VINHOS RANDON LTDA</t>
  </si>
  <si>
    <t xml:space="preserve"> SUCO UVA INT CASA DA SERRA 1,5L</t>
  </si>
  <si>
    <t>163465 - TERROIR DO SAO FRANCISCO COM E IND DE VINHOS LTDA</t>
  </si>
  <si>
    <t xml:space="preserve"> SUCO UVA VINHEDOS DO VALE 1,5L</t>
  </si>
  <si>
    <t>150510 - STOCK DISTRIBUIDORA LTDA</t>
  </si>
  <si>
    <t xml:space="preserve"> SUCO UVA INTEGRAL TERRA SOL 1L</t>
  </si>
  <si>
    <t>163757 - MIX DO BRASIL INDUSTRIA E COMERCIO DE ALIMENTOS EI</t>
  </si>
  <si>
    <t xml:space="preserve"> SUCO PR GUARAMIX GUA/ACAI DRINK 290ML</t>
  </si>
  <si>
    <t>170778 - GENE INDUSTRIA E COMERCIO DE ALIMENTOS E BEBIDAS L</t>
  </si>
  <si>
    <t xml:space="preserve"> REFRESCO GUARATHON COPO 290ML</t>
  </si>
  <si>
    <t>163482 - SAO MIGUEL LOGISTICA E DISTRIBUICAO LTDA</t>
  </si>
  <si>
    <t xml:space="preserve"> SUCO YULO CITRICO PET 400ML</t>
  </si>
  <si>
    <t xml:space="preserve"> SUCO YULO UVA PET 400ML</t>
  </si>
  <si>
    <t xml:space="preserve"> SUCO YULO CITRUS 1,5L</t>
  </si>
  <si>
    <t xml:space="preserve"> SUCO YULO UVA TP 200ML</t>
  </si>
  <si>
    <t xml:space="preserve"> SUCO YULO FRUTAS CITRICAS TP 200ML</t>
  </si>
  <si>
    <t xml:space="preserve"> SUCO YULO CITRICO PET 200ML</t>
  </si>
  <si>
    <t xml:space="preserve"> SUCO YULO UVA PET 200ML</t>
  </si>
  <si>
    <t>113806 -  INDAIA BRASIL AGUAS MINERAIS LTDA</t>
  </si>
  <si>
    <t xml:space="preserve"> BEB MISTA CITRUS LARANJA PET 330ML</t>
  </si>
  <si>
    <t xml:space="preserve"> SUCO REF BRASSUK ABACAXI 20G</t>
  </si>
  <si>
    <t xml:space="preserve"> SUCO REF BRASSUK LARANJA 20G</t>
  </si>
  <si>
    <t xml:space="preserve"> SUCO REF BRASSUK MARACUJA 20G</t>
  </si>
  <si>
    <t xml:space="preserve"> SUCO REF BRASSUK MORANGO 20G</t>
  </si>
  <si>
    <t xml:space="preserve"> SUCO REF BRASSUK UVA 20G</t>
  </si>
  <si>
    <t xml:space="preserve"> SUCO REF BRASSUK SALAD FRUTAS 20G</t>
  </si>
  <si>
    <t xml:space="preserve"> SUCO REF BRASSUK ABACAXI 300G</t>
  </si>
  <si>
    <t xml:space="preserve"> SUCO REF BRASSUK MORANGO 300G</t>
  </si>
  <si>
    <t xml:space="preserve"> SUCO REF BRASSUK GOIABA 300G</t>
  </si>
  <si>
    <t xml:space="preserve"> SUCO REF BRASSK GOIABA 300G</t>
  </si>
  <si>
    <t xml:space="preserve"> SUCO REF BRASSK SALAD FRUTAS 300G</t>
  </si>
  <si>
    <t>1209 - CASADOCE IND E COMERCIO ALIM LTDA</t>
  </si>
  <si>
    <t xml:space="preserve"> SUCO REF PROMIX ABACAXI 250G</t>
  </si>
  <si>
    <t xml:space="preserve"> SUCO REF PROMIX GOIABA 250G</t>
  </si>
  <si>
    <t xml:space="preserve"> SUCO REF PROMIX CAJU 250G</t>
  </si>
  <si>
    <t xml:space="preserve"> SUCO REF PROMIX LARANJA 250G</t>
  </si>
  <si>
    <t xml:space="preserve"> SUCO REF PROMIX LIMAO 250G</t>
  </si>
  <si>
    <t xml:space="preserve"> SUCO REF PROMIX MANGA 250G</t>
  </si>
  <si>
    <t xml:space="preserve"> SUCO REF PROMIX MARACUJA 250G</t>
  </si>
  <si>
    <t xml:space="preserve"> SUCO REF PROMIX MORANGO 250G</t>
  </si>
  <si>
    <t xml:space="preserve"> SUCO REF PROMIX SALADA FRUTA 250G</t>
  </si>
  <si>
    <t xml:space="preserve"> SUCO REF PROMIX UVA 250G</t>
  </si>
  <si>
    <t xml:space="preserve"> SUCO REF TANG GUARANA 18G</t>
  </si>
  <si>
    <t xml:space="preserve"> SUCO REF TANG LIMAO 18G</t>
  </si>
  <si>
    <t xml:space="preserve"> SUCO REF TANG MORANGO 18G</t>
  </si>
  <si>
    <t xml:space="preserve"> SUCO REF TANG ABACAXI 18G</t>
  </si>
  <si>
    <t xml:space="preserve"> SUCO REF TANG LARANJA DOCINHA 18G</t>
  </si>
  <si>
    <t xml:space="preserve"> SUCO REF TANG MANGA 18G</t>
  </si>
  <si>
    <t xml:space="preserve"> SUCO REF TANG TANGERINA 18G</t>
  </si>
  <si>
    <t xml:space="preserve"> SUCO REF TANG GOIABA 18G</t>
  </si>
  <si>
    <t xml:space="preserve"> SUCO REF TANG LARANJA 18G</t>
  </si>
  <si>
    <t xml:space="preserve"> SUCO REF TANG MARACUJA 18G</t>
  </si>
  <si>
    <t xml:space="preserve"> SUCO REF TANG UVA 18G</t>
  </si>
  <si>
    <t xml:space="preserve"> SUCO REF TANG AZUL ESPACIAL 18G</t>
  </si>
  <si>
    <t xml:space="preserve"> SUCO REF TRINK LARANJA 15G</t>
  </si>
  <si>
    <t xml:space="preserve"> SUCO REF TRINK MARACUJA 15G</t>
  </si>
  <si>
    <t xml:space="preserve"> SUCO REF TRINK GUARANA 15G</t>
  </si>
  <si>
    <t xml:space="preserve"> SUCO REF TRINK MORANGO 15G</t>
  </si>
  <si>
    <t xml:space="preserve"> SUCO REF TRINK UVA 15G</t>
  </si>
  <si>
    <t xml:space="preserve"> SUCO REF TRINK ABACAXI 15G</t>
  </si>
  <si>
    <t>1451 -  TRES CORACOES ALIMENTOS S A</t>
  </si>
  <si>
    <t xml:space="preserve"> SUCO REF FRISCO MARACUJA COM IOGURTE 18G</t>
  </si>
  <si>
    <t xml:space="preserve"> SUCO REF FRISCO MORANGO COM IOGURTE 18G</t>
  </si>
  <si>
    <t xml:space="preserve"> SUCO REF FRISCO GRAVIOLA 18G</t>
  </si>
  <si>
    <t xml:space="preserve"> SUCO REF FRISCO GOIABA 18G</t>
  </si>
  <si>
    <t xml:space="preserve"> SUCO REF FRISCO GUARANA 18G</t>
  </si>
  <si>
    <t xml:space="preserve"> SUCO REF FRISCO TANGERINA 18G</t>
  </si>
  <si>
    <t xml:space="preserve"> SUCO REF FRISCO LARANJA C/ ACEROLA 18G</t>
  </si>
  <si>
    <t xml:space="preserve"> SUCO REF FRISCO CAJU 18G</t>
  </si>
  <si>
    <t xml:space="preserve"> SUCO REF FRISCO SALADA DE FRUTAS 18G</t>
  </si>
  <si>
    <t xml:space="preserve"> SUCO REF FRISCO UVA 18G</t>
  </si>
  <si>
    <t xml:space="preserve"> SUCO REF FRISCO LARANJA 18G</t>
  </si>
  <si>
    <t xml:space="preserve"> SUCO REF FRISCO ABACAXI 18G</t>
  </si>
  <si>
    <t xml:space="preserve"> SUCO REF FRISCO MORANGO 18G</t>
  </si>
  <si>
    <t xml:space="preserve"> SUCO REF FRISCO MARACUJA 18G</t>
  </si>
  <si>
    <t xml:space="preserve"> SUCO REF FRISCO LIMAO 18G</t>
  </si>
  <si>
    <t xml:space="preserve"> SUCO REF MARATA ABACAXI 25G</t>
  </si>
  <si>
    <t xml:space="preserve"> SUCO REF MARATA CAJU 25G</t>
  </si>
  <si>
    <t xml:space="preserve"> SUCO REF MARATA GOIABA 25G</t>
  </si>
  <si>
    <t xml:space="preserve"> SUCO REF MARATA GUARANA 25G</t>
  </si>
  <si>
    <t xml:space="preserve"> SUCO REF MARATA LARANJA 25G</t>
  </si>
  <si>
    <t xml:space="preserve"> SUCO REF MARATA MANGA 25G</t>
  </si>
  <si>
    <t xml:space="preserve"> SUCO REF MARATA MARACUJA 25G</t>
  </si>
  <si>
    <t xml:space="preserve"> SUCO REF MARATA MORANGO 25G</t>
  </si>
  <si>
    <t xml:space="preserve"> SUCO REF MARATA SALADA DE FRUTA 25G</t>
  </si>
  <si>
    <t xml:space="preserve"> SUCO REF MARATA UVA 25G</t>
  </si>
  <si>
    <t xml:space="preserve"> SUCO PR MARATA LARANJA 1L</t>
  </si>
  <si>
    <t xml:space="preserve"> SUCO PR MARATA MANGA 1L</t>
  </si>
  <si>
    <t xml:space="preserve"> SUCO PR MARATA CAJU 1L</t>
  </si>
  <si>
    <t xml:space="preserve"> SUCO PR MARATA GOIABA 1L</t>
  </si>
  <si>
    <t xml:space="preserve"> SUCO PR MARATA PESSEGO 1L</t>
  </si>
  <si>
    <t xml:space="preserve"> SUCO PR MARATA UVA 200ML</t>
  </si>
  <si>
    <t xml:space="preserve"> SUCO PR MARATA LAR 200ML</t>
  </si>
  <si>
    <t xml:space="preserve"> SUCO PR MARATA MAR 200ML</t>
  </si>
  <si>
    <t xml:space="preserve"> SUCO PR MARATA MANGA 200ML</t>
  </si>
  <si>
    <t xml:space="preserve"> SUCO PR MARATA CAJU 200ML</t>
  </si>
  <si>
    <t xml:space="preserve"> SUCO PR MARATA GOIABA 200ML</t>
  </si>
  <si>
    <t xml:space="preserve"> SUCO PR MARATA TANGERINA 200ML</t>
  </si>
  <si>
    <t xml:space="preserve"> SUCO MARATA MARATINHO MORANGO 200ML</t>
  </si>
  <si>
    <t xml:space="preserve"> SUCO MARATA MARATINHO ABACAXI 200ML</t>
  </si>
  <si>
    <t xml:space="preserve"> SUCO MARATA MARATINHO LARANJA 200ML</t>
  </si>
  <si>
    <t xml:space="preserve"> SUCO MARATA MARATINHO MARAC 200ML</t>
  </si>
  <si>
    <t xml:space="preserve"> SUCO PALMEIRON MANGA PET 500ML</t>
  </si>
  <si>
    <t xml:space="preserve"> SUCO PALMEIRON ACEROLA PET 500ML</t>
  </si>
  <si>
    <t xml:space="preserve"> SUCO PALMEIRON GOIABA PET 500ML</t>
  </si>
  <si>
    <t xml:space="preserve"> SUCO PALMEIRON CAJU PET 500ML</t>
  </si>
  <si>
    <t xml:space="preserve"> SUCO PR REFRESCO MAIS TANGERINA 200ML</t>
  </si>
  <si>
    <t xml:space="preserve"> SUCO PR REFRESCO MAIS MARACUJA 200ML</t>
  </si>
  <si>
    <t xml:space="preserve"> SUCO PR REFRESCO MAIS MELANCIA 200ML</t>
  </si>
  <si>
    <t xml:space="preserve"> SUCO PR REFRESCO MAIS UVA 200ML</t>
  </si>
  <si>
    <t xml:space="preserve"> SUCO PR REFRESCO MAIS F. VERMELHAS 200ML</t>
  </si>
  <si>
    <t xml:space="preserve"> SUCO SKINKA FRUTAS VERMELHAS 450ML</t>
  </si>
  <si>
    <t xml:space="preserve">37 - REFRIGERANTES                                     </t>
  </si>
  <si>
    <t xml:space="preserve"> REFRIG COCA COLA ZERO LT 350ML</t>
  </si>
  <si>
    <t xml:space="preserve"> REFRIG SPRITE LIMAO ZERO LT 350ML</t>
  </si>
  <si>
    <t xml:space="preserve"> REFRIG COCA COLA ZERO PET 2L</t>
  </si>
  <si>
    <t xml:space="preserve"> REFRIG COCA COLA ZERO PET 1,5L</t>
  </si>
  <si>
    <t xml:space="preserve"> REFRIG KUAT ZERO 350ML</t>
  </si>
  <si>
    <t xml:space="preserve"> REFRIG COCA COLA ZERO 1L</t>
  </si>
  <si>
    <t xml:space="preserve"> REFRIG FANTA LARANJA ZERO 350ML</t>
  </si>
  <si>
    <t xml:space="preserve"> REFRIG COCA COLA ZERO SLEEK LT220ML</t>
  </si>
  <si>
    <t xml:space="preserve"> REFRIG COCA COLA ZERO 200ML</t>
  </si>
  <si>
    <t xml:space="preserve"> REFRIG COCA COLA ZERO SIX PACK 350ML</t>
  </si>
  <si>
    <t xml:space="preserve"> REFRIG TONICA SCHWEPPES ZERO 350ML</t>
  </si>
  <si>
    <t xml:space="preserve"> REFRIG COCA COLA LT 350ML</t>
  </si>
  <si>
    <t xml:space="preserve"> REFRIG FANTA LARANJA 2L</t>
  </si>
  <si>
    <t xml:space="preserve"> REFRIG FANTA LARANJA LT 350ML</t>
  </si>
  <si>
    <t xml:space="preserve"> REFRIG FANTA UVA PET 2L</t>
  </si>
  <si>
    <t xml:space="preserve"> REFRIG KUAT LT 350ML</t>
  </si>
  <si>
    <t xml:space="preserve"> REFRIG KUAT GUARANA 1L</t>
  </si>
  <si>
    <t xml:space="preserve"> REFRIG KUAT GUARANA 2L</t>
  </si>
  <si>
    <t xml:space="preserve"> REFRIG COCA COLA 1,5L</t>
  </si>
  <si>
    <t xml:space="preserve"> REFRIG FANTA LARANJA 1L</t>
  </si>
  <si>
    <t xml:space="preserve"> REFRIG SCHWEPPES GRENN CITRUS 350ML</t>
  </si>
  <si>
    <t xml:space="preserve"> REFRIG COCA COLA SLEEK LT 220ML</t>
  </si>
  <si>
    <t xml:space="preserve"> REFRIG FANTA LARANJA LT SLEEK 220ML</t>
  </si>
  <si>
    <t xml:space="preserve"> REFRIG KUAT LT SLEEK 220ML</t>
  </si>
  <si>
    <t xml:space="preserve"> REFRIG TONICA SHWEPPES 350ML</t>
  </si>
  <si>
    <t xml:space="preserve"> REFRIG COCA COLA 600ML</t>
  </si>
  <si>
    <t xml:space="preserve"> REFRIG COCA COLA CAFE SLEEK 220ML</t>
  </si>
  <si>
    <t xml:space="preserve"> REFRIG SPRITE LIMAO PET 2L</t>
  </si>
  <si>
    <t xml:space="preserve"> REFRIG SPRITE LIMAO LT 350ML</t>
  </si>
  <si>
    <t xml:space="preserve"> REFRIG SPRITE LIM SLEEK 220ML</t>
  </si>
  <si>
    <t xml:space="preserve"> REFRIG COCA COLA PET 200ML</t>
  </si>
  <si>
    <t xml:space="preserve"> REFRIG COCA COLA MA PET 2,5L</t>
  </si>
  <si>
    <t xml:space="preserve"> REFRIG COCA COLA LT SIX PACK 350ML</t>
  </si>
  <si>
    <t xml:space="preserve"> REFRIG COCA COLA MA PET 1L</t>
  </si>
  <si>
    <t xml:space="preserve"> REFRIG SCHWEPPES CITRUS PET 1,5L</t>
  </si>
  <si>
    <t xml:space="preserve"> REFRIG SPRITE LEMON FRESH PET 510ML</t>
  </si>
  <si>
    <t xml:space="preserve"> REFRIG PACK 1COCA COLA+1FANTA LAR PET 2L</t>
  </si>
  <si>
    <t xml:space="preserve"> REFRIG COCA COLA ORIG PET 2L</t>
  </si>
  <si>
    <t xml:space="preserve"> REFRIG FANTA LAR SIX PACK 350ML</t>
  </si>
  <si>
    <t xml:space="preserve"> REFRIG INDAIA LARANJA 2L</t>
  </si>
  <si>
    <t xml:space="preserve"> REFRIG INDAIA GUARANA 2L</t>
  </si>
  <si>
    <t xml:space="preserve"> REFRIG INDAIA COLA 250ML</t>
  </si>
  <si>
    <t xml:space="preserve"> REFRIG INDAIA LARANJA 250ML</t>
  </si>
  <si>
    <t xml:space="preserve"> REFRIG INDAIA UVA 250ML</t>
  </si>
  <si>
    <t xml:space="preserve"> REFRIG INDAIA LIMAO 2L</t>
  </si>
  <si>
    <t xml:space="preserve"> REFRIG GOOB COLA 1L</t>
  </si>
  <si>
    <t xml:space="preserve"> REFRIG GOOB GUARANA 1L</t>
  </si>
  <si>
    <t xml:space="preserve"> REFRIG GOOB LARANJA 1L</t>
  </si>
  <si>
    <t xml:space="preserve"> REFRIG GOOB GUARANA PET 230ML</t>
  </si>
  <si>
    <t xml:space="preserve"> REFRIG GOOB LARANJA PET 230ML</t>
  </si>
  <si>
    <t xml:space="preserve"> REFRIG GOOB LIMAO PET 230ML</t>
  </si>
  <si>
    <t xml:space="preserve"> REFRIG GOOB UVA PET 230ML</t>
  </si>
  <si>
    <t xml:space="preserve"> REFRIG GOOB GUARANA PET 2L</t>
  </si>
  <si>
    <t xml:space="preserve"> REFRIG GOOB LARANJA PET 2L</t>
  </si>
  <si>
    <t xml:space="preserve"> REFRIG GOOB LIMAO PET 2L</t>
  </si>
  <si>
    <t xml:space="preserve"> REFRIG GOOB UVA PET 2L</t>
  </si>
  <si>
    <t xml:space="preserve"> REFRIG GOOB COLA PET 230ML</t>
  </si>
  <si>
    <t xml:space="preserve"> REFRIG GOOB COLA PET 2L</t>
  </si>
  <si>
    <t>463215 -  MEU REI DISTRIBUIDORA DE BEBIDAS LTDA</t>
  </si>
  <si>
    <t xml:space="preserve"> REFRIG DE GUARANA RAINHA MEU REI 2L</t>
  </si>
  <si>
    <t xml:space="preserve"> REFRIG GUARANA ANTARCT ZERO 350ML</t>
  </si>
  <si>
    <t xml:space="preserve"> REFRIG GUARANA ANTARCTICA ZERO 2L</t>
  </si>
  <si>
    <t xml:space="preserve"> REFRIG PEPSI BLACK ZERO 2L</t>
  </si>
  <si>
    <t xml:space="preserve"> REFRIG PEPSI BLACK ZERO 350ML</t>
  </si>
  <si>
    <t xml:space="preserve"> REFRIG GUARANA ANTARCTICA ZERO 1L</t>
  </si>
  <si>
    <t xml:space="preserve"> REFRIG GUARANA ANTARCTICA ZERO PET 200ML</t>
  </si>
  <si>
    <t xml:space="preserve"> REFRIG PEPSI BLACK ZERO 1L</t>
  </si>
  <si>
    <t xml:space="preserve"> REFRIG PEPSI BLACK ZERO 200ML</t>
  </si>
  <si>
    <t xml:space="preserve"> REFRIG PEPSI COLA LT 350ML</t>
  </si>
  <si>
    <t xml:space="preserve"> REFRIG H2OH LIMAO C/GAS 500ML</t>
  </si>
  <si>
    <t xml:space="preserve"> REFRIG GUARANA ANTARCTICA 2L</t>
  </si>
  <si>
    <t xml:space="preserve"> REFRIG SUKITA LT 350ML</t>
  </si>
  <si>
    <t xml:space="preserve"> REFRIG PEPSI COLA 1L</t>
  </si>
  <si>
    <t xml:space="preserve"> REFRIG SUKITA 1L</t>
  </si>
  <si>
    <t xml:space="preserve"> REFRIG PEPSI 2L</t>
  </si>
  <si>
    <t xml:space="preserve"> REFRIG SUKITA 2L</t>
  </si>
  <si>
    <t xml:space="preserve"> REFRIG GUARANA ANTARCTICA 350ML</t>
  </si>
  <si>
    <t xml:space="preserve"> REFRIG GUARANA ANTARCTICA 1L</t>
  </si>
  <si>
    <t xml:space="preserve"> REFRIG SODA LIMONADA ANTARC 350ML</t>
  </si>
  <si>
    <t xml:space="preserve"> REFRIG SUKITA UVA PET 2L</t>
  </si>
  <si>
    <t xml:space="preserve"> REFRIG GUARANA ANTARCTICA PET 2,5L</t>
  </si>
  <si>
    <t xml:space="preserve"> REFRIG H2OH LIMONETO 500ML</t>
  </si>
  <si>
    <t xml:space="preserve"> REFRIG PEPSI COLA PET 2,5L</t>
  </si>
  <si>
    <t xml:space="preserve"> REFRIG GUARANA ANTARCTICA PET 1,5L</t>
  </si>
  <si>
    <t xml:space="preserve"> REFRIG SUKITA UVA LT 350ML</t>
  </si>
  <si>
    <t xml:space="preserve"> REFRIG GUARANA ANTARCTICA PET 200ML</t>
  </si>
  <si>
    <t xml:space="preserve"> REFRIG PEPSI COLA 200ML</t>
  </si>
  <si>
    <t xml:space="preserve"> REFRIG SUKITA LARANJA 200ML</t>
  </si>
  <si>
    <t xml:space="preserve"> REFRIG GUARANA ANTARCTICA LATA 269ML</t>
  </si>
  <si>
    <t xml:space="preserve"> REFRIG SODA LIMONADA ANTARCTICA PET 1L</t>
  </si>
  <si>
    <t xml:space="preserve"> REFRIG FYS LIMAO SICILIANO LATA 350ML</t>
  </si>
  <si>
    <t xml:space="preserve"> REFRIG FYS GUARA DA AMAZONIA LATA 350ML</t>
  </si>
  <si>
    <t>38 - AGUA</t>
  </si>
  <si>
    <t xml:space="preserve"> AGUA MIN CRYSTAL C/GAS 500ML</t>
  </si>
  <si>
    <t xml:space="preserve"> AGUA MIN CRYSTAL S/GAS 1,5L</t>
  </si>
  <si>
    <t xml:space="preserve"> AGUA MIN CRYSTAL S/GAS 500ML</t>
  </si>
  <si>
    <t xml:space="preserve"> AGUA MIN INDAIA C/GAS 500ML</t>
  </si>
  <si>
    <t xml:space="preserve"> AGUA MIN PETROPOLIS C/GAS 500ML</t>
  </si>
  <si>
    <t xml:space="preserve"> AGUA MIN INDAIA S/GAS 500ML</t>
  </si>
  <si>
    <t xml:space="preserve"> AGUA MIN INDAIA S/GAS COPO 200ML</t>
  </si>
  <si>
    <t xml:space="preserve"> AGUA MIN INDAIA S/GAS 1.5L</t>
  </si>
  <si>
    <t xml:space="preserve"> AGUA MIN INDAIA S/GAS 5L</t>
  </si>
  <si>
    <t xml:space="preserve"> AGUA MIN PETROPOLIS S/GAS 500ML</t>
  </si>
  <si>
    <t xml:space="preserve"> AGUA MIN NATURAL PETROPOLIS S/GAS 1,5L</t>
  </si>
  <si>
    <t>163581 - IMBASSAI DISTRIBUIDORA DE BEBIDAS E ALIMENTOS LTDA</t>
  </si>
  <si>
    <t xml:space="preserve"> AGUA MIN DIAS DAVILA C/GAS 500ML</t>
  </si>
  <si>
    <t xml:space="preserve"> AGUA MIN DIAS DAVILA S/GAS 500ML</t>
  </si>
  <si>
    <t xml:space="preserve"> AGUA MIN DIAS DAVILA S/GAS 1,5L</t>
  </si>
  <si>
    <t xml:space="preserve"> AGUA MIN DIAS DAVILA S/G 5L</t>
  </si>
  <si>
    <t xml:space="preserve"> AGUA MIN DIAS D'AVILA PET 200ML</t>
  </si>
  <si>
    <t xml:space="preserve"> AGUA LOA PET C/GAS 500ML</t>
  </si>
  <si>
    <t xml:space="preserve"> AGUA LOA PET S/GAS 500ML</t>
  </si>
  <si>
    <t xml:space="preserve"> AGUA LOA PET S/GAS 1500ML</t>
  </si>
  <si>
    <t xml:space="preserve"> AGUA DE COCO CAMPO LARGO 900ML</t>
  </si>
  <si>
    <t>76000 -  TORRES E PEDROSA COMERC AGUAS MINER LTDA</t>
  </si>
  <si>
    <t xml:space="preserve"> AGUA MIN ST JOANA 500ML</t>
  </si>
  <si>
    <t xml:space="preserve"> AGUA MIN ST JOANA 1,5L</t>
  </si>
  <si>
    <t>460784 -  AGUAS DO PORTO INDUSTRIA E COMERCIO DE AGUAS LTDA</t>
  </si>
  <si>
    <t xml:space="preserve"> AGUA MIN AGUAS DO PORTO PET 510ML</t>
  </si>
  <si>
    <t xml:space="preserve"> AGUA MIN SCHIN C/GAS 500ML</t>
  </si>
  <si>
    <t xml:space="preserve"> AGUA TONICA LIMAO FYS 350ML</t>
  </si>
  <si>
    <t xml:space="preserve"> AGUA DE COCO SOCOCO 200ML</t>
  </si>
  <si>
    <t xml:space="preserve"> AGUA DE COCO SOCOCO TP 1L</t>
  </si>
  <si>
    <t xml:space="preserve"> AGUA DE COCO SOCOCO 330ML</t>
  </si>
  <si>
    <t xml:space="preserve"> AGUA DE COCO MAIS COCO 1L</t>
  </si>
  <si>
    <t xml:space="preserve"> AGUA COCO KERO COCO 200ML</t>
  </si>
  <si>
    <t xml:space="preserve"> AGUA COCO KERO COCO 330ML</t>
  </si>
  <si>
    <t xml:space="preserve"> AGUA COCO KERO COCO 1L</t>
  </si>
  <si>
    <t xml:space="preserve"> AGUA TONICA ANTARCTICA LT 350ML</t>
  </si>
  <si>
    <t>41 - DESTILADOS/ENERGETICOS</t>
  </si>
  <si>
    <t>19892 - RED BULL DO BRASIL LTDA</t>
  </si>
  <si>
    <t xml:space="preserve"> ENERG RED BULL SUG FREE 250ML</t>
  </si>
  <si>
    <t xml:space="preserve"> ENERG RED BULL SUG FREE 355ML</t>
  </si>
  <si>
    <t xml:space="preserve"> ENERG RED BULL AMORA ZERO 250ML</t>
  </si>
  <si>
    <t xml:space="preserve"> ENERG RED BULL POMELO EDITION 250ML</t>
  </si>
  <si>
    <t xml:space="preserve"> ENERG RED BULL BLUEBERRY SF 250ML</t>
  </si>
  <si>
    <t xml:space="preserve"> RED BULL ZERO 250ML</t>
  </si>
  <si>
    <t xml:space="preserve"> ENERG RED BULL NECTARINA SF 250ML</t>
  </si>
  <si>
    <t xml:space="preserve"> ENERG RED BULL 250ML</t>
  </si>
  <si>
    <t xml:space="preserve"> ENERG RED BULL 355ML</t>
  </si>
  <si>
    <t xml:space="preserve"> ENERG RED BULL DRINK C/4X250ML</t>
  </si>
  <si>
    <t xml:space="preserve"> ENERG RED BULL 473ML</t>
  </si>
  <si>
    <t xml:space="preserve"> ENERG RED BULL TROPICAL 250ML</t>
  </si>
  <si>
    <t xml:space="preserve"> ENERG RED BULL MELANCIA 250ML</t>
  </si>
  <si>
    <t xml:space="preserve"> ENERG RED BULL MORANGO/PESSEGO 250ML</t>
  </si>
  <si>
    <t xml:space="preserve"> ENERG RED BULL CEREJA 250ML</t>
  </si>
  <si>
    <t xml:space="preserve"> ENERG RED BULL MELAO 250ML</t>
  </si>
  <si>
    <t xml:space="preserve"> ENERG RED BULL BLUEBERRY 250ML</t>
  </si>
  <si>
    <t xml:space="preserve"> ENERG RED BULL NECTARINA 250ML</t>
  </si>
  <si>
    <t>43545 - DIAGEO BRASIL LTDA</t>
  </si>
  <si>
    <t xml:space="preserve"> CANINHA YPIOCA BR OURO 965 ML</t>
  </si>
  <si>
    <t xml:space="preserve"> CANINHA YPIOCA BR PRATA 965ML</t>
  </si>
  <si>
    <t xml:space="preserve"> VODKA SMIRNOFF TRIP DESTILED 998ML</t>
  </si>
  <si>
    <t xml:space="preserve"> VODKA SMIRNOFF RED 600ML</t>
  </si>
  <si>
    <t xml:space="preserve"> VODKA SMIRNOFF RED 1750ML</t>
  </si>
  <si>
    <t xml:space="preserve"> VODKA KETEL ONE CUCUMBR&amp;MINT 750ML</t>
  </si>
  <si>
    <t xml:space="preserve"> VODKA KETEL ONE PEACH&amp;ORANGE 750ML</t>
  </si>
  <si>
    <t xml:space="preserve"> WHISKY ESC BUCHANANS 12Y 1LT</t>
  </si>
  <si>
    <t xml:space="preserve"> WHISKY WHITE HORSE 1L</t>
  </si>
  <si>
    <t xml:space="preserve"> WHISKY OLD PARR 12Y 1L</t>
  </si>
  <si>
    <t xml:space="preserve"> WHISKY JOHNNIE WALKER RED LABEL 1L</t>
  </si>
  <si>
    <t xml:space="preserve"> WHISKY JOHNNIE WALKER BLACK LAB 1L</t>
  </si>
  <si>
    <t xml:space="preserve"> WHISKY JOHNNIE WALKER BLACK LAB 750ML</t>
  </si>
  <si>
    <t xml:space="preserve"> WHISKY OLD PARR 12Y 750ML</t>
  </si>
  <si>
    <t xml:space="preserve"> WHISKY JOHNNIE WALKER RED LABEL 750ML</t>
  </si>
  <si>
    <t xml:space="preserve"> WHISKY JOHNNIE WALKER 18 ANOS 750ML</t>
  </si>
  <si>
    <t xml:space="preserve"> WHISKY BLACK&amp;WHITE 700ML</t>
  </si>
  <si>
    <t xml:space="preserve"> WHISKY JOHNNIE BLONDE 750ML</t>
  </si>
  <si>
    <t xml:space="preserve"> WHISKY BUCHANNAS DELUXE 750ML</t>
  </si>
  <si>
    <t xml:space="preserve"> WHISKY JOHNNIE WALKER GOLD RSERVE 750ML</t>
  </si>
  <si>
    <t xml:space="preserve"> ICE SMIRNOFF LN 275ML</t>
  </si>
  <si>
    <t xml:space="preserve"> ICE SMIRNOFF 269ML</t>
  </si>
  <si>
    <t xml:space="preserve"> ICE SMIRNOFF TROPICAL 269ML</t>
  </si>
  <si>
    <t xml:space="preserve"> ICE SMIRNOFF GREEN APPLE 269ML</t>
  </si>
  <si>
    <t xml:space="preserve"> ENERG MONSTER ULTRA ZERO 473ML</t>
  </si>
  <si>
    <t xml:space="preserve"> ENERG MONSTER ABS ZERO 473ML</t>
  </si>
  <si>
    <t xml:space="preserve"> ENERG MONSTER ULTRA VIOLET ZERO 473ML</t>
  </si>
  <si>
    <t xml:space="preserve"> ENERG MONSTER ULTRA PARAD ZERO 473ML</t>
  </si>
  <si>
    <t xml:space="preserve"> ENERG MONSTER WATERMELON ZERO 473ML</t>
  </si>
  <si>
    <t xml:space="preserve"> ENERG MONSTER ZERO SUGAR LT 473ML</t>
  </si>
  <si>
    <t xml:space="preserve"> CONHAQUE DREHER VIDRO 900ML</t>
  </si>
  <si>
    <t xml:space="preserve"> ENERG MONSTER GREEN 473ML</t>
  </si>
  <si>
    <t xml:space="preserve"> ENERG MONSTER MANGO 473ML</t>
  </si>
  <si>
    <t xml:space="preserve"> ENERG MONSTER DRAGON ICE LEMON 473ML</t>
  </si>
  <si>
    <t xml:space="preserve"> ENERG MONSTER PACIFIC PUNCH 473ML</t>
  </si>
  <si>
    <t xml:space="preserve"> APERITIVO APEROL 750ML</t>
  </si>
  <si>
    <t xml:space="preserve"> CAMPARI VD 748ML</t>
  </si>
  <si>
    <t xml:space="preserve"> TEQUILA ESPOLON BLANCO 750ML</t>
  </si>
  <si>
    <t xml:space="preserve"> VODKA NAC SKYY 980ML UN</t>
  </si>
  <si>
    <t xml:space="preserve"> GIN BULLDOG LONDON DRY 750ML</t>
  </si>
  <si>
    <t xml:space="preserve"> GIN SCHWEPPES MEXED PINK LATA 269ML</t>
  </si>
  <si>
    <t xml:space="preserve"> GIN SCHWEPPES MEXED SPRITZ LATA 269ML</t>
  </si>
  <si>
    <t xml:space="preserve"> SPRITE ABSOLUT SLEEK 269ML</t>
  </si>
  <si>
    <t xml:space="preserve"> SCHWEPPES MIXED SPRITZ BOPP 250ML</t>
  </si>
  <si>
    <t xml:space="preserve"> SCHWEPPES MIXED VODKA CITRUS 250ML</t>
  </si>
  <si>
    <t xml:space="preserve"> GIN SCHWEPPES MIXED TON R BOPP 250ML</t>
  </si>
  <si>
    <t xml:space="preserve"> CACHACA SAGATIBA PURA 700ML</t>
  </si>
  <si>
    <t xml:space="preserve"> ENERG EXTRA POWER ZERO 473ML</t>
  </si>
  <si>
    <t xml:space="preserve"> ENERG EXTRA POWER TROPICAL 473ML</t>
  </si>
  <si>
    <t xml:space="preserve"> ENERG EXTRA POWER MELANCIA 473ML</t>
  </si>
  <si>
    <t>76 -  VINICOLA SALTON S A</t>
  </si>
  <si>
    <t xml:space="preserve"> CONHAQUE PRESIDENTE 900ML</t>
  </si>
  <si>
    <t xml:space="preserve"> CONHAQUE PRESIDENTE C/MEL 900ML</t>
  </si>
  <si>
    <t xml:space="preserve"> VH TTO PRESIDENTE SUAVE 750ML</t>
  </si>
  <si>
    <t xml:space="preserve"> VODKA PRESIDENTE 900ML</t>
  </si>
  <si>
    <t>205 - IND D BEB JOAQUIM THOMAZ AQUINO FILHO SA</t>
  </si>
  <si>
    <t xml:space="preserve"> CONHAQUE S JOAO DA BARRA 900ML</t>
  </si>
  <si>
    <t xml:space="preserve"> CANINHA PRAIANINHA 970ML</t>
  </si>
  <si>
    <t xml:space="preserve"> ICE KOVAK LIMAO 275ML</t>
  </si>
  <si>
    <t>13010 - DUBAR INDUSTRIA E COMERCIO DE BEB LTDA</t>
  </si>
  <si>
    <t xml:space="preserve"> CONHAQUE ALCATRAO DUBAR 900ML</t>
  </si>
  <si>
    <t xml:space="preserve"> ENERG ENERUP PET 250ML</t>
  </si>
  <si>
    <t xml:space="preserve"> ENERG ENERUP PET 2L</t>
  </si>
  <si>
    <t>163760 - NB DO BRASIL COMERCIO ATACADISTA DE ALIMENTOS E BE</t>
  </si>
  <si>
    <t xml:space="preserve"> ENERGETICO NIGHT BLUE MELANCIA 2LT</t>
  </si>
  <si>
    <t xml:space="preserve"> ENERGETICO NIGHT BLUE 2LT</t>
  </si>
  <si>
    <t xml:space="preserve"> ENERGETICO NIGHT BLUE 1LT</t>
  </si>
  <si>
    <t xml:space="preserve"> ENERGETICO NIGHT BLUE 250ML</t>
  </si>
  <si>
    <t xml:space="preserve"> ENERGETICO NIGHT BLUE MACA VERDE 2LT</t>
  </si>
  <si>
    <t xml:space="preserve"> ENERGETICO NIGHT BLUE TROPICAL 2LT</t>
  </si>
  <si>
    <t xml:space="preserve"> ENERGETICO NIGHT BLUE TANGERINA 2 LT</t>
  </si>
  <si>
    <t>220811 -  PROGRESSO COMERCIO ATACADISTA LTDA</t>
  </si>
  <si>
    <t xml:space="preserve"> ENERGETICO BIVOLT POWER 2L</t>
  </si>
  <si>
    <t xml:space="preserve"> ENERG BIVOLT MELANCIA 2L</t>
  </si>
  <si>
    <t xml:space="preserve"> ENERG BIVOLT TROPICAL 2L</t>
  </si>
  <si>
    <t xml:space="preserve"> ENERG BIVOLT MACA VERDE 2L</t>
  </si>
  <si>
    <t>3084 - HILTON NAVES ARAUJO</t>
  </si>
  <si>
    <t xml:space="preserve"> APERITIVO RAIZES AMARGAS PARATUDO 900ML</t>
  </si>
  <si>
    <t>892 -  BACARDI MARTINI DO BRASIL IND E COM LTDA</t>
  </si>
  <si>
    <t xml:space="preserve"> VERMOUTH MARTINI EXTRA DRY 750ML</t>
  </si>
  <si>
    <t xml:space="preserve"> VERMOUTH MARTINI ROSSO 750ML</t>
  </si>
  <si>
    <t xml:space="preserve"> RUM BACARDI LIMON 980ML</t>
  </si>
  <si>
    <t xml:space="preserve"> RUM BACARDI CARTA OURO 980ML</t>
  </si>
  <si>
    <t xml:space="preserve"> VODKA NATASHA 900ML</t>
  </si>
  <si>
    <t xml:space="preserve"> WHISKY DEWARS 12Y 750ML</t>
  </si>
  <si>
    <t xml:space="preserve"> WHISKY DEWARS 15Y 750ML</t>
  </si>
  <si>
    <t xml:space="preserve"> GIN BOMBAY SAPPHIRE 750ML</t>
  </si>
  <si>
    <t xml:space="preserve"> GIN BOMBAY BRAMBLE 700ML</t>
  </si>
  <si>
    <t>348 -  CRS BRANDS INDUSTRIA E COMERCIO SA</t>
  </si>
  <si>
    <t xml:space="preserve"> VERMOUTH CORTEZANO TINTO 900ML</t>
  </si>
  <si>
    <t>95102 -  ENGARRAFAMENTO PITU LTDA</t>
  </si>
  <si>
    <t xml:space="preserve"> CANINHA PITU 965ML</t>
  </si>
  <si>
    <t xml:space="preserve"> CANINHA PITU 600ML</t>
  </si>
  <si>
    <t xml:space="preserve"> CANINHA PITU 350ML</t>
  </si>
  <si>
    <t xml:space="preserve"> AGUARDENTE DE CANA PITU LATA 710ML</t>
  </si>
  <si>
    <t xml:space="preserve"> AGUARDENTE DE CANA PITU LATAO 473ML</t>
  </si>
  <si>
    <t>71699 - CENTROAIDAR INDUSTRIA E COMERCIO DE BEBI</t>
  </si>
  <si>
    <t xml:space="preserve"> CANINHA SERTANEJA PET 500ML</t>
  </si>
  <si>
    <t xml:space="preserve"> CANINHA SERTANEJA VD 970ML</t>
  </si>
  <si>
    <t xml:space="preserve"> VODKA RUSTOFF CRISTAL 970ML</t>
  </si>
  <si>
    <t>30398 -  EBB EMPRESA BRASILEIRA DE BEBIDAS LTDA</t>
  </si>
  <si>
    <t xml:space="preserve"> CANINHA GOSTOSA 480ML</t>
  </si>
  <si>
    <t xml:space="preserve"> CANINHA CARANGUEJO 980ML</t>
  </si>
  <si>
    <t xml:space="preserve"> CACHACA CARANGUEJO OURO GARRAFA 980ML</t>
  </si>
  <si>
    <t xml:space="preserve"> VODKA PALOFF 980ML</t>
  </si>
  <si>
    <t>171690 - PARAMAR COMERCIO E INDUSTRIA DE BEBIDAS LTDA</t>
  </si>
  <si>
    <t xml:space="preserve"> CACHACA MARIA GUARDA CLASSICA 700ML</t>
  </si>
  <si>
    <t xml:space="preserve"> GIN PARAMANA LIMAO SICILIANO 700ML</t>
  </si>
  <si>
    <t xml:space="preserve"> GIN PARAMANA ISLE 700ML</t>
  </si>
  <si>
    <t xml:space="preserve"> GIN PARAMANA GARRAFA JATEADA 700ML</t>
  </si>
  <si>
    <t xml:space="preserve"> GIN PARAMANA FRUTAS VERMELHAS 700ML</t>
  </si>
  <si>
    <t>13829 -  BROWN FORMAN BEV WORLDW COM LTDA</t>
  </si>
  <si>
    <t xml:space="preserve"> TEQUILA EL JIMADOR BLANCO 750ML</t>
  </si>
  <si>
    <t xml:space="preserve"> TEQUILA EL JIMADOR REPOSADO 750ML</t>
  </si>
  <si>
    <t xml:space="preserve"> VODKA FINLANDIA CLASSIC 1L</t>
  </si>
  <si>
    <t xml:space="preserve"> WHISKY JACK DANIELS 1L</t>
  </si>
  <si>
    <t xml:space="preserve"> WHISKY JACK DANIEL S HONEY 1L</t>
  </si>
  <si>
    <t xml:space="preserve"> WHISKY JACK DANIEL S FIRE 1L</t>
  </si>
  <si>
    <t xml:space="preserve"> WHISKY JACK DANIELS APPLE 1L</t>
  </si>
  <si>
    <t xml:space="preserve"> WHISKY JACK DANIELS APPLE 700ML</t>
  </si>
  <si>
    <t xml:space="preserve"> WHISKY JACK DANIELS FIRE 700ML</t>
  </si>
  <si>
    <t xml:space="preserve"> WHISKEY JACK DANIELS 700ML</t>
  </si>
  <si>
    <t>3626 -  ENGARRAFAMENTO COROA LTDA</t>
  </si>
  <si>
    <t xml:space="preserve"> VODKA SLOVA 970ML</t>
  </si>
  <si>
    <t>6886 -  INDUSTRIA E COMERCIO DE BEBIDAS PINHEIRENSE LTDA</t>
  </si>
  <si>
    <t xml:space="preserve"> VODKA BIGLOFF LIMAO 900ML</t>
  </si>
  <si>
    <t xml:space="preserve"> ICE DRINK LIMAO 275ML</t>
  </si>
  <si>
    <t xml:space="preserve"> ICE DRINK KIWI 275ML</t>
  </si>
  <si>
    <t xml:space="preserve"> ICE DRINK BLUE 275ML</t>
  </si>
  <si>
    <t xml:space="preserve"> ICE DRINK FRUTAS VERM 275ML</t>
  </si>
  <si>
    <t xml:space="preserve"> ICE DRINK PINA COLADA 275ML</t>
  </si>
  <si>
    <t xml:space="preserve"> ICE DRINK MARACUJA 275ML</t>
  </si>
  <si>
    <t>3687 - AURORA BEBIDAS DE ALIMENTOS FINOS LTDA</t>
  </si>
  <si>
    <t xml:space="preserve"> VODKA LET STOLICHNAYA 750ML</t>
  </si>
  <si>
    <t xml:space="preserve"> WHISKY ESC THE FAMOUS GROUSE 750ML</t>
  </si>
  <si>
    <t>190735 -  ENGARRAFAMENTO FUNDO DO VALE FABRICACAO DE AGUARD</t>
  </si>
  <si>
    <t xml:space="preserve"> VODKA VALOFF 980ML</t>
  </si>
  <si>
    <t xml:space="preserve"> ICE CABARE LIM 275ML</t>
  </si>
  <si>
    <t xml:space="preserve"> ICE CABARE FRT VERM 275ML</t>
  </si>
  <si>
    <t xml:space="preserve"> ICECABARE FRT AMAR 275ML</t>
  </si>
  <si>
    <t xml:space="preserve"> BEB MISTA BRUTAL FRUIT SPRITZER 275ML</t>
  </si>
  <si>
    <t>12288 - SELETA E BOAZINHA,IND. E COM. IMP. E EXP</t>
  </si>
  <si>
    <t xml:space="preserve"> CACHACA MIN SELETA 1L</t>
  </si>
  <si>
    <t>82145 - DESTILARIA DE CACHACA QUARESMA E C DA AMAZONIA LTD</t>
  </si>
  <si>
    <t xml:space="preserve"> CACHACA INDIAZINHA CRISTAL 750ML</t>
  </si>
  <si>
    <t>212 - COMPANHIA MULLER DE BEBIDAS</t>
  </si>
  <si>
    <t xml:space="preserve"> CONHAQUE DOMUS 900ML</t>
  </si>
  <si>
    <t xml:space="preserve"> ICE 51 BALADA 269ML</t>
  </si>
  <si>
    <t xml:space="preserve"> CANINHA 51 LT 350ML</t>
  </si>
  <si>
    <t xml:space="preserve"> CANINHA 51 965ML</t>
  </si>
  <si>
    <t xml:space="preserve"> CANINHA 51 OURO 965ML</t>
  </si>
  <si>
    <t xml:space="preserve"> CANINHA 51 MEL LIMAO 740ML</t>
  </si>
  <si>
    <t xml:space="preserve"> CANINHA RES 51 SINGULAR 700 ML</t>
  </si>
  <si>
    <t xml:space="preserve"> CANINHA RES 51 RARA 700 ML</t>
  </si>
  <si>
    <t xml:space="preserve"> CANINHA 51 LT 473ML</t>
  </si>
  <si>
    <t xml:space="preserve"> ICE 51 MARACUJA 275ML</t>
  </si>
  <si>
    <t xml:space="preserve"> ICE 51 LIMAO 275ML</t>
  </si>
  <si>
    <t xml:space="preserve"> ICE 51 KIWI 275ML</t>
  </si>
  <si>
    <t xml:space="preserve"> ICE 51 BALADA 275ML</t>
  </si>
  <si>
    <t xml:space="preserve"> ICE 51 LIMAO LT 269ML</t>
  </si>
  <si>
    <t xml:space="preserve"> ICE 51 FRUIT MIX 275ML</t>
  </si>
  <si>
    <t>197515 - BEBIDAS GRASSI DO BRASIL LTDA</t>
  </si>
  <si>
    <t xml:space="preserve"> ENERG BALY TRADICIONAL 473ML</t>
  </si>
  <si>
    <t xml:space="preserve"> ENERG BALY MACA VERDE 473ML</t>
  </si>
  <si>
    <t xml:space="preserve"> ENERG BALY COCO E ACAI 473ML</t>
  </si>
  <si>
    <t xml:space="preserve"> ENERG BALY FRUTAS TROPICAL 473ML</t>
  </si>
  <si>
    <t xml:space="preserve"> ENERG BALY MELANCIA 473ML</t>
  </si>
  <si>
    <t xml:space="preserve"> ENERG BALY COCO E ACAI 2L</t>
  </si>
  <si>
    <t xml:space="preserve"> ENERG BALY MELANCIA 2L</t>
  </si>
  <si>
    <t xml:space="preserve"> ENERG BALY MACA VERDE 2L</t>
  </si>
  <si>
    <t xml:space="preserve"> ENERG BALY F TROPICAIS 2L</t>
  </si>
  <si>
    <t xml:space="preserve"> ENERG BALY TRADICIONAL 2L</t>
  </si>
  <si>
    <t xml:space="preserve"> ENERG BALY MORANGO E PESSEGO 473ML</t>
  </si>
  <si>
    <t xml:space="preserve"> ENERG BALY MORANGO E PESSEGO 2L</t>
  </si>
  <si>
    <t xml:space="preserve"> ENERG FUSION PET 2L SHRINK</t>
  </si>
  <si>
    <t>2428 - PERNOD RICARD BRASIL IND E COM LTDA</t>
  </si>
  <si>
    <t xml:space="preserve"> RUM MONTILA CARTA CRISTAL NOVA 1L</t>
  </si>
  <si>
    <t xml:space="preserve"> RUM MONTILA CARTA OURO NOVA 1L</t>
  </si>
  <si>
    <t xml:space="preserve"> RUM MONTILA CARTA BRANCA NOVA 1L</t>
  </si>
  <si>
    <t xml:space="preserve"> RUM MALIBU 750ML</t>
  </si>
  <si>
    <t xml:space="preserve"> VODKA ORLOFF 1L</t>
  </si>
  <si>
    <t xml:space="preserve"> VODKA ABSOLUT NAT 1L</t>
  </si>
  <si>
    <t xml:space="preserve"> VODKA ABSOLUT NAT 750ML</t>
  </si>
  <si>
    <t xml:space="preserve"> VODKA WIBOROWA 750ML</t>
  </si>
  <si>
    <t xml:space="preserve"> WHISKY PASSPORT SCOTCH 1L</t>
  </si>
  <si>
    <t xml:space="preserve"> WHISKY CHIVAS REGAL 12Y 1L</t>
  </si>
  <si>
    <t xml:space="preserve"> WHISKY BALLANTINES FINEST ES 1L</t>
  </si>
  <si>
    <t xml:space="preserve"> WHISKY BALLANTINE'S FINEST 750ML</t>
  </si>
  <si>
    <t xml:space="preserve"> WHISKY CHIVAS REGAL 12Y 750ML</t>
  </si>
  <si>
    <t xml:space="preserve"> WHISKY NATU NOBILIS 1L</t>
  </si>
  <si>
    <t xml:space="preserve"> WHISKY JAMERSON 750ML</t>
  </si>
  <si>
    <t xml:space="preserve"> GIN BEEFEATER 750ML</t>
  </si>
  <si>
    <t xml:space="preserve"> GIN AMAZZONI MANIUARA 750ML</t>
  </si>
  <si>
    <t xml:space="preserve"> GIN BEEFEATER BOTANICS 750ML</t>
  </si>
  <si>
    <t>40 - COQUITEIS</t>
  </si>
  <si>
    <t xml:space="preserve"> COQUETEL DA ROCHA CAN E GEN 900ML</t>
  </si>
  <si>
    <t xml:space="preserve"> CHOPP VH STEMPEL WHITE 600ML</t>
  </si>
  <si>
    <t xml:space="preserve"> CHOPP VH STEMPEL RED 600ML</t>
  </si>
  <si>
    <t xml:space="preserve"> CHOPP VH STEMPEL PINEAPPLE 600ML</t>
  </si>
  <si>
    <t>43 - CHAMPANGNE E ESPUMANTES</t>
  </si>
  <si>
    <t xml:space="preserve"> COQUETEL LUNAE DRINKS TROPICAL 750ML</t>
  </si>
  <si>
    <t>62 - ISOTONICOS</t>
  </si>
  <si>
    <t xml:space="preserve"> ISOTONICO POWERADE M BLAST 500ML</t>
  </si>
  <si>
    <t xml:space="preserve"> ISOTONICO POWERADE UVA 500ML</t>
  </si>
  <si>
    <t xml:space="preserve"> ISOTONICO REIGN LIMAO LT 473ML</t>
  </si>
  <si>
    <t>6462 - HYPERA S A</t>
  </si>
  <si>
    <t xml:space="preserve"> ENGOV AFTER 250ML TANGERINA</t>
  </si>
  <si>
    <t xml:space="preserve"> ISOTONICO GATORADE TANGERINA 500ML</t>
  </si>
  <si>
    <t xml:space="preserve"> ISOTONICO GATORADE LARANJA 500ML</t>
  </si>
  <si>
    <t xml:space="preserve"> ISOTONICO GATORADE UVA 500ML</t>
  </si>
  <si>
    <t xml:space="preserve"> ISOTONICO GATORADE LIMAO 500ML</t>
  </si>
  <si>
    <t xml:space="preserve"> ISOTONICO GATORADE BLUEBERRY 500ML</t>
  </si>
  <si>
    <t xml:space="preserve"> ISOTONICO JUNGLE ENDURAN LIMONADA 500ML</t>
  </si>
  <si>
    <t xml:space="preserve"> ISOTONICO JUNGLE ENDURAN TANGERINA 500ML</t>
  </si>
  <si>
    <t xml:space="preserve"> ISOTONICO JUNGLE LOW CARB UVA 500ML</t>
  </si>
  <si>
    <t>578 - JOELMA NASCIMENTO (MERCEARIA) SE</t>
  </si>
  <si>
    <t xml:space="preserve"> ISOTONICO JUNGLE MELAN E LIM 500ML</t>
  </si>
  <si>
    <t xml:space="preserve"> ISOTONICO JUNGLE MOR E LIM 500ML</t>
  </si>
  <si>
    <t xml:space="preserve">42 - LICORES                                           </t>
  </si>
  <si>
    <t>10026 - DISTILLERIE STOCK DO BRASIL LTDA</t>
  </si>
  <si>
    <t xml:space="preserve"> LICOR STOCK CREME CACAU 720ML</t>
  </si>
  <si>
    <t xml:space="preserve"> LICOR STOCK CREME CASSIS 720ML</t>
  </si>
  <si>
    <t xml:space="preserve"> LICOR STOCK CREME MENTA 720ML</t>
  </si>
  <si>
    <t xml:space="preserve"> LICOR STOCK CREME CAFE 720ML</t>
  </si>
  <si>
    <t xml:space="preserve"> LICOR FRANGELICO 700ML</t>
  </si>
  <si>
    <t xml:space="preserve"> LICOR DRAMBUIE 750ML</t>
  </si>
  <si>
    <t>171109 - BEBIDAS BRASIL EIRELI</t>
  </si>
  <si>
    <t xml:space="preserve"> LICOR JENIPAPO CACHOEIRANO 960ML</t>
  </si>
  <si>
    <t xml:space="preserve">44 - WHISKY                                            </t>
  </si>
  <si>
    <t>102010 - BEAM SUNTORY BRASIL IMPORT E COM DE BEBIDIDAS LTDA</t>
  </si>
  <si>
    <t xml:space="preserve"> WHISKY JAPONES SUNTORY CHITA 700ML</t>
  </si>
  <si>
    <t xml:space="preserve"> WHISKY CHIVAS XV7 15YO 750ML</t>
  </si>
  <si>
    <t xml:space="preserve"> WHISKY BALLANTINES 10Y 1L</t>
  </si>
  <si>
    <t>30 - PAPELARIA</t>
  </si>
  <si>
    <t>1325 - MARCADORES</t>
  </si>
  <si>
    <t>239 - A.W. FABER CASTELL S.A.</t>
  </si>
  <si>
    <t xml:space="preserve"> PINCEL HIDROCOR F CASTELL COLORS 12X1</t>
  </si>
  <si>
    <t xml:space="preserve"> PINCEL HIDROCOR F CASTELL MAGIC 10X1</t>
  </si>
  <si>
    <t xml:space="preserve"> PINCEL HIDROCOR F CAS SUPERSOFT PAST 6X1</t>
  </si>
  <si>
    <t xml:space="preserve"> PINCEL HIDROCOR F CAST TONS PELE 12X1</t>
  </si>
  <si>
    <t>90588 - FAMIX IMPORTACAO E COMERCIO DE ARTIGOS P</t>
  </si>
  <si>
    <t xml:space="preserve"> PINCEL HIDROCOR FAMIX HEXAG 6X1</t>
  </si>
  <si>
    <t xml:space="preserve"> PINCEL HIDROCOR FAMIX HEXAG 12X1</t>
  </si>
  <si>
    <t xml:space="preserve"> PINCEL HIDROCOR FAMIX HEXAG 24X1</t>
  </si>
  <si>
    <t>13235 - SUMMIT COM IMPORTACAO DE ESPORTACAO LTDA</t>
  </si>
  <si>
    <t xml:space="preserve"> PINCEL HIDROCOR TRIS BAZZE WAVE 6X1</t>
  </si>
  <si>
    <t xml:space="preserve"> PINCEL HIDROCOR TRIS BAZZE WAVE 12X1</t>
  </si>
  <si>
    <t xml:space="preserve"> MARCA TEXTO BIC FLOR AMA UN</t>
  </si>
  <si>
    <t>1332 - COLAS</t>
  </si>
  <si>
    <t>1028 - COMPANHIA DE CANETAS COMPACTOR</t>
  </si>
  <si>
    <t xml:space="preserve"> COLA ISOPOR COMPAC POLAR 40G</t>
  </si>
  <si>
    <t>2524 - ACRILEX TINTAS ESPECIAIS S.A</t>
  </si>
  <si>
    <t xml:space="preserve"> COLA GLITTER ACRILEX SORT 6X23G</t>
  </si>
  <si>
    <t xml:space="preserve"> COLA COLORIDA ACRILEX SORT 6X23G</t>
  </si>
  <si>
    <t xml:space="preserve"> COLA COLORIDA ACRILEX SORT 4X23G</t>
  </si>
  <si>
    <t xml:space="preserve"> COLA EVA E ISOPOR ACRILEX 90G</t>
  </si>
  <si>
    <t xml:space="preserve"> COLA GLITTER ACRILEX SORT 4X15G</t>
  </si>
  <si>
    <t xml:space="preserve"> COLA BASTAO BIC ECOL GLUE STIC 8G</t>
  </si>
  <si>
    <t xml:space="preserve"> COLA BRANCA BIC 90G</t>
  </si>
  <si>
    <t>10110 - HENKEL LTDA</t>
  </si>
  <si>
    <t xml:space="preserve"> COLA BASTAO HENKEL PRITT 10G</t>
  </si>
  <si>
    <t xml:space="preserve"> COLA ISOPOR E EVA FAMIX 150G</t>
  </si>
  <si>
    <t>1333 - CORRETIVOS</t>
  </si>
  <si>
    <t xml:space="preserve"> CORRETIVO LIQ BIC AQUA ECOLUT 18ML</t>
  </si>
  <si>
    <t>1327 - LINHA ARTISTICA</t>
  </si>
  <si>
    <t xml:space="preserve"> GIZAO CERA ACRILEX ESC 6X1</t>
  </si>
  <si>
    <t xml:space="preserve"> GIZ CERA ACRILEX ESCOLAR 12X1</t>
  </si>
  <si>
    <t xml:space="preserve"> GIZ CERA ACRILEX ESCOLAR 6X1</t>
  </si>
  <si>
    <t xml:space="preserve"> GIZAO CERA ACRILEX ESC 12X1</t>
  </si>
  <si>
    <t xml:space="preserve"> GIZ CERA ACRILEX MEU PRIMEIRO GIZ 6X1</t>
  </si>
  <si>
    <t xml:space="preserve"> TINTA GUACHE ACRILEX ESC 6X15ML</t>
  </si>
  <si>
    <t xml:space="preserve"> TINTA GUACHE ACRILEX AM OURO 250ML</t>
  </si>
  <si>
    <t xml:space="preserve"> TINTA GUACHE ACRILEX VD BAND 250ML</t>
  </si>
  <si>
    <t xml:space="preserve"> TINTA GUACHE ACRILEX VM FOG 250ML</t>
  </si>
  <si>
    <t xml:space="preserve"> TINTA GUACHE ACRILEX PTO 250ML</t>
  </si>
  <si>
    <t xml:space="preserve"> PINTURA A DEDO ACRILEX 6X15ML</t>
  </si>
  <si>
    <t xml:space="preserve"> TINTA GUACHE ACRILEX BCA 250ML</t>
  </si>
  <si>
    <t xml:space="preserve"> TINTA GUACHE ACRILEX MAGENT 250ML</t>
  </si>
  <si>
    <t xml:space="preserve"> TINTA GUACHE ACRILEX LARANJA 250ML</t>
  </si>
  <si>
    <t xml:space="preserve"> GIZ CERA ACRILEX TRIANG 12X1</t>
  </si>
  <si>
    <t xml:space="preserve"> BIG GIZ DE CERA ACRILEX TON DE PELE 12X1</t>
  </si>
  <si>
    <t xml:space="preserve"> MASSA DE MODELAR ACRILEX SOFT AZUL 150GR</t>
  </si>
  <si>
    <t xml:space="preserve"> GIZAO DE CERA FAMIX 12X1</t>
  </si>
  <si>
    <t xml:space="preserve"> GIZAO DE CERA FAMIX 6X1</t>
  </si>
  <si>
    <t>1334 - ESCOLAR DIVERSOS</t>
  </si>
  <si>
    <t xml:space="preserve"> COMPASSO TRIS SU048 UND</t>
  </si>
  <si>
    <t xml:space="preserve"> COMPASSO TRIS SU123 UND</t>
  </si>
  <si>
    <t xml:space="preserve"> TESOURA ESC TRIS CLASS AZUL UND</t>
  </si>
  <si>
    <t xml:space="preserve"> TESOURA ESC TRIS CONFORT SORT UND</t>
  </si>
  <si>
    <t xml:space="preserve"> GIZ CERA TRIS JUMBO TRIANG 12X1</t>
  </si>
  <si>
    <t xml:space="preserve"> TESOURA MALTHUS AZUL UN</t>
  </si>
  <si>
    <t>1217 - MATERIAL P/ESCRITORIO</t>
  </si>
  <si>
    <t xml:space="preserve"> FITA 3M DUREX 12X30M SM UN</t>
  </si>
  <si>
    <t xml:space="preserve"> POST IT 3M CASCATA 76X76 45F 3X1</t>
  </si>
  <si>
    <t xml:space="preserve"> POST IT 3M CASCATA MISTO SORT 4X1</t>
  </si>
  <si>
    <t>1813 - ADELBRAS IND COM DE ADESIVOS LTDA</t>
  </si>
  <si>
    <t xml:space="preserve"> FITA ADELBRAS DP FACE TRANSP 18X30M UN</t>
  </si>
  <si>
    <t>261 - MERCUR S/A</t>
  </si>
  <si>
    <t xml:space="preserve"> LIGA P/DINH MERCUR STAND AMA N18 60UN</t>
  </si>
  <si>
    <t>339 - TILIBRA PRODUTOS DE PAPELARIA LTDA</t>
  </si>
  <si>
    <t xml:space="preserve"> LIVRO INSPEC TRABALHO TILIBR 50F GD</t>
  </si>
  <si>
    <t>12831 - LEONORA COM DE PAP IMP E EXP LTDA</t>
  </si>
  <si>
    <t xml:space="preserve"> GRAMPEADOR LEONORA METAL P/25F UN</t>
  </si>
  <si>
    <t xml:space="preserve"> GRAMPEADOR LEONORA METAL P/ 30F PT</t>
  </si>
  <si>
    <t xml:space="preserve"> GRAMPEADOR LEONORA METAL QUALI P/50 F PT</t>
  </si>
  <si>
    <t>7388 - INDUSTRIA GRAFICA FORONI LTDA</t>
  </si>
  <si>
    <t xml:space="preserve"> ENV FOR CARTA C/JAN 114X229 BCO 500X1</t>
  </si>
  <si>
    <t>98186 - BACCHI INDUST E COMER DE ARTEFAT FERRO</t>
  </si>
  <si>
    <t xml:space="preserve"> CLIPS BACCHI LINHA LEVE N 1/0 100X1</t>
  </si>
  <si>
    <t xml:space="preserve"> CLIPS BACCHI LINHA LEVE N 2/0 100X1</t>
  </si>
  <si>
    <t xml:space="preserve"> CLIPS BACCHI LINHA LEVE N 3/0 50X1</t>
  </si>
  <si>
    <t xml:space="preserve"> CLIPS BACCHI LINHA LEVE N 4/0 50X1</t>
  </si>
  <si>
    <t xml:space="preserve"> CLIPS BACCHI LINHA LEVE N 6/0 50X1</t>
  </si>
  <si>
    <t xml:space="preserve"> CLIPS BACCHI LINHA LEVE N 8/0 25X1</t>
  </si>
  <si>
    <t xml:space="preserve"> GRAMPEADOR BAZZE B5509 P/20F METAL UN</t>
  </si>
  <si>
    <t>1323 - LAPIS DE COR</t>
  </si>
  <si>
    <t xml:space="preserve"> LAPIS DE COR F CAST AQUARELAV 12X1</t>
  </si>
  <si>
    <t xml:space="preserve"> LAPIS DE COR F CAST MULTI 12X1</t>
  </si>
  <si>
    <t xml:space="preserve"> LAPIS DE COR F CAST ECO+4BIC 24X1</t>
  </si>
  <si>
    <t xml:space="preserve"> LAPIS DE COR F CAST ECO+2BIC 12X1</t>
  </si>
  <si>
    <t xml:space="preserve"> LAPIS DE COR F CAST MULTI 24X1</t>
  </si>
  <si>
    <t xml:space="preserve"> LAPIS DE COR F CAST MULTI 36X1</t>
  </si>
  <si>
    <t xml:space="preserve"> LAPIS DE COR F CAST ECO+3 PELE 12X1</t>
  </si>
  <si>
    <t xml:space="preserve"> LAPIS DE COR F CASTELL ECO+3 TONS P 24X1</t>
  </si>
  <si>
    <t xml:space="preserve"> LAPIS DE COR F CASTELL TON PASTEL 10X1</t>
  </si>
  <si>
    <t xml:space="preserve"> LAPIS DE COR BIC BICOLOR 12X1</t>
  </si>
  <si>
    <t xml:space="preserve"> LAPIS DE COR BIC EVOLUT+4LAPIS 12X1</t>
  </si>
  <si>
    <t xml:space="preserve"> LAPIS DE COR BIC EVOLUTION 12X1</t>
  </si>
  <si>
    <t xml:space="preserve"> LAPIS DE COR LEONORA RED PQ 12X1</t>
  </si>
  <si>
    <t xml:space="preserve"> LAPIS DE COR LEONORA RED GD 12X1</t>
  </si>
  <si>
    <t xml:space="preserve"> LAPIS DE COR FAMIX HEXAGONAL PQ 12X1</t>
  </si>
  <si>
    <t xml:space="preserve"> LAPIS DE COR FAMIX HEXAGONAL GD 12X1</t>
  </si>
  <si>
    <t xml:space="preserve"> LAPIS DE COR FAMIX HEXAGONAL GD 24X1</t>
  </si>
  <si>
    <t xml:space="preserve"> LAPIS DE COR TRIS TRIANG+KIT 12X1</t>
  </si>
  <si>
    <t xml:space="preserve"> LAPIS DE COR TRIS BICOLOR 12X1</t>
  </si>
  <si>
    <t xml:space="preserve"> LAPIS DE COR TRIS MEGA SOFT COLOR 12X1</t>
  </si>
  <si>
    <t xml:space="preserve"> LAPIS DE COR MALTHUS HEXAG GD 24X1</t>
  </si>
  <si>
    <t>1322 - LAPIS GRAFITE</t>
  </si>
  <si>
    <t xml:space="preserve"> LAPIS BIC EVOLUT HB HEXAG 4X1</t>
  </si>
  <si>
    <t xml:space="preserve"> LAPIS BIC EVOLUT HB HEXAG C/BOR 4X1</t>
  </si>
  <si>
    <t xml:space="preserve"> LAPIS BIC EVOLUT HB RED C/BOR 4X1</t>
  </si>
  <si>
    <t xml:space="preserve"> LAPIS BIC EVOLUT HB RED 4X1</t>
  </si>
  <si>
    <t>1326 - LAPISEIRAS</t>
  </si>
  <si>
    <t xml:space="preserve"> CARGA P/LAP F CAST 0,7 2B 2X1</t>
  </si>
  <si>
    <t xml:space="preserve"> CARGA P/LAP F CAST 0,5 HB 2X1</t>
  </si>
  <si>
    <t xml:space="preserve"> CARGA P/LAP F CAST 0,5 2B 2X1</t>
  </si>
  <si>
    <t xml:space="preserve"> LAPISEIRA BIC SHIMMERS 0.5 L3P2</t>
  </si>
  <si>
    <t xml:space="preserve"> LAPISEIRA BIC SHIMMERS 0.7 L3P2</t>
  </si>
  <si>
    <t>1216 - MOCHILAS</t>
  </si>
  <si>
    <t>4460 -  CLIO STYLE DECORACOES LTDA</t>
  </si>
  <si>
    <t xml:space="preserve"> MOCH CLIO DN3201J</t>
  </si>
  <si>
    <t xml:space="preserve"> MOCH CLIO C/CARRINHO CW2213</t>
  </si>
  <si>
    <t xml:space="preserve"> MOCH CLIO COSTA INF BOLOFOFOS BF3331J</t>
  </si>
  <si>
    <t xml:space="preserve"> MOCH CLIO COSTA INF UNICORNIO UN3520J</t>
  </si>
  <si>
    <t>1330 - PAPEIS ESPECIAIS</t>
  </si>
  <si>
    <t>2429 - VMP PAPEIS PARA EMBALAGENS LTDA</t>
  </si>
  <si>
    <t xml:space="preserve"> PAPEL SEDA VMP 48X60 AMARELO 100X1</t>
  </si>
  <si>
    <t xml:space="preserve"> PAPEL SEDA VMP 48X60 PRETO 100X1</t>
  </si>
  <si>
    <t xml:space="preserve"> PAPEL SEDA VMP 48X60 AZUL CLAR100X1</t>
  </si>
  <si>
    <t xml:space="preserve"> PAPEL SEDA VMP 48X60 ROXO 100X1</t>
  </si>
  <si>
    <t xml:space="preserve"> PAPEL SEDA VMP 48X60 LARANJA 100X1</t>
  </si>
  <si>
    <t xml:space="preserve"> PAPEL SEDA VMP 48X60 AZUL ESC 100X1</t>
  </si>
  <si>
    <t xml:space="preserve"> PAPEL SEDA VMP 48X60 VERDE CL 100X1</t>
  </si>
  <si>
    <t>66999 - CROMUS EMBALAGENS IND E COM LTDA</t>
  </si>
  <si>
    <t xml:space="preserve"> CELOFANE CROMUS 85X100 SORT 3X1</t>
  </si>
  <si>
    <t xml:space="preserve"> SACO PRES CROMUS 35X54 FEMIN SORT 50X1</t>
  </si>
  <si>
    <t xml:space="preserve"> LACO FACIL CROMUS 2,3CM LISO SORT 10X1</t>
  </si>
  <si>
    <t xml:space="preserve"> SACO PRES CROMUS 35X54 INFANT SORT 50X1</t>
  </si>
  <si>
    <t xml:space="preserve"> SACO PRES CROMUS 25X37 INFANT SORT 50X1</t>
  </si>
  <si>
    <t xml:space="preserve"> SACO PRES CROMUS 45X59 CASUAL SORT 25X1</t>
  </si>
  <si>
    <t xml:space="preserve"> SACO PRES CROMUS 45X59 INFANT SORT 25X1</t>
  </si>
  <si>
    <t xml:space="preserve"> SACO PRES CROMUS 25X37 FEMIN SORT 50X1</t>
  </si>
  <si>
    <t xml:space="preserve"> SACO PRES CROMUS 25X37 CASUAL SORT 50X1</t>
  </si>
  <si>
    <t xml:space="preserve"> SACO PRES CROMUS 35X54 CASUAL SORT 50X1</t>
  </si>
  <si>
    <t xml:space="preserve"> KIT PRES CROMUS SACO 25X37 SORT UN</t>
  </si>
  <si>
    <t xml:space="preserve"> KIT PRES CROMUS CLIPSTRIP 35X54 INF UN</t>
  </si>
  <si>
    <t>69821 - OFF PAPER INDUSTRIA DE PAPEIS ESPECIAIS</t>
  </si>
  <si>
    <t xml:space="preserve"> PAPEL GLITTER OFF PP A4 180G PRATA 5F</t>
  </si>
  <si>
    <t xml:space="preserve"> PAPEL NEON OFF PP A4 180G VERDE 20F</t>
  </si>
  <si>
    <t>1218 - PAPEL A4</t>
  </si>
  <si>
    <t xml:space="preserve">12611 -  SYLVAMO DO BRASIL LTDA </t>
  </si>
  <si>
    <t xml:space="preserve"> PAPEL CHAMEX OFICIO 2 500FL</t>
  </si>
  <si>
    <t xml:space="preserve"> PAPEL CHAMEQUINHO A4 VERDE 100F</t>
  </si>
  <si>
    <t xml:space="preserve"> PAPEL CHAMEQUINHO A4 AZUL 100F</t>
  </si>
  <si>
    <t xml:space="preserve"> PAPEL CHAMEX A4 500F</t>
  </si>
  <si>
    <t>1349 - PASTAS</t>
  </si>
  <si>
    <t>11555 - DELO INDUSTRIA E COMERCIO LTDA</t>
  </si>
  <si>
    <t xml:space="preserve"> PASTA SUSP DELLO MARMORIZADA UND</t>
  </si>
  <si>
    <t xml:space="preserve"> PASTA DELO ABA ELAST DELLOPLEX AMAREL</t>
  </si>
  <si>
    <t xml:space="preserve"> PASTA SUSP DELLO MARMO ECOLOG UN</t>
  </si>
  <si>
    <t xml:space="preserve"> ARQUIVO MORTO DELLO POLIONDA AZUL</t>
  </si>
  <si>
    <t xml:space="preserve"> ARQUIVO MORTO DELLO POLIONDA VERM</t>
  </si>
  <si>
    <t xml:space="preserve">1329 - BORRACHA ESCOLAR </t>
  </si>
  <si>
    <t xml:space="preserve"> BORRACHA PONT MERCUR BRANCA SACO 100X1</t>
  </si>
  <si>
    <t xml:space="preserve"> BORRACHA MERCUR TR GRAFF 2X1</t>
  </si>
  <si>
    <t xml:space="preserve"> BORRACHA MERCUR RECORD 40 3X1</t>
  </si>
  <si>
    <t xml:space="preserve"> BORRACHA MERCUR PRIMA 3X1</t>
  </si>
  <si>
    <t xml:space="preserve"> BORRACHA PONT MERCUR BRANCA 6X1</t>
  </si>
  <si>
    <t xml:space="preserve"> BORRACHA MERCUR PLAST TR NEON SORT 2X1</t>
  </si>
  <si>
    <t xml:space="preserve"> BORRACHA MERCUR CLEAN VDE 2X1</t>
  </si>
  <si>
    <t xml:space="preserve"> BORRACHA MERCUR RECORD 20 2X1</t>
  </si>
  <si>
    <t xml:space="preserve"> BORRACHA PONT MERCUR RSA/LIL 6X1</t>
  </si>
  <si>
    <t xml:space="preserve"> BORRACHA MERCUR DELTA BRANCA 2X1</t>
  </si>
  <si>
    <t xml:space="preserve"> BORRACHA MERCUR OVAL BRANCA 2X1</t>
  </si>
  <si>
    <t xml:space="preserve"> BORRACHA MERCUR TR TREND 2X1</t>
  </si>
  <si>
    <t xml:space="preserve"> BORRACHA MERCUR TR CAPA DE PAPEL 2X1</t>
  </si>
  <si>
    <t xml:space="preserve"> BORRACHA MERCUR APRENDER PARA VIDA 2X1</t>
  </si>
  <si>
    <t xml:space="preserve"> BORRACHA F CAST MAX BCA GDE UND</t>
  </si>
  <si>
    <t xml:space="preserve"> BORRACHA TRIS SCHOOL NEON 2X1</t>
  </si>
  <si>
    <t xml:space="preserve"> BORRACHA MALTHUS EMOJI 4X1</t>
  </si>
  <si>
    <t xml:space="preserve"> BORRACHA MALTHUS C/CAPA SORT 2X1</t>
  </si>
  <si>
    <t>1320 - CADERNOS</t>
  </si>
  <si>
    <t>7614 - BIGNARD IND COMP PAP ARTEF LTDA MT</t>
  </si>
  <si>
    <t xml:space="preserve"> CAD JANDAIA CD 10M 200F TEEN WAY UN</t>
  </si>
  <si>
    <t xml:space="preserve"> CAD JANDAIA CD 12M 240F TEEN WAY</t>
  </si>
  <si>
    <t xml:space="preserve"> CAD MALTHUS CD 10M 200F PRINCESA LILLY</t>
  </si>
  <si>
    <t xml:space="preserve"> CAD MALTHUS CD 12M 240F PRINCESA LILLY</t>
  </si>
  <si>
    <t xml:space="preserve"> CAD MALTHUS CD 15M 300F PRINCESA LILLY</t>
  </si>
  <si>
    <t xml:space="preserve"> CAD MALTHUS BROCH CD 96F MAXX RACING</t>
  </si>
  <si>
    <t xml:space="preserve"> CAD MALTHUS CD 12M 240FPRINC LILY TEN</t>
  </si>
  <si>
    <t xml:space="preserve"> CAD JANDAIA CD 10M 160F BELIEVE</t>
  </si>
  <si>
    <t xml:space="preserve"> CAD JANDAIA CD 10M 160F NINA</t>
  </si>
  <si>
    <t xml:space="preserve"> CAD JANDAIA CD 1M 80F BELIEVE</t>
  </si>
  <si>
    <t xml:space="preserve"> CAD JANDAIA DES ESP CD GD 80F FLUFFY</t>
  </si>
  <si>
    <t xml:space="preserve"> CAD JANDAIA CD 10M 160F PET</t>
  </si>
  <si>
    <t xml:space="preserve"> CAD JANDAIA CD 12M 192F FLOW</t>
  </si>
  <si>
    <t xml:space="preserve"> CAD JANDAIA CD 10M 160F GRIP</t>
  </si>
  <si>
    <t xml:space="preserve"> CAD JANDAIA CD 12M 192F GRIP</t>
  </si>
  <si>
    <t xml:space="preserve"> CAD JANDAIA CD 10M 160F PETIT POA</t>
  </si>
  <si>
    <t xml:space="preserve"> CAD JANDAIA CD 15M 240F PETIT POA</t>
  </si>
  <si>
    <t xml:space="preserve"> CAD JANDAIA ESP CD 10M 160F STELLA</t>
  </si>
  <si>
    <t xml:space="preserve"> CAD JANDAIA CD 12M 192F STELLA</t>
  </si>
  <si>
    <t xml:space="preserve"> CAD JANDAIA CD 10M 160F DREAM</t>
  </si>
  <si>
    <t xml:space="preserve"> CAD JANDAIA CD 10M 200F IT GIRLS</t>
  </si>
  <si>
    <t xml:space="preserve"> CAD JANDAIA CD 10M 160F FLUFFY</t>
  </si>
  <si>
    <t xml:space="preserve"> CAD JANDAIA CD 12M 240F IT GIRLS</t>
  </si>
  <si>
    <t xml:space="preserve"> CAD CD JANDAIA 1M 80F MONO</t>
  </si>
  <si>
    <t xml:space="preserve"> CAD JANDAIA CD 10M 160F CONTO DE FADAS</t>
  </si>
  <si>
    <t xml:space="preserve"> CAD JANDAIA BROCHURAO CD 96F LARANJA</t>
  </si>
  <si>
    <t xml:space="preserve"> CAD JANDAIA CD 1M 96F MAGIA PLUS FEM</t>
  </si>
  <si>
    <t xml:space="preserve"> CAD JANDAIA CD 10M 200F MAGIA PLUS FEM</t>
  </si>
  <si>
    <t xml:space="preserve"> CAD JANDAIA CD 12M 240F MAGIA PLUS FEM</t>
  </si>
  <si>
    <t xml:space="preserve"> CAD JANDAIA CD 15M 300F MAGIA PLUS FEM</t>
  </si>
  <si>
    <t xml:space="preserve"> CAD FORONI BROCHURAO CD 80F JUDY</t>
  </si>
  <si>
    <t xml:space="preserve"> CAD FORONI BROCHURAO CD 80F AMIG P/SEMP</t>
  </si>
  <si>
    <t xml:space="preserve"> CAD FORONI CD 10M 160F JUDY</t>
  </si>
  <si>
    <t xml:space="preserve"> CAD FORONI CD 10M 160F AM P/SEMPRE</t>
  </si>
  <si>
    <t xml:space="preserve"> CAD FORONI CD 12M 192F JUDY</t>
  </si>
  <si>
    <t xml:space="preserve"> CAD FORONI CD 12M 192F AMIGAS P/SEMP</t>
  </si>
  <si>
    <t xml:space="preserve"> CAD FORONI CD 15M 240F AMIGAS P/SEMPRE</t>
  </si>
  <si>
    <t xml:space="preserve"> CAD FORONI BROCHURAO CD 80F SMOOGIES</t>
  </si>
  <si>
    <t xml:space="preserve"> CAD FORONI CD 1M 96F POP COLECTION</t>
  </si>
  <si>
    <t xml:space="preserve"> CAD FORONI CD 10M 200F POP COLECTION</t>
  </si>
  <si>
    <t xml:space="preserve"> CAD FORONI CD 12M 240F JUMP FSC</t>
  </si>
  <si>
    <t xml:space="preserve"> CAD FORONI BROCH CD PQ 80F MARVEL COMICS</t>
  </si>
  <si>
    <t xml:space="preserve"> CAD FORONI BROCHURAO CD 80F PATR CANINA</t>
  </si>
  <si>
    <t>96496 - CONFETTI INDUSTRIA E COMERCIO LTDA</t>
  </si>
  <si>
    <t xml:space="preserve"> CAD CONFETTI CD 10M 160F PRINCESA LILLY</t>
  </si>
  <si>
    <t xml:space="preserve"> CAD CONFETTI CD 12M 192F PRINCESA LILLY</t>
  </si>
  <si>
    <t>1350 - CADERNOS COMMODITIES</t>
  </si>
  <si>
    <t xml:space="preserve"> CAD JANDAIA BROCHURAO CD 96F AZUL UN</t>
  </si>
  <si>
    <t xml:space="preserve"> CAD JANDAIA BROCHURAO CD 96F AMAR UN</t>
  </si>
  <si>
    <t xml:space="preserve"> CAD JANDAIA CD 10M 200F MAGIA BASIC</t>
  </si>
  <si>
    <t xml:space="preserve"> CAD JANDAIA CD 15M 300F MAGIA BASIC</t>
  </si>
  <si>
    <t xml:space="preserve"> CAD JANDAIA CD 1M 96F MAGIA BASIC</t>
  </si>
  <si>
    <t xml:space="preserve"> CAD JANDAIA BROCHURAO CD 96F PRETO</t>
  </si>
  <si>
    <t xml:space="preserve"> CAD JANDAIA CD 10M 200F MAGIA PHOTO</t>
  </si>
  <si>
    <t xml:space="preserve"> CAD JANDAIA CD 12M 240F MAGIA PHOTO</t>
  </si>
  <si>
    <t xml:space="preserve"> CAD JANDAIA CD 1M 96F MAGIA PHOTO</t>
  </si>
  <si>
    <t xml:space="preserve"> CAD JANDAIA DES BROCHURAO CD 96F VERM</t>
  </si>
  <si>
    <t xml:space="preserve"> CAD JANDAIA CD 12M 240F MAGIA PLUS MASC</t>
  </si>
  <si>
    <t xml:space="preserve"> CAD JANDAIA CD 15M 300F MAGIA PLUS MASC</t>
  </si>
  <si>
    <t>1321 - CANETAS</t>
  </si>
  <si>
    <t xml:space="preserve"> CANETA COMPACTOR 07 AZ/VERM 2X1</t>
  </si>
  <si>
    <t xml:space="preserve"> CANETA COMPACTOR TOP 2000 AZ/VM 2X1</t>
  </si>
  <si>
    <t xml:space="preserve"> CANETA BIC CRISTAL FINA AZ/AZ/AZ 3X1</t>
  </si>
  <si>
    <t xml:space="preserve"> CANETA BIC CRISTAL AZ/AZ/VM/PT 4X1</t>
  </si>
  <si>
    <t xml:space="preserve"> CANETA BIC CRISTAL AZ/AZ/AZ/AZ 4X1</t>
  </si>
  <si>
    <t xml:space="preserve"> CANETA BIC CRISTAL BOLD 1.6 AZ/PT 3X1</t>
  </si>
  <si>
    <t xml:space="preserve"> CANETA BIC CRISTAL BOLD 1,6 AZ/AZ 3X1</t>
  </si>
  <si>
    <t xml:space="preserve"> CANETA BIC CRISTAL ORIG PRETA 50X1</t>
  </si>
  <si>
    <t xml:space="preserve"> CANETA BIC CRISTAL ORIG AZUL 50X1</t>
  </si>
  <si>
    <t>25 - ADEGA</t>
  </si>
  <si>
    <t>1183 - CHILENOS</t>
  </si>
  <si>
    <t>8224 - VCT BRASIL IMPORT E EXPORT LTDA</t>
  </si>
  <si>
    <t xml:space="preserve"> VH BCO CHI CYT CDD CHARDONN 750ML</t>
  </si>
  <si>
    <t xml:space="preserve"> VH BCO CHI CYT DEVIL COLECT 750ML</t>
  </si>
  <si>
    <t xml:space="preserve"> VH BCO CHI CYT CDD SAUV BLAN 375ML</t>
  </si>
  <si>
    <t xml:space="preserve"> VH BCO CHI CYT RES SAUV BLANC 750ML</t>
  </si>
  <si>
    <t xml:space="preserve"> VH BCO CHI CYT MARQ CASA CONC CHAR 750ML</t>
  </si>
  <si>
    <t xml:space="preserve"> VH TTO CHI CYT CDD CAB SAUV 750ML</t>
  </si>
  <si>
    <t xml:space="preserve"> VH TTO CHI CYT CDD CARMEN 750ML</t>
  </si>
  <si>
    <t xml:space="preserve"> VH TTO CHI CYT CDD MALBEC 750ML</t>
  </si>
  <si>
    <t xml:space="preserve"> VH TTO CHI CYT CDD MERLOT 750ML</t>
  </si>
  <si>
    <t xml:space="preserve"> VH TTO CHI CYT RES CAB SAUV 750ML</t>
  </si>
  <si>
    <t xml:space="preserve"> VH TTO CHI CYT RES MERL 750ML</t>
  </si>
  <si>
    <t xml:space="preserve"> VH TTO CHI CYT RES CARMEN 750ML</t>
  </si>
  <si>
    <t xml:space="preserve"> VH TTO CHI MARQ C CONC C SAU 750ML</t>
  </si>
  <si>
    <t xml:space="preserve"> VH TTO CHI MARQ C CONC MERLO 750ML</t>
  </si>
  <si>
    <t xml:space="preserve"> VH ROSE CHI CYT RES SWEET 750ML</t>
  </si>
  <si>
    <t xml:space="preserve"> VH ROSE CHI CYT CDD 750ML</t>
  </si>
  <si>
    <t xml:space="preserve"> VH TTO CHI CYT MARQ CAS CONC CARM 750ML</t>
  </si>
  <si>
    <t xml:space="preserve"> VH BCO CHI CYT RES CHARD P JIMEN 750ML</t>
  </si>
  <si>
    <t xml:space="preserve"> VH BCO CHI CYT CDD BELIGH SAU BLAN 750ML</t>
  </si>
  <si>
    <t xml:space="preserve"> VH BCO CHI CYT CDD PHENOMENAL SAUV 750M</t>
  </si>
  <si>
    <t xml:space="preserve"> VH TTO CHI CYT CDD SPETAC CAB SAU 750ML</t>
  </si>
  <si>
    <t xml:space="preserve"> VH BCO CHI CYT DIABLO GOLDN CHARD 750ML</t>
  </si>
  <si>
    <t xml:space="preserve"> VH BCO CHI CYT RES SWEET WHITE 750ML</t>
  </si>
  <si>
    <t>70660 - CANTU IMPORTADORA DE BEBIDAS LTDA</t>
  </si>
  <si>
    <t xml:space="preserve"> VH BCO CHIL CHILANO S BLA 750ML</t>
  </si>
  <si>
    <t xml:space="preserve"> VH TTO CHI CHILANO C SAU 750ML</t>
  </si>
  <si>
    <t xml:space="preserve"> VH TTO CHI CHILANO CARM 750ML</t>
  </si>
  <si>
    <t xml:space="preserve"> VH TTO CHI CHILANO SYRAH 750ML</t>
  </si>
  <si>
    <t xml:space="preserve"> VH TTO CHI VENT CLASICO CARM 750ML</t>
  </si>
  <si>
    <t xml:space="preserve"> VH TTO CHI VENT CLASICO MERL 750ML</t>
  </si>
  <si>
    <t>2867 - INTERFOOD IMPORTACAO LTDA</t>
  </si>
  <si>
    <t xml:space="preserve"> VH BCO CHI GATO NEGRO CHARDONNAY 750ML</t>
  </si>
  <si>
    <t xml:space="preserve"> VH BCO CHIL STA HEL CHA RESER 750ML</t>
  </si>
  <si>
    <t xml:space="preserve"> VH BCO CHIL STA HEL SAUV BLAN 750ML</t>
  </si>
  <si>
    <t xml:space="preserve"> VH TTO CHI GATO NEGRO C SAUV 750ML</t>
  </si>
  <si>
    <t xml:space="preserve"> VH TTO CHI GATO NEGRO CARMEN 750ML</t>
  </si>
  <si>
    <t xml:space="preserve"> VH TTO CHI STA HEL CAB MERL 750ML</t>
  </si>
  <si>
    <t xml:space="preserve"> VH TTO CHI STA HEL CAR RESER 750ML</t>
  </si>
  <si>
    <t xml:space="preserve"> VH TTO CHI STA HEL CAR SD OR 750ML</t>
  </si>
  <si>
    <t xml:space="preserve"> VH TTO CHI STA HEL MER SD OR 750ML</t>
  </si>
  <si>
    <t xml:space="preserve"> VH TTO CHI STA HEL SAU SD OR 750ML</t>
  </si>
  <si>
    <t xml:space="preserve"> VH TTO CHI GAT NEG 9 LIVES RES CAB S 750</t>
  </si>
  <si>
    <t xml:space="preserve"> VH TTO CHI GAT NEG 9 LIVES RES CARM 750</t>
  </si>
  <si>
    <t xml:space="preserve"> VH TTO CHI STA HEL RESER MALB 750ML</t>
  </si>
  <si>
    <t xml:space="preserve"> VH ROSE CHI STA HEL RESER 750ML</t>
  </si>
  <si>
    <t xml:space="preserve"> VH BCO CHI GATO NEGRO SAUV BLANC 750ML</t>
  </si>
  <si>
    <t xml:space="preserve"> VH BCO CHIL STA CAROL CHA RES 750ML</t>
  </si>
  <si>
    <t xml:space="preserve"> VH BCO CHIL STA CAROL SAU RES 750ML</t>
  </si>
  <si>
    <t xml:space="preserve"> VH TTO CHI STA CAROL CAB RES 750ML</t>
  </si>
  <si>
    <t xml:space="preserve"> VH TTO CHI STA CAROL CAR RES 750ML</t>
  </si>
  <si>
    <t xml:space="preserve"> VH TTO CHI STA CAROL MER RES 750ML</t>
  </si>
  <si>
    <t xml:space="preserve"> VH BCO CHIL STA CAROL RES SV 750ML</t>
  </si>
  <si>
    <t xml:space="preserve"> VH TTO CHIL STA CAROL RES SV 750ML</t>
  </si>
  <si>
    <t>240726 -  WINE CONCEPT BRASIL IMPOR E EXPOR DE VINHOS</t>
  </si>
  <si>
    <t xml:space="preserve"> VH BCO CHI VISIONARIO CHARDONNAY 750ML</t>
  </si>
  <si>
    <t xml:space="preserve"> VH TTO CHI VISIONARIO CARMENERE 750ML</t>
  </si>
  <si>
    <t xml:space="preserve"> VH TTO CHI VISIONARIO CABERNET SU 750ML</t>
  </si>
  <si>
    <t xml:space="preserve"> VH BCO CHI PIONERO SAUV BL 750ML</t>
  </si>
  <si>
    <t xml:space="preserve"> VH TTO CHI PIONERO RES PINOT NOIR 750ML</t>
  </si>
  <si>
    <t xml:space="preserve"> VH TTO CHI PIONERO RES CARMENERE 750ML</t>
  </si>
  <si>
    <t xml:space="preserve"> VH TTO CHI PIONERO RES CABERNET SU 750ML</t>
  </si>
  <si>
    <t>1003 - APERITIVOS ALCOOLICOS</t>
  </si>
  <si>
    <t xml:space="preserve"> COQUETEL CANT DO VALE SUAVE 880ML</t>
  </si>
  <si>
    <t xml:space="preserve"> COQUETEL PINHEIRENSE TT SUAVE 870ML</t>
  </si>
  <si>
    <t>1182 - VINHOS NACIONAIS</t>
  </si>
  <si>
    <t>9248 -  MOET HENNESSY DO BRASIL VINHOS E DESTILADOS LTDA</t>
  </si>
  <si>
    <t xml:space="preserve"> ESPUMANTE BCO NAC BABY CHANDON BRU 187ML</t>
  </si>
  <si>
    <t xml:space="preserve"> ESPUMANTE ROSE NAC CHANDON BRUT 750ML</t>
  </si>
  <si>
    <t>8355 - VITIVINICOLA SANTA MARIA S.A</t>
  </si>
  <si>
    <t xml:space="preserve"> ESPUMANTE BCO NAC RIO SOL DEM SECO 750ML</t>
  </si>
  <si>
    <t xml:space="preserve"> VH TTO NAC RIO SOL C SAUV SHI 750ML</t>
  </si>
  <si>
    <t xml:space="preserve"> VH TTO NAC RIO SOL C SAUV SV 750ML</t>
  </si>
  <si>
    <t xml:space="preserve"> VH TTO NAC RIO SOL CAB SAUV 750ML</t>
  </si>
  <si>
    <t xml:space="preserve"> VH TTO NAC RIO SOL SHIRAZ 750ML</t>
  </si>
  <si>
    <t xml:space="preserve"> VH TTO NAC RIO SOL TEMPRANILL 750ML</t>
  </si>
  <si>
    <t xml:space="preserve"> VH BCO NAC RIO SOL CHENIN BLANC 750ML</t>
  </si>
  <si>
    <t>10341 - SOCIEDADE DE BEBIDAS PANIZZON LTDA</t>
  </si>
  <si>
    <t xml:space="preserve"> ESP ROSE NAC MOSCATEL SAN MARTIN 660ML</t>
  </si>
  <si>
    <t xml:space="preserve"> SIDRA GOTAS DO VALE MACA 660ML</t>
  </si>
  <si>
    <t xml:space="preserve"> VH TTO NAC RANDON SV 750ML</t>
  </si>
  <si>
    <t xml:space="preserve"> SIDRA GOTAS DO VALE FRUT VERM 660ML</t>
  </si>
  <si>
    <t xml:space="preserve"> SIDRA CELEBRATE 660ML</t>
  </si>
  <si>
    <t xml:space="preserve"> SIDRA CERESER 660ML</t>
  </si>
  <si>
    <t xml:space="preserve"> VH TTO NAC D BOSCO SUAV 750ML</t>
  </si>
  <si>
    <t xml:space="preserve"> VH TTO NAC DOM BOSCO SUAVE 1L</t>
  </si>
  <si>
    <t xml:space="preserve"> VH BCO NAC CHALISE SUAVE 750ML</t>
  </si>
  <si>
    <t xml:space="preserve"> VH BCO NAC SALTON LUNAE 750ML</t>
  </si>
  <si>
    <t xml:space="preserve"> VH ROSE NAC SALTON CANONICO 750ML</t>
  </si>
  <si>
    <t xml:space="preserve"> VH ROSE NAC SALTON LUNAE 750ML</t>
  </si>
  <si>
    <t xml:space="preserve"> VH TTO NAC SALTON CLASS TANNA 750ML</t>
  </si>
  <si>
    <t xml:space="preserve"> VH TTO NAC QUINTA DO RIO GRANDE SUAVE 1L</t>
  </si>
  <si>
    <t>241 - VINICOLA CAMPESTRE LTDA  54-3231-5736</t>
  </si>
  <si>
    <t xml:space="preserve"> VH BCO NAC PERGOLA SUAVE 750ML</t>
  </si>
  <si>
    <t xml:space="preserve"> VH TTO NAC PERGOLA PET SUAVE 1,47L</t>
  </si>
  <si>
    <t xml:space="preserve"> VH TTO NAC PERGOLA SUAVE 1L</t>
  </si>
  <si>
    <t xml:space="preserve"> VH TTO NAC PERGOLA SUAVE 750ML</t>
  </si>
  <si>
    <t>2077 - VINICOLA GALIOTTO LTDA. COD.:2949</t>
  </si>
  <si>
    <t xml:space="preserve"> VH TTO NAC GALIOTTO SV 1L</t>
  </si>
  <si>
    <t xml:space="preserve"> VH TTO NAC GALIOTTO SV BARD 750ML</t>
  </si>
  <si>
    <t>1002 - CHAMPAGNES</t>
  </si>
  <si>
    <t xml:space="preserve"> ESPUMANTE CAMPO LARGO MOSC ROSE 750ML</t>
  </si>
  <si>
    <t xml:space="preserve"> ESPUMANTE CAMPO LARGO MOSC 750ML</t>
  </si>
  <si>
    <t>1180 - ARGENTINOS</t>
  </si>
  <si>
    <t xml:space="preserve"> VH TT ARG TORO CENTENARIO MALBEC 750ML</t>
  </si>
  <si>
    <t xml:space="preserve"> VH TT TORO CENTENARIO TEMPRANILLO 750ML</t>
  </si>
  <si>
    <t xml:space="preserve"> VH TT TORO CABERNET SAUVIGNON 750ML</t>
  </si>
  <si>
    <t xml:space="preserve"> VH BCO TORO CHARDONNAY 750ML</t>
  </si>
  <si>
    <t xml:space="preserve"> VH TORO ROSE 750ML</t>
  </si>
  <si>
    <t xml:space="preserve"> VH TTO ARG ALT PLATA CAB 750ML</t>
  </si>
  <si>
    <t xml:space="preserve"> VH TTO ARG LATITUD MALBEC 750ML</t>
  </si>
  <si>
    <t xml:space="preserve"> VH TTO ARG LATITUD 33 SAUV 750ML</t>
  </si>
  <si>
    <t xml:space="preserve"> VH TTO ARG TERRAZAS RES CAB SAUV 750</t>
  </si>
  <si>
    <t xml:space="preserve"> VH TTO ARG TERRAZAS RES MALBEC750ML</t>
  </si>
  <si>
    <t xml:space="preserve"> VH TTO CHI CYT RES MALBEC 750ML</t>
  </si>
  <si>
    <t xml:space="preserve"> VH TTO ARG TRAPICHE CABERNET 750ML</t>
  </si>
  <si>
    <t xml:space="preserve"> VH TTO ARG TRAPICHE MALBEC 750ML</t>
  </si>
  <si>
    <t xml:space="preserve"> VH TTO ARG TRAPICHE MERLOT 750ML</t>
  </si>
  <si>
    <t xml:space="preserve"> VH TTO ARG TRAPICHE PINOT 750ML</t>
  </si>
  <si>
    <t xml:space="preserve"> VINHO ALFREDO ROCA FINCAS MRLOT TT 750ML</t>
  </si>
  <si>
    <t>1188 - PORTUGUESES</t>
  </si>
  <si>
    <t xml:space="preserve"> VH BCO POR CASAL GARCIA SWEET 750ML</t>
  </si>
  <si>
    <t xml:space="preserve"> VH TTO POR CASAL GARCIA 750ML</t>
  </si>
  <si>
    <t xml:space="preserve"> VH TTO POR PERIQUITA SEC CAS 750ML</t>
  </si>
  <si>
    <t xml:space="preserve"> VH ROSE PORT PERIQUITA 750ML</t>
  </si>
  <si>
    <t xml:space="preserve"> VH BCO PORT PERIQUITA 750ML</t>
  </si>
  <si>
    <t xml:space="preserve"> VH BCO POR OLARIA SV 750ML</t>
  </si>
  <si>
    <t xml:space="preserve"> VH RUBY POR PORTO MESSIAS 750ML</t>
  </si>
  <si>
    <t xml:space="preserve"> VH TTO POR OLARIA SV 750ML</t>
  </si>
  <si>
    <t xml:space="preserve"> VH TTO POR PORTO MESSIAS TAWNY 750ML</t>
  </si>
  <si>
    <t xml:space="preserve"> VH BCO POR QT DE BONS VENTOS 750ML</t>
  </si>
  <si>
    <t xml:space="preserve"> VH TTO POR QTA DE BONS VENTOS 750ML</t>
  </si>
  <si>
    <t>5096 - ADEGA ALENTEJANA COMERCIO IMP.EXT.LTDA</t>
  </si>
  <si>
    <t xml:space="preserve"> VH TTO PORT CARTUXA COLH 750ML</t>
  </si>
  <si>
    <t xml:space="preserve"> VH TTO POR PORTAS DO SOL 750ML</t>
  </si>
  <si>
    <t xml:space="preserve"> VH TTO PORT EA 750ML</t>
  </si>
  <si>
    <t xml:space="preserve"> VH TTO PORT TAPADA DO FIDALGO 750ML</t>
  </si>
  <si>
    <t>1739 - BARRINHAS COM E IMP D BEB E CEREAIS LTDA</t>
  </si>
  <si>
    <t xml:space="preserve"> VH TTO POR P. MURCA RESERVA 750ML</t>
  </si>
  <si>
    <t xml:space="preserve"> VH TTO POR PORTO ROY OPORTO TAWNY 750ML</t>
  </si>
  <si>
    <t xml:space="preserve"> VH TTO POR PORCA DE MURCA 750ML</t>
  </si>
  <si>
    <t xml:space="preserve"> VH TTO POR QTA CABRIZ RES 750ML</t>
  </si>
  <si>
    <t>115259 - QUALIMPOR IMPORT E EXPORT DE PRODS ALIMENTICIOS</t>
  </si>
  <si>
    <t xml:space="preserve"> VH TTO PORT ESPORAO RESERVA 750ML</t>
  </si>
  <si>
    <t xml:space="preserve"> VH BCO PORT MONTE VELHO 750ML</t>
  </si>
  <si>
    <t>1189 - URUGUAIOS</t>
  </si>
  <si>
    <t xml:space="preserve"> VH TTO NAC SAN MARTIN BORDOSV 750ML</t>
  </si>
  <si>
    <t>1187 - ITALIANOS</t>
  </si>
  <si>
    <t xml:space="preserve"> VH TTO ITA LAMBRU MONTECCHIO 750ML</t>
  </si>
  <si>
    <t xml:space="preserve"> VH BCO ITA LAMBRU MONTECCHIO 750ML</t>
  </si>
  <si>
    <t xml:space="preserve"> VH BCO ITAL LAMBRUS AMAB SUAV 750ML</t>
  </si>
  <si>
    <t xml:space="preserve"> VH TTO ITA BOLLA VALPOLICELL 750ML</t>
  </si>
  <si>
    <t xml:space="preserve"> VH TTO ITA CHIANTI RUFFINO 750ML</t>
  </si>
  <si>
    <t>5057 - REAL COMERCIAL LTDA</t>
  </si>
  <si>
    <t xml:space="preserve"> VH BCO ITA CELLA LAM B AM 750ML</t>
  </si>
  <si>
    <t>1366 - VINHOS PORTUGUESES-IMPORTAÇÃO</t>
  </si>
  <si>
    <t xml:space="preserve"> VINHO TTO POR JOSE PITEIRA 2022 750ML</t>
  </si>
  <si>
    <t xml:space="preserve"> VINHO TTO POR MAR SALGADO 2020 750ML</t>
  </si>
  <si>
    <t xml:space="preserve"> VINHO BCO VERDE POR MAR SALGADO 750ML</t>
  </si>
  <si>
    <t xml:space="preserve"> VINHO CASTELO DE PIAS BCO TTO SECO 750ML</t>
  </si>
  <si>
    <t xml:space="preserve"> VINHO BRANCO PORT QUE BELEZA 750ML</t>
  </si>
  <si>
    <t xml:space="preserve"> VINHO TINTO PORTUGUES QUE BELEZA 750ML</t>
  </si>
  <si>
    <t xml:space="preserve"> VINHO BRANCO PORTUGUES SOLDADO 750ML</t>
  </si>
  <si>
    <t xml:space="preserve"> VINHO TINTO PORTUGUES SOLDADO 750ML</t>
  </si>
  <si>
    <t xml:space="preserve"> VINHO TTO POR CASTELO DE PIAS 2022 750ML</t>
  </si>
  <si>
    <t>44 - EMPORIO ADEGA</t>
  </si>
  <si>
    <t>1446 - EMPORIO VINHOS CHILENOS</t>
  </si>
  <si>
    <t xml:space="preserve"> VH TTO CHI BODE VIEJA C S MER 750ML</t>
  </si>
  <si>
    <t xml:space="preserve"> VH TTO CHI BODE VIEJA S BLANC 750ML</t>
  </si>
  <si>
    <t xml:space="preserve"> VH TTO CHI BODEGA VIEJA SUAVE 750ML</t>
  </si>
  <si>
    <t xml:space="preserve"> VH BCO CHI BODEGA VIEJA SUAVE 750ML</t>
  </si>
  <si>
    <t xml:space="preserve"> VH TTO CHI TANTEHUE CARMENERE 750ML</t>
  </si>
  <si>
    <t xml:space="preserve"> VH TTO CHI TANTEHUE MERLOT 750ML</t>
  </si>
  <si>
    <t xml:space="preserve"> VH BCO CHIL TANTEHUE CHARDONNAY 750ML</t>
  </si>
  <si>
    <t xml:space="preserve"> VH TTO CHI TANTEHUE CABER SAUVIG 750ML</t>
  </si>
  <si>
    <t xml:space="preserve"> VH BCO CHI TANTEHUE SAUVIG BLANC 750ML</t>
  </si>
  <si>
    <t xml:space="preserve"> VH ROSE CHI CYT CDD DEVIL COLEC 750ML</t>
  </si>
  <si>
    <t xml:space="preserve"> VH TTO CHI CYT CDD RE PRIV CAB SAU 750ML</t>
  </si>
  <si>
    <t xml:space="preserve"> VH TTO CHI CYT DIABLO BLACK C SAUV 750ML</t>
  </si>
  <si>
    <t xml:space="preserve"> VH TTO CHI CYT DIABLO DARK RED 750ML</t>
  </si>
  <si>
    <t xml:space="preserve"> VH TTO CHI CYT RES SWEET RED 750ML</t>
  </si>
  <si>
    <t>409346 -  ORGANIZACAO VERDEMAR LTDA</t>
  </si>
  <si>
    <t xml:space="preserve"> VH SANTA RITA 3 MEDALLAS CARMENERE 750ML</t>
  </si>
  <si>
    <t xml:space="preserve"> VH BC STA RITA 3 MEDAL SAUV BLAN 750ML</t>
  </si>
  <si>
    <t>1448 - EMPORIO VINHOS FRANCESES</t>
  </si>
  <si>
    <t>98434 - WF NEGOCIOS E COMERCIO EIRELI</t>
  </si>
  <si>
    <t xml:space="preserve"> KIT ROSE PISCINE +2 TACAS ACRILICO 750ML</t>
  </si>
  <si>
    <t xml:space="preserve"> VH TTO FRA MON BASSET BOURD AOC C 750ML</t>
  </si>
  <si>
    <t xml:space="preserve"> VH ROSE FRA MON PROVENCE 750ML</t>
  </si>
  <si>
    <t>1449 - EMPORIO VINHOS ARGENTINOS</t>
  </si>
  <si>
    <t xml:space="preserve"> VH TTO ARG SAN TELMO CABER SUAV 750ML</t>
  </si>
  <si>
    <t xml:space="preserve"> VH TTO ARG SAN TELMO MALBEC 750ML</t>
  </si>
  <si>
    <t xml:space="preserve"> VH ROSE ARG SAN TELMO BLEND 750ML</t>
  </si>
  <si>
    <t xml:space="preserve"> VH BCO ARG SAN TELMO CHARDONNAY 750ML</t>
  </si>
  <si>
    <t xml:space="preserve"> VH ROSE ARG TRIVENTO MALBEC 750ML</t>
  </si>
  <si>
    <t xml:space="preserve"> VH BCO ARG TRIVENTO WHIT MALB 750ML</t>
  </si>
  <si>
    <t>1447 - EMPORIO VINHOS PORTUGUESES</t>
  </si>
  <si>
    <t xml:space="preserve"> VH TTO POR MONASTERIO S PRUD 750ML</t>
  </si>
  <si>
    <t xml:space="preserve"> VH BCO POR REGUENGOS DOC 750ML</t>
  </si>
  <si>
    <t xml:space="preserve"> VH BCO POR DO PORTO MESSIAS 750ML</t>
  </si>
  <si>
    <t xml:space="preserve"> VH BCO POR MESSIAS 750ML</t>
  </si>
  <si>
    <t xml:space="preserve"> VH BCO POR SANTOLA VERDE 750ML</t>
  </si>
  <si>
    <t xml:space="preserve"> VH TTO POR MESSIAS 750ML</t>
  </si>
  <si>
    <t xml:space="preserve"> VH TTO POR REGUENGOS DOC 750ML</t>
  </si>
  <si>
    <t xml:space="preserve"> VH ROSE POR SANTOLA 750ML</t>
  </si>
  <si>
    <t xml:space="preserve"> VH BCO POR PUTOS 750ML</t>
  </si>
  <si>
    <t xml:space="preserve"> VH TTO TEMPR PATA NEGRA ORO 750ML</t>
  </si>
  <si>
    <t xml:space="preserve"> VH ROSE POR PUTOS 750ML</t>
  </si>
  <si>
    <t xml:space="preserve"> VH TTO PORT MONSARAZ DOC ALENTEJO 750ML</t>
  </si>
  <si>
    <t xml:space="preserve"> VH ROSE PORT CARMIM OLARIA SUAVE 750ML</t>
  </si>
  <si>
    <t xml:space="preserve"> VH BCO POR LEVITY VERDE 750ML</t>
  </si>
  <si>
    <t xml:space="preserve"> VH ROSE POR LEVITY VERDE 750ML</t>
  </si>
  <si>
    <t>258303 -  WINE CONCEPT BRASIL   IMPORTACAO E EXPORTACAO DE</t>
  </si>
  <si>
    <t xml:space="preserve"> VH PORT BRANCO MAR SALGADO 750ML</t>
  </si>
  <si>
    <t xml:space="preserve"> VH BCO JOSE PITEIRA 750ML</t>
  </si>
  <si>
    <t xml:space="preserve"> VH ROSE JOSE PITEIRA 750ML</t>
  </si>
  <si>
    <t xml:space="preserve"> VH MAR SALGADO ROSE 750ML</t>
  </si>
  <si>
    <t xml:space="preserve"> VINHO CORACAO OBRA PRIMA 750 ML</t>
  </si>
  <si>
    <t>1453 - EMPORIO VINHOS ESPECIAIS</t>
  </si>
  <si>
    <t xml:space="preserve"> VH ROSE AFS NEDERBURG FOUND 750ML</t>
  </si>
  <si>
    <t xml:space="preserve"> VH TTO AFR NEDERBURG PINOTAGE 750ML</t>
  </si>
  <si>
    <t xml:space="preserve"> VH TTO USA CALVET 1818 BLEND 750ML</t>
  </si>
  <si>
    <t>1452 - EMPORIO VINHOS ESPANHOIS</t>
  </si>
  <si>
    <t xml:space="preserve"> VH BCO ITA LAMBR V FABRI AMA 750ML</t>
  </si>
  <si>
    <t>1450 - EMPORIO VINHOS ITALIANOS</t>
  </si>
  <si>
    <t xml:space="preserve"> VH TTO ITA IL MIO GALGO TOSC ROSSO 750ML</t>
  </si>
  <si>
    <t xml:space="preserve"> VH TTO ITA SOGNO ITALIANO LAMB ROS 750ML</t>
  </si>
  <si>
    <t xml:space="preserve"> VH BCO ITA SOGNO ITALIANO BIANCO 750ML</t>
  </si>
  <si>
    <t xml:space="preserve"> VH TTO ITA SOGNO ITALIANO ROSATO 750ML</t>
  </si>
  <si>
    <t xml:space="preserve"> VH TTO ITA SOGNO ITALIANO VI ROSSO 750ML</t>
  </si>
  <si>
    <t>1454 - EMPORIO VINHOS NACIONAIS</t>
  </si>
  <si>
    <t>102411 - VINICOLA PIZZATO LTDA</t>
  </si>
  <si>
    <t xml:space="preserve"> VH BCO NAC PIZZATO FAUSTO CHARD 750ML</t>
  </si>
  <si>
    <t xml:space="preserve"> VH TTO NAC PIZZATO FAUSTO TANNAT 750ML</t>
  </si>
  <si>
    <t>58 - MATERIAL LOGISTICO</t>
  </si>
  <si>
    <t>182 - OBJETO LOGISTICO SECOS</t>
  </si>
  <si>
    <t>1102 - ANDRE GOMES DE SOUSA LUCENA</t>
  </si>
  <si>
    <t>90 - MATEUS SUPERMERCADOS S A - SM3 SANTA INES</t>
  </si>
  <si>
    <t xml:space="preserve"> PALLET MADEIRA PBR 1000X1200</t>
  </si>
  <si>
    <t>11866 - BOLIVAR PRODUTOS PLASTICOS LTDA</t>
  </si>
  <si>
    <t xml:space="preserve"> CAIXA PLASTICA P/TRANSP 1030 C/TAMP</t>
  </si>
  <si>
    <t>756 - ARMAZEM MATEUS S A - CD100 BALSAS</t>
  </si>
  <si>
    <t xml:space="preserve"> CAIXOTE DE MADEIRA RECICLADO</t>
  </si>
  <si>
    <t>1100 - COMPRAS GERAL</t>
  </si>
  <si>
    <t xml:space="preserve"> PALLET CHEP BR</t>
  </si>
  <si>
    <t>42648 - TEDESCO ENGENHARIA E LOGISTICA LTDA</t>
  </si>
  <si>
    <t xml:space="preserve"> CONTAINER METALICO TELA 1000X1200</t>
  </si>
  <si>
    <t>183 - OBJETO LOGISTICO PANIFICACAO</t>
  </si>
  <si>
    <t>21045 -  IND DE PAES MAS MATEUS LTDA   IND60 BUMBA PAO SLZ</t>
  </si>
  <si>
    <t xml:space="preserve"> CAIXA AZUL COM TAMPA DE SALGAD</t>
  </si>
  <si>
    <t>990 -  MATEUS SUPERMERCADOS S A   SM1 BALSAS</t>
  </si>
  <si>
    <t xml:space="preserve"> CAIXA BRANCA DE BAGUETE 600</t>
  </si>
  <si>
    <t xml:space="preserve"> CAIXA CN39013019 BG B PAO SLZ</t>
  </si>
  <si>
    <t>1 - COMPRAS INDUSTRIA</t>
  </si>
  <si>
    <t xml:space="preserve"> CAIXA BRANCA DE PAO FRANCES</t>
  </si>
  <si>
    <t xml:space="preserve"> MONOBLOCO</t>
  </si>
  <si>
    <t>152 - MICHELLE SOARES SILVA</t>
  </si>
  <si>
    <t>1113 - PLASTICOS PISANI S.A.</t>
  </si>
  <si>
    <t xml:space="preserve"> CAIXA BRANCA CENTRAL DE FATIADO UN</t>
  </si>
  <si>
    <t>181 - OBJETO LOGISTICO HORTFRUTTI</t>
  </si>
  <si>
    <t xml:space="preserve"> CONTAINER PLASTICO TELA 1000X1200</t>
  </si>
  <si>
    <t xml:space="preserve"> CAIXA VERDE IFCO UN</t>
  </si>
  <si>
    <t xml:space="preserve">12 - ALMOXARIFADO                                      </t>
  </si>
  <si>
    <t>76 - EMBALAGENS P/USO INTERNO</t>
  </si>
  <si>
    <t>1470 - ZIVALPLAST IND E COMERCIO PLAST LTDA</t>
  </si>
  <si>
    <t xml:space="preserve"> SACOLA MIX MATEUS AACD 1000X1 60X70</t>
  </si>
  <si>
    <t xml:space="preserve"> SACOLA MIX MATEUS AACD SOL 38X48 1000X1</t>
  </si>
  <si>
    <t xml:space="preserve"> SACOLA MIX MATEUS BIO 60X70 1000X1</t>
  </si>
  <si>
    <t>100329 - DOKAPACK INDUSTRIA E COMERCIO DE EMBALAGENS LTDA</t>
  </si>
  <si>
    <t xml:space="preserve"> SACOLA GMAT AACD 60X70 1000X1</t>
  </si>
  <si>
    <t>523 - PLASTICOS SUZUKI LTDA</t>
  </si>
  <si>
    <t xml:space="preserve"> BOBINA PLAST 38X55 C/600UN G 0,014</t>
  </si>
  <si>
    <t>5184 - MARPACK COMERCIO ATAC EMBALAGENS LTDA</t>
  </si>
  <si>
    <t xml:space="preserve"> BAND ISOP B2 BRANCA 200X148X20 100X1</t>
  </si>
  <si>
    <t xml:space="preserve"> BAND ISOP B1 BRANCA 150X150X20 100X1</t>
  </si>
  <si>
    <t xml:space="preserve"> BAND ISOP B3 BRANCA 236X180X20 100X1</t>
  </si>
  <si>
    <t>5039 - MACROPACK COMERCIO E REPRESENTACOES LTDA</t>
  </si>
  <si>
    <t xml:space="preserve"> EMB AL</t>
  </si>
  <si>
    <t>13169 - JOSE LUIZ GONCALVES MENDES - ME</t>
  </si>
  <si>
    <t xml:space="preserve"> RASPADOR PESADO C/CABO 1,50MT</t>
  </si>
  <si>
    <t>11861 - STARRETT IND E COMERCIO LTDA</t>
  </si>
  <si>
    <t xml:space="preserve"> FACA PERECIV DESOSSA BRANCA 5515 6 POLEG</t>
  </si>
  <si>
    <t>6520 - DORIPLAST IND DE PRODUTOS PLASTICOS LTDA</t>
  </si>
  <si>
    <t xml:space="preserve"> SACO LIXO TRANSP 59X62 30L 100X1</t>
  </si>
  <si>
    <t xml:space="preserve">90 - MATERIAL DE APOIO                                 </t>
  </si>
  <si>
    <t>86874 -  LABELPRINT ROTULOS E ETIQUETAS LTDA</t>
  </si>
  <si>
    <t xml:space="preserve"> ETIQ ADES CONT PRODUC PERECIV 60X40 43M</t>
  </si>
  <si>
    <t xml:space="preserve"> CARTAO CARTAZ PINK               UN</t>
  </si>
  <si>
    <t>2493 -  GRAFICA SANTA CLARA LTDA</t>
  </si>
  <si>
    <t xml:space="preserve"> CARTAZ MIX ATAC/VAREJ PADRAO 45X64</t>
  </si>
  <si>
    <t>9230 - CASA DO ACOUGUEIRO   PAG.30 DIAS</t>
  </si>
  <si>
    <t xml:space="preserve"> FITA STARRET 2.48MTS</t>
  </si>
  <si>
    <t>56 - FERRAGENS E FERRAMENTAS</t>
  </si>
  <si>
    <t>1520 - LINHA DE FERRAMENTAS</t>
  </si>
  <si>
    <t>69530 - HENKEL LTDA</t>
  </si>
  <si>
    <t xml:space="preserve"> COLA SUPER BONDER 3G</t>
  </si>
  <si>
    <t xml:space="preserve"> COLA DUREPOXI 100G</t>
  </si>
  <si>
    <t xml:space="preserve"> CHAVE TRAM BIELA 11MM R.42805/111</t>
  </si>
  <si>
    <t xml:space="preserve"> FOICE ROCADEIRA TRAM S/PONTA S/CABO</t>
  </si>
  <si>
    <t xml:space="preserve"> SIFAO UNIVERSAL SANFONADA ASA UN</t>
  </si>
  <si>
    <t xml:space="preserve"> TORNEIRA P/MAQUINA LAVAR ASA UN</t>
  </si>
  <si>
    <t xml:space="preserve"> TORNEIRA JARDIM 1/2 X 3/4 ASA</t>
  </si>
  <si>
    <t xml:space="preserve"> FITA VEDA ROSCA 18MMX05M ASA</t>
  </si>
  <si>
    <t xml:space="preserve"> RALINHO P/PIA INOX TELA 09CM </t>
  </si>
  <si>
    <t xml:space="preserve"> RALO P/PIA TELA INOX 7,2CM ASA UN</t>
  </si>
  <si>
    <t xml:space="preserve"> RALO P/PIA CESTINHA CROMADA ASA</t>
  </si>
  <si>
    <t xml:space="preserve"> FITA ISOLANTE 5M ASA UN</t>
  </si>
  <si>
    <t xml:space="preserve"> AGULHA P/FOGAO ASA C/2UN</t>
  </si>
  <si>
    <t xml:space="preserve"> AGULHEIRO KIT COSTURA</t>
  </si>
  <si>
    <t xml:space="preserve"> CHUVEIRINHO P/TORN. FLEXIVEL </t>
  </si>
  <si>
    <t xml:space="preserve"> EXTENSAO TRIPLA C/TERRA 3M </t>
  </si>
  <si>
    <t xml:space="preserve"> PINO 3 SAIDAS C/TERRA </t>
  </si>
  <si>
    <t xml:space="preserve"> RALINHO P/PIA PLASTICO 7CM </t>
  </si>
  <si>
    <t xml:space="preserve"> TAMPA P/PIA 1" LEITOSA </t>
  </si>
  <si>
    <t xml:space="preserve"> FILTRO PERMANENTE P/CAFE N. 103</t>
  </si>
  <si>
    <t xml:space="preserve"> FILTRO PERMANENTE P/CAFE N. 102</t>
  </si>
  <si>
    <t xml:space="preserve"> ABRAC. NYLON C/100 UN 2.5X150MM</t>
  </si>
  <si>
    <t xml:space="preserve"> AFIADOR FRATELLI FACA</t>
  </si>
  <si>
    <t>20541 -  LORENZETTI SA IND B  ELETROMETALURGICAS</t>
  </si>
  <si>
    <t xml:space="preserve"> TORNEIRA C/FILTRO ACQUA DUE MESA BRANCO</t>
  </si>
  <si>
    <t xml:space="preserve"> RESISTENCIA CHUV LORENZETTI ADV/TOP 220V</t>
  </si>
  <si>
    <t>1876 - DANEVA MAQS E CONDUTORES ELETRICOS</t>
  </si>
  <si>
    <t xml:space="preserve"> ADAPT 2P+T 15A/250V</t>
  </si>
  <si>
    <t>10070 - BELGA PRODUTOS DO LAR LTDA</t>
  </si>
  <si>
    <t xml:space="preserve"> PREGO 10X10 CONTEM 120 UN</t>
  </si>
  <si>
    <t xml:space="preserve"> PREGO 12X12 CONTEM 60 UND</t>
  </si>
  <si>
    <t xml:space="preserve"> PREGO 15X15 CONTEM 30UN PT</t>
  </si>
  <si>
    <t xml:space="preserve"> DISTANCIADOR ACOFIX MOTTO 100X1</t>
  </si>
  <si>
    <t xml:space="preserve"> BANCO ESCADA ALUM 3DEGRAUS BOTAFOGO</t>
  </si>
  <si>
    <t>86003 - FOXLUX S/A</t>
  </si>
  <si>
    <t xml:space="preserve"> KIT FERRAMENTA JARDIM FAMASTIL PT 4X1</t>
  </si>
  <si>
    <t xml:space="preserve"> KIT FERRAM FAMASTIL 4X1 T1</t>
  </si>
  <si>
    <t>1531 - LINHA TABACARIA</t>
  </si>
  <si>
    <t xml:space="preserve"> FOSFORO PARANA LONGO ECO 300 FAMILIA</t>
  </si>
  <si>
    <t xml:space="preserve"> FOSFORO PARANA FORNO&amp;FOG LONG UN</t>
  </si>
  <si>
    <t xml:space="preserve"> FOSFORO PARANA MADEIRA 10X1</t>
  </si>
  <si>
    <t xml:space="preserve"> FOSFORO PARANA LONGO ECO 100</t>
  </si>
  <si>
    <t xml:space="preserve"> FOSFORO PARANA GIGANTE ECO 50</t>
  </si>
  <si>
    <t>75004 - COMERCIAL DE FOSFOROS SAO LUIS LTDA</t>
  </si>
  <si>
    <t xml:space="preserve"> FOSFORO GUARANY 10X1</t>
  </si>
  <si>
    <t xml:space="preserve"> FOSFORO GABOARDI 10X1</t>
  </si>
  <si>
    <t xml:space="preserve"> ISQUEIRO BIC MAXI 12X1</t>
  </si>
  <si>
    <t xml:space="preserve"> ISQUEIRO BIC MINI 12X1</t>
  </si>
  <si>
    <t xml:space="preserve"> ISQUEIRO BIC BANDEJA UN</t>
  </si>
  <si>
    <t xml:space="preserve"> ISQUEIRO BIC MINI J5 L4P3 4X1</t>
  </si>
  <si>
    <t xml:space="preserve"> ISQUEIRO BIC EZ REACH BLISTER UN.</t>
  </si>
  <si>
    <t>6165 - PHILIP MORRIS BRASIL INDUSTRIA E COMERCIO LTDA</t>
  </si>
  <si>
    <t xml:space="preserve"> CIGARRO CHESTERFIELD BLUE KS RCB</t>
  </si>
  <si>
    <t xml:space="preserve"> CIGARRO CHESTERFIELD ORIGINAL KS RCB</t>
  </si>
  <si>
    <t xml:space="preserve"> CIGARRO MARLBORO BLUE ICE MENTHOL KS</t>
  </si>
  <si>
    <t xml:space="preserve"> CIGARRO MALBORO FORESZT FUSSION MNT</t>
  </si>
  <si>
    <t xml:space="preserve"> CIGARRO MARLBORO RED KS UN</t>
  </si>
  <si>
    <t xml:space="preserve"> CIGARRO MALBORO GOLD KS UN</t>
  </si>
  <si>
    <t xml:space="preserve"> CIGARRO MARLBORO GOLD BOX UN</t>
  </si>
  <si>
    <t xml:space="preserve"> CIGARRO MARLBORO RED BOX UN</t>
  </si>
  <si>
    <t xml:space="preserve"> CIGARRO MALBORO TROPICAL FUSION MNT</t>
  </si>
  <si>
    <t xml:space="preserve"> CIGARRO MARLBORO RED SEL BOX</t>
  </si>
  <si>
    <t xml:space="preserve"> CIGARRO MARLBORO GOLD SEL BOX</t>
  </si>
  <si>
    <t>397 - SOUZA CRUZ S.A 0800-723-2221</t>
  </si>
  <si>
    <t xml:space="preserve"> CIGARRO ROTHMANS BLUE BOX RBT CORE UN</t>
  </si>
  <si>
    <t xml:space="preserve"> CIGARRO LUCKY STRIKE DB FRESH ICE BOX</t>
  </si>
  <si>
    <t xml:space="preserve"> CIGARRO LUCKY STRIKE FRESH DOUB ICE</t>
  </si>
  <si>
    <t>563 - DANIEL ANDRADE CRUZ BA/SE</t>
  </si>
  <si>
    <t xml:space="preserve"> CIGARRO DUNHILL BLUE BOX UN</t>
  </si>
  <si>
    <t xml:space="preserve"> CIGARRO DUNHILL RED BOX BC UN</t>
  </si>
  <si>
    <t xml:space="preserve"> CIGARRO ROTHMANS BLUE UN</t>
  </si>
  <si>
    <t xml:space="preserve"> CIGARRO DUNHILL ON RED BOX UN</t>
  </si>
  <si>
    <t xml:space="preserve"> CIGARRO ROTHMANS INTERNACIONAL BOX UN</t>
  </si>
  <si>
    <t xml:space="preserve"> CIGARRO ROTHMANS RED BOX GLOB LEPP UN</t>
  </si>
  <si>
    <t xml:space="preserve"> CIGARRO DUNHILL ON BLUE BOX UN</t>
  </si>
  <si>
    <t xml:space="preserve"> CIGARRO DUNHILL ICE REFRESH</t>
  </si>
  <si>
    <t>1528 - LAMPADAS</t>
  </si>
  <si>
    <t>2289 -  BRASILUX IND E COM IMPORTACAO E EXP LTDA</t>
  </si>
  <si>
    <t xml:space="preserve"> LAMP LED TASCHIBRA 9W TKL60</t>
  </si>
  <si>
    <t xml:space="preserve"> PAINEL TASCHIBRA LED 12W LYS QUADRADO</t>
  </si>
  <si>
    <t xml:space="preserve"> PAINEL TASCHIBRA LED 18W LYS QUADRADO</t>
  </si>
  <si>
    <t xml:space="preserve"> PAINEL TASCHIBRA LED 24W LYS QUADRADO</t>
  </si>
  <si>
    <t>12989 - ELGIN INDUSTRIAL DA AMAZONIA LTDA</t>
  </si>
  <si>
    <t xml:space="preserve"> LAMP LED ELGIN 9W 6500K BIVOLT</t>
  </si>
  <si>
    <t xml:space="preserve"> LAMP LED ELGIN 12W BIVOLT</t>
  </si>
  <si>
    <t xml:space="preserve"> LAMP LED SUPER BULBO ELGIN 40W BIVOLT</t>
  </si>
  <si>
    <t xml:space="preserve"> LAMP LED ELGIN 15W BIVOLT</t>
  </si>
  <si>
    <t xml:space="preserve"> LAMP HALOG ELGIN 42W 220V</t>
  </si>
  <si>
    <t>163108 - MARSCHALL INDUSTRIA ,COMERCIO IMPORTACAO E EXPORTA</t>
  </si>
  <si>
    <t xml:space="preserve"> LAMP LED 12W 6500K G</t>
  </si>
  <si>
    <t xml:space="preserve"> LAMP LED 9W 6500K G</t>
  </si>
  <si>
    <t>1539 - LINHA INST LIMPEZA</t>
  </si>
  <si>
    <t>385 - QUIMIL INDUSTRIA E COMERCIO S/A</t>
  </si>
  <si>
    <t xml:space="preserve"> PASTILHA TRI CLORO Q CLOR NV 200G</t>
  </si>
  <si>
    <t xml:space="preserve"> CLARIFICANTE Q CLOR NV 1L</t>
  </si>
  <si>
    <t xml:space="preserve"> ALGICIDA DE MANUTENCAO Q CLOR NV 1L</t>
  </si>
  <si>
    <t xml:space="preserve"> SULFATO DE ALUMINIO Q CLOR NV 2KG</t>
  </si>
  <si>
    <t xml:space="preserve"> BARRILHA LEVE Q CLOR NV 2KG</t>
  </si>
  <si>
    <t>1527 - UTILIDADES DOMESTICAS</t>
  </si>
  <si>
    <t xml:space="preserve"> CLORO SUP ACAO Q CLOR POUCH STAND UP 1KG</t>
  </si>
  <si>
    <t>1535 - DESCARTAVEIS</t>
  </si>
  <si>
    <t>38638 - EXPK IND E COMERCIO DE EMBALAGENS LTDA</t>
  </si>
  <si>
    <t xml:space="preserve"> LUVA DESC EXTRUSA TAM UNICO 100X1</t>
  </si>
  <si>
    <t xml:space="preserve"> SACO P/TALHER 6X25 1000X1</t>
  </si>
  <si>
    <t xml:space="preserve"> SACO P/HOT DOG EXTRUSA 25X14 500X1</t>
  </si>
  <si>
    <t xml:space="preserve"> SACO P/HAMBURGAO EXRUSA 20X20 500X1</t>
  </si>
  <si>
    <t xml:space="preserve"> SACO P/HAMBURGAO EXRUSA 20X14 500X1</t>
  </si>
  <si>
    <t xml:space="preserve"> SACO PICOTADA EXTRUSA 25X33 500X1</t>
  </si>
  <si>
    <t>1589 - PILHAS E BATERIAS</t>
  </si>
  <si>
    <t xml:space="preserve"> PILHA PANASONIC COMUM AA 4X1</t>
  </si>
  <si>
    <t xml:space="preserve"> PILHA PANASONIC COMUM AAA 4X1</t>
  </si>
  <si>
    <t xml:space="preserve"> PILHA PANASONIC ALC EV PAL AAA 2X1</t>
  </si>
  <si>
    <t xml:space="preserve"> PILHA PANASONIC ALC EVOL PEQ AA 2X1</t>
  </si>
  <si>
    <t xml:space="preserve"> PILHA PANASONIC ALK AA CART 2X1</t>
  </si>
  <si>
    <t xml:space="preserve"> PILHA PANASONIC COMUM TUBO PAL 40X1</t>
  </si>
  <si>
    <t xml:space="preserve"> PILHA RAYOVAC AMAR PEQ 10842 4X1</t>
  </si>
  <si>
    <t xml:space="preserve"> PILHA DURACELL ALCALINA MEDIA 2X1</t>
  </si>
  <si>
    <t>1590 - QUIMICOS AUTOMOTIVOS</t>
  </si>
  <si>
    <t xml:space="preserve"> SILICONE LIQ PROAUTO 120ML</t>
  </si>
  <si>
    <t xml:space="preserve"> SILICONE AER PROAUTO 321ML</t>
  </si>
  <si>
    <t xml:space="preserve"> ESPUMA MAG PROAUTO LIMP SECA 400ML</t>
  </si>
  <si>
    <t xml:space="preserve"> RENOVA PAINEL PROAUTO 200ML</t>
  </si>
  <si>
    <t xml:space="preserve"> LAVA AUTO AUTOCRASFT 500ML</t>
  </si>
  <si>
    <t xml:space="preserve"> LAVA AUTO PROAUTO CLASSIC 500ML</t>
  </si>
  <si>
    <t xml:space="preserve"> LIMPA PNEUS PROAUTO CLASS 500ML</t>
  </si>
  <si>
    <t xml:space="preserve"> ODORIZANTE PROAUTO LIQ LAVANDA 80ML</t>
  </si>
  <si>
    <t xml:space="preserve"> ODORIZANTE PROAUTO LIQ TUT</t>
  </si>
  <si>
    <t xml:space="preserve"> LIMPA VIDRO PROAUTO 500ML</t>
  </si>
  <si>
    <t xml:space="preserve"> ODORIZANTE PROAUTO LIQ TALCO 80ML</t>
  </si>
  <si>
    <t xml:space="preserve"> ODORIZANTE PRODUTO LIQ CARR NV 80ML</t>
  </si>
  <si>
    <t xml:space="preserve"> ANTIFERRUGEM PROAUTO LUB 321ML</t>
  </si>
  <si>
    <t xml:space="preserve"> ODORIZANTE PROAUTO GEL CARRO NV 60G</t>
  </si>
  <si>
    <t xml:space="preserve"> ODORIZANTE PROAUTO GEL TALCO 60G</t>
  </si>
  <si>
    <t xml:space="preserve"> MASSA POLIR N2 PROAUTO 500G</t>
  </si>
  <si>
    <t xml:space="preserve"> LIMPA PNEUS BLACK MAGIC 400ML</t>
  </si>
  <si>
    <t xml:space="preserve"> LIMPA TELAS PROAUTO 150ML</t>
  </si>
  <si>
    <t xml:space="preserve"> ODORIZANTE BREEZE SENS OCEAN</t>
  </si>
  <si>
    <t xml:space="preserve"> ODORIZANTE BREEZE SENS EXTREME</t>
  </si>
  <si>
    <t xml:space="preserve"> ODORIZANTE BREEZE SENS WONDERLAND</t>
  </si>
  <si>
    <t xml:space="preserve"> LIMPA VIDROS AUTOCRAFIT 500ML</t>
  </si>
  <si>
    <t xml:space="preserve"> AGUA DESMINERALIZADA PROAUTO 1L</t>
  </si>
  <si>
    <t>27909 - FLAPS COMERCIO DE ACESS AUTOMOTIVOS LTDA</t>
  </si>
  <si>
    <t xml:space="preserve"> CERA AUTO PAST LUXCAR S BRILHO 200G</t>
  </si>
  <si>
    <t xml:space="preserve"> DESENGRIPANTE LUXCAR LUXLUB 300ML</t>
  </si>
  <si>
    <t xml:space="preserve"> LIMPA AR CONDICIONADO LUXCAR 300ML</t>
  </si>
  <si>
    <t xml:space="preserve"> LIMPA ESTOFADOS LUXCAR SPRAY 400ML</t>
  </si>
  <si>
    <t xml:space="preserve"> LAVA AUTOS CONCETRADO LUXCAR 500ML</t>
  </si>
  <si>
    <t xml:space="preserve"> SILICONE PERF SPRAY LUXCAR LAVANDA 300ML</t>
  </si>
  <si>
    <t xml:space="preserve"> ODORIZANTE NEW FRESH GEL OCEAN 60G</t>
  </si>
  <si>
    <t xml:space="preserve"> ODORIZANTE NEW FRESH GEL NYTRO 60G</t>
  </si>
  <si>
    <t xml:space="preserve"> REVITALIZAD COURO LUXCAR 120G</t>
  </si>
  <si>
    <t xml:space="preserve"> SILICONE GEL LUXCAR AUT BRILHO 200G</t>
  </si>
  <si>
    <t xml:space="preserve"> LIMPA PNEUS LUXCAR 500ML</t>
  </si>
  <si>
    <t xml:space="preserve"> ODORIZANTE LUXCAR SPRAY CARRONV60ML</t>
  </si>
  <si>
    <t xml:space="preserve"> ADITIVO RADIADOR CONCENTRADO LUXCAR 1L</t>
  </si>
  <si>
    <t xml:space="preserve"> ODORIZANTE LUXCAR SPRAY NYTRO 60ML</t>
  </si>
  <si>
    <t xml:space="preserve"> TIRA RISCOS LUXCAR 120G</t>
  </si>
  <si>
    <t xml:space="preserve"> SILICONE PERF SPRAY LUXCAR CAR NV 300ML</t>
  </si>
  <si>
    <t xml:space="preserve"> LIMP TUDO LUXCAR 500ML</t>
  </si>
  <si>
    <t xml:space="preserve"> REVITALIZADOR FAROL LUXCAR NOVO 50ML</t>
  </si>
  <si>
    <t xml:space="preserve"> ODORIZANTE FOLHA LUXCAR CARRO NOVO 10G</t>
  </si>
  <si>
    <t xml:space="preserve"> ODORIZANTE FOLHA LUXCAR LAVANDA 10G</t>
  </si>
  <si>
    <t xml:space="preserve"> ODORIZANTE FOLHA LUXCAR OCEAN 10G</t>
  </si>
  <si>
    <t>1592 - ACESSORIOS AUTOMOTIVOS</t>
  </si>
  <si>
    <t xml:space="preserve"> CAPA VOLANTE SPORT LUXCAR 8750</t>
  </si>
  <si>
    <t xml:space="preserve"> ESP MICROFIBRA LUXCAR 2680</t>
  </si>
  <si>
    <t xml:space="preserve"> LUVA MICROFIBRA LUXCAR 2420</t>
  </si>
  <si>
    <t xml:space="preserve"> PANO MICROFIBRA LUXCAR 4X1</t>
  </si>
  <si>
    <t xml:space="preserve"> CABO TRANSF LUXCAR 2,5M BOLSA</t>
  </si>
  <si>
    <t xml:space="preserve"> PARA SOL LAMINADO DIANT LUXCAR 7197</t>
  </si>
  <si>
    <t xml:space="preserve"> TAPETE AUTO LUXCAR UNIVERSAL N 3</t>
  </si>
  <si>
    <t xml:space="preserve"> ODORIZANTE PROAUTO BREEZ ACQUA</t>
  </si>
  <si>
    <t>128570 -  ASIAN SOURCE AND LOGISTIC GROUP LIMITED</t>
  </si>
  <si>
    <t xml:space="preserve"> KIT TRANSMISSAO NWA MOTOPARTS BIZ 100</t>
  </si>
  <si>
    <t xml:space="preserve"> KIT TRANSMISSAO NWA MOTOPARTS BIZ 125</t>
  </si>
  <si>
    <t>1524 - VELAS</t>
  </si>
  <si>
    <t>14992 -  LUZ BELA INDUSTRIA DE VELAS LTDA</t>
  </si>
  <si>
    <t xml:space="preserve"> VELA LUZ DA VIDA 50MM BCA 263G</t>
  </si>
  <si>
    <t xml:space="preserve"> VELA LIT LUZ DA VIDA 57MM BCA 334G</t>
  </si>
  <si>
    <t xml:space="preserve"> VELA LUZ DA VIDA BCA N08 240G 8X1</t>
  </si>
  <si>
    <t xml:space="preserve"> VELA LUZ DA VIDA BCA N10 288G 8X1</t>
  </si>
  <si>
    <t xml:space="preserve"> VELA LUZ E FORCA BCA 608G 8X1</t>
  </si>
  <si>
    <t xml:space="preserve"> VELA LUZ DA VIDA SPECIAL BCA 304G 8X1</t>
  </si>
  <si>
    <t xml:space="preserve"> VELA LIT LUZ DA VIDA 67MM BCA 450G</t>
  </si>
  <si>
    <t xml:space="preserve"> VELA LIT VIDA LUZ 57MM BCA 297G</t>
  </si>
  <si>
    <t xml:space="preserve"> VELA VIDA LUZ EXTRA N05 8X9G</t>
  </si>
  <si>
    <t xml:space="preserve"> VELA LIT LUZ DA VIDA 90MM VERDE 1400G</t>
  </si>
  <si>
    <t xml:space="preserve"> VELA LUZ DA VIDA N5 PLAST BC 8X1</t>
  </si>
  <si>
    <t xml:space="preserve"> VELA VIDA LUZ N10 BC PLAST 8X1</t>
  </si>
  <si>
    <t xml:space="preserve"> VELA VIDA LUZ N 8 BC PLAST 8X1</t>
  </si>
  <si>
    <t xml:space="preserve"> VELA VIDA LUZ N5 BC PLAST 8X1</t>
  </si>
  <si>
    <t xml:space="preserve"> VELA LIT LUZ DA VIDA 44MM PLAST BC UN</t>
  </si>
  <si>
    <t>162539 - GUANABARA INDUSTRIAS QUIMICAS LTDA</t>
  </si>
  <si>
    <t xml:space="preserve"> VELA VOTINA GUANABARA SR GRACAS 270G</t>
  </si>
  <si>
    <t xml:space="preserve"> VELA VOTIVA GUANABARA STA BARBARA 270G</t>
  </si>
  <si>
    <t xml:space="preserve"> VELA LUZ DIVINA N10 8UN</t>
  </si>
  <si>
    <t xml:space="preserve"> VELA LUZ DIVINA VERMELHA 270G</t>
  </si>
  <si>
    <t xml:space="preserve"> VELA LUZ DIVINA VERDE 270G</t>
  </si>
  <si>
    <t xml:space="preserve"> VELA VOTIVA GUANABARA SR DO BONFIM 270G</t>
  </si>
  <si>
    <t xml:space="preserve"> VELA LUZ DIVINA N6 140G 8UN</t>
  </si>
  <si>
    <t xml:space="preserve"> VELA LUZ DIVINA N4 8UN</t>
  </si>
  <si>
    <t xml:space="preserve"> VELA GUANABARA ANJO DA GUARDA 270G</t>
  </si>
  <si>
    <t xml:space="preserve"> VELA VOTIVA GUANABARA COSME/DAMIAO 270G</t>
  </si>
  <si>
    <t xml:space="preserve"> VELA VOTIVA GUANABARA SR APARECIDA 270G</t>
  </si>
  <si>
    <t xml:space="preserve"> VELA LUZ DIVINA BRANCA 270G</t>
  </si>
  <si>
    <t xml:space="preserve"> VELA LUX DIVINA 21 DIAS BRANCA UN</t>
  </si>
  <si>
    <t xml:space="preserve"> VELA LUZ DIVINA N8 8UN</t>
  </si>
  <si>
    <t>1587 - FERRAGENS</t>
  </si>
  <si>
    <t xml:space="preserve"> PREGO BELGO 3.1/2X9 19X39 1KG</t>
  </si>
  <si>
    <t xml:space="preserve"> PREGO BELGO 4X6 21X45 1KG</t>
  </si>
  <si>
    <t>117 - FARDAMENTOS E EPIS</t>
  </si>
  <si>
    <t>1594 - EPIS</t>
  </si>
  <si>
    <t xml:space="preserve"> LUVA FORRADA G. 1 PAR </t>
  </si>
  <si>
    <t xml:space="preserve"> LUVA FORRADA M. 1 PAR </t>
  </si>
  <si>
    <t xml:space="preserve"> LUVA FORRADA P. 1 PAR </t>
  </si>
  <si>
    <t>160 - FARDAMENTOS</t>
  </si>
  <si>
    <t xml:space="preserve">1008 - SULAMITA TAVARES </t>
  </si>
  <si>
    <t>81871 - H Z MALHARIA LTDA</t>
  </si>
  <si>
    <t xml:space="preserve"> CAMISA PV BRANCA M UNISSEX BUMBA</t>
  </si>
  <si>
    <t>29 - MANUTENCAO</t>
  </si>
  <si>
    <t>1197 - EQUIPAMENTOS</t>
  </si>
  <si>
    <t>999 - MATEUS SUPERMERCADOS LTDA</t>
  </si>
  <si>
    <t>11055 - FAST GONDOLAS EQUIPAMAENTOS LTDA</t>
  </si>
  <si>
    <t xml:space="preserve"> FONTE 1EST CK</t>
  </si>
  <si>
    <t>1060 - ANA CLARA CHAVES TELES</t>
  </si>
  <si>
    <t>999 - FORNECEDORES DIVERSOS</t>
  </si>
  <si>
    <t xml:space="preserve"> FORNO CONVECOTR FCV 40 MONO 220V 60HZ</t>
  </si>
  <si>
    <t>1198 - FORNOS</t>
  </si>
  <si>
    <t xml:space="preserve">293 - JURACY COSTA </t>
  </si>
  <si>
    <t>1365 - PERLIMA METAIS PERFURADOS LTDA</t>
  </si>
  <si>
    <t xml:space="preserve"> LAMP GERMICIDA UV 220V 15W</t>
  </si>
  <si>
    <t>1196 - ELETRICA</t>
  </si>
  <si>
    <t>21782 - TECNOFLY INDUSTRIA E COMERCIO LTDA</t>
  </si>
  <si>
    <t xml:space="preserve"> LAMPADA BLACK LIGHT 15W</t>
  </si>
  <si>
    <t>1195 - FRIO ALIMENTAR</t>
  </si>
  <si>
    <t>551 - PABLO TAYNAN REIS MACEDO</t>
  </si>
  <si>
    <t>11739 -  FRIGELAR COM E DISTRIBUICAO S A</t>
  </si>
  <si>
    <t xml:space="preserve"> GAS REFRIGERADO R</t>
  </si>
  <si>
    <t xml:space="preserve"> GAS REFRIGERADO R410 11,34KG</t>
  </si>
  <si>
    <t>1214 - CARRINHOS E CESTAS</t>
  </si>
  <si>
    <t>1097 - JULIANA DE SOUSA BARROSO</t>
  </si>
  <si>
    <t>9684 - RCG INDUSTRIA METALURGICA LTDA</t>
  </si>
  <si>
    <t xml:space="preserve"> CESTA PLASTICA RP AZUL RODA</t>
  </si>
  <si>
    <t>14 - PATRIMONIO</t>
  </si>
  <si>
    <t>53 - IMOBILIZADO CODIGOS PAI</t>
  </si>
  <si>
    <t xml:space="preserve"> CESTINHA PLAST C/ALCA AZUL</t>
  </si>
  <si>
    <t>128 - KLAYTON ANDERSON</t>
  </si>
  <si>
    <t xml:space="preserve"> SISTEMA ANTIFURTO IMP</t>
  </si>
  <si>
    <t>219 - MAYRA SANTANA DA SILVA</t>
  </si>
  <si>
    <t xml:space="preserve"> PALETE NM</t>
  </si>
  <si>
    <t>28 - ATIVO PERMANENTE (IMOBILIZADO)</t>
  </si>
  <si>
    <t>1171 - IMOBILIZADO</t>
  </si>
  <si>
    <t>45571 - ACS ENGENHARIA  AMBIENTAL  LTDA</t>
  </si>
  <si>
    <t xml:space="preserve"> REATOR ELET</t>
  </si>
  <si>
    <t>1425 - EUCATEX S/A INDUSTRIA E COMERCIO</t>
  </si>
  <si>
    <t xml:space="preserve"> EUCADUR CHAPATEX SEPARADOR UN</t>
  </si>
  <si>
    <t xml:space="preserve">15 - LONGA VIDAS                                       </t>
  </si>
  <si>
    <t>92 - ACHOC LIQUIDOS</t>
  </si>
  <si>
    <t xml:space="preserve"> BEB LACT DAMARE MORANGO 200ML</t>
  </si>
  <si>
    <t xml:space="preserve"> BEB LACT DAMARE VITAM FRUT 200ML</t>
  </si>
  <si>
    <t xml:space="preserve"> BEBIDA LACT DAMARE CHOC 1L</t>
  </si>
  <si>
    <t xml:space="preserve"> BEB LACT DAMARE CHOC 200ML</t>
  </si>
  <si>
    <t xml:space="preserve"> BEBIDA C AMENDOA ALMOND BREEZE BAUN 1L</t>
  </si>
  <si>
    <t xml:space="preserve"> BEBIDA C AMENDOA ALMOND BREEZE CHOC 1L</t>
  </si>
  <si>
    <t xml:space="preserve"> BEBIDA C/AMENDOA ALMOND BREEZ COCO 1L</t>
  </si>
  <si>
    <t xml:space="preserve"> BEBIDA LACT PIRACANJUBA UHT BAN 200ML</t>
  </si>
  <si>
    <t xml:space="preserve"> BEBIDA LACT PIRACANJUBA FRUT VERM 200ML</t>
  </si>
  <si>
    <t xml:space="preserve"> BEBIDA LACT PIRACANJUBA AM MOR/BAN 200ML</t>
  </si>
  <si>
    <t xml:space="preserve"> ACHOC LIQ PIRAKIDS ZERO LACT 200ML</t>
  </si>
  <si>
    <t xml:space="preserve"> ACHOC LIQ PIRAKIDS 200ML</t>
  </si>
  <si>
    <t xml:space="preserve"> ACHOC LIQ PIRAKIDS 1L</t>
  </si>
  <si>
    <t xml:space="preserve"> BEBIDA LACT BETAKIDS FAR LACTEA 1L</t>
  </si>
  <si>
    <t xml:space="preserve"> ACHOC LIQ CHOCOBOM LEITBOM 200ML</t>
  </si>
  <si>
    <t xml:space="preserve"> BEB VEG A TAL DA CASTANHA CAJU + COCO 1L</t>
  </si>
  <si>
    <t xml:space="preserve"> BEB VEG A TAL DA CASTANHA CAJU + PARA 1L</t>
  </si>
  <si>
    <t xml:space="preserve"> BEB VEG A TAL DA CASTANHA CAJU ORIG 1L</t>
  </si>
  <si>
    <t xml:space="preserve"> BEB VEG A TAL DA CAST CAJU ORIG 200ML</t>
  </si>
  <si>
    <t xml:space="preserve"> BEB VEG A TAL DA CASTANHA CHOCONUTS 1L</t>
  </si>
  <si>
    <t xml:space="preserve"> BEB VEG A TAL DA CAST CHOCONUTS 200ML</t>
  </si>
  <si>
    <t xml:space="preserve"> BEB LAC 3 CORACOES CAPPUCC CLASSIC 260ML</t>
  </si>
  <si>
    <t xml:space="preserve"> BEB LAC 3 CORACOES CAPPUCC CHOC 260ML</t>
  </si>
  <si>
    <t xml:space="preserve"> BEB LAC 3 CORACOES CAPPUCC C/ WHEY 260ML</t>
  </si>
  <si>
    <t xml:space="preserve"> BEB LAC 3 CORACOES CAFE C/ LEITE 260ML</t>
  </si>
  <si>
    <t xml:space="preserve"> BEB LAC 3 CORACOES CAPPUCC COOKIES 260ML</t>
  </si>
  <si>
    <t xml:space="preserve"> BEB LAC 3 CORACOES CAPPUCC CARAMEL 260ML</t>
  </si>
  <si>
    <t xml:space="preserve"> BEBIDA FAST ALPINO GF 280ML</t>
  </si>
  <si>
    <t xml:space="preserve"> BEBIDA FAST NESCAU 270ML</t>
  </si>
  <si>
    <t xml:space="preserve"> BEB LACTEA NESCAFE LATTE FRASCO 270ML</t>
  </si>
  <si>
    <t xml:space="preserve"> BEB LACTEA NESCAFE CHOCOLATE E CAN 270ML</t>
  </si>
  <si>
    <t xml:space="preserve"> SUPL NESCAFE CAPP CAN PRO ENERGY 270ML</t>
  </si>
  <si>
    <t xml:space="preserve"> SUPL NESCAFE CAPP CLAS PRO ENERGY 270ML</t>
  </si>
  <si>
    <t xml:space="preserve"> BEBIDA NESCAU ACTGO EXT CACAU 270ML</t>
  </si>
  <si>
    <t xml:space="preserve"> ACHOC LIQ NESCAU ACTIGEN PRONTO 1L</t>
  </si>
  <si>
    <t xml:space="preserve"> ACHOC LIQ NESCAU PRONT 180ML</t>
  </si>
  <si>
    <t xml:space="preserve"> BEBIDA LACT UHT MORANGO NESQUIK 180ML</t>
  </si>
  <si>
    <t xml:space="preserve"> BEBIDA LACT ITALAKINHO VITAMINA 200ML</t>
  </si>
  <si>
    <t xml:space="preserve"> BEB LACT ITALAC CAPPUCCINO CHOC 190ML</t>
  </si>
  <si>
    <t xml:space="preserve"> BEB LACT ITALAC CAPPUCCINO 190ML</t>
  </si>
  <si>
    <t xml:space="preserve"> BEB LACT ITALAKINHO MORANGO 200ML</t>
  </si>
  <si>
    <t xml:space="preserve"> ACHOC LIQ ITALAKINHO 200ML</t>
  </si>
  <si>
    <t xml:space="preserve"> ACHOC LIQ ITALAC CHOC ZER LACT 200ML</t>
  </si>
  <si>
    <t xml:space="preserve"> ACHOC LIQ ITALAC CHOC ZER LACT 1L</t>
  </si>
  <si>
    <t xml:space="preserve"> ACHOC LIQ TODDYNHO TRAD 200ML</t>
  </si>
  <si>
    <t xml:space="preserve"> ACHOC LIQ TODDYNHO LEVINHO 200ML</t>
  </si>
  <si>
    <t xml:space="preserve"> ACHOC LIQ MARATINHO 200ML</t>
  </si>
  <si>
    <t xml:space="preserve"> ACHOC LIQ SHOWKINHO 200ML</t>
  </si>
  <si>
    <t xml:space="preserve"> ACHOC LIQ MOCOQUINHA 200ML</t>
  </si>
  <si>
    <t>155 - LEITE L VIDA</t>
  </si>
  <si>
    <t xml:space="preserve"> LEITE L VIDA BETANIA ZERO LAC C/TAMPA 1L</t>
  </si>
  <si>
    <t xml:space="preserve"> LEITE L VIDA BETANIA DES C/TAMPA 1L</t>
  </si>
  <si>
    <t xml:space="preserve"> LEITE L VIDA BETANIA INT C/TAMPA 1L</t>
  </si>
  <si>
    <t xml:space="preserve"> LEITE L VIDA PIRACANJUBA INT 1L</t>
  </si>
  <si>
    <t xml:space="preserve"> LEITE L VIDA PIRACANJUBA DESN 1L</t>
  </si>
  <si>
    <t xml:space="preserve"> LEITE L VIDA PIRAC ZERO LACTOSE 1L</t>
  </si>
  <si>
    <t xml:space="preserve"> LEITE L VIDA NINHO INTEGRAL 1L</t>
  </si>
  <si>
    <t xml:space="preserve"> LEITE L VIDA MOLICO DESN 1L</t>
  </si>
  <si>
    <t xml:space="preserve"> LEITE L VIDA NINHO SEMIDESN 1L</t>
  </si>
  <si>
    <t>51375 -  LEITISSIMO S A</t>
  </si>
  <si>
    <t xml:space="preserve"> LEITE L VIDA LEITISSIMO INT 1L</t>
  </si>
  <si>
    <t xml:space="preserve"> LEITE L VIDA LEITISSIMO ZERO LACT 1L</t>
  </si>
  <si>
    <t xml:space="preserve"> LEITE L VIDA LEITISSIMO DESN 1L</t>
  </si>
  <si>
    <t>124571 -  LATICINIOS SANTA MARIA LTDA</t>
  </si>
  <si>
    <t xml:space="preserve"> LEITE L VIDA NATVILLE INT C/TAMPA 1L</t>
  </si>
  <si>
    <t xml:space="preserve"> LEITE L VIDA NATVILLE DESN C/TAMPA 1L</t>
  </si>
  <si>
    <t xml:space="preserve"> LEITE NATVILLE ZERO LACTOSE 1L</t>
  </si>
  <si>
    <t xml:space="preserve"> LEITE L VIDA DAMARE INT 1L</t>
  </si>
  <si>
    <t xml:space="preserve"> LEITE L VIDA DAMARE DESN 1L</t>
  </si>
  <si>
    <t xml:space="preserve"> LEITE L VIDA ITALAC DESN 1L</t>
  </si>
  <si>
    <t xml:space="preserve"> BEB VEG A TAL DA CASTANHA BARISTA 1L</t>
  </si>
  <si>
    <t xml:space="preserve"> BEB VEG A TAL DA CASTANHA AVEIA 1L</t>
  </si>
  <si>
    <t xml:space="preserve"> BEB VEG POSSIBLE CASTANHA CAJU ORIG 1L</t>
  </si>
  <si>
    <t xml:space="preserve"> BEB VEG POSSIBLE CASTANHA CAJU CHOC 1L</t>
  </si>
  <si>
    <t>61 -  PNEUS E LUBRIFICANTES</t>
  </si>
  <si>
    <t>1521 - AUTOMOTIVOS E PNEUS</t>
  </si>
  <si>
    <t>108878 -  SUNSET TIRES CORPORATION LIMITED</t>
  </si>
  <si>
    <t xml:space="preserve"> PNEU CAR LINGLONG 175/75R13 84T CROS ECO</t>
  </si>
  <si>
    <t xml:space="preserve"> PNEU CMT SUN 265/70R16 112T VENTT A/T G1</t>
  </si>
  <si>
    <t xml:space="preserve"> PNEU MOT SERV CR TRAS BIZ 80/100</t>
  </si>
  <si>
    <t xml:space="preserve"> PNEU MOT SERV CR TRAS TITAN 90/90</t>
  </si>
  <si>
    <t xml:space="preserve"> PNEU MOT SERV RV TRAS BROS 110/90</t>
  </si>
  <si>
    <t>20697 - BRIDGESTONE FIREST DO BRASIL IND E COM L</t>
  </si>
  <si>
    <t xml:space="preserve"> PNEU CMT DESTINATION 255/60R18 112H H/T</t>
  </si>
  <si>
    <t>67025 - CONTINENTAL BRASIL PROD AUTOMOTIVOS LTDA</t>
  </si>
  <si>
    <t xml:space="preserve"> PNEU CAR ALTIMAX 195/50R15 82V FR ONE</t>
  </si>
  <si>
    <t xml:space="preserve"> PNEU CAR CONTI 175/65R14 82T BARUM BRAV</t>
  </si>
  <si>
    <t xml:space="preserve"> PNEU CAR CONTI 205/55R16V 91V BARUM BRAV</t>
  </si>
  <si>
    <t xml:space="preserve"> PNEU CAR CONTI 175/70R14 BARUM BRAV</t>
  </si>
  <si>
    <t xml:space="preserve"> PNEU CAR CONTI 185/60R15 88H BARUM BRAV</t>
  </si>
  <si>
    <t xml:space="preserve"> PNEU CAR CONTI 175/70R13 82T BARUM BRAV</t>
  </si>
  <si>
    <t xml:space="preserve"> PNEU CAR CONTI 185/65R15 BARUM BRAV</t>
  </si>
  <si>
    <t xml:space="preserve"> PNEU CAR CONTI 185/65R14 86H BARUM BRAV</t>
  </si>
  <si>
    <t xml:space="preserve"> PNEU CAR CONTI 185/70R14 88H BARUM BRAV</t>
  </si>
  <si>
    <t xml:space="preserve"> PNEU CAR CONTI 195/55R15 85V BARUM BRAV</t>
  </si>
  <si>
    <t xml:space="preserve"> PNEU CAR CONTI 195/65R15 91H BARUM BRAV</t>
  </si>
  <si>
    <t xml:space="preserve"> PNEU SUV CONT 215/65R16 102T A/T BARUM</t>
  </si>
  <si>
    <t>162979 - LHB COMERCIO SERVICOS E REPRESENTACOES LTDA</t>
  </si>
  <si>
    <t xml:space="preserve"> OLEO LUB LUBRAX TECNO GAS SN 10W40 1L</t>
  </si>
  <si>
    <t xml:space="preserve"> OLEO LUB LUBRAX ESSENC SL GAS 20W50 1L</t>
  </si>
  <si>
    <t xml:space="preserve"> OLEO LUBRAX INDIC10W30 4T P/MOTO 1L</t>
  </si>
  <si>
    <t>998 - MERCHANDISING</t>
  </si>
  <si>
    <t>997 - MERCHANDISING</t>
  </si>
  <si>
    <t xml:space="preserve">419 - CRISTIANE SENTO SE BA SE </t>
  </si>
  <si>
    <t>171270 - METALURGICA CARLOS DE CAMPOS LTDA</t>
  </si>
  <si>
    <t xml:space="preserve"> EXPOSITOR METAL IPANEMA ILHA S/RODIZ</t>
  </si>
  <si>
    <t xml:space="preserve"> EXPOSITOR HAV 2X5 10 GANCHOS 120 PARES</t>
  </si>
  <si>
    <t xml:space="preserve"> EXPOSITOR HAV 3X4 12 GANCHOS 144 PARES</t>
  </si>
  <si>
    <t>42 - EMPORIO BAZAR</t>
  </si>
  <si>
    <t>1439 - EMPORIO LOUCAS</t>
  </si>
  <si>
    <t>5660 - ROJEMAC IMP E EXPORTACAO LTDA</t>
  </si>
  <si>
    <t xml:space="preserve"> JG 6 TCS ROJEMAC CHAMP GAST CRIST 220ML</t>
  </si>
  <si>
    <t xml:space="preserve"> CJ 6 TACA VHO BCO CRI ECO GAS/COL WOLFF</t>
  </si>
  <si>
    <t xml:space="preserve"> JG 6 TCS ROJEMAC DEG GASTRO COLIB 650ML</t>
  </si>
  <si>
    <t xml:space="preserve"> JG 6 TCS ROJEMAC GIN GAST CRISTAL 570ML</t>
  </si>
  <si>
    <t xml:space="preserve"> TACA AGUA CRIS COLUMBA WOLFF 650ML</t>
  </si>
  <si>
    <t xml:space="preserve"> PRATO WOLFF CRISTAL CORACAO PEARL 20CM</t>
  </si>
  <si>
    <t xml:space="preserve"> XIC CHA WOLFF CRIST C PRATO CORAC180ML</t>
  </si>
  <si>
    <t xml:space="preserve"> CJ PRATO SOBREM WOLFF CRIST DAISY 20CM</t>
  </si>
  <si>
    <t xml:space="preserve"> PRATO RASO WOLFF CRISTAL DAISY 28CM</t>
  </si>
  <si>
    <t xml:space="preserve"> CJ 2 GUARD PTO AJ LUXO ROYAL BCO 40X40CM</t>
  </si>
  <si>
    <t xml:space="preserve"> VASO CRISTAL WOLFF QUEEN 6X15CM</t>
  </si>
  <si>
    <t xml:space="preserve"> SOUSPLAT SIS WOLFF SISAL 32CM</t>
  </si>
  <si>
    <t xml:space="preserve"> TACA AGUA CRIS ECO GAS/COL WOLFF 580ML</t>
  </si>
  <si>
    <t xml:space="preserve"> QUEIJEIRA WOLFF CRISTAL PEARL 20X9CM</t>
  </si>
  <si>
    <t xml:space="preserve"> PORTA MANT WOLFF VID C/SIS TAM MAD 520ML</t>
  </si>
  <si>
    <t>1440 - EMPORIO ULTILIDADES</t>
  </si>
  <si>
    <t xml:space="preserve"> TACA AGUA VIDRO GREEK WOLFF 345ML</t>
  </si>
  <si>
    <t>43 - EMPORIO PERFUMARIA</t>
  </si>
  <si>
    <t>1444 - EMPORIO CUIDADOS PESSOAIS</t>
  </si>
  <si>
    <t>238868 -  SP  SUMARE PRODUTOS DE HIGIENE LTDA</t>
  </si>
  <si>
    <t xml:space="preserve"> SAB LIQ DAVENE ERVA DOCE 500ML</t>
  </si>
  <si>
    <t>2 - ACOUGUE</t>
  </si>
  <si>
    <t>5 - ACOUGUE</t>
  </si>
  <si>
    <t>1173 - CARNES SUINAS CONGELADAS</t>
  </si>
  <si>
    <t>422 - NILTON DE ALMEIDA BA/ SE</t>
  </si>
  <si>
    <t xml:space="preserve"> BISTECA SUINA CONGELADA KG</t>
  </si>
  <si>
    <t xml:space="preserve"> COSTELA SUINA CONG KG</t>
  </si>
  <si>
    <t xml:space="preserve"> PALETA SUINA CONG KG</t>
  </si>
  <si>
    <t xml:space="preserve"> FILEZINHO SUINO CONG KG</t>
  </si>
  <si>
    <t xml:space="preserve"> PERNIL SUINO C/ OSSO CONG KG</t>
  </si>
  <si>
    <t xml:space="preserve"> PES SUINO CONG KG</t>
  </si>
  <si>
    <t>4997 - KAIAPOS FABRIL E EXPORTADORA LTDA</t>
  </si>
  <si>
    <t xml:space="preserve"> SARAPATEL KG</t>
  </si>
  <si>
    <t>3495 - AGROLUSA AGROINDUSTRIAL LUSITANA LTDA</t>
  </si>
  <si>
    <t xml:space="preserve"> LING TOSC AGROMINA KG</t>
  </si>
  <si>
    <t xml:space="preserve"> LING TOSC AGROMINA APIMENTADA KG</t>
  </si>
  <si>
    <t>2435 - SEARA ALIMENTOS LTDA</t>
  </si>
  <si>
    <t xml:space="preserve"> COSTELA REZENDE SUINA TEMP 1KG</t>
  </si>
  <si>
    <t xml:space="preserve"> COSTELA SUINA CONG9199 SEARA KG</t>
  </si>
  <si>
    <t xml:space="preserve"> ANCHO SUI CHIMICHURRI CONG KG</t>
  </si>
  <si>
    <t xml:space="preserve"> PICANHA SUINA AO ALHO CONG KG</t>
  </si>
  <si>
    <t xml:space="preserve"> BISTECA SUINA CONG SEARA 4 FATIAS KG</t>
  </si>
  <si>
    <t xml:space="preserve"> COSTELA SUINA REZENDE ABA BARRIGA CG KG</t>
  </si>
  <si>
    <t>75418 - COOPERATIVA CENTRAL AURORA ALIMENTOS</t>
  </si>
  <si>
    <t xml:space="preserve"> BISTECA SUINA AURORA CONG KG</t>
  </si>
  <si>
    <t>49878 - BRF S A</t>
  </si>
  <si>
    <t xml:space="preserve"> LOMBO SUINO S/OSSO CONG SADIA KG</t>
  </si>
  <si>
    <t xml:space="preserve"> RECORTE DE COSTELA NOBRE CONG KG</t>
  </si>
  <si>
    <t>171648 -  FRIGORIFICO INDUSTRIAL VALE DO PIRANGA S A</t>
  </si>
  <si>
    <t xml:space="preserve"> ALCATRA SUINA SAUDALI CONG TEMP APREC KG</t>
  </si>
  <si>
    <t xml:space="preserve"> BARRIGA SUINA SAUDALI TEMP CONG KG</t>
  </si>
  <si>
    <t xml:space="preserve"> COSTELINHA SUI SAUDALI TEMP CONG APRE KG</t>
  </si>
  <si>
    <t xml:space="preserve"> FRALDINHA SUI SAUDALI TEMP CONG APRE KG</t>
  </si>
  <si>
    <t xml:space="preserve"> PERNIL SUINO SAUDALI S/OSSO CONG KG</t>
  </si>
  <si>
    <t xml:space="preserve">2436 -  SEARA ALIMENTOS S A </t>
  </si>
  <si>
    <t xml:space="preserve"> PANCETA PORC SEARA CONG KG</t>
  </si>
  <si>
    <t xml:space="preserve"> FILE MIGNON PORC SEARA CONGELADA KG</t>
  </si>
  <si>
    <t xml:space="preserve"> PICANHA PORC SEARA CONGELADA KG</t>
  </si>
  <si>
    <t xml:space="preserve"> CAPA LOMBO PORC SEARA CONG KG</t>
  </si>
  <si>
    <t xml:space="preserve"> COSTELA SUINA SEARA TEMP CONG KG</t>
  </si>
  <si>
    <t xml:space="preserve"> PICANHA SUINA SEARA TEMP CONG KG</t>
  </si>
  <si>
    <t>78304 - CENTRAL DISTRIBUICAO DE ALIMENTOS LTDA</t>
  </si>
  <si>
    <t xml:space="preserve"> LING TOSC MIST FRICO KG</t>
  </si>
  <si>
    <t>47 - CARNES SUINAS INATURA</t>
  </si>
  <si>
    <t>26315 -  BRF S A</t>
  </si>
  <si>
    <t xml:space="preserve"> ALCATRA SUINA SADIA KG</t>
  </si>
  <si>
    <t xml:space="preserve"> PICANHA SUINA SADIA KG</t>
  </si>
  <si>
    <t xml:space="preserve"> PONTA DE COSTELA SUINA SADIA KG</t>
  </si>
  <si>
    <t xml:space="preserve"> COSTELA SUINA PERDIGAO CONG KG</t>
  </si>
  <si>
    <t>62752 -  SUINO COOP SUINOCULTORES LTDA</t>
  </si>
  <si>
    <t xml:space="preserve"> PERNIL SUINO SUINCO TEMP RESF KG</t>
  </si>
  <si>
    <t xml:space="preserve"> LOMBO SUINO SUINCO TEMP RESF KG</t>
  </si>
  <si>
    <t xml:space="preserve"> PICANHA SUINA SUINCO TEMP RESF KG</t>
  </si>
  <si>
    <t xml:space="preserve"> FILE MIGNON SUINO SUINCO TEMP RESF KG</t>
  </si>
  <si>
    <t xml:space="preserve"> BARRIGA SUINA SUINCO TEMP RESF KG</t>
  </si>
  <si>
    <t xml:space="preserve"> COSTELA SUINA SUINCO TEMP RESF KG</t>
  </si>
  <si>
    <t xml:space="preserve"> SOBREPALETA SUINA SUINCO TEMP RESF KG</t>
  </si>
  <si>
    <t xml:space="preserve"> TRIPA SUINA KG</t>
  </si>
  <si>
    <t xml:space="preserve"> SUINO INTEIRO KG</t>
  </si>
  <si>
    <t xml:space="preserve"> ALCATRA SUINA SAUDALI RESF TEMP APREC KG</t>
  </si>
  <si>
    <t>1673 - I C MELO</t>
  </si>
  <si>
    <t xml:space="preserve"> LING FRICO SUINA FINA KG</t>
  </si>
  <si>
    <t>1174 - CARNES BOVINAS CONGELADAS</t>
  </si>
  <si>
    <t>76165 - LEO COMERCIO DE CARNE EIRELI ME</t>
  </si>
  <si>
    <t xml:space="preserve"> OSSADA BOVINA KG</t>
  </si>
  <si>
    <t xml:space="preserve"> CORACAO BOV CONG KG</t>
  </si>
  <si>
    <t xml:space="preserve"> FIGADO BOV CONG KG</t>
  </si>
  <si>
    <t xml:space="preserve"> MOCOTO BOV CONG KG</t>
  </si>
  <si>
    <t xml:space="preserve"> TRIPA BOV CONG KG</t>
  </si>
  <si>
    <t xml:space="preserve"> BUCHO BOV CONG KG</t>
  </si>
  <si>
    <t xml:space="preserve"> LINGUA BOV CONG KG</t>
  </si>
  <si>
    <t xml:space="preserve"> RINS BOV CONG KG</t>
  </si>
  <si>
    <t xml:space="preserve"> PASSARINHA BOVINA CONG KG</t>
  </si>
  <si>
    <t xml:space="preserve"> RABO BOVINO CONG KG</t>
  </si>
  <si>
    <t>28622 -  JBS S A</t>
  </si>
  <si>
    <t xml:space="preserve"> BACO CONG FRIBOI KG</t>
  </si>
  <si>
    <t>243221 -  MIRANDA INDUSTRIA DE ALIMENTOS LTDA</t>
  </si>
  <si>
    <t xml:space="preserve"> CARNE MOIDA CONG BOV MIRANDA 500G</t>
  </si>
  <si>
    <t>5174 - BOIFORTE FRIGORIFICO LTDA ME</t>
  </si>
  <si>
    <t xml:space="preserve"> CUPIM CONGELADO KG</t>
  </si>
  <si>
    <t>2704 - FRIGORIFICO RIO MARIA</t>
  </si>
  <si>
    <t xml:space="preserve"> BANANINHA BOVINA KG</t>
  </si>
  <si>
    <t>13892 - JBS S.A</t>
  </si>
  <si>
    <t xml:space="preserve"> CUPIM CONG MATURATTA KG</t>
  </si>
  <si>
    <t>45 - CARNES BOVINA RESFRIADAS</t>
  </si>
  <si>
    <t>32177 -  MERCURIO ALIMENTOS S A</t>
  </si>
  <si>
    <t xml:space="preserve"> MIUDOS BOV RESF KG</t>
  </si>
  <si>
    <t>457299 -  MASTER BRASILIA COMERCIAL DE ALIMENTOS LTDA</t>
  </si>
  <si>
    <t xml:space="preserve"> DIANTEIRO BOVINO KG</t>
  </si>
  <si>
    <t xml:space="preserve"> TRASEIRO BOVINO KG</t>
  </si>
  <si>
    <t xml:space="preserve"> COSTELA P A BOVINA KG</t>
  </si>
  <si>
    <t>2640 - FRIGORIFICO ELDORADO S/A</t>
  </si>
  <si>
    <t xml:space="preserve"> COXAO MOLE BOV RESF KG</t>
  </si>
  <si>
    <t xml:space="preserve"> CONTRA FILE C/ OSSO BOV RESF KG</t>
  </si>
  <si>
    <t xml:space="preserve"> BISTECA CONTRA FILE KG</t>
  </si>
  <si>
    <t xml:space="preserve"> PICANHA GRILL KG</t>
  </si>
  <si>
    <t xml:space="preserve">8107 -  FRIGOL S A </t>
  </si>
  <si>
    <t xml:space="preserve"> ACEM S/OSSO RESF BOV KG</t>
  </si>
  <si>
    <t xml:space="preserve"> PALETA S/OSSO RESF BOV KG</t>
  </si>
  <si>
    <t xml:space="preserve"> PEITO S/OSSO RESF BOV KG</t>
  </si>
  <si>
    <t>46 - CARNES CAPRINOS/OVINOS</t>
  </si>
  <si>
    <t>20142 - MARIA CELINA DE MOURA PEREIRA</t>
  </si>
  <si>
    <t xml:space="preserve"> CARNEIRO INTEIRO KG</t>
  </si>
  <si>
    <t>174 - PRODUTOS P/EXLCUIR</t>
  </si>
  <si>
    <t>16934 - RODRIGO SANTANA DA SILVA</t>
  </si>
  <si>
    <t xml:space="preserve"> EXC TOMATE HOLANDES KG</t>
  </si>
  <si>
    <t xml:space="preserve">57 - ACOUGUE PORCIONADAS </t>
  </si>
  <si>
    <t>1579 - PORCIONADOS SUINOS CONGELADO</t>
  </si>
  <si>
    <t xml:space="preserve"> PANCETA SUINA FRIM CONG KG</t>
  </si>
  <si>
    <t xml:space="preserve"> PICANHA SUINA FRIMESA CONG KG</t>
  </si>
  <si>
    <t xml:space="preserve"> ALCATRA SUINA FRIMESA CONG KG</t>
  </si>
  <si>
    <t xml:space="preserve"> LOMBO SUINO SUINCO TEMP CONG KG</t>
  </si>
  <si>
    <t xml:space="preserve"> PICANHA SUINA SUINCO TEMP CONG KG</t>
  </si>
  <si>
    <t xml:space="preserve"> FILE MIGNON SUINO SUINCO TEMP CONG KG</t>
  </si>
  <si>
    <t xml:space="preserve"> COSTELA A PASSARINHO SUINCO TEMP CONG KG</t>
  </si>
  <si>
    <t xml:space="preserve"> SOBREPALETA SUINA SUINCO TEMP CONG KG</t>
  </si>
  <si>
    <t xml:space="preserve"> PERNIL SUINO SUINCO TEMP CONG KG</t>
  </si>
  <si>
    <t>1578 - PORCIONADOS BOVINOS RESFRIADO</t>
  </si>
  <si>
    <t xml:space="preserve"> CAPA DE FILE BOV RESF KG</t>
  </si>
  <si>
    <t xml:space="preserve"> FILE MIGNON S/ CORDAO BOV RESF KG</t>
  </si>
  <si>
    <t>47 - EMPORIO ACOUGUE</t>
  </si>
  <si>
    <t>1469 - EMPORIO CARNES SUINAS CONGELADAS</t>
  </si>
  <si>
    <t xml:space="preserve"> COSTELA SUINA PERDIGAO TEMP NA BRASA KG</t>
  </si>
  <si>
    <t>1470 - EMPORIO CARNES BOVINAS REFRIGERADAS</t>
  </si>
  <si>
    <t>17733 -  JBS S A</t>
  </si>
  <si>
    <t xml:space="preserve"> FRALDINHA MATURATTA KG</t>
  </si>
  <si>
    <t xml:space="preserve"> CUPIM MATURATTA KG</t>
  </si>
  <si>
    <t xml:space="preserve"> FRALDINHA BOV MATURATTA CONG KG</t>
  </si>
  <si>
    <t>1468 - EMPORIO CARNES BOVINAS CONGELADAS</t>
  </si>
  <si>
    <t xml:space="preserve"> PICANHA A GRILL KG</t>
  </si>
  <si>
    <t>3 - FRIOS</t>
  </si>
  <si>
    <t xml:space="preserve">9 - CONGELADOS                                        </t>
  </si>
  <si>
    <t xml:space="preserve">61 - SUINOS CONGELADOS                                 </t>
  </si>
  <si>
    <t xml:space="preserve"> BISTECA SUINA CONG SADIA KG</t>
  </si>
  <si>
    <t xml:space="preserve">98 - PRATOS PRONTOS                                    </t>
  </si>
  <si>
    <t>420 - JUCIELE DAS NEVES BA SE</t>
  </si>
  <si>
    <t>50556 - MARYNE COMERCIO DE ALIMENTOS LTDA ME</t>
  </si>
  <si>
    <t xml:space="preserve"> PAO DE QUEIJO JEITO DE MINAS TRAD 1KG</t>
  </si>
  <si>
    <t xml:space="preserve"> PAO DE QUEIJO JEITO DE MINAS TRAD 400G</t>
  </si>
  <si>
    <t xml:space="preserve"> PAO DE QUEIJO JEITO DE MINAS 2KG</t>
  </si>
  <si>
    <t>68736 - LUZA INDUSTRIA E COMERCIO D ALIMENT S A</t>
  </si>
  <si>
    <t xml:space="preserve"> PAO DE QUEIJO MARICOTA TRAD 300G</t>
  </si>
  <si>
    <t xml:space="preserve"> PAO DE QUEIJO MARICOTA TRAD 800G</t>
  </si>
  <si>
    <t xml:space="preserve"> PAO DE QUEIJO MARICOTA LANCHE 300G</t>
  </si>
  <si>
    <t xml:space="preserve"> PAO DE QUEIJO MARICOTA LANCHE 1KG</t>
  </si>
  <si>
    <t xml:space="preserve"> PAO DE QUEIJO MARICOTA COQUETEL 1KG</t>
  </si>
  <si>
    <t xml:space="preserve"> COXINHA MARICOTA FRANGO CONG 810G</t>
  </si>
  <si>
    <t xml:space="preserve"> BOLINHO MARICOTA CALABRESA 810G</t>
  </si>
  <si>
    <t>28412 - FORNO DE MINAS ALIMENTOS S A</t>
  </si>
  <si>
    <t xml:space="preserve"> PAO DE QUEIJO FORNO MINAS TRAD 400G</t>
  </si>
  <si>
    <t xml:space="preserve"> PAO DE QUEIJO FORNO MINAS COQUE 400G</t>
  </si>
  <si>
    <t xml:space="preserve"> PAO DE QJO WAFFLE FM ASSAD E CONG 200G</t>
  </si>
  <si>
    <t xml:space="preserve"> PAO QUEIJO FORNO MINAS PIPOQUINHA 400G</t>
  </si>
  <si>
    <t xml:space="preserve"> PAO QUEIJO FORNO MINAS CALABRESA 400G</t>
  </si>
  <si>
    <t xml:space="preserve"> WAFFLE FORNO DE MINAS 525G</t>
  </si>
  <si>
    <t>76071 - ZINHO  INDUST E COMERCIO DE PAES LTDA</t>
  </si>
  <si>
    <t xml:space="preserve"> PAO DE ALHO ZINHO TRAD 300G</t>
  </si>
  <si>
    <t xml:space="preserve"> PAO DE ALHO ZINHO BOLINHA TRAD 300G</t>
  </si>
  <si>
    <t xml:space="preserve"> PAO DE ALHO ZINHO PICANTE 300G</t>
  </si>
  <si>
    <t>4554 -  IND DE PAES MATEUS LTDA IND61 BUMBA ALI SLZ</t>
  </si>
  <si>
    <t xml:space="preserve"> PAO DE ALHO MASSA E FORNO 380G</t>
  </si>
  <si>
    <t>28280 - PRODUTOS ALIMENTICIOS CEFER LTDA</t>
  </si>
  <si>
    <t xml:space="preserve"> PAO DE ALHO SANTA MASSA TRAD 400G</t>
  </si>
  <si>
    <t>159813 - MASSA FEST INDUSTRIA DE MASSAS ALIMENTICIAS LTDA</t>
  </si>
  <si>
    <t xml:space="preserve"> PAO DE ALHO MASSA FEST BACON 400G</t>
  </si>
  <si>
    <t xml:space="preserve"> PAO DE ALHO MASSA FEST TRAD 400G</t>
  </si>
  <si>
    <t>163422 - ITABAIANA MASSAS INDUSTRIA LTDA</t>
  </si>
  <si>
    <t xml:space="preserve"> PAO DE ALHO ITAMASSA TRAD 360G</t>
  </si>
  <si>
    <t xml:space="preserve"> PAO DE ALHO ITAMASSA PICANTE 360G</t>
  </si>
  <si>
    <t>249559 -  SO MINAS INDUSTRIA E COMERCIO DE ALIMENTOS LTDA</t>
  </si>
  <si>
    <t xml:space="preserve"> PAO DE ALHO SO MINAS BOLINHA CALAB 300G</t>
  </si>
  <si>
    <t xml:space="preserve"> PAO DE ALHO SO MINAS BAGUETE TRAD 400G</t>
  </si>
  <si>
    <t xml:space="preserve"> PAO DE ALHO SO MINAS BAGUETE PICANT 400G</t>
  </si>
  <si>
    <t xml:space="preserve"> PAO DE CEBOLA SO MINAS BAGUETE TRAD 400G</t>
  </si>
  <si>
    <t xml:space="preserve"> PAO DE ALHO PAOZAO BAGUETE TRAD 300G</t>
  </si>
  <si>
    <t xml:space="preserve"> PAO DE ALHO PAOZAO BAQUETE PIC 300G</t>
  </si>
  <si>
    <t>464422 -  EDMARIO I ASSUNCAO</t>
  </si>
  <si>
    <t xml:space="preserve"> QUIBE SUED CARNE BOVINA 450G</t>
  </si>
  <si>
    <t>550 - FELIPE VICENTE RODRIGUES</t>
  </si>
  <si>
    <t>60390 - SEARA ALIMENTOS LTDA</t>
  </si>
  <si>
    <t xml:space="preserve"> PAO DE QUEIJO PRIMOR TRADICIONAL 900G</t>
  </si>
  <si>
    <t xml:space="preserve"> PAO DE QUEIJO PRIMOR TRADICIONAL 300G</t>
  </si>
  <si>
    <t xml:space="preserve"> CHIPA DE QUEIJO MASSA LEVE 300G</t>
  </si>
  <si>
    <t xml:space="preserve"> CHIPA DE QUEIJO MASSA LEVE 800G</t>
  </si>
  <si>
    <t xml:space="preserve"> PALITO DE QUEIJO MASSA LEVE 300G</t>
  </si>
  <si>
    <t xml:space="preserve"> PALITO DE QUEIJO MASSA LEVE 800G</t>
  </si>
  <si>
    <t xml:space="preserve"> WAFFLE MASSA LEVE TRAD 240G</t>
  </si>
  <si>
    <t xml:space="preserve"> PAO DE QUEIJO SEARA T MONICA 400G</t>
  </si>
  <si>
    <t xml:space="preserve"> ALMONDEGAS BOV SEARA 500G</t>
  </si>
  <si>
    <t xml:space="preserve"> KIBE SEARA 500G</t>
  </si>
  <si>
    <t xml:space="preserve"> SANDUICHE HOT HIT SEARA PICANHA 145G</t>
  </si>
  <si>
    <t xml:space="preserve"> SANDUICHE HOT HIT SEARA BARBECUE 145G</t>
  </si>
  <si>
    <t xml:space="preserve"> SANDUICHE HOT HIT SEARA CHEDDAR 145G</t>
  </si>
  <si>
    <t xml:space="preserve"> SANDUICHE HOT HIT SEARA BAC E CHED 145G</t>
  </si>
  <si>
    <t xml:space="preserve"> FETTUCINE SEARA BOLONHESA 350G</t>
  </si>
  <si>
    <t xml:space="preserve"> MAC CHEESE SEARA TRAD 300G</t>
  </si>
  <si>
    <t xml:space="preserve"> MAC CHEESE SEARA BACON 300G</t>
  </si>
  <si>
    <t xml:space="preserve"> ARROZ CARRETEIRO SEARA 300G</t>
  </si>
  <si>
    <t xml:space="preserve"> CALDO VERDE C/CALABRESA SEARA 300G</t>
  </si>
  <si>
    <t xml:space="preserve"> FEIJOADA C/CALABRESA SEARA 300G</t>
  </si>
  <si>
    <t xml:space="preserve"> CALDO DE FEIJAO C/BACON SEARA 300G</t>
  </si>
  <si>
    <t xml:space="preserve"> CALDO MANDIOQUINHA C/FRANGO SEARA 300G</t>
  </si>
  <si>
    <t xml:space="preserve"> ESCONDIDINHO CARNE MOIDA SEARA 300G</t>
  </si>
  <si>
    <t xml:space="preserve"> FRICASSE FRANGO SEARA 300G</t>
  </si>
  <si>
    <t xml:space="preserve"> BOLINHO CARNE SUI EMP SEARA 270G</t>
  </si>
  <si>
    <t>349 - EDILENE QUEIROZ BA/SE</t>
  </si>
  <si>
    <t xml:space="preserve"> PAO QUEIJO QUALY AMANT 900G</t>
  </si>
  <si>
    <t xml:space="preserve"> PAO QUEIJO QUALY AMANT TRADIC 375G</t>
  </si>
  <si>
    <t xml:space="preserve"> NUGGETS FRANGO INST NGTMC 1,5KG</t>
  </si>
  <si>
    <t xml:space="preserve"> ALMONDEGAS BOV SADIA ALM 500G</t>
  </si>
  <si>
    <t xml:space="preserve"> YAKISOBA SADIA YAKI 600GR</t>
  </si>
  <si>
    <t xml:space="preserve"> HOT POCKET X BURGUER SADIA 145G</t>
  </si>
  <si>
    <t xml:space="preserve"> HOT POCKET BACON 145G</t>
  </si>
  <si>
    <t xml:space="preserve"> HOT POCKET X PICANHA SADIA 145G</t>
  </si>
  <si>
    <t xml:space="preserve"> ESCONDIDINHO FGO SAD DESF ESFR 600G</t>
  </si>
  <si>
    <t xml:space="preserve"> STROGONOFF FGO SADIA SFFN 500G</t>
  </si>
  <si>
    <t xml:space="preserve"> FILE FGO PARMEGIANA SADIA PFPG 500G</t>
  </si>
  <si>
    <t xml:space="preserve"> TORTA SADIA IOG C/FGO 500G</t>
  </si>
  <si>
    <t xml:space="preserve"> TORTA SADIA FGO C/CATUP TIOFR 500G</t>
  </si>
  <si>
    <t xml:space="preserve"> MACN CHEESE SADIA BACON 300G</t>
  </si>
  <si>
    <t xml:space="preserve"> MACN CH CHEESE SADIA TRAD 300G</t>
  </si>
  <si>
    <t xml:space="preserve"> MEU MENU PERD FETTUC M BRANCO 300G</t>
  </si>
  <si>
    <t xml:space="preserve"> MEU MENU PERD PENNE MOL PARIS 300G</t>
  </si>
  <si>
    <t xml:space="preserve"> MACN CHEESE SADIA CAL 300G</t>
  </si>
  <si>
    <t xml:space="preserve"> PAO DE QUEIJO REZENDE 300G</t>
  </si>
  <si>
    <t xml:space="preserve"> PAO DE ALHO SANTA MASSA PICANTE 400G</t>
  </si>
  <si>
    <t>98157 - ALLES INDUSTRIA E COMERCIO DE C E D E T</t>
  </si>
  <si>
    <t xml:space="preserve"> ALMONDEGA CHULETAO CONG 1KG</t>
  </si>
  <si>
    <t>16124 - BEM BRASIL ALIMENTOS LTDA</t>
  </si>
  <si>
    <t xml:space="preserve"> BATATA NOISETTES BEM BRASIL CONG 400G</t>
  </si>
  <si>
    <t>117 - CORTES AVES</t>
  </si>
  <si>
    <t>356 - MERCEDES GOES BA/SE</t>
  </si>
  <si>
    <t xml:space="preserve"> FRANGO PASSAR CG SEARA IQF 1KG</t>
  </si>
  <si>
    <t xml:space="preserve"> CORACAO FGO SEARA BDJ 1KG</t>
  </si>
  <si>
    <t xml:space="preserve"> COXINHA DA ASA FGO SEARA BD 1KG</t>
  </si>
  <si>
    <t xml:space="preserve"> FILEZINHO PEITO FGO SEARA BD 1KG</t>
  </si>
  <si>
    <t xml:space="preserve"> COXA DE FGO SEARA BD 1KG</t>
  </si>
  <si>
    <t xml:space="preserve"> SOBRECOXA FGO SEARA BD 1KG</t>
  </si>
  <si>
    <t xml:space="preserve"> COXA FGO SEARA IQF 1KG</t>
  </si>
  <si>
    <t xml:space="preserve"> FILE PEITO SEARA IQF 1KG</t>
  </si>
  <si>
    <t xml:space="preserve"> SOBRECOXA SEARA IQF 1KG</t>
  </si>
  <si>
    <t xml:space="preserve"> FILEZINHO TEMP SEARA IQF 1KG</t>
  </si>
  <si>
    <t xml:space="preserve"> SOBRECOXA TEMPERADA SEARA IQF 1KG</t>
  </si>
  <si>
    <t xml:space="preserve"> FILE PEITO ASSA FACIL SEARA 800G</t>
  </si>
  <si>
    <t xml:space="preserve"> COXA FGO ASSA FACIL SEARA 800G</t>
  </si>
  <si>
    <t xml:space="preserve"> COXINHA DA ASA TEMP SEARA IQF 1KG</t>
  </si>
  <si>
    <t xml:space="preserve"> FILE PEITO FGO SEARA BDJ 1KG</t>
  </si>
  <si>
    <t xml:space="preserve"> COXINHA ASA SEARA IQF 1KG</t>
  </si>
  <si>
    <t xml:space="preserve"> PEITO FGO SEARA DESFIADO 400G</t>
  </si>
  <si>
    <t xml:space="preserve"> MEIO DA ASA SEARA IQF 1KG</t>
  </si>
  <si>
    <t xml:space="preserve"> FILE PEITO TEMPERADO SEARA IQF 1KG</t>
  </si>
  <si>
    <t xml:space="preserve"> COXA SEARA TEMPERADA IQF 1KG</t>
  </si>
  <si>
    <t xml:space="preserve"> FRANGO CORT CAIPIRA PCT NHO BENTO KG</t>
  </si>
  <si>
    <t xml:space="preserve"> COXA C/SCOXA CONG SEARA INDIV KG</t>
  </si>
  <si>
    <t xml:space="preserve"> COXINHA SEARA BUFFALO WINGS GOURM 800G</t>
  </si>
  <si>
    <t xml:space="preserve"> SOBRECOXA FGO SEARA DESOS CHIMICHUR 800G</t>
  </si>
  <si>
    <t xml:space="preserve"> FILEZINHO FGO AURORA BDJ 1822 1KG</t>
  </si>
  <si>
    <t xml:space="preserve"> FILE PEITO FGO AURORA BDJ 1821 1KG</t>
  </si>
  <si>
    <t xml:space="preserve"> FILEZINHO DE FRANGO AURORA CONG 1KG</t>
  </si>
  <si>
    <t xml:space="preserve"> FRANGO A PASSARINHO AURORA CONG 1KG</t>
  </si>
  <si>
    <t xml:space="preserve"> FILE DE PEITO IQF AURORA 1KG</t>
  </si>
  <si>
    <t xml:space="preserve"> FILEZINHO FGO AURORA SAC 1545 1KG</t>
  </si>
  <si>
    <t xml:space="preserve"> COXA FGO SADIA BAND 1KG</t>
  </si>
  <si>
    <t xml:space="preserve"> FILEZINHO PEITO FGO SADIA IQF 1KG</t>
  </si>
  <si>
    <t xml:space="preserve"> SOBRECOXA FGO SADIA BAND 1KG</t>
  </si>
  <si>
    <t xml:space="preserve"> FILE PEITO FGO SADIA IQF 1KG</t>
  </si>
  <si>
    <t xml:space="preserve"> SOBRECOXA FGO SADIA IQF 1KG</t>
  </si>
  <si>
    <t xml:space="preserve"> CORACAO FGO SADIA BAND 1KG</t>
  </si>
  <si>
    <t xml:space="preserve"> ASA FRANGO SADIA BAND 1KG</t>
  </si>
  <si>
    <t xml:space="preserve"> FILEZINHO DE PEITO FGO SADIA BDJ 1KG</t>
  </si>
  <si>
    <t xml:space="preserve"> COXINHA DA ASA FGO SADIA IQF 1KG</t>
  </si>
  <si>
    <t xml:space="preserve"> FILEZINHO PEITO FGO PERDIGAO BAND 1KG</t>
  </si>
  <si>
    <t xml:space="preserve"> FILE PEITO FGO SADIA BAND 1KG</t>
  </si>
  <si>
    <t xml:space="preserve"> COXA FGO CONG SADIA IQF 1KG</t>
  </si>
  <si>
    <t xml:space="preserve"> COXA C/SOB SADIA IQF 1KG</t>
  </si>
  <si>
    <t xml:space="preserve"> MEIO DA ASA FGO SADIA IQF 1KG</t>
  </si>
  <si>
    <t xml:space="preserve"> FRANGO A PASSARINHO CONG SADIA IQF 1KG</t>
  </si>
  <si>
    <t xml:space="preserve"> COXA ASSA FACIL SADIA 800G</t>
  </si>
  <si>
    <t xml:space="preserve"> SOBRECOXA ASSA FACIL SADIA 800G</t>
  </si>
  <si>
    <t xml:space="preserve"> COXINHA DA ASA SADIA BDJ 1KG</t>
  </si>
  <si>
    <t xml:space="preserve"> COXINHA DA ASA ASSA FACIL PERD 1KG</t>
  </si>
  <si>
    <t xml:space="preserve"> COXA ASSA FACIL PERDIGAO 1,2KG</t>
  </si>
  <si>
    <t xml:space="preserve"> FILE DE PEITO ASSA FACIL SADIA 700G</t>
  </si>
  <si>
    <t xml:space="preserve"> COXINHA DA ASA PERD NABR MOST BAND 800G</t>
  </si>
  <si>
    <t xml:space="preserve"> CORACAO FGO PERDIGAO 1KG</t>
  </si>
  <si>
    <t xml:space="preserve"> PEITO FGO TEMP COZ CUBOS IQF SADIA 400G</t>
  </si>
  <si>
    <t xml:space="preserve"> FIGADO FGO CONG PERDIGAO PCTE 1KG</t>
  </si>
  <si>
    <t xml:space="preserve"> PEITO FGO TEMP COZ TIRAS SADIA IQF 400G</t>
  </si>
  <si>
    <t xml:space="preserve"> FILE PEITO FGO TEMP COZ IQF 1KG</t>
  </si>
  <si>
    <t xml:space="preserve"> COXINHA ASA DRUMET FGO SADIA BIO 1KG</t>
  </si>
  <si>
    <t xml:space="preserve"> COXA FGO COM OSSO BIO SADIA 1KG</t>
  </si>
  <si>
    <t xml:space="preserve"> FILE PEITO FGO S/OSSO BIO SADIA 1KG</t>
  </si>
  <si>
    <t xml:space="preserve"> SOBRECOXA DE FGO C/ OSSO BIO SD BDJ 1KG</t>
  </si>
  <si>
    <t xml:space="preserve"> FILE DE PEITO FRANGO SADIA BIO BAND 1KG</t>
  </si>
  <si>
    <t xml:space="preserve"> COXA SOB FRANGO S/OS PERD NA BRASA 800G</t>
  </si>
  <si>
    <t>24931 -  COOPERATIVA AGROINDUSTRIAL LAR</t>
  </si>
  <si>
    <t xml:space="preserve"> COXINHA DA ASA LAR IQF 1KG</t>
  </si>
  <si>
    <t xml:space="preserve"> SOBRECOXA LAR IQF 1KG</t>
  </si>
  <si>
    <t xml:space="preserve"> FILE PEITO LAR IQF 1KG</t>
  </si>
  <si>
    <t xml:space="preserve"> FRANGO PASSARINHO LAR IQF 1KG</t>
  </si>
  <si>
    <t xml:space="preserve"> FILE DE PEITO ENV LAR KG</t>
  </si>
  <si>
    <t xml:space="preserve"> COXA C/SOB DORSAL LAR KG</t>
  </si>
  <si>
    <t xml:space="preserve"> COXA E SOBRECOXA LAR BDJ 1KG</t>
  </si>
  <si>
    <t xml:space="preserve"> FILEZINHO SASSAMI LAR BDJ 1KG</t>
  </si>
  <si>
    <t xml:space="preserve"> COXINHA DA ASA TEMPERADA LAR 700G</t>
  </si>
  <si>
    <t>72080 -  MAURICEA ALIMENTOS DO NORDESTE LTDA</t>
  </si>
  <si>
    <t xml:space="preserve"> CORACAO DE FRANGO CONG MAURICEA 1KG</t>
  </si>
  <si>
    <t xml:space="preserve"> COXA DE FRANGO CONG MAURICEA BDJ 1KG</t>
  </si>
  <si>
    <t xml:space="preserve"> COXA C/SCOX DE FGO CONG MAURICEA BDJ 1KG</t>
  </si>
  <si>
    <t xml:space="preserve"> COXA DE FRANGO CONG MAURICEA IQF 1KG</t>
  </si>
  <si>
    <t xml:space="preserve"> COXINHA DA ASA FGO CONG MAURICEA BDJ 1KG</t>
  </si>
  <si>
    <t xml:space="preserve"> COXINHA DA ASA FGO CONG MAURICEA IQF 1KG</t>
  </si>
  <si>
    <t xml:space="preserve"> FILE PTO CONG MAURICEA CUB 4 QJOS 400G</t>
  </si>
  <si>
    <t xml:space="preserve"> FILE PTO CONG MAURICEA ERVAS FINAS 400G</t>
  </si>
  <si>
    <t xml:space="preserve"> FILE PTO CONG MAURICEA CUB 400G</t>
  </si>
  <si>
    <t xml:space="preserve"> FRANGO A PASSAR CONG MAURICEA IQF 1KG</t>
  </si>
  <si>
    <t xml:space="preserve"> FIGADO DE FGO CONG MAURICEA BJD 1KG</t>
  </si>
  <si>
    <t xml:space="preserve"> FILE DE PEITO CONG MAURICEA IND KG</t>
  </si>
  <si>
    <t xml:space="preserve"> FILE DE PEITO CONG MAURICEA IQF 1KG</t>
  </si>
  <si>
    <t xml:space="preserve"> MOELA DE FRANGO DE CONG MAURICEA BDJ 1KG</t>
  </si>
  <si>
    <t xml:space="preserve"> SOBRECOXA DE FGO CONG MAURICEA BJD 1KG</t>
  </si>
  <si>
    <t xml:space="preserve"> SOBRECOXA DE FGO CONG MAURICEA IQF 1KG</t>
  </si>
  <si>
    <t xml:space="preserve"> FILE DE PEITO CONG MAURICEA BJD 1KG</t>
  </si>
  <si>
    <t xml:space="preserve"> PEITO C/OSSO FGO CONG MAURICEA IND KG</t>
  </si>
  <si>
    <t xml:space="preserve"> PERTENCE PARA CANJA CG MAURICEA KG</t>
  </si>
  <si>
    <t>163098 - AVIGRAN INDUSTRIA E COMERCIO DE ALIMENTOS LTDA</t>
  </si>
  <si>
    <t xml:space="preserve"> PEITO FGO AVIGRAN C/OSSO IND KG</t>
  </si>
  <si>
    <t>163099 - FRANGOSAJ INDUSTRIA E COMERCIO DE AVES LTDA</t>
  </si>
  <si>
    <t xml:space="preserve"> COXA C/SCOXA FGO CONG AVIVIP KG</t>
  </si>
  <si>
    <t xml:space="preserve"> PEITO C/OSSO FGO CONG AVIVIP IND KG</t>
  </si>
  <si>
    <t xml:space="preserve"> COXA C/SCOXA FGO CONG AVIVIP C/DORS KG</t>
  </si>
  <si>
    <t>174907 - FRANGO TAMBAU ABATEDOURO FRIGORIFICO INDUSTRIA CO</t>
  </si>
  <si>
    <t xml:space="preserve"> COXA C/SOBREC TAMBAU DORSAL CONG ENV KG</t>
  </si>
  <si>
    <t>159279 -  MAURICEA ALIMENTOS DO NORDESTE LTDA</t>
  </si>
  <si>
    <t xml:space="preserve"> COXINHA DA ASA MAURICEA TEMP CONG 500G</t>
  </si>
  <si>
    <t xml:space="preserve"> FILEZINHO SASSAMI MAURICEA CONG BJ 1KG</t>
  </si>
  <si>
    <t xml:space="preserve"> FRANGO PASSARIN MAURICEA TEMP CONG 500G</t>
  </si>
  <si>
    <t xml:space="preserve"> FILE SOBRECOXA MAURICEA TEMP CONG 500G</t>
  </si>
  <si>
    <t>60 - FRANGOS</t>
  </si>
  <si>
    <t xml:space="preserve"> FRANGO PASSAR SEARA PAD TEMP CONG 1KG</t>
  </si>
  <si>
    <t xml:space="preserve"> FRANGO CG ASSA FACIL SEARA KG</t>
  </si>
  <si>
    <t xml:space="preserve"> FRANGO CONG CAIPIRA NHO BENTO KG</t>
  </si>
  <si>
    <t xml:space="preserve"> FRANGO SEARA CONG INAT KG</t>
  </si>
  <si>
    <t xml:space="preserve"> FRANGO S/MIUDOS DA GRANJA KG</t>
  </si>
  <si>
    <t xml:space="preserve"> FRANGO SEARA S/MIUDOS ORGANICO KG</t>
  </si>
  <si>
    <t xml:space="preserve"> FRANGO GRILL SEARA PAD TRAD CG KG</t>
  </si>
  <si>
    <t xml:space="preserve"> FRANGO GRILL SEARA PAD CERVEJA CG KG</t>
  </si>
  <si>
    <t xml:space="preserve"> GALETO SEARA CONGELADO KG</t>
  </si>
  <si>
    <t xml:space="preserve"> FRANGO PASSARINHO TEMP LAR CONG 700G</t>
  </si>
  <si>
    <t xml:space="preserve"> FRANGO INTEIRO CONG AVIVIP KG</t>
  </si>
  <si>
    <t xml:space="preserve"> FRANGO INTEIRO TAMBAU CONG KG</t>
  </si>
  <si>
    <t>245376 -  AVICOLA BARREIRAS LTDA</t>
  </si>
  <si>
    <t xml:space="preserve"> FRANGO INTEIR CONGELAD FRANGO DE OURO KG</t>
  </si>
  <si>
    <t>178549 -  GUJAO ALIMENTOS S A</t>
  </si>
  <si>
    <t xml:space="preserve"> FRANGO FRESQUINHO GUJAO RESF 1084 KG</t>
  </si>
  <si>
    <t>12759 -  SOMAVE AGROINDUSTRIA LTDA</t>
  </si>
  <si>
    <t xml:space="preserve"> GALINHA CONG SOMAVE KG</t>
  </si>
  <si>
    <t xml:space="preserve"> GALINHA MAURICEA CONG MATRIZ KG</t>
  </si>
  <si>
    <t>158 - EMPANADOS</t>
  </si>
  <si>
    <t xml:space="preserve"> STEAK FRANGO SEARA 100G</t>
  </si>
  <si>
    <t xml:space="preserve"> TEKITOS SEARA 300G</t>
  </si>
  <si>
    <t xml:space="preserve"> EMPANADO QUEIJO T MONICA 300G</t>
  </si>
  <si>
    <t xml:space="preserve"> EMPANADO TRAD T MONICA 300G</t>
  </si>
  <si>
    <t xml:space="preserve"> EMPANADO CHICKEN CRISPY TRAD SEARA 300G</t>
  </si>
  <si>
    <t xml:space="preserve"> TEKITOS SEARA QJO/OREG 300G</t>
  </si>
  <si>
    <t xml:space="preserve"> STEAK FRANGO QUEIJO SEARA 100G</t>
  </si>
  <si>
    <t xml:space="preserve"> CHICKEN SUPREME SEARA 300G</t>
  </si>
  <si>
    <t xml:space="preserve"> TEKITOS SEARA TRADICIONAL CONG SC 1KG</t>
  </si>
  <si>
    <t xml:space="preserve"> EMPANADO SEARA RECH PRES/QJO 110G</t>
  </si>
  <si>
    <t xml:space="preserve"> FILE FRANGO SEARA A MILANESA 400G</t>
  </si>
  <si>
    <t xml:space="preserve"> EMPANADO SEARA REC LEVISSIMO 110G</t>
  </si>
  <si>
    <t xml:space="preserve"> COXINHA EMPANADA SEARA 400G</t>
  </si>
  <si>
    <t xml:space="preserve"> BIG TEKITOS SEARA QUEIJO 900G</t>
  </si>
  <si>
    <t xml:space="preserve"> BIG TEKITOS SEARA TRAD 900G</t>
  </si>
  <si>
    <t xml:space="preserve"> ISCAS EMPANADAS SEARA TRADICIONAL 300G</t>
  </si>
  <si>
    <t xml:space="preserve"> FILEZINHO SEARA EMPANADO 400G</t>
  </si>
  <si>
    <t xml:space="preserve"> ISCA FGO SEARA EMP TRAD 900G</t>
  </si>
  <si>
    <t xml:space="preserve"> CHICKEN SUPREME C 2 MOLHOS SEARA 269G</t>
  </si>
  <si>
    <t xml:space="preserve"> TEKITOS SEARA GRANEL KG</t>
  </si>
  <si>
    <t xml:space="preserve"> STEAK FRANGO REZENDE 100G</t>
  </si>
  <si>
    <t xml:space="preserve"> CHICKEN BITS REZENDE 1KG</t>
  </si>
  <si>
    <t xml:space="preserve"> STEAK LAR 100G</t>
  </si>
  <si>
    <t xml:space="preserve"> EMPANITOS LAR 1,5KG</t>
  </si>
  <si>
    <t xml:space="preserve"> TIRINHAS LAR 1,5KG</t>
  </si>
  <si>
    <t xml:space="preserve"> FILE COXAS E SOBRECOXAS LAR EMP 1,5KG</t>
  </si>
  <si>
    <t xml:space="preserve"> FILEZINHO EMPANADO LAR 1,5KG</t>
  </si>
  <si>
    <t xml:space="preserve"> HAMB FRANGO LAR EMPANADO 100G</t>
  </si>
  <si>
    <t xml:space="preserve"> MINI HAMB FRANGO LAR EMPANADO 300G</t>
  </si>
  <si>
    <t xml:space="preserve"> STEAK DE FRANGO NOBRE 100G</t>
  </si>
  <si>
    <t xml:space="preserve"> EMPANADO NOBRINHOS 900G</t>
  </si>
  <si>
    <t xml:space="preserve"> TIRINHA FGO AURORA 900G</t>
  </si>
  <si>
    <t xml:space="preserve"> AUROGGETS QJO AURORA 275G</t>
  </si>
  <si>
    <t xml:space="preserve"> ISCA FGO EMP TRAD AURORA 275G</t>
  </si>
  <si>
    <t xml:space="preserve"> ISCA FGO TEMPURA AURORA 275G</t>
  </si>
  <si>
    <t xml:space="preserve"> AUROGGUETS TRADICIONAL AURORA 275G</t>
  </si>
  <si>
    <t xml:space="preserve"> AUROGGETS AURORA FRANGO C/CENOU INF 275G</t>
  </si>
  <si>
    <t xml:space="preserve"> AUROGGETS AURORA TRAD INFANTIL 275G</t>
  </si>
  <si>
    <t xml:space="preserve"> FILEZINHO EMPANADO MAURICEIA FGO 700G</t>
  </si>
  <si>
    <t xml:space="preserve"> MAURIGGETS MAURICEIA FGO 700G</t>
  </si>
  <si>
    <t xml:space="preserve"> NUGGETS SADIA FGO C/QUEIJO 300GR</t>
  </si>
  <si>
    <t xml:space="preserve"> NUGGETS SADIA FGO TD NGTMT 300GR</t>
  </si>
  <si>
    <t xml:space="preserve"> NUGGETS CROCANTE SADIA FRANGO 300GR</t>
  </si>
  <si>
    <t xml:space="preserve"> STEAK FRANGO SADIA 100G</t>
  </si>
  <si>
    <t xml:space="preserve"> STEAK FRANGO PERD PRE FRITO 100G</t>
  </si>
  <si>
    <t xml:space="preserve"> ISCA FGO SADIA TRAD 300G</t>
  </si>
  <si>
    <t xml:space="preserve"> MINI CHICKEN PERDIGAO QUEIJ 275G</t>
  </si>
  <si>
    <t xml:space="preserve"> MINI CHICKEN PERDIGAO TRAD 275G</t>
  </si>
  <si>
    <t xml:space="preserve"> BIG CHICKEN PERD C/QUEIJO INST 1KG</t>
  </si>
  <si>
    <t xml:space="preserve"> STEAK RECH PRES PERU QJO PERD 100G</t>
  </si>
  <si>
    <t xml:space="preserve"> BIG CHICKEN PERD BCT003 TRA 1KG</t>
  </si>
  <si>
    <t xml:space="preserve"> COXINHA DA ASA FGO EMP SADIA 400G</t>
  </si>
  <si>
    <t xml:space="preserve"> COXINHA DE FRANGO SUED EMP 480G</t>
  </si>
  <si>
    <t xml:space="preserve"> BOLINHAS DE NAPOLITANO SUED 480G</t>
  </si>
  <si>
    <t xml:space="preserve"> CROQUETE DE BACALHAU SUED 480G</t>
  </si>
  <si>
    <t xml:space="preserve"> CAMARAO EMPANADO SUED 420G</t>
  </si>
  <si>
    <t xml:space="preserve"> TRAVESSEIRO DE CAMARAO SUED 480G</t>
  </si>
  <si>
    <t xml:space="preserve"> BOLINHA SERTANEJA SUED 480G</t>
  </si>
  <si>
    <t xml:space="preserve"> TROUXINHA SUED PEITO DE PERU 480G</t>
  </si>
  <si>
    <t xml:space="preserve"> BOMBOM DE FRANGO SUED 480G</t>
  </si>
  <si>
    <t xml:space="preserve">97 - VEGETAIS CONGELADOS                               </t>
  </si>
  <si>
    <t>140369 - SEARA COMERCIO DE ALIMENTOS LTDA</t>
  </si>
  <si>
    <t xml:space="preserve"> EMPANADO SEARA INCRIVEL 300G</t>
  </si>
  <si>
    <t xml:space="preserve"> KIBE SEARA INCRIVEL 300G</t>
  </si>
  <si>
    <t xml:space="preserve"> VEG ERVILHA SEARA 300G</t>
  </si>
  <si>
    <t xml:space="preserve"> BROCOLIS FLORETE CONG SEARA 300G</t>
  </si>
  <si>
    <t xml:space="preserve"> BROCOLIS FLORETE CONG SEARA 1,05KG</t>
  </si>
  <si>
    <t xml:space="preserve"> SELETA MISTA CONG SEARA 300G</t>
  </si>
  <si>
    <t xml:space="preserve"> BATATA FRITA BEM BRASIL CONG 400G</t>
  </si>
  <si>
    <t xml:space="preserve"> BATATA FRITA MAIS BATATA CONG 2KG</t>
  </si>
  <si>
    <t xml:space="preserve"> BATATA FRITA BEM BRASIL CRINKLE CONG 2KG</t>
  </si>
  <si>
    <t xml:space="preserve"> BATATA FRITA UAI PALITO 2KG</t>
  </si>
  <si>
    <t xml:space="preserve"> BATATA BEM BRASIL CARINHAS CONG 400G</t>
  </si>
  <si>
    <t xml:space="preserve"> ANEIS DE CEBOLA BEM BRASIL 1,05KG</t>
  </si>
  <si>
    <t xml:space="preserve"> VEG ANEIS DE CEBOLA CONG LAR 1.1 KG</t>
  </si>
  <si>
    <t xml:space="preserve"> VEG BROCOLIS CONG LAR 1,1KG</t>
  </si>
  <si>
    <t xml:space="preserve"> VEG ERVILHA CONG LAR 1,1KG</t>
  </si>
  <si>
    <t xml:space="preserve"> BATATA PALITO AURORA 2KG</t>
  </si>
  <si>
    <t xml:space="preserve"> VEG BATATA CONG AURORA 400G</t>
  </si>
  <si>
    <t xml:space="preserve"> VEG BATATA PALITO NOBRE CONG 2KG</t>
  </si>
  <si>
    <t>4095 -  MCCAIN ARGENTINA S A</t>
  </si>
  <si>
    <t xml:space="preserve"> BATATA FRITA MCCAIN TRAD CONG 2KG</t>
  </si>
  <si>
    <t>128889 - DE MARCHI BELEM COMERCIO DE ALIMENTOS LTDA</t>
  </si>
  <si>
    <t xml:space="preserve"> COUVE FLOR DE MARCHI CONG 1,020KG</t>
  </si>
  <si>
    <t>75603 -  MCCAIN DO BRASIL ALIMENTOS LTDA</t>
  </si>
  <si>
    <t xml:space="preserve"> BATATA MCCAIN CORTE FINO 1,5KG</t>
  </si>
  <si>
    <t xml:space="preserve"> BATATA FRITA MCCAIN AIRFRYER 1,2KG</t>
  </si>
  <si>
    <t xml:space="preserve"> BATATA MCCAIN PLAYSTATION CONGELADA 350G</t>
  </si>
  <si>
    <t xml:space="preserve"> VEG BATATA SADIA CONG 2KG</t>
  </si>
  <si>
    <t xml:space="preserve"> BROCOLIS VEG TAL SADIA PACOTE 1,05KG</t>
  </si>
  <si>
    <t xml:space="preserve"> COUVE FLOR SADIA CONG 1,05KG</t>
  </si>
  <si>
    <t xml:space="preserve">95 - GELO PACOTE                                       </t>
  </si>
  <si>
    <t>423 - TAMARA MONTENEGRO BA SE</t>
  </si>
  <si>
    <t>162610 -  CANADA INDUSTRIA E COMERCIO DE GELADOS LTDA</t>
  </si>
  <si>
    <t xml:space="preserve"> GELO CANADA CUBO 4KG</t>
  </si>
  <si>
    <t>171140 - INCOLAT INDUSTRIA E COMERCIO DE LATICINIOS LTDA</t>
  </si>
  <si>
    <t xml:space="preserve"> GELO QUYSORVETTO CUBO PCT 4KG</t>
  </si>
  <si>
    <t>230744 -  QUY SORWETTO FEIRA DISTRIBUIDORA DE SORVETES LTDA</t>
  </si>
  <si>
    <t xml:space="preserve"> GELO SABORIZADO QUYSORWETTO MORANG 175G</t>
  </si>
  <si>
    <t xml:space="preserve"> GELO SABORIZADO QUYSORWETTO LIMAO 175G</t>
  </si>
  <si>
    <t xml:space="preserve"> GELO SABORIZADO QUYSORWETTO COCO 175G</t>
  </si>
  <si>
    <t xml:space="preserve"> GELO SABORIZADO QUYSORWETTO MARAC 175G</t>
  </si>
  <si>
    <t>1167 - HAMBURGUER</t>
  </si>
  <si>
    <t xml:space="preserve"> HAMBURGUER TEXAS BURGUER SEARA 672G</t>
  </si>
  <si>
    <t xml:space="preserve"> HAMBURGUER TEXAS BURG FGO 56G</t>
  </si>
  <si>
    <t xml:space="preserve"> HAMBURGUER TEXAS BURG MIS 56G</t>
  </si>
  <si>
    <t xml:space="preserve"> HAMBURGUER SEARA BOVINO SEARA 672G</t>
  </si>
  <si>
    <t xml:space="preserve"> HAMBURGUER REZENDE AVES E BOVINO 672G</t>
  </si>
  <si>
    <t xml:space="preserve"> HAMBURGUER REZENDE MISTO 56G</t>
  </si>
  <si>
    <t xml:space="preserve"> HAMB FRANGO AURORA             672G</t>
  </si>
  <si>
    <t xml:space="preserve"> HAMB FAROESTE BURGER AURORA 672G</t>
  </si>
  <si>
    <t xml:space="preserve"> HAMB FAROESTE AURORA 56G</t>
  </si>
  <si>
    <t>89702 -  FIPEL FRIGORIFICO INDUSTRIAL PERNAMBUC</t>
  </si>
  <si>
    <t xml:space="preserve"> HAMB BOV/FGO TONY 56G</t>
  </si>
  <si>
    <t xml:space="preserve"> HAMB FGO TONY 56G</t>
  </si>
  <si>
    <t xml:space="preserve"> HAMBURGUER CHULETAO BOV E FGO 56G</t>
  </si>
  <si>
    <t>46186 -  JBS SA</t>
  </si>
  <si>
    <t xml:space="preserve"> HAMBURGUER BOV/FGO FRIBOI 56G</t>
  </si>
  <si>
    <t xml:space="preserve"> HAMB FRIBOI BOV 56G</t>
  </si>
  <si>
    <t xml:space="preserve"> HAMB FRIBOI B BEEF BURG CHUR 120G</t>
  </si>
  <si>
    <t xml:space="preserve"> HAMB FRIBOI B BEEF BUR BACON 120G</t>
  </si>
  <si>
    <t xml:space="preserve"> HAMB FRIBOI BOVINA 672G</t>
  </si>
  <si>
    <t xml:space="preserve"> HAMB BOV FRIBOI FRALDA MATURATTA 180G</t>
  </si>
  <si>
    <t xml:space="preserve"> HAMB BOV COSTELA MATURATTA 180G</t>
  </si>
  <si>
    <t xml:space="preserve"> HAMBURGUER SADIA BOV HBPE 672G</t>
  </si>
  <si>
    <t xml:space="preserve"> HAMBURGUER PERDIGAO BOV 672G</t>
  </si>
  <si>
    <t xml:space="preserve"> HAMBURGUER SADIA BOV TP HBTC 672G</t>
  </si>
  <si>
    <t xml:space="preserve"> HAMBURGUER PERDIGAO DEFUMADO 672G</t>
  </si>
  <si>
    <t xml:space="preserve"> HAMBURGUER PERDIGAO FGO 56G</t>
  </si>
  <si>
    <t xml:space="preserve"> HAMBURGUER PERDIGAO BOV/FGO 56G</t>
  </si>
  <si>
    <t xml:space="preserve"> HAMBURGUER PERD FGO HFE128 672GR</t>
  </si>
  <si>
    <t xml:space="preserve"> HAMB SAD DE CARNE AVES E BOVIN 56G</t>
  </si>
  <si>
    <t xml:space="preserve"> HAMBURGUER FRANGO CONG SADIA 56G</t>
  </si>
  <si>
    <t>1010 - LASANHA</t>
  </si>
  <si>
    <t xml:space="preserve"> LASANHA SEARA FRANGO 600G</t>
  </si>
  <si>
    <t xml:space="preserve"> LASANHA SEARA 4 QUEIJOS 600G</t>
  </si>
  <si>
    <t xml:space="preserve"> LASANHA SEARA BOLONHESA 600G</t>
  </si>
  <si>
    <t xml:space="preserve"> LASANHA SEARA PRES/QUEIJO 600G</t>
  </si>
  <si>
    <t xml:space="preserve"> LASANHA DE CALABRESA SEARA 600G</t>
  </si>
  <si>
    <t xml:space="preserve"> LASANHA SEARA BOLONHESA 1KG</t>
  </si>
  <si>
    <t xml:space="preserve"> LASANHA REZENDE BOLONHESA 600G</t>
  </si>
  <si>
    <t xml:space="preserve"> LASANHA REZENDE FRANGO 600G</t>
  </si>
  <si>
    <t xml:space="preserve"> LASANHA REZENDE PRES/QUEIJO 600G</t>
  </si>
  <si>
    <t xml:space="preserve"> LASANHA AURORA 4 QUEIJOS 600G</t>
  </si>
  <si>
    <t xml:space="preserve"> LASANHA FGO AURORA 600G</t>
  </si>
  <si>
    <t xml:space="preserve"> LASANHA SADIA 4 QUEIJOS 600G</t>
  </si>
  <si>
    <t xml:space="preserve"> LASANHA SADIA PRES/QUEIJO 600G</t>
  </si>
  <si>
    <t xml:space="preserve"> LASANHA SADIA BOLONH 600G</t>
  </si>
  <si>
    <t xml:space="preserve"> LASANHA SADIA CALAB 600G</t>
  </si>
  <si>
    <t xml:space="preserve"> MINI LASANHA SADIA BOL MIASB 350GR</t>
  </si>
  <si>
    <t xml:space="preserve"> LASANHA PERDIGAO A A BOLONHESA 600G</t>
  </si>
  <si>
    <t xml:space="preserve"> LASANHA PERDIGAO FGO C/BACON 600G</t>
  </si>
  <si>
    <t xml:space="preserve"> LASANHA PERDIGAO CALAB 600G</t>
  </si>
  <si>
    <t xml:space="preserve"> LASANHA PERDIGAO A BOLONHESA 1KG</t>
  </si>
  <si>
    <t xml:space="preserve"> LASANHA SADIA PEITO PERU DEF 600G</t>
  </si>
  <si>
    <t xml:space="preserve"> LASANHA SADIA FAM BOL 1KG</t>
  </si>
  <si>
    <t xml:space="preserve"> LASANHA SADIA FGO MOLHO SUGO 600G</t>
  </si>
  <si>
    <t xml:space="preserve"> LASANHA FORNO DE MINAS BOLONHESA 600G</t>
  </si>
  <si>
    <t xml:space="preserve"> LASANHA FORNO DE MINAS 4 QUEIJOS 600G</t>
  </si>
  <si>
    <t xml:space="preserve"> LASANHA MARICOTA CALABRESA 500G</t>
  </si>
  <si>
    <t xml:space="preserve"> LASANHA MARICOTA BOLONHESA 500G</t>
  </si>
  <si>
    <t xml:space="preserve"> LASANHA MARICOTA FRANGO 500G</t>
  </si>
  <si>
    <t>1168 - LINGUIÇAS CONGELADAS</t>
  </si>
  <si>
    <t xml:space="preserve"> LING TOSC FRIMESA KG</t>
  </si>
  <si>
    <t xml:space="preserve"> LING SUINA P/CHURRASCO AURORA KG</t>
  </si>
  <si>
    <t xml:space="preserve"> LING FRANGO AURORA CHURRASCO KG</t>
  </si>
  <si>
    <t xml:space="preserve"> LING MISTA NOBRE 700G</t>
  </si>
  <si>
    <t xml:space="preserve"> LING FRANGO LAR CONG FINA 1KG</t>
  </si>
  <si>
    <t xml:space="preserve"> LING LAR CONG PCT GROSSA 1KG</t>
  </si>
  <si>
    <t xml:space="preserve"> LING CHURRASCO REZENDE KG</t>
  </si>
  <si>
    <t xml:space="preserve"> LING FRANGO CONG MAURICEA 600G</t>
  </si>
  <si>
    <t xml:space="preserve"> LING MAURICEA MISTA CONG KG</t>
  </si>
  <si>
    <t xml:space="preserve"> LING FRANGO MAURICEA CONG KG</t>
  </si>
  <si>
    <t xml:space="preserve"> LING SUINA CHULETAO KG</t>
  </si>
  <si>
    <t xml:space="preserve"> LING FRANGO SEARA 5185 KG</t>
  </si>
  <si>
    <t xml:space="preserve"> LING SUINA SEARA KG</t>
  </si>
  <si>
    <t xml:space="preserve"> LING ALHO SEARA GOURMET 500G</t>
  </si>
  <si>
    <t xml:space="preserve"> LING PIMENTA SEARA GOURMET 450G</t>
  </si>
  <si>
    <t xml:space="preserve"> LING CUIABANA GOURMET 500G</t>
  </si>
  <si>
    <t xml:space="preserve"> LING PIMENTA BIQUINHO GOURME 500G</t>
  </si>
  <si>
    <t xml:space="preserve"> LINGUICA SUINA SEARA 600G</t>
  </si>
  <si>
    <t xml:space="preserve"> LINGUICA TOSCANA SEARA 600G</t>
  </si>
  <si>
    <t xml:space="preserve"> LINGUICA SUI BACON DEF 600G</t>
  </si>
  <si>
    <t xml:space="preserve"> LINGUICA SUI APIMENTADA 600G</t>
  </si>
  <si>
    <t>150665 -  SEARA COMERCIO DE ALIMENTOS LTDA</t>
  </si>
  <si>
    <t xml:space="preserve"> LINGUICA CHIMICHUURRI CG 600G</t>
  </si>
  <si>
    <t xml:space="preserve"> LING FRANGO SADIA CHUR/GORD SUI KG</t>
  </si>
  <si>
    <t xml:space="preserve"> LING CARNE SUINA PERDIGAO LCSP KG</t>
  </si>
  <si>
    <t xml:space="preserve"> LING TOSC SADIA SUINA LCS KG</t>
  </si>
  <si>
    <t xml:space="preserve"> LING P/CHU MISTA PERD KG</t>
  </si>
  <si>
    <t xml:space="preserve"> LING PERDIGAO NABRASA PIMEN BIQUI 600G</t>
  </si>
  <si>
    <t xml:space="preserve"> LING TOSC SADIA 700G</t>
  </si>
  <si>
    <t xml:space="preserve">63 - MASSAS                                            </t>
  </si>
  <si>
    <t xml:space="preserve"> MASSA LEVE PASTEL LEVE ROLINHO 400G</t>
  </si>
  <si>
    <t xml:space="preserve"> MASSA LEVE PASTEL ROLINHO 1KG</t>
  </si>
  <si>
    <t xml:space="preserve"> CAPELETTI MASSA LEVE CARNE 400G</t>
  </si>
  <si>
    <t xml:space="preserve"> CAPELETTI MASSA LEVE QUEIJO 400G</t>
  </si>
  <si>
    <t xml:space="preserve"> RAVIOLI MASSA LEVE FRANGO 400G</t>
  </si>
  <si>
    <t xml:space="preserve"> MASSA LEVE P/TALHARIN 500G</t>
  </si>
  <si>
    <t xml:space="preserve"> MASSA LEVE PASTEL CUMBUCA 200G</t>
  </si>
  <si>
    <t xml:space="preserve"> MASSA LEVE PASTEL DISCAO 500G</t>
  </si>
  <si>
    <t xml:space="preserve"> SPAGHETTI MASSA LEVE 500G</t>
  </si>
  <si>
    <t xml:space="preserve"> PIZZA MASSA LEVE FRIGIDEIRA 250G</t>
  </si>
  <si>
    <t xml:space="preserve"> PIZZA FRIGID MASSA LEVE INT 250G</t>
  </si>
  <si>
    <t xml:space="preserve"> MASSA LEVE ROLO 2KG</t>
  </si>
  <si>
    <t xml:space="preserve"> CAPELETTI CARNE MASSA LEVE 1,0KG</t>
  </si>
  <si>
    <t xml:space="preserve"> RAVIOLI CARNE MASSA LEVE 1,0KG</t>
  </si>
  <si>
    <t xml:space="preserve"> MASSA FOLHADA MASSA LEVE 1KG</t>
  </si>
  <si>
    <t xml:space="preserve"> CAPELETTI FRANGO MASSA LEVE 1.0KG</t>
  </si>
  <si>
    <t xml:space="preserve"> NHOQUE MASSA LEVE 1.0KG</t>
  </si>
  <si>
    <t xml:space="preserve"> NHOQUE MASSA LEVE 500G</t>
  </si>
  <si>
    <t xml:space="preserve"> RAVIOLI FRANGO MASSA LEVE 1,0KG</t>
  </si>
  <si>
    <t xml:space="preserve"> FAGOTTINI CARNE MASSA LEVE 1KG</t>
  </si>
  <si>
    <t xml:space="preserve"> MASSA TORTA MASSA LEVE 1KG</t>
  </si>
  <si>
    <t xml:space="preserve"> MASSA PASTEL CUMBUCA BUMBA 500G</t>
  </si>
  <si>
    <t xml:space="preserve"> MASSA PASTEL ROLO MASSA E FORNO 1KG</t>
  </si>
  <si>
    <t xml:space="preserve"> MASSA PASTEL ROLO MASSA E FORNO 2KG</t>
  </si>
  <si>
    <t xml:space="preserve"> MASSA PASTEL CUMBUCA BUMBA 200G</t>
  </si>
  <si>
    <t xml:space="preserve"> MASSA RONDELLI PRES QUEI MAS E FORN 500G</t>
  </si>
  <si>
    <t xml:space="preserve"> MASSA CANNELLONI QUEIJO MAS E FOR 500G</t>
  </si>
  <si>
    <t>162357 - INDUSTRIA DE MASSAS MAIS PASTEL EIRELI</t>
  </si>
  <si>
    <t xml:space="preserve"> MASSA PASTEL MAIS PASTEL 200G</t>
  </si>
  <si>
    <t xml:space="preserve"> MASSA PASTEL MAIS PASTEL 500G</t>
  </si>
  <si>
    <t xml:space="preserve"> MASSA P/PASTEL MAIS PASTEL DISCO 1KG</t>
  </si>
  <si>
    <t xml:space="preserve"> MASSA PASTEL MAIS PASTEL QUADR 1KG</t>
  </si>
  <si>
    <t xml:space="preserve"> MASSA PIZZA MAIS PIZZA 400G</t>
  </si>
  <si>
    <t xml:space="preserve"> MASSA PIZZA MAIS PIZZA MINI 400G</t>
  </si>
  <si>
    <t xml:space="preserve"> MASSA PASTEL ITAMASSA CUMB DUP 500G</t>
  </si>
  <si>
    <t xml:space="preserve"> MASSA PASTEL ITAMASSA FESTA 500G</t>
  </si>
  <si>
    <t xml:space="preserve"> MASSA PASTEL ITAMASSA REDONDA 200G</t>
  </si>
  <si>
    <t xml:space="preserve"> MASSA PASTEL ITAMASSA REDONDA 500G</t>
  </si>
  <si>
    <t xml:space="preserve"> MASSA PASTEL ITAMASSA RETANGULAR 1KG</t>
  </si>
  <si>
    <t xml:space="preserve"> MASSA PASTEL ITAMASSA RETANGULAR 2KG</t>
  </si>
  <si>
    <t xml:space="preserve"> MASSA PASTEL ITAMASSA ROLO 1KG</t>
  </si>
  <si>
    <t xml:space="preserve"> MASSA LASANHA ITAMASSA FRESCA 500G</t>
  </si>
  <si>
    <t xml:space="preserve"> MASSA PIZZA ITAMASSA BROTINHO 300G</t>
  </si>
  <si>
    <t xml:space="preserve"> MASSA PIZZA ITAMASSA 500G</t>
  </si>
  <si>
    <t xml:space="preserve"> MASSA PASTEL MASSA FEST 200G</t>
  </si>
  <si>
    <t xml:space="preserve"> MASSA PASTEL MASSA FEST FAMILIA 500G</t>
  </si>
  <si>
    <t xml:space="preserve"> MASSA PASTEL MASSA FEST ROLO 1KG</t>
  </si>
  <si>
    <t xml:space="preserve"> MASSA PASTEL MASSA FEST IND 500G</t>
  </si>
  <si>
    <t xml:space="preserve"> MASSA PASTEL MASSA FEST ROLO 2KG</t>
  </si>
  <si>
    <t>163519 - LATICINIO MARIANNA LTDA</t>
  </si>
  <si>
    <t xml:space="preserve"> MASSA PASTEL ROLO N GURT 1KG</t>
  </si>
  <si>
    <t xml:space="preserve"> MASSA PASTEL QD N GURT 1KG</t>
  </si>
  <si>
    <t xml:space="preserve"> MASSA PASTEL DISCO N GURT 500G</t>
  </si>
  <si>
    <t>1008 - NATALINOS</t>
  </si>
  <si>
    <t xml:space="preserve"> AVE CHESTER PERDIGAO INT CONG KG</t>
  </si>
  <si>
    <t xml:space="preserve"> AVE CHESTER CONG ASSA FAC PERD KG</t>
  </si>
  <si>
    <t xml:space="preserve"> TENDER SADIA BOLINHA S/OSSO STB KG</t>
  </si>
  <si>
    <t xml:space="preserve"> AVE SUPREME TEMP SADIA ASSA FACIL KG</t>
  </si>
  <si>
    <t xml:space="preserve"> PEITO FGO BRF TEMP LAR PERD CHEST CG KG</t>
  </si>
  <si>
    <t xml:space="preserve"> AVE FIESTA SEARA FGTFI KG</t>
  </si>
  <si>
    <t xml:space="preserve"> TENDER BOLINHA SUINO SEARA KG</t>
  </si>
  <si>
    <t xml:space="preserve"> FIESTA SEARA TEMPERADO ASSA FACIL KG</t>
  </si>
  <si>
    <t xml:space="preserve"> TENDER SUINO SEARA GOURMET KG</t>
  </si>
  <si>
    <t xml:space="preserve"> PEITO FIESTA SEARA RECHEADO C/ERVAS KG</t>
  </si>
  <si>
    <t xml:space="preserve"> AVE SPECIALE MAURICEA KG</t>
  </si>
  <si>
    <t>1352 - PICOLE</t>
  </si>
  <si>
    <t xml:space="preserve">230742 -  UNILEVER BRASIL LTDA </t>
  </si>
  <si>
    <t xml:space="preserve"> PICOLE KIBON FRUTTARE LIMAO 60ML</t>
  </si>
  <si>
    <t xml:space="preserve"> PICOLE KIBON FRUTTARE CAJA 60ML</t>
  </si>
  <si>
    <t xml:space="preserve"> PICOLE KIBON CHICABOM NOVO 60ML</t>
  </si>
  <si>
    <t xml:space="preserve"> PICOLE KIBON FRUTILLY MORANGO 54ML</t>
  </si>
  <si>
    <t xml:space="preserve"> PICOLE KIBON FUTTARE COC 60ML</t>
  </si>
  <si>
    <t xml:space="preserve"> PICOLE KIBON FRUTTARE UVA 59G</t>
  </si>
  <si>
    <t xml:space="preserve"> PICOLE QUYSORWETTO SUCO MORANGO 50G</t>
  </si>
  <si>
    <t xml:space="preserve"> PICOLE QUYSORWETTO QUYBLITTO 66G</t>
  </si>
  <si>
    <t xml:space="preserve"> PICOLE QUYSORWETTO NATA GOIABA 55G</t>
  </si>
  <si>
    <t xml:space="preserve"> PICOLE QUYSORWETTO TAPIOCA 58G</t>
  </si>
  <si>
    <t xml:space="preserve"> PICOLE QUYSORWETTO LEITE CONDENSADO 58G</t>
  </si>
  <si>
    <t xml:space="preserve"> PICOLE QUYSORWETTO COCO 58G</t>
  </si>
  <si>
    <t xml:space="preserve"> PICOLE QUYSORWETTO MILK CHOCOLATE 50G</t>
  </si>
  <si>
    <t xml:space="preserve"> PICOLE QUYSORWETTO CAJA 50G</t>
  </si>
  <si>
    <t xml:space="preserve"> PICOLE QUYSORWETTO BRIGADEIRO 58G</t>
  </si>
  <si>
    <t xml:space="preserve"> PICOLE QUYSORWETTO SUCO LIMAO 50G</t>
  </si>
  <si>
    <t xml:space="preserve"> PICOLE QUYSORWETTO MOUSSE MARACUJA 72G</t>
  </si>
  <si>
    <t xml:space="preserve"> ACAI QUYSORVETTO DUETO C/CUPUACU 410G</t>
  </si>
  <si>
    <t>1009 - PIZZAS</t>
  </si>
  <si>
    <t xml:space="preserve"> PIZZA SEARA LOMBO/CATUP 460G</t>
  </si>
  <si>
    <t xml:space="preserve"> PIZZA SEARA FGO/QJO 460G</t>
  </si>
  <si>
    <t xml:space="preserve"> PIZZA SEARA CALABRESA 460G</t>
  </si>
  <si>
    <t xml:space="preserve"> PIZZA SEARA MUSS 440G</t>
  </si>
  <si>
    <t xml:space="preserve"> PIZZA SEARA 4 QUEIJOS 460G</t>
  </si>
  <si>
    <t xml:space="preserve"> PIZZA SADIA MUSS PIMUZ 440G</t>
  </si>
  <si>
    <t xml:space="preserve"> PIZZA SADIA 4 QUEIJOS PI4Q 460GR</t>
  </si>
  <si>
    <t xml:space="preserve"> PIZZA SADIA CALABRESA PICLS 460GR</t>
  </si>
  <si>
    <t xml:space="preserve"> PIZZA SADIA FG/CATUPIRY PIFRC 460G</t>
  </si>
  <si>
    <t xml:space="preserve"> PIZZA SADIA DE LOMBO PILMC 460GR</t>
  </si>
  <si>
    <t xml:space="preserve"> PIZZA CALABRESA PERDIGAO CONG 460G</t>
  </si>
  <si>
    <t xml:space="preserve"> PIZZA PERDIGAO BRASILEIRA CONG 460G</t>
  </si>
  <si>
    <t xml:space="preserve"> PIZZA PERDIGAO NAPOLITANA CONG 460G</t>
  </si>
  <si>
    <t xml:space="preserve"> PIZZA AURORA CALABRESA 460G</t>
  </si>
  <si>
    <t xml:space="preserve"> PIZZA AURORA MUSSARELA C/ AZEITONA 440G</t>
  </si>
  <si>
    <t xml:space="preserve"> PIZZA REZENDE CALABRESA 400G</t>
  </si>
  <si>
    <t xml:space="preserve"> PIZZA REZENDE FRANGO C/REQUEIJAO 400G</t>
  </si>
  <si>
    <t>468557 -  PIZZA FINISSIMA LTDA</t>
  </si>
  <si>
    <t xml:space="preserve"> PIZZA KRISPY MISTA 360G</t>
  </si>
  <si>
    <t xml:space="preserve"> PIZZA KRISPY CALABRESA 440G</t>
  </si>
  <si>
    <t xml:space="preserve"> PIZZA KRISPY MARGUERITA 515G</t>
  </si>
  <si>
    <t xml:space="preserve"> PIZZA KRISPY MILHO 340G</t>
  </si>
  <si>
    <t xml:space="preserve">64 - POLPA DE FRUTAS                                   </t>
  </si>
  <si>
    <t>15108 - BRASFRUT-FRUTOS DO BRASIL LTDA</t>
  </si>
  <si>
    <t xml:space="preserve"> POLPA FRUTA BRASFRUT UMBU 100G</t>
  </si>
  <si>
    <t xml:space="preserve"> POLPA FRUTA BRASFRUT CACAU 100G</t>
  </si>
  <si>
    <t xml:space="preserve"> POLPA FRUTA BRASFRUT GOIABA 100G</t>
  </si>
  <si>
    <t xml:space="preserve"> POLPA FRUTA BRASFRUT CAJA 100G</t>
  </si>
  <si>
    <t xml:space="preserve"> POLPA FRUTA BRASFRUT MORANGO 100G</t>
  </si>
  <si>
    <t xml:space="preserve"> POLPA FRUTA BRASFRUT ACEROLA 100G</t>
  </si>
  <si>
    <t xml:space="preserve"> POLPA FRUTA BRASFRUT GRAVIOLA 100G</t>
  </si>
  <si>
    <t xml:space="preserve"> POLPA FRUTA BRASFRUT TAMARINDO 100G</t>
  </si>
  <si>
    <t xml:space="preserve"> POLPA FRUTA BRASFRUT CAJU 100G</t>
  </si>
  <si>
    <t xml:space="preserve"> POLPA FRUTA BRASFRUT MARACUJA 100G</t>
  </si>
  <si>
    <t xml:space="preserve"> POLPA FRUTA BRASFRUT MANGA 100G</t>
  </si>
  <si>
    <t xml:space="preserve"> POLPA FRUTA BRASFRUT CUPUACU 100G</t>
  </si>
  <si>
    <t xml:space="preserve"> POLPA FRUTA BRASFRUT GOIABA 1,020KG</t>
  </si>
  <si>
    <t xml:space="preserve"> POLPA FRUTA BRASFRUT MANGA 1,020KG</t>
  </si>
  <si>
    <t xml:space="preserve"> POLPA FRUTA BRASFRUT ACEROLA 1,020KG</t>
  </si>
  <si>
    <t xml:space="preserve"> POLPA FRUTA BRASFRUT ABAC/HORT 100G</t>
  </si>
  <si>
    <t xml:space="preserve"> POLPA FRUTA BRASFRUT COCO 100G</t>
  </si>
  <si>
    <t xml:space="preserve"> POLPA FRUTA BRASFRUT UMBU 1020G</t>
  </si>
  <si>
    <t xml:space="preserve"> POLPA FRUTA BRASFRUT MARACUJA 1.02KG</t>
  </si>
  <si>
    <t xml:space="preserve"> CREME BRASFRUT ACAI BAN E GUAR 1,02KG</t>
  </si>
  <si>
    <t xml:space="preserve"> CREME BRASFRUT ACAI GUARANA 1,02KG</t>
  </si>
  <si>
    <t>162354 - MARQUES FAIR INDUSTRIA E COMERCIO DE POLPAS DE FRU</t>
  </si>
  <si>
    <t xml:space="preserve"> POLPA FRUTA SEMPRE VIVA GRAVIOLA 100G</t>
  </si>
  <si>
    <t xml:space="preserve"> POLPA FRUTA SEMPRE VIVA TANGERINA 100G</t>
  </si>
  <si>
    <t xml:space="preserve"> POLPA FRUTA SEMPRE VIVA TAMARINDO 100G</t>
  </si>
  <si>
    <t xml:space="preserve"> POLPA FRUTA SEMPRE VIVA UVA 100G</t>
  </si>
  <si>
    <t xml:space="preserve"> POLPA FRUTA SEMPRE VIVA UMBU 100G</t>
  </si>
  <si>
    <t xml:space="preserve"> POLPA FRUTA SEMPRE VIVA CACAU 100G</t>
  </si>
  <si>
    <t xml:space="preserve"> POLPA FRUTA SEMPRE VIVA ACEROLA 100G</t>
  </si>
  <si>
    <t xml:space="preserve"> POLPA FRUTA SEMPRE VIVA ABAC/HORT 100G</t>
  </si>
  <si>
    <t xml:space="preserve"> POLPA FRUTA SEMPRE VIVA SERIGUELA 100G</t>
  </si>
  <si>
    <t xml:space="preserve"> POLPA FRUTA SEMPRE VIVA MORANGO 100G</t>
  </si>
  <si>
    <t xml:space="preserve"> POLPA FRUTA SEMPRE VIVA MANGABA 100G</t>
  </si>
  <si>
    <t xml:space="preserve"> POLPA FRUTA SEMPRE VIVA CUPUACU 100G</t>
  </si>
  <si>
    <t xml:space="preserve"> POLPA FRUTA SEMPRE VIVA CAJU 100G</t>
  </si>
  <si>
    <t xml:space="preserve"> POLPA FRUTA SEMPRE VIVA CAJA 100G</t>
  </si>
  <si>
    <t>203616 -  INDUSTRIA E COMERCIO AZEVEDO LTDA</t>
  </si>
  <si>
    <t xml:space="preserve"> POLPA FRUTA UNIAO ACEROLA 100G</t>
  </si>
  <si>
    <t xml:space="preserve"> POLPA FRUTA UNIAO ACAI 100G</t>
  </si>
  <si>
    <t xml:space="preserve"> POLPA FRUTA UNIAO CACAU 100G</t>
  </si>
  <si>
    <t xml:space="preserve"> POLPA FRUTA UNIAO CAJA 100G</t>
  </si>
  <si>
    <t xml:space="preserve"> POLPA FRUTA UNIAO CAJU 100G</t>
  </si>
  <si>
    <t xml:space="preserve"> POLPA FRUTA UNIAO CUPUACU 100G</t>
  </si>
  <si>
    <t xml:space="preserve"> POLPA FRUTA UNIAO GOIABA 100G</t>
  </si>
  <si>
    <t xml:space="preserve"> POLPA FRUTA UNIAO GRAVIOLA 100G</t>
  </si>
  <si>
    <t xml:space="preserve"> POLPA FRUTA UNIAO JENIPAPO 100G</t>
  </si>
  <si>
    <t xml:space="preserve"> POLPA FRUTA UNIAO MANGA 100G</t>
  </si>
  <si>
    <t xml:space="preserve"> POLPA FRUTA UNIAO FRUTAS 100G</t>
  </si>
  <si>
    <t xml:space="preserve"> POLPA FRUTA UNIAO TAMARINDO 100G</t>
  </si>
  <si>
    <t xml:space="preserve"> POLPA FRUTA UNIAO UMBU 100G</t>
  </si>
  <si>
    <t xml:space="preserve"> POLPA FRUTA UNIAO CAJA 1 KG</t>
  </si>
  <si>
    <t xml:space="preserve"> POLPA FRUTA UNIAO GOIABA 1 KG</t>
  </si>
  <si>
    <t xml:space="preserve"> POLPA FRUTA UNIAO MANGA 1 KG</t>
  </si>
  <si>
    <t xml:space="preserve"> POLPA FRUTA UNIAO UMBU 1 KG</t>
  </si>
  <si>
    <t>207917 -  DOCE GELATO COMERCIO E DISTRIBUICAO DE ALIMENTOS</t>
  </si>
  <si>
    <t xml:space="preserve"> ACAI DO MONSTRO NINHO 1L</t>
  </si>
  <si>
    <t xml:space="preserve"> ACAI DO MONSTRO MORANGO 500ML</t>
  </si>
  <si>
    <t xml:space="preserve"> ACAI DO MONSTRO MORANGO 1L</t>
  </si>
  <si>
    <t xml:space="preserve"> ACAI DO MONSTRO BANANA 500ML</t>
  </si>
  <si>
    <t xml:space="preserve"> ACAI DO MONSTRO TRADICIONAL 500ML</t>
  </si>
  <si>
    <t xml:space="preserve"> ACAI DO MONSTRO TRADICIONAL 1L</t>
  </si>
  <si>
    <t xml:space="preserve"> ACAI MONSTRO RAIZ POTE 3,6 LITROS</t>
  </si>
  <si>
    <t xml:space="preserve"> ACAI QUYSORVETTO GUARANA 1,02KG</t>
  </si>
  <si>
    <t xml:space="preserve"> ACAI QUYSORVETTO MORANGO 1,02KG</t>
  </si>
  <si>
    <t xml:space="preserve"> ACAI QUYSORVETTO BANANA 1,02KG</t>
  </si>
  <si>
    <t xml:space="preserve"> ACAI QUYSORVETTO MORANGO C/GRAN 220G</t>
  </si>
  <si>
    <t xml:space="preserve"> ACAI QUYSORVETTO GUARANA C/GRAN 220G</t>
  </si>
  <si>
    <t xml:space="preserve"> ACAI QUYSORVETTO BANANA C/GRAN 220G</t>
  </si>
  <si>
    <t>176063 -  FROOTY COMERCIO E INDUSTRIA DE ALIMENTOS S A</t>
  </si>
  <si>
    <t xml:space="preserve"> ACAI SPLIT TODO DIA BANANA 1,5L</t>
  </si>
  <si>
    <t xml:space="preserve"> ACAI SPLIT TODO DIA ORIGINAL 1,5L</t>
  </si>
  <si>
    <t xml:space="preserve"> ACAI SPLIT TODO DIA ORIGINAL 3,6L</t>
  </si>
  <si>
    <t xml:space="preserve"> ACAI SPLIT TODO DIA C/GRANOLA 200G</t>
  </si>
  <si>
    <t>1169 - SALSICHAS CONGELADAS</t>
  </si>
  <si>
    <t xml:space="preserve"> SALSICHA TRADICIONAL SEARA KG</t>
  </si>
  <si>
    <t>60820 -  SEARA ALIMENTOS LTDA</t>
  </si>
  <si>
    <t xml:space="preserve"> SALSICHA TRADICIONAL REZENDE ZS KG</t>
  </si>
  <si>
    <t xml:space="preserve"> SALSICHA CONG HOT DOG NOBRE KG</t>
  </si>
  <si>
    <t xml:space="preserve"> SALSICHA CONG AURORA KG</t>
  </si>
  <si>
    <t xml:space="preserve"> SALSICHA HOT DOG CONG MAURICEA KG</t>
  </si>
  <si>
    <t>50551 -  BRF S A</t>
  </si>
  <si>
    <t xml:space="preserve"> SALSICHA TRADICIONAL FRIANE KG</t>
  </si>
  <si>
    <t xml:space="preserve"> SALSICHA TRADICIONAL PERDIGAO KG</t>
  </si>
  <si>
    <t xml:space="preserve"> SALSICHA SADIA HOT DOG TRADICIONAL KG</t>
  </si>
  <si>
    <t xml:space="preserve">65 - SORVETES                                          </t>
  </si>
  <si>
    <t xml:space="preserve"> SORV KIBON CR/CHOCO/FLOCOS 2L</t>
  </si>
  <si>
    <t xml:space="preserve"> SORV KIBON CREMOSISSIMO CREME 1,5L</t>
  </si>
  <si>
    <t xml:space="preserve"> SORV KIBON CREMOSISSIMO FLOCOS 1,5L</t>
  </si>
  <si>
    <t xml:space="preserve"> SORV KIBON CREMOSISSIMO NAP 1,5L</t>
  </si>
  <si>
    <t xml:space="preserve"> SORV KIBON CREMOSISSIMO 4 EM 1 2L</t>
  </si>
  <si>
    <t xml:space="preserve"> SORV KIBON CREMOSISSIMO CHOC 2L</t>
  </si>
  <si>
    <t xml:space="preserve"> SORV KIBON OVOMALTINE 800ML</t>
  </si>
  <si>
    <t xml:space="preserve"> SORV KIBON TABLITO 800ML</t>
  </si>
  <si>
    <t xml:space="preserve"> SORV KIBON CREMOSISSIMO CHOCOLATE 1,5L</t>
  </si>
  <si>
    <t xml:space="preserve"> PICOLE KIBON FRUTTARE MORANGO 55G</t>
  </si>
  <si>
    <t>238154 -  FRONERI BRASIL DISTRIBUIDORA DE SORVETES E CONGEL</t>
  </si>
  <si>
    <t xml:space="preserve"> SORV NESTLE CREME TRADICIONAL 1,5L</t>
  </si>
  <si>
    <t xml:space="preserve"> SORV NESTLE FLOCOS TRAD 1,5L</t>
  </si>
  <si>
    <t xml:space="preserve"> SORV NESTLE NAPOLITANO TRAD 1,5L</t>
  </si>
  <si>
    <t xml:space="preserve"> SORV NESTLE TRIO MOCA 1,5L</t>
  </si>
  <si>
    <t xml:space="preserve"> SORV NESTLE LAKA 1,5L</t>
  </si>
  <si>
    <t xml:space="preserve"> SORV NESTLE NAPO FLOCOS 1,5L</t>
  </si>
  <si>
    <t xml:space="preserve"> SORV NESTLE TRAD CHOC 1,5L</t>
  </si>
  <si>
    <t xml:space="preserve"> SORV NOBRELI DUO MGO BAUN 1,3L</t>
  </si>
  <si>
    <t xml:space="preserve"> SORV NOBRELI CREME 1,3L</t>
  </si>
  <si>
    <t xml:space="preserve"> SORV NOBRELI FLOCOS 1,3L</t>
  </si>
  <si>
    <t xml:space="preserve"> SORV NOBRELI NAPOLITANO 1,3L</t>
  </si>
  <si>
    <t xml:space="preserve"> SORV QUYSORVETTO NOVO SICILIANO 2L</t>
  </si>
  <si>
    <t xml:space="preserve"> SORV QUYSORVETTO 3 CHOCOLATE 2L</t>
  </si>
  <si>
    <t xml:space="preserve"> SORV QUYSORVETTO TOFFE 2L</t>
  </si>
  <si>
    <t xml:space="preserve"> SORV QUYSORVETTO BRIGADEIRO 2L</t>
  </si>
  <si>
    <t xml:space="preserve"> SORV QUYSORVETTO PAVE 2L</t>
  </si>
  <si>
    <t xml:space="preserve"> SORV QUYSORVETTO CR/PASSAS 2L</t>
  </si>
  <si>
    <t xml:space="preserve"> SORV QUYSORVETTO COCO 2L</t>
  </si>
  <si>
    <t xml:space="preserve"> SORV QUYSORVETTO FLOCOS 2L</t>
  </si>
  <si>
    <t xml:space="preserve"> SORV QUYSORVETTO NAPOLITANO 2L</t>
  </si>
  <si>
    <t xml:space="preserve"> SORV QUYSORVETTO NATA/GOIABA 2L</t>
  </si>
  <si>
    <t xml:space="preserve"> SORV QUYSORWETTO BAUNILHA 1,5L</t>
  </si>
  <si>
    <t xml:space="preserve"> SORV QUYSORWETTO CHOCOLATE 1,5L</t>
  </si>
  <si>
    <t xml:space="preserve"> SORV QUYSORWETTO MORANGO 1,5L</t>
  </si>
  <si>
    <t>412751 -  ACAIZINHO INDUSTRIA E COMERCIO LTDA</t>
  </si>
  <si>
    <t xml:space="preserve"> CREMOSAO ACAIZINHO ZERO TRAD 12X70ML</t>
  </si>
  <si>
    <t xml:space="preserve"> SORV DOCE GELATO CHOC AFRICANO 1L</t>
  </si>
  <si>
    <t xml:space="preserve"> SORV DOCE GELATO CHOCONINHO 1L</t>
  </si>
  <si>
    <t xml:space="preserve"> SORV DOCE GELATO COCO 1L</t>
  </si>
  <si>
    <t xml:space="preserve"> SORV DOCE GELATO NINHO TRUFADO 1L</t>
  </si>
  <si>
    <t>1583 - CORTES INTERFOLHADOS</t>
  </si>
  <si>
    <t xml:space="preserve"> FILE DE PEITO FGO INTERF CONG KG</t>
  </si>
  <si>
    <t xml:space="preserve"> ASA DE FGO INTERF CONG KG</t>
  </si>
  <si>
    <t xml:space="preserve"> CORACAO DE FGO INTERF CONG KG</t>
  </si>
  <si>
    <t xml:space="preserve"> COXA C/SOB FGO INTERF CONG KG</t>
  </si>
  <si>
    <t xml:space="preserve"> PEITO DE FGO INTERFOLHADO CONG KG</t>
  </si>
  <si>
    <t xml:space="preserve"> COXA DE FGO INTERF CONG KG</t>
  </si>
  <si>
    <t xml:space="preserve"> COXINHA DA ASA FGO INTERF CONG KG</t>
  </si>
  <si>
    <t xml:space="preserve"> MOELA DE FRANGO INTERF CONG KG</t>
  </si>
  <si>
    <t xml:space="preserve"> SOBRECOXA DE FGO INTERF CONG KG</t>
  </si>
  <si>
    <t xml:space="preserve"> PE FRANGO INTERF CONG KG</t>
  </si>
  <si>
    <t xml:space="preserve"> CORACAO FGO INTERF RESF KG</t>
  </si>
  <si>
    <t xml:space="preserve"> MEIO DA ASA DE FGO INTERF CONG KG</t>
  </si>
  <si>
    <t>1515 - FRUTAS CONGELADAS</t>
  </si>
  <si>
    <t xml:space="preserve"> MORANGO CONG STA CATARINA 1,02KG</t>
  </si>
  <si>
    <t xml:space="preserve">6 - FRIOS                                             </t>
  </si>
  <si>
    <t>1163 - LANCHE</t>
  </si>
  <si>
    <t xml:space="preserve"> PAO DE QUEIJO JEITO DE MINAS TRAD 800G</t>
  </si>
  <si>
    <t xml:space="preserve"> PAO DE QUEIJO JEITO DE MINAS 3 QJOS 300G</t>
  </si>
  <si>
    <t xml:space="preserve"> LANCHE AFIAMB PERD CHESTER CLA015 KG</t>
  </si>
  <si>
    <t xml:space="preserve"> LANCHE PEPERI KG</t>
  </si>
  <si>
    <t>49 - QUEIJOS ESPECIAIS</t>
  </si>
  <si>
    <t>33374 -  IND E COM DE LAT VALE DOS BURITIS LTDA</t>
  </si>
  <si>
    <t xml:space="preserve"> QUEIJO REINO LATA BURITIS KG</t>
  </si>
  <si>
    <t xml:space="preserve"> QUEIJO BURITIS MINAS PADRAO KG</t>
  </si>
  <si>
    <t>1544 - REQUEIJAO BISNAGA</t>
  </si>
  <si>
    <t>86428 - PHILAR FABRICACAO DE LATICINIOS EIRELI</t>
  </si>
  <si>
    <t xml:space="preserve"> MIST CREM REKEMINAS REQ 1,5KG</t>
  </si>
  <si>
    <t xml:space="preserve"> MIST CREM REKEMINAS REQ 1,8KG</t>
  </si>
  <si>
    <t xml:space="preserve"> MIST CREM REKEMINAS REQ CHEDD 1,2KG</t>
  </si>
  <si>
    <t xml:space="preserve"> MIST CREM MILK REQ PIZZA 1,5KG</t>
  </si>
  <si>
    <t xml:space="preserve"> REQ SULMINAS COB DOY BAG 3,6KG</t>
  </si>
  <si>
    <t>600 - POLENGHI INDUSTRIAS ALIMENTICIAS LTDA</t>
  </si>
  <si>
    <t xml:space="preserve"> MOLHO POLENGHI CEBOLA CARAMELIZADA 220G</t>
  </si>
  <si>
    <t>240904 -  VALELAC INDUSTRIA DE LATICINIOS LTDA</t>
  </si>
  <si>
    <t xml:space="preserve"> REQ VALELAC CHEDDAR 1,5KG</t>
  </si>
  <si>
    <t xml:space="preserve"> CREAM CHEESE TRAD DANUBIO 1KG</t>
  </si>
  <si>
    <t xml:space="preserve"> MOLHO CHEDDAR VIGOR 1,5KG</t>
  </si>
  <si>
    <t>1158 - FRANGOS</t>
  </si>
  <si>
    <t xml:space="preserve"> PEITO IND FRANGO DE OURO KG</t>
  </si>
  <si>
    <t xml:space="preserve"> COXA E SOBRECOXA ENV FRANGO DE OURO KG</t>
  </si>
  <si>
    <t xml:space="preserve"> FILE PEITO FRANGO DE OURO CONG BDJ 1KG</t>
  </si>
  <si>
    <t>1165 - PRESUNTARIA ESPECIAL</t>
  </si>
  <si>
    <t xml:space="preserve"> SALAME FRIMESA ITALIANO KG</t>
  </si>
  <si>
    <t xml:space="preserve"> SALAME AURORA ITAL FAT 100G</t>
  </si>
  <si>
    <t xml:space="preserve"> SALAME ITAL FAT SADIA SSSF 100G</t>
  </si>
  <si>
    <t xml:space="preserve"> SALAME PERDIGAO PEQUENO KG</t>
  </si>
  <si>
    <t xml:space="preserve"> SALAME PERDIGAO FAT PCT 100G</t>
  </si>
  <si>
    <t xml:space="preserve"> COPA SADIA FAT COPF 100G</t>
  </si>
  <si>
    <t xml:space="preserve"> SALAMITO SNACK PEP SADIA 36G</t>
  </si>
  <si>
    <t xml:space="preserve"> SALAME SAD SLMPL SNACK LIMAO 36G</t>
  </si>
  <si>
    <t xml:space="preserve"> SALAME ITAL FAT SEARA 100G</t>
  </si>
  <si>
    <t xml:space="preserve"> SALAME HAMB FAT SEARA 100G</t>
  </si>
  <si>
    <t xml:space="preserve"> LOMBO SEARA TIPO CANAD DEF 6220 KG</t>
  </si>
  <si>
    <t xml:space="preserve">96 - EMBUTIDOS                                         </t>
  </si>
  <si>
    <t xml:space="preserve"> SALAME FRIMESA MILANO KG</t>
  </si>
  <si>
    <t xml:space="preserve"> BANHA AURORA 1KG</t>
  </si>
  <si>
    <t xml:space="preserve"> LING CALAB TONY TP 400G</t>
  </si>
  <si>
    <t xml:space="preserve"> LING COZ BOV TONY 400G</t>
  </si>
  <si>
    <t xml:space="preserve"> LING FININHA TONY MISTA DEF 200G</t>
  </si>
  <si>
    <t xml:space="preserve"> SALSICHA TONY VIENA 1KG</t>
  </si>
  <si>
    <t xml:space="preserve"> SALSICHA HOT DOG TONY 500G</t>
  </si>
  <si>
    <t xml:space="preserve"> SALSICHA TP VIENA TONY 500G</t>
  </si>
  <si>
    <t xml:space="preserve"> LING REZENDE DEFUMADA 400G</t>
  </si>
  <si>
    <t xml:space="preserve"> PATE PRES SADIA BIS PPB 100G</t>
  </si>
  <si>
    <t xml:space="preserve"> PATE PERU DEF SADIA BISN PPUB 100G</t>
  </si>
  <si>
    <t xml:space="preserve"> LING PORTUG PERDIGAO LPV007 400G</t>
  </si>
  <si>
    <t xml:space="preserve"> LING CALAB PERDIGAO PCT 400G</t>
  </si>
  <si>
    <t xml:space="preserve"> BANHA SUIN SADIA REF RESFRIADA PCT 500G</t>
  </si>
  <si>
    <t xml:space="preserve"> LING CALAB SADIA 1KG</t>
  </si>
  <si>
    <t xml:space="preserve"> LING SUINA PERDIGAO DEFUM FINA 215G</t>
  </si>
  <si>
    <t xml:space="preserve"> LING CALABRESA COZ DEFUMADA SADIA 400G</t>
  </si>
  <si>
    <t xml:space="preserve"> SALSICHA HOT DOG SADIA SAH 500G</t>
  </si>
  <si>
    <t xml:space="preserve"> SALSICHA FGO PERDIGAO SFP126 500G</t>
  </si>
  <si>
    <t xml:space="preserve"> SALSICHA HOT DOG PERDIGAO SHD 500G</t>
  </si>
  <si>
    <t xml:space="preserve"> LING CALAB SEARA 9865 400G</t>
  </si>
  <si>
    <t xml:space="preserve"> PATE PEITO PERU SEARA 100G</t>
  </si>
  <si>
    <t xml:space="preserve"> PATE SEARA FRANGO 100G</t>
  </si>
  <si>
    <t xml:space="preserve"> LING CALAB SEARA FININHA DEF 215G</t>
  </si>
  <si>
    <t xml:space="preserve"> SALSICHA LONG SEARA RES9890 500G</t>
  </si>
  <si>
    <t xml:space="preserve"> SALSICHA FRANGO SEARA 500G</t>
  </si>
  <si>
    <t xml:space="preserve"> SALSICHA HOT DOG SEARA RES5487 500G</t>
  </si>
  <si>
    <t xml:space="preserve"> SALSICHA SEARA DEF 500G</t>
  </si>
  <si>
    <t xml:space="preserve"> BACON FAT SEARA 250G</t>
  </si>
  <si>
    <t>48 - LINGUICAS REFRIGERADAS</t>
  </si>
  <si>
    <t xml:space="preserve"> PEPPERONE FAT SEARA 100G</t>
  </si>
  <si>
    <t xml:space="preserve"> LING TIPO PAIO SEARA 370G</t>
  </si>
  <si>
    <t xml:space="preserve"> LING CALAB SEARA FINA KG</t>
  </si>
  <si>
    <t xml:space="preserve"> LING PAIO SEARA KG</t>
  </si>
  <si>
    <t xml:space="preserve"> LING CALAB SEARA TRAD KG</t>
  </si>
  <si>
    <t xml:space="preserve"> LING REZENDE FININHA 215G</t>
  </si>
  <si>
    <t xml:space="preserve"> LING CALAB REZENDE KG</t>
  </si>
  <si>
    <t xml:space="preserve"> BACON EM CUBOS REZENDE 700G</t>
  </si>
  <si>
    <t xml:space="preserve"> LING TP CALAB TONY KG</t>
  </si>
  <si>
    <t xml:space="preserve"> LING CALAB FRIMESA COZIDA E DEF KG</t>
  </si>
  <si>
    <t xml:space="preserve"> LINGUICA FININHA AURORA KG</t>
  </si>
  <si>
    <t xml:space="preserve"> LING CALAB PERDIGAO FINA KG</t>
  </si>
  <si>
    <t xml:space="preserve"> LING CALAB SADIA FINA KG</t>
  </si>
  <si>
    <t xml:space="preserve"> LING CALAB PERDIGAO TRAD KG</t>
  </si>
  <si>
    <t xml:space="preserve"> LING CALAB SADIA TRAD KG</t>
  </si>
  <si>
    <t>1232 - SEM GLUTEN/LACTOSE-FRIOS</t>
  </si>
  <si>
    <t>29536 - DAIRY PARTNERS AMERICAS BRASIL LTDA</t>
  </si>
  <si>
    <t xml:space="preserve"> IOG NAT NESTLE TRAD BD 340G</t>
  </si>
  <si>
    <t>1164 - MORTADELA</t>
  </si>
  <si>
    <t xml:space="preserve"> MORT SADIA SADILAR MFGN KG</t>
  </si>
  <si>
    <t xml:space="preserve"> MORTADELA SADIA MFGY 1KG</t>
  </si>
  <si>
    <t xml:space="preserve"> MORT PERDIGAO SUINA KG</t>
  </si>
  <si>
    <t xml:space="preserve"> MORT PERDIGAO FRANGO KG</t>
  </si>
  <si>
    <t xml:space="preserve"> MORTADELA MISTA PERDIGAO 400G</t>
  </si>
  <si>
    <t xml:space="preserve"> MORT PERDIGAO MISTA 1KG</t>
  </si>
  <si>
    <t xml:space="preserve"> MORT CONFIANCA SUINA MCF0 KG</t>
  </si>
  <si>
    <t xml:space="preserve"> MORT CONFIANCA SUINA MINI MCM06 KG</t>
  </si>
  <si>
    <t xml:space="preserve"> MORT CONFIANCA FRANGO MFC014 KG</t>
  </si>
  <si>
    <t xml:space="preserve"> MORTADELA TRAD SEARA FAT 180G</t>
  </si>
  <si>
    <t xml:space="preserve"> MORTADELA DEF SEARA GOURMET FAT 180G</t>
  </si>
  <si>
    <t xml:space="preserve"> MORTADELA AVE TONY KG</t>
  </si>
  <si>
    <t xml:space="preserve"> MORTADELA S/TOUC TONY KG</t>
  </si>
  <si>
    <t xml:space="preserve"> MORTADELA AVE TONY 500G</t>
  </si>
  <si>
    <t xml:space="preserve"> MORTADELA S/TOUC TONY 500G</t>
  </si>
  <si>
    <t xml:space="preserve"> MORT S/TOUC TONY KG</t>
  </si>
  <si>
    <t xml:space="preserve"> MORT AVES TONY KG</t>
  </si>
  <si>
    <t xml:space="preserve"> MORT MAURICEA MISTA 1KG</t>
  </si>
  <si>
    <t xml:space="preserve"> MORT MAURICEA AVES 1KG</t>
  </si>
  <si>
    <t xml:space="preserve">50 - PRESUNTARIA                                       </t>
  </si>
  <si>
    <t xml:space="preserve"> MORTADELA CONF SUINA PQ 400G</t>
  </si>
  <si>
    <t xml:space="preserve"> APRESUNTADO SUINO SEARA RET 7056 KG</t>
  </si>
  <si>
    <t xml:space="preserve"> PRESUNTO SEARA FAT 180G</t>
  </si>
  <si>
    <t xml:space="preserve"> LEVISSIMO SEARA FAT 180G</t>
  </si>
  <si>
    <t xml:space="preserve"> PRES FRIMESA S/CAPA DE GORDURA KG</t>
  </si>
  <si>
    <t xml:space="preserve"> PRES COZ OVAL REZENDE KG</t>
  </si>
  <si>
    <t xml:space="preserve"> APRESUNTADO RETANGULAR REZENDE KG</t>
  </si>
  <si>
    <t xml:space="preserve"> PRES PEPERI S/CAPA NOBRE GORD KG</t>
  </si>
  <si>
    <t xml:space="preserve"> PRES AURORA S/CAPA KG</t>
  </si>
  <si>
    <t xml:space="preserve"> APRESUNTADO PEPERI KG</t>
  </si>
  <si>
    <t xml:space="preserve"> APRESUNTADO SUINO SAD RETANG APR KG</t>
  </si>
  <si>
    <t xml:space="preserve"> APRESUNTADO SUINO PERD RETANG AP KG</t>
  </si>
  <si>
    <t>1166 - QUEIJOS BRANCOS</t>
  </si>
  <si>
    <t xml:space="preserve"> QUEIJO POLENGHI SAND IWS 08 PRATO 144G</t>
  </si>
  <si>
    <t xml:space="preserve"> QUEIJO POLENGHI CREM CHEESE LG 150G</t>
  </si>
  <si>
    <t xml:space="preserve"> QUEIJO POLENGHI SAND IWS 8 PRA LIGH 144G</t>
  </si>
  <si>
    <t xml:space="preserve"> QUEIJO POLENGHI SAND IWS 8 CHED LIG 144G</t>
  </si>
  <si>
    <t xml:space="preserve"> QUEIJO POLENGHI SAND IWS 8 MUSS 144G</t>
  </si>
  <si>
    <t xml:space="preserve"> QUEIJO COALHO PIRACANJUBA KG</t>
  </si>
  <si>
    <t xml:space="preserve"> QUEIJO P MINAS PADRAO KG</t>
  </si>
  <si>
    <t xml:space="preserve"> RICOTA FRESCA BURITIS KG</t>
  </si>
  <si>
    <t>162496 -  P   L AGROINDUSTRIA DE LATICINIOS LTDA</t>
  </si>
  <si>
    <t xml:space="preserve"> QUEIJO DAVACA PRATO MINI KG</t>
  </si>
  <si>
    <t xml:space="preserve"> QUEIJO MINAS PADRAO DAVACA KG</t>
  </si>
  <si>
    <t xml:space="preserve"> QUEIJO MINAS PADRAO DAVACA LIGHT KG</t>
  </si>
  <si>
    <t xml:space="preserve"> QUEIJO PRATO DAVACA FATIADO 150G</t>
  </si>
  <si>
    <t xml:space="preserve"> QUEIJO MUSSARELA DAVACA MINI KG</t>
  </si>
  <si>
    <t xml:space="preserve"> QUEIJO PRATO DAVACA MINI ZERO LAC KG</t>
  </si>
  <si>
    <t xml:space="preserve"> QUEIJO MUSS DAVACA MINI ZERO LACTOSE KG</t>
  </si>
  <si>
    <t xml:space="preserve"> QUEIJO MINAS PADRAO DAVACA ZERO LACT KG</t>
  </si>
  <si>
    <t xml:space="preserve"> QUEIJO DAVACA PRATO BARRA KG</t>
  </si>
  <si>
    <t xml:space="preserve"> QUEIJO MUSSARELA DAVACA FATIADO 150G</t>
  </si>
  <si>
    <t xml:space="preserve"> QUEIJO MANT VALELAC BARRA KG</t>
  </si>
  <si>
    <t xml:space="preserve"> QUEIJO MANT VALELAC C/RASPA BARRA KG</t>
  </si>
  <si>
    <t xml:space="preserve"> QUEIJO RICOTA VALELAC KG</t>
  </si>
  <si>
    <t xml:space="preserve"> QUEIJO VALELAC COALHO C/OREGANO TIP</t>
  </si>
  <si>
    <t xml:space="preserve"> QUEIJO COALHO VALELAC TIP</t>
  </si>
  <si>
    <t xml:space="preserve"> QUEIJO COALHO QUATA ESPETO OREGANO 300G</t>
  </si>
  <si>
    <t>22194 -  IND E COMERCIO DE LATICINIOS VENEZA</t>
  </si>
  <si>
    <t xml:space="preserve"> QUEIJO PRATO IOGA KG</t>
  </si>
  <si>
    <t xml:space="preserve"> CREAM CHEESE DANUBIO TRAD 150G</t>
  </si>
  <si>
    <t xml:space="preserve"> CREAM CHEESE VIGOR LIGHT 150G</t>
  </si>
  <si>
    <t xml:space="preserve"> MIST QUEIJO VIGOR SAB CHEDDAR KG</t>
  </si>
  <si>
    <t>3317 - NUTRIR PRODUTOS LACTEOS LTDA</t>
  </si>
  <si>
    <t xml:space="preserve"> QUEIJO COALHO PED NAT D VACA KG</t>
  </si>
  <si>
    <t>179 - QUEIJOS</t>
  </si>
  <si>
    <t xml:space="preserve"> QUEIJO COALHO LANCHE BURITIS KG</t>
  </si>
  <si>
    <t xml:space="preserve"> QUEIJO AZUL BURITIS FRACIONADO KG</t>
  </si>
  <si>
    <t>88330 - LATICINIO BELO VALE LTDA</t>
  </si>
  <si>
    <t xml:space="preserve"> QUEIJO ISIS PROVOLONE KG</t>
  </si>
  <si>
    <t xml:space="preserve"> QUEIJO PARMESAO CILINDRO DAVACA 175G</t>
  </si>
  <si>
    <t xml:space="preserve"> MOLHO QUEIJO POLENGHI CHEDDAR 220G</t>
  </si>
  <si>
    <t>167365 - OLIVA E CIA LTDA</t>
  </si>
  <si>
    <t xml:space="preserve"> QUEIJO RALADO FRANBA 100G</t>
  </si>
  <si>
    <t>1011 - QUEIJOS COMMÓDITIES</t>
  </si>
  <si>
    <t xml:space="preserve"> QUEIJO MUSS PIRACANJUBA BARRA KG</t>
  </si>
  <si>
    <t xml:space="preserve"> QUEIJO MUSS NATVILLE BARRA KG</t>
  </si>
  <si>
    <t>155036 - SANTA BARBARA INDUSTRIA E COMERCIO DE BENS DO LATI</t>
  </si>
  <si>
    <t xml:space="preserve"> QUEIJO MUSS NATULACT KG</t>
  </si>
  <si>
    <t>72732 -  USINA DE BENEFICIAMENTO DE LEITE BOM SUC</t>
  </si>
  <si>
    <t xml:space="preserve"> QUEIJO MUSSARELA DI FRATELLI KG</t>
  </si>
  <si>
    <t xml:space="preserve"> QUEIJO MUSSARELA DAVACA BARRA KG</t>
  </si>
  <si>
    <t xml:space="preserve"> QUEIJO VALELAC MUSSARELA KG</t>
  </si>
  <si>
    <t xml:space="preserve"> QUEIJO MUSS AURORA               KG</t>
  </si>
  <si>
    <t xml:space="preserve">70 - SALGADOS                                          </t>
  </si>
  <si>
    <t xml:space="preserve"> PE SUINO SALG FRIMESA KG</t>
  </si>
  <si>
    <t xml:space="preserve"> RABO SUINO SALG FRIMESA KG</t>
  </si>
  <si>
    <t xml:space="preserve"> PONTA COSTELA SUINA SALGADA FRIMESA KG</t>
  </si>
  <si>
    <t xml:space="preserve"> KIT SALGADO FRIMESA KG</t>
  </si>
  <si>
    <t>162588 - CMP DE FARIAS LTDA</t>
  </si>
  <si>
    <t xml:space="preserve"> BARRIGA SUINA SALG JF KG</t>
  </si>
  <si>
    <t xml:space="preserve"> ESPINHACO SUINO JF KG</t>
  </si>
  <si>
    <t>182547 - NOVA ERA IND COM TRANSP EXPORT E IMPOR DE PRODUTOS</t>
  </si>
  <si>
    <t xml:space="preserve"> RABO MAIS SUINOS SALGADO PORC KG</t>
  </si>
  <si>
    <t xml:space="preserve"> PE SUINO MAIS SUINOS SALGADOS KG</t>
  </si>
  <si>
    <t xml:space="preserve"> JERKED BEEF FRIBOI DIANT 500G</t>
  </si>
  <si>
    <t xml:space="preserve"> JERKED BEEF FRIBOI PA 500G</t>
  </si>
  <si>
    <t xml:space="preserve"> CHARQUE ANGLO P A KG</t>
  </si>
  <si>
    <t xml:space="preserve"> JERKED BEEF FRIBOI DIANTEIRO KG</t>
  </si>
  <si>
    <t xml:space="preserve"> JERKED BEEF FRIBOI PONTA AGULHA G KG</t>
  </si>
  <si>
    <t xml:space="preserve"> JERKED BEEF FRIBOI 2P PEITO KG</t>
  </si>
  <si>
    <t xml:space="preserve"> CHARQUE DIANT BERT KG</t>
  </si>
  <si>
    <t xml:space="preserve"> CHARQUE BERTIN PA KG</t>
  </si>
  <si>
    <t xml:space="preserve"> JERKED BEEF FRIBOI COXAO DURO KG</t>
  </si>
  <si>
    <t xml:space="preserve"> INGRED P/FEIJOADA PERDIGAO 880G</t>
  </si>
  <si>
    <t>1162 - BACON</t>
  </si>
  <si>
    <t xml:space="preserve"> BACON SEARA SUINO MANTA KG</t>
  </si>
  <si>
    <t xml:space="preserve"> BACON PERD MANTA DEF KG</t>
  </si>
  <si>
    <t xml:space="preserve"> BACON SADIA MANTA BAKN KG</t>
  </si>
  <si>
    <t xml:space="preserve"> BACON PERD FAT 250G</t>
  </si>
  <si>
    <t>1543 - QUEIJOS RALADO</t>
  </si>
  <si>
    <t xml:space="preserve"> QUEIJO PARM RALADO VIGOR 50G</t>
  </si>
  <si>
    <t xml:space="preserve"> QUEIJO RALADO NATURAL DA VACA 50G</t>
  </si>
  <si>
    <t xml:space="preserve"> QUEIJO NATURAL DA VACA PARM RALADO 100G</t>
  </si>
  <si>
    <t xml:space="preserve"> QUEIJO RALADO PARMESAO MOCOCA 40G</t>
  </si>
  <si>
    <t>443687 -  LACTALIS COMERCIO E DISTRIBUICAO DE ALIMENTOS LTD</t>
  </si>
  <si>
    <t xml:space="preserve"> QUEIJO PARM PRESIDENT RALADO 50G</t>
  </si>
  <si>
    <t xml:space="preserve"> QUEIJO DAVACA PARMESAO RALADO 50G</t>
  </si>
  <si>
    <t xml:space="preserve"> QUEIJO DAVACA PARMESAO RALADO GROSSO 50G</t>
  </si>
  <si>
    <t xml:space="preserve"> QUEIJO PARMESAO RALADO FRANBA FIAPO 50G</t>
  </si>
  <si>
    <t xml:space="preserve"> QUEIJO RALADO FRANBA 50G</t>
  </si>
  <si>
    <t xml:space="preserve"> QUEIJO RALADO CAIPIRO 40G</t>
  </si>
  <si>
    <t>10 - REFRIGERADOS</t>
  </si>
  <si>
    <t>69 - REQUEIJAO</t>
  </si>
  <si>
    <t xml:space="preserve"> MIST CREM BETANIA REQUEIJAO BISN 1,8KG</t>
  </si>
  <si>
    <t xml:space="preserve"> REQ BETANIA CREM TRAD 200G</t>
  </si>
  <si>
    <t xml:space="preserve"> REQ BETANIA CREM S/LACTOSE 200G</t>
  </si>
  <si>
    <t xml:space="preserve"> REQ BETANIA TRAD 400G</t>
  </si>
  <si>
    <t>2172 - DANONE LTDA</t>
  </si>
  <si>
    <t xml:space="preserve"> REQ DANONE CREM TRAD 200G</t>
  </si>
  <si>
    <t xml:space="preserve"> REQ VIGOR CREMOSO LIGHT 200G</t>
  </si>
  <si>
    <t xml:space="preserve"> REQ VIGOR TRAD CREMOSO 200G</t>
  </si>
  <si>
    <t xml:space="preserve"> REQ NESTLE CREM 200G</t>
  </si>
  <si>
    <t xml:space="preserve"> REQ NESTLE CREM LIGHT 200G</t>
  </si>
  <si>
    <t xml:space="preserve"> MIST REQ CREM LIGHT NAT VACA 200G</t>
  </si>
  <si>
    <t xml:space="preserve"> MIST REQ CREM NAT DA VACA 200G</t>
  </si>
  <si>
    <t xml:space="preserve"> MIST REQ NAT DA VACA CHEDDAR 200G</t>
  </si>
  <si>
    <t>163765 -  LATICINIO GUARARAPES LTDA</t>
  </si>
  <si>
    <t xml:space="preserve"> REQ ISIS TRAD 200G</t>
  </si>
  <si>
    <t xml:space="preserve"> REQ POLENGH CREM TRAD 200G</t>
  </si>
  <si>
    <t xml:space="preserve"> REQ POLENGH CREM LIGHT 200G</t>
  </si>
  <si>
    <t xml:space="preserve"> REQ ROSELI CREM SH 1,8KG</t>
  </si>
  <si>
    <t xml:space="preserve"> REQ ROSELI CREM CHEDDAR 1,2KG</t>
  </si>
  <si>
    <t xml:space="preserve"> MIST CREM REKEMINAS REQUEIJAO 200G</t>
  </si>
  <si>
    <t xml:space="preserve"> REQ CREM DAVACA PROCES CHEDDAR 200G</t>
  </si>
  <si>
    <t xml:space="preserve"> REQ CREM DAVACA LIGHT 200G</t>
  </si>
  <si>
    <t xml:space="preserve"> REQ CREM DAVACA TRAD 200G</t>
  </si>
  <si>
    <t xml:space="preserve"> REQ CREM DAVACA S/LACT 200G</t>
  </si>
  <si>
    <t xml:space="preserve"> MIST CREM SUPREMO REQUEIJAO 200G</t>
  </si>
  <si>
    <t xml:space="preserve"> REQUEIJAO NATVILLE CREMOSO CHEDDAR 200G</t>
  </si>
  <si>
    <t xml:space="preserve"> REQUEIJAO NATVILLE CREMOSO ZERO LAC 200G</t>
  </si>
  <si>
    <t xml:space="preserve"> REQUEIJAO NATVILLE CREMOSO TRADIC 200G</t>
  </si>
  <si>
    <t xml:space="preserve"> REQ POCOS DE CALDA TRAD 200G</t>
  </si>
  <si>
    <t xml:space="preserve"> REQ ELEGE CREM TRAD 200G</t>
  </si>
  <si>
    <t xml:space="preserve"> REQ ELEGE CREM LIGHT 200G</t>
  </si>
  <si>
    <t xml:space="preserve"> REQ POCOS DE CALDAS CREMOSO 400G</t>
  </si>
  <si>
    <t>60072 - ITAMBE ALIMENTOS S/A</t>
  </si>
  <si>
    <t xml:space="preserve"> REQ ITAMBE CREMOSO 200G</t>
  </si>
  <si>
    <t xml:space="preserve"> REQ ITAMBE NOLAC LIGHT 200G</t>
  </si>
  <si>
    <t xml:space="preserve"> REQ ITAMBE TRAD 400G</t>
  </si>
  <si>
    <t xml:space="preserve"> REQ ITAMBE LIGHT 400G</t>
  </si>
  <si>
    <t>1787 - LATICINIOS OSCAR SALGADO LTDA</t>
  </si>
  <si>
    <t xml:space="preserve"> REQ ITAC CREM PP LIGHT 180GR</t>
  </si>
  <si>
    <t>66 - IOGURTES</t>
  </si>
  <si>
    <t xml:space="preserve"> IOG DANONE MORANGO 170G</t>
  </si>
  <si>
    <t xml:space="preserve"> IOG DANONE VIT DE FRUTAS 170G</t>
  </si>
  <si>
    <t xml:space="preserve"> IOG ACTIVIA MORANGO 170G</t>
  </si>
  <si>
    <t xml:space="preserve"> IOG ACTIVIA AMEIXA 170G</t>
  </si>
  <si>
    <t xml:space="preserve"> PETIT SUISSE DANONINHO P/LEV MORG 70G</t>
  </si>
  <si>
    <t xml:space="preserve"> IOG DANONINHO P/LEVAR MOR/BAN 70G</t>
  </si>
  <si>
    <t xml:space="preserve"> IOG CORPUS LIQ SEM LACT MRG 170G</t>
  </si>
  <si>
    <t xml:space="preserve"> IOG YOPRO COCO CREMOSO 160G</t>
  </si>
  <si>
    <t xml:space="preserve"> IOG YOPRO MORANGO 160G</t>
  </si>
  <si>
    <t xml:space="preserve"> IOG YOPRO DOCE LEITE 250G</t>
  </si>
  <si>
    <t xml:space="preserve"> IOG YOPRO MORANGO 250G</t>
  </si>
  <si>
    <t xml:space="preserve"> IOG ACTIVIA ZERO AMEIXA 170G</t>
  </si>
  <si>
    <t xml:space="preserve"> IOG ACTIVIA ZERO MOR 170G</t>
  </si>
  <si>
    <t xml:space="preserve"> IOG YOPRO NATURAL 160G</t>
  </si>
  <si>
    <t xml:space="preserve"> IOG ACTIVIA CAFE MANHA LINHACA MOR 170G</t>
  </si>
  <si>
    <t xml:space="preserve"> IOG ACTIVIA CAFE MANHA AMAR MA 170G</t>
  </si>
  <si>
    <t xml:space="preserve"> IOG CORPUS MORANGO 540G</t>
  </si>
  <si>
    <t xml:space="preserve"> IOG DANONE NATURAL INTEGRAL 160G</t>
  </si>
  <si>
    <t xml:space="preserve"> IOG DANONE NATURAL DESNATADO 160G</t>
  </si>
  <si>
    <t xml:space="preserve"> IOG DANONINHO BANANA MORANGO MACA 480G</t>
  </si>
  <si>
    <t xml:space="preserve"> IOG DANONE NATURAL MEL 160G</t>
  </si>
  <si>
    <t xml:space="preserve"> IOG DANONE NATURAL LAR/CEN/MEL 160G</t>
  </si>
  <si>
    <t xml:space="preserve"> IOG DANONE LIQ MORANGO 1250G</t>
  </si>
  <si>
    <t xml:space="preserve"> IOG DANONE LIQ VITAMINA DE FRUTAS 1250G</t>
  </si>
  <si>
    <t xml:space="preserve"> IOG DANONE LIQ COCO 1250G</t>
  </si>
  <si>
    <t xml:space="preserve"> IOG YOPRO POUCK MORANGO 160G</t>
  </si>
  <si>
    <t xml:space="preserve"> IOG YOPRO POUCK ACAI C BANANA 160G</t>
  </si>
  <si>
    <t xml:space="preserve"> IOG DANONE ED ESP MORANGO 510G</t>
  </si>
  <si>
    <t xml:space="preserve"> IOG DANONE MORANGO KIDS 510G</t>
  </si>
  <si>
    <t xml:space="preserve"> IOG DANONINHO ICE MORANGO 70G</t>
  </si>
  <si>
    <t xml:space="preserve"> IOG ACTIVIA MAMAO E CEREAIS 510G</t>
  </si>
  <si>
    <t xml:space="preserve"> IOG ACTIVIA MORANGO 510G</t>
  </si>
  <si>
    <t xml:space="preserve"> IOG ACTIVIA AMEIXA 510G</t>
  </si>
  <si>
    <t xml:space="preserve"> IOG ACTIVIA AVEIA 340G</t>
  </si>
  <si>
    <t xml:space="preserve"> IOG ACTIVIA MORANGO 340G</t>
  </si>
  <si>
    <t xml:space="preserve"> IOG ACTIVIA AMEIXA 340G</t>
  </si>
  <si>
    <t xml:space="preserve"> IOG ACTIVIA ZERO AMEIXA 510G</t>
  </si>
  <si>
    <t xml:space="preserve"> IOG ACTIVIA MORANGO 800G</t>
  </si>
  <si>
    <t xml:space="preserve"> IOG ACTIVIA AMEIXA 800G</t>
  </si>
  <si>
    <t xml:space="preserve"> IOG ACTIVIA AVEIA 800G</t>
  </si>
  <si>
    <t xml:space="preserve"> IOG ACTIVIA VIT FRUTA 800G</t>
  </si>
  <si>
    <t xml:space="preserve"> IOG ACTIVIA MORANGO Z/LACT 800G</t>
  </si>
  <si>
    <t xml:space="preserve"> IOG ACTIVIA AMEIXA Z/LACT 800G</t>
  </si>
  <si>
    <t xml:space="preserve"> IOG CORPUS VIT FRUTA 800G</t>
  </si>
  <si>
    <t xml:space="preserve"> IOG CORPUS MORANGO 800G</t>
  </si>
  <si>
    <t xml:space="preserve"> IOG DANONE MORANGO KIDS 150G</t>
  </si>
  <si>
    <t xml:space="preserve"> IOG DANONINHO P/LEVAR BAN/AVEIA 70G</t>
  </si>
  <si>
    <t xml:space="preserve"> IOG DANONINHO P/LEVAR MOR/AVEIA 70G</t>
  </si>
  <si>
    <t xml:space="preserve"> IOG DANONE PROT Z/LACT MOR 220ML</t>
  </si>
  <si>
    <t xml:space="preserve"> IOG DANONE PROT Z/LACT COCO 220ML</t>
  </si>
  <si>
    <t xml:space="preserve"> IOG DANONE PROT BAUNILHA 160G</t>
  </si>
  <si>
    <t xml:space="preserve"> IOG DANONE PROTEIN Z/LACT MOR 160G</t>
  </si>
  <si>
    <t xml:space="preserve"> IOG DANONE PROT TRAD 160G</t>
  </si>
  <si>
    <t xml:space="preserve"> SOBREMESA DANETTE DOCELEITE CREMOSAO 90G</t>
  </si>
  <si>
    <t xml:space="preserve"> SOBREMESA DANETTE CHOC C/AVELA 90G</t>
  </si>
  <si>
    <t xml:space="preserve"> SOBREMESA DANETTE CHOC 360G</t>
  </si>
  <si>
    <t xml:space="preserve"> PETIT SUISSE DANONINHO MULT 320G</t>
  </si>
  <si>
    <t xml:space="preserve"> PETIT SUISSE DANONINHO MOR 320G</t>
  </si>
  <si>
    <t xml:space="preserve"> PETIT SUISSE DANONINHO MOR 480G</t>
  </si>
  <si>
    <t xml:space="preserve"> PETIT SUISSE DANONINHO MOR/BAN 480G</t>
  </si>
  <si>
    <t xml:space="preserve"> SOBREMESA DANETTE CHOC 180G</t>
  </si>
  <si>
    <t xml:space="preserve"> SOBREMESA DANETTE CHOCOLATE 540G</t>
  </si>
  <si>
    <t xml:space="preserve"> IOG GREGO DANONE LIGHT ORIG MORANGO 510G</t>
  </si>
  <si>
    <t xml:space="preserve"> IOG GREGO DANONE LIGHT ORIG F VER 510G</t>
  </si>
  <si>
    <t xml:space="preserve"> IOG GREGO DANONE ORIGINAL 340G</t>
  </si>
  <si>
    <t xml:space="preserve"> IOG GREGO DANONE FLOCOS 90G</t>
  </si>
  <si>
    <t xml:space="preserve"> IOG GREGO DANONE TRAD 90G</t>
  </si>
  <si>
    <t xml:space="preserve"> IOG GREGO DANONE FRUTAS VERMELHAS 90G</t>
  </si>
  <si>
    <t xml:space="preserve"> LEITE FERM CHAMYTO BIG 720G</t>
  </si>
  <si>
    <t xml:space="preserve"> IOG NESTLE B</t>
  </si>
  <si>
    <t xml:space="preserve"> IOG NESTLE NAT DESN 160G</t>
  </si>
  <si>
    <t xml:space="preserve"> IOG NESTLE NATURAL MEL 170G</t>
  </si>
  <si>
    <t xml:space="preserve"> IOG NESTLE NATURAL 170G</t>
  </si>
  <si>
    <t xml:space="preserve"> IOG NESTLE NATURAL CEN/LAR 170G</t>
  </si>
  <si>
    <t xml:space="preserve"> LEITE FERM CHAMYTO 450G</t>
  </si>
  <si>
    <t xml:space="preserve"> IOG NINHO MACA E BANANA 170G</t>
  </si>
  <si>
    <t xml:space="preserve"> IOG NINHO MORANGO 170G</t>
  </si>
  <si>
    <t xml:space="preserve"> IOG NESTLE VITAMINA FRUT 170G</t>
  </si>
  <si>
    <t xml:space="preserve"> IOG NESTLE VITAMINA FRUT 900G</t>
  </si>
  <si>
    <t xml:space="preserve"> IOG NESTLE MORANGO 170G</t>
  </si>
  <si>
    <t xml:space="preserve"> IOG NESTLE MORANGO 900G</t>
  </si>
  <si>
    <t xml:space="preserve"> IOG NESTLE VIT FRUT 1250G</t>
  </si>
  <si>
    <t xml:space="preserve"> IOG NESTLE MORANGO 1250G</t>
  </si>
  <si>
    <t xml:space="preserve"> IOG NESTLE CHAMYTO GO MOR 100G</t>
  </si>
  <si>
    <t xml:space="preserve"> IOG NESTLE CHAMYTO GO VITAMINA 100G</t>
  </si>
  <si>
    <t xml:space="preserve"> IOG NINHO POLPA 540G</t>
  </si>
  <si>
    <t xml:space="preserve"> IOG NINHO MACA E BANANA 850G</t>
  </si>
  <si>
    <t xml:space="preserve"> IOG NESTLE NINHO MAC/BANA 100G</t>
  </si>
  <si>
    <t xml:space="preserve"> IOG NESTLE CHAMYTO MOR CER 130G</t>
  </si>
  <si>
    <t xml:space="preserve"> IOG CHAMYTO MOR/CER/CHOC 130G</t>
  </si>
  <si>
    <t xml:space="preserve"> IOG NESTLE CHAMYTO FERM MOR 80G</t>
  </si>
  <si>
    <t xml:space="preserve"> IOG NESTLE CHAMYTO FERM UVA 80G</t>
  </si>
  <si>
    <t xml:space="preserve"> IOG MOLICO MRG 170G</t>
  </si>
  <si>
    <t xml:space="preserve"> IOG MOLICO MRG 850G</t>
  </si>
  <si>
    <t xml:space="preserve"> IOG MOLICO MORANGO 360G</t>
  </si>
  <si>
    <t xml:space="preserve"> IOG CHAMBINHO POUCH MORANGO 100G</t>
  </si>
  <si>
    <t xml:space="preserve"> IOG NESTLE POLPA MORANG/VIT FRUTAS 510G</t>
  </si>
  <si>
    <t xml:space="preserve"> IOG NESTLE POLPA MORANGO 510G</t>
  </si>
  <si>
    <t xml:space="preserve"> IOG NESTLE POLPA NESTON 3 CEREAIS 510G</t>
  </si>
  <si>
    <t xml:space="preserve"> IOG NESFIT AMEIXA 850G</t>
  </si>
  <si>
    <t xml:space="preserve"> LEITE FERM CHAMYTO 80G</t>
  </si>
  <si>
    <t xml:space="preserve"> IOG NESTLE BICAMADAS FRU VERM 150G</t>
  </si>
  <si>
    <t xml:space="preserve"> IOG CHAMBINHO POLPA MORANGO 510G</t>
  </si>
  <si>
    <t xml:space="preserve"> IOG NESTLE NATURAL Z/LACT 320G</t>
  </si>
  <si>
    <t xml:space="preserve"> IOG CHAMBINHO MORANGO 165G</t>
  </si>
  <si>
    <t xml:space="preserve"> SOBREMESA CHANDELLE 360G</t>
  </si>
  <si>
    <t xml:space="preserve"> IOG GREGO NESTLE LIGHT 3 SAB 540G</t>
  </si>
  <si>
    <t xml:space="preserve"> PETIT CHAMBINHO MOR 320G</t>
  </si>
  <si>
    <t xml:space="preserve"> IOG CHAMBINHO PETIT MAXI MORANGO 480G</t>
  </si>
  <si>
    <t xml:space="preserve"> SOBREMESA CHANDELLE CHOCOLATE 180G</t>
  </si>
  <si>
    <t xml:space="preserve"> IOG GREGO NESTLE TRADICIONAL 90G</t>
  </si>
  <si>
    <t xml:space="preserve"> SOBREMESA CHANDELLE CHOC 720G</t>
  </si>
  <si>
    <t xml:space="preserve"> IOG GREGO NESTLE TRAD MGO 540G</t>
  </si>
  <si>
    <t xml:space="preserve"> IOG GREGO TRAD CALDA COCO 90G</t>
  </si>
  <si>
    <t xml:space="preserve"> SOBREMESA CHANDELLE CHOC 540G</t>
  </si>
  <si>
    <t xml:space="preserve"> SOBREMESA CHANDELLE DUO DARK/BRANCO 180G</t>
  </si>
  <si>
    <t xml:space="preserve"> IOGURT NESTLE GREGO LIMAO CALDA 90G</t>
  </si>
  <si>
    <t xml:space="preserve"> IOGURT NESTLE GREGO FRUTAS 90G</t>
  </si>
  <si>
    <t xml:space="preserve"> SOBREMESA CHARDELLE CHANTILLY 90G</t>
  </si>
  <si>
    <t xml:space="preserve"> IOG BETANIA BATIDO MORANG 900ML</t>
  </si>
  <si>
    <t xml:space="preserve"> COALHADA BETANIA TRAD 140G</t>
  </si>
  <si>
    <t xml:space="preserve"> COALHADA BETANIA LIGHT 140G</t>
  </si>
  <si>
    <t xml:space="preserve"> IOG BETANIA BATIDO MORANGO 170G</t>
  </si>
  <si>
    <t xml:space="preserve"> IOG BETANIA BATIDO AMX DSN 170G</t>
  </si>
  <si>
    <t xml:space="preserve"> IOG BETANIA POLPA AMX/MOR 540G</t>
  </si>
  <si>
    <t xml:space="preserve"> IOG BETANIA DESN FRUTAS VERM 170G</t>
  </si>
  <si>
    <t xml:space="preserve"> IOG BETANIA DESN FRUTAS VERM 900G</t>
  </si>
  <si>
    <t xml:space="preserve"> IOG BETANIA INTEGRAL C/MEL 170G</t>
  </si>
  <si>
    <t xml:space="preserve"> IOG BETANIA NAT INTEGRAL 170G</t>
  </si>
  <si>
    <t xml:space="preserve"> IOG BETANIA NAT DESNATADO 170G</t>
  </si>
  <si>
    <t xml:space="preserve"> PETIT SUISSE BETANIA 320G</t>
  </si>
  <si>
    <t xml:space="preserve"> IOG YOBEM DESN TRI ZERO MORANGO 170G</t>
  </si>
  <si>
    <t xml:space="preserve"> IOG YOBEM DESN TRI ZERO AMEIXA 170G</t>
  </si>
  <si>
    <t xml:space="preserve"> IOG YOBEM DESN TRI ZERO MORANGO 800G</t>
  </si>
  <si>
    <t xml:space="preserve"> IOG YOBEM DESN AMEIXA 800G</t>
  </si>
  <si>
    <t xml:space="preserve"> IOG BETANIA NAT DESN LACTOLIVRE 170G</t>
  </si>
  <si>
    <t xml:space="preserve"> IOG YOBEM DESN TRI ZEROPAPAI/LIN 170G</t>
  </si>
  <si>
    <t xml:space="preserve"> IOG BETANIA KIDS BAN/MACA 100G</t>
  </si>
  <si>
    <t xml:space="preserve"> IOG BETANIA KIDS MOR/BAN/MACA 540G</t>
  </si>
  <si>
    <t xml:space="preserve"> IOG BETANIA MORANGO 1250G</t>
  </si>
  <si>
    <t xml:space="preserve"> IOG BETANIA DESN MORANGO 170G</t>
  </si>
  <si>
    <t xml:space="preserve"> IOG YOBEM MORANGO 160G</t>
  </si>
  <si>
    <t xml:space="preserve"> IOGURTE BETANIA TRADICIONAL 900G</t>
  </si>
  <si>
    <t xml:space="preserve"> IOG YOBEM MORANGO 250G</t>
  </si>
  <si>
    <t xml:space="preserve"> IOG DA VACA POLPA NATURAL MOR 540G</t>
  </si>
  <si>
    <t xml:space="preserve"> IOG FRUTISIS MORANGO 150G</t>
  </si>
  <si>
    <t xml:space="preserve"> IOG ISIS SALADA DE FRUTAS 480G</t>
  </si>
  <si>
    <t xml:space="preserve"> IOG ISIS SALADA DE FRUTAS 170G</t>
  </si>
  <si>
    <t xml:space="preserve"> IOG ISIS MORANGO 480G</t>
  </si>
  <si>
    <t xml:space="preserve"> IOG ISIS MORANGO 170G</t>
  </si>
  <si>
    <t xml:space="preserve"> IOG ISIS BANA/MACA 480G</t>
  </si>
  <si>
    <t xml:space="preserve"> BEB LACT ISIS BANAN C/MACA BL 900G</t>
  </si>
  <si>
    <t xml:space="preserve"> IOG ISIS AMEIXA 480G</t>
  </si>
  <si>
    <t xml:space="preserve"> BEB LACT ISIS AMEIXA BL 900G</t>
  </si>
  <si>
    <t xml:space="preserve"> IOG ISIS AMEIXA 900G</t>
  </si>
  <si>
    <t xml:space="preserve"> COALHADA ISIS INTEGRAL 150G</t>
  </si>
  <si>
    <t xml:space="preserve"> IOG VIVA LEVE MORANGO 900G</t>
  </si>
  <si>
    <t xml:space="preserve"> BEB LACT ISIS SALADA D FRUTAS 900G</t>
  </si>
  <si>
    <t xml:space="preserve"> IOG VIVA LEVE MORANGO 170G</t>
  </si>
  <si>
    <t xml:space="preserve"> IOG ISIS NATURAL DESN 150G</t>
  </si>
  <si>
    <t xml:space="preserve"> IOG VIVA LEVE AMEIXA 900G</t>
  </si>
  <si>
    <t xml:space="preserve"> IOG ISIS CEN/LARANJA/MEL 150G</t>
  </si>
  <si>
    <t xml:space="preserve"> IOG VIVA LEVE AMEIXA 170G</t>
  </si>
  <si>
    <t xml:space="preserve"> BEB LACT ISIS MORANGO 900G</t>
  </si>
  <si>
    <t xml:space="preserve"> IOG ISIS MORANGO 900G</t>
  </si>
  <si>
    <t xml:space="preserve"> IOG ISIS LIGHT MEL 900G</t>
  </si>
  <si>
    <t xml:space="preserve"> IOG ISIS BANA/MACA 900G</t>
  </si>
  <si>
    <t xml:space="preserve"> BEB LACT ISIS GRAVIOLA 900G</t>
  </si>
  <si>
    <t xml:space="preserve"> IOG ISIS FRUTAS VERMELHAS 900G</t>
  </si>
  <si>
    <t>162495 - FRUTAP ALIMENTOS S A</t>
  </si>
  <si>
    <t xml:space="preserve"> IOG FRUTAP SALADA DE FRUTA 850G</t>
  </si>
  <si>
    <t xml:space="preserve"> LEITE FERM FRUTAP BAUN 850G</t>
  </si>
  <si>
    <t xml:space="preserve"> LEITE FERM FRUTAP BAUN 170G</t>
  </si>
  <si>
    <t xml:space="preserve"> IOG FRUTAP FRUTAS VERMELHAS 850G</t>
  </si>
  <si>
    <t xml:space="preserve"> SOBREMESA FRUTAP CHOC AO LEITE 180G</t>
  </si>
  <si>
    <t xml:space="preserve"> IOG FRUTAP MOR C/CONF CHOC 115G</t>
  </si>
  <si>
    <t xml:space="preserve"> IOG FRUTAP MOR C/CEREAIS CHOC 115G</t>
  </si>
  <si>
    <t xml:space="preserve"> IOG FRUTAP ZERO MORANGO 850G</t>
  </si>
  <si>
    <t xml:space="preserve"> IOG FRUTAP ZERO AMEIXA/GRAOS 850G</t>
  </si>
  <si>
    <t xml:space="preserve"> LEITE FERM FRUTAP MORANGO 850G</t>
  </si>
  <si>
    <t xml:space="preserve"> LEITE FERM FRUTAP MORANGO 170G</t>
  </si>
  <si>
    <t xml:space="preserve"> SOBREMESA FRUTAP BAUN CALD MOR 180G</t>
  </si>
  <si>
    <t xml:space="preserve"> PETIT SUISSE FRUTAP CHOCOLATE COPO 320G</t>
  </si>
  <si>
    <t xml:space="preserve"> LEITE FERM FRUTAP BAUN Z/LACT 170G</t>
  </si>
  <si>
    <t xml:space="preserve"> PETIT SUISSE FRUTAP FRUTAPINHO MGO 320G</t>
  </si>
  <si>
    <t xml:space="preserve"> PETIT SUISSE FRUTAP FRUTAPINH MC/MG 320G</t>
  </si>
  <si>
    <t xml:space="preserve"> IOG VIGOR NATURAL AMEIXA 150G</t>
  </si>
  <si>
    <t xml:space="preserve"> IOG VIGOR BATIDO MORANGO 170G</t>
  </si>
  <si>
    <t xml:space="preserve"> IOG VIGOR BATIDO VITAMINA 170G</t>
  </si>
  <si>
    <t xml:space="preserve"> IOG VIGOR MIX MOR/SUCRILHOS 140G</t>
  </si>
  <si>
    <t xml:space="preserve"> IOG VIGOR MIX MGO C/COLOR 140G</t>
  </si>
  <si>
    <t xml:space="preserve"> IOG VIGOR MIX MGO C CEREAL CHOC 140G</t>
  </si>
  <si>
    <t xml:space="preserve"> IOG VIGOR BUJAO MORG 1150G</t>
  </si>
  <si>
    <t xml:space="preserve"> IOG VIGOR BUJAO VITAM 1150G</t>
  </si>
  <si>
    <t xml:space="preserve"> SOBREMESA VIGOR CREM CHOC AO LEITE 180G</t>
  </si>
  <si>
    <t xml:space="preserve"> IOG GREGO NATURALGURT MORANGO 100G</t>
  </si>
  <si>
    <t xml:space="preserve"> IOG NATURALGURT BICAMADA NAT 120G</t>
  </si>
  <si>
    <t xml:space="preserve"> IOG NATURALGURT BICAMADA MORANGO 120G</t>
  </si>
  <si>
    <t xml:space="preserve"> LEITE FERM NATURALGURT 900G</t>
  </si>
  <si>
    <t xml:space="preserve"> LEITE FERM NATURALGURT 170G</t>
  </si>
  <si>
    <t xml:space="preserve"> PETIT DESSERT NATURALGURT CHOC 170G</t>
  </si>
  <si>
    <t xml:space="preserve"> WHEY NATURALGURT MORANGO 450G</t>
  </si>
  <si>
    <t xml:space="preserve"> WHEY NATURALGURT BAUNILHA 170G</t>
  </si>
  <si>
    <t xml:space="preserve"> WHEY NATURALGURT MORANGO 170G</t>
  </si>
  <si>
    <t xml:space="preserve"> IOG NATURALGURT POLPA MO/BA/MA 510G</t>
  </si>
  <si>
    <t xml:space="preserve"> IOG DESN NATURA GURT LAR CEN MEL 120G</t>
  </si>
  <si>
    <t xml:space="preserve"> IOG NATURALGURT NATURAL INTEG 900G</t>
  </si>
  <si>
    <t xml:space="preserve"> IOG NATURALGURT INTEG 120G</t>
  </si>
  <si>
    <t xml:space="preserve"> IOG NATURALGURT Z/LACT 120G</t>
  </si>
  <si>
    <t xml:space="preserve"> WHEY NATURALGURT BAUNILHA 450G</t>
  </si>
  <si>
    <t>412833 -  TREVO LACTEOS S A</t>
  </si>
  <si>
    <t xml:space="preserve"> BEB LAC PULSI MORANGO 480G</t>
  </si>
  <si>
    <t xml:space="preserve"> BEB LAC PULSI SAL/MOR/COC 480G</t>
  </si>
  <si>
    <t xml:space="preserve"> PETIT SUISSE TREVO MOR/BAN 320G</t>
  </si>
  <si>
    <t xml:space="preserve"> PETIT SUISSE TREVO MOR 320G</t>
  </si>
  <si>
    <t xml:space="preserve"> LEITE FERM TREVO TRAD KIDS 450G</t>
  </si>
  <si>
    <t xml:space="preserve"> LEITE FERM TREVO TRAD 800G</t>
  </si>
  <si>
    <t xml:space="preserve"> PETIT SUISSE TREVO MORANGO KIDS 320G</t>
  </si>
  <si>
    <t xml:space="preserve"> IOG TREVO CONFEITOS KIDS 130G</t>
  </si>
  <si>
    <t xml:space="preserve"> PETIT SUISSE TREVO MORANGO KIDS 70G</t>
  </si>
  <si>
    <t xml:space="preserve"> IOG ITAMBE FIT MORANGO GF 170G</t>
  </si>
  <si>
    <t xml:space="preserve"> IOG ITAMBE NAT LAR/CEN/MEL 170G</t>
  </si>
  <si>
    <t xml:space="preserve"> IOG ITAMBE VIT COCO GF 170G</t>
  </si>
  <si>
    <t xml:space="preserve"> IOG ITAMBE VIT MORANGO GF 170G</t>
  </si>
  <si>
    <t xml:space="preserve"> IOG ITAMBE COCO 1150G</t>
  </si>
  <si>
    <t xml:space="preserve"> IOG ITAMBE MORANGO 1150G</t>
  </si>
  <si>
    <t xml:space="preserve"> IOG ITAMBE VITAMINA 1150G</t>
  </si>
  <si>
    <t xml:space="preserve"> IOG ITAMBE POLPA CEREAIS BJD 510G</t>
  </si>
  <si>
    <t xml:space="preserve"> IOG ITAMBE PED MORANGO PT 450G</t>
  </si>
  <si>
    <t xml:space="preserve"> IOG ITAMBE PED COCO PT 450G</t>
  </si>
  <si>
    <t xml:space="preserve"> LEITE FERM ITAMBE TRAD PACK 480G</t>
  </si>
  <si>
    <t xml:space="preserve"> IOG GREGO ITAMBE MORANGO 450G</t>
  </si>
  <si>
    <t xml:space="preserve"> IOG ITAMBE FLOCOS 450G</t>
  </si>
  <si>
    <t xml:space="preserve"> IOG ITAMBE FIT MAM/LAR 1150G</t>
  </si>
  <si>
    <t xml:space="preserve"> IOG ITAMBE MOR COCO Z/LACT 510G</t>
  </si>
  <si>
    <t xml:space="preserve"> IOG ITAMBE KIDS MIX DE FRUTAS 510G</t>
  </si>
  <si>
    <t xml:space="preserve"> IOG ITAMBE FIT MOR/MACA/AME 510G</t>
  </si>
  <si>
    <t xml:space="preserve"> LEITE FERM ITAMBE MORANGO PACK 480G</t>
  </si>
  <si>
    <t xml:space="preserve"> LEITE FERM ITAMBE UVA TP PACK 480G</t>
  </si>
  <si>
    <t xml:space="preserve"> PETIT SUISSE ITAMBE MORANGO 320G</t>
  </si>
  <si>
    <t xml:space="preserve"> BEB LACT ITAMBE MORANGO BDJ 540G</t>
  </si>
  <si>
    <t xml:space="preserve"> BEB LACT ITAMBE COCO BDJ 540G</t>
  </si>
  <si>
    <t xml:space="preserve"> BEB LACT ITAMBE MORANGO/COCO BDJ 540G</t>
  </si>
  <si>
    <t xml:space="preserve"> IOG BATAVO INT CENOURA LAR MEL 170G</t>
  </si>
  <si>
    <t xml:space="preserve"> IOG BATAVO PED FRUTA MORANGO 100G</t>
  </si>
  <si>
    <t xml:space="preserve"> IOG BATAVINHO MORANGO 320G</t>
  </si>
  <si>
    <t xml:space="preserve"> LEITE FERM ELEGE BOB MORANGO 80G</t>
  </si>
  <si>
    <t xml:space="preserve"> LEITE FERM ELEGE BOB TRAD UVA 80G</t>
  </si>
  <si>
    <t xml:space="preserve"> LEITE FERM ELEGE BOB TRAD LARANJA 80G</t>
  </si>
  <si>
    <t xml:space="preserve"> IOG BATAVO PED FRUTA ZERO MORAN 100G</t>
  </si>
  <si>
    <t xml:space="preserve"> IOG BATAVO MORANGO 170G</t>
  </si>
  <si>
    <t xml:space="preserve"> IOG BATAVO MORANGO 1150G</t>
  </si>
  <si>
    <t xml:space="preserve"> IOG BATAVO ZERO MORANGO 1.150G</t>
  </si>
  <si>
    <t xml:space="preserve"> IOG BATAVO PENSE ZERO BATIDO 1,150G</t>
  </si>
  <si>
    <t xml:space="preserve"> IOG BATAVO CEREAIS 1150G</t>
  </si>
  <si>
    <t xml:space="preserve"> IOG BATAVO PENSE ZERO AMEIXA 1,150G</t>
  </si>
  <si>
    <t xml:space="preserve"> IOG BATAVO GRAVIOLA 1,150KG</t>
  </si>
  <si>
    <t xml:space="preserve"> IOG BATAVO BOB CONFE TRADICIONAL 125G</t>
  </si>
  <si>
    <t xml:space="preserve"> IOG BATAVO BOB CEREAIS MORANGO 120G</t>
  </si>
  <si>
    <t xml:space="preserve"> IOG GREGO BATAVO FLOCOS 450G</t>
  </si>
  <si>
    <t xml:space="preserve"> LEITE FERM ELEGE TRAD 1150G</t>
  </si>
  <si>
    <t xml:space="preserve"> IOG BOB ESPONJA VIT FRUTAS 100G</t>
  </si>
  <si>
    <t xml:space="preserve"> IOG BOB ESPONJA MORANGO 100G</t>
  </si>
  <si>
    <t xml:space="preserve"> IOG BATAVO PROBIO 2 TRAD 1150G</t>
  </si>
  <si>
    <t xml:space="preserve"> IOG POLPA MORANGO PROBIO2 510G</t>
  </si>
  <si>
    <t xml:space="preserve"> IOG BATAVO PROBIO 2 MORANGO 1150G</t>
  </si>
  <si>
    <t xml:space="preserve"> IOG BATAVO PROBIO 2 AMEIXA 1150G</t>
  </si>
  <si>
    <t xml:space="preserve"> IOGURTE POLPA PEN ZERO MOR BTV 510G</t>
  </si>
  <si>
    <t xml:space="preserve"> IOG P DESN MOR SURPRE B ESPONJ BTV 110G</t>
  </si>
  <si>
    <t xml:space="preserve"> IOG BATAVO PENSE ZERO AMEIXA 170G</t>
  </si>
  <si>
    <t xml:space="preserve"> IOG BATAVO PENSE ZERO MAMAO 170G</t>
  </si>
  <si>
    <t xml:space="preserve"> PETIT SUISSE BATAVO BOB ESPON MORAN 320G</t>
  </si>
  <si>
    <t xml:space="preserve"> IOG GREGO BATAVO TRAD 100G</t>
  </si>
  <si>
    <t xml:space="preserve"> IOG GREGO BATAVO MOR 100G</t>
  </si>
  <si>
    <t xml:space="preserve"> IOG GREGO BATAVO ZERO MORANGO 100G</t>
  </si>
  <si>
    <t xml:space="preserve"> IOG GREGO BATAVO ZERO TRAD 100G</t>
  </si>
  <si>
    <t xml:space="preserve"> IOG GREGO BATAVO P ZERO MOR BATAVO 450G</t>
  </si>
  <si>
    <t xml:space="preserve"> IOG GREGO BATAVO TRAD 450G</t>
  </si>
  <si>
    <t xml:space="preserve"> IOG GREGO BATAVO MORANGO 450G</t>
  </si>
  <si>
    <t xml:space="preserve"> BEB LACT PARMALAT WHEY MILHO 250ML</t>
  </si>
  <si>
    <t xml:space="preserve"> BEB LACT PARMALAT WHEY CAPPUCINO 250ML</t>
  </si>
  <si>
    <t xml:space="preserve"> BEB LACT PARMALAT WHEY ABACATE 250ML</t>
  </si>
  <si>
    <t xml:space="preserve"> IOG ITAMBE VITAMINA C/CEREAL 170G</t>
  </si>
  <si>
    <t xml:space="preserve"> IOG ITAMBE FIT ZERO 1,15KG</t>
  </si>
  <si>
    <t>159570 - IBA INDUSTRIA BRASILEIRA DE ALIMENTOS LTDA</t>
  </si>
  <si>
    <t xml:space="preserve"> IOG CREMOSINHO MORANGO CONG 90G</t>
  </si>
  <si>
    <t xml:space="preserve"> IOG CREMOSINHO ACAI C/BAN CONG 90G</t>
  </si>
  <si>
    <t xml:space="preserve"> IOG CREMOSINHO MARACUJA CONG 90G</t>
  </si>
  <si>
    <t xml:space="preserve"> IOG CREMOSINHO LEITE COND CONG 90G</t>
  </si>
  <si>
    <t xml:space="preserve"> IOG CREMOSINHO GRAVIOLA CONG 90G</t>
  </si>
  <si>
    <t xml:space="preserve"> IOG CREMOSINHO BABAZUL CONG 90G</t>
  </si>
  <si>
    <t>235 - BEBIDAS LACTEAS</t>
  </si>
  <si>
    <t xml:space="preserve"> BEBIDA LACT BETANIA MORANGO 900G</t>
  </si>
  <si>
    <t xml:space="preserve"> BEBIDA LACT BETANIA AMEIXA 900G</t>
  </si>
  <si>
    <t xml:space="preserve"> BEBIDA LACT BETANIA GRAVIOLA 900G</t>
  </si>
  <si>
    <t xml:space="preserve"> BEB LACT ISIS SALADA DE FRUTAS 540G</t>
  </si>
  <si>
    <t xml:space="preserve"> BEB LACT ISIS MORANGO 540G</t>
  </si>
  <si>
    <t xml:space="preserve"> BEB LACT NATURAL GURT MOR 170G</t>
  </si>
  <si>
    <t xml:space="preserve"> BEB LACT NATURAL GURT MOR 510G</t>
  </si>
  <si>
    <t xml:space="preserve"> BEBIDA LACT NATURAL GURT MOR 900G</t>
  </si>
  <si>
    <t xml:space="preserve"> BEB LACT NATURAL GURT MOR LIGHT 900G</t>
  </si>
  <si>
    <t xml:space="preserve"> BEB LACT NATURAL GURT MOR S/LACT 170G</t>
  </si>
  <si>
    <t xml:space="preserve"> BEB LACT NATURAL GURT MOR S/LACT 900G</t>
  </si>
  <si>
    <t xml:space="preserve"> BEB LACT NATURAL GURT AMEIXA 170G</t>
  </si>
  <si>
    <t xml:space="preserve"> BEB LACT NATURAL GURT AMEIXA 510G</t>
  </si>
  <si>
    <t xml:space="preserve"> BEB LACT NATURAL GURT AMEIXA 900G</t>
  </si>
  <si>
    <t xml:space="preserve"> BEB LACT NATURAL GURT AMEIXA LIGHT 900G</t>
  </si>
  <si>
    <t xml:space="preserve"> BEB LACT NATURALGURT Z/LACT AMX 900G</t>
  </si>
  <si>
    <t xml:space="preserve"> BEB LACT NATURALGURT SAL DE FR 170G</t>
  </si>
  <si>
    <t xml:space="preserve"> PETIT DESSERT NATURALGURT CHOC BRAN 170G</t>
  </si>
  <si>
    <t xml:space="preserve"> BEB LACT NATURALGURT SAL DE FR 510G</t>
  </si>
  <si>
    <t xml:space="preserve"> IOG NATURALGURT NATURAL DESN 900G</t>
  </si>
  <si>
    <t xml:space="preserve"> IOG NATURALGURT Z/LACT GRAVIOLA 900G</t>
  </si>
  <si>
    <t xml:space="preserve"> IOG NATURALGURT TRIPLO ZERO MGO 900G</t>
  </si>
  <si>
    <t xml:space="preserve"> BEB LACT NATURALGURT LIGHT SALFRUT 900G</t>
  </si>
  <si>
    <t xml:space="preserve"> BEB LACT VIGOR MORANGO 510G</t>
  </si>
  <si>
    <t xml:space="preserve"> BEB LACT VIGOR MGO/VITAM FRUTA 510G</t>
  </si>
  <si>
    <t xml:space="preserve"> BEB LAC VIGOR UHT PROT DOCE LEITE 250ML</t>
  </si>
  <si>
    <t xml:space="preserve"> BEB LAC VIGOR UHT PROT CHOCOLATE 250ML</t>
  </si>
  <si>
    <t xml:space="preserve"> BEB LACT YOPRO 15G MORANGO 500G</t>
  </si>
  <si>
    <t xml:space="preserve"> LEITE FERM ACTIVIA 450G</t>
  </si>
  <si>
    <t xml:space="preserve"> BEB LACT YOPRO 15G DOCE DE LEITE 500G</t>
  </si>
  <si>
    <t xml:space="preserve"> BEB LACT CAPPUCCINO 15G P ZL YP 250ML</t>
  </si>
  <si>
    <t xml:space="preserve"> BEB LACT YOPRO 15G BANANA 250ML</t>
  </si>
  <si>
    <t xml:space="preserve"> BEB LACT YOPRO 15G CHOC 250ML</t>
  </si>
  <si>
    <t xml:space="preserve"> BEB LACT YOPRO 15G COC BAT DOCE 250ML</t>
  </si>
  <si>
    <t xml:space="preserve"> BEB LACT YOPRO 15G MORANGO 250ML</t>
  </si>
  <si>
    <t xml:space="preserve"> BEB LACT CAFE EX 15G P ZL YP 250ML</t>
  </si>
  <si>
    <t xml:space="preserve"> BEB LACT YOPRO 15G BAUNILHA 250ML</t>
  </si>
  <si>
    <t xml:space="preserve"> BEB LAC YOPRO 15G DOCE LEITE HAV 250ML</t>
  </si>
  <si>
    <t xml:space="preserve"> BEB LACT FRUTILAC MORANGO 480G</t>
  </si>
  <si>
    <t xml:space="preserve"> BEB LACT FRUTILAC MGO/SALADA FR 480G</t>
  </si>
  <si>
    <t xml:space="preserve"> BEB LACT FRUTILAC MORANGO 1200G</t>
  </si>
  <si>
    <t xml:space="preserve"> BEB LACT FRUTILAC SAL DE FRUTAS 1200G</t>
  </si>
  <si>
    <t>94622 -  TROP FRUTAS DO BRASIL LTDA</t>
  </si>
  <si>
    <t xml:space="preserve"> BEBIDA LACT V CAMPO SHAK WHEY CHOC 250ML</t>
  </si>
  <si>
    <t xml:space="preserve"> IOG V CAMPO WHEY MOR 21 250G</t>
  </si>
  <si>
    <t xml:space="preserve"> BEBIDA LACT ELEGE MOR 510G</t>
  </si>
  <si>
    <t xml:space="preserve"> BEB LACT ELEGE MOR/AMEX 510G</t>
  </si>
  <si>
    <t xml:space="preserve"> BEB LACT BATAVO POLP MOR/MOR 510G</t>
  </si>
  <si>
    <t xml:space="preserve"> BEBIDA LACT BATAVO MRG E COCO 540G</t>
  </si>
  <si>
    <t xml:space="preserve"> BEB LACT ELEGE FERM SAL FRUTAS 1150G</t>
  </si>
  <si>
    <t xml:space="preserve"> BEB LACT BATAVO CEREAL 170G</t>
  </si>
  <si>
    <t xml:space="preserve"> BEB LACT ELEGE FERM MORANGO 1150G</t>
  </si>
  <si>
    <t xml:space="preserve"> BEB LACT ELEGE BOB MORANGO 510G</t>
  </si>
  <si>
    <t xml:space="preserve"> BEB LACT WHEY PARMALAT BAUNI 250ML</t>
  </si>
  <si>
    <t xml:space="preserve"> BEB LACT WHEY PARMALAT CHOC 250ML</t>
  </si>
  <si>
    <t xml:space="preserve"> BEB LACT WHEY PARMALAT COCO 250ML</t>
  </si>
  <si>
    <t xml:space="preserve"> BEB LACT WHEY ITAMBE 15G CHOC 250ML</t>
  </si>
  <si>
    <t xml:space="preserve"> BEB LACT WHEY ITAMBE 15G COCO 250ML</t>
  </si>
  <si>
    <t xml:space="preserve"> BEB LAC WH ITALAC BAT D/COCO Z/LAC 250ML</t>
  </si>
  <si>
    <t xml:space="preserve"> BEBIDA POWER WHEY CLASSICO 250ML</t>
  </si>
  <si>
    <t xml:space="preserve"> BEBIDA POWEY WHEY COOKIES 250ML</t>
  </si>
  <si>
    <t xml:space="preserve"> BEBIDA POWER WHEY DOCE DE LEITE 250ML</t>
  </si>
  <si>
    <t xml:space="preserve"> BEBIDA POWEY WHEY CHOCOLATE 250ML</t>
  </si>
  <si>
    <t xml:space="preserve"> BEB PIRACANJUBA WHEY 15G CAFE 250ML</t>
  </si>
  <si>
    <t>157 - SOBREMESAS FRIAS</t>
  </si>
  <si>
    <t xml:space="preserve"> SOB DANETTE CHOC BRANCO 540G</t>
  </si>
  <si>
    <t>67 - MANTEIGAS</t>
  </si>
  <si>
    <t xml:space="preserve"> MANTEIGA ITAMBE 500G</t>
  </si>
  <si>
    <t xml:space="preserve"> MANTEIGA PRESIDENT POTE C/SAL 200G</t>
  </si>
  <si>
    <t xml:space="preserve"> MANTEIGA ELEGE POTE C/SAL 200G</t>
  </si>
  <si>
    <t xml:space="preserve"> MANTEIGA ELEGE POTE C/SAL 500G</t>
  </si>
  <si>
    <t xml:space="preserve"> MANTEIGA PRESIDENT GASTRONOM C/SAL 380G</t>
  </si>
  <si>
    <t>263511 -  LATICINIOS SAO JOAO S A</t>
  </si>
  <si>
    <t xml:space="preserve"> MANTEIGA ITACOLOMY POTE 200G</t>
  </si>
  <si>
    <t xml:space="preserve"> MANTEIGA ITACOLOMY POTE 500G</t>
  </si>
  <si>
    <t xml:space="preserve"> MANTEIGA ITACOLOMY POTE ZERO LAC 200G</t>
  </si>
  <si>
    <t xml:space="preserve"> MANTEIGA PIRACANJUBA C/SAL 500GR</t>
  </si>
  <si>
    <t xml:space="preserve"> MANTEIGA PIRACANJUBA C/S Z LAC 200G</t>
  </si>
  <si>
    <t xml:space="preserve"> MANTEIGA DAVACA C/SAL 200G</t>
  </si>
  <si>
    <t xml:space="preserve"> MANTEIGA DAVACA C/SAL 500G</t>
  </si>
  <si>
    <t xml:space="preserve"> MANTEIGA DAVACA S/SAL 200G</t>
  </si>
  <si>
    <t xml:space="preserve"> MANTEIGA DAVACA ZERO LACTOSE 200G</t>
  </si>
  <si>
    <t xml:space="preserve"> MANTEIGA BETANIA C/SAL 500G</t>
  </si>
  <si>
    <t xml:space="preserve"> MANTEIGA BETANIA C/SAL 200G</t>
  </si>
  <si>
    <t xml:space="preserve"> CREME DE MANTEIGA NATURAL DA VACA 500G</t>
  </si>
  <si>
    <t xml:space="preserve"> CREME DE MANTEIGA NATURAL DA VACA 200G</t>
  </si>
  <si>
    <t xml:space="preserve"> ALIM BASE MANT FAVORITA C/SAL 200G</t>
  </si>
  <si>
    <t>11217 -  TOURINHO ALIMENTOS LTDA</t>
  </si>
  <si>
    <t xml:space="preserve"> MANTEIGA TOURINHO KG</t>
  </si>
  <si>
    <t xml:space="preserve"> MANTEIGA MOCOCA COM SAL LT 200G</t>
  </si>
  <si>
    <t>68 - MARGARINAS</t>
  </si>
  <si>
    <t>37111 -  BRF S A</t>
  </si>
  <si>
    <t xml:space="preserve"> MARG SADIA DELINE C/SAL 250G</t>
  </si>
  <si>
    <t xml:space="preserve"> MARG SADIA QUALY CREM C/SAL 250G</t>
  </si>
  <si>
    <t xml:space="preserve"> MARG SADIA QUALY CREM C/SAL 500G</t>
  </si>
  <si>
    <t xml:space="preserve"> MARG SADIA QUALY LIGHT C/SAL 500G</t>
  </si>
  <si>
    <t xml:space="preserve"> MARG SADIA QUALY LIGHT C/SAL 250G</t>
  </si>
  <si>
    <t xml:space="preserve"> MARG SADIA QUALY CREM S/SAL 500G</t>
  </si>
  <si>
    <t xml:space="preserve"> MARGARINA SADIA DELINE C/SAL 500G</t>
  </si>
  <si>
    <t xml:space="preserve"> MARGARINA SADIA DELINE C/SAL 1KG</t>
  </si>
  <si>
    <t xml:space="preserve"> MARG SADIA QUALY CREM C/SAL 1KG</t>
  </si>
  <si>
    <t xml:space="preserve"> MARG SADIA QUALY AERA C/SAL 250G</t>
  </si>
  <si>
    <t xml:space="preserve"> MARG SADIA QUALY AERA C/SAL 500G</t>
  </si>
  <si>
    <t xml:space="preserve"> MARG QUALY VEG CREM S/SAL 250G</t>
  </si>
  <si>
    <t xml:space="preserve"> MARG CLAYBOM CREM C/SAL 250G</t>
  </si>
  <si>
    <t xml:space="preserve"> MARG CLAYBOM CREM C/SAL 500G</t>
  </si>
  <si>
    <t xml:space="preserve"> MARG BECEL CR VEG SAB MANT C/ SAL 500G</t>
  </si>
  <si>
    <t xml:space="preserve"> MARG BECEL CR VEG SAB MANT C/ SAL 250G</t>
  </si>
  <si>
    <t xml:space="preserve"> MARG BECEL CR VEG C/SAL 500G</t>
  </si>
  <si>
    <t xml:space="preserve"> MARG BECEL CR VEG C/SAL 250G</t>
  </si>
  <si>
    <t xml:space="preserve"> MARG BECEL CR VEG S/SAL 250G</t>
  </si>
  <si>
    <t xml:space="preserve"> MARG BECEL CR VEG S/SAL 500G</t>
  </si>
  <si>
    <t xml:space="preserve"> MARG CLAYBOM C/SAL SABOR MANT PT 500G</t>
  </si>
  <si>
    <t xml:space="preserve"> MARG CLAYBOM SABOR MANTEIGA RESF PT1KG</t>
  </si>
  <si>
    <t xml:space="preserve"> MARGARINA CLAYBOM 1KG</t>
  </si>
  <si>
    <t xml:space="preserve"> MARGARINA DELINE 60% BD 3KG</t>
  </si>
  <si>
    <t>25176 - SEARA ALIMENTOS LTDA</t>
  </si>
  <si>
    <t xml:space="preserve"> MARG DORIANA C/SAL 500G</t>
  </si>
  <si>
    <t xml:space="preserve"> MARG DORIANA C/SAL 250G</t>
  </si>
  <si>
    <t xml:space="preserve"> MARGARINA DELICATA 250G</t>
  </si>
  <si>
    <t xml:space="preserve"> MARGARINA DELICATA 500G</t>
  </si>
  <si>
    <t xml:space="preserve"> MARGARINA DELICATA CREMOSA C/SAL 1KG</t>
  </si>
  <si>
    <t xml:space="preserve"> MARGARINA DELICIA C/SAL 1KG</t>
  </si>
  <si>
    <t xml:space="preserve"> MARGARINA DELICIA SUPREME C/SAL 250G</t>
  </si>
  <si>
    <t xml:space="preserve"> MARGARINA DELICIA C/SAL 500G</t>
  </si>
  <si>
    <t xml:space="preserve"> GORDURA PRIMOR VEG HID 500G</t>
  </si>
  <si>
    <t xml:space="preserve"> MARGARINA PRIMOR C/SAL 500G</t>
  </si>
  <si>
    <t xml:space="preserve"> MARGARINA PRIMOR C/SAL 250G</t>
  </si>
  <si>
    <t xml:space="preserve"> MARGARINA PRIMOR 1KG</t>
  </si>
  <si>
    <t xml:space="preserve"> MARG DORIANA 1KG</t>
  </si>
  <si>
    <t xml:space="preserve"> MARG DELICIA ALH/CEBO C/SAL 500G</t>
  </si>
  <si>
    <t xml:space="preserve"> MARG DELICIA ERVAS AROM C/SAL 500G</t>
  </si>
  <si>
    <t xml:space="preserve"> MARGARINA PRIMOR 75% BD 15KG</t>
  </si>
  <si>
    <t xml:space="preserve"> MARGARINA PRIMOR 60% BD 3KG</t>
  </si>
  <si>
    <t xml:space="preserve"> MARGARINA MEDALHA DE OURO 80% BD 3KG</t>
  </si>
  <si>
    <t xml:space="preserve"> MARGARINA MEDALHA DE OURO 80% BD 15KG</t>
  </si>
  <si>
    <t xml:space="preserve"> MARGARINA PURO SABOR 70% BD 15KG</t>
  </si>
  <si>
    <t xml:space="preserve"> MARGARINA PURO SABOR 60% BD 3KG</t>
  </si>
  <si>
    <t xml:space="preserve"> MARGARINA ELOGIATA 80% BD 3KG</t>
  </si>
  <si>
    <t xml:space="preserve"> MARGARINA ELOGIATA 70% BD 3KG</t>
  </si>
  <si>
    <t xml:space="preserve"> MARGARINA ELOGIATA 70% BD 15KG</t>
  </si>
  <si>
    <t>45 - EMPORIO FRIOS</t>
  </si>
  <si>
    <t>1457 - EMPORIO PRESUNTARIA ESPECIAL</t>
  </si>
  <si>
    <t xml:space="preserve"> SALAME SEARA ITALIANO PQ KG</t>
  </si>
  <si>
    <t xml:space="preserve"> MORT DEFUMADA SEARA 5550 KG</t>
  </si>
  <si>
    <t xml:space="preserve"> PRESUNTO SUINO SEARA COZIDO KG</t>
  </si>
  <si>
    <t xml:space="preserve"> LEVISSIMO SEARA KG</t>
  </si>
  <si>
    <t xml:space="preserve"> PEITO DE PERU DEFUMADO SEARA KG</t>
  </si>
  <si>
    <t>163125 -  COOPERATIVA CENTRAL AURORA ALIMENTOS</t>
  </si>
  <si>
    <t xml:space="preserve"> SALAME ALEGRA HAMBURGUES KG</t>
  </si>
  <si>
    <t xml:space="preserve"> MORTADELA OURO PERDIGAO FAT PT 200G</t>
  </si>
  <si>
    <t xml:space="preserve"> MORT DEF SADIA FAT 180G</t>
  </si>
  <si>
    <t xml:space="preserve"> PRES DE PERU SADIA KG</t>
  </si>
  <si>
    <t xml:space="preserve"> PRES SUINO SADIA COZIDO PCON KG</t>
  </si>
  <si>
    <t xml:space="preserve"> PRES SUINO PERD TRAD MAG OV KG</t>
  </si>
  <si>
    <t xml:space="preserve"> PRES DE PERU PERDIGAO KG</t>
  </si>
  <si>
    <t xml:space="preserve"> PRES FATIADO SADIA 180G</t>
  </si>
  <si>
    <t xml:space="preserve"> SALAME ITAL SADIA SSS KG</t>
  </si>
  <si>
    <t xml:space="preserve"> EMB PEITO FRANGO SADIA KG</t>
  </si>
  <si>
    <t xml:space="preserve"> PRESUNTO SADIA TIPO PARMA FAT 100G</t>
  </si>
  <si>
    <t xml:space="preserve"> BLANQUET PERU SADIA LIGHT BPSL KG</t>
  </si>
  <si>
    <t xml:space="preserve"> PEITO DE PERU PERDIGAO RESFR KG</t>
  </si>
  <si>
    <t xml:space="preserve"> FILE MIGNON SADIA COZ FAT RESF 180G</t>
  </si>
  <si>
    <t>1458 - EMPORIO QUEIJOS ESPECIAIS</t>
  </si>
  <si>
    <t xml:space="preserve"> QUEIJO GORGONZOLA FRACAO QUATA KG</t>
  </si>
  <si>
    <t xml:space="preserve"> QUEIJO QUATA BRIE FRAC 125G</t>
  </si>
  <si>
    <t xml:space="preserve"> QUEIJO GRUYERE QUATA PECA KG</t>
  </si>
  <si>
    <t xml:space="preserve"> QUEIJO GORGONZOLA QUATA PECA KG</t>
  </si>
  <si>
    <t xml:space="preserve"> QUEIJO QUATA GOUDA FRAC 170G</t>
  </si>
  <si>
    <t xml:space="preserve"> QUEIJO QUATA PROVOLONETE 300G</t>
  </si>
  <si>
    <t xml:space="preserve"> QUEIJO CRUZILIA MINAS PADRAO FRAC KG</t>
  </si>
  <si>
    <t xml:space="preserve"> QUEIJO CRUZILIA AZ MINAS DAM/NOZ FRAC KG</t>
  </si>
  <si>
    <t xml:space="preserve"> QUEIJO CRUZILIA EMMENTAL FRAC 140G</t>
  </si>
  <si>
    <t xml:space="preserve"> QUEIJO CRUZILIA GRUYERE FRAC 140G</t>
  </si>
  <si>
    <t xml:space="preserve"> QUEIJO CRUZILIA ESFERICO FRAC 140G</t>
  </si>
  <si>
    <t xml:space="preserve"> QUEIJO PROVOLETE CRUZILIA KG</t>
  </si>
  <si>
    <t>147060 -  LATICINIOS TIROLEZ LTDA</t>
  </si>
  <si>
    <t xml:space="preserve"> QUEIJO GORGONZOLA AZUL TIROLEZ KG</t>
  </si>
  <si>
    <t xml:space="preserve"> QUEIJO PROVOLONETE BURITIS 175G</t>
  </si>
  <si>
    <t>82976 - LACTALIS DO BRASIL COM IMP EXP LAT LTDA</t>
  </si>
  <si>
    <t xml:space="preserve"> QUEIJO MUSS PRESIDENT FATIADO 1KG</t>
  </si>
  <si>
    <t xml:space="preserve"> QUEIJO PRESIDENT MUSS FAT 150G</t>
  </si>
  <si>
    <t xml:space="preserve"> QUEIJO PRESIDENT PRATO FAT 150G</t>
  </si>
  <si>
    <t xml:space="preserve"> QUEIJO PRESIDENT BRIE LATA 125G</t>
  </si>
  <si>
    <t xml:space="preserve"> QUEIJO PRESIDENT LT CAMEMBERT 125G</t>
  </si>
  <si>
    <t xml:space="preserve"> QUEIJO PRESID MUSSARELA Z/LAC FAT 150G</t>
  </si>
  <si>
    <t xml:space="preserve"> CREME DE RICOTA PRESIDENT 200G</t>
  </si>
  <si>
    <t xml:space="preserve"> QUEIJO PARMESAO RALADO ITAMBE 50G</t>
  </si>
  <si>
    <t>189206 - DAIRY PARTNERS AMERICAS BRASIL LTDA</t>
  </si>
  <si>
    <t xml:space="preserve"> MANTEIGA GALBANI C/SAL 200G</t>
  </si>
  <si>
    <t xml:space="preserve"> MANTEIGA GALBANI S/SAL 200G</t>
  </si>
  <si>
    <t xml:space="preserve"> MANTEIGA TABLETE GALBANI C/SAL 200G</t>
  </si>
  <si>
    <t xml:space="preserve"> MANTEIGA TABLETE GALBANI S/SAL 200G</t>
  </si>
  <si>
    <t xml:space="preserve"> QUEIJO GALBANI MUSS FAT 300G</t>
  </si>
  <si>
    <t xml:space="preserve"> QUEIJO GALBANI MUSS FAT 150G</t>
  </si>
  <si>
    <t xml:space="preserve"> QUEIJO PARMESAO GALBANI RALADO 100G</t>
  </si>
  <si>
    <t xml:space="preserve"> QUEIJO PARMESAO GALBANI FRACIONADO 180G</t>
  </si>
  <si>
    <t xml:space="preserve"> QUEIJO PARMESAO GALBANI RALADO 50G</t>
  </si>
  <si>
    <t>82321 - VIDAVEG LTDA ME</t>
  </si>
  <si>
    <t xml:space="preserve"> QUEIJO MUSS VIDA VEG CAST CAJU 300G</t>
  </si>
  <si>
    <t xml:space="preserve"> QUEIJO VIDA VEG CAST CAJU PARME 150G</t>
  </si>
  <si>
    <t xml:space="preserve"> QUEIJO PARM FATIADO VIGOR 300G</t>
  </si>
  <si>
    <t xml:space="preserve"> QUEIJO PARM FAIXA AZ/CILINDRO 195G</t>
  </si>
  <si>
    <t xml:space="preserve"> QUEIJO VIGOR PARM FX AZUL LASCAS 150G</t>
  </si>
  <si>
    <t xml:space="preserve"> QUEIJO VIGOR BRIE 120G</t>
  </si>
  <si>
    <t xml:space="preserve"> QUEIJO PARM VIGOR FATIADO 200G</t>
  </si>
  <si>
    <t xml:space="preserve"> QUEIJO VIGOR GORGONZOLA 100G</t>
  </si>
  <si>
    <t>344 - ALESSIO SILVA   PE/AL/PB</t>
  </si>
  <si>
    <t xml:space="preserve"> QUEIJO PARMESAO CILINDRO GALBANI 180G</t>
  </si>
  <si>
    <t>1487 - EMPORIO CONGELADOS</t>
  </si>
  <si>
    <t xml:space="preserve"> HAMB BOV SADIA PICANHA BS 360G</t>
  </si>
  <si>
    <t>166 - LATICINIOS CATUPIRY LTDA</t>
  </si>
  <si>
    <t xml:space="preserve"> MINI KIBE RECHEADO C/CATUPIRY 300G</t>
  </si>
  <si>
    <t xml:space="preserve"> MINI COXINHA CATUPI RECH C/CATUPIRY 300G</t>
  </si>
  <si>
    <t xml:space="preserve"> CREME DE QUEIJO QUATA TRADICIONAL 180G</t>
  </si>
  <si>
    <t xml:space="preserve"> CREME DE QUEIJO QUATA LIGHT 180G</t>
  </si>
  <si>
    <t xml:space="preserve"> SELETA MISTA CONG SEARA 1,05KG</t>
  </si>
  <si>
    <t xml:space="preserve"> LEGUMES P/SALTEAR DE MARCHI CONG 1,020KG</t>
  </si>
  <si>
    <t xml:space="preserve"> BROCOLIS DE MARCHI CONG 1,020KG</t>
  </si>
  <si>
    <t xml:space="preserve"> ERVILHA DE MARCHI CONG 300G</t>
  </si>
  <si>
    <t xml:space="preserve"> MILHO DE MARCHI CONG 300G</t>
  </si>
  <si>
    <t xml:space="preserve"> FRUTAS VERMELHAS DE MARCHI CONG 300G</t>
  </si>
  <si>
    <t>1624 - EMPORIO IOGURTES</t>
  </si>
  <si>
    <t xml:space="preserve"> BEBIDA FRESCA VIDA VEG COCO 700G</t>
  </si>
  <si>
    <t xml:space="preserve"> IOG GREGO VIGOR PISTACHE 90G</t>
  </si>
  <si>
    <t xml:space="preserve"> IOG VIGOR NATURAL 150G</t>
  </si>
  <si>
    <t xml:space="preserve"> IOG VIGOR C/MEL 150G</t>
  </si>
  <si>
    <t xml:space="preserve"> IOG VIGOR NAT LAR/CEN/MEL 150G</t>
  </si>
  <si>
    <t xml:space="preserve"> IOG VIGOR NAT COALHADA 150G</t>
  </si>
  <si>
    <t>211 - KARDEX</t>
  </si>
  <si>
    <t>453 - PRODUCAO LOJA EMPORIO MA</t>
  </si>
  <si>
    <t>440268 -  EMPORIO JUCARA E TEMPEROS LTDA</t>
  </si>
  <si>
    <t xml:space="preserve"> MURICI NATURAL 1LT</t>
  </si>
  <si>
    <t xml:space="preserve"> ACAI GARRAFILHA 1/200ML</t>
  </si>
  <si>
    <t xml:space="preserve"> ACAI NATURAL GOURMET NA TIGELA 700ML</t>
  </si>
  <si>
    <t>1623 - EMPORIO EMBUTIDOS</t>
  </si>
  <si>
    <t xml:space="preserve"> PRESUNTO PERU SEARA KG</t>
  </si>
  <si>
    <t xml:space="preserve"> MIGNONETO SUINO SADIA KG</t>
  </si>
  <si>
    <t>1456 - EMPORIO QUEIJOS BRANCOS</t>
  </si>
  <si>
    <t xml:space="preserve"> RICOTA FRESCA QUATA KG</t>
  </si>
  <si>
    <t xml:space="preserve"> CREME DE RICOTA GALBANI 380G</t>
  </si>
  <si>
    <t xml:space="preserve"> REQ GALBANI CREM 380G</t>
  </si>
  <si>
    <t xml:space="preserve"> CREME DE RICOTA GALBANI 200G</t>
  </si>
  <si>
    <t xml:space="preserve"> QUEIJO VIDA VEG CAJU MUSSARELA FAT 150G</t>
  </si>
  <si>
    <t>1460 - EMPORIO QUEIJOS CREMOSOS</t>
  </si>
  <si>
    <t xml:space="preserve"> QUEIJO VIDA VEG CAST D CAJU MIN FRE 200G</t>
  </si>
  <si>
    <t xml:space="preserve"> QUEIJO VIDA VEG CAST D CAJU MIN PAD 200G</t>
  </si>
  <si>
    <t xml:space="preserve"> IOG GREGO VIGOR TRAD 90G</t>
  </si>
  <si>
    <t xml:space="preserve"> IOG GREGO VIGOR FLOCOS 90G</t>
  </si>
  <si>
    <t xml:space="preserve"> IOG GREGO VIGOR FRUTAS VERM 90G</t>
  </si>
  <si>
    <t xml:space="preserve"> IOG GREGO VIGOR DESN ZERO TRAD 90G</t>
  </si>
  <si>
    <t xml:space="preserve"> REQ CATUPIRY CREAM TRAD 200G</t>
  </si>
  <si>
    <t xml:space="preserve"> REQ CREM CATUPIRY CULINARIO LIGHT 250G</t>
  </si>
  <si>
    <t xml:space="preserve"> REQ CATUPIRY LIGHT 420G</t>
  </si>
  <si>
    <t xml:space="preserve"> REQ POCOS DE CALDA LIGHT 200G</t>
  </si>
  <si>
    <t>1625 - EMPORIO REQUEIJAO</t>
  </si>
  <si>
    <t xml:space="preserve"> REQ ITAMBE CREMOSO LIGHT 200G</t>
  </si>
  <si>
    <t xml:space="preserve"> REQ POLENGHI Z/LACT 200G</t>
  </si>
  <si>
    <t xml:space="preserve"> REQ CATUPIRY TRAD 420G</t>
  </si>
  <si>
    <t>1488 - EMPORIO MANTEIGAS</t>
  </si>
  <si>
    <t xml:space="preserve"> MANTEIGA PRESIDENT TABLETE S/SAL 200G</t>
  </si>
  <si>
    <t>1627 - EMPORIO QUEIJOS RALADO</t>
  </si>
  <si>
    <t xml:space="preserve"> QUEIJO PARM FAIXA AZ/RALADO 50G</t>
  </si>
  <si>
    <t xml:space="preserve"> QUEIJO PARM PRESIDENT RALADO 100G</t>
  </si>
  <si>
    <t>49 - INDUSTRIA DE FATIADOS</t>
  </si>
  <si>
    <t>1507 - LINGUICAS REFRIGERADAS - FAT</t>
  </si>
  <si>
    <t xml:space="preserve"> LINGUICA PAIO AURORA KG</t>
  </si>
  <si>
    <t>434 - CENTRAL DE FATIADOS BA/SE</t>
  </si>
  <si>
    <t xml:space="preserve"> LING CALAB COZ DEF FRIMESA 400G</t>
  </si>
  <si>
    <t>1508 - PRESUNTARIA P - FAT</t>
  </si>
  <si>
    <t xml:space="preserve"> PRESUNTO SUINO FRIMESA 150G</t>
  </si>
  <si>
    <t>197 - QUEIJOS COMMODITIES P - FAT</t>
  </si>
  <si>
    <t>76486 - MOLFINO HERMANOS SA SAPUTO</t>
  </si>
  <si>
    <t xml:space="preserve"> QUEIJO MUSS FAT LA PAULINA 150G</t>
  </si>
  <si>
    <t>1509 - SALGADOS - FAT</t>
  </si>
  <si>
    <t xml:space="preserve"> PE SUINO SALGADO FRIMESA KG</t>
  </si>
  <si>
    <t xml:space="preserve"> RABO SUINO SALGADO KG</t>
  </si>
  <si>
    <t xml:space="preserve"> ORELHA SUINA SALGADA KG</t>
  </si>
  <si>
    <t xml:space="preserve"> JOELHO SUINO SALGADO KG</t>
  </si>
  <si>
    <t>85246 -  IND DE PERECIVEIS MATEUS LTDA IND90 FATIADOS SLZ</t>
  </si>
  <si>
    <t xml:space="preserve"> KIT FEIJOADA KG</t>
  </si>
  <si>
    <t>1501 - BACONF - FAT</t>
  </si>
  <si>
    <t xml:space="preserve"> BACON PERDIGAO KG</t>
  </si>
  <si>
    <t>7 - ELETRODOMESTICOS</t>
  </si>
  <si>
    <t xml:space="preserve">16 - ELETRODOMESTICOS                                  </t>
  </si>
  <si>
    <t>1616 - LIQUIDIFICADORES</t>
  </si>
  <si>
    <t>5692 - MK ELETRODOMESTICOS DE NORDESTE LTDA</t>
  </si>
  <si>
    <t xml:space="preserve"> LIQUID MONDIAL L</t>
  </si>
  <si>
    <t>471624 -  NEWELL BRANDS BRASIL LTDA</t>
  </si>
  <si>
    <t xml:space="preserve"> LIQUID OSTER OLIQ610 15V 1400W 3,2L PT</t>
  </si>
  <si>
    <t xml:space="preserve"> LIQUID CADENCE LIQ200 4V 800W PT</t>
  </si>
  <si>
    <t xml:space="preserve">102 - PORTATEIS                                         </t>
  </si>
  <si>
    <t xml:space="preserve"> FRITAD MONDIAL S/OLEO AF</t>
  </si>
  <si>
    <t xml:space="preserve"> ESPREM FRUT MONDIAL E</t>
  </si>
  <si>
    <t xml:space="preserve"> FERRO MONDIAL A SECO FSN</t>
  </si>
  <si>
    <t xml:space="preserve"> SANDUICH MONDIAL S</t>
  </si>
  <si>
    <t xml:space="preserve"> CAFET MONDIAL C</t>
  </si>
  <si>
    <t>4272 - JCS BRASIL ELETRODOMESTICOS S A</t>
  </si>
  <si>
    <t xml:space="preserve"> CAFET CADENCE CAF338 18X PT</t>
  </si>
  <si>
    <t>10009 - BRITANIA ELETRODOMESTICOS S/A</t>
  </si>
  <si>
    <t xml:space="preserve"> ASPIRAD DE PO BRITANIA B1295P 1250W 220V</t>
  </si>
  <si>
    <t xml:space="preserve"> CAFET BRITANIA BCF19A CX18 PT</t>
  </si>
  <si>
    <t>1617 - FRITADEIRAS</t>
  </si>
  <si>
    <t>26087 -  ELGIN S A</t>
  </si>
  <si>
    <t xml:space="preserve"> FRITAD ELGIN S/OLEO AFG42 4,2L PT 220V</t>
  </si>
  <si>
    <t>100763 -  ELGIN DISTRIBUIDORA LTDA</t>
  </si>
  <si>
    <t xml:space="preserve"> FRITAD ELGIN AFG80 GRAN FRY 8L 220V</t>
  </si>
  <si>
    <t>1285 - CUIDADOS PESSOAIS</t>
  </si>
  <si>
    <t xml:space="preserve"> MODELADOR CABELO MONDIAL EM</t>
  </si>
  <si>
    <t xml:space="preserve"> KIT PHILCO BELEZA TRAVEL SHIN RSBIV</t>
  </si>
  <si>
    <t>1213 - AR CONDICIONADO</t>
  </si>
  <si>
    <t>469 - EMERSON JOSE</t>
  </si>
  <si>
    <t>20808 -  ELGIN S A</t>
  </si>
  <si>
    <t xml:space="preserve"> UNID EVAP ELGIN 45HJFI12 12000BTUS INV</t>
  </si>
  <si>
    <t xml:space="preserve"> UNID COND ELGIN 45HJFE12 12000BTUS INV</t>
  </si>
  <si>
    <t xml:space="preserve">106 - SOM                                               </t>
  </si>
  <si>
    <t>54076 - MK ELETRODOMESTICOS MONDIAL S A</t>
  </si>
  <si>
    <t xml:space="preserve"> CAIXA SOM AIWA BOOMBOX AWS</t>
  </si>
  <si>
    <t xml:space="preserve"> CAIXA SOM MONDIAL PARTYBOX PBX350 350W</t>
  </si>
  <si>
    <t xml:space="preserve"> CAIXA AMPLIF MONDIAL CM</t>
  </si>
  <si>
    <t xml:space="preserve">81 - TELEVISORES                                       </t>
  </si>
  <si>
    <t xml:space="preserve"> TV 32P AIWA BL02 ANDROID SMART HD</t>
  </si>
  <si>
    <t>21202 -  ENVISION INDUSTRIA DE PRODUTOS ELETRONICOS LTDA</t>
  </si>
  <si>
    <t xml:space="preserve"> TV 40P AOC 40S5045/78G SMART FHD</t>
  </si>
  <si>
    <t xml:space="preserve"> TV 32P AOC 32S5045/78G ROKU SMART HD</t>
  </si>
  <si>
    <t xml:space="preserve"> TV 50P AOC 50U7045/78 ROKU UHD 4K</t>
  </si>
  <si>
    <t>139 - VENTILADORES</t>
  </si>
  <si>
    <t xml:space="preserve"> VENT MONDIAL MESA VSP</t>
  </si>
  <si>
    <t xml:space="preserve"> VENT MONDIAL COL VSP</t>
  </si>
  <si>
    <t xml:space="preserve"> VENT MONDIAL COL VSP40C</t>
  </si>
  <si>
    <t xml:space="preserve"> VENT CADENCE MESA VTR410 6P 40CM 220V</t>
  </si>
  <si>
    <t>355933 -  SEB DO BRASIL PRODUTOS DOMESTICOS LTDA</t>
  </si>
  <si>
    <t xml:space="preserve"> VENT ARNO MESA VE60 X</t>
  </si>
  <si>
    <t>451 - MARCO RAFAEL</t>
  </si>
  <si>
    <t xml:space="preserve"> VENT CADENCE MESA VTR310 30CM 6P PT 220V</t>
  </si>
  <si>
    <t xml:space="preserve">110 - BIKES                                             </t>
  </si>
  <si>
    <t>534 - ALEX VICENTE</t>
  </si>
  <si>
    <t>73022 -  CAIRU INDUSTRIA DE BICICLETAS LTDA</t>
  </si>
  <si>
    <t xml:space="preserve"> BIC CAIRU A12 MASC WATER MAN VM/AZ</t>
  </si>
  <si>
    <t>472 - JOAO SOUZA</t>
  </si>
  <si>
    <t xml:space="preserve"> BIC CAIRU A26 MALAGA R.DUP C/CT VL</t>
  </si>
  <si>
    <t xml:space="preserve"> BIC CAIRU A20 STAR GIRL C/CT RS</t>
  </si>
  <si>
    <t xml:space="preserve"> BIC CAIRU A20 MASC SUPER BOY VM</t>
  </si>
  <si>
    <t xml:space="preserve"> BIC CAIRU A29 LOTUS NITRO 21V ALUM PT/VM</t>
  </si>
  <si>
    <t xml:space="preserve"> BIC CAIRU A16 MASC RACER KIDS PT/AZ</t>
  </si>
  <si>
    <t xml:space="preserve"> BIC CAIRU A16 FEM FADINHA RS</t>
  </si>
  <si>
    <t>5 - PADARIA</t>
  </si>
  <si>
    <t>8 - PADARIA</t>
  </si>
  <si>
    <t>59 - INDUSTRIA - LINHA CONGELADA</t>
  </si>
  <si>
    <t>538 - PADARIA E RESTAURANTE BA/SE</t>
  </si>
  <si>
    <t xml:space="preserve"> PAO DE QUEIJO COQUETEL MASSA E FORNO KG</t>
  </si>
  <si>
    <t xml:space="preserve"> PAO FRANCES COM FIBRAS KG</t>
  </si>
  <si>
    <t xml:space="preserve"> PAO FRANCES KG</t>
  </si>
  <si>
    <t xml:space="preserve"> PAO MASSA FINA KG</t>
  </si>
  <si>
    <t xml:space="preserve"> PAO SEMI ITALIANO TRADICIONAL KG</t>
  </si>
  <si>
    <t xml:space="preserve"> SALGADO COXINHA DE FRANGO 180G</t>
  </si>
  <si>
    <t xml:space="preserve"> SALGADO KIBE 180G</t>
  </si>
  <si>
    <t xml:space="preserve"> PAO DE QUEIJO MASSA E FORNO KG</t>
  </si>
  <si>
    <t xml:space="preserve"> PAO HAMBURGUER CONG KG</t>
  </si>
  <si>
    <t xml:space="preserve"> PAO DE QUEIJO GRANDE MASSA E FORNO 60G</t>
  </si>
  <si>
    <t xml:space="preserve"> BOLO DE TAPIOCA ANEL 200G</t>
  </si>
  <si>
    <t xml:space="preserve"> SALGADO FESTA MASSA E FORNO KG</t>
  </si>
  <si>
    <t xml:space="preserve"> SALGADO COXINHA DE FRANGO M&amp;F 90G</t>
  </si>
  <si>
    <t xml:space="preserve"> SALGADO BUMBA ALIMENTOS KG</t>
  </si>
  <si>
    <t xml:space="preserve"> PAO FRANCES PEQUENO KG</t>
  </si>
  <si>
    <t xml:space="preserve"> PAO FRANCES PQ FIBRAS KG</t>
  </si>
  <si>
    <t xml:space="preserve"> SALGADO ROSCA FOLHADA DE FRANGO KG</t>
  </si>
  <si>
    <t xml:space="preserve"> PAO FATIA HUMGARA KG</t>
  </si>
  <si>
    <t xml:space="preserve"> SALGADO PASTELAO FOLHADO FRANGO KG</t>
  </si>
  <si>
    <t xml:space="preserve"> SALGADO PASTELAO FOLHADO CALABRESA KG</t>
  </si>
  <si>
    <t xml:space="preserve"> PAO BAGUETE 600 GR KG</t>
  </si>
  <si>
    <t xml:space="preserve"> PAO BAGUETE 125 PEQUENO KG</t>
  </si>
  <si>
    <t xml:space="preserve"> PAO BAGUETE 250 MEDIO KG</t>
  </si>
  <si>
    <t xml:space="preserve"> SALGADO FL FRANGO GD KG</t>
  </si>
  <si>
    <t xml:space="preserve"> PAO DE COCO 380G</t>
  </si>
  <si>
    <t xml:space="preserve"> PAO CASEIRO TRADICIONAL KG</t>
  </si>
  <si>
    <t xml:space="preserve"> SALGADO RISOLE DE QUEIJO 180G</t>
  </si>
  <si>
    <t xml:space="preserve"> SALGADO ENROLADO DE PRES E QUEIJO 180G</t>
  </si>
  <si>
    <t xml:space="preserve"> SALGADO EMPADA FRANGO 200G UN</t>
  </si>
  <si>
    <t xml:space="preserve"> SALGADO EMPADA CARNE DE SOL 200G UN</t>
  </si>
  <si>
    <t xml:space="preserve"> SALGADO EMPADA DE QUEIJO 200G UN</t>
  </si>
  <si>
    <t xml:space="preserve"> SALGADO PASTEL DE CARNE 110G UN</t>
  </si>
  <si>
    <t xml:space="preserve"> SALGADO PASTEL DE FRANGO 110G UN</t>
  </si>
  <si>
    <t xml:space="preserve"> SALGADO PASTEL DE QUEIJO 110G</t>
  </si>
  <si>
    <t xml:space="preserve"> SALGADO PASTEL DE PIZZA 110G</t>
  </si>
  <si>
    <t xml:space="preserve"> PAO SOVADO CASEIRO 400G</t>
  </si>
  <si>
    <t xml:space="preserve"> PAO FRANCES 70G 6H PCT 5KG</t>
  </si>
  <si>
    <t xml:space="preserve"> M BOLO DE TRIGO C KG</t>
  </si>
  <si>
    <t xml:space="preserve"> M BOLO DE CHOCOLATE C KG</t>
  </si>
  <si>
    <t xml:space="preserve"> M BOLO DE COCO C KG</t>
  </si>
  <si>
    <t xml:space="preserve"> M BOLO DE FUBA C KG</t>
  </si>
  <si>
    <t xml:space="preserve"> PAO HOT DOG CONG KG</t>
  </si>
  <si>
    <t xml:space="preserve"> PAO BRIOCHE CONG 300G</t>
  </si>
  <si>
    <t xml:space="preserve"> PAO BRIOCHE C GOTAS 300G</t>
  </si>
  <si>
    <t xml:space="preserve"> PAO MINI HAMBURGUER CONG KG</t>
  </si>
  <si>
    <t xml:space="preserve"> SALGADO EMPADA DE CAMARAO 50G</t>
  </si>
  <si>
    <t xml:space="preserve"> SALGADO EMPADA DE PALMITO 50G</t>
  </si>
  <si>
    <t xml:space="preserve"> SALGADO EMPADA DE FRANGO 50G</t>
  </si>
  <si>
    <t xml:space="preserve"> PAO FATIA HUNGARA 80G</t>
  </si>
  <si>
    <t xml:space="preserve"> SALGADO CROISSANT FRANGO BUMBA 110G</t>
  </si>
  <si>
    <t xml:space="preserve"> SALGADO CROISSANT QUEIJ E PRE BUMBA 110G</t>
  </si>
  <si>
    <t xml:space="preserve"> SALGADO DOGUINHO TRADICIONAL BUMBA 110G</t>
  </si>
  <si>
    <t xml:space="preserve"> SALGADO FL QUEIJ E PRES GD 130G</t>
  </si>
  <si>
    <t xml:space="preserve"> SALGADO BAURU BUMBA 100G</t>
  </si>
  <si>
    <t xml:space="preserve"> SALGADO RISOLE PRES E QUEIJ FESTA KG</t>
  </si>
  <si>
    <t xml:space="preserve"> SALGADO ESFIRRA DE CARNE KG</t>
  </si>
  <si>
    <t xml:space="preserve"> SALGADO CHIPA KG</t>
  </si>
  <si>
    <t xml:space="preserve"> SALGADO ESFIRRA DE FRANGO KG</t>
  </si>
  <si>
    <t xml:space="preserve"> BISCOITO BROA DE SEQUILHO KG</t>
  </si>
  <si>
    <t xml:space="preserve"> BISCOITO BROA DE MILHO TRADICIONAL KG</t>
  </si>
  <si>
    <t xml:space="preserve"> PAO DE QUEIJO PALITO MASSA E FORNO KG</t>
  </si>
  <si>
    <t xml:space="preserve"> SALGADO FL QUEIJO GD 130G</t>
  </si>
  <si>
    <t xml:space="preserve"> PAO RECIFE FILAO 300G</t>
  </si>
  <si>
    <t xml:space="preserve"> BISCOITO MINI BROA CAXAMBU KG</t>
  </si>
  <si>
    <t>246452 -  MELHOR BOCADO ALIMENTOS LTDA</t>
  </si>
  <si>
    <t xml:space="preserve"> CROISSANT SIMPLES MELHOR BOCADO</t>
  </si>
  <si>
    <t>1398 - LOJA - BEBIDAS</t>
  </si>
  <si>
    <t xml:space="preserve"> REFRIG COCA COLA ZERO KS 290ML</t>
  </si>
  <si>
    <t xml:space="preserve"> REFRIG COCA COLA KS 290ML</t>
  </si>
  <si>
    <t>2600 -  MATEUS SUPERMERCADOS S A SM7 COHAMA</t>
  </si>
  <si>
    <t xml:space="preserve"> CF AGUA CRYSTAL SEM GAS 500ML</t>
  </si>
  <si>
    <t xml:space="preserve"> CF AGUA INDAIA COM GAS 500ML</t>
  </si>
  <si>
    <t xml:space="preserve"> CF REFRIG COCA COLA 350ML</t>
  </si>
  <si>
    <t xml:space="preserve"> CF REFRIG COCA COLA ZERO 350ML</t>
  </si>
  <si>
    <t>57 - INDUSTRIA - LINHA RESFRIADA</t>
  </si>
  <si>
    <t xml:space="preserve"> DOCE BRIGADEIRO KG</t>
  </si>
  <si>
    <t xml:space="preserve"> DOCE BRIGADEIRO FANTASIA KG</t>
  </si>
  <si>
    <t xml:space="preserve"> DOCE BRIGADEIRO CRESPINHO KG</t>
  </si>
  <si>
    <t xml:space="preserve"> DOCE BEIJINHO TRADICIONAL KG</t>
  </si>
  <si>
    <t xml:space="preserve"> TORTA MOUSSE LEITINHO 400G</t>
  </si>
  <si>
    <t xml:space="preserve"> TORTA MOUSSE CHOCOLATE 400G UN</t>
  </si>
  <si>
    <t xml:space="preserve"> TORTA CLASSI TRADIC BRIGADEIRO 1.100 UN</t>
  </si>
  <si>
    <t xml:space="preserve"> TORTA CLASS TRADIC FLOCOS 1,100 UN</t>
  </si>
  <si>
    <t xml:space="preserve"> TORTA CLASS TRADIC MORANGO 1,100 UN</t>
  </si>
  <si>
    <t xml:space="preserve"> TORTA CLAS TRADI FLORE NEGRA 1,100 UN</t>
  </si>
  <si>
    <t xml:space="preserve"> TORTA CLAS TRADIC LEITINHO 1,100 UN</t>
  </si>
  <si>
    <t xml:space="preserve"> TORTA CLASS TRADIC BOMBOM 1,100 UN</t>
  </si>
  <si>
    <t xml:space="preserve"> TORTA CLASS TRADIC AVELA 1,100 UN</t>
  </si>
  <si>
    <t xml:space="preserve"> TORTA TRADI DE BOMBOM 1KG UN</t>
  </si>
  <si>
    <t xml:space="preserve"> TORTA TRADI CHOCOLATE 1KG UN</t>
  </si>
  <si>
    <t xml:space="preserve"> TORTA TRADI DE BRIGADEIRO 1KG UN</t>
  </si>
  <si>
    <t xml:space="preserve"> TORTA TRADI LEITE 1KG UN</t>
  </si>
  <si>
    <t xml:space="preserve"> TORTA TRADI NAPOLITANA 1KG UN</t>
  </si>
  <si>
    <t xml:space="preserve"> TORTA TRADI MORANGO 1KG UN</t>
  </si>
  <si>
    <t xml:space="preserve"> TORTA TRADI DOCE DE LEITE 1KG UN</t>
  </si>
  <si>
    <t xml:space="preserve"> TORTA TRADI FLORESTA NEGRA 1KG UN</t>
  </si>
  <si>
    <t xml:space="preserve"> TORTA TRADI LIMAO 1KG UN</t>
  </si>
  <si>
    <t xml:space="preserve"> TORTA TRADI CHOC BRANCO 1KG UN</t>
  </si>
  <si>
    <t xml:space="preserve"> DOCE PUDIM MEDIO MASSA E FORNO 280G</t>
  </si>
  <si>
    <t xml:space="preserve"> DOCE PUDIM MINI LEITE MASSA E FORNO 90G</t>
  </si>
  <si>
    <t xml:space="preserve"> TORTA MOCA NESTLE 900G</t>
  </si>
  <si>
    <t xml:space="preserve"> TORTA SENSACAO NESTLE 900G</t>
  </si>
  <si>
    <t xml:space="preserve"> TORTA ALPINO NESTLE 900G</t>
  </si>
  <si>
    <t xml:space="preserve"> TORTA PRESTIGIO NESTLE 900G</t>
  </si>
  <si>
    <t xml:space="preserve"> TORTA CLASSICA KIWI 1,100 UN</t>
  </si>
  <si>
    <t xml:space="preserve"> TORTA CLASSICA ABACAXI 1,100 UN</t>
  </si>
  <si>
    <t xml:space="preserve"> TORTA CLASS TRADIC CAPUCCINO 900G</t>
  </si>
  <si>
    <t xml:space="preserve"> TORTA TRADI BEIJINHO 1KG UN</t>
  </si>
  <si>
    <t xml:space="preserve"> DOCE MACARRONE DE CHOCOLATE 100G</t>
  </si>
  <si>
    <t xml:space="preserve"> DOCE MACARRONE DE LIMAO 100G</t>
  </si>
  <si>
    <t xml:space="preserve"> DOCE MACARRONE DE MARACUJA 100G</t>
  </si>
  <si>
    <t xml:space="preserve"> DOCE MACARRONE DE MORANGO 100G</t>
  </si>
  <si>
    <t xml:space="preserve"> DOCE MACARRONE SABORES 100G</t>
  </si>
  <si>
    <t xml:space="preserve"> DOCE MOUSSE DE CHOCOLATE 60G</t>
  </si>
  <si>
    <t xml:space="preserve"> TORTA MOUSSE MARACUJA 400G UND</t>
  </si>
  <si>
    <t xml:space="preserve"> TORTA MOUSSE AVELA 400G UN</t>
  </si>
  <si>
    <t xml:space="preserve"> TORTA MOUSS MORAN CREMOSO 400G UN</t>
  </si>
  <si>
    <t xml:space="preserve"> TORTA MOUSSE PRESTIGIO 400G UN</t>
  </si>
  <si>
    <t xml:space="preserve"> TORTA MOUSSE FLOCOS 400G UN</t>
  </si>
  <si>
    <t xml:space="preserve"> PETIT GATEAU CHOC MELHOR BOCADO</t>
  </si>
  <si>
    <t>206 - EXTERNOS - FORNECEDORES TERCEIROS</t>
  </si>
  <si>
    <t xml:space="preserve"> DONUTS MELHOR BOCADO CORACAO FINI 75G</t>
  </si>
  <si>
    <t xml:space="preserve"> DONUTS CREME C/ACUCAR MELHOR BOCADO 70G</t>
  </si>
  <si>
    <t xml:space="preserve"> DONUTS FRUTAS VERMELHAS MELHORBOCADO 70G</t>
  </si>
  <si>
    <t xml:space="preserve"> DONUTS PACOQUITA MELHOR BOCADO 70G</t>
  </si>
  <si>
    <t xml:space="preserve"> DONUTS CR AVELA/NUT MELHOR BOCADO 70G</t>
  </si>
  <si>
    <t xml:space="preserve"> DONUTS DOCE DE LEITE MELHOR BOCADO 70G</t>
  </si>
  <si>
    <t xml:space="preserve"> RING FRUT VERM MELHOR BOCADO 75G</t>
  </si>
  <si>
    <t xml:space="preserve"> RING BLUBERRY MELHOR BOCADO 75G</t>
  </si>
  <si>
    <t xml:space="preserve"> RING CHOCOLATE MELHOR BOCADO 75G</t>
  </si>
  <si>
    <t xml:space="preserve"> RING DOCE LEITE CROC MELHOR BOCADO 75G</t>
  </si>
  <si>
    <t xml:space="preserve"> MUFFIN RED VELVET MELHOR BOCADO 80G</t>
  </si>
  <si>
    <t xml:space="preserve"> MUFFIN BAUNILH GOTAS MELHOR BOCADO 80G</t>
  </si>
  <si>
    <t xml:space="preserve"> MUFFIN CHOC GOTAS MELHOR BOCADO 80G</t>
  </si>
  <si>
    <t xml:space="preserve"> DONUTS MELHOR BOCADO CORACAO CHOCOLATE</t>
  </si>
  <si>
    <t xml:space="preserve"> RING HOMER CREME MELHOR BOCADO</t>
  </si>
  <si>
    <t xml:space="preserve"> MINI RING HOMER MELHOR BOCADO</t>
  </si>
  <si>
    <t xml:space="preserve"> MINI RING BRIGAD MELHOR BOCADO</t>
  </si>
  <si>
    <t>81044 - CASA DA PAMONHA</t>
  </si>
  <si>
    <t xml:space="preserve"> PAMONHA DOCE TRADICIONAL 250G</t>
  </si>
  <si>
    <t xml:space="preserve"> PAMONHA DOCE C/ QUEIJO 250G</t>
  </si>
  <si>
    <t xml:space="preserve"> PAMONHA SAL 250G</t>
  </si>
  <si>
    <t>1245 - LOJA - PRODUCAO PADARIA</t>
  </si>
  <si>
    <t xml:space="preserve"> SOBREMESAS PADARIA KG</t>
  </si>
  <si>
    <t xml:space="preserve"> PI FAR DE ROSCA KG</t>
  </si>
  <si>
    <t>103 - LOJA - PRODUCAO LANCHONETE</t>
  </si>
  <si>
    <t xml:space="preserve"> SALADA DE FRUTAS KG</t>
  </si>
  <si>
    <t xml:space="preserve"> VITAMINA COM LEITE UN</t>
  </si>
  <si>
    <t xml:space="preserve"> CHOCOLATE QUENTE XICARA 200ML</t>
  </si>
  <si>
    <t xml:space="preserve"> CAFE C/LEITE XICARA 180ML</t>
  </si>
  <si>
    <t xml:space="preserve"> OMELETE KG</t>
  </si>
  <si>
    <t xml:space="preserve"> CALDO PAD UN</t>
  </si>
  <si>
    <t xml:space="preserve"> EXP CAFE EXPRESSO P</t>
  </si>
  <si>
    <t xml:space="preserve"> EXP CAFE EXPRESSO G</t>
  </si>
  <si>
    <t xml:space="preserve"> LEITE XICARA 200 ML</t>
  </si>
  <si>
    <t xml:space="preserve"> LANCHE BUFFET KG</t>
  </si>
  <si>
    <t xml:space="preserve"> QUENTINHA UN</t>
  </si>
  <si>
    <t xml:space="preserve"> SUCO DE FRUTAS 300ML UN</t>
  </si>
  <si>
    <t xml:space="preserve"> REFEICAO KG</t>
  </si>
  <si>
    <t>89009 -  INDUSTRIAS ALIMENTICIAS MARATA LTDA</t>
  </si>
  <si>
    <t xml:space="preserve"> CAFE PURO XICARA 180ML</t>
  </si>
  <si>
    <t>121 - EMBALAGENS PARA PANIFICACAO</t>
  </si>
  <si>
    <t xml:space="preserve"> EMBALAGEM P/PIZZA 35 CM PAD UN</t>
  </si>
  <si>
    <t>1401 - PRE-PRONTAS</t>
  </si>
  <si>
    <t xml:space="preserve"> PIZZA DE CALABRESA BUMBA 600G</t>
  </si>
  <si>
    <t xml:space="preserve"> PIZZA DE MUSSARELA BUMBA 600G</t>
  </si>
  <si>
    <t xml:space="preserve"> PIZZA DE FRANGO BUMBA 600G</t>
  </si>
  <si>
    <t xml:space="preserve"> PIZZA PRESUNTO SUINO BUMBA 600G</t>
  </si>
  <si>
    <t xml:space="preserve"> PIZZA PRESUNTO DE PERU BUMBA 600G</t>
  </si>
  <si>
    <t xml:space="preserve"> PIZZA MISTA CALAB E FRANGO BUMBA 600G</t>
  </si>
  <si>
    <t xml:space="preserve"> PIZZA MISTA CALAB E PRESUNTO BUMBA 600G</t>
  </si>
  <si>
    <t xml:space="preserve"> PIZZA MISTA CALAB E PRES PERU BUMBA 600G</t>
  </si>
  <si>
    <t>4 - PEIXARIA</t>
  </si>
  <si>
    <t>7 - PEIXARIA 1</t>
  </si>
  <si>
    <t>54 - C R U S T A C E O S 1</t>
  </si>
  <si>
    <t>430 - LUCAS ALVES DOS SANTOS BA SE</t>
  </si>
  <si>
    <t>96580 -  LEANDRO JOSE R CARNEIRO</t>
  </si>
  <si>
    <t xml:space="preserve"> CAMARAO CINZA KG</t>
  </si>
  <si>
    <t xml:space="preserve"> CARNE DE CARANGUEJO KG</t>
  </si>
  <si>
    <t>7953 -  COSTA SUL PESCADOS S A</t>
  </si>
  <si>
    <t xml:space="preserve"> CAMARAO COSTA SUL VAN S/C COZ 45/80 300G</t>
  </si>
  <si>
    <t xml:space="preserve"> CAMARAO COSTA SUL DESC COZ 20/35 300G</t>
  </si>
  <si>
    <t>56 - PEIXES CONGELADOS 1</t>
  </si>
  <si>
    <t>72457 -  COPACOL COOPERATIVA AGROINDUSTRIAL CONSO</t>
  </si>
  <si>
    <t xml:space="preserve"> FILE TILAPIA CONG S/PELE KG</t>
  </si>
  <si>
    <t>73299 - KOMLOG IMPORTACAO LTDA</t>
  </si>
  <si>
    <t xml:space="preserve"> FILE DE SALMAO PREMIUM KG</t>
  </si>
  <si>
    <t>6266 -  LAGUBRAS IND E COM DE PESCADOS</t>
  </si>
  <si>
    <t xml:space="preserve"> FILE MERLUZA ALASCA KG</t>
  </si>
  <si>
    <t>15826 - VITALMAR COM E INDUST DE PESCADOS LTDA</t>
  </si>
  <si>
    <t xml:space="preserve"> FILE SARDINHA LAGE VITALMAR ESPALMA 800G</t>
  </si>
  <si>
    <t xml:space="preserve"> FILE DE MERLUZA VITALMAR CONG S/P 800G</t>
  </si>
  <si>
    <t xml:space="preserve"> PEIXE CONG VITALMAR ATUM EM POSTAS 800G</t>
  </si>
  <si>
    <t xml:space="preserve"> PEIXE CORVINA VITALMAR POSTAS CONG 800G</t>
  </si>
  <si>
    <t xml:space="preserve"> FILE PESCADA COSTA SUL ESPALMA CONG 800G</t>
  </si>
  <si>
    <t xml:space="preserve"> PEIXE CACAO COSTA SUL POSTAS CONG 800G</t>
  </si>
  <si>
    <t xml:space="preserve"> PEIXE TILAPIA COSTA SUL POSTAS CONG 800G</t>
  </si>
  <si>
    <t xml:space="preserve"> BOLINHO DE BACALHAU COSTA SUL PESC 270G</t>
  </si>
  <si>
    <t xml:space="preserve"> TIRINHA PEIXE SEARA EMPANADA IQF 300G</t>
  </si>
  <si>
    <t xml:space="preserve"> FILE MERLUZA SEARA IQF 500G</t>
  </si>
  <si>
    <t>238814 -  BRASFISH INDUSTRIA E COMERCIO DE ALIMENTOS LTDA</t>
  </si>
  <si>
    <t xml:space="preserve"> COXINHA DE TILAPIA BRAZILIAN FISH 400G</t>
  </si>
  <si>
    <t>1630 - NETUNO ALIMENTOS S.A</t>
  </si>
  <si>
    <t xml:space="preserve"> PEIXE ANCHOVA P KG</t>
  </si>
  <si>
    <t>58888 - M E N COMERCIO DE PESCADOS LTDA-ME</t>
  </si>
  <si>
    <t xml:space="preserve"> PEIXE ATUM KG</t>
  </si>
  <si>
    <t>55 - PEIXES FRESCOS 1</t>
  </si>
  <si>
    <t xml:space="preserve"> FILE PANGA COSTA SUL CONG 500G</t>
  </si>
  <si>
    <t xml:space="preserve"> FILE DE CASTANHA COSTA SUL ESPALM 500G</t>
  </si>
  <si>
    <t xml:space="preserve"> FILE TILAPIA COSTA SUL S/PELE CONG 400G</t>
  </si>
  <si>
    <t xml:space="preserve"> PEIXE CASTANHA POSTA COSTA SUL C/P 500G</t>
  </si>
  <si>
    <t xml:space="preserve"> POSTA CORVINA COSTA SUL 800G</t>
  </si>
  <si>
    <t>8705 - GM AGROPECUARIA LTDA</t>
  </si>
  <si>
    <t xml:space="preserve"> PEIXE TILAPIA KG</t>
  </si>
  <si>
    <t xml:space="preserve"> PEIXE CURIMATA NATURAL KG</t>
  </si>
  <si>
    <t xml:space="preserve"> PEIXE TAMBAQUI NATURAL KG</t>
  </si>
  <si>
    <t>31473 - FRIGORIFICO RIOMAR LTDA</t>
  </si>
  <si>
    <t xml:space="preserve"> PEIXE PIRAMUTABA INT KG</t>
  </si>
  <si>
    <t xml:space="preserve"> PEIXE TRAIRA KG</t>
  </si>
  <si>
    <t xml:space="preserve"> PEIXE TUCUNARE MEDIO     KG</t>
  </si>
  <si>
    <t xml:space="preserve"> PEIXE PANGA NATURAL KG</t>
  </si>
  <si>
    <t xml:space="preserve"> PEIXE CIOBA KG</t>
  </si>
  <si>
    <t>46518 - CUNHAU PESCADOS LTDA EPP</t>
  </si>
  <si>
    <t xml:space="preserve"> PEIXE SERRA INTEIRA KG</t>
  </si>
  <si>
    <t xml:space="preserve"> PEIXE CORVINA UCU KG</t>
  </si>
  <si>
    <t xml:space="preserve"> PEIXE ROBALO KG</t>
  </si>
  <si>
    <t xml:space="preserve"> PEIXE CAVALA KG</t>
  </si>
  <si>
    <t xml:space="preserve"> PEIXE ARRAIA KG</t>
  </si>
  <si>
    <t xml:space="preserve"> PEIXE PESCADA AMARELA INTEIRA KG</t>
  </si>
  <si>
    <t xml:space="preserve"> PEIXE BONITO KG</t>
  </si>
  <si>
    <t>175275 - EMPRESAS AQUA CHILE S A</t>
  </si>
  <si>
    <t xml:space="preserve"> PEIXE SALMAO FRESCO KG</t>
  </si>
  <si>
    <t>2259 - L V SILVA COMERCIO</t>
  </si>
  <si>
    <t xml:space="preserve"> PEIXE TAINHA FRESCA KG</t>
  </si>
  <si>
    <t>162883 - AVELINO MOTA MACHADO COMERCIO ATACADISTA DE PESCAD</t>
  </si>
  <si>
    <t xml:space="preserve"> PEIXE DENTAO INTEIRO KG</t>
  </si>
  <si>
    <t xml:space="preserve"> PEIXE GUAIUBA KG</t>
  </si>
  <si>
    <t xml:space="preserve"> PEIXE SIRIGADO BADEJO KG</t>
  </si>
  <si>
    <t xml:space="preserve"> CARNE DE SIRI KG</t>
  </si>
  <si>
    <t xml:space="preserve"> DOURADO DO MAR INTEIRO KG</t>
  </si>
  <si>
    <t>175255 - TF SAMPAIO PESCADOS EIRELI</t>
  </si>
  <si>
    <t xml:space="preserve"> PEIXE GUARICEMA KG</t>
  </si>
  <si>
    <t xml:space="preserve"> PEIXE PAMPO KG</t>
  </si>
  <si>
    <t>1490 - KARDEX</t>
  </si>
  <si>
    <t>68266 - ANTONIO L DE FREITAS EIRELI</t>
  </si>
  <si>
    <t xml:space="preserve"> PEIXE PIABINHA MM KG</t>
  </si>
  <si>
    <t>92234 - JOSE ERROL FLYNN OLIVEIRA JUNIOR</t>
  </si>
  <si>
    <t xml:space="preserve"> PEIXE PANGA J E KG</t>
  </si>
  <si>
    <t>109298 - FRANCIELDA DE MESQUITA PEREIRA</t>
  </si>
  <si>
    <t xml:space="preserve"> CAMARAO SECO AGUA DOCE KG</t>
  </si>
  <si>
    <t>33 - PEIXARIA 2</t>
  </si>
  <si>
    <t>1235 - CRUSTACEOS 2</t>
  </si>
  <si>
    <t>68327 - R L DE BRITO LAMEGO  EPP</t>
  </si>
  <si>
    <t xml:space="preserve"> CAMARAO PRE</t>
  </si>
  <si>
    <t xml:space="preserve"> CAMARAO CIN DESC BRA FISH 71</t>
  </si>
  <si>
    <t xml:space="preserve"> CAMARAO CIN DESC BRA FISH 30</t>
  </si>
  <si>
    <t xml:space="preserve"> TROUXINHA COM TILAPIA BRAZ FISH 400G</t>
  </si>
  <si>
    <t>1238 - PEIXES CONGELADOS 2</t>
  </si>
  <si>
    <t xml:space="preserve"> FILE MERLUZA CONG C.SUL 500GR</t>
  </si>
  <si>
    <t xml:space="preserve"> FILE PESCADA COSTA SUL 500G</t>
  </si>
  <si>
    <t xml:space="preserve"> SARDINHA INT COSTA SUL 800G</t>
  </si>
  <si>
    <t xml:space="preserve"> FILE SALMAO COSTA SUL C/PELE CONG 400G</t>
  </si>
  <si>
    <t xml:space="preserve"> FILE SARDINHA LAGE ESPALMADO C SUL 800G</t>
  </si>
  <si>
    <t xml:space="preserve"> LOMBO DE SALMAO C/P SEARA 500G</t>
  </si>
  <si>
    <t xml:space="preserve"> FILE DE TILAPIA S/P SEARA 600G</t>
  </si>
  <si>
    <t xml:space="preserve"> POSTA DE TILAPIA VITALMAR 800G</t>
  </si>
  <si>
    <t xml:space="preserve"> ISCA DE TILAPIA CG BRAZ FISH 300G</t>
  </si>
  <si>
    <t xml:space="preserve"> FILE DE TILAPIA BRAZILIAN FISH CG 500G</t>
  </si>
  <si>
    <t>8248 - A R FONSECA MARISCOS E COMERCIO ME</t>
  </si>
  <si>
    <t xml:space="preserve"> PEIXE PITITINGA SALGADA KG</t>
  </si>
  <si>
    <t xml:space="preserve"> PEIXE CASTANHA EVISC S/CAB CONG KG</t>
  </si>
  <si>
    <t xml:space="preserve"> PEIXE CAVALINHA KG</t>
  </si>
  <si>
    <t xml:space="preserve"> CORVINA POSTA CONGELADA KG</t>
  </si>
  <si>
    <t xml:space="preserve"> CORVINA EVISCERADA CONGELADA KG</t>
  </si>
  <si>
    <t xml:space="preserve"> FILE DE TILAPIA CONG BRAZ FISH 250G</t>
  </si>
  <si>
    <t>1236 - MARISCOS 2</t>
  </si>
  <si>
    <t xml:space="preserve"> SARNAMBI KG</t>
  </si>
  <si>
    <t>1393 - BACALHAU - IMPORTAÇÃO</t>
  </si>
  <si>
    <t>74724 - WEST NORWAY AS</t>
  </si>
  <si>
    <t xml:space="preserve"> PEIXE SAL TP BACALHAU SAITH KG</t>
  </si>
  <si>
    <t xml:space="preserve"> PEIXE SAL TP BACALHAU DESF POLAC KG</t>
  </si>
  <si>
    <t>6 - HORTIFRUTE</t>
  </si>
  <si>
    <t>11 - HORTIFRUTI</t>
  </si>
  <si>
    <t xml:space="preserve">71 - FRUTAS                                            </t>
  </si>
  <si>
    <t>426 - ISAIAS SANTOS BA/SE</t>
  </si>
  <si>
    <t>168 - COMERCIAL ARTE VIDA DE ALIMENTOS LTDA</t>
  </si>
  <si>
    <t xml:space="preserve"> F MANGA PALMER KG</t>
  </si>
  <si>
    <t xml:space="preserve"> F ABACAXI UN</t>
  </si>
  <si>
    <t xml:space="preserve"> F LIMAO KG</t>
  </si>
  <si>
    <t xml:space="preserve"> F MARACUJA KG</t>
  </si>
  <si>
    <t xml:space="preserve"> F LARANJA KG</t>
  </si>
  <si>
    <t xml:space="preserve"> F MELANCIA KG</t>
  </si>
  <si>
    <t xml:space="preserve"> F MELAO AMARELO KG</t>
  </si>
  <si>
    <t xml:space="preserve"> F ABACATE KG</t>
  </si>
  <si>
    <t xml:space="preserve"> BANANA TERRA KG</t>
  </si>
  <si>
    <t xml:space="preserve"> F TANJA IMPORTADA KG</t>
  </si>
  <si>
    <t xml:space="preserve"> F KIWI IMPORTADO KG</t>
  </si>
  <si>
    <t xml:space="preserve"> F MELAO PELE DE SAPO KG</t>
  </si>
  <si>
    <t xml:space="preserve"> F MELANCIA BABY KG</t>
  </si>
  <si>
    <t xml:space="preserve"> F AMEIXA NACIONAL KG</t>
  </si>
  <si>
    <t xml:space="preserve"> F PERA PORTUGUESA KG</t>
  </si>
  <si>
    <t xml:space="preserve"> F MORGOTH KG</t>
  </si>
  <si>
    <t xml:space="preserve"> F LARANJA BAHIA KG</t>
  </si>
  <si>
    <t xml:space="preserve"> F MELAO ORANGE KG</t>
  </si>
  <si>
    <t xml:space="preserve"> F PERA ANJOU KG</t>
  </si>
  <si>
    <t xml:space="preserve"> F POKAN KG</t>
  </si>
  <si>
    <t xml:space="preserve"> F MANGA TOMMY KG</t>
  </si>
  <si>
    <t>4645 - Y DE LIMA SILVA NETO</t>
  </si>
  <si>
    <t xml:space="preserve"> F BANANA NANICA KG</t>
  </si>
  <si>
    <t xml:space="preserve"> F BANANA PRATA KG</t>
  </si>
  <si>
    <t>21142 - MARCOS VINICIUS GREIN</t>
  </si>
  <si>
    <t xml:space="preserve"> F MAMAO FORMOSA KG</t>
  </si>
  <si>
    <t xml:space="preserve"> F MAMAO PAPAIA KG</t>
  </si>
  <si>
    <t>178767 - COPEFRUT S A</t>
  </si>
  <si>
    <t xml:space="preserve"> F MACA KG</t>
  </si>
  <si>
    <t xml:space="preserve"> F AMEIXA IMPORT KG</t>
  </si>
  <si>
    <t>7506 - A C ARANDA</t>
  </si>
  <si>
    <t xml:space="preserve"> F MELANCIA UNI</t>
  </si>
  <si>
    <t>168284 - DON RUFINO SRL</t>
  </si>
  <si>
    <t xml:space="preserve"> F MACA IMPORTADA KG</t>
  </si>
  <si>
    <t xml:space="preserve"> F MACA VERDE KG</t>
  </si>
  <si>
    <t>37519 - FAZENDA SANTA TEREZINHA LTDA</t>
  </si>
  <si>
    <t xml:space="preserve"> MELAO REI KG</t>
  </si>
  <si>
    <t>3592 - ANTONIO AVARISTO LIMA (VEND.ACEROLA)</t>
  </si>
  <si>
    <t xml:space="preserve"> F MANGA ROSA KG</t>
  </si>
  <si>
    <t>67711 - DALL AGNOL HORTIFRUTIGRANJEIROS LTDA ME</t>
  </si>
  <si>
    <t xml:space="preserve"> F MELAO AMARELO REDINHA KG</t>
  </si>
  <si>
    <t xml:space="preserve"> F MELANCIA BABY TROPICAL KG</t>
  </si>
  <si>
    <t xml:space="preserve">72 - LEGUMES E VERDURAS                                </t>
  </si>
  <si>
    <t>167 - JAPAO (VERDURA)   ODERCILIO C FREITAS</t>
  </si>
  <si>
    <t xml:space="preserve"> V BATATINHA ESCOVADA KG</t>
  </si>
  <si>
    <t xml:space="preserve"> V ABOBORA MORANGA KG</t>
  </si>
  <si>
    <t xml:space="preserve"> V GENGIBRE KG</t>
  </si>
  <si>
    <t xml:space="preserve"> V ABOBORA PAULISTA KG</t>
  </si>
  <si>
    <t xml:space="preserve"> V ABOBRINHA ITALIANA KG</t>
  </si>
  <si>
    <t xml:space="preserve"> V BATATA DOCE BRANCA KG</t>
  </si>
  <si>
    <t xml:space="preserve"> V CEBOLA ROXA KG</t>
  </si>
  <si>
    <t xml:space="preserve"> V TOMATE LONGA VIDA KG</t>
  </si>
  <si>
    <t xml:space="preserve"> V BATATINHA LAV KG</t>
  </si>
  <si>
    <t xml:space="preserve"> V BETERRABA KG</t>
  </si>
  <si>
    <t xml:space="preserve"> V CEBOLA COMUM KG</t>
  </si>
  <si>
    <t xml:space="preserve"> V PIMENTAO KG</t>
  </si>
  <si>
    <t xml:space="preserve"> V BATATA DOCE ROXA KG</t>
  </si>
  <si>
    <t xml:space="preserve"> V CHUCHU KG</t>
  </si>
  <si>
    <t xml:space="preserve"> V PEPINO KG</t>
  </si>
  <si>
    <t xml:space="preserve"> V TOMATE SALADETE KG</t>
  </si>
  <si>
    <t xml:space="preserve"> V ABOBORA JACAREZINHO KG</t>
  </si>
  <si>
    <t>1559 - ORLANDO LUCENA DA SILVA</t>
  </si>
  <si>
    <t xml:space="preserve"> V INHAME KG</t>
  </si>
  <si>
    <t xml:space="preserve">177 - PLURIS PARTICIPAÇAO LTDA </t>
  </si>
  <si>
    <t xml:space="preserve"> FEIJAO VERDE LOPES KG</t>
  </si>
  <si>
    <t>204594 -  ANTARTICA INTERNATIONAL</t>
  </si>
  <si>
    <t xml:space="preserve"> V ALHO KG</t>
  </si>
  <si>
    <t>3324 - FRUTICULA J G LTDA</t>
  </si>
  <si>
    <t xml:space="preserve"> V ABOBORA COMUM KG</t>
  </si>
  <si>
    <t>21401 - COMERCIAL ARTE VIDA DE ALIMENTOS LTDA</t>
  </si>
  <si>
    <t xml:space="preserve"> V CENOURA KG</t>
  </si>
  <si>
    <t>162043 - CONDIR TEMPEROS E EMPACOTAMENTOS DO RECIFE LTDA</t>
  </si>
  <si>
    <t xml:space="preserve"> ALHO RAINHA TRITURADO 200G</t>
  </si>
  <si>
    <t xml:space="preserve"> ALHO RAINHA TRITURADO 450G</t>
  </si>
  <si>
    <t xml:space="preserve"> ALHO RAINHA TRITURADO 900G</t>
  </si>
  <si>
    <t>6164 - MARIA DO ROSARIO LOPES DOS SANTOS</t>
  </si>
  <si>
    <t xml:space="preserve"> V MACAXEIRA KG</t>
  </si>
  <si>
    <t>254115 -  CLAUDIMIRO BARBOSA DOS SANTOS</t>
  </si>
  <si>
    <t xml:space="preserve"> AIPIM CONGELADO D'MIRO 1KG</t>
  </si>
  <si>
    <t>195168 - TRIELO COM EXP E IMPORT DE ALIMEN LTDA</t>
  </si>
  <si>
    <t xml:space="preserve"> GOMA TAPIOCA DOCE MEL FD 20 UN/PC 1KG</t>
  </si>
  <si>
    <t>1596 - SUCOS DE GARRAFA</t>
  </si>
  <si>
    <t xml:space="preserve"> SUCO DE CAJA DELIFRUT PET 250ML</t>
  </si>
  <si>
    <t xml:space="preserve"> SUCO DE GOIABA DELIFRUT PET 250ML</t>
  </si>
  <si>
    <t xml:space="preserve"> SUCO DE ACEROLA DELIFRUT PET 250ML</t>
  </si>
  <si>
    <t xml:space="preserve"> SUCO DE MANGA DELIFRUT PET 250ML</t>
  </si>
  <si>
    <t xml:space="preserve"> SUCO DE UMBU DELIFRUT PET 250ML</t>
  </si>
  <si>
    <t xml:space="preserve"> SUCO DE MARACUJA DELIFRUT PET 250ML</t>
  </si>
  <si>
    <t xml:space="preserve"> SUCO DE UVA DELIFRUT PET 250ML</t>
  </si>
  <si>
    <t xml:space="preserve"> SUCO DE CAJA DELIFRUT PET 1,5L</t>
  </si>
  <si>
    <t xml:space="preserve"> SUCO DE ACEROLA DELIFRUT PET 1,5L</t>
  </si>
  <si>
    <t xml:space="preserve"> SUCO DE GOIABA DELIFRUT PET 1,5L</t>
  </si>
  <si>
    <t xml:space="preserve"> SUCO DE MANGA DELIFRUT PET 1,5L</t>
  </si>
  <si>
    <t xml:space="preserve"> SUCO DE MARACUJA DELIFRUT PET 1,5L</t>
  </si>
  <si>
    <t xml:space="preserve"> SUCO DE UMBU DELIFRUT PET 1,5L</t>
  </si>
  <si>
    <t xml:space="preserve"> SUCO DE CAJU DELIFRUT PET 1,5L</t>
  </si>
  <si>
    <t xml:space="preserve"> SUCO DE UVA DELIFRUT PET 1,5L</t>
  </si>
  <si>
    <t xml:space="preserve">75 - FRUTAS SECAS                                      </t>
  </si>
  <si>
    <t>72313 -  MERX DISTRIBUICAO IMPORTACAO LTDA</t>
  </si>
  <si>
    <t xml:space="preserve"> CHIA EM GRAOS KG</t>
  </si>
  <si>
    <t xml:space="preserve"> CHA VERDE KG</t>
  </si>
  <si>
    <t xml:space="preserve"> CHA HIBISCO KG</t>
  </si>
  <si>
    <t xml:space="preserve"> S ROSA FINO KG</t>
  </si>
  <si>
    <t xml:space="preserve"> LINHACA DOURADA KG</t>
  </si>
  <si>
    <t xml:space="preserve"> CHIMICHURRI COM PIMENTA KG</t>
  </si>
  <si>
    <t xml:space="preserve"> FAR DE LINHACA DOURADA CRUA KG</t>
  </si>
  <si>
    <t xml:space="preserve"> FARINHA MACA PERUANA KG</t>
  </si>
  <si>
    <t xml:space="preserve"> ACAFRAO EM PO KG</t>
  </si>
  <si>
    <t xml:space="preserve"> ALHO FRITO KG</t>
  </si>
  <si>
    <t xml:space="preserve"> CANELA EM PO KG</t>
  </si>
  <si>
    <t xml:space="preserve"> CEBOLA DESIDRATADA FLOCOS KG</t>
  </si>
  <si>
    <t xml:space="preserve"> COENTRO EM PO KG</t>
  </si>
  <si>
    <t xml:space="preserve"> COLORAU KG</t>
  </si>
  <si>
    <t xml:space="preserve"> ERVAS FINAS KG</t>
  </si>
  <si>
    <t xml:space="preserve"> GENGIBRE EM PO KG</t>
  </si>
  <si>
    <t xml:space="preserve"> LEMON PEPPER KG</t>
  </si>
  <si>
    <t xml:space="preserve"> OREGANO KG</t>
  </si>
  <si>
    <t xml:space="preserve"> PAPRICA PICANTE KG</t>
  </si>
  <si>
    <t xml:space="preserve"> PIMENTA CALABRESA FLOCOS KG</t>
  </si>
  <si>
    <t xml:space="preserve"> TEMPERO FIT CARNE KG</t>
  </si>
  <si>
    <t xml:space="preserve"> TEMPERO FIT FRANGO KG</t>
  </si>
  <si>
    <t xml:space="preserve"> TEMPERO FIT COMPLETO KG</t>
  </si>
  <si>
    <t xml:space="preserve"> VINAGRETE FLOCOS KG</t>
  </si>
  <si>
    <t xml:space="preserve"> TEMPERO ALHO CEB SALS KG</t>
  </si>
  <si>
    <t xml:space="preserve"> SAL PARRILA KG</t>
  </si>
  <si>
    <t xml:space="preserve"> TEMPERO DO EDU KG</t>
  </si>
  <si>
    <t xml:space="preserve"> TEMP D CHEF KG</t>
  </si>
  <si>
    <t xml:space="preserve"> TEMPERO ANA MARIA KG</t>
  </si>
  <si>
    <t xml:space="preserve"> LIMAO COM ERVAS FINAS KG</t>
  </si>
  <si>
    <t xml:space="preserve"> PAPRICA DOCE KG</t>
  </si>
  <si>
    <t xml:space="preserve"> PIMENTA DO REINO KG</t>
  </si>
  <si>
    <t xml:space="preserve"> BICARBONATO DE SODIO KG</t>
  </si>
  <si>
    <t xml:space="preserve"> CHA CAMOMILA FLOR KG</t>
  </si>
  <si>
    <t xml:space="preserve"> CHA CAPIM LIMAO KG</t>
  </si>
  <si>
    <t xml:space="preserve"> LOURO EM FOLHAS KG</t>
  </si>
  <si>
    <t xml:space="preserve"> PAPRICA DEFUMADA KG</t>
  </si>
  <si>
    <t xml:space="preserve"> TEMPERO PEGA ESPOSA KG</t>
  </si>
  <si>
    <t xml:space="preserve"> TEMPERO PEGA MARIDO KG</t>
  </si>
  <si>
    <t xml:space="preserve"> TEMPERO BAIANO KG</t>
  </si>
  <si>
    <t xml:space="preserve"> TEMPERO PARA ARROZ KG</t>
  </si>
  <si>
    <t xml:space="preserve"> TEMPERO PARA CHURRASCO COM PIMENTA KG</t>
  </si>
  <si>
    <t xml:space="preserve"> TEMPERO PARA FEIJAO KG</t>
  </si>
  <si>
    <t>61816 -  EXCELENCIA COM ATACADISTA IMP E EXP FRUTAS SEC LT</t>
  </si>
  <si>
    <t xml:space="preserve"> AMENDOIM TORRADO S/PELE EXCEL 150G</t>
  </si>
  <si>
    <t xml:space="preserve"> CASTANHA DE CAJU GRANULADA EXCEL 150G</t>
  </si>
  <si>
    <t xml:space="preserve"> MIX FRUTAS SECAS EXCEL 150G</t>
  </si>
  <si>
    <t xml:space="preserve"> PISTACHE TORRADO SAL EXCEL 120G</t>
  </si>
  <si>
    <t xml:space="preserve"> AMENDOAS S/CASCA EXCEL 150G</t>
  </si>
  <si>
    <t xml:space="preserve"> F NOZES SEM CASCA EXCEL 100G</t>
  </si>
  <si>
    <t>9995 -  USIBRRAS USINAS BRASILEIRA DE OLEOS E CA</t>
  </si>
  <si>
    <t xml:space="preserve"> TAMARA C/CAROCO DUNORTE POTE 120G</t>
  </si>
  <si>
    <t xml:space="preserve"> AMEIXA DUNORTE POTE 150G</t>
  </si>
  <si>
    <t xml:space="preserve"> PISTACHE C/CASCA DUNORTE POTE 100G</t>
  </si>
  <si>
    <t xml:space="preserve"> CAST DE CAJU CARAM DUNORTE RESERVA 400G</t>
  </si>
  <si>
    <t xml:space="preserve"> CAST DE CAJU NATURAL DUNORTE 400G</t>
  </si>
  <si>
    <t xml:space="preserve"> CAST DE CAJU TS DUNORTE RESERVA 400G</t>
  </si>
  <si>
    <t xml:space="preserve"> CAST DE CAJU T S/SAL DUNORTE RESERV 400G</t>
  </si>
  <si>
    <t xml:space="preserve"> MIX NUTS DUNORTE RESERVA 400G</t>
  </si>
  <si>
    <t>256395 -  TRIELO COMERCIO EXPORTACAO E IMPORTACAO DE ALIME</t>
  </si>
  <si>
    <t xml:space="preserve"> AMEIXA SC RESERVA GOURMET S/C 150G</t>
  </si>
  <si>
    <t xml:space="preserve"> FRUTAS CRISTALIZADAS RESERV GOURM 150G</t>
  </si>
  <si>
    <t xml:space="preserve"> UVA PASSA RESER GOURM CLARA S/SEM 150G</t>
  </si>
  <si>
    <t xml:space="preserve"> UVA PASSA RESERV GOURM PRETA S/ SEM 150G</t>
  </si>
  <si>
    <t>2940 - STELA-MAR IND COM E IMP DE GEN ALIM LTDA</t>
  </si>
  <si>
    <t xml:space="preserve"> F DAMASCO TURCO KG</t>
  </si>
  <si>
    <t xml:space="preserve"> UVA PASSAS PRETA KG</t>
  </si>
  <si>
    <t xml:space="preserve"> AMEIXA SECA S/C KG</t>
  </si>
  <si>
    <t>104 - KARDEX</t>
  </si>
  <si>
    <t>465850 -  MERX COMERCIO E DISTRIBUICAO LTDA</t>
  </si>
  <si>
    <t xml:space="preserve"> V ACELGA MATEUS A KG</t>
  </si>
  <si>
    <t xml:space="preserve"> V AGRIAO MATEUS A UN</t>
  </si>
  <si>
    <t xml:space="preserve"> V AGRIAO MATEUS B UN</t>
  </si>
  <si>
    <t xml:space="preserve"> V ALECRIM MATEUS A UN</t>
  </si>
  <si>
    <t xml:space="preserve"> V ALFACE AMERICANO MATEUS A UN</t>
  </si>
  <si>
    <t xml:space="preserve"> V ALFACE AMERICANO MATEUS B UN</t>
  </si>
  <si>
    <t xml:space="preserve"> V ALFACE CRESPA MATEUS A UN</t>
  </si>
  <si>
    <t xml:space="preserve"> V ALFACE LISA MATEUS A UN</t>
  </si>
  <si>
    <t xml:space="preserve"> V ALFACE LISA MATEUS B UN</t>
  </si>
  <si>
    <t xml:space="preserve"> V ALFACE ROXA MATEUS A UN</t>
  </si>
  <si>
    <t xml:space="preserve"> V ALFACE ROXA MATEUS B UN</t>
  </si>
  <si>
    <t xml:space="preserve"> V ALFACE HIDROPONICO MATEUS A UN</t>
  </si>
  <si>
    <t xml:space="preserve"> V ALHO PORO MATEUS A UN</t>
  </si>
  <si>
    <t xml:space="preserve"> V BROCOLIS MATEUS A KG</t>
  </si>
  <si>
    <t xml:space="preserve"> V CAPIM LIMAO MATEUS A UN</t>
  </si>
  <si>
    <t xml:space="preserve"> V CEBOLINHA MATEUS A UN</t>
  </si>
  <si>
    <t xml:space="preserve"> V CEBOLINHA MATEUS B UN</t>
  </si>
  <si>
    <t xml:space="preserve"> V CHICORIA MATEUS A UN</t>
  </si>
  <si>
    <t xml:space="preserve"> V COENTRO MATEUS A UN</t>
  </si>
  <si>
    <t xml:space="preserve"> V COENTRO MATEUS B UN</t>
  </si>
  <si>
    <t xml:space="preserve"> V COUVE FLOR MATEUS A KG</t>
  </si>
  <si>
    <t xml:space="preserve"> V COUVE FOLHA MATEUS A UN</t>
  </si>
  <si>
    <t xml:space="preserve"> V ESPINAFRE MATEUS A UN</t>
  </si>
  <si>
    <t xml:space="preserve"> V HORTELA MATEUS A UN</t>
  </si>
  <si>
    <t xml:space="preserve"> V JILO MATEUS A KG</t>
  </si>
  <si>
    <t xml:space="preserve"> V MANJERICAO MATEUS A UN</t>
  </si>
  <si>
    <t xml:space="preserve"> V MASTRUZ MATEUS B UN</t>
  </si>
  <si>
    <t xml:space="preserve"> V MAXIXE MATEUS A KG</t>
  </si>
  <si>
    <t xml:space="preserve"> V MILHO VERDE MATEUS A KG</t>
  </si>
  <si>
    <t xml:space="preserve"> V NABO MATEUS A KG</t>
  </si>
  <si>
    <t xml:space="preserve"> V NABO MATEUS A UN</t>
  </si>
  <si>
    <t xml:space="preserve"> V PEPINO JAPONES MATEUS A KG</t>
  </si>
  <si>
    <t xml:space="preserve"> V PIMENTA DE CHEIRO MATEUS A KG</t>
  </si>
  <si>
    <t xml:space="preserve"> V PIMENTA DE CHEIRO MATEUS B KG</t>
  </si>
  <si>
    <t xml:space="preserve"> V PIMENTA ARDOSA MATEUS A KG</t>
  </si>
  <si>
    <t xml:space="preserve"> V PIMENTA DEDO DE MOCA MATEUS A KG</t>
  </si>
  <si>
    <t xml:space="preserve"> V QUIABO MATEUS A KG</t>
  </si>
  <si>
    <t xml:space="preserve"> V RABANETE MATEUS A KG</t>
  </si>
  <si>
    <t xml:space="preserve"> V RUCULA MATEUS A UN</t>
  </si>
  <si>
    <t xml:space="preserve"> V SALSAO MATEUS A UN</t>
  </si>
  <si>
    <t xml:space="preserve"> V SALSAO MATEUS B UN</t>
  </si>
  <si>
    <t xml:space="preserve"> V SALSINHA MATEUS A UN</t>
  </si>
  <si>
    <t xml:space="preserve"> V SALSINHA MATEUS B UN</t>
  </si>
  <si>
    <t xml:space="preserve"> V TOMILHO MATEUS A UN</t>
  </si>
  <si>
    <t>1595 - JARDINAGEM HORTI</t>
  </si>
  <si>
    <t>13150 -  FELTRIN   IMPORTADORA DE SEMENTES LTDA</t>
  </si>
  <si>
    <t xml:space="preserve"> SEMENTE FELTRIN MAMAO FORMOSA</t>
  </si>
  <si>
    <t xml:space="preserve"> SEMENTE FELTRIN MANJERICAO ALFAVACA VERD</t>
  </si>
  <si>
    <t xml:space="preserve"> SEMENTE FELTRIN MORANGO 50G</t>
  </si>
  <si>
    <t xml:space="preserve"> SEMENTE FELTRIN RUCULA CULTIVADA</t>
  </si>
  <si>
    <t xml:space="preserve"> SEMENTE FELTRIN SALSA LISA</t>
  </si>
  <si>
    <t xml:space="preserve"> SEMENTE FELTRIN MARACUJA AMARELO</t>
  </si>
  <si>
    <t xml:space="preserve"> SEMENTE FELTRIN MELANCIA CRIMSON SWEET</t>
  </si>
  <si>
    <t xml:space="preserve"> SEMENTE FELTRIN TOMATE BARTO</t>
  </si>
  <si>
    <t xml:space="preserve"> SEMENTE FELTRIN TOMATE STA CRUZ KADA GIG</t>
  </si>
  <si>
    <t xml:space="preserve"> SEMENTE FELTRIN TOMILHO</t>
  </si>
  <si>
    <t xml:space="preserve"> SEMENTE FELTRIN TOMATE CEREJA CAROLINA</t>
  </si>
  <si>
    <t xml:space="preserve"> SEMENTE FELTRIN HORTELA MENTA</t>
  </si>
  <si>
    <t xml:space="preserve"> SEMENTE FELTRIN PIMENTA GUADALAJARA</t>
  </si>
  <si>
    <t xml:space="preserve"> SEMENTE FELTRIN PIMENTA DOCE COMPRIDA</t>
  </si>
  <si>
    <t xml:space="preserve"> SEMENTE FELTRIN PIMENTA CASCAVEL</t>
  </si>
  <si>
    <t xml:space="preserve"> SEMENTE FELTRIN PEPINO VERDE COMPRIDO</t>
  </si>
  <si>
    <t xml:space="preserve"> SEMENTE FELTRIN PIMENTA CAYENN LONG SLIN</t>
  </si>
  <si>
    <t xml:space="preserve"> SEMENTE FELTRIN PIMENTA BICO</t>
  </si>
  <si>
    <t xml:space="preserve"> SEMENTE FELTRIN PIMENTAO AMARELO SF 134</t>
  </si>
  <si>
    <t xml:space="preserve"> SEMENTE FELTRIN MOSTARDA LISA DA FLORIDA</t>
  </si>
  <si>
    <t xml:space="preserve"> SEMENTE FELTRIN CENOURA BRASILIA IRECE</t>
  </si>
  <si>
    <t xml:space="preserve"> SEMENTE FELTRIN QUIABO SANTA CRUZ 47</t>
  </si>
  <si>
    <t xml:space="preserve"> SEMENTE FELTRIN COUVE MANTEIGA</t>
  </si>
  <si>
    <t xml:space="preserve"> SEMENTE FELTRIN PIMENTAO RUBI GIGANTE</t>
  </si>
  <si>
    <t xml:space="preserve"> SEMENTE FELTRIN PIMENTAO CASCA DUR IKEDA</t>
  </si>
  <si>
    <t xml:space="preserve"> SEMENTE FELTRIN CEBOLA BAIA HERVAL</t>
  </si>
  <si>
    <t xml:space="preserve"> SEMENTE FELTRIN CAMOMILA</t>
  </si>
  <si>
    <t xml:space="preserve"> SEMENTE FELTRIN CEBOLINHA T A EV NEBUKA</t>
  </si>
  <si>
    <t xml:space="preserve"> SEMENTE FELTRIN BETERRABA KATRINA</t>
  </si>
  <si>
    <t xml:space="preserve"> SEMENTE FELTRIN COENTRO VERDAO 1,6G</t>
  </si>
  <si>
    <t xml:space="preserve"> SEMENTE FELTRIN ESPINAFRE NOVA ZELANDIA</t>
  </si>
  <si>
    <t xml:space="preserve"> SEMENTE FELTRIN ALFACE BETANIA</t>
  </si>
  <si>
    <t xml:space="preserve"> SEMENTE FELTRIN AGRIAO TOPAZIO</t>
  </si>
  <si>
    <t xml:space="preserve"> SEMENTE FELTRIN ALCEGA BRANCA DE LYON</t>
  </si>
  <si>
    <t xml:space="preserve"> SEMENTE FELTRIN ALECRIM ORVALHO DO MAR</t>
  </si>
  <si>
    <t xml:space="preserve"> SEMENTE FELTRIN ALFACE AMERICANA G L 659</t>
  </si>
  <si>
    <t xml:space="preserve"> SEMENTE FELTRIN AMOR PERFEITO SORTIDO</t>
  </si>
  <si>
    <t xml:space="preserve"> SEMENTE FELTRIN ALFACE MONICA SF 31</t>
  </si>
  <si>
    <t xml:space="preserve"> SEMENTE FELTRIN OREGANO</t>
  </si>
  <si>
    <t xml:space="preserve"> SEMENTE FELTRIN COENTRO VERDAO 500G</t>
  </si>
  <si>
    <t>1597 - UVAS</t>
  </si>
  <si>
    <t xml:space="preserve"> UVA THOMPSON RESERVA GOUMET 400G</t>
  </si>
  <si>
    <t>173720 - ANTONIO CARVALHO BRITO GAMA EIRELI</t>
  </si>
  <si>
    <t xml:space="preserve"> F UVA VITORIA 500G</t>
  </si>
  <si>
    <t>238554 -  FRUTICULTURA MACAMBIRA LTDA</t>
  </si>
  <si>
    <t xml:space="preserve"> F UVA VITORIA S/S DELLY FRUIT 500G</t>
  </si>
  <si>
    <t xml:space="preserve"> F UVA VERDE S/S DELLY FRUIT 500G</t>
  </si>
  <si>
    <t>471429 -  POMARE BRASIL LTDA</t>
  </si>
  <si>
    <t xml:space="preserve"> F UVA SWEET GREEN LUVVI RESERVA 400G</t>
  </si>
  <si>
    <t xml:space="preserve"> F UVA CANDY RUBY LUVVI RESERVA 400G</t>
  </si>
  <si>
    <t>102 - GRANGEIRO</t>
  </si>
  <si>
    <t>194 - OVOS SOLTOS</t>
  </si>
  <si>
    <t>162355 - M &amp; M DISTRIBUIDORA DE OVOS LTDA</t>
  </si>
  <si>
    <t xml:space="preserve"> OVOS BCO GRANEL GD 360X1</t>
  </si>
  <si>
    <t>133 - OVOS EMBALADOS</t>
  </si>
  <si>
    <t>30146 - AVINE COMERCIAL E AVICULA DO NORD LTDA</t>
  </si>
  <si>
    <t xml:space="preserve"> OVOS CAIPIRA AVINE 10X1</t>
  </si>
  <si>
    <t xml:space="preserve"> OVOS VERM AVINE CAIPIRA GD20X1</t>
  </si>
  <si>
    <t xml:space="preserve"> OVOS BCO AVINE EXTRA 20X1</t>
  </si>
  <si>
    <t xml:space="preserve"> OVOS GALINHA AVIN VERM G10 30X1</t>
  </si>
  <si>
    <t xml:space="preserve"> OVOS VERM AVINE EXTRA 20X1</t>
  </si>
  <si>
    <t xml:space="preserve"> OVOS GALINHA AVINE GD VM CH 10X1</t>
  </si>
  <si>
    <t xml:space="preserve"> OVOS VERM AVINE EXTRA POLPA 12X1</t>
  </si>
  <si>
    <t xml:space="preserve"> OVOS BCO AVINE EXTRA 6X1</t>
  </si>
  <si>
    <t xml:space="preserve"> OVOS GALINHA AVINE BC EX 10 30X1</t>
  </si>
  <si>
    <t xml:space="preserve"> OVOS OMEGA 3 E 6 AVINE 10X1</t>
  </si>
  <si>
    <t xml:space="preserve"> OVOS DE CODORNA AVINE CHICO BENTO 15X1</t>
  </si>
  <si>
    <t xml:space="preserve"> OVOS BCO AVINE GD LIVRE GAIOLA 10X1</t>
  </si>
  <si>
    <t xml:space="preserve"> OVOS VERM AVINE OMEGAS 20X1</t>
  </si>
  <si>
    <t xml:space="preserve"> OVO BCO AVINE LG 20X1</t>
  </si>
  <si>
    <t xml:space="preserve"> OVOS CODORNA AVINE 30X1</t>
  </si>
  <si>
    <t>163998 -  ANTONIO CAVALCANTI CORREA DE ARAUJO</t>
  </si>
  <si>
    <t xml:space="preserve"> OVOS VERM ENAVIS CAIPIRA GD C/10</t>
  </si>
  <si>
    <t xml:space="preserve"> OVOS BCO ENAVIS GD 15X1</t>
  </si>
  <si>
    <t xml:space="preserve"> OVOS BCO ENAVIS GD 30X1</t>
  </si>
  <si>
    <t xml:space="preserve"> OVOS CODORNA ENAVIS 30X1</t>
  </si>
  <si>
    <t>5795 - AVINE COMERCIAL E AVICULA DO NORDES LTDA</t>
  </si>
  <si>
    <t xml:space="preserve"> OVOS GALINHA AVINE BC MEDIO 30X1</t>
  </si>
  <si>
    <t>118626 - KENICHI IWATA</t>
  </si>
  <si>
    <t xml:space="preserve"> OVOS DE GALINHA BC GD TAMAGO 20X1</t>
  </si>
  <si>
    <t xml:space="preserve"> OVOS DE GALINHA BC GD TAMAGO 30X1</t>
  </si>
  <si>
    <t xml:space="preserve"> OVOS DE GALINHA VERM GD TAMAGO 30X1</t>
  </si>
  <si>
    <t>183102 -  TAMAGO PRODUCAO DE OVOS LTDA</t>
  </si>
  <si>
    <t xml:space="preserve"> OVOS VERM TAMAGO GD CAGE FREE 20X1</t>
  </si>
  <si>
    <t>8 - RESTAURANTE</t>
  </si>
  <si>
    <t>21 - RESTAURANTE</t>
  </si>
  <si>
    <t>101 - RESTAURANTE</t>
  </si>
  <si>
    <t xml:space="preserve"> REFEICAO BUFFET KG</t>
  </si>
  <si>
    <t xml:space="preserve"> ROT SALADA DE CENOURA C/BETERRAB KG</t>
  </si>
  <si>
    <t xml:space="preserve"> ROT SALADA MAIONESE KG</t>
  </si>
  <si>
    <t xml:space="preserve"> ROT FRANGO NA MOSTARDA KG</t>
  </si>
  <si>
    <t xml:space="preserve"> ROT TORTA DE CAMARAO KG</t>
  </si>
  <si>
    <t>7495 -  ARMAZEM MATEUS S A CD87 DAVINOPOLIS</t>
  </si>
  <si>
    <t xml:space="preserve"> ALMOCO 2</t>
  </si>
  <si>
    <t>99379 - SANDRA MARIA DOS SANTOS DA SILVA</t>
  </si>
  <si>
    <t xml:space="preserve"> TAPIOCA SIMPLES</t>
  </si>
  <si>
    <t xml:space="preserve"> ROT ARROZ COM LEGUMES KG</t>
  </si>
  <si>
    <t xml:space="preserve"> ROT BATATAS GRATINADAS KG</t>
  </si>
  <si>
    <t xml:space="preserve"> ROT CREME DE MILHO KG</t>
  </si>
  <si>
    <t xml:space="preserve"> ROT SALADA DE CARANGUEIRO KG</t>
  </si>
  <si>
    <t>190 - RAFAEL LEITE ALVES</t>
  </si>
  <si>
    <t>128678 - MATEUS SUPERMERCADOS S A - MIX263 MIX MARIO COVAS</t>
  </si>
  <si>
    <t xml:space="preserve"> JANTAR</t>
  </si>
  <si>
    <t>15 - EMPORIO</t>
  </si>
  <si>
    <t>40 - EMPORIO PADARIA</t>
  </si>
  <si>
    <t>209 - EXTERNOS  FORNECEDORES TERCEIROS EMPORIO</t>
  </si>
  <si>
    <t>169357 -  BIMBO DO BRASIL LTDA</t>
  </si>
  <si>
    <t xml:space="preserve"> MASSA WRAP TRAD RAP 10 297G</t>
  </si>
  <si>
    <t xml:space="preserve"> MASSA WRAP LIGHT RAP 10 297G</t>
  </si>
  <si>
    <t xml:space="preserve"> MASSA WRAP INTEGRAL RAP 10 297G</t>
  </si>
  <si>
    <t xml:space="preserve"> PAO GRAOS CASTANHAS PLUS VITA 450G</t>
  </si>
  <si>
    <t xml:space="preserve"> PAO ZE INT 12 GRAOS PLUS VITA 350G</t>
  </si>
  <si>
    <t xml:space="preserve"> BISNAGUINHA CEN C MANDIOQ 300G</t>
  </si>
  <si>
    <t xml:space="preserve"> PAO 12 GRAOS INTEGRA PLUS VITA 450G</t>
  </si>
  <si>
    <t xml:space="preserve"> PAO ARTESANO INTEGRAL 500G</t>
  </si>
  <si>
    <t xml:space="preserve"> PAO ARTESANO PLUS VITA 500G</t>
  </si>
  <si>
    <t xml:space="preserve"> PAO BISNAGUITO 300G UN</t>
  </si>
  <si>
    <t xml:space="preserve"> PAO PLUSVITA ARTESANO NA CHAPA 500G</t>
  </si>
  <si>
    <t xml:space="preserve"> BOLO PLUSVITA CHOCOLATE 250G</t>
  </si>
  <si>
    <t xml:space="preserve"> BOLO PLUSVITA GOTAS CHOCOLATE 250G</t>
  </si>
  <si>
    <t xml:space="preserve"> BOLO PLUSVITA LARANJA 250G</t>
  </si>
  <si>
    <t xml:space="preserve"> PAO PLUSVITA ORIGINAL 480G</t>
  </si>
  <si>
    <t xml:space="preserve"> PAO PLUSVITA INTEGRAL 480G</t>
  </si>
  <si>
    <t xml:space="preserve"> PAO HAMB PLUSVITA BRIOCHE 520G</t>
  </si>
  <si>
    <t xml:space="preserve"> PAO BRANCO TRADICAO 400G</t>
  </si>
  <si>
    <t xml:space="preserve"> PAO INTEGRAL TRADICAO 400G</t>
  </si>
  <si>
    <t xml:space="preserve"> SALG CROCANTISSIMO CHURRASCO 40G</t>
  </si>
  <si>
    <t xml:space="preserve"> SALG CROCANTISSIMO PERU REQUEIJAO 40G</t>
  </si>
  <si>
    <t xml:space="preserve"> SALG CROCANTISSIMO QUEIJO/CEBOLA 40G</t>
  </si>
  <si>
    <t xml:space="preserve"> SALG CROCANTISSIMO SALAME/LIMAO 40G</t>
  </si>
  <si>
    <t xml:space="preserve"> BOLINHO ANA MARIA CENOURA/CHOC 35G</t>
  </si>
  <si>
    <t xml:space="preserve"> BOLINHO ANA MARIA COBERTURA CHOC 42G</t>
  </si>
  <si>
    <t xml:space="preserve"> BOLINHO ANA MARIA DUPLO CHOC 35G</t>
  </si>
  <si>
    <t xml:space="preserve"> BOLINHO ANA MARIA GOTAS CHOC 35G</t>
  </si>
  <si>
    <t xml:space="preserve"> BOLINHO ANA MARIA NAPOLITANO 42G</t>
  </si>
  <si>
    <t>213070 -  WICKBOLD   NOSSO PAO INDUSTRIAS ALIMENTICIAS LTDA</t>
  </si>
  <si>
    <t xml:space="preserve"> PAO DE FORMA WICKBOLD 100% INTEGRAL 500G</t>
  </si>
  <si>
    <t xml:space="preserve"> PAO TORTILHA WICKBOLD WRAP INTEG 270G</t>
  </si>
  <si>
    <t xml:space="preserve"> PAO DE FORMA WICKBOLD INT PREMIUM 450G</t>
  </si>
  <si>
    <t>168882 - LIMIAR INDUSTRIA E COMERCIO DE ALIMENTOS LTDA</t>
  </si>
  <si>
    <t xml:space="preserve"> PAO INTEGRAL LIMIAR MULTIGRAOS 400G</t>
  </si>
  <si>
    <t xml:space="preserve"> PAO LIMIAR TRADICIONAL 400G</t>
  </si>
  <si>
    <t xml:space="preserve"> PAO HAMB LIMIAR MILHO 200G</t>
  </si>
  <si>
    <t xml:space="preserve"> PAO FORMA LIMIAR TRAD 500G</t>
  </si>
  <si>
    <t xml:space="preserve"> PAO FORMA LIMIAR INTEGRAL 500G</t>
  </si>
  <si>
    <t xml:space="preserve"> PAO BISNAGUINHA LIMIAR TRAD 300G</t>
  </si>
  <si>
    <t xml:space="preserve"> PAO INTEGRAL LIMIAR LINHACA 350G</t>
  </si>
  <si>
    <t xml:space="preserve"> PAO INTEGRAL LIMIAR 400G</t>
  </si>
  <si>
    <t xml:space="preserve"> PAO HOT DOG LIMIAR TRAD 600G</t>
  </si>
  <si>
    <t xml:space="preserve"> PAO HAMBURGUER LIMIAR TRAD 400G</t>
  </si>
  <si>
    <t xml:space="preserve"> PAO HAMBURGUER LIMIAR TRAD 200G</t>
  </si>
  <si>
    <t>169111 - PANIFICADORA PAO DE MEL LTDA</t>
  </si>
  <si>
    <t xml:space="preserve"> PAO FORMA INT MULTIGRAOS PAO DE MEL 400G</t>
  </si>
  <si>
    <t xml:space="preserve"> PAO HAMBURGUITO PAO DE MEL 300G</t>
  </si>
  <si>
    <t xml:space="preserve"> PAO DE FORMA INTEG LINHACA PAO DE MEL 40</t>
  </si>
  <si>
    <t xml:space="preserve"> PAO HAMBURGUER C9 PAO DE MEL 400G</t>
  </si>
  <si>
    <t xml:space="preserve"> PAO HOT DOG PAO DE MEL 400G</t>
  </si>
  <si>
    <t xml:space="preserve"> PAO DE FORMA INTEGRAL PAO DE MEL 400G</t>
  </si>
  <si>
    <t xml:space="preserve"> PAO BISNAGUINHA PAO DE MEL 300G</t>
  </si>
  <si>
    <t xml:space="preserve"> PAO DE FORMA TRADICIONAL PAO DE MEL 400G</t>
  </si>
  <si>
    <t>173887 - CHOCOSUL DISTRIBUIDORA LTDA</t>
  </si>
  <si>
    <t xml:space="preserve"> PAO WICKBOLD 5 ZEROS AVEL/LINH/QUIN 350G</t>
  </si>
  <si>
    <t xml:space="preserve"> PAO WICKBOLD DE FORNO BRIOCHE 450G</t>
  </si>
  <si>
    <t>464487 -  TRANSPAO INDUSTRIA E COMERCIO DE ALIMENTOS LTDA</t>
  </si>
  <si>
    <t xml:space="preserve"> PAO TRANSPAO TRAD INTEG 50% 450G</t>
  </si>
  <si>
    <t xml:space="preserve"> PAO TRANSPAO MULTIGRAOS INTEG 53 % 450G</t>
  </si>
  <si>
    <t xml:space="preserve"> PAO TRANSPAO C/PASSAS INTEG 46% 450G</t>
  </si>
  <si>
    <t xml:space="preserve"> PAO TRANSPAO DE FORMA TRAD 450G</t>
  </si>
  <si>
    <t xml:space="preserve"> PAO TRANSPAO DE FORMA C/CENOURA 450G</t>
  </si>
  <si>
    <t xml:space="preserve"> PAO TRANSPAO DE HOT DOG 500G</t>
  </si>
  <si>
    <t xml:space="preserve"> PAO TRANSPAO DE HAMBURGUER 400G</t>
  </si>
  <si>
    <t xml:space="preserve"> BISNAGUINHA TRANSPAO TRAD 300G</t>
  </si>
  <si>
    <t xml:space="preserve"> PAO FORMA VISCONTI INTEGRAL 400G</t>
  </si>
  <si>
    <t xml:space="preserve"> PAO DE FORMA BAUDUCCO TRAD 390G</t>
  </si>
  <si>
    <t xml:space="preserve"> PAO DE FORMA BAUDUCCO INT 390G</t>
  </si>
  <si>
    <t xml:space="preserve"> BOLO LARANJA C/CHOCOLATE BAUDUCCO 200G</t>
  </si>
  <si>
    <t>Filial</t>
  </si>
  <si>
    <t>Setor</t>
  </si>
  <si>
    <t>Departamento</t>
  </si>
  <si>
    <t>Seção</t>
  </si>
  <si>
    <t>Fornecedor</t>
  </si>
  <si>
    <t>Produto</t>
  </si>
  <si>
    <t>Desenvolvido por Gustavo Henrique | 278 - MIX JUAZEIRO</t>
  </si>
  <si>
    <t>Total Geral de Perdas R$</t>
  </si>
  <si>
    <t>Total</t>
  </si>
  <si>
    <t>-</t>
  </si>
  <si>
    <t>Sistema</t>
  </si>
  <si>
    <t>Físico</t>
  </si>
  <si>
    <t>Justificativa</t>
  </si>
  <si>
    <t>Divergência Kg | Un</t>
  </si>
  <si>
    <t>278 - MIX JUAZEIRO | REGIONAL BA</t>
  </si>
  <si>
    <t>PADARIA</t>
  </si>
  <si>
    <t>AÇOUGUE</t>
  </si>
  <si>
    <t>PEIXARIA</t>
  </si>
  <si>
    <t>FRIOS</t>
  </si>
  <si>
    <t>HORTIFRÚTI</t>
  </si>
  <si>
    <t>REPOSIÇÃO</t>
  </si>
  <si>
    <t>WHISKY</t>
  </si>
  <si>
    <t>FRUTAS SECAS</t>
  </si>
  <si>
    <t>Total Geral R$</t>
  </si>
  <si>
    <t>Dia</t>
  </si>
  <si>
    <t>Meta ID %</t>
  </si>
  <si>
    <t>Meta NI%</t>
  </si>
  <si>
    <t>Meta Perda ID%</t>
  </si>
  <si>
    <t>Meta Perda NI R$</t>
  </si>
  <si>
    <t>Perda ID R$</t>
  </si>
  <si>
    <t>P. de Venda R$</t>
  </si>
  <si>
    <t>M. de Venda R$</t>
  </si>
  <si>
    <t>M. de Perda R$</t>
  </si>
  <si>
    <t>P. Perda R$</t>
  </si>
  <si>
    <t>%</t>
  </si>
  <si>
    <t>Semana</t>
  </si>
  <si>
    <t>Meta de Setores %</t>
  </si>
  <si>
    <t>Orçamento de Setores</t>
  </si>
  <si>
    <t>Realizado</t>
  </si>
  <si>
    <t>Venda R$</t>
  </si>
  <si>
    <t>Desvio Venda R$</t>
  </si>
  <si>
    <t>Desvio Perda R$</t>
  </si>
  <si>
    <t>Desvio Geral R$</t>
  </si>
  <si>
    <t>Meta Planejamento</t>
  </si>
  <si>
    <t>Projeção</t>
  </si>
  <si>
    <t>Selecionar  Setor</t>
  </si>
  <si>
    <t>Selecionar Mês</t>
  </si>
  <si>
    <t>Venda Geral %</t>
  </si>
  <si>
    <t>Perda Geral%</t>
  </si>
  <si>
    <t>Perda Geral R$</t>
  </si>
  <si>
    <t>JAN</t>
  </si>
  <si>
    <t>FEV</t>
  </si>
  <si>
    <t>MAR</t>
  </si>
  <si>
    <t>ABR</t>
  </si>
  <si>
    <t>MAI</t>
  </si>
  <si>
    <t>6 - HORTIFRUTI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</si>
  <si>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</si>
  <si>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</si>
  <si>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</si>
  <si>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</si>
  <si>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</si>
  <si>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</si>
  <si>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</si>
  <si>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</si>
  <si>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 xml:space="preserve"> VENDA</t>
  </si>
  <si>
    <t xml:space="preserve"> PERDA I</t>
  </si>
  <si>
    <t xml:space="preserve"> % I</t>
  </si>
  <si>
    <t xml:space="preserve"> PERDA NI</t>
  </si>
  <si>
    <t xml:space="preserve"> % NI</t>
  </si>
  <si>
    <t xml:space="preserve"> PERDA G</t>
  </si>
  <si>
    <t xml:space="preserve"> % </t>
  </si>
  <si>
    <t>6 - MARCO COSTA</t>
  </si>
  <si>
    <t xml:space="preserve"> R$ -   </t>
  </si>
  <si>
    <t>Total Geral</t>
  </si>
  <si>
    <t>META NOVEMBRO 2025</t>
  </si>
  <si>
    <t>Meta de Venda Mensal   | Setor R$</t>
  </si>
  <si>
    <t>Perda Geral %              | Setor</t>
  </si>
  <si>
    <t>ID %</t>
  </si>
  <si>
    <t>Perda NI R$</t>
  </si>
  <si>
    <t>NI %</t>
  </si>
  <si>
    <t>MOVIMENTAÇÃO FINANCEIRA</t>
  </si>
  <si>
    <t>SAÍDA</t>
  </si>
  <si>
    <t>ENTRADA</t>
  </si>
  <si>
    <t>MAIORES PERDAS</t>
  </si>
  <si>
    <t>GERENTE DE PREVENÇÃO DE PERDAS</t>
  </si>
  <si>
    <t>GERENTE DE HORTIFRÚTI</t>
  </si>
  <si>
    <t>COLABORADORES HORTIFRÚTI</t>
  </si>
  <si>
    <t>FISCAIS DE PREVENÇÃO DE PERDAS</t>
  </si>
  <si>
    <t>N°</t>
  </si>
  <si>
    <t>CÓD</t>
  </si>
  <si>
    <t>1°</t>
  </si>
  <si>
    <t>2°</t>
  </si>
  <si>
    <t>3°</t>
  </si>
  <si>
    <t>4°</t>
  </si>
  <si>
    <t>5°</t>
  </si>
  <si>
    <t>6°</t>
  </si>
  <si>
    <t>7°</t>
  </si>
  <si>
    <t>8°</t>
  </si>
  <si>
    <t>9°</t>
  </si>
  <si>
    <t>10°</t>
  </si>
  <si>
    <t>V BERINJELA KG</t>
  </si>
  <si>
    <t>PESQUISAR POR TROCA DE PRODUTOS</t>
  </si>
  <si>
    <t>Pesquisar por Produto:</t>
  </si>
  <si>
    <t>Data:</t>
  </si>
  <si>
    <t>Descrição do Produto:</t>
  </si>
  <si>
    <t>Obs.: Tirar dúvidas com:</t>
  </si>
  <si>
    <t>1. Gerente Geral</t>
  </si>
  <si>
    <t>Comprador:</t>
  </si>
  <si>
    <t>2. Gerente Atacado</t>
  </si>
  <si>
    <t>3. Subgerente</t>
  </si>
  <si>
    <t>4. Gerente Prevenção</t>
  </si>
  <si>
    <t>5. Gerente Reposição</t>
  </si>
  <si>
    <t>Fornecedor:</t>
  </si>
  <si>
    <t>Troca:</t>
  </si>
  <si>
    <t>COD</t>
  </si>
  <si>
    <t>BARRAS</t>
  </si>
  <si>
    <t>FILIAL</t>
  </si>
  <si>
    <t>SETOR</t>
  </si>
  <si>
    <t>DEPARTAMENTO</t>
  </si>
  <si>
    <t>SECAO</t>
  </si>
  <si>
    <t>FORNECEDOR</t>
  </si>
  <si>
    <t>PRODUTO</t>
  </si>
  <si>
    <t>CUSTOMEDIO R$</t>
  </si>
  <si>
    <t xml:space="preserve"> GRUYERE PS 200G</t>
  </si>
  <si>
    <t xml:space="preserve"> QUEIJO PIRACANJUBA REINO 200G</t>
  </si>
  <si>
    <t>16756 - LATICINIO CANTO DE MINAS LTDA</t>
  </si>
  <si>
    <t xml:space="preserve"> QUEIJO COALHO ESPETO C DE MINAS KG</t>
  </si>
  <si>
    <t xml:space="preserve"> QUEIJO MINAS PADRAO CANTO MINAS KG</t>
  </si>
  <si>
    <t xml:space="preserve"> QUEIJO RICOTA FRESCAL C MINAS KG</t>
  </si>
  <si>
    <t xml:space="preserve"> QUEIJO GOUDA CANTO MINAS KG</t>
  </si>
  <si>
    <t xml:space="preserve"> QUEIJO MUSSARELA BURITIS FAT 150G</t>
  </si>
  <si>
    <t xml:space="preserve"> CREAM CHEESE CATUPIRY POTE 150G</t>
  </si>
  <si>
    <t xml:space="preserve"> QJ COALHO PIRACANJUBA FATIADO 150G</t>
  </si>
  <si>
    <t xml:space="preserve"> QUEIJO REINO PIRACANJUBA FAT 150G</t>
  </si>
  <si>
    <t xml:space="preserve"> QUEIJO PIRACANJUBA MUSS FAT 150G</t>
  </si>
  <si>
    <t xml:space="preserve"> QUEIJO MUSS PIRACANJUBA FAT 500G</t>
  </si>
  <si>
    <t xml:space="preserve"> QUEIJO PIRACANJUBA PRATO FAT 150G</t>
  </si>
  <si>
    <t xml:space="preserve"> QUEIJO POLENGHI CREEM CHEESE 150GR</t>
  </si>
  <si>
    <t xml:space="preserve"> CREME RICOTA POLENGHI 150G</t>
  </si>
  <si>
    <t xml:space="preserve"> QUEIJO POLENGUINHO TRAD 68G</t>
  </si>
  <si>
    <t xml:space="preserve"> QUEIJO POLENGUINHO LIGHT 68G</t>
  </si>
  <si>
    <t xml:space="preserve"> QUEIJO POLENGUINHO TRAD 136G</t>
  </si>
  <si>
    <t xml:space="preserve"> QUEIJO POLENGUINHO LIGHT 136G</t>
  </si>
  <si>
    <t xml:space="preserve"> QUEIJO POLENGHI SAND IWS 8 CHEDAR 144G</t>
  </si>
  <si>
    <t xml:space="preserve"> QUEIJO POL SAND NW192 CHED MGV KG</t>
  </si>
  <si>
    <t xml:space="preserve"> QUEIJO COALHO QUATA ESPETO 300G</t>
  </si>
  <si>
    <t>22189 -  BARBOSA MARQUES S A</t>
  </si>
  <si>
    <t xml:space="preserve"> QUEIJO MINAS PADRAO REGINA R.010 KG</t>
  </si>
  <si>
    <t xml:space="preserve"> QUEIJO COALHO REGINA KG</t>
  </si>
  <si>
    <t xml:space="preserve">450254 -  LATICINIOS VERDE CAMPO S A </t>
  </si>
  <si>
    <t xml:space="preserve"> QUEIJO MINAS PADRAO VC KG</t>
  </si>
  <si>
    <t xml:space="preserve"> QUEIJO NATVILLE COALHO MINI KG</t>
  </si>
  <si>
    <t xml:space="preserve"> QUEIJO PRATO NATVILLE KG</t>
  </si>
  <si>
    <t xml:space="preserve"> QUEIJO DAVACA PRATO MINI LIGHT KG</t>
  </si>
  <si>
    <t xml:space="preserve"> MORT CONFIANCA FGO MINI MST006 KG</t>
  </si>
  <si>
    <t xml:space="preserve"> MORTADELA SEARA KG</t>
  </si>
  <si>
    <t xml:space="preserve"> MORTADELA SEARA FRANGO 400G</t>
  </si>
  <si>
    <t xml:space="preserve"> MORT AURORA DEF KG</t>
  </si>
  <si>
    <t xml:space="preserve"> MORTADELA PEPERI KG</t>
  </si>
  <si>
    <t xml:space="preserve"> MORT SADIA DE FRANGO MFSN KG</t>
  </si>
  <si>
    <t xml:space="preserve"> MORTADELA FGO SADIA 400G</t>
  </si>
  <si>
    <t xml:space="preserve"> MORTADELA MISTA SADIA MFGPSD 400G</t>
  </si>
  <si>
    <t xml:space="preserve"> MORT PERDIGAO BOLOGNELLA MBL KG</t>
  </si>
  <si>
    <t xml:space="preserve"> MORTADELA FGO PERDIGAO 400G</t>
  </si>
  <si>
    <t xml:space="preserve"> MORT MISTA S/TOUC PERDIGAO 400G</t>
  </si>
  <si>
    <t xml:space="preserve"> MORT MAURICEA TOUCINHO KG</t>
  </si>
  <si>
    <t xml:space="preserve"> MORT MAURICEA FRANGO KG</t>
  </si>
  <si>
    <t xml:space="preserve"> MORT MAURICEA MISTA 400G</t>
  </si>
  <si>
    <t xml:space="preserve"> MORT MAURICEA AVES 400G</t>
  </si>
  <si>
    <t xml:space="preserve"> CHARQUE FRIBOI DIANT KG</t>
  </si>
  <si>
    <t xml:space="preserve"> JERKED BEEF FRIBOI P A KG</t>
  </si>
  <si>
    <t xml:space="preserve"> JOELHO SUINO SALGADO FRIMESA KG</t>
  </si>
  <si>
    <t xml:space="preserve"> ORELHA SUINA SALG FRIMESA KG</t>
  </si>
  <si>
    <t>75069 - FRINENSE ALIMENTOS LTDA</t>
  </si>
  <si>
    <t xml:space="preserve"> JERKED BEEF FRINESE PONTA DE AGULHA 500G</t>
  </si>
  <si>
    <t xml:space="preserve"> JERKED BEEF FRINENESE PA KG</t>
  </si>
  <si>
    <t xml:space="preserve"> JERKED BEEF FRINESE DIANTEIRO 500G</t>
  </si>
  <si>
    <t xml:space="preserve"> JERKED BEEF FRINENSE DIANTEIRO KG</t>
  </si>
  <si>
    <t>124576 -  S J PARAISO CHARQUE LTDA</t>
  </si>
  <si>
    <t xml:space="preserve"> JERKED BEEF BV PARAIS DIANTEIRO KG</t>
  </si>
  <si>
    <t xml:space="preserve"> JERKED BEEF BV PARAISO P A KG</t>
  </si>
  <si>
    <t xml:space="preserve"> CHARQUE JERKED BEEF BV PARAISO P A 400G</t>
  </si>
  <si>
    <t xml:space="preserve"> JERKED BEEF BV PARAISO P A 500G</t>
  </si>
  <si>
    <t xml:space="preserve"> CHARQUE JERKED BEEF BV PARAIS DIANT 400G</t>
  </si>
  <si>
    <t xml:space="preserve"> JERKED SUINO SEARA 400G</t>
  </si>
  <si>
    <t xml:space="preserve"> BACON SEARA TABLETE KG</t>
  </si>
  <si>
    <t>93270 - PRIETO ALIMENTOS S A</t>
  </si>
  <si>
    <t xml:space="preserve"> BACON PRIETO EXTRA PALETA KG</t>
  </si>
  <si>
    <t xml:space="preserve"> CARNE SALG PRIETO SUINO S/OSSO LOMB 400G</t>
  </si>
  <si>
    <t xml:space="preserve"> CARNE SALG PRIETO SUINO C/OSSO COST 400G</t>
  </si>
  <si>
    <t xml:space="preserve"> MIUDOS SUINO PRIETO SALG PE 400G</t>
  </si>
  <si>
    <t xml:space="preserve"> MIUDOS SUINO PRIETO SALG ORELHA 400G</t>
  </si>
  <si>
    <t xml:space="preserve"> MIUDOS SUINO PRIETO SALG RAB 400G</t>
  </si>
  <si>
    <t xml:space="preserve"> PE SUINO MAIS SUINOS SALG PORC KG</t>
  </si>
  <si>
    <t xml:space="preserve"> RABO SUINO DEFUMADO MAIS SUINOS KG</t>
  </si>
  <si>
    <t xml:space="preserve"> RABO MAIS SUINOS SALGADOS KG</t>
  </si>
  <si>
    <t xml:space="preserve"> PERNIL SUINO MAIS SUINOS DEFUMADO KG</t>
  </si>
  <si>
    <t xml:space="preserve"> PERNIL MAIS SUINOS SALG PORC KG</t>
  </si>
  <si>
    <t xml:space="preserve"> COSTELA MAIS SUINOS SALGADA KG</t>
  </si>
  <si>
    <t xml:space="preserve"> LOMBO MAIS SUINOS SALGADO PORC KG</t>
  </si>
  <si>
    <t xml:space="preserve"> COSTELA SUINA MAIS SUINOS DEFUMADA KG</t>
  </si>
  <si>
    <t xml:space="preserve"> ESPINHAO SALGADO MAIS SUINOS PORC KG</t>
  </si>
  <si>
    <t xml:space="preserve"> ESPINHACO MAIS SUINOS SALGADO KG</t>
  </si>
  <si>
    <t xml:space="preserve"> KIT FEIJOADA MAIS SUINOS KG</t>
  </si>
  <si>
    <t xml:space="preserve"> BARRIGA MAIS SUINOS SALG PORC KG</t>
  </si>
  <si>
    <t xml:space="preserve"> TOUCINHO MAIS SUINOS SALG PORC KG</t>
  </si>
  <si>
    <t xml:space="preserve"> BARRIGA MAIS SUINOS SALGADA KG</t>
  </si>
  <si>
    <t xml:space="preserve"> LINGUICA PORTUGUESA AURORA KG</t>
  </si>
  <si>
    <t xml:space="preserve"> LING CALAB NOBRE KG</t>
  </si>
  <si>
    <t xml:space="preserve"> LING CALAB RETA FRIMESA KG</t>
  </si>
  <si>
    <t xml:space="preserve"> LING CALAB PERDIGAO RETA KG</t>
  </si>
  <si>
    <t xml:space="preserve"> LING DEFUM RETA SEARA KG</t>
  </si>
  <si>
    <t>176062 -  CESCONETTO INDUSTRIA E COMERCIO DE ALIMENTOS LTDA</t>
  </si>
  <si>
    <t xml:space="preserve"> LING TP CALAB DEF NATURAVES KG</t>
  </si>
  <si>
    <t>82070 - PAMPLONA ALIMENTOS S/A</t>
  </si>
  <si>
    <t xml:space="preserve"> LING CALAB PAMPLONA TRAD KG</t>
  </si>
  <si>
    <t>178178 -  FIAMMA INDUSTRIA E COMERCIO DE ALIMENTOS EIRELI</t>
  </si>
  <si>
    <t xml:space="preserve"> LING CALAB IMPERIO TRAD KG</t>
  </si>
  <si>
    <t xml:space="preserve"> LING CALAB ALEGRA KG</t>
  </si>
  <si>
    <t xml:space="preserve"> LINGUICA CALABRESA RETA SAUDALI KG</t>
  </si>
  <si>
    <t xml:space="preserve"> LING CALABRESA SAUDALI KG</t>
  </si>
  <si>
    <t>72732 - USINA DE BENEFICIAMENTO DE LEITE BOM SUC</t>
  </si>
  <si>
    <t xml:space="preserve"> QUEIJO PRATO REGINA M.LANCH R002 KG</t>
  </si>
  <si>
    <t xml:space="preserve"> QUEIJO MUSSARELA DAVACA LIGHT BARRA KG</t>
  </si>
  <si>
    <t>162340 -  LATICINIO SZURA LTDA</t>
  </si>
  <si>
    <t xml:space="preserve"> QUEIJO MUSS CENAGGIO KG</t>
  </si>
  <si>
    <t>295463 -  SILVA   CLIMACO LTDA</t>
  </si>
  <si>
    <t xml:space="preserve"> QUEIJO MUSS MORRO ALTO KG</t>
  </si>
  <si>
    <t xml:space="preserve"> BACON AURORA FAT 250G</t>
  </si>
  <si>
    <t xml:space="preserve"> SALSICHA AURORA HOT DOG 500G</t>
  </si>
  <si>
    <t xml:space="preserve"> SALSICHA FGO AURORA 500G</t>
  </si>
  <si>
    <t xml:space="preserve"> EMBUTIDO CURADO E DEFUMADO NOBREZA KG</t>
  </si>
  <si>
    <t xml:space="preserve"> LING CALAB AURORA FINA DEFUM 220G</t>
  </si>
  <si>
    <t xml:space="preserve"> LING BOVINA FRIBOI MATURATTA 300G</t>
  </si>
  <si>
    <t xml:space="preserve"> PEPPERONI FRIMESA FATIADO PCT 1KG</t>
  </si>
  <si>
    <t xml:space="preserve"> SALSICHA HOT DOG FRIMESA 420G</t>
  </si>
  <si>
    <t xml:space="preserve"> BANHA FRIMESA POTE 450G</t>
  </si>
  <si>
    <t xml:space="preserve"> BANHA FRIMESA 1KG</t>
  </si>
  <si>
    <t xml:space="preserve"> LING FRIMESINHA 500G</t>
  </si>
  <si>
    <t xml:space="preserve"> LING DEF SADIA FININHA 215G</t>
  </si>
  <si>
    <t xml:space="preserve"> SALAMINHO SADIA KG</t>
  </si>
  <si>
    <t xml:space="preserve"> SALSICHA FGO SADIA SFSL 500G</t>
  </si>
  <si>
    <t xml:space="preserve"> BACON FATIAS SADIA BAF 250G</t>
  </si>
  <si>
    <t xml:space="preserve"> SALSICHA VIENA PERDIGAO SVI126 500G</t>
  </si>
  <si>
    <t xml:space="preserve"> LING PAIO PERDIGAO A VACUO 370G</t>
  </si>
  <si>
    <t xml:space="preserve"> SALSICHA SEARA INCRIVEL RESF 240G</t>
  </si>
  <si>
    <t xml:space="preserve"> SALSICHA SERA DEF 500G</t>
  </si>
  <si>
    <t xml:space="preserve"> SALSICHA SEARA DEF AIR FRYER 250G</t>
  </si>
  <si>
    <t xml:space="preserve"> BANHA SEARA SUINA REFIN IND 8010 1KG</t>
  </si>
  <si>
    <t xml:space="preserve"> LING PAIO PAMPLONA 350G</t>
  </si>
  <si>
    <t xml:space="preserve"> LING CALAB PAMPLONA DEF 400G</t>
  </si>
  <si>
    <t xml:space="preserve"> SALAME T HAMB FAT PAMPLONA 100G</t>
  </si>
  <si>
    <t xml:space="preserve"> SALAME ITALIANO PAMPLONA KG</t>
  </si>
  <si>
    <t xml:space="preserve"> BACON FAT PAMPLONA 250G</t>
  </si>
  <si>
    <t xml:space="preserve"> SALSICHA FGO TONY 500G</t>
  </si>
  <si>
    <t xml:space="preserve"> PRES PEPERI S/CAPA GORD KG</t>
  </si>
  <si>
    <t xml:space="preserve"> LOMBO COZ DEFUM NOBRE KG</t>
  </si>
  <si>
    <t xml:space="preserve"> PRESUNTO FRIMESA FATIADO 200G</t>
  </si>
  <si>
    <t xml:space="preserve"> APRESUNTADO FRIMESA KG</t>
  </si>
  <si>
    <t xml:space="preserve"> PEITO DE PERU SEARA FAT 150G</t>
  </si>
  <si>
    <t xml:space="preserve"> APRESUNTADO SEARA FAT 180G</t>
  </si>
  <si>
    <t xml:space="preserve"> APRESUNTADO PAMPLONA KG</t>
  </si>
  <si>
    <t xml:space="preserve"> PRES COZ S CAPA GOR PAMPLONA KG</t>
  </si>
  <si>
    <t xml:space="preserve"> PRES COZ S/CAPA GOR ALEGRA LG KG</t>
  </si>
  <si>
    <t xml:space="preserve"> PRES COZIDO SEM CAPA GOR ALEGRA KG</t>
  </si>
  <si>
    <t xml:space="preserve"> APRESUNTADO ALEGRA KG</t>
  </si>
  <si>
    <t xml:space="preserve"> APRESUNTADO FRISA KG</t>
  </si>
  <si>
    <t xml:space="preserve"> PRESUNTO RETANGULAR COZIDO FRISA KG</t>
  </si>
  <si>
    <t xml:space="preserve"> LOMBO DEFUMADO FRIMESA KG</t>
  </si>
  <si>
    <t xml:space="preserve"> SALAME HAMB FAT SADIA SLHF 100G</t>
  </si>
  <si>
    <t xml:space="preserve"> SALAMITO SNACK SADIA LMPT36 36G</t>
  </si>
  <si>
    <t xml:space="preserve"> SALAMINHO SEARA KG</t>
  </si>
  <si>
    <t xml:space="preserve"> COPA PAMPLONA FAT 100G</t>
  </si>
  <si>
    <t xml:space="preserve"> SALAME MILANO FAT PAMPLONA 100G</t>
  </si>
  <si>
    <t xml:space="preserve"> SALAME ITAL FAT PAMPLONA 100G</t>
  </si>
  <si>
    <t xml:space="preserve"> SALAMINHO PAMPLONA KG</t>
  </si>
  <si>
    <t xml:space="preserve"> BACON AURORA MANTA DEF KG</t>
  </si>
  <si>
    <t xml:space="preserve"> BACON FRIMESA CUBOS RESF 400G</t>
  </si>
  <si>
    <t xml:space="preserve"> BACON FRIMESA FATIADO 1KG</t>
  </si>
  <si>
    <t xml:space="preserve"> BACON SUINO PAPADA FRIMESA KG</t>
  </si>
  <si>
    <t xml:space="preserve"> BACON FRIMESA EM MANTA KG</t>
  </si>
  <si>
    <t xml:space="preserve"> BACON SEARA PED KG</t>
  </si>
  <si>
    <t xml:space="preserve"> BACON MANTA PAMPLONA KG</t>
  </si>
  <si>
    <t xml:space="preserve"> BACON IMPERIO MANTA DEF KG</t>
  </si>
  <si>
    <t xml:space="preserve"> BACON MANTA ALEGRA KG</t>
  </si>
  <si>
    <t xml:space="preserve"> LANCHE AURORA FRANGO KG</t>
  </si>
  <si>
    <t xml:space="preserve"> LANCHE FRIMESA KG</t>
  </si>
  <si>
    <t xml:space="preserve"> LANCHE FRIMESA FATIADO 200G</t>
  </si>
  <si>
    <t xml:space="preserve"> LANCHE WILSON KG</t>
  </si>
  <si>
    <t xml:space="preserve"> QUEIJO EMMENTAL FRAC SUPREMO KG</t>
  </si>
  <si>
    <t xml:space="preserve"> QUEIJO MUSS MINI LACFREE KG</t>
  </si>
  <si>
    <t xml:space="preserve"> QUEIJO PAD V CAMPO LACFREE KG</t>
  </si>
  <si>
    <t xml:space="preserve"> QUEIJO QUATA REINO FRAC 170G</t>
  </si>
  <si>
    <t xml:space="preserve"> QUEIJO QUATA EMMENTAL FRAC 170G</t>
  </si>
  <si>
    <t>74069 - LATICINIOS CATUPIRY</t>
  </si>
  <si>
    <t xml:space="preserve"> CREAM CHEESE CATUPIRY BISNAG 1,2KG</t>
  </si>
  <si>
    <t xml:space="preserve"> REQ CHEDDAR CATUPIRY 1,010KG</t>
  </si>
  <si>
    <t xml:space="preserve"> REQ CATUPIRY BISNAGA 1,5KG</t>
  </si>
  <si>
    <t xml:space="preserve"> REQ CULIN PIRACANJUBA 1,8KG</t>
  </si>
  <si>
    <t xml:space="preserve"> CREAM CHEESE POLENGHI BISN 1,5KG</t>
  </si>
  <si>
    <t xml:space="preserve"> REQ TIROLEZ BISN 1,5KG</t>
  </si>
  <si>
    <t xml:space="preserve"> MIST CREME NAT DA VACA REQ BISN 1,8KG</t>
  </si>
  <si>
    <t xml:space="preserve"> REQ VALELAC CREM 1,5KG</t>
  </si>
  <si>
    <t xml:space="preserve"> IOG NAT NESTLE MEL BD 340G</t>
  </si>
  <si>
    <t>1790 - BARBOSA &amp; MARQUES S A</t>
  </si>
  <si>
    <t xml:space="preserve"> QUEIJO REGINA PARMESAO RALADO 100G</t>
  </si>
  <si>
    <t xml:space="preserve"> QUEIJO RALADO REGINA R.056 50GR</t>
  </si>
  <si>
    <t>233481 -  PRONTU INDUSTRIA E COMERCIO DE ALIMENTOS SA</t>
  </si>
  <si>
    <t xml:space="preserve"> QUEIJO RALADO PRONTU MILKLY 40G</t>
  </si>
  <si>
    <t xml:space="preserve"> FILE COXA C/SOB BD DAGRANJA 600G</t>
  </si>
  <si>
    <t xml:space="preserve"> SOBRECOXA ASSA FACIL SEARA 800G</t>
  </si>
  <si>
    <t xml:space="preserve"> FILE PEITO SEARA EM CUBOS IQF 1KG</t>
  </si>
  <si>
    <t xml:space="preserve"> SOBRECOXA FRANGO SEARA ORG BDJ 600G</t>
  </si>
  <si>
    <t xml:space="preserve"> COXA FRANGO SEARA ORG BDJ 600G</t>
  </si>
  <si>
    <t xml:space="preserve"> MOELA FRANGO SEARA BDJ 1KG</t>
  </si>
  <si>
    <t xml:space="preserve"> MEIO DA ASA DE FGO CONG MAURICEA IQF 1KG</t>
  </si>
  <si>
    <t xml:space="preserve"> COXA C/SCOX CONG MAURICEA INDIV KG</t>
  </si>
  <si>
    <t xml:space="preserve"> COXINHA DA ASA AURORA IQF 1KG</t>
  </si>
  <si>
    <t>1786 -  NUTRIZA AGROINDUSTRIAL DE ALIMENTOS S A</t>
  </si>
  <si>
    <t xml:space="preserve"> FIGADO FRANGO FRIATO CONG BAND 1KG</t>
  </si>
  <si>
    <t xml:space="preserve"> MOELA FGO FRIATO (12) 1KG</t>
  </si>
  <si>
    <t xml:space="preserve"> CORACAO FGO FRIATO CONG (12) 1KG</t>
  </si>
  <si>
    <t xml:space="preserve"> FILEZINHO PEITO SASSAMI FRIATO IQF 1KG</t>
  </si>
  <si>
    <t xml:space="preserve"> FILE DE PEITO FGO FRIATO IQF 1KG</t>
  </si>
  <si>
    <t xml:space="preserve"> COXINHA DA ASA CONG FRIATO IQF 1KG</t>
  </si>
  <si>
    <t xml:space="preserve"> MEIO DA ASA FRIATO IQF 1KG</t>
  </si>
  <si>
    <t xml:space="preserve"> COXA DE FGO CONG FRIATO IQF 1KG</t>
  </si>
  <si>
    <t xml:space="preserve"> COXA C/SOB CONF FRIATO 12 1KG</t>
  </si>
  <si>
    <t xml:space="preserve"> FILE DE PEITO ENVEL FRIATO KG</t>
  </si>
  <si>
    <t xml:space="preserve"> ASA FRANGO FRIATO (12) 1KG</t>
  </si>
  <si>
    <t xml:space="preserve"> MEIO DA ASA FRIATO CONG BAND 1KG</t>
  </si>
  <si>
    <t xml:space="preserve"> FILEZINHO PEITO FRIATO SASSAMI CONG</t>
  </si>
  <si>
    <t xml:space="preserve"> FRANGO A PASS FRIATO IQF 1KG</t>
  </si>
  <si>
    <t xml:space="preserve"> FILE COXA S/OSSO FRIATO (12)1KG</t>
  </si>
  <si>
    <t xml:space="preserve"> SOBRECOXA CONG FRIATO 1KG</t>
  </si>
  <si>
    <t xml:space="preserve"> COXINHA DA ASA FGO CONG FRIATO12 1KG</t>
  </si>
  <si>
    <t xml:space="preserve"> COXA FGO CONG FRIATO (12) 1KG</t>
  </si>
  <si>
    <t xml:space="preserve"> PEITO FGO FRIATO CONG 1KG</t>
  </si>
  <si>
    <t xml:space="preserve"> COXA C/SOB C/DORSO NUTRIZA ENV KG</t>
  </si>
  <si>
    <t xml:space="preserve"> PEITO DE FRANGO EM CUBOS SADIA IQF 400G</t>
  </si>
  <si>
    <t xml:space="preserve"> FILEZINHO PEITO PERDIGAO IQF 800G</t>
  </si>
  <si>
    <t xml:space="preserve"> FILE PEITO PERDIGAO IQF 800G</t>
  </si>
  <si>
    <t xml:space="preserve"> COXINHA DA ASA PERDIGAO IQF 800G</t>
  </si>
  <si>
    <t xml:space="preserve"> SOBRECOXA FGO PERDIGAO IQF 800G</t>
  </si>
  <si>
    <t xml:space="preserve"> FILE PEITO FGO PERD BAND 1KG</t>
  </si>
  <si>
    <t xml:space="preserve"> FILE COXA/SOB LAR IQF 1KG</t>
  </si>
  <si>
    <t xml:space="preserve"> FILEZINHO SASSAMI LAR IQF 1KG</t>
  </si>
  <si>
    <t xml:space="preserve"> MEIO DA ASA LAR IQF 1KG</t>
  </si>
  <si>
    <t xml:space="preserve"> COXA LAR IQF 1KG</t>
  </si>
  <si>
    <t xml:space="preserve"> COXA C/SOB ENV CONG LAR KG</t>
  </si>
  <si>
    <t xml:space="preserve"> FILE PEITO LAR BDJ 1KG</t>
  </si>
  <si>
    <t xml:space="preserve"> PEITO ENV LAR KG</t>
  </si>
  <si>
    <t xml:space="preserve"> CORACAO FRANGO TEMPERADO LAR 700G</t>
  </si>
  <si>
    <t xml:space="preserve"> CORACAO LAR BDJ 1KG</t>
  </si>
  <si>
    <t xml:space="preserve"> FILE DE PEITO FGO NATURAVES CONG KG</t>
  </si>
  <si>
    <t xml:space="preserve"> HAMB BOV PICANHA MATURATTA 180G</t>
  </si>
  <si>
    <t xml:space="preserve"> HAMB FRIBOI BOV BEEF BUR QUE 120G</t>
  </si>
  <si>
    <t xml:space="preserve"> HAMBURGUER SEARA BOVINO AIR FRYER 150G</t>
  </si>
  <si>
    <t xml:space="preserve"> HAMB BOV PICANHA ENV GRA FILE 90G</t>
  </si>
  <si>
    <t xml:space="preserve"> HAMBURGUER ENV FRISA MISTO 56G</t>
  </si>
  <si>
    <t xml:space="preserve"> MINI LASANHA SADIA 4Q MIAK(FL)350GR</t>
  </si>
  <si>
    <t xml:space="preserve"> LASANHA AURORA BOLON 600G</t>
  </si>
  <si>
    <t xml:space="preserve"> LASANHA BOLONHESA SEARA MENU 350G</t>
  </si>
  <si>
    <t xml:space="preserve"> PENNE SEARA MOLHO PARIS        350G</t>
  </si>
  <si>
    <t xml:space="preserve"> SANDUICHE HOT HIT SEARA BACON 145G</t>
  </si>
  <si>
    <t xml:space="preserve"> CARNE MOIDA SEARA INCRIVEL 200G</t>
  </si>
  <si>
    <t xml:space="preserve"> MINI HOT DOG COREANO CG SEARA 245G</t>
  </si>
  <si>
    <t xml:space="preserve"> FETTUCINE SEARA PERU/BROC 350G</t>
  </si>
  <si>
    <t xml:space="preserve"> ESCONDIDINHO CALAB SEARA 600G</t>
  </si>
  <si>
    <t xml:space="preserve"> ESCONDIDINHO CARNE SEARA 600G</t>
  </si>
  <si>
    <t xml:space="preserve"> PIPOQUINHA FRANGO CG SEARA 275G</t>
  </si>
  <si>
    <t xml:space="preserve"> PAO DE QUEIJO SEARA GOURMET 300G</t>
  </si>
  <si>
    <t xml:space="preserve"> PAO DE ALHO TRAD AURORA 340G</t>
  </si>
  <si>
    <t xml:space="preserve"> PAO DE ALHO PICANTE AURORA 340G</t>
  </si>
  <si>
    <t xml:space="preserve"> CHORIPAN AURORA 400G</t>
  </si>
  <si>
    <t xml:space="preserve"> BOLO MINI TAPIOCA BUMBA ALIM 400G UN</t>
  </si>
  <si>
    <t xml:space="preserve"> SALGADO MINI DOGUINHO CENOURA 450G</t>
  </si>
  <si>
    <t xml:space="preserve"> SALGADO EMPADA FRANGO 450G</t>
  </si>
  <si>
    <t xml:space="preserve"> SALGADO EMPADA CALABRESA 450G UND</t>
  </si>
  <si>
    <t xml:space="preserve"> SALGADO ESFIRRA CARNE 400G UND</t>
  </si>
  <si>
    <t xml:space="preserve"> SALGADO ESFIRRA FRANGO 400G UND</t>
  </si>
  <si>
    <t xml:space="preserve"> SALGADO ESFIRRA CALABRESA 400G UND</t>
  </si>
  <si>
    <t xml:space="preserve"> SALGADO ESFIRRA QUEIJO 400G</t>
  </si>
  <si>
    <t xml:space="preserve"> HOT POCKET X</t>
  </si>
  <si>
    <t xml:space="preserve"> ESCONDIDINHO CARNE SADIA 600G</t>
  </si>
  <si>
    <t xml:space="preserve"> FRANGO PARMEG PERDIGAO 800G</t>
  </si>
  <si>
    <t xml:space="preserve"> MEU MENU PERDIGAO FETTUC BOLONHESA 300G</t>
  </si>
  <si>
    <t xml:space="preserve"> PAO DE QUEIJO FORNO DE MINAS LANCHE 1KG</t>
  </si>
  <si>
    <t xml:space="preserve"> DADINHO DE TAPIOCA JEITO DE MINAS 300G</t>
  </si>
  <si>
    <t xml:space="preserve"> MINI KIBE MARICOTA TRAD 810G</t>
  </si>
  <si>
    <t xml:space="preserve"> BOLINHO MARICOTA QUEIJO 810G</t>
  </si>
  <si>
    <t xml:space="preserve"> PAO DE QUEIJO MARICOTA COQUETEL 300G</t>
  </si>
  <si>
    <t xml:space="preserve"> PAO ALHO SANTA MASSA TRAD 240G</t>
  </si>
  <si>
    <t xml:space="preserve"> PAO ALHO SANTA MASSA PICANTE 240G</t>
  </si>
  <si>
    <t xml:space="preserve"> PAO DE ALHO SO MINAS BOLINHA TRAD 300G</t>
  </si>
  <si>
    <t xml:space="preserve"> LING SUINA AURORA 700G</t>
  </si>
  <si>
    <t xml:space="preserve"> LING FRANGO NOBRE 700G</t>
  </si>
  <si>
    <t xml:space="preserve"> LING MISTA NOBRE KG</t>
  </si>
  <si>
    <t xml:space="preserve"> LING FININHA SUINA AURORA APIMEN 2KG</t>
  </si>
  <si>
    <t xml:space="preserve"> LING SUINA FININHA APIMENTADA 600G</t>
  </si>
  <si>
    <t xml:space="preserve"> LING TOS AURORA CERV E CEB CARAME 500G</t>
  </si>
  <si>
    <t xml:space="preserve"> LING FRIATO CHURRASCO KG</t>
  </si>
  <si>
    <t xml:space="preserve"> LING CALAB FRIMESA FRESCAL 1KG</t>
  </si>
  <si>
    <t xml:space="preserve"> LING TOSC FRIMESA 600G</t>
  </si>
  <si>
    <t xml:space="preserve"> LING SUINA FRIMESA KG</t>
  </si>
  <si>
    <t xml:space="preserve"> LING TOSC CURTA FRIMESA KG</t>
  </si>
  <si>
    <t xml:space="preserve"> LING PERNIL FRIMESA KG</t>
  </si>
  <si>
    <t xml:space="preserve"> LING PERNIL OURO CARNE LIP201 1KG</t>
  </si>
  <si>
    <t xml:space="preserve"> LING FGO PERDIGAO NABRASA 1KG</t>
  </si>
  <si>
    <t xml:space="preserve"> LING PERDIGAO NABRASA FGO BACON 600G</t>
  </si>
  <si>
    <t xml:space="preserve"> LING FRANGO PERD CHUR/GORD SUI KG</t>
  </si>
  <si>
    <t xml:space="preserve"> LING TOSC PERDIGAO APIM NA BRASA 1KG</t>
  </si>
  <si>
    <t xml:space="preserve"> LING TOSC PERDIGAO NABRASA 1KG</t>
  </si>
  <si>
    <t xml:space="preserve"> LING PERDIGAO NABRASA ALHO/ERVAS 600G</t>
  </si>
  <si>
    <t xml:space="preserve"> LING PERNIL SEARA 700G</t>
  </si>
  <si>
    <t xml:space="preserve"> LING TOSC SEARA 700G</t>
  </si>
  <si>
    <t xml:space="preserve"> LING SEARA PERNIL QUEIJ COA GOURMET 500G</t>
  </si>
  <si>
    <t xml:space="preserve"> LING SUINA SEARA CHIMICHURRI 600G</t>
  </si>
  <si>
    <t xml:space="preserve"> LING SUINA SEARA APIMENTADA 600G</t>
  </si>
  <si>
    <t xml:space="preserve"> LING TOSC SEARA CHIMICHURRI GOURMET 450G</t>
  </si>
  <si>
    <t xml:space="preserve"> LING ALHO E ERVAS SEARA CHURRASCO 600G</t>
  </si>
  <si>
    <t xml:space="preserve"> LING SEARA FGO COM BAC GOUR 500G</t>
  </si>
  <si>
    <t xml:space="preserve"> LING FRANGO SEARA 700G</t>
  </si>
  <si>
    <t xml:space="preserve"> LING MISTA NATURAVES CONG KG</t>
  </si>
  <si>
    <t>4968 -  COOPERATIVA CENTRAL AURORA ALIMENTOS</t>
  </si>
  <si>
    <t xml:space="preserve"> LING ALEGRA SUINA P/CHURRASCO KG</t>
  </si>
  <si>
    <t xml:space="preserve"> PERNIL AURORA C/OSSO TEMP KG</t>
  </si>
  <si>
    <t xml:space="preserve"> AVE AURORA MARAVILHA KG</t>
  </si>
  <si>
    <t xml:space="preserve"> AVE BLESSER AURORA KG</t>
  </si>
  <si>
    <t xml:space="preserve"> AVE SUPREME TEMP CONG SADIA KG</t>
  </si>
  <si>
    <t xml:space="preserve"> COST SUI COM MOLHO BARBERCUE SADIA KG</t>
  </si>
  <si>
    <t xml:space="preserve"> PERNIL SUINO SADIA S/O TP PCST KG</t>
  </si>
  <si>
    <t xml:space="preserve"> PERNIL SUI SADIA SEMI DESSO CONG KG</t>
  </si>
  <si>
    <t xml:space="preserve"> PERU CONG PERDIGAO TEMP KG</t>
  </si>
  <si>
    <t xml:space="preserve"> PEITO TEM DEF S OSSO PERD CHESTER 400G</t>
  </si>
  <si>
    <t xml:space="preserve"> AVE BRISCKER TEMP REZENDE ZBKT KG</t>
  </si>
  <si>
    <t xml:space="preserve"> PANCETA SUINA RECH SEARA GOURMET KG</t>
  </si>
  <si>
    <t xml:space="preserve"> AVE FIESTA SEARA DESOS KG</t>
  </si>
  <si>
    <t xml:space="preserve"> AVE FIESTA SEARA ORGANICO KG</t>
  </si>
  <si>
    <t xml:space="preserve"> AVE FIESTA SEARA MEDITERRANEO KG</t>
  </si>
  <si>
    <t xml:space="preserve"> FRANGO DEFUMADO SEARA GOURMET KG</t>
  </si>
  <si>
    <t xml:space="preserve"> PERU CONG SEARA KG</t>
  </si>
  <si>
    <t xml:space="preserve"> PERNIL TEMP SEARA CG KG</t>
  </si>
  <si>
    <t xml:space="preserve"> KIT AVE NATALINA SEARA FIESTA UN</t>
  </si>
  <si>
    <t xml:space="preserve"> PERNIL SEARA S/O ERV ASSA FACIL KG</t>
  </si>
  <si>
    <t xml:space="preserve"> PERNIL SEARA C/OSSO S/TEMP KG</t>
  </si>
  <si>
    <t xml:space="preserve"> PERNIL TEMP S/O SEARA KG</t>
  </si>
  <si>
    <t xml:space="preserve"> LOMBO ESPECIAL TEMP SEARA KG</t>
  </si>
  <si>
    <t xml:space="preserve"> LOMBO AURORA TEMPERADO KG</t>
  </si>
  <si>
    <t xml:space="preserve"> COSTELA C/MOLHO BARBECUE SEARA 1KG</t>
  </si>
  <si>
    <t xml:space="preserve"> SALSICHA HOT DOG FRIAT KG</t>
  </si>
  <si>
    <t xml:space="preserve"> SALSICHA MAURICEA FRANGO CONG KG</t>
  </si>
  <si>
    <t>126286 -  GSI INDUSTRIAL DE ALIMENTOS LTDA</t>
  </si>
  <si>
    <t xml:space="preserve"> SALSICHA HOT DOG DONALI KG</t>
  </si>
  <si>
    <t xml:space="preserve"> VEG SELETA LEGUMES LAR 1,1KG</t>
  </si>
  <si>
    <t xml:space="preserve"> VEG POLENTA PALITO LAR 1,1KG</t>
  </si>
  <si>
    <t xml:space="preserve"> VEG COUVE FLOR CONG LAR 1.1KG</t>
  </si>
  <si>
    <t xml:space="preserve"> BATATA FRITA MCCAIN CORT TRAD 2KG</t>
  </si>
  <si>
    <t xml:space="preserve"> VEG BATATA PALITO REZENDE 400G</t>
  </si>
  <si>
    <t xml:space="preserve"> BATATA PALITO 7MM CG 400 SEARA 400G</t>
  </si>
  <si>
    <t xml:space="preserve"> MORANGO SANTA CATARINA CONG 1,02KG</t>
  </si>
  <si>
    <t>143725 - CLAREBOUT POTATOES NV</t>
  </si>
  <si>
    <t xml:space="preserve"> BATATA FRITA SMAKEN PALITO 10MM 2KG</t>
  </si>
  <si>
    <t xml:space="preserve"> AUROGGETS AURORA FGO C/QUEIJO INF 275G</t>
  </si>
  <si>
    <t xml:space="preserve"> ISCAS TEMPURA AURORA 600G</t>
  </si>
  <si>
    <t xml:space="preserve"> TIRINHA FGO AURORA 275G</t>
  </si>
  <si>
    <t xml:space="preserve"> COXINHAS ASAS FGO EMP CONG PT SD 700G</t>
  </si>
  <si>
    <t xml:space="preserve"> NUGGETS SADIA FGO 700G</t>
  </si>
  <si>
    <t xml:space="preserve"> COXINHA DA ASA FGO EMP SADIA 2KG</t>
  </si>
  <si>
    <t>32959 - BRF S A</t>
  </si>
  <si>
    <t xml:space="preserve"> MINI CHICKEN PERDIGAO FGO EM PT 3KG</t>
  </si>
  <si>
    <t xml:space="preserve"> ISCAS EMPANADA SEARA APIMENTADA 300G</t>
  </si>
  <si>
    <t xml:space="preserve"> COXINHA EMPANADA SEARA APIMENTADA 400G</t>
  </si>
  <si>
    <t xml:space="preserve"> TEKITOS SEARA 2,5KG</t>
  </si>
  <si>
    <t xml:space="preserve"> PIZZA REZENDE MUSSARELA 400G</t>
  </si>
  <si>
    <t xml:space="preserve"> PIZZA KRISPY MUSSARELA 350G</t>
  </si>
  <si>
    <t xml:space="preserve"> CREME BRASFRUT ACAI/BANA/GUAR 3,2KG</t>
  </si>
  <si>
    <t xml:space="preserve"> POLPA FRUTA BRASFRUT ABACAXI 1,020KG</t>
  </si>
  <si>
    <t xml:space="preserve"> POLPA FRUTA BRASFRUT ABACAXI 100G</t>
  </si>
  <si>
    <t xml:space="preserve"> CREME BRASFRUT ACAI MORAN E GUA 1,02KG</t>
  </si>
  <si>
    <t xml:space="preserve"> ACAI FROOTY ORIGINAL 700ML</t>
  </si>
  <si>
    <t xml:space="preserve"> ACAI FROOTY NATURAL C/GRAN 200G</t>
  </si>
  <si>
    <t xml:space="preserve"> ACAI FROOTY ORIGINAL BD 3,6KG</t>
  </si>
  <si>
    <t xml:space="preserve"> ACAI FROOTY BANANA 700ML</t>
  </si>
  <si>
    <t xml:space="preserve"> ACAI FROOTY BANANA C/GRAN 200G</t>
  </si>
  <si>
    <t xml:space="preserve"> ACAI SPLIT BANANA 1,5L</t>
  </si>
  <si>
    <t xml:space="preserve"> ACAI SPLIT ORIGINAL BALDE 3,6L</t>
  </si>
  <si>
    <t xml:space="preserve"> ACAI SPLIT ORIGINAL 1,5L</t>
  </si>
  <si>
    <t xml:space="preserve"> POLPA FRUTA UNIAO MARACUJA 100G</t>
  </si>
  <si>
    <t xml:space="preserve"> POLPA FRUTA UNIAO CAJU 1KG</t>
  </si>
  <si>
    <t xml:space="preserve"> POLPA FRUTA UNIAO ACEROLA 1 KG</t>
  </si>
  <si>
    <t xml:space="preserve"> POLPA FRUTA UNIAO ABACAXI 100G</t>
  </si>
  <si>
    <t xml:space="preserve"> POLPA FRUTA UNIAO MORANGO 100G</t>
  </si>
  <si>
    <t xml:space="preserve"> POLPA FRUTA SEMPRE VIVA ABACAXI 100G</t>
  </si>
  <si>
    <t xml:space="preserve"> POLPA FRUTA SEMPRE VIVA GOIABA 100G</t>
  </si>
  <si>
    <t xml:space="preserve"> POLPA FRUTA SEMPRE VIVA MARACUJA 100G</t>
  </si>
  <si>
    <t xml:space="preserve"> POLPA FRUTA SEMPRE VIVA MANGA 100G</t>
  </si>
  <si>
    <t xml:space="preserve"> POLPA FRUTA MEGAFRUT SORTIDA 1,2KG</t>
  </si>
  <si>
    <t xml:space="preserve"> CREMOSAO VIVAGURT S VIVA SORT 10X90G</t>
  </si>
  <si>
    <t xml:space="preserve"> MASSA LASANHA MASSA E FORNO 500G</t>
  </si>
  <si>
    <t xml:space="preserve"> MOLHO SUGO MASSA E FORNO 350G</t>
  </si>
  <si>
    <t xml:space="preserve"> MOLHO POMODORO MASSA E FORNO 350G</t>
  </si>
  <si>
    <t xml:space="preserve"> FUSILLI SADIA CARBONARA C/BA CONG 300G</t>
  </si>
  <si>
    <t xml:space="preserve"> TALHARIM INT MASSA LEVE 500G</t>
  </si>
  <si>
    <t xml:space="preserve"> MASSA LEVE LASANHA 500G</t>
  </si>
  <si>
    <t xml:space="preserve"> MASSA LEVE PASTEL CUMBUCA 500G</t>
  </si>
  <si>
    <t xml:space="preserve"> MASSA PASTEL DISCO N GURT 200G</t>
  </si>
  <si>
    <t xml:space="preserve"> MASSA PASTEL MASSA FEST ANIV 500G</t>
  </si>
  <si>
    <t xml:space="preserve"> MASSA PASTEL MASSA FEST TABLETE 2KG</t>
  </si>
  <si>
    <t xml:space="preserve"> MASSA PASTEL ITAMASSA REDONDA 1KG</t>
  </si>
  <si>
    <t>433183 -  GANDO E TEIXEIRA INDUSTRIA E C</t>
  </si>
  <si>
    <t xml:space="preserve"> MASSA LASANHA BUENAS MASSAS ROLO 500G</t>
  </si>
  <si>
    <t xml:space="preserve"> MASSA PIZZA BUENAS MASSAS BROT 300G</t>
  </si>
  <si>
    <t xml:space="preserve"> MASSA PIZZA BUENAS MASSAS BROT INTG 300G</t>
  </si>
  <si>
    <t xml:space="preserve"> MASSA PASTEL BUENAS MASSAS REDONDA 1KG</t>
  </si>
  <si>
    <t xml:space="preserve"> MASSA PASTEL BUENAS MASSAS REDONDA 500G</t>
  </si>
  <si>
    <t xml:space="preserve"> MASSA PASTEL BUENAS MASSAS REDONDA 200G</t>
  </si>
  <si>
    <t xml:space="preserve"> MASSA PASTEL BUENAS MASSAS QUADRADA 1KG</t>
  </si>
  <si>
    <t xml:space="preserve"> MASSA PASTEL BUENAS MASSAS ROLO 1KG</t>
  </si>
  <si>
    <t xml:space="preserve"> MASSA PASTEL BUENAS MASSAS FORNO 200G</t>
  </si>
  <si>
    <t xml:space="preserve"> MASSA PASTEL BUENAS MASSAS FORNO 500G</t>
  </si>
  <si>
    <t xml:space="preserve"> PICOLE KIBON MAGNUM CLASS 100ML</t>
  </si>
  <si>
    <t xml:space="preserve"> PICOLE KIBON MAGNUM WHITE 100ML</t>
  </si>
  <si>
    <t xml:space="preserve"> PICOLE KIBON MAG COOKI CREAM 100ML</t>
  </si>
  <si>
    <t xml:space="preserve"> PICOLE KIBON CORNETTO CROC 90ML</t>
  </si>
  <si>
    <t xml:space="preserve"> PICOLE KIBON CORNETTO MMS 90ML</t>
  </si>
  <si>
    <t xml:space="preserve"> PICOLE MINI ESKIBON BOMBOM GEL135ML</t>
  </si>
  <si>
    <t xml:space="preserve"> PICOLE KIBON BRIGADEIRO 77ML</t>
  </si>
  <si>
    <t xml:space="preserve"> PICOLE KIBON TABLITO 72ML NE</t>
  </si>
  <si>
    <t xml:space="preserve"> ACAI QUYSORVETTO DUETO C/LEITINHO 410G</t>
  </si>
  <si>
    <t xml:space="preserve"> SORV NESTLE NOBRELI TRUFA 1,5L</t>
  </si>
  <si>
    <t xml:space="preserve"> SORV NOBRELI DUO CHOCONATA 1,3L</t>
  </si>
  <si>
    <t xml:space="preserve"> SORV QUYSORVETTO ABAC AO VINHO 1,5L</t>
  </si>
  <si>
    <t xml:space="preserve"> SORV QUYSORVETTO LEIT TRUFADO 1,5L</t>
  </si>
  <si>
    <t xml:space="preserve"> SORV QUYSORWETTO Z/ACUC TRUFADO 450ML</t>
  </si>
  <si>
    <t xml:space="preserve"> SORV QUYSORWETTO Z/ACUC CHOC/AVEL 450ML</t>
  </si>
  <si>
    <t xml:space="preserve"> SORV QUYSORWETTO NAPOLITANO POTE LHT 1L</t>
  </si>
  <si>
    <t xml:space="preserve"> CREMOSAO ACAIZINHO BAN/GUAR TRAD 12X70ML</t>
  </si>
  <si>
    <t xml:space="preserve"> SORV DOCE GELATO CREME 1L</t>
  </si>
  <si>
    <t xml:space="preserve"> FRANGO CONG MAURICEA KG</t>
  </si>
  <si>
    <t xml:space="preserve"> GALO CONGELADO SOMAVE KG</t>
  </si>
  <si>
    <t xml:space="preserve"> FRANGO INTEIRO NATURAVES CONG KG</t>
  </si>
  <si>
    <t xml:space="preserve"> FRANGO INTEIRO AVIGRAN CONG KG</t>
  </si>
  <si>
    <t>163703 -  P S INDUSTRIA DE ALIMENTOS LTDA</t>
  </si>
  <si>
    <t xml:space="preserve"> GALO CONGELADO QDELICIA KG</t>
  </si>
  <si>
    <t xml:space="preserve"> GALINHA CONG Q DELICIA LEVE KG</t>
  </si>
  <si>
    <t xml:space="preserve"> GALINHA CONG Q DELICIA MATRIZ KG</t>
  </si>
  <si>
    <t xml:space="preserve"> MORANGO SEMPRE VIVA CONG 1,02KG</t>
  </si>
  <si>
    <t xml:space="preserve"> IOG BATAVO PENSE ZERO MGO 170G</t>
  </si>
  <si>
    <t xml:space="preserve"> IOG PENSE ZERO AMEIXA BAT 170G</t>
  </si>
  <si>
    <t xml:space="preserve"> BEB LAC BETANIA 680G</t>
  </si>
  <si>
    <t xml:space="preserve"> BEB LACT BETAN GUT SALADA DE FRUTAS 900G</t>
  </si>
  <si>
    <t>2875 -  INDUSTRIA DE LATICINIOS PALMEIRA DOS INDIOS</t>
  </si>
  <si>
    <t xml:space="preserve"> BEB LACT BOA VIDA POLPA MORANGO 540G</t>
  </si>
  <si>
    <t xml:space="preserve"> BEB LACT VALEDOURADO POLPA MORANGO 540G</t>
  </si>
  <si>
    <t xml:space="preserve"> BEB LACT BOA VIDA SALADA DE FRUTAS 540G</t>
  </si>
  <si>
    <t xml:space="preserve"> BEB LACT ITALAC WHEY 15G BAUN ZERO 250ML</t>
  </si>
  <si>
    <t xml:space="preserve"> BEB LACT ITALAC WHEY 15G BAN ZERO 250ML</t>
  </si>
  <si>
    <t xml:space="preserve"> BEB LACT ITALAC WHEY 15G CHOC ZERO 250ML</t>
  </si>
  <si>
    <t xml:space="preserve"> BEB LACT YOPRO 15G CHOCOLATE 1L</t>
  </si>
  <si>
    <t xml:space="preserve"> BEB LACT YOPRO 25G MILK BAU 250ML</t>
  </si>
  <si>
    <t xml:space="preserve"> BEB LACT YOPRO 25G CHOC 250ML</t>
  </si>
  <si>
    <t xml:space="preserve"> BEB LACT PIRACANJUBA WHEY AMEND 250ML</t>
  </si>
  <si>
    <t xml:space="preserve"> BEB LACT PIRACANJUBA S/LACT BAU 250ML</t>
  </si>
  <si>
    <t xml:space="preserve"> BEB LACT PIRACANJUBA S/LACT FVM 250ML</t>
  </si>
  <si>
    <t xml:space="preserve"> BEB LACT PIRACANJUBA S/LACT BAN 250ML</t>
  </si>
  <si>
    <t xml:space="preserve"> BEB LACT PIRACANJUBA S/LACT CAC 250ML</t>
  </si>
  <si>
    <t xml:space="preserve"> IOG V CAMPO WHEY MORANGO 250G</t>
  </si>
  <si>
    <t xml:space="preserve"> BEBIDA LACT V CAMP SHAK WHEY BAUN 250ML</t>
  </si>
  <si>
    <t xml:space="preserve"> IOG V CAMPO WHEY COOKIES 250G</t>
  </si>
  <si>
    <t xml:space="preserve"> IOG VERDE CAMPO WHEY 28 MORANGO 500G</t>
  </si>
  <si>
    <t xml:space="preserve"> BEB LACT NAT DA VACA COCO SC 900G</t>
  </si>
  <si>
    <t xml:space="preserve"> BEB LACT NAT DA VACA AMEIXA SC 900G</t>
  </si>
  <si>
    <t xml:space="preserve"> BEB LACT NAT DA VACA GRAV SC 900G</t>
  </si>
  <si>
    <t xml:space="preserve"> BEB LACT NAT DA VACA SALAD FRUT SC 900G</t>
  </si>
  <si>
    <t xml:space="preserve"> BEBIDA LACTEA NATVILLE AMEIXA 900G</t>
  </si>
  <si>
    <t xml:space="preserve"> BEBIDA LACTEA NATVILLE GRAVIOLA 900G</t>
  </si>
  <si>
    <t xml:space="preserve"> BEBIDA LACTEA NATVILLE MORANGO 900G</t>
  </si>
  <si>
    <t xml:space="preserve"> BEBIDA LACTEA NATVILLE MORANGO BDJ 540G</t>
  </si>
  <si>
    <t xml:space="preserve"> BEB LACT ISIS SALADA DE FRUTAS 120G</t>
  </si>
  <si>
    <t xml:space="preserve"> BEB LACT ISIS MRG 120G</t>
  </si>
  <si>
    <t xml:space="preserve"> BEB LACT ISIS BANA/MACA 120G</t>
  </si>
  <si>
    <t xml:space="preserve"> IOG NATURALGURT Z/LACT SALFRUTA 170G</t>
  </si>
  <si>
    <t xml:space="preserve"> BEB LACT NATURALGURT GOMA CONF 130G</t>
  </si>
  <si>
    <t xml:space="preserve"> BEB LACT NATURALGURT MORANGO 360G</t>
  </si>
  <si>
    <t xml:space="preserve"> COALHADA NATURALGURT INTEGRAL 120G</t>
  </si>
  <si>
    <t xml:space="preserve"> BEB LACT GURTINHO MORANGO 130G</t>
  </si>
  <si>
    <t xml:space="preserve"> BEB LACT NATURAL GURT AMX S/LACT 170G</t>
  </si>
  <si>
    <t xml:space="preserve"> BEB LACT NATURALGURT SAL DE FR 900G</t>
  </si>
  <si>
    <t xml:space="preserve"> BEB LACT NATURALGURT MORANGO 1000G</t>
  </si>
  <si>
    <t xml:space="preserve"> BEB LACT NATURALGURT SALA D F 1000G</t>
  </si>
  <si>
    <t xml:space="preserve"> BEB LACT NATURALGURT AMEIXA 450G</t>
  </si>
  <si>
    <t xml:space="preserve"> BEB LACT NATURALGURT GRAVIOLA 450G</t>
  </si>
  <si>
    <t xml:space="preserve"> BEB LACT NATURALGURT MORANGO 450G</t>
  </si>
  <si>
    <t xml:space="preserve"> BEB LACT NATURALGURT SALA D FR 450G</t>
  </si>
  <si>
    <t xml:space="preserve"> LEITE FERM ACTIMEL DESN MGO 100G</t>
  </si>
  <si>
    <t xml:space="preserve"> LEITE FERM ACTIMEL DESN TRAD 100G</t>
  </si>
  <si>
    <t xml:space="preserve"> IOG ACTIVIA CAFE MANHA QUIN FV 170G</t>
  </si>
  <si>
    <t xml:space="preserve"> IOG CORPUS AMORA/MARACUJA 800G</t>
  </si>
  <si>
    <t xml:space="preserve"> IOG GREGO DANONE CHOC E MGO 90G</t>
  </si>
  <si>
    <t xml:space="preserve"> IOG DANONE BATIDO AVEIA 800G</t>
  </si>
  <si>
    <t xml:space="preserve"> IOG DANONINHO P/BEBER MOR 100G</t>
  </si>
  <si>
    <t xml:space="preserve"> IOG DANONINHO P/BEBER BAN/MAC 100G</t>
  </si>
  <si>
    <t xml:space="preserve"> KIT PETIT DANONINHO SQUEEZE STITCH 350G</t>
  </si>
  <si>
    <t xml:space="preserve"> IOG DANONINHO BOM DIA MOR/AVEIA 90G</t>
  </si>
  <si>
    <t xml:space="preserve"> IOG DANONINHO BOM DIA BANAN/AVEIA 90G</t>
  </si>
  <si>
    <t xml:space="preserve"> BEB LACT PAULISTA MIX DE FRUTAS 800G</t>
  </si>
  <si>
    <t xml:space="preserve"> IOG YOPRO 15G CAFE EXP 250G</t>
  </si>
  <si>
    <t xml:space="preserve"> IOG PARC DESN MORANGO PATR CAN BTV 110G</t>
  </si>
  <si>
    <t xml:space="preserve"> IOG BATAVO GRAVIOLA 170G</t>
  </si>
  <si>
    <t xml:space="preserve"> IOG BATAVO PED FRUTA ZERO MOR 450G</t>
  </si>
  <si>
    <t xml:space="preserve"> IOG BATAVO PED FRUTA MORANGO 450G</t>
  </si>
  <si>
    <t xml:space="preserve"> SOBREMESA BATAVO PUDIM DE LEITE 100G</t>
  </si>
  <si>
    <t xml:space="preserve"> SOBREMESA FLAN BATAVO CARAMELO 400G</t>
  </si>
  <si>
    <t xml:space="preserve"> SOBREMESA BATAVO PUDIM DE LEITE 200G</t>
  </si>
  <si>
    <t xml:space="preserve"> SOBREMESA BATAVO FLAN BAU/CARAM 200G</t>
  </si>
  <si>
    <t xml:space="preserve"> SOBREMESA BATAVO CREM CHOCOLATE 360G</t>
  </si>
  <si>
    <t xml:space="preserve"> SOBREMESA BATAVO FLAN F VERMELHAS 200G</t>
  </si>
  <si>
    <t xml:space="preserve"> IOG BATAVO NATURAL C/MEL 170ML</t>
  </si>
  <si>
    <t xml:space="preserve"> IOG BATAVO NATURAL DESN 170G</t>
  </si>
  <si>
    <t xml:space="preserve"> IOG BATAVO NATURAL INT 170G</t>
  </si>
  <si>
    <t xml:space="preserve"> IOG PENSE ZERO MAMAO 1150G</t>
  </si>
  <si>
    <t xml:space="preserve"> IOG POLPA TRD/AMX PROBIO2 510G</t>
  </si>
  <si>
    <t xml:space="preserve"> LEITE FERM ELEGE BOB ESPONJA TRAD 160G</t>
  </si>
  <si>
    <t xml:space="preserve"> LEITE FERM ELEGE BOB ESPONJA UVA 160G</t>
  </si>
  <si>
    <t xml:space="preserve"> IOG BOB ESPONJA CONFEIT MORANG 125G</t>
  </si>
  <si>
    <t xml:space="preserve"> IOG GREGO BETANIA TRAD 540G</t>
  </si>
  <si>
    <t xml:space="preserve"> IOG BETANIA INTEGR LAR/CEN/MEL 170G</t>
  </si>
  <si>
    <t xml:space="preserve"> IOG BETANIA BATIDO AMX 900ML</t>
  </si>
  <si>
    <t xml:space="preserve"> IOG BETANIA BATIDO C/MEL DES 900ML</t>
  </si>
  <si>
    <t xml:space="preserve"> IOG BETANIA BATIDO MEL DSN 170G</t>
  </si>
  <si>
    <t xml:space="preserve"> BEB LACT YOBEM PROT COCO C/TAP 250ML</t>
  </si>
  <si>
    <t xml:space="preserve"> BEB LACT YOBEM PROT CAFE EXPRES 250ML</t>
  </si>
  <si>
    <t xml:space="preserve"> BEB LACT BETANIA YOBEM C/PROT CHOC 250G</t>
  </si>
  <si>
    <t xml:space="preserve"> BEB LACT BETANIA YOBEM C/PROT BAN 250G</t>
  </si>
  <si>
    <t xml:space="preserve"> IOG BETANIA POLPA MORANGO 540G</t>
  </si>
  <si>
    <t xml:space="preserve"> IOG BETANIA POLPA COCO 540G</t>
  </si>
  <si>
    <t xml:space="preserve"> IOG BETANIA BI CAMADA MOR 150G</t>
  </si>
  <si>
    <t xml:space="preserve"> IOG BETANIA BICAMADA AMEIXA 150G</t>
  </si>
  <si>
    <t xml:space="preserve"> IOG BETANIA KIDS MERENDINHA GOIABA 100G</t>
  </si>
  <si>
    <t xml:space="preserve"> IOG BETANIA KIDS MERENDINHA UVA 100G</t>
  </si>
  <si>
    <t xml:space="preserve"> IOG BETANIA KIDS MOR 100G</t>
  </si>
  <si>
    <t xml:space="preserve"> LEITE FERM BETANIA DESN TRAD KIDS 80G</t>
  </si>
  <si>
    <t xml:space="preserve"> LEITE FERM BETANIA DESN LARAN KIDS 80G</t>
  </si>
  <si>
    <t xml:space="preserve"> LEITE FERM BETANIA DESN ADOC 850G</t>
  </si>
  <si>
    <t xml:space="preserve"> LEITE FERM BETANIA DESN ADOC 170G</t>
  </si>
  <si>
    <t xml:space="preserve"> IOG YOBEM DESN TRI ZEROPAPAI/LIN 800G</t>
  </si>
  <si>
    <t xml:space="preserve"> IOG CHAMBINHO CHOC 320G</t>
  </si>
  <si>
    <t xml:space="preserve"> IOG NESFIT AMEIXA 170G</t>
  </si>
  <si>
    <t xml:space="preserve"> IOG NESTLE NESFIT MOR/BAUN 170G</t>
  </si>
  <si>
    <t xml:space="preserve"> IOG NESTLE NESFIT MORG/BAUN GRF 850G</t>
  </si>
  <si>
    <t xml:space="preserve"> IOG NESTON MAC BAN NESTON 850G</t>
  </si>
  <si>
    <t xml:space="preserve"> SOBREMESA NESTLE FLAN CARAMELO 200G</t>
  </si>
  <si>
    <t xml:space="preserve"> IOG NESTLE NESTON 170ML</t>
  </si>
  <si>
    <t xml:space="preserve"> IOG NINHO FRUTI MOR 250G</t>
  </si>
  <si>
    <t xml:space="preserve"> PETIT SUISSE NINHO MACA/BANANA 240G</t>
  </si>
  <si>
    <t xml:space="preserve"> IOG GREGO TRAD CALDA MORANGO 90G</t>
  </si>
  <si>
    <t xml:space="preserve"> IOG NESTLE TRAD PES/DAMS 90G</t>
  </si>
  <si>
    <t xml:space="preserve"> IOG GREGO NESTLE TORTA MARACUJA 90G</t>
  </si>
  <si>
    <t xml:space="preserve"> IOG GREGO NESTLE TORTA LIMAO 90G</t>
  </si>
  <si>
    <t xml:space="preserve"> IOG ITAMBE NATURAL MILK INTEGRAL 170G</t>
  </si>
  <si>
    <t xml:space="preserve"> IOG ITAMBE NATURAL MILK INTEGRAL 450G</t>
  </si>
  <si>
    <t xml:space="preserve"> IOG ITAMBE NAT DESNAT 170G</t>
  </si>
  <si>
    <t xml:space="preserve"> IOG ITAMBE NATURAL 170G</t>
  </si>
  <si>
    <t xml:space="preserve"> IOG ITAMBE VIT MARACUJA GF 170G</t>
  </si>
  <si>
    <t xml:space="preserve"> IOG ITAMBE S/LACT COCO 170G</t>
  </si>
  <si>
    <t xml:space="preserve"> IOG GREGO ITAMBE TRAD 450G</t>
  </si>
  <si>
    <t xml:space="preserve"> IOG LACFREE COCO VC 500G</t>
  </si>
  <si>
    <t xml:space="preserve"> IOG V CAMPO WHEY BAUNILHA 250G</t>
  </si>
  <si>
    <t xml:space="preserve"> IOG VERDE CAMP WHEY AMENDOIM 250G</t>
  </si>
  <si>
    <t xml:space="preserve"> IOG V CAMPO MORANGO KIDS 170G</t>
  </si>
  <si>
    <t xml:space="preserve"> IOG V CAMPO BANA/MACA KIDS 170G</t>
  </si>
  <si>
    <t xml:space="preserve"> IOG LAC FREE BAN/MAM/MAC 140G</t>
  </si>
  <si>
    <t xml:space="preserve"> IOG V CAMPO BMM FREE 500G</t>
  </si>
  <si>
    <t xml:space="preserve"> IOG V CAMPO MOR FREE 140G</t>
  </si>
  <si>
    <t xml:space="preserve"> IOG V CAMPO NAT FREE 140G</t>
  </si>
  <si>
    <t xml:space="preserve"> IOG V CAMPO MOR FREE 500G</t>
  </si>
  <si>
    <t xml:space="preserve"> IOG V CAMPO NAT FREE 500G</t>
  </si>
  <si>
    <t xml:space="preserve"> IOG V CAMPO NATURAL FREE 170G</t>
  </si>
  <si>
    <t xml:space="preserve"> IOG V CAMPO MORANGO FREE 170G</t>
  </si>
  <si>
    <t xml:space="preserve"> IOG V CAMPO BMM FREE 170G</t>
  </si>
  <si>
    <t xml:space="preserve"> BEB LACT PIRACANJUBA WHEY 15G MRG 250ML</t>
  </si>
  <si>
    <t xml:space="preserve"> BEB LACT PIRACANJUBA WHEY 15G CHOC 250ML</t>
  </si>
  <si>
    <t xml:space="preserve"> BEB LACT PIRACANJUBA WHEY 15G COCO 250ML</t>
  </si>
  <si>
    <t xml:space="preserve"> BEB LACT PIRACANJUBA WHEY 15G CHOC 1L</t>
  </si>
  <si>
    <t xml:space="preserve"> BEB LACT PIRACANJUBA WHEY 15G COCO 1L</t>
  </si>
  <si>
    <t xml:space="preserve"> IOG VIGOR DESN 150G</t>
  </si>
  <si>
    <t xml:space="preserve"> IOG VIGOR MIX TRAD C/SUCRI 140G</t>
  </si>
  <si>
    <t xml:space="preserve"> IOG VIGOR MORANGO 1260G</t>
  </si>
  <si>
    <t xml:space="preserve"> IOG VIGOR VITAMINA DE FRUTAS 1260G</t>
  </si>
  <si>
    <t xml:space="preserve"> IOG VIGOR BATIDO TRADICIONAL 170G</t>
  </si>
  <si>
    <t xml:space="preserve"> IOG GREGO VIGOR BLUEBERRY 90G</t>
  </si>
  <si>
    <t xml:space="preserve"> IOG VIDA VEG COCO 170G</t>
  </si>
  <si>
    <t xml:space="preserve"> IOG VIDA VEG COCO MORANGO 170G</t>
  </si>
  <si>
    <t xml:space="preserve"> IOG VIDA VEG COCO BAN/MAM/MAC 170G</t>
  </si>
  <si>
    <t xml:space="preserve"> COALHADA VALEDOURADO DESNAT ADOC 140G</t>
  </si>
  <si>
    <t xml:space="preserve"> COALHADA VALEDOURADO INTEGRAL ADOC 140G</t>
  </si>
  <si>
    <t xml:space="preserve"> IOG VALEGUT GRAVIOLA 900G</t>
  </si>
  <si>
    <t xml:space="preserve"> IOG VALEGUT MORANGO 900G</t>
  </si>
  <si>
    <t xml:space="preserve"> IOG VALEGUT AMEIXA 900G</t>
  </si>
  <si>
    <t xml:space="preserve"> IOG VALEGUT BAN/AVEI 900G</t>
  </si>
  <si>
    <t xml:space="preserve"> IOG BOA VIDA MORANGO 900G</t>
  </si>
  <si>
    <t xml:space="preserve"> LEITE FERM VALEDOURADO UVA 900G</t>
  </si>
  <si>
    <t xml:space="preserve"> LEITE FERM VALEDOURADO BAUNILHA 900G</t>
  </si>
  <si>
    <t xml:space="preserve"> PETIT SUISSE ISIS S/LACT MORANGO 360G</t>
  </si>
  <si>
    <t xml:space="preserve"> PETIT SUISSE ISIS MORANGO 320G</t>
  </si>
  <si>
    <t xml:space="preserve"> IOG ISIS LIGHT AMEIXA 900G</t>
  </si>
  <si>
    <t xml:space="preserve"> IOG ISIS FRUTAS VERMELHAS 170G</t>
  </si>
  <si>
    <t xml:space="preserve"> IOG ISIS AMEIXA 170G</t>
  </si>
  <si>
    <t xml:space="preserve"> LEITE FERM ISIS 110G</t>
  </si>
  <si>
    <t xml:space="preserve"> COALHADA ISIS DESN 150G</t>
  </si>
  <si>
    <t xml:space="preserve"> SOBREMESA FRUTAP FLAN BAUN C/CARAM 180G</t>
  </si>
  <si>
    <t xml:space="preserve"> IOG GREGO FRUTAP C/GEL MORANGO 100G</t>
  </si>
  <si>
    <t xml:space="preserve"> SOBREMESA FRUTAP CHOC BRANCO 180G</t>
  </si>
  <si>
    <t xml:space="preserve"> IOG FRUTAP MOR C/CEREAIS COLOR 115G</t>
  </si>
  <si>
    <t xml:space="preserve"> IOG FRUTAP MORANGO 850G</t>
  </si>
  <si>
    <t xml:space="preserve"> IOG FRUTAP COCO 850G</t>
  </si>
  <si>
    <t xml:space="preserve"> IOG FRUTAP ACAI C/BANANA GF 850G</t>
  </si>
  <si>
    <t xml:space="preserve"> LEITE FERM FRUTAP BAUN Z/LACT 850G</t>
  </si>
  <si>
    <t xml:space="preserve"> LEITE FERM PATATI PATATA MOR 450G</t>
  </si>
  <si>
    <t xml:space="preserve"> LEITE FERM FRUTAP C/SUCO UVA 850G</t>
  </si>
  <si>
    <t xml:space="preserve"> LEITE FERM FRUTAP BAUN 480G</t>
  </si>
  <si>
    <t xml:space="preserve"> LEITE FERM FRUTAP PATATI PATAT TRAD 6X1</t>
  </si>
  <si>
    <t xml:space="preserve"> IOG FRUTAP POLPA PATATI PATA MOR 360G</t>
  </si>
  <si>
    <t xml:space="preserve"> IOG GREGO NATURALGURT TRAD 100G</t>
  </si>
  <si>
    <t xml:space="preserve"> IOG NATURALGURT Z/LACT GRAVIOLA 170G</t>
  </si>
  <si>
    <t xml:space="preserve"> IOG NATURALGURT GURTINHO PAST CHOC 130G</t>
  </si>
  <si>
    <t xml:space="preserve"> IOG NATURALGURT TRIPLO ZR DIET MO 170G</t>
  </si>
  <si>
    <t xml:space="preserve"> IOG NATURALGURT TRIPLO ZR DIET MO 120G</t>
  </si>
  <si>
    <t xml:space="preserve"> IOG NATURALGURT INTEG DESNAT 120G</t>
  </si>
  <si>
    <t xml:space="preserve"> IOG TREVO ZERO MORANGO 800G</t>
  </si>
  <si>
    <t xml:space="preserve"> IOG TREVO ZERO AMEIXA 800G</t>
  </si>
  <si>
    <t xml:space="preserve"> IOG TREVO MORANGO 800G</t>
  </si>
  <si>
    <t xml:space="preserve"> IOG TREVO COCO 800G</t>
  </si>
  <si>
    <t xml:space="preserve"> IOG TREVO SALADA DE FRUTAS 800G</t>
  </si>
  <si>
    <t xml:space="preserve"> IOG TREVO MORANGO 1,1KG</t>
  </si>
  <si>
    <t xml:space="preserve"> IOG TREVO MORANGO 480G</t>
  </si>
  <si>
    <t xml:space="preserve"> IOG TREVO MOR/COCO 480G</t>
  </si>
  <si>
    <t xml:space="preserve"> MANTEIGA PRESIDENT TABLETE C/SAL 200G</t>
  </si>
  <si>
    <t xml:space="preserve"> MANTEIGA PIRACANJUBA C/SAL 200G</t>
  </si>
  <si>
    <t xml:space="preserve"> MANTEIGA PIRACANJUBA SEM SAL 200G</t>
  </si>
  <si>
    <t xml:space="preserve"> MANTEIGA PIRACANJUBA SEM SAL 500G</t>
  </si>
  <si>
    <t xml:space="preserve"> MANTEIGA TOURINHO EM POTE 500G</t>
  </si>
  <si>
    <t xml:space="preserve"> ALIM BASE MANT FAVORITA C/SAL 500G</t>
  </si>
  <si>
    <t xml:space="preserve"> MANTEIGA NATVILLE C/SAL 500G</t>
  </si>
  <si>
    <t xml:space="preserve"> MANTEIGA NATULACT C/SAL 500G</t>
  </si>
  <si>
    <t xml:space="preserve"> MANTEIGA MORRO ALTO C/SAL 500G</t>
  </si>
  <si>
    <t xml:space="preserve"> MANTEIGA MORRO ALTO C/SAL 200G</t>
  </si>
  <si>
    <t xml:space="preserve"> MARGARINA DELINE 60% BD 15KG</t>
  </si>
  <si>
    <t xml:space="preserve"> MARG SADIA QUALY VITA C/SAL 250G</t>
  </si>
  <si>
    <t xml:space="preserve"> MARG CLAYBOM SABOR MANTEIGA C/SAL 250G</t>
  </si>
  <si>
    <t xml:space="preserve"> MARGARINA SOFITELI 75% BD 3KG</t>
  </si>
  <si>
    <t xml:space="preserve"> MARGARINA DELICATA 60% BD 15KG</t>
  </si>
  <si>
    <t xml:space="preserve"> MARGARINA DELICATA 60% BD 3KG</t>
  </si>
  <si>
    <t xml:space="preserve"> MARGARINA DELICIA C/SAL 250G</t>
  </si>
  <si>
    <t xml:space="preserve"> MARG DELICIA ALH/CEBO C/SAL 250G</t>
  </si>
  <si>
    <t xml:space="preserve"> MARG DELICIA ERVAS AROM C/SAL 250G</t>
  </si>
  <si>
    <t xml:space="preserve"> MARGARINA PURO SABOR 70% BD 3KG</t>
  </si>
  <si>
    <t xml:space="preserve"> REQ BETANIA CREM LIGHT 200G</t>
  </si>
  <si>
    <t xml:space="preserve"> MIST REQ CREM BETANIA BISNG 400G</t>
  </si>
  <si>
    <t xml:space="preserve"> REQ CATUPIRY BISNAGA16 250G</t>
  </si>
  <si>
    <t xml:space="preserve"> REQ ITACOLOMY CREM PP 180G</t>
  </si>
  <si>
    <t xml:space="preserve"> REQ PIRACANJUBA CULINARIO 400G</t>
  </si>
  <si>
    <t xml:space="preserve"> REQ PIRACANJUBA CHEDDAR CUL 400G</t>
  </si>
  <si>
    <t xml:space="preserve"> CREME CHEESE POLENGHI LIGHT 300G</t>
  </si>
  <si>
    <t xml:space="preserve"> CREME CHEESE POLENGHI TRAD PT 300G</t>
  </si>
  <si>
    <t xml:space="preserve"> REQ POLENGHI CULINARIO 1,5KG</t>
  </si>
  <si>
    <t xml:space="preserve"> REQ POLENGH CREM CHEDDAR 200G</t>
  </si>
  <si>
    <t xml:space="preserve"> REQ ROSELI CREM CHEDDAR 400G</t>
  </si>
  <si>
    <t xml:space="preserve"> REQ ROSELI CREM 400G</t>
  </si>
  <si>
    <t xml:space="preserve"> CREM CULIN SUL MINAS CR CHEESE BIS 1,2KG</t>
  </si>
  <si>
    <t>9804 -  LATICINIOS TIROLEZ LTDA</t>
  </si>
  <si>
    <t xml:space="preserve"> REQ TIROLEZ S/LACTOSE 200G</t>
  </si>
  <si>
    <t xml:space="preserve"> REQ LACFREE TRAD 180G</t>
  </si>
  <si>
    <t xml:space="preserve"> REQUEIJAO NATVILLE CREMOSO CEB/SALS 200G</t>
  </si>
  <si>
    <t xml:space="preserve"> REQUEIJAO NATVILLE CREMOSO LIGHT 200G</t>
  </si>
  <si>
    <t xml:space="preserve"> REQ FRUTAP TRAD COPO 175G</t>
  </si>
  <si>
    <t xml:space="preserve"> CHANTILLY POLENGHI SPRAY 250G</t>
  </si>
  <si>
    <t xml:space="preserve"> LING CALAB FRIMESA M KG</t>
  </si>
  <si>
    <t>210 - PIZZA - FAT.</t>
  </si>
  <si>
    <t xml:space="preserve"> PIZZA DE CALABRESA M&amp;F 450G</t>
  </si>
  <si>
    <t xml:space="preserve"> PIZZA DE MUSSARELA M&amp;F 450G</t>
  </si>
  <si>
    <t xml:space="preserve"> BACON FRIMESA KG</t>
  </si>
  <si>
    <t>1506 - SALSICHAS CONGELADAS - FAT</t>
  </si>
  <si>
    <t xml:space="preserve"> SALSICHA HOT DOG SEARA KG</t>
  </si>
  <si>
    <t xml:space="preserve"> QUEIJO REINO BURITIS BOLA 590G</t>
  </si>
  <si>
    <t xml:space="preserve"> QUEIJO GOUDA SUPREMO KG</t>
  </si>
  <si>
    <t xml:space="preserve"> QUEIJO AZUL DE MINAS CRUZILIA KG</t>
  </si>
  <si>
    <t xml:space="preserve"> QUEIJO GORGONZOLA CRUZILIA KG</t>
  </si>
  <si>
    <t xml:space="preserve"> QUEIJO BRIE FORMA CRUZILIA KG</t>
  </si>
  <si>
    <t xml:space="preserve"> QUIEJO VIGOR CAMEMBERT 120G</t>
  </si>
  <si>
    <t xml:space="preserve"> QUEIJO PROVOLETI FRIMESA KG</t>
  </si>
  <si>
    <t xml:space="preserve"> QUEIJO PRESIDENTE PARMESAO CILINDRO 180G</t>
  </si>
  <si>
    <t xml:space="preserve"> QUEIJO PARM PRESIDENT FR 180G</t>
  </si>
  <si>
    <t xml:space="preserve"> QUEIJO PRESIDENT GOUDA 160G</t>
  </si>
  <si>
    <t xml:space="preserve"> QUEIJO GRUYERE FRAC PRESIDENT 160G</t>
  </si>
  <si>
    <t xml:space="preserve"> QUEIJO PRESIDENT MAASDAM 160G</t>
  </si>
  <si>
    <t xml:space="preserve"> QUEIJO ESTEPE FRAC PRESIDENTE 160G</t>
  </si>
  <si>
    <t xml:space="preserve"> QUEIJO PROV PRESIDENT CURADO FRAC KG</t>
  </si>
  <si>
    <t xml:space="preserve"> CREME CAST CAJU VIDAVEG TRAD 180G</t>
  </si>
  <si>
    <t xml:space="preserve"> CREME CAST CAJU VIDAVEG ERVAS C/ PESTO 1</t>
  </si>
  <si>
    <t xml:space="preserve"> QUEIJO PROVOLONE FRACAO QUATA KG</t>
  </si>
  <si>
    <t xml:space="preserve"> QUEIJO REINO LATA QUATA KG</t>
  </si>
  <si>
    <t xml:space="preserve"> QUEIJO GOUDA QUATA PECA KG</t>
  </si>
  <si>
    <t xml:space="preserve"> QUEIJO GOUDA REGINA FRAC KG</t>
  </si>
  <si>
    <t xml:space="preserve"> QUEIJO GORGONZOLA REGINA CUNHA KG</t>
  </si>
  <si>
    <t xml:space="preserve"> QUEIJO REINO REGINA LATA R.020 KG</t>
  </si>
  <si>
    <t xml:space="preserve"> QUEIJO BRIE REGINA KG</t>
  </si>
  <si>
    <t xml:space="preserve"> QUEIJO TIROLEZ GORGONZOLA FRAC KG</t>
  </si>
  <si>
    <t xml:space="preserve"> QUEIJO ESTEPE FRAC TIROLEZ KG</t>
  </si>
  <si>
    <t xml:space="preserve"> QUEIJO PROVOLONETE TIROLEZ 335G</t>
  </si>
  <si>
    <t xml:space="preserve"> QUEIJO REINO TIROLEZ FRACAO KG</t>
  </si>
  <si>
    <t xml:space="preserve"> QUEIJO PARMESAO FRANC 6 MESES T 200G</t>
  </si>
  <si>
    <t xml:space="preserve"> QUEIJO PARMESAO FRANC 6M CILIND TIR 180G</t>
  </si>
  <si>
    <t xml:space="preserve"> QUEIJO GOUDA FRAC TIROLEZ KG</t>
  </si>
  <si>
    <t xml:space="preserve"> QUEIJO REINO CRY TIROLEZ KG</t>
  </si>
  <si>
    <t xml:space="preserve"> QUEIJO PARMIGIANO REGGIANO GALBANI 125G</t>
  </si>
  <si>
    <t xml:space="preserve"> QUEIJO GRANA PADANO GALBANI 125G</t>
  </si>
  <si>
    <t xml:space="preserve"> QUEIJO PRATO BURITIS FAT 150G</t>
  </si>
  <si>
    <t xml:space="preserve"> QUEIJO QUATA PRATO ESFER MINI 170G</t>
  </si>
  <si>
    <t xml:space="preserve"> REQUEIJAO REGINA BISN TRAD 1,5KG</t>
  </si>
  <si>
    <t>22168 - SCALON &amp; CERCHI LTDA</t>
  </si>
  <si>
    <t xml:space="preserve"> QUEIJO PARMESAO SCALA CILINDRO 180G</t>
  </si>
  <si>
    <t xml:space="preserve"> QUEIJO PARMESAO SCALA EM LASCAS 150G</t>
  </si>
  <si>
    <t xml:space="preserve"> QUEIJO MINAS MEIA CURA FRAC KG</t>
  </si>
  <si>
    <t xml:space="preserve"> QJO MATURADO C/MOFO AZUL SCALA FRAC KG</t>
  </si>
  <si>
    <t xml:space="preserve"> QUEIJO MUSSARELA SCALA 400G</t>
  </si>
  <si>
    <t xml:space="preserve"> QUEIJO MUSSARELA BOLINHA SCALA 340G</t>
  </si>
  <si>
    <t xml:space="preserve"> QUEIJO PROVOLONE FRESCO SCALA 300G</t>
  </si>
  <si>
    <t xml:space="preserve"> QUEIJO MINAS PADRAO SCALA FRAC KG</t>
  </si>
  <si>
    <t xml:space="preserve"> QUEIJO PARMESAO SCALA 6 MESES 180G</t>
  </si>
  <si>
    <t xml:space="preserve"> QUEIJO COALHO ESPETO TIROLEZ KG</t>
  </si>
  <si>
    <t xml:space="preserve"> QUEIJO TIROLEZ COTTAGE 200G</t>
  </si>
  <si>
    <t xml:space="preserve"> QUEIJO MUSS MINI TIROLEZ KG</t>
  </si>
  <si>
    <t xml:space="preserve"> QUEIJO PRATO TIROLEZ Z/LAC FAT 150G</t>
  </si>
  <si>
    <t xml:space="preserve"> QUEIJO MUSS FAT TIROLEZ 150G</t>
  </si>
  <si>
    <t xml:space="preserve"> QUEIJO PRATO FAT TIROLEZ 150G</t>
  </si>
  <si>
    <t xml:space="preserve"> QUEIJO MUSS LIGHT S/LAC TIROL 150G</t>
  </si>
  <si>
    <t xml:space="preserve"> QUEIJO MINAS PADRAO TIROLEZ KG</t>
  </si>
  <si>
    <t xml:space="preserve"> CREME DE RICOTA LIGHT GALBANI 380G</t>
  </si>
  <si>
    <t xml:space="preserve"> CREME DE RICOTA LIGHT GALBANI 200G</t>
  </si>
  <si>
    <t xml:space="preserve"> PAO QUEIJO GOIABADA C/CATUPIRY 300G</t>
  </si>
  <si>
    <t xml:space="preserve"> CREME RICOTA TIROLEZ 200G</t>
  </si>
  <si>
    <t xml:space="preserve"> CREME RICOTA LIGHT TIROLEZ 200G</t>
  </si>
  <si>
    <t xml:space="preserve"> CREME MINAS TIROLEZ FRESCAL 150G</t>
  </si>
  <si>
    <t xml:space="preserve"> CREME MINAS TIROLEZ FRESCAL TRAD 150G</t>
  </si>
  <si>
    <t xml:space="preserve"> PAO QUEIJO RECH C CATUPIRY 390G</t>
  </si>
  <si>
    <t xml:space="preserve"> HAMB BOV SADIA COSTELA BS 360G</t>
  </si>
  <si>
    <t xml:space="preserve"> HAMB BOVINO SADIA 113G</t>
  </si>
  <si>
    <t xml:space="preserve"> HAMB BOV PERDIGAO COSTELA NA BRASA 150G</t>
  </si>
  <si>
    <t xml:space="preserve"> HAMB BOV PERDIGAO PICAN NA BRASA 150G</t>
  </si>
  <si>
    <t xml:space="preserve"> CREME DE MINAS QUATA FRESCAL 150G</t>
  </si>
  <si>
    <t xml:space="preserve"> SELETA PRIMAVERA DE MARCHI CONG 300G</t>
  </si>
  <si>
    <t xml:space="preserve"> REQ CATUPIRY CREM LIGHT 200G</t>
  </si>
  <si>
    <t xml:space="preserve"> REQ TIROLEZ LIGHT 200G</t>
  </si>
  <si>
    <t xml:space="preserve"> REQ TIROLEZ 200G</t>
  </si>
  <si>
    <t xml:space="preserve"> REQ VEGANO VIDA VEG TRAD 180G</t>
  </si>
  <si>
    <t xml:space="preserve"> REQ VEGANO VIDA VEG E FINAS 180G</t>
  </si>
  <si>
    <t xml:space="preserve"> REQ VIDAVEG DEFUMADO 180G</t>
  </si>
  <si>
    <t xml:space="preserve"> MORTADELA BOLOGNELLA FAT 200G</t>
  </si>
  <si>
    <t xml:space="preserve"> MORT SADIA DEF MSD KG</t>
  </si>
  <si>
    <t xml:space="preserve"> PRESUNTO SADIA FAT ATM 200G</t>
  </si>
  <si>
    <t xml:space="preserve"> SALAME ITAL MINI SADIA SSM KG</t>
  </si>
  <si>
    <t xml:space="preserve"> PEITO DE PERU DEF SADIA FAT FINO 200G</t>
  </si>
  <si>
    <t xml:space="preserve"> SALAME SADIA PEPPERONI 100G</t>
  </si>
  <si>
    <t xml:space="preserve"> PEITO DE PERU DEF SADIA LIG PPSL KG</t>
  </si>
  <si>
    <t xml:space="preserve"> PRESUNTO COZIDO FATIADO PERDIGAO 200G</t>
  </si>
  <si>
    <t xml:space="preserve"> MORT PERD BOL OURO MBB008 KG</t>
  </si>
  <si>
    <t xml:space="preserve"> SALAMINHO FRIMESA KG</t>
  </si>
  <si>
    <t>31223 - SEARA ALIMENTOS LTDA</t>
  </si>
  <si>
    <t xml:space="preserve"> SALAME SEARA ITALIANO G KG</t>
  </si>
  <si>
    <t xml:space="preserve"> LING PAIO PRIETO PAS KG</t>
  </si>
  <si>
    <t xml:space="preserve"> MANTEIGA C/SAL TIROLEZ 500G</t>
  </si>
  <si>
    <t xml:space="preserve"> MANTEIGA C/SAL TIROLEZ200G</t>
  </si>
  <si>
    <t>1657 - FABRICA DE LATICINIOS GONCALVES SALES S.A.</t>
  </si>
  <si>
    <t xml:space="preserve"> MANTEIGA AVIACAO C/SAL POTE 500G</t>
  </si>
  <si>
    <t xml:space="preserve"> MANTEIGA AVIACAO C/SAL POTE 200G</t>
  </si>
  <si>
    <t xml:space="preserve"> MANTEIGA AVIACAO S/SAL POTE 200G</t>
  </si>
  <si>
    <t xml:space="preserve"> MANTEIGA NATVILLE 200G</t>
  </si>
  <si>
    <t xml:space="preserve"> IOG VEGANO VIDA VEG BAN/MAC/MAM 500G</t>
  </si>
  <si>
    <t xml:space="preserve"> IOG VEGANO VIDA VEG MORANG 500G</t>
  </si>
  <si>
    <t xml:space="preserve"> BEBIDA FRESCA VIDA VEG AMENDOAS 700G</t>
  </si>
  <si>
    <t xml:space="preserve"> IOG GREGO VIDA VEG MORANGO 150G</t>
  </si>
  <si>
    <t xml:space="preserve"> IOG GREGO VIDA VEG TRAD 150G</t>
  </si>
  <si>
    <t xml:space="preserve"> IOG VIDA VEG PROT PASTA D AMENDOIM 250G</t>
  </si>
  <si>
    <t xml:space="preserve"> IOG VIDA VEG PROT MORANGO 250G</t>
  </si>
  <si>
    <t xml:space="preserve"> IOG VEGPROTEIN COOKIES &amp; CREAM 250G</t>
  </si>
  <si>
    <t xml:space="preserve"> IOG VEGPROTEIN MORAN POTE 160G</t>
  </si>
  <si>
    <t xml:space="preserve"> IOG VEGPROTEIN TRAD POTE 160G</t>
  </si>
  <si>
    <t>99 - CODIGO PARA EXCLUSAO</t>
  </si>
  <si>
    <t xml:space="preserve"> OREGANO MARATA 24X6G</t>
  </si>
  <si>
    <t>5288 -  MARATA SUCOS DO NORDESTE LTDA</t>
  </si>
  <si>
    <t xml:space="preserve"> REFRESCO MARA</t>
  </si>
  <si>
    <t xml:space="preserve"> CJ YANGZI SALADA MCZ932 MELAM</t>
  </si>
  <si>
    <t xml:space="preserve"> CONCHA YANGZI MUC MELAM</t>
  </si>
  <si>
    <t xml:space="preserve"> ESPREMEDOR ALHO YAZI</t>
  </si>
  <si>
    <t xml:space="preserve"> BATEDOR OVOS ACO INOX YAZI</t>
  </si>
  <si>
    <t xml:space="preserve"> ABRIDOR E SACA ROLHA SOFT YAZI</t>
  </si>
  <si>
    <t xml:space="preserve"> PENEIRA ACO 18CM YAZI</t>
  </si>
  <si>
    <t xml:space="preserve"> PENEIRA ACO 14CM YAZI</t>
  </si>
  <si>
    <t xml:space="preserve"> PENEIRA ACO 16CM YAZI</t>
  </si>
  <si>
    <t xml:space="preserve"> RALADOR PLANO RETO INOX YAZI</t>
  </si>
  <si>
    <t xml:space="preserve"> PORTA VASSOURA ARTHI CROMADO</t>
  </si>
  <si>
    <t xml:space="preserve"> SUPORTE ARTHI CROM 7 GANCHOS C/ ESFERAS</t>
  </si>
  <si>
    <t xml:space="preserve"> PORTA COPOS MESA ARTHI 6X1</t>
  </si>
  <si>
    <t xml:space="preserve"> CAC BRINOX RUBY</t>
  </si>
  <si>
    <t xml:space="preserve"> TAPIOQUEIRA BRINOX 22CM SUPREMA VAN</t>
  </si>
  <si>
    <t xml:space="preserve"> JG COLHER BRINOX MESA ITAP VERM 3X1</t>
  </si>
  <si>
    <t xml:space="preserve"> JG GARFO BRINOX MESA ITAP PTO 3X1</t>
  </si>
  <si>
    <t xml:space="preserve"> JG GARFO BRINOX MESA ITAP VERM 3X1</t>
  </si>
  <si>
    <t xml:space="preserve"> JG COLHER BRINOX MESA ITAP PTO 3X1</t>
  </si>
  <si>
    <t xml:space="preserve"> JG FACA BRINOX CHURRASCO ITAP PTO 3X1</t>
  </si>
  <si>
    <t xml:space="preserve"> CJ 2PC FACA/GARFO BRINOX CROSS PTO</t>
  </si>
  <si>
    <t xml:space="preserve"> FACA BRINOX SANTOKU CROSS 7</t>
  </si>
  <si>
    <t xml:space="preserve"> FAQUEIRO BRINOX 16PC POTE VERMELHO</t>
  </si>
  <si>
    <t xml:space="preserve"> RAMEKIN UNO COZA 90ML TP</t>
  </si>
  <si>
    <t xml:space="preserve"> RAMEKIN UNO COZA 60ML TP</t>
  </si>
  <si>
    <t xml:space="preserve"> PILAO DUBOM ALUMINIO N1</t>
  </si>
  <si>
    <t xml:space="preserve"> ESPUMADEIRA DUBOM ALUMINIO POLIDO</t>
  </si>
  <si>
    <t xml:space="preserve"> PAPEL ANTIAD FRATELLI DESC QD 16CM 50UN</t>
  </si>
  <si>
    <t xml:space="preserve"> TABUA FRATELLI BAMBU 24X34X1CM</t>
  </si>
  <si>
    <t xml:space="preserve"> GARFO FRATELLI MESA VM 6PCS</t>
  </si>
  <si>
    <t xml:space="preserve"> LUVA DE SILICONE FRATELLI SOFT 27CM</t>
  </si>
  <si>
    <t xml:space="preserve"> PENEIRA FRATELLI INOX 12CM</t>
  </si>
  <si>
    <t xml:space="preserve"> PENEIRA FRATELLI INOX 20CM</t>
  </si>
  <si>
    <t xml:space="preserve"> CJTO DE TALHERES FRATELLI PT 25PCS</t>
  </si>
  <si>
    <t xml:space="preserve"> RALADOR FRATELLI INOX BC 6FCS</t>
  </si>
  <si>
    <t xml:space="preserve"> SACA ROLHA FRATELLI MENDOZA</t>
  </si>
  <si>
    <t xml:space="preserve"> ESPATULA FRATELLI SILICONE 27,5CM</t>
  </si>
  <si>
    <t xml:space="preserve"> PEGADOR FRATELLI CHURRASCO INOX</t>
  </si>
  <si>
    <t xml:space="preserve"> ABRIDOR FRATELLI LATA/GARRAFA INOX 5CM</t>
  </si>
  <si>
    <t xml:space="preserve"> GARRAFA INVICTA TERM FIRENZ PT 250ML</t>
  </si>
  <si>
    <t xml:space="preserve"> GARRAFA INVICTA TERM FIRENZ PESSEG 250ML</t>
  </si>
  <si>
    <t xml:space="preserve"> GARRAFA INVICTA TERM FIRENZE VD 250ML</t>
  </si>
  <si>
    <t xml:space="preserve"> GARRAFA INVICTA TERM FIRENZE AREIA 250ML</t>
  </si>
  <si>
    <t xml:space="preserve"> GARRAFA INVICTA CAPUCCINO TERM EUR 750ML</t>
  </si>
  <si>
    <t xml:space="preserve"> GARRAFA INVICTA TERM EUREKA 750ML AZ</t>
  </si>
  <si>
    <t xml:space="preserve"> GARRAFA INVICTA TERM EUREKA 750ML PTO</t>
  </si>
  <si>
    <t xml:space="preserve"> GARRAFA INVICTA SERV FACIL 8311 1LT UN</t>
  </si>
  <si>
    <t xml:space="preserve"> GARRAFA INVICTA TERM SE FACIL 8312 500ML</t>
  </si>
  <si>
    <t xml:space="preserve"> GARRAFA INVICTA TERM INOX 9741 1L</t>
  </si>
  <si>
    <t xml:space="preserve"> GARRAFA INVICTA TERM GLT NEW GRAOS 1L</t>
  </si>
  <si>
    <t xml:space="preserve"> GARR INVICTA TERM ARABICA PT 1L</t>
  </si>
  <si>
    <t xml:space="preserve"> GARR INVICTA TERM ARABICA CAP 1L</t>
  </si>
  <si>
    <t xml:space="preserve"> GARR INVICTA TERM ARABICA VM 1L</t>
  </si>
  <si>
    <t xml:space="preserve"> GARRAFA INVICTA TERM GLT PLASS 1LT</t>
  </si>
  <si>
    <t xml:space="preserve"> GARR TERM INVICTA SEVILHA VERM 1L</t>
  </si>
  <si>
    <t xml:space="preserve"> GARR TERM INVICTA SEVILHA CAPP 1LT</t>
  </si>
  <si>
    <t xml:space="preserve"> COLHER MARTINOX ARROZ NOX VERAO</t>
  </si>
  <si>
    <t xml:space="preserve"> CONCHA MARTINAZZO 1PC CB PRETO</t>
  </si>
  <si>
    <t xml:space="preserve"> GARFO MARTINAZZO TRINCHANTTE 1 PC CB PT</t>
  </si>
  <si>
    <t xml:space="preserve"> ESPATULA DE NYLON MARTINAZZO PT</t>
  </si>
  <si>
    <t>18456 -  M L C FERREIRA E CIA LTDA</t>
  </si>
  <si>
    <t xml:space="preserve"> MINI CUSCUZEIRA PANELAR COLOR 2 PCS</t>
  </si>
  <si>
    <t xml:space="preserve"> FORMA PIZZA PANELAR EXT FORTE 35</t>
  </si>
  <si>
    <t xml:space="preserve"> FORMA BOLO PANELAR N26</t>
  </si>
  <si>
    <t xml:space="preserve"> TABULEIRO PANELAR 4</t>
  </si>
  <si>
    <t xml:space="preserve"> CALDEIRAO HOTEL PANELAR 26 12L</t>
  </si>
  <si>
    <t xml:space="preserve"> TABULEIRO PANELAR 5</t>
  </si>
  <si>
    <t xml:space="preserve"> TAPIOQUEIRA PANELUX PREMIUM CEREJA N22</t>
  </si>
  <si>
    <t xml:space="preserve"> GARRAFA TERMOLAR TERM 7020 ROSA 1LT</t>
  </si>
  <si>
    <t xml:space="preserve"> GARRAFA TERMOLAR TERM M PUMP PRES 1L BG</t>
  </si>
  <si>
    <t xml:space="preserve"> GARRAFA TERMOLAR TERM M PUMP PRES 1L VER</t>
  </si>
  <si>
    <t xml:space="preserve"> GARRAFA TERMOLAR TERM INOX LUMINA 1,8L</t>
  </si>
  <si>
    <t xml:space="preserve"> GARRAFA TERMOLAR TERM 7020 AZUL 1LT</t>
  </si>
  <si>
    <t xml:space="preserve"> GARRAFA TERMOLAR TERM 7020 VERM 1LT</t>
  </si>
  <si>
    <t xml:space="preserve"> GARRAFA TERM TERMOLAR INOX LUMINA 1L</t>
  </si>
  <si>
    <t xml:space="preserve"> GARRAFA TERMOLAR TERM INOX ROLHA 500ML</t>
  </si>
  <si>
    <t xml:space="preserve"> GARRAFA TERMOLAR TERM 7022 PTO 500ML</t>
  </si>
  <si>
    <t xml:space="preserve"> GARRAFA TERMOLAR TERM 7022 AZ 500ML</t>
  </si>
  <si>
    <t xml:space="preserve"> GARRAFA TERMOLAR TERM MINI GARB PT 250ML</t>
  </si>
  <si>
    <t xml:space="preserve"> WOK TRAM LORETO GRAFITE 28CM</t>
  </si>
  <si>
    <t xml:space="preserve"> FACA TRAM PAO 8' BCA</t>
  </si>
  <si>
    <t xml:space="preserve"> FACA TRAM MAD INOX 22902/106 UN</t>
  </si>
  <si>
    <t xml:space="preserve"> FACA TRAM CAB MAD INOX 22902/108</t>
  </si>
  <si>
    <t xml:space="preserve"> FACA TRAM C/PRETO INOX 22921/107</t>
  </si>
  <si>
    <t xml:space="preserve"> BANDEJA TRAM SERVIR MADEIRA PINUS</t>
  </si>
  <si>
    <t xml:space="preserve"> REG GAS IMAR MED 1KG/H C MANG 125CM</t>
  </si>
  <si>
    <t xml:space="preserve"> REG GAS IMAR MED ABS 1KG/H C MANG 0,80CM</t>
  </si>
  <si>
    <t xml:space="preserve"> ESCOVA LIMPA GRELHAS P. GRILL</t>
  </si>
  <si>
    <t xml:space="preserve"> FORMA SILICONE P/AIRFRYER 19CM </t>
  </si>
  <si>
    <t xml:space="preserve"> INOX UTENS. POP COLHER ARROZ LONGA 45151</t>
  </si>
  <si>
    <t xml:space="preserve"> CACAROLA HOTEL NOBEL ALUM POLIDO N28</t>
  </si>
  <si>
    <t xml:space="preserve"> XICARA CHARM BLOCO CHARCOAL 210ML</t>
  </si>
  <si>
    <t xml:space="preserve"> PULVERIZADOR SANREMO 580ML SR501/1</t>
  </si>
  <si>
    <t xml:space="preserve"> CJ POTE SANREMO QD AM 450/7 L4P3</t>
  </si>
  <si>
    <t xml:space="preserve"> VASO SANREMO REDONDO 45CM 530V/93</t>
  </si>
  <si>
    <t xml:space="preserve"> POTE MICROONDAS DUP COLOR 2L</t>
  </si>
  <si>
    <t xml:space="preserve"> MARMITA DUP 3DIV 1,2LT VERDE</t>
  </si>
  <si>
    <t xml:space="preserve"> MARMITA DUP 3DIV 1,2LT ROSA</t>
  </si>
  <si>
    <t xml:space="preserve"> KIT DE COPOS DUP L4P3 COL 410ML</t>
  </si>
  <si>
    <t xml:space="preserve"> ESCORREDOR TALHERES PLASUTIL BRANCO</t>
  </si>
  <si>
    <t xml:space="preserve"> ORGANIZADOR PLASUTIL 28L 2759</t>
  </si>
  <si>
    <t xml:space="preserve"> SALEIRO PLASUTIL BRANCO 1KG</t>
  </si>
  <si>
    <t xml:space="preserve"> PORTA DETERGENTE PLASUTIL BRANCO</t>
  </si>
  <si>
    <t xml:space="preserve"> GARR ESP SANRE ABRE FACIL PLAST SR91/555</t>
  </si>
  <si>
    <t xml:space="preserve"> GARRAFA SANREMO REDONDA 761/40 1L</t>
  </si>
  <si>
    <t xml:space="preserve"> GARRAFA SANREMO C/BIC VAL BIC GAT 753/20</t>
  </si>
  <si>
    <t xml:space="preserve"> POTE SANREMO BISCOITO DIA DIA 610ML</t>
  </si>
  <si>
    <t xml:space="preserve"> POTE SANREMO C/TR FRESH RT AL 2L SR1750</t>
  </si>
  <si>
    <t xml:space="preserve"> POTE SANRE C/TR FRESH RT AL 770ML SR1761</t>
  </si>
  <si>
    <t xml:space="preserve"> CJ POTE SANREMO RED 3PC 1,3L SR17115/7C</t>
  </si>
  <si>
    <t xml:space="preserve"> CJ POTE SANREMO RED 4PC 230ML SR105/4C</t>
  </si>
  <si>
    <t xml:space="preserve"> POTE SANREMO FRESH C/TR RT BX 730ML</t>
  </si>
  <si>
    <t xml:space="preserve"> POTE SANREMO C/TR FRESH RT AL 330ML</t>
  </si>
  <si>
    <t xml:space="preserve"> PULVERIZADOR SANREMO 580ML 501</t>
  </si>
  <si>
    <t xml:space="preserve"> TABUA SANREMO CORTE MD 318</t>
  </si>
  <si>
    <t xml:space="preserve"> BACIA SANREMO COLOR 601/7 2,7L</t>
  </si>
  <si>
    <t xml:space="preserve"> BALDE PLASTICO SANREMO OBA 15L</t>
  </si>
  <si>
    <t xml:space="preserve"> LIXEI SANRE RED C/ PED 13,5L BC SR275/01</t>
  </si>
  <si>
    <t xml:space="preserve"> BALDE SANREMO 8L SR610</t>
  </si>
  <si>
    <t xml:space="preserve"> PORTA GUARD SANREMO 871</t>
  </si>
  <si>
    <t xml:space="preserve"> CJ POTE HERM SANTANA 3PC 335/1,04/2,22</t>
  </si>
  <si>
    <t xml:space="preserve"> BACIA SANTANA COLOR RECICLADA 8L</t>
  </si>
  <si>
    <t xml:space="preserve"> CJ POTE PRATIKO SANTANA SANCLICK 6PC</t>
  </si>
  <si>
    <t xml:space="preserve"> CAIXA ORG SANTANA DU CHEFF C/TP 2L</t>
  </si>
  <si>
    <t xml:space="preserve"> CAIXA ORGANIZAD PLEION RET C/TP 42L</t>
  </si>
  <si>
    <t>381035 -  YIWU XIANGSHENG IMPORT EXPORT CO LTD</t>
  </si>
  <si>
    <t xml:space="preserve"> BRINQ DISNEY CJT CHA DA TARDE GM244</t>
  </si>
  <si>
    <t xml:space="preserve"> BRINQ DISNEY MINNIE MEDICO GM243</t>
  </si>
  <si>
    <t xml:space="preserve"> CAMINHAO LUMAR CACAMBA BIG TRUCK GD</t>
  </si>
  <si>
    <t xml:space="preserve"> BRINQ LUMAR BALDE DE PRAIA CASTELO</t>
  </si>
  <si>
    <t xml:space="preserve"> BALDE DE PRAIA LUMAR MONTA BLOCKS CASTEL</t>
  </si>
  <si>
    <t xml:space="preserve"> BONECA SIDNYL TEKINHA XIXI 980</t>
  </si>
  <si>
    <t xml:space="preserve"> BONECA SIDNYL MEU BEIJINHO BABY 1050</t>
  </si>
  <si>
    <t xml:space="preserve"> BONECA SIDNYL BABYDOCHE 1240</t>
  </si>
  <si>
    <t xml:space="preserve"> BRINQ MAGIA TOYS KIT MEDICO 1</t>
  </si>
  <si>
    <t xml:space="preserve"> BRINQ MAGIA TOYS CARRO CR 7 FUNC</t>
  </si>
  <si>
    <t xml:space="preserve"> BRINQ MAGIA TOYS CARRO CONTROLE REMOTO</t>
  </si>
  <si>
    <t xml:space="preserve"> BRINQ BBR CARRO COM 4 UNI ENCARTEL GM41</t>
  </si>
  <si>
    <t xml:space="preserve"> BRINQ MAGIA TOYS CARRO</t>
  </si>
  <si>
    <t xml:space="preserve"> BRINQ MAGIA TOYS DINOSSAUROS DIVERSOS</t>
  </si>
  <si>
    <t xml:space="preserve"> BRINQ MAGIA TOYS CARRO 7F GM222</t>
  </si>
  <si>
    <t xml:space="preserve"> BRINQ MAGIA TOYS BONECA SORTIDA GM148</t>
  </si>
  <si>
    <t xml:space="preserve"> BRINQ MAGIA TOYS SEREIA C/ACESS GM171</t>
  </si>
  <si>
    <t xml:space="preserve"> BRINQ MAGIA TOYS SEREIA C/ACESS GM174</t>
  </si>
  <si>
    <t xml:space="preserve"> BRINQ MAGIA TOYS LANCADOR DE AGUA</t>
  </si>
  <si>
    <t xml:space="preserve"> BRINQ MAGIA TOYS CARRO MONSTER 2</t>
  </si>
  <si>
    <t xml:space="preserve"> BRINQ MAGIA TOYS BONECA CM CARRO</t>
  </si>
  <si>
    <t xml:space="preserve"> BRINQ MAGIA TOYS LANCADOR DARDOS GM191</t>
  </si>
  <si>
    <t xml:space="preserve"> BRINQ MAGIA TOYS LANCADOR DARDOS GM194</t>
  </si>
  <si>
    <t xml:space="preserve"> BRINQ MAGIA TOYS ROBO TRANSFORMER GM209</t>
  </si>
  <si>
    <t xml:space="preserve"> BRINQ MAGIA TOYS CARRO MONTAR LANC GM179</t>
  </si>
  <si>
    <t xml:space="preserve"> BRINQ MAGIA ACESSORIOS BELEZA LIZ GM2146</t>
  </si>
  <si>
    <t xml:space="preserve"> BRINQ DISNEY COMIDINHA CHA DA TARD GM156</t>
  </si>
  <si>
    <t xml:space="preserve"> BRINQ MAGIA TOYS MANICURE LIZ GM166</t>
  </si>
  <si>
    <t xml:space="preserve"> BRINQ MAGIA TOYS ROBO TRANSFOR GM208</t>
  </si>
  <si>
    <t xml:space="preserve"> BRINQ MAGIA TOYS PINTE E RABISQUE GM234</t>
  </si>
  <si>
    <t xml:space="preserve"> BRINQ MAGIA TOYS CARRO 5PC GRAFITI GM182</t>
  </si>
  <si>
    <t xml:space="preserve"> BRINQ MAGIA TOYS CARRO 7F GM221</t>
  </si>
  <si>
    <t xml:space="preserve"> BRINQ MAGIA TOYS BUBLE FUN GOLFI GM225</t>
  </si>
  <si>
    <t xml:space="preserve"> BRINQ MAGIA TOYS CARRO BOMBEIRO GM200</t>
  </si>
  <si>
    <t xml:space="preserve"> BRINQ MAGIA TOYS DINOCARRO GM201</t>
  </si>
  <si>
    <t xml:space="preserve"> BRINQ MAGIA TOYS ESCAVADEIRA</t>
  </si>
  <si>
    <t xml:space="preserve"> BRINQ MAGIA TOYS PISTA BRILHA NO ESCURO</t>
  </si>
  <si>
    <t xml:space="preserve"> BRINQ MAGIA TOYS BONECO COM ACESSORIOS</t>
  </si>
  <si>
    <t xml:space="preserve"> BRINQ MAGIA TOYS FRUTOS </t>
  </si>
  <si>
    <t xml:space="preserve"> MINI MAGIA TOYS MINI QUADRO</t>
  </si>
  <si>
    <t xml:space="preserve"> BRINQ MAGIA TOYS BONECA SORT FUR GM152</t>
  </si>
  <si>
    <t xml:space="preserve"> BRINQ MAGIA BABY CHOCALH CENTOPEIA GM138</t>
  </si>
  <si>
    <t xml:space="preserve"> BRINQ MAGIA TOYS COMID MALETA DINO GM159</t>
  </si>
  <si>
    <t xml:space="preserve"> BRINQ MAGIA TOYS MICANGAS PULEIRA GM168</t>
  </si>
  <si>
    <t xml:space="preserve"> BRINQ MAGIA TOYS BONECA C/ACESS GM175</t>
  </si>
  <si>
    <t xml:space="preserve"> BRINQ MAGIA TOYS LANC TUBARAO GM204</t>
  </si>
  <si>
    <t>22215 - ALTENBURG NORDESTE LTDA</t>
  </si>
  <si>
    <t xml:space="preserve"> TRAV ALTENBURG SONO SAUDE 50X70</t>
  </si>
  <si>
    <t xml:space="preserve"> COLCHA CAMESA EVOLUTION CSL GEOMETRICO</t>
  </si>
  <si>
    <t xml:space="preserve"> TAPETE BANHEIRO CAMESA SUPER SOFT BEGE</t>
  </si>
  <si>
    <t xml:space="preserve"> MANTA CHARM FLANNEL CASAL VERDE 180GSM</t>
  </si>
  <si>
    <t xml:space="preserve"> MANTA CHARM FLAN CSL MARROM 180GSM</t>
  </si>
  <si>
    <t xml:space="preserve"> TOALHA BANHO CHARM VERM 70X135 380G</t>
  </si>
  <si>
    <t xml:space="preserve"> TOALHA BANHO CHARM VERDE 70X135 380G</t>
  </si>
  <si>
    <t xml:space="preserve"> PANO COPA M CLEAM BAI ESP</t>
  </si>
  <si>
    <t xml:space="preserve"> TRAV ORTOBOM CONFORT 50X70 UN</t>
  </si>
  <si>
    <t xml:space="preserve"> TOALHA BANHO SISA NOBRE CREME 70X1,40</t>
  </si>
  <si>
    <t xml:space="preserve"> JG AMERICANO YAZI RENDA PVC REDONDO</t>
  </si>
  <si>
    <t xml:space="preserve"> JG AMERICANO YAZI CROCHET PVC PRATA</t>
  </si>
  <si>
    <t xml:space="preserve"> COLCHA MILAO COLOR ART CORTTEX CASAL</t>
  </si>
  <si>
    <t xml:space="preserve"> PANO PRATO PAI E FILHO J.A 44X65</t>
  </si>
  <si>
    <t xml:space="preserve"> PANO PRATO PAI E FILHO MAG 44X75</t>
  </si>
  <si>
    <t xml:space="preserve"> TRAVESSEIRO BOUTIQUE NICE DREAM</t>
  </si>
  <si>
    <t xml:space="preserve"> SACO P/ASSAR ALUMILEST 31X41CM UN</t>
  </si>
  <si>
    <t>11518 - SWEDISH MATCH DO BRASIL S/A</t>
  </si>
  <si>
    <t xml:space="preserve"> PALITO DENTE FIAT LUX BAMBU 2000X1</t>
  </si>
  <si>
    <t xml:space="preserve"> VELA ANIV JUNC INTERROG AZ 62190 UN</t>
  </si>
  <si>
    <t xml:space="preserve"> CORANTE JUNCO LIQUIDO PRETO 10ML</t>
  </si>
  <si>
    <t xml:space="preserve"> SACO PAPEL JUNCO PIPOCA 50X1</t>
  </si>
  <si>
    <t xml:space="preserve"> BALAO JUNCO 6,5 LISO VERDE CLARO 50X1</t>
  </si>
  <si>
    <t xml:space="preserve"> BALAO JUNCO 6,5 LISO AZUL CLARO 50X1</t>
  </si>
  <si>
    <t xml:space="preserve"> BANDEJA JUNCO LAMINADA PRATA54 REDONDA</t>
  </si>
  <si>
    <t xml:space="preserve"> BANDEJA JUNCO LAMINADA PRATA 6 REDONDA</t>
  </si>
  <si>
    <t xml:space="preserve"> CORANTE JUNCO LIQUIDO AZUL 10ML</t>
  </si>
  <si>
    <t xml:space="preserve"> PRATO DESC PRAFESTA QUADRADO GD BCO 10X1</t>
  </si>
  <si>
    <t xml:space="preserve"> PRATO DESC PRAFESTA QUADRADO MD BCO 10X1</t>
  </si>
  <si>
    <t xml:space="preserve"> PRATO DESC PRAFESTA QUADRADO GD CRT 10X1</t>
  </si>
  <si>
    <t xml:space="preserve"> PRATO DESC PRAFESTA REDONDO MD CRT 10X1</t>
  </si>
  <si>
    <t xml:space="preserve"> POTE DESC PRAFESTA RETANGULAR 1L 24X1</t>
  </si>
  <si>
    <t xml:space="preserve"> POTE DESC PRAFESTA RETANGULAR 500ML 24X1</t>
  </si>
  <si>
    <t xml:space="preserve"> POTE DESC PRAFESTA RETANGULAR 250ML 24X1</t>
  </si>
  <si>
    <t xml:space="preserve"> COLHER DESC PRAFESTA REFEICAO BCA 50X1</t>
  </si>
  <si>
    <t xml:space="preserve"> POTE PRAFESTA QUAD C/LACRE 250ML 10X1</t>
  </si>
  <si>
    <t xml:space="preserve"> COPO DESC PRAF SUP 150ML 1X50 8600</t>
  </si>
  <si>
    <t xml:space="preserve"> GARFO DESC PRAFESTA SOBREMESA BCO 50X1</t>
  </si>
  <si>
    <t xml:space="preserve"> KIT CHURRASCO PRAFESTA PRATO/TALHER 10X1</t>
  </si>
  <si>
    <t xml:space="preserve"> BALAO SAO ROQUE 7 LISO ROSA PINK 50X1</t>
  </si>
  <si>
    <t xml:space="preserve"> BALAO SAO ROQUE 6,5 BASIC BRANCO 50X1</t>
  </si>
  <si>
    <t xml:space="preserve"> BALAO SAO ROQUE 6,5 BASIC ROSA 50X1</t>
  </si>
  <si>
    <t xml:space="preserve"> BALAO SAO ROQUE 7 LISO VERMELHO 50X1</t>
  </si>
  <si>
    <t xml:space="preserve"> BALAO SAO ROQUE 7 CINTILANTE DOURAD50X1</t>
  </si>
  <si>
    <t xml:space="preserve"> BALAO SAO ROQUE 7 LISO VERDE MACA 50X1</t>
  </si>
  <si>
    <t xml:space="preserve"> BALAO SAO ROQUE 9 METALLIC SORTIDO 25X1</t>
  </si>
  <si>
    <t xml:space="preserve"> BALAO SAO ROQUE 9 METALLIC VERDE 25X1</t>
  </si>
  <si>
    <t xml:space="preserve"> GARFO DESC STRAWPLAST FORTE BRANCO 50X1</t>
  </si>
  <si>
    <t xml:space="preserve"> COLHER DESC STRAW FORTE BRANCA 50X1</t>
  </si>
  <si>
    <t xml:space="preserve"> COLHER DESC STRAW CAFE BRANCA 100X1</t>
  </si>
  <si>
    <t xml:space="preserve"> COLHER DESC STRAW SOBREMESA ROSA 50X1</t>
  </si>
  <si>
    <t xml:space="preserve"> COLHER DESC STRAW SOBREMESA AZUL 50X1</t>
  </si>
  <si>
    <t xml:space="preserve"> CANUDO DESC EMB STRAW 6MM 500X1</t>
  </si>
  <si>
    <t xml:space="preserve"> PRATO DESC STRAW QUADRADO N15 CRT 10X1</t>
  </si>
  <si>
    <t xml:space="preserve"> CANUDO DESC EMB STRAW 10MM 100X1</t>
  </si>
  <si>
    <t xml:space="preserve"> PRATO DESC STRAW QUADRADO N21 CRT 10X1</t>
  </si>
  <si>
    <t xml:space="preserve"> PRATO DESC STRAW REDONDO N15 BCO 10X1</t>
  </si>
  <si>
    <t xml:space="preserve"> PRATO DESC STRAWPLAST RED N 15 AZUL 10X1</t>
  </si>
  <si>
    <t xml:space="preserve"> CANUDO PAPEL STRAW BRANCO 6MM 100X1</t>
  </si>
  <si>
    <t xml:space="preserve"> CANUDO BIO STRAW COMUM 5MM 100X1</t>
  </si>
  <si>
    <t xml:space="preserve"> CANUDO BIO STRAW FLEXIVEL 6MM 100X1</t>
  </si>
  <si>
    <t xml:space="preserve"> CANUDO BIO STRAW CRISTAL 8MM 100X1</t>
  </si>
  <si>
    <t xml:space="preserve"> COPO DESC CRISTALCOPO BCO 100X180ML</t>
  </si>
  <si>
    <t xml:space="preserve"> BALAO METALIZAD FC 16 DOURADO N 3</t>
  </si>
  <si>
    <t xml:space="preserve"> VELA GOLD FC OURO N 2 CX/10CARTELA</t>
  </si>
  <si>
    <t xml:space="preserve"> VELA GOLD FC ROSA N 1 CX/10CARTELA</t>
  </si>
  <si>
    <t xml:space="preserve"> VELA SUPER FC BRANCA N 1 CX/10CARTELA</t>
  </si>
  <si>
    <t xml:space="preserve"> VELA SUPER FC BRANCA N 3 CX/10CARTELA</t>
  </si>
  <si>
    <t xml:space="preserve"> BANDEJA REDONDA F CN 6 PRATA 31CM</t>
  </si>
  <si>
    <t xml:space="preserve"> COLCHAO INFL BESTWAY BRONZ FLOR SOR44021</t>
  </si>
  <si>
    <t xml:space="preserve"> COLCHAO CASAL BTW 67002</t>
  </si>
  <si>
    <t xml:space="preserve"> COLCHAO SOLTEIRO BTW 67000</t>
  </si>
  <si>
    <t xml:space="preserve"> COLCHAO INFL BESTWAY CSL S/BOMBA 67002</t>
  </si>
  <si>
    <t xml:space="preserve"> COLETE BTW INFLA SWIN SFE 32034</t>
  </si>
  <si>
    <t xml:space="preserve"> PISCINA INF BTW 1000L 12560</t>
  </si>
  <si>
    <t xml:space="preserve"> PISCINA INFLAVEL FS 1880L BESTWAY</t>
  </si>
  <si>
    <t xml:space="preserve"> BOIA BTW BRACO FRUTINHAS SORT 32042</t>
  </si>
  <si>
    <t xml:space="preserve"> ACENDEDOR CRICKET P/FOGAO GAS UN</t>
  </si>
  <si>
    <t xml:space="preserve"> PALITO DENTE FIAT LUX BAMBU 240X1</t>
  </si>
  <si>
    <t xml:space="preserve"> PALITO DENTE FIAT LUX MAD 100X1</t>
  </si>
  <si>
    <t xml:space="preserve"> PALITO DENTE FIAT LUX BAMBU 100X1</t>
  </si>
  <si>
    <t xml:space="preserve"> ESPETO FIAT LUX BAMBU 100X1</t>
  </si>
  <si>
    <t xml:space="preserve"> ACENDEDOR FIAT LUX ALC00L SOLIDO UN</t>
  </si>
  <si>
    <t xml:space="preserve"> ACENDEDOR FIAT LUX BASTAO UN</t>
  </si>
  <si>
    <t xml:space="preserve"> ACENDEDOR FIRE C/HASTE FLEX C/36 DV</t>
  </si>
  <si>
    <t>41747 - LCT MATERIAS PLASTICOS LTDA</t>
  </si>
  <si>
    <t xml:space="preserve"> CAIXA TERM FRICALOR C/ALCA 21LT</t>
  </si>
  <si>
    <t xml:space="preserve"> CAIXA TERM FRICALOR S/ALCA 45LT</t>
  </si>
  <si>
    <t xml:space="preserve"> CAIXA TERM FRICALOR C/DRENO 60LT</t>
  </si>
  <si>
    <t xml:space="preserve"> CAIXA TERM FRICALOR C/ALCA 14LTS</t>
  </si>
  <si>
    <t xml:space="preserve"> CAIXA TERM FRICALOR C/ALCA 8LT</t>
  </si>
  <si>
    <t xml:space="preserve"> CAIXA TERM FRICALOR C/ALCA 24LT</t>
  </si>
  <si>
    <t xml:space="preserve"> BALDE GELO FRICALOR 1,5L</t>
  </si>
  <si>
    <t xml:space="preserve"> BALDE GELO FRICALOR ISOPOR 2L</t>
  </si>
  <si>
    <t xml:space="preserve"> PORTA LATA FRICALOR 6X1</t>
  </si>
  <si>
    <t xml:space="preserve"> PORTA LATAO ICETOP CARTELA FR0101512 4X1</t>
  </si>
  <si>
    <t>41 - A RELA S/A INDUSTRIA E COMERCIO</t>
  </si>
  <si>
    <t xml:space="preserve"> PALITO DENTE GINA MAD 100X1</t>
  </si>
  <si>
    <t xml:space="preserve"> PALITO DENTE GINA MAD 200X1</t>
  </si>
  <si>
    <t xml:space="preserve"> BOTIJAO TERM INVICTA AZUL 9L</t>
  </si>
  <si>
    <t xml:space="preserve"> BOTIJAO TERM INVICTA VERM 9L</t>
  </si>
  <si>
    <t xml:space="preserve"> BOTIJAO TERM INVICTA AZUL 12L</t>
  </si>
  <si>
    <t xml:space="preserve"> GARRAFAO INVICTA TERM AZUL 3L</t>
  </si>
  <si>
    <t xml:space="preserve"> CAIXA TERM INVICTA POP PRETO 32L</t>
  </si>
  <si>
    <t xml:space="preserve"> CAIXA TERM INVICTA POP AZUL 32L</t>
  </si>
  <si>
    <t xml:space="preserve"> GARRAFAO INVICTA TERM VERM 5L</t>
  </si>
  <si>
    <t xml:space="preserve"> GARRAFAO INVICTA TERM VERM 3L</t>
  </si>
  <si>
    <t xml:space="preserve"> PALITO DENTE PARANA BAMBU 100X1</t>
  </si>
  <si>
    <t xml:space="preserve"> ESPETO PARANA BAMBU 25CM 500X1</t>
  </si>
  <si>
    <t xml:space="preserve"> ESPETO PARANA MAD 25CM 100X1</t>
  </si>
  <si>
    <t xml:space="preserve"> COPO TERMICO PLASVALE 500ML ROSA</t>
  </si>
  <si>
    <t xml:space="preserve"> JARRA TERM TERMOLAR AZUL 2,5LTS</t>
  </si>
  <si>
    <t xml:space="preserve"> BANQUETA PLAST LIBERTY 5 PES BC</t>
  </si>
  <si>
    <t xml:space="preserve"> CADEIRA PLAST LIBERTY PLAST C/B PT</t>
  </si>
  <si>
    <t xml:space="preserve"> CADEIRA PLAST LIBERTY S/BR BISTRO PT</t>
  </si>
  <si>
    <t>212478 -  MARIA DO SOCORRO DE OLIVEIRA FROTA</t>
  </si>
  <si>
    <t xml:space="preserve"> CARVAO VEGETAL FAZENDA BOA VISTA 6KG</t>
  </si>
  <si>
    <t xml:space="preserve"> CAIXA TERMICA KNAUF 0,8L</t>
  </si>
  <si>
    <t>469691 -  GENIVAL APOLONIO GOMES DA SILVA LTDA</t>
  </si>
  <si>
    <t xml:space="preserve"> CAIXA TERMICA KNAUF COLORIDA 60L</t>
  </si>
  <si>
    <t xml:space="preserve"> TIGELA BIONA CONIC 500ML COMERCIAL</t>
  </si>
  <si>
    <t xml:space="preserve"> CANECA BIONA DROP AZUL 250ML</t>
  </si>
  <si>
    <t xml:space="preserve"> CANECA BIONA AZ SORT 330ML COMERCIAL</t>
  </si>
  <si>
    <t xml:space="preserve"> PRATO RASO DONA LOLA</t>
  </si>
  <si>
    <t xml:space="preserve"> PRATO FUNDO BIONA 20.5CM SORT COMERCIAL</t>
  </si>
  <si>
    <t xml:space="preserve"> XIC CHA C/ PIRES OXFORD COM UNI 220ML</t>
  </si>
  <si>
    <t>71516 - OXFORD PORCELANAS ESPIRITO SANTO LTDA</t>
  </si>
  <si>
    <t xml:space="preserve"> CANECA BIONA DROP COMERCIAL 9999 250ML</t>
  </si>
  <si>
    <t xml:space="preserve"> PRATO FUNDO OXFORD FLAT COMERCIAL A001</t>
  </si>
  <si>
    <t xml:space="preserve"> CJ COPO MARVEL CHARM 3PC 280ML</t>
  </si>
  <si>
    <t xml:space="preserve"> CJ COPO COOL CHARM 3PC 300ML</t>
  </si>
  <si>
    <t xml:space="preserve"> CJ COPO IMPERIAL CHARM 3PC 240ML</t>
  </si>
  <si>
    <t xml:space="preserve"> CJ 6 CHARM GALA OT 225 300ML</t>
  </si>
  <si>
    <t xml:space="preserve"> CJ 3 COPOS CHARM CAROL DOF LS 019 310ML</t>
  </si>
  <si>
    <t xml:space="preserve"> CJ 3 COPOS CHARM COOL TNV 054 350ML</t>
  </si>
  <si>
    <t xml:space="preserve"> CJ COPO TULIPA CHARM 3PC 300ML</t>
  </si>
  <si>
    <t xml:space="preserve"> CJ COPO OPERA CHARM 3 PC 250ML</t>
  </si>
  <si>
    <t xml:space="preserve"> CJ COPO CHARM CANVAS TUMBLER 3PCS 490ML</t>
  </si>
  <si>
    <t xml:space="preserve"> CJ JARRA E COPO NADIR NATURE 5PC</t>
  </si>
  <si>
    <t xml:space="preserve"> COPO NADIR AMERICANO L DRINCK 450 ML</t>
  </si>
  <si>
    <t xml:space="preserve"> COPO NADIR L DRINK CYLINDER 300ML</t>
  </si>
  <si>
    <t xml:space="preserve"> COPO NADIR OCA L DRINK 300ML</t>
  </si>
  <si>
    <t xml:space="preserve"> TIGELA NADIR AMERICANA TP 150ML</t>
  </si>
  <si>
    <t xml:space="preserve"> TIGELA NADIR AMERICANA TP 350ML</t>
  </si>
  <si>
    <t xml:space="preserve"> LASANHEIRA MAR RET C/TP 5.3L 6538</t>
  </si>
  <si>
    <t xml:space="preserve"> JG COPO NADIR LAGUNA 6PCS</t>
  </si>
  <si>
    <t xml:space="preserve"> PRATO RASO DURALEX DIAMANTE 23CM 5738</t>
  </si>
  <si>
    <t xml:space="preserve"> PRATO LANCHE OPALINE PETALA 19,5CM 5344</t>
  </si>
  <si>
    <t xml:space="preserve"> CANECA IKEA AZUL ESCURO 300ML CHARM</t>
  </si>
  <si>
    <t xml:space="preserve"> CANECA IKEA ROSA 300ML CHARM</t>
  </si>
  <si>
    <t xml:space="preserve"> CANECA ATENAS ROSA 300ML CHARM</t>
  </si>
  <si>
    <t xml:space="preserve"> TIGELA SALPICADA BRANCA 500ML CHARM</t>
  </si>
  <si>
    <t xml:space="preserve"> TIGELA SALPICADA CINZA CLARO 500ML CHARM</t>
  </si>
  <si>
    <t xml:space="preserve"> COPO RUVOLO MULTIUSO FLOR LARANJA 225ML</t>
  </si>
  <si>
    <t xml:space="preserve"> COPO RUVOLO LONG DRINK FRUITS ABACAXI</t>
  </si>
  <si>
    <t xml:space="preserve"> XIC CHA C/PIRES TRAMONTINA LEONORA 185ML</t>
  </si>
  <si>
    <t xml:space="preserve"> CANECA YANGZI FLOR 340ML 21752</t>
  </si>
  <si>
    <t xml:space="preserve"> JARRA YAZI SUCO/VINHO YV1503 500ML</t>
  </si>
  <si>
    <t xml:space="preserve"> TIGELA VITAZZA OCEANI C/TP 2,4L</t>
  </si>
  <si>
    <t xml:space="preserve"> CENTRO DE MESA VITAZZA FOLHAS NATURAL</t>
  </si>
  <si>
    <t xml:space="preserve"> BOLEIRA VITAZZA PETALA S/PE 1720 24CM</t>
  </si>
  <si>
    <t>187498 - MULTIPRESENTES PRESENTES E BRINQUEDOS LTDA</t>
  </si>
  <si>
    <t xml:space="preserve"> POTICHE DECOR CLASS HOME VIDRO 12.5CM</t>
  </si>
  <si>
    <t xml:space="preserve"> CJ COPO OHIO VD 225ML 6X1</t>
  </si>
  <si>
    <t xml:space="preserve"> CANECAS SORTIDAS KRISH CHARM 330ML</t>
  </si>
  <si>
    <t xml:space="preserve"> POTE VIDRO QD CHARM TP METAL PRET 1200ML</t>
  </si>
  <si>
    <t xml:space="preserve"> POTE VIDRO CHARM TP LATA 1400ML</t>
  </si>
  <si>
    <t xml:space="preserve"> POTE VIDRO CHARM TP LATA 1700ML</t>
  </si>
  <si>
    <t xml:space="preserve"> POTE VIDRO CHARM TP LATA PRETA 2000ML</t>
  </si>
  <si>
    <t xml:space="preserve"> POTE VIDRO CHARM TP PRETA 800ML</t>
  </si>
  <si>
    <t xml:space="preserve"> TIGELA FUNDA INOX PADIA 20CM 1,5L</t>
  </si>
  <si>
    <t xml:space="preserve"> TIGELA FUNDA INOX IMPORT 22CM 2,5L</t>
  </si>
  <si>
    <t xml:space="preserve"> TIGELA FUNDA INOX IMPORT 24CM 2,8L</t>
  </si>
  <si>
    <t xml:space="preserve"> BANDEJA PARA CAFE INOX IMPORT RT 30X14CM</t>
  </si>
  <si>
    <t xml:space="preserve"> TRAVESSA OVAL ECONOMY INOX IMPORT 20CM</t>
  </si>
  <si>
    <t xml:space="preserve"> ESCORREDOR DE MASSA INOX IMPORT 24CM</t>
  </si>
  <si>
    <t xml:space="preserve"> ESPREMEDOR CITRICOS ACO INOX CHARM</t>
  </si>
  <si>
    <t xml:space="preserve"> ESCORREDOR ARROZ CHARM</t>
  </si>
  <si>
    <t xml:space="preserve"> SALADEIRA MARTELO 19CM CHARM</t>
  </si>
  <si>
    <t xml:space="preserve"> SAND IPA CLASS FEM ROXO/ROXO 39/40</t>
  </si>
  <si>
    <t xml:space="preserve"> SAND RIDER F URBAN AD PT/GFT/BC 43/44</t>
  </si>
  <si>
    <t xml:space="preserve"> SAND RIDER R1 STYLE D AD PT/PT/BC 43/44</t>
  </si>
  <si>
    <t xml:space="preserve"> SAND RIDER R1 STYLE DEDO AD AZ/AZ/VM 37</t>
  </si>
  <si>
    <t xml:space="preserve"> SAND RIDER R1 STYLE DEDO AD AZ/AZ/VM 43</t>
  </si>
  <si>
    <t xml:space="preserve"> SAND IPA BRASIL AD PT/PT 37/38</t>
  </si>
  <si>
    <t xml:space="preserve"> SAND IPA BRASIL AD PT/PT 43/44</t>
  </si>
  <si>
    <t xml:space="preserve"> SAND IPA BRASIL AD AZ/BC 37/38</t>
  </si>
  <si>
    <t xml:space="preserve"> SAND IPA BRASIL AD AZ/BC 41/42</t>
  </si>
  <si>
    <t xml:space="preserve"> SAND IPA BRASIL AD AZ/BC 43/44</t>
  </si>
  <si>
    <t xml:space="preserve"> SAND IPA EASY AZ/AZ TRANSPARENTE 38</t>
  </si>
  <si>
    <t xml:space="preserve"> SAND IPA CLA FEM ROXO ROXO 35</t>
  </si>
  <si>
    <t xml:space="preserve"> SAND IPA CLA FEM ROXO ROXO 36</t>
  </si>
  <si>
    <t xml:space="preserve"> SAND IPA CLASS FEM PT/PT 39/40</t>
  </si>
  <si>
    <t xml:space="preserve"> SAND IPA CLASS FEM ROXO/ROXO 37/38</t>
  </si>
  <si>
    <t xml:space="preserve"> SAND IPA HAPPY FEM BEGE/OURO 35</t>
  </si>
  <si>
    <t xml:space="preserve"> SAND RIDER STREET AD PT/PT/VD 37/38</t>
  </si>
  <si>
    <t xml:space="preserve"> SAND RIDER F URBAN AD PT/GFT/BC 37/38</t>
  </si>
  <si>
    <t xml:space="preserve"> SAND RIDER STREET INF PT/PT 34</t>
  </si>
  <si>
    <t xml:space="preserve"> SAND RIDER STREET INF PT/PT 32/33</t>
  </si>
  <si>
    <t xml:space="preserve"> SAND HAV COLOR 33/34 CAFE</t>
  </si>
  <si>
    <t xml:space="preserve"> SAND HAV SLIM SQUARE 35/36 ROSA CROCUS</t>
  </si>
  <si>
    <t xml:space="preserve"> SAND HAV SLIM SQUARE 37/38 ROSA CROCUS</t>
  </si>
  <si>
    <t xml:space="preserve"> SAND HAV SLIM SQUARE 39/40 ROSA CROCUS</t>
  </si>
  <si>
    <t xml:space="preserve"> SAND HAV SLIM LISA 35/36 PRETO</t>
  </si>
  <si>
    <t xml:space="preserve"> SAND HAV SLIM LISA 37/38 ROSA BALLET</t>
  </si>
  <si>
    <t xml:space="preserve"> SAND HAV SLIM LISA 33/34 ROSA BALLET</t>
  </si>
  <si>
    <t xml:space="preserve"> SAND HAV COLOR ESSENTIAL 37/38 MARINHO</t>
  </si>
  <si>
    <t xml:space="preserve"> SAND HAV COLOR ESSENTIAL 41/42 MARINHO</t>
  </si>
  <si>
    <t xml:space="preserve"> SAND HAV COLOR ESSENTIAL 43/44 MARINHO</t>
  </si>
  <si>
    <t xml:space="preserve"> SAND HAV COLOR ESSENTIAL 37/38 AREIA</t>
  </si>
  <si>
    <t xml:space="preserve"> SAND HAV COLOR ESSENTIAL 39/40 AREIA</t>
  </si>
  <si>
    <t xml:space="preserve"> SAND HAV COLOR ESSENTIAL 41/42 AREIA</t>
  </si>
  <si>
    <t xml:space="preserve"> SAND HAV COLOR ESSENTIAL 43/44 AREIA</t>
  </si>
  <si>
    <t xml:space="preserve"> SAND HAV TOP BASIC 41/42 MAR/MAR/BRANCO</t>
  </si>
  <si>
    <t xml:space="preserve"> SAND HAV TOP BASIC 37/38 MAR/MAR/BRANCO</t>
  </si>
  <si>
    <t xml:space="preserve"> SAND HAV TOP BASIC 39/40 MAR/MAR/BRANCO</t>
  </si>
  <si>
    <t xml:space="preserve"> SAND HAV TOP BASIC 43/44 MAR/MAR/BRANCO</t>
  </si>
  <si>
    <t xml:space="preserve"> SAND HAV TOP BASIC 37/38 PRT/PRT/PRT/BC</t>
  </si>
  <si>
    <t xml:space="preserve"> SAND HAV TOP BASIC 39/40 PRT/PRT/PRT/BC</t>
  </si>
  <si>
    <t xml:space="preserve"> SAND HAV TOP BASIC 41/42 PRT/PRT/PRT/BC</t>
  </si>
  <si>
    <t xml:space="preserve"> SAND HAV TOP BASIC 43/44 PRT/PRT/PRT/BC</t>
  </si>
  <si>
    <t xml:space="preserve"> SAND HAV SLIM SQUARE 37/38 PRETO</t>
  </si>
  <si>
    <t xml:space="preserve"> SAND HAV SLIM LISA 37/38 LILAS ESCURO</t>
  </si>
  <si>
    <t xml:space="preserve"> SAND HAV SLIM LISA 39/40 LILAS ESCURO</t>
  </si>
  <si>
    <t xml:space="preserve"> SAND HAV COLOR 35/36 ROSA BALLET</t>
  </si>
  <si>
    <t xml:space="preserve"> SAND HAV COLOR 37/38 VERDE PATRIA</t>
  </si>
  <si>
    <t xml:space="preserve"> SAND HAV COLOR 39/40 VERDE PATRIA</t>
  </si>
  <si>
    <t xml:space="preserve"> SAND HAV COLOR 41/42 VERDE PATRIA</t>
  </si>
  <si>
    <t xml:space="preserve"> SAND HAV ELEGANCE 33/34 ROSA BALLET</t>
  </si>
  <si>
    <t xml:space="preserve"> SAND HAV ELEGANCE 35/36 ROSA BALLET</t>
  </si>
  <si>
    <t xml:space="preserve"> SAND HAV ELEGANCE 37/38 ROSA BALLET</t>
  </si>
  <si>
    <t xml:space="preserve"> SAND HAV ELEGANCE 33/34 DOURADO</t>
  </si>
  <si>
    <t xml:space="preserve"> SAND HAV SLIM ORGANIC 33/34 ROSA/ROSE</t>
  </si>
  <si>
    <t xml:space="preserve"> SAND HAV SLIM ORGANIC 35/36 ROSA/ROSE</t>
  </si>
  <si>
    <t xml:space="preserve"> SAND HAV SLIM ORGANIC 37/38 ROSA/ROSE</t>
  </si>
  <si>
    <t xml:space="preserve"> SAND HAV SLIM ORGANIC 39/40 ROSA/ROSE</t>
  </si>
  <si>
    <t xml:space="preserve"> SAND HAV SLIM ORGANIC 35/36 PRETA/CINZA</t>
  </si>
  <si>
    <t xml:space="preserve"> SAND HAV SLIM ORGANIC 37/38 PRETA/CINZA</t>
  </si>
  <si>
    <t xml:space="preserve"> SAND HAV SLIM ORGANIC 39/40 PRETA/CINZA</t>
  </si>
  <si>
    <t xml:space="preserve"> SAND HAV SLIM PRINCESAS 39/40 ROSA</t>
  </si>
  <si>
    <t xml:space="preserve"> SAND HAV SLIM PRINCESAS 33/34 ROSA</t>
  </si>
  <si>
    <t xml:space="preserve"> SAND HAV SLIM PRINCESAS 35/36 ROSA</t>
  </si>
  <si>
    <t xml:space="preserve"> SAND HAV SLIM PRINCESAS 37/38 ROSA</t>
  </si>
  <si>
    <t xml:space="preserve"> SAND HAV ELEGANCE PRINT 33/34 CAFE</t>
  </si>
  <si>
    <t xml:space="preserve"> SAND HAV ELEGANCE PRINT 35/36 CAFE</t>
  </si>
  <si>
    <t xml:space="preserve"> SAND HAV ELEGANCE PRINT 37/38 CAFE</t>
  </si>
  <si>
    <t xml:space="preserve"> SAND HAV ELEGANCE PRINT 39/40 CAFE</t>
  </si>
  <si>
    <t xml:space="preserve"> SAND HAV ELEGANCE PRINT 33/34 ROSA CLAY</t>
  </si>
  <si>
    <t xml:space="preserve"> SAND HAV ELEGANCE PRINT 35/36 ROSA CLAY</t>
  </si>
  <si>
    <t xml:space="preserve"> SAND HAV ELEGANCE PRINT 39/40 ROSA CLAY</t>
  </si>
  <si>
    <t xml:space="preserve"> SAND HAV ALOHA 43/44 BRANCO VERDE</t>
  </si>
  <si>
    <t xml:space="preserve"> SAND HAV SIMPSONS 37/38 AMR POP</t>
  </si>
  <si>
    <t xml:space="preserve"> SAND HAV SIMPSONS 39/40 AMR POP</t>
  </si>
  <si>
    <t xml:space="preserve"> SAND HAV SIMPSONS 41/42 AMR POP</t>
  </si>
  <si>
    <t xml:space="preserve"> SAND HAV SIMPSONS 43/44 AMR POP</t>
  </si>
  <si>
    <t xml:space="preserve"> SAND HAV SLIM GLOSS 33/34 AMARANTO</t>
  </si>
  <si>
    <t xml:space="preserve"> SAND HAV SLIM GLOSS 37/38 AMARANTO</t>
  </si>
  <si>
    <t xml:space="preserve"> SAND HAV SLIM GLOSS 39/40 AMARANTO</t>
  </si>
  <si>
    <t xml:space="preserve"> SAND HAV SLIM GLOSS 35/36 PRETO</t>
  </si>
  <si>
    <t xml:space="preserve"> SAND HAV SLIM SQUARE 33/34 CORAL TROPIC</t>
  </si>
  <si>
    <t xml:space="preserve"> SAND HAV SLIM SQUARE 35/36 CORAL TROPIC</t>
  </si>
  <si>
    <t xml:space="preserve"> SAND HAV SLIM SQUARE 37/38 CORAL TROPIC</t>
  </si>
  <si>
    <t xml:space="preserve"> SAND HAV TOP ATHLETIC 41/42 NV GRAFT</t>
  </si>
  <si>
    <t xml:space="preserve"> SAND HAV TOP MARVEL LGMN 37/38 BEGE PALH</t>
  </si>
  <si>
    <t xml:space="preserve"> SAND HAV TOP MARVEL LGMN 39/40 BEGE PALH</t>
  </si>
  <si>
    <t xml:space="preserve"> SAND HAV TOP MARVEL LGMN 41/42 BEGE PALH</t>
  </si>
  <si>
    <t xml:space="preserve"> SAND HAV TOP MARVEL LGMN 43/44 BEGE PALH</t>
  </si>
  <si>
    <t xml:space="preserve"> SAND HAV TOP ATHLETIC 43/44 PRETO</t>
  </si>
  <si>
    <t xml:space="preserve"> SAND HAV TUBE 35/36 PINK LEMONDE</t>
  </si>
  <si>
    <t xml:space="preserve"> SAND HAV TUBE 37/38 PINK LEMONDE</t>
  </si>
  <si>
    <t xml:space="preserve"> SAND HAV TUBE 39/40 PINK LEMONDE</t>
  </si>
  <si>
    <t xml:space="preserve"> SAND HAV TUBE 39/40 PRETO</t>
  </si>
  <si>
    <t xml:space="preserve"> SAND HAV TUBE BRISA 33/34 LILAS</t>
  </si>
  <si>
    <t xml:space="preserve"> SAND HAV TUBE BRISA 35/36 LILAS</t>
  </si>
  <si>
    <t xml:space="preserve"> SAND HAV TUBE BRISA 37/38 LILAS</t>
  </si>
  <si>
    <t xml:space="preserve"> SAND HAV TUBE BRISA 39/40 LILAS</t>
  </si>
  <si>
    <t xml:space="preserve"> SAND HAV TUBE 33/34 DOURADO</t>
  </si>
  <si>
    <t xml:space="preserve"> SAND HAV TUBE 35/36 DOURADO</t>
  </si>
  <si>
    <t xml:space="preserve"> SAND HAV TUBE 37/38 DOURADO</t>
  </si>
  <si>
    <t xml:space="preserve"> SAND HAV TUBE 39/40 DOURADO</t>
  </si>
  <si>
    <t xml:space="preserve"> SAND HAV KIDS FLORES 33/34 RS BG/DOURADO</t>
  </si>
  <si>
    <t xml:space="preserve"> SAND HAV KIDS FLORES 33/34 ROSA CONFETE</t>
  </si>
  <si>
    <t xml:space="preserve"> SAND HAV ELEGANCE 39/40 MARINHO</t>
  </si>
  <si>
    <t xml:space="preserve"> SAND HAV FANTASIA 39/40 ROSA CHIFFON</t>
  </si>
  <si>
    <t xml:space="preserve"> SAND HAV COLOR ESSENTIAL 41/42 CAFE</t>
  </si>
  <si>
    <t xml:space="preserve"> SAND HAV COLOR ESSENTIAL 37/38 PTO/PTO</t>
  </si>
  <si>
    <t xml:space="preserve"> SAND HAV COLOR ESSENTIAL 39/40 PTO/PTO</t>
  </si>
  <si>
    <t xml:space="preserve"> SAND HAV ELEGANCE PRINT 37/38 ROSE GOLD</t>
  </si>
  <si>
    <t xml:space="preserve"> SAND HAV TOP MARVEL LOGOMAN 41/42 BC/PTO</t>
  </si>
  <si>
    <t xml:space="preserve"> SAND HAV ELEGANCE PRINT 5/36 ROSE GOLD</t>
  </si>
  <si>
    <t xml:space="preserve"> SAND HAV ELEGANCE PRINT 35/36 BLOSSOM</t>
  </si>
  <si>
    <t xml:space="preserve"> SAND HAV ELEGANCE PRINT 37/38 BLOSSOM</t>
  </si>
  <si>
    <t xml:space="preserve"> SAND HAV ELEGANCE PRINT 39/40 BLOSSOM</t>
  </si>
  <si>
    <t xml:space="preserve"> SAND HAV TOP ATHLETIC 37/38 MAR/BCO</t>
  </si>
  <si>
    <t xml:space="preserve"> SAND HAV TOP ATHLETIC 43/44 MAR/BCO</t>
  </si>
  <si>
    <t xml:space="preserve"> SAND HAV TRACK GO 37/38 MARINHO</t>
  </si>
  <si>
    <t xml:space="preserve"> SAND HAV COLOR 23/24 BRANCA</t>
  </si>
  <si>
    <t xml:space="preserve"> SAND HAV COLOR 25/26 BRANCA</t>
  </si>
  <si>
    <t xml:space="preserve"> SAND HAV COLOR 23/24 PRETA</t>
  </si>
  <si>
    <t xml:space="preserve"> SAND HAV COLOR 23/24 AZUL NAVAL</t>
  </si>
  <si>
    <t xml:space="preserve"> SAND HAV COLOR 25/26 AZUL NAVAL</t>
  </si>
  <si>
    <t xml:space="preserve"> SAND HAV SLIM NAUTICAL 35/36 BG PALH/MAR</t>
  </si>
  <si>
    <t xml:space="preserve"> SAND HAV COLOR 27/28 ROSA FLUX</t>
  </si>
  <si>
    <t xml:space="preserve"> SAND HAV COLOR 29/30 ROSA FLUX</t>
  </si>
  <si>
    <t xml:space="preserve"> SAND HAV COLOR 23/24 ROSA FUX</t>
  </si>
  <si>
    <t xml:space="preserve"> SAND HAV COLOR 25/26 ROSA FLUX</t>
  </si>
  <si>
    <t xml:space="preserve"> SAND HAV N B DISNEY AMAR POP 19</t>
  </si>
  <si>
    <t xml:space="preserve"> SAND HAV N B PEPPA PIG BUTTERCREAM 20</t>
  </si>
  <si>
    <t xml:space="preserve"> SAND HAV N B DISNEY AMAR POP 22</t>
  </si>
  <si>
    <t xml:space="preserve"> SAND HAV N B DISNEY AMAR POP 20</t>
  </si>
  <si>
    <t xml:space="preserve"> SAND HAV COLOR 27/28 PRETA</t>
  </si>
  <si>
    <t xml:space="preserve"> SAND HAV COLOR 29/30 PRETA</t>
  </si>
  <si>
    <t xml:space="preserve"> SAND HAV COLOR 27/28 AZUL NAVAL</t>
  </si>
  <si>
    <t xml:space="preserve"> SAND HAV COLOR 29/30 AZUL NAVAL</t>
  </si>
  <si>
    <t xml:space="preserve"> SAND HAV COLOR 31/32 AZUL NAVAL</t>
  </si>
  <si>
    <t xml:space="preserve"> SAND HAV COLOR 27/28 BRANCA</t>
  </si>
  <si>
    <t xml:space="preserve"> SAND HAV COLOR 29/30 BRANCA</t>
  </si>
  <si>
    <t xml:space="preserve"> SAND HAV COLOR 31/32 BRANCA</t>
  </si>
  <si>
    <t xml:space="preserve"> SAND HAV COLOR 31/32 ROSA FLUX</t>
  </si>
  <si>
    <t xml:space="preserve"> SAND HAV KIDS ATHLETIC 29/30 BCO/AZUL</t>
  </si>
  <si>
    <t xml:space="preserve"> SAND HAV KIDS ATHLETIC 31/32 BCO/AZUL</t>
  </si>
  <si>
    <t xml:space="preserve"> SAND HAV KIDS CARS 29/30 AMARELO POP</t>
  </si>
  <si>
    <t xml:space="preserve"> SAND HAV KIDS CARS 33/34 AMARELO POP</t>
  </si>
  <si>
    <t xml:space="preserve"> SAND HAV KIDS CARS 35/36 AMARELO POP</t>
  </si>
  <si>
    <t xml:space="preserve"> SAND HAV KIDS FLORES 29 ROSA BALLET</t>
  </si>
  <si>
    <t xml:space="preserve"> SAND HAV KIDS FLORES 31/32 ROSA BALLET</t>
  </si>
  <si>
    <t xml:space="preserve"> SAND HAV KIDS FLORES 35/36 ROSA BALLET</t>
  </si>
  <si>
    <t xml:space="preserve"> SAND HAV KDS SL PRINCESS 29/30 ROSA GLOW</t>
  </si>
  <si>
    <t xml:space="preserve"> SAND HAV KDS SL PRINCESS 31/32 ROSA GLOW</t>
  </si>
  <si>
    <t xml:space="preserve"> SAND HAV KDS SL PRINCESS 31/32 ROXO FANT</t>
  </si>
  <si>
    <t xml:space="preserve"> SAND HAV KIDS FLORES 31/32 ROSA CONFETE</t>
  </si>
  <si>
    <t xml:space="preserve"> SAND HAV KIDS FLORES 29/30 ROSA CONFETE</t>
  </si>
  <si>
    <t xml:space="preserve"> PT QD CHARM C/T PUXADOR DE METAL 1300ML</t>
  </si>
  <si>
    <t xml:space="preserve"> PT VD CHARM C/T METAL 1700ML</t>
  </si>
  <si>
    <t xml:space="preserve"> PT VD CHARM C/T METAL 1200M</t>
  </si>
  <si>
    <t xml:space="preserve"> PT VD CHARM C/T METAL 800ML</t>
  </si>
  <si>
    <t xml:space="preserve"> PT VD CHARM C/T BAMBU 2000ML</t>
  </si>
  <si>
    <t xml:space="preserve"> PT VD CHARM C/T METAL 2200ML</t>
  </si>
  <si>
    <t xml:space="preserve"> PT VD CHARM C/T METAL 1200ML</t>
  </si>
  <si>
    <t xml:space="preserve"> MALA CHARM ROSE 2207 P</t>
  </si>
  <si>
    <t xml:space="preserve"> MALA CHARM CHAMPAGNE 588 CH P</t>
  </si>
  <si>
    <t xml:space="preserve"> MALA CHARMCHAMPAGNE 588 CH M</t>
  </si>
  <si>
    <t xml:space="preserve"> MALA CHARM PRETA 588 PTO P</t>
  </si>
  <si>
    <t xml:space="preserve"> MALA CHARM PRATA 809 PTA P</t>
  </si>
  <si>
    <t xml:space="preserve"> MALA CHARM ROSE 20185 ROS M</t>
  </si>
  <si>
    <t xml:space="preserve"> OVO PASC CLASSIC LEITE MEIO A MEIO 190G</t>
  </si>
  <si>
    <t xml:space="preserve"> OVO PASC CLAS CIA DO CACAU LEIT CRO 190G</t>
  </si>
  <si>
    <t xml:space="preserve"> OVO PASC CLAS CIA DO CACAU AO LEITE 190G</t>
  </si>
  <si>
    <t xml:space="preserve"> OVO PASC DELATTE CHOCOTUDO 80G</t>
  </si>
  <si>
    <t xml:space="preserve"> OVO PASC DELATTE PREMIUM 150G</t>
  </si>
  <si>
    <t xml:space="preserve"> MINI COLOMBA BAUDUCCO FRUTAS 80G</t>
  </si>
  <si>
    <t xml:space="preserve"> MINI CHOCOLOMBA BAUDUCCO GOTAS 80G</t>
  </si>
  <si>
    <t xml:space="preserve"> MINI CHOCOLOMBA BAUDUCCO M&amp;MS 80G</t>
  </si>
  <si>
    <t xml:space="preserve"> COLOMBA BAUDUCCO FRUTAS 400G</t>
  </si>
  <si>
    <t xml:space="preserve"> CHOCOLOMBA BAUDUCCO GOTAS 400G</t>
  </si>
  <si>
    <t xml:space="preserve"> CHOCOLOMBA BAUDUCCO MOUSSE 500G</t>
  </si>
  <si>
    <t xml:space="preserve"> OVO PASC LACTA SONHO VALSA 357G</t>
  </si>
  <si>
    <t xml:space="preserve"> OVO PASC GAROTO NEGRESCO 240G</t>
  </si>
  <si>
    <t xml:space="preserve"> OVO PASC PALAD BRINKS PINK 110G</t>
  </si>
  <si>
    <t xml:space="preserve"> OVO PASC PALADINO CHOCOOKIES 190G</t>
  </si>
  <si>
    <t xml:space="preserve"> OVO PASC PALADINO BRIGADEIRO 190G</t>
  </si>
  <si>
    <t xml:space="preserve"> OVO PASC PALAD S BRINKS PEGA TAZO 110G</t>
  </si>
  <si>
    <t xml:space="preserve"> OVO PASCOA PALADINO TRU LEITE 190G</t>
  </si>
  <si>
    <t xml:space="preserve"> OVO PASC PALAD CHOCO DUE 120G</t>
  </si>
  <si>
    <t>144384 - TOC MIX INDUSTRIA E COMERCIO DE CHOCOLATES EIRELI</t>
  </si>
  <si>
    <t xml:space="preserve"> OVO PASCOA TOC MIX CHOC AO LEITE 500G</t>
  </si>
  <si>
    <t xml:space="preserve"> OVO PASCOA TOC MIX CHOC BRANCO 120G</t>
  </si>
  <si>
    <t xml:space="preserve"> OVO PASCOA TOC MIX CHOC AO LEITE 250G</t>
  </si>
  <si>
    <t xml:space="preserve"> OVO PASCOA TOC MIX CHOC AO LEITE 100G</t>
  </si>
  <si>
    <t xml:space="preserve"> OVO PASCOA TOC MIX CHOC AO LEITE 50G</t>
  </si>
  <si>
    <t xml:space="preserve"> OVO PASCOA TOC MIX CHOC AO LEITE 125GR</t>
  </si>
  <si>
    <t xml:space="preserve"> OVO PASCOA TOC MIX CROCANTE 110G</t>
  </si>
  <si>
    <t xml:space="preserve">456217 -  MATEER ALIMENTOS DO BRASIL LTDA </t>
  </si>
  <si>
    <t xml:space="preserve"> OVO PASC DIVINO KIDS DINOSSAURO 50G</t>
  </si>
  <si>
    <t xml:space="preserve"> OVO PASC DIVINO SABORES DICOCO 185G</t>
  </si>
  <si>
    <t xml:space="preserve"> OVO PASC DIVINO KIDS BUBU CORUJIN 80G</t>
  </si>
  <si>
    <t xml:space="preserve"> OVO PASC DIVINO VICIO M 2D T E JERRY 80G</t>
  </si>
  <si>
    <t xml:space="preserve"> OVO PASC DIV DINOSSAURO 120G</t>
  </si>
  <si>
    <t xml:space="preserve"> OVO PASC DIVINO VICIO CHOC LEITE 280G</t>
  </si>
  <si>
    <t xml:space="preserve"> OVO PASC DIVINO KIDS 3 PALAVRINHAS 220G</t>
  </si>
  <si>
    <t xml:space="preserve"> OVO PASC DIVINO KIDS SCOOBY DOO 80G</t>
  </si>
  <si>
    <t xml:space="preserve"> OVO PASC DIVINO KID MARIA CLARA E JP 80G</t>
  </si>
  <si>
    <t xml:space="preserve"> OVO PASC DIVINO KIDS SUPERPETS 80G</t>
  </si>
  <si>
    <t xml:space="preserve"> ACHOCOLATADO 3 COR CHOCOLATTO LT 370G</t>
  </si>
  <si>
    <t xml:space="preserve"> CAFE STA CLARA MOIDO ALMOF PCT 100G</t>
  </si>
  <si>
    <t xml:space="preserve"> CAFE STA CLARA SOLUV VD 50G</t>
  </si>
  <si>
    <t xml:space="preserve"> ACHOC PO POTE ITALAC 400G</t>
  </si>
  <si>
    <t xml:space="preserve"> ACHOC PO ITALAC MORANGO PT 400G</t>
  </si>
  <si>
    <t xml:space="preserve"> FAR AVEIA ITALAC 165G</t>
  </si>
  <si>
    <t xml:space="preserve"> AVEIA EM FLOCOS ITALAC 165G</t>
  </si>
  <si>
    <t xml:space="preserve"> CER MAT CHOCO KRISPIS CHOC 200G</t>
  </si>
  <si>
    <t xml:space="preserve"> CER MAT KELLOGGS CHOCO KRISPIS PCT 100G</t>
  </si>
  <si>
    <t xml:space="preserve"> CEREAL MAT KELLOGG CORN FLAKES 500G</t>
  </si>
  <si>
    <t xml:space="preserve"> CEREAL MAT KELLOGG FLAKES 200G</t>
  </si>
  <si>
    <t xml:space="preserve"> CER MAT MILHO C/ACU SHARCRITOS CX 240G</t>
  </si>
  <si>
    <t xml:space="preserve"> CAPSULA NESC DLC GST CHOCOCINO 10X1</t>
  </si>
  <si>
    <t xml:space="preserve"> CAPSULA NESC ANDES LUNGO 44G</t>
  </si>
  <si>
    <t xml:space="preserve"> CAPSULA NESC MEXICO ESPRESSO 44G</t>
  </si>
  <si>
    <t xml:space="preserve"> CAPSULA NESCAFE INDIA 44G</t>
  </si>
  <si>
    <t xml:space="preserve"> CAPSULA NESCAFE DLC KITKAT 170G</t>
  </si>
  <si>
    <t xml:space="preserve"> CAPSULA NESCAFE DC PINGADO 140G</t>
  </si>
  <si>
    <t xml:space="preserve"> CAPSULA NESCAFE DC SENSACAO 131G</t>
  </si>
  <si>
    <t xml:space="preserve"> CAPSULA NESCAFE DLC GST NESCAU 170G</t>
  </si>
  <si>
    <t xml:space="preserve"> CAPSULA NESC DLC GST CAFE MATINAL 10X1</t>
  </si>
  <si>
    <t xml:space="preserve"> CAPSULA NESC DLC GST ESPRES INTENSO 10X1</t>
  </si>
  <si>
    <t xml:space="preserve"> CAPSULA NESC DLC GST ESPRESSO 10X1</t>
  </si>
  <si>
    <t xml:space="preserve"> CAPSULA NESC DLC GST AU LAIT 10X1</t>
  </si>
  <si>
    <t xml:space="preserve"> CAPSULA NESC DLC GUSTO CAPUCCINO 10X1</t>
  </si>
  <si>
    <t xml:space="preserve"> CAP ACHOC DOCE GUSTO MOCH/CANELA 172G</t>
  </si>
  <si>
    <t xml:space="preserve"> CAFE NESCAFE SOLUVEL DOLCA SH 40G</t>
  </si>
  <si>
    <t xml:space="preserve"> CAFE NESCAFE SOLUV ORIGINAL 100G</t>
  </si>
  <si>
    <t xml:space="preserve"> CER MAT NESCAU ECON 540G</t>
  </si>
  <si>
    <t xml:space="preserve"> BIPACK NESCAU CEREAL 270 SNOW FLAKES 230</t>
  </si>
  <si>
    <t xml:space="preserve"> AVEIA NEST FLOCOS 450G</t>
  </si>
  <si>
    <t xml:space="preserve"> AVEIA NEST FLOCOS FINOS 450G</t>
  </si>
  <si>
    <t xml:space="preserve"> CEREAL MAT NESTLE SNOW FLAKES 580G</t>
  </si>
  <si>
    <t xml:space="preserve"> CEREAL MAT SNOW FLAKES ORIG+FRUT 240G</t>
  </si>
  <si>
    <t xml:space="preserve"> CER MAT SNOW FLAKES LEVE 800G PAGUE 650G</t>
  </si>
  <si>
    <t>240 - LEAO JUNIOR S.A</t>
  </si>
  <si>
    <t xml:space="preserve"> CHA LEAO GELADO MORANGO + LARANJA 23G</t>
  </si>
  <si>
    <t xml:space="preserve"> CHA LEAO HIBISCO ROSA SELVAGEM AMORA 16G</t>
  </si>
  <si>
    <t xml:space="preserve"> CHA LEAO MATTE ORIGINAL 24G</t>
  </si>
  <si>
    <t xml:space="preserve"> CHA LEAO GELADO GROSELHA NEGRA 25G</t>
  </si>
  <si>
    <t xml:space="preserve"> CHA LEAO RELAXA CAMOMILA E MARACUJA 16G</t>
  </si>
  <si>
    <t xml:space="preserve"> CHA LEAO ERVA DOCE 16G</t>
  </si>
  <si>
    <t xml:space="preserve"> CHA LEAO ERVA HORTELA 10G</t>
  </si>
  <si>
    <t xml:space="preserve"> ACHOC PO MARATA SH 400G</t>
  </si>
  <si>
    <t xml:space="preserve"> CAFE SOLUV MARATA DESCAF SH 50G</t>
  </si>
  <si>
    <t xml:space="preserve"> CAFE MARATA EXTRAFORTE A VACUO 250G</t>
  </si>
  <si>
    <t xml:space="preserve"> CAFE SOLUV MARATA SH 50G</t>
  </si>
  <si>
    <t xml:space="preserve"> CAPSULA PILAO LUNGO 8 52G 10X1</t>
  </si>
  <si>
    <t xml:space="preserve"> CAPSULA PILAO ESPRESSO 7 52G</t>
  </si>
  <si>
    <t xml:space="preserve"> CAPSULA PILAO ESPRESSO 10 52G 10X1</t>
  </si>
  <si>
    <t xml:space="preserve"> CAPSULA PILAO ESPRESSO 12 52G 10X1</t>
  </si>
  <si>
    <t xml:space="preserve"> CAFE PILAO SOLUV CAFETERIA SH 40G</t>
  </si>
  <si>
    <t xml:space="preserve"> CAFE PILAO EM GRAO 1KG</t>
  </si>
  <si>
    <t xml:space="preserve"> CAFE PILAO SOLUV GRANULADO PC 40G</t>
  </si>
  <si>
    <t xml:space="preserve"> CAFE SOLUV PURO SH 50G</t>
  </si>
  <si>
    <t xml:space="preserve"> CAFE LOR SOLUV MONT CAPIXABAS VD 84G</t>
  </si>
  <si>
    <t xml:space="preserve"> CAFE LOR SOLUV SUL DA BAHIA VD 84G</t>
  </si>
  <si>
    <t xml:space="preserve"> CAFE LOR SOLUVEL ESPRESSO VD 100G</t>
  </si>
  <si>
    <t xml:space="preserve"> CAPSULA LOR SONT UTZ 52G 10X1</t>
  </si>
  <si>
    <t xml:space="preserve"> CAPSULA LOR FORZ UTZ 52G</t>
  </si>
  <si>
    <t xml:space="preserve"> CAPSUL CAFE LOR RIST DEC UTZ 52G</t>
  </si>
  <si>
    <t xml:space="preserve"> CAFE LOR SOLUVEL CLASS VD 84G</t>
  </si>
  <si>
    <t xml:space="preserve"> CAFE LOR SOLUVEL CLASS SC 40G</t>
  </si>
  <si>
    <t xml:space="preserve"> CAFE LOR SOLUVEL INTENS VD 84G</t>
  </si>
  <si>
    <t xml:space="preserve"> CAPPUCCINO LOR CARAMELO PREMIUM 20,3G</t>
  </si>
  <si>
    <t xml:space="preserve"> CAPPUCCINO L OR CHOCOLAT PREMIUM 19,6G</t>
  </si>
  <si>
    <t xml:space="preserve"> CAPPUCCINO L OR BAUNILHA PREMIUM 20,3G</t>
  </si>
  <si>
    <t xml:space="preserve"> CAPSULA CAFE LOR INDONESIA 52G</t>
  </si>
  <si>
    <t xml:space="preserve"> CAFE LOR CERRADO MINEIRO POUCH 250G</t>
  </si>
  <si>
    <t xml:space="preserve"> CAFE LOR MAGIANA POUCH 250G</t>
  </si>
  <si>
    <t xml:space="preserve"> CAPSULA LOR TORRADO E MOID BAUN 52G 10X1</t>
  </si>
  <si>
    <t xml:space="preserve"> CAPSULA LOR TORRADO E MOID CARA 52G 10X1</t>
  </si>
  <si>
    <t xml:space="preserve"> CAFE L OR ULTIMO GOURMET POUCH 250G</t>
  </si>
  <si>
    <t xml:space="preserve"> CAFE LOR SOLUVEL IMOLA INTENSO VD 84G</t>
  </si>
  <si>
    <t xml:space="preserve"> ACHOC PO TODDY SH 175G</t>
  </si>
  <si>
    <t xml:space="preserve"> CAFE RANCHEIRO ALMOF 250G</t>
  </si>
  <si>
    <t xml:space="preserve"> CAFE SAO BRAZ ALMOF 250G</t>
  </si>
  <si>
    <t xml:space="preserve"> AVEIA TIA SONIA EM FLOCOS 170G</t>
  </si>
  <si>
    <t xml:space="preserve"> AVEIA TIA SONIA EM FLOCOS FINOS 170G</t>
  </si>
  <si>
    <t xml:space="preserve"> AVEIA YOKI FLOCOS 170G</t>
  </si>
  <si>
    <t>170906 - MOINHO PAQUETA IND E COM LIMITADA</t>
  </si>
  <si>
    <t xml:space="preserve"> CAFE DONA LITA TRADICIONAL ALMOFADA 250G</t>
  </si>
  <si>
    <t xml:space="preserve"> CAFE DONA LITA TRADICIONAL VACUO 250G</t>
  </si>
  <si>
    <t xml:space="preserve"> CAFE BAHIA MOIDO ALMOF 250G</t>
  </si>
  <si>
    <t xml:space="preserve"> CAFE BAHIA ALMOF EXT FORT 250G</t>
  </si>
  <si>
    <t xml:space="preserve"> ARROZ INT 7GRAOS 500G</t>
  </si>
  <si>
    <t xml:space="preserve"> ARROZ INT+AVEIA 8 GRAOS 500G</t>
  </si>
  <si>
    <t xml:space="preserve"> ARROZ PARB INT BIJU 1KG</t>
  </si>
  <si>
    <t xml:space="preserve"> ARROZ BCO JAPONES NIKKON 1KG</t>
  </si>
  <si>
    <t xml:space="preserve"> ARROZ BCO JAPONES NIKKON 5KG</t>
  </si>
  <si>
    <t xml:space="preserve"> ARROZ BCO TIO JOAO T1 1KG</t>
  </si>
  <si>
    <t xml:space="preserve"> ARROZ CARRET COZ&amp;SAB TIO JOAO 175G</t>
  </si>
  <si>
    <t xml:space="preserve"> FEIJAO CARIOCA CAMIL T1 1KG</t>
  </si>
  <si>
    <t xml:space="preserve"> FEIJAO PRETO CAMIL T1 1KG</t>
  </si>
  <si>
    <t xml:space="preserve"> ARROZ BCO POP T1 1KG</t>
  </si>
  <si>
    <t xml:space="preserve"> ARROZ BCO FAZENDA T1 1KG</t>
  </si>
  <si>
    <t xml:space="preserve"> ARROZ BCO FAZENDA T1 5KG</t>
  </si>
  <si>
    <t xml:space="preserve"> FEIJAO PRETO TIA DORA 1KG</t>
  </si>
  <si>
    <t xml:space="preserve"> FEIJAO BRANCO KICALDO T1 500G</t>
  </si>
  <si>
    <t xml:space="preserve"> ARROZ PARB TIA DORA T1 5KG</t>
  </si>
  <si>
    <t xml:space="preserve"> ARROZ BCO TIA DORA T1 5KG</t>
  </si>
  <si>
    <t xml:space="preserve"> ARROZ BCO URBANO VITAMINADO T1 1KG</t>
  </si>
  <si>
    <t xml:space="preserve"> FEIJAO CARIOCA BAIANO CORES T2 1KG</t>
  </si>
  <si>
    <t>17866 -  COOP DE COL AGROP E IND PINDORAMA</t>
  </si>
  <si>
    <t xml:space="preserve"> ACUC CRISTAL PINDORAMA 1KG</t>
  </si>
  <si>
    <t>3739 - REALENGO ALIMENTOS LTDA</t>
  </si>
  <si>
    <t xml:space="preserve"> ARROZ BCO REALENGO T1 5KG</t>
  </si>
  <si>
    <t xml:space="preserve"> ARROZ PARB DONA ANA 5KG</t>
  </si>
  <si>
    <t>824 - LOUIS DREYFUS COMMOODITIES BRASIL S/A</t>
  </si>
  <si>
    <t xml:space="preserve"> OLEO SOJA VILA VELHA PET 900ML</t>
  </si>
  <si>
    <t>1 -  COLGATE PALMOLIVE</t>
  </si>
  <si>
    <t xml:space="preserve"> ARROZ PARBOILIZADO DULAR TIPO 1 1KG</t>
  </si>
  <si>
    <t xml:space="preserve"> FEIJAO CARIOCA DULAR 1KG</t>
  </si>
  <si>
    <t xml:space="preserve"> CAFE DULAR ALMOFADA 250G</t>
  </si>
  <si>
    <t xml:space="preserve"> FEIJAO CARIOCA PEG PAG 1KG</t>
  </si>
  <si>
    <t>169119 - VALE BAHIA INDUSTRIA E COMERCIO DE ALIMENTOS LTD</t>
  </si>
  <si>
    <t xml:space="preserve"> ACUC CRISTAL VALE BAHIA 1KG</t>
  </si>
  <si>
    <t xml:space="preserve"> ARROZ VO OLIMPIO LF T1 BRANCO 1KG</t>
  </si>
  <si>
    <t xml:space="preserve"> SAL MOIDO MAX 1KG</t>
  </si>
  <si>
    <t>187581 -  PURO GRAO IND E COM DE ARROZ E SOJA LTDA</t>
  </si>
  <si>
    <t xml:space="preserve"> ARROZ EXTREMO SUL BENEF PARB LF T1 1KG</t>
  </si>
  <si>
    <t xml:space="preserve"> SALG BELIVE QUEIJO SUICO 35G</t>
  </si>
  <si>
    <t xml:space="preserve"> SNACK BELIEVE S/GLUT CEBOL E SALS 35G</t>
  </si>
  <si>
    <t xml:space="preserve"> SNACK BELIEVE S/GLUT CHURRASCO 35G</t>
  </si>
  <si>
    <t xml:space="preserve"> BROWNIE BELIVE CARAME ZERO CAST/P 40G</t>
  </si>
  <si>
    <t xml:space="preserve"> COOKIES BELIVE BAUNILHA C CHOC ZERO 67G</t>
  </si>
  <si>
    <t xml:space="preserve"> BISC CAPRICCHE COOKIES BAUNILHA 40G</t>
  </si>
  <si>
    <t xml:space="preserve"> BISC FUTURINHOS COOKIES CHOCOLATE 100G</t>
  </si>
  <si>
    <t xml:space="preserve"> BISC CERELICIA COOKIES CAST E CHOC 100G</t>
  </si>
  <si>
    <t xml:space="preserve"> BARRA CER KELLOGG CHOC SUCR 20G</t>
  </si>
  <si>
    <t xml:space="preserve"> BARRA CEREAL G FIBRA BAN/AVE/MEL 20G</t>
  </si>
  <si>
    <t xml:space="preserve"> ACHOC PO LINEA ZERO ACUCAR 180G</t>
  </si>
  <si>
    <t xml:space="preserve"> ADOCANTE LIQ LINEA STEVIA 25ML</t>
  </si>
  <si>
    <t xml:space="preserve"> ADOCANTE PO LINEA STEVIA 50X0,5G</t>
  </si>
  <si>
    <t xml:space="preserve"> ADOCANTE LIQ LINEA SUCRALOSE 25ML</t>
  </si>
  <si>
    <t xml:space="preserve"> ADOCANTE LIQ LOWCUCAR STEVIA 65ML</t>
  </si>
  <si>
    <t xml:space="preserve"> ADOCANTE LIQ SOSTIVIA 65ML</t>
  </si>
  <si>
    <t xml:space="preserve"> MIX NUTS LUAL 50G</t>
  </si>
  <si>
    <t xml:space="preserve"> ADOCANTE LIQUIDO STEVIA SADIO 100ML</t>
  </si>
  <si>
    <t xml:space="preserve"> ADOCANTE LIQUIDO SUCRALOSE SADIO 100ML</t>
  </si>
  <si>
    <t xml:space="preserve"> HAMBURGUER VEG SORA 200G</t>
  </si>
  <si>
    <t xml:space="preserve"> PROTEINA FILE VEGANO SORA 200G</t>
  </si>
  <si>
    <t xml:space="preserve"> BAR CER TRIO BAN/CHOC ZERO 20G</t>
  </si>
  <si>
    <t xml:space="preserve"> MAC VILMA NINHO INTEGRAL 500G</t>
  </si>
  <si>
    <t xml:space="preserve"> MAC VILMA ESPAGUETE INTEGRAL 500G</t>
  </si>
  <si>
    <t xml:space="preserve"> MAC VITAO TORNILHO INTEGRAL 500G</t>
  </si>
  <si>
    <t xml:space="preserve"> FAR TRIGO VITAO INT FIN 500G</t>
  </si>
  <si>
    <t xml:space="preserve"> DOCE DELAK LEITE ZERO PURO 200G</t>
  </si>
  <si>
    <t xml:space="preserve"> GRANOLA VITAO TRADICIONAL LIGHT 250G</t>
  </si>
  <si>
    <t xml:space="preserve"> SALG SNACKS VITAO DISNEY S/GLUT REQ 30G</t>
  </si>
  <si>
    <t xml:space="preserve"> SALG SNACKS VITAO DISNEY S/GLUT PIZZ 30G</t>
  </si>
  <si>
    <t xml:space="preserve"> SALG SNACKS VITAO DISNEY S/GLUT CHED 30G</t>
  </si>
  <si>
    <t xml:space="preserve"> BISC COOKIES DISNEY VITAO S/GLUT MOR 60G</t>
  </si>
  <si>
    <t xml:space="preserve"> BISC COOKIES DISNEY VITAO S/GLUT BAU 60</t>
  </si>
  <si>
    <t xml:space="preserve"> BOLINHO DISNEY VITAO S/GLUT GOT CHOC 35G</t>
  </si>
  <si>
    <t xml:space="preserve"> BEIJINHO VITAO S/ACUCAR 200G</t>
  </si>
  <si>
    <t xml:space="preserve"> BRIGADEIRO VITAO S ACUC 200G</t>
  </si>
  <si>
    <t xml:space="preserve"> GOIABADA DACOLONIA ZERO ACUCAR 200G</t>
  </si>
  <si>
    <t xml:space="preserve"> PASTA AMEND NUT C WH DOCE D LEI HAV 600G</t>
  </si>
  <si>
    <t xml:space="preserve"> BARRA WHEY GREGO BEIJINHO NUTRATA 40G</t>
  </si>
  <si>
    <t xml:space="preserve"> MAC GALO VERM PADRE NOSSO SEMOLA 500G</t>
  </si>
  <si>
    <t xml:space="preserve"> MAC GALO VERMELHO PARAFUSO COLORIDO 500G</t>
  </si>
  <si>
    <t xml:space="preserve"> MAC GALO VERMELHO ALFABETO SEMOLA 500G</t>
  </si>
  <si>
    <t xml:space="preserve"> MAC GALO VERM CAB DE ANJO NINHO SEM 500G</t>
  </si>
  <si>
    <t xml:space="preserve"> MAC GALO VRMELHO ESPAGUETE INTEGRAL 500G</t>
  </si>
  <si>
    <t xml:space="preserve"> MAC GALO VERMELHO PARAFUSO INTEGRAL 500G</t>
  </si>
  <si>
    <t xml:space="preserve"> SOPAO KITANO LEG/MACAR 196G</t>
  </si>
  <si>
    <t xml:space="preserve"> SOPAO MAGGI CARNE DE PANELA 200G</t>
  </si>
  <si>
    <t xml:space="preserve"> MAC LAM NISSIN YAKISSOBA 500G</t>
  </si>
  <si>
    <t xml:space="preserve"> MAC LAM NISSIN UFO SABOR LEGUMES 95G</t>
  </si>
  <si>
    <t xml:space="preserve"> MAC LAM NISSIN CUP N GAL CAIP 69G</t>
  </si>
  <si>
    <t xml:space="preserve"> MAC LAM NISSIN CUP N CARNE 69G</t>
  </si>
  <si>
    <t xml:space="preserve"> MAC LAM NISSIN CUP N CHURRASCO 68G</t>
  </si>
  <si>
    <t xml:space="preserve"> MAC LAM NOSSO SABOR G PICANTE 74G</t>
  </si>
  <si>
    <t xml:space="preserve"> MAC LAM NISSIN SUAVE GALINHA 85G</t>
  </si>
  <si>
    <t xml:space="preserve"> MAC LAM NISSIN ESPAGUETE T5 500G</t>
  </si>
  <si>
    <t xml:space="preserve"> MAC LAM NOSSO SABOR G CAIPIRA 74G</t>
  </si>
  <si>
    <t xml:space="preserve"> MASSA LINGUINE RISCOSSA 500G</t>
  </si>
  <si>
    <t xml:space="preserve"> MAC LAM SANDELLA CARNE TOM 85G</t>
  </si>
  <si>
    <t xml:space="preserve"> MAC PETYAN ESPAGUETE OVOS SEMOLA 500G</t>
  </si>
  <si>
    <t xml:space="preserve"> MACARRAO COMUM DULAR 500G</t>
  </si>
  <si>
    <t xml:space="preserve"> AMENDOIM BRASIL AGTAL JAPONES 400G</t>
  </si>
  <si>
    <t xml:space="preserve"> CHOC BR PRESTIGIO MAXI CHOCOLATE 90G</t>
  </si>
  <si>
    <t xml:space="preserve"> CHIC TRIDENT HORTELA SM 32G</t>
  </si>
  <si>
    <t xml:space="preserve"> CHIC ARCOR PLUT EXTREME 40X1</t>
  </si>
  <si>
    <t xml:space="preserve"> BALA ARCOR BUT TOF LEITE 100G</t>
  </si>
  <si>
    <t xml:space="preserve"> BALA ARCOR BUT TOFF CHOCOLATE 500G</t>
  </si>
  <si>
    <t xml:space="preserve"> BALA ARCOR BUT TOFF CHOKKO 500G</t>
  </si>
  <si>
    <t xml:space="preserve"> BALA ARCOR BUT TOFF LEITE 500G</t>
  </si>
  <si>
    <t xml:space="preserve"> CHIC PLUTONITA ABOBORA 180G</t>
  </si>
  <si>
    <t xml:space="preserve"> CHOC BB BEL SORTIDOS 180G</t>
  </si>
  <si>
    <t xml:space="preserve"> CHIC BUZZY TATTOO TRIBAL TUT FRUT 360G</t>
  </si>
  <si>
    <t xml:space="preserve"> CHIC BUZZY TATTOO TRIBAL MORANGO 360G</t>
  </si>
  <si>
    <t xml:space="preserve"> PIRULITO POP MANIA FRUTAS TROP 500G</t>
  </si>
  <si>
    <t xml:space="preserve"> CHIC FREEGELLS GUM HORTELA 15X1</t>
  </si>
  <si>
    <t xml:space="preserve"> CHIC FREEGELLS GUM MORANGO 15X1</t>
  </si>
  <si>
    <t xml:space="preserve"> BALA RICLAN MY TOFF DIET Z LACT LEIT 52G</t>
  </si>
  <si>
    <t xml:space="preserve"> BALA RICLAN MY TOFFEE LEIT REC CHOC 500G</t>
  </si>
  <si>
    <t xml:space="preserve"> BALA RICLAN MY TOFFEE LEITE REC MAR 500G</t>
  </si>
  <si>
    <t xml:space="preserve"> GELATINA GO JELLY PAT CANINA SORT 70G</t>
  </si>
  <si>
    <t xml:space="preserve"> GELATINA GO JELLY HELLO KITTY SOR 70G</t>
  </si>
  <si>
    <t xml:space="preserve"> GELATINA GO JELLY CHAVES SORT 70G</t>
  </si>
  <si>
    <t xml:space="preserve"> BALA GOMA DOCILE EUCALIPTO 90G</t>
  </si>
  <si>
    <t xml:space="preserve"> MARSHMALLOW DOCILE PIP DOC MAXMAL 220G</t>
  </si>
  <si>
    <t xml:space="preserve"> PASTILHA DOCILE SUPER AZEDINHOS 90G</t>
  </si>
  <si>
    <t xml:space="preserve"> GOMA DOCILE SINOS FRUTAS SORT 1KG</t>
  </si>
  <si>
    <t xml:space="preserve"> CANUDINHO DOCILE MOR UNICORN 26G</t>
  </si>
  <si>
    <t xml:space="preserve"> MARSH DOCILE PINTA LINGUA 220G</t>
  </si>
  <si>
    <t xml:space="preserve"> MARSH DOCILE REC TWIAT COLOR UN 220G</t>
  </si>
  <si>
    <t xml:space="preserve"> GELATINA DOCILE URSINHOS NATURAIS 70G</t>
  </si>
  <si>
    <t xml:space="preserve"> MARSH DOCILE TWIST COLOR 1 250G</t>
  </si>
  <si>
    <t xml:space="preserve"> MARSHMALLOW DOCILE TWIST AZ BCO BAUN250G</t>
  </si>
  <si>
    <t xml:space="preserve"> MARSHMALLOW DOCILE TWIST R BCO BAUN 250G</t>
  </si>
  <si>
    <t xml:space="preserve"> MAXMALLOWS DOCILE TWIST BCOLOR 50G</t>
  </si>
  <si>
    <t xml:space="preserve"> MARSH DOCILE REC TWIST COLOR UNIC 50G</t>
  </si>
  <si>
    <t xml:space="preserve"> CONF DORI MINE DISC CHOC 500G</t>
  </si>
  <si>
    <t xml:space="preserve"> GELATINA DORI MINHOCA 60G</t>
  </si>
  <si>
    <t xml:space="preserve"> SALG TORCIDA CHURRASCO 70G</t>
  </si>
  <si>
    <t xml:space="preserve"> SALG TORCIDA CEBOLA 70G</t>
  </si>
  <si>
    <t xml:space="preserve"> SALG TORCIDA PIMENTA MEXICANA 70G</t>
  </si>
  <si>
    <t xml:space="preserve"> CARAMELO EMBARE LEITE 660G</t>
  </si>
  <si>
    <t>1154 - PRODUTOS  ERLAN LTDA</t>
  </si>
  <si>
    <t xml:space="preserve"> BALA ERLAN RECH MORANGO CESTINHA 500G</t>
  </si>
  <si>
    <t xml:space="preserve"> MARSHMALLOWS FINI TORCAO RECH 80G</t>
  </si>
  <si>
    <t xml:space="preserve"> BALA FINI AROS MORANGO 90G</t>
  </si>
  <si>
    <t xml:space="preserve"> CHOC BR LEITE GAROTO PAST COLORS 80G</t>
  </si>
  <si>
    <t xml:space="preserve"> CHOC SERENATA DE AMOR CX 210,7G</t>
  </si>
  <si>
    <t xml:space="preserve"> CHOC BB NESTLE PRESTIGIO SORTIDO 252G</t>
  </si>
  <si>
    <t xml:space="preserve"> CHOC BR HERSHEYS EXT CREMOSO 82G</t>
  </si>
  <si>
    <t xml:space="preserve"> BATATA PRINGLES RANCH RACH FRESH 105G</t>
  </si>
  <si>
    <t xml:space="preserve"> CHOC M&amp;MS AO LEITE 148G</t>
  </si>
  <si>
    <t xml:space="preserve"> CHOC SNICKER SABOR PE D MOLEQUE 42G</t>
  </si>
  <si>
    <t xml:space="preserve"> BEIJINHO PIONEIRO 450G</t>
  </si>
  <si>
    <t xml:space="preserve"> PACOCA MENDOQUITA QUADRADA 1KG POTE</t>
  </si>
  <si>
    <t xml:space="preserve"> AMENDOIM MENDOQUITA CEBOLA CROCANTE 500G</t>
  </si>
  <si>
    <t xml:space="preserve"> AMENDOIM YOKI CROC LEV SALGADO 150G</t>
  </si>
  <si>
    <t xml:space="preserve"> AMENDOIM YOKI CROC PIMENTA 500G</t>
  </si>
  <si>
    <t xml:space="preserve"> AMENDOIM YOKI S CASCA SALG 150G</t>
  </si>
  <si>
    <t xml:space="preserve"> AMENDOIM YOKI JAPONES 150G</t>
  </si>
  <si>
    <t xml:space="preserve"> AMENDOIN YOKI SABOR CHEF 420G</t>
  </si>
  <si>
    <t xml:space="preserve"> AMENDOIM YOKI JAPONES 420G</t>
  </si>
  <si>
    <t xml:space="preserve"> AMENDOIN YOKI SABOR CHEF 500G</t>
  </si>
  <si>
    <t>172455 -  YOKI DISTRIBUIDORA DE ALIMENTOS LTDA</t>
  </si>
  <si>
    <t xml:space="preserve"> AMENDOIM YOKI CROC LEV SALGADO 1KG</t>
  </si>
  <si>
    <t xml:space="preserve"> AMENDOIM YOKI CROC LEV SALGADO 500G</t>
  </si>
  <si>
    <t xml:space="preserve"> AMENDOIM YOKI JAPONES 800G</t>
  </si>
  <si>
    <t xml:space="preserve"> AMENDOIM YOKI CROC LEV SALGADO 420G</t>
  </si>
  <si>
    <t xml:space="preserve"> PE DE MOLEQUE DACOLONIA 200G</t>
  </si>
  <si>
    <t xml:space="preserve"> TORRONE DACOLONIA AMENDOIM 90G</t>
  </si>
  <si>
    <t xml:space="preserve"> AMENDOIM DACOLONIA TORRADO 500G</t>
  </si>
  <si>
    <t xml:space="preserve"> BALA HARIBO GELATINA FRUTAS MIX 80G</t>
  </si>
  <si>
    <t xml:space="preserve"> BALA HARIBO GELAT WUMMIS FRUTA ACIDO 80G</t>
  </si>
  <si>
    <t xml:space="preserve"> MARSMALLOW HARIBO MORANGO PINK 70G</t>
  </si>
  <si>
    <t xml:space="preserve"> BALA HARIBO STICKS BELLA MOR 70G</t>
  </si>
  <si>
    <t xml:space="preserve"> BALA HARIBO GELA MORANGO CORACOES 80G</t>
  </si>
  <si>
    <t xml:space="preserve"> MOLHO SHOYO SATIS SUAV PET 150ML</t>
  </si>
  <si>
    <t xml:space="preserve"> CALDO SAZON BACON 32,5G</t>
  </si>
  <si>
    <t xml:space="preserve"> CALDO SAZON COSTELA 32,5G</t>
  </si>
  <si>
    <t xml:space="preserve"> CALDO SAZON CAMARAO 32,5G</t>
  </si>
  <si>
    <t xml:space="preserve"> CALDO SAZON GALINHA 32,5G</t>
  </si>
  <si>
    <t xml:space="preserve"> CALDO SAZON CARNE 32,5G</t>
  </si>
  <si>
    <t xml:space="preserve"> CALDO SAZON LEGUMES 32,5G</t>
  </si>
  <si>
    <t xml:space="preserve"> ALMONDEGAS ANGLO AO MOLHO LT 830G</t>
  </si>
  <si>
    <t xml:space="preserve"> ALMONDEGAS ANGLO AO MOLHO LT 420G</t>
  </si>
  <si>
    <t xml:space="preserve"> TEMP ARISCO AVES SH 50G</t>
  </si>
  <si>
    <t xml:space="preserve"> MAIONESE HELLMANNS CHIPOTLE SQZ 335G</t>
  </si>
  <si>
    <t xml:space="preserve"> MOLHO BARB HELLM SHOY E CEB CARAM 400G</t>
  </si>
  <si>
    <t xml:space="preserve"> MOLHO PIMENTA KNORR CHILLI B 60ML</t>
  </si>
  <si>
    <t xml:space="preserve"> MOLHO PIMENTA KNORR C/ALHO150ML</t>
  </si>
  <si>
    <t xml:space="preserve"> AZEITE OLIV COCINEIRO EX VIR PT 500ML</t>
  </si>
  <si>
    <t xml:space="preserve"> AZEITE OLIV COCINEIRO EX VIR PT 250ML</t>
  </si>
  <si>
    <t xml:space="preserve"> PATE DE ATUM COQUEIRO C/AZEIT SH 170G</t>
  </si>
  <si>
    <t xml:space="preserve"> ATUM SOLIDO COQUEIRO OLEO LT 170G</t>
  </si>
  <si>
    <t xml:space="preserve"> VINAGRE ALCOOL MURIONGO PET 750ML</t>
  </si>
  <si>
    <t xml:space="preserve"> ALHO PASTA FREITAS MIX 200G</t>
  </si>
  <si>
    <t xml:space="preserve"> ALHO PICADO REGINA 200G</t>
  </si>
  <si>
    <t xml:space="preserve"> TEMPERO EM PO P/AVES REGINA 50G</t>
  </si>
  <si>
    <t xml:space="preserve"> AZEITE OLIV GALLO EX VIR ANCEST VD 400ML</t>
  </si>
  <si>
    <t xml:space="preserve"> AZEITE OLIV GALLO PURO DIA A DIA 400ML</t>
  </si>
  <si>
    <t xml:space="preserve"> ATUM SOLIDO G COSTA OLEO LT 170G</t>
  </si>
  <si>
    <t xml:space="preserve"> MOLHO BARBECUE HEINZ TRAD 260G</t>
  </si>
  <si>
    <t xml:space="preserve"> MOLHO TOM HEINZ TRAD SH 300G</t>
  </si>
  <si>
    <t xml:space="preserve"> KETCHUP HEMMER TRADICIONAL 320G</t>
  </si>
  <si>
    <t xml:space="preserve"> SELETA DE LEGUMES QUERO SH 170G</t>
  </si>
  <si>
    <t xml:space="preserve"> EXT TOMATE QUERO TP 130G</t>
  </si>
  <si>
    <t xml:space="preserve"> MOLHO TOM QUERO BOLONHESA SH 300G</t>
  </si>
  <si>
    <t xml:space="preserve"> MOLHO TOM QUERO REFOGADO TP 320G</t>
  </si>
  <si>
    <t xml:space="preserve"> MOLHO BARBECUE KENKO PET 180ML</t>
  </si>
  <si>
    <t xml:space="preserve"> MOLHO P/SALADA KENKO ROSE 236ML</t>
  </si>
  <si>
    <t xml:space="preserve"> MOLHO P/SALADA KENKO LIMAO 236ML</t>
  </si>
  <si>
    <t xml:space="preserve"> MOLHO SHOYO SAKURA TRAD PET 500ML</t>
  </si>
  <si>
    <t xml:space="preserve"> CALDO MAGGI CARNE 57G</t>
  </si>
  <si>
    <t xml:space="preserve"> CALDO MAGGI CARNE 152G</t>
  </si>
  <si>
    <t xml:space="preserve"> MOLHO SHOYU GOTA PET 740ML</t>
  </si>
  <si>
    <t xml:space="preserve"> PIMENTA MARATA PASTA 200G</t>
  </si>
  <si>
    <t xml:space="preserve"> MOLHO PIMENTA GOTA 740ML</t>
  </si>
  <si>
    <t xml:space="preserve"> TEMP MARATA EXTRATO DE ALHO 490ML</t>
  </si>
  <si>
    <t xml:space="preserve"> MOLHO ALHO GOTA 740ML</t>
  </si>
  <si>
    <t xml:space="preserve"> ESP CONDIMENTO MISTO MARATA 97G</t>
  </si>
  <si>
    <t xml:space="preserve"> ESP PIMENTA MARATA REINO PO 15G</t>
  </si>
  <si>
    <t xml:space="preserve"> KETCHUP MARATA PICANTE 400G</t>
  </si>
  <si>
    <t xml:space="preserve"> BICARBONATO DE SODIO MARATA 30G</t>
  </si>
  <si>
    <t xml:space="preserve"> ESP LOURO DE FOLHA MARATA 4G</t>
  </si>
  <si>
    <t xml:space="preserve"> PIMENTA MARATA BIQUINHO 200G</t>
  </si>
  <si>
    <t xml:space="preserve"> MOLHO TOM MARATA PIZZA SH 300G</t>
  </si>
  <si>
    <t xml:space="preserve"> MOLHO TOM MARATA MARGUERITA SH 300G</t>
  </si>
  <si>
    <t xml:space="preserve"> AZEITONA VDE MARATA C CAR SH 100G</t>
  </si>
  <si>
    <t xml:space="preserve"> AZEITONA VDE MARATA S/CAR SH 100G</t>
  </si>
  <si>
    <t xml:space="preserve"> VINAGRE ALCOOL MARATA PET 750ML</t>
  </si>
  <si>
    <t xml:space="preserve"> VINAGRE ERVAS FINAS MARATA PET 500ML</t>
  </si>
  <si>
    <t xml:space="preserve"> VINAGRE ALCOOL MARATA COLORIDO 750ML</t>
  </si>
  <si>
    <t xml:space="preserve"> VINAGRE ALCOOL GOTA PET 750ML</t>
  </si>
  <si>
    <t xml:space="preserve"> MOLHO INGLES GOTA MARATA 740ML</t>
  </si>
  <si>
    <t xml:space="preserve"> EXTRATO DE TOMATE OLE 300G</t>
  </si>
  <si>
    <t xml:space="preserve"> MILHO VERDE OLE LT 200G</t>
  </si>
  <si>
    <t xml:space="preserve"> MOLHO PIMENTA LEITE SADIO 150ML</t>
  </si>
  <si>
    <t xml:space="preserve"> MOLHO INGLES SADIO PET 500ML</t>
  </si>
  <si>
    <t xml:space="preserve"> AZEITONA VDE RAIOLA FAT DP 150G</t>
  </si>
  <si>
    <t xml:space="preserve"> AZEITONA VDE RAIOLA C/CAR VD 200G</t>
  </si>
  <si>
    <t xml:space="preserve"> AZEITONA VDE RAIOLA C/CAR DP 100G</t>
  </si>
  <si>
    <t xml:space="preserve"> AZEITONA VDE RAIOLA VDE S/CA VD 155G</t>
  </si>
  <si>
    <t xml:space="preserve"> AZEITE OLIVA ROYAL EXTRA VIRGEM 500ML</t>
  </si>
  <si>
    <t xml:space="preserve"> MOLHO PIMENTA TABASCO ORIG 60ML</t>
  </si>
  <si>
    <t xml:space="preserve"> AZEITE DENDE SABORATIVO VD 200ML</t>
  </si>
  <si>
    <t xml:space="preserve"> MOLHO SHOYU SABOR ATIVO 150ML</t>
  </si>
  <si>
    <t xml:space="preserve"> CR PIM SABORATIVO PRIME 200ML</t>
  </si>
  <si>
    <t xml:space="preserve"> PEPINO V FERTIL EM CONS VD 300G</t>
  </si>
  <si>
    <t xml:space="preserve"> AZEITONA VDE VALE FERTIL C/CAR VD 200G</t>
  </si>
  <si>
    <t xml:space="preserve"> AZEITONA PTA VALE FERTIL C/CAR DP 150G</t>
  </si>
  <si>
    <t xml:space="preserve"> ATUM PEDACO R CRUSOE NATURAL LT 170G</t>
  </si>
  <si>
    <t xml:space="preserve"> ATUM SOLIDO R CRUSOE NATURAL LT 170G</t>
  </si>
  <si>
    <t xml:space="preserve"> AZEITONA VDE JULIETA INT SH 80G</t>
  </si>
  <si>
    <t xml:space="preserve"> SAL ROSA HIMALAIA FINO DOMPABLYTO 134G</t>
  </si>
  <si>
    <t xml:space="preserve"> ALHO TRITURADO DOMPABLYTO 2KG</t>
  </si>
  <si>
    <t xml:space="preserve"> ACAFRAO DA TERRA DOMPABLYTO 74G</t>
  </si>
  <si>
    <t xml:space="preserve"> PAPRICA DEFUMADA DOMPABLYTO 76G</t>
  </si>
  <si>
    <t xml:space="preserve"> PEPINO TIO PACO ROD 440G</t>
  </si>
  <si>
    <t xml:space="preserve"> TEMP AJINOMOTO REC CASA C/PIM VERM 450G</t>
  </si>
  <si>
    <t xml:space="preserve"> TEMP AJINOMOTO REC CASA S/PIM VRD 450G</t>
  </si>
  <si>
    <t xml:space="preserve"> TEMP COMP SAB AMI C/PIM 300G</t>
  </si>
  <si>
    <t xml:space="preserve"> TEMP COMP SAB AMI S/PIM 300G</t>
  </si>
  <si>
    <t xml:space="preserve"> TEMP SAZON C/ ALHO P/ CARNES SH 60G</t>
  </si>
  <si>
    <t xml:space="preserve"> TEMP SAZON C/LIMAO P/ PEIXE SH 60G</t>
  </si>
  <si>
    <t xml:space="preserve"> TEMP SAZON VERDE P/SALADAS SH 60G</t>
  </si>
  <si>
    <t xml:space="preserve"> TEMP SAZON SAB NORD P/CARNE SH 60G</t>
  </si>
  <si>
    <t xml:space="preserve"> TEMP SAZON BRANCO P/ ARROZ SH 60G</t>
  </si>
  <si>
    <t xml:space="preserve"> SAL GROSSO HIMALAIA LEBRE PCT 500G</t>
  </si>
  <si>
    <t xml:space="preserve"> TEMP COMP ARISCO C/PIM 300G</t>
  </si>
  <si>
    <t xml:space="preserve"> TEMP ARISCO CARNES SH 50G</t>
  </si>
  <si>
    <t xml:space="preserve"> TEMP COMP ARISCO S/PIM 300G</t>
  </si>
  <si>
    <t xml:space="preserve"> TEMP PO KNORR ARROZ 50G</t>
  </si>
  <si>
    <t xml:space="preserve"> FEIJOADA BORDON LT 830G</t>
  </si>
  <si>
    <t xml:space="preserve"> FIAMBRE BOV BORDON LT 320G</t>
  </si>
  <si>
    <t xml:space="preserve"> FIAMBRE FGO BORDON LT 320G</t>
  </si>
  <si>
    <t xml:space="preserve"> FIAMBRE BOV KITUT LT 320G</t>
  </si>
  <si>
    <t xml:space="preserve"> LEITE COCO CORINGA TRAD 500ML</t>
  </si>
  <si>
    <t xml:space="preserve"> TEMP MAGGI MEU SEGREDO TOMATE 49G</t>
  </si>
  <si>
    <t xml:space="preserve"> TEMP MAGGI MEU SEGREDO CHEIRO VERDE 49G</t>
  </si>
  <si>
    <t xml:space="preserve"> ESP MANJERICAO DESIDRATADO MARATA 7G</t>
  </si>
  <si>
    <t xml:space="preserve"> CARNE BOV ODERICH LT 320G</t>
  </si>
  <si>
    <t xml:space="preserve"> TEMP COMP REGINA CASEIR LIQ 500ML</t>
  </si>
  <si>
    <t xml:space="preserve"> LEITE COCO COCO ROYAL 500ML</t>
  </si>
  <si>
    <t xml:space="preserve"> LEITE COCO COCO ROYAL 200ML</t>
  </si>
  <si>
    <t xml:space="preserve"> LEITE COCO INCOCO TRADICIONAL 500ML</t>
  </si>
  <si>
    <t xml:space="preserve"> SAL P/CHURRASCO SABORATIVO BRANCO 500G</t>
  </si>
  <si>
    <t xml:space="preserve"> TEMP MISTO COR E SABOR C/PIM S 100G</t>
  </si>
  <si>
    <t xml:space="preserve"> ALHO TRITURADO DOMPABLYTO 160G</t>
  </si>
  <si>
    <t xml:space="preserve"> ALHO TRITURADO DOMPABLYTO 450G</t>
  </si>
  <si>
    <t xml:space="preserve"> ALHO TRITURADO DOMPABLYTO 1KG</t>
  </si>
  <si>
    <t xml:space="preserve"> AZEITE DENDE FLOR MIL 200ML</t>
  </si>
  <si>
    <t xml:space="preserve"> AZEITE DENDE MIL INTEGRAL 500ML</t>
  </si>
  <si>
    <t xml:space="preserve"> MASSA PRONTA TAPIOCA AMAFIL 1KG</t>
  </si>
  <si>
    <t xml:space="preserve"> TAPIOCA GROSSA AMAFIL 1KG</t>
  </si>
  <si>
    <t xml:space="preserve"> POLVILHO DOCE AMAFIL 1KG</t>
  </si>
  <si>
    <t xml:space="preserve"> CANJIQUINHA CURAU ALM S BRAZ 400G</t>
  </si>
  <si>
    <t xml:space="preserve"> MILHO PIPOCA TRAD SAO BRAZ 500G</t>
  </si>
  <si>
    <t xml:space="preserve"> MILHO PIPOCA CORINGA 500G</t>
  </si>
  <si>
    <t xml:space="preserve"> FUBA CORINGA 500G</t>
  </si>
  <si>
    <t xml:space="preserve"> FLOCAO CORINGA MILHO RECH COCO 200G</t>
  </si>
  <si>
    <t xml:space="preserve"> FLOCAO CORINGA ARROZ RECH COCO 200G</t>
  </si>
  <si>
    <t xml:space="preserve"> FLOCAO CORINGA FIBRAS ARROZ 200G</t>
  </si>
  <si>
    <t xml:space="preserve"> FAR LACT CORINGA 210G</t>
  </si>
  <si>
    <t xml:space="preserve"> CANJICA BRANCA D CLARA 400G</t>
  </si>
  <si>
    <t>10277 - FECULARIA LOANDA LTDA</t>
  </si>
  <si>
    <t xml:space="preserve"> POLVILHO AZEDO LOANDA 1KG</t>
  </si>
  <si>
    <t xml:space="preserve"> CANJICA DE MILHO AMARELO MARATA 400G</t>
  </si>
  <si>
    <t xml:space="preserve"> CREME DE MILHO FUBARA 500G</t>
  </si>
  <si>
    <t xml:space="preserve"> TAPIOCA GRANULADA DABAHIA 500G</t>
  </si>
  <si>
    <t xml:space="preserve"> FAR LINHACA VITAO DOURAD 150G</t>
  </si>
  <si>
    <t xml:space="preserve"> FAROFA MAND YOKI BACON 200G</t>
  </si>
  <si>
    <t xml:space="preserve"> CANJICA AMARELA YOKI 500G</t>
  </si>
  <si>
    <t xml:space="preserve"> TRIGO YOKI KIBE 500G</t>
  </si>
  <si>
    <t xml:space="preserve"> FAR ROSCA YOKI CHEF LINE 4KG</t>
  </si>
  <si>
    <t xml:space="preserve"> FLOCAO MILHO PINDORAMA 500G</t>
  </si>
  <si>
    <t>81757 - J F BARBOSA NETO EIRELI  EPP</t>
  </si>
  <si>
    <t xml:space="preserve"> FAR MAND IRMAOS FARIAS FINA 1KG</t>
  </si>
  <si>
    <t xml:space="preserve"> FLOCOS DE MILHO DULAR 500G</t>
  </si>
  <si>
    <t xml:space="preserve"> FARINHA BRANCA DULAR TIPO 1 1KG</t>
  </si>
  <si>
    <t>3043 - ROAN ALIMENTOS LTDA</t>
  </si>
  <si>
    <t xml:space="preserve"> FLOCAO DE MILHO BONOFLOKOS 400G</t>
  </si>
  <si>
    <t xml:space="preserve"> AZEITE OLIV ANDORINHA EX VIR VD 250ML</t>
  </si>
  <si>
    <t>80346 - SOCIETA PER AZIONE LUCCHESE OLII E VINI</t>
  </si>
  <si>
    <t xml:space="preserve"> AZEITE OLIV FILIPPO BER EXT VIR VD 500ML</t>
  </si>
  <si>
    <t xml:space="preserve"> AZEITE OLIV FILIPPO BER EXT VIR VD 250ML</t>
  </si>
  <si>
    <t xml:space="preserve"> AZEITE OLIV FILIPPO BER TIPO UNICO 500ML</t>
  </si>
  <si>
    <t>25355 - APTI ALIMENTOS LTDA</t>
  </si>
  <si>
    <t xml:space="preserve"> FERMENTO APTI PO BIO 125G</t>
  </si>
  <si>
    <t xml:space="preserve"> FERM APTI PO BIO SH 10G</t>
  </si>
  <si>
    <t xml:space="preserve"> FAR TRIGO DONA BENTA INTEGRAL 1KG</t>
  </si>
  <si>
    <t xml:space="preserve"> GELATINA SOL LIMAO SACHE 25G</t>
  </si>
  <si>
    <t xml:space="preserve"> GELATINA SOL FRAMBOESA SACHE 25G</t>
  </si>
  <si>
    <t xml:space="preserve"> GELATINA SOL ABACAXI SACHE 25G</t>
  </si>
  <si>
    <t xml:space="preserve"> GELATINA SOL MORANGO SACHE 25G</t>
  </si>
  <si>
    <t xml:space="preserve"> GELATINA SOL INCOLOR S/SABOR 12G</t>
  </si>
  <si>
    <t xml:space="preserve"> GELATINA LINEA SUCR LIMAO 10G</t>
  </si>
  <si>
    <t xml:space="preserve"> GELATINA LINEA SUCR UVA 10G</t>
  </si>
  <si>
    <t xml:space="preserve"> GELATINA LUAL INCOLOR 24G</t>
  </si>
  <si>
    <t xml:space="preserve"> SORVETE EM PO LUAL CHOC SACHE 150G</t>
  </si>
  <si>
    <t xml:space="preserve"> SORVETE EM PO LUAL CREME SACHE 150G</t>
  </si>
  <si>
    <t xml:space="preserve"> SORVETE EM PO LUAL MORANGO SACHE 150G</t>
  </si>
  <si>
    <t xml:space="preserve"> FARINHA DE TRIGO MARATA C/ FERMENTO 1KG</t>
  </si>
  <si>
    <t xml:space="preserve"> CHOC PO CACAU NESTLE 200G</t>
  </si>
  <si>
    <t xml:space="preserve"> CHOC PO NESTLE 200G</t>
  </si>
  <si>
    <t xml:space="preserve"> SORV PO DR OETKER MORANGO 150G</t>
  </si>
  <si>
    <t xml:space="preserve"> FERMENTO DR OETKER BIOLOGICO 10G</t>
  </si>
  <si>
    <t xml:space="preserve"> FERMENTO DR OETKER PO QUIM 100G</t>
  </si>
  <si>
    <t xml:space="preserve"> FERMENTO BIO DR OETKER VACUO 125G</t>
  </si>
  <si>
    <t xml:space="preserve"> COCO RALADO DUCOCO U/A 100G</t>
  </si>
  <si>
    <t xml:space="preserve"> AMIDO MILHO ARROZINA 180G</t>
  </si>
  <si>
    <t xml:space="preserve"> CHOC PO 50% NESTLE 1,01KG</t>
  </si>
  <si>
    <t xml:space="preserve"> LEITE PO CAMPONESA INT 750G</t>
  </si>
  <si>
    <t xml:space="preserve"> LEITE PO CAMPONESA INST 750G</t>
  </si>
  <si>
    <t xml:space="preserve"> LEITE PO CAMPONESA INST 200G</t>
  </si>
  <si>
    <t xml:space="preserve"> CR LEITE CULINARIO EMBARE 200G</t>
  </si>
  <si>
    <t xml:space="preserve"> LEITE PO CCGL ZERO LACT 400G</t>
  </si>
  <si>
    <t xml:space="preserve"> MINGAU CORILON MILHO VERDE 230G</t>
  </si>
  <si>
    <t xml:space="preserve"> MINGAU CORILON ARROZ 230G</t>
  </si>
  <si>
    <t xml:space="preserve"> MINGAU CORILON MORANGO 230G</t>
  </si>
  <si>
    <t xml:space="preserve"> MINGAU CORILON BANANA 230G</t>
  </si>
  <si>
    <t xml:space="preserve"> LEITE PO DES INST POUCH 500G</t>
  </si>
  <si>
    <t xml:space="preserve"> COMPOSTO LAC ZL PIRACANJUBA 380G LATA</t>
  </si>
  <si>
    <t xml:space="preserve"> LEITE COND PIRACANJUBA SEMIDES TP 270G</t>
  </si>
  <si>
    <t xml:space="preserve"> LEITE PO ITAMBE NO LAC 300G</t>
  </si>
  <si>
    <t xml:space="preserve"> LEITE PO LA SEREN INT/INST 1KG</t>
  </si>
  <si>
    <t xml:space="preserve"> LEITE PO LEITBOM INT 200G</t>
  </si>
  <si>
    <t xml:space="preserve"> LEITE COND NESTLE MOCA LT 395G</t>
  </si>
  <si>
    <t xml:space="preserve"> MING MUCILON MULTICEREAIS SH 300G</t>
  </si>
  <si>
    <t xml:space="preserve"> MING MUCILON MILHO SH 300G</t>
  </si>
  <si>
    <t xml:space="preserve"> MING MUCILON ARROZ/AVEIA SH 300G</t>
  </si>
  <si>
    <t xml:space="preserve"> MING MUCILON ARROZ/AVEIA SH 360G</t>
  </si>
  <si>
    <t xml:space="preserve"> MING MUCILON ARROZ SH 300G</t>
  </si>
  <si>
    <t xml:space="preserve"> MING MUCILON MULTICEREAIS SH 360G</t>
  </si>
  <si>
    <t xml:space="preserve"> FORMULA INF NAN LAC CONFORT 1+ 800G</t>
  </si>
  <si>
    <t xml:space="preserve"> FORMULA INF NESTLE NAN COMFOR 2 1,2KG</t>
  </si>
  <si>
    <t xml:space="preserve"> MING MUCILON MULTI ZERO SH 180G</t>
  </si>
  <si>
    <t xml:space="preserve"> FAR LACTEA SH L210P180</t>
  </si>
  <si>
    <t xml:space="preserve"> FORMULA INF NESTOGENO 2 400G</t>
  </si>
  <si>
    <t xml:space="preserve"> FORMULA INF NESTOGENO 1 1,2KG</t>
  </si>
  <si>
    <t xml:space="preserve"> FORMULA INF NESTOGENO 2 1,2KG</t>
  </si>
  <si>
    <t xml:space="preserve"> COMP INF NESTRONUTRI LT 800G</t>
  </si>
  <si>
    <t xml:space="preserve"> FORMULA INF NINHO FASES 1+ 400G</t>
  </si>
  <si>
    <t xml:space="preserve"> COMP LACTEO NINHO ZERO LACT LT 700G</t>
  </si>
  <si>
    <t xml:space="preserve"> LEITE PO NINHO SEMID IDADE ESC BR 380G</t>
  </si>
  <si>
    <t xml:space="preserve"> COMPOSTO LACTEO NINHO FORTI+PACOTE 150G</t>
  </si>
  <si>
    <t xml:space="preserve"> LEITE PO NINHO INT SH 750G</t>
  </si>
  <si>
    <t xml:space="preserve"> LEITE PO INST INTEGRAL NINHO PACOTE 975G</t>
  </si>
  <si>
    <t xml:space="preserve"> LEITE PO NINHO INST INT PACOTE 750G</t>
  </si>
  <si>
    <t xml:space="preserve"> COMP ALIM NUTREN SENIOR 370G</t>
  </si>
  <si>
    <t xml:space="preserve"> COMP ALIM NUTREN KIDS CHOC 350G</t>
  </si>
  <si>
    <t xml:space="preserve"> LEITE PO SOY+MORANGO 300G</t>
  </si>
  <si>
    <t xml:space="preserve"> LEITE PO SOY+ORIGINAL 300G</t>
  </si>
  <si>
    <t xml:space="preserve"> LEITE PO SUPRA SOY S/LACT 300G</t>
  </si>
  <si>
    <t xml:space="preserve"> LEIT COND SABE SEMIDESNATADO 395G</t>
  </si>
  <si>
    <t>3972 - MONTENEGRO INDUSTRIA E COMERCIO DE PRODUTOS DO LAT</t>
  </si>
  <si>
    <t xml:space="preserve"> PREPARO EM PO 200G</t>
  </si>
  <si>
    <t xml:space="preserve"> CHOCOTONE BAUDUCCO MMS 80G</t>
  </si>
  <si>
    <t xml:space="preserve"> CHOCOTONE BAUDUCCO 908G</t>
  </si>
  <si>
    <t xml:space="preserve"> PANETTONE VISCONTI GOTAS CHOCOLATE 750G</t>
  </si>
  <si>
    <t xml:space="preserve"> CHOCOTTONE BAUDUCCO RECHEIO TRUFA 450G</t>
  </si>
  <si>
    <t xml:space="preserve"> CHOCOTONE BAUDUCCO CHOC COM AVELA 450G</t>
  </si>
  <si>
    <t xml:space="preserve"> CHOCOTTONE BAUDUCCO RECHEIO MOUSSE 450G</t>
  </si>
  <si>
    <t xml:space="preserve"> CHOCOTTONE BAUD GOTAS E COBERTURAS 450G</t>
  </si>
  <si>
    <t xml:space="preserve"> PANETONE BAUDUCCO FRUTAS 908G</t>
  </si>
  <si>
    <t xml:space="preserve"> PANETONE BAUDUCCO GOTAS CHOC PISTAC 450G</t>
  </si>
  <si>
    <t xml:space="preserve"> PANETONE BAUDUCCO GOTAS CHOC FINI 450G</t>
  </si>
  <si>
    <t xml:space="preserve"> PANETONE BAUDUCCO FRUTAS 400G</t>
  </si>
  <si>
    <t xml:space="preserve"> CHOCOTONE BAUDUCCO GOTAS 400G</t>
  </si>
  <si>
    <t xml:space="preserve"> PANETONE BAUDUCCO FR CRISTAL 4KG</t>
  </si>
  <si>
    <t xml:space="preserve"> CHOCOTONE BAUDUCCO LT PRATEADA 750G</t>
  </si>
  <si>
    <t xml:space="preserve"> PANETONE VISCONTI MAIS CHOCOLATE 450G</t>
  </si>
  <si>
    <t xml:space="preserve"> PANETONE VISCONTE 750G</t>
  </si>
  <si>
    <t xml:space="preserve"> PANETONE VISC DOCE DE LEITE 450G</t>
  </si>
  <si>
    <t xml:space="preserve"> PANETONE VISCONTTI 400G</t>
  </si>
  <si>
    <t xml:space="preserve"> PANETONE VISCONTTI CHOC/CHOC 400G</t>
  </si>
  <si>
    <t xml:space="preserve"> PANETONE GTS CHOCOLATE CASA SUICA 400G</t>
  </si>
  <si>
    <t xml:space="preserve"> PANETONE MARILAN FC UVAS PASSAS 400G</t>
  </si>
  <si>
    <t xml:space="preserve"> PANETONE MARILAN GTS CHOC 400G</t>
  </si>
  <si>
    <t xml:space="preserve"> PASCOATTONE MARILAN GOTAS 400G</t>
  </si>
  <si>
    <t xml:space="preserve"> PASCOATTONE MARILAN FRUTAS 400G</t>
  </si>
  <si>
    <t xml:space="preserve"> PASCOATTONE MARILAN PAVE CHOC 450G</t>
  </si>
  <si>
    <t xml:space="preserve"> PANETONE CASA SUICA PET G MEIO AMRG 130G</t>
  </si>
  <si>
    <t xml:space="preserve"> PANETONE CS TRUFADO PREMIUM NOZES 500G</t>
  </si>
  <si>
    <t xml:space="preserve"> PANETONE CASA SUICA GTS CHOC LEITE 80G</t>
  </si>
  <si>
    <t xml:space="preserve"> PANETONE CASA SUICA FC UVAS PASSAS 80G</t>
  </si>
  <si>
    <t xml:space="preserve"> PASCOATTONE CASA SUICA GOTAS 400G</t>
  </si>
  <si>
    <t xml:space="preserve"> PASCOATTONE CASA SUICA FRUTAS 400G</t>
  </si>
  <si>
    <t xml:space="preserve"> PASCOATTONE CASA SUICA CHOCONOZES 450G</t>
  </si>
  <si>
    <t xml:space="preserve"> PASCOATTONE CASA SUICA TRUFADO 450G</t>
  </si>
  <si>
    <t xml:space="preserve"> PANETONE CASA SUICA LA VENEZ PREM 750G</t>
  </si>
  <si>
    <t xml:space="preserve"> PANETONE CASA SUICA TRUFADO 500G</t>
  </si>
  <si>
    <t xml:space="preserve"> PASCOATTONE BELO FORNO FRUTAS 300G</t>
  </si>
  <si>
    <t xml:space="preserve"> PASCOATTONE BELO FORNO GOTAS 300G</t>
  </si>
  <si>
    <t xml:space="preserve"> BISC BAUDUCCO AMANT LEITE G CHOC 335G</t>
  </si>
  <si>
    <t xml:space="preserve"> BISC BAUDUCCO AMANT BAN C/CAN 375G</t>
  </si>
  <si>
    <t xml:space="preserve"> BISC BAUDUCCO CEREALE MACA/UVA PAS 141G</t>
  </si>
  <si>
    <t xml:space="preserve"> BOLINHO BAUDUCCO DUO 27G</t>
  </si>
  <si>
    <t xml:space="preserve"> TORRADA BAUDUCCO T CEREALE INT 128G</t>
  </si>
  <si>
    <t xml:space="preserve"> BISC CLUB SOCIAL INTEG TRAD 288G</t>
  </si>
  <si>
    <t xml:space="preserve"> BISC CLUB SOCIAL ORIGINAL 288G</t>
  </si>
  <si>
    <t xml:space="preserve"> BISC CLUB SOCIAL RECH QUEI/TOM 106G</t>
  </si>
  <si>
    <t xml:space="preserve"> BISC OREO RECH MILKSHAKE MOR 144G</t>
  </si>
  <si>
    <t xml:space="preserve"> BISC OREO RECH SELENA GOMEZ 90G</t>
  </si>
  <si>
    <t xml:space="preserve"> BISC NESTLE NESFIT MOR E CEREAIS 160G</t>
  </si>
  <si>
    <t xml:space="preserve"> BISC NESTLE NESFIT BAN AV E CAN 160G</t>
  </si>
  <si>
    <t xml:space="preserve"> BISC NESTLE CHOCOCOOKIES BROWNIE 120G</t>
  </si>
  <si>
    <t xml:space="preserve"> BISC GAROTO CHOCOCOOKIES RECH 100G</t>
  </si>
  <si>
    <t xml:space="preserve"> BISC NESTLE CHOCOCOOKIES AVELA 120G</t>
  </si>
  <si>
    <t xml:space="preserve"> BISC CAPRICCHE AMANT LEIT 24G</t>
  </si>
  <si>
    <t xml:space="preserve"> BISC CAPRICCHE AMANT CHOC 24G</t>
  </si>
  <si>
    <t xml:space="preserve"> BISC CAPRICCHE AMANT COCO 24G</t>
  </si>
  <si>
    <t xml:space="preserve"> BISC CAPRICCHE AMANT CHOC 288G</t>
  </si>
  <si>
    <t xml:space="preserve"> BISC CAPRICCHE AMANT COCO 288G</t>
  </si>
  <si>
    <t xml:space="preserve"> BISC CAPRICCHE AMANT LEITE 288G</t>
  </si>
  <si>
    <t xml:space="preserve"> BISC CAPRICCHE CRAKER INTEGRAL 314,4G</t>
  </si>
  <si>
    <t xml:space="preserve"> BISC CAPRICHE COOKIES FESTA FUTUR 60G</t>
  </si>
  <si>
    <t xml:space="preserve"> BISC CAPRICHE COOKIES BAUN C/G CHOC 60G</t>
  </si>
  <si>
    <t xml:space="preserve"> BISC CAPR COOKIES C/GOTAS CHOC 60G</t>
  </si>
  <si>
    <t xml:space="preserve"> BISC CAPRICCHE COOKIES CHOC 40G</t>
  </si>
  <si>
    <t xml:space="preserve"> BISC CAPRICCHE COOKIES BLACK 40G</t>
  </si>
  <si>
    <t xml:space="preserve"> BISC FUTURINHO WAFER BRIGADEIRO 28G</t>
  </si>
  <si>
    <t xml:space="preserve"> BISC FUTURINHO WAFER BLACK 28G</t>
  </si>
  <si>
    <t xml:space="preserve"> BISC FUTURINHO WAFER MORANGO 28G</t>
  </si>
  <si>
    <t xml:space="preserve"> BISC CAPRICCHE MARIA CHOC 312G</t>
  </si>
  <si>
    <t xml:space="preserve"> BISC CAPRICCHE MARIA TRAD 312G</t>
  </si>
  <si>
    <t xml:space="preserve"> BISC CAPRICCHE MAISENA TRAD 312G</t>
  </si>
  <si>
    <t xml:space="preserve"> BISC CAPRICCHE ROSQ CHOC 300G</t>
  </si>
  <si>
    <t xml:space="preserve"> BISC CAPRICCHE ROSQ LEITE 300G</t>
  </si>
  <si>
    <t xml:space="preserve"> BISC MAMMAMIA MAIZENA 312G</t>
  </si>
  <si>
    <t xml:space="preserve"> BISC MAMMAMIA MARIA 312G</t>
  </si>
  <si>
    <t xml:space="preserve"> BISC MAMMAMIA PERS PIZZA 93,3G</t>
  </si>
  <si>
    <t xml:space="preserve"> BISC FUTURINHO RECH CHOC 65G</t>
  </si>
  <si>
    <t xml:space="preserve"> BISC FUTURINHO RECH BRIGADEIRO 65G</t>
  </si>
  <si>
    <t xml:space="preserve"> BISC FUTURINHO RECH BLACK 65G</t>
  </si>
  <si>
    <t xml:space="preserve"> BISC FUTURINHO RECH BLACK 339G</t>
  </si>
  <si>
    <t xml:space="preserve"> BISC FUTURINHOS RECH MORANGO 339G</t>
  </si>
  <si>
    <t xml:space="preserve"> BISC FUTURINHOS RECH CHOC 339G</t>
  </si>
  <si>
    <t xml:space="preserve"> BISC FUTURINHOS RECH BLACK 113G</t>
  </si>
  <si>
    <t xml:space="preserve"> BISC FUTURINHO WAFER CHOC 80G</t>
  </si>
  <si>
    <t xml:space="preserve"> BISC CAPR WAF CHOK CHOC MEIO AMARGO 90G</t>
  </si>
  <si>
    <t xml:space="preserve"> BISC FUTURINHO WAFER BLACK 80G</t>
  </si>
  <si>
    <t xml:space="preserve"> BISC FUTURINHO WAFER BRIGAD 80G</t>
  </si>
  <si>
    <t xml:space="preserve"> BISC FUTURINHO WAFER MORANGO 80G</t>
  </si>
  <si>
    <t xml:space="preserve"> BISC CAPRICCHE GOIABISSIMA 75G</t>
  </si>
  <si>
    <t xml:space="preserve"> BISC CAP CERELICIA LEITE E CEREAIS 96G</t>
  </si>
  <si>
    <t xml:space="preserve"> BISC CAP CERELICIA CACAU AVEIA E MEL 96G</t>
  </si>
  <si>
    <t xml:space="preserve"> BISC MAMMAMIA CREAM CRACKER ORIG 301,5G</t>
  </si>
  <si>
    <t xml:space="preserve"> BISC MAMMAMIA C CRACKER INTEGRAL 301,5G</t>
  </si>
  <si>
    <t xml:space="preserve"> BISC FORTALEZA AMANT 330G</t>
  </si>
  <si>
    <t xml:space="preserve"> BISC FORTALEZA AMANT CHOCO 330G</t>
  </si>
  <si>
    <t xml:space="preserve"> BISC PILAR COQUINHO 300G</t>
  </si>
  <si>
    <t xml:space="preserve"> BISC RICHESTER AMORI TORT BRIGADEIR 140G</t>
  </si>
  <si>
    <t xml:space="preserve"> BISC RICHESTER WAF AMORI MORANGO 80G</t>
  </si>
  <si>
    <t xml:space="preserve"> BISC SALG ORIG VITARELLA DELICITA 350G</t>
  </si>
  <si>
    <t xml:space="preserve"> BISC PIRAQUE QUEIJO 100G</t>
  </si>
  <si>
    <t xml:space="preserve"> BISC CORY PALITO TORTA DE MORANGO 68G</t>
  </si>
  <si>
    <t xml:space="preserve"> SALG E CHIPS DORITOS DIPPAS 84G</t>
  </si>
  <si>
    <t xml:space="preserve"> SALG E CHIPS CHEETOS CRUNCHY CHEDDAR 48G</t>
  </si>
  <si>
    <t xml:space="preserve"> SALGE CHIPS FANDANGOS PRESUNTO 270G</t>
  </si>
  <si>
    <t xml:space="preserve"> SALG E CHIPS CHEETOS ONDA REQUEIJAO 270G</t>
  </si>
  <si>
    <t xml:space="preserve"> BOLINHO ST EDW MARSHMALLOW 40G</t>
  </si>
  <si>
    <t xml:space="preserve"> BOLINHO ST EDW MORANGO 40G</t>
  </si>
  <si>
    <t xml:space="preserve"> BATATA PALHA AMARELINHA 800G</t>
  </si>
  <si>
    <t xml:space="preserve"> BISC ITAMARATY LOOK MAIS MOR 23G</t>
  </si>
  <si>
    <t xml:space="preserve"> BISC ITAMARATY LOOK MAIS CHOCOLATE 20G</t>
  </si>
  <si>
    <t xml:space="preserve"> BISC PARATI RECH BOM DE BOLA FLOCOS 110G</t>
  </si>
  <si>
    <t xml:space="preserve"> BISC PARATI HOT CRACKER RECH? PRES 150G</t>
  </si>
  <si>
    <t xml:space="preserve"> BISC PARATI RECH BOM BOLA MORANG 110G</t>
  </si>
  <si>
    <t xml:space="preserve"> BISC PARATI HOT CRACKER RECH REQUE 150G</t>
  </si>
  <si>
    <t xml:space="preserve"> BISC PARATI RECH BOM BOLA CHOC 110G</t>
  </si>
  <si>
    <t xml:space="preserve"> BISC LINEA LARANJA ZERO ACUCAR 100G</t>
  </si>
  <si>
    <t xml:space="preserve"> BATATA YOKI OND NATURAL 380G</t>
  </si>
  <si>
    <t xml:space="preserve"> SALG YOKITOS QUEIJO LUA 135G</t>
  </si>
  <si>
    <t xml:space="preserve"> BISC MABEL AMANTEIGADO LEITE 300G</t>
  </si>
  <si>
    <t xml:space="preserve"> TORRADA MARILAN MAGIC TOAST INTEG 110G</t>
  </si>
  <si>
    <t xml:space="preserve"> BISC MARILAN WAFER CHOCOLATE 80G</t>
  </si>
  <si>
    <t xml:space="preserve"> BISC MARILAN WAFER LIMAO 80G</t>
  </si>
  <si>
    <t xml:space="preserve"> BISC MARILAN WAFER BRIGADEIRO 80G</t>
  </si>
  <si>
    <t xml:space="preserve"> BISC MARILAN LEITE 350G</t>
  </si>
  <si>
    <t xml:space="preserve"> BISC MARILAN MARIA 350G</t>
  </si>
  <si>
    <t xml:space="preserve"> BISC MARILAN MAIZENA TRAD 350G</t>
  </si>
  <si>
    <t xml:space="preserve"> BISC MARILAN MINI MAISENA 350G</t>
  </si>
  <si>
    <t xml:space="preserve"> BISC MARILAN MARIA 300G</t>
  </si>
  <si>
    <t xml:space="preserve"> BISC MARILAN CRACKER INT 365G</t>
  </si>
  <si>
    <t xml:space="preserve"> BISC MARILAN AGUA E SAL 350G</t>
  </si>
  <si>
    <t xml:space="preserve"> BISC MARILAN MANTEIGA 350G</t>
  </si>
  <si>
    <t xml:space="preserve"> BISC MARILAN LEV CACAU E CEREAIS 150G</t>
  </si>
  <si>
    <t xml:space="preserve"> BOLINHO MARILAN BAUN RECH CHOCO 40G</t>
  </si>
  <si>
    <t xml:space="preserve"> BISC MARILAN DIST CHOC 320G</t>
  </si>
  <si>
    <t xml:space="preserve"> BISC MARILAN P STOP INTEGRAL FN 137G</t>
  </si>
  <si>
    <t xml:space="preserve"> BISC VIVALE MAIZENA 300G</t>
  </si>
  <si>
    <t xml:space="preserve"> BISC RANCHEIRO RECH MOR/CARAM S/LAC 90G</t>
  </si>
  <si>
    <t xml:space="preserve"> BISC RANCHEIRO RECH CHOCOLATE COCO 90G</t>
  </si>
  <si>
    <t xml:space="preserve"> BISC RANCHEIRO ROSC BANANA E CANELA 300G</t>
  </si>
  <si>
    <t xml:space="preserve"> BISC RANCHEIRO ROSCA CHOCOLATE 300G</t>
  </si>
  <si>
    <t xml:space="preserve"> BISC TRIUNFO MAIZENA 345G</t>
  </si>
  <si>
    <t xml:space="preserve"> BISC TRIUNFO CREAM CRACKER 345G</t>
  </si>
  <si>
    <t>79635 - VALE DO PRATA INDUSTRIA ALIMENT LTDA ME</t>
  </si>
  <si>
    <t xml:space="preserve"> BISC VALE PRATA SEQUILHO LEITE 200G</t>
  </si>
  <si>
    <t xml:space="preserve"> BISC VALE PRATA POLVILHO TRADIC 90G</t>
  </si>
  <si>
    <t xml:space="preserve"> BISC VALE PRATA SEQUILHO COCO 200G</t>
  </si>
  <si>
    <t xml:space="preserve"> BISC POLV ARG QUEIJO VALE DO PRATA 80G</t>
  </si>
  <si>
    <t xml:space="preserve"> BISC POLV ARG TRAD VALE DO PRATA 80G</t>
  </si>
  <si>
    <t xml:space="preserve"> SALG VALE DO PRATA PIMENTA 120G</t>
  </si>
  <si>
    <t xml:space="preserve"> ROSQUINHA COCO SUPRADELY 300G</t>
  </si>
  <si>
    <t xml:space="preserve"> ROSQUINHA LEITE SUPRADELY 300G</t>
  </si>
  <si>
    <t xml:space="preserve"> BISCOITO MINI MARIA SUPRADELY 300G</t>
  </si>
  <si>
    <t xml:space="preserve"> BISCOITO DOCE SUPRADELY 350G</t>
  </si>
  <si>
    <t xml:space="preserve"> BISC PETYAN ROSCA LEITE 300G</t>
  </si>
  <si>
    <t xml:space="preserve"> BISC PETYAN ROSCA CHOC 300G</t>
  </si>
  <si>
    <t>174833 - BISCOITO BISPO INDUSTRIA E COMERCIO LTDA</t>
  </si>
  <si>
    <t xml:space="preserve"> BISC BISPO AMERICANO 300G</t>
  </si>
  <si>
    <t xml:space="preserve"> BISC BISPO PALITO 350G</t>
  </si>
  <si>
    <t xml:space="preserve"> BISC BISPO CHAMPANHE 350G</t>
  </si>
  <si>
    <t xml:space="preserve"> BISC BISPO BOLACHAO 350G</t>
  </si>
  <si>
    <t xml:space="preserve"> BISC BISPO AMERICANO 700G</t>
  </si>
  <si>
    <t xml:space="preserve"> BISC BISPO BOLACHAO 700G</t>
  </si>
  <si>
    <t xml:space="preserve"> BISC TUPY ROSQUINHA LEITE 300G</t>
  </si>
  <si>
    <t xml:space="preserve"> BISC TUPY ROSQUINHA COCO 300G</t>
  </si>
  <si>
    <t xml:space="preserve"> TORTILLA CHIPS BELIVE QUEIJO NACHO 50G</t>
  </si>
  <si>
    <t xml:space="preserve"> TORTILLA CHIPS BELIVE SAL ROSA ERVAS 50G</t>
  </si>
  <si>
    <t xml:space="preserve"> TORTILLA CHIPS BELIVE CHURRASCO 50G</t>
  </si>
  <si>
    <t xml:space="preserve"> SALG SNACKS ERVAS FINAS S/GLUT 25G</t>
  </si>
  <si>
    <t xml:space="preserve"> SALG SNACKS S/GL QUEIJO 25G</t>
  </si>
  <si>
    <t xml:space="preserve"> SALG SNACKS BACON S/GLUT 25G</t>
  </si>
  <si>
    <t xml:space="preserve"> SALG SNACKS CHURRASCO S/GLUT 25G</t>
  </si>
  <si>
    <t xml:space="preserve"> PROTEINA SOJA SORA GRANUL ESCURA 400G</t>
  </si>
  <si>
    <t xml:space="preserve"> PROTEINA SOJA SORA GRANUL NATURAL 400G</t>
  </si>
  <si>
    <t xml:space="preserve"> MIST BOLO VITAO S/GLUT CHOC 300G</t>
  </si>
  <si>
    <t xml:space="preserve"> DOCE DE LEITE FRIMESA C/CHOCO 400G</t>
  </si>
  <si>
    <t>1737 - FERRERO DO BRASIL IND DOCEIRA E ALIM LTD</t>
  </si>
  <si>
    <t xml:space="preserve"> CREME AVELA NUTELA 650G</t>
  </si>
  <si>
    <t xml:space="preserve"> CREME AVELA NUTELA 140G</t>
  </si>
  <si>
    <t xml:space="preserve"> CREME AVELA NUTELA 350G</t>
  </si>
  <si>
    <t xml:space="preserve"> AMEIXA EM CALDA OLE 130G</t>
  </si>
  <si>
    <t xml:space="preserve"> DOCE PIONEIRO LEITE BAR INTEIRA 200G</t>
  </si>
  <si>
    <t xml:space="preserve"> DOCE PIONEIRO LEITE PASTA 400G</t>
  </si>
  <si>
    <t xml:space="preserve"> DOCE DE LEITE PASTA PIONEIRO MOR 400G</t>
  </si>
  <si>
    <t xml:space="preserve"> DOCE PIONEIRO LEITE BAR PCT 350G</t>
  </si>
  <si>
    <t xml:space="preserve"> GELEIA QUEENSBERRY AMORA DIET 280G</t>
  </si>
  <si>
    <t xml:space="preserve"> PACOQUINHA YOKI RLH 352G</t>
  </si>
  <si>
    <t xml:space="preserve"> PE DE MOLEQUE YOKI 306G</t>
  </si>
  <si>
    <t xml:space="preserve"> PACOCA DACOLONIA ZERO ROLHA POTE 576G</t>
  </si>
  <si>
    <t xml:space="preserve"> RAPADURA DACOLANIA ESPECIAL 160G</t>
  </si>
  <si>
    <t xml:space="preserve"> PACOCA ROLHA DACOLONIA TRAD POTE 54X1</t>
  </si>
  <si>
    <t xml:space="preserve"> FONDANT LEITE COCO COLONIA 160G</t>
  </si>
  <si>
    <t xml:space="preserve"> DOCE DACOLONIA BAN ACAI ZERO 150G</t>
  </si>
  <si>
    <t>26842 -  COOP DE COLON AGRO E IND PINDORAMA LTDA</t>
  </si>
  <si>
    <t xml:space="preserve"> DOCE PINDORAMA GOIABA POLI 250G</t>
  </si>
  <si>
    <t xml:space="preserve"> DOCE PINDORAMA GOIABA POLI 500G</t>
  </si>
  <si>
    <t>87292 - LACTALIS DO BRASIL COM IMP E EXP DE LATI</t>
  </si>
  <si>
    <t xml:space="preserve"> DOCE DE LEITE PARMALAT 350G</t>
  </si>
  <si>
    <t xml:space="preserve"> CESTA NATAL STA EDW GOURMET SE KIT 2</t>
  </si>
  <si>
    <t xml:space="preserve"> BEB LACTEA NESCAFE CHOCCOC FRASCO 270ML</t>
  </si>
  <si>
    <t xml:space="preserve"> SUPL NESCAFE CHOCOCI PRO ENERGY 270ML</t>
  </si>
  <si>
    <t xml:space="preserve"> BEBIDA FAST NESTON GF 280ML</t>
  </si>
  <si>
    <t xml:space="preserve"> ACHOC ITALAC C/TPA 1L</t>
  </si>
  <si>
    <t xml:space="preserve"> BEB LACT PIRACANJUBA MAMAO E MACA 200ML</t>
  </si>
  <si>
    <t xml:space="preserve"> BEBIDA C/AMENDOA ALMOND BREEZE ORIG 1L</t>
  </si>
  <si>
    <t xml:space="preserve"> LEITE L VIDA BETANIA DES S/TAMPA 1L</t>
  </si>
  <si>
    <t xml:space="preserve"> LEITE L VIDA BETANIA INT S/TAMPA 1L</t>
  </si>
  <si>
    <t xml:space="preserve"> LEITE L VIDA ITALAC INT C/TAMPA 1L</t>
  </si>
  <si>
    <t xml:space="preserve"> LEITE L VIDA ITALAC ZERO LACT 1L</t>
  </si>
  <si>
    <t xml:space="preserve"> LEITE L VIDA PIRACANJUBA SEMI DESN 1L</t>
  </si>
  <si>
    <t xml:space="preserve"> LEITE L VIDA NINHO S DES ZER LAC 1L</t>
  </si>
  <si>
    <t xml:space="preserve"> LEITE LEITISSIMO INT UHT SACHE 1LT</t>
  </si>
  <si>
    <t xml:space="preserve"> LEITE LEITISSIMO DESN UHT SACHE 1L</t>
  </si>
  <si>
    <t xml:space="preserve"> LEITE S DESN LEITISSIMO ZERO LAC GF 1L</t>
  </si>
  <si>
    <t xml:space="preserve"> LEITE S DESN LEITISSIMO ZERO LAC SC 1L</t>
  </si>
  <si>
    <t xml:space="preserve"> ACHOC EM PO 3 CORACOES CHOCOLATTO 900G</t>
  </si>
  <si>
    <t xml:space="preserve"> TEMP AJINOM SAL CHURRASCO 1KG</t>
  </si>
  <si>
    <t xml:space="preserve"> CREME CEBOLA AJINOMOTO 1KG</t>
  </si>
  <si>
    <t xml:space="preserve"> MOLHO ESC DEMI</t>
  </si>
  <si>
    <t xml:space="preserve"> CERELIS ALISPEC 2,5KG</t>
  </si>
  <si>
    <t xml:space="preserve"> CERELIS ALISPEC 750G</t>
  </si>
  <si>
    <t xml:space="preserve"> BRIGADEIRO ALISPEC 2KG</t>
  </si>
  <si>
    <t xml:space="preserve"> RECHEIO FORN ALISPEC CR AVELA 1,01KG</t>
  </si>
  <si>
    <t xml:space="preserve"> COBERTURA ALISPEC BEIJINHO 900G</t>
  </si>
  <si>
    <t xml:space="preserve"> BRIGADEIRO ALISPEC SABOR BRIGADEIRO 950G</t>
  </si>
  <si>
    <t xml:space="preserve"> BRIGADEIRO ALISPEC SABOR CHOCOLATE 950G</t>
  </si>
  <si>
    <t xml:space="preserve"> MIST PAO QUEIJO AMAFIL 1KG</t>
  </si>
  <si>
    <t xml:space="preserve"> CREME DE CONFEITEIRO AMAFIL 1KG</t>
  </si>
  <si>
    <t xml:space="preserve"> PURE BATATA AMAFIL 1KG</t>
  </si>
  <si>
    <t xml:space="preserve"> MIST PAO QUEIJO AMAFIL 5KG</t>
  </si>
  <si>
    <t xml:space="preserve"> TEMP COMP ARISCO C/PIM 1KG</t>
  </si>
  <si>
    <t xml:space="preserve"> TEMP COMP ARISCO S/PIM 1KG</t>
  </si>
  <si>
    <t xml:space="preserve"> MAIONESE HELLMANNS BD 3KG</t>
  </si>
  <si>
    <t xml:space="preserve"> CALDO KNORR GALINHA PO 1,01KG</t>
  </si>
  <si>
    <t xml:space="preserve"> CALDO KNORR CARNE PO 1.01KG</t>
  </si>
  <si>
    <t xml:space="preserve"> COBERT CONFEITEIRO LEITE 1,01KG</t>
  </si>
  <si>
    <t xml:space="preserve"> EXT TOMATE BONARE LT 4KG</t>
  </si>
  <si>
    <t xml:space="preserve"> AZEITE BORGES EV PET 5L</t>
  </si>
  <si>
    <t xml:space="preserve"> CREME CEBOLA MAGGI 1KG</t>
  </si>
  <si>
    <t xml:space="preserve"> CALDO MAGGI CARNE 1,01KG</t>
  </si>
  <si>
    <t xml:space="preserve"> CALDO MAGGI GALINHA 1,01KG</t>
  </si>
  <si>
    <t xml:space="preserve"> AMAC CARNE MAGGI 1KG</t>
  </si>
  <si>
    <t xml:space="preserve"> ACHOC PO ALPINO 1KG</t>
  </si>
  <si>
    <t xml:space="preserve"> COBERTURA NESTLE GALAK PASTA PT 1,01KG</t>
  </si>
  <si>
    <t xml:space="preserve"> COBERTURA NESTLE MOCA BRIGAD PT 1,01KG</t>
  </si>
  <si>
    <t xml:space="preserve"> CR LEITE NESTLE 25% UHT 1KG</t>
  </si>
  <si>
    <t xml:space="preserve"> TEMP MAGGI FONDOR 1,1KG</t>
  </si>
  <si>
    <t xml:space="preserve"> MOLHO PIM CEPERA SH 175X5G</t>
  </si>
  <si>
    <t xml:space="preserve"> MOLHO CEPERA ALHO 1,01L</t>
  </si>
  <si>
    <t xml:space="preserve"> MOLHO CEPERA BARBECUE SH 175X7G</t>
  </si>
  <si>
    <t xml:space="preserve"> MOSTARDA CEPERA SH 175X7G</t>
  </si>
  <si>
    <t xml:space="preserve"> MOSTARDA CEPERA 1,01KG</t>
  </si>
  <si>
    <t xml:space="preserve"> KETCHUP DUSUL 3,3KG</t>
  </si>
  <si>
    <t xml:space="preserve"> MOLHO ING DUSUL 900ML</t>
  </si>
  <si>
    <t xml:space="preserve"> MOSTARDA DUSUL 3,2KG</t>
  </si>
  <si>
    <t xml:space="preserve"> TEMP COMP DUSUL S/PIM 900G</t>
  </si>
  <si>
    <t xml:space="preserve"> TEMP COMP DUSUL C/PIM 900G</t>
  </si>
  <si>
    <t xml:space="preserve"> MAIONESE RUAH BAG 2,5KG</t>
  </si>
  <si>
    <t xml:space="preserve"> MAIONESE TRAD FUGINI SH 144X7G</t>
  </si>
  <si>
    <t xml:space="preserve"> MILHO VERDE FUGINI SH 1,7KG</t>
  </si>
  <si>
    <t>12909 - HARALD IND E COM DE ALIMENTOS</t>
  </si>
  <si>
    <t xml:space="preserve"> RECHEIO CONFEIPOP AVELA 1,01KG</t>
  </si>
  <si>
    <t xml:space="preserve"> RECHEIO CONFEIPOP LEITE 1,01KG</t>
  </si>
  <si>
    <t xml:space="preserve"> RECH CONF FORN HARALD AVELA 1,01 KG</t>
  </si>
  <si>
    <t xml:space="preserve"> COB BARRA BRANCO TOP 1,01KG</t>
  </si>
  <si>
    <t xml:space="preserve"> BRIGADEIRO HARALD MELKEN 1,005KG</t>
  </si>
  <si>
    <t xml:space="preserve"> COB BARRA HARALD BLEND CONF 1,01KG</t>
  </si>
  <si>
    <t xml:space="preserve"> COB BARRA CHOC LEITE RASPAR COBRIR 2,1KG</t>
  </si>
  <si>
    <t xml:space="preserve"> COB BARRA BLEND TOP 1,01KG</t>
  </si>
  <si>
    <t xml:space="preserve"> COB GTS LEITE TOP 1,01KG</t>
  </si>
  <si>
    <t xml:space="preserve"> RECH CONF FORN HARALD LEITE 1,01KG</t>
  </si>
  <si>
    <t xml:space="preserve"> COB GTS HARALD M AMARGO TOP 1,01KG</t>
  </si>
  <si>
    <t xml:space="preserve"> COB BARRA HARALD LEITE TOP 1,01KG</t>
  </si>
  <si>
    <t xml:space="preserve"> COB GTS M AMARGO TOP 1,01KG</t>
  </si>
  <si>
    <t xml:space="preserve"> COB BARRA HARALD BRANCO CONF 1,01KG</t>
  </si>
  <si>
    <t xml:space="preserve"> COB BAR HARALD M AMARG RASP COBR 2,1KG</t>
  </si>
  <si>
    <t xml:space="preserve"> COB GTS HARALD BRANCO TOP 1,01KG</t>
  </si>
  <si>
    <t xml:space="preserve"> CHOC PO HARALD 33% MELKEN 1,010KG</t>
  </si>
  <si>
    <t xml:space="preserve"> GRANULADO CROC HARALD 1,01KG</t>
  </si>
  <si>
    <t xml:space="preserve"> MAIONESE HEINZ SH CAIXA 144X7G</t>
  </si>
  <si>
    <t xml:space="preserve"> KETCHUP HEMMER TRAD 1KG</t>
  </si>
  <si>
    <t xml:space="preserve"> MAIONESE TRAD SH HEMMER 1KG</t>
  </si>
  <si>
    <t xml:space="preserve"> POLPA TOM QUERO TP 1.050G</t>
  </si>
  <si>
    <t xml:space="preserve"> BATATA HYTS PALHA TRAD 400G</t>
  </si>
  <si>
    <t xml:space="preserve"> BATATA HYTS PALHA TRAD 800G</t>
  </si>
  <si>
    <t>20043 - ITAIQUARA ALIMENTOS S.A</t>
  </si>
  <si>
    <t xml:space="preserve"> FERM BIO ITAIQUARA SECO INST SALG 500G</t>
  </si>
  <si>
    <t xml:space="preserve"> MELHORADOR ITAPAN ITAIQUARA 500G</t>
  </si>
  <si>
    <t xml:space="preserve"> MIST PAO QUEIJO ITAIQUARA 1KG</t>
  </si>
  <si>
    <t xml:space="preserve"> FERM QUI EM PO ITAIQUARA 2KG</t>
  </si>
  <si>
    <t xml:space="preserve"> CREME CONFEITEIRO ITAIQUARA 1KG</t>
  </si>
  <si>
    <t xml:space="preserve"> ACUC CONF ITAIQUARA 1KG</t>
  </si>
  <si>
    <t xml:space="preserve"> ACHOC PO ITALAC 1KG</t>
  </si>
  <si>
    <t xml:space="preserve"> CR LEITE ITALAC 1.030 KG</t>
  </si>
  <si>
    <t xml:space="preserve"> LEITE COND ITALAC BAG 2.5 KG</t>
  </si>
  <si>
    <t xml:space="preserve"> TEMP COMP KITANO C/ALHO E SAL 1KG</t>
  </si>
  <si>
    <t xml:space="preserve"> TEMP COMP KITANO S/PIM 1KG</t>
  </si>
  <si>
    <t xml:space="preserve"> AMENDOIM YOKI JAPONES 500G</t>
  </si>
  <si>
    <t xml:space="preserve"> AMENDOIM YOKI DESC SAL 500G</t>
  </si>
  <si>
    <t xml:space="preserve"> AMIDO MILHO YOKI 1KG</t>
  </si>
  <si>
    <t xml:space="preserve"> TRIGO P/KIBE YOKI CHEF LINE 4KG</t>
  </si>
  <si>
    <t xml:space="preserve"> MOLHO SHOYU MARIZA 3L</t>
  </si>
  <si>
    <t xml:space="preserve"> CHOCOPOWER MICRO BRANCO/LEITE MAVAL 500G</t>
  </si>
  <si>
    <t xml:space="preserve"> CHOCOPOWER MINI BRANCO/LEITE MAVAL 500G</t>
  </si>
  <si>
    <t>41121 - MAVALERIO ALIMENTOS DO NORDESTE LTDA</t>
  </si>
  <si>
    <t xml:space="preserve"> GRANULADO MAVAL CROC COLORIDO 500G</t>
  </si>
  <si>
    <t xml:space="preserve"> CHOC PO MAV SOLUVEL 50% CACAU 1KG</t>
  </si>
  <si>
    <t xml:space="preserve"> CACAU MAVAL PO ALCALINO 500G</t>
  </si>
  <si>
    <t xml:space="preserve"> GOTA PINGO CHOC MAVALEIRO 1,01KG</t>
  </si>
  <si>
    <t xml:space="preserve"> CHOC PO MAVALERIO 32% 1,01KG</t>
  </si>
  <si>
    <t xml:space="preserve"> COBERT MAVALERIO PREM LEITE 1.01KG</t>
  </si>
  <si>
    <t xml:space="preserve"> COBERT MAVALERIO PREM BLEND 1.01KG</t>
  </si>
  <si>
    <t xml:space="preserve"> COBERT MAVALERIO CONF BRANCO 1.01KG</t>
  </si>
  <si>
    <t xml:space="preserve"> COBERT MAVALERIO PREM MEIO AMARGO 1.01KG</t>
  </si>
  <si>
    <t xml:space="preserve"> GRANULADO MAVAL CHOC CROCANTE 1KG</t>
  </si>
  <si>
    <t>173104 - DR OETKER BRASIL LTDA</t>
  </si>
  <si>
    <t xml:space="preserve"> ACUC CONF MAVAL S SUGGAR 1KG</t>
  </si>
  <si>
    <t xml:space="preserve"> COBERT MAVALERIO CHOC/LEIT 1.01KG</t>
  </si>
  <si>
    <t xml:space="preserve"> COB MAVALERIO CONF M AMARGO 1.01KG</t>
  </si>
  <si>
    <t xml:space="preserve"> SELETA DE LEGUMES PREDILECTA LT 1,7KG</t>
  </si>
  <si>
    <t xml:space="preserve"> KETCHUP TRAD PREDILECTA GL 3,5KG</t>
  </si>
  <si>
    <t xml:space="preserve"> MAIONESE TRAD PREDILECTA 1.002KG</t>
  </si>
  <si>
    <t xml:space="preserve"> AMAC CARNE QUALIMAX 1,010KG</t>
  </si>
  <si>
    <t xml:space="preserve"> AMENDOIM S HELENA JAPONES MENDOR 1,01KG</t>
  </si>
  <si>
    <t xml:space="preserve"> MOLHO TOM TAMBAU TRAD SH 2KG</t>
  </si>
  <si>
    <t xml:space="preserve"> MOLHO TOM TAMBAU PIZZA SH 2KG</t>
  </si>
  <si>
    <t xml:space="preserve"> KETCHUP TAMBAU SH 144X7G</t>
  </si>
  <si>
    <t xml:space="preserve"> EXT TOMATE TAMBAU SH 2KG</t>
  </si>
  <si>
    <t xml:space="preserve"> DOCE TRIANGULO CHOC 5KG</t>
  </si>
  <si>
    <t xml:space="preserve"> MIST LACTEA COND TRIANGULO MINEIRO 5KG</t>
  </si>
  <si>
    <t xml:space="preserve"> AZEITONA VALE FERTIL PT S/CAR 1,8KG</t>
  </si>
  <si>
    <t xml:space="preserve"> AZEITONA VALE FERTIL PT FAT 1,8KG</t>
  </si>
  <si>
    <t xml:space="preserve"> AZEITONA VALE FERTIL VD FAT 1,01KG</t>
  </si>
  <si>
    <t xml:space="preserve"> FAR TRIGO DONA MARIA PASTEL 5KG</t>
  </si>
  <si>
    <t xml:space="preserve"> FAR TRIGO DONA MARIA P/PIZZA 1KG</t>
  </si>
  <si>
    <t xml:space="preserve"> FAR TRIGO DONA MARIA PIZZA 5KG</t>
  </si>
  <si>
    <t xml:space="preserve"> MARGARINA CREMOSA CLAYBOM 50% BALDE 14KG</t>
  </si>
  <si>
    <t xml:space="preserve"> ALCAPARRAS C BELO BD 1,010KG</t>
  </si>
  <si>
    <t xml:space="preserve"> AZEITONA CAMPO BELO VDE MIUDA 2KG</t>
  </si>
  <si>
    <t xml:space="preserve"> AZEITONA CAMPO BELO VDE RECH 2KG</t>
  </si>
  <si>
    <t xml:space="preserve"> AZEITONA CAMPO BELO VDE FAT 2KG</t>
  </si>
  <si>
    <t xml:space="preserve"> COGUMELO CAMPO BELO INT 2KG</t>
  </si>
  <si>
    <t xml:space="preserve"> COGUMELO CAMPO BELO FAT 2KG</t>
  </si>
  <si>
    <t xml:space="preserve"> PIMENTA BIQUINHO CAMPO BELO 2KG</t>
  </si>
  <si>
    <t xml:space="preserve"> AZEITE OLIV IBERO EXTRA VIRGEM 3L</t>
  </si>
  <si>
    <t xml:space="preserve"> MAIONESE JULIETA SH 2KG</t>
  </si>
  <si>
    <t xml:space="preserve"> FARINHA DE TRIGO DIAMANTE PAPEL 25KG</t>
  </si>
  <si>
    <t xml:space="preserve"> COB BARRA CHOCO AO LEITE DELATTE 1.01KG</t>
  </si>
  <si>
    <t xml:space="preserve"> COBER CONF DELATTE CHOCO AO LEITE 1,01KG</t>
  </si>
  <si>
    <t xml:space="preserve"> COB CONF DELATTE CHOCOLATE BRANCO 1,01KG</t>
  </si>
  <si>
    <t xml:space="preserve"> AZEITE DENDE KIDENDE INTEGRAL 1LT</t>
  </si>
  <si>
    <t xml:space="preserve"> FILME PVC PRATSY 30MX28CM</t>
  </si>
  <si>
    <t xml:space="preserve"> SACO FREEZER &amp; MICRO PRATSY 5L 50X1</t>
  </si>
  <si>
    <t xml:space="preserve"> SACO FREEZER &amp; MICRO PRATSY 2L 50X1</t>
  </si>
  <si>
    <t>156167 - ALTACOPPO INDUSTRIA E COMERCIO DE PRODUTOS DESCART</t>
  </si>
  <si>
    <t xml:space="preserve"> TAMPA DESC ALTACOPPO 50X100ML</t>
  </si>
  <si>
    <t xml:space="preserve"> COPO DESC MARATA TRANS 100X180ML</t>
  </si>
  <si>
    <t>10892 - CIA DE PAPEIS E PAPELAO ONDULADO NORTE</t>
  </si>
  <si>
    <t xml:space="preserve"> EMB P/PIZZA PAPEL ONDUNOR 35CM 25X1</t>
  </si>
  <si>
    <t xml:space="preserve"> COLHER DESC STRAW PRETO 50X1</t>
  </si>
  <si>
    <t xml:space="preserve"> COPO TERMICO ULTRA 25X180ML</t>
  </si>
  <si>
    <t>3733 - DAMPEL COMERCIO E INDUSTRIA DE EMBALAGENS EIRELI</t>
  </si>
  <si>
    <t xml:space="preserve"> SACO PAPEL DELIV ESTAM T</t>
  </si>
  <si>
    <t xml:space="preserve"> PAPEL MANTEIGA MELLO 29CMX7,5M</t>
  </si>
  <si>
    <t xml:space="preserve"> FILME PVC MELLO 28CMX15M</t>
  </si>
  <si>
    <t xml:space="preserve"> FILME PVC MELLO 28CMX30M</t>
  </si>
  <si>
    <t xml:space="preserve"> PAPEL ALUM MELLO 30CMX7,5M</t>
  </si>
  <si>
    <t xml:space="preserve"> PAPEL ALUM MELLO 45CMX7,5M</t>
  </si>
  <si>
    <t xml:space="preserve"> ASSADEIRA ALUM GLOBOPACK OVAL 4L</t>
  </si>
  <si>
    <t xml:space="preserve"> CAPSULA 3CORACOES CAFE R MOG PAU 8G10X1</t>
  </si>
  <si>
    <t xml:space="preserve"> CAPSULA 3CORACOES CAFE RIT ORGAN 8G10X1</t>
  </si>
  <si>
    <t xml:space="preserve"> LEITE L VIDA MOLICO DES ZERO LAC 1L</t>
  </si>
  <si>
    <t xml:space="preserve"> LEITE L VIDA PIRACANJUBA ZL A2 SEMI 1L</t>
  </si>
  <si>
    <t xml:space="preserve"> KETCHUP CEPERA TRAD 200G</t>
  </si>
  <si>
    <t xml:space="preserve"> ACETO BALS PAGANINI 250ML</t>
  </si>
  <si>
    <t xml:space="preserve"> POLPA DE TOMATE PAGANINI 400G</t>
  </si>
  <si>
    <t xml:space="preserve"> LEMON PEPPER BR SPICES PT 100G</t>
  </si>
  <si>
    <t xml:space="preserve"> FIT COMPLETO BR SPICES PT 50G</t>
  </si>
  <si>
    <t xml:space="preserve"> PE DE MOCA TABLETE DACOLONIA 130G</t>
  </si>
  <si>
    <t xml:space="preserve"> AMEIXA CALDA CEPERA LT 400G</t>
  </si>
  <si>
    <t xml:space="preserve"> GELEIA QUEENSBERRY PIM VERM GOURMET 320G</t>
  </si>
  <si>
    <t xml:space="preserve"> GELEIA QUEENSBERRY MORANGO 320G</t>
  </si>
  <si>
    <t xml:space="preserve"> PASTA AMENDOPOWER C/CACAU 500G</t>
  </si>
  <si>
    <t xml:space="preserve"> PASTA AMENDOIM AMENDOPOW DACOL 500G</t>
  </si>
  <si>
    <t xml:space="preserve"> DOCE DE LEITE LINEA 210G</t>
  </si>
  <si>
    <t xml:space="preserve"> BARRA CHOCO/BCO ZERO MORANGO CRAMB 70G</t>
  </si>
  <si>
    <t>1482 - EMPORIO BOMBONIERE</t>
  </si>
  <si>
    <t xml:space="preserve"> CHOC BB FERRERO ROCHER CX 100G</t>
  </si>
  <si>
    <t xml:space="preserve"> CHOC BB FERRERO WAF RAFFAELLO T9 90G</t>
  </si>
  <si>
    <t xml:space="preserve"> MAC ITA RISCOSSA FARFALLE 105B 500G</t>
  </si>
  <si>
    <t>99158 - ALBEMA DISTRIBUIDORA DE ALIMENTOS EIRELI</t>
  </si>
  <si>
    <t xml:space="preserve"> MAC ITA RISCOSSA SPIRALI 50 500G</t>
  </si>
  <si>
    <t xml:space="preserve"> MASSA PARAF TRICOLOR RISCOSSA 500G</t>
  </si>
  <si>
    <t xml:space="preserve"> LA ACO ASSOLAN TRAD 8X1</t>
  </si>
  <si>
    <t>2432 - INDUSTRIA COMERCIO SANTA MARIA LTDA</t>
  </si>
  <si>
    <t xml:space="preserve"> ESP STA MARIA ABRASIVA UN</t>
  </si>
  <si>
    <t>1731 -  SCHWANKE INDUSTRIA TEXTIL LTDA</t>
  </si>
  <si>
    <t xml:space="preserve"> PANO ALKLIN ESFR ALV 40X67 3X1 7042</t>
  </si>
  <si>
    <t xml:space="preserve"> PANO MULTIUSO ALGOBOM L3P2</t>
  </si>
  <si>
    <t xml:space="preserve"> SABAO PO ALA ERVA DOCE SH 1KG</t>
  </si>
  <si>
    <t xml:space="preserve"> LAVA ROU ALA CUIDADO DO COCO EMB ECON 5L</t>
  </si>
  <si>
    <t xml:space="preserve"> SABAO PO BRILHANTE CUID TOTAL SH 400G</t>
  </si>
  <si>
    <t xml:space="preserve"> SABAO PO OMO LAVANDA ED ESPEC CX 400G</t>
  </si>
  <si>
    <t xml:space="preserve"> SABAO PO OMO EXPERT CX 360G</t>
  </si>
  <si>
    <t xml:space="preserve"> SABAO PO TIXAN ANTIBAC CX 1,6KG</t>
  </si>
  <si>
    <t xml:space="preserve"> SABAO PO YPE POWER ACTION SH 2,4KG</t>
  </si>
  <si>
    <t xml:space="preserve"> SABAO PO BRILUX COCO SH 4KG</t>
  </si>
  <si>
    <t xml:space="preserve"> SABAO PO BRILUX FLORAL SH 4KG</t>
  </si>
  <si>
    <t xml:space="preserve"> SABAO PO BRILUX COCO SH 1,6KG</t>
  </si>
  <si>
    <t xml:space="preserve"> SABAO PO SONHO COCO SH 4KG</t>
  </si>
  <si>
    <t xml:space="preserve"> SABAO PO SONHO MULTIACAO SH 1,6KG</t>
  </si>
  <si>
    <t xml:space="preserve"> SABAO PO CLASSIC TRADICIONAL 4KG</t>
  </si>
  <si>
    <t xml:space="preserve"> SABAO PO CLASSIC COCO 4KG</t>
  </si>
  <si>
    <t xml:space="preserve"> SABAO PO URCA COCO 500G</t>
  </si>
  <si>
    <t xml:space="preserve"> SABAO PO BEM TE VI LAVANDA SH 4KG</t>
  </si>
  <si>
    <t xml:space="preserve"> SABAO PO BEM TE VI COCO SH 4KG</t>
  </si>
  <si>
    <t xml:space="preserve"> SABAO PO BEM TE VI LAVANDA SH 1KG</t>
  </si>
  <si>
    <t xml:space="preserve"> SABAO PO UZE CLEAN FLOR DE YPE 5KG</t>
  </si>
  <si>
    <t xml:space="preserve"> SABAO PO LUME MAXX FLORAL 1,7KG</t>
  </si>
  <si>
    <t xml:space="preserve"> SABAO PO LUME MAXX LAVANDA 1,7KG</t>
  </si>
  <si>
    <t xml:space="preserve"> LIMP CASA E PERF SENSUALID L2P1,8L</t>
  </si>
  <si>
    <t xml:space="preserve"> LIMP CASA E PERF SPECIALE L2P1,8L</t>
  </si>
  <si>
    <t xml:space="preserve"> LIMP AJAX PERF FESTA DAS FLORES 500ML</t>
  </si>
  <si>
    <t xml:space="preserve"> LIMP AZULIM CERAMICA/AZULEJO 2L</t>
  </si>
  <si>
    <t xml:space="preserve"> LIMP AZULIM M USO C/ALCOOL 500ML</t>
  </si>
  <si>
    <t xml:space="preserve"> LIMP AZULIM M USO BACTERICIDA 500ML</t>
  </si>
  <si>
    <t xml:space="preserve"> LIMP PEDRA START PEDREX 2L</t>
  </si>
  <si>
    <t xml:space="preserve"> LIMP YPE M USO CLASSICO L500P450ML</t>
  </si>
  <si>
    <t xml:space="preserve"> LIMP CIF CREMOSO ORIGINAL 20% 450ML</t>
  </si>
  <si>
    <t xml:space="preserve"> LIMP VEJA VIDREX CRISTAL REF 400ML MSL</t>
  </si>
  <si>
    <t xml:space="preserve"> LIMP VEJA VIDREX C/ALCOOL GTL 500ML</t>
  </si>
  <si>
    <t xml:space="preserve"> LIMP VEJA M USO POWER F COCO 500ML MSL</t>
  </si>
  <si>
    <t xml:space="preserve"> LIMP VEJA M USO POWER F LIMAO 500ML MSL</t>
  </si>
  <si>
    <t xml:space="preserve"> LIMP VEJAPERF MODERNO PODEROSO 2L MSL</t>
  </si>
  <si>
    <t xml:space="preserve"> LIMP VEJA PERF LIRIO DO NILO 500ML MSL</t>
  </si>
  <si>
    <t xml:space="preserve"> LIMP VEJA PERFUMADO LIRIO NILO 2L MSL</t>
  </si>
  <si>
    <t xml:space="preserve"> LIMP VEJA PERF TULIPA HOL L+P</t>
  </si>
  <si>
    <t xml:space="preserve"> LIMP VEJA COZINHA LIMAO SQ 500ML</t>
  </si>
  <si>
    <t xml:space="preserve"> LIMP VEJA PESADA ORIG 1L</t>
  </si>
  <si>
    <t xml:space="preserve"> LIMP VEJA PESADA FL CAMPE 500ML MSL</t>
  </si>
  <si>
    <t xml:space="preserve"> LIMP MM COZ SH 400ML</t>
  </si>
  <si>
    <t xml:space="preserve"> LIMP M MUSC COZ LAVANDA SH 400ML</t>
  </si>
  <si>
    <t xml:space="preserve"> LIMP M MUSC COZ LARANJA GTL 500ML</t>
  </si>
  <si>
    <t xml:space="preserve"> LIMP PATO GERM DESAFIO&amp;FLORES ED750ML</t>
  </si>
  <si>
    <t xml:space="preserve"> LIMP CONC SANOL BABY 120ML</t>
  </si>
  <si>
    <t xml:space="preserve"> LIMP PERF SANOL ROSE PETALS 1L</t>
  </si>
  <si>
    <t xml:space="preserve"> LIMP PERF SANOL INTENSE JASMINE 1L</t>
  </si>
  <si>
    <t xml:space="preserve"> LIMP UAU PERF FLORES VERM L2P1 6L</t>
  </si>
  <si>
    <t xml:space="preserve"> LAVA ROU BRILUX TRIPLA ACAO 5L</t>
  </si>
  <si>
    <t xml:space="preserve"> AGUA SANIT BRILUX BCA 5L</t>
  </si>
  <si>
    <t xml:space="preserve"> AMAC ROU SONHO MAGIC L5P4,5L</t>
  </si>
  <si>
    <t xml:space="preserve"> DESINF KALIPTO LAVANDA 5L</t>
  </si>
  <si>
    <t xml:space="preserve"> DESINF MARILUX CAMPESTRE 5L</t>
  </si>
  <si>
    <t xml:space="preserve"> SABAO PO TIXAN SENSITIVE SH 4KG</t>
  </si>
  <si>
    <t xml:space="preserve"> DETERG YPE PRO NEUTRO 7L</t>
  </si>
  <si>
    <t xml:space="preserve"> AMAC ROU YPE ACONCHEGO L5P4,5L</t>
  </si>
  <si>
    <t xml:space="preserve"> AMAC ROU YPE PRO 7L</t>
  </si>
  <si>
    <t xml:space="preserve"> AMAC ROU YPE TERNURA 5L</t>
  </si>
  <si>
    <t xml:space="preserve"> AMAC ROU URCA BRISA DA PRIMAVERA L5P4,5L</t>
  </si>
  <si>
    <t xml:space="preserve"> DESINF LYSOFORM M USO ORIGINAL 5L</t>
  </si>
  <si>
    <t xml:space="preserve"> SABAO PO LUME MAXX LAVANDA 5KG</t>
  </si>
  <si>
    <t xml:space="preserve"> SABAO PO LUME MAXX FLORAL 5KG</t>
  </si>
  <si>
    <t xml:space="preserve"> LAVA ROU BRILHANTE LT FAZ 3L REFIL 500ML</t>
  </si>
  <si>
    <t xml:space="preserve"> LAVA ROU ARIEL CLASSICO SH 1,5L</t>
  </si>
  <si>
    <t xml:space="preserve"> LAVA ROU BRILUX COCO 3L</t>
  </si>
  <si>
    <t xml:space="preserve"> LAVA ROU LIQ INVICTO ACT LAVANDA 2.7L</t>
  </si>
  <si>
    <t xml:space="preserve"> LAVA ROU LUME MAXX LAVANDA 3L</t>
  </si>
  <si>
    <t xml:space="preserve"> LUSTRA MOV AZULIM 200ML</t>
  </si>
  <si>
    <t xml:space="preserve"> LUSTRA MOV BRAVO LAVANDA 500ML</t>
  </si>
  <si>
    <t xml:space="preserve"> BRILHA MOV DESTAC LAVANDA 500ML 20% DES</t>
  </si>
  <si>
    <t xml:space="preserve"> CERA P/SAP NUGG BLACK 60ML 33% PRE</t>
  </si>
  <si>
    <t xml:space="preserve"> LUSTRA MOV POLIFLOR LAVAND 200ML MSL</t>
  </si>
  <si>
    <t xml:space="preserve"> CERA LIQ POLIFLOR BRILHO 750ML DESC30%</t>
  </si>
  <si>
    <t xml:space="preserve"> OLEO PEROBA JASMIM 200ML</t>
  </si>
  <si>
    <t xml:space="preserve"> LUSTRA MOV PEROBA CAMPO 200ML</t>
  </si>
  <si>
    <t xml:space="preserve"> LUSTRA MOV PEROBA ROSA 200ML</t>
  </si>
  <si>
    <t xml:space="preserve"> AMAC ROU YPE CONC INSPIRACAO 1,5L</t>
  </si>
  <si>
    <t xml:space="preserve"> AMAC ROU YPE CONC BLUE 1,5L</t>
  </si>
  <si>
    <t xml:space="preserve"> AMAC ROU YPE CONC PINK 1,5L</t>
  </si>
  <si>
    <t xml:space="preserve"> AMAC ROU SONHO AZUL PROFUNDO L2P1,6L</t>
  </si>
  <si>
    <t xml:space="preserve"> AMAC ROU SONHO LAVANDA L2P1,6L</t>
  </si>
  <si>
    <t xml:space="preserve"> ODORIZANTE ROU COMF BOOM FLORAL 275G</t>
  </si>
  <si>
    <t xml:space="preserve"> AMAC ROU FOFO CONC AZ TD 1L</t>
  </si>
  <si>
    <t xml:space="preserve"> AMAC ROU MON BIJOU + FRESCOR 1,7L</t>
  </si>
  <si>
    <t xml:space="preserve"> AMAC ROU MON BIJOU + MACIEZ 1,7L</t>
  </si>
  <si>
    <t xml:space="preserve"> AMAC ROU MON BIJOU + PROTECAO 1,7L</t>
  </si>
  <si>
    <t xml:space="preserve"> DETERG BRILUX LIMAO 500ML</t>
  </si>
  <si>
    <t xml:space="preserve"> LAVA LOUCA FINISH POWER TAB 30UN MSL</t>
  </si>
  <si>
    <t xml:space="preserve"> DETERG MINUANO MACA 500ML</t>
  </si>
  <si>
    <t xml:space="preserve"> DETERG POLIAL MACA 2L</t>
  </si>
  <si>
    <t xml:space="preserve"> DETERG POLIAL COCO 500ML</t>
  </si>
  <si>
    <t xml:space="preserve"> DETERG POLIAL LIMAO 500ML</t>
  </si>
  <si>
    <t xml:space="preserve"> DESINF YPE PINHO TRADICAO 1L</t>
  </si>
  <si>
    <t xml:space="preserve"> DESINF YPE PINHO TRAD 500ML</t>
  </si>
  <si>
    <t xml:space="preserve"> DESINF YPE BAK FLORAL 500ML</t>
  </si>
  <si>
    <t xml:space="preserve"> DESINF AZULIM CONC LAVANDA 140ML</t>
  </si>
  <si>
    <t xml:space="preserve"> DESINF BRILUX MARINE 2L</t>
  </si>
  <si>
    <t xml:space="preserve"> DESINF PINHO BRIL CAMP LAVAN 1L</t>
  </si>
  <si>
    <t xml:space="preserve"> DESINF KING CONC LAVANDA 100ML</t>
  </si>
  <si>
    <t xml:space="preserve"> DESINF PINHO SOL LAVANDA 1L</t>
  </si>
  <si>
    <t xml:space="preserve"> DESINF UAU ANTIBAC FRUTA VERM 10%DESC 1L</t>
  </si>
  <si>
    <t xml:space="preserve"> DESINF VEJA POWER ACTION LAVANDA 1L MSL</t>
  </si>
  <si>
    <t xml:space="preserve"> DESINF VEJA POWER ACT LAV SQ 500ML MSL</t>
  </si>
  <si>
    <t xml:space="preserve"> DESINF LYSOFORM ORIGINAL 2L</t>
  </si>
  <si>
    <t xml:space="preserve"> PEDRA SANIT AZULIM LAVANDA 25G</t>
  </si>
  <si>
    <t xml:space="preserve"> PASTILHA SANIT ADESIVA AZULIM LAVAN 3X1</t>
  </si>
  <si>
    <t xml:space="preserve"> PEDRA SANIT Q.OD PINHO 40G</t>
  </si>
  <si>
    <t xml:space="preserve"> PEDRA SANIT Q ODOR LAVANDA</t>
  </si>
  <si>
    <t xml:space="preserve"> PEDRA SANIT Q ODOR FLORA C/CEST 25G</t>
  </si>
  <si>
    <t xml:space="preserve"> PEDRA SANIT Q ODOR MARINE 25G</t>
  </si>
  <si>
    <t xml:space="preserve"> PEDRA SANIT Q SANY FLORAL 25G</t>
  </si>
  <si>
    <t xml:space="preserve"> GEL ADESIVO PATO AZUL 6 DISC REF 38G</t>
  </si>
  <si>
    <t xml:space="preserve"> GEL ADESIVO PATO LAVANDA 2RF 50% SEG 38G</t>
  </si>
  <si>
    <t xml:space="preserve"> GEL ADESIVO PATO CITRUS RF 38G</t>
  </si>
  <si>
    <t xml:space="preserve"> BLOCO SANIT HARP POWER6 PINHO</t>
  </si>
  <si>
    <t xml:space="preserve"> BLOCO SANIT HARPIC LAV 50% 2UN 26G MSL</t>
  </si>
  <si>
    <t xml:space="preserve"> PEDRA SANIT HARPIC LAVAN PROM MSL</t>
  </si>
  <si>
    <t xml:space="preserve"> PEDRA SANIT HARPIC PERF MARINE 20G MSL</t>
  </si>
  <si>
    <t xml:space="preserve"> PASTILH SANIT ADES HARPIC LAVAN L3P2 MSL</t>
  </si>
  <si>
    <t xml:space="preserve"> PASTILH SANIT ADES HARPIC PINHO L3P2 MSL</t>
  </si>
  <si>
    <t xml:space="preserve"> PAST SANIT ADES HARPIC CITRUS 3X1 9G MSL</t>
  </si>
  <si>
    <t xml:space="preserve"> PAST SANIT ADES HARPIC CLORO 3X1 9G MSL</t>
  </si>
  <si>
    <t xml:space="preserve"> PEDRA SANIT INSPIRA ODD PIN DES 25% 32G</t>
  </si>
  <si>
    <t xml:space="preserve"> PEDRA SANIT INSPIRA ODD LAV DES 25% 32G</t>
  </si>
  <si>
    <t xml:space="preserve"> BLOCO SANIT INSPIRA ODD F DA MONTANHA UN</t>
  </si>
  <si>
    <t xml:space="preserve"> PEDRA SANIT LUME CLEAN FLORAL CAMPO 25G</t>
  </si>
  <si>
    <t xml:space="preserve"> PEDRA SANIT RADIANTE HERBAL KALIPTO 30G</t>
  </si>
  <si>
    <t xml:space="preserve"> INSET BAYGON AER MATA BAR/FOR 360ML</t>
  </si>
  <si>
    <t xml:space="preserve"> REPELENTE OFF BABY 117ML</t>
  </si>
  <si>
    <t xml:space="preserve"> REPELENTE OFF GEL TOQUE LEVE 100G</t>
  </si>
  <si>
    <t xml:space="preserve"> REPELENTE OFF FAMILY SPRAY OFERTA 170ML</t>
  </si>
  <si>
    <t xml:space="preserve"> REPELENTE OFF HIDRATANTE 200ML</t>
  </si>
  <si>
    <t xml:space="preserve"> INSET DETEFON ESPIRAL 10</t>
  </si>
  <si>
    <t xml:space="preserve"> REPELENTE REPELEX LOC 200ML</t>
  </si>
  <si>
    <t xml:space="preserve"> INSET SBP ELET 45N REGULAR 3RF 35ML</t>
  </si>
  <si>
    <t xml:space="preserve"> INSET SBP ANTI AEDES SEM CHEIRO 360ML</t>
  </si>
  <si>
    <t xml:space="preserve"> INSET SBP MULT AUT REFIL 250ML MSL</t>
  </si>
  <si>
    <t xml:space="preserve"> INSET SBP AP AUTO+REF REG OF ESP 250ML</t>
  </si>
  <si>
    <t xml:space="preserve"> INSET STRAIK ISCA MATA RATOS 25G</t>
  </si>
  <si>
    <t xml:space="preserve"> ESC CONDOR P/SAPATO R.1 UN</t>
  </si>
  <si>
    <t xml:space="preserve"> ESC P LAVAR S MARIA OVAL 751 UN</t>
  </si>
  <si>
    <t xml:space="preserve"> ESC SANIT S MARIA C/SUPORTE 862 UN</t>
  </si>
  <si>
    <t xml:space="preserve"> PANO DE PRATO ALGOBOM M 42X75</t>
  </si>
  <si>
    <t xml:space="preserve"> SACO XADREZ ALGOBOM 49X68</t>
  </si>
  <si>
    <t xml:space="preserve"> AROM B AR AROMA SENSE ROMANCE 360ML</t>
  </si>
  <si>
    <t xml:space="preserve"> AROM B AR AER JD PEONIA EMB ECON 360ML</t>
  </si>
  <si>
    <t xml:space="preserve"> AROM B AR FRESHMATIC+REF CAMP LAV 250ML</t>
  </si>
  <si>
    <t xml:space="preserve"> AROM B AR CLICK CH TALCO AP 12ML</t>
  </si>
  <si>
    <t xml:space="preserve"> AROM B AR CLICK CH TALCO REF 12ML</t>
  </si>
  <si>
    <t xml:space="preserve"> AROM B AR CLICK SPY LAV 50% OFF</t>
  </si>
  <si>
    <t xml:space="preserve"> AROM B AR FRESHMAT CH TALC REFIL 250ML</t>
  </si>
  <si>
    <t xml:space="preserve"> AROM GLADE TOQ FRES LAVANDA AP 12ML</t>
  </si>
  <si>
    <t xml:space="preserve"> AROM GLADE T F LAV AP 12ML</t>
  </si>
  <si>
    <t xml:space="preserve"> AROM GLADE GEL FLORAL PERFEC 70G</t>
  </si>
  <si>
    <t xml:space="preserve"> AROM GLADE AER BRIND A NORONHA 360ML</t>
  </si>
  <si>
    <t xml:space="preserve"> AROM GLADE ERA ENERG FLORAL REF ED 269ML</t>
  </si>
  <si>
    <t xml:space="preserve"> AROM GLADE AURA FRESH ED 2X100ML</t>
  </si>
  <si>
    <t xml:space="preserve"> AROM GLADE AER LAVA&amp;VAN OF ESP REF 269ML</t>
  </si>
  <si>
    <t xml:space="preserve"> AROM GLADE AP AUTOM LEMBR INFANCIA 269ML</t>
  </si>
  <si>
    <t xml:space="preserve"> AROM GLADE AP AUTOM TOQUE MACIEZ 269ML</t>
  </si>
  <si>
    <t xml:space="preserve"> NAFTALINA Q ODOR 30G</t>
  </si>
  <si>
    <t xml:space="preserve"> DIFUSOR SECAR ELEMENTOS FOGO 100ML</t>
  </si>
  <si>
    <t xml:space="preserve"> AROM SECAR VERBENA 100ML</t>
  </si>
  <si>
    <t xml:space="preserve"> AROM SECAR CHARM LAVANDA DE PARIS 150ML</t>
  </si>
  <si>
    <t xml:space="preserve"> AROM SECAR CEREJA DE KYOTO 360ML</t>
  </si>
  <si>
    <t xml:space="preserve"> AROM SECAR ALECRIM D178A SICILIA 360ML</t>
  </si>
  <si>
    <t xml:space="preserve"> AROM SECAR ALGODAO DO NILO 360ML</t>
  </si>
  <si>
    <t xml:space="preserve"> AROM SECAR BAMBOO DO TIBETE 360ML</t>
  </si>
  <si>
    <t xml:space="preserve"> SABAO BAR BRILUX LIMAO 900G</t>
  </si>
  <si>
    <t xml:space="preserve"> SABAO BAR BRILUX LAVANDA 900G</t>
  </si>
  <si>
    <t xml:space="preserve"> SABAO BAR ECONOMICO LIMAO 900G</t>
  </si>
  <si>
    <t xml:space="preserve"> SABAO BAR YPE FRESH 10% DESC 800G</t>
  </si>
  <si>
    <t xml:space="preserve"> SABAO BAR ABSOLUTO GLIC LIMAO 900G</t>
  </si>
  <si>
    <t xml:space="preserve"> AGUA SANIT BRILUX L2P1,8L</t>
  </si>
  <si>
    <t xml:space="preserve"> AGUA SANIT BRILUX 2L</t>
  </si>
  <si>
    <t xml:space="preserve"> ALCOOL LIQ COPER 46% EUCAL 500ML</t>
  </si>
  <si>
    <t xml:space="preserve"> ALVEJANTE BRILUX MULT PERFUMADO 2L</t>
  </si>
  <si>
    <t xml:space="preserve"> TIRA MANCHAS YPE BRANCAS E COLOR SH 420G</t>
  </si>
  <si>
    <t xml:space="preserve"> ALVEJANTE YPE FLOR PRIM 2LT</t>
  </si>
  <si>
    <t xml:space="preserve"> KIT VANISH GEL M USO BRA+COL 1,5L MSL</t>
  </si>
  <si>
    <t xml:space="preserve"> KIT VANISH GEL M USO BRA+COL OFERTA 1,2L</t>
  </si>
  <si>
    <t xml:space="preserve"> ALVEJAN VANISH PO OXI ACT CW SH 120G MSL</t>
  </si>
  <si>
    <t xml:space="preserve"> ALVEJANTE VANISH PO OXI ACT BRA 450G MSL</t>
  </si>
  <si>
    <t xml:space="preserve"> ALVEJAN VANISH GEL M USO WHITE 500ML MSL</t>
  </si>
  <si>
    <t xml:space="preserve"> PAPEL TOALHA SCALA 200 FLS</t>
  </si>
  <si>
    <t xml:space="preserve"> AMAC ROU COMF CONC PURO CUIDADO 1L</t>
  </si>
  <si>
    <t xml:space="preserve"> AMAC ROU COMF PERFUMES SEGREDOS 36 500ML</t>
  </si>
  <si>
    <t xml:space="preserve"> AMAC ROU DOWNY FRESCOR DA PRIMAVERA 1L</t>
  </si>
  <si>
    <t xml:space="preserve"> AMAC ROU DOWNY MISTICO 900ML</t>
  </si>
  <si>
    <t xml:space="preserve"> AMAC ROU DOWNY MISTICO 450ML</t>
  </si>
  <si>
    <t xml:space="preserve"> AMAC ROU DOWNY PAIXAO 1,350L</t>
  </si>
  <si>
    <t xml:space="preserve"> AMAC ROU DOWNY PAIXAO 900ML</t>
  </si>
  <si>
    <t xml:space="preserve"> AMAC ROU DOWNY BRISA INTENSO SH 1,6L</t>
  </si>
  <si>
    <t xml:space="preserve"> AMAC ROU YPE CONC PINK 1L</t>
  </si>
  <si>
    <t xml:space="preserve"> AMAC ROU YPE CONC LIBERDADE 1L</t>
  </si>
  <si>
    <t xml:space="preserve"> AMAC ROU YPE CONC ENCANTO 500ML</t>
  </si>
  <si>
    <t xml:space="preserve"> SACO PARA LIXO DRAGAO ROLO 50L 50X1</t>
  </si>
  <si>
    <t xml:space="preserve"> SACO LIXO FLIK AZ 100LT 5X1</t>
  </si>
  <si>
    <t>69076 - SUZANO PAPEL E CELULOSE S.A.</t>
  </si>
  <si>
    <t xml:space="preserve"> LENCO DE PAPEL KLEENEX L100 P80</t>
  </si>
  <si>
    <t xml:space="preserve"> LENCO UMED HIG NEVE TOQUE SEDA REF 48X1</t>
  </si>
  <si>
    <t xml:space="preserve"> PAPEL HIG NEVE NEU L24P21 FD 24X30M</t>
  </si>
  <si>
    <t xml:space="preserve"> PAPEL HIG NEVE L16P15 FD 16 X 30M</t>
  </si>
  <si>
    <t xml:space="preserve"> PAPEL HIG NEVE FT NEU SUPREME L12911 20M</t>
  </si>
  <si>
    <t xml:space="preserve"> PAPEL HIG NEVE FT SUPREME L16P15 20M</t>
  </si>
  <si>
    <t xml:space="preserve"> PAPEL HIG NEVE FT NEUTRO 4X20M</t>
  </si>
  <si>
    <t xml:space="preserve"> PAPEL HIG NEVE SEDA FD L12P11 30M</t>
  </si>
  <si>
    <t xml:space="preserve"> PAPEL HIG MAX PURE FD NEU 6X40M</t>
  </si>
  <si>
    <t xml:space="preserve"> PAPEL HIG MAX PUR FD NEU L16P15X30M</t>
  </si>
  <si>
    <t xml:space="preserve"> PAPEL HIG LEVE NEU FS 4X30M</t>
  </si>
  <si>
    <t xml:space="preserve"> PAPEL HIG ROSE NEU FLS 4X30M</t>
  </si>
  <si>
    <t xml:space="preserve"> PAPEL HIG CAPRICE FD NEU L12P11 30M</t>
  </si>
  <si>
    <t xml:space="preserve"> FITA 3M KRAFT 2564 38X50M UN</t>
  </si>
  <si>
    <t xml:space="preserve"> POST IT 3M 38X50 NOTEFIX 4X1 100F</t>
  </si>
  <si>
    <t xml:space="preserve"> FITA 3M P/EMP TRANSP 45X45 4X1</t>
  </si>
  <si>
    <t xml:space="preserve"> LIGA P/DINH MERCUR SUP AM 100 UN</t>
  </si>
  <si>
    <t xml:space="preserve"> CAD CONFETTI CD 10M 160F MAXX RACING</t>
  </si>
  <si>
    <t xml:space="preserve"> CAD FORONI CD 192F 12M UNIV 4 ELEMENTOS</t>
  </si>
  <si>
    <t xml:space="preserve"> CAD FORONI CD 1M 80F URBAN</t>
  </si>
  <si>
    <t xml:space="preserve"> CAD FORONI CD 10M 160F URBAN</t>
  </si>
  <si>
    <t xml:space="preserve"> CAD FORONI CD 10M 160F PALAVRAS DA VIDA</t>
  </si>
  <si>
    <t xml:space="preserve"> CAD FORONI CD 10M 160F CLIFF FEMININO</t>
  </si>
  <si>
    <t xml:space="preserve"> CAD JANDAIA BROCH CD PQ 80F PETIT POA</t>
  </si>
  <si>
    <t xml:space="preserve"> CAD JANDAIA BROCHURAO CD 80F PETIT POA</t>
  </si>
  <si>
    <t xml:space="preserve"> CAD MALTHUS DES BROCH CD 96F MAX RACIN</t>
  </si>
  <si>
    <t xml:space="preserve"> CAD JANDAIA CD 10M 160F PLAYER 01</t>
  </si>
  <si>
    <t xml:space="preserve"> CAD JANDAIA CD 10M 160F LA FADINE</t>
  </si>
  <si>
    <t xml:space="preserve"> CAD JANDAIA CD 1M 80F LA FADINE</t>
  </si>
  <si>
    <t xml:space="preserve"> CAD JANDAIA CD 15M 240F GRIP</t>
  </si>
  <si>
    <t xml:space="preserve"> CAD JANDAIA CD 10M 160F SOUL</t>
  </si>
  <si>
    <t xml:space="preserve"> CAD JANDAIA CD 1M 80F DREAM</t>
  </si>
  <si>
    <t xml:space="preserve"> CAD JANDAIA CD 10M 200F MAGIA PLUS MASC</t>
  </si>
  <si>
    <t xml:space="preserve"> CAD MALTHUS DES BROCH CD 96F PRIN LILY</t>
  </si>
  <si>
    <t xml:space="preserve"> CAD MALTHUS CD 1M 96F PRINCESA LILLY</t>
  </si>
  <si>
    <t xml:space="preserve"> CAD MALTHUS CD 15M 300FMAXX RACING</t>
  </si>
  <si>
    <t xml:space="preserve"> CAD MALTHUS CD 10M 200FPRINC LILY TEN</t>
  </si>
  <si>
    <t xml:space="preserve"> CAD MALTHUS CD 1M 96F PRINC LILY TEN</t>
  </si>
  <si>
    <t xml:space="preserve"> TINTA GUACHE ACRILEX AZ 250ML</t>
  </si>
  <si>
    <t xml:space="preserve"> MASSA DE MODELAR TRIS SOFT 6X1</t>
  </si>
  <si>
    <t xml:space="preserve"> COLA COLORIDA FAMIX SORT 6X25G</t>
  </si>
  <si>
    <t xml:space="preserve"> CANETA COMPACTOR 07B 1.2 AZ/VM 2X1</t>
  </si>
  <si>
    <t xml:space="preserve"> CANETA COMPACTOR 07 AZ/AZ 2X1</t>
  </si>
  <si>
    <t xml:space="preserve"> PINCEL HIDROCOR COMPACTOR NP PQ 6X1</t>
  </si>
  <si>
    <t xml:space="preserve"> LAPIS DE COR MALTHUS HEXAG GD 12X1</t>
  </si>
  <si>
    <t xml:space="preserve"> LAPIS DE COR MALTHUS HEXAG PQ 12X1</t>
  </si>
  <si>
    <t xml:space="preserve"> LAPIS PRETO F CASTELL KIT PASTEL ROSA</t>
  </si>
  <si>
    <t xml:space="preserve"> LAPIS PRETO F CAST MULT N2 12X1</t>
  </si>
  <si>
    <t xml:space="preserve"> PAPEL CHAMEQUINHO A4 BRANCO 100F</t>
  </si>
  <si>
    <t xml:space="preserve"> PAPEL CHAMEQUINHO A4 AMARELO 100F</t>
  </si>
  <si>
    <t xml:space="preserve"> PAPEL CHAMEQUINHO A4 ROSA 100F</t>
  </si>
  <si>
    <t xml:space="preserve"> BORRACHA F CAST FC MAX PASTEL 2X1</t>
  </si>
  <si>
    <t xml:space="preserve"> CAD JANDAIA BROCHURAO CD 96F VERM UN</t>
  </si>
  <si>
    <t xml:space="preserve"> CAD JANDAIA CD 12M 240F MAGIA BASIC</t>
  </si>
  <si>
    <t xml:space="preserve"> FITA 3M FIXA FORTE D FACE ESPU UN</t>
  </si>
  <si>
    <t xml:space="preserve"> RALINHO P/LAVAT ACO INOX TP JAP UN</t>
  </si>
  <si>
    <t xml:space="preserve"> COLA CONTATO EXTRA CASCOLA 30G</t>
  </si>
  <si>
    <t xml:space="preserve"> COLA DUREPOXI 50G</t>
  </si>
  <si>
    <t xml:space="preserve"> COLA INST SUPER BONDER ULTRA LOCTITE 20G</t>
  </si>
  <si>
    <t xml:space="preserve"> COLA SUPER BONDER SM 3G</t>
  </si>
  <si>
    <t xml:space="preserve"> COLA SUPER BONDER FLEX GEL 2G</t>
  </si>
  <si>
    <t xml:space="preserve"> ESCADA ALUM MOR 3 DEGR</t>
  </si>
  <si>
    <t xml:space="preserve"> SILICONE GEL PROAUTO 150G</t>
  </si>
  <si>
    <t xml:space="preserve"> CERA AUTO PAST PROAUTO TRAD 200G</t>
  </si>
  <si>
    <t xml:space="preserve"> ADITIVO RADIADOR PROAUTO 1L</t>
  </si>
  <si>
    <t xml:space="preserve"> LAVA AUTO PROAUTO C/BRILHO 500ML</t>
  </si>
  <si>
    <t xml:space="preserve"> LAVA AUTOS C/CERA LUXCAR 500ML</t>
  </si>
  <si>
    <t xml:space="preserve"> PREGO BELGO 2.1/2X10 18X27 1KG</t>
  </si>
  <si>
    <t xml:space="preserve"> FOSFORO FIAT LUX LONGO COZINHA 200X1</t>
  </si>
  <si>
    <t xml:space="preserve"> FOSFORO FIAT LUX LONGO CASA 6X1</t>
  </si>
  <si>
    <t xml:space="preserve"> FOSFORO FIAT LUX EXTRA LONGO UN</t>
  </si>
  <si>
    <t xml:space="preserve"> FOSFORO PINHEIRO MADEIRA 10X1</t>
  </si>
  <si>
    <t xml:space="preserve"> CIGARRO CHEST TERRAS BR ORIG</t>
  </si>
  <si>
    <t xml:space="preserve"> CIGARRO CHESTERFIELD SFB KS RCB 20</t>
  </si>
  <si>
    <t xml:space="preserve"> CIGARRO KENT BOX BLUE DUNH ON BLUE 20X1</t>
  </si>
  <si>
    <t xml:space="preserve"> PANO UMEDECIDO LUXCAR MULTIUUSO UN</t>
  </si>
  <si>
    <t xml:space="preserve"> PILHA PANASONIC ALK PAL CART 2X1</t>
  </si>
  <si>
    <t xml:space="preserve"> PILHA PANASONIC COMUM TUBO AA 52X1</t>
  </si>
  <si>
    <t xml:space="preserve"> LAMP LED SUPER BULBO ELGIN 50W BIVOLT</t>
  </si>
  <si>
    <t xml:space="preserve"> LAMP LED SUPER BULBO ELGIN 20W BIVOLT</t>
  </si>
  <si>
    <t xml:space="preserve"> LAMP LED SUPER BULBO ELGIN 30W BIVOLT</t>
  </si>
  <si>
    <t xml:space="preserve"> LAMP LED TASCHIBRA 12W BIVOLT</t>
  </si>
  <si>
    <t xml:space="preserve"> VELA VOTIVA GUANABARA ST ANTONIO 275G</t>
  </si>
  <si>
    <t xml:space="preserve"> VELA VOTIVA GUANABARA YEMANJA 270G</t>
  </si>
  <si>
    <t xml:space="preserve"> VELA LUZ DIVINA AMARELA 270G</t>
  </si>
  <si>
    <t xml:space="preserve"> VELA LUZ DIVINA COSME E DAMIAO 24UN</t>
  </si>
  <si>
    <t xml:space="preserve"> VELA LUZ DIVINA AZUL 270G</t>
  </si>
  <si>
    <t xml:space="preserve"> SACO PICOTADA EXTRUSA 20X28 500X1</t>
  </si>
  <si>
    <t xml:space="preserve"> SACO PICOTADA EXTRUSA 30X38 500X1</t>
  </si>
  <si>
    <t xml:space="preserve"> SACOLA VIRGEM EXTRUSA BCA 38X48 100X1</t>
  </si>
  <si>
    <t xml:space="preserve"> ALGICIDA DE CHOQUE Q CLOR NV 1L</t>
  </si>
  <si>
    <t xml:space="preserve"> CLORO ESTABILIZADO Q CLOR S ACAO BD 5KG</t>
  </si>
  <si>
    <t xml:space="preserve"> CLORO ESTABILIZADO Q CLOR S ACAO BD 10KG</t>
  </si>
  <si>
    <t xml:space="preserve"> WHISKY BALLANTINES BOURBON 750ML</t>
  </si>
  <si>
    <t xml:space="preserve"> LICOR PASSPORT HONEY 670ML</t>
  </si>
  <si>
    <t xml:space="preserve"> ICE KOVAK FRUTAS VERM 275ML</t>
  </si>
  <si>
    <t xml:space="preserve"> ICE KOVAK GREEN 275ML</t>
  </si>
  <si>
    <t xml:space="preserve"> VODKA SCHWEPPES MEXED CITRUS LATA 269ML</t>
  </si>
  <si>
    <t xml:space="preserve"> GIN SCHWEPPES MEXED TONICA LATA 269ML</t>
  </si>
  <si>
    <t xml:space="preserve"> RUM BACARDI CARTA BLANCA 980ML</t>
  </si>
  <si>
    <t xml:space="preserve"> VERMOUTH MARTINI ROSATO 750ML</t>
  </si>
  <si>
    <t xml:space="preserve"> WHISKY BLACK&amp;WHITE 1L</t>
  </si>
  <si>
    <t xml:space="preserve"> WHISKY JOHNNIE WALKER GOLD RESERVE 750ML</t>
  </si>
  <si>
    <t xml:space="preserve"> WHISKY JOHNNIE WALKER DOUBLE BLACK 1L</t>
  </si>
  <si>
    <t xml:space="preserve"> GIN GORDONS 750ML</t>
  </si>
  <si>
    <t xml:space="preserve"> GIN TANQUERAY SEVILLA 700ML</t>
  </si>
  <si>
    <t>10847 - FANTE IND DE BEBIDAS LTDA.</t>
  </si>
  <si>
    <t xml:space="preserve"> GIN ROCKS 1L</t>
  </si>
  <si>
    <t xml:space="preserve"> APERITIVO RAIZES AMARGA RACA 880ML</t>
  </si>
  <si>
    <t xml:space="preserve"> ENERG FUSION MELANCIA LATA 473ML</t>
  </si>
  <si>
    <t xml:space="preserve"> ENERG FUSION FRUTAS TROPICAIS LATA 473ML</t>
  </si>
  <si>
    <t xml:space="preserve"> ENERG FUSION 473ML</t>
  </si>
  <si>
    <t xml:space="preserve"> GIN LARIOS ORIGINAL 6/700ML</t>
  </si>
  <si>
    <t xml:space="preserve"> CACHACA PRECIOS DO VALE CRIST TRAD 275ML</t>
  </si>
  <si>
    <t xml:space="preserve"> CACHACA PREC DO VALE DA BOA CRIST 480ML</t>
  </si>
  <si>
    <t xml:space="preserve"> BEB ALC MISTA FAVO DE MEL C/LIM 1L</t>
  </si>
  <si>
    <t xml:space="preserve"> ENERG BALY MELANCIA Z/ACUC 473ML</t>
  </si>
  <si>
    <t xml:space="preserve"> SUCO PR KAPO CAJU 200ML</t>
  </si>
  <si>
    <t xml:space="preserve"> SUCO REF BRASSUK SALAD FRUTAS 300G</t>
  </si>
  <si>
    <t xml:space="preserve"> SUCO REF BRASSUK LARANJA 300G</t>
  </si>
  <si>
    <t xml:space="preserve"> SUCO REF BRASSUK MARACUJA 300G</t>
  </si>
  <si>
    <t xml:space="preserve"> SUCO REF BRASSUK UVA 300G</t>
  </si>
  <si>
    <t xml:space="preserve"> SUCO REF CAMP LIMAO 15G</t>
  </si>
  <si>
    <t xml:space="preserve"> SUCO REF CAMP SALAD FRUTAS 15G</t>
  </si>
  <si>
    <t xml:space="preserve"> SUCO REF CAMP ABACAXI 15G</t>
  </si>
  <si>
    <t xml:space="preserve"> SUCO MARATA MARATINHO UVA 200ML</t>
  </si>
  <si>
    <t xml:space="preserve"> SUCO PR MARATA UVA 1L</t>
  </si>
  <si>
    <t xml:space="preserve"> SUCO PR MARATA MARACUJA 1L</t>
  </si>
  <si>
    <t xml:space="preserve"> SUCO SKINKA FRUTAS CITRICAS 450ML</t>
  </si>
  <si>
    <t xml:space="preserve"> SUCO REF TANG LARANJA MAMAO 18G</t>
  </si>
  <si>
    <t xml:space="preserve"> BEB MISTA INDAIA CITRUS LARANJA 1,5L</t>
  </si>
  <si>
    <t xml:space="preserve"> SUCO UVA VINHEDOS DO VALE 1L</t>
  </si>
  <si>
    <t xml:space="preserve"> CERVEJA ANTARCTICA PILSEN LT 350ML</t>
  </si>
  <si>
    <t xml:space="preserve"> CERVEJA BRAHMA CHOPP LT NPAL 473ML</t>
  </si>
  <si>
    <t xml:space="preserve"> BEBIDA MISTA SKOL BEATS SENSES LN 269ML</t>
  </si>
  <si>
    <t xml:space="preserve"> CERVEJA STELLA ARTOIS SLEEK LT 350ML</t>
  </si>
  <si>
    <t xml:space="preserve"> CERVEJA BADEN WITBIER 600ML</t>
  </si>
  <si>
    <t xml:space="preserve"> CERVEJA BADEN CRISTAL 600ML</t>
  </si>
  <si>
    <t xml:space="preserve"> CERVEJA BADEN GOLDEN 600ML</t>
  </si>
  <si>
    <t xml:space="preserve"> CERVEJA EISENBAHN LN 355ML</t>
  </si>
  <si>
    <t xml:space="preserve"> CERVEJA EISENBAHN SLEEK LT 350ML</t>
  </si>
  <si>
    <t xml:space="preserve"> CERVEJA HEINEKEN BARRIL 5L</t>
  </si>
  <si>
    <t xml:space="preserve"> CERVEJA EISENBAHN UNFILT LT 350ML</t>
  </si>
  <si>
    <t xml:space="preserve"> CERVEJA SOL PREMIUM LN 330ML</t>
  </si>
  <si>
    <t xml:space="preserve"> CERVEJA TIGER SLEEK LT 350ML</t>
  </si>
  <si>
    <t xml:space="preserve"> CERVEJA BLUE MOON SLEEK 350ML</t>
  </si>
  <si>
    <t xml:space="preserve"> CERV ITAIPAVA MALZEBIER LN 330ML</t>
  </si>
  <si>
    <t xml:space="preserve"> CERVEJA ITAIPAVA PILSEN 0,0% ALC 350ML</t>
  </si>
  <si>
    <t xml:space="preserve"> CERVEJA PETRA P MALTE LT 350ML</t>
  </si>
  <si>
    <t xml:space="preserve"> CERVEJA ESTRELLA GALICIA LT 350ML</t>
  </si>
  <si>
    <t xml:space="preserve"> REFRIG SODA LIMONADA ANTARCT 2L</t>
  </si>
  <si>
    <t xml:space="preserve"> REFRIG COCA COLA PET 250ML</t>
  </si>
  <si>
    <t xml:space="preserve"> REFRIG COCA COLA ZERO PET 250ML</t>
  </si>
  <si>
    <t xml:space="preserve"> REFRIG FANTA LARANJA 1,5L</t>
  </si>
  <si>
    <t xml:space="preserve"> REFRIG FANTA LARANJA PET 250ML</t>
  </si>
  <si>
    <t xml:space="preserve"> REFRIG JESUS LT 350ML</t>
  </si>
  <si>
    <t xml:space="preserve"> REFRIG KUAT GUARANA 1,5L</t>
  </si>
  <si>
    <t xml:space="preserve"> REFRIG SPRITE LIM PET 250ML</t>
  </si>
  <si>
    <t xml:space="preserve"> REFRIG INDAIA GUARANA 250ML</t>
  </si>
  <si>
    <t xml:space="preserve"> REFRIG INDAIA UVA 2L</t>
  </si>
  <si>
    <t xml:space="preserve"> REFRIG INDAIA COLA 2L</t>
  </si>
  <si>
    <t xml:space="preserve"> REFRIG INDAIA GUARANA 1L</t>
  </si>
  <si>
    <t xml:space="preserve"> AGUA MIN INDAIA S/GAS 330ML</t>
  </si>
  <si>
    <t xml:space="preserve"> AGUA MIN AGUAS DO PORTO PET 1,5L</t>
  </si>
  <si>
    <t xml:space="preserve"> ISOTONICO GATORADE MELACIA MORANGO 500ML</t>
  </si>
  <si>
    <t xml:space="preserve"> ENGOV AFTER 250ML BERRY VIBES HYPERA</t>
  </si>
  <si>
    <t xml:space="preserve"> ENGOV AFTER 250ML RED HITS HYPERA</t>
  </si>
  <si>
    <t xml:space="preserve"> ESPUMANTE SALTON CLASSIC BRUT 750ML</t>
  </si>
  <si>
    <t xml:space="preserve"> ESPUMANTE SALTON CLASSIC DEM SEC R 750ML</t>
  </si>
  <si>
    <t xml:space="preserve"> ESPUMANTE SALTON CLASSIC DEM SEC 750ML</t>
  </si>
  <si>
    <t xml:space="preserve"> ESPUMANTE SALTON ZERO ALCOOL 750ML</t>
  </si>
  <si>
    <t xml:space="preserve"> ESPUMANTE SALTON ZERO ALCOOL R 750ML</t>
  </si>
  <si>
    <t xml:space="preserve"> SAB FRANCIS CLASSICO PRETO 90G</t>
  </si>
  <si>
    <t xml:space="preserve"> SAB FRANCIS CLASSICO MARINHO 90G</t>
  </si>
  <si>
    <t xml:space="preserve"> SAB FRANCIS CLASSICO AZUL 90G</t>
  </si>
  <si>
    <t xml:space="preserve"> SAB FRANCIS CLASSICO VERM 90G</t>
  </si>
  <si>
    <t xml:space="preserve"> SAB DOVE REVIGORANTE 90G</t>
  </si>
  <si>
    <t xml:space="preserve"> SAB LUX SUAVE BUQUE JASMIM 6X85G</t>
  </si>
  <si>
    <t xml:space="preserve"> SAB NIVEA BOX MILK SENSITIVE 6X90G</t>
  </si>
  <si>
    <t xml:space="preserve"> SAB NIVEA BOX MEN SENSIT 3EM1 90G</t>
  </si>
  <si>
    <t xml:space="preserve"> SAB PALMOLIVE NUTRIMILK 4PACK 85G</t>
  </si>
  <si>
    <t xml:space="preserve"> SAB PALM SUAVE TANGERINA E ALECRIM 8X85G</t>
  </si>
  <si>
    <t xml:space="preserve"> SAB PALM SUAV HIDRAT PERF PCO ESP 8X85G</t>
  </si>
  <si>
    <t xml:space="preserve"> SAB PROTEX ANT OMEGA 3 PCO ESP 8X85G</t>
  </si>
  <si>
    <t xml:space="preserve"> SAB PROTEX ANT AVEIA PCO ESP 8X85G</t>
  </si>
  <si>
    <t xml:space="preserve"> ABS PROT DIARIO ALWAYS S/P 80X1</t>
  </si>
  <si>
    <t xml:space="preserve"> ABS ALWAYS NOTURNO SECA G C/A 16X1</t>
  </si>
  <si>
    <t xml:space="preserve"> ABS ALWAYS SUPER PROT SUAVE P C/A 16X1</t>
  </si>
  <si>
    <t xml:space="preserve"> ABS PROT DIARIO ALWAYS C/P 15X1</t>
  </si>
  <si>
    <t xml:space="preserve"> ABS PROT DIARIO CAREFRE FLEX S/P 15X1</t>
  </si>
  <si>
    <t xml:space="preserve"> ABS INT OB MED PROCOMFORT 8X1</t>
  </si>
  <si>
    <t xml:space="preserve"> ABS PROT DIARIO INTIMUS 80X1 ANTIBAC</t>
  </si>
  <si>
    <t xml:space="preserve"> ABS INTIMUS INTERNO 8X1 MEDIO</t>
  </si>
  <si>
    <t xml:space="preserve"> ABS INTIMUS NOTURNO 8X1 SECA C/A</t>
  </si>
  <si>
    <t xml:space="preserve"> ABS PROT DIARIO COTTONBABY LADY 80X1</t>
  </si>
  <si>
    <t xml:space="preserve"> ABS COTTONBABY NOTURNO SUAVE C/A 8X1</t>
  </si>
  <si>
    <t xml:space="preserve"> ABS COTTONBABY LADY SUAVE C/A 8X1</t>
  </si>
  <si>
    <t xml:space="preserve"> DES ROLL REXONA MEN XTRA COOL 50ML</t>
  </si>
  <si>
    <t xml:space="preserve"> DES AER BOZZANO MEN EXTREME 150ML</t>
  </si>
  <si>
    <t xml:space="preserve"> DES AER BOZZANO CLINICAL ULTRA 150ML</t>
  </si>
  <si>
    <t xml:space="preserve"> DES AER BOZZANO MEN EXTREME 200ML</t>
  </si>
  <si>
    <t xml:space="preserve"> DES AER FRANCIS FEM HID LARANJA 150ML</t>
  </si>
  <si>
    <t xml:space="preserve"> DES ROLL GIOVANNA FEM PEACH 50ML</t>
  </si>
  <si>
    <t xml:space="preserve"> DES ROLL GIOVANNA FEM CLASSIC 50ML</t>
  </si>
  <si>
    <t xml:space="preserve"> DES ROLL GIOVANNA FEM LOVELY 50ML</t>
  </si>
  <si>
    <t xml:space="preserve"> DES ROLL GIOVANNA B 50% BLUE 2X50ML</t>
  </si>
  <si>
    <t xml:space="preserve"> DES AER GIOVANNA MEN URBAN 150ML</t>
  </si>
  <si>
    <t xml:space="preserve"> DES TWIST HERBISSIMO HIBISCO 45G</t>
  </si>
  <si>
    <t xml:space="preserve"> DES CREME HERBISSIMO CX HIBIS 55G</t>
  </si>
  <si>
    <t xml:space="preserve"> DES CREME HERBISSIMO CX CEDRO 55G</t>
  </si>
  <si>
    <t xml:space="preserve"> DES AER TABU FEM DELICADA 150ML</t>
  </si>
  <si>
    <t xml:space="preserve"> DES AER NIVEA MEN DERMA C SENSIT 150ML</t>
  </si>
  <si>
    <t xml:space="preserve"> DES AER ABOVE WOMEN ZERO 90G</t>
  </si>
  <si>
    <t xml:space="preserve"> DES ABOVE AERO FEN ONE LOVE 86G</t>
  </si>
  <si>
    <t xml:space="preserve"> DES ABOVE AERO FEN ONE MOVING 86G</t>
  </si>
  <si>
    <t xml:space="preserve"> DES ABOVE AERO FEN ONE PASSION 86G</t>
  </si>
  <si>
    <t xml:space="preserve"> DES AER ABOVE ANT FEM MAXX DOLCE 250ML</t>
  </si>
  <si>
    <t xml:space="preserve"> DES ROLL ABOVE SEM PERFUME 80ML</t>
  </si>
  <si>
    <t xml:space="preserve"> DES ROLL ABOVE CANDY WOMEN 50ML</t>
  </si>
  <si>
    <t xml:space="preserve"> DES ROLL ABOVE DERMACLIN WOMEM 50ML</t>
  </si>
  <si>
    <t xml:space="preserve"> DES ROLL ABOVE DERMACLIN MEN 50ML</t>
  </si>
  <si>
    <t xml:space="preserve"> DES AER ABOVE MEN ZERO 90G</t>
  </si>
  <si>
    <t xml:space="preserve"> DES AER ABOVE MAXX EXTREME INVIS 250ML</t>
  </si>
  <si>
    <t xml:space="preserve"> DES CREME ABOVE SPORT ENERGY 50G</t>
  </si>
  <si>
    <t xml:space="preserve"> DES AER ABOVE EXTREME BLACK 72H 90G</t>
  </si>
  <si>
    <t xml:space="preserve"> DES AER ABOVE EXTREME INVISIBILE 72H 90G</t>
  </si>
  <si>
    <t xml:space="preserve"> DES AER ABOVE EXTREME MOVIMENT 72H 90G</t>
  </si>
  <si>
    <t xml:space="preserve"> DES AER ABOVE EXTREME SPORT 72H 90G</t>
  </si>
  <si>
    <t xml:space="preserve"> DES AER ABOVE ANT MAXX ENERGYMEN 250ML</t>
  </si>
  <si>
    <t xml:space="preserve"> DES AER ABOVE MAXX EL OCEAN 250ML</t>
  </si>
  <si>
    <t xml:space="preserve"> DES ABOVE AERO MEN ONE SPORT 86G</t>
  </si>
  <si>
    <t xml:space="preserve"> DES ABOVE AERO MEN ON ENERGY 86G</t>
  </si>
  <si>
    <t xml:space="preserve"> DES AER ABOVE MEN SPORT ENERGY 90G</t>
  </si>
  <si>
    <t xml:space="preserve"> DES AER ABOVE CLASS SPOT 90G</t>
  </si>
  <si>
    <t xml:space="preserve"> FRALDA BABYSEC ROU PREMIUM HIP XXG 42X1</t>
  </si>
  <si>
    <t xml:space="preserve"> FRALDA BABYSEC ROU PREMIUM HIP XG 42X1</t>
  </si>
  <si>
    <t xml:space="preserve"> FRALDA BABYSEC JUMBIN P 20X1</t>
  </si>
  <si>
    <t xml:space="preserve"> FRALDA CREMER MEGA G 30X1</t>
  </si>
  <si>
    <t xml:space="preserve"> FRALDA CREMER MEGA XXG 22X1</t>
  </si>
  <si>
    <t xml:space="preserve"> FRALDA CREMER ROU JUMBINHO G 16X1</t>
  </si>
  <si>
    <t xml:space="preserve"> FRALDA TURMA MONICA GIGA M 90X1</t>
  </si>
  <si>
    <t xml:space="preserve"> FRALDA TURMA MONICA ROU JUMBINHO G 16X1</t>
  </si>
  <si>
    <t xml:space="preserve"> FRALDA TURMA MONICA ROU JUMBINHO XG 12X1</t>
  </si>
  <si>
    <t xml:space="preserve"> FRALDA TURMA MONICA ROU JUMBINHO M 18X1</t>
  </si>
  <si>
    <t xml:space="preserve"> FRALDA HUGGIES SUP HIPERZINHA G 58X1</t>
  </si>
  <si>
    <t xml:space="preserve"> FRALDA HUGGIES SUP HIPERZINHA M 66X1</t>
  </si>
  <si>
    <t xml:space="preserve"> FRALDA HUGGIES PROT DIA MEGA XXG 24X1</t>
  </si>
  <si>
    <t xml:space="preserve"> FRALDA HUGGIES SUPREME MEGA XXG 26X1</t>
  </si>
  <si>
    <t xml:space="preserve"> FRALDA PAMPERS SUP SEC MEGA M 40X1</t>
  </si>
  <si>
    <t xml:space="preserve"> FRALDA PAMPERS PANTS AT JUMBIN XG 14X1</t>
  </si>
  <si>
    <t xml:space="preserve"> FRALDA PAMPERS PANTS PREM HIPER M 78X1</t>
  </si>
  <si>
    <t xml:space="preserve"> FRALDA PAMPERS PANTS AT HIPER G 52X1</t>
  </si>
  <si>
    <t xml:space="preserve"> FRALDA PAMPERS SUP SEC HIPER XG 68X1</t>
  </si>
  <si>
    <t xml:space="preserve"> FRALDA PAMPERS SUP SEC HIPER XXG 64X1</t>
  </si>
  <si>
    <t>81350 - CCM INDUSTRIA E COMERC DE PROD DESCAR SA</t>
  </si>
  <si>
    <t xml:space="preserve"> FRALDA SCOOBY DOO MEGA M 42X1</t>
  </si>
  <si>
    <t xml:space="preserve"> FRALDA SCOOBY DOO MEGA G 36X1</t>
  </si>
  <si>
    <t xml:space="preserve"> FRALDA SCOOBY DOO JUMBIN M 18X1</t>
  </si>
  <si>
    <t xml:space="preserve"> FRALDA FOFURA BABY MEGA XG 30X1</t>
  </si>
  <si>
    <t xml:space="preserve"> FRALDA FOFURA BABY MEGA XXG 26X1</t>
  </si>
  <si>
    <t xml:space="preserve"> FRALDA FOFURA SHORT MEGA XG 22X1</t>
  </si>
  <si>
    <t xml:space="preserve"> LENCO UMED LOONEY TUNES 48X1</t>
  </si>
  <si>
    <t xml:space="preserve"> LENCO UMED JOHN BABY LIMP SUAVE44X1</t>
  </si>
  <si>
    <t xml:space="preserve"> LENCO UMED HUGGIES MAX CLEAN VERDE 48X1</t>
  </si>
  <si>
    <t xml:space="preserve"> LENCO UMED PAMPERS LAVANDA 48X1</t>
  </si>
  <si>
    <t xml:space="preserve"> LENCO UMED PIQUITUCHO 60X1</t>
  </si>
  <si>
    <t xml:space="preserve"> LENCO UMED PIQUITUCHO 96X1</t>
  </si>
  <si>
    <t xml:space="preserve"> LENCO UMED PIQUITUCHO 48X1</t>
  </si>
  <si>
    <t xml:space="preserve"> LENCO UMED PIQUITUCHO ESS 96X1</t>
  </si>
  <si>
    <t xml:space="preserve"> LENCO UMED COTTONBABY HIDRA INTENS 50UN</t>
  </si>
  <si>
    <t xml:space="preserve"> HASTES FLEX COTTON LINE POTE 150X1</t>
  </si>
  <si>
    <t xml:space="preserve"> COND KOLENE FORCA E CRESC 300ML</t>
  </si>
  <si>
    <t xml:space="preserve"> ALGODAO TOPZ BOLA GAL PINT 50G</t>
  </si>
  <si>
    <t xml:space="preserve"> TALCO TENYS PE FRESH L100P80G</t>
  </si>
  <si>
    <t xml:space="preserve"> TALCO GRANADO POLV ANTIS TRAD 100G</t>
  </si>
  <si>
    <t xml:space="preserve"> BORRIF BELLIZ PLAST R 150ML RF</t>
  </si>
  <si>
    <t xml:space="preserve"> TALCO BARUEL T XUXINHA 100G</t>
  </si>
  <si>
    <t xml:space="preserve"> COND BARUEL T XUXINHA SUAVE 210ML</t>
  </si>
  <si>
    <t xml:space="preserve"> COND BARUEL SONO TRAN 210ML</t>
  </si>
  <si>
    <t xml:space="preserve"> COND BARUEL T XUXINHA SUAVE 400ML</t>
  </si>
  <si>
    <t xml:space="preserve"> CR PENT BARUEL CACHEADO 150ML</t>
  </si>
  <si>
    <t xml:space="preserve"> SAB LIQ BARUEL S/CORANTE 210ML</t>
  </si>
  <si>
    <t xml:space="preserve"> SAB LIQ BARUEL S/CORANTE 400ML</t>
  </si>
  <si>
    <t xml:space="preserve"> SAB BARUEL BABY CAMOMILA 70G</t>
  </si>
  <si>
    <t xml:space="preserve"> SH BARUEL SONO TRAN 400ML</t>
  </si>
  <si>
    <t xml:space="preserve"> SH BARUEL SUAVE 210ML</t>
  </si>
  <si>
    <t xml:space="preserve"> SH JOHN BABY CAB CLARO 400ML</t>
  </si>
  <si>
    <t xml:space="preserve"> SH JOHN BABY BLACKINHO PODEROSO 400ML</t>
  </si>
  <si>
    <t xml:space="preserve"> SH JOHN BABY BLACKINHO PODEROSO 200ML</t>
  </si>
  <si>
    <t xml:space="preserve"> SAB LIQ DOVE BABY HID ENRIQ 200ML</t>
  </si>
  <si>
    <t xml:space="preserve"> SAB LIQ DOVE BABY HID ENRIQ 400ML</t>
  </si>
  <si>
    <t xml:space="preserve"> SH SEDA KIDS JUNTINHOS MOANA 300ML</t>
  </si>
  <si>
    <t xml:space="preserve"> SAB LIQ GRANADO GLIC BEBE REF TRAD 250ML</t>
  </si>
  <si>
    <t xml:space="preserve"> SAB LIQ GRANADO GLIC BEBE REF LAV 250ML</t>
  </si>
  <si>
    <t xml:space="preserve"> SAB LIQ GRANADO BEBE CAMOMILA 500ML</t>
  </si>
  <si>
    <t xml:space="preserve"> SAB GRANADO GLIC BEBE CAMOMILA 90G</t>
  </si>
  <si>
    <t xml:space="preserve"> SAB LIQ GRANADO GLIC BEBE REF CAM 250ML</t>
  </si>
  <si>
    <t xml:space="preserve"> SH GRANADO BEBE LAVANDA 250ML</t>
  </si>
  <si>
    <t xml:space="preserve"> SH HUGGIES SUAVE 600ML</t>
  </si>
  <si>
    <t xml:space="preserve"> SH HUGGIES CAMOMILA 200ML</t>
  </si>
  <si>
    <t xml:space="preserve"> SAB LIQ HUGGIES CAMOMI CP 200ML</t>
  </si>
  <si>
    <t xml:space="preserve"> SAB LIQ PALM KIDS REF 480ML</t>
  </si>
  <si>
    <t xml:space="preserve"> SH PALMOLIVE KIDS CACHEADO 350ML</t>
  </si>
  <si>
    <t xml:space="preserve"> SH PALMOLIVE KIDS 350ML</t>
  </si>
  <si>
    <t xml:space="preserve"> COND POMPOM SUAVE 200ML</t>
  </si>
  <si>
    <t xml:space="preserve"> COND POMPOM CAMOMILA 200ML</t>
  </si>
  <si>
    <t xml:space="preserve"> KIT SH+COND SALON L TDC KIDS MARAC 200ML</t>
  </si>
  <si>
    <t xml:space="preserve"> CR PENT SALON KIDS CACHINHOS DEF 1KG</t>
  </si>
  <si>
    <t xml:space="preserve"> CR PENT SALON L KIDS NUTRICAO CHOCO 1KG</t>
  </si>
  <si>
    <t xml:space="preserve"> SH SKALINHA BEBE GLIC CAM 200ML</t>
  </si>
  <si>
    <t xml:space="preserve"> SAB LIQ SKALINHA BEBE GLIC 200ML</t>
  </si>
  <si>
    <t xml:space="preserve"> CR PENT SKALINHA BEBE CAM 200ML</t>
  </si>
  <si>
    <t xml:space="preserve"> COL SKALINHA BEBE LAV 200ML</t>
  </si>
  <si>
    <t xml:space="preserve"> SAB LIQ COTTONBABY SNOOPY ALGOD 200ML</t>
  </si>
  <si>
    <t xml:space="preserve"> SAB LIQ COTTONBABY SNOOPY CAMO REF 200ML</t>
  </si>
  <si>
    <t xml:space="preserve"> SAB LIQ COTTONBABY SNOOPY GLICER 400ML</t>
  </si>
  <si>
    <t xml:space="preserve"> SAB LIQ COTTONBABY SNOOPY CAMOMILA 200ML</t>
  </si>
  <si>
    <t xml:space="preserve"> SH COTTONBABY SNOOPY CAMOMILA 200ML</t>
  </si>
  <si>
    <t xml:space="preserve"> KIT SH+COND COTTONBABY SNOOP TQ AL 200ML</t>
  </si>
  <si>
    <t xml:space="preserve"> KIT SH+COND COTTONBABY SNOPPY CAM 200ML</t>
  </si>
  <si>
    <t xml:space="preserve"> CR BARBA BOZZANO MENTOLADO 65G</t>
  </si>
  <si>
    <t xml:space="preserve"> ESP BARBA GILLETTE FUSION 2EM1 198G</t>
  </si>
  <si>
    <t xml:space="preserve"> AP BARB DESC PREST 3 CHAMPIONS UN</t>
  </si>
  <si>
    <t xml:space="preserve"> AP BARB DESC VENUS3 TROPICAL 3X1</t>
  </si>
  <si>
    <t xml:space="preserve"> AP BARB DESC VENUS SIMPLY UN</t>
  </si>
  <si>
    <t xml:space="preserve"> AP BARB STRIKE PLUS 2LAM E FIT 2X1</t>
  </si>
  <si>
    <t xml:space="preserve"> FRALDA ADU BIGFRAL ROU MOV FEM G/XG 7X1</t>
  </si>
  <si>
    <t xml:space="preserve"> FRALDA ADU BIGFRAL DERMA PLUS M 8X1</t>
  </si>
  <si>
    <t xml:space="preserve"> FRALDA ADU BIGFRAL ROU MOVIMENT P/M 7X1</t>
  </si>
  <si>
    <t xml:space="preserve"> FRALDA ADU PLENIT ROU CLASSIC G/XG 8X1</t>
  </si>
  <si>
    <t xml:space="preserve"> FRALDA ADU PLENIT ROU CLASSIC P/M 8X1</t>
  </si>
  <si>
    <t xml:space="preserve"> FRALDA ADU SAFETY M 8X1</t>
  </si>
  <si>
    <t xml:space="preserve"> FRALDA ADU SAFETY XG 7X1</t>
  </si>
  <si>
    <t xml:space="preserve"> TINT BIOCOLOR MINI KIT 1.0 PRETO</t>
  </si>
  <si>
    <t xml:space="preserve"> TINT CASTING GLOSS KIT 200 PRETO</t>
  </si>
  <si>
    <t xml:space="preserve"> TINT CASTING GLOSS KIT 210 PTO AZUL</t>
  </si>
  <si>
    <t xml:space="preserve"> TINT CASTING GLOSS KIT 400 CAST NAT</t>
  </si>
  <si>
    <t xml:space="preserve"> TINT CASTING GLOSS KIT 500 CAST CLA</t>
  </si>
  <si>
    <t xml:space="preserve"> TINT CASTING GLOSS KIT 731 L MEL</t>
  </si>
  <si>
    <t xml:space="preserve"> TINT COR E TON MINI KIT 6.7 CHOCOLA</t>
  </si>
  <si>
    <t xml:space="preserve"> TINT COR E TON MINI KIT 7.0 LOU MD</t>
  </si>
  <si>
    <t xml:space="preserve"> TINT COR E TON MINI KIT 9.0 L CLAR</t>
  </si>
  <si>
    <t xml:space="preserve"> TINT COR E TON MINI KIT MC 1.110ONI</t>
  </si>
  <si>
    <t xml:space="preserve"> TINT COR E TON MINI KIT 3.0 CAST ES</t>
  </si>
  <si>
    <t xml:space="preserve"> TINT COR E TON MINI KIT 5.3CAST C D</t>
  </si>
  <si>
    <t xml:space="preserve"> TINT COR E TON MINI KIT 2.1 PRETO JABUT</t>
  </si>
  <si>
    <t xml:space="preserve"> TINT COR E TON MINI KIT 2.8 PRET AZU ESP</t>
  </si>
  <si>
    <t xml:space="preserve"> TINT COR E TON MINI KIT 8.26 MARSALA AC</t>
  </si>
  <si>
    <t xml:space="preserve"> TINT COR E TON SEM AMONIA 3.0 CAST ESC</t>
  </si>
  <si>
    <t xml:space="preserve"> TINT COR E TON SEM AMONIA 4.0 CAST MEDIO</t>
  </si>
  <si>
    <t xml:space="preserve"> TINT IMEDIA EXC NUDES SHADE 3U</t>
  </si>
  <si>
    <t xml:space="preserve"> TINT IMEDIA EXC NUDES SHADE 5U</t>
  </si>
  <si>
    <t xml:space="preserve"> TINT NUTRISSE 10 PRETO</t>
  </si>
  <si>
    <t xml:space="preserve"> TINT NUTRISSE 50 CAST CLAR</t>
  </si>
  <si>
    <t xml:space="preserve"> TINT MARCIA 3.66 ACAJU PURPURA 30ML</t>
  </si>
  <si>
    <t xml:space="preserve"> TINT MARCIA 1.0 PRETO 30ML</t>
  </si>
  <si>
    <t xml:space="preserve"> TINT MAXTON MINI KIT 2.0 P NATURAL</t>
  </si>
  <si>
    <t xml:space="preserve"> TINT MAXTON MINI KIT 6.7 CHOC</t>
  </si>
  <si>
    <t xml:space="preserve"> TINT MAXTON MINI KIT 3.0 CAST ESCUR</t>
  </si>
  <si>
    <t xml:space="preserve"> TINT MAXTON MINI KIT 5.0 CAST CLARO</t>
  </si>
  <si>
    <t xml:space="preserve"> TINT MAXTON MINI KIT 6.0 LO ESCURO</t>
  </si>
  <si>
    <t xml:space="preserve"> TINT MAXTON MINI KIT 7.0 LO NATURAL</t>
  </si>
  <si>
    <t xml:space="preserve"> TINT MAXTON MINI KIT 1.0 PRETO</t>
  </si>
  <si>
    <t xml:space="preserve"> TINT MAXTON MINI KIT 1.7 PTO AZULA</t>
  </si>
  <si>
    <t xml:space="preserve"> TINT NATUCOR UNIT 5.0 CASTAN CLARO 12G</t>
  </si>
  <si>
    <t xml:space="preserve"> DESCOLORANTE PO CARE LISS CAM 20G</t>
  </si>
  <si>
    <t xml:space="preserve"> GELATINA CAP SEDA BOOM ANTIFRIZZ 500G</t>
  </si>
  <si>
    <t xml:space="preserve"> OLEO CAP SEDA BOOM DEF FLEXIVEL 200ML</t>
  </si>
  <si>
    <t xml:space="preserve"> FINALIZADOR TRESEMME SPRAY DETOX 110ML</t>
  </si>
  <si>
    <t xml:space="preserve"> SILICONE CAB NIELY GOLD 35ML</t>
  </si>
  <si>
    <t xml:space="preserve"> HAIR SPRAY KARINA FIX EX FORT 400ML</t>
  </si>
  <si>
    <t xml:space="preserve"> OLEO CAP OX NUTRE 120ML</t>
  </si>
  <si>
    <t xml:space="preserve"> GEL FIX MURIEL COLA PT LARANJA 180G</t>
  </si>
  <si>
    <t xml:space="preserve"> GEL FIX MURIEL COLA PT AZUL 180G</t>
  </si>
  <si>
    <t xml:space="preserve"> REPAR PONTAS NATU HAIR QUERATINA 30ML</t>
  </si>
  <si>
    <t xml:space="preserve"> REPAR PONTAS NATU HAIR OLEO ABACATE 30ML</t>
  </si>
  <si>
    <t xml:space="preserve"> OLEO CAP NATU HAIR ALHO 60ML</t>
  </si>
  <si>
    <t xml:space="preserve"> GELATINA CAP NATUHAIR SOS 500G</t>
  </si>
  <si>
    <t xml:space="preserve"> OLEO CAP NATUTRAT SOS RICINO 60ML</t>
  </si>
  <si>
    <t xml:space="preserve"> OLEO CAP NATUTRAT SOS COCO 60ML</t>
  </si>
  <si>
    <t xml:space="preserve"> OLEO CAP NATUTRAT ABACATE 60ML</t>
  </si>
  <si>
    <t xml:space="preserve"> OLEO CAP DABELLE MAGICO JOJOBA 45ML</t>
  </si>
  <si>
    <t xml:space="preserve"> SH DOVE MEN PROTECAO ANTCASPA 200ML</t>
  </si>
  <si>
    <t xml:space="preserve"> SH DOVE RECONST COMPLETA L670P500ML</t>
  </si>
  <si>
    <t xml:space="preserve"> SH DOVE HIDRA LISO 400ML</t>
  </si>
  <si>
    <t xml:space="preserve"> SH DOVE NUTRICAO OLEO MICELAR 200ML</t>
  </si>
  <si>
    <t xml:space="preserve"> SH DOVE NUTRICAO OLEO MICELAR 400ML</t>
  </si>
  <si>
    <t xml:space="preserve"> SH DOVE RITUAL DE CRESCIMENTO 400ML</t>
  </si>
  <si>
    <t xml:space="preserve"> SH DOVE RITUAL REPARACAO 200ML</t>
  </si>
  <si>
    <t xml:space="preserve"> SH DOVE RECONSTR COMPLETA 200ML</t>
  </si>
  <si>
    <t xml:space="preserve"> SH DOVE OLEO NUTRICAO 200ML</t>
  </si>
  <si>
    <t xml:space="preserve"> SH DOVE OLEO NUTRICAO 400ML</t>
  </si>
  <si>
    <t xml:space="preserve"> SH DOVE RECONST COMPLETA 400ML</t>
  </si>
  <si>
    <t xml:space="preserve"> SH SEDA LISO EXTREMO 325ML</t>
  </si>
  <si>
    <t xml:space="preserve"> SH SEDA GLYCOLICO E VITA C 425ML</t>
  </si>
  <si>
    <t xml:space="preserve"> SH SEDA REGENERACAO INTENSA 300ML</t>
  </si>
  <si>
    <t xml:space="preserve"> SH SEDA LISO PERFEITO 425ML</t>
  </si>
  <si>
    <t xml:space="preserve"> SH SEDA OLEO HIDRATACAO 425ML</t>
  </si>
  <si>
    <t xml:space="preserve"> SH SEDA CACHOS DEFINIDOS 425ML</t>
  </si>
  <si>
    <t xml:space="preserve"> SH SEDA BABOSA+OLEOS 425ML</t>
  </si>
  <si>
    <t xml:space="preserve"> SERUM TRESEMME BLIND ANTIUMIDADE 170ML</t>
  </si>
  <si>
    <t xml:space="preserve"> SH DARLING 2X1 350ML</t>
  </si>
  <si>
    <t xml:space="preserve"> SH PALM ANTICOCEIRA MEN 350ML</t>
  </si>
  <si>
    <t xml:space="preserve"> SH PALMOLIVE NAT ANT QUEDA MEN 350ML</t>
  </si>
  <si>
    <t xml:space="preserve"> SH PALMOLIVE L OILS FORT E PROT 350ML</t>
  </si>
  <si>
    <t xml:space="preserve"> SH PALMOLIVE COLAGENO 350ML</t>
  </si>
  <si>
    <t xml:space="preserve"> SH PALMOLIVE CACHOS LIVRES 3ABC 350ML</t>
  </si>
  <si>
    <t xml:space="preserve"> SH ELSEVE ANTIC HYDRA DETOX 400ML</t>
  </si>
  <si>
    <t xml:space="preserve"> SH ELSEVE ANTIC HYDRA DETOX 200ML</t>
  </si>
  <si>
    <t xml:space="preserve"> SH ELSEVE CACHOS DOS SONHOS 200ML</t>
  </si>
  <si>
    <t xml:space="preserve"> SH ELSEVE PURE HIALURONICO 200ML</t>
  </si>
  <si>
    <t xml:space="preserve"> SH NIELY GOLD NUTR OLEO DE COCO 275ML</t>
  </si>
  <si>
    <t xml:space="preserve"> KIT SH+COND NIELY GOLD CACHOS</t>
  </si>
  <si>
    <t xml:space="preserve"> SH HEAD SHOULD FORCA RAIZ 200ML</t>
  </si>
  <si>
    <t xml:space="preserve"> SH HEAD SHOULDERS MEN OLD SPICE 200ML</t>
  </si>
  <si>
    <t xml:space="preserve"> SH HEAD SHOULDERS HIDRATACAO 200ML</t>
  </si>
  <si>
    <t xml:space="preserve"> SH HEAD SHOULDERS LIMPEZA EFICAZ 400ML</t>
  </si>
  <si>
    <t xml:space="preserve"> SH PANTENE BAMBU NUTRE &amp; CRESCE 200ML</t>
  </si>
  <si>
    <t xml:space="preserve"> SH PANTENE LISO EXT 400ML</t>
  </si>
  <si>
    <t xml:space="preserve"> SH PANTENE LISO EXT 175ML</t>
  </si>
  <si>
    <t xml:space="preserve"> SH PANTENE CACHOS HIDRAT 400ML</t>
  </si>
  <si>
    <t xml:space="preserve"> SH PANTENE MICELAR 400ML</t>
  </si>
  <si>
    <t xml:space="preserve"> SH PANTENE BRILHO EXTREM 200ML</t>
  </si>
  <si>
    <t xml:space="preserve"> SH PANTENE BRILHO EXTREMO 400ML</t>
  </si>
  <si>
    <t xml:space="preserve"> SH KERAFORM OLEO DE RICINO 300ML</t>
  </si>
  <si>
    <t xml:space="preserve"> SH KERAFORM CACHOS DEFINIDOS 300ML</t>
  </si>
  <si>
    <t xml:space="preserve"> SH KERAFORM EU AMO MEUS CACHOS 300ML</t>
  </si>
  <si>
    <t xml:space="preserve"> SH NEUTROX CLASSICO 300ML</t>
  </si>
  <si>
    <t xml:space="preserve"> SH NEUTROX NUTRE OLEOS 300ML</t>
  </si>
  <si>
    <t xml:space="preserve"> SH MONANGE CACHOS QUE TAL 325ML</t>
  </si>
  <si>
    <t xml:space="preserve"> KIT SH+COND SKALA MAIS CACHINHOS 325ML</t>
  </si>
  <si>
    <t xml:space="preserve"> COND DOVE OLEO NUTRICAO 200ML</t>
  </si>
  <si>
    <t xml:space="preserve"> COND SEDA REGENERACAO INTENSA 250ML</t>
  </si>
  <si>
    <t xml:space="preserve"> COND SEDA GLYCOLICO E VITA 425ML</t>
  </si>
  <si>
    <t xml:space="preserve"> COND DARLING DETOX 350ML</t>
  </si>
  <si>
    <t xml:space="preserve"> COND PALMOLIVE NAT NEUTRO 350ML</t>
  </si>
  <si>
    <t xml:space="preserve"> COND ELSEVE CACHOS DOS SONHOS 400ML</t>
  </si>
  <si>
    <t xml:space="preserve"> COND ELSEVE HIDRA HIALURONICO 200ML</t>
  </si>
  <si>
    <t xml:space="preserve"> COND NEUTROX CLASSICO 300ML</t>
  </si>
  <si>
    <t xml:space="preserve"> COND NEUTROX NUTRE OLEOS 300ML</t>
  </si>
  <si>
    <t xml:space="preserve"> COND OX LONGOS 400ML</t>
  </si>
  <si>
    <t xml:space="preserve"> COND PANTENE BAMBU NUTRE &amp; CRESCE 150ML</t>
  </si>
  <si>
    <t xml:space="preserve"> COND PANTENE CACHOS HIDRAT 400ML</t>
  </si>
  <si>
    <t xml:space="preserve"> COND PANTENE LISO EXT 175ML</t>
  </si>
  <si>
    <t xml:space="preserve"> COND PANTENE HIDROCAUTERIZ 175ML</t>
  </si>
  <si>
    <t xml:space="preserve"> CR D COLGATE TOTAL WHITENING 90G 4X1</t>
  </si>
  <si>
    <t xml:space="preserve"> CR D COLGATE LUMI WHITE CARVAO L4P1 70G</t>
  </si>
  <si>
    <t xml:space="preserve"> CR D COLGATE TOTAL 12 C MINT L4P3 90G</t>
  </si>
  <si>
    <t xml:space="preserve"> CR D COLGATE TOTAL 12 C MINT 220G</t>
  </si>
  <si>
    <t xml:space="preserve"> CR D SORRISO FRESH IMP MENTHOL 90G</t>
  </si>
  <si>
    <t xml:space="preserve"> CR D COLGATE KIDS TANDY MORANG 90G P ESP</t>
  </si>
  <si>
    <t xml:space="preserve"> CR D EVEN C/ FLUOR E CALCIO 50G</t>
  </si>
  <si>
    <t xml:space="preserve"> CR D EVEN 2EM1 JUA/HORT 50G</t>
  </si>
  <si>
    <t xml:space="preserve"> CR D EVEN GEL TOTAL FRESH 70G</t>
  </si>
  <si>
    <t xml:space="preserve"> CR D ORAL B ESCUDO ANTIACUCAR 70G</t>
  </si>
  <si>
    <t xml:space="preserve"> CR D ORAL B ESCUDO ANTIACUCAR 3X70G</t>
  </si>
  <si>
    <t xml:space="preserve"> ESC DENTAL ORAL B COMPLETE C CLEAN 4X1</t>
  </si>
  <si>
    <t xml:space="preserve"> ENXAG BUCAL COLG TOTAL 12 CARVAO 500ML</t>
  </si>
  <si>
    <t xml:space="preserve"> ENXAG BUCAL COLG T12 ANT TART 500ML</t>
  </si>
  <si>
    <t xml:space="preserve"> ENXAG BUCAL LISTERINE TARTAR CONT 500ML</t>
  </si>
  <si>
    <t xml:space="preserve"> ENXAG BUCAL ORAL B HORTELA 500ML</t>
  </si>
  <si>
    <t xml:space="preserve"> ENXAG BUCAL ORAL B 4EM1 L500P300ML</t>
  </si>
  <si>
    <t xml:space="preserve"> ENXAG BUCAL ORAL B HORT 250ML</t>
  </si>
  <si>
    <t xml:space="preserve"> FIO DENTAL ORAL B MENTA 50M</t>
  </si>
  <si>
    <t xml:space="preserve"> FIO DENTAL SANIFILL FTD L+P</t>
  </si>
  <si>
    <t xml:space="preserve"> FIO DENTAL STRIKE MENTA 125M</t>
  </si>
  <si>
    <t xml:space="preserve"> CR D CONDOR KIDS LILICA KIDS + 50G</t>
  </si>
  <si>
    <t xml:space="preserve"> CR D CONDOR KIDS AVENGERS 100G</t>
  </si>
  <si>
    <t xml:space="preserve"> CR D CONDOR BARBIE KIDS 50G</t>
  </si>
  <si>
    <t xml:space="preserve"> ESC DENTAL CONDOR AVENGERS JR</t>
  </si>
  <si>
    <t xml:space="preserve"> CR D EVEN BABY S/ FLUOR TUTTI</t>
  </si>
  <si>
    <t xml:space="preserve"> CR D EVEN BABY GEL T MONICA 50G</t>
  </si>
  <si>
    <t xml:space="preserve"> ESC DENTAL ORAL B MICKEY</t>
  </si>
  <si>
    <t xml:space="preserve"> CR D ORAL BABY FROZEN 100G</t>
  </si>
  <si>
    <t xml:space="preserve"> ESC DENTAL COLG TR A L2P1</t>
  </si>
  <si>
    <t xml:space="preserve"> ESC DENTAL CONDOR VIAGEM MEDIA CT</t>
  </si>
  <si>
    <t xml:space="preserve"> ESC DENTAL CONDOR COMFORT MACIA</t>
  </si>
  <si>
    <t xml:space="preserve"> ESC DENTAL CONDOR ANTIBAC MACIA</t>
  </si>
  <si>
    <t xml:space="preserve"> ESC DENTAL CONDOR PLUS MACIA</t>
  </si>
  <si>
    <t xml:space="preserve"> ESC DENTAL CONDOR ANTIBAC EXT MC</t>
  </si>
  <si>
    <t xml:space="preserve"> ESC DENTAL CONDOR PLUS DUPLA ACAO MACIA</t>
  </si>
  <si>
    <t xml:space="preserve"> ESC DENTAL CONDOR ANTIBAC MEDIA</t>
  </si>
  <si>
    <t xml:space="preserve"> ESC DENTAL CONDOR MEDIA CLASSIC FLEX</t>
  </si>
  <si>
    <t xml:space="preserve"> ESC DENTAL CONDOR L2P1 SENSITIVE</t>
  </si>
  <si>
    <t xml:space="preserve"> ESC DENTAL JOHN TEK MACIA</t>
  </si>
  <si>
    <t xml:space="preserve"> ESC DENTAL JOHN TEK DURA</t>
  </si>
  <si>
    <t xml:space="preserve"> ESC DENTAL DCLEAN PERFECT MC L2P1</t>
  </si>
  <si>
    <t xml:space="preserve"> ESC DENTAL DCLEAN MAGIC MC L3P2</t>
  </si>
  <si>
    <t xml:space="preserve"> ESC DENTAL ORAL B ULTRAMACIA GENGIVA 3X1</t>
  </si>
  <si>
    <t xml:space="preserve"> ESC DENTAL ORAL B PRO UN</t>
  </si>
  <si>
    <t xml:space="preserve"> ESC DENTAL ORAL B 123 UN</t>
  </si>
  <si>
    <t xml:space="preserve"> ESC DENTAL ORAL B 123 L3P2</t>
  </si>
  <si>
    <t xml:space="preserve"> ESC DENTAL ORAL B PRO DELUXE 4X1</t>
  </si>
  <si>
    <t xml:space="preserve"> ESC DENTAL ORAL B COMPLETE 40 L2P1</t>
  </si>
  <si>
    <t xml:space="preserve"> ESC DENTAL STRIKE BLUE UN</t>
  </si>
  <si>
    <t xml:space="preserve"> ESC DENTAL JADEPRO ONDA MACIA 3X1</t>
  </si>
  <si>
    <t xml:space="preserve"> ESM COLOR BL NUDE DA SUA COR 1.0 8ML</t>
  </si>
  <si>
    <t xml:space="preserve"> ESM COLOR BL NUDE DA SUA COR 2.0 8ML</t>
  </si>
  <si>
    <t xml:space="preserve"> ESM COLOR BL NUDE DA SUA COR 3.0 </t>
  </si>
  <si>
    <t xml:space="preserve"> ESM COLOR BL NUDE DA SUA COR 6.0 </t>
  </si>
  <si>
    <t xml:space="preserve"> ESM COLOR BL NUDE DA SUA COR 8.0 </t>
  </si>
  <si>
    <t xml:space="preserve"> ESM COL BL DVT VERDINHO ENJOADO</t>
  </si>
  <si>
    <t xml:space="preserve"> REMOVEDOR CALOS RICCA UN</t>
  </si>
  <si>
    <t xml:space="preserve"> ESP BANHO M BONI REVITA DEL SOFT</t>
  </si>
  <si>
    <t xml:space="preserve"> PINCA MERHEJE BASIC INOX RETA 2X1</t>
  </si>
  <si>
    <t xml:space="preserve"> KIT MERHEJE UNHEX MAOS/PES 2PCS</t>
  </si>
  <si>
    <t xml:space="preserve"> CORTADOR MERHEJE UNHEX MAOS C/COR</t>
  </si>
  <si>
    <t xml:space="preserve"> ALICATE MERHEJE BASIC VERDE</t>
  </si>
  <si>
    <t xml:space="preserve"> ESM COLOR CREM 5 AVENIDA 8ML</t>
  </si>
  <si>
    <t xml:space="preserve"> ESM COLOR REG CREM NUDE 8ML</t>
  </si>
  <si>
    <t xml:space="preserve"> ESM RISQUE CHILI B SELVA DE PEDRA 8ML</t>
  </si>
  <si>
    <t xml:space="preserve"> ESM RISQUE CHILI B PROF DO MEU E 8ML</t>
  </si>
  <si>
    <t xml:space="preserve"> ESM RISQUE CHILI B VERDAD CAMALEOA 8ML</t>
  </si>
  <si>
    <t xml:space="preserve"> ESC CAB CONDOR SHANA 6821 UN</t>
  </si>
  <si>
    <t xml:space="preserve"> KIT ESC PENT CONDOR GALIN PINTADINHA</t>
  </si>
  <si>
    <t xml:space="preserve"> ESC CAB CONDOR MARLENE 6876 UN</t>
  </si>
  <si>
    <t xml:space="preserve"> ESC CAB CONDOR RAQUETE ALMOFADA 9727</t>
  </si>
  <si>
    <t xml:space="preserve"> KIT PENTE CONDOR ROMANCE SM170</t>
  </si>
  <si>
    <t xml:space="preserve"> PENTE CONDOR 1/2 SM 0</t>
  </si>
  <si>
    <t xml:space="preserve"> ESC UNHAS M BONI GERAL REF7711</t>
  </si>
  <si>
    <t xml:space="preserve"> ESP BANHO M BONI NAYLON REF 6023</t>
  </si>
  <si>
    <t xml:space="preserve"> PINCA MERHEJE DECORADA C 2</t>
  </si>
  <si>
    <t xml:space="preserve"> ESC CAB RICCA SHOWER FLEX TURQUEZA</t>
  </si>
  <si>
    <t xml:space="preserve"> KIT RICCA VIAGEM PORT ESC+SAB+ESP+FRASC</t>
  </si>
  <si>
    <t xml:space="preserve"> KIT SH+COND TRESEMME REC E FOR 350+175ML</t>
  </si>
  <si>
    <t xml:space="preserve"> KIT SH+COND ELSEVE GLYCOLIC 375+170ML</t>
  </si>
  <si>
    <t xml:space="preserve"> KIT SH+COND ELSEVE CACHOS 375ML+170ML</t>
  </si>
  <si>
    <t xml:space="preserve"> KIT SH+COND NIELY GOLD NUTR OLEO DE COCO</t>
  </si>
  <si>
    <t xml:space="preserve"> KIT SH + COND KOLENE CURV 300+200ML</t>
  </si>
  <si>
    <t xml:space="preserve"> KIT SH+COND KOLENE ORIGINAL 300+200ML</t>
  </si>
  <si>
    <t xml:space="preserve"> KIT SH+COND NEUTROX NUTRI OL 300ML+200ML</t>
  </si>
  <si>
    <t xml:space="preserve"> KIT SH+COND OX LISO DURADOURO 375+170ML</t>
  </si>
  <si>
    <t xml:space="preserve"> KIT SH+COND OX NUTRIC INTENS 375+170ML</t>
  </si>
  <si>
    <t xml:space="preserve"> KIT SH+COND NOVEX CACH CINEMA 300ML</t>
  </si>
  <si>
    <t xml:space="preserve"> KIT SH+COND NOVEX MEU CACHOS 300ML</t>
  </si>
  <si>
    <t xml:space="preserve"> KIT SH+COND NOVEX BABOSA 300ML</t>
  </si>
  <si>
    <t xml:space="preserve"> KIT SH+COND PANTENE LISO EXTRE 350+175ML</t>
  </si>
  <si>
    <t xml:space="preserve"> KIT SH+COND PANTENE HIDRO CAUT 350+175ML</t>
  </si>
  <si>
    <t xml:space="preserve"> KIT SH+COND SKALA GLICOLICO 325+325ML</t>
  </si>
  <si>
    <t xml:space="preserve"> KIT SH+COND SKALA COCO 325+325ML</t>
  </si>
  <si>
    <t xml:space="preserve"> COL MURIEL ACQUA ESSEN MAMMY 250ML</t>
  </si>
  <si>
    <t xml:space="preserve"> COL PHYTOD AGUAS MARINE 250ML</t>
  </si>
  <si>
    <t xml:space="preserve"> FOLHA DEP DEPIROLL FACIAL ALGA 8X1</t>
  </si>
  <si>
    <t xml:space="preserve"> CR DEP DEPIROLL CORP COCO 100G</t>
  </si>
  <si>
    <t xml:space="preserve"> LOC DEP DEPIROLL CORP M CACAU 120ML</t>
  </si>
  <si>
    <t xml:space="preserve"> SAB LIQ INTIMO DERMACYD CAMOMILA 200ML</t>
  </si>
  <si>
    <t xml:space="preserve"> SAB LIQ INTIMO DERMACYD DEL 200ML</t>
  </si>
  <si>
    <t xml:space="preserve"> SAB LIQ INTIMO COTTONBABY LADY 200ML</t>
  </si>
  <si>
    <t xml:space="preserve"> LOC HID DOVE NUTRICAO ESSENCIAL 400ML</t>
  </si>
  <si>
    <t xml:space="preserve"> LOC HID GIOVANNA BABY CLASSIC 200ML</t>
  </si>
  <si>
    <t xml:space="preserve"> LOC HID GIOVANNA BABY LILAC 200ML</t>
  </si>
  <si>
    <t xml:space="preserve"> LOC HID GIOVANNA BABY CANDY 200ML</t>
  </si>
  <si>
    <t xml:space="preserve"> LOC HID GIOVANNA BABY PEACH 200ML</t>
  </si>
  <si>
    <t xml:space="preserve"> LOC HID MONANGE LEITE DE AMENDOAS 400ML</t>
  </si>
  <si>
    <t xml:space="preserve"> LOC HID MONANGE FRUTAS V 400ML</t>
  </si>
  <si>
    <t xml:space="preserve"> LOC HID MONANGE EX SEC NV 200ML</t>
  </si>
  <si>
    <t xml:space="preserve"> LOC HID MONANGE LEITE AME NV 200ML</t>
  </si>
  <si>
    <t xml:space="preserve"> LOC HID MONANGE FLOR LAV 200ML</t>
  </si>
  <si>
    <t xml:space="preserve"> LOC HID MONANGE IORG AV 200ML</t>
  </si>
  <si>
    <t xml:space="preserve"> LOC HID PAIXAO TENTADORA 200ML</t>
  </si>
  <si>
    <t xml:space="preserve"> LOC HID PAIXAO BAUNILHA 200ML</t>
  </si>
  <si>
    <t xml:space="preserve"> LOC HID PAIXAO PIMENTA E CACAU 200ML</t>
  </si>
  <si>
    <t xml:space="preserve"> LOC HID PAIXAO ONLY/INSPIRAD 200ML</t>
  </si>
  <si>
    <t xml:space="preserve"> LOC HID PAIXAO INSPIRAD NV 400ML</t>
  </si>
  <si>
    <t xml:space="preserve"> LOC HID PAIXAO TENTAD NV 400ML</t>
  </si>
  <si>
    <t xml:space="preserve"> OLEO CORPO PAIXAO PARIS/IRR 200ML</t>
  </si>
  <si>
    <t xml:space="preserve"> OLEO CORPO PAIXAO ONLY/INSP 200ML</t>
  </si>
  <si>
    <t xml:space="preserve"> OLEO CORPO PAIXAO TENTADORA 200ML</t>
  </si>
  <si>
    <t xml:space="preserve"> LOC HID NIVEA FIRM Q10 PLUS 200ML</t>
  </si>
  <si>
    <t xml:space="preserve"> MASC DOVE RITUAL DE CRESCIMENTO 500G</t>
  </si>
  <si>
    <t xml:space="preserve"> CR TRAT DOVE BOND HIDRAT 2EM1 500G</t>
  </si>
  <si>
    <t xml:space="preserve"> CR TRAT SEDA REGENERACAO INTENSA 300G</t>
  </si>
  <si>
    <t xml:space="preserve"> CR TRAT TRESEMME BRILHO LAMELAR 400G</t>
  </si>
  <si>
    <t xml:space="preserve"> CR TRAT TRESEMME BLIDAGEM ANTIFRIZZ 400G</t>
  </si>
  <si>
    <t xml:space="preserve"> CR TRAT ELSEVE PURE HIALURONICO 300G</t>
  </si>
  <si>
    <t xml:space="preserve"> CR TRAT ELSEVE GLYCOLIC GLOSS 300G</t>
  </si>
  <si>
    <t xml:space="preserve"> CR PENT ELSEVE CAC DOS SONHOS 3EM1 500ML</t>
  </si>
  <si>
    <t xml:space="preserve"> CR TRAT ELSEVE OLEO EXT NUT INT 300G</t>
  </si>
  <si>
    <t xml:space="preserve"> CR TRAT ELSEVE REPAR TOTAL 5 300G</t>
  </si>
  <si>
    <t xml:space="preserve"> CR TRAT ELSEVE CAC DOS SONHOS 300ML</t>
  </si>
  <si>
    <t xml:space="preserve"> CR TRAT ELSEVE HIDRA HIALURONICO 300G</t>
  </si>
  <si>
    <t xml:space="preserve"> CR TRAT NIELY GOLD CACHOS 430G</t>
  </si>
  <si>
    <t xml:space="preserve"> CR TRAT NIELY GOLD RECONST QUERA 430G</t>
  </si>
  <si>
    <t xml:space="preserve"> CR TRAT NIELY GOLD HIDRA AGUA COCO 430G</t>
  </si>
  <si>
    <t xml:space="preserve"> CR TRAT NIELY GOLD AGUA TERMAL 430G</t>
  </si>
  <si>
    <t xml:space="preserve"> CR TRAT NIELY GOLD POS QUIMIC ARGAN 430G</t>
  </si>
  <si>
    <t xml:space="preserve"> CR TRAT KERAFORM ACIDO HIALURONICO 1KG</t>
  </si>
  <si>
    <t xml:space="preserve"> VITAMINA SKAFE RECONSTRUCAO 10ML</t>
  </si>
  <si>
    <t xml:space="preserve"> VITAMINA SKAFE VITAMINA A 10ML</t>
  </si>
  <si>
    <t xml:space="preserve"> VITAMINA SKAFE CRESC FORTALECIDO 10ML</t>
  </si>
  <si>
    <t xml:space="preserve"> VITAMINA SKAFE ROSA MOSQUETA SKAFE 10ML</t>
  </si>
  <si>
    <t xml:space="preserve"> OLEO CAP NATUTRAT ROSA MOSQUETA 60ML</t>
  </si>
  <si>
    <t xml:space="preserve"> CR TRAT KOLENE RECONSTRUCAO 1KG</t>
  </si>
  <si>
    <t xml:space="preserve"> CR TRAT OX NUTRICAO INTENSA 300G</t>
  </si>
  <si>
    <t xml:space="preserve"> CR TRAT OX HIDRATACAO 300G</t>
  </si>
  <si>
    <t xml:space="preserve"> CR TRAT OX HIALURONICO 300G</t>
  </si>
  <si>
    <t xml:space="preserve"> RECARGA DE QUERATINA NATU HAIR TRA 80G</t>
  </si>
  <si>
    <t xml:space="preserve"> CR TRAT NOVEX BROTO DE BAMBU 1KG</t>
  </si>
  <si>
    <t xml:space="preserve"> CR TRAT NOVEX OLEO DE COCO 1KG</t>
  </si>
  <si>
    <t xml:space="preserve"> CR TRAT NOVEX OLEO ARGAN 1KG</t>
  </si>
  <si>
    <t xml:space="preserve"> CR TRAT NOVEX SUPER BABOSAO 1KG</t>
  </si>
  <si>
    <t xml:space="preserve"> CR TRAT NOVEX REP MASSAS 1KG</t>
  </si>
  <si>
    <t xml:space="preserve"> CR TRAT NOVEX AZEITE OLIVA 1KG</t>
  </si>
  <si>
    <t xml:space="preserve"> CR TRAT NOVEX CACHOS DE CINEMA 1KG</t>
  </si>
  <si>
    <t xml:space="preserve"> RECARGA DE QUERATINA NOVEX 80G</t>
  </si>
  <si>
    <t xml:space="preserve"> QUERATINA PANTENE 160ML</t>
  </si>
  <si>
    <t xml:space="preserve"> KIT SH+COND SKALA MAIS CRESPINHO 325ML</t>
  </si>
  <si>
    <t xml:space="preserve"> CR TRAT SKALA 2EM1 MAIS LISOS 1KG</t>
  </si>
  <si>
    <t xml:space="preserve"> KIT SH+COND SKALA AMOR PODEROSO 325ML</t>
  </si>
  <si>
    <t xml:space="preserve"> CR PENT SKALA MAIS CACHINHOS 250G</t>
  </si>
  <si>
    <t xml:space="preserve"> CR TRAT DABELLE EXPLOSAO DE BRILHO 800G</t>
  </si>
  <si>
    <t xml:space="preserve"> CR TRAT DABELLE ABACATE NUTRITIVO 800G</t>
  </si>
  <si>
    <t xml:space="preserve"> CR TRAT DABELLE CRONOG PERFEITO 190ML</t>
  </si>
  <si>
    <t xml:space="preserve"> CR TRAT TOK COCO E TUTANO 1KG</t>
  </si>
  <si>
    <t xml:space="preserve"> SAB LIQ DOVE ANT CUIDA &amp; PROTEGE 250ML</t>
  </si>
  <si>
    <t xml:space="preserve"> SAB LIQ DOVE COCO 250ML</t>
  </si>
  <si>
    <t xml:space="preserve"> SAB LIQ MONANGE DETOX 240ML</t>
  </si>
  <si>
    <t xml:space="preserve"> SAB LIQ PALM NUTRIMILK REF 500ML</t>
  </si>
  <si>
    <t xml:space="preserve"> SAB LIQ PALM ESFOL DELIC REF 200ML</t>
  </si>
  <si>
    <t xml:space="preserve"> SAB LIQ PALM OLEO NUTRITI REF 900ML</t>
  </si>
  <si>
    <t xml:space="preserve"> SAB LIQ FARNESE FLOR DE CEREJEIRA 220ML</t>
  </si>
  <si>
    <t xml:space="preserve"> SAB LIQ FLOR YPE MACA E FRAM REFIL 200ML</t>
  </si>
  <si>
    <t xml:space="preserve"> CR PENT NIELY GOLD COMP+FORTE RICINO250G</t>
  </si>
  <si>
    <t xml:space="preserve"> CR PENT NIELY GOLD NUTR OLEO DE COCO250G</t>
  </si>
  <si>
    <t xml:space="preserve"> CR PENT NIELY GOLD RECONST QUERATINA250G</t>
  </si>
  <si>
    <t xml:space="preserve"> CR PENT NIELY GOLD SALVA FIOS 500ML</t>
  </si>
  <si>
    <t xml:space="preserve"> CR PENT NIELY GOLD OLEO DE ARGAN 500ML</t>
  </si>
  <si>
    <t xml:space="preserve"> CR PENT NIELY GOLD NUTRICAO 500ML</t>
  </si>
  <si>
    <t xml:space="preserve"> CR PENT KERAFORM OLEO DE COCO 1KG</t>
  </si>
  <si>
    <t xml:space="preserve"> CR PENT KERAFORM L LEVE SOLT 1KG</t>
  </si>
  <si>
    <t xml:space="preserve"> CR PENT KOLENE ORIGINAL 90ML</t>
  </si>
  <si>
    <t xml:space="preserve"> CR PENT KOLENE ORIGINAL 300ML</t>
  </si>
  <si>
    <t xml:space="preserve"> CR PENT KOLENE CRONOGRAMA 300ML</t>
  </si>
  <si>
    <t xml:space="preserve"> CR PENT KOLENE CURVATURAS 300ML</t>
  </si>
  <si>
    <t xml:space="preserve"> CR PENT KOLENE CURVATURAS 500ML</t>
  </si>
  <si>
    <t xml:space="preserve"> ATIVAD DE CACHOS KOLENE ROSA 300ML</t>
  </si>
  <si>
    <t xml:space="preserve"> CR PENT NATU HAIR M INTENSIV 500ML</t>
  </si>
  <si>
    <t xml:space="preserve"> CR PENT NATU HAIR CACHOS PERFEI 1KG</t>
  </si>
  <si>
    <t xml:space="preserve"> CR PENT NATU HAIR OLEO COC 1KG</t>
  </si>
  <si>
    <t xml:space="preserve"> CR PENT NATU HAIR CACH TD BOM 1KG</t>
  </si>
  <si>
    <t xml:space="preserve"> CR PENT NATU HAIR CACHOS RADIANTES 1KG</t>
  </si>
  <si>
    <t xml:space="preserve"> CR PENT NATU HAIR RECONSTRU CAPILAR 1KG</t>
  </si>
  <si>
    <t xml:space="preserve"> CR PENT NATU HAIR DIVINO CREMAO 1KG</t>
  </si>
  <si>
    <t xml:space="preserve"> CR PENT PANTENE HIDROCAU 240G</t>
  </si>
  <si>
    <t xml:space="preserve"> CR PENT SALON L BRILHO UMIDIF 1KG</t>
  </si>
  <si>
    <t xml:space="preserve"> GELATINA CAP SEDA BOOM DEF INTENSA 500G</t>
  </si>
  <si>
    <t xml:space="preserve"> GELATINA CAP SEDA BOOM VOL MAXIMO 500G</t>
  </si>
  <si>
    <t xml:space="preserve"> CR PENT SEDA REGENERACAO INTENSA 300ML</t>
  </si>
  <si>
    <t xml:space="preserve"> CR PENT DABELLE CRONO PERFEIT 270G</t>
  </si>
  <si>
    <t xml:space="preserve"> CR PENT DABELLE SOS CRESCIM 270G</t>
  </si>
  <si>
    <t xml:space="preserve"> CR TRAT DABELLE LISO ARRASADOR 190ML</t>
  </si>
  <si>
    <t xml:space="preserve"> CR TRAT DABELLE MANTEIGA CAP COCO 190ML</t>
  </si>
  <si>
    <t xml:space="preserve"> CR PENT TOK REP BABOSA E COLAGENO 300ML</t>
  </si>
  <si>
    <t xml:space="preserve"> CR FACIAL GARNIER ANTIACNE 85G</t>
  </si>
  <si>
    <t xml:space="preserve"> CR FACIAL GARNIER ANTISSINAIS 85G</t>
  </si>
  <si>
    <t xml:space="preserve"> CR FACIAL GARNIER ANTIMANCHAS 85G</t>
  </si>
  <si>
    <t xml:space="preserve"> LEITE DE COLONIA TEMP AM 100ML</t>
  </si>
  <si>
    <t xml:space="preserve"> CR FACIAL NEUTROGENA ANTISSIN FPS22 100G</t>
  </si>
  <si>
    <t xml:space="preserve"> BICO MAMAD LOLLY SIL O T2 0062 01</t>
  </si>
  <si>
    <t xml:space="preserve"> CHOCALHO LOLLY AZUL 7230</t>
  </si>
  <si>
    <t xml:space="preserve"> MAMAD NEOPAN C/ALCA CONV ROSA 250ML</t>
  </si>
  <si>
    <t xml:space="preserve"> PROT SOLAR LOREAL SUPREME F30 120ML</t>
  </si>
  <si>
    <t xml:space="preserve"> PROT SOLAR NIVEA KID FPS60 SW 150ML</t>
  </si>
  <si>
    <t xml:space="preserve"> PROT SOLAR NIVEA KID FPS60 SE 125ML</t>
  </si>
  <si>
    <t xml:space="preserve"> PROT SOLAR SUNDOWN FPS70 200ML</t>
  </si>
  <si>
    <t xml:space="preserve"> RACAO P/CAES ALPO AD CAR/FR/CER/VEG 1KG</t>
  </si>
  <si>
    <t xml:space="preserve"> BIFINHO BONZO CARNE 50G</t>
  </si>
  <si>
    <t xml:space="preserve"> RACAO P/CAES DOG CHOW AD RC M&amp;G 1KG</t>
  </si>
  <si>
    <t xml:space="preserve"> PETISCO P/CAO DOGUITOS LINGUICINHA 45G</t>
  </si>
  <si>
    <t xml:space="preserve"> RACAO P/GATOS GATSY CARNE 2,7KG</t>
  </si>
  <si>
    <t xml:space="preserve"> RACAO P/CAES DOG CHOW AD RC MG 20KG</t>
  </si>
  <si>
    <t xml:space="preserve"> RACAO P/CAES DOG CHOW RAC M&amp;G 10,1KG</t>
  </si>
  <si>
    <t xml:space="preserve"> RACAO P/CAES DOG CHOW AD RAC PEQ 10,1KG</t>
  </si>
  <si>
    <t xml:space="preserve"> RACAO P/CAES DOG CHOW AD C/FR/AR 3KG</t>
  </si>
  <si>
    <t xml:space="preserve"> RACAO P/CAES DOG CHOW AD C/FR/AR 1KG</t>
  </si>
  <si>
    <t xml:space="preserve"> RACAO P/CAES DOG CHOW AD RAC M 3KG</t>
  </si>
  <si>
    <t xml:space="preserve"> RACAO P/CAES DOG CHOW FILH RMG 1KG</t>
  </si>
  <si>
    <t xml:space="preserve"> BISC P/CAES DOG CHOW FR/LT 300G</t>
  </si>
  <si>
    <t xml:space="preserve"> RACAO P/CAES DOG CHOW FILH RAC PEQ 1KG</t>
  </si>
  <si>
    <t xml:space="preserve"> RACAO P/CAES DOG CHOW EXT LF FIL PQ 3KG</t>
  </si>
  <si>
    <t xml:space="preserve"> OSSO P/CAES BAW WAW PALITO N15 100G</t>
  </si>
  <si>
    <t xml:space="preserve"> BIFINHOS BAW WAW CHURRASCO 50G</t>
  </si>
  <si>
    <t xml:space="preserve"> BIFINHOS BAW WAW FRANGO RP 50G</t>
  </si>
  <si>
    <t xml:space="preserve"> OSSO P/CAES BAW WAW 3/4 30X1</t>
  </si>
  <si>
    <t xml:space="preserve"> RACAO BAW WAW AD MINI CAR/FRAG/ARR 900G</t>
  </si>
  <si>
    <t xml:space="preserve"> RACAO BAW WAW FILH MED CAR/FRG ARR 900G</t>
  </si>
  <si>
    <t xml:space="preserve"> BISC P/CAES BAW WAW MINI 300G</t>
  </si>
  <si>
    <t xml:space="preserve"> BISC P/CAES BAW WAW TRAD 300G</t>
  </si>
  <si>
    <t xml:space="preserve"> RACAO P/CAES CHAMP FILH FRANGO 85G</t>
  </si>
  <si>
    <t xml:space="preserve"> RACAO P/CAES PED FILH RACA M&amp;G 10,1KG</t>
  </si>
  <si>
    <t xml:space="preserve"> RACAO P/CAES PEDIGREE FILHOTE 18KG</t>
  </si>
  <si>
    <t xml:space="preserve"> RACAO P/CAES PED CAR/FG/CER 10,1KG</t>
  </si>
  <si>
    <t xml:space="preserve"> RACAO P/CAES PED AD 7+ 100G</t>
  </si>
  <si>
    <t xml:space="preserve"> RACAO P/GATO WHISKAS PATE&amp;CARN 290G</t>
  </si>
  <si>
    <t xml:space="preserve"> RACAO P/CAES FOSTER OR AD 7KG</t>
  </si>
  <si>
    <t xml:space="preserve"> RACAO P/CAES FOSTER OR AD 15KG</t>
  </si>
  <si>
    <t xml:space="preserve"> RACAO P/CAES VITAMAX FILHOTE 1KG</t>
  </si>
  <si>
    <t xml:space="preserve"> RACAO P/CAES VITTAMAX FILHOTE 2.3KG</t>
  </si>
  <si>
    <t xml:space="preserve"> RACAO P/CAES VITTAMAX AD PREMIUM 1KG</t>
  </si>
  <si>
    <t xml:space="preserve"> RACAO P/CAES VITAMAX PEQ RACAS 1KG</t>
  </si>
  <si>
    <t xml:space="preserve"> COMEDOURO P/CAES BAWA WAW PEQUENO</t>
  </si>
  <si>
    <t xml:space="preserve"> COMEDOURO P/CAES BAWA WAW GRANDE</t>
  </si>
  <si>
    <t xml:space="preserve"> BRINQ P/CAES PETMAR UN</t>
  </si>
  <si>
    <t xml:space="preserve"> SH P/CAES BAW WAW REX ANTIPULGAS 500ML</t>
  </si>
  <si>
    <t xml:space="preserve"> SH+COND P/CAES BAW WAW 500ML</t>
  </si>
  <si>
    <t xml:space="preserve"> SH P/CAES BAW WAW FILHOTE 500ML</t>
  </si>
  <si>
    <t xml:space="preserve"> AREIA SANIT P/GATO PERF BAWWAW 4KG</t>
  </si>
  <si>
    <t xml:space="preserve"> COL P/CAES BAW WAW FORRADA P</t>
  </si>
  <si>
    <t xml:space="preserve"> COL P/CAES BAW WAW FORRADA G</t>
  </si>
  <si>
    <t xml:space="preserve"> COL P/CAES BAW WAW FORRADA M</t>
  </si>
  <si>
    <t xml:space="preserve"> SH P/CAES PROCAO PELOS ESCUROS 500M</t>
  </si>
  <si>
    <t xml:space="preserve"> SH P/CAES PROCAO PELOS NEUTRO 500ML</t>
  </si>
  <si>
    <t xml:space="preserve"> ELIMINA ODORES MARINE PROCAO 2L</t>
  </si>
  <si>
    <t xml:space="preserve"> SH P/CAES SANOL PELOS CLAROS 500ML</t>
  </si>
  <si>
    <t xml:space="preserve"> SAB P/CAES PRODOG AROEIRA 85G</t>
  </si>
  <si>
    <t xml:space="preserve"> AREIA SANIT PIPICAT GRAN CLASSIC 12KG</t>
  </si>
  <si>
    <t xml:space="preserve"> SH PREVIN COVELI 300ML</t>
  </si>
  <si>
    <t xml:space="preserve"> ARAME LISO GALV MORLAN 2.11 14 1KG</t>
  </si>
  <si>
    <t xml:space="preserve"> TELA MORLAN GAL 2" FIO 23X1,50 50M</t>
  </si>
  <si>
    <t xml:space="preserve"> TELA MORLAN GAL 2" FIO 23X1,80 50M</t>
  </si>
  <si>
    <t xml:space="preserve"> TELA MORLAN PINT 1" FIO 24X1,50 50M</t>
  </si>
  <si>
    <t xml:space="preserve"> TELA MORLAN SUI 3" FIO 18X0,80 50M</t>
  </si>
  <si>
    <t xml:space="preserve"> TELA MORLAN VI 1/2" FIO 24X1,00 50M</t>
  </si>
  <si>
    <t xml:space="preserve"> TELA MORLAN VI 1/2" FIO 24X1,20 50M</t>
  </si>
  <si>
    <t xml:space="preserve"> TELA MORLAN VI 1/2" FIO 24X1,50 50M</t>
  </si>
  <si>
    <t xml:space="preserve"> TELA MORLAN GAL 2" FIO 22X1,80 50M</t>
  </si>
  <si>
    <t xml:space="preserve"> TELA MORLAN GAL 2" FIO 22X1,50 50M</t>
  </si>
  <si>
    <t xml:space="preserve"> TELA MORLAN SUI 3 FIO 18X1,20 50M</t>
  </si>
  <si>
    <t xml:space="preserve"> ARAME LISO MORLAN NELORE 1000M</t>
  </si>
  <si>
    <t xml:space="preserve"> RACAO P/GATO FRISKIES AD DELIC FAZEN 3KG</t>
  </si>
  <si>
    <t xml:space="preserve"> RACAO P/GATO FRISKIES AD MIX CARNE 1 KG</t>
  </si>
  <si>
    <t xml:space="preserve"> RACAO P/GATO FRISKIES GATIN FILHOTES 1KG</t>
  </si>
  <si>
    <t xml:space="preserve"> RACAO P/GATO FRISKIES FILHOTE FRAN 500G</t>
  </si>
  <si>
    <t xml:space="preserve"> RACAO P/GATO FRISKIES MEGAMIX 1KG</t>
  </si>
  <si>
    <t xml:space="preserve"> RACAO P/GATO GATSY AD CARNE 1KG</t>
  </si>
  <si>
    <t xml:space="preserve"> RACAO P/GATO WHISKAS DRY AD FRANG 900G</t>
  </si>
  <si>
    <t xml:space="preserve"> RACAO P/GATO WHISK ADJELLY CARN 85G</t>
  </si>
  <si>
    <t xml:space="preserve"> RACAO VITAMAX RACAS PEQUENAS 10,1KG</t>
  </si>
  <si>
    <t xml:space="preserve"> RACAO P/GATO VITAMIX CARNE 1KG</t>
  </si>
  <si>
    <t xml:space="preserve"> RACAO VITTAMAX GATO MIX 1KG</t>
  </si>
  <si>
    <t xml:space="preserve"> RACAO P/GATO VITAMAX PEIXE 1KG</t>
  </si>
  <si>
    <t xml:space="preserve"> RACAO P/GATO VITAMAX CAST SALMAO 1KG</t>
  </si>
  <si>
    <t xml:space="preserve"> RACAO P/GATOS BAW WAW CAR/ARR 900G</t>
  </si>
  <si>
    <t xml:space="preserve"> PAINCO CUCO 500G</t>
  </si>
  <si>
    <t xml:space="preserve"> SH BULLDOG 3X1 ANTIP/COND 500ML</t>
  </si>
  <si>
    <t xml:space="preserve"> COLEIRA ANTIPULGAS PREVIN COVELI 24 G</t>
  </si>
  <si>
    <t xml:space="preserve"> VH TTO ARG CON TOR RES MALB 750ML</t>
  </si>
  <si>
    <t xml:space="preserve"> ESPUMANTE CAMPO LARGO BRUT 750ML</t>
  </si>
  <si>
    <t xml:space="preserve"> ESPUMANTE MOSCATEL ROSE RIO SOL 750ML</t>
  </si>
  <si>
    <t xml:space="preserve"> VH ROSE POR CASAL GARCIA 750ML</t>
  </si>
  <si>
    <t xml:space="preserve"> VH BCO PORT CASAL GARCIA SECO 750ML</t>
  </si>
  <si>
    <t xml:space="preserve"> VH ROSE CHI C DEL DIABLO 750ML</t>
  </si>
  <si>
    <t xml:space="preserve"> VH TTO CHI C DIABLO CAB S(FL)375ML</t>
  </si>
  <si>
    <t xml:space="preserve"> VH TTO CHI C DIABLO CARMENER 750ML</t>
  </si>
  <si>
    <t xml:space="preserve"> VH BCO CHIL C DIABLO CHARDONN 750ML</t>
  </si>
  <si>
    <t xml:space="preserve"> VH TTO CHI C DIABLO MERLOT 750ML</t>
  </si>
  <si>
    <t xml:space="preserve"> VH BCO CHIL CAS DIABLO SAUV BL375ML</t>
  </si>
  <si>
    <t xml:space="preserve"> VH TTO CHI C DIABLO CAB SAUV 750ML</t>
  </si>
  <si>
    <t xml:space="preserve"> VH TTO CHI C DIABLO MALBEC 750ML</t>
  </si>
  <si>
    <t xml:space="preserve"> VH BCO CHIL C DIABLO COLETION 750ML</t>
  </si>
  <si>
    <t xml:space="preserve"> VH TTO CHI CON TORO RES MERL 750ML</t>
  </si>
  <si>
    <t xml:space="preserve"> VH TTO CHI CON TOR RES C SAU 750ML</t>
  </si>
  <si>
    <t xml:space="preserve"> VH BCO CHIL CONC TORO S BLANC 750ML</t>
  </si>
  <si>
    <t xml:space="preserve"> VH TTO CHI CONC TORO RES CAR 750ML</t>
  </si>
  <si>
    <t xml:space="preserve"> VH TTO CHI MARQUES C CONCHA CARMEN 750ML</t>
  </si>
  <si>
    <t xml:space="preserve"> VH BCO CHI CYT CHARD PEDRO JIMENEZ 750ML</t>
  </si>
  <si>
    <t xml:space="preserve"> VH ROSE CHI CYT RES 750ML</t>
  </si>
  <si>
    <t xml:space="preserve"> VH BCO CHI CAS D D BELIG S B M SEC 750ML</t>
  </si>
  <si>
    <t xml:space="preserve"> VH BCO CHI CAS DEL DI CAB SAUV 750ML</t>
  </si>
  <si>
    <t xml:space="preserve"> VH TTO CHI CAS DEL DI CABERNET 750ML</t>
  </si>
  <si>
    <t xml:space="preserve"> VH BCO CHI CAS DEL DI CHAR M SECO 750ML</t>
  </si>
  <si>
    <t xml:space="preserve"> VH BCO CHI RESERVADO SWEET SUAVE 750ML</t>
  </si>
  <si>
    <t xml:space="preserve"> VH BCO CHIL STA HEL S BLAN 375ML</t>
  </si>
  <si>
    <t xml:space="preserve"> VH TTO CHI STA HEL C SAUV(FL)375ML</t>
  </si>
  <si>
    <t xml:space="preserve"> VH TTO CHI STA HEL SAUV RESE 750ML</t>
  </si>
  <si>
    <t xml:space="preserve"> CHAMP ROSE NAC CHUVA PRATA 660ML</t>
  </si>
  <si>
    <t xml:space="preserve"> CHAMP BCO NAC CHUVA PRATA 660ML</t>
  </si>
  <si>
    <t xml:space="preserve"> ESPUMANTE BCO NAC SALTON DEMI SECO 750ML</t>
  </si>
  <si>
    <t xml:space="preserve"> ESPUMANTE BCO NAC SALTON MOSCATEL 750ML</t>
  </si>
  <si>
    <t xml:space="preserve"> ESPUMANTE BCO NAC SALTON PROS BRUT 750ML</t>
  </si>
  <si>
    <t xml:space="preserve"> VH BCO NAC SALTON CHALISE SEC 750ML</t>
  </si>
  <si>
    <t xml:space="preserve"> VH ROSE NAC SALTON CHALISE 750ML</t>
  </si>
  <si>
    <t xml:space="preserve"> ESPUMANTE BCO NAC CHANDON RES BRUT 750ML</t>
  </si>
  <si>
    <t xml:space="preserve"> ESPUMANTE BCO NAC CHANDON DEMI SEC 750ML</t>
  </si>
  <si>
    <t xml:space="preserve"> VH TTO NAC GALIOTTO SC BARD 1L</t>
  </si>
  <si>
    <t xml:space="preserve"> VH TTO NAC GALIOTTO SV BARD 4,6L</t>
  </si>
  <si>
    <t>2425 - SOCIEDADE DE BEBIDAS MIORANZA LTDA</t>
  </si>
  <si>
    <t xml:space="preserve"> VH TTO NAC MIORANZA SUAVE 750ML</t>
  </si>
  <si>
    <t xml:space="preserve"> VH BCO NAC PERGOLA SECO 750ML</t>
  </si>
  <si>
    <t xml:space="preserve"> VH TTO NAC PERGOLA SECO 750ML</t>
  </si>
  <si>
    <t xml:space="preserve"> VH TTO NAC QUINTA MORGADO SV 750ML</t>
  </si>
  <si>
    <t xml:space="preserve"> VH TTO NAC QUINTA MORG BORDO 750ML</t>
  </si>
  <si>
    <t xml:space="preserve"> VH TTO NAC QUINTA MORGADO SV 1L</t>
  </si>
  <si>
    <t xml:space="preserve"> ESPUMANTE ROSE NAC RIO SOL 750ML</t>
  </si>
  <si>
    <t xml:space="preserve"> VH TTO NAC SAN MARTIN SV 750ML</t>
  </si>
  <si>
    <t xml:space="preserve"> ESP BCO NAC SAN MARTIN MOSCATEL 660ML</t>
  </si>
  <si>
    <t>5785 -  VITIVINICOLA TROPICAL LTDA</t>
  </si>
  <si>
    <t xml:space="preserve"> VH TTO NAC ADEGA DO VALE SV 750ML</t>
  </si>
  <si>
    <t xml:space="preserve"> VH TTO NAC ADEGA DO VALE SC 750ML</t>
  </si>
  <si>
    <t>1001 - VINHOS ESPECIAIS</t>
  </si>
  <si>
    <t xml:space="preserve"> ESPUMANTE BCO NAC RIO SOL BRUT 750ML</t>
  </si>
  <si>
    <t xml:space="preserve"> CHOC BB FERRERO B READY NUT 22G</t>
  </si>
  <si>
    <t xml:space="preserve"> CHOC FERRERO KINDER JOY T1 ROSA 20G</t>
  </si>
  <si>
    <t xml:space="preserve"> CHOC FERRERO KINDER JOY T1 AZUL 20G</t>
  </si>
  <si>
    <t xml:space="preserve"> CHOC BB FERRERO ROCHER 37,5G</t>
  </si>
  <si>
    <t xml:space="preserve"> CHOC FERRERO K BUENO WHITE T2 39G</t>
  </si>
  <si>
    <t xml:space="preserve"> CHOC NESTLE KIT KAT COCONUT 41,5G</t>
  </si>
  <si>
    <t xml:space="preserve"> CHOC BB NEST PRESTIGI DOCE DE LEITE 33G</t>
  </si>
  <si>
    <t xml:space="preserve"> CHOC NESTLE KIT KAT 41,5G</t>
  </si>
  <si>
    <t xml:space="preserve"> CONF M&amp;MS AMENDOIM 45G</t>
  </si>
  <si>
    <t xml:space="preserve"> CHOC M&amp;MS CRISPY 35G</t>
  </si>
  <si>
    <t xml:space="preserve"> CHOC SNICKERS DARK 42G</t>
  </si>
  <si>
    <t xml:space="preserve"> TRUFA PALADINO CUPUACU 30G</t>
  </si>
  <si>
    <t xml:space="preserve"> CHIC TRIDENT X SENS SPEAR GAR MENTA 54G</t>
  </si>
  <si>
    <t xml:space="preserve"> CHIC TRIDENT GAR X SENS MOR LIME 54G</t>
  </si>
  <si>
    <t xml:space="preserve"> PASTILHA MENTOS SOUR ACUCAR MOR AC 38,5G</t>
  </si>
  <si>
    <t xml:space="preserve"> PASTILHA MENTOS LIMAO ACIDO Z ACU 38,5G</t>
  </si>
  <si>
    <t xml:space="preserve"> AP BARB DESC PREST 3 COOL L4P3</t>
  </si>
  <si>
    <t xml:space="preserve"> CHOC SKITTLES ORIGINAL 38G</t>
  </si>
  <si>
    <t xml:space="preserve"> CHOC NEUGEBAUER BIBS STICKS AVELA 32G</t>
  </si>
  <si>
    <t xml:space="preserve"> CHOC LACTA BR CHOC AO LEITE 145G</t>
  </si>
  <si>
    <t xml:space="preserve"> CHOC LACTA BR RECH CARAMELO CROC 104G</t>
  </si>
  <si>
    <t xml:space="preserve"> CHOC LACTA BR AO LEIT REC S VALSA 98G</t>
  </si>
  <si>
    <t xml:space="preserve"> CHOC LACTA BR OURO BRANCO RECHE 98G</t>
  </si>
  <si>
    <t xml:space="preserve"> CHOC LACTA BR AO LEITE 80G</t>
  </si>
  <si>
    <t xml:space="preserve"> CHOC LACTA BR LAKA AO LEITE 80G</t>
  </si>
  <si>
    <t xml:space="preserve"> CHOC LACTA BR OREO RECHEADO 90G</t>
  </si>
  <si>
    <t xml:space="preserve"> CHOC PO GAROTO 200G</t>
  </si>
  <si>
    <t xml:space="preserve"> CHOC BR HERS AMAR CROC SP DRK 80% 85G</t>
  </si>
  <si>
    <t xml:space="preserve"> CHOC BR HERSHEYS AERADA LEITE 85G</t>
  </si>
  <si>
    <t xml:space="preserve"> CHOC BR HERSH SHAKE CARAMELO SALG 77G</t>
  </si>
  <si>
    <t xml:space="preserve"> CHOC BR HERSHEYS MAIS AO LEITE 102G</t>
  </si>
  <si>
    <t xml:space="preserve"> CHOC BR HERSHEYS MAIS TRIPLO 102G</t>
  </si>
  <si>
    <t xml:space="preserve"> CONF M&amp;MS CHOC CRISPY POUCH 120G</t>
  </si>
  <si>
    <t xml:space="preserve"> CHOC NEUGEBAUER AMOR CARIOCA STICKS 32G</t>
  </si>
  <si>
    <t xml:space="preserve"> CHOC NEUGEBAUER STIKADINHO GO 40G</t>
  </si>
  <si>
    <t xml:space="preserve"> CHOC NEUGEBAUER BIBS AMENDOLATE 40G</t>
  </si>
  <si>
    <t xml:space="preserve"> CHOC NEUGEBAUER BIBS STICKS LEIT 32G</t>
  </si>
  <si>
    <t xml:space="preserve"> PNEU CAR FIRESTONE 175/70R14 84T F</t>
  </si>
  <si>
    <t xml:space="preserve"> OLEO MOTO GP4 TEMPOS 20W50 LUBRAX SL</t>
  </si>
  <si>
    <t xml:space="preserve"> OLEO LUBRAX VALORA 5W30 SN SINTETICO</t>
  </si>
  <si>
    <t xml:space="preserve"> OLEO LUB LUBRAX TECNO 15W40 SEMI</t>
  </si>
  <si>
    <t xml:space="preserve"> PNEU SUV CONT 215/65R16 98T CROSSCONT AT</t>
  </si>
  <si>
    <t>99641 - MAGGION INDUSTRIAS DE PNEUS E MAQUINAS LTDA</t>
  </si>
  <si>
    <t xml:space="preserve"> PNEU MOT MAG DIAN 2.75</t>
  </si>
  <si>
    <t xml:space="preserve"> PNEU MOT MAG TRAS TITAN 90/90</t>
  </si>
  <si>
    <t xml:space="preserve"> PNEU CMT XBRI 265/70R16 111T FORZA H/T</t>
  </si>
  <si>
    <t xml:space="preserve"> PNEU CAR XBRI 185/60R15 88H ECOLOGY</t>
  </si>
  <si>
    <t xml:space="preserve"> PNEU CAR XBRI 175/75R13 84T FASTWAY F2</t>
  </si>
  <si>
    <t xml:space="preserve"> PNEU CAR XBRI 175/75R14 86T FORZA A/T F2</t>
  </si>
  <si>
    <t xml:space="preserve"> PNEU CAM XBRI 295/80R22.5 ECOW F1 L/DIR</t>
  </si>
  <si>
    <t xml:space="preserve"> PNEU MOT SERV CHAMP DIAN BIZ 2.25</t>
  </si>
  <si>
    <t xml:space="preserve"> PNEU MOT SERV CHR DIAN TITAN 2.75</t>
  </si>
  <si>
    <t xml:space="preserve"> VH TTO CHI CASILLERO DIABL R P CAR 750ML</t>
  </si>
  <si>
    <t xml:space="preserve"> VH ROSE CHI CASILLERO DIABLO DEVIL 750ML</t>
  </si>
  <si>
    <t xml:space="preserve"> VH TTO CHI DIABLO BLACK CAB SUAV 750ML</t>
  </si>
  <si>
    <t xml:space="preserve"> VH TTO CHI DIABLO DARK RED ASSEMB 750ML</t>
  </si>
  <si>
    <t xml:space="preserve"> VH TTO CHI RESERVADO SWEET RED 750ML</t>
  </si>
  <si>
    <t xml:space="preserve"> VH BCO CHI RESERVADO SPRITZER MOSC 750ML</t>
  </si>
  <si>
    <t xml:space="preserve"> VH BCO ARG TRIVENTO RES WHIT MALB 750ML</t>
  </si>
  <si>
    <t xml:space="preserve"> VH ROSE ARG TRIVENTO RESERV MALBEC 750ML</t>
  </si>
  <si>
    <t xml:space="preserve"> VASO CRISTAL WOLFF PRINCESS 8X14CM</t>
  </si>
  <si>
    <t xml:space="preserve"> MANTEGUEIRA CRIST WOLFF DAISY 18X11CM</t>
  </si>
  <si>
    <t xml:space="preserve"> JARRA VIDRO GREEK WOLFF 1L</t>
  </si>
  <si>
    <t xml:space="preserve"> PORT MANT VDO BOR C/T BAM WOLFF 1,3L</t>
  </si>
  <si>
    <t xml:space="preserve"> CAMARAO SALGADO GRANDE KG</t>
  </si>
  <si>
    <t>173943 - CRUSTACEOS INDUSTRIA E COMERCIO DE PESCADOS EIRELI</t>
  </si>
  <si>
    <t xml:space="preserve"> CAMARAO DEFUMADO KG</t>
  </si>
  <si>
    <t xml:space="preserve"> SURURU KG</t>
  </si>
  <si>
    <t xml:space="preserve"> MEXILHAO KG</t>
  </si>
  <si>
    <t xml:space="preserve"> INGRED P/PAELLA COSTA SUL 300G</t>
  </si>
  <si>
    <t xml:space="preserve"> KANI KAMA COSTA SUL 200G</t>
  </si>
  <si>
    <t xml:space="preserve"> PEIXE SARDINHA CHARUTO CONG KG</t>
  </si>
  <si>
    <t>1712 - IND E COM DE PESCADOS MARANHAO LTDA.</t>
  </si>
  <si>
    <t xml:space="preserve"> PEIXE SARDINHA S/CAB ESVICERADA KG</t>
  </si>
  <si>
    <t>133639 - CARAPITANGA INDUSTRIA DE PESCADOS DO BRASIL LTDA</t>
  </si>
  <si>
    <t xml:space="preserve"> TILAPIA FILE CONG QUALIMAR 400G</t>
  </si>
  <si>
    <t xml:space="preserve"> PEIXE CASCUDO KG</t>
  </si>
  <si>
    <t xml:space="preserve"> PEIXE PIAU ARACU CONG KG</t>
  </si>
  <si>
    <t xml:space="preserve"> CAMARAO DESC COZ S/C 80/100 SEARA 400G</t>
  </si>
  <si>
    <t xml:space="preserve"> FILE DE TILAPIA SABOREAR 400G</t>
  </si>
  <si>
    <t xml:space="preserve"> POSTA BACALHAU DESSAL COSTA SUL 600G</t>
  </si>
  <si>
    <t xml:space="preserve"> CABECA DE PEIXE KG</t>
  </si>
  <si>
    <t xml:space="preserve"> PEIXE MANJUBA KG</t>
  </si>
  <si>
    <t xml:space="preserve"> BOLINHO BACALHAU SEARA 300G</t>
  </si>
  <si>
    <t xml:space="preserve"> CAMARAO SEARA DESC 30/45 200G</t>
  </si>
  <si>
    <t xml:space="preserve"> FILE TILAPIA SEARA EMPANADA IQF 400G</t>
  </si>
  <si>
    <t xml:space="preserve"> BACALHAU SEARA DESFIADO IQF 400G</t>
  </si>
  <si>
    <t xml:space="preserve"> QUADRITOS DE PEIXE COSTA S PESC EMP 400G</t>
  </si>
  <si>
    <t xml:space="preserve"> PEIXE SARDINHA LAJE COSTA SUL EVISC 800G</t>
  </si>
  <si>
    <t xml:space="preserve"> MANJUBA INTEIRA VITALMAR CONG 800G</t>
  </si>
  <si>
    <t xml:space="preserve"> FILE TILAPIA VITALMAR S/PELE 800G</t>
  </si>
  <si>
    <t xml:space="preserve"> PEIXE SARDINHA VITALMAR INTEIR CONG 800G</t>
  </si>
  <si>
    <t xml:space="preserve"> PEIXE PALOMBETA VITALMAR INTEIRA 800G</t>
  </si>
  <si>
    <t xml:space="preserve"> PEIXE CAVALINHA VITALMAR INTEIRA 1KG</t>
  </si>
  <si>
    <t xml:space="preserve"> PEIXE XAREU KG</t>
  </si>
  <si>
    <t xml:space="preserve"> PEIXE CACAO KG</t>
  </si>
  <si>
    <t xml:space="preserve"> PEIXE PARGO KG</t>
  </si>
  <si>
    <t xml:space="preserve"> PEIXE DOURADAO INTEIRO KG</t>
  </si>
  <si>
    <t xml:space="preserve"> PESCADINHA DO MAR KG</t>
  </si>
  <si>
    <t xml:space="preserve"> PEIXE AGULHA KG</t>
  </si>
  <si>
    <t xml:space="preserve"> PEIXE PITITINGA SALGADA C S KG</t>
  </si>
  <si>
    <t xml:space="preserve"> PITITINGA FRESCA KG</t>
  </si>
  <si>
    <t xml:space="preserve"> PEIXE PIABA                      KG</t>
  </si>
  <si>
    <t xml:space="preserve"> PEIXE MANDI KG</t>
  </si>
  <si>
    <t xml:space="preserve"> PEIXE PIRANHA                  KG</t>
  </si>
  <si>
    <t xml:space="preserve"> PEIXE PESCADA BRANCA KG</t>
  </si>
  <si>
    <t>83869 - F VERAS PAZ EIRELI ME</t>
  </si>
  <si>
    <t xml:space="preserve"> PEIXE ACARI KG</t>
  </si>
  <si>
    <t xml:space="preserve"> PEIXE PIAU CABECA GORDA KG</t>
  </si>
  <si>
    <t xml:space="preserve"> PEIXE SURUBIM KG</t>
  </si>
  <si>
    <t xml:space="preserve"> FILE DE TILAPIA SABOREAR 800G</t>
  </si>
  <si>
    <t>474619 -  AQUICULTURA LAGO DOURADO LTDA</t>
  </si>
  <si>
    <t xml:space="preserve"> FILE DE TILAPIA LAGO DOURADO 800G</t>
  </si>
  <si>
    <t xml:space="preserve"> FILE DE TILAPIA LAGO DOURADO 400G</t>
  </si>
  <si>
    <t xml:space="preserve"> CAMARAO COSTA SUL DESC COZ 45/80 300G</t>
  </si>
  <si>
    <t xml:space="preserve"> CAMARAO QUALIMAR SC CZ 31/40 200G</t>
  </si>
  <si>
    <t xml:space="preserve"> CAM QUALIMAR DESC EVISC COZ 40/50 350G</t>
  </si>
  <si>
    <t xml:space="preserve"> CAM QUALIMAR DESC EVISC COZ 30/40 350G</t>
  </si>
  <si>
    <t xml:space="preserve"> CAM QUALIMAR S/CABECA COZ 50/75 350G</t>
  </si>
  <si>
    <t xml:space="preserve"> CAM QUALIMAR DESC COZ 60/90 350G</t>
  </si>
  <si>
    <t xml:space="preserve"> CAM QUALIMAR DESC EVISC COZ 45/55 350G</t>
  </si>
  <si>
    <t>170633 -  PORTO FRIO COMERCIO E ARMAZENAGEM LTDA</t>
  </si>
  <si>
    <t xml:space="preserve"> CAMARAO 4MARES S/CABC CONG 111/200 400G</t>
  </si>
  <si>
    <t xml:space="preserve"> CAMARAO 4MARES DESC CONG 36/40 400G</t>
  </si>
  <si>
    <t xml:space="preserve"> CAMARAO 4MARES DESC CONG 71/90 400G</t>
  </si>
  <si>
    <t>1019 - MOLUSCOS 1</t>
  </si>
  <si>
    <t>4128 - ROSINÉIA SILVA DE OLIVEIRA - EPP</t>
  </si>
  <si>
    <t xml:space="preserve"> POLVO CONG INT KG</t>
  </si>
  <si>
    <t>2624 - PESCADOS FISH LTDA</t>
  </si>
  <si>
    <t xml:space="preserve"> TENTACULO DE POLVO KG</t>
  </si>
  <si>
    <t xml:space="preserve"> TENTACULO DE POTA KG</t>
  </si>
  <si>
    <t xml:space="preserve"> LULA EM ANEIS 4MARES CONG BANDEJA 400G</t>
  </si>
  <si>
    <t xml:space="preserve"> SURURU 4MARES CONG BANDEJA 400G</t>
  </si>
  <si>
    <t>1020 - MARISCOS 1</t>
  </si>
  <si>
    <t xml:space="preserve"> MARISCADA 4MARES CONG BANDEJA 500G</t>
  </si>
  <si>
    <t xml:space="preserve"> PATINHO SUINO SADIA KG</t>
  </si>
  <si>
    <t xml:space="preserve"> COXAO MOLE SUINO SADIA KG</t>
  </si>
  <si>
    <t xml:space="preserve"> LING LAR DE FRANGO CONG KG</t>
  </si>
  <si>
    <t xml:space="preserve"> FILE MIG SUI SAUDALI TEMP RESF APRE KG</t>
  </si>
  <si>
    <t xml:space="preserve"> PICANHA SUINA SAUDALI TEM RESF APRE KG</t>
  </si>
  <si>
    <t xml:space="preserve"> LOMBO SUINO CONG KG</t>
  </si>
  <si>
    <t xml:space="preserve"> COSTELA AURORA ESPECIAL KG</t>
  </si>
  <si>
    <t xml:space="preserve"> LOMBO SUINO AURORA CONG KG</t>
  </si>
  <si>
    <t xml:space="preserve"> COSTELA SUINA SADIA TEMP ASSA FACIL KG</t>
  </si>
  <si>
    <t xml:space="preserve"> PANCETA SUINA LEMON PEPPER CONG KG</t>
  </si>
  <si>
    <t xml:space="preserve"> COSTELA ALECRIM CONG KG</t>
  </si>
  <si>
    <t xml:space="preserve"> COSTELINHA SUI SAUDALI GRIL TEMP CONG KG</t>
  </si>
  <si>
    <t xml:space="preserve"> FILE MIG SUI SAUDALI TEMP CONG APRE KG</t>
  </si>
  <si>
    <t xml:space="preserve"> LOMBO SUINO SAUDALI TEMP CONG KG</t>
  </si>
  <si>
    <t xml:space="preserve"> CARNE MOIDA CHULETAO 500G</t>
  </si>
  <si>
    <t xml:space="preserve"> COSTELA EM TIRAS CONG KG</t>
  </si>
  <si>
    <t>162184 - PROCESSADOS TRIANGULO LTDA</t>
  </si>
  <si>
    <t xml:space="preserve"> CARNE MOIDA CONG NOBREZA 500G</t>
  </si>
  <si>
    <t xml:space="preserve"> CARNE MOIDA CONG JF 500G</t>
  </si>
  <si>
    <t>175517 -  FRIBARREIRAS AGRO INDUSTRIAL DE ALIMENTOS EIRELI</t>
  </si>
  <si>
    <t xml:space="preserve"> CARNE MOIDA FRIBARREIRAS BOVIN CONG 500G</t>
  </si>
  <si>
    <t xml:space="preserve"> PATINHO BOV RESF KG.</t>
  </si>
  <si>
    <t xml:space="preserve"> CHA DE FORA BOV RESF KG</t>
  </si>
  <si>
    <t xml:space="preserve"> ALCATRA C/MAMINHA BOV RESF KG</t>
  </si>
  <si>
    <t xml:space="preserve"> CONTRA FILE BOV KG</t>
  </si>
  <si>
    <t xml:space="preserve"> MAMINHA RESF KG</t>
  </si>
  <si>
    <t xml:space="preserve"> COSTELA BOVINA</t>
  </si>
  <si>
    <t xml:space="preserve"> FIGADO FRIBOI PORC CONG KG</t>
  </si>
  <si>
    <t>27316 -  FRIGOL S A</t>
  </si>
  <si>
    <t xml:space="preserve"> FRALDINHA GRILL RESF KG</t>
  </si>
  <si>
    <t>1177 - BOVINOS CONGELADOS</t>
  </si>
  <si>
    <t xml:space="preserve"> RIM BOV FRIBOI CONG KG</t>
  </si>
  <si>
    <t>1337 - EMPORIUM - ACOUGUE</t>
  </si>
  <si>
    <t xml:space="preserve"> PICANHA SUINA PERDIGAO TEMP KG</t>
  </si>
  <si>
    <t xml:space="preserve"> CUPIM BOV MATURATTA CONG KG</t>
  </si>
  <si>
    <t xml:space="preserve"> CONTRA FILE BOV MATURATTA CONG KG</t>
  </si>
  <si>
    <t xml:space="preserve"> MAMINHA DA ALCATRA MATURATT CONG KG</t>
  </si>
  <si>
    <t xml:space="preserve"> FILE DE COSTELA MATURATTA KG</t>
  </si>
  <si>
    <t xml:space="preserve"> FRALDA BOV MATURATTA CONG KG</t>
  </si>
  <si>
    <t xml:space="preserve"> PICANHA BOV MATURATTA CONG KG</t>
  </si>
  <si>
    <t xml:space="preserve"> CONTRA FILE MATURATTA KG</t>
  </si>
  <si>
    <t xml:space="preserve"> PICANHA MATURATTA KG</t>
  </si>
  <si>
    <t xml:space="preserve"> CUPIM GRILL RESF KG</t>
  </si>
  <si>
    <t xml:space="preserve"> CONTRA FILE GRILL KG</t>
  </si>
  <si>
    <t xml:space="preserve"> PICANHA GRILL RESF KG</t>
  </si>
  <si>
    <t xml:space="preserve"> PICANHA FATIADA BOV RESF KG</t>
  </si>
  <si>
    <t xml:space="preserve"> FRALDINHA BOV RESF KG</t>
  </si>
  <si>
    <t xml:space="preserve"> PICANHA BOV RESF KG</t>
  </si>
  <si>
    <t xml:space="preserve"> MAMINHA BOV RESF FRIBOI KG</t>
  </si>
  <si>
    <t xml:space="preserve"> COXAO MOLE PORCIONADO RESF FRIBOI KG</t>
  </si>
  <si>
    <t xml:space="preserve"> COXAO DURO PORCIONADO RESF FRIBOI KG</t>
  </si>
  <si>
    <t xml:space="preserve"> CONTRA FILE PORCIONADO RESF FRIBOI KG</t>
  </si>
  <si>
    <t xml:space="preserve"> PATINHO BOV PORCIONADO RESF FRIBOI KG</t>
  </si>
  <si>
    <t xml:space="preserve"> LAGARTO PORCIONADO RESF FRIBOI KG</t>
  </si>
  <si>
    <t xml:space="preserve"> ACEM PORCIONADO BOV RESF FRIBOI KG</t>
  </si>
  <si>
    <t xml:space="preserve"> PEITO PORCIONADO BOV RESF FRIBOI KG</t>
  </si>
  <si>
    <t xml:space="preserve"> PALETA PORCIONADO BOV RESF FRIBOI KG</t>
  </si>
  <si>
    <t xml:space="preserve"> FILE MIGNON PORCIONADO RESF FRIBOI KG</t>
  </si>
  <si>
    <t xml:space="preserve"> COSTELA FRIMESA CONG KG</t>
  </si>
  <si>
    <t xml:space="preserve"> FILEZINHO SUINO FRIMESA CONG KG</t>
  </si>
  <si>
    <t xml:space="preserve"> LOMBO SUINO FRIMESA CONG KG</t>
  </si>
  <si>
    <t xml:space="preserve"> PERNIL C PELE FAT C OS FRIM CONG KG</t>
  </si>
  <si>
    <t>79143 - Z VIEIRA DA SILVA PAES EIRELI ME</t>
  </si>
  <si>
    <t xml:space="preserve"> PAO DE FORMA BAUDUCCO GRAOS 390G</t>
  </si>
  <si>
    <t xml:space="preserve"> BISNAGUINHA BAUDUCCO 260G</t>
  </si>
  <si>
    <t xml:space="preserve"> BOLO DUPLO CHOCOLATE BAUDUCCO 200G</t>
  </si>
  <si>
    <t xml:space="preserve"> BOLO CENOURA C/CHOCOLATE BAUDUCCO 200G</t>
  </si>
  <si>
    <t xml:space="preserve"> PAO HOT</t>
  </si>
  <si>
    <t xml:space="preserve"> PAO HAMBURGUER BAUDUCCO 200G</t>
  </si>
  <si>
    <t xml:space="preserve"> BISNAGUINHA VISCONTI 240G</t>
  </si>
  <si>
    <t xml:space="preserve"> PAO FORMA VISCONTI TRAD 400G</t>
  </si>
  <si>
    <t xml:space="preserve"> PAO DE HAMB PLUSVITA COM GERGILIM 420G</t>
  </si>
  <si>
    <t xml:space="preserve"> PAO INTEGRAL LIMIAR PASSAS 350G</t>
  </si>
  <si>
    <t xml:space="preserve"> PAO HAMB LIMIAR INTEGRAL 200G</t>
  </si>
  <si>
    <t xml:space="preserve"> PAO INTEGRAL LIMIAR LIBANES 320G</t>
  </si>
  <si>
    <t xml:space="preserve"> PAO INTEGRAL LIMIAR COCO 400G</t>
  </si>
  <si>
    <t xml:space="preserve"> PAO INTEG LIMIAR AUSTRALIANO 400G</t>
  </si>
  <si>
    <t xml:space="preserve"> PAO LIMIAR MILHO/CENOURA 350G</t>
  </si>
  <si>
    <t xml:space="preserve"> PAO LIBANES LIMIAR TRADICIONAL 320G</t>
  </si>
  <si>
    <t>183751 -  C F ALVES EIRELI</t>
  </si>
  <si>
    <t xml:space="preserve"> BISC DU FRANCISCO QUEIJO 270G</t>
  </si>
  <si>
    <t xml:space="preserve"> BISC DU FRANCISCO CEBOLA 270G</t>
  </si>
  <si>
    <t xml:space="preserve"> BISC DU FRANCISCO ALHO 270G</t>
  </si>
  <si>
    <t xml:space="preserve"> BISC DU FRANCISCO BACON 270G</t>
  </si>
  <si>
    <t xml:space="preserve"> BISC DU FRANCISCO AMANTEIGADO 200G</t>
  </si>
  <si>
    <t xml:space="preserve"> BISC DU FRANCISCO LOLITA 200G</t>
  </si>
  <si>
    <t xml:space="preserve"> CANUDO DU FRANCISCO P/RECHEIO 220G</t>
  </si>
  <si>
    <t>79588 - BRITANIA ARMAZENS GERAIS LTDA</t>
  </si>
  <si>
    <t xml:space="preserve"> VENT BRITANIA MESA BVT405 6P 40CM PT</t>
  </si>
  <si>
    <t xml:space="preserve"> SANDUICHEIRA ELGIN SAN40 800W PT</t>
  </si>
  <si>
    <t xml:space="preserve"> MULTIPROC MONDIAL MPN</t>
  </si>
  <si>
    <t xml:space="preserve"> BATED MONDIAL PRATICA B</t>
  </si>
  <si>
    <t xml:space="preserve"> BATED MONDIAL PLANET BP01PB 12V 2TG PT</t>
  </si>
  <si>
    <t xml:space="preserve"> ESCOVA SEC BRITANIA BEC02PR BIV</t>
  </si>
  <si>
    <t>172727 -  MK ELETRODOMESTICOS MONDIAL S A</t>
  </si>
  <si>
    <t xml:space="preserve"> SECADOR POWER SHINE SC</t>
  </si>
  <si>
    <t xml:space="preserve"> BIC CAIRU A12 MASC PLAY KIDS PT/VD</t>
  </si>
  <si>
    <t xml:space="preserve"> BIC CAIRU FLASH A29 MTB 21V MAS PTO</t>
  </si>
  <si>
    <t xml:space="preserve"> F CAQUI FUYU NAC KG</t>
  </si>
  <si>
    <t xml:space="preserve"> F GOIABA VERMELHA KG</t>
  </si>
  <si>
    <t xml:space="preserve"> F LARANJA LIMA KG</t>
  </si>
  <si>
    <t xml:space="preserve"> F LIMAO SICILIANO KG</t>
  </si>
  <si>
    <t xml:space="preserve"> F MELAO GALIA KG</t>
  </si>
  <si>
    <t xml:space="preserve"> F MELAO CANTALUPE KG</t>
  </si>
  <si>
    <t xml:space="preserve"> F PESSEGO NACIONAL KG</t>
  </si>
  <si>
    <t xml:space="preserve"> F PITAIA KG</t>
  </si>
  <si>
    <t xml:space="preserve"> F ROMA KG</t>
  </si>
  <si>
    <t xml:space="preserve"> F NECTARINA GRANEL KG</t>
  </si>
  <si>
    <t xml:space="preserve"> F PERA RED BAR KG</t>
  </si>
  <si>
    <t xml:space="preserve"> F CEREJA KG</t>
  </si>
  <si>
    <t xml:space="preserve"> F LARANJA 3KG</t>
  </si>
  <si>
    <t xml:space="preserve"> F MACA TURMA DA MONICA 1KG</t>
  </si>
  <si>
    <t xml:space="preserve"> F MACA SENINHA 1KG</t>
  </si>
  <si>
    <t xml:space="preserve"> F KIWI DOCE MEL PICK E NICKY 600G</t>
  </si>
  <si>
    <t xml:space="preserve"> F MELAO AMARELO CEPI KG</t>
  </si>
  <si>
    <t xml:space="preserve"> F ABACAXI DOCE MEL PREMIUM UN</t>
  </si>
  <si>
    <t xml:space="preserve"> F KIWI SUNGOLD ZESPRI EMB 440G</t>
  </si>
  <si>
    <t xml:space="preserve"> F PERA ROCHA PICK &amp; NICK 1KG</t>
  </si>
  <si>
    <t xml:space="preserve"> CEREJA RESERVA GOURMET 250G</t>
  </si>
  <si>
    <t xml:space="preserve"> F TANGERINA PICK&amp;NICKY CUMBUCA 500G</t>
  </si>
  <si>
    <t xml:space="preserve"> AMEIXA IMP PICK NICK 500G</t>
  </si>
  <si>
    <t xml:space="preserve"> F LICHIA KG</t>
  </si>
  <si>
    <t>162587 -  ALFA VERDE HORTALICAS LTDA</t>
  </si>
  <si>
    <t xml:space="preserve"> F COCO VERDE UN</t>
  </si>
  <si>
    <t xml:space="preserve"> F MORANGO BDJ 250G</t>
  </si>
  <si>
    <t>209613 -  PRODUTORA E DISTRIBUIDORA DE LEGUMES FASSARELLA L</t>
  </si>
  <si>
    <t xml:space="preserve"> F COCO SECO UN</t>
  </si>
  <si>
    <t>162512 - PROBAHIA COMERCIO DE PRODUTOS ALIMENTICIOS DA BAHI</t>
  </si>
  <si>
    <t xml:space="preserve"> F MELANCIA PINGO DOCE VERMELHA KG</t>
  </si>
  <si>
    <t>154837 -  CITRICULTURA MARATA LTDA</t>
  </si>
  <si>
    <t xml:space="preserve"> F LARANJA MARATA PACOTE 3KG</t>
  </si>
  <si>
    <t>9585 - REPRESENTACOES SMRS ZEITOUNI</t>
  </si>
  <si>
    <t xml:space="preserve"> F MANGA ESPADA KG</t>
  </si>
  <si>
    <t xml:space="preserve"> F BANANA MACA KG</t>
  </si>
  <si>
    <t>48840 - AGRICOLA FAMOSA LTDA</t>
  </si>
  <si>
    <t xml:space="preserve"> F MELAO DINO KG</t>
  </si>
  <si>
    <t>74474 -  CAPP COMERCIAL DE FRUTAS LTDA EPP</t>
  </si>
  <si>
    <t xml:space="preserve"> F UMBU KG</t>
  </si>
  <si>
    <t>91937 - PETERFRUT COMERCIAL LTDA</t>
  </si>
  <si>
    <t xml:space="preserve"> MORANGUITO PETERFRUT CONG 1KG</t>
  </si>
  <si>
    <t xml:space="preserve"> MORANGO PETERFRUT BANDEJA 200G</t>
  </si>
  <si>
    <t>38457 -  AGROPECUARIA SCHIO LTDA</t>
  </si>
  <si>
    <t xml:space="preserve"> F MACA NECTAR SCHIO 850G</t>
  </si>
  <si>
    <t xml:space="preserve"> AMEIXAS SELECIONADAS SCHIO 500G</t>
  </si>
  <si>
    <t xml:space="preserve"> F UVA VERMELHA S/S DELLY FRUIT 500G</t>
  </si>
  <si>
    <t>219241 -  RW COMERCIO ATACADISTA DE HORTIFRUTIGRANJEIROS</t>
  </si>
  <si>
    <t xml:space="preserve"> MELANCIA SOET S/SEMENTE KG</t>
  </si>
  <si>
    <t xml:space="preserve"> V BERINJELA KG</t>
  </si>
  <si>
    <t xml:space="preserve"> V ABOBORA PESCOCO KG</t>
  </si>
  <si>
    <t xml:space="preserve"> V PEPINO JAPONES KG</t>
  </si>
  <si>
    <t xml:space="preserve"> V REPOLHO LISO KG</t>
  </si>
  <si>
    <t xml:space="preserve"> V REPOLHO ROXO KG</t>
  </si>
  <si>
    <t>17167 -  EDSON ANTONIO TREBESCHI</t>
  </si>
  <si>
    <t xml:space="preserve"> V PIMENTAO COLORIDO KG</t>
  </si>
  <si>
    <t xml:space="preserve"> V MILHO DOCE TREBESCHI UN</t>
  </si>
  <si>
    <t xml:space="preserve"> V TOMATINHO SWEET GRAPE TREBESCHI 500G</t>
  </si>
  <si>
    <t xml:space="preserve"> ALHO ROXO NOBRE TREBESCHI 200G</t>
  </si>
  <si>
    <t xml:space="preserve"> ALHO ROXO NOBRE TREBESCHI 400G</t>
  </si>
  <si>
    <t xml:space="preserve"> ALHO ROXO DEBULHADO TREBESCHI 300G</t>
  </si>
  <si>
    <t xml:space="preserve"> BETERRABA COZIDA TREBESCHI 400G</t>
  </si>
  <si>
    <t xml:space="preserve"> TOMATE CONF MEU LANCHINHO TREBESCHI 300G</t>
  </si>
  <si>
    <t xml:space="preserve"> PIMENTAO BLOCK COLORIDO 210G</t>
  </si>
  <si>
    <t xml:space="preserve"> V MINI PIMENTAO COLORIDO TREBESCHI 350G</t>
  </si>
  <si>
    <t xml:space="preserve"> MINI PIMENTAO DOCE TREBESCHI 150G</t>
  </si>
  <si>
    <t xml:space="preserve"> V TOMATINHO SWEET GRAPE TREBESCHI 180G</t>
  </si>
  <si>
    <t xml:space="preserve"> V TOMATE SALAD SENSATION TREBESCHI 300G</t>
  </si>
  <si>
    <t xml:space="preserve"> V MACAXEIRA TREBESCH 400G</t>
  </si>
  <si>
    <t xml:space="preserve"> V TOMATINHO CONFEITE TREBESCHI 250G</t>
  </si>
  <si>
    <t xml:space="preserve"> V TOMATE RAMA TREBESCHI 200G</t>
  </si>
  <si>
    <t xml:space="preserve"> TOMATINHO GRAPE MEL 180G</t>
  </si>
  <si>
    <t xml:space="preserve"> V TOMATE TREBESCHI DUO 250G</t>
  </si>
  <si>
    <t xml:space="preserve"> V TOMATINHO TUR DA MONICA TREBESCHI 180G</t>
  </si>
  <si>
    <t xml:space="preserve"> V PIMENTAO LONGO DOCE TREBESCHI 300G</t>
  </si>
  <si>
    <t xml:space="preserve"> V PIMENTAO BLOCK DOCE TREBESCHI AM 150G</t>
  </si>
  <si>
    <t xml:space="preserve"> V PIMENTAO BLOCK DOCE TREBESCHI VM 150G</t>
  </si>
  <si>
    <t xml:space="preserve"> V PIMENTAO BLOCK DOCE TREBESCHI LJ 150G</t>
  </si>
  <si>
    <t xml:space="preserve"> V TOMATE CEREJA GOURMET TREBESCHI 300G</t>
  </si>
  <si>
    <t>41848 - D EPOCA BRASIL COM DE FRUTAS E LEG LTDA</t>
  </si>
  <si>
    <t xml:space="preserve"> V BROCOLIS NINJA UN</t>
  </si>
  <si>
    <t xml:space="preserve"> V TOMATE BOMBOM NAT DA HORTA 180G</t>
  </si>
  <si>
    <t xml:space="preserve"> V PIMENTAO BLOCKY LARANJA REI 150G</t>
  </si>
  <si>
    <t xml:space="preserve"> V PIMENTAO BLOCKY AMARELO REI 150G</t>
  </si>
  <si>
    <t xml:space="preserve"> V PIMENTAO BLOCKY VERMELHO REI 150G</t>
  </si>
  <si>
    <t xml:space="preserve"> V ABOBORA CREMOSA BATA KG</t>
  </si>
  <si>
    <t xml:space="preserve"> V BROCOLIS DOCE MEL 300G</t>
  </si>
  <si>
    <t>83591 - ANTONIO IRIS DE OLIVEIRA</t>
  </si>
  <si>
    <t xml:space="preserve"> MILHO VERDE UN</t>
  </si>
  <si>
    <t>78759 -  N M MORAIS   CIA LTDA</t>
  </si>
  <si>
    <t xml:space="preserve"> V ABOBORA JAPONESA KG</t>
  </si>
  <si>
    <t>208794 -  PAULI COMERCIO IMPORTACAO E EXPORTACAO DE HORTIF</t>
  </si>
  <si>
    <t xml:space="preserve"> V PIMENTAO DUO REI 250G</t>
  </si>
  <si>
    <t>452935 -  LESN INDUSTRIA E COMERCIO DE ALIMENTOS LTDA</t>
  </si>
  <si>
    <t xml:space="preserve"> ALHO CARTELADO LESN 180G</t>
  </si>
  <si>
    <t xml:space="preserve"> ALHO REDINHA LESN 180G</t>
  </si>
  <si>
    <t xml:space="preserve"> ALHO CARTELADO LESN 100G</t>
  </si>
  <si>
    <t>458157 -  ALIMEMPRO PRODUTOS PROCESSADOS LTDA</t>
  </si>
  <si>
    <t xml:space="preserve"> ALHO ROXO ALIMEMPRO DESC 500G</t>
  </si>
  <si>
    <t xml:space="preserve"> ALHO ROXO ALIMEMPRO DESC 250G</t>
  </si>
  <si>
    <t xml:space="preserve"> F UVA ITALIA KG</t>
  </si>
  <si>
    <t xml:space="preserve"> F UVA VITORIA S/S CUMBUCA 500G</t>
  </si>
  <si>
    <t xml:space="preserve"> F UVA PRIMMA VITORIA CAPP 500G</t>
  </si>
  <si>
    <t>54331 - RENOVA COMERCIO ATACADISTA DE FRUTAS LTD</t>
  </si>
  <si>
    <t xml:space="preserve"> UVA THOMPSON S/S CUMBUM CUMBUCA 500G</t>
  </si>
  <si>
    <t xml:space="preserve"> F UVA VITORIA S/S GRANEL KG</t>
  </si>
  <si>
    <t xml:space="preserve"> F UVA VERDE DOCE MEL PICK E NICKY 250G</t>
  </si>
  <si>
    <t xml:space="preserve"> F UVA D MEL TOMPSON S/S CUMBUC 500G</t>
  </si>
  <si>
    <t xml:space="preserve"> F UVA CRIMSON DOCE MEL CUMBUCA 500G</t>
  </si>
  <si>
    <t xml:space="preserve"> F UVA DA HORA DOCE MEL 250G</t>
  </si>
  <si>
    <t xml:space="preserve"> F UVA VITORIA DOCE MEL 500G</t>
  </si>
  <si>
    <t xml:space="preserve"> UVA RED GLOBE RESERVA GOURMET 500G</t>
  </si>
  <si>
    <t xml:space="preserve"> UVA CRIMSON R GOUMET 400G</t>
  </si>
  <si>
    <t xml:space="preserve"> UVA VITORIA RESERVA GOUMET 400G</t>
  </si>
  <si>
    <t>102485 - AGRIVALE - AGRICULTURA DO VALE LTDA</t>
  </si>
  <si>
    <t xml:space="preserve"> F UVA DUVALE S SEMENTE INFINITY 500G</t>
  </si>
  <si>
    <t xml:space="preserve"> F UVA DUVALE S SEMENTE GREENS DREAM 500G</t>
  </si>
  <si>
    <t xml:space="preserve"> F UVA DUVALE S SEMENTE VITORIA 500G</t>
  </si>
  <si>
    <t xml:space="preserve"> F UVA VITORIA MIMO SELECAO 400G</t>
  </si>
  <si>
    <t xml:space="preserve"> F UVA VERMELHA S/ SEMENTE 500G</t>
  </si>
  <si>
    <t xml:space="preserve"> F UVA VERDE S/SEM SELETA 500G</t>
  </si>
  <si>
    <t xml:space="preserve"> UVA PRETA ESP S/ SEMENTE BEM DOCE 500G</t>
  </si>
  <si>
    <t>13980 - LUIZ SILVA DE ARAUJO</t>
  </si>
  <si>
    <t xml:space="preserve"> F UVA NUBIA KG</t>
  </si>
  <si>
    <t>10245 - CHAMBORD ASS EMPRESARIAL LTDA ME</t>
  </si>
  <si>
    <t xml:space="preserve"> F UVA PRETA ESPECIAL S/SEM SELET 500G</t>
  </si>
  <si>
    <t>215791 -  COOPERATIVA AGRICOLA CAPPELLARO</t>
  </si>
  <si>
    <t xml:space="preserve"> F UVA PRIMMA VERDE CAPP 500G</t>
  </si>
  <si>
    <t xml:space="preserve"> F UVA PRIMMA ISIS CAPP 500G</t>
  </si>
  <si>
    <t xml:space="preserve"> F UVA VERMELHA SEM SEMENTE PRECIOSA 500G</t>
  </si>
  <si>
    <t xml:space="preserve"> F UVA DELICIOUS BLACK LUVVI RESERVA 400G</t>
  </si>
  <si>
    <t xml:space="preserve"> FRUTAS CRISTALIZADAS MISTA KG</t>
  </si>
  <si>
    <t xml:space="preserve"> UVA PASSAS BRANCA KG</t>
  </si>
  <si>
    <t xml:space="preserve"> AMENDOA CHILENA NATURAL POTE 150G</t>
  </si>
  <si>
    <t xml:space="preserve"> CAST CAJU DUNORTE TORR A SECO POTE 150G</t>
  </si>
  <si>
    <t xml:space="preserve"> CASTANHA CAJU DUNORTE W320 NAT POTE 150G</t>
  </si>
  <si>
    <t xml:space="preserve"> NOZES S/CASCA DUNORTE POTE 110G</t>
  </si>
  <si>
    <t xml:space="preserve"> UVA PASSA ESCURA DUNORTE S/SEM POTE 150G</t>
  </si>
  <si>
    <t xml:space="preserve"> CASTANHA PARA DUNORTE POTE 120G</t>
  </si>
  <si>
    <t xml:space="preserve"> DAMASCO DUNORTE POTE 140G</t>
  </si>
  <si>
    <t xml:space="preserve"> MIX APERITIVO EXCEL 400G</t>
  </si>
  <si>
    <t xml:space="preserve"> AMEIXA SEM CAROCO EXCEL 150G</t>
  </si>
  <si>
    <t xml:space="preserve"> CASTANHA DE CAJU TORRADA EXCEL 150G</t>
  </si>
  <si>
    <t xml:space="preserve"> CASTANHA DE CAJU NATURAL EXCEL 150G</t>
  </si>
  <si>
    <t xml:space="preserve"> AMENDOIM TORRADO S/PELE EXCEL 400G</t>
  </si>
  <si>
    <t xml:space="preserve"> BANANA CHIPS EXCEL 100G</t>
  </si>
  <si>
    <t xml:space="preserve"> FRUTAS CRISTALIZADAS EXCEL 150G</t>
  </si>
  <si>
    <t xml:space="preserve"> DAMASCO TURCO EXCEL 150G</t>
  </si>
  <si>
    <t xml:space="preserve"> UVA PASSAS PRETAS EXCEL 150G</t>
  </si>
  <si>
    <t xml:space="preserve"> XILYTOL KG</t>
  </si>
  <si>
    <t xml:space="preserve"> LET COC EM PO KG</t>
  </si>
  <si>
    <t>50574 - COMERCIO DE FRUTAS RIVA LTDA ME</t>
  </si>
  <si>
    <t xml:space="preserve"> F GRAPEFRUT KG</t>
  </si>
  <si>
    <t xml:space="preserve"> DAMASCO RESERVA GOURMET TURCO SECO 120G</t>
  </si>
  <si>
    <t>72505 - FAZENDA SANTA TEREZINHA LTDA</t>
  </si>
  <si>
    <t xml:space="preserve"> TAMARAS IMP RESERVA GOURMET 200G</t>
  </si>
  <si>
    <t xml:space="preserve"> SEMENTE FELTRIN MAXIXE DO NORTE</t>
  </si>
  <si>
    <t xml:space="preserve">73 - FOLHAGENS                                         </t>
  </si>
  <si>
    <t xml:space="preserve"> V QUIABO KG</t>
  </si>
  <si>
    <t xml:space="preserve"> V COUVE FLOR UN</t>
  </si>
  <si>
    <t xml:space="preserve"> V RABANETE KG</t>
  </si>
  <si>
    <t>173100 - SERIDO FRUTAS DO NORDESTE EIRELI</t>
  </si>
  <si>
    <t xml:space="preserve"> AGUA DE COCO AQUACOCO PET 1L</t>
  </si>
  <si>
    <t xml:space="preserve"> SUCO SUMO CAJU 1L</t>
  </si>
  <si>
    <t xml:space="preserve"> SUCO SUMO MARACUJA 1L</t>
  </si>
  <si>
    <t xml:space="preserve"> SUCO SUMO GOIABA 1L</t>
  </si>
  <si>
    <t xml:space="preserve"> SUCO SUMO ACEROLA 1L</t>
  </si>
  <si>
    <t xml:space="preserve"> SUCO SUMO TANGERINA 1L</t>
  </si>
  <si>
    <t xml:space="preserve"> SUCO SUMO UVA 1L</t>
  </si>
  <si>
    <t xml:space="preserve"> SUCO SUMO CAJA 1L</t>
  </si>
  <si>
    <t xml:space="preserve"> SUCO SUMO GRAVIOLA 1L</t>
  </si>
  <si>
    <t xml:space="preserve"> SUCO DE CAJU DELIFRUT PET 250ML</t>
  </si>
  <si>
    <t xml:space="preserve"> OVOS VERM AVINE EXTRA 6X1</t>
  </si>
  <si>
    <t xml:space="preserve"> OVOS BCO AVINE EXTRA POLPA 12X1</t>
  </si>
  <si>
    <t xml:space="preserve"> OVOS GALINHA AVINE BC G 1030X1</t>
  </si>
  <si>
    <t xml:space="preserve"> OVOS CODORNA 15X1 AVINE</t>
  </si>
  <si>
    <t xml:space="preserve"> OVOS CAIPIRAO VERM AGRANOR 30X1</t>
  </si>
  <si>
    <t xml:space="preserve"> OVOS CAIPIRAO AGRANOR 10X1</t>
  </si>
  <si>
    <t xml:space="preserve"> OVOS VERM AGRANOR CAIPIRA 10X1</t>
  </si>
  <si>
    <t xml:space="preserve"> OVOS VERM AGRN CAIPIRA OMEGA 3+VIT 10X1</t>
  </si>
  <si>
    <t xml:space="preserve"> OVOS CAIPIRAO AGRANOR 18X1</t>
  </si>
  <si>
    <t xml:space="preserve"> OVOS VERM AGRANOR CAIPIRA 18X1</t>
  </si>
  <si>
    <t xml:space="preserve"> OVOS DE GALINHA BC MED TAMAGO 30X1</t>
  </si>
  <si>
    <t>250794 -  BL CONSERVAS E ALIMENTOS LTDA</t>
  </si>
  <si>
    <t xml:space="preserve"> OVOS EXTRA IANA 20X1</t>
  </si>
  <si>
    <t xml:space="preserve"> OVOS IANA GRANDE BRANCO 30UN</t>
  </si>
  <si>
    <t xml:space="preserve"> OVOS IANA EXTRA BRANCO 30UN</t>
  </si>
  <si>
    <t xml:space="preserve"> OVOS VERM IANA GD OMEGA3 10X1</t>
  </si>
  <si>
    <t xml:space="preserve"> OVOS BCO IANA JUMBO 10X1</t>
  </si>
  <si>
    <t>346172 -  D P B AVICULTURA   COMERCIO VAREJISTA DE OVOS LTD</t>
  </si>
  <si>
    <t xml:space="preserve"> OVO IANA BRANCO MD 30X1</t>
  </si>
  <si>
    <t xml:space="preserve"> OVOS BCO VITAGEMA PEQ 30X1</t>
  </si>
  <si>
    <t>68586 - PRODUTORA DE OVOS JOSIDITH LTDA</t>
  </si>
  <si>
    <t xml:space="preserve"> OVOS VERM OMEGA 10X1</t>
  </si>
  <si>
    <t xml:space="preserve"> OVOS VERM SELENIO 10X</t>
  </si>
  <si>
    <t xml:space="preserve"> OVOS VERM ENAVIS GR OMEGA 3 C/10</t>
  </si>
  <si>
    <t xml:space="preserve"> OVOS VERM ENAVIS GAIOLA GD C/10</t>
  </si>
  <si>
    <t xml:space="preserve"> OVOS VERM ENAVIS GD 12X1</t>
  </si>
  <si>
    <t xml:space="preserve"> OVOS BCO ENAVIS GD 12X1</t>
  </si>
  <si>
    <t xml:space="preserve"> OVOS VERM ENAVIS GRAND 20X1</t>
  </si>
  <si>
    <t xml:space="preserve"> OVOS BCO ENAVIS GRD C/20 UNDS</t>
  </si>
  <si>
    <t xml:space="preserve"> OVOS VERM ENAVIS GD 30X1</t>
  </si>
  <si>
    <t xml:space="preserve"> OVOS BCO ENAVIS MD 30X1</t>
  </si>
  <si>
    <t xml:space="preserve"> OVOS VERM ENAVIS GD 18X1</t>
  </si>
  <si>
    <t xml:space="preserve"> OVOS BCO ENAVIS GD 18X1</t>
  </si>
  <si>
    <t xml:space="preserve"> OVOS BCO ENAVIS PEQ 30X1</t>
  </si>
  <si>
    <t>224387 -  GRANJA FERREIRA E LOBO CRIACAO DE AVES LTDA</t>
  </si>
  <si>
    <t xml:space="preserve"> OVOS FERREIRA CAIPIRA GRANDE 10X1</t>
  </si>
  <si>
    <t xml:space="preserve"> OVOS FERREIRA CAIPIRA GRANDE 12X1</t>
  </si>
  <si>
    <t xml:space="preserve"> OVOS VERM TAMAGO MED 30X1</t>
  </si>
  <si>
    <t xml:space="preserve"> OVOS BCO ENAVIS GD 180X1</t>
  </si>
  <si>
    <t>46 - EMPORIO HORTIFRUTE</t>
  </si>
  <si>
    <t>1466 - EMPORIO FRUTAS SECAS/ESPECIARIAS</t>
  </si>
  <si>
    <t>63986 - MOOCA COMERCIAL IMPORT E EXPORT  LTDA</t>
  </si>
  <si>
    <t xml:space="preserve"> AMENDOIM NATURAL KG</t>
  </si>
  <si>
    <t xml:space="preserve"> SALGADO EMPADA CAMARAO 200G</t>
  </si>
  <si>
    <t xml:space="preserve"> SALGADO COXINHA CARANGUEJO 90G</t>
  </si>
  <si>
    <t xml:space="preserve"> SALGADO COXINHA CARNE 90G</t>
  </si>
  <si>
    <t xml:space="preserve"> M BOLO DE CENOURA C KG</t>
  </si>
  <si>
    <t xml:space="preserve"> M BOLO DE QUEIJO C KG</t>
  </si>
  <si>
    <t xml:space="preserve"> M BOLO PAMONHA TRAD C KG</t>
  </si>
  <si>
    <t xml:space="preserve"> BOLO CACETE TRADICIONAL KG</t>
  </si>
  <si>
    <t xml:space="preserve"> BOLO DE TAPIOCA BOLA KG</t>
  </si>
  <si>
    <t xml:space="preserve"> SALGADO RISOLE CAMARAO 180G</t>
  </si>
  <si>
    <t xml:space="preserve"> SALGADO RISOLE CARNE DE SOL 180G</t>
  </si>
  <si>
    <t xml:space="preserve"> PAO FRANCES BOLA KG</t>
  </si>
  <si>
    <t xml:space="preserve"> SALGADO COXIBE 180G</t>
  </si>
  <si>
    <t xml:space="preserve"> SALGADO COXINHA CALABRESA 180G</t>
  </si>
  <si>
    <t xml:space="preserve"> PAO FRANCES DE TAPIOCA KG</t>
  </si>
  <si>
    <t xml:space="preserve"> M BOLO SABORES C KG</t>
  </si>
  <si>
    <t xml:space="preserve"> SALGADO COXINHA DE CARANGUEJO 180G</t>
  </si>
  <si>
    <t xml:space="preserve"> PAO DOCE TRANCA DE COCO 250G</t>
  </si>
  <si>
    <t xml:space="preserve"> PAO DOCE TRANCA C/ GOTAS 250G</t>
  </si>
  <si>
    <t>114 - INDUSTRIA - LINHA SAZONAIS</t>
  </si>
  <si>
    <t xml:space="preserve"> PANETONE CHOCOLATE CONG 400G</t>
  </si>
  <si>
    <t xml:space="preserve"> TORTA CLASSICA DOCE LEITE C AMEIXA 1,100</t>
  </si>
  <si>
    <t xml:space="preserve"> TORTA CLASSICA CAPUCCINO 900G</t>
  </si>
  <si>
    <t xml:space="preserve"> BOLO CONF AMEIXA 1,100KG UN</t>
  </si>
  <si>
    <t xml:space="preserve"> BOLO CONF CHOC SIMPLES 1,100KG UN</t>
  </si>
  <si>
    <t xml:space="preserve"> BOLO CONF DOCE DE LEITE 1,100KG UN</t>
  </si>
  <si>
    <t xml:space="preserve"> TORTA KIT KAT NESTLE 900G</t>
  </si>
  <si>
    <t xml:space="preserve"> TORTA CLASS TRADIC CHOAMEIXA 1,100 UN</t>
  </si>
  <si>
    <t xml:space="preserve"> TORTA TRADI AMEIXA 1KG UN</t>
  </si>
  <si>
    <t xml:space="preserve"> TORTA CLASS TRADICI PRESTIGIO 1,100 UN</t>
  </si>
  <si>
    <t xml:space="preserve"> TORTA CLAS TRAD MARACUJA 1,100 UN</t>
  </si>
  <si>
    <t>16 - INDUSTRIA   PRODUTO INTERMEDIARIO</t>
  </si>
  <si>
    <t xml:space="preserve"> PI MASSA BASE CROISSANT LOJA KG</t>
  </si>
  <si>
    <t xml:space="preserve"> REFRIG FANTA LARANJA KS 290ML</t>
  </si>
  <si>
    <t xml:space="preserve"> REFRIG KUAT KS 290ML</t>
  </si>
  <si>
    <t xml:space="preserve"> REFRIG SPRITE KS 290ML</t>
  </si>
  <si>
    <t xml:space="preserve"> CF SUCO KAPO UVA 200ML</t>
  </si>
  <si>
    <t xml:space="preserve"> RING PINK LIMON MELHOR BOCADO 75G</t>
  </si>
  <si>
    <t>Cod Comprador</t>
  </si>
  <si>
    <t>Cod Fornecedor</t>
  </si>
  <si>
    <t>Troca</t>
  </si>
  <si>
    <t xml:space="preserve"> ALAN CARLOS BA SE</t>
  </si>
  <si>
    <t xml:space="preserve">  NESTLE BRASIL LTDA</t>
  </si>
  <si>
    <t>NÃO</t>
  </si>
  <si>
    <t xml:space="preserve"> CHOCOLATES GAROTO S.A</t>
  </si>
  <si>
    <t xml:space="preserve"> GOIASMINAS INDUSTRIA DE ALIMENTOS LTDA</t>
  </si>
  <si>
    <t xml:space="preserve"> VICTTOR SERAFIN BA SE</t>
  </si>
  <si>
    <t>595 - VICTTOR SERAFIN BA SE</t>
  </si>
  <si>
    <t xml:space="preserve">  ALVOAR LACTEOS NORDESTE S A</t>
  </si>
  <si>
    <t xml:space="preserve">  LBR LACTEOS BRASIL S A</t>
  </si>
  <si>
    <t xml:space="preserve"> LATICINIOS BELA VISTA LTDA</t>
  </si>
  <si>
    <t xml:space="preserve"> EMBARE INDUSTRIA ALIMENTICIA S.A</t>
  </si>
  <si>
    <t xml:space="preserve"> LATICINIOS REZENDE LTDA</t>
  </si>
  <si>
    <t xml:space="preserve"> MEAD JOHNSON DO BRASIL COMERCIO E IMPORTACAO DE PR</t>
  </si>
  <si>
    <t xml:space="preserve">  COOPERATIVA CENTRAL GAUCHA LTDA</t>
  </si>
  <si>
    <t xml:space="preserve"> DOCE MINEIRO LTDA</t>
  </si>
  <si>
    <t xml:space="preserve">  PROBENE FOODS INDUSTRIA E COMERCIO DE ALIMENTOS</t>
  </si>
  <si>
    <t xml:space="preserve"> LATICINIOS SANTA MARIA LTDA</t>
  </si>
  <si>
    <t xml:space="preserve">  LEITISSIMO S A</t>
  </si>
  <si>
    <t xml:space="preserve"> COOP CENTRAL AURORA ALIMENTOS</t>
  </si>
  <si>
    <t xml:space="preserve"> LEITESOL INDUSTRIA E COMERCIO S/A</t>
  </si>
  <si>
    <t xml:space="preserve"> ELIANE SANCHES BA SE</t>
  </si>
  <si>
    <t>359 - ELIANE SANCHES BA SE</t>
  </si>
  <si>
    <t xml:space="preserve">  INDAIA BRASIL AGUAS MINERAIS LTDA</t>
  </si>
  <si>
    <t xml:space="preserve"> SAO MIGUEL LOGISTICA E DISTRIBUICAO LTDA</t>
  </si>
  <si>
    <t>TROCA SE A LOJA SINALIZAR 30 DIAS DE ANTECEDENCIA DE VALIDADE E AVARIA</t>
  </si>
  <si>
    <t xml:space="preserve"> IMBASSAI DISTRIBUIDORA DE BEBIDAS E ALIMENTOS LTDA</t>
  </si>
  <si>
    <t xml:space="preserve">  EBBA AS EMPRESA B DE BEBIDAS ALIM S A</t>
  </si>
  <si>
    <t>DEVOLUÇÃO SE SINALIZADO COM 30 DIAS DE ANTECEDENCIA - VENCIMENTO OU QUALIDADE</t>
  </si>
  <si>
    <t xml:space="preserve">  PROGRESSO COMERCIO ATACADISTA LTDA</t>
  </si>
  <si>
    <t>TROCA, SE SINALIZADO COM 30 DIAS ANTECEDENCIA</t>
  </si>
  <si>
    <t xml:space="preserve"> CIA MARANHENSE DE REFRIGERANTES</t>
  </si>
  <si>
    <t>TROCA DE AVARIA OCASIONADA POR PROMOTOR</t>
  </si>
  <si>
    <t xml:space="preserve">  AGUAS DO PORTO INDUSTRIA E COMERCIO DE AGUAS LTDA</t>
  </si>
  <si>
    <t>TROCA, SOMENTE AVARIA NO ATO DO RECEBIMENTO</t>
  </si>
  <si>
    <t xml:space="preserve">  TORRES E PEDROSA COMERC AGUAS MINER LTDA</t>
  </si>
  <si>
    <t xml:space="preserve"> NEANDRO BRENHA BA SE</t>
  </si>
  <si>
    <t>354 - NEANDRO BRENHA BA SE</t>
  </si>
  <si>
    <t xml:space="preserve"> TRES CORACOES ALIMENTOS S A</t>
  </si>
  <si>
    <t xml:space="preserve"> PARATI S/A</t>
  </si>
  <si>
    <t xml:space="preserve"> SANTOS INDUSTRIA E COMERCIO DE ALIMENTOS EIRELI</t>
  </si>
  <si>
    <t>DEVOLUÇÃO</t>
  </si>
  <si>
    <t xml:space="preserve"> PANDURATA ALIMENTOS LTDA</t>
  </si>
  <si>
    <t>MARILAN ALIMENTOS S A 14 3401 6000 COB</t>
  </si>
  <si>
    <t xml:space="preserve"> SAO BRAZ S.A. IND. E COMERCIO ALIMENTOS</t>
  </si>
  <si>
    <t xml:space="preserve"> CAFE RANCHEIRO AGRO INDUSTRIAL LTDA</t>
  </si>
  <si>
    <t xml:space="preserve"> PETYAN INDUSTRIA DE ALIMENTOS LTDA</t>
  </si>
  <si>
    <t xml:space="preserve">  INDUSTRIA DE ALIMENTOS GUARANY LTDA</t>
  </si>
  <si>
    <t xml:space="preserve"> DOMINGOS COSTA INDUSTR S ALIMENTICIAS SA</t>
  </si>
  <si>
    <t xml:space="preserve"> GENERAL MILLS BRASIL ALIMENTOS LTDA</t>
  </si>
  <si>
    <t xml:space="preserve"> INDUSTRIAS REUNIDAS CORINGA LTDA</t>
  </si>
  <si>
    <t xml:space="preserve"> BISCOITO SAO BENEDITO INDUSTRIA E COMERCIO LTDA</t>
  </si>
  <si>
    <t xml:space="preserve">  TRIGALI INDUSTRIA E COMERCIO LTDA</t>
  </si>
  <si>
    <t xml:space="preserve">  IND E COM DE PROD ALIMENTICIOS ARCO VERDE LTDA</t>
  </si>
  <si>
    <t xml:space="preserve"> PASTIFICIO SELMI S/A</t>
  </si>
  <si>
    <t xml:space="preserve"> INDUSTRIA E COMERCIO DE MASSAS SAO FRANCISCO EIREL</t>
  </si>
  <si>
    <t xml:space="preserve">  GRANDE MOINHO CEARENSE SA</t>
  </si>
  <si>
    <t xml:space="preserve"> AGROINDUSTRIA E EXPORTACAO CAFE BAHIA LTDA</t>
  </si>
  <si>
    <t xml:space="preserve">  CILASI ALIMENTOS S A</t>
  </si>
  <si>
    <t xml:space="preserve"> ITAMARATY INDUSTRIA  E COMERCIO S/A</t>
  </si>
  <si>
    <t xml:space="preserve">  FABRICA DE BISCOITOS TUPY S A</t>
  </si>
  <si>
    <t xml:space="preserve"> SORA ALIMENTOS LTDA</t>
  </si>
  <si>
    <t xml:space="preserve">  BISCOITOS GEOPAN LTDA</t>
  </si>
  <si>
    <t xml:space="preserve"> BOMBONIERE BA SE</t>
  </si>
  <si>
    <t>355 - BOMBONIERE BA SE</t>
  </si>
  <si>
    <t>CANDEIAS MELO INDUSTRIA E COMERCIO DE PRODUTOS ALI</t>
  </si>
  <si>
    <t xml:space="preserve"> RICLAN S A</t>
  </si>
  <si>
    <t>JOTAPE INDUSTRIA E COMERCIO DE ALIMENTOS LTDA</t>
  </si>
  <si>
    <t xml:space="preserve"> IND DE PRODUTOS ALIMENTICIOS CORY LTDA</t>
  </si>
  <si>
    <t xml:space="preserve"> SANTA HELENA INDUSTRIA DE ALIMENTOS LTDA</t>
  </si>
  <si>
    <t>SANCHEZ CANO LTDA</t>
  </si>
  <si>
    <t xml:space="preserve"> PLATANO BRASIL DISTRIBUIDORA E EXPORTADO</t>
  </si>
  <si>
    <t>DOCILE ALIMENTOS LTDA</t>
  </si>
  <si>
    <t>BRASSUCO IND. COM. ALIMENTOS LTDA</t>
  </si>
  <si>
    <t>HERSHEYS DO DO BRASIL LTDA</t>
  </si>
  <si>
    <t>AGTAL A GUEDES TORREFACAO DE AMENDOIM</t>
  </si>
  <si>
    <t xml:space="preserve"> MMC INDUSTRIA DE PRODUTOS NUTRACEUTICOS LTDA</t>
  </si>
  <si>
    <t xml:space="preserve"> NEUGEBAUER ALIMENTOS S A</t>
  </si>
  <si>
    <t>PERFETTI VAN MELLE BRASIL LTDA</t>
  </si>
  <si>
    <t>ARCOR DO BRASIL LTDA.</t>
  </si>
  <si>
    <t>SIMAS INDUSTRIAL DE ALIMENTOS S/A</t>
  </si>
  <si>
    <t xml:space="preserve"> HARIBO BRASIL INDUSTRIA E COMERCIO DE PROD ALIMEN</t>
  </si>
  <si>
    <t>FERRERO DO BRASIL IND DOCEIRA E ALIM LTD</t>
  </si>
  <si>
    <t xml:space="preserve"> VITAO ALIMENTOS LTDA</t>
  </si>
  <si>
    <t>DORI-IND E COM DE PROD ALIMENTICIOS LTDA</t>
  </si>
  <si>
    <t>EIC DO BRASIL IND COM DE ALIMENTOS</t>
  </si>
  <si>
    <t>DACOLONIA ALIMENTOS NATURAIS LTDA</t>
  </si>
  <si>
    <t>LIGA DISTRIBUIDORA E REPRESENTACAO LTDA</t>
  </si>
  <si>
    <t>LEAO JUNIOR S.A</t>
  </si>
  <si>
    <t>B. N. MASCARENHAS &amp; CIA LTDA</t>
  </si>
  <si>
    <t>ALIMENTOS TIA SONIA LTDA</t>
  </si>
  <si>
    <t>APIS JORDANS COMERCIO E INDUSTRIA DE PRODUTOS APIC</t>
  </si>
  <si>
    <t xml:space="preserve"> INDUSTRIA DE CHOCOLATES PALADINO EIRELI</t>
  </si>
  <si>
    <t>R G VIEIRA INDUSTRIA COMERCIO LATICINIOS</t>
  </si>
  <si>
    <t xml:space="preserve"> HOMEMADE ALIMENTOS LTDA</t>
  </si>
  <si>
    <t xml:space="preserve"> JUNCO INDUSTRIA E COMERCIO LTDA</t>
  </si>
  <si>
    <t xml:space="preserve"> NHD FOODS INDUSTRIA  COMERCIO  IMPORTACAO E EXPOR</t>
  </si>
  <si>
    <t>INDUSTRIA E COMERCIO OLIVEIRA LTDA</t>
  </si>
  <si>
    <t>ZD ALIMENTOS S A</t>
  </si>
  <si>
    <t>IND. TORRONE NSA. SRA. MONTEVERGINE LTDA</t>
  </si>
  <si>
    <t>PRODUTOS  ERLAN LTDA</t>
  </si>
  <si>
    <t xml:space="preserve"> FLORESTAL ALIMENTOS S A</t>
  </si>
  <si>
    <t>F &amp; A INDUSTRIA E COMERCIO DE ALIMENTOS LTDA</t>
  </si>
  <si>
    <t xml:space="preserve"> VALDINO MUNIZ BA/SE</t>
  </si>
  <si>
    <t xml:space="preserve"> CAMIL ALIMENTOS S/A</t>
  </si>
  <si>
    <t xml:space="preserve">DEVOLUÇÃO EM CASO DE : PROBLEMA NA SELAGEM / QUALIDADE, GORGULHO OU PRAGA </t>
  </si>
  <si>
    <t xml:space="preserve">  URBANO AGROINDUSTRIAL LTDA 989</t>
  </si>
  <si>
    <t xml:space="preserve">  VIDA COMERCIO E INDUSTRIALIZACAO DE ALIMENTOS LTD</t>
  </si>
  <si>
    <t xml:space="preserve"> TOZZO &amp; CIA LTDA</t>
  </si>
  <si>
    <t xml:space="preserve"> GADKIN ALIMENTOS S A</t>
  </si>
  <si>
    <t xml:space="preserve"> JOSAPAR JOAQUIM OLIVEIRA SA PARTICIPACOE</t>
  </si>
  <si>
    <t xml:space="preserve"> NJF INDUSTRIA E COMERCIO LTDA</t>
  </si>
  <si>
    <t xml:space="preserve"> BUNGE ALIMENTOS S.A.</t>
  </si>
  <si>
    <t xml:space="preserve">NÃO TEM DEVOLUÇÃO </t>
  </si>
  <si>
    <t xml:space="preserve"> OLIM AGRO CEREAIS LTDA</t>
  </si>
  <si>
    <t xml:space="preserve">  COOPERATIVA REGIONAL AGROPECUAR SUL CATARINENSE</t>
  </si>
  <si>
    <t xml:space="preserve"> CASA PADIM ATACADO DISTRIBUIDOR DE ALIMENTOS LTDA</t>
  </si>
  <si>
    <t xml:space="preserve"> A D M DO BRASIL LTDA</t>
  </si>
  <si>
    <t xml:space="preserve"> COOPERATIVA TRITICOLA SEPEENSE LTDA</t>
  </si>
  <si>
    <t xml:space="preserve"> CARGILL AGRICOLA S/A</t>
  </si>
  <si>
    <t xml:space="preserve"> SOMAR COMERCIO E TRANSPORTE DE ALIMENTOS LTDA</t>
  </si>
  <si>
    <t xml:space="preserve"> IMPERIAL ALIMENTOS DO NORDESTE LTDA</t>
  </si>
  <si>
    <t xml:space="preserve"> URBANO AGROINDUSTRIAL LTDA</t>
  </si>
  <si>
    <t xml:space="preserve">  CAMIL ALIMENTOS S A </t>
  </si>
  <si>
    <t xml:space="preserve">  COOP ARROZEIRA EXTREMO SUL LTDA</t>
  </si>
  <si>
    <t xml:space="preserve"> COAMO AGROINDUSTRIAL COOPERATIVA</t>
  </si>
  <si>
    <t xml:space="preserve"> BELLA GROUP INDUSTRIA E COMERCIO EIRELI</t>
  </si>
  <si>
    <t xml:space="preserve">  PURO GRAO IND E COM DE ARROZ E SOJA LTDA</t>
  </si>
  <si>
    <t xml:space="preserve"> RAMPINELLI ALIMENTOS LTDA</t>
  </si>
  <si>
    <t xml:space="preserve">  INDUSTRIAS BLANCO LTDA</t>
  </si>
  <si>
    <t xml:space="preserve"> COOPERATIVA AGROINDUSTRIAL COOPERJA</t>
  </si>
  <si>
    <t xml:space="preserve">  GUANAMBI CEREAIS LTDA</t>
  </si>
  <si>
    <t xml:space="preserve"> CEREALISTA PASI LTDA</t>
  </si>
  <si>
    <t xml:space="preserve"> CAMIL ALIMENTOS S A</t>
  </si>
  <si>
    <t xml:space="preserve"> ARROZEIRA PELOTAS IND E COM CEREAIS LTDA</t>
  </si>
  <si>
    <t xml:space="preserve"> REALENGO ALIMENTOS LTDA</t>
  </si>
  <si>
    <t xml:space="preserve">  BENDO ALIMENTOS EIRELI</t>
  </si>
  <si>
    <t xml:space="preserve"> RMR AGROINDUSTRIA, COMERCIO ATACADISTA BENEFICIAM</t>
  </si>
  <si>
    <t xml:space="preserve">  VITAL ALIMENTOS LTDA</t>
  </si>
  <si>
    <t xml:space="preserve"> VALE BAHIA INDUSTRIA E COMERCIO DE ALIMENTOS LTD</t>
  </si>
  <si>
    <t xml:space="preserve"> NELSON WENDT E CIA. LTDA.</t>
  </si>
  <si>
    <t xml:space="preserve"> ANA LUISA FOOD BA/SE</t>
  </si>
  <si>
    <t>410 - ANA LUISA FOOD BA/SE</t>
  </si>
  <si>
    <t>CICOPAL - PROD ALIM LTDA.</t>
  </si>
  <si>
    <t>SIM</t>
  </si>
  <si>
    <t xml:space="preserve"> AMAFIL INDUSTRIA E COMERCIO DE ALIMENTOS LTDA</t>
  </si>
  <si>
    <t>DUSUL ALIMENTOS LTDA</t>
  </si>
  <si>
    <t>VIGOR ALIMENTOS S A</t>
  </si>
  <si>
    <t>AB BRASIL INDUSTRIA E COM DE ALIMENTOS</t>
  </si>
  <si>
    <t>ICOFORT AGROINDUSTRIAL LTDA</t>
  </si>
  <si>
    <t>CASADOCE IND E COMERCIO ALIM LTDA</t>
  </si>
  <si>
    <t xml:space="preserve"> TAMBAU INDUSTRIA ALIMENTICIA LTDA</t>
  </si>
  <si>
    <t>RUAH ALIMENTOS LTDA</t>
  </si>
  <si>
    <t>HARALD IND E COM DE ALIMENTOS</t>
  </si>
  <si>
    <t xml:space="preserve">SOCOCO S.A </t>
  </si>
  <si>
    <t>NESTLE BRASIL LTDA</t>
  </si>
  <si>
    <t xml:space="preserve"> GOIAS VERDE ALIMENTOS LTDA</t>
  </si>
  <si>
    <t xml:space="preserve"> UNILEVER BRASIL INDUSTRIAL LTDA</t>
  </si>
  <si>
    <t xml:space="preserve"> IND E COM DE PROD ALIM CEPERA LTDA</t>
  </si>
  <si>
    <t xml:space="preserve"> HORTUS AGROINDUSTRIAL SA</t>
  </si>
  <si>
    <t>CARGILL AGRICOLA S/A</t>
  </si>
  <si>
    <t>DUCOCO ALIMENTOS S A</t>
  </si>
  <si>
    <t xml:space="preserve"> IND E COM DE CHOCOLATES FINOS DO BRASIL LTDA</t>
  </si>
  <si>
    <t xml:space="preserve"> LIOTECNICA TECNOLOGIA EM ALIMENTOS LTDA</t>
  </si>
  <si>
    <t>DOCE MINEIRO LTDA</t>
  </si>
  <si>
    <t>AJINOMOTO DO BRASIL INDUSTRIA E COMERCIO</t>
  </si>
  <si>
    <t>VALE FERTIL IND ALIMENTICIAS LTDA</t>
  </si>
  <si>
    <t xml:space="preserve"> PREDILECTA ALIMENTOS LTDA</t>
  </si>
  <si>
    <t xml:space="preserve"> NORTE SALINEIRA S A IND E COM NORSAL</t>
  </si>
  <si>
    <t xml:space="preserve"> INDUSTRIA DE ALIMENTOS COMPOSTELA LTDA</t>
  </si>
  <si>
    <t>GENERAL MILLS BRASIL ALIMENTOS LTDA</t>
  </si>
  <si>
    <t>FUGINI ALIMENTOS LTDA</t>
  </si>
  <si>
    <t>NACOM GOYA INDUSTRIA E COMERCIO DE ALIME</t>
  </si>
  <si>
    <t>IND DE PRODUTOS ALIMS MAVALE RIO LTDA</t>
  </si>
  <si>
    <t>ITAIQUARA ALIMENTOS S.A</t>
  </si>
  <si>
    <t xml:space="preserve"> ALISPEC IND E COM PROD ALIMENTICIOS LTDA</t>
  </si>
  <si>
    <t>MARIZA IND E COM DE ALIMENTOS LTDA</t>
  </si>
  <si>
    <t>MAVALERIO ALIMENTOS DO NORDESTE LTDA</t>
  </si>
  <si>
    <t>NACOM GOYA INDUS COMERCIO ALIMENTOS LTDA</t>
  </si>
  <si>
    <t xml:space="preserve"> INACERES INDUSTRIAL E COMERCIAL LTDA</t>
  </si>
  <si>
    <t xml:space="preserve"> VALE FERTIL INDUSTRIAS ALIMENTICIAS LTDA</t>
  </si>
  <si>
    <t xml:space="preserve"> DANIEL ANDRADE BA/SE</t>
  </si>
  <si>
    <t xml:space="preserve"> VINICOLA SALTON S A</t>
  </si>
  <si>
    <t>IND D BEB JOAQUIM THOMAZ AQUINO FILHO SA</t>
  </si>
  <si>
    <t xml:space="preserve"> CRS BRANDS INDUSTRIA E COMERCIO SA</t>
  </si>
  <si>
    <t>PORTO A PORTO COM IMPORT E EXPORT  LTDA</t>
  </si>
  <si>
    <t>GENERAL BRANDS BRA IND COM PROD ALIM LTD</t>
  </si>
  <si>
    <t xml:space="preserve"> BACARDI MARTINI DO BRASIL IND E COM LTDA</t>
  </si>
  <si>
    <t>BARRINHAS COM E IMP D BEB E CEREAIS LTDA</t>
  </si>
  <si>
    <t>SOCIEDADE DE BEBIDAS MIORANZA LTDA</t>
  </si>
  <si>
    <t>INTERFOOD IMPORTACAO LTDA</t>
  </si>
  <si>
    <t>HILTON NAVES ARAUJO</t>
  </si>
  <si>
    <t>VINHOS RANDON LTDA</t>
  </si>
  <si>
    <t xml:space="preserve"> ENGARRAFAMENTO COROA LTDA</t>
  </si>
  <si>
    <t>AURORA BEBIDAS DE ALIMENTOS FINOS LTDA</t>
  </si>
  <si>
    <t>REAL COMERCIAL LTDA</t>
  </si>
  <si>
    <t>ADEGA ALENTEJANA COMERCIO IMP.EXT.LTDA</t>
  </si>
  <si>
    <t xml:space="preserve"> VITIVINICOLA TROPICAL LTDA</t>
  </si>
  <si>
    <t>HYPERA S A</t>
  </si>
  <si>
    <t xml:space="preserve"> INDUSTRIA E COMERCIO DE BEBIDAS PINHEIRENSE LTDA</t>
  </si>
  <si>
    <t>VCT BRASIL IMPORT E EXPORT LTDA</t>
  </si>
  <si>
    <t>VITIVINICOLA SANTA MARIA S.A</t>
  </si>
  <si>
    <t xml:space="preserve"> MOET HENNESSY DO BRASIL VINHOS E DESTILADOS LTDA</t>
  </si>
  <si>
    <t>DISTILLERIE STOCK DO BRASIL LTDA</t>
  </si>
  <si>
    <t>DUBAR INDUSTRIA E COMERCIO DE BEB LTDA</t>
  </si>
  <si>
    <t xml:space="preserve"> BROWN FORMAN BEV WORLDW COM LTDA</t>
  </si>
  <si>
    <t>FAMIGLIA ZANLORENZI S A</t>
  </si>
  <si>
    <t xml:space="preserve"> EBB EMPRESA BRASILEIRA DE BEBIDAS LTDA</t>
  </si>
  <si>
    <t>ADEGA ALENTEJANA COM IMP E EXP LTDA</t>
  </si>
  <si>
    <t>CERVEJARIA PETROPOLIS DE PERNAMBUCO LTDA</t>
  </si>
  <si>
    <t>CANTU IMPORTADORA DE BEBIDAS LTDA</t>
  </si>
  <si>
    <t>DESTILADO</t>
  </si>
  <si>
    <t>CENTROAIDAR INDUSTRIA E COMERCIO DE BEBI</t>
  </si>
  <si>
    <t>QUEIROZ GALVAO ALIMENTOS SA</t>
  </si>
  <si>
    <t>DESTILARIA DE CACHACA QUARESMA E C DA AMAZONIA LTD</t>
  </si>
  <si>
    <t xml:space="preserve"> ENGARRAFAMENTO PITU LTDA</t>
  </si>
  <si>
    <t>WF NEGOCIOS E COMERCIO EIRELI</t>
  </si>
  <si>
    <t>BEAM SUNTORY BRASIL IMPORT E COM DE BEBIDIDAS LTDA</t>
  </si>
  <si>
    <t>VINICOLA PIZZATO LTDA</t>
  </si>
  <si>
    <t>QUALIMPOR IMPORT E EXPORT DE PRODS ALIMENTICIOS</t>
  </si>
  <si>
    <t>STOCK DISTRIBUIDORA LTDA</t>
  </si>
  <si>
    <t>TERROIR DO SAO FRANCISCO COM E IND DE VINHOS LTDA</t>
  </si>
  <si>
    <t>MIX DO BRASIL INDUSTRIA E COMERCIO DE ALIMENTOS EI</t>
  </si>
  <si>
    <t>NB DO BRASIL COMERCIO ATACADISTA DE ALIMENTOS E BE</t>
  </si>
  <si>
    <t>GENE INDUSTRIA E COMERCIO DE ALIMENTOS E BEBIDAS L</t>
  </si>
  <si>
    <t>BEBIDAS BRASIL EIRELI</t>
  </si>
  <si>
    <t>PARAMAR COMERCIO E INDUSTRIA DE BEBIDAS LTDA</t>
  </si>
  <si>
    <t xml:space="preserve"> ENGARRAFAMENTO FUNDO DO VALE FABRICACAO DE AGUARD</t>
  </si>
  <si>
    <t xml:space="preserve"> WINE CONCEPT BRASIL IMPOR E EXPOR DE VINHOS</t>
  </si>
  <si>
    <t xml:space="preserve"> WINE CONCEPT BRASIL   IMPORTACAO E EXPORTACAO DE</t>
  </si>
  <si>
    <t xml:space="preserve"> DIAS IMPORTADORA DE VINHOS LTDA</t>
  </si>
  <si>
    <t xml:space="preserve"> NUTRIZA AGROINDUSTRIAL DE ALIMENTOS S A</t>
  </si>
  <si>
    <t>VINICOLA MIOLO LTDA</t>
  </si>
  <si>
    <t>SOCIEDADE DE BEBIDAS PANIZZON LTDA</t>
  </si>
  <si>
    <t>SELETA E BOAZINHA,IND. E COM. IMP. E EXP</t>
  </si>
  <si>
    <t>SOST INDUSTRIA E COM DE ALIMENTOS LTDA</t>
  </si>
  <si>
    <t>ALIANCA VINHOS DE PORTUGAL S/A</t>
  </si>
  <si>
    <t>MCS COM DE BEB E PROD ALIMENT EIRELLI</t>
  </si>
  <si>
    <t>ZAHIL IMPORTADORA LTDA</t>
  </si>
  <si>
    <t>CASA VALDUGA VINHOS FINOS LTDA</t>
  </si>
  <si>
    <t>DEL MAIPO COMERCIO E REPRESENTACOES LTDA</t>
  </si>
  <si>
    <t>EPICE IMPORTACAO COMERCIO E REPRESENTACOES LTDA</t>
  </si>
  <si>
    <t>GRAND CRU IMPORTADORA LTDA</t>
  </si>
  <si>
    <t xml:space="preserve"> CACHACARIA MATUTA LTDA</t>
  </si>
  <si>
    <t>BODEGAS FAUSTINO SL</t>
  </si>
  <si>
    <t xml:space="preserve"> ORGANIZACAO VERDEMAR LTDA</t>
  </si>
  <si>
    <t xml:space="preserve"> INDUSTRIA DE BEBIDAS PARIS LTDA   EM RECUPERACAO</t>
  </si>
  <si>
    <t>COOP VINICOLA AURORA LTDA</t>
  </si>
  <si>
    <t>MISTRAL IMPORTADORA LTDA</t>
  </si>
  <si>
    <t>NOR IMPORT COMERCIAL DE ALIMENTOS LTDA</t>
  </si>
  <si>
    <t>VINICOLA LIDIO CARRARO LTDA   EPP</t>
  </si>
  <si>
    <t>FAZENDA SALINAS IND  COM DE BEBIDAS LTDA</t>
  </si>
  <si>
    <t xml:space="preserve"> COOPERATIVA AGROINDUSTRIAL NOVA ALIANCA LTDA</t>
  </si>
  <si>
    <t xml:space="preserve"> MSLR COMERCIO ATACADISTA DE BEBIDAS LTDA</t>
  </si>
  <si>
    <t xml:space="preserve"> S P IMPORTADORA LTDA</t>
  </si>
  <si>
    <t xml:space="preserve"> MEGA WINE COMERCIO DE VINHOS LTDA</t>
  </si>
  <si>
    <t xml:space="preserve"> ANA LUISA FRANCA BA/SE</t>
  </si>
  <si>
    <t>400 - ANA LUISA FRANCA BA/SE</t>
  </si>
  <si>
    <t>NORTE SALINEIRA S/A.IND.E COM.NORSAL</t>
  </si>
  <si>
    <t xml:space="preserve"> INDUSTRIA DE CONDIMENTOS SABOREAR LTDA</t>
  </si>
  <si>
    <t>CONSERVAS ODERICH S.A</t>
  </si>
  <si>
    <t>F &amp; O INDUSTRIA E COMERCIO DE ALIMENTOS LTDA</t>
  </si>
  <si>
    <t>SABORATIVO EMPREENDIMENTOS LTDA</t>
  </si>
  <si>
    <t>CRUSOE FOODS IND IMP E EXP LTDA</t>
  </si>
  <si>
    <t>GOIAS VERDE ALIMENTOS LTDA</t>
  </si>
  <si>
    <t xml:space="preserve"> ACHEI INDUSTRIA E COMERCIO DE PRODUTOS ALIMENTICI</t>
  </si>
  <si>
    <t xml:space="preserve"> MATA NORTE ALIMENTOS LTDA</t>
  </si>
  <si>
    <t>TAMBAU INDUSTRIA ALIMENTICIA LTDA</t>
  </si>
  <si>
    <t>GOMES DA COSTA ALIMENTOS S/A</t>
  </si>
  <si>
    <t>SOVENA PORTUGAL CONSUMER GOODS S A</t>
  </si>
  <si>
    <t>COSTA MARINE COM PROD ALIMENTICIOS LTDA</t>
  </si>
  <si>
    <t>L.PRAXEDES GOMES</t>
  </si>
  <si>
    <t xml:space="preserve"> DENDE LIGHT IND DE PROD ALIMENTICIOS LTDA</t>
  </si>
  <si>
    <t xml:space="preserve"> INDUSTRIA DE TEMPEROS E ALIMENTOS FORTELLI LTDA</t>
  </si>
  <si>
    <t>GALLO WORLDWIDE LDA</t>
  </si>
  <si>
    <t>M W INDUSTRIA E EMPREENDIMENTOS LTDA</t>
  </si>
  <si>
    <t>INDUSTRIAS UNIDAS SM LTDA</t>
  </si>
  <si>
    <t>RIVOLI INDUSTRIA E COMERCIO LTDA</t>
  </si>
  <si>
    <t>AGRANOR ALIMENTOS DO NORDESTE LTDA</t>
  </si>
  <si>
    <t>COCO DO VALE {IND ALIM DO VALE LTDA}</t>
  </si>
  <si>
    <t xml:space="preserve"> SERGIO ROBERTO GOMES DA SILVA</t>
  </si>
  <si>
    <t>DUCOCO PRODUTOS ALIMENTICIOS S/A</t>
  </si>
  <si>
    <t>SOCIETA PER AZIONE LUCCHESE OLII E VINI</t>
  </si>
  <si>
    <t xml:space="preserve"> SANDELEH ALIMENTOS LTDA</t>
  </si>
  <si>
    <t>MIL INDUSTRIAL COSTA DO DENDE LTDA</t>
  </si>
  <si>
    <t>PRODUTOS TIA DEDE LTDA</t>
  </si>
  <si>
    <t>GLOBALBEV BEBIDAS E ALIMENTOS LTDA</t>
  </si>
  <si>
    <t>COPRA INDUSTRIAL ALIMENTICIA LTDA</t>
  </si>
  <si>
    <t>OLEOFORFAIT SA</t>
  </si>
  <si>
    <t xml:space="preserve"> MARANATA INDUSTRIA E COMERCIO DE SAL LTDA</t>
  </si>
  <si>
    <t>LUSOROYAL IMPORTACAO E EXPORTACAO LDA</t>
  </si>
  <si>
    <t>DOMPABLYTO INDUSTRIA E COMERCIO DE ALIMENTOS LTDA</t>
  </si>
  <si>
    <t xml:space="preserve"> DIOMACH INDUSTRIA E COMERCIO DE ALIMENTOS E BEBID</t>
  </si>
  <si>
    <t>IRMAOS RAIOLA E CIA LTDA</t>
  </si>
  <si>
    <t>F C OLIVEIRA &amp; CIA LTDA</t>
  </si>
  <si>
    <t>SAKURA NAKAYA ALIMENTOS LTDA</t>
  </si>
  <si>
    <t>PONZAN  INDUS E COM DE PRODUT ALIMENTICI</t>
  </si>
  <si>
    <t>LIOTECNICA TECNOLOGIA EM ALIMENTOS LTDA</t>
  </si>
  <si>
    <t>MANUEL SERRA S A</t>
  </si>
  <si>
    <t>ANGELO AURICCHIO &amp; CIA LTDA.</t>
  </si>
  <si>
    <t>MERCANTIL MOR LTDA</t>
  </si>
  <si>
    <t xml:space="preserve"> CAMARO DA SERRA INDUSTRIA E COMERCIO LTDA</t>
  </si>
  <si>
    <t>INDUSTRIA E COMERCIO XAVANTE LTDA</t>
  </si>
  <si>
    <t>BALDONI PRODUTOS NATURAIS COM INDUSTRIA</t>
  </si>
  <si>
    <t xml:space="preserve"> REGES E REGES LTDA</t>
  </si>
  <si>
    <t>GALLO BRASIL DISTRIBUICAO E COMERCIO LTD</t>
  </si>
  <si>
    <t>PORTO FELIZ S/A</t>
  </si>
  <si>
    <t>TANGARA IMPORTADORA E EXPORTADORA S/A</t>
  </si>
  <si>
    <t xml:space="preserve"> DUAS RODAS INDUSTRIAL SA</t>
  </si>
  <si>
    <t xml:space="preserve"> DUAS RODAS NORDESTE INDUSTRIA DE ALIMENTOS LTDA</t>
  </si>
  <si>
    <t xml:space="preserve">  HYPERA S A</t>
  </si>
  <si>
    <t>NUTRIMENTAL SA IND E COM DE ALIMENTOS</t>
  </si>
  <si>
    <t>EMPRESA BRASILEIRA DE DISTRIBUICAO LTDA</t>
  </si>
  <si>
    <t>J N DE SOUSA VALADAO COMERCIO</t>
  </si>
  <si>
    <t>BM3 IMPORTACAO E EXPORTACAO LTDA</t>
  </si>
  <si>
    <t>OLIVIA E CIA</t>
  </si>
  <si>
    <t>100% TROCA</t>
  </si>
  <si>
    <t xml:space="preserve"> FM INDUSTRIA DE LATICINIOS LTDA</t>
  </si>
  <si>
    <t xml:space="preserve">  LATICINIOS SANTA MARIA LTDA</t>
  </si>
  <si>
    <t>NÃO TEM TROCA</t>
  </si>
  <si>
    <t xml:space="preserve"> NOVAMIX COMERCIAL DE ALIMENTOS LTDA</t>
  </si>
  <si>
    <t xml:space="preserve"> LATICINIO CANTO DE MINAS LTDA</t>
  </si>
  <si>
    <t xml:space="preserve"> LATICINIOS OSCAR SALGADO LTDA</t>
  </si>
  <si>
    <t xml:space="preserve">  LATICINIOS SAO JOAO S A</t>
  </si>
  <si>
    <t xml:space="preserve"> ALLFOOD IMPORTACAO INDUSTRIA E COM LTDA</t>
  </si>
  <si>
    <t xml:space="preserve"> IND E COM DE LAT VALE DOS BURITIS LTDA</t>
  </si>
  <si>
    <t xml:space="preserve"> PHILAR FABRICACAO DE LATICINIOS EIRELI</t>
  </si>
  <si>
    <t xml:space="preserve"> F &amp; A INDUSTRIA E COMERCIO DE ALIMENTOS LTDA</t>
  </si>
  <si>
    <t xml:space="preserve"> SANTA BARBARA INDUSTRIA E COMERCIO DE BENS DO LATI</t>
  </si>
  <si>
    <t xml:space="preserve"> USINA DE BENEFICIAMENTO DE LEITE BOM SUC</t>
  </si>
  <si>
    <t xml:space="preserve"> LATICINIOS SAO VICENTE DE MINAS S A</t>
  </si>
  <si>
    <t xml:space="preserve">  LATICINIO SZURA LTDA</t>
  </si>
  <si>
    <t xml:space="preserve"> TOURINHO ALIMENTOS LTDA</t>
  </si>
  <si>
    <t>FABRICA DE LATICINIOS GONCALVES SALES S.A. ( AVIAÇÃO)</t>
  </si>
  <si>
    <t>SCALON &amp; CERCHI LTDA</t>
  </si>
  <si>
    <t xml:space="preserve"> PRONTU INDUSTRIA E COMERCIO DE ALIMENTOS AS( MILKLY)</t>
  </si>
  <si>
    <t xml:space="preserve"> VALELAC INDUSTRIA DE LATICINIOS LTDA</t>
  </si>
  <si>
    <t xml:space="preserve"> SILVA   CLIMACO LTDA / MORRO ALTO </t>
  </si>
  <si>
    <t xml:space="preserve"> LATICINIO SILVEIRA BARROS LTDA</t>
  </si>
  <si>
    <t>LATICINIO DEALE LTDA</t>
  </si>
  <si>
    <t>BRASFRUT</t>
  </si>
  <si>
    <t>MARQUES FAIR INDUSTRIA E COMERCIO DE POLPAS DE FRU</t>
  </si>
  <si>
    <t>MARYNE COMERCIO DE ALIMENTOS LTDA ME</t>
  </si>
  <si>
    <t>LUZA INDUSTRIA E COMERCIO D ALIMENT S A</t>
  </si>
  <si>
    <t>ITABAIANA MASSAS INDUSTRIA LTDA</t>
  </si>
  <si>
    <t xml:space="preserve"> INDUSTRIA E COMERCIO AZEVEDO LTDA</t>
  </si>
  <si>
    <t xml:space="preserve"> SO MINAS INDUSTRIA E COMERCIO DE ALIMENTOS LTDA</t>
  </si>
  <si>
    <t>IBA INDUSTRIA BRASILEIRA DE ALIMENTOS LTDA</t>
  </si>
  <si>
    <t xml:space="preserve"> DOCE GELATO COMERCIO E DISTRIBUICAO DE ALIMENTOS</t>
  </si>
  <si>
    <t>FORNO DE MINAS ALIMENTOS S A</t>
  </si>
  <si>
    <t xml:space="preserve"> PRODUTOS EMBUTIDOS SPERANDIO LTDA</t>
  </si>
  <si>
    <t xml:space="preserve"> EDMARIO I  ASSUNCAO</t>
  </si>
  <si>
    <t>MASSA FEST INDUSTRIA DE MASSAS ALIMENTICIAS LTDA</t>
  </si>
  <si>
    <t xml:space="preserve"> FROOTY COMERCIO E INDUSTRIA DE ALIMENTOS S A</t>
  </si>
  <si>
    <t xml:space="preserve"> PIZZA FINISSIMA LTDA</t>
  </si>
  <si>
    <t>PRODUTOS ALIMENTICIOS CEFER LTDA</t>
  </si>
  <si>
    <t>ITAMBE</t>
  </si>
  <si>
    <t>FRUTAP ALIMENTOS S A</t>
  </si>
  <si>
    <t>SIM 100% POR VALIDADE</t>
  </si>
  <si>
    <t>LATICINIO MARIANNA LTDA</t>
  </si>
  <si>
    <t>DIGUDINHO</t>
  </si>
  <si>
    <t>ALVOAR LACTEOS NORDESTE S A</t>
  </si>
  <si>
    <t>DAIRY NESTLES DPA</t>
  </si>
  <si>
    <t>DANONE LTDA</t>
  </si>
  <si>
    <t>SIM 100% POR VALIDADE (EXCETO YOPRO PROTEINA)</t>
  </si>
  <si>
    <t>LACTALIS (ELEGE BATAVO PORCO DE CALDAS E PRESIDENT)</t>
  </si>
  <si>
    <t>NÃO( MAS PAGA 100% PERDAS VIA ACORDO COMERCIAL)</t>
  </si>
  <si>
    <t>LACTALIS PARMALAT</t>
  </si>
  <si>
    <t>VALE DOURADO (PALMEIRAS DOS INDIOS)</t>
  </si>
  <si>
    <t>LATICINIO BELO VALE LTDA</t>
  </si>
  <si>
    <t>NUTRIR PRODUTOS LACTEOS LTDA</t>
  </si>
  <si>
    <t>VIDA VEG</t>
  </si>
  <si>
    <t>VERDE CAMPO</t>
  </si>
  <si>
    <t>TREVO LACTEOS S A</t>
  </si>
  <si>
    <t>LATICINIOS CATUPIRY LTDA</t>
  </si>
  <si>
    <t>P &amp; L AGROINDUSTRIA DE LATICINIOS LTDA - DAVACA</t>
  </si>
  <si>
    <t>LATICINIOS TIROLEZ LTDA</t>
  </si>
  <si>
    <t>LATICINIOS BELA VISTA LTDA - PIRACANJUBA</t>
  </si>
  <si>
    <t>BARBOSA &amp; MARQUES - REGINA</t>
  </si>
  <si>
    <t>POLENGHI INDUSTRIAS ALIMENTICIAS LTDA</t>
  </si>
  <si>
    <t>LATICINIO NATAL - QJO NATAL</t>
  </si>
  <si>
    <t>Mês</t>
  </si>
  <si>
    <t>TOTAL</t>
  </si>
  <si>
    <t>PERDA POR VENCIMENTO 2026</t>
  </si>
  <si>
    <t>PERDA OPERACIONAL 2026</t>
  </si>
  <si>
    <t>Obs.: São perdas gerais, da loja toda. Sejam Identificadas, não identificadas e por vencimento.</t>
  </si>
  <si>
    <t>Local</t>
  </si>
  <si>
    <t>E-mail</t>
  </si>
  <si>
    <t>Número</t>
  </si>
  <si>
    <t>Cargo / Função</t>
  </si>
  <si>
    <t>ADEILTON SILVA DA COSTA</t>
  </si>
  <si>
    <t>BA/SE</t>
  </si>
  <si>
    <t>adeilton.silva@grupomateus.com.br</t>
  </si>
  <si>
    <t>98 8113-7405</t>
  </si>
  <si>
    <t>COMPRADOR SENIOR</t>
  </si>
  <si>
    <t>cassillorepresentacao@hotmail.com</t>
  </si>
  <si>
    <t xml:space="preserve">ADRIELE AMELIA SANTOS PITANGUEIRA </t>
  </si>
  <si>
    <t>adriele.pitangueira@grupomateus.com</t>
  </si>
  <si>
    <t>71 9241-5237</t>
  </si>
  <si>
    <t>ASSISTENTE DE COMPRAS</t>
  </si>
  <si>
    <t>heloyse.santana@solucaoba.com.br</t>
  </si>
  <si>
    <t>ALAN CARLOS MOREIRA LIMA</t>
  </si>
  <si>
    <t>alan.moreira@grupomateus.com</t>
  </si>
  <si>
    <t>98 9198-7442</t>
  </si>
  <si>
    <t>flavia.nascimento@br.nestle.com</t>
  </si>
  <si>
    <t>ALBERT VINICIUS DA CRUZ SANTOS</t>
  </si>
  <si>
    <t>albert.santos@grupomateus.com.br</t>
  </si>
  <si>
    <t>79 99887-8177</t>
  </si>
  <si>
    <t>georgia.barros@mdiasbranco.com.br</t>
  </si>
  <si>
    <t>ALEX OLIVEIRA DE JESUS</t>
  </si>
  <si>
    <t>alex.oliveira@grupomateus.com.br</t>
  </si>
  <si>
    <t xml:space="preserve">71 8738-4657 </t>
  </si>
  <si>
    <t>andrea.fernandez@cicopal.com.br</t>
  </si>
  <si>
    <t>ALICE MONTEIRO COSTA</t>
  </si>
  <si>
    <t>alice.mcosta@grupomateus.com.br</t>
  </si>
  <si>
    <t>71 8846-3228</t>
  </si>
  <si>
    <t>nilton.santos@sakura.com.br</t>
  </si>
  <si>
    <t>ANA BARBOZA</t>
  </si>
  <si>
    <t>BA</t>
  </si>
  <si>
    <t>ana.ribeiro@grupomateus.com</t>
  </si>
  <si>
    <t>mariana.se@britvic.com / caio.bueno@britvic.com</t>
  </si>
  <si>
    <t>ANA KARINE CARNEIRO</t>
  </si>
  <si>
    <t>karine.carneiro@grupomateus.com.br</t>
  </si>
  <si>
    <t xml:space="preserve">85 9275-5330 </t>
  </si>
  <si>
    <t>jadsons.dinz@gmail.com</t>
  </si>
  <si>
    <t>ANDRESSA PINTO LIMA</t>
  </si>
  <si>
    <t>andressa.pinto@grupomateus.com.br</t>
  </si>
  <si>
    <t>71 99163-9832</t>
  </si>
  <si>
    <t>sshrepresentacoes@gmail.com</t>
  </si>
  <si>
    <t>ANE EMANUELLE DOS SANTOS FERRAZ</t>
  </si>
  <si>
    <t>ane.ferraz@grupomateus.com.br</t>
  </si>
  <si>
    <t>71 9959-0133</t>
  </si>
  <si>
    <t>COMPRADOR PLENO</t>
  </si>
  <si>
    <t>adriano.sveras@solarbr.com.br</t>
  </si>
  <si>
    <t>ARIANE</t>
  </si>
  <si>
    <t>ariane.silva@grupomateus.com.br</t>
  </si>
  <si>
    <t>74 8150-9479</t>
  </si>
  <si>
    <t>senusar@gmail.com</t>
  </si>
  <si>
    <t>moisescsantana@gmail.com</t>
  </si>
  <si>
    <t>CAIO</t>
  </si>
  <si>
    <t>caio.barbosa@grupomateus.com</t>
  </si>
  <si>
    <t>71 8470-4474</t>
  </si>
  <si>
    <t>ASSISTENTE DE JOSE SOUZA JUNIOR</t>
  </si>
  <si>
    <t>vitorio.paixao@heineken.com.br</t>
  </si>
  <si>
    <t>CAMILA AMARAL OLIVEIRA</t>
  </si>
  <si>
    <t>camila.amaral@grupomateus.com.br</t>
  </si>
  <si>
    <t>71 8318-2323</t>
  </si>
  <si>
    <t>jadsons.diniz@gmail.com</t>
  </si>
  <si>
    <t>CARLA JORDÂNIA</t>
  </si>
  <si>
    <t>carla.jordania@grupomateus.com.br</t>
  </si>
  <si>
    <t>98 98769-9702</t>
  </si>
  <si>
    <t>SAC INTERNO 336</t>
  </si>
  <si>
    <t xml:space="preserve">CARLOS EDUARDO DA SILVA COELHO </t>
  </si>
  <si>
    <t>eduardo.coelho@grupomateus.com.br</t>
  </si>
  <si>
    <t xml:space="preserve">98 8267-7587 </t>
  </si>
  <si>
    <t>GERENTE COMERCIAL DE CATEGORIA</t>
  </si>
  <si>
    <t xml:space="preserve">CARLOS EVERARDO CARREIRO VIEIRA </t>
  </si>
  <si>
    <t>everardo@grupomateus.com.br</t>
  </si>
  <si>
    <t xml:space="preserve">99 8146-5753 </t>
  </si>
  <si>
    <t>GERENTE COMERCIAL</t>
  </si>
  <si>
    <t>CAROLINA DE SOUZA BRANDÃO</t>
  </si>
  <si>
    <t>carolina.brandao@grupomateus.com.br</t>
  </si>
  <si>
    <t>71 8780-0080</t>
  </si>
  <si>
    <t>CHAD</t>
  </si>
  <si>
    <t>98 99963-0955</t>
  </si>
  <si>
    <t>TRANSPORTE REGIONAL 336</t>
  </si>
  <si>
    <t>CHARLES</t>
  </si>
  <si>
    <t>87 99128-2456</t>
  </si>
  <si>
    <t>SUPERVISOR DE LOGÍSTICA – COCA-COLA</t>
  </si>
  <si>
    <t>CRISTIANE SANTO SÉ</t>
  </si>
  <si>
    <t>71 8839-5949</t>
  </si>
  <si>
    <t>DANIEL NONATO ANDRADE SANTOS</t>
  </si>
  <si>
    <t>daniel.santos@grupomateus.com.br</t>
  </si>
  <si>
    <t>71 9159-1677</t>
  </si>
  <si>
    <t>DAYANA SANTOS DA COSTA</t>
  </si>
  <si>
    <t>dayana.costa@grupomateus.com.br</t>
  </si>
  <si>
    <t>71 9950-6391</t>
  </si>
  <si>
    <t>COMPRADOR JUNIOR</t>
  </si>
  <si>
    <t>DEILTON DA SILVA</t>
  </si>
  <si>
    <t>deilton.silva@grupomateus.com.br</t>
  </si>
  <si>
    <t>718206-1010</t>
  </si>
  <si>
    <t>DIEGO SILVA DA HORA</t>
  </si>
  <si>
    <t>diego.hora@grupomateus.com.br</t>
  </si>
  <si>
    <t>71 8208-4830</t>
  </si>
  <si>
    <t>EDILA</t>
  </si>
  <si>
    <t>BA/PE</t>
  </si>
  <si>
    <t>87 9203-5491</t>
  </si>
  <si>
    <t>REFEITÓRIO</t>
  </si>
  <si>
    <t>EDILENE QUEIROZ SANTOS</t>
  </si>
  <si>
    <t>edilene.santos@grupomateus.com.br</t>
  </si>
  <si>
    <t>71 9204-6156</t>
  </si>
  <si>
    <t>EDUARDO PRASERES</t>
  </si>
  <si>
    <t>COORDENADOR DE LOGÍSTICA 336</t>
  </si>
  <si>
    <t>EFRAIM HELLOM RIBEIRO DE ARAUJO</t>
  </si>
  <si>
    <t>efraim.araujo@grupomateus.com.br</t>
  </si>
  <si>
    <t>98 8204-4557</t>
  </si>
  <si>
    <t xml:space="preserve">ELIANE DE JESUS SANCHES RODRIGUES </t>
  </si>
  <si>
    <t>eliane.rodrigues@grupomateus.com.br</t>
  </si>
  <si>
    <t>98 8177-1935</t>
  </si>
  <si>
    <t>ELISANGELA ALMEIDA REIS</t>
  </si>
  <si>
    <t>elisangela.reis@grupomateus.com.br</t>
  </si>
  <si>
    <t>71 9686-0777</t>
  </si>
  <si>
    <t>FELIPE SOUZA FELIX DE SANTANA</t>
  </si>
  <si>
    <t>felipe.felix@grupomateus.com.br</t>
  </si>
  <si>
    <t xml:space="preserve">71 9704-4238 </t>
  </si>
  <si>
    <t>FELIPE VICENTE RODRIGUES</t>
  </si>
  <si>
    <t>felipe.vicente@grupomateus.com.br</t>
  </si>
  <si>
    <t>11 94889-7779</t>
  </si>
  <si>
    <t>FERNANDO MARTINS CIRQUEIRA</t>
  </si>
  <si>
    <t>fernando.martins@grupomateus.com.br</t>
  </si>
  <si>
    <t>98 8119-0324</t>
  </si>
  <si>
    <t xml:space="preserve">GERENTE COMERCIAL DE CATEGORIA </t>
  </si>
  <si>
    <t>GABRIELE DA SILVA CANDIDO</t>
  </si>
  <si>
    <t>gabriele.candido@grupomateus.com.br</t>
  </si>
  <si>
    <t>71 8300-8598</t>
  </si>
  <si>
    <t xml:space="preserve">GENILDES AZEVEDO ANUNCIACAO </t>
  </si>
  <si>
    <t>genildes.azevedo@grupomateus.com.br</t>
  </si>
  <si>
    <t>71 8401-7103</t>
  </si>
  <si>
    <t>GILMAR BRAGA BARRETO JUNIOR</t>
  </si>
  <si>
    <t>gilmar.junior@grupomateus.com.br</t>
  </si>
  <si>
    <t>71 9271-1573</t>
  </si>
  <si>
    <t>HASSAN DE SOUZA VENANCIO</t>
  </si>
  <si>
    <t>hassan.venancio@grupomateus.com.br</t>
  </si>
  <si>
    <t>71 9253-4829</t>
  </si>
  <si>
    <t>HELDER ALVES DA ROCHA</t>
  </si>
  <si>
    <t>helder.rocha@grupomateus.com.br</t>
  </si>
  <si>
    <t>71 8701-3544</t>
  </si>
  <si>
    <t>HELENILSON DA SILVA CRUZ</t>
  </si>
  <si>
    <t>helenilson.cruz@grupomateus.com.br</t>
  </si>
  <si>
    <t>71 8121-4005</t>
  </si>
  <si>
    <t>HERICK WENDEL CARVALHO SANTOS</t>
  </si>
  <si>
    <t>herick.santos@grupomateus.com.br</t>
  </si>
  <si>
    <t>81 8852-0046</t>
  </si>
  <si>
    <t>GERENTE REGIONAL DE VENDAS</t>
  </si>
  <si>
    <t>IGOR BATISTA DA PAZ</t>
  </si>
  <si>
    <t>igor.paz@grupomateus.com.br</t>
  </si>
  <si>
    <t>71 8427-8249</t>
  </si>
  <si>
    <t>ISAIAS SANTOS DE JESUS</t>
  </si>
  <si>
    <t>isaias.djesus@grupomateus.com.br</t>
  </si>
  <si>
    <t>71 8797-0825</t>
  </si>
  <si>
    <t>IZANDRO JORGE AROUCHA ROCHA</t>
  </si>
  <si>
    <t>izandro.rocha@grupomateus.com.br</t>
  </si>
  <si>
    <t>98 9112-1585</t>
  </si>
  <si>
    <t>JAMILE SANTOS DIAS</t>
  </si>
  <si>
    <t>jamile.dias@grupomateus.com.br</t>
  </si>
  <si>
    <t>71 9901-2220</t>
  </si>
  <si>
    <t>JOAO</t>
  </si>
  <si>
    <t>71 9912-7345</t>
  </si>
  <si>
    <t>ASSISTENTE DE MARCO E NILSON</t>
  </si>
  <si>
    <t>JOAO PAULO SANTOS FIMINELLO</t>
  </si>
  <si>
    <t>joao.fiminello@grupomateus.com.br</t>
  </si>
  <si>
    <t>71 9337-2363</t>
  </si>
  <si>
    <t>JOICE COELHO</t>
  </si>
  <si>
    <t>JONAS DA SILVA RIBEIRO</t>
  </si>
  <si>
    <t>jonas.dasilva@grupomateus.com.br</t>
  </si>
  <si>
    <t xml:space="preserve">99 8458-4921 </t>
  </si>
  <si>
    <t>JONAS FERNANDES OLIVEIRA</t>
  </si>
  <si>
    <t>jonas.fernandes@grupomateus.com.br</t>
  </si>
  <si>
    <t xml:space="preserve">71 9938-4285 </t>
  </si>
  <si>
    <t>JOSE SOUZA JUNIOR</t>
  </si>
  <si>
    <t>jose.sjunior@grupomateus.com.br</t>
  </si>
  <si>
    <t>COMPRADOR</t>
  </si>
  <si>
    <t>JUCIELE DAS NEVES ENCARNACAO DE SOUZA</t>
  </si>
  <si>
    <t>juciele.souza@grupomateus.com.br</t>
  </si>
  <si>
    <t>71 9604-9358</t>
  </si>
  <si>
    <t>JUNIOR SOUZA</t>
  </si>
  <si>
    <t>LEILA CERQUEIRA SANTOS</t>
  </si>
  <si>
    <t>leila.santos@grupomateus.com.br</t>
  </si>
  <si>
    <t>71 99276-6768</t>
  </si>
  <si>
    <t>LUCAS ALVES DOS SANTOS</t>
  </si>
  <si>
    <t>lucas.dsantos@grupomateus.com.br</t>
  </si>
  <si>
    <t>71 9139-5101</t>
  </si>
  <si>
    <t>LUCILANDIA DIAS DE SOUSA</t>
  </si>
  <si>
    <t>lucilandia@grupomateus.com.br</t>
  </si>
  <si>
    <t>98 8281-1456</t>
  </si>
  <si>
    <t>LUCINEIDE</t>
  </si>
  <si>
    <t>98 98345-7007</t>
  </si>
  <si>
    <t>LUZMILA DE OLIVEIRA CERQUEIRA</t>
  </si>
  <si>
    <t>luzmila.cerqueira@grupomateus.com.br</t>
  </si>
  <si>
    <t>71 8776-3737</t>
  </si>
  <si>
    <t>MARCELA TEIXEIRA</t>
  </si>
  <si>
    <t>marcela.teixeira@grupomateus.com</t>
  </si>
  <si>
    <t>71 8452-6454</t>
  </si>
  <si>
    <t>ASSISTENTE DE ELIANE DE JESUS SANCHES</t>
  </si>
  <si>
    <t>MARCELO CARVALHO</t>
  </si>
  <si>
    <t>marcelo.ccarvalho@grupomateus.com.br</t>
  </si>
  <si>
    <t>75 9925-2154</t>
  </si>
  <si>
    <t>MARCOS VENICIUS DE SOUZA SANTOS</t>
  </si>
  <si>
    <t>marcos.souza@grupomateus.com.br</t>
  </si>
  <si>
    <t>71 9693-8629</t>
  </si>
  <si>
    <t xml:space="preserve">MARIA DA CONCEICAO RODRIGUES </t>
  </si>
  <si>
    <t>maria.rodrigues@grupomateus.com.br</t>
  </si>
  <si>
    <t xml:space="preserve">98 8186-676 </t>
  </si>
  <si>
    <t>MARINA FRANCO GOMES DE REZENDE</t>
  </si>
  <si>
    <t>marina.rezende@grupomateus.com.br</t>
  </si>
  <si>
    <t>71 9222-0982</t>
  </si>
  <si>
    <t>MAURICIO SANTOS JUNIOR</t>
  </si>
  <si>
    <t>mauricio.sjunior@grupomateus.com.br</t>
  </si>
  <si>
    <t>81 9180-7740</t>
  </si>
  <si>
    <t>MEIRE CARLA ANDRADE SANTANA DO ROSARIO</t>
  </si>
  <si>
    <t>meire.santana@grupomateus.com.br</t>
  </si>
  <si>
    <t xml:space="preserve">71 9624-0494 </t>
  </si>
  <si>
    <t xml:space="preserve">MERCEDES LUCIA PEREIRA DE ARAUJO GOES </t>
  </si>
  <si>
    <t>mercedes.goes@grupomateus.com.br</t>
  </si>
  <si>
    <t>71 8430-3526</t>
  </si>
  <si>
    <t>MIDIAN LOPES PAULO DA SILVA</t>
  </si>
  <si>
    <t>midian.lopes@grupomateus.com.br</t>
  </si>
  <si>
    <t>71 8809-4299</t>
  </si>
  <si>
    <t>NADJA NARA SANTOS DE CARVALHO MENESES</t>
  </si>
  <si>
    <t>nadja.santos@grupomateus.com.br</t>
  </si>
  <si>
    <t xml:space="preserve">71 9199-0868 </t>
  </si>
  <si>
    <t xml:space="preserve">GERENTE COMERCIAL </t>
  </si>
  <si>
    <t>NATALI PEREIRA CAMPELO</t>
  </si>
  <si>
    <t>natali.campelo@grupomateus.com.br</t>
  </si>
  <si>
    <t xml:space="preserve">71 9294-5724 </t>
  </si>
  <si>
    <t>NATHALIA DE SOUZA OLIVEIRA</t>
  </si>
  <si>
    <t>nathalia.desouza@grupomateus.com.br</t>
  </si>
  <si>
    <t>71 8460-8782</t>
  </si>
  <si>
    <t>ASSISTENTE DE COMPRAS DE ALCILENE</t>
  </si>
  <si>
    <t>NEANDRO CAIO SANTOS BRENHA</t>
  </si>
  <si>
    <t>neandro.brenha@grupomateus.com.br</t>
  </si>
  <si>
    <t>98 8196-0953</t>
  </si>
  <si>
    <t>NILTON PEREIRA DE ALMEIDA</t>
  </si>
  <si>
    <t>nilton.almeida@grupomateus.com.br</t>
  </si>
  <si>
    <t>99 8482-4672</t>
  </si>
  <si>
    <t>PABLO VICTOR LOPES ALEXANDRE</t>
  </si>
  <si>
    <t>pablo.alexandre@grupomateus.com.br</t>
  </si>
  <si>
    <t>98 8229-5536</t>
  </si>
  <si>
    <t>PATRICIA BARBOSA DA SILVA</t>
  </si>
  <si>
    <t>patricia.dasilva@grupomateus.com.br</t>
  </si>
  <si>
    <t>99 8438-1973</t>
  </si>
  <si>
    <t>AGORA É O MARCELO</t>
  </si>
  <si>
    <t>PATRICIA DANTAS</t>
  </si>
  <si>
    <t>71 9308-4926</t>
  </si>
  <si>
    <t>ASSISTENTE DE PASTA DE PRODUTOS</t>
  </si>
  <si>
    <t>RAIANE</t>
  </si>
  <si>
    <t>75 9860-5241</t>
  </si>
  <si>
    <t>GERENTE BALCÃO DE ATACADO</t>
  </si>
  <si>
    <t>RICARDO SOUZA DE MORAES</t>
  </si>
  <si>
    <t>ricardo.smoraes@grupomateus.com.br</t>
  </si>
  <si>
    <t xml:space="preserve">85 9629-5381 </t>
  </si>
  <si>
    <t>RILLER ALBUQUERQUE</t>
  </si>
  <si>
    <t>79 9997-2110</t>
  </si>
  <si>
    <t>ROSILENE LOPES SENA</t>
  </si>
  <si>
    <t>rosilene.sena@grupomateus.com.br</t>
  </si>
  <si>
    <t>71 9292-4517</t>
  </si>
  <si>
    <t>ROSINALVA DIAS SANTOS</t>
  </si>
  <si>
    <t>rosinalva.santos@grupomateus.com.br</t>
  </si>
  <si>
    <t>71 8815-2798</t>
  </si>
  <si>
    <t xml:space="preserve">SANY CLEY COELHO DE SOUZA BRANDAO </t>
  </si>
  <si>
    <t>sany.brandao@grupomateus.com.br</t>
  </si>
  <si>
    <t>71 9961-7697</t>
  </si>
  <si>
    <t>SARA VIDAL</t>
  </si>
  <si>
    <t>sara.vidal@grupomateus.com.br</t>
  </si>
  <si>
    <t>ASSISTENTE RH</t>
  </si>
  <si>
    <t>TACILA</t>
  </si>
  <si>
    <t>71 8784-8783</t>
  </si>
  <si>
    <t>TAISMARA SOUZA LEANDRO</t>
  </si>
  <si>
    <t>taismara.leandro@grupomateus.com.br</t>
  </si>
  <si>
    <t xml:space="preserve">71 8696-0078 </t>
  </si>
  <si>
    <t>TAMARA CARDOSO MONTENEGRO</t>
  </si>
  <si>
    <t>tamara.oliveira@grupomateus.com.br</t>
  </si>
  <si>
    <t>71 8629-2783</t>
  </si>
  <si>
    <t>THAESIL FERNANDO DOS SANTOS SILVA</t>
  </si>
  <si>
    <t>thaesil.silva@grupomateus.com</t>
  </si>
  <si>
    <t>GERENTE LOGÍSITCO ADM CD 336</t>
  </si>
  <si>
    <t>THAIS CRISTINA CONCEICAO DANTAS</t>
  </si>
  <si>
    <t>thais.dantas@grupomateus.com.br</t>
  </si>
  <si>
    <t xml:space="preserve">71 8234-1155 </t>
  </si>
  <si>
    <t>VALDINO DA SILVA MUNIZ</t>
  </si>
  <si>
    <t>valdino.muniz@grupomateus.com.br</t>
  </si>
  <si>
    <t>71 9380-9022</t>
  </si>
  <si>
    <t>VALDIR CARVALHO DIAS</t>
  </si>
  <si>
    <t>valdir.carvalho@grupomateus.com.br</t>
  </si>
  <si>
    <t>98 8136-5275</t>
  </si>
  <si>
    <t>VICTTOR FRANCISCO SERAFIN</t>
  </si>
  <si>
    <t>victtor.serafin@grupomateus.com.br</t>
  </si>
  <si>
    <t>91 9195-1777</t>
  </si>
  <si>
    <t>VLADIA SPEROTTO KLEIN</t>
  </si>
  <si>
    <t>vladia.klein@grupomateus.com.br</t>
  </si>
  <si>
    <t xml:space="preserve">98 8862-3847 </t>
  </si>
  <si>
    <t>odalicio.of@asanet.com.br</t>
  </si>
  <si>
    <t>PADIM</t>
  </si>
  <si>
    <t>AJINOMOTO</t>
  </si>
  <si>
    <t>NESTLÉ</t>
  </si>
  <si>
    <t>M DIAS BRANCO</t>
  </si>
  <si>
    <t>CICOPAL</t>
  </si>
  <si>
    <t>KENKO</t>
  </si>
  <si>
    <t>EXTRA POWER</t>
  </si>
  <si>
    <t>VITAO</t>
  </si>
  <si>
    <t>IMPERIAL</t>
  </si>
  <si>
    <t>COCA-COLA</t>
  </si>
  <si>
    <t>DAMARE</t>
  </si>
  <si>
    <t>TIA SÔNIA</t>
  </si>
  <si>
    <t>HEINEKEN</t>
  </si>
  <si>
    <t>BELIVE</t>
  </si>
  <si>
    <t>VITAMILHO</t>
  </si>
  <si>
    <t>Nome \ Empresa</t>
  </si>
  <si>
    <t>GERENTE GERAL ARACAJU</t>
  </si>
  <si>
    <t>Desvio Meta R$</t>
  </si>
  <si>
    <t>Meta Venda R$</t>
  </si>
  <si>
    <t>Meta de Perda Mensal                    | Setor R$</t>
  </si>
  <si>
    <t>Obs: Por mais que possa dizer "Não encontrado", Procure pelo gestor para tirar dúvidas sobre a troca do produto.</t>
  </si>
  <si>
    <t>Valor R$</t>
  </si>
  <si>
    <t>GRANJEIRO</t>
  </si>
  <si>
    <t>HORTIFRÚTI E GRANJEIRO</t>
  </si>
  <si>
    <t>HORTIFRÚTI E FRUTAS SECAS</t>
  </si>
  <si>
    <t>INVENTÁRIO SEMANAL -</t>
  </si>
  <si>
    <t>FRUTAS SECAS E GRANJEIRO</t>
  </si>
  <si>
    <t>MAIORES PERDAS - PRODUTO</t>
  </si>
  <si>
    <t>MAIORES SOBRAS - PRODUTO</t>
  </si>
  <si>
    <t>PERDA DO ESTOQUE (%)</t>
  </si>
  <si>
    <t>HOTIFRÚTI</t>
  </si>
  <si>
    <t>Geral de Recuperados R$</t>
  </si>
  <si>
    <t>Cód. Retorno</t>
  </si>
  <si>
    <t>Divergência (N°)</t>
  </si>
  <si>
    <t>TOTAL CONTADO (N°)</t>
  </si>
  <si>
    <t>RESULTADO TOTAL R$</t>
  </si>
  <si>
    <t>OVO PASC DIVINO KIDS COELHO 50G</t>
  </si>
  <si>
    <t>OVO PASC NESTLE KIT KAT WAF 338,5G</t>
  </si>
  <si>
    <t>OVO PASC DIVINO KIDS CAPSULA BUBU 80G</t>
  </si>
  <si>
    <t>OVO PASC GAROTO CARIBE 215G</t>
  </si>
  <si>
    <t>OVO PASC LAKA DIAMANTE 494G</t>
  </si>
  <si>
    <t>RECEBIMENTO</t>
  </si>
  <si>
    <t>DESODORANTE</t>
  </si>
  <si>
    <t>CERVEJA COMUM</t>
  </si>
  <si>
    <t>CERVEJA PREMIUM</t>
  </si>
  <si>
    <t>CAFÉ</t>
  </si>
  <si>
    <t>LEITE</t>
  </si>
  <si>
    <t>SISTEMA</t>
  </si>
  <si>
    <t>TOTAL R$</t>
  </si>
  <si>
    <t>FÍSICO</t>
  </si>
  <si>
    <t xml:space="preserve"> TOTAL DO SISTEMA (N°)</t>
  </si>
  <si>
    <t xml:space="preserve"> PERDA %</t>
  </si>
  <si>
    <t>MAIORES GANHOS</t>
  </si>
  <si>
    <t>GANHO %</t>
  </si>
  <si>
    <t>EMPÓRIO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</si>
</sst>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$&quot;\ #,##0.00;[Red]\-&quot;R$&quot;\ #,##0.00"/>
    <numFmt numFmtId="164" formatCode="&quot;R$&quot;\ #,##0.00"/>
    <numFmt numFmtId="165" formatCode="[$-F800]dddd\,\ mmmm\ dd\,\ yyyy"/>
    <numFmt numFmtId="166" formatCode="#,##0.000_ ;[Red]\-#,##0.000\ "/>
    <numFmt numFmtId="167" formatCode="&quot;R$ &quot;#,##0.00"/>
    <numFmt numFmtId="168" formatCode="#,##0.00_ ;[Red]\-#,##0.00\ "/>
  </numFmts>
  <fonts count="22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theme="2" tint="-0.499984740745262"/>
      <name val="Arial"/>
      <family val="2"/>
    </font>
    <font>
      <sz val="11"/>
      <color theme="2" tint="-9.9978637043366805E-2"/>
      <name val="Arial"/>
      <family val="2"/>
    </font>
    <font>
      <sz val="11"/>
      <color theme="2" tint="-0.249977111117893"/>
      <name val="Arial"/>
      <family val="2"/>
    </font>
    <font>
      <sz val="11"/>
      <color theme="1"/>
      <name val="Arial"/>
      <family val="2"/>
    </font>
    <font>
      <b/>
      <sz val="11"/>
      <color theme="2"/>
      <name val="Arial"/>
      <family val="2"/>
    </font>
    <font>
      <sz val="11"/>
      <color rgb="FFFF0000"/>
      <name val="Arial"/>
      <family val="2"/>
    </font>
    <font>
      <sz val="11"/>
      <color rgb="FF00B050"/>
      <name val="Arial"/>
      <family val="2"/>
    </font>
    <font>
      <b/>
      <sz val="11"/>
      <color rgb="FFFF0000"/>
      <name val="Arial"/>
      <family val="2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theme="2" tint="-9.9978637043366805E-2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sz val="11"/>
      <color theme="0"/>
      <name val="Arial"/>
      <family val="2"/>
    </font>
    <font>
      <sz val="11"/>
      <color theme="0" tint="-0.14999847407452621"/>
      <name val="Arial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0A0A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rgb="FF333333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340">
    <xf numFmtId="0" fontId="0" fillId="0" borderId="0" xfId="0"/>
    <xf numFmtId="0" fontId="1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0" fillId="8" borderId="0" xfId="0" applyFill="1"/>
    <xf numFmtId="0" fontId="0" fillId="8" borderId="9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164" fontId="1" fillId="8" borderId="13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1" fontId="0" fillId="0" borderId="16" xfId="0" applyNumberFormat="1" applyBorder="1" applyAlignment="1" applyProtection="1">
      <alignment horizontal="center" vertical="center"/>
      <protection locked="0"/>
    </xf>
    <xf numFmtId="1" fontId="0" fillId="0" borderId="4" xfId="0" applyNumberForma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14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14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5" fillId="2" borderId="0" xfId="0" applyFont="1" applyFill="1" applyAlignment="1">
      <alignment vertical="center"/>
    </xf>
    <xf numFmtId="10" fontId="1" fillId="2" borderId="13" xfId="0" applyNumberFormat="1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0" fontId="1" fillId="2" borderId="0" xfId="0" applyNumberFormat="1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164" fontId="1" fillId="2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164" fontId="7" fillId="2" borderId="25" xfId="0" applyNumberFormat="1" applyFont="1" applyFill="1" applyBorder="1" applyAlignment="1">
      <alignment horizontal="center" vertical="center"/>
    </xf>
    <xf numFmtId="164" fontId="7" fillId="2" borderId="17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164" fontId="1" fillId="2" borderId="0" xfId="0" applyNumberFormat="1" applyFont="1" applyFill="1" applyAlignment="1">
      <alignment vertical="center"/>
    </xf>
    <xf numFmtId="0" fontId="1" fillId="9" borderId="2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10" borderId="0" xfId="0" applyFont="1" applyFill="1" applyAlignment="1" applyProtection="1">
      <alignment horizontal="center" vertical="center"/>
      <protection locked="0"/>
    </xf>
    <xf numFmtId="0" fontId="4" fillId="0" borderId="0" xfId="0" applyFont="1"/>
    <xf numFmtId="0" fontId="2" fillId="1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164" fontId="0" fillId="0" borderId="14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/>
    <xf numFmtId="0" fontId="0" fillId="0" borderId="33" xfId="0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2" fillId="0" borderId="20" xfId="0" applyFont="1" applyBorder="1"/>
    <xf numFmtId="0" fontId="12" fillId="0" borderId="0" xfId="0" applyFont="1"/>
    <xf numFmtId="0" fontId="12" fillId="0" borderId="23" xfId="0" applyFont="1" applyBorder="1"/>
    <xf numFmtId="0" fontId="12" fillId="0" borderId="22" xfId="0" applyFont="1" applyBorder="1"/>
    <xf numFmtId="0" fontId="12" fillId="0" borderId="1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2" fillId="0" borderId="32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2" fillId="0" borderId="23" xfId="0" applyFont="1" applyBorder="1" applyAlignment="1">
      <alignment vertical="center" wrapText="1"/>
    </xf>
    <xf numFmtId="0" fontId="12" fillId="0" borderId="11" xfId="0" applyFont="1" applyBorder="1"/>
    <xf numFmtId="0" fontId="12" fillId="0" borderId="32" xfId="0" applyFont="1" applyBorder="1"/>
    <xf numFmtId="0" fontId="12" fillId="0" borderId="21" xfId="0" applyFont="1" applyBorder="1"/>
    <xf numFmtId="0" fontId="15" fillId="11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0" fillId="0" borderId="1" xfId="0" applyBorder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vertical="center"/>
    </xf>
    <xf numFmtId="0" fontId="0" fillId="13" borderId="1" xfId="0" applyFill="1" applyBorder="1" applyAlignment="1">
      <alignment horizontal="left" vertical="center"/>
    </xf>
    <xf numFmtId="0" fontId="17" fillId="9" borderId="2" xfId="0" applyFon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1" fontId="2" fillId="15" borderId="2" xfId="0" applyNumberFormat="1" applyFont="1" applyFill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15" borderId="17" xfId="0" applyNumberFormat="1" applyFont="1" applyFill="1" applyBorder="1" applyAlignment="1">
      <alignment horizontal="center" vertical="center"/>
    </xf>
    <xf numFmtId="167" fontId="2" fillId="15" borderId="1" xfId="0" applyNumberFormat="1" applyFont="1" applyFill="1" applyBorder="1" applyAlignment="1">
      <alignment horizontal="center" vertical="center"/>
    </xf>
    <xf numFmtId="167" fontId="2" fillId="15" borderId="14" xfId="0" applyNumberFormat="1" applyFont="1" applyFill="1" applyBorder="1" applyAlignment="1" applyProtection="1">
      <alignment horizontal="center" vertical="center"/>
      <protection locked="0"/>
    </xf>
    <xf numFmtId="167" fontId="2" fillId="0" borderId="14" xfId="0" applyNumberFormat="1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2" fillId="0" borderId="6" xfId="0" applyFont="1" applyBorder="1"/>
    <xf numFmtId="0" fontId="13" fillId="0" borderId="5" xfId="0" applyFont="1" applyBorder="1" applyAlignment="1">
      <alignment vertical="center"/>
    </xf>
    <xf numFmtId="1" fontId="12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0" fontId="12" fillId="0" borderId="5" xfId="0" applyFont="1" applyBorder="1"/>
    <xf numFmtId="0" fontId="13" fillId="0" borderId="6" xfId="0" applyFont="1" applyBorder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wrapText="1"/>
    </xf>
    <xf numFmtId="164" fontId="0" fillId="0" borderId="1" xfId="0" applyNumberFormat="1" applyBorder="1" applyAlignment="1">
      <alignment horizontal="center"/>
    </xf>
    <xf numFmtId="164" fontId="7" fillId="2" borderId="8" xfId="0" applyNumberFormat="1" applyFont="1" applyFill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10" fontId="7" fillId="2" borderId="25" xfId="1" applyNumberFormat="1" applyFont="1" applyFill="1" applyBorder="1" applyAlignment="1">
      <alignment horizontal="center" vertical="center"/>
    </xf>
    <xf numFmtId="10" fontId="7" fillId="2" borderId="1" xfId="1" applyNumberFormat="1" applyFont="1" applyFill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8" fontId="0" fillId="0" borderId="1" xfId="0" applyNumberFormat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8" fontId="0" fillId="0" borderId="1" xfId="0" applyNumberFormat="1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0" fontId="1" fillId="2" borderId="2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9" borderId="39" xfId="0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4" fontId="0" fillId="15" borderId="2" xfId="0" applyNumberFormat="1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10" fontId="0" fillId="16" borderId="1" xfId="1" applyNumberFormat="1" applyFont="1" applyFill="1" applyBorder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" xfId="0" applyNumberFormat="1" applyFill="1" applyBorder="1" applyAlignment="1">
      <alignment horizontal="center"/>
    </xf>
    <xf numFmtId="10" fontId="0" fillId="16" borderId="1" xfId="0" applyNumberFormat="1" applyFill="1" applyBorder="1" applyAlignment="1">
      <alignment horizontal="center" vertical="center"/>
    </xf>
    <xf numFmtId="14" fontId="0" fillId="16" borderId="1" xfId="0" applyNumberFormat="1" applyFill="1" applyBorder="1" applyAlignment="1">
      <alignment horizontal="center" vertical="center"/>
    </xf>
    <xf numFmtId="9" fontId="0" fillId="16" borderId="1" xfId="1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19" fillId="0" borderId="0" xfId="0" applyFont="1"/>
    <xf numFmtId="164" fontId="0" fillId="0" borderId="0" xfId="0" applyNumberFormat="1"/>
    <xf numFmtId="4" fontId="0" fillId="0" borderId="0" xfId="0" applyNumberFormat="1"/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center" vertical="center"/>
      <protection locked="0"/>
    </xf>
    <xf numFmtId="0" fontId="17" fillId="0" borderId="7" xfId="0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0" fontId="18" fillId="0" borderId="17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18" fillId="0" borderId="16" xfId="0" applyFont="1" applyBorder="1" applyAlignment="1" applyProtection="1">
      <alignment vertical="center"/>
      <protection locked="0"/>
    </xf>
    <xf numFmtId="0" fontId="18" fillId="0" borderId="17" xfId="0" applyFont="1" applyBorder="1" applyAlignment="1" applyProtection="1">
      <alignment vertical="center"/>
      <protection locked="0"/>
    </xf>
    <xf numFmtId="0" fontId="0" fillId="0" borderId="1" xfId="0" applyBorder="1" applyProtection="1">
      <protection locked="0"/>
    </xf>
    <xf numFmtId="0" fontId="0" fillId="0" borderId="17" xfId="0" applyBorder="1" applyProtection="1">
      <protection locked="0"/>
    </xf>
    <xf numFmtId="0" fontId="18" fillId="0" borderId="4" xfId="0" applyFont="1" applyBorder="1" applyAlignment="1" applyProtection="1">
      <alignment horizontal="left" vertical="center"/>
      <protection locked="0"/>
    </xf>
    <xf numFmtId="0" fontId="0" fillId="0" borderId="14" xfId="0" applyBorder="1" applyProtection="1">
      <protection locked="0"/>
    </xf>
    <xf numFmtId="0" fontId="2" fillId="0" borderId="14" xfId="0" applyFont="1" applyBorder="1" applyProtection="1">
      <protection locked="0"/>
    </xf>
    <xf numFmtId="0" fontId="0" fillId="0" borderId="2" xfId="0" applyBorder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20" fillId="0" borderId="0" xfId="0" applyFont="1"/>
    <xf numFmtId="0" fontId="0" fillId="0" borderId="5" xfId="0" applyBorder="1"/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0" borderId="5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5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8" fontId="1" fillId="0" borderId="0" xfId="0" applyNumberFormat="1" applyFont="1" applyAlignment="1">
      <alignment vertical="center"/>
    </xf>
    <xf numFmtId="8" fontId="1" fillId="0" borderId="0" xfId="0" applyNumberFormat="1" applyFont="1" applyAlignment="1" applyProtection="1">
      <alignment vertical="center"/>
      <protection locked="0"/>
    </xf>
    <xf numFmtId="0" fontId="1" fillId="0" borderId="0" xfId="0" applyFont="1"/>
    <xf numFmtId="4" fontId="13" fillId="0" borderId="0" xfId="0" applyNumberFormat="1" applyFont="1" applyAlignment="1" applyProtection="1">
      <alignment vertical="center"/>
      <protection locked="0"/>
    </xf>
    <xf numFmtId="10" fontId="1" fillId="0" borderId="0" xfId="0" applyNumberFormat="1" applyFont="1" applyAlignment="1">
      <alignment vertical="center"/>
    </xf>
    <xf numFmtId="0" fontId="1" fillId="2" borderId="5" xfId="0" applyFont="1" applyFill="1" applyBorder="1" applyAlignment="1">
      <alignment horizontal="left" vertical="center"/>
    </xf>
    <xf numFmtId="1" fontId="13" fillId="0" borderId="1" xfId="0" applyNumberFormat="1" applyFont="1" applyBorder="1" applyAlignment="1" applyProtection="1">
      <alignment horizontal="center" vertical="center"/>
      <protection locked="0"/>
    </xf>
    <xf numFmtId="14" fontId="13" fillId="0" borderId="1" xfId="0" applyNumberFormat="1" applyFont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1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/>
    <xf numFmtId="0" fontId="1" fillId="2" borderId="11" xfId="0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 vertical="center"/>
    </xf>
    <xf numFmtId="164" fontId="0" fillId="0" borderId="42" xfId="0" applyNumberFormat="1" applyBorder="1" applyAlignment="1" applyProtection="1">
      <alignment horizontal="center" vertical="center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15" borderId="2" xfId="0" applyNumberFormat="1" applyFill="1" applyBorder="1" applyAlignment="1" applyProtection="1">
      <alignment horizontal="center" vertical="center"/>
      <protection locked="0"/>
    </xf>
    <xf numFmtId="164" fontId="0" fillId="15" borderId="1" xfId="0" applyNumberFormat="1" applyFill="1" applyBorder="1" applyAlignment="1" applyProtection="1">
      <alignment horizontal="center" vertical="center"/>
      <protection locked="0"/>
    </xf>
    <xf numFmtId="164" fontId="0" fillId="0" borderId="17" xfId="0" applyNumberFormat="1" applyBorder="1" applyAlignment="1" applyProtection="1">
      <alignment horizontal="center" vertical="center"/>
      <protection locked="0"/>
    </xf>
    <xf numFmtId="0" fontId="1" fillId="18" borderId="11" xfId="0" applyFont="1" applyFill="1" applyBorder="1" applyAlignment="1" applyProtection="1">
      <alignment horizontal="center" vertical="center"/>
      <protection locked="0"/>
    </xf>
    <xf numFmtId="0" fontId="1" fillId="18" borderId="21" xfId="0" applyFont="1" applyFill="1" applyBorder="1" applyAlignment="1" applyProtection="1">
      <alignment horizontal="center" vertical="center"/>
      <protection locked="0"/>
    </xf>
    <xf numFmtId="0" fontId="2" fillId="0" borderId="9" xfId="0" applyFont="1" applyBorder="1" applyAlignment="1">
      <alignment horizontal="center" vertical="center"/>
    </xf>
    <xf numFmtId="0" fontId="2" fillId="0" borderId="7" xfId="0" applyFont="1" applyBorder="1"/>
    <xf numFmtId="0" fontId="2" fillId="0" borderId="16" xfId="0" applyFont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19" fillId="8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8" fontId="2" fillId="10" borderId="0" xfId="0" applyNumberFormat="1" applyFont="1" applyFill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168" fontId="2" fillId="10" borderId="0" xfId="0" applyNumberFormat="1" applyFont="1" applyFill="1" applyAlignment="1" applyProtection="1">
      <alignment horizontal="center" vertical="center"/>
      <protection locked="0"/>
    </xf>
    <xf numFmtId="10" fontId="2" fillId="10" borderId="0" xfId="0" applyNumberFormat="1" applyFont="1" applyFill="1" applyAlignment="1">
      <alignment horizontal="center" vertical="center"/>
    </xf>
    <xf numFmtId="0" fontId="12" fillId="0" borderId="0" xfId="0" applyFont="1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8" borderId="18" xfId="0" applyFont="1" applyFill="1" applyBorder="1" applyAlignment="1" applyProtection="1">
      <alignment horizontal="center" vertical="center"/>
      <protection locked="0"/>
    </xf>
    <xf numFmtId="0" fontId="1" fillId="8" borderId="19" xfId="0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 applyProtection="1">
      <alignment horizontal="left" vertical="center"/>
      <protection locked="0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8" fontId="1" fillId="17" borderId="0" xfId="0" applyNumberFormat="1" applyFont="1" applyFill="1" applyAlignment="1">
      <alignment horizontal="center" vertical="center"/>
    </xf>
    <xf numFmtId="8" fontId="1" fillId="10" borderId="0" xfId="0" applyNumberFormat="1" applyFont="1" applyFill="1" applyAlignment="1" applyProtection="1">
      <alignment horizontal="center" vertical="center"/>
      <protection locked="0"/>
    </xf>
    <xf numFmtId="168" fontId="13" fillId="10" borderId="5" xfId="0" applyNumberFormat="1" applyFont="1" applyFill="1" applyBorder="1" applyAlignment="1" applyProtection="1">
      <alignment horizontal="center" vertical="center"/>
      <protection locked="0"/>
    </xf>
    <xf numFmtId="168" fontId="13" fillId="10" borderId="0" xfId="0" applyNumberFormat="1" applyFont="1" applyFill="1" applyAlignment="1" applyProtection="1">
      <alignment horizontal="center" vertical="center"/>
      <protection locked="0"/>
    </xf>
    <xf numFmtId="4" fontId="13" fillId="10" borderId="5" xfId="0" applyNumberFormat="1" applyFont="1" applyFill="1" applyBorder="1" applyAlignment="1" applyProtection="1">
      <alignment horizontal="center" vertical="center"/>
      <protection locked="0"/>
    </xf>
    <xf numFmtId="4" fontId="13" fillId="10" borderId="0" xfId="0" applyNumberFormat="1" applyFont="1" applyFill="1" applyAlignment="1" applyProtection="1">
      <alignment horizontal="center" vertical="center"/>
      <protection locked="0"/>
    </xf>
    <xf numFmtId="10" fontId="1" fillId="17" borderId="0" xfId="0" applyNumberFormat="1" applyFont="1" applyFill="1" applyAlignment="1">
      <alignment horizontal="center" vertical="center"/>
    </xf>
    <xf numFmtId="0" fontId="11" fillId="10" borderId="0" xfId="0" applyFont="1" applyFill="1" applyAlignment="1" applyProtection="1">
      <alignment horizontal="center" vertical="center" wrapText="1"/>
      <protection locked="0"/>
    </xf>
    <xf numFmtId="164" fontId="1" fillId="10" borderId="0" xfId="0" applyNumberFormat="1" applyFont="1" applyFill="1" applyAlignment="1" applyProtection="1">
      <alignment horizontal="center" vertical="center"/>
      <protection locked="0"/>
    </xf>
    <xf numFmtId="166" fontId="1" fillId="10" borderId="44" xfId="0" applyNumberFormat="1" applyFont="1" applyFill="1" applyBorder="1" applyAlignment="1" applyProtection="1">
      <alignment horizontal="center" vertical="center"/>
      <protection locked="0"/>
    </xf>
    <xf numFmtId="166" fontId="1" fillId="10" borderId="43" xfId="0" applyNumberFormat="1" applyFont="1" applyFill="1" applyBorder="1" applyAlignment="1" applyProtection="1">
      <alignment horizontal="center" vertical="center"/>
      <protection locked="0"/>
    </xf>
    <xf numFmtId="0" fontId="11" fillId="10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10" borderId="0" xfId="0" applyFont="1" applyFill="1" applyAlignment="1" applyProtection="1">
      <alignment horizontal="center" vertical="center"/>
      <protection locked="0"/>
    </xf>
    <xf numFmtId="0" fontId="1" fillId="2" borderId="5" xfId="0" applyFont="1" applyFill="1" applyBorder="1" applyAlignment="1">
      <alignment horizontal="center" vertical="center"/>
    </xf>
    <xf numFmtId="0" fontId="10" fillId="10" borderId="0" xfId="0" applyFont="1" applyFill="1" applyAlignment="1" applyProtection="1">
      <alignment horizontal="center" vertical="center"/>
      <protection locked="0"/>
    </xf>
    <xf numFmtId="165" fontId="1" fillId="2" borderId="0" xfId="0" applyNumberFormat="1" applyFont="1" applyFill="1" applyAlignment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164" fontId="12" fillId="0" borderId="6" xfId="0" applyNumberFormat="1" applyFont="1" applyBorder="1" applyAlignment="1">
      <alignment horizontal="center" vertical="center" wrapText="1"/>
    </xf>
    <xf numFmtId="164" fontId="12" fillId="0" borderId="8" xfId="0" applyNumberFormat="1" applyFont="1" applyBorder="1" applyAlignment="1">
      <alignment horizontal="center" vertical="center" wrapText="1"/>
    </xf>
    <xf numFmtId="164" fontId="12" fillId="0" borderId="9" xfId="0" applyNumberFormat="1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3" fillId="0" borderId="22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13" fillId="0" borderId="23" xfId="0" applyFont="1" applyBorder="1" applyAlignment="1">
      <alignment horizontal="left" vertical="center" wrapText="1"/>
    </xf>
    <xf numFmtId="0" fontId="12" fillId="0" borderId="2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2" fillId="0" borderId="23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left" vertical="center"/>
    </xf>
    <xf numFmtId="1" fontId="12" fillId="0" borderId="0" xfId="0" applyNumberFormat="1" applyFont="1" applyAlignment="1" applyProtection="1">
      <alignment horizontal="left" vertical="center"/>
      <protection locked="0"/>
    </xf>
    <xf numFmtId="1" fontId="12" fillId="0" borderId="34" xfId="0" applyNumberFormat="1" applyFont="1" applyBorder="1" applyAlignment="1" applyProtection="1">
      <alignment horizontal="left" vertical="center"/>
      <protection locked="0"/>
    </xf>
    <xf numFmtId="165" fontId="13" fillId="0" borderId="1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2" borderId="21" xfId="0" applyNumberFormat="1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/>
    </xf>
    <xf numFmtId="164" fontId="1" fillId="2" borderId="21" xfId="0" applyNumberFormat="1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" fillId="2" borderId="22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7" fillId="14" borderId="17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7" fillId="14" borderId="14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10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FF0000"/>
      </font>
    </dxf>
    <dxf>
      <font>
        <color rgb="FF00B050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DE PERDA POR VENCIMENTO - 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Gráfico!$A$6:$A$17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Gráfico!$B$6:$B$17</c:f>
              <c:numCache>
                <c:formatCode>"R$ "#,##0.00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80-453C-9306-D8F3331BB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03152"/>
        <c:axId val="241604400"/>
      </c:lineChart>
      <c:catAx>
        <c:axId val="24160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41604400"/>
        <c:crosses val="autoZero"/>
        <c:auto val="1"/>
        <c:lblAlgn val="ctr"/>
        <c:lblOffset val="100"/>
        <c:noMultiLvlLbl val="0"/>
      </c:catAx>
      <c:valAx>
        <c:axId val="2416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41603152"/>
        <c:crosses val="autoZero"/>
        <c:crossBetween val="between"/>
      </c:valAx>
      <c:dTable>
        <c:showHorzBorder val="0"/>
        <c:showVertBorder val="0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solidFill>
            <a:schemeClr val="bg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DE PERDA OPERACIONAL - 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>
                  <a:alpha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Gráfico!$A$24:$A$35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Gráfico!$B$24:$B$35</c:f>
              <c:numCache>
                <c:formatCode>"R$ "#,##0.00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8-4CD6-A48F-927140D949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1603152"/>
        <c:axId val="241604400"/>
      </c:lineChart>
      <c:catAx>
        <c:axId val="24160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41604400"/>
        <c:crosses val="autoZero"/>
        <c:auto val="1"/>
        <c:lblAlgn val="ctr"/>
        <c:lblOffset val="100"/>
        <c:noMultiLvlLbl val="0"/>
      </c:catAx>
      <c:valAx>
        <c:axId val="2416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41603152"/>
        <c:crosses val="autoZero"/>
        <c:crossBetween val="between"/>
      </c:valAx>
      <c:dTable>
        <c:showHorzBorder val="0"/>
        <c:showVertBorder val="0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solidFill>
            <a:schemeClr val="bg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828675</xdr:colOff>
      <xdr:row>9</xdr:row>
      <xdr:rowOff>28575</xdr:rowOff>
    </xdr:from>
    <xdr:to>
      <xdr:col>6</xdr:col>
      <xdr:colOff>802004</xdr:colOff>
      <xdr:row>10</xdr:row>
      <xdr:rowOff>168720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DA43361-F9F3-4D38-A410-83D90AAC7B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606" b="23548"/>
        <a:stretch>
          <a:fillRect/>
        </a:stretch>
      </xdr:blipFill>
      <xdr:spPr>
        <a:xfrm>
          <a:off x="7572375" y="1495425"/>
          <a:ext cx="1430654" cy="330645"/>
        </a:xfrm>
        <a:prstGeom prst="rect">
          <a:avLst/>
        </a:prstGeom>
      </xdr:spPr>
    </xdr:pic>
    <xdr:clientData/>
  </xdr:twoCellAnchor>
  <xdr:twoCellAnchor>
    <xdr:from>
      <xdr:col>2</xdr:col>
      <xdr:colOff>1876425</xdr:colOff>
      <xdr:row>1</xdr:row>
      <xdr:rowOff>38100</xdr:rowOff>
    </xdr:from>
    <xdr:to>
      <xdr:col>2</xdr:col>
      <xdr:colOff>3076575</xdr:colOff>
      <xdr:row>3</xdr:row>
      <xdr:rowOff>161925</xdr:rowOff>
    </xdr:to>
    <xdr:sp macro="[0]!Adicionar_Linh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856EA8B-23A9-4C5A-B3E9-65B39654DA89}"/>
            </a:ext>
          </a:extLst>
        </xdr:cNvPr>
        <xdr:cNvSpPr/>
      </xdr:nvSpPr>
      <xdr:spPr>
        <a:xfrm>
          <a:off x="4219575" y="228600"/>
          <a:ext cx="1200150" cy="504825"/>
        </a:xfrm>
        <a:prstGeom prst="roundRect">
          <a:avLst>
            <a:gd name="adj" fmla="val 912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</a:p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LINHA</a:t>
          </a:r>
        </a:p>
      </xdr:txBody>
    </xdr:sp>
    <xdr:clientData/>
  </xdr:twoCellAnchor>
  <xdr:twoCellAnchor>
    <xdr:from>
      <xdr:col>2</xdr:col>
      <xdr:colOff>3305175</xdr:colOff>
      <xdr:row>1</xdr:row>
      <xdr:rowOff>47625</xdr:rowOff>
    </xdr:from>
    <xdr:to>
      <xdr:col>3</xdr:col>
      <xdr:colOff>219075</xdr:colOff>
      <xdr:row>3</xdr:row>
      <xdr:rowOff>171450</xdr:rowOff>
    </xdr:to>
    <xdr:sp macro="[0]!Exclui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AC5D6C9-7615-4F88-82B8-EB9824871260}"/>
            </a:ext>
          </a:extLst>
        </xdr:cNvPr>
        <xdr:cNvSpPr/>
      </xdr:nvSpPr>
      <xdr:spPr>
        <a:xfrm>
          <a:off x="5648325" y="238125"/>
          <a:ext cx="1200150" cy="504825"/>
        </a:xfrm>
        <a:prstGeom prst="roundRect">
          <a:avLst>
            <a:gd name="adj" fmla="val 912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EXCLUIR</a:t>
          </a:r>
        </a:p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LINHA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3143250</xdr:colOff>
      <xdr:row>8</xdr:row>
      <xdr:rowOff>28575</xdr:rowOff>
    </xdr:from>
    <xdr:to>
      <xdr:col>11</xdr:col>
      <xdr:colOff>459104</xdr:colOff>
      <xdr:row>9</xdr:row>
      <xdr:rowOff>168720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8AE64DA-DB04-4925-BAE8-3F9BDA56D2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606" b="23548"/>
        <a:stretch>
          <a:fillRect/>
        </a:stretch>
      </xdr:blipFill>
      <xdr:spPr>
        <a:xfrm>
          <a:off x="14020800" y="1543050"/>
          <a:ext cx="1430654" cy="330645"/>
        </a:xfrm>
        <a:prstGeom prst="rect">
          <a:avLst/>
        </a:prstGeom>
      </xdr:spPr>
    </xdr:pic>
    <xdr:clientData/>
  </xdr:twoCellAnchor>
  <xdr:twoCellAnchor>
    <xdr:from>
      <xdr:col>7</xdr:col>
      <xdr:colOff>809625</xdr:colOff>
      <xdr:row>1</xdr:row>
      <xdr:rowOff>38100</xdr:rowOff>
    </xdr:from>
    <xdr:to>
      <xdr:col>9</xdr:col>
      <xdr:colOff>400050</xdr:colOff>
      <xdr:row>3</xdr:row>
      <xdr:rowOff>161925</xdr:rowOff>
    </xdr:to>
    <xdr:sp macro="[0]!Adiciona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8E5D593-4299-446B-8B27-BEAC31FE889F}"/>
            </a:ext>
          </a:extLst>
        </xdr:cNvPr>
        <xdr:cNvSpPr/>
      </xdr:nvSpPr>
      <xdr:spPr>
        <a:xfrm>
          <a:off x="9744075" y="228600"/>
          <a:ext cx="1200150" cy="504825"/>
        </a:xfrm>
        <a:prstGeom prst="roundRect">
          <a:avLst>
            <a:gd name="adj" fmla="val 912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</a:p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LINHA</a:t>
          </a:r>
        </a:p>
      </xdr:txBody>
    </xdr:sp>
    <xdr:clientData/>
  </xdr:twoCellAnchor>
  <xdr:twoCellAnchor>
    <xdr:from>
      <xdr:col>9</xdr:col>
      <xdr:colOff>542925</xdr:colOff>
      <xdr:row>1</xdr:row>
      <xdr:rowOff>47625</xdr:rowOff>
    </xdr:from>
    <xdr:to>
      <xdr:col>9</xdr:col>
      <xdr:colOff>1743075</xdr:colOff>
      <xdr:row>3</xdr:row>
      <xdr:rowOff>171450</xdr:rowOff>
    </xdr:to>
    <xdr:sp macro="[0]!Excluir_Linh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1743D34-6419-4566-9A54-84C53459A225}"/>
            </a:ext>
          </a:extLst>
        </xdr:cNvPr>
        <xdr:cNvSpPr/>
      </xdr:nvSpPr>
      <xdr:spPr>
        <a:xfrm>
          <a:off x="11087100" y="238125"/>
          <a:ext cx="1200150" cy="504825"/>
        </a:xfrm>
        <a:prstGeom prst="roundRect">
          <a:avLst>
            <a:gd name="adj" fmla="val 912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EXCLUIR</a:t>
          </a:r>
        </a:p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LINHA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666750</xdr:colOff>
      <xdr:row>2</xdr:row>
      <xdr:rowOff>85726</xdr:rowOff>
    </xdr:from>
    <xdr:to>
      <xdr:col>2</xdr:col>
      <xdr:colOff>1762125</xdr:colOff>
      <xdr:row>4</xdr:row>
      <xdr:rowOff>76201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2C407C-1730-4C03-9896-5E437ED986E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</a14:imgLayer>
              </a14:imgProps>
            </a:ext>
          </a:extLst>
        </a:blip>
        <a:stretch/>
      </xdr:blipFill>
      <xdr:spPr>
        <a:xfrm>
          <a:off x="666750" y="447676"/>
          <a:ext cx="2638425" cy="361950"/>
        </a:xfrm>
        <a:prstGeom prst="rect">
          <a:avLst/>
        </a:prstGeom>
        <a:ln w="0">
          <a:noFill/>
        </a:ln>
        <a:effectLst>
          <a:glow rad="127000">
            <a:schemeClr val="tx1"/>
          </a:glow>
          <a:softEdge rad="0"/>
        </a:effectLst>
      </xdr:spPr>
    </xdr:pic>
    <xdr:clientData/>
  </xdr:twoCellAnchor>
  <xdr:twoCellAnchor editAs="oneCell">
    <xdr:from>
      <xdr:col>8</xdr:col>
      <xdr:colOff>3543301</xdr:colOff>
      <xdr:row>1</xdr:row>
      <xdr:rowOff>19050</xdr:rowOff>
    </xdr:from>
    <xdr:to>
      <xdr:col>9</xdr:col>
      <xdr:colOff>400051</xdr:colOff>
      <xdr:row>4</xdr:row>
      <xdr:rowOff>133350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2392C7-B10E-471C-9A34-97A43C968A02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13192126" y="200025"/>
          <a:ext cx="800100" cy="66675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142875</xdr:colOff>
      <xdr:row>0</xdr:row>
      <xdr:rowOff>66674</xdr:rowOff>
    </xdr:from>
    <xdr:to>
      <xdr:col>11</xdr:col>
      <xdr:colOff>485775</xdr:colOff>
      <xdr:row>3</xdr:row>
      <xdr:rowOff>142874</xdr:rowOff>
    </xdr:to>
    <xdr:sp macro="[0]!Ocultar_Linha_Simulad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ECD4572-26E9-2316-93E8-08045D5C9541}"/>
            </a:ext>
          </a:extLst>
        </xdr:cNvPr>
        <xdr:cNvSpPr/>
      </xdr:nvSpPr>
      <xdr:spPr>
        <a:xfrm>
          <a:off x="15325725" y="66674"/>
          <a:ext cx="1028700" cy="6191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OCULTAR</a:t>
          </a:r>
        </a:p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LINHAS</a:t>
          </a:r>
        </a:p>
      </xdr:txBody>
    </xdr:sp>
    <xdr:clientData/>
  </xdr:twoCellAnchor>
  <xdr:twoCellAnchor>
    <xdr:from>
      <xdr:col>10</xdr:col>
      <xdr:colOff>152400</xdr:colOff>
      <xdr:row>4</xdr:row>
      <xdr:rowOff>57149</xdr:rowOff>
    </xdr:from>
    <xdr:to>
      <xdr:col>11</xdr:col>
      <xdr:colOff>495300</xdr:colOff>
      <xdr:row>7</xdr:row>
      <xdr:rowOff>123824</xdr:rowOff>
    </xdr:to>
    <xdr:sp macro="[0]!Mostrar_Linha_Simulad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37BCC40-E92C-4335-A867-79AC5A9226DD}"/>
            </a:ext>
          </a:extLst>
        </xdr:cNvPr>
        <xdr:cNvSpPr/>
      </xdr:nvSpPr>
      <xdr:spPr>
        <a:xfrm>
          <a:off x="15335250" y="790574"/>
          <a:ext cx="1028700" cy="6191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MOSTRAR</a:t>
          </a:r>
        </a:p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LINHAS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4</xdr:row>
      <xdr:rowOff>173355</xdr:rowOff>
    </xdr:from>
    <xdr:to>
      <xdr:col>6</xdr:col>
      <xdr:colOff>600075</xdr:colOff>
      <xdr:row>7</xdr:row>
      <xdr:rowOff>9525</xdr:rowOff>
    </xdr:to>
    <xdr:sp macro="[0]!LimparInput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59F1045-89B5-4FE4-B02A-5B10B06E9481}"/>
            </a:ext>
          </a:extLst>
        </xdr:cNvPr>
        <xdr:cNvSpPr/>
      </xdr:nvSpPr>
      <xdr:spPr>
        <a:xfrm>
          <a:off x="4181475" y="935355"/>
          <a:ext cx="457200" cy="361950"/>
        </a:xfrm>
        <a:prstGeom prst="roundRect">
          <a:avLst>
            <a:gd name="adj" fmla="val 26667"/>
          </a:avLst>
        </a:prstGeom>
        <a:solidFill>
          <a:schemeClr val="bg1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1390651</xdr:colOff>
      <xdr:row>3</xdr:row>
      <xdr:rowOff>0</xdr:rowOff>
    </xdr:from>
    <xdr:to>
      <xdr:col>18</xdr:col>
      <xdr:colOff>752477</xdr:colOff>
      <xdr:row>6</xdr:row>
      <xdr:rowOff>744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66F9296-70DD-4DA1-82BA-28D42419A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606" b="23548"/>
        <a:stretch>
          <a:fillRect/>
        </a:stretch>
      </xdr:blipFill>
      <xdr:spPr>
        <a:xfrm>
          <a:off x="21174076" y="542925"/>
          <a:ext cx="2057401" cy="543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16</xdr:col>
      <xdr:colOff>471490</xdr:colOff>
      <xdr:row>19</xdr:row>
      <xdr:rowOff>119064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50F49F8-56A4-496F-9030-EFE935B5E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</xdr:colOff>
      <xdr:row>20</xdr:row>
      <xdr:rowOff>45029</xdr:rowOff>
    </xdr:from>
    <xdr:to>
      <xdr:col>16</xdr:col>
      <xdr:colOff>471054</xdr:colOff>
      <xdr:row>36</xdr:row>
      <xdr:rowOff>45982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4215A7E-7A60-437B-BE32-0ED156126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43816</xdr:rowOff>
    </xdr:from>
    <xdr:to>
      <xdr:col>6</xdr:col>
      <xdr:colOff>645907</xdr:colOff>
      <xdr:row>2</xdr:row>
      <xdr:rowOff>266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017ED97-2B3B-4315-8EF4-4FCCBFA382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606" b="23548"/>
        <a:stretch>
          <a:fillRect/>
        </a:stretch>
      </xdr:blipFill>
      <xdr:spPr>
        <a:xfrm>
          <a:off x="15781021" y="43816"/>
          <a:ext cx="1318260" cy="30697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5661AE-C837-40E9-B878-D9DAC6A9A1C3}" name="Recuperados" displayName="Recuperados" ref="A13:G14" totalsRowShown="0" headerRowDxfId="101" dataDxfId="100">
  <autoFilter ref="A13:G14" xr:uid="{A2EB365C-A4C0-43C7-8155-3536EF45373B}"/>
  <tableColumns count="7">
    <tableColumn id="1" xr3:uid="{59005E8F-A676-46BA-82F2-3D7E0EF844B5}" name="Código" dataDxfId="99"/>
    <tableColumn id="5" xr3:uid="{E9158835-5D3A-404E-93E8-6FA197E8C857}" name="Cód. Retorno" dataDxfId="98">
      <calculatedColumnFormula>IFERROR(INDEX(Base!B:B,MATCH(A14,Base!A:A,0)),IFERROR(INDEX(Base!A:A,MATCH(A14,Base!B:B,0)),"-"))</calculatedColumnFormula>
    </tableColumn>
    <tableColumn id="2" xr3:uid="{422F6B6C-D7B2-42F1-83C8-E6935F1E7D7C}" name="Descrição do Produto" dataDxfId="97">
      <calculatedColumnFormula>IF(A14="","NÃO ENCONTRADO",IFERROR(_xlfn.XLOOKUP(A14,Base!A:A,Base!H:H),IFERROR(_xlfn.XLOOKUP(A14,Base!B:B,Base!H:H),"NÃO ENCONTRADO")))</calculatedColumnFormula>
    </tableColumn>
    <tableColumn id="3" xr3:uid="{437591DC-3D19-46EA-9686-3121771C50ED}" name="Quantidade" dataDxfId="96"/>
    <tableColumn id="4" xr3:uid="{5F6295C4-7005-45A9-8C97-98871A34F423}" name="Data" dataDxfId="95"/>
    <tableColumn id="6" xr3:uid="{5B49AB0B-E16A-44B8-AABB-FF05F17D000B}" name="Custo Médio R$" dataDxfId="94">
      <calculatedColumnFormula>IFERROR(IFERROR(_xlfn.XLOOKUP(A14,Base!A:A,Base!I:I),_xlfn.XLOOKUP(A14,Base!B:B,Base!I:I)),"")</calculatedColumnFormula>
    </tableColumn>
    <tableColumn id="7" xr3:uid="{2BB5472E-8233-4FB0-BC14-4100BDC2C8E1}" name="Total R$" dataDxfId="93">
      <calculatedColumnFormula>IF(OR(D14=0,F14=0),"R$ 0,00",D14*F14)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24777E-843D-434A-8774-50939A775007}" name="Recuperados_Geral" displayName="Recuperados_Geral" ref="I1:J13" totalsRowShown="0" headerRowDxfId="92" dataDxfId="90" headerRowBorderDxfId="91" tableBorderDxfId="89" totalsRowBorderDxfId="88">
  <autoFilter ref="I1:J13" xr:uid="{7824777E-843D-434A-8774-50939A775007}"/>
  <tableColumns count="2">
    <tableColumn id="1" xr3:uid="{15D75E38-767F-4CC0-8C75-B45C3AD8045C}" name="Mês" dataDxfId="87"/>
    <tableColumn id="2" xr3:uid="{C70180B1-F279-4561-BED8-9B0528236786}" name="Valor R$" dataDxfId="86">
      <calculatedColumnFormula array="1">IFERROR(SUMPRODUCT((MONTH($E$14:$E$15)=MATCH(I2,{"JAN";"FEV";"MAR";"ABR";"MAI";"JUN";"JUL";"AGO";"SET";"OUT";"NOV";"DEZ"},0))*($G$14:$G$15)),"R$ 0,00")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EB365C-A4C0-43C7-8155-3536EF45373B}" name="Tratamento" displayName="Tratamento" ref="A12:L13" totalsRowShown="0" headerRowDxfId="76" dataDxfId="75">
  <autoFilter ref="A12:L13" xr:uid="{A2EB365C-A4C0-43C7-8155-3536EF45373B}"/>
  <tableColumns count="12">
    <tableColumn id="1" xr3:uid="{1DB1D7EA-66A0-4C99-A50B-3EB538CCFDE3}" name="Código" dataDxfId="74"/>
    <tableColumn id="12" xr3:uid="{BF384A56-0F37-4797-92AB-F53408E16743}" name="Cód. Retorno" dataDxfId="73">
      <calculatedColumnFormula>IFERROR(INDEX(Base!B:B,MATCH(A13,Base!A:A,0)),IFERROR(INDEX(Base!A:A,MATCH(A13,Base!B:B,0)),"-"))</calculatedColumnFormula>
    </tableColumn>
    <tableColumn id="2" xr3:uid="{BB077EF1-EAAC-4864-AA97-93E09C4560E3}" name="Descrição do Produto" dataDxfId="72">
      <calculatedColumnFormula>IFERROR(IFERROR(VLOOKUP(A13,Base!A:I,8,0),VLOOKUP(A13,Base!B:I,7,0)),"NÃO ENCONTRADO")</calculatedColumnFormula>
    </tableColumn>
    <tableColumn id="3" xr3:uid="{F9D7C472-9E1A-4214-B2C5-24B84245CF53}" name="Quantidade" dataDxfId="71"/>
    <tableColumn id="4" xr3:uid="{D999D9FF-9112-4982-A56C-CF25291DDCE9}" name="Data" dataDxfId="70"/>
    <tableColumn id="5" xr3:uid="{55D1A02F-0B5B-4EF1-B5C0-1C3C6E84FBEA}" name="Validade" dataDxfId="69"/>
    <tableColumn id="6" xr3:uid="{FC0758AB-79E3-45CA-868A-67273951CF3B}" name="Custo Médio R$" dataDxfId="68">
      <calculatedColumnFormula>IFERROR(IFERROR(VLOOKUP(A13,'Estoque 21 02 2026'!A:I,9,0),VLOOKUP(B13,'Estoque 21 02 2026'!A:I,9,0)),"R$ 0,00")</calculatedColumnFormula>
    </tableColumn>
    <tableColumn id="7" xr3:uid="{32777E80-D2CB-43DC-93F0-CCECC4FC11E0}" name="Total R$" dataDxfId="67">
      <calculatedColumnFormula>IFERROR(IF(L13=$A$5,D13*G13,D13*G13*-1),"R$ 0,00")</calculatedColumnFormula>
    </tableColumn>
    <tableColumn id="8" xr3:uid="{AC8B5574-B4AF-4B14-B910-29E52082984F}" name="Lote" dataDxfId="66"/>
    <tableColumn id="9" xr3:uid="{73B0E308-6F7A-42C7-81B7-81013F15B81F}" name="Comprador" dataDxfId="65">
      <calculatedColumnFormula>IFERROR(IFERROR(VLOOKUP(A13,'Estoque 21 02 2026'!A:I,6,0),VLOOKUP(B13,'Estoque 21 02 2026'!A:I,6,0)),"NÃO ENCONTRADO")</calculatedColumnFormula>
    </tableColumn>
    <tableColumn id="10" xr3:uid="{3FF39330-6AC1-46FE-BCB2-D4CBCF001762}" name="Dias" dataDxfId="64">
      <calculatedColumnFormula>IF(E13&gt;1,TODAY()-E13,"")</calculatedColumnFormula>
    </tableColumn>
    <tableColumn id="11" xr3:uid="{82DDFDCE-CC76-4495-B027-20252625821A}" name="Situação" dataDxfId="6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15A251-03B4-4D8A-831A-6B378618899C}" name="Simulado" displayName="Simulado" ref="B7:I47" totalsRowShown="0" headerRowDxfId="62" dataDxfId="60" headerRowBorderDxfId="61" tableBorderDxfId="59" totalsRowBorderDxfId="58">
  <autoFilter ref="B7:I47" xr:uid="{AE15A251-03B4-4D8A-831A-6B378618899C}"/>
  <tableColumns count="8">
    <tableColumn id="1" xr3:uid="{80964874-4B6D-467B-95BA-F9F737D0A5E8}" name="Código" dataDxfId="57"/>
    <tableColumn id="2" xr3:uid="{6C31A9C5-2F51-4E21-93CC-F8496F98A5E9}" name="Descrição do Produto" dataDxfId="56">
      <calculatedColumnFormula>IFERROR(VLOOKUP(B8,'Estoque 21 02 2026'!A:I,8,0),"")</calculatedColumnFormula>
    </tableColumn>
    <tableColumn id="3" xr3:uid="{F6E1E44D-C8B4-428E-ABD8-4E124EFEF5BF}" name="Sistema" dataDxfId="55"/>
    <tableColumn id="4" xr3:uid="{1CD3A2D2-4F85-44A7-BB94-424F05BC3055}" name="Físico" dataDxfId="54"/>
    <tableColumn id="5" xr3:uid="{6F613623-8741-4678-929E-3D684FAC87AE}" name="Divergência Kg | Un" dataDxfId="53">
      <calculatedColumnFormula>IF(B8&gt;0,E8-D8,"")</calculatedColumnFormula>
    </tableColumn>
    <tableColumn id="6" xr3:uid="{31D8E25D-5EE3-4470-BAC1-243EDCDAEE44}" name="Custo Médio R$" dataDxfId="52"/>
    <tableColumn id="7" xr3:uid="{ECB364F4-8E25-4AA4-8231-C14B79939BB6}" name="Total R$" dataDxfId="51">
      <calculatedColumnFormula>IFERROR(F8*G8,"")</calculatedColumnFormula>
    </tableColumn>
    <tableColumn id="8" xr3:uid="{FC7EA5A9-DA7A-4C33-8081-60E950894592}" name="Justificativa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998659-838D-4327-971B-B6E5143C1291}" name="Contato" displayName="Contato" ref="A2:E107" totalsRowShown="0" headerRowDxfId="19" dataDxfId="17" headerRowBorderDxfId="18" tableBorderDxfId="16" totalsRowBorderDxfId="15">
  <autoFilter ref="A2:E107" xr:uid="{4B998659-838D-4327-971B-B6E5143C1291}"/>
  <tableColumns count="5">
    <tableColumn id="1" xr3:uid="{ACA77214-2A7B-47F9-8A36-54D68670FA0B}" name="Nome \ Empresa" dataDxfId="14"/>
    <tableColumn id="2" xr3:uid="{E087CC0E-779F-4FDD-9641-4E1051004B8A}" name="Local" dataDxfId="13"/>
    <tableColumn id="3" xr3:uid="{F7F1FEA0-1760-496A-AD4F-4A6D2F085915}" name="E-mail" dataDxfId="12"/>
    <tableColumn id="4" xr3:uid="{90E27DC6-BCC3-41B3-8559-67529B1857CD}" name="Número" dataDxfId="11"/>
    <tableColumn id="5" xr3:uid="{782E09F8-F7B8-4D1C-AF6E-33E8519CE74D}" name="Cargo / Função" dataDxfId="1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0F47-F91C-4F04-84A1-9A0EC1086663}">
  <sheetPr codeName="Planilha10"/>
  <dimension ref="A1:J14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25" x14ac:dyDescent="0.2"/>
  <cols>
    <col min="1" max="1" width="14" bestFit="1" customWidth="1"/>
    <col min="2" max="2" width="16.75" bestFit="1" customWidth="1"/>
    <col min="3" max="3" width="56.25" customWidth="1"/>
    <col min="4" max="4" width="15.125" bestFit="1" customWidth="1"/>
    <col min="5" max="5" width="14" bestFit="1" customWidth="1"/>
    <col min="6" max="6" width="19.125" bestFit="1" customWidth="1"/>
    <col min="7" max="7" width="12.25" bestFit="1" customWidth="1"/>
    <col min="9" max="9" width="12.125" bestFit="1" customWidth="1"/>
    <col min="10" max="10" width="11.75" bestFit="1" customWidth="1"/>
  </cols>
  <sheetData>
    <row r="1" spans="1:10" ht="15" x14ac:dyDescent="0.25">
      <c r="A1" s="223"/>
      <c r="B1" s="223"/>
      <c r="C1" s="223"/>
      <c r="I1" s="209" t="s">
        <v>16999</v>
      </c>
      <c r="J1" s="210" t="s">
        <v>17321</v>
      </c>
    </row>
    <row r="2" spans="1:10" ht="15" customHeight="1" x14ac:dyDescent="0.2">
      <c r="A2" s="65"/>
      <c r="B2" s="65"/>
      <c r="C2" s="65"/>
      <c r="I2" s="211" t="s">
        <v>12860</v>
      </c>
      <c r="J2" s="212" cm="1">
        <f t="array" ref="J2">IFERROR(SUMPRODUCT((MONTH($E$14:$E$15)=MATCH(I2,{"JAN";"FEV";"MAR";"ABR";"MAI";"JUN";"JUL";"AGO";"SET";"OUT";"NOV";"DEZ"},0))*($G$14:$G$15)),"R$ 0,00")</f>
        <v>0</v>
      </c>
    </row>
    <row r="3" spans="1:10" ht="15" x14ac:dyDescent="0.2">
      <c r="A3" s="65"/>
      <c r="B3" s="65"/>
      <c r="C3" s="65"/>
      <c r="I3" s="211" t="s">
        <v>12861</v>
      </c>
      <c r="J3" s="212" cm="1">
        <f t="array" ref="J3">IFERROR(SUMPRODUCT((MONTH($E$14:$E$15)=MATCH(I3,{"JAN";"FEV";"MAR";"ABR";"MAI";"JUN";"JUL";"AGO";"SET";"OUT";"NOV";"DEZ"},0))*($G$14:$G$15)),"R$ 0,00")</f>
        <v>0</v>
      </c>
    </row>
    <row r="4" spans="1:10" ht="15" x14ac:dyDescent="0.2">
      <c r="A4" s="65"/>
      <c r="B4" s="65"/>
      <c r="C4" s="65"/>
      <c r="I4" s="211" t="s">
        <v>12862</v>
      </c>
      <c r="J4" s="212" cm="1">
        <f t="array" ref="J4">IFERROR(SUMPRODUCT((MONTH($E$14:$E$15)=MATCH(I4,{"JAN";"FEV";"MAR";"ABR";"MAI";"JUN";"JUL";"AGO";"SET";"OUT";"NOV";"DEZ"},0))*($G$14:$G$15)),"R$ 0,00")</f>
        <v>0</v>
      </c>
    </row>
    <row r="5" spans="1:10" ht="15" x14ac:dyDescent="0.2">
      <c r="A5" s="65"/>
      <c r="B5" s="65"/>
      <c r="C5" s="65"/>
      <c r="I5" s="211" t="s">
        <v>12863</v>
      </c>
      <c r="J5" s="212" cm="1">
        <f t="array" ref="J5">IFERROR(SUMPRODUCT((MONTH($E$14:$E$15)=MATCH(I5,{"JAN";"FEV";"MAR";"ABR";"MAI";"JUN";"JUL";"AGO";"SET";"OUT";"NOV";"DEZ"},0))*($G$14:$G$15)),"R$ 0,00")</f>
        <v>0</v>
      </c>
    </row>
    <row r="6" spans="1:10" ht="15" x14ac:dyDescent="0.2">
      <c r="A6" s="225" t="s">
        <v>12816</v>
      </c>
      <c r="B6" s="225"/>
      <c r="C6" s="225"/>
      <c r="D6" s="225"/>
      <c r="E6" s="225"/>
      <c r="F6" s="225"/>
      <c r="G6" s="225"/>
      <c r="I6" s="211" t="s">
        <v>12864</v>
      </c>
      <c r="J6" s="212" cm="1">
        <f t="array" ref="J6">IFERROR(SUMPRODUCT((MONTH($E$14:$E$15)=MATCH(I6,{"JAN";"FEV";"MAR";"ABR";"MAI";"JUN";"JUL";"AGO";"SET";"OUT";"NOV";"DEZ"},0))*($G$14:$G$15)),"R$ 0,00")</f>
        <v>0</v>
      </c>
    </row>
    <row r="7" spans="1:10" ht="15" x14ac:dyDescent="0.2">
      <c r="A7" s="197"/>
      <c r="B7" s="197"/>
      <c r="C7" s="197"/>
      <c r="D7" s="197"/>
      <c r="E7" s="197"/>
      <c r="F7" s="197"/>
      <c r="G7" s="197"/>
      <c r="I7" s="211" t="s">
        <v>12866</v>
      </c>
      <c r="J7" s="212" cm="1">
        <f t="array" ref="J7">IFERROR(SUMPRODUCT((MONTH($E$14:$E$15)=MATCH(I7,{"JAN";"FEV";"MAR";"ABR";"MAI";"JUN";"JUL";"AGO";"SET";"OUT";"NOV";"DEZ"},0))*($G$14:$G$15)),"R$ 0,00")</f>
        <v>0</v>
      </c>
    </row>
    <row r="8" spans="1:10" ht="15" x14ac:dyDescent="0.2">
      <c r="I8" s="211" t="s">
        <v>12867</v>
      </c>
      <c r="J8" s="212" cm="1">
        <f t="array" ref="J8">IFERROR(SUMPRODUCT((MONTH($E$14:$E$15)=MATCH(I8,{"JAN";"FEV";"MAR";"ABR";"MAI";"JUN";"JUL";"AGO";"SET";"OUT";"NOV";"DEZ"},0))*($G$14:$G$15)),"R$ 0,00")</f>
        <v>0</v>
      </c>
    </row>
    <row r="9" spans="1:10" ht="15" customHeight="1" x14ac:dyDescent="0.2">
      <c r="A9" s="224" t="s">
        <v>18</v>
      </c>
      <c r="B9" s="224"/>
      <c r="C9" s="224"/>
      <c r="D9" s="224"/>
      <c r="E9" s="224"/>
      <c r="F9" s="224"/>
      <c r="G9" s="224"/>
      <c r="I9" s="211" t="s">
        <v>12868</v>
      </c>
      <c r="J9" s="212" cm="1">
        <f t="array" ref="J9">IFERROR(SUMPRODUCT((MONTH($E$14:$E$15)=MATCH(I9,{"JAN";"FEV";"MAR";"ABR";"MAI";"JUN";"JUL";"AGO";"SET";"OUT";"NOV";"DEZ"},0))*($G$14:$G$15)),"R$ 0,00")</f>
        <v>0</v>
      </c>
    </row>
    <row r="10" spans="1:10" ht="15" customHeight="1" x14ac:dyDescent="0.2">
      <c r="A10" s="224"/>
      <c r="B10" s="224"/>
      <c r="C10" s="224"/>
      <c r="D10" s="224"/>
      <c r="E10" s="224"/>
      <c r="F10" s="224"/>
      <c r="G10" s="224"/>
      <c r="I10" s="211" t="s">
        <v>12869</v>
      </c>
      <c r="J10" s="212" cm="1">
        <f t="array" ref="J10">IFERROR(SUMPRODUCT((MONTH($E$14:$E$15)=MATCH(I10,{"JAN";"FEV";"MAR";"ABR";"MAI";"JUN";"JUL";"AGO";"SET";"OUT";"NOV";"DEZ"},0))*($G$14:$G$15)),"R$ 0,00")</f>
        <v>0</v>
      </c>
    </row>
    <row r="11" spans="1:10" ht="15" x14ac:dyDescent="0.25">
      <c r="A11" s="188" t="s">
        <v>12818</v>
      </c>
      <c r="B11" s="23"/>
      <c r="C11" s="188" t="s">
        <v>17331</v>
      </c>
      <c r="D11" s="198"/>
      <c r="E11" s="198"/>
      <c r="F11" s="198"/>
      <c r="G11" s="198"/>
      <c r="I11" s="211" t="s">
        <v>12870</v>
      </c>
      <c r="J11" s="212" cm="1">
        <f t="array" ref="J11">IFERROR(SUMPRODUCT((MONTH($E$14:$E$15)=MATCH(I11,{"JAN";"FEV";"MAR";"ABR";"MAI";"JUN";"JUL";"AGO";"SET";"OUT";"NOV";"DEZ"},0))*($G$14:$G$15)),"R$ 0,00")</f>
        <v>0</v>
      </c>
    </row>
    <row r="12" spans="1:10" ht="15" x14ac:dyDescent="0.25">
      <c r="A12" s="199">
        <f>IFERROR(SUBTOTAL(3,$A$15:$A$999),"")</f>
        <v>0</v>
      </c>
      <c r="B12" s="199"/>
      <c r="C12" s="200">
        <f>IFERROR(SUBTOTAL(9,G:G),"")</f>
        <v>0</v>
      </c>
      <c r="D12" s="198"/>
      <c r="E12" s="198"/>
      <c r="F12" s="198"/>
      <c r="G12" s="198"/>
      <c r="I12" s="211" t="s">
        <v>12871</v>
      </c>
      <c r="J12" s="212" cm="1">
        <f t="array" ref="J12">IFERROR(SUMPRODUCT((MONTH($E$14:$E$15)=MATCH(I12,{"JAN";"FEV";"MAR";"ABR";"MAI";"JUN";"JUL";"AGO";"SET";"OUT";"NOV";"DEZ"},0))*($G$14:$G$15)),"R$ 0,00")</f>
        <v>0</v>
      </c>
    </row>
    <row r="13" spans="1:10" ht="15" x14ac:dyDescent="0.2">
      <c r="A13" s="23" t="s">
        <v>7</v>
      </c>
      <c r="B13" s="23" t="s">
        <v>17332</v>
      </c>
      <c r="C13" s="23" t="s">
        <v>8</v>
      </c>
      <c r="D13" s="23" t="s">
        <v>10</v>
      </c>
      <c r="E13" s="23" t="s">
        <v>14</v>
      </c>
      <c r="F13" s="23" t="s">
        <v>12</v>
      </c>
      <c r="G13" s="23" t="s">
        <v>13</v>
      </c>
      <c r="I13" s="213" t="s">
        <v>12872</v>
      </c>
      <c r="J13" s="212" cm="1">
        <f t="array" ref="J13">IFERROR(SUMPRODUCT((MONTH($E$14:$E$15)=MATCH(I13,{"JAN";"FEV";"MAR";"ABR";"MAI";"JUN";"JUL";"AGO";"SET";"OUT";"NOV";"DEZ"},0))*($G$14:$G$15)),"R$ 0,00")</f>
        <v>0</v>
      </c>
    </row>
    <row r="14" spans="1:10" ht="15" x14ac:dyDescent="0.2">
      <c r="A14" s="186"/>
      <c r="B14" s="186" t="str">
        <f>IFERROR(INDEX(Base!B:B,MATCH(A14,Base!A:A,0)),IFERROR(INDEX(Base!A:A,MATCH(A14,Base!B:B,0)),"-"))</f>
        <v>-</v>
      </c>
      <c r="C14" s="191" t="str">
        <f>IF(A14="","NÃO ENCONTRADO",IFERROR(_xlfn.XLOOKUP(A14,Base!A:A,Base!H:H),IFERROR(_xlfn.XLOOKUP(A14,Base!B:B,Base!H:H),"NÃO ENCONTRADO")))</f>
        <v>NÃO ENCONTRADO</v>
      </c>
      <c r="D14" s="186"/>
      <c r="E14" s="187"/>
      <c r="F14" s="201">
        <f>IFERROR(IFERROR(_xlfn.XLOOKUP(A14,Base!A:A,Base!I:I),_xlfn.XLOOKUP(A14,Base!B:B,Base!I:I)),"")</f>
        <v>0</v>
      </c>
      <c r="G14" s="201" t="str">
        <f>IF(OR(D14=0,F14=0),"R$ 0,00",D14*F14)</f>
        <v>R$ 0,00</v>
      </c>
    </row>
  </sheetData>
  <sheetProtection algorithmName="SHA-512" hashValue="693OOvHrCZfgDfgNGGYDMFJdKP0y6URg1718lAkRFbYZikrrVycX1WvFMjEEUZZodSZQ/y+EDDETtJVm/N7Arw==" saltValue="rlbOJsCNQf0eoPAkxplKMQ==" spinCount="100000" sheet="1" objects="1" scenarios="1"/>
  <mergeCells count="3">
    <mergeCell ref="A1:C1"/>
    <mergeCell ref="A9:G10"/>
    <mergeCell ref="A6:G6"/>
  </mergeCells>
  <conditionalFormatting sqref="F14:G14">
    <cfRule type="containsText" dxfId="104" priority="3" operator="containsText" text="R$ 0,00">
      <formula>NOT(ISERROR(SEARCH("R$ 0,00",F14)))</formula>
    </cfRule>
  </conditionalFormatting>
  <conditionalFormatting sqref="G14">
    <cfRule type="cellIs" dxfId="103" priority="4" operator="greaterThan">
      <formula>0</formula>
    </cfRule>
  </conditionalFormatting>
  <conditionalFormatting sqref="C12">
    <cfRule type="cellIs" dxfId="102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14:G14 B14:C14" unlockedFormula="1"/>
  </ignoredErrors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E4BD7-41F3-448F-BA82-C6F5FB5F8587}">
  <sheetPr codeName="Planilha1"/>
  <dimension ref="A1:L13"/>
  <sheetViews>
    <sheetView showGridLines="0" workbookViewId="0">
      <pane ySplit="12" topLeftCell="A13" activePane="bottomLeft" state="frozen"/>
      <selection pane="bottomLeft" activeCell="A13" sqref="A13"/>
    </sheetView>
  </sheetViews>
  <sheetFormatPr defaultRowHeight="14.25" x14ac:dyDescent="0.2"/>
  <cols>
    <col min="1" max="1" width="14" bestFit="1" customWidth="1"/>
    <col min="2" max="2" width="16.75" bestFit="1" customWidth="1"/>
    <col min="3" max="3" width="48.125" bestFit="1" customWidth="1"/>
    <col min="4" max="4" width="15.125" bestFit="1" customWidth="1"/>
    <col min="5" max="6" width="14" bestFit="1" customWidth="1"/>
    <col min="7" max="7" width="19.125" bestFit="1" customWidth="1"/>
    <col min="8" max="8" width="12.25" bestFit="1" customWidth="1"/>
    <col min="9" max="9" width="8.875" bestFit="1" customWidth="1"/>
    <col min="10" max="10" width="45.25" bestFit="1" customWidth="1"/>
    <col min="11" max="11" width="8.75" bestFit="1" customWidth="1"/>
    <col min="12" max="12" width="12.5" bestFit="1" customWidth="1"/>
  </cols>
  <sheetData>
    <row r="1" spans="1:12" ht="15" x14ac:dyDescent="0.2">
      <c r="A1" s="226" t="s">
        <v>0</v>
      </c>
      <c r="B1" s="227"/>
      <c r="C1" s="228"/>
    </row>
    <row r="2" spans="1:12" ht="15" customHeight="1" x14ac:dyDescent="0.2">
      <c r="A2" s="192">
        <v>0</v>
      </c>
      <c r="B2" s="242" t="s">
        <v>5</v>
      </c>
      <c r="C2" s="243"/>
      <c r="E2" s="229" t="s">
        <v>6</v>
      </c>
      <c r="F2" s="230"/>
      <c r="G2" s="231"/>
    </row>
    <row r="3" spans="1:12" ht="15" x14ac:dyDescent="0.2">
      <c r="A3" s="193">
        <v>1</v>
      </c>
      <c r="B3" s="242" t="s">
        <v>1</v>
      </c>
      <c r="C3" s="243"/>
      <c r="E3" s="232"/>
      <c r="F3" s="233"/>
      <c r="G3" s="234"/>
    </row>
    <row r="4" spans="1:12" ht="15" x14ac:dyDescent="0.2">
      <c r="A4" s="194">
        <v>2</v>
      </c>
      <c r="B4" s="242" t="s">
        <v>2</v>
      </c>
      <c r="C4" s="243"/>
      <c r="E4" s="235"/>
      <c r="F4" s="236"/>
      <c r="G4" s="237"/>
    </row>
    <row r="5" spans="1:12" ht="15" x14ac:dyDescent="0.2">
      <c r="A5" s="195">
        <v>3</v>
      </c>
      <c r="B5" s="242" t="s">
        <v>3</v>
      </c>
      <c r="C5" s="243"/>
    </row>
    <row r="6" spans="1:12" ht="15" x14ac:dyDescent="0.2">
      <c r="A6" s="196">
        <v>4</v>
      </c>
      <c r="B6" s="242" t="s">
        <v>4</v>
      </c>
      <c r="C6" s="243"/>
      <c r="E6" s="225" t="s">
        <v>12816</v>
      </c>
      <c r="F6" s="225"/>
      <c r="G6" s="225"/>
    </row>
    <row r="8" spans="1:12" ht="15" customHeight="1" x14ac:dyDescent="0.2">
      <c r="A8" s="224" t="s">
        <v>18</v>
      </c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</row>
    <row r="9" spans="1:12" ht="15" customHeight="1" x14ac:dyDescent="0.2">
      <c r="A9" s="224"/>
      <c r="B9" s="224"/>
      <c r="C9" s="224"/>
      <c r="D9" s="224"/>
      <c r="E9" s="224"/>
      <c r="F9" s="224"/>
      <c r="G9" s="224"/>
      <c r="H9" s="224"/>
      <c r="I9" s="224"/>
      <c r="J9" s="224"/>
      <c r="K9" s="224"/>
      <c r="L9" s="224"/>
    </row>
    <row r="10" spans="1:12" ht="15" x14ac:dyDescent="0.25">
      <c r="A10" s="238" t="s">
        <v>12818</v>
      </c>
      <c r="B10" s="239"/>
      <c r="C10" s="188" t="s">
        <v>12817</v>
      </c>
      <c r="D10" s="198"/>
      <c r="E10" s="198"/>
      <c r="F10" s="198"/>
      <c r="G10" s="198"/>
      <c r="H10" s="198"/>
      <c r="I10" s="198"/>
      <c r="J10" s="198"/>
      <c r="K10" s="198"/>
      <c r="L10" s="198"/>
    </row>
    <row r="11" spans="1:12" ht="15" x14ac:dyDescent="0.25">
      <c r="A11" s="240">
        <f>IFERROR(SUBTOTAL(3,$A$14:$A$999),"")</f>
        <v>0</v>
      </c>
      <c r="B11" s="241"/>
      <c r="C11" s="200" t="str">
        <f>IF(H13&lt;0,SUBTOTAL(9,$H$13:$H$1000),"R$ 0,00")</f>
        <v>R$ 0,00</v>
      </c>
      <c r="D11" s="198"/>
      <c r="E11" s="198"/>
      <c r="F11" s="198"/>
      <c r="G11" s="198"/>
      <c r="H11" s="198"/>
      <c r="I11" s="198"/>
      <c r="J11" s="198"/>
      <c r="K11" s="198"/>
      <c r="L11" s="198"/>
    </row>
    <row r="12" spans="1:12" ht="15" x14ac:dyDescent="0.2">
      <c r="A12" s="23" t="s">
        <v>7</v>
      </c>
      <c r="B12" s="23" t="s">
        <v>17332</v>
      </c>
      <c r="C12" s="23" t="s">
        <v>8</v>
      </c>
      <c r="D12" s="23" t="s">
        <v>10</v>
      </c>
      <c r="E12" s="23" t="s">
        <v>14</v>
      </c>
      <c r="F12" s="23" t="s">
        <v>11</v>
      </c>
      <c r="G12" s="23" t="s">
        <v>12</v>
      </c>
      <c r="H12" s="23" t="s">
        <v>13</v>
      </c>
      <c r="I12" s="23" t="s">
        <v>9</v>
      </c>
      <c r="J12" s="23" t="s">
        <v>15</v>
      </c>
      <c r="K12" s="23" t="s">
        <v>16</v>
      </c>
      <c r="L12" s="23" t="s">
        <v>17</v>
      </c>
    </row>
    <row r="13" spans="1:12" ht="15" x14ac:dyDescent="0.2">
      <c r="A13" s="186"/>
      <c r="B13" s="190" t="str">
        <f>IFERROR(INDEX(Base!B:B,MATCH(A13,Base!A:A,0)),IFERROR(INDEX(Base!A:A,MATCH(A13,Base!B:B,0)),"-"))</f>
        <v>-</v>
      </c>
      <c r="C13" s="191" t="str">
        <f>IFERROR(IFERROR(VLOOKUP(A13,Base!A:I,8,0),VLOOKUP(A13,Base!B:I,7,0)),"NÃO ENCONTRADO")</f>
        <v>NÃO ENCONTRADO</v>
      </c>
      <c r="D13" s="186"/>
      <c r="E13" s="187"/>
      <c r="F13" s="187"/>
      <c r="G13" s="201" t="str">
        <f>IFERROR(IFERROR(VLOOKUP(A13,'Estoque 21 02 2026'!A:I,9,0),VLOOKUP(B13,'Estoque 21 02 2026'!A:I,9,0)),"R$ 0,00")</f>
        <v>R$ 0,00</v>
      </c>
      <c r="H13" s="201">
        <f>IFERROR(IF(L13=$A$5,D13*G13,D13*G13*-1),"R$ 0,00")</f>
        <v>0</v>
      </c>
      <c r="I13" s="189"/>
      <c r="J13" s="191" t="str">
        <f>IFERROR(IFERROR(VLOOKUP(A13,'Estoque 21 02 2026'!A:I,6,0),VLOOKUP(B13,'Estoque 21 02 2026'!A:I,6,0)),"NÃO ENCONTRADO")</f>
        <v>NÃO ENCONTRADO</v>
      </c>
      <c r="K13" s="190" t="str">
        <f ca="1">IF(E13&gt;1,TODAY()-E13,"")</f>
        <v/>
      </c>
      <c r="L13" s="186"/>
    </row>
  </sheetData>
  <sheetProtection algorithmName="SHA-512" hashValue="satk3Bs48Shsnh8ocAHaAB0lVKOvUau+0pxvfgR3Tw3BdPC82CoVlGe55wiNB6uo+PLFgjm0fMivA3FMJLTdbg==" saltValue="IZ0YTzJkHMCeBlRjYcxjgQ==" spinCount="100000" sheet="1" objects="1" scenarios="1"/>
  <mergeCells count="11">
    <mergeCell ref="A1:C1"/>
    <mergeCell ref="E2:G4"/>
    <mergeCell ref="E6:G6"/>
    <mergeCell ref="A10:B10"/>
    <mergeCell ref="A11:B11"/>
    <mergeCell ref="B2:C2"/>
    <mergeCell ref="B3:C3"/>
    <mergeCell ref="B4:C4"/>
    <mergeCell ref="B5:C5"/>
    <mergeCell ref="B6:C6"/>
    <mergeCell ref="A8:L9"/>
  </mergeCells>
  <conditionalFormatting sqref="G13:H13">
    <cfRule type="containsText" dxfId="85" priority="4" operator="containsText" text="R$ 0,00">
      <formula>NOT(ISERROR(SEARCH("R$ 0,00",G13)))</formula>
    </cfRule>
  </conditionalFormatting>
  <conditionalFormatting sqref="H13">
    <cfRule type="cellIs" dxfId="84" priority="5" operator="greaterThan">
      <formula>0</formula>
    </cfRule>
    <cfRule type="cellIs" dxfId="83" priority="6" operator="lessThan">
      <formula>0</formula>
    </cfRule>
  </conditionalFormatting>
  <conditionalFormatting sqref="K13">
    <cfRule type="cellIs" dxfId="82" priority="7" operator="greaterThan">
      <formula>29</formula>
    </cfRule>
  </conditionalFormatting>
  <conditionalFormatting sqref="C11">
    <cfRule type="cellIs" dxfId="81" priority="3" operator="lessThan">
      <formula>0</formula>
    </cfRule>
  </conditionalFormatting>
  <conditionalFormatting sqref="L13:L1000">
    <cfRule type="cellIs" dxfId="80" priority="8" operator="equal">
      <formula>$A$6</formula>
    </cfRule>
    <cfRule type="cellIs" dxfId="79" priority="9" operator="equal">
      <formula>$A$5</formula>
    </cfRule>
    <cfRule type="cellIs" dxfId="78" priority="10" operator="equal">
      <formula>$A$4</formula>
    </cfRule>
    <cfRule type="cellIs" dxfId="77" priority="11" operator="equal">
      <formula>$A$3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72062-999C-4168-A6E7-9C3E7A2192D4}">
  <sheetPr codeName="Planilha3"/>
  <dimension ref="A1:M49"/>
  <sheetViews>
    <sheetView showGridLines="0" topLeftCell="B1" workbookViewId="0">
      <selection activeCell="D8" sqref="D8"/>
    </sheetView>
  </sheetViews>
  <sheetFormatPr defaultRowHeight="14.25" x14ac:dyDescent="0.2"/>
  <cols>
    <col min="2" max="2" width="11.25" bestFit="1" customWidth="1"/>
    <col min="3" max="3" width="36.25" bestFit="1" customWidth="1"/>
    <col min="4" max="4" width="11.875" bestFit="1" customWidth="1"/>
    <col min="5" max="5" width="10.125" bestFit="1" customWidth="1"/>
    <col min="6" max="6" width="22.875" bestFit="1" customWidth="1"/>
    <col min="7" max="7" width="19.125" bestFit="1" customWidth="1"/>
    <col min="8" max="8" width="18" bestFit="1" customWidth="1"/>
    <col min="9" max="9" width="51.75" customWidth="1"/>
    <col min="10" max="10" width="9" customWidth="1"/>
    <col min="13" max="13" width="18.25" bestFit="1" customWidth="1"/>
  </cols>
  <sheetData>
    <row r="1" spans="1:13" x14ac:dyDescent="0.2">
      <c r="A1" s="5"/>
      <c r="B1" s="244" t="s">
        <v>12824</v>
      </c>
      <c r="C1" s="244"/>
      <c r="D1" s="244"/>
      <c r="E1" s="244"/>
      <c r="F1" s="244"/>
      <c r="G1" s="244"/>
      <c r="H1" s="244"/>
      <c r="I1" s="244"/>
      <c r="J1" s="5"/>
    </row>
    <row r="2" spans="1:13" x14ac:dyDescent="0.2">
      <c r="A2" s="5"/>
      <c r="B2" s="244"/>
      <c r="C2" s="244"/>
      <c r="D2" s="244"/>
      <c r="E2" s="244"/>
      <c r="F2" s="244"/>
      <c r="G2" s="244"/>
      <c r="H2" s="244"/>
      <c r="I2" s="244"/>
      <c r="J2" s="5"/>
      <c r="M2" s="13" t="s">
        <v>12819</v>
      </c>
    </row>
    <row r="3" spans="1:13" x14ac:dyDescent="0.2">
      <c r="A3" s="5"/>
      <c r="B3" s="5"/>
      <c r="C3" s="5"/>
      <c r="D3" s="5"/>
      <c r="E3" s="5"/>
      <c r="F3" s="5"/>
      <c r="G3" s="5"/>
      <c r="H3" s="5"/>
      <c r="I3" s="5"/>
      <c r="J3" s="5"/>
      <c r="M3" s="14" t="s">
        <v>12825</v>
      </c>
    </row>
    <row r="4" spans="1:13" ht="15" x14ac:dyDescent="0.2">
      <c r="A4" s="5"/>
      <c r="B4" s="5"/>
      <c r="C4" s="5"/>
      <c r="D4" s="5"/>
      <c r="E4" s="245" t="s">
        <v>12819</v>
      </c>
      <c r="F4" s="246"/>
      <c r="G4" s="5"/>
      <c r="H4" s="9" t="s">
        <v>12833</v>
      </c>
      <c r="I4" s="5"/>
      <c r="J4" s="5"/>
      <c r="M4" s="14" t="s">
        <v>12826</v>
      </c>
    </row>
    <row r="5" spans="1:13" ht="15" x14ac:dyDescent="0.2">
      <c r="A5" s="5"/>
      <c r="B5" s="5"/>
      <c r="C5" s="5"/>
      <c r="D5" s="5"/>
      <c r="E5" s="5"/>
      <c r="F5" s="5"/>
      <c r="G5" s="5"/>
      <c r="H5" s="10">
        <f>IFERROR(SUBTOTAL(9,H8:H533),"")</f>
        <v>0</v>
      </c>
      <c r="I5" s="5"/>
      <c r="J5" s="5"/>
      <c r="M5" s="14" t="s">
        <v>12827</v>
      </c>
    </row>
    <row r="6" spans="1:13" x14ac:dyDescent="0.2">
      <c r="A6" s="5"/>
      <c r="B6" s="5"/>
      <c r="C6" s="5"/>
      <c r="D6" s="5"/>
      <c r="E6" s="5"/>
      <c r="F6" s="5"/>
      <c r="G6" s="5"/>
      <c r="H6" s="5"/>
      <c r="I6" s="5"/>
      <c r="J6" s="5"/>
      <c r="M6" s="14" t="s">
        <v>12828</v>
      </c>
    </row>
    <row r="7" spans="1:13" x14ac:dyDescent="0.2">
      <c r="A7" s="216" t="s">
        <v>12898</v>
      </c>
      <c r="B7" s="6" t="s">
        <v>7</v>
      </c>
      <c r="C7" s="7" t="s">
        <v>8</v>
      </c>
      <c r="D7" s="7" t="s">
        <v>12820</v>
      </c>
      <c r="E7" s="7" t="s">
        <v>12821</v>
      </c>
      <c r="F7" s="7" t="s">
        <v>12823</v>
      </c>
      <c r="G7" s="7" t="s">
        <v>12</v>
      </c>
      <c r="H7" s="7" t="s">
        <v>13</v>
      </c>
      <c r="I7" s="8" t="s">
        <v>12822</v>
      </c>
      <c r="J7" s="5"/>
      <c r="M7" s="14" t="s">
        <v>12829</v>
      </c>
    </row>
    <row r="8" spans="1:13" x14ac:dyDescent="0.2">
      <c r="A8" s="216" t="str">
        <f>1&amp;"°"</f>
        <v>1°</v>
      </c>
      <c r="B8" s="15"/>
      <c r="C8" s="12" t="str">
        <f>IFERROR(VLOOKUP(B8,'Estoque 21 02 2026'!A:I,8,0),"")</f>
        <v/>
      </c>
      <c r="D8" s="17"/>
      <c r="E8" s="17"/>
      <c r="F8" s="11" t="str">
        <f>IF(B8&gt;0,E8-D8,"")</f>
        <v/>
      </c>
      <c r="G8" s="19"/>
      <c r="H8" s="4" t="str">
        <f>IFERROR(F8*G8,"")</f>
        <v/>
      </c>
      <c r="I8" s="21"/>
      <c r="J8" s="5"/>
      <c r="M8" s="14" t="s">
        <v>12830</v>
      </c>
    </row>
    <row r="9" spans="1:13" x14ac:dyDescent="0.2">
      <c r="A9" s="216" t="str">
        <f>VALUE(SUBSTITUTE(A8,"°",""))+1&amp;"°"</f>
        <v>2°</v>
      </c>
      <c r="B9" s="15"/>
      <c r="C9" s="12" t="str">
        <f>IFERROR(VLOOKUP(B9,'Estoque 21 02 2026'!A:I,8,0),"")</f>
        <v/>
      </c>
      <c r="D9" s="17"/>
      <c r="E9" s="17"/>
      <c r="F9" s="11" t="str">
        <f t="shared" ref="F9:F47" si="0">IF(B9&gt;0,E9-D9,"")</f>
        <v/>
      </c>
      <c r="G9" s="19"/>
      <c r="H9" s="4" t="str">
        <f t="shared" ref="H9:H47" si="1">IFERROR(F9*G9,"")</f>
        <v/>
      </c>
      <c r="I9" s="21"/>
      <c r="J9" s="5"/>
      <c r="M9" s="14" t="s">
        <v>12831</v>
      </c>
    </row>
    <row r="10" spans="1:13" x14ac:dyDescent="0.2">
      <c r="A10" s="216" t="str">
        <f t="shared" ref="A10:A47" si="2">VALUE(SUBSTITUTE(A9,"°",""))+1&amp;"°"</f>
        <v>3°</v>
      </c>
      <c r="B10" s="15"/>
      <c r="C10" s="12" t="str">
        <f>IFERROR(VLOOKUP(B10,'Estoque 21 02 2026'!A:I,8,0),"")</f>
        <v/>
      </c>
      <c r="D10" s="17"/>
      <c r="E10" s="17"/>
      <c r="F10" s="11" t="str">
        <f t="shared" si="0"/>
        <v/>
      </c>
      <c r="G10" s="19"/>
      <c r="H10" s="4" t="str">
        <f t="shared" si="1"/>
        <v/>
      </c>
      <c r="I10" s="21"/>
      <c r="J10" s="5"/>
      <c r="M10" s="14" t="s">
        <v>12832</v>
      </c>
    </row>
    <row r="11" spans="1:13" x14ac:dyDescent="0.2">
      <c r="A11" s="216" t="str">
        <f t="shared" si="2"/>
        <v>4°</v>
      </c>
      <c r="B11" s="15"/>
      <c r="C11" s="12" t="str">
        <f>IFERROR(VLOOKUP(B11,'Estoque 21 02 2026'!A:I,8,0),"")</f>
        <v/>
      </c>
      <c r="D11" s="17"/>
      <c r="E11" s="17"/>
      <c r="F11" s="11" t="str">
        <f t="shared" si="0"/>
        <v/>
      </c>
      <c r="G11" s="19"/>
      <c r="H11" s="4" t="str">
        <f t="shared" si="1"/>
        <v/>
      </c>
      <c r="I11" s="21"/>
      <c r="J11" s="5"/>
      <c r="M11" s="14" t="s">
        <v>17342</v>
      </c>
    </row>
    <row r="12" spans="1:13" x14ac:dyDescent="0.2">
      <c r="A12" s="216" t="str">
        <f t="shared" si="2"/>
        <v>5°</v>
      </c>
      <c r="B12" s="15"/>
      <c r="C12" s="12" t="str">
        <f>IFERROR(VLOOKUP(B12,'Estoque 21 02 2026'!A:I,8,0),"")</f>
        <v/>
      </c>
      <c r="D12" s="17"/>
      <c r="E12" s="17"/>
      <c r="F12" s="11" t="str">
        <f t="shared" si="0"/>
        <v/>
      </c>
      <c r="G12" s="19"/>
      <c r="H12" s="4" t="str">
        <f t="shared" si="1"/>
        <v/>
      </c>
      <c r="I12" s="21"/>
      <c r="J12" s="5"/>
      <c r="M12" s="14" t="s">
        <v>17343</v>
      </c>
    </row>
    <row r="13" spans="1:13" x14ac:dyDescent="0.2">
      <c r="A13" s="216" t="str">
        <f t="shared" si="2"/>
        <v>6°</v>
      </c>
      <c r="B13" s="15"/>
      <c r="C13" s="12" t="str">
        <f>IFERROR(VLOOKUP(B13,'Estoque 21 02 2026'!A:I,8,0),"")</f>
        <v/>
      </c>
      <c r="D13" s="17"/>
      <c r="E13" s="17"/>
      <c r="F13" s="11" t="str">
        <f t="shared" si="0"/>
        <v/>
      </c>
      <c r="G13" s="19"/>
      <c r="H13" s="4" t="str">
        <f t="shared" si="1"/>
        <v/>
      </c>
      <c r="I13" s="21"/>
      <c r="J13" s="5"/>
      <c r="M13" s="14" t="s">
        <v>17344</v>
      </c>
    </row>
    <row r="14" spans="1:13" x14ac:dyDescent="0.2">
      <c r="A14" s="216" t="str">
        <f t="shared" si="2"/>
        <v>7°</v>
      </c>
      <c r="B14" s="15"/>
      <c r="C14" s="12" t="str">
        <f>IFERROR(VLOOKUP(B14,'Estoque 21 02 2026'!A:I,8,0),"")</f>
        <v/>
      </c>
      <c r="D14" s="17"/>
      <c r="E14" s="17"/>
      <c r="F14" s="11" t="str">
        <f t="shared" si="0"/>
        <v/>
      </c>
      <c r="G14" s="19"/>
      <c r="H14" s="4" t="str">
        <f t="shared" si="1"/>
        <v/>
      </c>
      <c r="I14" s="21"/>
      <c r="J14" s="5"/>
      <c r="M14" s="14" t="s">
        <v>17345</v>
      </c>
    </row>
    <row r="15" spans="1:13" x14ac:dyDescent="0.2">
      <c r="A15" s="216" t="str">
        <f t="shared" si="2"/>
        <v>8°</v>
      </c>
      <c r="B15" s="15"/>
      <c r="C15" s="12" t="str">
        <f>IFERROR(VLOOKUP(B15,'Estoque 21 02 2026'!A:I,8,0),"")</f>
        <v/>
      </c>
      <c r="D15" s="17"/>
      <c r="E15" s="17"/>
      <c r="F15" s="11" t="str">
        <f t="shared" si="0"/>
        <v/>
      </c>
      <c r="G15" s="19"/>
      <c r="H15" s="4" t="str">
        <f t="shared" si="1"/>
        <v/>
      </c>
      <c r="I15" s="21"/>
      <c r="J15" s="5"/>
      <c r="M15" s="14" t="s">
        <v>17346</v>
      </c>
    </row>
    <row r="16" spans="1:13" x14ac:dyDescent="0.2">
      <c r="A16" s="216" t="str">
        <f t="shared" si="2"/>
        <v>9°</v>
      </c>
      <c r="B16" s="15"/>
      <c r="C16" s="12" t="str">
        <f>IFERROR(VLOOKUP(B16,'Estoque 21 02 2026'!A:I,8,0),"")</f>
        <v/>
      </c>
      <c r="D16" s="17"/>
      <c r="E16" s="17"/>
      <c r="F16" s="11" t="str">
        <f t="shared" si="0"/>
        <v/>
      </c>
      <c r="G16" s="19"/>
      <c r="H16" s="4" t="str">
        <f t="shared" si="1"/>
        <v/>
      </c>
      <c r="I16" s="21"/>
      <c r="J16" s="5"/>
      <c r="M16" s="14"/>
    </row>
    <row r="17" spans="1:10" x14ac:dyDescent="0.2">
      <c r="A17" s="216" t="str">
        <f t="shared" si="2"/>
        <v>10°</v>
      </c>
      <c r="B17" s="15"/>
      <c r="C17" s="12" t="str">
        <f>IFERROR(VLOOKUP(B17,'Estoque 21 02 2026'!A:I,8,0),"")</f>
        <v/>
      </c>
      <c r="D17" s="17"/>
      <c r="E17" s="17"/>
      <c r="F17" s="11" t="str">
        <f t="shared" si="0"/>
        <v/>
      </c>
      <c r="G17" s="19"/>
      <c r="H17" s="4" t="str">
        <f t="shared" si="1"/>
        <v/>
      </c>
      <c r="I17" s="21"/>
      <c r="J17" s="5"/>
    </row>
    <row r="18" spans="1:10" x14ac:dyDescent="0.2">
      <c r="A18" s="216" t="str">
        <f t="shared" si="2"/>
        <v>11°</v>
      </c>
      <c r="B18" s="15"/>
      <c r="C18" s="12" t="str">
        <f>IFERROR(VLOOKUP(B18,'Estoque 21 02 2026'!A:I,8,0),"")</f>
        <v/>
      </c>
      <c r="D18" s="17"/>
      <c r="E18" s="17"/>
      <c r="F18" s="11" t="str">
        <f t="shared" si="0"/>
        <v/>
      </c>
      <c r="G18" s="19"/>
      <c r="H18" s="4" t="str">
        <f t="shared" si="1"/>
        <v/>
      </c>
      <c r="I18" s="21"/>
      <c r="J18" s="5"/>
    </row>
    <row r="19" spans="1:10" x14ac:dyDescent="0.2">
      <c r="A19" s="216" t="str">
        <f t="shared" si="2"/>
        <v>12°</v>
      </c>
      <c r="B19" s="15"/>
      <c r="C19" s="12" t="str">
        <f>IFERROR(VLOOKUP(B19,'Estoque 21 02 2026'!A:I,8,0),"")</f>
        <v/>
      </c>
      <c r="D19" s="17"/>
      <c r="E19" s="17"/>
      <c r="F19" s="11" t="str">
        <f t="shared" si="0"/>
        <v/>
      </c>
      <c r="G19" s="19"/>
      <c r="H19" s="4" t="str">
        <f t="shared" si="1"/>
        <v/>
      </c>
      <c r="I19" s="21"/>
      <c r="J19" s="5"/>
    </row>
    <row r="20" spans="1:10" x14ac:dyDescent="0.2">
      <c r="A20" s="216" t="str">
        <f t="shared" si="2"/>
        <v>13°</v>
      </c>
      <c r="B20" s="15"/>
      <c r="C20" s="12" t="str">
        <f>IFERROR(VLOOKUP(B20,'Estoque 21 02 2026'!A:I,8,0),"")</f>
        <v/>
      </c>
      <c r="D20" s="17"/>
      <c r="E20" s="17"/>
      <c r="F20" s="11" t="str">
        <f t="shared" si="0"/>
        <v/>
      </c>
      <c r="G20" s="19"/>
      <c r="H20" s="4" t="str">
        <f t="shared" si="1"/>
        <v/>
      </c>
      <c r="I20" s="21"/>
      <c r="J20" s="5"/>
    </row>
    <row r="21" spans="1:10" x14ac:dyDescent="0.2">
      <c r="A21" s="216" t="str">
        <f t="shared" si="2"/>
        <v>14°</v>
      </c>
      <c r="B21" s="15"/>
      <c r="C21" s="12" t="str">
        <f>IFERROR(VLOOKUP(B21,'Estoque 21 02 2026'!A:I,8,0),"")</f>
        <v/>
      </c>
      <c r="D21" s="17"/>
      <c r="E21" s="17"/>
      <c r="F21" s="11" t="str">
        <f t="shared" ref="F21:F28" si="3">IF(B21&gt;0,E21-D21,"")</f>
        <v/>
      </c>
      <c r="G21" s="19"/>
      <c r="H21" s="4" t="str">
        <f t="shared" ref="H21:H28" si="4">IFERROR(F21*G21,"")</f>
        <v/>
      </c>
      <c r="I21" s="21"/>
      <c r="J21" s="5"/>
    </row>
    <row r="22" spans="1:10" x14ac:dyDescent="0.2">
      <c r="A22" s="216" t="str">
        <f t="shared" si="2"/>
        <v>15°</v>
      </c>
      <c r="B22" s="15"/>
      <c r="C22" s="12" t="str">
        <f>IFERROR(VLOOKUP(B22,'Estoque 21 02 2026'!A:I,8,0),"")</f>
        <v/>
      </c>
      <c r="D22" s="17"/>
      <c r="E22" s="17"/>
      <c r="F22" s="11" t="str">
        <f t="shared" si="3"/>
        <v/>
      </c>
      <c r="G22" s="19"/>
      <c r="H22" s="4" t="str">
        <f t="shared" si="4"/>
        <v/>
      </c>
      <c r="I22" s="21"/>
      <c r="J22" s="5"/>
    </row>
    <row r="23" spans="1:10" x14ac:dyDescent="0.2">
      <c r="A23" s="216" t="str">
        <f t="shared" si="2"/>
        <v>16°</v>
      </c>
      <c r="B23" s="15"/>
      <c r="C23" s="12" t="str">
        <f>IFERROR(VLOOKUP(B23,'Estoque 21 02 2026'!A:I,8,0),"")</f>
        <v/>
      </c>
      <c r="D23" s="17"/>
      <c r="E23" s="17"/>
      <c r="F23" s="11" t="str">
        <f t="shared" si="3"/>
        <v/>
      </c>
      <c r="G23" s="19"/>
      <c r="H23" s="4" t="str">
        <f t="shared" si="4"/>
        <v/>
      </c>
      <c r="I23" s="21"/>
      <c r="J23" s="5"/>
    </row>
    <row r="24" spans="1:10" x14ac:dyDescent="0.2">
      <c r="A24" s="216" t="str">
        <f t="shared" si="2"/>
        <v>17°</v>
      </c>
      <c r="B24" s="15"/>
      <c r="C24" s="12" t="str">
        <f>IFERROR(VLOOKUP(B24,'Estoque 21 02 2026'!A:I,8,0),"")</f>
        <v/>
      </c>
      <c r="D24" s="17"/>
      <c r="E24" s="17"/>
      <c r="F24" s="11" t="str">
        <f t="shared" si="3"/>
        <v/>
      </c>
      <c r="G24" s="19"/>
      <c r="H24" s="4" t="str">
        <f t="shared" si="4"/>
        <v/>
      </c>
      <c r="I24" s="21"/>
      <c r="J24" s="5"/>
    </row>
    <row r="25" spans="1:10" x14ac:dyDescent="0.2">
      <c r="A25" s="216" t="str">
        <f t="shared" si="2"/>
        <v>18°</v>
      </c>
      <c r="B25" s="15"/>
      <c r="C25" s="12" t="str">
        <f>IFERROR(VLOOKUP(B25,'Estoque 21 02 2026'!A:I,8,0),"")</f>
        <v/>
      </c>
      <c r="D25" s="17"/>
      <c r="E25" s="17"/>
      <c r="F25" s="11" t="str">
        <f t="shared" si="3"/>
        <v/>
      </c>
      <c r="G25" s="19"/>
      <c r="H25" s="4" t="str">
        <f t="shared" si="4"/>
        <v/>
      </c>
      <c r="I25" s="21"/>
      <c r="J25" s="5"/>
    </row>
    <row r="26" spans="1:10" x14ac:dyDescent="0.2">
      <c r="A26" s="216" t="str">
        <f t="shared" si="2"/>
        <v>19°</v>
      </c>
      <c r="B26" s="15"/>
      <c r="C26" s="12" t="str">
        <f>IFERROR(VLOOKUP(B26,'Estoque 21 02 2026'!A:I,8,0),"")</f>
        <v/>
      </c>
      <c r="D26" s="17"/>
      <c r="E26" s="17"/>
      <c r="F26" s="11" t="str">
        <f t="shared" si="3"/>
        <v/>
      </c>
      <c r="G26" s="19"/>
      <c r="H26" s="4" t="str">
        <f t="shared" si="4"/>
        <v/>
      </c>
      <c r="I26" s="21"/>
      <c r="J26" s="5"/>
    </row>
    <row r="27" spans="1:10" x14ac:dyDescent="0.2">
      <c r="A27" s="216" t="str">
        <f t="shared" si="2"/>
        <v>20°</v>
      </c>
      <c r="B27" s="15"/>
      <c r="C27" s="12" t="str">
        <f>IFERROR(VLOOKUP(B27,'Estoque 21 02 2026'!A:I,8,0),"")</f>
        <v/>
      </c>
      <c r="D27" s="17"/>
      <c r="E27" s="17"/>
      <c r="F27" s="11" t="str">
        <f t="shared" si="3"/>
        <v/>
      </c>
      <c r="G27" s="19"/>
      <c r="H27" s="4" t="str">
        <f t="shared" si="4"/>
        <v/>
      </c>
      <c r="I27" s="21"/>
      <c r="J27" s="5"/>
    </row>
    <row r="28" spans="1:10" x14ac:dyDescent="0.2">
      <c r="A28" s="216" t="str">
        <f t="shared" si="2"/>
        <v>21°</v>
      </c>
      <c r="B28" s="15"/>
      <c r="C28" s="12" t="str">
        <f>IFERROR(VLOOKUP(B28,'Estoque 21 02 2026'!A:I,8,0),"")</f>
        <v/>
      </c>
      <c r="D28" s="17"/>
      <c r="E28" s="17"/>
      <c r="F28" s="11" t="str">
        <f t="shared" si="3"/>
        <v/>
      </c>
      <c r="G28" s="19"/>
      <c r="H28" s="4" t="str">
        <f t="shared" si="4"/>
        <v/>
      </c>
      <c r="I28" s="21"/>
      <c r="J28" s="5"/>
    </row>
    <row r="29" spans="1:10" x14ac:dyDescent="0.2">
      <c r="A29" s="216" t="str">
        <f t="shared" si="2"/>
        <v>22°</v>
      </c>
      <c r="B29" s="15"/>
      <c r="C29" s="12" t="str">
        <f>IFERROR(VLOOKUP(B29,'Estoque 21 02 2026'!A:I,8,0),"")</f>
        <v/>
      </c>
      <c r="D29" s="17"/>
      <c r="E29" s="17"/>
      <c r="F29" s="11" t="str">
        <f t="shared" si="0"/>
        <v/>
      </c>
      <c r="G29" s="19"/>
      <c r="H29" s="4" t="str">
        <f t="shared" si="1"/>
        <v/>
      </c>
      <c r="I29" s="21"/>
      <c r="J29" s="5"/>
    </row>
    <row r="30" spans="1:10" x14ac:dyDescent="0.2">
      <c r="A30" s="216" t="str">
        <f t="shared" si="2"/>
        <v>23°</v>
      </c>
      <c r="B30" s="15"/>
      <c r="C30" s="12" t="str">
        <f>IFERROR(VLOOKUP(B30,'Estoque 21 02 2026'!A:I,8,0),"")</f>
        <v/>
      </c>
      <c r="D30" s="17"/>
      <c r="E30" s="17"/>
      <c r="F30" s="11" t="str">
        <f t="shared" si="0"/>
        <v/>
      </c>
      <c r="G30" s="19"/>
      <c r="H30" s="4" t="str">
        <f t="shared" si="1"/>
        <v/>
      </c>
      <c r="I30" s="21"/>
      <c r="J30" s="5"/>
    </row>
    <row r="31" spans="1:10" x14ac:dyDescent="0.2">
      <c r="A31" s="216" t="str">
        <f t="shared" si="2"/>
        <v>24°</v>
      </c>
      <c r="B31" s="15"/>
      <c r="C31" s="12" t="str">
        <f>IFERROR(VLOOKUP(B31,'Estoque 21 02 2026'!A:I,8,0),"")</f>
        <v/>
      </c>
      <c r="D31" s="17"/>
      <c r="E31" s="17"/>
      <c r="F31" s="11" t="str">
        <f t="shared" si="0"/>
        <v/>
      </c>
      <c r="G31" s="19"/>
      <c r="H31" s="4" t="str">
        <f t="shared" si="1"/>
        <v/>
      </c>
      <c r="I31" s="21"/>
      <c r="J31" s="5"/>
    </row>
    <row r="32" spans="1:10" x14ac:dyDescent="0.2">
      <c r="A32" s="216" t="str">
        <f t="shared" si="2"/>
        <v>25°</v>
      </c>
      <c r="B32" s="15"/>
      <c r="C32" s="12" t="str">
        <f>IFERROR(VLOOKUP(B32,'Estoque 21 02 2026'!A:I,8,0),"")</f>
        <v/>
      </c>
      <c r="D32" s="17"/>
      <c r="E32" s="17"/>
      <c r="F32" s="11" t="str">
        <f t="shared" si="0"/>
        <v/>
      </c>
      <c r="G32" s="19"/>
      <c r="H32" s="4" t="str">
        <f t="shared" si="1"/>
        <v/>
      </c>
      <c r="I32" s="21"/>
      <c r="J32" s="5"/>
    </row>
    <row r="33" spans="1:10" x14ac:dyDescent="0.2">
      <c r="A33" s="216" t="str">
        <f t="shared" si="2"/>
        <v>26°</v>
      </c>
      <c r="B33" s="15"/>
      <c r="C33" s="12" t="str">
        <f>IFERROR(VLOOKUP(B33,'Estoque 21 02 2026'!A:I,8,0),"")</f>
        <v/>
      </c>
      <c r="D33" s="17"/>
      <c r="E33" s="17"/>
      <c r="F33" s="11" t="str">
        <f t="shared" si="0"/>
        <v/>
      </c>
      <c r="G33" s="19"/>
      <c r="H33" s="4" t="str">
        <f t="shared" si="1"/>
        <v/>
      </c>
      <c r="I33" s="21"/>
      <c r="J33" s="5"/>
    </row>
    <row r="34" spans="1:10" x14ac:dyDescent="0.2">
      <c r="A34" s="216" t="str">
        <f t="shared" si="2"/>
        <v>27°</v>
      </c>
      <c r="B34" s="15"/>
      <c r="C34" s="12" t="str">
        <f>IFERROR(VLOOKUP(B34,'Estoque 21 02 2026'!A:I,8,0),"")</f>
        <v/>
      </c>
      <c r="D34" s="17"/>
      <c r="E34" s="17"/>
      <c r="F34" s="11" t="str">
        <f t="shared" si="0"/>
        <v/>
      </c>
      <c r="G34" s="19"/>
      <c r="H34" s="4" t="str">
        <f t="shared" si="1"/>
        <v/>
      </c>
      <c r="I34" s="21"/>
      <c r="J34" s="5"/>
    </row>
    <row r="35" spans="1:10" x14ac:dyDescent="0.2">
      <c r="A35" s="216" t="str">
        <f t="shared" si="2"/>
        <v>28°</v>
      </c>
      <c r="B35" s="15"/>
      <c r="C35" s="12" t="str">
        <f>IFERROR(VLOOKUP(B35,'Estoque 21 02 2026'!A:I,8,0),"")</f>
        <v/>
      </c>
      <c r="D35" s="17"/>
      <c r="E35" s="17"/>
      <c r="F35" s="11" t="str">
        <f t="shared" si="0"/>
        <v/>
      </c>
      <c r="G35" s="19"/>
      <c r="H35" s="4" t="str">
        <f t="shared" si="1"/>
        <v/>
      </c>
      <c r="I35" s="21"/>
      <c r="J35" s="5"/>
    </row>
    <row r="36" spans="1:10" x14ac:dyDescent="0.2">
      <c r="A36" s="216" t="str">
        <f t="shared" si="2"/>
        <v>29°</v>
      </c>
      <c r="B36" s="15"/>
      <c r="C36" s="12" t="str">
        <f>IFERROR(VLOOKUP(B36,'Estoque 21 02 2026'!A:I,8,0),"")</f>
        <v/>
      </c>
      <c r="D36" s="17"/>
      <c r="E36" s="17"/>
      <c r="F36" s="11" t="str">
        <f t="shared" si="0"/>
        <v/>
      </c>
      <c r="G36" s="19"/>
      <c r="H36" s="4" t="str">
        <f t="shared" si="1"/>
        <v/>
      </c>
      <c r="I36" s="21"/>
      <c r="J36" s="5"/>
    </row>
    <row r="37" spans="1:10" x14ac:dyDescent="0.2">
      <c r="A37" s="216" t="str">
        <f t="shared" si="2"/>
        <v>30°</v>
      </c>
      <c r="B37" s="15"/>
      <c r="C37" s="12" t="str">
        <f>IFERROR(VLOOKUP(B37,'Estoque 21 02 2026'!A:I,8,0),"")</f>
        <v/>
      </c>
      <c r="D37" s="17"/>
      <c r="E37" s="17"/>
      <c r="F37" s="11" t="str">
        <f t="shared" si="0"/>
        <v/>
      </c>
      <c r="G37" s="19"/>
      <c r="H37" s="4" t="str">
        <f t="shared" si="1"/>
        <v/>
      </c>
      <c r="I37" s="21"/>
      <c r="J37" s="5"/>
    </row>
    <row r="38" spans="1:10" x14ac:dyDescent="0.2">
      <c r="A38" s="216" t="str">
        <f t="shared" si="2"/>
        <v>31°</v>
      </c>
      <c r="B38" s="15"/>
      <c r="C38" s="12" t="str">
        <f>IFERROR(VLOOKUP(B38,'Estoque 21 02 2026'!A:I,8,0),"")</f>
        <v/>
      </c>
      <c r="D38" s="17"/>
      <c r="E38" s="17"/>
      <c r="F38" s="11" t="str">
        <f>IF(B38&gt;0,E38-D38,"")</f>
        <v/>
      </c>
      <c r="G38" s="19"/>
      <c r="H38" s="4" t="str">
        <f>IFERROR(F38*G38,"")</f>
        <v/>
      </c>
      <c r="I38" s="21"/>
      <c r="J38" s="5"/>
    </row>
    <row r="39" spans="1:10" x14ac:dyDescent="0.2">
      <c r="A39" s="216" t="str">
        <f t="shared" si="2"/>
        <v>32°</v>
      </c>
      <c r="B39" s="15"/>
      <c r="C39" s="12" t="str">
        <f>IFERROR(VLOOKUP(B39,'Estoque 21 02 2026'!A:I,8,0),"")</f>
        <v/>
      </c>
      <c r="D39" s="17"/>
      <c r="E39" s="17"/>
      <c r="F39" s="11" t="str">
        <f t="shared" si="0"/>
        <v/>
      </c>
      <c r="G39" s="19"/>
      <c r="H39" s="4" t="str">
        <f t="shared" si="1"/>
        <v/>
      </c>
      <c r="I39" s="21"/>
      <c r="J39" s="5"/>
    </row>
    <row r="40" spans="1:10" x14ac:dyDescent="0.2">
      <c r="A40" s="216" t="str">
        <f t="shared" si="2"/>
        <v>33°</v>
      </c>
      <c r="B40" s="15"/>
      <c r="C40" s="12" t="str">
        <f>IFERROR(VLOOKUP(B40,'Estoque 21 02 2026'!A:I,8,0),"")</f>
        <v/>
      </c>
      <c r="D40" s="17"/>
      <c r="E40" s="17"/>
      <c r="F40" s="11" t="str">
        <f t="shared" si="0"/>
        <v/>
      </c>
      <c r="G40" s="19"/>
      <c r="H40" s="4" t="str">
        <f t="shared" si="1"/>
        <v/>
      </c>
      <c r="I40" s="21"/>
      <c r="J40" s="5"/>
    </row>
    <row r="41" spans="1:10" x14ac:dyDescent="0.2">
      <c r="A41" s="216" t="str">
        <f t="shared" si="2"/>
        <v>34°</v>
      </c>
      <c r="B41" s="15"/>
      <c r="C41" s="12" t="str">
        <f>IFERROR(VLOOKUP(B41,'Estoque 21 02 2026'!A:I,8,0),"")</f>
        <v/>
      </c>
      <c r="D41" s="17"/>
      <c r="E41" s="17"/>
      <c r="F41" s="11" t="str">
        <f t="shared" si="0"/>
        <v/>
      </c>
      <c r="G41" s="19"/>
      <c r="H41" s="4" t="str">
        <f t="shared" si="1"/>
        <v/>
      </c>
      <c r="I41" s="21"/>
      <c r="J41" s="5"/>
    </row>
    <row r="42" spans="1:10" x14ac:dyDescent="0.2">
      <c r="A42" s="216" t="str">
        <f t="shared" si="2"/>
        <v>35°</v>
      </c>
      <c r="B42" s="15"/>
      <c r="C42" s="12" t="str">
        <f>IFERROR(VLOOKUP(B42,'Estoque 21 02 2026'!A:I,8,0),"")</f>
        <v/>
      </c>
      <c r="D42" s="17"/>
      <c r="E42" s="17"/>
      <c r="F42" s="11" t="str">
        <f t="shared" si="0"/>
        <v/>
      </c>
      <c r="G42" s="19"/>
      <c r="H42" s="4" t="str">
        <f t="shared" si="1"/>
        <v/>
      </c>
      <c r="I42" s="21"/>
      <c r="J42" s="5"/>
    </row>
    <row r="43" spans="1:10" x14ac:dyDescent="0.2">
      <c r="A43" s="216" t="str">
        <f t="shared" si="2"/>
        <v>36°</v>
      </c>
      <c r="B43" s="15"/>
      <c r="C43" s="12" t="str">
        <f>IFERROR(VLOOKUP(B43,'Estoque 21 02 2026'!A:I,8,0),"")</f>
        <v/>
      </c>
      <c r="D43" s="17"/>
      <c r="E43" s="17"/>
      <c r="F43" s="11" t="str">
        <f>IF(B43&gt;0,E43-D43,"")</f>
        <v/>
      </c>
      <c r="G43" s="19"/>
      <c r="H43" s="4" t="str">
        <f>IFERROR(F43*G43,"")</f>
        <v/>
      </c>
      <c r="I43" s="21"/>
      <c r="J43" s="5"/>
    </row>
    <row r="44" spans="1:10" x14ac:dyDescent="0.2">
      <c r="A44" s="216" t="str">
        <f t="shared" si="2"/>
        <v>37°</v>
      </c>
      <c r="B44" s="15"/>
      <c r="C44" s="12" t="str">
        <f>IFERROR(VLOOKUP(B44,'Estoque 21 02 2026'!A:I,8,0),"")</f>
        <v/>
      </c>
      <c r="D44" s="17"/>
      <c r="E44" s="17"/>
      <c r="F44" s="11" t="str">
        <f>IF(B44&gt;0,E44-D44,"")</f>
        <v/>
      </c>
      <c r="G44" s="19"/>
      <c r="H44" s="4" t="str">
        <f>IFERROR(F44*G44,"")</f>
        <v/>
      </c>
      <c r="I44" s="21"/>
      <c r="J44" s="5"/>
    </row>
    <row r="45" spans="1:10" x14ac:dyDescent="0.2">
      <c r="A45" s="216" t="str">
        <f t="shared" si="2"/>
        <v>38°</v>
      </c>
      <c r="B45" s="15"/>
      <c r="C45" s="12" t="str">
        <f>IFERROR(VLOOKUP(B45,'Estoque 21 02 2026'!A:I,8,0),"")</f>
        <v/>
      </c>
      <c r="D45" s="17"/>
      <c r="E45" s="17"/>
      <c r="F45" s="11" t="str">
        <f>IF(B45&gt;0,E45-D45,"")</f>
        <v/>
      </c>
      <c r="G45" s="19"/>
      <c r="H45" s="4" t="str">
        <f>IFERROR(F45*G45,"")</f>
        <v/>
      </c>
      <c r="I45" s="21"/>
      <c r="J45" s="5"/>
    </row>
    <row r="46" spans="1:10" x14ac:dyDescent="0.2">
      <c r="A46" s="216" t="str">
        <f t="shared" si="2"/>
        <v>39°</v>
      </c>
      <c r="B46" s="15"/>
      <c r="C46" s="12" t="str">
        <f>IFERROR(VLOOKUP(B46,'Estoque 21 02 2026'!A:I,8,0),"")</f>
        <v/>
      </c>
      <c r="D46" s="17"/>
      <c r="E46" s="17"/>
      <c r="F46" s="11" t="str">
        <f>IF(B46&gt;0,E46-D46,"")</f>
        <v/>
      </c>
      <c r="G46" s="19"/>
      <c r="H46" s="4" t="str">
        <f>IFERROR(F46*G46,"")</f>
        <v/>
      </c>
      <c r="I46" s="21"/>
      <c r="J46" s="5"/>
    </row>
    <row r="47" spans="1:10" x14ac:dyDescent="0.2">
      <c r="A47" s="216" t="str">
        <f t="shared" si="2"/>
        <v>40°</v>
      </c>
      <c r="B47" s="16"/>
      <c r="C47" s="12" t="str">
        <f>IFERROR(VLOOKUP(B47,'Estoque 21 02 2026'!A:I,8,0),"")</f>
        <v/>
      </c>
      <c r="D47" s="18"/>
      <c r="E47" s="18"/>
      <c r="F47" s="11" t="str">
        <f t="shared" si="0"/>
        <v/>
      </c>
      <c r="G47" s="20"/>
      <c r="H47" s="4" t="str">
        <f t="shared" si="1"/>
        <v/>
      </c>
      <c r="I47" s="22"/>
      <c r="J47" s="5"/>
    </row>
    <row r="48" spans="1:10" x14ac:dyDescent="0.2">
      <c r="A48" s="247" t="s">
        <v>12816</v>
      </c>
      <c r="B48" s="247"/>
      <c r="C48" s="247"/>
      <c r="D48" s="247"/>
      <c r="E48" s="247"/>
      <c r="F48" s="247"/>
      <c r="G48" s="247"/>
      <c r="H48" s="247"/>
      <c r="I48" s="247"/>
      <c r="J48" s="247"/>
    </row>
    <row r="49" spans="1:10" x14ac:dyDescent="0.2">
      <c r="A49" s="247"/>
      <c r="B49" s="247"/>
      <c r="C49" s="247"/>
      <c r="D49" s="247"/>
      <c r="E49" s="247"/>
      <c r="F49" s="247"/>
      <c r="G49" s="247"/>
      <c r="H49" s="247"/>
      <c r="I49" s="247"/>
      <c r="J49" s="247"/>
    </row>
  </sheetData>
  <sheetProtection algorithmName="SHA-512" hashValue="m9HrrFpBTjLyqgWu2xPTW46G0VKWLngahRQipdBJvQaRfHZHAydYL3o4hFa41K0CnijdugvLuA4hTXVwiGx5gg==" saltValue="xF7NPFTf0MXwVkc40Ush4A==" spinCount="100000" sheet="1" objects="1" scenarios="1" autoFilter="0"/>
  <mergeCells count="3">
    <mergeCell ref="B1:I2"/>
    <mergeCell ref="E4:F4"/>
    <mergeCell ref="A48:J49"/>
  </mergeCells>
  <dataValidations count="1">
    <dataValidation type="list" allowBlank="1" showInputMessage="1" showErrorMessage="1" sqref="E4:F4" xr:uid="{2621136E-B172-479B-9873-1F8F691A1906}">
      <formula1>$M$2:$M$15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4B9DA-C76E-44DB-8A30-5CF1DCA3D81E}">
  <sheetPr codeName="Planilha5"/>
  <dimension ref="A1:AA103"/>
  <sheetViews>
    <sheetView showGridLines="0" tabSelected="1" zoomScale="85" zoomScaleNormal="85" workbookViewId="0">
      <selection sqref="A1:F3"/>
    </sheetView>
  </sheetViews>
  <sheetFormatPr defaultRowHeight="14.25" x14ac:dyDescent="0.2"/>
  <cols>
    <col min="3" max="3" width="9.5" bestFit="1" customWidth="1"/>
    <col min="6" max="6" width="11" bestFit="1" customWidth="1"/>
  </cols>
  <sheetData>
    <row r="1" spans="1:14" ht="13.9" customHeight="1" x14ac:dyDescent="0.2">
      <c r="A1" s="249" t="s">
        <v>17325</v>
      </c>
      <c r="B1" s="250"/>
      <c r="C1" s="250"/>
      <c r="D1" s="250"/>
      <c r="E1" s="250"/>
      <c r="F1" s="250"/>
      <c r="G1" s="251" t="s">
        <v>17323</v>
      </c>
      <c r="H1" s="251"/>
      <c r="I1" s="251"/>
      <c r="J1" s="251"/>
      <c r="K1" s="251"/>
    </row>
    <row r="2" spans="1:14" ht="13.9" customHeight="1" x14ac:dyDescent="0.2">
      <c r="A2" s="249"/>
      <c r="B2" s="250"/>
      <c r="C2" s="250"/>
      <c r="D2" s="250"/>
      <c r="E2" s="250"/>
      <c r="F2" s="250"/>
      <c r="G2" s="251"/>
      <c r="H2" s="251"/>
      <c r="I2" s="251"/>
      <c r="J2" s="251"/>
      <c r="K2" s="251"/>
    </row>
    <row r="3" spans="1:14" ht="13.9" customHeight="1" x14ac:dyDescent="0.2">
      <c r="A3" s="249"/>
      <c r="B3" s="250"/>
      <c r="C3" s="250"/>
      <c r="D3" s="250"/>
      <c r="E3" s="250"/>
      <c r="F3" s="250"/>
      <c r="G3" s="251"/>
      <c r="H3" s="251"/>
      <c r="I3" s="251"/>
      <c r="J3" s="251"/>
      <c r="K3" s="251"/>
    </row>
    <row r="4" spans="1:14" ht="15" x14ac:dyDescent="0.2">
      <c r="A4" s="273" t="s">
        <v>18</v>
      </c>
      <c r="B4" s="224"/>
      <c r="C4" s="224"/>
      <c r="D4" s="224"/>
      <c r="E4" s="224"/>
      <c r="F4" s="224"/>
      <c r="G4" s="275">
        <f ca="1">TODAY()-1</f>
        <v>46159</v>
      </c>
      <c r="H4" s="275"/>
      <c r="I4" s="275"/>
      <c r="J4" s="275"/>
      <c r="K4" s="275"/>
    </row>
    <row r="5" spans="1:14" x14ac:dyDescent="0.2">
      <c r="A5" s="171"/>
    </row>
    <row r="6" spans="1:14" ht="15" x14ac:dyDescent="0.2">
      <c r="A6" s="254" t="s">
        <v>17335</v>
      </c>
      <c r="B6" s="255"/>
      <c r="C6" s="255"/>
      <c r="D6" s="179"/>
      <c r="E6" s="254" t="str">
        <f>IFERROR("RESULTADO: " &amp; TRIM(LEFT(G1,FIND(" E ",G1)-1)),"")</f>
        <v>RESULTADO: HORTIFRÚTI</v>
      </c>
      <c r="F6" s="255"/>
      <c r="G6" s="255"/>
      <c r="H6" s="179"/>
      <c r="I6" s="254" t="str">
        <f>IFERROR("RESULTADO: " &amp; TRIM(RIGHT(G1,LEN(G1)-FIND(" E ",G1)-2)),"")</f>
        <v>RESULTADO: GRANJEIRO</v>
      </c>
      <c r="J6" s="255"/>
      <c r="K6" s="255"/>
      <c r="L6" s="179"/>
    </row>
    <row r="7" spans="1:14" ht="15" x14ac:dyDescent="0.2">
      <c r="A7" s="256">
        <f>IFERROR(SUBTOTAL(9,E7,I7),"R$ 0,00")</f>
        <v>0</v>
      </c>
      <c r="B7" s="256"/>
      <c r="C7" s="256"/>
      <c r="D7" s="180"/>
      <c r="E7" s="257"/>
      <c r="F7" s="257"/>
      <c r="G7" s="257"/>
      <c r="H7" s="181"/>
      <c r="I7" s="257"/>
      <c r="J7" s="257"/>
      <c r="K7" s="257"/>
      <c r="L7" s="181"/>
      <c r="M7" s="181"/>
      <c r="N7" s="181"/>
    </row>
    <row r="8" spans="1:14" x14ac:dyDescent="0.2">
      <c r="A8" s="171"/>
    </row>
    <row r="9" spans="1:14" ht="15" x14ac:dyDescent="0.25">
      <c r="A9" s="252" t="s">
        <v>12890</v>
      </c>
      <c r="B9" s="253"/>
      <c r="C9" s="253"/>
      <c r="D9" s="253"/>
      <c r="E9" s="253"/>
      <c r="F9" s="253"/>
      <c r="G9" s="253"/>
      <c r="H9" s="253"/>
      <c r="I9" s="253"/>
      <c r="J9" s="253"/>
      <c r="K9" s="253"/>
    </row>
    <row r="10" spans="1:14" x14ac:dyDescent="0.2">
      <c r="A10" s="171"/>
    </row>
    <row r="11" spans="1:14" ht="15" x14ac:dyDescent="0.25">
      <c r="A11" s="252" t="s">
        <v>12891</v>
      </c>
      <c r="B11" s="253"/>
      <c r="C11" s="253"/>
      <c r="D11" s="253"/>
      <c r="E11" s="173"/>
      <c r="F11" s="276" t="s">
        <v>12819</v>
      </c>
      <c r="G11" s="276"/>
      <c r="H11" s="276"/>
      <c r="I11" s="276"/>
      <c r="J11" s="276"/>
      <c r="K11" s="276"/>
    </row>
    <row r="12" spans="1:14" x14ac:dyDescent="0.2">
      <c r="A12" s="171"/>
    </row>
    <row r="13" spans="1:14" ht="15" x14ac:dyDescent="0.25">
      <c r="A13" s="252" t="s">
        <v>12892</v>
      </c>
      <c r="B13" s="253"/>
      <c r="C13" s="253"/>
      <c r="D13" s="253"/>
      <c r="E13" s="174"/>
      <c r="F13" s="276" t="s">
        <v>12819</v>
      </c>
      <c r="G13" s="276"/>
      <c r="H13" s="276"/>
      <c r="I13" s="276"/>
      <c r="J13" s="276"/>
      <c r="K13" s="276"/>
    </row>
    <row r="14" spans="1:14" x14ac:dyDescent="0.2">
      <c r="A14" s="171"/>
    </row>
    <row r="15" spans="1:14" ht="15" x14ac:dyDescent="0.25">
      <c r="A15" s="252" t="s">
        <v>17327</v>
      </c>
      <c r="B15" s="253"/>
      <c r="C15" s="253"/>
      <c r="D15" s="253"/>
      <c r="E15" s="173"/>
      <c r="F15" s="252" t="s">
        <v>12</v>
      </c>
      <c r="G15" s="253"/>
      <c r="H15" s="252" t="s">
        <v>17333</v>
      </c>
      <c r="I15" s="253"/>
      <c r="J15" s="252" t="s">
        <v>13</v>
      </c>
      <c r="K15" s="253"/>
    </row>
    <row r="16" spans="1:14" ht="15" x14ac:dyDescent="0.25">
      <c r="A16" s="175"/>
      <c r="B16" s="173"/>
      <c r="C16" s="173"/>
      <c r="D16" s="173"/>
      <c r="E16" s="173"/>
    </row>
    <row r="17" spans="1:19" ht="15" x14ac:dyDescent="0.2">
      <c r="A17" s="185" t="str">
        <f>IFERROR(TRIM(LEFT(G1,FIND(" E ",G1)-7)) &amp; ".","")</f>
        <v>HORT.</v>
      </c>
      <c r="B17" s="274"/>
      <c r="C17" s="274"/>
      <c r="D17" s="274"/>
      <c r="E17" s="176"/>
      <c r="F17" s="257"/>
      <c r="G17" s="257"/>
      <c r="H17" s="265"/>
      <c r="I17" s="266"/>
      <c r="J17" s="256">
        <f>IFERROR(H17*F17,"R$ 0,00")</f>
        <v>0</v>
      </c>
      <c r="K17" s="256"/>
    </row>
    <row r="18" spans="1:19" x14ac:dyDescent="0.2">
      <c r="A18" s="171"/>
      <c r="B18" s="50"/>
      <c r="C18" s="50"/>
      <c r="D18" s="50"/>
      <c r="E18" s="50"/>
    </row>
    <row r="19" spans="1:19" ht="15" x14ac:dyDescent="0.2">
      <c r="A19" s="185" t="str">
        <f>IFERROR(IF(TRIM(RIGHT(G1,LEN(G1)-FIND(" E ",G1)-2))="FRUTAS SECAS","FRUT. S.","GRAN."),"")</f>
        <v>GRAN.</v>
      </c>
      <c r="B19" s="274"/>
      <c r="C19" s="274"/>
      <c r="D19" s="274"/>
      <c r="E19" s="176"/>
      <c r="F19" s="257"/>
      <c r="G19" s="257"/>
      <c r="H19" s="265"/>
      <c r="I19" s="266"/>
      <c r="J19" s="256">
        <f>IFERROR(H19*F19,"R$ 0,00")</f>
        <v>0</v>
      </c>
      <c r="K19" s="256"/>
    </row>
    <row r="20" spans="1:19" x14ac:dyDescent="0.2">
      <c r="A20" s="171"/>
    </row>
    <row r="21" spans="1:19" ht="15" x14ac:dyDescent="0.25">
      <c r="A21" s="252" t="s">
        <v>17328</v>
      </c>
      <c r="B21" s="253"/>
      <c r="C21" s="253"/>
      <c r="D21" s="253"/>
      <c r="E21" s="174"/>
      <c r="F21" s="252" t="s">
        <v>12</v>
      </c>
      <c r="G21" s="253"/>
      <c r="H21" s="252" t="s">
        <v>17333</v>
      </c>
      <c r="I21" s="253"/>
      <c r="J21" s="252" t="s">
        <v>13</v>
      </c>
      <c r="K21" s="253"/>
    </row>
    <row r="22" spans="1:19" ht="15" x14ac:dyDescent="0.25">
      <c r="A22" s="177"/>
      <c r="B22" s="174"/>
      <c r="C22" s="174"/>
      <c r="D22" s="174"/>
      <c r="E22" s="174"/>
    </row>
    <row r="23" spans="1:19" ht="15" x14ac:dyDescent="0.2">
      <c r="A23" s="185" t="str">
        <f>IFERROR(TRIM(LEFT(G1,FIND(" E ",G1)-7)) &amp; ".","")</f>
        <v>HORT.</v>
      </c>
      <c r="B23" s="263"/>
      <c r="C23" s="263"/>
      <c r="D23" s="263"/>
      <c r="E23" s="178"/>
      <c r="F23" s="264"/>
      <c r="G23" s="264"/>
      <c r="H23" s="265"/>
      <c r="I23" s="266"/>
      <c r="J23" s="256">
        <f>IFERROR(H23*F23,"R$ 0,00")</f>
        <v>0</v>
      </c>
      <c r="K23" s="256"/>
    </row>
    <row r="24" spans="1:19" x14ac:dyDescent="0.2">
      <c r="A24" s="171"/>
    </row>
    <row r="25" spans="1:19" ht="15" x14ac:dyDescent="0.2">
      <c r="A25" s="185" t="str">
        <f>IFERROR(IF(TRIM(RIGHT(G1,LEN(G1)-FIND(" E ",G1)-2))="FRUTAS SECAS","FRUT. S.","GRAN."),"")</f>
        <v>GRAN.</v>
      </c>
      <c r="B25" s="267"/>
      <c r="C25" s="267"/>
      <c r="D25" s="267"/>
      <c r="E25" s="178"/>
      <c r="F25" s="264"/>
      <c r="G25" s="264"/>
      <c r="H25" s="265"/>
      <c r="I25" s="266"/>
      <c r="J25" s="256">
        <f>IFERROR(H25*F25,"R$ 0,00")</f>
        <v>0</v>
      </c>
      <c r="K25" s="256"/>
      <c r="S25" s="170" t="s">
        <v>17354</v>
      </c>
    </row>
    <row r="26" spans="1:19" x14ac:dyDescent="0.2">
      <c r="A26" s="171"/>
      <c r="S26" s="170" t="s">
        <v>12825</v>
      </c>
    </row>
    <row r="27" spans="1:19" ht="15" x14ac:dyDescent="0.25">
      <c r="A27" s="252" t="s">
        <v>17350</v>
      </c>
      <c r="B27" s="253"/>
      <c r="C27" s="253"/>
      <c r="D27" s="182"/>
      <c r="E27" s="253" t="s">
        <v>17334</v>
      </c>
      <c r="F27" s="253"/>
      <c r="G27" s="253"/>
      <c r="H27" s="182"/>
      <c r="I27" s="253" t="s">
        <v>17329</v>
      </c>
      <c r="J27" s="253"/>
      <c r="K27" s="253"/>
      <c r="L27" s="182"/>
      <c r="M27" s="182"/>
      <c r="N27" s="182"/>
      <c r="S27" s="170" t="s">
        <v>12826</v>
      </c>
    </row>
    <row r="28" spans="1:19" ht="15" x14ac:dyDescent="0.2">
      <c r="A28" s="258"/>
      <c r="B28" s="259"/>
      <c r="C28" s="259"/>
      <c r="E28" s="260"/>
      <c r="F28" s="261"/>
      <c r="G28" s="261"/>
      <c r="H28" s="183"/>
      <c r="I28" s="262" t="str">
        <f>IFERROR(IF(A28&gt;E28,(A28-E28)/A28,(A28-E28)/A28)*-1,"0,00%")</f>
        <v>0,00%</v>
      </c>
      <c r="J28" s="262"/>
      <c r="K28" s="262"/>
      <c r="L28" s="184"/>
      <c r="M28" s="184"/>
      <c r="N28" s="184"/>
      <c r="S28" s="170" t="s">
        <v>12827</v>
      </c>
    </row>
    <row r="29" spans="1:19" x14ac:dyDescent="0.2">
      <c r="S29" s="170" t="s">
        <v>12828</v>
      </c>
    </row>
    <row r="30" spans="1:19" ht="15" x14ac:dyDescent="0.25">
      <c r="A30" s="270" t="s">
        <v>12894</v>
      </c>
      <c r="B30" s="271"/>
      <c r="C30" s="271"/>
      <c r="D30" s="271"/>
      <c r="E30" s="172"/>
      <c r="F30" s="272"/>
      <c r="G30" s="272"/>
      <c r="H30" s="272"/>
      <c r="I30" s="272"/>
      <c r="J30" s="272"/>
      <c r="K30" s="272"/>
      <c r="S30" s="170" t="s">
        <v>17330</v>
      </c>
    </row>
    <row r="31" spans="1:19" x14ac:dyDescent="0.2">
      <c r="A31" s="171"/>
      <c r="S31" s="170" t="s">
        <v>17322</v>
      </c>
    </row>
    <row r="32" spans="1:19" ht="15" x14ac:dyDescent="0.25">
      <c r="A32" s="270" t="s">
        <v>12895</v>
      </c>
      <c r="B32" s="271"/>
      <c r="C32" s="271"/>
      <c r="D32" s="271"/>
      <c r="E32" s="172"/>
      <c r="F32" s="272"/>
      <c r="G32" s="272"/>
      <c r="H32" s="272"/>
      <c r="I32" s="272"/>
      <c r="J32" s="272"/>
      <c r="K32" s="272"/>
      <c r="S32" s="170" t="s">
        <v>12832</v>
      </c>
    </row>
    <row r="33" spans="1:27" x14ac:dyDescent="0.2">
      <c r="A33" s="171"/>
      <c r="S33" s="170"/>
    </row>
    <row r="34" spans="1:27" ht="15" x14ac:dyDescent="0.25">
      <c r="A34" s="270" t="s">
        <v>12896</v>
      </c>
      <c r="B34" s="271"/>
      <c r="C34" s="271"/>
      <c r="D34" s="271"/>
      <c r="E34" s="172"/>
      <c r="F34" s="272"/>
      <c r="G34" s="272"/>
      <c r="H34" s="272"/>
      <c r="I34" s="272"/>
      <c r="J34" s="272"/>
      <c r="K34" s="272"/>
      <c r="S34" s="170" t="s">
        <v>17326</v>
      </c>
    </row>
    <row r="35" spans="1:27" x14ac:dyDescent="0.2">
      <c r="A35" s="171"/>
      <c r="S35" s="170" t="s">
        <v>17324</v>
      </c>
    </row>
    <row r="36" spans="1:27" ht="15" x14ac:dyDescent="0.25">
      <c r="A36" s="270" t="s">
        <v>12897</v>
      </c>
      <c r="B36" s="271"/>
      <c r="C36" s="271"/>
      <c r="D36" s="271"/>
      <c r="E36" s="172"/>
      <c r="F36" s="272"/>
      <c r="G36" s="272"/>
      <c r="H36" s="272"/>
      <c r="I36" s="272"/>
      <c r="J36" s="272"/>
      <c r="K36" s="272"/>
      <c r="S36" s="170" t="s">
        <v>17323</v>
      </c>
    </row>
    <row r="37" spans="1:27" x14ac:dyDescent="0.2">
      <c r="A37" s="171"/>
    </row>
    <row r="38" spans="1:27" x14ac:dyDescent="0.2">
      <c r="A38" s="273" t="s">
        <v>12816</v>
      </c>
      <c r="B38" s="224"/>
      <c r="C38" s="224"/>
      <c r="D38" s="224"/>
      <c r="E38" s="224"/>
      <c r="F38" s="224"/>
      <c r="G38" s="224"/>
      <c r="H38" s="224"/>
      <c r="I38" s="224"/>
      <c r="J38" s="224"/>
      <c r="K38" s="224"/>
    </row>
    <row r="39" spans="1:27" x14ac:dyDescent="0.2">
      <c r="A39" s="273"/>
      <c r="B39" s="224"/>
      <c r="C39" s="224"/>
      <c r="D39" s="224"/>
      <c r="E39" s="224"/>
      <c r="F39" s="224"/>
      <c r="G39" s="224"/>
      <c r="H39" s="224"/>
      <c r="I39" s="224"/>
      <c r="J39" s="224"/>
      <c r="K39" s="224"/>
    </row>
    <row r="40" spans="1:27" x14ac:dyDescent="0.2">
      <c r="A40" s="273"/>
      <c r="B40" s="224"/>
      <c r="C40" s="224"/>
      <c r="D40" s="224"/>
      <c r="E40" s="224"/>
      <c r="F40" s="224"/>
      <c r="G40" s="224"/>
      <c r="H40" s="224"/>
      <c r="I40" s="224"/>
      <c r="J40" s="224"/>
      <c r="K40" s="224"/>
    </row>
    <row r="41" spans="1:27" x14ac:dyDescent="0.2">
      <c r="A41" s="273"/>
      <c r="B41" s="224"/>
      <c r="C41" s="224"/>
      <c r="D41" s="224"/>
      <c r="E41" s="224"/>
      <c r="F41" s="224"/>
      <c r="G41" s="224"/>
      <c r="H41" s="224"/>
      <c r="I41" s="224"/>
      <c r="J41" s="224"/>
      <c r="K41" s="224"/>
    </row>
    <row r="45" spans="1:27" ht="14.25" customHeight="1" x14ac:dyDescent="0.2">
      <c r="A45" s="250" t="s">
        <v>17325</v>
      </c>
      <c r="B45" s="250"/>
      <c r="C45" s="250"/>
      <c r="D45" s="250"/>
      <c r="E45" s="250"/>
      <c r="F45" s="250"/>
      <c r="G45" s="250"/>
      <c r="H45" s="250"/>
      <c r="I45" s="250"/>
      <c r="J45" s="250"/>
      <c r="K45" s="250"/>
      <c r="L45" s="250"/>
      <c r="M45" s="250"/>
      <c r="N45" s="250"/>
      <c r="O45" s="251" t="s">
        <v>17330</v>
      </c>
      <c r="P45" s="251"/>
      <c r="Q45" s="251"/>
      <c r="R45" s="251"/>
      <c r="S45" s="251"/>
      <c r="T45" s="224"/>
      <c r="U45" s="224"/>
      <c r="V45" s="224"/>
      <c r="W45" s="224"/>
      <c r="X45" s="224"/>
      <c r="Y45" s="224"/>
      <c r="Z45" s="224"/>
      <c r="AA45" s="224"/>
    </row>
    <row r="46" spans="1:27" ht="14.25" customHeight="1" x14ac:dyDescent="0.2">
      <c r="A46" s="250"/>
      <c r="B46" s="250"/>
      <c r="C46" s="250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1"/>
      <c r="P46" s="251"/>
      <c r="Q46" s="251"/>
      <c r="R46" s="251"/>
      <c r="S46" s="251"/>
      <c r="T46" s="224"/>
      <c r="U46" s="224"/>
      <c r="V46" s="224"/>
      <c r="W46" s="224"/>
      <c r="X46" s="224"/>
      <c r="Y46" s="224"/>
      <c r="Z46" s="224"/>
      <c r="AA46" s="224"/>
    </row>
    <row r="47" spans="1:27" ht="15" x14ac:dyDescent="0.2">
      <c r="A47" s="224" t="s">
        <v>18</v>
      </c>
      <c r="B47" s="224"/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  <c r="AA47" s="224"/>
    </row>
    <row r="48" spans="1:27" ht="15" x14ac:dyDescent="0.2"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</row>
    <row r="49" spans="1:27" ht="15" x14ac:dyDescent="0.2">
      <c r="A49" s="53"/>
      <c r="B49" s="53"/>
      <c r="C49" s="62"/>
      <c r="D49" s="62"/>
      <c r="E49" s="62"/>
      <c r="F49" s="62"/>
      <c r="G49" s="62"/>
      <c r="H49" s="62"/>
      <c r="I49" s="62"/>
      <c r="J49" s="269">
        <f ca="1">TODAY()-1</f>
        <v>46159</v>
      </c>
      <c r="K49" s="269"/>
      <c r="L49" s="269"/>
      <c r="M49" s="269"/>
      <c r="N49" s="269"/>
      <c r="O49" s="269"/>
      <c r="P49" s="269"/>
      <c r="Q49" s="269"/>
      <c r="R49" s="269"/>
      <c r="S49" s="62"/>
      <c r="T49" s="62"/>
      <c r="U49" s="62"/>
      <c r="V49" s="62"/>
      <c r="W49" s="62"/>
      <c r="X49" s="62"/>
      <c r="Y49" s="62"/>
      <c r="Z49" s="62"/>
      <c r="AA49" s="62"/>
    </row>
    <row r="51" spans="1:27" ht="15" x14ac:dyDescent="0.2">
      <c r="A51" s="23" t="s">
        <v>12898</v>
      </c>
      <c r="B51" s="23" t="s">
        <v>12899</v>
      </c>
      <c r="C51" s="217" t="s">
        <v>17347</v>
      </c>
      <c r="D51" s="23" t="s">
        <v>17349</v>
      </c>
      <c r="E51" s="23" t="s">
        <v>17348</v>
      </c>
      <c r="F51" s="23" t="s">
        <v>17351</v>
      </c>
      <c r="G51" s="224" t="s">
        <v>12893</v>
      </c>
      <c r="H51" s="224"/>
      <c r="I51" s="224"/>
      <c r="J51" s="224"/>
      <c r="K51" s="224"/>
      <c r="L51" s="224"/>
      <c r="M51" s="224"/>
      <c r="O51" s="23" t="s">
        <v>12898</v>
      </c>
      <c r="P51" s="23" t="s">
        <v>12899</v>
      </c>
      <c r="Q51" s="217" t="s">
        <v>17347</v>
      </c>
      <c r="R51" s="23" t="s">
        <v>17349</v>
      </c>
      <c r="S51" s="23" t="s">
        <v>17348</v>
      </c>
      <c r="T51" s="23" t="s">
        <v>17353</v>
      </c>
      <c r="U51" s="224" t="s">
        <v>17352</v>
      </c>
      <c r="V51" s="224"/>
      <c r="W51" s="224"/>
      <c r="X51" s="224"/>
      <c r="Y51" s="224"/>
      <c r="Z51" s="224"/>
      <c r="AA51" s="224"/>
    </row>
    <row r="53" spans="1:27" ht="15" x14ac:dyDescent="0.2">
      <c r="A53" s="54" t="s">
        <v>12900</v>
      </c>
      <c r="B53" s="52"/>
      <c r="C53" s="221"/>
      <c r="D53" s="221"/>
      <c r="E53" s="219"/>
      <c r="F53" s="222" t="str">
        <f>IFERROR((C53-D53)/C53*-1,"")</f>
        <v/>
      </c>
      <c r="G53" s="248" t="str">
        <f>IFERROR(VLOOKUP(B53,Base!A:I,8,0),"Não encontrado")</f>
        <v>Não encontrado</v>
      </c>
      <c r="H53" s="248"/>
      <c r="I53" s="248"/>
      <c r="J53" s="248"/>
      <c r="K53" s="248"/>
      <c r="L53" s="248"/>
      <c r="M53" s="248"/>
      <c r="O53" s="54" t="s">
        <v>12900</v>
      </c>
      <c r="P53" s="52"/>
      <c r="Q53" s="221"/>
      <c r="R53" s="221"/>
      <c r="S53" s="219"/>
      <c r="T53" s="222" t="str">
        <f>IFERROR(R53/ABS(Q53),"")</f>
        <v/>
      </c>
      <c r="U53" s="248" t="str">
        <f>IFERROR(VLOOKUP(P53,Base!A:I,8,0),"Não encontrado")</f>
        <v>Não encontrado</v>
      </c>
      <c r="V53" s="248"/>
      <c r="W53" s="248"/>
      <c r="X53" s="248"/>
      <c r="Y53" s="248"/>
      <c r="Z53" s="248"/>
      <c r="AA53" s="248"/>
    </row>
    <row r="54" spans="1:27" x14ac:dyDescent="0.2">
      <c r="A54" s="218"/>
      <c r="B54" s="218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</row>
    <row r="55" spans="1:27" ht="15" x14ac:dyDescent="0.2">
      <c r="A55" s="54" t="s">
        <v>12901</v>
      </c>
      <c r="B55" s="52"/>
      <c r="C55" s="221"/>
      <c r="D55" s="221"/>
      <c r="E55" s="219"/>
      <c r="F55" s="222" t="str">
        <f>IFERROR((C55-D55)/C55*-1,"")</f>
        <v/>
      </c>
      <c r="G55" s="248" t="str">
        <f>IFERROR(VLOOKUP(B55,Base!A:I,8,0),"Não encontrado")</f>
        <v>Não encontrado</v>
      </c>
      <c r="H55" s="248"/>
      <c r="I55" s="248"/>
      <c r="J55" s="248"/>
      <c r="K55" s="248"/>
      <c r="L55" s="248"/>
      <c r="M55" s="248"/>
      <c r="O55" s="54" t="s">
        <v>12901</v>
      </c>
      <c r="P55" s="52"/>
      <c r="Q55" s="221"/>
      <c r="R55" s="221"/>
      <c r="S55" s="219"/>
      <c r="T55" s="222" t="str">
        <f>IFERROR(R55/ABS(Q55),"")</f>
        <v/>
      </c>
      <c r="U55" s="248" t="str">
        <f>IFERROR(VLOOKUP(P55,Base!A:I,8,0),"Não encontrado")</f>
        <v>Não encontrado</v>
      </c>
      <c r="V55" s="248"/>
      <c r="W55" s="248"/>
      <c r="X55" s="248"/>
      <c r="Y55" s="248"/>
      <c r="Z55" s="248"/>
      <c r="AA55" s="248"/>
    </row>
    <row r="56" spans="1:27" x14ac:dyDescent="0.2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</row>
    <row r="57" spans="1:27" ht="15" x14ac:dyDescent="0.2">
      <c r="A57" s="54" t="s">
        <v>12902</v>
      </c>
      <c r="B57" s="52"/>
      <c r="C57" s="221"/>
      <c r="D57" s="221"/>
      <c r="E57" s="219"/>
      <c r="F57" s="222" t="str">
        <f>IFERROR((C57-D57)/C57*-1,"")</f>
        <v/>
      </c>
      <c r="G57" s="248" t="str">
        <f>IFERROR(VLOOKUP(B57,Base!A:I,8,0),"Não encontrado")</f>
        <v>Não encontrado</v>
      </c>
      <c r="H57" s="248"/>
      <c r="I57" s="248"/>
      <c r="J57" s="248"/>
      <c r="K57" s="248"/>
      <c r="L57" s="248"/>
      <c r="M57" s="248"/>
      <c r="O57" s="54" t="s">
        <v>12902</v>
      </c>
      <c r="P57" s="52"/>
      <c r="Q57" s="221"/>
      <c r="R57" s="221"/>
      <c r="S57" s="219"/>
      <c r="T57" s="222" t="str">
        <f>IFERROR(R57/ABS(Q57),"")</f>
        <v/>
      </c>
      <c r="U57" s="248" t="str">
        <f>IFERROR(VLOOKUP(P57,Base!A:I,8,0),"Não encontrado")</f>
        <v>Não encontrado</v>
      </c>
      <c r="V57" s="248"/>
      <c r="W57" s="248"/>
      <c r="X57" s="248"/>
      <c r="Y57" s="248"/>
      <c r="Z57" s="248"/>
      <c r="AA57" s="248"/>
    </row>
    <row r="58" spans="1:27" x14ac:dyDescent="0.2">
      <c r="A58" s="218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</row>
    <row r="59" spans="1:27" ht="15" x14ac:dyDescent="0.2">
      <c r="A59" s="54" t="s">
        <v>12903</v>
      </c>
      <c r="B59" s="52"/>
      <c r="C59" s="221"/>
      <c r="D59" s="221"/>
      <c r="E59" s="219"/>
      <c r="F59" s="222" t="str">
        <f>IFERROR((C59-D59)/C59*-1,"")</f>
        <v/>
      </c>
      <c r="G59" s="248" t="str">
        <f>IFERROR(VLOOKUP(B59,Base!A:I,8,0),"Não encontrado")</f>
        <v>Não encontrado</v>
      </c>
      <c r="H59" s="248"/>
      <c r="I59" s="248"/>
      <c r="J59" s="248"/>
      <c r="K59" s="248"/>
      <c r="L59" s="248"/>
      <c r="M59" s="248"/>
      <c r="O59" s="54" t="s">
        <v>12903</v>
      </c>
      <c r="P59" s="52"/>
      <c r="Q59" s="221"/>
      <c r="R59" s="221"/>
      <c r="S59" s="219"/>
      <c r="T59" s="222" t="str">
        <f>IFERROR(R59/ABS(Q59),"")</f>
        <v/>
      </c>
      <c r="U59" s="248" t="str">
        <f>IFERROR(VLOOKUP(P59,Base!A:I,8,0),"Não encontrado")</f>
        <v>Não encontrado</v>
      </c>
      <c r="V59" s="248"/>
      <c r="W59" s="248"/>
      <c r="X59" s="248"/>
      <c r="Y59" s="248"/>
      <c r="Z59" s="248"/>
      <c r="AA59" s="248"/>
    </row>
    <row r="60" spans="1:27" x14ac:dyDescent="0.2">
      <c r="A60" s="218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</row>
    <row r="61" spans="1:27" ht="15" x14ac:dyDescent="0.2">
      <c r="A61" s="54" t="s">
        <v>12904</v>
      </c>
      <c r="B61" s="52"/>
      <c r="C61" s="221"/>
      <c r="D61" s="221"/>
      <c r="E61" s="219"/>
      <c r="F61" s="222" t="str">
        <f>IFERROR((C61-D61)/C61*-1,"")</f>
        <v/>
      </c>
      <c r="G61" s="248" t="str">
        <f>IFERROR(VLOOKUP(B61,Base!A:I,8,0),"Não encontrado")</f>
        <v>Não encontrado</v>
      </c>
      <c r="H61" s="248"/>
      <c r="I61" s="248"/>
      <c r="J61" s="248"/>
      <c r="K61" s="248"/>
      <c r="L61" s="248"/>
      <c r="M61" s="248"/>
      <c r="O61" s="54" t="s">
        <v>12904</v>
      </c>
      <c r="P61" s="52"/>
      <c r="Q61" s="221"/>
      <c r="R61" s="221"/>
      <c r="S61" s="219"/>
      <c r="T61" s="222" t="str">
        <f>IFERROR(R61/ABS(Q61),"")</f>
        <v/>
      </c>
      <c r="U61" s="248" t="str">
        <f>IFERROR(VLOOKUP(P61,Base!A:I,8,0),"Não encontrado")</f>
        <v>Não encontrado</v>
      </c>
      <c r="V61" s="248"/>
      <c r="W61" s="248"/>
      <c r="X61" s="248"/>
      <c r="Y61" s="248"/>
      <c r="Z61" s="248"/>
      <c r="AA61" s="248"/>
    </row>
    <row r="62" spans="1:27" x14ac:dyDescent="0.2">
      <c r="A62" s="218"/>
      <c r="B62" s="218"/>
      <c r="C62" s="218"/>
      <c r="D62" s="220"/>
      <c r="E62" s="218"/>
      <c r="F62" s="218"/>
      <c r="G62" s="218"/>
      <c r="H62" s="218"/>
      <c r="I62" s="218"/>
      <c r="J62" s="218"/>
      <c r="K62" s="218"/>
      <c r="L62" s="218"/>
      <c r="M62" s="218"/>
      <c r="O62" s="218"/>
      <c r="P62" s="218"/>
      <c r="Q62" s="218"/>
      <c r="R62" s="220"/>
      <c r="S62" s="218"/>
      <c r="T62" s="218"/>
      <c r="U62" s="218"/>
      <c r="V62" s="218"/>
      <c r="W62" s="218"/>
      <c r="X62" s="218"/>
      <c r="Y62" s="218"/>
      <c r="Z62" s="218"/>
      <c r="AA62" s="218"/>
    </row>
    <row r="63" spans="1:27" ht="15" x14ac:dyDescent="0.2">
      <c r="A63" s="54" t="s">
        <v>12905</v>
      </c>
      <c r="B63" s="52"/>
      <c r="C63" s="221"/>
      <c r="D63" s="221"/>
      <c r="E63" s="219"/>
      <c r="F63" s="222" t="str">
        <f>IFERROR((C63-D63)/C63*-1,"")</f>
        <v/>
      </c>
      <c r="G63" s="248" t="str">
        <f>IFERROR(VLOOKUP(B63,Base!A:I,8,0),"Não encontrado")</f>
        <v>Não encontrado</v>
      </c>
      <c r="H63" s="248"/>
      <c r="I63" s="248"/>
      <c r="J63" s="248"/>
      <c r="K63" s="248"/>
      <c r="L63" s="248"/>
      <c r="M63" s="248"/>
      <c r="O63" s="54" t="s">
        <v>12905</v>
      </c>
      <c r="P63" s="52"/>
      <c r="Q63" s="221"/>
      <c r="R63" s="221"/>
      <c r="S63" s="219"/>
      <c r="T63" s="222" t="str">
        <f>IFERROR(R63/ABS(Q63),"")</f>
        <v/>
      </c>
      <c r="U63" s="248" t="str">
        <f>IFERROR(VLOOKUP(P63,Base!A:I,8,0),"Não encontrado")</f>
        <v>Não encontrado</v>
      </c>
      <c r="V63" s="248"/>
      <c r="W63" s="248"/>
      <c r="X63" s="248"/>
      <c r="Y63" s="248"/>
      <c r="Z63" s="248"/>
      <c r="AA63" s="248"/>
    </row>
    <row r="64" spans="1:27" x14ac:dyDescent="0.2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</row>
    <row r="65" spans="1:27" ht="15" x14ac:dyDescent="0.2">
      <c r="A65" s="54" t="s">
        <v>12906</v>
      </c>
      <c r="B65" s="52"/>
      <c r="C65" s="221"/>
      <c r="D65" s="221"/>
      <c r="E65" s="219"/>
      <c r="F65" s="222" t="str">
        <f>IFERROR((C65-D65)/C65*-1,"")</f>
        <v/>
      </c>
      <c r="G65" s="248" t="str">
        <f>IFERROR(VLOOKUP(B65,Base!A:I,8,0),"Não encontrado")</f>
        <v>Não encontrado</v>
      </c>
      <c r="H65" s="248"/>
      <c r="I65" s="248"/>
      <c r="J65" s="248"/>
      <c r="K65" s="248"/>
      <c r="L65" s="248"/>
      <c r="M65" s="248"/>
      <c r="O65" s="54" t="s">
        <v>12906</v>
      </c>
      <c r="P65" s="52"/>
      <c r="Q65" s="221"/>
      <c r="R65" s="221"/>
      <c r="S65" s="219"/>
      <c r="T65" s="222" t="str">
        <f>IFERROR(R65/ABS(Q65),"")</f>
        <v/>
      </c>
      <c r="U65" s="248" t="str">
        <f>IFERROR(VLOOKUP(P65,Base!A:I,8,0),"Não encontrado")</f>
        <v>Não encontrado</v>
      </c>
      <c r="V65" s="248"/>
      <c r="W65" s="248"/>
      <c r="X65" s="248"/>
      <c r="Y65" s="248"/>
      <c r="Z65" s="248"/>
      <c r="AA65" s="248"/>
    </row>
    <row r="66" spans="1:27" x14ac:dyDescent="0.2">
      <c r="A66" s="218"/>
      <c r="B66" s="218"/>
      <c r="C66" s="218"/>
      <c r="D66" s="218"/>
      <c r="E66" s="218"/>
      <c r="F66" s="218"/>
      <c r="G66" s="218"/>
      <c r="H66" s="218"/>
      <c r="I66" s="218"/>
      <c r="J66" s="218"/>
      <c r="K66" s="218"/>
      <c r="L66" s="218"/>
      <c r="M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</row>
    <row r="67" spans="1:27" ht="15" x14ac:dyDescent="0.2">
      <c r="A67" s="54" t="s">
        <v>12907</v>
      </c>
      <c r="B67" s="52"/>
      <c r="C67" s="221"/>
      <c r="D67" s="221"/>
      <c r="E67" s="219"/>
      <c r="F67" s="222" t="str">
        <f>IFERROR((C67-D67)/C67*-1,"")</f>
        <v/>
      </c>
      <c r="G67" s="248" t="str">
        <f>IFERROR(VLOOKUP(B67,Base!A:I,8,0),"Não encontrado")</f>
        <v>Não encontrado</v>
      </c>
      <c r="H67" s="248"/>
      <c r="I67" s="248"/>
      <c r="J67" s="248"/>
      <c r="K67" s="248"/>
      <c r="L67" s="248"/>
      <c r="M67" s="248"/>
      <c r="O67" s="54" t="s">
        <v>12907</v>
      </c>
      <c r="P67" s="52"/>
      <c r="Q67" s="221"/>
      <c r="R67" s="221"/>
      <c r="S67" s="219"/>
      <c r="T67" s="222" t="str">
        <f>IFERROR(R67/ABS(Q67),"")</f>
        <v/>
      </c>
      <c r="U67" s="248" t="str">
        <f>IFERROR(VLOOKUP(P67,Base!A:I,8,0),"Não encontrado")</f>
        <v>Não encontrado</v>
      </c>
      <c r="V67" s="248"/>
      <c r="W67" s="248"/>
      <c r="X67" s="248"/>
      <c r="Y67" s="248"/>
      <c r="Z67" s="248"/>
      <c r="AA67" s="248"/>
    </row>
    <row r="68" spans="1:27" x14ac:dyDescent="0.2">
      <c r="A68" s="218"/>
      <c r="B68" s="218"/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</row>
    <row r="69" spans="1:27" ht="15" x14ac:dyDescent="0.2">
      <c r="A69" s="54" t="s">
        <v>12908</v>
      </c>
      <c r="B69" s="52"/>
      <c r="C69" s="221"/>
      <c r="D69" s="221"/>
      <c r="E69" s="219"/>
      <c r="F69" s="222" t="str">
        <f>IFERROR((C69-D69)/C69*-1,"")</f>
        <v/>
      </c>
      <c r="G69" s="248" t="str">
        <f>IFERROR(VLOOKUP(B69,Base!A:I,8,0),"Não encontrado")</f>
        <v>Não encontrado</v>
      </c>
      <c r="H69" s="248"/>
      <c r="I69" s="248"/>
      <c r="J69" s="248"/>
      <c r="K69" s="248"/>
      <c r="L69" s="248"/>
      <c r="M69" s="248"/>
      <c r="O69" s="54" t="s">
        <v>12908</v>
      </c>
      <c r="P69" s="52"/>
      <c r="Q69" s="221"/>
      <c r="R69" s="221"/>
      <c r="S69" s="219"/>
      <c r="T69" s="222" t="str">
        <f>IFERROR(R69/ABS(Q69),"")</f>
        <v/>
      </c>
      <c r="U69" s="248" t="str">
        <f>IFERROR(VLOOKUP(P69,Base!A:I,8,0),"Não encontrado")</f>
        <v>Não encontrado</v>
      </c>
      <c r="V69" s="248"/>
      <c r="W69" s="248"/>
      <c r="X69" s="248"/>
      <c r="Y69" s="248"/>
      <c r="Z69" s="248"/>
      <c r="AA69" s="248"/>
    </row>
    <row r="70" spans="1:27" x14ac:dyDescent="0.2">
      <c r="A70" s="218"/>
      <c r="B70" s="218"/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</row>
    <row r="71" spans="1:27" ht="15" x14ac:dyDescent="0.2">
      <c r="A71" s="54" t="s">
        <v>12909</v>
      </c>
      <c r="B71" s="52"/>
      <c r="C71" s="221"/>
      <c r="D71" s="221"/>
      <c r="E71" s="219"/>
      <c r="F71" s="222" t="str">
        <f>IFERROR((C71-D71)/C71*-1,"")</f>
        <v/>
      </c>
      <c r="G71" s="248" t="str">
        <f>IFERROR(VLOOKUP(B71,Base!A:I,8,0),"Não encontrado")</f>
        <v>Não encontrado</v>
      </c>
      <c r="H71" s="248"/>
      <c r="I71" s="248"/>
      <c r="J71" s="248"/>
      <c r="K71" s="248"/>
      <c r="L71" s="248"/>
      <c r="M71" s="248"/>
      <c r="O71" s="54" t="s">
        <v>12909</v>
      </c>
      <c r="P71" s="52"/>
      <c r="Q71" s="221"/>
      <c r="R71" s="221"/>
      <c r="S71" s="219"/>
      <c r="T71" s="222" t="str">
        <f>IFERROR(R71/ABS(Q71),"")</f>
        <v/>
      </c>
      <c r="U71" s="248" t="str">
        <f>IFERROR(VLOOKUP(P71,Base!A:I,8,0),"Não encontrado")</f>
        <v>Não encontrado</v>
      </c>
      <c r="V71" s="248"/>
      <c r="W71" s="248"/>
      <c r="X71" s="248"/>
      <c r="Y71" s="248"/>
      <c r="Z71" s="248"/>
      <c r="AA71" s="248"/>
    </row>
    <row r="73" spans="1:27" x14ac:dyDescent="0.2">
      <c r="L73" s="268" t="s">
        <v>12816</v>
      </c>
      <c r="M73" s="268"/>
      <c r="N73" s="268"/>
      <c r="O73" s="268"/>
      <c r="P73" s="268"/>
      <c r="Q73" s="268"/>
    </row>
    <row r="74" spans="1:27" x14ac:dyDescent="0.2">
      <c r="L74" s="63"/>
      <c r="M74" s="63"/>
      <c r="N74" s="63"/>
      <c r="O74" s="63"/>
      <c r="P74" s="50"/>
    </row>
    <row r="75" spans="1:27" ht="14.25" customHeight="1" x14ac:dyDescent="0.2">
      <c r="A75" s="250" t="s">
        <v>17325</v>
      </c>
      <c r="B75" s="250"/>
      <c r="C75" s="250"/>
      <c r="D75" s="250"/>
      <c r="E75" s="250"/>
      <c r="F75" s="250"/>
      <c r="G75" s="250"/>
      <c r="H75" s="250"/>
      <c r="I75" s="250"/>
      <c r="J75" s="250"/>
      <c r="K75" s="250"/>
      <c r="L75" s="250"/>
      <c r="M75" s="250"/>
      <c r="N75" s="250"/>
      <c r="O75" s="251" t="s">
        <v>17322</v>
      </c>
      <c r="P75" s="251"/>
      <c r="Q75" s="251"/>
      <c r="R75" s="251"/>
      <c r="S75" s="251"/>
      <c r="T75" s="224"/>
      <c r="U75" s="224"/>
      <c r="V75" s="224"/>
      <c r="W75" s="224"/>
      <c r="X75" s="224"/>
      <c r="Y75" s="224"/>
      <c r="Z75" s="224"/>
      <c r="AA75" s="224"/>
    </row>
    <row r="76" spans="1:27" ht="14.25" customHeight="1" x14ac:dyDescent="0.2">
      <c r="A76" s="250"/>
      <c r="B76" s="250"/>
      <c r="C76" s="250"/>
      <c r="D76" s="250"/>
      <c r="E76" s="250"/>
      <c r="F76" s="250"/>
      <c r="G76" s="250"/>
      <c r="H76" s="250"/>
      <c r="I76" s="250"/>
      <c r="J76" s="250"/>
      <c r="K76" s="250"/>
      <c r="L76" s="250"/>
      <c r="M76" s="250"/>
      <c r="N76" s="250"/>
      <c r="O76" s="251"/>
      <c r="P76" s="251"/>
      <c r="Q76" s="251"/>
      <c r="R76" s="251"/>
      <c r="S76" s="251"/>
      <c r="T76" s="224"/>
      <c r="U76" s="224"/>
      <c r="V76" s="224"/>
      <c r="W76" s="224"/>
      <c r="X76" s="224"/>
      <c r="Y76" s="224"/>
      <c r="Z76" s="224"/>
      <c r="AA76" s="224"/>
    </row>
    <row r="77" spans="1:27" ht="15" x14ac:dyDescent="0.2">
      <c r="A77" s="224" t="s">
        <v>18</v>
      </c>
      <c r="B77" s="224"/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4"/>
      <c r="S77" s="224"/>
      <c r="T77" s="224"/>
      <c r="U77" s="224"/>
      <c r="V77" s="224"/>
      <c r="W77" s="224"/>
      <c r="X77" s="224"/>
      <c r="Y77" s="224"/>
      <c r="Z77" s="224"/>
      <c r="AA77" s="224"/>
    </row>
    <row r="78" spans="1:27" ht="15" x14ac:dyDescent="0.2">
      <c r="C78" s="61"/>
      <c r="D78" s="61"/>
      <c r="E78" s="61"/>
      <c r="F78" s="61"/>
      <c r="G78" s="61"/>
      <c r="H78" s="61"/>
      <c r="I78" s="61"/>
      <c r="J78" s="61"/>
      <c r="K78" s="214"/>
      <c r="L78" s="214"/>
      <c r="M78" s="214"/>
      <c r="N78" s="214"/>
      <c r="O78" s="214"/>
      <c r="P78" s="214"/>
      <c r="Q78" s="214"/>
      <c r="R78" s="214"/>
      <c r="S78" s="214"/>
      <c r="T78" s="215"/>
      <c r="U78" s="215"/>
      <c r="V78" s="215"/>
      <c r="W78" s="61"/>
      <c r="X78" s="61"/>
      <c r="Y78" s="61"/>
      <c r="Z78" s="61"/>
      <c r="AA78" s="61"/>
    </row>
    <row r="79" spans="1:27" ht="15" x14ac:dyDescent="0.2">
      <c r="C79" s="61"/>
      <c r="D79" s="61"/>
      <c r="E79" s="61"/>
      <c r="F79" s="61"/>
      <c r="G79" s="61"/>
      <c r="H79" s="61"/>
      <c r="I79" s="61"/>
      <c r="J79" s="269">
        <f ca="1">TODAY()-1</f>
        <v>46159</v>
      </c>
      <c r="K79" s="269"/>
      <c r="L79" s="269"/>
      <c r="M79" s="269"/>
      <c r="N79" s="269"/>
      <c r="O79" s="269"/>
      <c r="P79" s="269"/>
      <c r="Q79" s="269"/>
      <c r="R79" s="269"/>
      <c r="S79" s="214"/>
      <c r="T79" s="215"/>
      <c r="U79" s="215"/>
      <c r="V79" s="215"/>
      <c r="W79" s="61"/>
      <c r="X79" s="61"/>
      <c r="Y79" s="61"/>
      <c r="Z79" s="61"/>
      <c r="AA79" s="61"/>
    </row>
    <row r="81" spans="1:27" ht="15" x14ac:dyDescent="0.2">
      <c r="A81" s="23" t="s">
        <v>12898</v>
      </c>
      <c r="B81" s="23" t="s">
        <v>12899</v>
      </c>
      <c r="C81" s="217" t="s">
        <v>17347</v>
      </c>
      <c r="D81" s="23" t="s">
        <v>17349</v>
      </c>
      <c r="E81" s="23" t="s">
        <v>17348</v>
      </c>
      <c r="F81" s="23" t="s">
        <v>17351</v>
      </c>
      <c r="G81" s="224" t="s">
        <v>12893</v>
      </c>
      <c r="H81" s="224"/>
      <c r="I81" s="224"/>
      <c r="J81" s="224"/>
      <c r="K81" s="224"/>
      <c r="L81" s="224"/>
      <c r="M81" s="224"/>
      <c r="O81" s="23" t="s">
        <v>12898</v>
      </c>
      <c r="P81" s="23" t="s">
        <v>12899</v>
      </c>
      <c r="Q81" s="217" t="s">
        <v>17347</v>
      </c>
      <c r="R81" s="23" t="s">
        <v>17349</v>
      </c>
      <c r="S81" s="23" t="s">
        <v>17348</v>
      </c>
      <c r="T81" s="23" t="s">
        <v>17353</v>
      </c>
      <c r="U81" s="224" t="s">
        <v>17352</v>
      </c>
      <c r="V81" s="224"/>
      <c r="W81" s="224"/>
      <c r="X81" s="224"/>
      <c r="Y81" s="224"/>
      <c r="Z81" s="224"/>
      <c r="AA81" s="224"/>
    </row>
    <row r="83" spans="1:27" ht="15" x14ac:dyDescent="0.2">
      <c r="A83" s="54" t="s">
        <v>12900</v>
      </c>
      <c r="B83" s="52"/>
      <c r="C83" s="221"/>
      <c r="D83" s="221"/>
      <c r="E83" s="219"/>
      <c r="F83" s="222" t="str">
        <f>IFERROR((C83-D83)/C83*-1,"")</f>
        <v/>
      </c>
      <c r="G83" s="248" t="str">
        <f>IFERROR(VLOOKUP(B83,Base!A:I,8,0),"Não encontrado")</f>
        <v>Não encontrado</v>
      </c>
      <c r="H83" s="248"/>
      <c r="I83" s="248"/>
      <c r="J83" s="248"/>
      <c r="K83" s="248"/>
      <c r="L83" s="248"/>
      <c r="M83" s="248"/>
      <c r="O83" s="54" t="s">
        <v>12900</v>
      </c>
      <c r="P83" s="52"/>
      <c r="Q83" s="221"/>
      <c r="R83" s="221"/>
      <c r="S83" s="219"/>
      <c r="T83" s="222" t="str">
        <f>IFERROR(R83/ABS(Q83),"")</f>
        <v/>
      </c>
      <c r="U83" s="248" t="str">
        <f>IFERROR(VLOOKUP(P83,Base!A:I,8,0),"Não encontrado")</f>
        <v>Não encontrado</v>
      </c>
      <c r="V83" s="248"/>
      <c r="W83" s="248"/>
      <c r="X83" s="248"/>
      <c r="Y83" s="248"/>
      <c r="Z83" s="248"/>
      <c r="AA83" s="248"/>
    </row>
    <row r="84" spans="1:27" x14ac:dyDescent="0.2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</row>
    <row r="85" spans="1:27" ht="15" x14ac:dyDescent="0.2">
      <c r="A85" s="54" t="s">
        <v>12901</v>
      </c>
      <c r="B85" s="52"/>
      <c r="C85" s="221"/>
      <c r="D85" s="221"/>
      <c r="E85" s="219"/>
      <c r="F85" s="222" t="str">
        <f>IFERROR((C85-D85)/C85*-1,"")</f>
        <v/>
      </c>
      <c r="G85" s="248" t="str">
        <f>IFERROR(VLOOKUP(B85,Base!A:I,8,0),"Não encontrado")</f>
        <v>Não encontrado</v>
      </c>
      <c r="H85" s="248"/>
      <c r="I85" s="248"/>
      <c r="J85" s="248"/>
      <c r="K85" s="248"/>
      <c r="L85" s="248"/>
      <c r="M85" s="248"/>
      <c r="O85" s="54" t="s">
        <v>12901</v>
      </c>
      <c r="P85" s="52"/>
      <c r="Q85" s="221"/>
      <c r="R85" s="221"/>
      <c r="S85" s="219"/>
      <c r="T85" s="222" t="str">
        <f>IFERROR(R85/ABS(Q85),"")</f>
        <v/>
      </c>
      <c r="U85" s="248" t="str">
        <f>IFERROR(VLOOKUP(P85,Base!A:I,8,0),"Não encontrado")</f>
        <v>Não encontrado</v>
      </c>
      <c r="V85" s="248"/>
      <c r="W85" s="248"/>
      <c r="X85" s="248"/>
      <c r="Y85" s="248"/>
      <c r="Z85" s="248"/>
      <c r="AA85" s="248"/>
    </row>
    <row r="86" spans="1:27" x14ac:dyDescent="0.2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</row>
    <row r="87" spans="1:27" ht="15" x14ac:dyDescent="0.2">
      <c r="A87" s="54" t="s">
        <v>12902</v>
      </c>
      <c r="B87" s="52"/>
      <c r="C87" s="221"/>
      <c r="D87" s="221"/>
      <c r="E87" s="219"/>
      <c r="F87" s="222" t="str">
        <f>IFERROR((C87-D87)/C87*-1,"")</f>
        <v/>
      </c>
      <c r="G87" s="248" t="str">
        <f>IFERROR(VLOOKUP(B87,Base!A:I,8,0),"Não encontrado")</f>
        <v>Não encontrado</v>
      </c>
      <c r="H87" s="248"/>
      <c r="I87" s="248"/>
      <c r="J87" s="248"/>
      <c r="K87" s="248"/>
      <c r="L87" s="248"/>
      <c r="M87" s="248"/>
      <c r="O87" s="54" t="s">
        <v>12902</v>
      </c>
      <c r="P87" s="52"/>
      <c r="Q87" s="221"/>
      <c r="R87" s="221"/>
      <c r="S87" s="219"/>
      <c r="T87" s="222" t="str">
        <f>IFERROR(R87/ABS(Q87),"")</f>
        <v/>
      </c>
      <c r="U87" s="248" t="str">
        <f>IFERROR(VLOOKUP(P87,Base!A:I,8,0),"Não encontrado")</f>
        <v>Não encontrado</v>
      </c>
      <c r="V87" s="248"/>
      <c r="W87" s="248"/>
      <c r="X87" s="248"/>
      <c r="Y87" s="248"/>
      <c r="Z87" s="248"/>
      <c r="AA87" s="248"/>
    </row>
    <row r="88" spans="1:27" x14ac:dyDescent="0.2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</row>
    <row r="89" spans="1:27" ht="15" x14ac:dyDescent="0.2">
      <c r="A89" s="54" t="s">
        <v>12903</v>
      </c>
      <c r="B89" s="52"/>
      <c r="C89" s="221"/>
      <c r="D89" s="221"/>
      <c r="E89" s="219"/>
      <c r="F89" s="222" t="str">
        <f>IFERROR((C89-D89)/C89*-1,"")</f>
        <v/>
      </c>
      <c r="G89" s="248" t="str">
        <f>IFERROR(VLOOKUP(B89,Base!A:I,8,0),"Não encontrado")</f>
        <v>Não encontrado</v>
      </c>
      <c r="H89" s="248"/>
      <c r="I89" s="248"/>
      <c r="J89" s="248"/>
      <c r="K89" s="248"/>
      <c r="L89" s="248"/>
      <c r="M89" s="248"/>
      <c r="O89" s="54" t="s">
        <v>12903</v>
      </c>
      <c r="P89" s="52"/>
      <c r="Q89" s="221"/>
      <c r="R89" s="221"/>
      <c r="S89" s="219"/>
      <c r="T89" s="222" t="str">
        <f>IFERROR(R89/ABS(Q89),"")</f>
        <v/>
      </c>
      <c r="U89" s="248" t="str">
        <f>IFERROR(VLOOKUP(P89,Base!A:I,8,0),"Não encontrado")</f>
        <v>Não encontrado</v>
      </c>
      <c r="V89" s="248"/>
      <c r="W89" s="248"/>
      <c r="X89" s="248"/>
      <c r="Y89" s="248"/>
      <c r="Z89" s="248"/>
      <c r="AA89" s="248"/>
    </row>
    <row r="90" spans="1:27" x14ac:dyDescent="0.2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</row>
    <row r="91" spans="1:27" ht="15" x14ac:dyDescent="0.2">
      <c r="A91" s="54" t="s">
        <v>12904</v>
      </c>
      <c r="B91" s="52"/>
      <c r="C91" s="221"/>
      <c r="D91" s="221"/>
      <c r="E91" s="219"/>
      <c r="F91" s="222" t="str">
        <f>IFERROR((C91-D91)/C91*-1,"")</f>
        <v/>
      </c>
      <c r="G91" s="248" t="str">
        <f>IFERROR(VLOOKUP(B91,Base!A:I,8,0),"Não encontrado")</f>
        <v>Não encontrado</v>
      </c>
      <c r="H91" s="248"/>
      <c r="I91" s="248"/>
      <c r="J91" s="248"/>
      <c r="K91" s="248"/>
      <c r="L91" s="248"/>
      <c r="M91" s="248"/>
      <c r="O91" s="54" t="s">
        <v>12904</v>
      </c>
      <c r="P91" s="52"/>
      <c r="Q91" s="221"/>
      <c r="R91" s="221"/>
      <c r="S91" s="219"/>
      <c r="T91" s="222" t="str">
        <f>IFERROR(R91/ABS(Q91),"")</f>
        <v/>
      </c>
      <c r="U91" s="248" t="str">
        <f>IFERROR(VLOOKUP(P91,Base!A:I,8,0),"Não encontrado")</f>
        <v>Não encontrado</v>
      </c>
      <c r="V91" s="248"/>
      <c r="W91" s="248"/>
      <c r="X91" s="248"/>
      <c r="Y91" s="248"/>
      <c r="Z91" s="248"/>
      <c r="AA91" s="248"/>
    </row>
    <row r="92" spans="1:27" x14ac:dyDescent="0.2">
      <c r="A92" s="218"/>
      <c r="B92" s="218"/>
      <c r="C92" s="218"/>
      <c r="D92" s="220"/>
      <c r="E92" s="218"/>
      <c r="F92" s="218"/>
      <c r="G92" s="218"/>
      <c r="H92" s="218"/>
      <c r="I92" s="218"/>
      <c r="J92" s="218"/>
      <c r="K92" s="218"/>
      <c r="L92" s="218"/>
      <c r="M92" s="218"/>
      <c r="O92" s="218"/>
      <c r="P92" s="218"/>
      <c r="Q92" s="218"/>
      <c r="R92" s="220"/>
      <c r="S92" s="218"/>
      <c r="T92" s="218"/>
      <c r="U92" s="218"/>
      <c r="V92" s="218"/>
      <c r="W92" s="218"/>
      <c r="X92" s="218"/>
      <c r="Y92" s="218"/>
      <c r="Z92" s="218"/>
      <c r="AA92" s="218"/>
    </row>
    <row r="93" spans="1:27" ht="15" x14ac:dyDescent="0.2">
      <c r="A93" s="54" t="s">
        <v>12905</v>
      </c>
      <c r="B93" s="52"/>
      <c r="C93" s="221"/>
      <c r="D93" s="221"/>
      <c r="E93" s="219"/>
      <c r="F93" s="222" t="str">
        <f>IFERROR((C93-D93)/C93*-1,"")</f>
        <v/>
      </c>
      <c r="G93" s="248" t="str">
        <f>IFERROR(VLOOKUP(B93,Base!A:I,8,0),"Não encontrado")</f>
        <v>Não encontrado</v>
      </c>
      <c r="H93" s="248"/>
      <c r="I93" s="248"/>
      <c r="J93" s="248"/>
      <c r="K93" s="248"/>
      <c r="L93" s="248"/>
      <c r="M93" s="248"/>
      <c r="O93" s="54" t="s">
        <v>12905</v>
      </c>
      <c r="P93" s="52"/>
      <c r="Q93" s="221"/>
      <c r="R93" s="221"/>
      <c r="S93" s="219"/>
      <c r="T93" s="222" t="str">
        <f>IFERROR(R93/ABS(Q93),"")</f>
        <v/>
      </c>
      <c r="U93" s="248" t="str">
        <f>IFERROR(VLOOKUP(P93,Base!A:I,8,0),"Não encontrado")</f>
        <v>Não encontrado</v>
      </c>
      <c r="V93" s="248"/>
      <c r="W93" s="248"/>
      <c r="X93" s="248"/>
      <c r="Y93" s="248"/>
      <c r="Z93" s="248"/>
      <c r="AA93" s="248"/>
    </row>
    <row r="94" spans="1:27" x14ac:dyDescent="0.2">
      <c r="A94" s="218"/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</row>
    <row r="95" spans="1:27" ht="15" x14ac:dyDescent="0.2">
      <c r="A95" s="54" t="s">
        <v>12906</v>
      </c>
      <c r="B95" s="52"/>
      <c r="C95" s="221"/>
      <c r="D95" s="221"/>
      <c r="E95" s="219"/>
      <c r="F95" s="222" t="str">
        <f>IFERROR((C95-D95)/C95*-1,"")</f>
        <v/>
      </c>
      <c r="G95" s="248" t="str">
        <f>IFERROR(VLOOKUP(B95,Base!A:I,8,0),"Não encontrado")</f>
        <v>Não encontrado</v>
      </c>
      <c r="H95" s="248"/>
      <c r="I95" s="248"/>
      <c r="J95" s="248"/>
      <c r="K95" s="248"/>
      <c r="L95" s="248"/>
      <c r="M95" s="248"/>
      <c r="O95" s="54" t="s">
        <v>12906</v>
      </c>
      <c r="P95" s="52"/>
      <c r="Q95" s="221"/>
      <c r="R95" s="221"/>
      <c r="S95" s="219"/>
      <c r="T95" s="222" t="str">
        <f>IFERROR(R95/ABS(Q95),"")</f>
        <v/>
      </c>
      <c r="U95" s="248" t="str">
        <f>IFERROR(VLOOKUP(P95,Base!A:I,8,0),"Não encontrado")</f>
        <v>Não encontrado</v>
      </c>
      <c r="V95" s="248"/>
      <c r="W95" s="248"/>
      <c r="X95" s="248"/>
      <c r="Y95" s="248"/>
      <c r="Z95" s="248"/>
      <c r="AA95" s="248"/>
    </row>
    <row r="96" spans="1:27" x14ac:dyDescent="0.2">
      <c r="A96" s="218"/>
      <c r="B96" s="218"/>
      <c r="C96" s="218"/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</row>
    <row r="97" spans="1:27" ht="15" x14ac:dyDescent="0.2">
      <c r="A97" s="54" t="s">
        <v>12907</v>
      </c>
      <c r="B97" s="52"/>
      <c r="C97" s="221"/>
      <c r="D97" s="221"/>
      <c r="E97" s="219"/>
      <c r="F97" s="222" t="str">
        <f>IFERROR((C97-D97)/C97*-1,"")</f>
        <v/>
      </c>
      <c r="G97" s="248" t="str">
        <f>IFERROR(VLOOKUP(B97,Base!A:I,8,0),"Não encontrado")</f>
        <v>Não encontrado</v>
      </c>
      <c r="H97" s="248"/>
      <c r="I97" s="248"/>
      <c r="J97" s="248"/>
      <c r="K97" s="248"/>
      <c r="L97" s="248"/>
      <c r="M97" s="248"/>
      <c r="O97" s="54" t="s">
        <v>12907</v>
      </c>
      <c r="P97" s="52"/>
      <c r="Q97" s="221"/>
      <c r="R97" s="221"/>
      <c r="S97" s="219"/>
      <c r="T97" s="222" t="str">
        <f>IFERROR(R97/ABS(Q97),"")</f>
        <v/>
      </c>
      <c r="U97" s="248" t="str">
        <f>IFERROR(VLOOKUP(P97,Base!A:I,8,0),"Não encontrado")</f>
        <v>Não encontrado</v>
      </c>
      <c r="V97" s="248"/>
      <c r="W97" s="248"/>
      <c r="X97" s="248"/>
      <c r="Y97" s="248"/>
      <c r="Z97" s="248"/>
      <c r="AA97" s="248"/>
    </row>
    <row r="98" spans="1:27" x14ac:dyDescent="0.2">
      <c r="A98" s="218"/>
      <c r="B98" s="218"/>
      <c r="C98" s="218"/>
      <c r="D98" s="218"/>
      <c r="E98" s="218"/>
      <c r="F98" s="218"/>
      <c r="G98" s="218"/>
      <c r="H98" s="218"/>
      <c r="I98" s="218"/>
      <c r="J98" s="218"/>
      <c r="K98" s="218"/>
      <c r="L98" s="218"/>
      <c r="M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</row>
    <row r="99" spans="1:27" ht="15" x14ac:dyDescent="0.2">
      <c r="A99" s="54" t="s">
        <v>12908</v>
      </c>
      <c r="B99" s="52"/>
      <c r="C99" s="221"/>
      <c r="D99" s="221"/>
      <c r="E99" s="219"/>
      <c r="F99" s="222" t="str">
        <f>IFERROR((C99-D99)/C99*-1,"")</f>
        <v/>
      </c>
      <c r="G99" s="248" t="str">
        <f>IFERROR(VLOOKUP(B99,Base!A:I,8,0),"Não encontrado")</f>
        <v>Não encontrado</v>
      </c>
      <c r="H99" s="248"/>
      <c r="I99" s="248"/>
      <c r="J99" s="248"/>
      <c r="K99" s="248"/>
      <c r="L99" s="248"/>
      <c r="M99" s="248"/>
      <c r="O99" s="54" t="s">
        <v>12908</v>
      </c>
      <c r="P99" s="52"/>
      <c r="Q99" s="221"/>
      <c r="R99" s="221"/>
      <c r="S99" s="219"/>
      <c r="T99" s="222" t="str">
        <f>IFERROR(R99/ABS(Q99),"")</f>
        <v/>
      </c>
      <c r="U99" s="248" t="str">
        <f>IFERROR(VLOOKUP(P99,Base!A:I,8,0),"Não encontrado")</f>
        <v>Não encontrado</v>
      </c>
      <c r="V99" s="248"/>
      <c r="W99" s="248"/>
      <c r="X99" s="248"/>
      <c r="Y99" s="248"/>
      <c r="Z99" s="248"/>
      <c r="AA99" s="248"/>
    </row>
    <row r="100" spans="1:27" x14ac:dyDescent="0.2">
      <c r="A100" s="218"/>
      <c r="B100" s="218"/>
      <c r="C100" s="218"/>
      <c r="D100" s="218"/>
      <c r="E100" s="218"/>
      <c r="F100" s="218"/>
      <c r="G100" s="218"/>
      <c r="H100" s="218"/>
      <c r="I100" s="218"/>
      <c r="J100" s="218"/>
      <c r="K100" s="218"/>
      <c r="L100" s="218"/>
      <c r="M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</row>
    <row r="101" spans="1:27" ht="15" x14ac:dyDescent="0.2">
      <c r="A101" s="54" t="s">
        <v>12909</v>
      </c>
      <c r="B101" s="52"/>
      <c r="C101" s="221"/>
      <c r="D101" s="221"/>
      <c r="E101" s="219"/>
      <c r="F101" s="222" t="str">
        <f>IFERROR((C101-D101)/C101*-1,"")</f>
        <v/>
      </c>
      <c r="G101" s="248" t="str">
        <f>IFERROR(VLOOKUP(B101,Base!A:I,8,0),"Não encontrado")</f>
        <v>Não encontrado</v>
      </c>
      <c r="H101" s="248"/>
      <c r="I101" s="248"/>
      <c r="J101" s="248"/>
      <c r="K101" s="248"/>
      <c r="L101" s="248"/>
      <c r="M101" s="248"/>
      <c r="O101" s="54" t="s">
        <v>12909</v>
      </c>
      <c r="P101" s="52"/>
      <c r="Q101" s="221"/>
      <c r="R101" s="221"/>
      <c r="S101" s="219"/>
      <c r="T101" s="222" t="str">
        <f>IFERROR(R101/ABS(Q101),"")</f>
        <v/>
      </c>
      <c r="U101" s="248" t="str">
        <f>IFERROR(VLOOKUP(P101,Base!A:I,8,0),"Não encontrado")</f>
        <v>Não encontrado</v>
      </c>
      <c r="V101" s="248"/>
      <c r="W101" s="248"/>
      <c r="X101" s="248"/>
      <c r="Y101" s="248"/>
      <c r="Z101" s="248"/>
      <c r="AA101" s="248"/>
    </row>
    <row r="103" spans="1:27" x14ac:dyDescent="0.2">
      <c r="L103" s="268" t="s">
        <v>12816</v>
      </c>
      <c r="M103" s="268"/>
      <c r="N103" s="268"/>
      <c r="O103" s="268"/>
      <c r="P103" s="268"/>
      <c r="Q103" s="268"/>
    </row>
  </sheetData>
  <sheetProtection algorithmName="SHA-512" hashValue="r/aK69/cWxBsowxQFgVq+kFQSIffH1ZD9TNO2r6XB6G9vAp4xb4pWz5EZQXuYPOEuRTkF4C1XFWyRQChYPUo2Q==" saltValue="smHdoUsXA67opDmKbQt0EQ==" spinCount="100000" sheet="1" objects="1" scenarios="1"/>
  <mergeCells count="110">
    <mergeCell ref="B19:D19"/>
    <mergeCell ref="F19:G19"/>
    <mergeCell ref="H19:I19"/>
    <mergeCell ref="J19:K19"/>
    <mergeCell ref="A21:D21"/>
    <mergeCell ref="F21:G21"/>
    <mergeCell ref="H21:I21"/>
    <mergeCell ref="J21:K21"/>
    <mergeCell ref="A4:F4"/>
    <mergeCell ref="G4:K4"/>
    <mergeCell ref="A15:D15"/>
    <mergeCell ref="F15:G15"/>
    <mergeCell ref="H15:I15"/>
    <mergeCell ref="J15:K15"/>
    <mergeCell ref="B17:D17"/>
    <mergeCell ref="F17:G17"/>
    <mergeCell ref="H17:I17"/>
    <mergeCell ref="J17:K17"/>
    <mergeCell ref="A11:D11"/>
    <mergeCell ref="F11:K11"/>
    <mergeCell ref="A13:D13"/>
    <mergeCell ref="F13:K13"/>
    <mergeCell ref="A47:AA47"/>
    <mergeCell ref="J49:R49"/>
    <mergeCell ref="A36:D36"/>
    <mergeCell ref="F36:K36"/>
    <mergeCell ref="A38:K41"/>
    <mergeCell ref="A30:D30"/>
    <mergeCell ref="F30:K30"/>
    <mergeCell ref="A32:D32"/>
    <mergeCell ref="F32:K32"/>
    <mergeCell ref="A34:D34"/>
    <mergeCell ref="F34:K34"/>
    <mergeCell ref="A45:N46"/>
    <mergeCell ref="O45:S46"/>
    <mergeCell ref="L103:Q103"/>
    <mergeCell ref="G95:M95"/>
    <mergeCell ref="G97:M97"/>
    <mergeCell ref="G99:M99"/>
    <mergeCell ref="G101:M101"/>
    <mergeCell ref="U95:AA95"/>
    <mergeCell ref="U97:AA97"/>
    <mergeCell ref="U99:AA99"/>
    <mergeCell ref="U101:AA101"/>
    <mergeCell ref="A1:F3"/>
    <mergeCell ref="G1:K3"/>
    <mergeCell ref="T45:AA46"/>
    <mergeCell ref="A9:K9"/>
    <mergeCell ref="A6:C6"/>
    <mergeCell ref="A7:C7"/>
    <mergeCell ref="E6:G6"/>
    <mergeCell ref="E7:G7"/>
    <mergeCell ref="I6:K6"/>
    <mergeCell ref="I7:K7"/>
    <mergeCell ref="A27:C27"/>
    <mergeCell ref="A28:C28"/>
    <mergeCell ref="E27:G27"/>
    <mergeCell ref="E28:G28"/>
    <mergeCell ref="I27:K27"/>
    <mergeCell ref="I28:K28"/>
    <mergeCell ref="B23:D23"/>
    <mergeCell ref="F23:G23"/>
    <mergeCell ref="H23:I23"/>
    <mergeCell ref="J23:K23"/>
    <mergeCell ref="B25:D25"/>
    <mergeCell ref="F25:G25"/>
    <mergeCell ref="H25:I25"/>
    <mergeCell ref="J25:K25"/>
    <mergeCell ref="G67:M67"/>
    <mergeCell ref="G65:M65"/>
    <mergeCell ref="G63:M63"/>
    <mergeCell ref="G61:M61"/>
    <mergeCell ref="U51:AA51"/>
    <mergeCell ref="U53:AA53"/>
    <mergeCell ref="U55:AA55"/>
    <mergeCell ref="U57:AA57"/>
    <mergeCell ref="U59:AA59"/>
    <mergeCell ref="U61:AA61"/>
    <mergeCell ref="U63:AA63"/>
    <mergeCell ref="U65:AA65"/>
    <mergeCell ref="U67:AA67"/>
    <mergeCell ref="G53:M53"/>
    <mergeCell ref="G55:M55"/>
    <mergeCell ref="G57:M57"/>
    <mergeCell ref="G59:M59"/>
    <mergeCell ref="G51:M51"/>
    <mergeCell ref="U69:AA69"/>
    <mergeCell ref="U71:AA71"/>
    <mergeCell ref="G81:M81"/>
    <mergeCell ref="G83:M83"/>
    <mergeCell ref="G85:M85"/>
    <mergeCell ref="G87:M87"/>
    <mergeCell ref="G89:M89"/>
    <mergeCell ref="G91:M91"/>
    <mergeCell ref="G93:M93"/>
    <mergeCell ref="U81:AA81"/>
    <mergeCell ref="U83:AA83"/>
    <mergeCell ref="U85:AA85"/>
    <mergeCell ref="U87:AA87"/>
    <mergeCell ref="U89:AA89"/>
    <mergeCell ref="U91:AA91"/>
    <mergeCell ref="U93:AA93"/>
    <mergeCell ref="L73:Q73"/>
    <mergeCell ref="A77:AA77"/>
    <mergeCell ref="A75:N76"/>
    <mergeCell ref="O75:S76"/>
    <mergeCell ref="T75:AA76"/>
    <mergeCell ref="J79:R79"/>
    <mergeCell ref="G71:M71"/>
    <mergeCell ref="G69:M69"/>
  </mergeCells>
  <conditionalFormatting sqref="I7">
    <cfRule type="cellIs" dxfId="49" priority="40" operator="greaterThan">
      <formula>0</formula>
    </cfRule>
  </conditionalFormatting>
  <conditionalFormatting sqref="I28">
    <cfRule type="cellIs" dxfId="48" priority="38" operator="lessThan">
      <formula>0</formula>
    </cfRule>
  </conditionalFormatting>
  <conditionalFormatting sqref="J23:K23">
    <cfRule type="cellIs" dxfId="47" priority="36" operator="greaterThan">
      <formula>0</formula>
    </cfRule>
  </conditionalFormatting>
  <conditionalFormatting sqref="J25:K25">
    <cfRule type="cellIs" dxfId="46" priority="37" operator="greaterThan">
      <formula>0</formula>
    </cfRule>
  </conditionalFormatting>
  <conditionalFormatting sqref="F53 F55 F57 F59 F61 F63 F65 F67 F69 F71">
    <cfRule type="cellIs" dxfId="45" priority="34" operator="lessThan">
      <formula>0</formula>
    </cfRule>
  </conditionalFormatting>
  <conditionalFormatting sqref="T53 T55 T57 T59 T61 T63 T65 T67 T69 T71">
    <cfRule type="cellIs" dxfId="44" priority="33" operator="lessThan">
      <formula>0</formula>
    </cfRule>
  </conditionalFormatting>
  <conditionalFormatting sqref="F83">
    <cfRule type="cellIs" dxfId="43" priority="30" operator="lessThan">
      <formula>0</formula>
    </cfRule>
  </conditionalFormatting>
  <conditionalFormatting sqref="F85">
    <cfRule type="cellIs" dxfId="42" priority="29" operator="lessThan">
      <formula>0</formula>
    </cfRule>
  </conditionalFormatting>
  <conditionalFormatting sqref="F87">
    <cfRule type="cellIs" dxfId="41" priority="28" operator="lessThan">
      <formula>0</formula>
    </cfRule>
  </conditionalFormatting>
  <conditionalFormatting sqref="F89">
    <cfRule type="cellIs" dxfId="40" priority="27" operator="lessThan">
      <formula>0</formula>
    </cfRule>
  </conditionalFormatting>
  <conditionalFormatting sqref="F91">
    <cfRule type="cellIs" dxfId="39" priority="26" operator="lessThan">
      <formula>0</formula>
    </cfRule>
  </conditionalFormatting>
  <conditionalFormatting sqref="F93">
    <cfRule type="cellIs" dxfId="38" priority="25" operator="lessThan">
      <formula>0</formula>
    </cfRule>
  </conditionalFormatting>
  <conditionalFormatting sqref="F95">
    <cfRule type="cellIs" dxfId="37" priority="24" operator="lessThan">
      <formula>0</formula>
    </cfRule>
  </conditionalFormatting>
  <conditionalFormatting sqref="F97">
    <cfRule type="cellIs" dxfId="36" priority="23" operator="lessThan">
      <formula>0</formula>
    </cfRule>
  </conditionalFormatting>
  <conditionalFormatting sqref="F99">
    <cfRule type="cellIs" dxfId="35" priority="22" operator="lessThan">
      <formula>0</formula>
    </cfRule>
  </conditionalFormatting>
  <conditionalFormatting sqref="F101">
    <cfRule type="cellIs" dxfId="34" priority="21" operator="lessThan">
      <formula>0</formula>
    </cfRule>
  </conditionalFormatting>
  <conditionalFormatting sqref="T83">
    <cfRule type="cellIs" dxfId="9" priority="10" operator="lessThan">
      <formula>0</formula>
    </cfRule>
  </conditionalFormatting>
  <conditionalFormatting sqref="T85">
    <cfRule type="cellIs" dxfId="8" priority="9" operator="lessThan">
      <formula>0</formula>
    </cfRule>
  </conditionalFormatting>
  <conditionalFormatting sqref="T87">
    <cfRule type="cellIs" dxfId="7" priority="8" operator="lessThan">
      <formula>0</formula>
    </cfRule>
  </conditionalFormatting>
  <conditionalFormatting sqref="T89">
    <cfRule type="cellIs" dxfId="6" priority="7" operator="lessThan">
      <formula>0</formula>
    </cfRule>
  </conditionalFormatting>
  <conditionalFormatting sqref="T91">
    <cfRule type="cellIs" dxfId="5" priority="6" operator="lessThan">
      <formula>0</formula>
    </cfRule>
  </conditionalFormatting>
  <conditionalFormatting sqref="T93">
    <cfRule type="cellIs" dxfId="4" priority="5" operator="lessThan">
      <formula>0</formula>
    </cfRule>
  </conditionalFormatting>
  <conditionalFormatting sqref="T95">
    <cfRule type="cellIs" dxfId="3" priority="4" operator="lessThan">
      <formula>0</formula>
    </cfRule>
  </conditionalFormatting>
  <conditionalFormatting sqref="T97">
    <cfRule type="cellIs" dxfId="2" priority="3" operator="lessThan">
      <formula>0</formula>
    </cfRule>
  </conditionalFormatting>
  <conditionalFormatting sqref="T99">
    <cfRule type="cellIs" dxfId="1" priority="2" operator="lessThan">
      <formula>0</formula>
    </cfRule>
  </conditionalFormatting>
  <conditionalFormatting sqref="T101">
    <cfRule type="cellIs" dxfId="0" priority="1" operator="lessThan">
      <formula>0</formula>
    </cfRule>
  </conditionalFormatting>
  <dataValidations count="3">
    <dataValidation type="list" allowBlank="1" showInputMessage="1" showErrorMessage="1" sqref="G1:K3" xr:uid="{7CE3DC8A-F14C-492C-AD66-53D1BF18DEDF}">
      <formula1>$S$33:$S$36</formula1>
    </dataValidation>
    <dataValidation type="list" allowBlank="1" showInputMessage="1" showErrorMessage="1" sqref="O75:S76" xr:uid="{5E46E68D-FD95-4956-A3B7-5EF51A4CF6AB}">
      <formula1>$S$25:$S$32</formula1>
    </dataValidation>
    <dataValidation type="list" allowBlank="1" showInputMessage="1" showErrorMessage="1" sqref="O45:S46" xr:uid="{85FA55C4-FF79-4A10-8D67-D7AB2915658A}">
      <formula1>$S$26:$S$32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5D5F-EBAF-4587-95A5-FB6EFA49EAE8}">
  <sheetPr codeName="Planilha6"/>
  <dimension ref="A1:R31"/>
  <sheetViews>
    <sheetView showGridLines="0" zoomScaleNormal="100" workbookViewId="0">
      <selection activeCell="B6" sqref="B6:F7"/>
    </sheetView>
  </sheetViews>
  <sheetFormatPr defaultColWidth="8.75" defaultRowHeight="14.25" x14ac:dyDescent="0.2"/>
  <cols>
    <col min="1" max="16384" width="8.75" style="65"/>
  </cols>
  <sheetData>
    <row r="1" spans="1:18" x14ac:dyDescent="0.2">
      <c r="A1" s="297" t="s">
        <v>12911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9"/>
      <c r="R1" s="64"/>
    </row>
    <row r="2" spans="1:18" x14ac:dyDescent="0.2">
      <c r="A2" s="273"/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300"/>
      <c r="R2" s="66"/>
    </row>
    <row r="3" spans="1:18" ht="15" x14ac:dyDescent="0.2">
      <c r="A3" s="273" t="s">
        <v>18</v>
      </c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300"/>
      <c r="R3" s="66"/>
    </row>
    <row r="4" spans="1:18" ht="15" x14ac:dyDescent="0.2">
      <c r="A4" s="96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8"/>
      <c r="R4" s="66"/>
    </row>
    <row r="5" spans="1:18" ht="15" x14ac:dyDescent="0.2">
      <c r="A5" s="99"/>
      <c r="B5" s="100" t="s">
        <v>12912</v>
      </c>
      <c r="C5" s="100"/>
      <c r="D5" s="100"/>
      <c r="E5" s="100"/>
      <c r="F5" s="100"/>
      <c r="G5" s="97"/>
      <c r="K5" s="301" t="s">
        <v>12913</v>
      </c>
      <c r="L5" s="301"/>
      <c r="M5" s="51"/>
      <c r="Q5" s="101"/>
      <c r="R5" s="66"/>
    </row>
    <row r="6" spans="1:18" ht="15" x14ac:dyDescent="0.2">
      <c r="A6" s="102"/>
      <c r="B6" s="302"/>
      <c r="C6" s="302"/>
      <c r="D6" s="302"/>
      <c r="E6" s="302"/>
      <c r="F6" s="302"/>
      <c r="G6" s="103"/>
      <c r="K6" s="304">
        <f ca="1">TODAY()</f>
        <v>46160</v>
      </c>
      <c r="L6" s="304"/>
      <c r="M6" s="304"/>
      <c r="N6" s="304"/>
      <c r="O6" s="104"/>
      <c r="P6" s="305" t="str">
        <f>IFERROR(VALUE(TRIM(MID(K18,1,SEARCH("-",K18)-1))),"-")</f>
        <v>-</v>
      </c>
      <c r="Q6" s="306"/>
      <c r="R6" s="66"/>
    </row>
    <row r="7" spans="1:18" ht="15.75" thickBot="1" x14ac:dyDescent="0.25">
      <c r="A7" s="99"/>
      <c r="B7" s="303"/>
      <c r="C7" s="303"/>
      <c r="D7" s="303"/>
      <c r="E7" s="303"/>
      <c r="F7" s="303"/>
      <c r="G7" s="103"/>
      <c r="K7" s="304"/>
      <c r="L7" s="304"/>
      <c r="M7" s="304"/>
      <c r="N7" s="304"/>
      <c r="O7" s="104"/>
      <c r="P7" s="305"/>
      <c r="Q7" s="306"/>
      <c r="R7" s="66"/>
    </row>
    <row r="8" spans="1:18" x14ac:dyDescent="0.2">
      <c r="A8" s="105"/>
      <c r="Q8" s="101"/>
      <c r="R8" s="66"/>
    </row>
    <row r="9" spans="1:18" ht="15" x14ac:dyDescent="0.2">
      <c r="A9" s="105"/>
      <c r="K9" s="100" t="s">
        <v>12914</v>
      </c>
      <c r="L9" s="100"/>
      <c r="M9" s="100"/>
      <c r="N9" s="100"/>
      <c r="P9" s="100" t="s">
        <v>12</v>
      </c>
      <c r="Q9" s="106"/>
      <c r="R9" s="66"/>
    </row>
    <row r="10" spans="1:18" x14ac:dyDescent="0.2">
      <c r="A10" s="105"/>
      <c r="C10" s="68"/>
      <c r="D10" s="69"/>
      <c r="E10" s="70"/>
      <c r="G10" s="107"/>
      <c r="K10" s="278" t="str">
        <f>IFERROR(IFERROR(VLOOKUP(B6,Base!A:I,8,0),VLOOKUP(B6,Base!B:I,7,0)),"Não encontrado")</f>
        <v>Não encontrado</v>
      </c>
      <c r="L10" s="278"/>
      <c r="M10" s="278"/>
      <c r="N10" s="278"/>
      <c r="P10" s="283" t="str">
        <f>IFERROR(IFERROR(VLOOKUP(B6,Base!A:I,9,0),VLOOKUP(B6,Base!B:I,8,0)),"Não encontrado")</f>
        <v>Não encontrado</v>
      </c>
      <c r="Q10" s="284"/>
      <c r="R10" s="66"/>
    </row>
    <row r="11" spans="1:18" x14ac:dyDescent="0.2">
      <c r="A11" s="105"/>
      <c r="C11" s="287" t="s">
        <v>12915</v>
      </c>
      <c r="D11" s="288"/>
      <c r="E11" s="289"/>
      <c r="G11" s="107"/>
      <c r="K11" s="281"/>
      <c r="L11" s="281"/>
      <c r="M11" s="281"/>
      <c r="N11" s="281"/>
      <c r="P11" s="285"/>
      <c r="Q11" s="286"/>
      <c r="R11" s="66"/>
    </row>
    <row r="12" spans="1:18" ht="15" x14ac:dyDescent="0.2">
      <c r="A12" s="105"/>
      <c r="C12" s="290"/>
      <c r="D12" s="291"/>
      <c r="E12" s="292"/>
      <c r="G12" s="51"/>
      <c r="O12" s="51"/>
      <c r="Q12" s="101"/>
      <c r="R12" s="66"/>
    </row>
    <row r="13" spans="1:18" ht="15" x14ac:dyDescent="0.2">
      <c r="A13" s="105"/>
      <c r="C13" s="293" t="s">
        <v>12916</v>
      </c>
      <c r="D13" s="294"/>
      <c r="E13" s="295"/>
      <c r="K13" s="100" t="s">
        <v>12917</v>
      </c>
      <c r="L13" s="100"/>
      <c r="M13" s="100"/>
      <c r="N13" s="100"/>
      <c r="Q13" s="101"/>
      <c r="R13" s="66"/>
    </row>
    <row r="14" spans="1:18" x14ac:dyDescent="0.2">
      <c r="A14" s="105"/>
      <c r="C14" s="293" t="s">
        <v>12918</v>
      </c>
      <c r="D14" s="294"/>
      <c r="E14" s="295"/>
      <c r="F14" s="108"/>
      <c r="G14" s="107"/>
      <c r="K14" s="278" t="str">
        <f>IFERROR(VLOOKUP(P6,Base!L:P,2,0),"Não encontrado")</f>
        <v>Não encontrado</v>
      </c>
      <c r="L14" s="278"/>
      <c r="M14" s="278"/>
      <c r="N14" s="278"/>
      <c r="O14" s="278"/>
      <c r="P14" s="278"/>
      <c r="Q14" s="279"/>
      <c r="R14" s="66"/>
    </row>
    <row r="15" spans="1:18" x14ac:dyDescent="0.2">
      <c r="A15" s="105"/>
      <c r="C15" s="293" t="s">
        <v>12919</v>
      </c>
      <c r="D15" s="294"/>
      <c r="E15" s="295"/>
      <c r="F15" s="107"/>
      <c r="G15" s="107"/>
      <c r="K15" s="281"/>
      <c r="L15" s="281"/>
      <c r="M15" s="281"/>
      <c r="N15" s="281"/>
      <c r="O15" s="281"/>
      <c r="P15" s="281"/>
      <c r="Q15" s="282"/>
      <c r="R15" s="66"/>
    </row>
    <row r="16" spans="1:18" x14ac:dyDescent="0.2">
      <c r="A16" s="105"/>
      <c r="C16" s="293" t="s">
        <v>12920</v>
      </c>
      <c r="D16" s="294"/>
      <c r="E16" s="295"/>
      <c r="F16" s="107"/>
      <c r="G16" s="107"/>
      <c r="Q16" s="101"/>
      <c r="R16" s="66"/>
    </row>
    <row r="17" spans="1:18" ht="15" x14ac:dyDescent="0.2">
      <c r="A17" s="105"/>
      <c r="C17" s="293" t="s">
        <v>12921</v>
      </c>
      <c r="D17" s="294"/>
      <c r="E17" s="295"/>
      <c r="K17" s="296" t="s">
        <v>12922</v>
      </c>
      <c r="L17" s="296"/>
      <c r="M17" s="296"/>
      <c r="N17" s="296"/>
      <c r="Q17" s="101"/>
      <c r="R17" s="66"/>
    </row>
    <row r="18" spans="1:18" x14ac:dyDescent="0.2">
      <c r="A18" s="105"/>
      <c r="C18" s="71"/>
      <c r="D18" s="72"/>
      <c r="E18" s="73"/>
      <c r="K18" s="278" t="str">
        <f>_xlfn.LET(_xlpm.resultado,IFERROR(_xlfn.XLOOKUP(B6,Base!A:A,Base!G:G,_xlfn.XLOOKUP(B6,Base!B:B,Base!G:G,"Não encontrado",0),0),"Não encontrado"),IF(_xlpm.resultado=0,"Não encontrado",_xlpm.resultado))</f>
        <v>Não encontrado</v>
      </c>
      <c r="L18" s="278"/>
      <c r="M18" s="278"/>
      <c r="N18" s="278"/>
      <c r="O18" s="278"/>
      <c r="P18" s="278"/>
      <c r="Q18" s="279"/>
      <c r="R18" s="66"/>
    </row>
    <row r="19" spans="1:18" x14ac:dyDescent="0.2">
      <c r="A19" s="105"/>
      <c r="K19" s="281"/>
      <c r="L19" s="281"/>
      <c r="M19" s="281"/>
      <c r="N19" s="281"/>
      <c r="O19" s="281"/>
      <c r="P19" s="281"/>
      <c r="Q19" s="282"/>
      <c r="R19" s="66"/>
    </row>
    <row r="20" spans="1:18" x14ac:dyDescent="0.2">
      <c r="A20" s="105"/>
      <c r="B20" s="294" t="s">
        <v>17320</v>
      </c>
      <c r="C20" s="294"/>
      <c r="D20" s="294"/>
      <c r="E20" s="294"/>
      <c r="F20" s="294"/>
      <c r="G20" s="294"/>
      <c r="Q20" s="101"/>
      <c r="R20" s="66"/>
    </row>
    <row r="21" spans="1:18" ht="15" x14ac:dyDescent="0.2">
      <c r="A21" s="99"/>
      <c r="B21" s="294"/>
      <c r="C21" s="294"/>
      <c r="D21" s="294"/>
      <c r="E21" s="294"/>
      <c r="F21" s="294"/>
      <c r="G21" s="294"/>
      <c r="K21" s="100" t="s">
        <v>12923</v>
      </c>
      <c r="L21" s="100"/>
      <c r="Q21" s="101"/>
      <c r="R21" s="66"/>
    </row>
    <row r="22" spans="1:18" x14ac:dyDescent="0.2">
      <c r="A22" s="99"/>
      <c r="B22" s="294"/>
      <c r="C22" s="294"/>
      <c r="D22" s="294"/>
      <c r="E22" s="294"/>
      <c r="F22" s="294"/>
      <c r="G22" s="294"/>
      <c r="K22" s="278" t="str">
        <f>IFERROR(IFERROR(VLOOKUP(P6,Base!L:P,5,0),VLOOKUP(P6,Base!F:O,6,0)),"Não encontrado / Sem Troca")</f>
        <v>Não encontrado / Sem Troca</v>
      </c>
      <c r="L22" s="278"/>
      <c r="M22" s="278"/>
      <c r="N22" s="278"/>
      <c r="O22" s="278"/>
      <c r="P22" s="278"/>
      <c r="Q22" s="279"/>
      <c r="R22" s="66"/>
    </row>
    <row r="23" spans="1:18" x14ac:dyDescent="0.2">
      <c r="A23" s="99"/>
      <c r="B23" s="107"/>
      <c r="C23" s="107"/>
      <c r="K23" s="278"/>
      <c r="L23" s="278"/>
      <c r="M23" s="278"/>
      <c r="N23" s="278"/>
      <c r="O23" s="278"/>
      <c r="P23" s="278"/>
      <c r="Q23" s="279"/>
      <c r="R23" s="66"/>
    </row>
    <row r="24" spans="1:18" x14ac:dyDescent="0.2">
      <c r="A24" s="105"/>
      <c r="K24" s="281"/>
      <c r="L24" s="281"/>
      <c r="M24" s="281"/>
      <c r="N24" s="281"/>
      <c r="O24" s="281"/>
      <c r="P24" s="281"/>
      <c r="Q24" s="282"/>
      <c r="R24" s="66"/>
    </row>
    <row r="25" spans="1:18" x14ac:dyDescent="0.2">
      <c r="A25" s="105"/>
      <c r="Q25" s="101"/>
      <c r="R25" s="66"/>
    </row>
    <row r="26" spans="1:18" x14ac:dyDescent="0.2">
      <c r="A26" s="105"/>
      <c r="Q26" s="101"/>
      <c r="R26" s="66"/>
    </row>
    <row r="27" spans="1:18" x14ac:dyDescent="0.2">
      <c r="A27" s="105"/>
      <c r="Q27" s="101"/>
      <c r="R27" s="66"/>
    </row>
    <row r="28" spans="1:18" x14ac:dyDescent="0.2">
      <c r="A28" s="277" t="s">
        <v>12816</v>
      </c>
      <c r="B28" s="278"/>
      <c r="C28" s="278"/>
      <c r="D28" s="278"/>
      <c r="E28" s="278"/>
      <c r="F28" s="278"/>
      <c r="G28" s="278"/>
      <c r="H28" s="278"/>
      <c r="I28" s="278"/>
      <c r="J28" s="278"/>
      <c r="K28" s="278"/>
      <c r="L28" s="278"/>
      <c r="M28" s="278"/>
      <c r="N28" s="278"/>
      <c r="O28" s="278"/>
      <c r="P28" s="278"/>
      <c r="Q28" s="279"/>
      <c r="R28" s="74"/>
    </row>
    <row r="29" spans="1:18" x14ac:dyDescent="0.2">
      <c r="A29" s="280"/>
      <c r="B29" s="281"/>
      <c r="C29" s="281"/>
      <c r="D29" s="281"/>
      <c r="E29" s="281"/>
      <c r="F29" s="281"/>
      <c r="G29" s="281"/>
      <c r="H29" s="281"/>
      <c r="I29" s="281"/>
      <c r="J29" s="281"/>
      <c r="K29" s="281"/>
      <c r="L29" s="281"/>
      <c r="M29" s="281"/>
      <c r="N29" s="281"/>
      <c r="O29" s="281"/>
      <c r="P29" s="281"/>
      <c r="Q29" s="282"/>
      <c r="R29" s="74"/>
    </row>
    <row r="30" spans="1:18" x14ac:dyDescent="0.2">
      <c r="A30" s="67"/>
      <c r="R30" s="66"/>
    </row>
    <row r="31" spans="1:18" x14ac:dyDescent="0.2">
      <c r="A31" s="75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7"/>
    </row>
  </sheetData>
  <sheetProtection algorithmName="SHA-512" hashValue="ae3tkkvZmj6w8jLG8VTVhynjzsE3zVMpfR5frBPcMEs01IgUB1eCuJbF5oPHmfvi5CSUAlyJLesFypcJqgKJaw==" saltValue="40hxeQiWbgaMsTn+oP1IOA==" spinCount="100000" sheet="1" selectLockedCells="1"/>
  <mergeCells count="21">
    <mergeCell ref="A1:Q2"/>
    <mergeCell ref="A3:Q3"/>
    <mergeCell ref="K5:L5"/>
    <mergeCell ref="B6:F7"/>
    <mergeCell ref="K6:N7"/>
    <mergeCell ref="P6:Q7"/>
    <mergeCell ref="A28:Q29"/>
    <mergeCell ref="K10:N11"/>
    <mergeCell ref="P10:Q11"/>
    <mergeCell ref="C11:E11"/>
    <mergeCell ref="C12:E12"/>
    <mergeCell ref="C13:E13"/>
    <mergeCell ref="C14:E14"/>
    <mergeCell ref="K14:Q15"/>
    <mergeCell ref="C15:E15"/>
    <mergeCell ref="C16:E16"/>
    <mergeCell ref="C17:E17"/>
    <mergeCell ref="K17:N17"/>
    <mergeCell ref="K18:Q19"/>
    <mergeCell ref="K22:Q24"/>
    <mergeCell ref="B20:G22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9421-FF5A-4A15-BF5C-59C0422DC277}">
  <sheetPr codeName="Planilha4"/>
  <dimension ref="A1:AF199"/>
  <sheetViews>
    <sheetView showGridLines="0" zoomScale="85" zoomScaleNormal="85" workbookViewId="0">
      <pane ySplit="13" topLeftCell="A14" activePane="bottomLeft" state="frozen"/>
      <selection pane="bottomLeft" activeCell="F9" sqref="F9"/>
    </sheetView>
  </sheetViews>
  <sheetFormatPr defaultRowHeight="14.25" x14ac:dyDescent="0.2"/>
  <cols>
    <col min="1" max="1" width="10" customWidth="1"/>
    <col min="2" max="2" width="12" customWidth="1"/>
    <col min="3" max="3" width="16.5" customWidth="1"/>
    <col min="4" max="4" width="13.25" customWidth="1"/>
    <col min="5" max="5" width="20.25" bestFit="1" customWidth="1"/>
    <col min="6" max="6" width="19.125" bestFit="1" customWidth="1"/>
    <col min="7" max="7" width="20.375" bestFit="1" customWidth="1"/>
    <col min="8" max="8" width="14.75" bestFit="1" customWidth="1"/>
    <col min="9" max="12" width="14.75" customWidth="1"/>
    <col min="13" max="13" width="20.125" bestFit="1" customWidth="1"/>
    <col min="14" max="14" width="19.875" bestFit="1" customWidth="1"/>
    <col min="15" max="15" width="18.75" bestFit="1" customWidth="1"/>
    <col min="16" max="16" width="18.5" bestFit="1" customWidth="1"/>
    <col min="17" max="17" width="18.375" bestFit="1" customWidth="1"/>
    <col min="18" max="18" width="17" customWidth="1"/>
    <col min="19" max="19" width="15" bestFit="1" customWidth="1"/>
    <col min="20" max="20" width="12.125" bestFit="1" customWidth="1"/>
    <col min="21" max="21" width="11.375" bestFit="1" customWidth="1"/>
    <col min="23" max="24" width="17.875" bestFit="1" customWidth="1"/>
    <col min="25" max="25" width="15.375" bestFit="1" customWidth="1"/>
    <col min="26" max="26" width="12.375" bestFit="1" customWidth="1"/>
    <col min="27" max="27" width="6.625" bestFit="1" customWidth="1"/>
    <col min="28" max="28" width="11.375" bestFit="1" customWidth="1"/>
    <col min="29" max="29" width="6.625" bestFit="1" customWidth="1"/>
    <col min="30" max="30" width="12.375" bestFit="1" customWidth="1"/>
    <col min="31" max="31" width="6.625" bestFit="1" customWidth="1"/>
    <col min="32" max="32" width="6" bestFit="1" customWidth="1"/>
  </cols>
  <sheetData>
    <row r="1" spans="1:32" x14ac:dyDescent="0.2">
      <c r="A1" s="224" t="s">
        <v>18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</row>
    <row r="2" spans="1:32" x14ac:dyDescent="0.2">
      <c r="A2" s="224"/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V2" s="33" t="s">
        <v>12819</v>
      </c>
      <c r="W2" s="33" t="s">
        <v>12819</v>
      </c>
    </row>
    <row r="3" spans="1:32" x14ac:dyDescent="0.2">
      <c r="A3" s="322" t="s">
        <v>12816</v>
      </c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322"/>
      <c r="T3" s="322"/>
      <c r="V3" s="32" t="s">
        <v>12860</v>
      </c>
      <c r="W3" s="33" t="s">
        <v>18</v>
      </c>
      <c r="X3" s="318" t="s">
        <v>12884</v>
      </c>
      <c r="Y3" s="319"/>
      <c r="Z3" s="319"/>
      <c r="AA3" s="319"/>
      <c r="AB3" s="319"/>
      <c r="AC3" s="319"/>
      <c r="AD3" s="319"/>
      <c r="AE3" s="319"/>
      <c r="AF3" s="320"/>
    </row>
    <row r="4" spans="1:32" x14ac:dyDescent="0.2">
      <c r="A4" s="322"/>
      <c r="B4" s="322"/>
      <c r="C4" s="322"/>
      <c r="D4" s="322"/>
      <c r="E4" s="322"/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2"/>
      <c r="S4" s="322"/>
      <c r="T4" s="322"/>
      <c r="V4" s="32" t="s">
        <v>12861</v>
      </c>
      <c r="W4" s="33" t="s">
        <v>20</v>
      </c>
      <c r="X4" s="114" t="s">
        <v>12873</v>
      </c>
      <c r="Y4" s="114" t="s">
        <v>12874</v>
      </c>
      <c r="Z4" s="114" t="s">
        <v>12875</v>
      </c>
      <c r="AA4" s="114" t="s">
        <v>12876</v>
      </c>
      <c r="AB4" s="114" t="s">
        <v>12877</v>
      </c>
      <c r="AC4" s="114" t="s">
        <v>12878</v>
      </c>
      <c r="AD4" s="114" t="s">
        <v>12879</v>
      </c>
      <c r="AE4" s="114" t="s">
        <v>12880</v>
      </c>
      <c r="AF4" s="115" t="s">
        <v>12872</v>
      </c>
    </row>
    <row r="5" spans="1:32" x14ac:dyDescent="0.2">
      <c r="A5" s="25"/>
      <c r="B5" s="25"/>
      <c r="C5" s="25"/>
      <c r="D5" s="322" t="str">
        <f ca="1">IF(J9&gt;C9,"B","R")</f>
        <v>B</v>
      </c>
      <c r="E5" s="322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25"/>
      <c r="R5" s="25"/>
      <c r="S5" s="25"/>
      <c r="T5" s="25"/>
      <c r="V5" s="32" t="s">
        <v>12862</v>
      </c>
      <c r="W5" s="33" t="s">
        <v>10436</v>
      </c>
      <c r="X5" s="116" t="s">
        <v>12881</v>
      </c>
      <c r="Y5" s="117">
        <v>26000000</v>
      </c>
      <c r="Z5" s="117">
        <v>-75812.210000000006</v>
      </c>
      <c r="AA5" s="118">
        <v>-2.8999999999999998E-3</v>
      </c>
      <c r="AB5" s="117">
        <v>-9374.9500000000007</v>
      </c>
      <c r="AC5" s="118">
        <v>-4.0000000000000002E-4</v>
      </c>
      <c r="AD5" s="117">
        <v>-85187.16</v>
      </c>
      <c r="AE5" s="118">
        <v>-3.3E-3</v>
      </c>
      <c r="AF5" s="118">
        <v>2.81399931613668E-2</v>
      </c>
    </row>
    <row r="6" spans="1:32" x14ac:dyDescent="0.2">
      <c r="A6" s="323"/>
      <c r="B6" s="323"/>
      <c r="C6" s="323"/>
      <c r="D6" s="323"/>
      <c r="E6" s="323"/>
      <c r="F6" s="323"/>
      <c r="G6" s="323"/>
      <c r="H6" s="323"/>
      <c r="I6" s="323"/>
      <c r="J6" s="323"/>
      <c r="K6" s="323"/>
      <c r="L6" s="323"/>
      <c r="M6" s="323"/>
      <c r="N6" s="323"/>
      <c r="O6" s="323"/>
      <c r="P6" s="323"/>
      <c r="Q6" s="323"/>
      <c r="R6" s="323"/>
      <c r="S6" s="323"/>
      <c r="T6" s="323"/>
      <c r="V6" s="32" t="s">
        <v>12863</v>
      </c>
      <c r="W6" s="33" t="s">
        <v>10565</v>
      </c>
      <c r="X6" s="116" t="s">
        <v>18</v>
      </c>
      <c r="Y6" s="117">
        <v>26000000</v>
      </c>
      <c r="Z6" s="117">
        <v>-75812.210000000006</v>
      </c>
      <c r="AA6" s="118">
        <v>-2.8999999999999998E-3</v>
      </c>
      <c r="AB6" s="117">
        <v>-9374.9500000000007</v>
      </c>
      <c r="AC6" s="118">
        <v>-4.0000000000000002E-4</v>
      </c>
      <c r="AD6" s="117">
        <v>-85187.16</v>
      </c>
      <c r="AE6" s="118">
        <v>-3.3E-3</v>
      </c>
      <c r="AF6" s="118">
        <v>3.1098141720127401E-2</v>
      </c>
    </row>
    <row r="7" spans="1:32" ht="20.100000000000001" customHeight="1" x14ac:dyDescent="0.2">
      <c r="A7" s="324" t="s">
        <v>12885</v>
      </c>
      <c r="B7" s="325"/>
      <c r="C7" s="324" t="s">
        <v>17319</v>
      </c>
      <c r="D7" s="325"/>
      <c r="E7" s="328" t="s">
        <v>12886</v>
      </c>
      <c r="F7" s="238" t="s">
        <v>12855</v>
      </c>
      <c r="G7" s="239" t="s">
        <v>12856</v>
      </c>
      <c r="H7" s="330" t="s">
        <v>12857</v>
      </c>
      <c r="I7" s="330" t="s">
        <v>12858</v>
      </c>
      <c r="J7" s="238" t="s">
        <v>12859</v>
      </c>
      <c r="K7" s="239"/>
      <c r="L7" s="47"/>
      <c r="M7" s="47"/>
      <c r="N7" s="24"/>
      <c r="O7" s="24"/>
      <c r="P7" s="24"/>
      <c r="Q7" s="24"/>
      <c r="R7" s="24"/>
      <c r="S7" s="24"/>
      <c r="T7" s="24"/>
      <c r="V7" s="32" t="s">
        <v>12864</v>
      </c>
      <c r="W7" s="33" t="s">
        <v>12305</v>
      </c>
      <c r="X7" s="116" t="s">
        <v>20</v>
      </c>
      <c r="Y7" s="117">
        <v>17250105.949999999</v>
      </c>
      <c r="Z7" s="117">
        <v>-15000</v>
      </c>
      <c r="AA7" s="118">
        <v>-8.9999999999999998E-4</v>
      </c>
      <c r="AB7" s="117">
        <v>-5000</v>
      </c>
      <c r="AC7" s="118">
        <v>-2.9999999999999997E-4</v>
      </c>
      <c r="AD7" s="117">
        <v>-20000</v>
      </c>
      <c r="AE7" s="118">
        <v>-1.1999999999999999E-3</v>
      </c>
      <c r="AF7" s="118">
        <v>3.1085794072519199E-2</v>
      </c>
    </row>
    <row r="8" spans="1:32" ht="20.100000000000001" customHeight="1" x14ac:dyDescent="0.2">
      <c r="A8" s="326"/>
      <c r="B8" s="327"/>
      <c r="C8" s="326"/>
      <c r="D8" s="327"/>
      <c r="E8" s="329"/>
      <c r="F8" s="321"/>
      <c r="G8" s="332"/>
      <c r="H8" s="331"/>
      <c r="I8" s="331"/>
      <c r="J8" s="321"/>
      <c r="K8" s="332"/>
      <c r="L8" s="47"/>
      <c r="M8" s="333" t="str">
        <f>X3</f>
        <v>META NOVEMBRO 2025</v>
      </c>
      <c r="N8" s="333"/>
      <c r="O8" s="333"/>
      <c r="P8" s="24"/>
      <c r="Q8" s="24"/>
      <c r="R8" s="24"/>
      <c r="S8" s="24"/>
      <c r="T8" s="24"/>
      <c r="V8" s="32" t="s">
        <v>12866</v>
      </c>
      <c r="W8" s="33" t="s">
        <v>12129</v>
      </c>
      <c r="X8" s="116">
        <v>1</v>
      </c>
      <c r="Y8" s="117">
        <v>586503.6</v>
      </c>
      <c r="Z8" s="117">
        <v>-510</v>
      </c>
      <c r="AA8" s="118">
        <v>-8.9999999999999998E-4</v>
      </c>
      <c r="AB8" s="117">
        <v>-170</v>
      </c>
      <c r="AC8" s="118">
        <v>-2.9999999999999997E-4</v>
      </c>
      <c r="AD8" s="117">
        <v>-680</v>
      </c>
      <c r="AE8" s="118">
        <v>-1.1999999999999999E-3</v>
      </c>
      <c r="AF8" s="118">
        <v>3.2909656083206999E-2</v>
      </c>
    </row>
    <row r="9" spans="1:32" ht="15" x14ac:dyDescent="0.25">
      <c r="A9" s="313">
        <f ca="1">IF(F9="278 - MIX JUAZEIRO",Y6,E14)</f>
        <v>5654784.379999999</v>
      </c>
      <c r="B9" s="314"/>
      <c r="C9" s="313">
        <f ca="1">IF(F9="278 - MIX JUAZEIRO",AD6,F14+G14)</f>
        <v>-17827.34</v>
      </c>
      <c r="D9" s="314"/>
      <c r="E9" s="26">
        <f ca="1">IFERROR(C15+D15,"0,00%")</f>
        <v>-3.2000000000000002E-3</v>
      </c>
      <c r="F9" s="207" t="s">
        <v>10565</v>
      </c>
      <c r="G9" s="208" t="s">
        <v>12862</v>
      </c>
      <c r="H9" s="26">
        <f ca="1">IFERROR(H14/A9,"0,00%")</f>
        <v>0</v>
      </c>
      <c r="I9" s="26">
        <f ca="1">IFERROR((I14+K14)/C9*-1,"0,00%")</f>
        <v>0</v>
      </c>
      <c r="J9" s="307">
        <f>IFERROR(I14+K14,"R$ 0,00")</f>
        <v>0</v>
      </c>
      <c r="K9" s="308"/>
      <c r="L9" s="48"/>
      <c r="M9" s="48"/>
      <c r="N9" s="24"/>
      <c r="O9" s="24"/>
      <c r="P9" s="24"/>
      <c r="Q9" s="24"/>
      <c r="R9" s="24"/>
      <c r="S9" s="24"/>
      <c r="T9" s="24"/>
      <c r="V9" s="32" t="s">
        <v>12867</v>
      </c>
      <c r="W9" s="33" t="s">
        <v>12865</v>
      </c>
      <c r="X9" s="116">
        <v>2</v>
      </c>
      <c r="Y9" s="117">
        <v>586503.6</v>
      </c>
      <c r="Z9" s="117">
        <v>-510</v>
      </c>
      <c r="AA9" s="118">
        <v>-8.9999999999999998E-4</v>
      </c>
      <c r="AB9" s="117">
        <v>-170</v>
      </c>
      <c r="AC9" s="118">
        <v>-2.9999999999999997E-4</v>
      </c>
      <c r="AD9" s="117">
        <v>-680</v>
      </c>
      <c r="AE9" s="118">
        <v>-1.1999999999999999E-3</v>
      </c>
      <c r="AF9" s="118">
        <v>3.7666165231669498E-2</v>
      </c>
    </row>
    <row r="10" spans="1:32" ht="15" x14ac:dyDescent="0.25">
      <c r="A10" s="39"/>
      <c r="B10" s="39"/>
      <c r="C10" s="39"/>
      <c r="D10" s="39"/>
      <c r="E10" s="29"/>
      <c r="F10" s="23"/>
      <c r="G10" s="23"/>
      <c r="H10" s="29"/>
      <c r="I10" s="29"/>
      <c r="J10" s="29"/>
      <c r="K10" s="29"/>
      <c r="L10" s="29"/>
      <c r="M10" s="29"/>
      <c r="N10" s="40"/>
      <c r="O10" s="40"/>
      <c r="P10" s="24"/>
      <c r="Q10" s="24"/>
      <c r="R10" s="24"/>
      <c r="S10" s="24"/>
      <c r="T10" s="24"/>
      <c r="V10" s="32" t="s">
        <v>12868</v>
      </c>
      <c r="W10" s="33"/>
      <c r="X10" s="116">
        <v>3</v>
      </c>
      <c r="Y10" s="117">
        <v>586503.6</v>
      </c>
      <c r="Z10" s="117">
        <v>-510</v>
      </c>
      <c r="AA10" s="118">
        <v>-8.9999999999999998E-4</v>
      </c>
      <c r="AB10" s="117">
        <v>-170</v>
      </c>
      <c r="AC10" s="118">
        <v>-2.9999999999999997E-4</v>
      </c>
      <c r="AD10" s="117">
        <v>-680</v>
      </c>
      <c r="AE10" s="118">
        <v>-1.1999999999999999E-3</v>
      </c>
      <c r="AF10" s="118">
        <v>3.8627237187692703E-2</v>
      </c>
    </row>
    <row r="11" spans="1:32" ht="15" x14ac:dyDescent="0.25">
      <c r="A11" s="315" t="s">
        <v>12845</v>
      </c>
      <c r="B11" s="316"/>
      <c r="C11" s="317" t="s">
        <v>12846</v>
      </c>
      <c r="D11" s="316"/>
      <c r="E11" s="317" t="s">
        <v>12847</v>
      </c>
      <c r="F11" s="317"/>
      <c r="G11" s="316"/>
      <c r="H11" s="317" t="s">
        <v>12848</v>
      </c>
      <c r="I11" s="317"/>
      <c r="J11" s="317"/>
      <c r="K11" s="224"/>
      <c r="L11" s="316"/>
      <c r="M11" s="315" t="s">
        <v>12852</v>
      </c>
      <c r="N11" s="316"/>
      <c r="O11" s="315" t="s">
        <v>12853</v>
      </c>
      <c r="P11" s="316"/>
      <c r="Q11" s="253" t="s">
        <v>12854</v>
      </c>
      <c r="R11" s="253"/>
      <c r="S11" s="253"/>
      <c r="T11" s="253"/>
      <c r="V11" s="32" t="s">
        <v>12869</v>
      </c>
      <c r="W11" s="34"/>
      <c r="X11" s="116">
        <v>4</v>
      </c>
      <c r="Y11" s="117">
        <v>586503.6</v>
      </c>
      <c r="Z11" s="117">
        <v>-510</v>
      </c>
      <c r="AA11" s="118">
        <v>-8.9999999999999998E-4</v>
      </c>
      <c r="AB11" s="117">
        <v>-170</v>
      </c>
      <c r="AC11" s="118">
        <v>-2.9999999999999997E-4</v>
      </c>
      <c r="AD11" s="117">
        <v>-680</v>
      </c>
      <c r="AE11" s="118">
        <v>-1.1999999999999999E-3</v>
      </c>
      <c r="AF11" s="118">
        <v>1.6216527588565201E-2</v>
      </c>
    </row>
    <row r="12" spans="1:32" ht="15" x14ac:dyDescent="0.25">
      <c r="A12" s="23"/>
      <c r="B12" s="124"/>
      <c r="C12" s="23"/>
      <c r="D12" s="124"/>
      <c r="E12" s="23"/>
      <c r="F12" s="23"/>
      <c r="G12" s="125"/>
      <c r="H12" s="148"/>
      <c r="I12" s="23"/>
      <c r="J12" s="125"/>
      <c r="K12" s="23"/>
      <c r="L12" s="124"/>
      <c r="M12" s="23"/>
      <c r="N12" s="124"/>
      <c r="O12" s="23"/>
      <c r="P12" s="124"/>
      <c r="Q12" s="123"/>
      <c r="R12" s="123"/>
      <c r="S12" s="123"/>
      <c r="T12" s="123"/>
      <c r="V12" s="32" t="s">
        <v>12870</v>
      </c>
      <c r="W12" s="34"/>
      <c r="X12" s="116">
        <v>5</v>
      </c>
      <c r="Y12" s="117">
        <v>586503.6</v>
      </c>
      <c r="Z12" s="117">
        <v>-510</v>
      </c>
      <c r="AA12" s="118">
        <v>-8.9999999999999998E-4</v>
      </c>
      <c r="AB12" s="117">
        <v>-170</v>
      </c>
      <c r="AC12" s="118">
        <v>-2.9999999999999997E-4</v>
      </c>
      <c r="AD12" s="117">
        <v>-680</v>
      </c>
      <c r="AE12" s="118">
        <v>-1.1999999999999999E-3</v>
      </c>
      <c r="AF12" s="118">
        <v>2.8803695400387401E-2</v>
      </c>
    </row>
    <row r="13" spans="1:32" ht="15" x14ac:dyDescent="0.2">
      <c r="A13" s="27" t="s">
        <v>14</v>
      </c>
      <c r="B13" s="36" t="s">
        <v>12834</v>
      </c>
      <c r="C13" s="28" t="s">
        <v>12835</v>
      </c>
      <c r="D13" s="36" t="s">
        <v>12836</v>
      </c>
      <c r="E13" s="28" t="s">
        <v>17318</v>
      </c>
      <c r="F13" s="28" t="s">
        <v>12837</v>
      </c>
      <c r="G13" s="127" t="s">
        <v>12838</v>
      </c>
      <c r="H13" s="128" t="s">
        <v>12849</v>
      </c>
      <c r="I13" s="28" t="s">
        <v>12839</v>
      </c>
      <c r="J13" s="49" t="s">
        <v>12887</v>
      </c>
      <c r="K13" s="37" t="s">
        <v>12888</v>
      </c>
      <c r="L13" s="44" t="s">
        <v>12889</v>
      </c>
      <c r="M13" s="28" t="s">
        <v>12850</v>
      </c>
      <c r="N13" s="36" t="s">
        <v>12851</v>
      </c>
      <c r="O13" s="28" t="s">
        <v>12841</v>
      </c>
      <c r="P13" s="36" t="s">
        <v>12842</v>
      </c>
      <c r="Q13" s="37" t="s">
        <v>12840</v>
      </c>
      <c r="R13" s="35" t="s">
        <v>12843</v>
      </c>
      <c r="S13" s="35" t="s">
        <v>17317</v>
      </c>
      <c r="T13" s="38" t="s">
        <v>12844</v>
      </c>
      <c r="V13" s="32" t="s">
        <v>12871</v>
      </c>
      <c r="W13" s="34"/>
      <c r="X13" s="116">
        <v>6</v>
      </c>
      <c r="Y13" s="117">
        <v>586503.6</v>
      </c>
      <c r="Z13" s="117">
        <v>-510</v>
      </c>
      <c r="AA13" s="118">
        <v>-8.9999999999999998E-4</v>
      </c>
      <c r="AB13" s="117">
        <v>-170</v>
      </c>
      <c r="AC13" s="118">
        <v>-2.9999999999999997E-4</v>
      </c>
      <c r="AD13" s="117">
        <v>-680</v>
      </c>
      <c r="AE13" s="118">
        <v>-1.1999999999999999E-3</v>
      </c>
      <c r="AF13" s="118">
        <v>3.46086733997076E-2</v>
      </c>
    </row>
    <row r="14" spans="1:32" ht="15" x14ac:dyDescent="0.2">
      <c r="A14" s="30"/>
      <c r="B14" s="30"/>
      <c r="C14" s="31"/>
      <c r="D14" s="30"/>
      <c r="E14" s="45">
        <f ca="1">IFERROR(SUBTOTAL(9,$E$15:E45)," R$ 0,00")</f>
        <v>5654784.379999999</v>
      </c>
      <c r="F14" s="45">
        <f ca="1">IFERROR(SUBTOTAL(9,F$15:$F45),"R$ 0,00")</f>
        <v>-15000</v>
      </c>
      <c r="G14" s="46">
        <f ca="1">IFERROR(SUBTOTAL(9,G$15:$G45),"R$ 0,00")</f>
        <v>-2827.3400000000011</v>
      </c>
      <c r="H14" s="46">
        <f>IFERROR(SUBTOTAL(9,$H$15:H45),"R$ 0,00")</f>
        <v>0</v>
      </c>
      <c r="I14" s="45">
        <f>IFERROR(SUBTOTAL(9,$I$15:I45),"R$ 0,00")</f>
        <v>0</v>
      </c>
      <c r="J14" s="112" t="str">
        <f>IFERROR(I14/H14,"0,00%")</f>
        <v>0,00%</v>
      </c>
      <c r="K14" s="110">
        <f>IFERROR(SUBTOTAL(9,$K$15:K45),"0,00%")</f>
        <v>0</v>
      </c>
      <c r="L14" s="112" t="str">
        <f>IFERROR(K14/H14,"0,00%")</f>
        <v>0,00%</v>
      </c>
      <c r="M14" s="46">
        <f ca="1">IFERROR(SUBTOTAL(9,$M$15:M45),"R$ 0,00")</f>
        <v>-5654784.379999999</v>
      </c>
      <c r="N14" s="46">
        <f ca="1">IFERROR(SUBTOTAL(9,$N$15:N45),"R$ 0,00")</f>
        <v>15000</v>
      </c>
      <c r="O14" s="46">
        <f ca="1">IFERROR(SUBTOTAL(9,$O$15:O45),"R$ 0,00")</f>
        <v>-10732780.749999998</v>
      </c>
      <c r="P14" s="46">
        <f ca="1">IFERROR(SUBTOTAL(9,$P$15:P45),"R$ 0,00")</f>
        <v>-28470</v>
      </c>
      <c r="Q14" s="46">
        <f ca="1">IFERROR(SUBTOTAL(9,$Q$15:Q45),"R$ 0,00")</f>
        <v>0</v>
      </c>
      <c r="R14" s="46">
        <f ca="1">IFERROR(SUBTOTAL(9,$R$15:R45),"R$ 0,00")</f>
        <v>0</v>
      </c>
      <c r="S14" s="46">
        <f ca="1">IFERROR(SUBTOTAL(9,$S$15:S45),"R$ 0,00")</f>
        <v>1.3000000000000008E-2</v>
      </c>
      <c r="T14" s="113">
        <f ca="1">IFERROR(SUBTOTAL(9,$T$15:T45),"0,00%")</f>
        <v>0</v>
      </c>
      <c r="V14" s="32" t="s">
        <v>12872</v>
      </c>
      <c r="W14" s="34"/>
      <c r="X14" s="116">
        <v>7</v>
      </c>
      <c r="Y14" s="117">
        <v>517503.18</v>
      </c>
      <c r="Z14" s="117">
        <v>-450</v>
      </c>
      <c r="AA14" s="118">
        <v>-8.9999999999999998E-4</v>
      </c>
      <c r="AB14" s="117">
        <v>-150</v>
      </c>
      <c r="AC14" s="118">
        <v>-2.9999999999999997E-4</v>
      </c>
      <c r="AD14" s="117">
        <v>-600</v>
      </c>
      <c r="AE14" s="118">
        <v>-1.1999999999999999E-3</v>
      </c>
      <c r="AF14" s="118">
        <v>3.4565487524119802E-2</v>
      </c>
    </row>
    <row r="15" spans="1:32" x14ac:dyDescent="0.2">
      <c r="A15" s="141" t="str">
        <f ca="1">IFERROR(TEXT(1&amp;G9&amp;YEAR(TODAY()),"dd/mm/aaaa"),"-")</f>
        <v>01/03/2026</v>
      </c>
      <c r="B15" s="141" t="str">
        <f ca="1">IFERROR(UPPER(TEXT(A15,"ddd")),"-")</f>
        <v>DOM</v>
      </c>
      <c r="C15" s="142">
        <f t="shared" ref="C15:C45" ca="1" si="0">IF(A15="-","-",IF($F$9="278 - MIX JUAZEIRO",AF5,IFERROR(_xlfn.XLOOKUP($F$9, $X$6:$X$193, $AA$6:$AA$193, 0), "0,00%")))</f>
        <v>-2.7000000000000001E-3</v>
      </c>
      <c r="D15" s="142">
        <f t="shared" ref="D15:D45" ca="1" si="1">IF(A15="-","-",IF($F$9="278 - MIX JUAZEIRO","0,00%",IFERROR(_xlfn.XLOOKUP($F$9, $X$6:$X$193, $AC$6:$AC$193, 0), "0,00%")))</f>
        <v>-5.0000000000000001E-4</v>
      </c>
      <c r="E15" s="143" cm="1">
        <f t="array" aca="1" ref="E15" ca="1">IF(A15="-","-",IF($F$9="278 - MIX JUAZEIRO",$A$9*C15,IFERROR(_xlfn.XLOOKUP($F$9, $X$7:$X$193, OFFSET(Y7,1,0,187,1), 0), "R$ 0,00"))
)</f>
        <v>192262.67</v>
      </c>
      <c r="F15" s="143" cm="1">
        <f t="array" aca="1" ref="F15" ca="1">IF(A15="-","-",IF($F$9="278 - MIX JUAZEIRO",$C$9*C15,IFERROR(_xlfn.XLOOKUP($F$9, $X$7:$X$193, OFFSET(Z7,1,0,187,1),0),"R$ 0,00"))
)</f>
        <v>-510</v>
      </c>
      <c r="G15" s="143" cm="1">
        <f t="array" aca="1" ref="G15" ca="1">IF(A15="-","-",IF($F$9="278 - MIX JUAZEIRO",$C$9*C15,IFERROR(_xlfn.XLOOKUP($F$9, $X$7:$X$193, OFFSET(AB7,1,0,187,1),0),"R$ 0,00"))
)</f>
        <v>-96.13</v>
      </c>
      <c r="H15" s="143" t="str" cm="1">
        <f t="array" ref="H15">IFERROR(INDEX($C$46:$U$78, ROW(A3), MATCH($F$9, $C$46:$U$46, 0)),"R$ 0,00")</f>
        <v>R$ 0,00</v>
      </c>
      <c r="I15" s="144" t="str" cm="1">
        <f t="array" ref="I15">IFERROR(INDEX($D$46:$U$78, ROW(A3), MATCH($F$9, $C$46:$U$46, 0)),"R$ 0,00")</f>
        <v>R$ 0,00</v>
      </c>
      <c r="J15" s="145" t="str">
        <f>IFERROR(I15/H15,"0,00%")</f>
        <v>0,00%</v>
      </c>
      <c r="K15" s="143" t="str" cm="1">
        <f t="array" ref="K15">IFERROR(INDEX($E$46:$U$78, ROW(A3), MATCH($F$9, $C$46:$U$46, 0)),"R$ 0,00")</f>
        <v>R$ 0,00</v>
      </c>
      <c r="L15" s="142" t="str">
        <f t="shared" ref="L15:L45" si="2">IFERROR(IK4/H15,"0,00%")</f>
        <v>0,00%</v>
      </c>
      <c r="M15" s="143">
        <f ca="1">IFERROR(IF(H15=0,"R$ 0,00",H15-E15),"-")</f>
        <v>-192262.67</v>
      </c>
      <c r="N15" s="143">
        <f ca="1">IFERROR(IF(H15=0,"R$ 0,00",I15+K15-F15),"-")</f>
        <v>510</v>
      </c>
      <c r="O15" s="143">
        <f ca="1">IFERROR(IF(H15&lt;&gt;0,IF((H15-E15)&lt;0,ABS(H15-E15),-(H15-E15))+E16,0)*-1,"-")</f>
        <v>-384525.34</v>
      </c>
      <c r="P15" s="143" cm="1">
        <f t="array" aca="1" ref="P15" ca="1">IFERROR(IF(H15=0,0,F16+SUM(N15:N15*-1)),"-")</f>
        <v>-1020</v>
      </c>
      <c r="Q15" s="143">
        <f t="shared" ref="Q15:Q45" ca="1" si="3">IFERROR(IF(H15=0,"R$ 0,00",SUM(H15)/DAY(A15)*DAY(EOMONTH(A15,0))),"-")</f>
        <v>0</v>
      </c>
      <c r="R15" s="143">
        <f t="shared" ref="R15:R45" ca="1" si="4">IFERROR(IF(I15=0,"R$ 0,00",SUM(I15+K15)/DAY(A15)*DAY(EOMONTH(A15,0))),"-")</f>
        <v>0</v>
      </c>
      <c r="S15" s="143">
        <f ca="1">IFERROR(R15-D9,0)</f>
        <v>0</v>
      </c>
      <c r="T15" s="142" t="str">
        <f ca="1">IFERROR(R15/Q15,"0,00%")</f>
        <v>0,00%</v>
      </c>
      <c r="X15" s="116">
        <v>8</v>
      </c>
      <c r="Y15" s="117">
        <v>569253.5</v>
      </c>
      <c r="Z15" s="117">
        <v>-495</v>
      </c>
      <c r="AA15" s="118">
        <v>-8.9999999999999998E-4</v>
      </c>
      <c r="AB15" s="117">
        <v>-165</v>
      </c>
      <c r="AC15" s="118">
        <v>-2.9999999999999997E-4</v>
      </c>
      <c r="AD15" s="117">
        <v>-660</v>
      </c>
      <c r="AE15" s="118">
        <v>-1.1999999999999999E-3</v>
      </c>
      <c r="AF15" s="118">
        <v>3.4671989259218099E-2</v>
      </c>
    </row>
    <row r="16" spans="1:32" x14ac:dyDescent="0.2">
      <c r="A16" s="41">
        <f ca="1">IFERROR(IF(TEXT((A15+1),"dd/mm/aaaa")=TEXT(EOMONTH(A15,0)+1,"dd/mm/aaaa"),"-",A15+1),"-")</f>
        <v>46083</v>
      </c>
      <c r="B16" s="2" t="str">
        <f ca="1">IFERROR(UPPER(TEXT(A16,"ddd")),"-")</f>
        <v>SEG</v>
      </c>
      <c r="C16" s="43">
        <f t="shared" ca="1" si="0"/>
        <v>-2.7000000000000001E-3</v>
      </c>
      <c r="D16" s="43">
        <f t="shared" ca="1" si="1"/>
        <v>-5.0000000000000001E-4</v>
      </c>
      <c r="E16" s="4" cm="1">
        <f t="array" aca="1" ref="E16" ca="1">IF(A16="-","-",IF($F$9="278 - MIX JUAZEIRO",$A$9*C16,IFERROR(_xlfn.XLOOKUP($F$9, $X$7:$X$193, OFFSET(Y8,1,0,187,1), 0), "R$ 0,00"))
)</f>
        <v>192262.67</v>
      </c>
      <c r="F16" s="4" cm="1">
        <f t="array" aca="1" ref="F16" ca="1">IF(A16="-","-",IF($F$9="278 - MIX JUAZEIRO",$C$9*C16,IFERROR(_xlfn.XLOOKUP($F$9, $X$7:$X$193, OFFSET(Z8,1,0,187,1),0),"R$ 0,00"))
)</f>
        <v>-510</v>
      </c>
      <c r="G16" s="4" cm="1">
        <f t="array" aca="1" ref="G16" ca="1">IF(A16="-","-",IF($F$9="278 - MIX JUAZEIRO",$C$9*C16,IFERROR(_xlfn.XLOOKUP($F$9, $X$7:$X$193, OFFSET(AB8,1,0,187,1),0),"R$ 0,00"))
)</f>
        <v>-96.13</v>
      </c>
      <c r="H16" s="4" t="str" cm="1">
        <f t="array" ref="H16">IFERROR(INDEX($C$46:$U$78, ROW(A4), MATCH($F$9, $C$46:$U$46, 0)),"R$ 0,00")</f>
        <v>R$ 0,00</v>
      </c>
      <c r="I16" s="109" t="str" cm="1">
        <f t="array" ref="I16">IFERROR(INDEX($D$46:$U$78, ROW(A4), MATCH($F$9, $C$46:$U$46, 0)),"R$ 0,00")</f>
        <v>R$ 0,00</v>
      </c>
      <c r="J16" s="42" t="str">
        <f t="shared" ref="J16:J45" si="5">IFERROR(I16/H16,"0,00%")</f>
        <v>0,00%</v>
      </c>
      <c r="K16" s="4" t="str" cm="1">
        <f t="array" ref="K16">IFERROR(INDEX($E$46:$U$78, ROW(A4), MATCH($F$9, $C$46:$U$46, 0)),"R$ 0,00")</f>
        <v>R$ 0,00</v>
      </c>
      <c r="L16" s="111" t="str">
        <f t="shared" si="2"/>
        <v>0,00%</v>
      </c>
      <c r="M16" s="4">
        <f t="shared" ref="M16:M45" ca="1" si="6">IFERROR(IF(H16=0,"R$ 0,00",H16-E16),"-")</f>
        <v>-192262.67</v>
      </c>
      <c r="N16" s="4">
        <f t="shared" ref="N16:N45" ca="1" si="7">IFERROR(IF(H16=0,"R$ 0,00",I16+K16-F16),"-")</f>
        <v>510</v>
      </c>
      <c r="O16" s="4">
        <f t="shared" ref="O16:O45" ca="1" si="8">IFERROR(IF(H16&lt;&gt;0,IF((H16-E16)&lt;0,ABS(H16-E16),-(H16-E16))+E17,0)*-1,"-")</f>
        <v>-384525.34</v>
      </c>
      <c r="P16" s="4" cm="1">
        <f t="array" aca="1" ref="P16" ca="1">IFERROR(IF(H16=0,0,F17+SUM(N16:N16*-1)),"-")</f>
        <v>-1020</v>
      </c>
      <c r="Q16" s="4">
        <f t="shared" ca="1" si="3"/>
        <v>0</v>
      </c>
      <c r="R16" s="4">
        <f t="shared" ca="1" si="4"/>
        <v>0</v>
      </c>
      <c r="S16" s="4">
        <f ca="1">IFERROR(R16-D10,0)</f>
        <v>0</v>
      </c>
      <c r="T16" s="43" t="str">
        <f t="shared" ref="T16:T45" ca="1" si="9">IFERROR(R16/Q16,"0,00%")</f>
        <v>0,00%</v>
      </c>
      <c r="X16" s="116">
        <v>9</v>
      </c>
      <c r="Y16" s="117">
        <v>569253.5</v>
      </c>
      <c r="Z16" s="117">
        <v>-495</v>
      </c>
      <c r="AA16" s="118">
        <v>-8.9999999999999998E-4</v>
      </c>
      <c r="AB16" s="117">
        <v>-165</v>
      </c>
      <c r="AC16" s="118">
        <v>-2.9999999999999997E-4</v>
      </c>
      <c r="AD16" s="117">
        <v>-660</v>
      </c>
      <c r="AE16" s="118">
        <v>-1.1999999999999999E-3</v>
      </c>
      <c r="AF16" s="118">
        <v>3.6551764899506102E-2</v>
      </c>
    </row>
    <row r="17" spans="1:32" x14ac:dyDescent="0.2">
      <c r="A17" s="146">
        <f t="shared" ref="A17:A45" ca="1" si="10">IFERROR(IF(TEXT((A16+1),"dd/mm/aaaa")=TEXT(EOMONTH(A16,0)+1,"dd/mm/aaaa"),"-",A16+1),"-")</f>
        <v>46084</v>
      </c>
      <c r="B17" s="141" t="str">
        <f t="shared" ref="B17:B45" ca="1" si="11">IFERROR(UPPER(TEXT(A17,"ddd")),"-")</f>
        <v>TER</v>
      </c>
      <c r="C17" s="142">
        <f t="shared" ca="1" si="0"/>
        <v>-2.7000000000000001E-3</v>
      </c>
      <c r="D17" s="142">
        <f t="shared" ca="1" si="1"/>
        <v>-5.0000000000000001E-4</v>
      </c>
      <c r="E17" s="143" cm="1">
        <f t="array" aca="1" ref="E17" ca="1">IF(A17="-","-",IF($F$9="278 - MIX JUAZEIRO",$A$9*C17,IFERROR(_xlfn.XLOOKUP($F$9, $X$7:$X$193, OFFSET(Y9,1,0,187,1), 0), "R$ 0,00"))
)</f>
        <v>192262.67</v>
      </c>
      <c r="F17" s="143" cm="1">
        <f t="array" aca="1" ref="F17" ca="1">IF(A17="-","-",IF($F$9="278 - MIX JUAZEIRO",$C$9*C17,IFERROR(_xlfn.XLOOKUP($F$9, $X$7:$X$193, OFFSET(Z9,1,0,187,1),0),"R$ 0,00"))
)</f>
        <v>-510</v>
      </c>
      <c r="G17" s="143" cm="1">
        <f t="array" aca="1" ref="G17" ca="1">IF(A17="-","-",IF($F$9="278 - MIX JUAZEIRO",$C$9*C17,IFERROR(_xlfn.XLOOKUP($F$9, $X$7:$X$193, OFFSET(AB9,1,0,187,1),0),"R$ 0,00"))
)</f>
        <v>-96.13</v>
      </c>
      <c r="H17" s="143" t="str" cm="1">
        <f t="array" ref="H17">IFERROR(INDEX($C$46:$U$78, ROW(A5), MATCH($F$9, $C$46:$U$46, 0)),"R$ 0,00")</f>
        <v>R$ 0,00</v>
      </c>
      <c r="I17" s="144" t="str" cm="1">
        <f t="array" ref="I17">IFERROR(INDEX($D$46:$U$78, ROW(A5), MATCH($F$9, $C$46:$U$46, 0)),"R$ 0,00")</f>
        <v>R$ 0,00</v>
      </c>
      <c r="J17" s="145" t="str">
        <f t="shared" si="5"/>
        <v>0,00%</v>
      </c>
      <c r="K17" s="143" t="str" cm="1">
        <f t="array" ref="K17">IFERROR(INDEX($E$46:$U$78, ROW(A5), MATCH($F$9, $C$46:$U$46, 0)),"R$ 0,00")</f>
        <v>R$ 0,00</v>
      </c>
      <c r="L17" s="147" t="str">
        <f t="shared" si="2"/>
        <v>0,00%</v>
      </c>
      <c r="M17" s="143">
        <f t="shared" ca="1" si="6"/>
        <v>-192262.67</v>
      </c>
      <c r="N17" s="143">
        <f t="shared" ca="1" si="7"/>
        <v>510</v>
      </c>
      <c r="O17" s="143">
        <f t="shared" ca="1" si="8"/>
        <v>-384525.34</v>
      </c>
      <c r="P17" s="143" cm="1">
        <f t="array" aca="1" ref="P17" ca="1">IFERROR(IF(H17=0,0,F18+SUM(N17:N17*-1)),"-")</f>
        <v>-1020</v>
      </c>
      <c r="Q17" s="143">
        <f t="shared" ca="1" si="3"/>
        <v>0</v>
      </c>
      <c r="R17" s="143">
        <f t="shared" ca="1" si="4"/>
        <v>0</v>
      </c>
      <c r="S17" s="143">
        <f ca="1">IFERROR(R17-D11,0)</f>
        <v>0</v>
      </c>
      <c r="T17" s="142" t="str">
        <f t="shared" ca="1" si="9"/>
        <v>0,00%</v>
      </c>
      <c r="X17" s="116">
        <v>10</v>
      </c>
      <c r="Y17" s="117">
        <v>586503.6</v>
      </c>
      <c r="Z17" s="117">
        <v>-510</v>
      </c>
      <c r="AA17" s="118">
        <v>-8.9999999999999998E-4</v>
      </c>
      <c r="AB17" s="117">
        <v>-170</v>
      </c>
      <c r="AC17" s="118">
        <v>-2.9999999999999997E-4</v>
      </c>
      <c r="AD17" s="117">
        <v>-680</v>
      </c>
      <c r="AE17" s="118">
        <v>-1.1999999999999999E-3</v>
      </c>
      <c r="AF17" s="118">
        <v>3.06872565580395E-2</v>
      </c>
    </row>
    <row r="18" spans="1:32" x14ac:dyDescent="0.2">
      <c r="A18" s="41">
        <f t="shared" ca="1" si="10"/>
        <v>46085</v>
      </c>
      <c r="B18" s="2" t="str">
        <f t="shared" ca="1" si="11"/>
        <v>QUA</v>
      </c>
      <c r="C18" s="43">
        <f t="shared" ca="1" si="0"/>
        <v>-2.7000000000000001E-3</v>
      </c>
      <c r="D18" s="43">
        <f t="shared" ca="1" si="1"/>
        <v>-5.0000000000000001E-4</v>
      </c>
      <c r="E18" s="4" cm="1">
        <f t="array" aca="1" ref="E18" ca="1">IF(A18="-","-",IF($F$9="278 - MIX JUAZEIRO",$A$9*C18,IFERROR(_xlfn.XLOOKUP($F$9, $X$7:$X$193, OFFSET(Y10,1,0,187,1), 0), "R$ 0,00"))
)</f>
        <v>192262.67</v>
      </c>
      <c r="F18" s="4" cm="1">
        <f t="array" aca="1" ref="F18" ca="1">IF(A18="-","-",IF($F$9="278 - MIX JUAZEIRO",$C$9*C18,IFERROR(_xlfn.XLOOKUP($F$9, $X$7:$X$193, OFFSET(Z10,1,0,187,1),0),"R$ 0,00"))
)</f>
        <v>-510</v>
      </c>
      <c r="G18" s="4" cm="1">
        <f t="array" aca="1" ref="G18" ca="1">IF(A18="-","-",IF($F$9="278 - MIX JUAZEIRO",$C$9*C18,IFERROR(_xlfn.XLOOKUP($F$9, $X$7:$X$193, OFFSET(AB10,1,0,187,1),0),"R$ 0,00"))
)</f>
        <v>-96.13</v>
      </c>
      <c r="H18" s="4" t="str" cm="1">
        <f t="array" ref="H18">IFERROR(INDEX($C$46:$U$78, ROW(A6), MATCH($F$9, $C$46:$U$46, 0)),"R$ 0,00")</f>
        <v>R$ 0,00</v>
      </c>
      <c r="I18" s="109" t="str" cm="1">
        <f t="array" ref="I18">IFERROR(INDEX($D$46:$U$78, ROW(A6), MATCH($F$9, $C$46:$U$46, 0)),"R$ 0,00")</f>
        <v>R$ 0,00</v>
      </c>
      <c r="J18" s="42" t="str">
        <f t="shared" si="5"/>
        <v>0,00%</v>
      </c>
      <c r="K18" s="4" t="str" cm="1">
        <f t="array" ref="K18">IFERROR(INDEX($E$46:$U$78, ROW(A6), MATCH($F$9, $C$46:$U$46, 0)),"R$ 0,00")</f>
        <v>R$ 0,00</v>
      </c>
      <c r="L18" s="111" t="str">
        <f t="shared" si="2"/>
        <v>0,00%</v>
      </c>
      <c r="M18" s="4">
        <f t="shared" ca="1" si="6"/>
        <v>-192262.67</v>
      </c>
      <c r="N18" s="4">
        <f t="shared" ca="1" si="7"/>
        <v>510</v>
      </c>
      <c r="O18" s="4">
        <f t="shared" ca="1" si="8"/>
        <v>-384525.34</v>
      </c>
      <c r="P18" s="4" cm="1">
        <f t="array" aca="1" ref="P18" ca="1">IFERROR(IF(H18=0,0,F19+SUM(N18:N18*-1)),"-")</f>
        <v>-1020</v>
      </c>
      <c r="Q18" s="4">
        <f t="shared" ca="1" si="3"/>
        <v>0</v>
      </c>
      <c r="R18" s="4">
        <f t="shared" ca="1" si="4"/>
        <v>0</v>
      </c>
      <c r="S18" s="4">
        <f t="shared" ref="S18:S45" ca="1" si="12">IFERROR(R18-D13,0)</f>
        <v>0</v>
      </c>
      <c r="T18" s="43" t="str">
        <f t="shared" ca="1" si="9"/>
        <v>0,00%</v>
      </c>
      <c r="X18" s="116">
        <v>11</v>
      </c>
      <c r="Y18" s="117">
        <v>569253.5</v>
      </c>
      <c r="Z18" s="117">
        <v>-495</v>
      </c>
      <c r="AA18" s="118">
        <v>-8.9999999999999998E-4</v>
      </c>
      <c r="AB18" s="117">
        <v>-165</v>
      </c>
      <c r="AC18" s="118">
        <v>-2.9999999999999997E-4</v>
      </c>
      <c r="AD18" s="117">
        <v>-660</v>
      </c>
      <c r="AE18" s="118">
        <v>-1.1999999999999999E-3</v>
      </c>
      <c r="AF18" s="118">
        <v>1.40033440710081E-2</v>
      </c>
    </row>
    <row r="19" spans="1:32" x14ac:dyDescent="0.2">
      <c r="A19" s="146">
        <f t="shared" ca="1" si="10"/>
        <v>46086</v>
      </c>
      <c r="B19" s="141" t="str">
        <f t="shared" ca="1" si="11"/>
        <v>QUI</v>
      </c>
      <c r="C19" s="142">
        <f t="shared" ca="1" si="0"/>
        <v>-2.7000000000000001E-3</v>
      </c>
      <c r="D19" s="142">
        <f t="shared" ca="1" si="1"/>
        <v>-5.0000000000000001E-4</v>
      </c>
      <c r="E19" s="143" cm="1">
        <f t="array" aca="1" ref="E19" ca="1">IF(A19="-","-",IF($F$9="278 - MIX JUAZEIRO",$A$9*C19,IFERROR(_xlfn.XLOOKUP($F$9, $X$7:$X$193, OFFSET(Y11,1,0,187,1), 0), "R$ 0,00"))
)</f>
        <v>192262.67</v>
      </c>
      <c r="F19" s="143" cm="1">
        <f t="array" aca="1" ref="F19" ca="1">IF(A19="-","-",IF($F$9="278 - MIX JUAZEIRO",$C$9*C19,IFERROR(_xlfn.XLOOKUP($F$9, $X$7:$X$193, OFFSET(Z11,1,0,187,1),0),"R$ 0,00"))
)</f>
        <v>-510</v>
      </c>
      <c r="G19" s="143" cm="1">
        <f t="array" aca="1" ref="G19" ca="1">IF(A19="-","-",IF($F$9="278 - MIX JUAZEIRO",$C$9*C19,IFERROR(_xlfn.XLOOKUP($F$9, $X$7:$X$193, OFFSET(AB11,1,0,187,1),0),"R$ 0,00"))
)</f>
        <v>-96.13</v>
      </c>
      <c r="H19" s="143" t="str" cm="1">
        <f t="array" ref="H19">IFERROR(INDEX($C$46:$U$78, ROW(A7), MATCH($F$9, $C$46:$U$46, 0)),"R$ 0,00")</f>
        <v>R$ 0,00</v>
      </c>
      <c r="I19" s="144" t="str" cm="1">
        <f t="array" ref="I19">IFERROR(INDEX($D$46:$U$78, ROW(A7), MATCH($F$9, $C$46:$U$46, 0)),"R$ 0,00")</f>
        <v>R$ 0,00</v>
      </c>
      <c r="J19" s="145" t="str">
        <f t="shared" si="5"/>
        <v>0,00%</v>
      </c>
      <c r="K19" s="143" t="str" cm="1">
        <f t="array" ref="K19">IFERROR(INDEX($E$46:$U$78, ROW(A7), MATCH($F$9, $C$46:$U$46, 0)),"R$ 0,00")</f>
        <v>R$ 0,00</v>
      </c>
      <c r="L19" s="147" t="str">
        <f t="shared" si="2"/>
        <v>0,00%</v>
      </c>
      <c r="M19" s="143">
        <f t="shared" ca="1" si="6"/>
        <v>-192262.67</v>
      </c>
      <c r="N19" s="143">
        <f t="shared" ca="1" si="7"/>
        <v>510</v>
      </c>
      <c r="O19" s="143">
        <f t="shared" ca="1" si="8"/>
        <v>-384525.34</v>
      </c>
      <c r="P19" s="143" cm="1">
        <f t="array" aca="1" ref="P19" ca="1">IFERROR(IF(H19=0,0,F20+SUM(N19:N19*-1)),"-")</f>
        <v>-1020</v>
      </c>
      <c r="Q19" s="143">
        <f t="shared" ca="1" si="3"/>
        <v>0</v>
      </c>
      <c r="R19" s="143">
        <f t="shared" ca="1" si="4"/>
        <v>0</v>
      </c>
      <c r="S19" s="143">
        <f t="shared" ca="1" si="12"/>
        <v>0</v>
      </c>
      <c r="T19" s="142" t="str">
        <f t="shared" ca="1" si="9"/>
        <v>0,00%</v>
      </c>
      <c r="X19" s="116">
        <v>12</v>
      </c>
      <c r="Y19" s="117">
        <v>586503.6</v>
      </c>
      <c r="Z19" s="117">
        <v>-510</v>
      </c>
      <c r="AA19" s="118">
        <v>-8.9999999999999998E-4</v>
      </c>
      <c r="AB19" s="117">
        <v>-170</v>
      </c>
      <c r="AC19" s="118">
        <v>-2.9999999999999997E-4</v>
      </c>
      <c r="AD19" s="117">
        <v>-680</v>
      </c>
      <c r="AE19" s="118">
        <v>-1.1999999999999999E-3</v>
      </c>
      <c r="AF19" s="118">
        <v>2.74182192773979E-2</v>
      </c>
    </row>
    <row r="20" spans="1:32" x14ac:dyDescent="0.2">
      <c r="A20" s="41">
        <f t="shared" ca="1" si="10"/>
        <v>46087</v>
      </c>
      <c r="B20" s="2" t="str">
        <f t="shared" ca="1" si="11"/>
        <v>SEX</v>
      </c>
      <c r="C20" s="43">
        <f t="shared" ca="1" si="0"/>
        <v>-2.7000000000000001E-3</v>
      </c>
      <c r="D20" s="43">
        <f t="shared" ca="1" si="1"/>
        <v>-5.0000000000000001E-4</v>
      </c>
      <c r="E20" s="4" cm="1">
        <f t="array" aca="1" ref="E20" ca="1">IF(A20="-","-",IF($F$9="278 - MIX JUAZEIRO",$A$9*C20,IFERROR(_xlfn.XLOOKUP($F$9, $X$7:$X$193, OFFSET(Y12,1,0,187,1), 0), "R$ 0,00"))
)</f>
        <v>192262.67</v>
      </c>
      <c r="F20" s="4" cm="1">
        <f t="array" aca="1" ref="F20" ca="1">IF(A20="-","-",IF($F$9="278 - MIX JUAZEIRO",$C$9*C20,IFERROR(_xlfn.XLOOKUP($F$9, $X$7:$X$193, OFFSET(Z12,1,0,187,1),0),"R$ 0,00"))
)</f>
        <v>-510</v>
      </c>
      <c r="G20" s="4" cm="1">
        <f t="array" aca="1" ref="G20" ca="1">IF(A20="-","-",IF($F$9="278 - MIX JUAZEIRO",$C$9*C20,IFERROR(_xlfn.XLOOKUP($F$9, $X$7:$X$193, OFFSET(AB12,1,0,187,1),0),"R$ 0,00"))
)</f>
        <v>-96.13</v>
      </c>
      <c r="H20" s="4" t="str" cm="1">
        <f t="array" ref="H20">IFERROR(INDEX($C$46:$U$78, ROW(A8), MATCH($F$9, $C$46:$U$46, 0)),"R$ 0,00")</f>
        <v>R$ 0,00</v>
      </c>
      <c r="I20" s="109" t="str" cm="1">
        <f t="array" ref="I20">IFERROR(INDEX($D$46:$U$78, ROW(A8), MATCH($F$9, $C$46:$U$46, 0)),"R$ 0,00")</f>
        <v>R$ 0,00</v>
      </c>
      <c r="J20" s="42" t="str">
        <f t="shared" si="5"/>
        <v>0,00%</v>
      </c>
      <c r="K20" s="4" t="str" cm="1">
        <f t="array" ref="K20">IFERROR(INDEX($E$46:$U$78, ROW(A8), MATCH($F$9, $C$46:$U$46, 0)),"R$ 0,00")</f>
        <v>R$ 0,00</v>
      </c>
      <c r="L20" s="111" t="str">
        <f t="shared" si="2"/>
        <v>0,00%</v>
      </c>
      <c r="M20" s="4">
        <f t="shared" ca="1" si="6"/>
        <v>-192262.67</v>
      </c>
      <c r="N20" s="4">
        <f t="shared" ca="1" si="7"/>
        <v>510</v>
      </c>
      <c r="O20" s="4">
        <f t="shared" ca="1" si="8"/>
        <v>-361906.2</v>
      </c>
      <c r="P20" s="4" cm="1">
        <f t="array" aca="1" ref="P20" ca="1">IFERROR(IF(H20=0,0,F21+SUM(N20:N20*-1)),"-")</f>
        <v>-960</v>
      </c>
      <c r="Q20" s="4">
        <f t="shared" ca="1" si="3"/>
        <v>0</v>
      </c>
      <c r="R20" s="4">
        <f t="shared" ca="1" si="4"/>
        <v>0</v>
      </c>
      <c r="S20" s="4">
        <f t="shared" ca="1" si="12"/>
        <v>5.0000000000000001E-4</v>
      </c>
      <c r="T20" s="43" t="str">
        <f t="shared" ca="1" si="9"/>
        <v>0,00%</v>
      </c>
      <c r="X20" s="116">
        <v>13</v>
      </c>
      <c r="Y20" s="117">
        <v>586503.6</v>
      </c>
      <c r="Z20" s="117">
        <v>-510</v>
      </c>
      <c r="AA20" s="118">
        <v>-8.9999999999999998E-4</v>
      </c>
      <c r="AB20" s="117">
        <v>-170</v>
      </c>
      <c r="AC20" s="118">
        <v>-2.9999999999999997E-4</v>
      </c>
      <c r="AD20" s="117">
        <v>-680</v>
      </c>
      <c r="AE20" s="118">
        <v>-1.1999999999999999E-3</v>
      </c>
      <c r="AF20" s="118">
        <v>2.9926189587928701E-2</v>
      </c>
    </row>
    <row r="21" spans="1:32" x14ac:dyDescent="0.2">
      <c r="A21" s="146">
        <f t="shared" ca="1" si="10"/>
        <v>46088</v>
      </c>
      <c r="B21" s="141" t="str">
        <f t="shared" ca="1" si="11"/>
        <v>SÁB</v>
      </c>
      <c r="C21" s="142">
        <f t="shared" ca="1" si="0"/>
        <v>-2.7000000000000001E-3</v>
      </c>
      <c r="D21" s="142">
        <f t="shared" ca="1" si="1"/>
        <v>-5.0000000000000001E-4</v>
      </c>
      <c r="E21" s="143" cm="1">
        <f t="array" aca="1" ref="E21" ca="1">IF(A21="-","-",IF($F$9="278 - MIX JUAZEIRO",$A$9*C21,IFERROR(_xlfn.XLOOKUP($F$9, $X$7:$X$193, OFFSET(Y13,1,0,187,1), 0), "R$ 0,00"))
)</f>
        <v>169643.53</v>
      </c>
      <c r="F21" s="143" cm="1">
        <f t="array" aca="1" ref="F21" ca="1">IF(A21="-","-",IF($F$9="278 - MIX JUAZEIRO",$C$9*C21,IFERROR(_xlfn.XLOOKUP($F$9, $X$7:$X$193, OFFSET(Z13,1,0,187,1),0),"R$ 0,00"))
)</f>
        <v>-450</v>
      </c>
      <c r="G21" s="143" cm="1">
        <f t="array" aca="1" ref="G21" ca="1">IF(A21="-","-",IF($F$9="278 - MIX JUAZEIRO",$C$9*C21,IFERROR(_xlfn.XLOOKUP($F$9, $X$7:$X$193, OFFSET(AB13,1,0,187,1),0),"R$ 0,00"))
)</f>
        <v>-84.82</v>
      </c>
      <c r="H21" s="143" t="str" cm="1">
        <f t="array" ref="H21">IFERROR(INDEX($C$46:$U$78, ROW(A9), MATCH($F$9, $C$46:$U$46, 0)),"R$ 0,00")</f>
        <v>R$ 0,00</v>
      </c>
      <c r="I21" s="144" t="str" cm="1">
        <f t="array" ref="I21">IFERROR(INDEX($D$46:$U$78, ROW(A9), MATCH($F$9, $C$46:$U$46, 0)),"R$ 0,00")</f>
        <v>R$ 0,00</v>
      </c>
      <c r="J21" s="145" t="str">
        <f t="shared" si="5"/>
        <v>0,00%</v>
      </c>
      <c r="K21" s="143" t="str" cm="1">
        <f t="array" ref="K21">IFERROR(INDEX($E$46:$U$78, ROW(A9), MATCH($F$9, $C$46:$U$46, 0)),"R$ 0,00")</f>
        <v>R$ 0,00</v>
      </c>
      <c r="L21" s="147" t="str">
        <f t="shared" si="2"/>
        <v>0,00%</v>
      </c>
      <c r="M21" s="143">
        <f t="shared" ca="1" si="6"/>
        <v>-169643.53</v>
      </c>
      <c r="N21" s="143">
        <f t="shared" ca="1" si="7"/>
        <v>450</v>
      </c>
      <c r="O21" s="143">
        <f t="shared" ca="1" si="8"/>
        <v>-356251.41000000003</v>
      </c>
      <c r="P21" s="143" cm="1">
        <f t="array" aca="1" ref="P21" ca="1">IFERROR(IF(H21=0,0,F22+SUM(N21:N21*-1)),"-")</f>
        <v>-945</v>
      </c>
      <c r="Q21" s="143">
        <f t="shared" ca="1" si="3"/>
        <v>0</v>
      </c>
      <c r="R21" s="143">
        <f t="shared" ca="1" si="4"/>
        <v>0</v>
      </c>
      <c r="S21" s="143">
        <f t="shared" ca="1" si="12"/>
        <v>5.0000000000000001E-4</v>
      </c>
      <c r="T21" s="142" t="str">
        <f t="shared" ca="1" si="9"/>
        <v>0,00%</v>
      </c>
      <c r="X21" s="116">
        <v>14</v>
      </c>
      <c r="Y21" s="117">
        <v>517503.18</v>
      </c>
      <c r="Z21" s="117">
        <v>-450</v>
      </c>
      <c r="AA21" s="118">
        <v>-8.9999999999999998E-4</v>
      </c>
      <c r="AB21" s="117">
        <v>-150</v>
      </c>
      <c r="AC21" s="118">
        <v>-2.9999999999999997E-4</v>
      </c>
      <c r="AD21" s="117">
        <v>-600</v>
      </c>
      <c r="AE21" s="118">
        <v>-1.1999999999999999E-3</v>
      </c>
      <c r="AF21" s="118">
        <v>3.4602142643547502E-2</v>
      </c>
    </row>
    <row r="22" spans="1:32" x14ac:dyDescent="0.2">
      <c r="A22" s="41">
        <f t="shared" ca="1" si="10"/>
        <v>46089</v>
      </c>
      <c r="B22" s="2" t="str">
        <f t="shared" ca="1" si="11"/>
        <v>DOM</v>
      </c>
      <c r="C22" s="43">
        <f t="shared" ca="1" si="0"/>
        <v>-2.7000000000000001E-3</v>
      </c>
      <c r="D22" s="43">
        <f t="shared" ca="1" si="1"/>
        <v>-5.0000000000000001E-4</v>
      </c>
      <c r="E22" s="4" cm="1">
        <f t="array" aca="1" ref="E22" ca="1">IF(A22="-","-",IF($F$9="278 - MIX JUAZEIRO",$A$9*C22,IFERROR(_xlfn.XLOOKUP($F$9, $X$7:$X$193, OFFSET(Y14,1,0,187,1), 0), "R$ 0,00"))
)</f>
        <v>186607.88</v>
      </c>
      <c r="F22" s="4" cm="1">
        <f t="array" aca="1" ref="F22" ca="1">IF(A22="-","-",IF($F$9="278 - MIX JUAZEIRO",$C$9*C22,IFERROR(_xlfn.XLOOKUP($F$9, $X$7:$X$193, OFFSET(Z14,1,0,187,1),0),"R$ 0,00"))
)</f>
        <v>-495</v>
      </c>
      <c r="G22" s="4" cm="1">
        <f t="array" aca="1" ref="G22" ca="1">IF(A22="-","-",IF($F$9="278 - MIX JUAZEIRO",$C$9*C22,IFERROR(_xlfn.XLOOKUP($F$9, $X$7:$X$193, OFFSET(AB14,1,0,187,1),0),"R$ 0,00"))
)</f>
        <v>-93.3</v>
      </c>
      <c r="H22" s="4" t="str" cm="1">
        <f t="array" ref="H22">IFERROR(INDEX($C$46:$U$78, ROW(A10), MATCH($F$9, $C$46:$U$46, 0)),"R$ 0,00")</f>
        <v>R$ 0,00</v>
      </c>
      <c r="I22" s="109" t="str" cm="1">
        <f t="array" ref="I22">IFERROR(INDEX($D$46:$U$78, ROW(A10), MATCH($F$9, $C$46:$U$46, 0)),"R$ 0,00")</f>
        <v>R$ 0,00</v>
      </c>
      <c r="J22" s="42" t="str">
        <f t="shared" si="5"/>
        <v>0,00%</v>
      </c>
      <c r="K22" s="4" t="str" cm="1">
        <f t="array" ref="K22">IFERROR(INDEX($E$46:$U$78, ROW(A10), MATCH($F$9, $C$46:$U$46, 0)),"R$ 0,00")</f>
        <v>R$ 0,00</v>
      </c>
      <c r="L22" s="111" t="str">
        <f t="shared" si="2"/>
        <v>0,00%</v>
      </c>
      <c r="M22" s="4">
        <f t="shared" ca="1" si="6"/>
        <v>-186607.88</v>
      </c>
      <c r="N22" s="4">
        <f t="shared" ca="1" si="7"/>
        <v>495</v>
      </c>
      <c r="O22" s="4">
        <f t="shared" ca="1" si="8"/>
        <v>-373215.76</v>
      </c>
      <c r="P22" s="4" cm="1">
        <f t="array" aca="1" ref="P22" ca="1">IFERROR(IF(H22=0,0,F23+SUM(N22:N22*-1)),"-")</f>
        <v>-990</v>
      </c>
      <c r="Q22" s="4">
        <f t="shared" ca="1" si="3"/>
        <v>0</v>
      </c>
      <c r="R22" s="4">
        <f t="shared" ca="1" si="4"/>
        <v>0</v>
      </c>
      <c r="S22" s="4">
        <f t="shared" ca="1" si="12"/>
        <v>5.0000000000000001E-4</v>
      </c>
      <c r="T22" s="43" t="str">
        <f t="shared" ca="1" si="9"/>
        <v>0,00%</v>
      </c>
      <c r="X22" s="116">
        <v>15</v>
      </c>
      <c r="Y22" s="117">
        <v>586503.6</v>
      </c>
      <c r="Z22" s="117">
        <v>-510</v>
      </c>
      <c r="AA22" s="118">
        <v>-8.9999999999999998E-4</v>
      </c>
      <c r="AB22" s="117">
        <v>-170</v>
      </c>
      <c r="AC22" s="118">
        <v>-2.9999999999999997E-4</v>
      </c>
      <c r="AD22" s="117">
        <v>-680</v>
      </c>
      <c r="AE22" s="118">
        <v>-1.1999999999999999E-3</v>
      </c>
      <c r="AF22" s="118">
        <v>2.9712462682975699E-2</v>
      </c>
    </row>
    <row r="23" spans="1:32" x14ac:dyDescent="0.2">
      <c r="A23" s="146">
        <f t="shared" ca="1" si="10"/>
        <v>46090</v>
      </c>
      <c r="B23" s="141" t="str">
        <f t="shared" ca="1" si="11"/>
        <v>SEG</v>
      </c>
      <c r="C23" s="142">
        <f t="shared" ca="1" si="0"/>
        <v>-2.7000000000000001E-3</v>
      </c>
      <c r="D23" s="142">
        <f t="shared" ca="1" si="1"/>
        <v>-5.0000000000000001E-4</v>
      </c>
      <c r="E23" s="143" cm="1">
        <f t="array" aca="1" ref="E23" ca="1">IF(A23="-","-",IF($F$9="278 - MIX JUAZEIRO",$A$9*C23,IFERROR(_xlfn.XLOOKUP($F$9, $X$7:$X$193, OFFSET(Y15,1,0,187,1), 0), "R$ 0,00"))
)</f>
        <v>186607.88</v>
      </c>
      <c r="F23" s="143" cm="1">
        <f t="array" aca="1" ref="F23" ca="1">IF(A23="-","-",IF($F$9="278 - MIX JUAZEIRO",$C$9*C23,IFERROR(_xlfn.XLOOKUP($F$9, $X$7:$X$193, OFFSET(Z15,1,0,187,1),0),"R$ 0,00"))
)</f>
        <v>-495</v>
      </c>
      <c r="G23" s="143" cm="1">
        <f t="array" aca="1" ref="G23" ca="1">IF(A23="-","-",IF($F$9="278 - MIX JUAZEIRO",$C$9*C23,IFERROR(_xlfn.XLOOKUP($F$9, $X$7:$X$193, OFFSET(AB15,1,0,187,1),0),"R$ 0,00"))
)</f>
        <v>-93.3</v>
      </c>
      <c r="H23" s="143" t="str" cm="1">
        <f t="array" ref="H23">IFERROR(INDEX($C$46:$U$78, ROW(A11), MATCH($F$9, $C$46:$U$46, 0)),"R$ 0,00")</f>
        <v>R$ 0,00</v>
      </c>
      <c r="I23" s="144" t="str" cm="1">
        <f t="array" ref="I23">IFERROR(INDEX($D$46:$U$78, ROW(A11), MATCH($F$9, $C$46:$U$46, 0)),"R$ 0,00")</f>
        <v>R$ 0,00</v>
      </c>
      <c r="J23" s="145" t="str">
        <f t="shared" si="5"/>
        <v>0,00%</v>
      </c>
      <c r="K23" s="143" t="str" cm="1">
        <f t="array" ref="K23">IFERROR(INDEX($E$46:$U$78, ROW(A11), MATCH($F$9, $C$46:$U$46, 0)),"R$ 0,00")</f>
        <v>R$ 0,00</v>
      </c>
      <c r="L23" s="147" t="str">
        <f t="shared" si="2"/>
        <v>0,00%</v>
      </c>
      <c r="M23" s="143">
        <f t="shared" ca="1" si="6"/>
        <v>-186607.88</v>
      </c>
      <c r="N23" s="143">
        <f t="shared" ca="1" si="7"/>
        <v>495</v>
      </c>
      <c r="O23" s="143">
        <f t="shared" ca="1" si="8"/>
        <v>-378870.55000000005</v>
      </c>
      <c r="P23" s="143" cm="1">
        <f t="array" aca="1" ref="P23" ca="1">IFERROR(IF(H23=0,0,F24+SUM(N23:N23*-1)),"-")</f>
        <v>-1005</v>
      </c>
      <c r="Q23" s="143">
        <f t="shared" ca="1" si="3"/>
        <v>0</v>
      </c>
      <c r="R23" s="143">
        <f t="shared" ca="1" si="4"/>
        <v>0</v>
      </c>
      <c r="S23" s="143">
        <f t="shared" ca="1" si="12"/>
        <v>5.0000000000000001E-4</v>
      </c>
      <c r="T23" s="142" t="str">
        <f t="shared" ca="1" si="9"/>
        <v>0,00%</v>
      </c>
      <c r="X23" s="116">
        <v>16</v>
      </c>
      <c r="Y23" s="117">
        <v>586503.6</v>
      </c>
      <c r="Z23" s="117">
        <v>-510</v>
      </c>
      <c r="AA23" s="118">
        <v>-8.9999999999999998E-4</v>
      </c>
      <c r="AB23" s="117">
        <v>-170</v>
      </c>
      <c r="AC23" s="118">
        <v>-2.9999999999999997E-4</v>
      </c>
      <c r="AD23" s="117">
        <v>-680</v>
      </c>
      <c r="AE23" s="118">
        <v>-1.1999999999999999E-3</v>
      </c>
      <c r="AF23" s="118">
        <v>4.4217318892605897E-2</v>
      </c>
    </row>
    <row r="24" spans="1:32" x14ac:dyDescent="0.2">
      <c r="A24" s="41">
        <f t="shared" ca="1" si="10"/>
        <v>46091</v>
      </c>
      <c r="B24" s="2" t="str">
        <f t="shared" ca="1" si="11"/>
        <v>TER</v>
      </c>
      <c r="C24" s="43">
        <f t="shared" ca="1" si="0"/>
        <v>-2.7000000000000001E-3</v>
      </c>
      <c r="D24" s="43">
        <f t="shared" ca="1" si="1"/>
        <v>-5.0000000000000001E-4</v>
      </c>
      <c r="E24" s="4" cm="1">
        <f t="array" aca="1" ref="E24" ca="1">IF(A24="-","-",IF($F$9="278 - MIX JUAZEIRO",$A$9*C24,IFERROR(_xlfn.XLOOKUP($F$9, $X$7:$X$193, OFFSET(Y16,1,0,187,1), 0), "R$ 0,00"))
)</f>
        <v>192262.67</v>
      </c>
      <c r="F24" s="4" cm="1">
        <f t="array" aca="1" ref="F24" ca="1">IF(A24="-","-",IF($F$9="278 - MIX JUAZEIRO",$C$9*C24,IFERROR(_xlfn.XLOOKUP($F$9, $X$7:$X$193, OFFSET(Z16,1,0,187,1),0),"R$ 0,00"))
)</f>
        <v>-510</v>
      </c>
      <c r="G24" s="4" cm="1">
        <f t="array" aca="1" ref="G24" ca="1">IF(A24="-","-",IF($F$9="278 - MIX JUAZEIRO",$C$9*C24,IFERROR(_xlfn.XLOOKUP($F$9, $X$7:$X$193, OFFSET(AB16,1,0,187,1),0),"R$ 0,00"))
)</f>
        <v>-96.13</v>
      </c>
      <c r="H24" s="4" t="str" cm="1">
        <f t="array" ref="H24">IFERROR(INDEX($C$46:$U$78, ROW(A13), MATCH($F$9, $C$46:$U$46, 0)),"R$ 0,00")</f>
        <v>R$ 0,00</v>
      </c>
      <c r="I24" s="109" t="str" cm="1">
        <f t="array" ref="I24">IFERROR(INDEX($D$46:$U$78, ROW(A13), MATCH($F$9, $C$46:$U$46, 0)),"R$ 0,00")</f>
        <v>R$ 0,00</v>
      </c>
      <c r="J24" s="42" t="str">
        <f t="shared" si="5"/>
        <v>0,00%</v>
      </c>
      <c r="K24" s="4" t="str" cm="1">
        <f t="array" ref="K24">IFERROR(INDEX($E$46:$U$78, ROW(A13), MATCH($F$9, $C$46:$U$46, 0)),"R$ 0,00")</f>
        <v>R$ 0,00</v>
      </c>
      <c r="L24" s="111" t="str">
        <f t="shared" si="2"/>
        <v>0,00%</v>
      </c>
      <c r="M24" s="4">
        <f t="shared" ca="1" si="6"/>
        <v>-192262.67</v>
      </c>
      <c r="N24" s="4">
        <f t="shared" ca="1" si="7"/>
        <v>510</v>
      </c>
      <c r="O24" s="4">
        <f t="shared" ca="1" si="8"/>
        <v>-378870.55000000005</v>
      </c>
      <c r="P24" s="4" cm="1">
        <f t="array" aca="1" ref="P24" ca="1">IFERROR(IF(H24=0,0,F25+SUM(N24:N24*-1)),"-")</f>
        <v>-1005</v>
      </c>
      <c r="Q24" s="4">
        <f t="shared" ca="1" si="3"/>
        <v>0</v>
      </c>
      <c r="R24" s="4">
        <f t="shared" ca="1" si="4"/>
        <v>0</v>
      </c>
      <c r="S24" s="4">
        <f t="shared" ca="1" si="12"/>
        <v>5.0000000000000001E-4</v>
      </c>
      <c r="T24" s="43" t="str">
        <f t="shared" ca="1" si="9"/>
        <v>0,00%</v>
      </c>
      <c r="X24" s="116">
        <v>17</v>
      </c>
      <c r="Y24" s="117">
        <v>586503.6</v>
      </c>
      <c r="Z24" s="117">
        <v>-510</v>
      </c>
      <c r="AA24" s="118">
        <v>-8.9999999999999998E-4</v>
      </c>
      <c r="AB24" s="117">
        <v>-170</v>
      </c>
      <c r="AC24" s="118">
        <v>-2.9999999999999997E-4</v>
      </c>
      <c r="AD24" s="117">
        <v>-680</v>
      </c>
      <c r="AE24" s="118">
        <v>-1.1999999999999999E-3</v>
      </c>
      <c r="AF24" s="118">
        <v>3.9483551497622102E-2</v>
      </c>
    </row>
    <row r="25" spans="1:32" x14ac:dyDescent="0.2">
      <c r="A25" s="146">
        <f t="shared" ca="1" si="10"/>
        <v>46092</v>
      </c>
      <c r="B25" s="141" t="str">
        <f t="shared" ca="1" si="11"/>
        <v>QUA</v>
      </c>
      <c r="C25" s="142">
        <f t="shared" ca="1" si="0"/>
        <v>-2.7000000000000001E-3</v>
      </c>
      <c r="D25" s="142">
        <f t="shared" ca="1" si="1"/>
        <v>-5.0000000000000001E-4</v>
      </c>
      <c r="E25" s="143" cm="1">
        <f t="array" aca="1" ref="E25" ca="1">IF(A25="-","-",IF($F$9="278 - MIX JUAZEIRO",$A$9*C25,IFERROR(_xlfn.XLOOKUP($F$9, $X$7:$X$193, OFFSET(Y17,1,0,187,1), 0), "R$ 0,00"))
)</f>
        <v>186607.88</v>
      </c>
      <c r="F25" s="143" cm="1">
        <f t="array" aca="1" ref="F25" ca="1">IF(A25="-","-",IF($F$9="278 - MIX JUAZEIRO",$C$9*C25,IFERROR(_xlfn.XLOOKUP($F$9, $X$7:$X$193, OFFSET(Z17,1,0,187,1),0),"R$ 0,00"))
)</f>
        <v>-495</v>
      </c>
      <c r="G25" s="143" cm="1">
        <f t="array" aca="1" ref="G25" ca="1">IF(A25="-","-",IF($F$9="278 - MIX JUAZEIRO",$C$9*C25,IFERROR(_xlfn.XLOOKUP($F$9, $X$7:$X$193, OFFSET(AB17,1,0,187,1),0),"R$ 0,00"))
)</f>
        <v>-93.3</v>
      </c>
      <c r="H25" s="143" t="str" cm="1">
        <f t="array" ref="H25">IFERROR(INDEX($C$46:$U$78, ROW(A14), MATCH($F$9, $C$46:$U$46, 0)),"R$ 0,00")</f>
        <v>R$ 0,00</v>
      </c>
      <c r="I25" s="144" t="str" cm="1">
        <f t="array" ref="I25">IFERROR(INDEX($D$46:$U$78, ROW(A14), MATCH($F$9, $C$46:$U$46, 0)),"R$ 0,00")</f>
        <v>R$ 0,00</v>
      </c>
      <c r="J25" s="145" t="str">
        <f t="shared" si="5"/>
        <v>0,00%</v>
      </c>
      <c r="K25" s="143" t="str" cm="1">
        <f t="array" ref="K25">IFERROR(INDEX($E$46:$U$78, ROW(A14), MATCH($F$9, $C$46:$U$46, 0)),"R$ 0,00")</f>
        <v>R$ 0,00</v>
      </c>
      <c r="L25" s="147" t="str">
        <f t="shared" si="2"/>
        <v>0,00%</v>
      </c>
      <c r="M25" s="143">
        <f t="shared" ca="1" si="6"/>
        <v>-186607.88</v>
      </c>
      <c r="N25" s="143">
        <f t="shared" ca="1" si="7"/>
        <v>495</v>
      </c>
      <c r="O25" s="143">
        <f t="shared" ca="1" si="8"/>
        <v>-378870.55000000005</v>
      </c>
      <c r="P25" s="143" cm="1">
        <f t="array" aca="1" ref="P25" ca="1">IFERROR(IF(H25=0,0,F26+SUM(N25:N25*-1)),"-")</f>
        <v>-1005</v>
      </c>
      <c r="Q25" s="143">
        <f t="shared" ca="1" si="3"/>
        <v>0</v>
      </c>
      <c r="R25" s="143">
        <f t="shared" ca="1" si="4"/>
        <v>0</v>
      </c>
      <c r="S25" s="143">
        <f t="shared" ca="1" si="12"/>
        <v>5.0000000000000001E-4</v>
      </c>
      <c r="T25" s="142" t="str">
        <f t="shared" ca="1" si="9"/>
        <v>0,00%</v>
      </c>
      <c r="X25" s="116">
        <v>18</v>
      </c>
      <c r="Y25" s="117">
        <v>586503.6</v>
      </c>
      <c r="Z25" s="117">
        <v>-510</v>
      </c>
      <c r="AA25" s="118">
        <v>-8.9999999999999998E-4</v>
      </c>
      <c r="AB25" s="117">
        <v>-170</v>
      </c>
      <c r="AC25" s="118">
        <v>-2.9999999999999997E-4</v>
      </c>
      <c r="AD25" s="117">
        <v>-680</v>
      </c>
      <c r="AE25" s="118">
        <v>-1.1999999999999999E-3</v>
      </c>
      <c r="AF25" s="118">
        <v>3.0469838541848999E-2</v>
      </c>
    </row>
    <row r="26" spans="1:32" x14ac:dyDescent="0.2">
      <c r="A26" s="41">
        <f t="shared" ca="1" si="10"/>
        <v>46093</v>
      </c>
      <c r="B26" s="2" t="str">
        <f t="shared" ca="1" si="11"/>
        <v>QUI</v>
      </c>
      <c r="C26" s="43">
        <f t="shared" ca="1" si="0"/>
        <v>-2.7000000000000001E-3</v>
      </c>
      <c r="D26" s="43">
        <f t="shared" ca="1" si="1"/>
        <v>-5.0000000000000001E-4</v>
      </c>
      <c r="E26" s="4" cm="1">
        <f t="array" aca="1" ref="E26" ca="1">IF(A26="-","-",IF($F$9="278 - MIX JUAZEIRO",$A$9*C26,IFERROR(_xlfn.XLOOKUP($F$9, $X$7:$X$193, OFFSET(Y18,1,0,187,1), 0), "R$ 0,00"))
)</f>
        <v>192262.67</v>
      </c>
      <c r="F26" s="4" cm="1">
        <f t="array" aca="1" ref="F26" ca="1">IF(A26="-","-",IF($F$9="278 - MIX JUAZEIRO",$C$9*C26,IFERROR(_xlfn.XLOOKUP($F$9, $X$7:$X$193, OFFSET(Z18,1,0,187,1),0),"R$ 0,00"))
)</f>
        <v>-510</v>
      </c>
      <c r="G26" s="4" cm="1">
        <f t="array" aca="1" ref="G26" ca="1">IF(A26="-","-",IF($F$9="278 - MIX JUAZEIRO",$C$9*C26,IFERROR(_xlfn.XLOOKUP($F$9, $X$7:$X$193, OFFSET(AB18,1,0,187,1),0),"R$ 0,00"))
)</f>
        <v>-96.13</v>
      </c>
      <c r="H26" s="4" t="str" cm="1">
        <f t="array" ref="H26">IFERROR(INDEX($C$46:$U$78, ROW(A15), MATCH($F$9, $C$46:$U$46, 0)),"R$ 0,00")</f>
        <v>R$ 0,00</v>
      </c>
      <c r="I26" s="109" t="str" cm="1">
        <f t="array" ref="I26">IFERROR(INDEX($D$46:$U$78, ROW(A15), MATCH($F$9, $C$46:$U$46, 0)),"R$ 0,00")</f>
        <v>R$ 0,00</v>
      </c>
      <c r="J26" s="42" t="str">
        <f t="shared" si="5"/>
        <v>0,00%</v>
      </c>
      <c r="K26" s="4" t="str" cm="1">
        <f t="array" ref="K26">IFERROR(INDEX($E$46:$U$78, ROW(A15), MATCH($F$9, $C$46:$U$46, 0)),"R$ 0,00")</f>
        <v>R$ 0,00</v>
      </c>
      <c r="L26" s="111" t="str">
        <f t="shared" si="2"/>
        <v>0,00%</v>
      </c>
      <c r="M26" s="4">
        <f t="shared" ca="1" si="6"/>
        <v>-192262.67</v>
      </c>
      <c r="N26" s="4">
        <f t="shared" ca="1" si="7"/>
        <v>510</v>
      </c>
      <c r="O26" s="4">
        <f t="shared" ca="1" si="8"/>
        <v>-384525.34</v>
      </c>
      <c r="P26" s="4" cm="1">
        <f t="array" aca="1" ref="P26" ca="1">IFERROR(IF(H26=0,0,F27+SUM(N26:N26*-1)),"-")</f>
        <v>-1020</v>
      </c>
      <c r="Q26" s="4">
        <f t="shared" ca="1" si="3"/>
        <v>0</v>
      </c>
      <c r="R26" s="4">
        <f t="shared" ca="1" si="4"/>
        <v>0</v>
      </c>
      <c r="S26" s="4">
        <f t="shared" ca="1" si="12"/>
        <v>5.0000000000000001E-4</v>
      </c>
      <c r="T26" s="43" t="str">
        <f t="shared" ca="1" si="9"/>
        <v>0,00%</v>
      </c>
      <c r="X26" s="116">
        <v>19</v>
      </c>
      <c r="Y26" s="117">
        <v>586503.6</v>
      </c>
      <c r="Z26" s="117">
        <v>-510</v>
      </c>
      <c r="AA26" s="118">
        <v>-8.9999999999999998E-4</v>
      </c>
      <c r="AB26" s="117">
        <v>-170</v>
      </c>
      <c r="AC26" s="118">
        <v>-2.9999999999999997E-4</v>
      </c>
      <c r="AD26" s="117">
        <v>-680</v>
      </c>
      <c r="AE26" s="118">
        <v>-1.1999999999999999E-3</v>
      </c>
      <c r="AF26" s="118">
        <v>5.2310355103418402E-2</v>
      </c>
    </row>
    <row r="27" spans="1:32" x14ac:dyDescent="0.2">
      <c r="A27" s="146">
        <f t="shared" ca="1" si="10"/>
        <v>46094</v>
      </c>
      <c r="B27" s="141" t="str">
        <f t="shared" ca="1" si="11"/>
        <v>SEX</v>
      </c>
      <c r="C27" s="142">
        <f t="shared" ca="1" si="0"/>
        <v>-2.7000000000000001E-3</v>
      </c>
      <c r="D27" s="142">
        <f t="shared" ca="1" si="1"/>
        <v>-5.0000000000000001E-4</v>
      </c>
      <c r="E27" s="143" cm="1">
        <f t="array" aca="1" ref="E27" ca="1">IF(A27="-","-",IF($F$9="278 - MIX JUAZEIRO",$A$9*C27,IFERROR(_xlfn.XLOOKUP($F$9, $X$7:$X$193, OFFSET(Y19,1,0,187,1), 0), "R$ 0,00"))
)</f>
        <v>192262.67</v>
      </c>
      <c r="F27" s="143" cm="1">
        <f t="array" aca="1" ref="F27" ca="1">IF(A27="-","-",IF($F$9="278 - MIX JUAZEIRO",$C$9*C27,IFERROR(_xlfn.XLOOKUP($F$9, $X$7:$X$193, OFFSET(Z19,1,0,187,1),0),"R$ 0,00"))
)</f>
        <v>-510</v>
      </c>
      <c r="G27" s="143" cm="1">
        <f t="array" aca="1" ref="G27" ca="1">IF(A27="-","-",IF($F$9="278 - MIX JUAZEIRO",$C$9*C27,IFERROR(_xlfn.XLOOKUP($F$9, $X$7:$X$193, OFFSET(AB19,1,0,187,1),0),"R$ 0,00"))
)</f>
        <v>-96.13</v>
      </c>
      <c r="H27" s="143" t="str" cm="1">
        <f t="array" ref="H27">IFERROR(INDEX($C$46:$U$78, ROW(A16), MATCH($F$9, $C$46:$U$46, 0)),"R$ 0,00")</f>
        <v>R$ 0,00</v>
      </c>
      <c r="I27" s="144" t="str" cm="1">
        <f t="array" ref="I27">IFERROR(INDEX($D$46:$U$78, ROW(A16), MATCH($F$9, $C$46:$U$46, 0)),"R$ 0,00")</f>
        <v>R$ 0,00</v>
      </c>
      <c r="J27" s="145" t="str">
        <f t="shared" si="5"/>
        <v>0,00%</v>
      </c>
      <c r="K27" s="143" t="str" cm="1">
        <f t="array" ref="K27">IFERROR(INDEX($E$46:$U$78, ROW(A16), MATCH($F$9, $C$46:$U$46, 0)),"R$ 0,00")</f>
        <v>R$ 0,00</v>
      </c>
      <c r="L27" s="147" t="str">
        <f t="shared" si="2"/>
        <v>0,00%</v>
      </c>
      <c r="M27" s="143">
        <f t="shared" ca="1" si="6"/>
        <v>-192262.67</v>
      </c>
      <c r="N27" s="143">
        <f t="shared" ca="1" si="7"/>
        <v>510</v>
      </c>
      <c r="O27" s="143">
        <f t="shared" ca="1" si="8"/>
        <v>-361906.2</v>
      </c>
      <c r="P27" s="143" cm="1">
        <f t="array" aca="1" ref="P27" ca="1">IFERROR(IF(H27=0,0,F28+SUM(N27:N27*-1)),"-")</f>
        <v>-960</v>
      </c>
      <c r="Q27" s="143">
        <f t="shared" ca="1" si="3"/>
        <v>0</v>
      </c>
      <c r="R27" s="143">
        <f t="shared" ca="1" si="4"/>
        <v>0</v>
      </c>
      <c r="S27" s="143">
        <f t="shared" ca="1" si="12"/>
        <v>5.0000000000000001E-4</v>
      </c>
      <c r="T27" s="142" t="str">
        <f t="shared" ca="1" si="9"/>
        <v>0,00%</v>
      </c>
      <c r="X27" s="116">
        <v>20</v>
      </c>
      <c r="Y27" s="117">
        <v>569253.5</v>
      </c>
      <c r="Z27" s="117">
        <v>-495</v>
      </c>
      <c r="AA27" s="118">
        <v>-8.9999999999999998E-4</v>
      </c>
      <c r="AB27" s="117">
        <v>-165</v>
      </c>
      <c r="AC27" s="118">
        <v>-2.9999999999999997E-4</v>
      </c>
      <c r="AD27" s="117">
        <v>-660</v>
      </c>
      <c r="AE27" s="118">
        <v>-1.1999999999999999E-3</v>
      </c>
      <c r="AF27" s="118">
        <v>5.2310355103418402E-2</v>
      </c>
    </row>
    <row r="28" spans="1:32" x14ac:dyDescent="0.2">
      <c r="A28" s="41">
        <f t="shared" ca="1" si="10"/>
        <v>46095</v>
      </c>
      <c r="B28" s="2" t="str">
        <f t="shared" ca="1" si="11"/>
        <v>SÁB</v>
      </c>
      <c r="C28" s="43">
        <f t="shared" ca="1" si="0"/>
        <v>-2.7000000000000001E-3</v>
      </c>
      <c r="D28" s="43">
        <f t="shared" ca="1" si="1"/>
        <v>-5.0000000000000001E-4</v>
      </c>
      <c r="E28" s="4" cm="1">
        <f t="array" aca="1" ref="E28" ca="1">IF(A28="-","-",IF($F$9="278 - MIX JUAZEIRO",$A$9*C28,IFERROR(_xlfn.XLOOKUP($F$9, $X$7:$X$193, OFFSET(Y20,1,0,187,1), 0), "R$ 0,00"))
)</f>
        <v>169643.53</v>
      </c>
      <c r="F28" s="4" cm="1">
        <f t="array" aca="1" ref="F28" ca="1">IF(A28="-","-",IF($F$9="278 - MIX JUAZEIRO",$C$9*C28,IFERROR(_xlfn.XLOOKUP($F$9, $X$7:$X$193, OFFSET(Z20,1,0,187,1),0),"R$ 0,00"))
)</f>
        <v>-450</v>
      </c>
      <c r="G28" s="4" cm="1">
        <f t="array" aca="1" ref="G28" ca="1">IF(A28="-","-",IF($F$9="278 - MIX JUAZEIRO",$C$9*C28,IFERROR(_xlfn.XLOOKUP($F$9, $X$7:$X$193, OFFSET(AB20,1,0,187,1),0),"R$ 0,00"))
)</f>
        <v>-84.82</v>
      </c>
      <c r="H28" s="4" t="str" cm="1">
        <f t="array" ref="H28">IFERROR(INDEX($C$46:$U$78, ROW(A17), MATCH($F$9, $C$46:$U$46, 0)),"R$ 0,00")</f>
        <v>R$ 0,00</v>
      </c>
      <c r="I28" s="109" t="str" cm="1">
        <f t="array" ref="I28">IFERROR(INDEX($D$46:$U$78, ROW(A17), MATCH($F$9, $C$46:$U$46, 0)),"R$ 0,00")</f>
        <v>R$ 0,00</v>
      </c>
      <c r="J28" s="42" t="str">
        <f t="shared" si="5"/>
        <v>0,00%</v>
      </c>
      <c r="K28" s="4" t="str" cm="1">
        <f t="array" ref="K28">IFERROR(INDEX($E$46:$U$78, ROW(A17), MATCH($F$9, $C$46:$U$46, 0)),"R$ 0,00")</f>
        <v>R$ 0,00</v>
      </c>
      <c r="L28" s="111" t="str">
        <f t="shared" si="2"/>
        <v>0,00%</v>
      </c>
      <c r="M28" s="4">
        <f t="shared" ca="1" si="6"/>
        <v>-169643.53</v>
      </c>
      <c r="N28" s="4">
        <f t="shared" ca="1" si="7"/>
        <v>450</v>
      </c>
      <c r="O28" s="4">
        <f t="shared" ca="1" si="8"/>
        <v>-361906.2</v>
      </c>
      <c r="P28" s="4" cm="1">
        <f t="array" aca="1" ref="P28" ca="1">IFERROR(IF(H28=0,0,F29+SUM(N28:N28*-1)),"-")</f>
        <v>-960</v>
      </c>
      <c r="Q28" s="4">
        <f t="shared" ca="1" si="3"/>
        <v>0</v>
      </c>
      <c r="R28" s="4">
        <f t="shared" ca="1" si="4"/>
        <v>0</v>
      </c>
      <c r="S28" s="4">
        <f t="shared" ca="1" si="12"/>
        <v>5.0000000000000001E-4</v>
      </c>
      <c r="T28" s="43" t="str">
        <f t="shared" ca="1" si="9"/>
        <v>0,00%</v>
      </c>
      <c r="X28" s="116">
        <v>21</v>
      </c>
      <c r="Y28" s="117">
        <v>517503.18</v>
      </c>
      <c r="Z28" s="117">
        <v>-450</v>
      </c>
      <c r="AA28" s="118">
        <v>-8.9999999999999998E-4</v>
      </c>
      <c r="AB28" s="117">
        <v>-150</v>
      </c>
      <c r="AC28" s="118">
        <v>-2.9999999999999997E-4</v>
      </c>
      <c r="AD28" s="117">
        <v>-600</v>
      </c>
      <c r="AE28" s="118">
        <v>-1.1999999999999999E-3</v>
      </c>
      <c r="AF28" s="118">
        <v>3.6527771555600497E-2</v>
      </c>
    </row>
    <row r="29" spans="1:32" x14ac:dyDescent="0.2">
      <c r="A29" s="146">
        <f t="shared" ca="1" si="10"/>
        <v>46096</v>
      </c>
      <c r="B29" s="141" t="str">
        <f t="shared" ca="1" si="11"/>
        <v>DOM</v>
      </c>
      <c r="C29" s="142">
        <f t="shared" ca="1" si="0"/>
        <v>-2.7000000000000001E-3</v>
      </c>
      <c r="D29" s="142">
        <f t="shared" ca="1" si="1"/>
        <v>-5.0000000000000001E-4</v>
      </c>
      <c r="E29" s="143" cm="1">
        <f t="array" aca="1" ref="E29" ca="1">IF(A29="-","-",IF($F$9="278 - MIX JUAZEIRO",$A$9*C29,IFERROR(_xlfn.XLOOKUP($F$9, $X$7:$X$193, OFFSET(Y21,1,0,187,1), 0), "R$ 0,00"))
)</f>
        <v>192262.67</v>
      </c>
      <c r="F29" s="143" cm="1">
        <f t="array" aca="1" ref="F29" ca="1">IF(A29="-","-",IF($F$9="278 - MIX JUAZEIRO",$C$9*C29,IFERROR(_xlfn.XLOOKUP($F$9, $X$7:$X$193, OFFSET(Z21,1,0,187,1),0),"R$ 0,00"))
)</f>
        <v>-510</v>
      </c>
      <c r="G29" s="143" cm="1">
        <f t="array" aca="1" ref="G29" ca="1">IF(A29="-","-",IF($F$9="278 - MIX JUAZEIRO",$C$9*C29,IFERROR(_xlfn.XLOOKUP($F$9, $X$7:$X$193, OFFSET(AB21,1,0,187,1),0),"R$ 0,00"))
)</f>
        <v>-96.13</v>
      </c>
      <c r="H29" s="143" t="str" cm="1">
        <f t="array" ref="H29">IFERROR(INDEX($C$46:$U$78, ROW(A18), MATCH($F$9, $C$46:$U$46, 0)),"R$ 0,00")</f>
        <v>R$ 0,00</v>
      </c>
      <c r="I29" s="144" t="str" cm="1">
        <f t="array" ref="I29">IFERROR(INDEX($D$46:$U$78, ROW(A18), MATCH($F$9, $C$46:$U$46, 0)),"R$ 0,00")</f>
        <v>R$ 0,00</v>
      </c>
      <c r="J29" s="145" t="str">
        <f t="shared" si="5"/>
        <v>0,00%</v>
      </c>
      <c r="K29" s="143" t="str" cm="1">
        <f t="array" ref="K29">IFERROR(INDEX($E$46:$U$78, ROW(A18), MATCH($F$9, $C$46:$U$46, 0)),"R$ 0,00")</f>
        <v>R$ 0,00</v>
      </c>
      <c r="L29" s="147" t="str">
        <f t="shared" si="2"/>
        <v>0,00%</v>
      </c>
      <c r="M29" s="143">
        <f t="shared" ca="1" si="6"/>
        <v>-192262.67</v>
      </c>
      <c r="N29" s="143">
        <f t="shared" ca="1" si="7"/>
        <v>510</v>
      </c>
      <c r="O29" s="143">
        <f t="shared" ca="1" si="8"/>
        <v>-384525.34</v>
      </c>
      <c r="P29" s="143" cm="1">
        <f t="array" aca="1" ref="P29" ca="1">IFERROR(IF(H29=0,0,F30+SUM(N29:N29*-1)),"-")</f>
        <v>-1020</v>
      </c>
      <c r="Q29" s="143">
        <f t="shared" ca="1" si="3"/>
        <v>0</v>
      </c>
      <c r="R29" s="143">
        <f t="shared" ca="1" si="4"/>
        <v>0</v>
      </c>
      <c r="S29" s="143">
        <f t="shared" ca="1" si="12"/>
        <v>5.0000000000000001E-4</v>
      </c>
      <c r="T29" s="142" t="str">
        <f t="shared" ca="1" si="9"/>
        <v>0,00%</v>
      </c>
      <c r="X29" s="116">
        <v>22</v>
      </c>
      <c r="Y29" s="117">
        <v>586503.6</v>
      </c>
      <c r="Z29" s="117">
        <v>-510</v>
      </c>
      <c r="AA29" s="118">
        <v>-8.9999999999999998E-4</v>
      </c>
      <c r="AB29" s="117">
        <v>-170</v>
      </c>
      <c r="AC29" s="118">
        <v>-2.9999999999999997E-4</v>
      </c>
      <c r="AD29" s="117">
        <v>-680</v>
      </c>
      <c r="AE29" s="118">
        <v>-1.1999999999999999E-3</v>
      </c>
      <c r="AF29" s="118">
        <v>0</v>
      </c>
    </row>
    <row r="30" spans="1:32" x14ac:dyDescent="0.2">
      <c r="A30" s="41">
        <f t="shared" ca="1" si="10"/>
        <v>46097</v>
      </c>
      <c r="B30" s="2" t="str">
        <f t="shared" ca="1" si="11"/>
        <v>SEG</v>
      </c>
      <c r="C30" s="43">
        <f t="shared" ca="1" si="0"/>
        <v>-2.7000000000000001E-3</v>
      </c>
      <c r="D30" s="43">
        <f t="shared" ca="1" si="1"/>
        <v>-5.0000000000000001E-4</v>
      </c>
      <c r="E30" s="4" cm="1">
        <f t="array" aca="1" ref="E30" ca="1">IF(A30="-","-",IF($F$9="278 - MIX JUAZEIRO",$A$9*C30,IFERROR(_xlfn.XLOOKUP($F$9, $X$7:$X$193, OFFSET(Y22,1,0,187,1), 0), "R$ 0,00"))
)</f>
        <v>192262.67</v>
      </c>
      <c r="F30" s="4" cm="1">
        <f t="array" aca="1" ref="F30" ca="1">IF(A30="-","-",IF($F$9="278 - MIX JUAZEIRO",$C$9*C30,IFERROR(_xlfn.XLOOKUP($F$9, $X$7:$X$193, OFFSET(Z22,1,0,187,1),0),"R$ 0,00"))
)</f>
        <v>-510</v>
      </c>
      <c r="G30" s="4" cm="1">
        <f t="array" aca="1" ref="G30" ca="1">IF(A30="-","-",IF($F$9="278 - MIX JUAZEIRO",$C$9*C30,IFERROR(_xlfn.XLOOKUP($F$9, $X$7:$X$193, OFFSET(AB22,1,0,187,1),0),"R$ 0,00"))
)</f>
        <v>-96.13</v>
      </c>
      <c r="H30" s="4" t="str" cm="1">
        <f t="array" ref="H30">IFERROR(INDEX($C$46:$U$78, ROW(A19), MATCH($F$9, $C$46:$U$46, 0)),"R$ 0,00")</f>
        <v>R$ 0,00</v>
      </c>
      <c r="I30" s="109" t="str" cm="1">
        <f t="array" ref="I30">IFERROR(INDEX($D$46:$U$78, ROW(A19), MATCH($F$9, $C$46:$U$46, 0)),"R$ 0,00")</f>
        <v>R$ 0,00</v>
      </c>
      <c r="J30" s="42" t="str">
        <f t="shared" si="5"/>
        <v>0,00%</v>
      </c>
      <c r="K30" s="4" t="str" cm="1">
        <f t="array" ref="K30">IFERROR(INDEX($E$46:$U$78, ROW(A19), MATCH($F$9, $C$46:$U$46, 0)),"R$ 0,00")</f>
        <v>R$ 0,00</v>
      </c>
      <c r="L30" s="111" t="str">
        <f t="shared" si="2"/>
        <v>0,00%</v>
      </c>
      <c r="M30" s="4">
        <f t="shared" ca="1" si="6"/>
        <v>-192262.67</v>
      </c>
      <c r="N30" s="4">
        <f t="shared" ca="1" si="7"/>
        <v>510</v>
      </c>
      <c r="O30" s="4">
        <f t="shared" ca="1" si="8"/>
        <v>-384525.34</v>
      </c>
      <c r="P30" s="4" cm="1">
        <f t="array" aca="1" ref="P30" ca="1">IFERROR(IF(H30=0,0,F31+SUM(N30:N30*-1)),"-")</f>
        <v>-1020</v>
      </c>
      <c r="Q30" s="4">
        <f t="shared" ca="1" si="3"/>
        <v>0</v>
      </c>
      <c r="R30" s="4">
        <f t="shared" ca="1" si="4"/>
        <v>0</v>
      </c>
      <c r="S30" s="4">
        <f t="shared" ca="1" si="12"/>
        <v>5.0000000000000001E-4</v>
      </c>
      <c r="T30" s="43" t="str">
        <f t="shared" ca="1" si="9"/>
        <v>0,00%</v>
      </c>
      <c r="X30" s="116">
        <v>23</v>
      </c>
      <c r="Y30" s="117">
        <v>586503.6</v>
      </c>
      <c r="Z30" s="117">
        <v>-510</v>
      </c>
      <c r="AA30" s="118">
        <v>-8.9999999999999998E-4</v>
      </c>
      <c r="AB30" s="117">
        <v>-170</v>
      </c>
      <c r="AC30" s="118">
        <v>-2.9999999999999997E-4</v>
      </c>
      <c r="AD30" s="117">
        <v>-680</v>
      </c>
      <c r="AE30" s="118">
        <v>-1.1999999999999999E-3</v>
      </c>
      <c r="AF30" s="118">
        <v>3.5331564865944201E-2</v>
      </c>
    </row>
    <row r="31" spans="1:32" x14ac:dyDescent="0.2">
      <c r="A31" s="41">
        <f t="shared" ca="1" si="10"/>
        <v>46098</v>
      </c>
      <c r="B31" s="141" t="str">
        <f t="shared" ca="1" si="11"/>
        <v>TER</v>
      </c>
      <c r="C31" s="142">
        <f t="shared" ca="1" si="0"/>
        <v>-2.7000000000000001E-3</v>
      </c>
      <c r="D31" s="142">
        <f t="shared" ca="1" si="1"/>
        <v>-5.0000000000000001E-4</v>
      </c>
      <c r="E31" s="143" cm="1">
        <f t="array" aca="1" ref="E31" ca="1">IF(A31="-","-",IF($F$9="278 - MIX JUAZEIRO",$A$9*C31,IFERROR(_xlfn.XLOOKUP($F$9, $X$7:$X$193, OFFSET(Y23,1,0,187,1), 0), "R$ 0,00"))
)</f>
        <v>192262.67</v>
      </c>
      <c r="F31" s="143" cm="1">
        <f t="array" aca="1" ref="F31" ca="1">IF(A31="-","-",IF($F$9="278 - MIX JUAZEIRO",$C$9*C31,IFERROR(_xlfn.XLOOKUP($F$9, $X$7:$X$193, OFFSET(Z23,1,0,187,1),0),"R$ 0,00"))
)</f>
        <v>-510</v>
      </c>
      <c r="G31" s="143" cm="1">
        <f t="array" aca="1" ref="G31" ca="1">IF(A31="-","-",IF($F$9="278 - MIX JUAZEIRO",$C$9*C31,IFERROR(_xlfn.XLOOKUP($F$9, $X$7:$X$193, OFFSET(AB23,1,0,187,1),0),"R$ 0,00"))
)</f>
        <v>-96.13</v>
      </c>
      <c r="H31" s="143" t="str" cm="1">
        <f t="array" ref="H31">IFERROR(INDEX($C$46:$U$78, ROW(A20), MATCH($F$9, $C$46:$U$46, 0)),"R$ 0,00")</f>
        <v>R$ 0,00</v>
      </c>
      <c r="I31" s="144" t="str" cm="1">
        <f t="array" ref="I31">IFERROR(INDEX($D$46:$U$78, ROW(A20), MATCH($F$9, $C$46:$U$46, 0)),"R$ 0,00")</f>
        <v>R$ 0,00</v>
      </c>
      <c r="J31" s="145" t="str">
        <f t="shared" si="5"/>
        <v>0,00%</v>
      </c>
      <c r="K31" s="143" t="str" cm="1">
        <f t="array" ref="K31">IFERROR(INDEX($E$46:$U$78, ROW(A20), MATCH($F$9, $C$46:$U$46, 0)),"R$ 0,00")</f>
        <v>R$ 0,00</v>
      </c>
      <c r="L31" s="147" t="str">
        <f t="shared" si="2"/>
        <v>0,00%</v>
      </c>
      <c r="M31" s="143">
        <f t="shared" ca="1" si="6"/>
        <v>-192262.67</v>
      </c>
      <c r="N31" s="143">
        <f t="shared" ca="1" si="7"/>
        <v>510</v>
      </c>
      <c r="O31" s="143">
        <f t="shared" ca="1" si="8"/>
        <v>-384525.34</v>
      </c>
      <c r="P31" s="143" cm="1">
        <f t="array" aca="1" ref="P31" ca="1">IFERROR(IF(H31=0,0,F32+SUM(N31:N31*-1)),"-")</f>
        <v>-1020</v>
      </c>
      <c r="Q31" s="143">
        <f t="shared" ca="1" si="3"/>
        <v>0</v>
      </c>
      <c r="R31" s="143">
        <f t="shared" ca="1" si="4"/>
        <v>0</v>
      </c>
      <c r="S31" s="143">
        <f t="shared" ca="1" si="12"/>
        <v>5.0000000000000001E-4</v>
      </c>
      <c r="T31" s="142" t="str">
        <f t="shared" ca="1" si="9"/>
        <v>0,00%</v>
      </c>
      <c r="X31" s="116">
        <v>24</v>
      </c>
      <c r="Y31" s="117">
        <v>586503.6</v>
      </c>
      <c r="Z31" s="117">
        <v>-510</v>
      </c>
      <c r="AA31" s="118">
        <v>-8.9999999999999998E-4</v>
      </c>
      <c r="AB31" s="117">
        <v>-170</v>
      </c>
      <c r="AC31" s="118">
        <v>-2.9999999999999997E-4</v>
      </c>
      <c r="AD31" s="117">
        <v>-680</v>
      </c>
      <c r="AE31" s="118">
        <v>-1.1999999999999999E-3</v>
      </c>
      <c r="AF31" s="118">
        <v>2.94799680972734E-2</v>
      </c>
    </row>
    <row r="32" spans="1:32" x14ac:dyDescent="0.2">
      <c r="A32" s="41">
        <f t="shared" ca="1" si="10"/>
        <v>46099</v>
      </c>
      <c r="B32" s="2" t="str">
        <f t="shared" ca="1" si="11"/>
        <v>QUA</v>
      </c>
      <c r="C32" s="43">
        <f t="shared" ca="1" si="0"/>
        <v>-2.7000000000000001E-3</v>
      </c>
      <c r="D32" s="43">
        <f t="shared" ca="1" si="1"/>
        <v>-5.0000000000000001E-4</v>
      </c>
      <c r="E32" s="4" cm="1">
        <f t="array" aca="1" ref="E32" ca="1">IF(A32="-","-",IF($F$9="278 - MIX JUAZEIRO",$A$9*C32,IFERROR(_xlfn.XLOOKUP($F$9, $X$7:$X$193, OFFSET(Y24,1,0,187,1), 0), "R$ 0,00"))
)</f>
        <v>192262.67</v>
      </c>
      <c r="F32" s="4" cm="1">
        <f t="array" aca="1" ref="F32" ca="1">IF(A32="-","-",IF($F$9="278 - MIX JUAZEIRO",$C$9*C32,IFERROR(_xlfn.XLOOKUP($F$9, $X$7:$X$193, OFFSET(Z24,1,0,187,1),0),"R$ 0,00"))
)</f>
        <v>-510</v>
      </c>
      <c r="G32" s="4" cm="1">
        <f t="array" aca="1" ref="G32" ca="1">IF(A32="-","-",IF($F$9="278 - MIX JUAZEIRO",$C$9*C32,IFERROR(_xlfn.XLOOKUP($F$9, $X$7:$X$193, OFFSET(AB24,1,0,187,1),0),"R$ 0,00"))
)</f>
        <v>-96.13</v>
      </c>
      <c r="H32" s="4" t="str" cm="1">
        <f t="array" ref="H32">IFERROR(INDEX($C$46:$U$78, ROW(A21), MATCH($F$9, $C$46:$U$46, 0)),"R$ 0,00")</f>
        <v>R$ 0,00</v>
      </c>
      <c r="I32" s="109" t="str" cm="1">
        <f t="array" ref="I32">IFERROR(INDEX($D$46:$U$78, ROW(A21), MATCH($F$9, $C$46:$U$46, 0)),"R$ 0,00")</f>
        <v>R$ 0,00</v>
      </c>
      <c r="J32" s="42" t="str">
        <f t="shared" si="5"/>
        <v>0,00%</v>
      </c>
      <c r="K32" s="4" t="str" cm="1">
        <f t="array" ref="K32">IFERROR(INDEX($E$46:$U$78, ROW(A21), MATCH($F$9, $C$46:$U$46, 0)),"R$ 0,00")</f>
        <v>R$ 0,00</v>
      </c>
      <c r="L32" s="111" t="str">
        <f t="shared" si="2"/>
        <v>0,00%</v>
      </c>
      <c r="M32" s="4">
        <f t="shared" ca="1" si="6"/>
        <v>-192262.67</v>
      </c>
      <c r="N32" s="4">
        <f t="shared" ca="1" si="7"/>
        <v>510</v>
      </c>
      <c r="O32" s="4">
        <f t="shared" ca="1" si="8"/>
        <v>-384525.34</v>
      </c>
      <c r="P32" s="4" cm="1">
        <f t="array" aca="1" ref="P32" ca="1">IFERROR(IF(H32=0,0,F33+SUM(N32:N32*-1)),"-")</f>
        <v>-1020</v>
      </c>
      <c r="Q32" s="4">
        <f t="shared" ca="1" si="3"/>
        <v>0</v>
      </c>
      <c r="R32" s="4">
        <f t="shared" ca="1" si="4"/>
        <v>0</v>
      </c>
      <c r="S32" s="4">
        <f t="shared" ca="1" si="12"/>
        <v>5.0000000000000001E-4</v>
      </c>
      <c r="T32" s="43" t="str">
        <f t="shared" ca="1" si="9"/>
        <v>0,00%</v>
      </c>
      <c r="X32" s="116">
        <v>25</v>
      </c>
      <c r="Y32" s="117" t="s">
        <v>12882</v>
      </c>
      <c r="Z32" s="117" t="s">
        <v>12882</v>
      </c>
      <c r="AA32" s="118"/>
      <c r="AB32" s="117" t="s">
        <v>12882</v>
      </c>
      <c r="AC32" s="118"/>
      <c r="AD32" s="117" t="s">
        <v>12882</v>
      </c>
      <c r="AE32" s="118"/>
      <c r="AF32" s="118">
        <v>1.30266362409349E-2</v>
      </c>
    </row>
    <row r="33" spans="1:32" x14ac:dyDescent="0.2">
      <c r="A33" s="41">
        <f t="shared" ca="1" si="10"/>
        <v>46100</v>
      </c>
      <c r="B33" s="141" t="str">
        <f t="shared" ca="1" si="11"/>
        <v>QUI</v>
      </c>
      <c r="C33" s="142">
        <f t="shared" ca="1" si="0"/>
        <v>-2.7000000000000001E-3</v>
      </c>
      <c r="D33" s="142">
        <f t="shared" ca="1" si="1"/>
        <v>-5.0000000000000001E-4</v>
      </c>
      <c r="E33" s="143" cm="1">
        <f t="array" aca="1" ref="E33" ca="1">IF(A33="-","-",IF($F$9="278 - MIX JUAZEIRO",$A$9*C33,IFERROR(_xlfn.XLOOKUP($F$9, $X$7:$X$193, OFFSET(Y25,1,0,187,1), 0), "R$ 0,00"))
)</f>
        <v>192262.67</v>
      </c>
      <c r="F33" s="143" cm="1">
        <f t="array" aca="1" ref="F33" ca="1">IF(A33="-","-",IF($F$9="278 - MIX JUAZEIRO",$C$9*C33,IFERROR(_xlfn.XLOOKUP($F$9, $X$7:$X$193, OFFSET(Z25,1,0,187,1),0),"R$ 0,00"))
)</f>
        <v>-510</v>
      </c>
      <c r="G33" s="143" cm="1">
        <f t="array" aca="1" ref="G33" ca="1">IF(A33="-","-",IF($F$9="278 - MIX JUAZEIRO",$C$9*C33,IFERROR(_xlfn.XLOOKUP($F$9, $X$7:$X$193, OFFSET(AB25,1,0,187,1),0),"R$ 0,00"))
)</f>
        <v>-96.13</v>
      </c>
      <c r="H33" s="143" t="str" cm="1">
        <f t="array" ref="H33">IFERROR(INDEX($C$46:$U$78, ROW(A22), MATCH($F$9, $C$46:$U$46, 0)),"R$ 0,00")</f>
        <v>R$ 0,00</v>
      </c>
      <c r="I33" s="144" t="str" cm="1">
        <f t="array" ref="I33">IFERROR(INDEX($D$46:$U$78, ROW(A22), MATCH($F$9, $C$46:$U$46, 0)),"R$ 0,00")</f>
        <v>R$ 0,00</v>
      </c>
      <c r="J33" s="145" t="str">
        <f t="shared" si="5"/>
        <v>0,00%</v>
      </c>
      <c r="K33" s="143" t="str" cm="1">
        <f t="array" ref="K33">IFERROR(INDEX($E$46:$U$78, ROW(A22), MATCH($F$9, $C$46:$U$46, 0)),"R$ 0,00")</f>
        <v>R$ 0,00</v>
      </c>
      <c r="L33" s="147" t="str">
        <f t="shared" si="2"/>
        <v>0,00%</v>
      </c>
      <c r="M33" s="143">
        <f t="shared" ca="1" si="6"/>
        <v>-192262.67</v>
      </c>
      <c r="N33" s="143">
        <f t="shared" ca="1" si="7"/>
        <v>510</v>
      </c>
      <c r="O33" s="143">
        <f t="shared" ca="1" si="8"/>
        <v>-378870.55000000005</v>
      </c>
      <c r="P33" s="143" cm="1">
        <f t="array" aca="1" ref="P33" ca="1">IFERROR(IF(H33=0,0,F34+SUM(N33:N33*-1)),"-")</f>
        <v>-1005</v>
      </c>
      <c r="Q33" s="143">
        <f t="shared" ca="1" si="3"/>
        <v>0</v>
      </c>
      <c r="R33" s="143">
        <f t="shared" ca="1" si="4"/>
        <v>0</v>
      </c>
      <c r="S33" s="143">
        <f t="shared" ca="1" si="12"/>
        <v>5.0000000000000001E-4</v>
      </c>
      <c r="T33" s="142" t="str">
        <f t="shared" ca="1" si="9"/>
        <v>0,00%</v>
      </c>
      <c r="X33" s="116">
        <v>26</v>
      </c>
      <c r="Y33" s="117">
        <v>586503.6</v>
      </c>
      <c r="Z33" s="117">
        <v>-510</v>
      </c>
      <c r="AA33" s="118">
        <v>-8.9999999999999998E-4</v>
      </c>
      <c r="AB33" s="117">
        <v>-170</v>
      </c>
      <c r="AC33" s="118">
        <v>-2.9999999999999997E-4</v>
      </c>
      <c r="AD33" s="117">
        <v>-680</v>
      </c>
      <c r="AE33" s="118">
        <v>-1.1999999999999999E-3</v>
      </c>
      <c r="AF33" s="118">
        <v>4.1416920991636699E-2</v>
      </c>
    </row>
    <row r="34" spans="1:32" x14ac:dyDescent="0.2">
      <c r="A34" s="41">
        <f t="shared" ca="1" si="10"/>
        <v>46101</v>
      </c>
      <c r="B34" s="2" t="str">
        <f t="shared" ca="1" si="11"/>
        <v>SEX</v>
      </c>
      <c r="C34" s="43">
        <f t="shared" ca="1" si="0"/>
        <v>-2.7000000000000001E-3</v>
      </c>
      <c r="D34" s="43">
        <f t="shared" ca="1" si="1"/>
        <v>-5.0000000000000001E-4</v>
      </c>
      <c r="E34" s="4" cm="1">
        <f t="array" aca="1" ref="E34" ca="1">IF(A34="-","-",IF($F$9="278 - MIX JUAZEIRO",$A$9*C34,IFERROR(_xlfn.XLOOKUP($F$9, $X$7:$X$193, OFFSET(Y26,1,0,187,1), 0), "R$ 0,00"))
)</f>
        <v>186607.88</v>
      </c>
      <c r="F34" s="4" cm="1">
        <f t="array" aca="1" ref="F34" ca="1">IF(A34="-","-",IF($F$9="278 - MIX JUAZEIRO",$C$9*C34,IFERROR(_xlfn.XLOOKUP($F$9, $X$7:$X$193, OFFSET(Z26,1,0,187,1),0),"R$ 0,00"))
)</f>
        <v>-495</v>
      </c>
      <c r="G34" s="4" cm="1">
        <f t="array" aca="1" ref="G34" ca="1">IF(A34="-","-",IF($F$9="278 - MIX JUAZEIRO",$C$9*C34,IFERROR(_xlfn.XLOOKUP($F$9, $X$7:$X$193, OFFSET(AB26,1,0,187,1),0),"R$ 0,00"))
)</f>
        <v>-93.3</v>
      </c>
      <c r="H34" s="4" t="str" cm="1">
        <f t="array" ref="H34">IFERROR(INDEX($C$46:$U$78, ROW(A23), MATCH($F$9, $C$46:$U$46, 0)),"R$ 0,00")</f>
        <v>R$ 0,00</v>
      </c>
      <c r="I34" s="109" t="str" cm="1">
        <f t="array" ref="I34">IFERROR(INDEX($D$46:$U$78, ROW(A23), MATCH($F$9, $C$46:$U$46, 0)),"R$ 0,00")</f>
        <v>R$ 0,00</v>
      </c>
      <c r="J34" s="42" t="str">
        <f t="shared" si="5"/>
        <v>0,00%</v>
      </c>
      <c r="K34" s="4" t="str" cm="1">
        <f t="array" ref="K34">IFERROR(INDEX($E$46:$U$78, ROW(A23), MATCH($F$9, $C$46:$U$46, 0)),"R$ 0,00")</f>
        <v>R$ 0,00</v>
      </c>
      <c r="L34" s="111" t="str">
        <f t="shared" si="2"/>
        <v>0,00%</v>
      </c>
      <c r="M34" s="4">
        <f t="shared" ca="1" si="6"/>
        <v>-186607.88</v>
      </c>
      <c r="N34" s="4">
        <f t="shared" ca="1" si="7"/>
        <v>495</v>
      </c>
      <c r="O34" s="4">
        <f t="shared" ca="1" si="8"/>
        <v>-356251.41000000003</v>
      </c>
      <c r="P34" s="4" cm="1">
        <f t="array" aca="1" ref="P34" ca="1">IFERROR(IF(H34=0,0,F35+SUM(N34:N34*-1)),"-")</f>
        <v>-945</v>
      </c>
      <c r="Q34" s="4">
        <f t="shared" ca="1" si="3"/>
        <v>0</v>
      </c>
      <c r="R34" s="4">
        <f t="shared" ca="1" si="4"/>
        <v>0</v>
      </c>
      <c r="S34" s="4">
        <f t="shared" ca="1" si="12"/>
        <v>5.0000000000000001E-4</v>
      </c>
      <c r="T34" s="43" t="str">
        <f t="shared" ca="1" si="9"/>
        <v>0,00%</v>
      </c>
      <c r="X34" s="116">
        <v>27</v>
      </c>
      <c r="Y34" s="117">
        <v>586503.6</v>
      </c>
      <c r="Z34" s="117">
        <v>-510</v>
      </c>
      <c r="AA34" s="118">
        <v>-8.9999999999999998E-4</v>
      </c>
      <c r="AB34" s="117">
        <v>-170</v>
      </c>
      <c r="AC34" s="118">
        <v>-2.9999999999999997E-4</v>
      </c>
      <c r="AD34" s="117">
        <v>-680</v>
      </c>
      <c r="AE34" s="118">
        <v>-1.1999999999999999E-3</v>
      </c>
      <c r="AF34" s="118">
        <v>4.1416920991636699E-2</v>
      </c>
    </row>
    <row r="35" spans="1:32" x14ac:dyDescent="0.2">
      <c r="A35" s="146">
        <f t="shared" ca="1" si="10"/>
        <v>46102</v>
      </c>
      <c r="B35" s="141" t="str">
        <f t="shared" ca="1" si="11"/>
        <v>SÁB</v>
      </c>
      <c r="C35" s="142">
        <f t="shared" ca="1" si="0"/>
        <v>-2.7000000000000001E-3</v>
      </c>
      <c r="D35" s="142">
        <f t="shared" ca="1" si="1"/>
        <v>-5.0000000000000001E-4</v>
      </c>
      <c r="E35" s="143" cm="1">
        <f t="array" aca="1" ref="E35" ca="1">IF(A35="-","-",IF($F$9="278 - MIX JUAZEIRO",$A$9*C35,IFERROR(_xlfn.XLOOKUP($F$9, $X$7:$X$193, OFFSET(Y27,1,0,187,1), 0), "R$ 0,00"))
)</f>
        <v>169643.53</v>
      </c>
      <c r="F35" s="143" cm="1">
        <f t="array" aca="1" ref="F35" ca="1">IF(A35="-","-",IF($F$9="278 - MIX JUAZEIRO",$C$9*C35,IFERROR(_xlfn.XLOOKUP($F$9, $X$7:$X$193, OFFSET(Z27,1,0,187,1),0),"R$ 0,00"))
)</f>
        <v>-450</v>
      </c>
      <c r="G35" s="143" cm="1">
        <f t="array" aca="1" ref="G35" ca="1">IF(A35="-","-",IF($F$9="278 - MIX JUAZEIRO",$C$9*C35,IFERROR(_xlfn.XLOOKUP($F$9, $X$7:$X$193, OFFSET(AB27,1,0,187,1),0),"R$ 0,00"))
)</f>
        <v>-84.82</v>
      </c>
      <c r="H35" s="143" t="str" cm="1">
        <f t="array" ref="H35">IFERROR(INDEX($C$46:$U$78, ROW(A24), MATCH($F$9, $C$46:$U$46, 0)),"R$ 0,00")</f>
        <v>R$ 0,00</v>
      </c>
      <c r="I35" s="144" t="str" cm="1">
        <f t="array" ref="I35">IFERROR(INDEX($D$46:$U$78, ROW(A24), MATCH($F$9, $C$46:$U$46, 0)),"R$ 0,00")</f>
        <v>R$ 0,00</v>
      </c>
      <c r="J35" s="145" t="str">
        <f t="shared" si="5"/>
        <v>0,00%</v>
      </c>
      <c r="K35" s="143" t="str" cm="1">
        <f t="array" ref="K35">IFERROR(INDEX($E$46:$U$78, ROW(A24), MATCH($F$9, $C$46:$U$46, 0)),"R$ 0,00")</f>
        <v>R$ 0,00</v>
      </c>
      <c r="L35" s="147" t="str">
        <f t="shared" si="2"/>
        <v>0,00%</v>
      </c>
      <c r="M35" s="143">
        <f t="shared" ca="1" si="6"/>
        <v>-169643.53</v>
      </c>
      <c r="N35" s="143">
        <f t="shared" ca="1" si="7"/>
        <v>450</v>
      </c>
      <c r="O35" s="143">
        <f t="shared" ca="1" si="8"/>
        <v>-361906.2</v>
      </c>
      <c r="P35" s="143" cm="1">
        <f t="array" aca="1" ref="P35" ca="1">IFERROR(IF(H35=0,0,F36+SUM(N35:N35*-1)),"-")</f>
        <v>-960</v>
      </c>
      <c r="Q35" s="143">
        <f t="shared" ca="1" si="3"/>
        <v>0</v>
      </c>
      <c r="R35" s="143">
        <f t="shared" ca="1" si="4"/>
        <v>0</v>
      </c>
      <c r="S35" s="143">
        <f t="shared" ca="1" si="12"/>
        <v>5.0000000000000001E-4</v>
      </c>
      <c r="T35" s="142" t="str">
        <f t="shared" ca="1" si="9"/>
        <v>0,00%</v>
      </c>
      <c r="X35" s="116">
        <v>28</v>
      </c>
      <c r="Y35" s="117">
        <v>517503.18</v>
      </c>
      <c r="Z35" s="117">
        <v>-450</v>
      </c>
      <c r="AA35" s="118">
        <v>-8.9999999999999998E-4</v>
      </c>
      <c r="AB35" s="117">
        <v>-150</v>
      </c>
      <c r="AC35" s="118">
        <v>-2.9999999999999997E-4</v>
      </c>
      <c r="AD35" s="117">
        <v>-600</v>
      </c>
      <c r="AE35" s="118">
        <v>-1.1999999999999999E-3</v>
      </c>
      <c r="AF35" s="118">
        <v>3.2714057769075697E-2</v>
      </c>
    </row>
    <row r="36" spans="1:32" x14ac:dyDescent="0.2">
      <c r="A36" s="41">
        <f t="shared" ca="1" si="10"/>
        <v>46103</v>
      </c>
      <c r="B36" s="2" t="str">
        <f t="shared" ca="1" si="11"/>
        <v>DOM</v>
      </c>
      <c r="C36" s="43">
        <f t="shared" ca="1" si="0"/>
        <v>-2.7000000000000001E-3</v>
      </c>
      <c r="D36" s="43">
        <f t="shared" ca="1" si="1"/>
        <v>-5.0000000000000001E-4</v>
      </c>
      <c r="E36" s="4" cm="1">
        <f t="array" aca="1" ref="E36" ca="1">IF(A36="-","-",IF($F$9="278 - MIX JUAZEIRO",$A$9*C36,IFERROR(_xlfn.XLOOKUP($F$9, $X$7:$X$193, OFFSET(Y28,1,0,187,1), 0), "R$ 0,00"))
)</f>
        <v>192262.67</v>
      </c>
      <c r="F36" s="4" cm="1">
        <f t="array" aca="1" ref="F36" ca="1">IF(A36="-","-",IF($F$9="278 - MIX JUAZEIRO",$C$9*C36,IFERROR(_xlfn.XLOOKUP($F$9, $X$7:$X$193, OFFSET(Z28,1,0,187,1),0),"R$ 0,00"))
)</f>
        <v>-510</v>
      </c>
      <c r="G36" s="4" cm="1">
        <f t="array" aca="1" ref="G36" ca="1">IF(A36="-","-",IF($F$9="278 - MIX JUAZEIRO",$C$9*C36,IFERROR(_xlfn.XLOOKUP($F$9, $X$7:$X$193, OFFSET(AB28,1,0,187,1),0),"R$ 0,00"))
)</f>
        <v>-96.13</v>
      </c>
      <c r="H36" s="4" t="str" cm="1">
        <f t="array" ref="H36">IFERROR(INDEX($C$46:$U$78, ROW(A25), MATCH($F$9, $C$46:$U$46, 0)),"R$ 0,00")</f>
        <v>R$ 0,00</v>
      </c>
      <c r="I36" s="109" t="str" cm="1">
        <f t="array" ref="I36">IFERROR(INDEX($D$46:$U$78, ROW(A25), MATCH($F$9, $C$46:$U$46, 0)),"R$ 0,00")</f>
        <v>R$ 0,00</v>
      </c>
      <c r="J36" s="42" t="str">
        <f t="shared" si="5"/>
        <v>0,00%</v>
      </c>
      <c r="K36" s="4" t="str" cm="1">
        <f t="array" ref="K36">IFERROR(INDEX($E$46:$U$78, ROW(A25), MATCH($F$9, $C$46:$U$46, 0)),"R$ 0,00")</f>
        <v>R$ 0,00</v>
      </c>
      <c r="L36" s="111" t="str">
        <f t="shared" si="2"/>
        <v>0,00%</v>
      </c>
      <c r="M36" s="4">
        <f t="shared" ca="1" si="6"/>
        <v>-192262.67</v>
      </c>
      <c r="N36" s="4">
        <f t="shared" ca="1" si="7"/>
        <v>510</v>
      </c>
      <c r="O36" s="4">
        <f t="shared" ca="1" si="8"/>
        <v>-384525.34</v>
      </c>
      <c r="P36" s="4" cm="1">
        <f t="array" aca="1" ref="P36" ca="1">IFERROR(IF(H36=0,0,F37+SUM(N36:N36*-1)),"-")</f>
        <v>-1020</v>
      </c>
      <c r="Q36" s="4">
        <f t="shared" ca="1" si="3"/>
        <v>0</v>
      </c>
      <c r="R36" s="4">
        <f t="shared" ca="1" si="4"/>
        <v>0</v>
      </c>
      <c r="S36" s="4">
        <f t="shared" ca="1" si="12"/>
        <v>5.0000000000000001E-4</v>
      </c>
      <c r="T36" s="43" t="str">
        <f t="shared" ca="1" si="9"/>
        <v>0,00%</v>
      </c>
      <c r="X36" s="116">
        <v>29</v>
      </c>
      <c r="Y36" s="117">
        <v>586503.6</v>
      </c>
      <c r="Z36" s="117">
        <v>-510</v>
      </c>
      <c r="AA36" s="118">
        <v>-8.9999999999999998E-4</v>
      </c>
      <c r="AB36" s="117">
        <v>-170</v>
      </c>
      <c r="AC36" s="118">
        <v>-2.9999999999999997E-4</v>
      </c>
      <c r="AD36" s="117">
        <v>-680</v>
      </c>
      <c r="AE36" s="118">
        <v>-1.1999999999999999E-3</v>
      </c>
      <c r="AF36" s="119"/>
    </row>
    <row r="37" spans="1:32" x14ac:dyDescent="0.2">
      <c r="A37" s="146">
        <f t="shared" ca="1" si="10"/>
        <v>46104</v>
      </c>
      <c r="B37" s="141" t="str">
        <f t="shared" ca="1" si="11"/>
        <v>SEG</v>
      </c>
      <c r="C37" s="142">
        <f t="shared" ca="1" si="0"/>
        <v>-2.7000000000000001E-3</v>
      </c>
      <c r="D37" s="142">
        <f t="shared" ca="1" si="1"/>
        <v>-5.0000000000000001E-4</v>
      </c>
      <c r="E37" s="143" cm="1">
        <f t="array" aca="1" ref="E37" ca="1">IF(A37="-","-",IF($F$9="278 - MIX JUAZEIRO",$A$9*C37,IFERROR(_xlfn.XLOOKUP($F$9, $X$7:$X$193, OFFSET(Y29,1,0,187,1), 0), "R$ 0,00"))
)</f>
        <v>192262.67</v>
      </c>
      <c r="F37" s="143" cm="1">
        <f t="array" aca="1" ref="F37" ca="1">IF(A37="-","-",IF($F$9="278 - MIX JUAZEIRO",$C$9*C37,IFERROR(_xlfn.XLOOKUP($F$9, $X$7:$X$193, OFFSET(Z29,1,0,187,1),0),"R$ 0,00"))
)</f>
        <v>-510</v>
      </c>
      <c r="G37" s="143" cm="1">
        <f t="array" aca="1" ref="G37" ca="1">IF(A37="-","-",IF($F$9="278 - MIX JUAZEIRO",$C$9*C37,IFERROR(_xlfn.XLOOKUP($F$9, $X$7:$X$193, OFFSET(AB29,1,0,187,1),0),"R$ 0,00"))
)</f>
        <v>-96.13</v>
      </c>
      <c r="H37" s="143" t="str" cm="1">
        <f t="array" ref="H37">IFERROR(INDEX($C$46:$U$78, ROW(A26), MATCH($F$9, $C$46:$U$46, 0)),"R$ 0,00")</f>
        <v>R$ 0,00</v>
      </c>
      <c r="I37" s="144" t="str" cm="1">
        <f t="array" ref="I37">IFERROR(INDEX($D$46:$U$78, ROW(A26), MATCH($F$9, $C$46:$U$46, 0)),"R$ 0,00")</f>
        <v>R$ 0,00</v>
      </c>
      <c r="J37" s="145" t="str">
        <f t="shared" si="5"/>
        <v>0,00%</v>
      </c>
      <c r="K37" s="143" t="str" cm="1">
        <f t="array" ref="K37">IFERROR(INDEX($E$46:$U$78, ROW(A26), MATCH($F$9, $C$46:$U$46, 0)),"R$ 0,00")</f>
        <v>R$ 0,00</v>
      </c>
      <c r="L37" s="147" t="str">
        <f t="shared" si="2"/>
        <v>0,00%</v>
      </c>
      <c r="M37" s="143">
        <f t="shared" ca="1" si="6"/>
        <v>-192262.67</v>
      </c>
      <c r="N37" s="143">
        <f t="shared" ca="1" si="7"/>
        <v>510</v>
      </c>
      <c r="O37" s="143">
        <f t="shared" ca="1" si="8"/>
        <v>-384525.34</v>
      </c>
      <c r="P37" s="143" cm="1">
        <f t="array" aca="1" ref="P37" ca="1">IFERROR(IF(H37=0,0,F38+SUM(N37:N37*-1)),"-")</f>
        <v>-1020</v>
      </c>
      <c r="Q37" s="143">
        <f t="shared" ca="1" si="3"/>
        <v>0</v>
      </c>
      <c r="R37" s="143">
        <f t="shared" ca="1" si="4"/>
        <v>0</v>
      </c>
      <c r="S37" s="143">
        <f t="shared" ca="1" si="12"/>
        <v>5.0000000000000001E-4</v>
      </c>
      <c r="T37" s="142" t="str">
        <f t="shared" ca="1" si="9"/>
        <v>0,00%</v>
      </c>
      <c r="X37" s="116">
        <v>30</v>
      </c>
      <c r="Y37" s="117">
        <v>586503.6</v>
      </c>
      <c r="Z37" s="117">
        <v>-510</v>
      </c>
      <c r="AA37" s="118">
        <v>-8.9999999999999998E-4</v>
      </c>
      <c r="AB37" s="117">
        <v>-170</v>
      </c>
      <c r="AC37" s="118">
        <v>-2.9999999999999997E-4</v>
      </c>
      <c r="AD37" s="117">
        <v>-680</v>
      </c>
      <c r="AE37" s="118">
        <v>-1.1999999999999999E-3</v>
      </c>
      <c r="AF37" s="119"/>
    </row>
    <row r="38" spans="1:32" x14ac:dyDescent="0.2">
      <c r="A38" s="41">
        <f t="shared" ca="1" si="10"/>
        <v>46105</v>
      </c>
      <c r="B38" s="2" t="str">
        <f t="shared" ca="1" si="11"/>
        <v>TER</v>
      </c>
      <c r="C38" s="43">
        <f t="shared" ca="1" si="0"/>
        <v>-2.7000000000000001E-3</v>
      </c>
      <c r="D38" s="43">
        <f t="shared" ca="1" si="1"/>
        <v>-5.0000000000000001E-4</v>
      </c>
      <c r="E38" s="4" cm="1">
        <f t="array" aca="1" ref="E38" ca="1">IF(A38="-","-",IF($F$9="278 - MIX JUAZEIRO",$A$9*C38,IFERROR(_xlfn.XLOOKUP($F$9, $X$7:$X$193, OFFSET(Y30,1,0,187,1), 0), "R$ 0,00"))
)</f>
        <v>192262.67</v>
      </c>
      <c r="F38" s="4" cm="1">
        <f t="array" aca="1" ref="F38" ca="1">IF(A38="-","-",IF($F$9="278 - MIX JUAZEIRO",$C$9*C38,IFERROR(_xlfn.XLOOKUP($F$9, $X$7:$X$193, OFFSET(Z30,1,0,187,1),0),"R$ 0,00"))
)</f>
        <v>-510</v>
      </c>
      <c r="G38" s="4" cm="1">
        <f t="array" aca="1" ref="G38" ca="1">IF(A38="-","-",IF($F$9="278 - MIX JUAZEIRO",$C$9*C38,IFERROR(_xlfn.XLOOKUP($F$9, $X$7:$X$193, OFFSET(AB30,1,0,187,1),0),"R$ 0,00"))
)</f>
        <v>-96.13</v>
      </c>
      <c r="H38" s="4" t="str" cm="1">
        <f t="array" ref="H38">IFERROR(INDEX($C$46:$U$78, ROW(A27), MATCH($F$9, $C$46:$U$46, 0)),"R$ 0,00")</f>
        <v>R$ 0,00</v>
      </c>
      <c r="I38" s="109" t="str" cm="1">
        <f t="array" ref="I38">IFERROR(INDEX($D$46:$U$78, ROW(A27), MATCH($F$9, $C$46:$U$46, 0)),"R$ 0,00")</f>
        <v>R$ 0,00</v>
      </c>
      <c r="J38" s="42" t="str">
        <f t="shared" si="5"/>
        <v>0,00%</v>
      </c>
      <c r="K38" s="4" t="str" cm="1">
        <f t="array" ref="K38">IFERROR(INDEX($E$46:$U$78, ROW(A27), MATCH($F$9, $C$46:$U$46, 0)),"R$ 0,00")</f>
        <v>R$ 0,00</v>
      </c>
      <c r="L38" s="111" t="str">
        <f t="shared" si="2"/>
        <v>0,00%</v>
      </c>
      <c r="M38" s="4">
        <f t="shared" ca="1" si="6"/>
        <v>-192262.67</v>
      </c>
      <c r="N38" s="4">
        <f t="shared" ca="1" si="7"/>
        <v>510</v>
      </c>
      <c r="O38" s="4" t="str">
        <f t="shared" ca="1" si="8"/>
        <v>-</v>
      </c>
      <c r="P38" s="4" t="str" cm="1">
        <f t="array" aca="1" ref="P38" ca="1">IFERROR(IF(H38=0,0,F39+SUM(N38:N38*-1)),"-")</f>
        <v>-</v>
      </c>
      <c r="Q38" s="4">
        <f t="shared" ca="1" si="3"/>
        <v>0</v>
      </c>
      <c r="R38" s="4">
        <f t="shared" ca="1" si="4"/>
        <v>0</v>
      </c>
      <c r="S38" s="4">
        <f t="shared" ca="1" si="12"/>
        <v>5.0000000000000001E-4</v>
      </c>
      <c r="T38" s="43" t="str">
        <f t="shared" ca="1" si="9"/>
        <v>0,00%</v>
      </c>
      <c r="X38" s="116">
        <v>31</v>
      </c>
      <c r="Y38" s="117">
        <v>586503.6</v>
      </c>
      <c r="Z38" s="117">
        <v>-510</v>
      </c>
      <c r="AA38" s="118">
        <v>-8.9999999999999998E-4</v>
      </c>
      <c r="AB38" s="117">
        <v>-170</v>
      </c>
      <c r="AC38" s="118">
        <v>-2.9999999999999997E-4</v>
      </c>
      <c r="AD38" s="117">
        <v>-680</v>
      </c>
      <c r="AE38" s="118">
        <v>-1.1999999999999999E-3</v>
      </c>
      <c r="AF38" s="119"/>
    </row>
    <row r="39" spans="1:32" x14ac:dyDescent="0.2">
      <c r="A39" s="146">
        <f t="shared" ca="1" si="10"/>
        <v>46106</v>
      </c>
      <c r="B39" s="141" t="str">
        <f t="shared" ca="1" si="11"/>
        <v>QUA</v>
      </c>
      <c r="C39" s="142">
        <f t="shared" ca="1" si="0"/>
        <v>-2.7000000000000001E-3</v>
      </c>
      <c r="D39" s="142">
        <f t="shared" ca="1" si="1"/>
        <v>-5.0000000000000001E-4</v>
      </c>
      <c r="E39" s="143" t="str" cm="1">
        <f t="array" aca="1" ref="E39" ca="1">IF(A39="-","-",IF($F$9="278 - MIX JUAZEIRO",$A$9*C39,IFERROR(_xlfn.XLOOKUP($F$9, $X$7:$X$193, OFFSET(Y31,1,0,187,1), 0), "R$ 0,00"))
)</f>
        <v xml:space="preserve"> R$ -   </v>
      </c>
      <c r="F39" s="143" t="str" cm="1">
        <f t="array" aca="1" ref="F39" ca="1">IF(A39="-","-",IF($F$9="278 - MIX JUAZEIRO",$C$9*C39,IFERROR(_xlfn.XLOOKUP($F$9, $X$7:$X$193, OFFSET(Z31,1,0,187,1),0),"R$ 0,00"))
)</f>
        <v xml:space="preserve"> R$ -   </v>
      </c>
      <c r="G39" s="143" t="str" cm="1">
        <f t="array" aca="1" ref="G39" ca="1">IF(A39="-","-",IF($F$9="278 - MIX JUAZEIRO",$C$9*C39,IFERROR(_xlfn.XLOOKUP($F$9, $X$7:$X$193, OFFSET(AB31,1,0,187,1),0),"R$ 0,00"))
)</f>
        <v xml:space="preserve"> R$ -   </v>
      </c>
      <c r="H39" s="143" t="str" cm="1">
        <f t="array" ref="H39">IFERROR(INDEX($C$46:$U$78, ROW(A28), MATCH($F$9, $C$46:$U$46, 0)),"R$ 0,00")</f>
        <v>R$ 0,00</v>
      </c>
      <c r="I39" s="144" t="str" cm="1">
        <f t="array" ref="I39">IFERROR(INDEX($D$46:$U$78, ROW(A28), MATCH($F$9, $C$46:$U$46, 0)),"R$ 0,00")</f>
        <v>R$ 0,00</v>
      </c>
      <c r="J39" s="145" t="str">
        <f t="shared" si="5"/>
        <v>0,00%</v>
      </c>
      <c r="K39" s="143" t="str" cm="1">
        <f t="array" ref="K39">IFERROR(INDEX($E$46:$U$78, ROW(A28), MATCH($F$9, $C$46:$U$46, 0)),"R$ 0,00")</f>
        <v>R$ 0,00</v>
      </c>
      <c r="L39" s="147" t="str">
        <f t="shared" si="2"/>
        <v>0,00%</v>
      </c>
      <c r="M39" s="143" t="str">
        <f t="shared" ca="1" si="6"/>
        <v>-</v>
      </c>
      <c r="N39" s="143" t="str">
        <f t="shared" ca="1" si="7"/>
        <v>-</v>
      </c>
      <c r="O39" s="143" t="str">
        <f t="shared" ca="1" si="8"/>
        <v>-</v>
      </c>
      <c r="P39" s="143" t="str" cm="1">
        <f t="array" aca="1" ref="P39" ca="1">IFERROR(IF(H39=0,0,F40+SUM(N39:N39*-1)),"-")</f>
        <v>-</v>
      </c>
      <c r="Q39" s="143">
        <f t="shared" ca="1" si="3"/>
        <v>0</v>
      </c>
      <c r="R39" s="143">
        <f t="shared" ca="1" si="4"/>
        <v>0</v>
      </c>
      <c r="S39" s="143">
        <f t="shared" ca="1" si="12"/>
        <v>5.0000000000000001E-4</v>
      </c>
      <c r="T39" s="142" t="str">
        <f t="shared" ca="1" si="9"/>
        <v>0,00%</v>
      </c>
      <c r="X39" s="116" t="s">
        <v>10436</v>
      </c>
      <c r="Y39" s="117">
        <v>1449120.26</v>
      </c>
      <c r="Z39" s="117">
        <v>-9419.2800000000007</v>
      </c>
      <c r="AA39" s="118">
        <v>-6.4999999999999997E-3</v>
      </c>
      <c r="AB39" s="117">
        <v>-724.56</v>
      </c>
      <c r="AC39" s="118">
        <v>-5.0000000000000001E-4</v>
      </c>
      <c r="AD39" s="117">
        <v>-10143.84</v>
      </c>
      <c r="AE39" s="118">
        <v>-7.0000000000000001E-3</v>
      </c>
      <c r="AF39" s="119"/>
    </row>
    <row r="40" spans="1:32" x14ac:dyDescent="0.2">
      <c r="A40" s="41">
        <f t="shared" ca="1" si="10"/>
        <v>46107</v>
      </c>
      <c r="B40" s="2" t="str">
        <f t="shared" ca="1" si="11"/>
        <v>QUI</v>
      </c>
      <c r="C40" s="43">
        <f t="shared" ca="1" si="0"/>
        <v>-2.7000000000000001E-3</v>
      </c>
      <c r="D40" s="43">
        <f t="shared" ca="1" si="1"/>
        <v>-5.0000000000000001E-4</v>
      </c>
      <c r="E40" s="4" cm="1">
        <f t="array" aca="1" ref="E40" ca="1">IF(A40="-","-",IF($F$9="278 - MIX JUAZEIRO",$A$9*C40,IFERROR(_xlfn.XLOOKUP($F$9, $X$7:$X$193, OFFSET(Y32,1,0,187,1), 0), "R$ 0,00"))
)</f>
        <v>192262.67</v>
      </c>
      <c r="F40" s="4" cm="1">
        <f t="array" aca="1" ref="F40" ca="1">IF(A40="-","-",IF($F$9="278 - MIX JUAZEIRO",$C$9*C40,IFERROR(_xlfn.XLOOKUP($F$9, $X$7:$X$193, OFFSET(Z32,1,0,187,1),0),"R$ 0,00"))
)</f>
        <v>-510</v>
      </c>
      <c r="G40" s="4" cm="1">
        <f t="array" aca="1" ref="G40" ca="1">IF(A40="-","-",IF($F$9="278 - MIX JUAZEIRO",$C$9*C40,IFERROR(_xlfn.XLOOKUP($F$9, $X$7:$X$193, OFFSET(AB32,1,0,187,1),0),"R$ 0,00"))
)</f>
        <v>-96.13</v>
      </c>
      <c r="H40" s="4" t="str" cm="1">
        <f t="array" ref="H40">IFERROR(INDEX($C$46:$U$78, ROW(A29), MATCH($F$9, $C$46:$U$46, 0)),"R$ 0,00")</f>
        <v>R$ 0,00</v>
      </c>
      <c r="I40" s="109" t="str" cm="1">
        <f t="array" ref="I40">IFERROR(INDEX($D$46:$U$78, ROW(A29), MATCH($F$9, $C$46:$U$46, 0)),"R$ 0,00")</f>
        <v>R$ 0,00</v>
      </c>
      <c r="J40" s="42" t="str">
        <f t="shared" si="5"/>
        <v>0,00%</v>
      </c>
      <c r="K40" s="4" t="str" cm="1">
        <f t="array" ref="K40">IFERROR(INDEX($E$46:$U$78, ROW(A29), MATCH($F$9, $C$46:$U$46, 0)),"R$ 0,00")</f>
        <v>R$ 0,00</v>
      </c>
      <c r="L40" s="111" t="str">
        <f t="shared" si="2"/>
        <v>0,00%</v>
      </c>
      <c r="M40" s="4">
        <f t="shared" ca="1" si="6"/>
        <v>-192262.67</v>
      </c>
      <c r="N40" s="4">
        <f t="shared" ca="1" si="7"/>
        <v>510</v>
      </c>
      <c r="O40" s="4">
        <f t="shared" ca="1" si="8"/>
        <v>-384525.34</v>
      </c>
      <c r="P40" s="4" cm="1">
        <f t="array" aca="1" ref="P40" ca="1">IFERROR(IF(H40=0,0,F41+SUM(N40:N40*-1)),"-")</f>
        <v>-1020</v>
      </c>
      <c r="Q40" s="4">
        <f t="shared" ca="1" si="3"/>
        <v>0</v>
      </c>
      <c r="R40" s="4">
        <f t="shared" ca="1" si="4"/>
        <v>0</v>
      </c>
      <c r="S40" s="4">
        <f t="shared" ca="1" si="12"/>
        <v>5.0000000000000001E-4</v>
      </c>
      <c r="T40" s="43" t="str">
        <f t="shared" ca="1" si="9"/>
        <v>0,00%</v>
      </c>
      <c r="X40" s="116">
        <v>1</v>
      </c>
      <c r="Y40" s="117">
        <v>49270.09</v>
      </c>
      <c r="Z40" s="117">
        <v>-320.26</v>
      </c>
      <c r="AA40" s="118">
        <v>-6.4999999999999997E-3</v>
      </c>
      <c r="AB40" s="117">
        <v>-24.64</v>
      </c>
      <c r="AC40" s="118">
        <v>-5.0000000000000001E-4</v>
      </c>
      <c r="AD40" s="117">
        <v>-344.89</v>
      </c>
      <c r="AE40" s="118">
        <v>-7.0000000000000001E-3</v>
      </c>
      <c r="AF40" s="119"/>
    </row>
    <row r="41" spans="1:32" x14ac:dyDescent="0.2">
      <c r="A41" s="146">
        <f t="shared" ca="1" si="10"/>
        <v>46108</v>
      </c>
      <c r="B41" s="141" t="str">
        <f t="shared" ca="1" si="11"/>
        <v>SEX</v>
      </c>
      <c r="C41" s="142">
        <f t="shared" ca="1" si="0"/>
        <v>-2.7000000000000001E-3</v>
      </c>
      <c r="D41" s="142">
        <f t="shared" ca="1" si="1"/>
        <v>-5.0000000000000001E-4</v>
      </c>
      <c r="E41" s="143" cm="1">
        <f t="array" aca="1" ref="E41" ca="1">IF(A41="-","-",IF($F$9="278 - MIX JUAZEIRO",$A$9*C41,IFERROR(_xlfn.XLOOKUP($F$9, $X$7:$X$193, OFFSET(Y33,1,0,187,1), 0), "R$ 0,00"))
)</f>
        <v>192262.67</v>
      </c>
      <c r="F41" s="143" cm="1">
        <f t="array" aca="1" ref="F41" ca="1">IF(A41="-","-",IF($F$9="278 - MIX JUAZEIRO",$C$9*C41,IFERROR(_xlfn.XLOOKUP($F$9, $X$7:$X$193, OFFSET(Z33,1,0,187,1),0),"R$ 0,00"))
)</f>
        <v>-510</v>
      </c>
      <c r="G41" s="143" cm="1">
        <f t="array" aca="1" ref="G41" ca="1">IF(A41="-","-",IF($F$9="278 - MIX JUAZEIRO",$C$9*C41,IFERROR(_xlfn.XLOOKUP($F$9, $X$7:$X$193, OFFSET(AB33,1,0,187,1),0),"R$ 0,00"))
)</f>
        <v>-96.13</v>
      </c>
      <c r="H41" s="143" t="str" cm="1">
        <f t="array" ref="H41">IFERROR(INDEX($C$46:$U$78, ROW(A30), MATCH($F$9, $C$46:$U$46, 0)),"R$ 0,00")</f>
        <v>R$ 0,00</v>
      </c>
      <c r="I41" s="144" t="str" cm="1">
        <f t="array" ref="I41">IFERROR(INDEX($D$46:$U$78, ROW(A30), MATCH($F$9, $C$46:$U$46, 0)),"R$ 0,00")</f>
        <v>R$ 0,00</v>
      </c>
      <c r="J41" s="145" t="str">
        <f t="shared" si="5"/>
        <v>0,00%</v>
      </c>
      <c r="K41" s="143" t="str" cm="1">
        <f t="array" ref="K41">IFERROR(INDEX($E$46:$U$78, ROW(A30), MATCH($F$9, $C$46:$U$46, 0)),"R$ 0,00")</f>
        <v>R$ 0,00</v>
      </c>
      <c r="L41" s="147" t="str">
        <f t="shared" si="2"/>
        <v>0,00%</v>
      </c>
      <c r="M41" s="143">
        <f t="shared" ca="1" si="6"/>
        <v>-192262.67</v>
      </c>
      <c r="N41" s="143">
        <f t="shared" ca="1" si="7"/>
        <v>510</v>
      </c>
      <c r="O41" s="143">
        <f t="shared" ca="1" si="8"/>
        <v>-361906.2</v>
      </c>
      <c r="P41" s="143" cm="1">
        <f t="array" aca="1" ref="P41" ca="1">IFERROR(IF(H41=0,0,F42+SUM(N41:N41*-1)),"-")</f>
        <v>-960</v>
      </c>
      <c r="Q41" s="143">
        <f t="shared" ca="1" si="3"/>
        <v>0</v>
      </c>
      <c r="R41" s="143">
        <f t="shared" ca="1" si="4"/>
        <v>0</v>
      </c>
      <c r="S41" s="143">
        <f t="shared" ca="1" si="12"/>
        <v>5.0000000000000001E-4</v>
      </c>
      <c r="T41" s="142" t="str">
        <f t="shared" ca="1" si="9"/>
        <v>0,00%</v>
      </c>
      <c r="X41" s="116">
        <v>2</v>
      </c>
      <c r="Y41" s="117">
        <v>49270.09</v>
      </c>
      <c r="Z41" s="117">
        <v>-320.26</v>
      </c>
      <c r="AA41" s="118">
        <v>-6.4999999999999997E-3</v>
      </c>
      <c r="AB41" s="117">
        <v>-24.64</v>
      </c>
      <c r="AC41" s="118">
        <v>-5.0000000000000001E-4</v>
      </c>
      <c r="AD41" s="117">
        <v>-344.89</v>
      </c>
      <c r="AE41" s="118">
        <v>-7.0000000000000001E-3</v>
      </c>
      <c r="AF41" s="119"/>
    </row>
    <row r="42" spans="1:32" x14ac:dyDescent="0.2">
      <c r="A42" s="41">
        <f t="shared" ca="1" si="10"/>
        <v>46109</v>
      </c>
      <c r="B42" s="2" t="str">
        <f t="shared" ca="1" si="11"/>
        <v>SÁB</v>
      </c>
      <c r="C42" s="43">
        <f t="shared" ca="1" si="0"/>
        <v>-2.7000000000000001E-3</v>
      </c>
      <c r="D42" s="43">
        <f t="shared" ca="1" si="1"/>
        <v>-5.0000000000000001E-4</v>
      </c>
      <c r="E42" s="4" cm="1">
        <f t="array" aca="1" ref="E42" ca="1">IF(A42="-","-",IF($F$9="278 - MIX JUAZEIRO",$A$9*C42,IFERROR(_xlfn.XLOOKUP($F$9, $X$7:$X$193, OFFSET(Y34,1,0,187,1), 0), "R$ 0,00"))
)</f>
        <v>169643.53</v>
      </c>
      <c r="F42" s="4" cm="1">
        <f t="array" aca="1" ref="F42" ca="1">IF(A42="-","-",IF($F$9="278 - MIX JUAZEIRO",$C$9*C42,IFERROR(_xlfn.XLOOKUP($F$9, $X$7:$X$193, OFFSET(Z34,1,0,187,1),0),"R$ 0,00"))
)</f>
        <v>-450</v>
      </c>
      <c r="G42" s="4" cm="1">
        <f t="array" aca="1" ref="G42" ca="1">IF(A42="-","-",IF($F$9="278 - MIX JUAZEIRO",$C$9*C42,IFERROR(_xlfn.XLOOKUP($F$9, $X$7:$X$193, OFFSET(AB34,1,0,187,1),0),"R$ 0,00"))
)</f>
        <v>-84.82</v>
      </c>
      <c r="H42" s="4" t="str" cm="1">
        <f t="array" ref="H42">IFERROR(INDEX($C$46:$U$78, ROW(A31), MATCH($F$9, $C$46:$U$46, 0)),"R$ 0,00")</f>
        <v>R$ 0,00</v>
      </c>
      <c r="I42" s="109" t="str" cm="1">
        <f t="array" ref="I42">IFERROR(INDEX($D$46:$U$78, ROW(A31), MATCH($F$9, $C$46:$U$46, 0)),"R$ 0,00")</f>
        <v>R$ 0,00</v>
      </c>
      <c r="J42" s="42" t="str">
        <f t="shared" si="5"/>
        <v>0,00%</v>
      </c>
      <c r="K42" s="4" t="str" cm="1">
        <f t="array" ref="K42">IFERROR(INDEX($E$46:$U$78, ROW(A31), MATCH($F$9, $C$46:$U$46, 0)),"R$ 0,00")</f>
        <v>R$ 0,00</v>
      </c>
      <c r="L42" s="111" t="str">
        <f t="shared" si="2"/>
        <v>0,00%</v>
      </c>
      <c r="M42" s="4">
        <f t="shared" ca="1" si="6"/>
        <v>-169643.53</v>
      </c>
      <c r="N42" s="4">
        <f t="shared" ca="1" si="7"/>
        <v>450</v>
      </c>
      <c r="O42" s="4">
        <f t="shared" ca="1" si="8"/>
        <v>-361906.2</v>
      </c>
      <c r="P42" s="4" cm="1">
        <f t="array" aca="1" ref="P42" ca="1">IFERROR(IF(H42=0,0,F43+SUM(N42:N42*-1)),"-")</f>
        <v>-960</v>
      </c>
      <c r="Q42" s="4">
        <f t="shared" ca="1" si="3"/>
        <v>0</v>
      </c>
      <c r="R42" s="4">
        <f t="shared" ca="1" si="4"/>
        <v>0</v>
      </c>
      <c r="S42" s="4">
        <f t="shared" ca="1" si="12"/>
        <v>5.0000000000000001E-4</v>
      </c>
      <c r="T42" s="43" t="str">
        <f t="shared" ca="1" si="9"/>
        <v>0,00%</v>
      </c>
      <c r="X42" s="116">
        <v>3</v>
      </c>
      <c r="Y42" s="117">
        <v>49270.09</v>
      </c>
      <c r="Z42" s="117">
        <v>-320.26</v>
      </c>
      <c r="AA42" s="118">
        <v>-6.4999999999999997E-3</v>
      </c>
      <c r="AB42" s="117">
        <v>-24.64</v>
      </c>
      <c r="AC42" s="118">
        <v>-5.0000000000000001E-4</v>
      </c>
      <c r="AD42" s="117">
        <v>-344.89</v>
      </c>
      <c r="AE42" s="118">
        <v>-7.0000000000000001E-3</v>
      </c>
      <c r="AF42" s="119"/>
    </row>
    <row r="43" spans="1:32" x14ac:dyDescent="0.2">
      <c r="A43" s="146">
        <f t="shared" ca="1" si="10"/>
        <v>46110</v>
      </c>
      <c r="B43" s="141" t="str">
        <f t="shared" ca="1" si="11"/>
        <v>DOM</v>
      </c>
      <c r="C43" s="142">
        <f t="shared" ca="1" si="0"/>
        <v>-2.7000000000000001E-3</v>
      </c>
      <c r="D43" s="142">
        <f t="shared" ca="1" si="1"/>
        <v>-5.0000000000000001E-4</v>
      </c>
      <c r="E43" s="143" cm="1">
        <f t="array" aca="1" ref="E43" ca="1">IF(A43="-","-",IF($F$9="278 - MIX JUAZEIRO",$A$9*C43,IFERROR(_xlfn.XLOOKUP($F$9, $X$7:$X$193, OFFSET(Y35,1,0,187,1), 0), "R$ 0,00"))
)</f>
        <v>192262.67</v>
      </c>
      <c r="F43" s="143" cm="1">
        <f t="array" aca="1" ref="F43" ca="1">IF(A43="-","-",IF($F$9="278 - MIX JUAZEIRO",$C$9*C43,IFERROR(_xlfn.XLOOKUP($F$9, $X$7:$X$193, OFFSET(Z35,1,0,187,1),0),"R$ 0,00"))
)</f>
        <v>-510</v>
      </c>
      <c r="G43" s="143" cm="1">
        <f t="array" aca="1" ref="G43" ca="1">IF(A43="-","-",IF($F$9="278 - MIX JUAZEIRO",$C$9*C43,IFERROR(_xlfn.XLOOKUP($F$9, $X$7:$X$193, OFFSET(AB35,1,0,187,1),0),"R$ 0,00"))
)</f>
        <v>-96.13</v>
      </c>
      <c r="H43" s="143" t="str" cm="1">
        <f t="array" ref="H43">IFERROR(INDEX($C$46:$U$78, ROW(A32), MATCH($F$9, $C$46:$U$46, 0)),"R$ 0,00")</f>
        <v>R$ 0,00</v>
      </c>
      <c r="I43" s="144" t="str" cm="1">
        <f t="array" ref="I43">IFERROR(INDEX($D$46:$U$78, ROW(A32), MATCH($F$9, $C$46:$U$46, 0)),"R$ 0,00")</f>
        <v>R$ 0,00</v>
      </c>
      <c r="J43" s="145" t="str">
        <f t="shared" si="5"/>
        <v>0,00%</v>
      </c>
      <c r="K43" s="143" t="str" cm="1">
        <f t="array" ref="K43">IFERROR(INDEX($E$46:$U$78, ROW(A32), MATCH($F$9, $C$46:$U$46, 0)),"R$ 0,00")</f>
        <v>R$ 0,00</v>
      </c>
      <c r="L43" s="147" t="str">
        <f t="shared" si="2"/>
        <v>0,00%</v>
      </c>
      <c r="M43" s="143">
        <f t="shared" ca="1" si="6"/>
        <v>-192262.67</v>
      </c>
      <c r="N43" s="143">
        <f t="shared" ca="1" si="7"/>
        <v>510</v>
      </c>
      <c r="O43" s="143">
        <f t="shared" ca="1" si="8"/>
        <v>-384525.34</v>
      </c>
      <c r="P43" s="143" cm="1">
        <f t="array" aca="1" ref="P43" ca="1">IFERROR(IF(H43=0,0,F44+SUM(N43:N43*-1)),"-")</f>
        <v>-1020</v>
      </c>
      <c r="Q43" s="143">
        <f t="shared" ca="1" si="3"/>
        <v>0</v>
      </c>
      <c r="R43" s="143">
        <f t="shared" ca="1" si="4"/>
        <v>0</v>
      </c>
      <c r="S43" s="143">
        <f t="shared" ca="1" si="12"/>
        <v>5.0000000000000001E-4</v>
      </c>
      <c r="T43" s="142" t="str">
        <f t="shared" ca="1" si="9"/>
        <v>0,00%</v>
      </c>
      <c r="X43" s="116">
        <v>4</v>
      </c>
      <c r="Y43" s="117">
        <v>49270.09</v>
      </c>
      <c r="Z43" s="117">
        <v>-320.26</v>
      </c>
      <c r="AA43" s="118">
        <v>-6.4999999999999997E-3</v>
      </c>
      <c r="AB43" s="117">
        <v>-24.64</v>
      </c>
      <c r="AC43" s="118">
        <v>-5.0000000000000001E-4</v>
      </c>
      <c r="AD43" s="117">
        <v>-344.89</v>
      </c>
      <c r="AE43" s="118">
        <v>-7.0000000000000001E-3</v>
      </c>
      <c r="AF43" s="119"/>
    </row>
    <row r="44" spans="1:32" x14ac:dyDescent="0.2">
      <c r="A44" s="41">
        <f t="shared" ca="1" si="10"/>
        <v>46111</v>
      </c>
      <c r="B44" s="2" t="str">
        <f t="shared" ca="1" si="11"/>
        <v>SEG</v>
      </c>
      <c r="C44" s="43">
        <f t="shared" ca="1" si="0"/>
        <v>-2.7000000000000001E-3</v>
      </c>
      <c r="D44" s="43">
        <f t="shared" ca="1" si="1"/>
        <v>-5.0000000000000001E-4</v>
      </c>
      <c r="E44" s="4" cm="1">
        <f t="array" aca="1" ref="E44" ca="1">IF(A44="-","-",IF($F$9="278 - MIX JUAZEIRO",$A$9*C44,IFERROR(_xlfn.XLOOKUP($F$9, $X$7:$X$193, OFFSET(Y36,1,0,187,1), 0), "R$ 0,00"))
)</f>
        <v>192262.67</v>
      </c>
      <c r="F44" s="4" cm="1">
        <f t="array" aca="1" ref="F44" ca="1">IF(A44="-","-",IF($F$9="278 - MIX JUAZEIRO",$C$9*C44,IFERROR(_xlfn.XLOOKUP($F$9, $X$7:$X$193, OFFSET(Z36,1,0,187,1),0),"R$ 0,00"))
)</f>
        <v>-510</v>
      </c>
      <c r="G44" s="4" cm="1">
        <f t="array" aca="1" ref="G44" ca="1">IF(A44="-","-",IF($F$9="278 - MIX JUAZEIRO",$C$9*C44,IFERROR(_xlfn.XLOOKUP($F$9, $X$7:$X$193, OFFSET(AB36,1,0,187,1),0),"R$ 0,00"))
)</f>
        <v>-96.13</v>
      </c>
      <c r="H44" s="4" t="str" cm="1">
        <f t="array" ref="H44">IFERROR(INDEX($C$46:$U$78, ROW(A33), MATCH($F$9, $C$46:$U$46, 0)),"R$ 0,00")</f>
        <v>R$ 0,00</v>
      </c>
      <c r="I44" s="109" t="str" cm="1">
        <f t="array" ref="I44">IFERROR(INDEX($D$46:$U$78, ROW(A33), MATCH($F$9, $C$46:$U$46, 0)),"R$ 0,00")</f>
        <v>R$ 0,00</v>
      </c>
      <c r="J44" s="42" t="str">
        <f t="shared" si="5"/>
        <v>0,00%</v>
      </c>
      <c r="K44" s="4" t="str" cm="1">
        <f t="array" ref="K44">IFERROR(INDEX($E$46:$U$78, ROW(A33), MATCH($F$9, $C$46:$U$46, 0)),"R$ 0,00")</f>
        <v>R$ 0,00</v>
      </c>
      <c r="L44" s="111" t="str">
        <f t="shared" si="2"/>
        <v>0,00%</v>
      </c>
      <c r="M44" s="4">
        <f t="shared" ca="1" si="6"/>
        <v>-192262.67</v>
      </c>
      <c r="N44" s="4">
        <f t="shared" ca="1" si="7"/>
        <v>510</v>
      </c>
      <c r="O44" s="4">
        <f t="shared" ca="1" si="8"/>
        <v>-384525.34</v>
      </c>
      <c r="P44" s="4" cm="1">
        <f t="array" aca="1" ref="P44" ca="1">IFERROR(IF(H44=0,0,F45+SUM(N44:N44*-1)),"-")</f>
        <v>-1020</v>
      </c>
      <c r="Q44" s="4">
        <f t="shared" ca="1" si="3"/>
        <v>0</v>
      </c>
      <c r="R44" s="4">
        <f t="shared" ca="1" si="4"/>
        <v>0</v>
      </c>
      <c r="S44" s="4">
        <f t="shared" ca="1" si="12"/>
        <v>5.0000000000000001E-4</v>
      </c>
      <c r="T44" s="43" t="str">
        <f t="shared" ca="1" si="9"/>
        <v>0,00%</v>
      </c>
      <c r="X44" s="116">
        <v>5</v>
      </c>
      <c r="Y44" s="117">
        <v>49270.09</v>
      </c>
      <c r="Z44" s="117">
        <v>-320.26</v>
      </c>
      <c r="AA44" s="118">
        <v>-6.4999999999999997E-3</v>
      </c>
      <c r="AB44" s="117">
        <v>-24.64</v>
      </c>
      <c r="AC44" s="118">
        <v>-5.0000000000000001E-4</v>
      </c>
      <c r="AD44" s="117">
        <v>-344.89</v>
      </c>
      <c r="AE44" s="118">
        <v>-7.0000000000000001E-3</v>
      </c>
      <c r="AF44" s="119"/>
    </row>
    <row r="45" spans="1:32" x14ac:dyDescent="0.2">
      <c r="A45" s="146">
        <f t="shared" ca="1" si="10"/>
        <v>46112</v>
      </c>
      <c r="B45" s="141" t="str">
        <f t="shared" ca="1" si="11"/>
        <v>TER</v>
      </c>
      <c r="C45" s="142">
        <f t="shared" ca="1" si="0"/>
        <v>-2.7000000000000001E-3</v>
      </c>
      <c r="D45" s="142">
        <f t="shared" ca="1" si="1"/>
        <v>-5.0000000000000001E-4</v>
      </c>
      <c r="E45" s="143" cm="1">
        <f t="array" aca="1" ref="E45" ca="1">IF(A45="-","-",IF($F$9="278 - MIX JUAZEIRO",$A$9*C45,IFERROR(_xlfn.XLOOKUP($F$9, $X$7:$X$193, OFFSET(Y37,1,0,187,1), 0), "R$ 0,00"))
)</f>
        <v>192262.67</v>
      </c>
      <c r="F45" s="143" cm="1">
        <f t="array" aca="1" ref="F45" ca="1">IF(A45="-","-",IF($F$9="278 - MIX JUAZEIRO",$C$9*C45,IFERROR(_xlfn.XLOOKUP($F$9, $X$7:$X$193, OFFSET(Z37,1,0,187,1),0),"R$ 0,00"))
)</f>
        <v>-510</v>
      </c>
      <c r="G45" s="143" cm="1">
        <f t="array" aca="1" ref="G45" ca="1">IF(A45="-","-",IF($F$9="278 - MIX JUAZEIRO",$C$9*C45,IFERROR(_xlfn.XLOOKUP($F$9, $X$7:$X$193, OFFSET(AB37,1,0,187,1),0),"R$ 0,00"))
)</f>
        <v>-96.13</v>
      </c>
      <c r="H45" s="143" t="str" cm="1">
        <f t="array" ref="H45">IFERROR(INDEX($C$46:$U$78, ROW(A34), MATCH($F$9, $C$46:$U$46, 0)),"R$ 0,00")</f>
        <v>R$ 0,00</v>
      </c>
      <c r="I45" s="144" t="str" cm="1">
        <f t="array" ref="I45">IFERROR(INDEX($D$46:$U$78, ROW(A34), MATCH($F$9, $C$46:$U$46, 0)),"R$ 0,00")</f>
        <v>R$ 0,00</v>
      </c>
      <c r="J45" s="145" t="str">
        <f t="shared" si="5"/>
        <v>0,00%</v>
      </c>
      <c r="K45" s="143" t="str" cm="1">
        <f t="array" ref="K45">IFERROR(INDEX($E$46:$U$78, ROW(A34), MATCH($F$9, $C$46:$U$46, 0)),"R$ 0,00")</f>
        <v>R$ 0,00</v>
      </c>
      <c r="L45" s="147" t="str">
        <f t="shared" si="2"/>
        <v>0,00%</v>
      </c>
      <c r="M45" s="143">
        <f t="shared" ca="1" si="6"/>
        <v>-192262.67</v>
      </c>
      <c r="N45" s="143">
        <f t="shared" ca="1" si="7"/>
        <v>510</v>
      </c>
      <c r="O45" s="143">
        <f t="shared" ca="1" si="8"/>
        <v>-192262.67</v>
      </c>
      <c r="P45" s="143" cm="1">
        <f t="array" aca="1" ref="P45" ca="1">IFERROR(IF(H45=0,0,F46+SUM(N45:N45*-1)),"-")</f>
        <v>-510</v>
      </c>
      <c r="Q45" s="143">
        <f t="shared" ca="1" si="3"/>
        <v>0</v>
      </c>
      <c r="R45" s="143">
        <f t="shared" ca="1" si="4"/>
        <v>0</v>
      </c>
      <c r="S45" s="143">
        <f t="shared" ca="1" si="12"/>
        <v>5.0000000000000001E-4</v>
      </c>
      <c r="T45" s="142" t="str">
        <f t="shared" ca="1" si="9"/>
        <v>0,00%</v>
      </c>
      <c r="X45" s="116">
        <v>6</v>
      </c>
      <c r="Y45" s="117">
        <v>49270.09</v>
      </c>
      <c r="Z45" s="117">
        <v>-320.26</v>
      </c>
      <c r="AA45" s="118">
        <v>-6.4999999999999997E-3</v>
      </c>
      <c r="AB45" s="117">
        <v>-24.64</v>
      </c>
      <c r="AC45" s="118">
        <v>-5.0000000000000001E-4</v>
      </c>
      <c r="AD45" s="117">
        <v>-344.89</v>
      </c>
      <c r="AE45" s="118">
        <v>-7.0000000000000001E-3</v>
      </c>
      <c r="AF45" s="119"/>
    </row>
    <row r="46" spans="1:32" x14ac:dyDescent="0.2">
      <c r="X46" s="116">
        <v>7</v>
      </c>
      <c r="Y46" s="117">
        <v>43473.61</v>
      </c>
      <c r="Z46" s="117">
        <v>-282.58</v>
      </c>
      <c r="AA46" s="118">
        <v>-6.4999999999999997E-3</v>
      </c>
      <c r="AB46" s="117">
        <v>-21.74</v>
      </c>
      <c r="AC46" s="118">
        <v>-5.0000000000000001E-4</v>
      </c>
      <c r="AD46" s="117">
        <v>-304.32</v>
      </c>
      <c r="AE46" s="118">
        <v>-7.0000000000000001E-3</v>
      </c>
      <c r="AF46" s="119"/>
    </row>
    <row r="47" spans="1:32" ht="15" x14ac:dyDescent="0.2">
      <c r="A47" s="129"/>
      <c r="B47" s="130"/>
      <c r="C47" s="309" t="s">
        <v>20</v>
      </c>
      <c r="D47" s="309"/>
      <c r="E47" s="310"/>
      <c r="F47" s="311" t="s">
        <v>10436</v>
      </c>
      <c r="G47" s="309"/>
      <c r="H47" s="310"/>
      <c r="I47" s="311" t="s">
        <v>10565</v>
      </c>
      <c r="J47" s="309"/>
      <c r="K47" s="310"/>
      <c r="L47" s="311" t="s">
        <v>12305</v>
      </c>
      <c r="M47" s="309"/>
      <c r="N47" s="310"/>
      <c r="O47" s="311" t="s">
        <v>12129</v>
      </c>
      <c r="P47" s="309"/>
      <c r="Q47" s="310"/>
      <c r="R47" s="311" t="s">
        <v>12865</v>
      </c>
      <c r="S47" s="309"/>
      <c r="T47" s="312"/>
      <c r="X47" s="116">
        <v>8</v>
      </c>
      <c r="Y47" s="117">
        <v>47820.97</v>
      </c>
      <c r="Z47" s="117">
        <v>-310.83999999999997</v>
      </c>
      <c r="AA47" s="118">
        <v>-6.4999999999999997E-3</v>
      </c>
      <c r="AB47" s="117">
        <v>-23.91</v>
      </c>
      <c r="AC47" s="118">
        <v>-5.0000000000000001E-4</v>
      </c>
      <c r="AD47" s="117">
        <v>-334.75</v>
      </c>
      <c r="AE47" s="118">
        <v>-7.0000000000000001E-3</v>
      </c>
      <c r="AF47" s="119"/>
    </row>
    <row r="48" spans="1:32" ht="15" x14ac:dyDescent="0.2">
      <c r="A48" s="129" t="s">
        <v>14</v>
      </c>
      <c r="B48" s="130" t="s">
        <v>12834</v>
      </c>
      <c r="C48" s="131" t="s">
        <v>12849</v>
      </c>
      <c r="D48" s="131" t="s">
        <v>12839</v>
      </c>
      <c r="E48" s="131" t="s">
        <v>12888</v>
      </c>
      <c r="F48" s="131" t="s">
        <v>12849</v>
      </c>
      <c r="G48" s="131" t="s">
        <v>12839</v>
      </c>
      <c r="H48" s="131" t="s">
        <v>12888</v>
      </c>
      <c r="I48" s="131" t="s">
        <v>12849</v>
      </c>
      <c r="J48" s="131" t="s">
        <v>12839</v>
      </c>
      <c r="K48" s="131" t="s">
        <v>12888</v>
      </c>
      <c r="L48" s="132" t="s">
        <v>12849</v>
      </c>
      <c r="M48" s="131" t="s">
        <v>12839</v>
      </c>
      <c r="N48" s="131" t="s">
        <v>12888</v>
      </c>
      <c r="O48" s="132" t="s">
        <v>12849</v>
      </c>
      <c r="P48" s="131" t="s">
        <v>12839</v>
      </c>
      <c r="Q48" s="131" t="s">
        <v>12888</v>
      </c>
      <c r="R48" s="132" t="s">
        <v>12849</v>
      </c>
      <c r="S48" s="131" t="s">
        <v>12839</v>
      </c>
      <c r="T48" s="126" t="s">
        <v>12888</v>
      </c>
      <c r="X48" s="116">
        <v>9</v>
      </c>
      <c r="Y48" s="117">
        <v>47820.97</v>
      </c>
      <c r="Z48" s="117">
        <v>-310.83999999999997</v>
      </c>
      <c r="AA48" s="118">
        <v>-6.4999999999999997E-3</v>
      </c>
      <c r="AB48" s="117">
        <v>-23.91</v>
      </c>
      <c r="AC48" s="118">
        <v>-5.0000000000000001E-4</v>
      </c>
      <c r="AD48" s="117">
        <v>-334.75</v>
      </c>
      <c r="AE48" s="118">
        <v>-7.0000000000000001E-3</v>
      </c>
      <c r="AF48" s="119"/>
    </row>
    <row r="49" spans="1:32" x14ac:dyDescent="0.2">
      <c r="A49" s="133" t="str">
        <f ca="1">IFERROR(TEXT(1&amp;G9&amp;YEAR(TODAY()),"dd/mm/aaaa"),"-")</f>
        <v>01/03/2026</v>
      </c>
      <c r="B49" s="134" t="str">
        <f ca="1">IFERROR(UPPER(TEXT(A49,"ddd")),"-")</f>
        <v>DOM</v>
      </c>
      <c r="C49" s="202"/>
      <c r="D49" s="203"/>
      <c r="E49" s="202"/>
      <c r="F49" s="203"/>
      <c r="G49" s="203"/>
      <c r="H49" s="202"/>
      <c r="I49" s="202"/>
      <c r="J49" s="203"/>
      <c r="K49" s="203"/>
      <c r="L49" s="203"/>
      <c r="M49" s="203"/>
      <c r="N49" s="202"/>
      <c r="O49" s="203"/>
      <c r="P49" s="203"/>
      <c r="Q49" s="203"/>
      <c r="R49" s="203"/>
      <c r="S49" s="203"/>
      <c r="T49" s="19"/>
      <c r="X49" s="116">
        <v>10</v>
      </c>
      <c r="Y49" s="117">
        <v>49270.09</v>
      </c>
      <c r="Z49" s="117">
        <v>-320.26</v>
      </c>
      <c r="AA49" s="118">
        <v>-6.4999999999999997E-3</v>
      </c>
      <c r="AB49" s="117">
        <v>-24.64</v>
      </c>
      <c r="AC49" s="118">
        <v>-5.0000000000000001E-4</v>
      </c>
      <c r="AD49" s="117">
        <v>-344.89</v>
      </c>
      <c r="AE49" s="118">
        <v>-7.0000000000000001E-3</v>
      </c>
      <c r="AF49" s="119"/>
    </row>
    <row r="50" spans="1:32" x14ac:dyDescent="0.2">
      <c r="A50" s="135">
        <f ca="1">IFERROR(IF(TEXT((A49+1),"dd/mm/aaaa")=TEXT(EOMONTH(A49,0)+1,"dd/mm/aaaa"),"-",A49+1),"-")</f>
        <v>46083</v>
      </c>
      <c r="B50" s="136" t="str">
        <f ca="1">IFERROR(UPPER(TEXT(A50,"ddd")),"-")</f>
        <v>SEG</v>
      </c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  <c r="S50" s="204"/>
      <c r="T50" s="205"/>
      <c r="X50" s="116">
        <v>11</v>
      </c>
      <c r="Y50" s="117">
        <v>47820.97</v>
      </c>
      <c r="Z50" s="117">
        <v>-310.83999999999997</v>
      </c>
      <c r="AA50" s="118">
        <v>-6.4999999999999997E-3</v>
      </c>
      <c r="AB50" s="117">
        <v>-23.91</v>
      </c>
      <c r="AC50" s="118">
        <v>-5.0000000000000001E-4</v>
      </c>
      <c r="AD50" s="117">
        <v>-334.75</v>
      </c>
      <c r="AE50" s="118">
        <v>-7.0000000000000001E-3</v>
      </c>
      <c r="AF50" s="119"/>
    </row>
    <row r="51" spans="1:32" x14ac:dyDescent="0.2">
      <c r="A51" s="137">
        <f t="shared" ref="A51:A79" ca="1" si="13">IFERROR(IF(TEXT((A50+1),"dd/mm/aaaa")=TEXT(EOMONTH(A50,0)+1,"dd/mm/aaaa"),"-",A50+1),"-")</f>
        <v>46084</v>
      </c>
      <c r="B51" s="138" t="str">
        <f t="shared" ref="B51:B79" ca="1" si="14">IFERROR(UPPER(TEXT(A51,"ddd")),"-")</f>
        <v>TER</v>
      </c>
      <c r="C51" s="203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19"/>
      <c r="X51" s="116">
        <v>12</v>
      </c>
      <c r="Y51" s="117">
        <v>49270.09</v>
      </c>
      <c r="Z51" s="117">
        <v>-320.26</v>
      </c>
      <c r="AA51" s="118">
        <v>-6.4999999999999997E-3</v>
      </c>
      <c r="AB51" s="117">
        <v>-24.64</v>
      </c>
      <c r="AC51" s="118">
        <v>-5.0000000000000001E-4</v>
      </c>
      <c r="AD51" s="117">
        <v>-344.89</v>
      </c>
      <c r="AE51" s="118">
        <v>-7.0000000000000001E-3</v>
      </c>
      <c r="AF51" s="119"/>
    </row>
    <row r="52" spans="1:32" x14ac:dyDescent="0.2">
      <c r="A52" s="135">
        <f t="shared" ca="1" si="13"/>
        <v>46085</v>
      </c>
      <c r="B52" s="136" t="str">
        <f t="shared" ca="1" si="14"/>
        <v>QUA</v>
      </c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5"/>
      <c r="X52" s="116">
        <v>13</v>
      </c>
      <c r="Y52" s="117">
        <v>49270.09</v>
      </c>
      <c r="Z52" s="117">
        <v>-320.26</v>
      </c>
      <c r="AA52" s="118">
        <v>-6.4999999999999997E-3</v>
      </c>
      <c r="AB52" s="117">
        <v>-24.64</v>
      </c>
      <c r="AC52" s="118">
        <v>-5.0000000000000001E-4</v>
      </c>
      <c r="AD52" s="117">
        <v>-344.89</v>
      </c>
      <c r="AE52" s="118">
        <v>-7.0000000000000001E-3</v>
      </c>
      <c r="AF52" s="119"/>
    </row>
    <row r="53" spans="1:32" x14ac:dyDescent="0.2">
      <c r="A53" s="137">
        <f t="shared" ca="1" si="13"/>
        <v>46086</v>
      </c>
      <c r="B53" s="138" t="str">
        <f t="shared" ca="1" si="14"/>
        <v>QUI</v>
      </c>
      <c r="C53" s="203"/>
      <c r="D53" s="203"/>
      <c r="E53" s="203"/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19"/>
      <c r="X53" s="116">
        <v>14</v>
      </c>
      <c r="Y53" s="117">
        <v>43473.61</v>
      </c>
      <c r="Z53" s="117">
        <v>-282.58</v>
      </c>
      <c r="AA53" s="118">
        <v>-6.4999999999999997E-3</v>
      </c>
      <c r="AB53" s="117">
        <v>-21.74</v>
      </c>
      <c r="AC53" s="118">
        <v>-5.0000000000000001E-4</v>
      </c>
      <c r="AD53" s="117">
        <v>-304.32</v>
      </c>
      <c r="AE53" s="118">
        <v>-7.0000000000000001E-3</v>
      </c>
      <c r="AF53" s="119"/>
    </row>
    <row r="54" spans="1:32" x14ac:dyDescent="0.2">
      <c r="A54" s="135">
        <f t="shared" ca="1" si="13"/>
        <v>46087</v>
      </c>
      <c r="B54" s="136" t="str">
        <f t="shared" ca="1" si="14"/>
        <v>SEX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5"/>
      <c r="X54" s="116">
        <v>15</v>
      </c>
      <c r="Y54" s="117">
        <v>49270.09</v>
      </c>
      <c r="Z54" s="117">
        <v>-320.26</v>
      </c>
      <c r="AA54" s="118">
        <v>-6.4999999999999997E-3</v>
      </c>
      <c r="AB54" s="117">
        <v>-24.64</v>
      </c>
      <c r="AC54" s="118">
        <v>-5.0000000000000001E-4</v>
      </c>
      <c r="AD54" s="117">
        <v>-344.89</v>
      </c>
      <c r="AE54" s="118">
        <v>-7.0000000000000001E-3</v>
      </c>
      <c r="AF54" s="119"/>
    </row>
    <row r="55" spans="1:32" x14ac:dyDescent="0.2">
      <c r="A55" s="137">
        <f t="shared" ca="1" si="13"/>
        <v>46088</v>
      </c>
      <c r="B55" s="138" t="str">
        <f t="shared" ca="1" si="14"/>
        <v>SÁB</v>
      </c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19"/>
      <c r="X55" s="116">
        <v>16</v>
      </c>
      <c r="Y55" s="117">
        <v>49270.09</v>
      </c>
      <c r="Z55" s="117">
        <v>-320.26</v>
      </c>
      <c r="AA55" s="118">
        <v>-6.4999999999999997E-3</v>
      </c>
      <c r="AB55" s="117">
        <v>-24.64</v>
      </c>
      <c r="AC55" s="118">
        <v>-5.0000000000000001E-4</v>
      </c>
      <c r="AD55" s="117">
        <v>-344.89</v>
      </c>
      <c r="AE55" s="118">
        <v>-7.0000000000000001E-3</v>
      </c>
      <c r="AF55" s="119"/>
    </row>
    <row r="56" spans="1:32" x14ac:dyDescent="0.2">
      <c r="A56" s="135">
        <f t="shared" ca="1" si="13"/>
        <v>46089</v>
      </c>
      <c r="B56" s="136" t="str">
        <f t="shared" ca="1" si="14"/>
        <v>DOM</v>
      </c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  <c r="Q56" s="204"/>
      <c r="R56" s="204"/>
      <c r="S56" s="204"/>
      <c r="T56" s="205"/>
      <c r="X56" s="116">
        <v>17</v>
      </c>
      <c r="Y56" s="117">
        <v>49270.09</v>
      </c>
      <c r="Z56" s="117">
        <v>-320.26</v>
      </c>
      <c r="AA56" s="118">
        <v>-6.4999999999999997E-3</v>
      </c>
      <c r="AB56" s="117">
        <v>-24.64</v>
      </c>
      <c r="AC56" s="118">
        <v>-5.0000000000000001E-4</v>
      </c>
      <c r="AD56" s="117">
        <v>-344.89</v>
      </c>
      <c r="AE56" s="118">
        <v>-7.0000000000000001E-3</v>
      </c>
      <c r="AF56" s="119"/>
    </row>
    <row r="57" spans="1:32" x14ac:dyDescent="0.2">
      <c r="A57" s="137">
        <f t="shared" ca="1" si="13"/>
        <v>46090</v>
      </c>
      <c r="B57" s="138" t="str">
        <f t="shared" ca="1" si="14"/>
        <v>SEG</v>
      </c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19"/>
      <c r="X57" s="116">
        <v>18</v>
      </c>
      <c r="Y57" s="117">
        <v>49270.09</v>
      </c>
      <c r="Z57" s="117">
        <v>-320.26</v>
      </c>
      <c r="AA57" s="118">
        <v>-6.4999999999999997E-3</v>
      </c>
      <c r="AB57" s="117">
        <v>-24.64</v>
      </c>
      <c r="AC57" s="118">
        <v>-5.0000000000000001E-4</v>
      </c>
      <c r="AD57" s="117">
        <v>-344.89</v>
      </c>
      <c r="AE57" s="118">
        <v>-7.0000000000000001E-3</v>
      </c>
      <c r="AF57" s="119"/>
    </row>
    <row r="58" spans="1:32" x14ac:dyDescent="0.2">
      <c r="A58" s="135">
        <f t="shared" ca="1" si="13"/>
        <v>46091</v>
      </c>
      <c r="B58" s="136" t="str">
        <f t="shared" ca="1" si="14"/>
        <v>TER</v>
      </c>
      <c r="C58" s="204"/>
      <c r="D58" s="204"/>
      <c r="E58" s="204"/>
      <c r="F58" s="204"/>
      <c r="G58" s="204"/>
      <c r="H58" s="204"/>
      <c r="I58" s="204"/>
      <c r="J58" s="204"/>
      <c r="K58" s="204"/>
      <c r="L58" s="204"/>
      <c r="M58" s="204"/>
      <c r="N58" s="204"/>
      <c r="O58" s="204"/>
      <c r="P58" s="204"/>
      <c r="Q58" s="204"/>
      <c r="R58" s="204"/>
      <c r="S58" s="204"/>
      <c r="T58" s="205"/>
      <c r="X58" s="116">
        <v>19</v>
      </c>
      <c r="Y58" s="117">
        <v>49270.09</v>
      </c>
      <c r="Z58" s="117">
        <v>-320.26</v>
      </c>
      <c r="AA58" s="118">
        <v>-6.4999999999999997E-3</v>
      </c>
      <c r="AB58" s="117">
        <v>-24.64</v>
      </c>
      <c r="AC58" s="118">
        <v>-5.0000000000000001E-4</v>
      </c>
      <c r="AD58" s="117">
        <v>-344.89</v>
      </c>
      <c r="AE58" s="118">
        <v>-7.0000000000000001E-3</v>
      </c>
      <c r="AF58" s="119"/>
    </row>
    <row r="59" spans="1:32" x14ac:dyDescent="0.2">
      <c r="A59" s="137">
        <f t="shared" ca="1" si="13"/>
        <v>46092</v>
      </c>
      <c r="B59" s="138" t="str">
        <f t="shared" ca="1" si="14"/>
        <v>QUA</v>
      </c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19"/>
      <c r="X59" s="116">
        <v>20</v>
      </c>
      <c r="Y59" s="117">
        <v>47820.97</v>
      </c>
      <c r="Z59" s="117">
        <v>-310.83999999999997</v>
      </c>
      <c r="AA59" s="118">
        <v>-6.4999999999999997E-3</v>
      </c>
      <c r="AB59" s="117">
        <v>-23.91</v>
      </c>
      <c r="AC59" s="118">
        <v>-5.0000000000000001E-4</v>
      </c>
      <c r="AD59" s="117">
        <v>-334.75</v>
      </c>
      <c r="AE59" s="118">
        <v>-7.0000000000000001E-3</v>
      </c>
      <c r="AF59" s="119"/>
    </row>
    <row r="60" spans="1:32" x14ac:dyDescent="0.2">
      <c r="A60" s="135">
        <f t="shared" ca="1" si="13"/>
        <v>46093</v>
      </c>
      <c r="B60" s="136" t="str">
        <f t="shared" ca="1" si="14"/>
        <v>QUI</v>
      </c>
      <c r="C60" s="204"/>
      <c r="D60" s="204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  <c r="Q60" s="204"/>
      <c r="R60" s="204"/>
      <c r="S60" s="204"/>
      <c r="T60" s="205"/>
      <c r="X60" s="116">
        <v>21</v>
      </c>
      <c r="Y60" s="117">
        <v>43473.61</v>
      </c>
      <c r="Z60" s="117">
        <v>-282.58</v>
      </c>
      <c r="AA60" s="118">
        <v>-6.4999999999999997E-3</v>
      </c>
      <c r="AB60" s="117">
        <v>-21.74</v>
      </c>
      <c r="AC60" s="118">
        <v>-5.0000000000000001E-4</v>
      </c>
      <c r="AD60" s="117">
        <v>-304.32</v>
      </c>
      <c r="AE60" s="118">
        <v>-7.0000000000000001E-3</v>
      </c>
      <c r="AF60" s="119"/>
    </row>
    <row r="61" spans="1:32" x14ac:dyDescent="0.2">
      <c r="A61" s="137">
        <f t="shared" ca="1" si="13"/>
        <v>46094</v>
      </c>
      <c r="B61" s="138" t="str">
        <f t="shared" ca="1" si="14"/>
        <v>SEX</v>
      </c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19"/>
      <c r="X61" s="116">
        <v>22</v>
      </c>
      <c r="Y61" s="117">
        <v>49270.09</v>
      </c>
      <c r="Z61" s="117">
        <v>-320.26</v>
      </c>
      <c r="AA61" s="118">
        <v>-6.4999999999999997E-3</v>
      </c>
      <c r="AB61" s="117">
        <v>-24.64</v>
      </c>
      <c r="AC61" s="118">
        <v>-5.0000000000000001E-4</v>
      </c>
      <c r="AD61" s="117">
        <v>-344.89</v>
      </c>
      <c r="AE61" s="118">
        <v>-7.0000000000000001E-3</v>
      </c>
      <c r="AF61" s="119"/>
    </row>
    <row r="62" spans="1:32" x14ac:dyDescent="0.2">
      <c r="A62" s="135">
        <f t="shared" ca="1" si="13"/>
        <v>46095</v>
      </c>
      <c r="B62" s="136" t="str">
        <f t="shared" ca="1" si="14"/>
        <v>SÁB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5"/>
      <c r="X62" s="116">
        <v>23</v>
      </c>
      <c r="Y62" s="117">
        <v>49270.09</v>
      </c>
      <c r="Z62" s="117">
        <v>-320.26</v>
      </c>
      <c r="AA62" s="118">
        <v>-6.4999999999999997E-3</v>
      </c>
      <c r="AB62" s="117">
        <v>-24.64</v>
      </c>
      <c r="AC62" s="118">
        <v>-5.0000000000000001E-4</v>
      </c>
      <c r="AD62" s="117">
        <v>-344.89</v>
      </c>
      <c r="AE62" s="118">
        <v>-7.0000000000000001E-3</v>
      </c>
      <c r="AF62" s="119"/>
    </row>
    <row r="63" spans="1:32" x14ac:dyDescent="0.2">
      <c r="A63" s="137">
        <f t="shared" ca="1" si="13"/>
        <v>46096</v>
      </c>
      <c r="B63" s="138" t="str">
        <f t="shared" ca="1" si="14"/>
        <v>DOM</v>
      </c>
      <c r="C63" s="203"/>
      <c r="D63" s="203"/>
      <c r="E63" s="203"/>
      <c r="F63" s="203"/>
      <c r="G63" s="203"/>
      <c r="H63" s="203"/>
      <c r="I63" s="203"/>
      <c r="J63" s="203"/>
      <c r="K63" s="203"/>
      <c r="L63" s="203"/>
      <c r="M63" s="203"/>
      <c r="N63" s="203"/>
      <c r="O63" s="203"/>
      <c r="P63" s="203"/>
      <c r="Q63" s="203"/>
      <c r="R63" s="203"/>
      <c r="S63" s="203"/>
      <c r="T63" s="19"/>
      <c r="X63" s="116">
        <v>24</v>
      </c>
      <c r="Y63" s="117">
        <v>49270.09</v>
      </c>
      <c r="Z63" s="117">
        <v>-320.26</v>
      </c>
      <c r="AA63" s="118">
        <v>-6.4999999999999997E-3</v>
      </c>
      <c r="AB63" s="117">
        <v>-24.64</v>
      </c>
      <c r="AC63" s="118">
        <v>-5.0000000000000001E-4</v>
      </c>
      <c r="AD63" s="117">
        <v>-344.89</v>
      </c>
      <c r="AE63" s="118">
        <v>-7.0000000000000001E-3</v>
      </c>
      <c r="AF63" s="119"/>
    </row>
    <row r="64" spans="1:32" x14ac:dyDescent="0.2">
      <c r="A64" s="135">
        <f t="shared" ca="1" si="13"/>
        <v>46097</v>
      </c>
      <c r="B64" s="136" t="str">
        <f t="shared" ca="1" si="14"/>
        <v>SEG</v>
      </c>
      <c r="C64" s="204"/>
      <c r="D64" s="204"/>
      <c r="E64" s="204"/>
      <c r="F64" s="204"/>
      <c r="G64" s="204"/>
      <c r="H64" s="204"/>
      <c r="I64" s="204"/>
      <c r="J64" s="204"/>
      <c r="K64" s="204"/>
      <c r="L64" s="204"/>
      <c r="M64" s="204"/>
      <c r="N64" s="204"/>
      <c r="O64" s="204"/>
      <c r="P64" s="204"/>
      <c r="Q64" s="204"/>
      <c r="R64" s="204"/>
      <c r="S64" s="204"/>
      <c r="T64" s="205"/>
      <c r="X64" s="116">
        <v>25</v>
      </c>
      <c r="Y64" s="117" t="s">
        <v>12882</v>
      </c>
      <c r="Z64" s="117" t="s">
        <v>12882</v>
      </c>
      <c r="AA64" s="118"/>
      <c r="AB64" s="117" t="s">
        <v>12882</v>
      </c>
      <c r="AC64" s="118"/>
      <c r="AD64" s="117" t="s">
        <v>12882</v>
      </c>
      <c r="AE64" s="118"/>
      <c r="AF64" s="119"/>
    </row>
    <row r="65" spans="1:32" x14ac:dyDescent="0.2">
      <c r="A65" s="137">
        <f t="shared" ca="1" si="13"/>
        <v>46098</v>
      </c>
      <c r="B65" s="138" t="str">
        <f t="shared" ca="1" si="14"/>
        <v>TER</v>
      </c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3"/>
      <c r="T65" s="19"/>
      <c r="X65" s="116">
        <v>26</v>
      </c>
      <c r="Y65" s="117">
        <v>49270.09</v>
      </c>
      <c r="Z65" s="117">
        <v>-320.26</v>
      </c>
      <c r="AA65" s="118">
        <v>-6.4999999999999997E-3</v>
      </c>
      <c r="AB65" s="117">
        <v>-24.64</v>
      </c>
      <c r="AC65" s="118">
        <v>-5.0000000000000001E-4</v>
      </c>
      <c r="AD65" s="117">
        <v>-344.89</v>
      </c>
      <c r="AE65" s="118">
        <v>-7.0000000000000001E-3</v>
      </c>
      <c r="AF65" s="119"/>
    </row>
    <row r="66" spans="1:32" x14ac:dyDescent="0.2">
      <c r="A66" s="135">
        <f t="shared" ca="1" si="13"/>
        <v>46099</v>
      </c>
      <c r="B66" s="136" t="str">
        <f t="shared" ca="1" si="14"/>
        <v>QUA</v>
      </c>
      <c r="C66" s="204"/>
      <c r="D66" s="204"/>
      <c r="E66" s="204"/>
      <c r="F66" s="204"/>
      <c r="G66" s="204"/>
      <c r="H66" s="204"/>
      <c r="I66" s="204"/>
      <c r="J66" s="204"/>
      <c r="K66" s="204"/>
      <c r="L66" s="204"/>
      <c r="M66" s="204"/>
      <c r="N66" s="204"/>
      <c r="O66" s="204"/>
      <c r="P66" s="204"/>
      <c r="Q66" s="204"/>
      <c r="R66" s="204"/>
      <c r="S66" s="204"/>
      <c r="T66" s="205"/>
      <c r="X66" s="116">
        <v>27</v>
      </c>
      <c r="Y66" s="117">
        <v>49270.09</v>
      </c>
      <c r="Z66" s="117">
        <v>-320.26</v>
      </c>
      <c r="AA66" s="118">
        <v>-6.4999999999999997E-3</v>
      </c>
      <c r="AB66" s="117">
        <v>-24.64</v>
      </c>
      <c r="AC66" s="118">
        <v>-5.0000000000000001E-4</v>
      </c>
      <c r="AD66" s="117">
        <v>-344.89</v>
      </c>
      <c r="AE66" s="118">
        <v>-7.0000000000000001E-3</v>
      </c>
      <c r="AF66" s="119"/>
    </row>
    <row r="67" spans="1:32" x14ac:dyDescent="0.2">
      <c r="A67" s="137">
        <f t="shared" ca="1" si="13"/>
        <v>46100</v>
      </c>
      <c r="B67" s="138" t="str">
        <f t="shared" ca="1" si="14"/>
        <v>QUI</v>
      </c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3"/>
      <c r="P67" s="203"/>
      <c r="Q67" s="203"/>
      <c r="R67" s="203"/>
      <c r="S67" s="203"/>
      <c r="T67" s="19"/>
      <c r="X67" s="116">
        <v>28</v>
      </c>
      <c r="Y67" s="117">
        <v>43473.61</v>
      </c>
      <c r="Z67" s="117">
        <v>-282.58</v>
      </c>
      <c r="AA67" s="118">
        <v>-6.4999999999999997E-3</v>
      </c>
      <c r="AB67" s="117">
        <v>-21.74</v>
      </c>
      <c r="AC67" s="118">
        <v>-5.0000000000000001E-4</v>
      </c>
      <c r="AD67" s="117">
        <v>-304.32</v>
      </c>
      <c r="AE67" s="118">
        <v>-7.0000000000000001E-3</v>
      </c>
      <c r="AF67" s="119"/>
    </row>
    <row r="68" spans="1:32" x14ac:dyDescent="0.2">
      <c r="A68" s="135">
        <f t="shared" ca="1" si="13"/>
        <v>46101</v>
      </c>
      <c r="B68" s="136" t="str">
        <f t="shared" ca="1" si="14"/>
        <v>SEX</v>
      </c>
      <c r="C68" s="204"/>
      <c r="D68" s="204"/>
      <c r="E68" s="204"/>
      <c r="F68" s="204"/>
      <c r="G68" s="204"/>
      <c r="H68" s="204"/>
      <c r="I68" s="204"/>
      <c r="J68" s="204"/>
      <c r="K68" s="204"/>
      <c r="L68" s="204"/>
      <c r="M68" s="204"/>
      <c r="N68" s="204"/>
      <c r="O68" s="204"/>
      <c r="P68" s="204"/>
      <c r="Q68" s="204"/>
      <c r="R68" s="204"/>
      <c r="S68" s="204"/>
      <c r="T68" s="205"/>
      <c r="X68" s="116">
        <v>29</v>
      </c>
      <c r="Y68" s="117">
        <v>49270.09</v>
      </c>
      <c r="Z68" s="117">
        <v>-320.26</v>
      </c>
      <c r="AA68" s="118">
        <v>-6.4999999999999997E-3</v>
      </c>
      <c r="AB68" s="117">
        <v>-24.64</v>
      </c>
      <c r="AC68" s="118">
        <v>-5.0000000000000001E-4</v>
      </c>
      <c r="AD68" s="117">
        <v>-344.89</v>
      </c>
      <c r="AE68" s="118">
        <v>-7.0000000000000001E-3</v>
      </c>
      <c r="AF68" s="119"/>
    </row>
    <row r="69" spans="1:32" x14ac:dyDescent="0.2">
      <c r="A69" s="137">
        <f t="shared" ca="1" si="13"/>
        <v>46102</v>
      </c>
      <c r="B69" s="138" t="str">
        <f t="shared" ca="1" si="14"/>
        <v>SÁB</v>
      </c>
      <c r="C69" s="203"/>
      <c r="D69" s="203"/>
      <c r="E69" s="203"/>
      <c r="F69" s="203"/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  <c r="S69" s="203"/>
      <c r="T69" s="19"/>
      <c r="X69" s="116">
        <v>30</v>
      </c>
      <c r="Y69" s="117">
        <v>49270.09</v>
      </c>
      <c r="Z69" s="117">
        <v>-320.26</v>
      </c>
      <c r="AA69" s="118">
        <v>-6.4999999999999997E-3</v>
      </c>
      <c r="AB69" s="117">
        <v>-24.64</v>
      </c>
      <c r="AC69" s="118">
        <v>-5.0000000000000001E-4</v>
      </c>
      <c r="AD69" s="117">
        <v>-344.89</v>
      </c>
      <c r="AE69" s="118">
        <v>-7.0000000000000001E-3</v>
      </c>
      <c r="AF69" s="119"/>
    </row>
    <row r="70" spans="1:32" x14ac:dyDescent="0.2">
      <c r="A70" s="135">
        <f t="shared" ca="1" si="13"/>
        <v>46103</v>
      </c>
      <c r="B70" s="136" t="str">
        <f t="shared" ca="1" si="14"/>
        <v>DOM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5"/>
      <c r="X70" s="116">
        <v>31</v>
      </c>
      <c r="Y70" s="117">
        <v>49270.09</v>
      </c>
      <c r="Z70" s="117">
        <v>-320.26</v>
      </c>
      <c r="AA70" s="118">
        <v>-6.4999999999999997E-3</v>
      </c>
      <c r="AB70" s="117">
        <v>-24.64</v>
      </c>
      <c r="AC70" s="118">
        <v>-5.0000000000000001E-4</v>
      </c>
      <c r="AD70" s="117">
        <v>-344.89</v>
      </c>
      <c r="AE70" s="118">
        <v>-7.0000000000000001E-3</v>
      </c>
      <c r="AF70" s="119"/>
    </row>
    <row r="71" spans="1:32" x14ac:dyDescent="0.2">
      <c r="A71" s="137">
        <f t="shared" ca="1" si="13"/>
        <v>46104</v>
      </c>
      <c r="B71" s="138" t="str">
        <f t="shared" ca="1" si="14"/>
        <v>SEG</v>
      </c>
      <c r="C71" s="203"/>
      <c r="D71" s="203"/>
      <c r="E71" s="203"/>
      <c r="F71" s="203"/>
      <c r="G71" s="203"/>
      <c r="H71" s="203"/>
      <c r="I71" s="203"/>
      <c r="J71" s="203"/>
      <c r="K71" s="203"/>
      <c r="L71" s="203"/>
      <c r="M71" s="203"/>
      <c r="N71" s="203"/>
      <c r="O71" s="203"/>
      <c r="P71" s="203"/>
      <c r="Q71" s="203"/>
      <c r="R71" s="203"/>
      <c r="S71" s="203"/>
      <c r="T71" s="19"/>
      <c r="X71" s="116" t="s">
        <v>10565</v>
      </c>
      <c r="Y71" s="117">
        <v>5654784.3499999996</v>
      </c>
      <c r="Z71" s="117">
        <v>-15000</v>
      </c>
      <c r="AA71" s="118">
        <v>-2.7000000000000001E-3</v>
      </c>
      <c r="AB71" s="117">
        <v>-2827.39</v>
      </c>
      <c r="AC71" s="118">
        <v>-5.0000000000000001E-4</v>
      </c>
      <c r="AD71" s="117">
        <v>-17827.39</v>
      </c>
      <c r="AE71" s="118">
        <v>-3.2000000000000002E-3</v>
      </c>
      <c r="AF71" s="119"/>
    </row>
    <row r="72" spans="1:32" x14ac:dyDescent="0.2">
      <c r="A72" s="135">
        <f t="shared" ca="1" si="13"/>
        <v>46105</v>
      </c>
      <c r="B72" s="136" t="str">
        <f t="shared" ca="1" si="14"/>
        <v>TER</v>
      </c>
      <c r="C72" s="204"/>
      <c r="D72" s="204"/>
      <c r="E72" s="204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  <c r="R72" s="204"/>
      <c r="S72" s="204"/>
      <c r="T72" s="205"/>
      <c r="X72" s="116">
        <v>1</v>
      </c>
      <c r="Y72" s="117">
        <v>192262.67</v>
      </c>
      <c r="Z72" s="117">
        <v>-510</v>
      </c>
      <c r="AA72" s="118">
        <v>-2.7000000000000001E-3</v>
      </c>
      <c r="AB72" s="117">
        <v>-96.13</v>
      </c>
      <c r="AC72" s="118">
        <v>-5.0000000000000001E-4</v>
      </c>
      <c r="AD72" s="117">
        <v>-606.13</v>
      </c>
      <c r="AE72" s="118">
        <v>-3.2000000000000002E-3</v>
      </c>
      <c r="AF72" s="119"/>
    </row>
    <row r="73" spans="1:32" x14ac:dyDescent="0.2">
      <c r="A73" s="137">
        <f t="shared" ca="1" si="13"/>
        <v>46106</v>
      </c>
      <c r="B73" s="138" t="str">
        <f t="shared" ca="1" si="14"/>
        <v>QUA</v>
      </c>
      <c r="C73" s="203"/>
      <c r="D73" s="203"/>
      <c r="E73" s="203"/>
      <c r="F73" s="203"/>
      <c r="G73" s="203"/>
      <c r="H73" s="203"/>
      <c r="I73" s="203"/>
      <c r="J73" s="203"/>
      <c r="K73" s="203"/>
      <c r="L73" s="203"/>
      <c r="M73" s="203"/>
      <c r="N73" s="203"/>
      <c r="O73" s="203"/>
      <c r="P73" s="203"/>
      <c r="Q73" s="203"/>
      <c r="R73" s="203"/>
      <c r="S73" s="203"/>
      <c r="T73" s="19"/>
      <c r="X73" s="116">
        <v>2</v>
      </c>
      <c r="Y73" s="117">
        <v>192262.67</v>
      </c>
      <c r="Z73" s="117">
        <v>-510</v>
      </c>
      <c r="AA73" s="118">
        <v>-2.7000000000000001E-3</v>
      </c>
      <c r="AB73" s="117">
        <v>-96.13</v>
      </c>
      <c r="AC73" s="118">
        <v>-5.0000000000000001E-4</v>
      </c>
      <c r="AD73" s="117">
        <v>-606.13</v>
      </c>
      <c r="AE73" s="118">
        <v>-3.2000000000000002E-3</v>
      </c>
      <c r="AF73" s="119"/>
    </row>
    <row r="74" spans="1:32" x14ac:dyDescent="0.2">
      <c r="A74" s="135">
        <f t="shared" ca="1" si="13"/>
        <v>46107</v>
      </c>
      <c r="B74" s="136" t="str">
        <f t="shared" ca="1" si="14"/>
        <v>QUI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5"/>
      <c r="X74" s="116">
        <v>3</v>
      </c>
      <c r="Y74" s="117">
        <v>192262.67</v>
      </c>
      <c r="Z74" s="117">
        <v>-510</v>
      </c>
      <c r="AA74" s="118">
        <v>-2.7000000000000001E-3</v>
      </c>
      <c r="AB74" s="117">
        <v>-96.13</v>
      </c>
      <c r="AC74" s="118">
        <v>-5.0000000000000001E-4</v>
      </c>
      <c r="AD74" s="117">
        <v>-606.13</v>
      </c>
      <c r="AE74" s="118">
        <v>-3.2000000000000002E-3</v>
      </c>
      <c r="AF74" s="119"/>
    </row>
    <row r="75" spans="1:32" x14ac:dyDescent="0.2">
      <c r="A75" s="137">
        <f t="shared" ca="1" si="13"/>
        <v>46108</v>
      </c>
      <c r="B75" s="138" t="str">
        <f t="shared" ca="1" si="14"/>
        <v>SEX</v>
      </c>
      <c r="C75" s="203"/>
      <c r="D75" s="203"/>
      <c r="E75" s="203"/>
      <c r="F75" s="203"/>
      <c r="G75" s="203"/>
      <c r="H75" s="203"/>
      <c r="I75" s="203"/>
      <c r="J75" s="203"/>
      <c r="K75" s="203"/>
      <c r="L75" s="203"/>
      <c r="M75" s="203"/>
      <c r="N75" s="203"/>
      <c r="O75" s="203"/>
      <c r="P75" s="203"/>
      <c r="Q75" s="203"/>
      <c r="R75" s="203"/>
      <c r="S75" s="203"/>
      <c r="T75" s="19"/>
      <c r="X75" s="116">
        <v>4</v>
      </c>
      <c r="Y75" s="117">
        <v>192262.67</v>
      </c>
      <c r="Z75" s="117">
        <v>-510</v>
      </c>
      <c r="AA75" s="118">
        <v>-2.7000000000000001E-3</v>
      </c>
      <c r="AB75" s="117">
        <v>-96.13</v>
      </c>
      <c r="AC75" s="118">
        <v>-5.0000000000000001E-4</v>
      </c>
      <c r="AD75" s="117">
        <v>-606.13</v>
      </c>
      <c r="AE75" s="118">
        <v>-3.2000000000000002E-3</v>
      </c>
      <c r="AF75" s="119"/>
    </row>
    <row r="76" spans="1:32" x14ac:dyDescent="0.2">
      <c r="A76" s="135">
        <f t="shared" ca="1" si="13"/>
        <v>46109</v>
      </c>
      <c r="B76" s="136" t="str">
        <f t="shared" ca="1" si="14"/>
        <v>SÁB</v>
      </c>
      <c r="C76" s="204"/>
      <c r="D76" s="204"/>
      <c r="E76" s="204"/>
      <c r="F76" s="204"/>
      <c r="G76" s="204"/>
      <c r="H76" s="204"/>
      <c r="I76" s="204"/>
      <c r="J76" s="204"/>
      <c r="K76" s="204"/>
      <c r="L76" s="204"/>
      <c r="M76" s="204"/>
      <c r="N76" s="204"/>
      <c r="O76" s="204"/>
      <c r="P76" s="204"/>
      <c r="Q76" s="204"/>
      <c r="R76" s="204"/>
      <c r="S76" s="204"/>
      <c r="T76" s="205"/>
      <c r="X76" s="116">
        <v>5</v>
      </c>
      <c r="Y76" s="117">
        <v>192262.67</v>
      </c>
      <c r="Z76" s="117">
        <v>-510</v>
      </c>
      <c r="AA76" s="118">
        <v>-2.7000000000000001E-3</v>
      </c>
      <c r="AB76" s="117">
        <v>-96.13</v>
      </c>
      <c r="AC76" s="118">
        <v>-5.0000000000000001E-4</v>
      </c>
      <c r="AD76" s="117">
        <v>-606.13</v>
      </c>
      <c r="AE76" s="118">
        <v>-3.2000000000000002E-3</v>
      </c>
      <c r="AF76" s="119"/>
    </row>
    <row r="77" spans="1:32" x14ac:dyDescent="0.2">
      <c r="A77" s="137">
        <f t="shared" ca="1" si="13"/>
        <v>46110</v>
      </c>
      <c r="B77" s="138" t="str">
        <f t="shared" ca="1" si="14"/>
        <v>DOM</v>
      </c>
      <c r="C77" s="203"/>
      <c r="D77" s="203"/>
      <c r="E77" s="203"/>
      <c r="F77" s="203"/>
      <c r="G77" s="203"/>
      <c r="H77" s="203"/>
      <c r="I77" s="203"/>
      <c r="J77" s="203"/>
      <c r="K77" s="203"/>
      <c r="L77" s="203"/>
      <c r="M77" s="203"/>
      <c r="N77" s="203"/>
      <c r="O77" s="203"/>
      <c r="P77" s="203"/>
      <c r="Q77" s="203"/>
      <c r="R77" s="203"/>
      <c r="S77" s="203"/>
      <c r="T77" s="19"/>
      <c r="X77" s="116">
        <v>6</v>
      </c>
      <c r="Y77" s="117">
        <v>192262.67</v>
      </c>
      <c r="Z77" s="117">
        <v>-510</v>
      </c>
      <c r="AA77" s="118">
        <v>-2.7000000000000001E-3</v>
      </c>
      <c r="AB77" s="117">
        <v>-96.13</v>
      </c>
      <c r="AC77" s="118">
        <v>-5.0000000000000001E-4</v>
      </c>
      <c r="AD77" s="117">
        <v>-606.13</v>
      </c>
      <c r="AE77" s="118">
        <v>-3.2000000000000002E-3</v>
      </c>
      <c r="AF77" s="119"/>
    </row>
    <row r="78" spans="1:32" x14ac:dyDescent="0.2">
      <c r="A78" s="135">
        <f t="shared" ca="1" si="13"/>
        <v>46111</v>
      </c>
      <c r="B78" s="136" t="str">
        <f t="shared" ca="1" si="14"/>
        <v>SEG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5"/>
      <c r="X78" s="116">
        <v>7</v>
      </c>
      <c r="Y78" s="117">
        <v>169643.53</v>
      </c>
      <c r="Z78" s="117">
        <v>-450</v>
      </c>
      <c r="AA78" s="118">
        <v>-2.7000000000000001E-3</v>
      </c>
      <c r="AB78" s="117">
        <v>-84.82</v>
      </c>
      <c r="AC78" s="118">
        <v>-5.0000000000000001E-4</v>
      </c>
      <c r="AD78" s="117">
        <v>-534.82000000000005</v>
      </c>
      <c r="AE78" s="118">
        <v>-3.2000000000000002E-3</v>
      </c>
      <c r="AF78" s="119"/>
    </row>
    <row r="79" spans="1:32" x14ac:dyDescent="0.2">
      <c r="A79" s="139">
        <f t="shared" ca="1" si="13"/>
        <v>46112</v>
      </c>
      <c r="B79" s="140" t="str">
        <f t="shared" ca="1" si="14"/>
        <v>TER</v>
      </c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19"/>
      <c r="X79" s="116">
        <v>8</v>
      </c>
      <c r="Y79" s="117">
        <v>186607.88</v>
      </c>
      <c r="Z79" s="117">
        <v>-495</v>
      </c>
      <c r="AA79" s="118">
        <v>-2.7000000000000001E-3</v>
      </c>
      <c r="AB79" s="117">
        <v>-93.3</v>
      </c>
      <c r="AC79" s="118">
        <v>-5.0000000000000001E-4</v>
      </c>
      <c r="AD79" s="117">
        <v>-588.29999999999995</v>
      </c>
      <c r="AE79" s="118">
        <v>-3.2000000000000002E-3</v>
      </c>
      <c r="AF79" s="119"/>
    </row>
    <row r="80" spans="1:32" x14ac:dyDescent="0.2">
      <c r="X80" s="116">
        <v>9</v>
      </c>
      <c r="Y80" s="117">
        <v>186607.88</v>
      </c>
      <c r="Z80" s="117">
        <v>-495</v>
      </c>
      <c r="AA80" s="118">
        <v>-2.7000000000000001E-3</v>
      </c>
      <c r="AB80" s="117">
        <v>-93.3</v>
      </c>
      <c r="AC80" s="118">
        <v>-5.0000000000000001E-4</v>
      </c>
      <c r="AD80" s="117">
        <v>-588.29999999999995</v>
      </c>
      <c r="AE80" s="118">
        <v>-3.2000000000000002E-3</v>
      </c>
      <c r="AF80" s="119"/>
    </row>
    <row r="81" spans="19:32" x14ac:dyDescent="0.2">
      <c r="X81" s="116">
        <v>10</v>
      </c>
      <c r="Y81" s="117">
        <v>192262.67</v>
      </c>
      <c r="Z81" s="117">
        <v>-510</v>
      </c>
      <c r="AA81" s="118">
        <v>-2.7000000000000001E-3</v>
      </c>
      <c r="AB81" s="117">
        <v>-96.13</v>
      </c>
      <c r="AC81" s="118">
        <v>-5.0000000000000001E-4</v>
      </c>
      <c r="AD81" s="117">
        <v>-606.13</v>
      </c>
      <c r="AE81" s="118">
        <v>-3.2000000000000002E-3</v>
      </c>
      <c r="AF81" s="119"/>
    </row>
    <row r="82" spans="19:32" x14ac:dyDescent="0.2">
      <c r="X82" s="116">
        <v>11</v>
      </c>
      <c r="Y82" s="117">
        <v>186607.88</v>
      </c>
      <c r="Z82" s="117">
        <v>-495</v>
      </c>
      <c r="AA82" s="118">
        <v>-2.7000000000000001E-3</v>
      </c>
      <c r="AB82" s="117">
        <v>-93.3</v>
      </c>
      <c r="AC82" s="118">
        <v>-5.0000000000000001E-4</v>
      </c>
      <c r="AD82" s="117">
        <v>-588.29999999999995</v>
      </c>
      <c r="AE82" s="118">
        <v>-3.2000000000000002E-3</v>
      </c>
      <c r="AF82" s="119"/>
    </row>
    <row r="83" spans="19:32" x14ac:dyDescent="0.2">
      <c r="X83" s="116">
        <v>12</v>
      </c>
      <c r="Y83" s="117">
        <v>192262.67</v>
      </c>
      <c r="Z83" s="117">
        <v>-510</v>
      </c>
      <c r="AA83" s="118">
        <v>-2.7000000000000001E-3</v>
      </c>
      <c r="AB83" s="117">
        <v>-96.13</v>
      </c>
      <c r="AC83" s="118">
        <v>-5.0000000000000001E-4</v>
      </c>
      <c r="AD83" s="117">
        <v>-606.13</v>
      </c>
      <c r="AE83" s="118">
        <v>-3.2000000000000002E-3</v>
      </c>
      <c r="AF83" s="119"/>
    </row>
    <row r="84" spans="19:32" x14ac:dyDescent="0.2">
      <c r="X84" s="116">
        <v>13</v>
      </c>
      <c r="Y84" s="117">
        <v>192262.67</v>
      </c>
      <c r="Z84" s="117">
        <v>-510</v>
      </c>
      <c r="AA84" s="118">
        <v>-2.7000000000000001E-3</v>
      </c>
      <c r="AB84" s="117">
        <v>-96.13</v>
      </c>
      <c r="AC84" s="118">
        <v>-5.0000000000000001E-4</v>
      </c>
      <c r="AD84" s="117">
        <v>-606.13</v>
      </c>
      <c r="AE84" s="118">
        <v>-3.2000000000000002E-3</v>
      </c>
      <c r="AF84" s="119"/>
    </row>
    <row r="85" spans="19:32" x14ac:dyDescent="0.2">
      <c r="X85" s="116">
        <v>14</v>
      </c>
      <c r="Y85" s="117">
        <v>169643.53</v>
      </c>
      <c r="Z85" s="117">
        <v>-450</v>
      </c>
      <c r="AA85" s="118">
        <v>-2.7000000000000001E-3</v>
      </c>
      <c r="AB85" s="117">
        <v>-84.82</v>
      </c>
      <c r="AC85" s="118">
        <v>-5.0000000000000001E-4</v>
      </c>
      <c r="AD85" s="117">
        <v>-534.82000000000005</v>
      </c>
      <c r="AE85" s="118">
        <v>-3.2000000000000002E-3</v>
      </c>
      <c r="AF85" s="119"/>
    </row>
    <row r="86" spans="19:32" x14ac:dyDescent="0.2">
      <c r="S86" s="149"/>
      <c r="X86" s="116">
        <v>15</v>
      </c>
      <c r="Y86" s="117">
        <v>192262.67</v>
      </c>
      <c r="Z86" s="117">
        <v>-510</v>
      </c>
      <c r="AA86" s="118">
        <v>-2.7000000000000001E-3</v>
      </c>
      <c r="AB86" s="117">
        <v>-96.13</v>
      </c>
      <c r="AC86" s="118">
        <v>-5.0000000000000001E-4</v>
      </c>
      <c r="AD86" s="117">
        <v>-606.13</v>
      </c>
      <c r="AE86" s="118">
        <v>-3.2000000000000002E-3</v>
      </c>
      <c r="AF86" s="119"/>
    </row>
    <row r="87" spans="19:32" x14ac:dyDescent="0.2">
      <c r="S87" s="149"/>
      <c r="X87" s="116">
        <v>16</v>
      </c>
      <c r="Y87" s="117">
        <v>192262.67</v>
      </c>
      <c r="Z87" s="117">
        <v>-510</v>
      </c>
      <c r="AA87" s="118">
        <v>-2.7000000000000001E-3</v>
      </c>
      <c r="AB87" s="117">
        <v>-96.13</v>
      </c>
      <c r="AC87" s="118">
        <v>-5.0000000000000001E-4</v>
      </c>
      <c r="AD87" s="117">
        <v>-606.13</v>
      </c>
      <c r="AE87" s="118">
        <v>-3.2000000000000002E-3</v>
      </c>
      <c r="AF87" s="119"/>
    </row>
    <row r="88" spans="19:32" x14ac:dyDescent="0.2">
      <c r="S88" s="150"/>
      <c r="X88" s="116">
        <v>17</v>
      </c>
      <c r="Y88" s="117">
        <v>192262.67</v>
      </c>
      <c r="Z88" s="117">
        <v>-510</v>
      </c>
      <c r="AA88" s="118">
        <v>-2.7000000000000001E-3</v>
      </c>
      <c r="AB88" s="117">
        <v>-96.13</v>
      </c>
      <c r="AC88" s="118">
        <v>-5.0000000000000001E-4</v>
      </c>
      <c r="AD88" s="117">
        <v>-606.13</v>
      </c>
      <c r="AE88" s="118">
        <v>-3.2000000000000002E-3</v>
      </c>
      <c r="AF88" s="119"/>
    </row>
    <row r="89" spans="19:32" x14ac:dyDescent="0.2">
      <c r="S89" s="150"/>
      <c r="X89" s="116">
        <v>18</v>
      </c>
      <c r="Y89" s="117">
        <v>192262.67</v>
      </c>
      <c r="Z89" s="117">
        <v>-510</v>
      </c>
      <c r="AA89" s="118">
        <v>-2.7000000000000001E-3</v>
      </c>
      <c r="AB89" s="117">
        <v>-96.13</v>
      </c>
      <c r="AC89" s="118">
        <v>-5.0000000000000001E-4</v>
      </c>
      <c r="AD89" s="117">
        <v>-606.13</v>
      </c>
      <c r="AE89" s="118">
        <v>-3.2000000000000002E-3</v>
      </c>
      <c r="AF89" s="119"/>
    </row>
    <row r="90" spans="19:32" x14ac:dyDescent="0.2">
      <c r="S90" s="150"/>
      <c r="X90" s="116">
        <v>19</v>
      </c>
      <c r="Y90" s="117">
        <v>192262.67</v>
      </c>
      <c r="Z90" s="117">
        <v>-510</v>
      </c>
      <c r="AA90" s="118">
        <v>-2.7000000000000001E-3</v>
      </c>
      <c r="AB90" s="117">
        <v>-96.13</v>
      </c>
      <c r="AC90" s="118">
        <v>-5.0000000000000001E-4</v>
      </c>
      <c r="AD90" s="117">
        <v>-606.13</v>
      </c>
      <c r="AE90" s="118">
        <v>-3.2000000000000002E-3</v>
      </c>
      <c r="AF90" s="119"/>
    </row>
    <row r="91" spans="19:32" x14ac:dyDescent="0.2">
      <c r="S91" s="150"/>
      <c r="X91" s="116">
        <v>20</v>
      </c>
      <c r="Y91" s="117">
        <v>186607.88</v>
      </c>
      <c r="Z91" s="117">
        <v>-495</v>
      </c>
      <c r="AA91" s="118">
        <v>-2.7000000000000001E-3</v>
      </c>
      <c r="AB91" s="117">
        <v>-93.3</v>
      </c>
      <c r="AC91" s="118">
        <v>-5.0000000000000001E-4</v>
      </c>
      <c r="AD91" s="117">
        <v>-588.29999999999995</v>
      </c>
      <c r="AE91" s="118">
        <v>-3.2000000000000002E-3</v>
      </c>
      <c r="AF91" s="119"/>
    </row>
    <row r="92" spans="19:32" x14ac:dyDescent="0.2">
      <c r="S92" s="150"/>
      <c r="X92" s="116">
        <v>21</v>
      </c>
      <c r="Y92" s="117">
        <v>169643.53</v>
      </c>
      <c r="Z92" s="117">
        <v>-450</v>
      </c>
      <c r="AA92" s="118">
        <v>-2.7000000000000001E-3</v>
      </c>
      <c r="AB92" s="117">
        <v>-84.82</v>
      </c>
      <c r="AC92" s="118">
        <v>-5.0000000000000001E-4</v>
      </c>
      <c r="AD92" s="117">
        <v>-534.82000000000005</v>
      </c>
      <c r="AE92" s="118">
        <v>-3.2000000000000002E-3</v>
      </c>
      <c r="AF92" s="119"/>
    </row>
    <row r="93" spans="19:32" x14ac:dyDescent="0.2">
      <c r="S93" s="150"/>
      <c r="X93" s="116">
        <v>22</v>
      </c>
      <c r="Y93" s="117">
        <v>192262.67</v>
      </c>
      <c r="Z93" s="117">
        <v>-510</v>
      </c>
      <c r="AA93" s="118">
        <v>-2.7000000000000001E-3</v>
      </c>
      <c r="AB93" s="117">
        <v>-96.13</v>
      </c>
      <c r="AC93" s="118">
        <v>-5.0000000000000001E-4</v>
      </c>
      <c r="AD93" s="117">
        <v>-606.13</v>
      </c>
      <c r="AE93" s="118">
        <v>-3.2000000000000002E-3</v>
      </c>
      <c r="AF93" s="119"/>
    </row>
    <row r="94" spans="19:32" x14ac:dyDescent="0.2">
      <c r="S94" s="150"/>
      <c r="X94" s="116">
        <v>23</v>
      </c>
      <c r="Y94" s="117">
        <v>192262.67</v>
      </c>
      <c r="Z94" s="117">
        <v>-510</v>
      </c>
      <c r="AA94" s="118">
        <v>-2.7000000000000001E-3</v>
      </c>
      <c r="AB94" s="117">
        <v>-96.13</v>
      </c>
      <c r="AC94" s="118">
        <v>-5.0000000000000001E-4</v>
      </c>
      <c r="AD94" s="117">
        <v>-606.13</v>
      </c>
      <c r="AE94" s="118">
        <v>-3.2000000000000002E-3</v>
      </c>
      <c r="AF94" s="119"/>
    </row>
    <row r="95" spans="19:32" x14ac:dyDescent="0.2">
      <c r="S95" s="150"/>
      <c r="X95" s="116">
        <v>24</v>
      </c>
      <c r="Y95" s="117">
        <v>192262.67</v>
      </c>
      <c r="Z95" s="117">
        <v>-510</v>
      </c>
      <c r="AA95" s="118">
        <v>-2.7000000000000001E-3</v>
      </c>
      <c r="AB95" s="117">
        <v>-96.13</v>
      </c>
      <c r="AC95" s="118">
        <v>-5.0000000000000001E-4</v>
      </c>
      <c r="AD95" s="117">
        <v>-606.13</v>
      </c>
      <c r="AE95" s="118">
        <v>-3.2000000000000002E-3</v>
      </c>
      <c r="AF95" s="119"/>
    </row>
    <row r="96" spans="19:32" x14ac:dyDescent="0.2">
      <c r="S96" s="150"/>
      <c r="X96" s="116">
        <v>25</v>
      </c>
      <c r="Y96" s="117" t="s">
        <v>12882</v>
      </c>
      <c r="Z96" s="117" t="s">
        <v>12882</v>
      </c>
      <c r="AA96" s="118"/>
      <c r="AB96" s="117" t="s">
        <v>12882</v>
      </c>
      <c r="AC96" s="118"/>
      <c r="AD96" s="117" t="s">
        <v>12882</v>
      </c>
      <c r="AE96" s="118"/>
      <c r="AF96" s="119"/>
    </row>
    <row r="97" spans="19:32" x14ac:dyDescent="0.2">
      <c r="S97" s="150"/>
      <c r="X97" s="116">
        <v>26</v>
      </c>
      <c r="Y97" s="117">
        <v>192262.67</v>
      </c>
      <c r="Z97" s="117">
        <v>-510</v>
      </c>
      <c r="AA97" s="118">
        <v>-2.7000000000000001E-3</v>
      </c>
      <c r="AB97" s="117">
        <v>-96.13</v>
      </c>
      <c r="AC97" s="118">
        <v>-5.0000000000000001E-4</v>
      </c>
      <c r="AD97" s="117">
        <v>-606.13</v>
      </c>
      <c r="AE97" s="118">
        <v>-3.2000000000000002E-3</v>
      </c>
      <c r="AF97" s="119"/>
    </row>
    <row r="98" spans="19:32" x14ac:dyDescent="0.2">
      <c r="S98" s="150"/>
      <c r="X98" s="116">
        <v>27</v>
      </c>
      <c r="Y98" s="117">
        <v>192262.67</v>
      </c>
      <c r="Z98" s="117">
        <v>-510</v>
      </c>
      <c r="AA98" s="118">
        <v>-2.7000000000000001E-3</v>
      </c>
      <c r="AB98" s="117">
        <v>-96.13</v>
      </c>
      <c r="AC98" s="118">
        <v>-5.0000000000000001E-4</v>
      </c>
      <c r="AD98" s="117">
        <v>-606.13</v>
      </c>
      <c r="AE98" s="118">
        <v>-3.2000000000000002E-3</v>
      </c>
      <c r="AF98" s="119"/>
    </row>
    <row r="99" spans="19:32" x14ac:dyDescent="0.2">
      <c r="S99" s="150"/>
      <c r="X99" s="116">
        <v>28</v>
      </c>
      <c r="Y99" s="117">
        <v>169643.53</v>
      </c>
      <c r="Z99" s="117">
        <v>-450</v>
      </c>
      <c r="AA99" s="118">
        <v>-2.7000000000000001E-3</v>
      </c>
      <c r="AB99" s="117">
        <v>-84.82</v>
      </c>
      <c r="AC99" s="118">
        <v>-5.0000000000000001E-4</v>
      </c>
      <c r="AD99" s="117">
        <v>-534.82000000000005</v>
      </c>
      <c r="AE99" s="118">
        <v>-3.2000000000000002E-3</v>
      </c>
      <c r="AF99" s="119"/>
    </row>
    <row r="100" spans="19:32" x14ac:dyDescent="0.2">
      <c r="S100" s="150"/>
      <c r="X100" s="116">
        <v>29</v>
      </c>
      <c r="Y100" s="117">
        <v>192262.67</v>
      </c>
      <c r="Z100" s="117">
        <v>-510</v>
      </c>
      <c r="AA100" s="118">
        <v>-2.7000000000000001E-3</v>
      </c>
      <c r="AB100" s="117">
        <v>-96.13</v>
      </c>
      <c r="AC100" s="118">
        <v>-5.0000000000000001E-4</v>
      </c>
      <c r="AD100" s="117">
        <v>-606.13</v>
      </c>
      <c r="AE100" s="118">
        <v>-3.2000000000000002E-3</v>
      </c>
      <c r="AF100" s="119"/>
    </row>
    <row r="101" spans="19:32" x14ac:dyDescent="0.2">
      <c r="S101" s="150"/>
      <c r="X101" s="116">
        <v>30</v>
      </c>
      <c r="Y101" s="117">
        <v>192262.67</v>
      </c>
      <c r="Z101" s="117">
        <v>-510</v>
      </c>
      <c r="AA101" s="118">
        <v>-2.7000000000000001E-3</v>
      </c>
      <c r="AB101" s="117">
        <v>-96.13</v>
      </c>
      <c r="AC101" s="118">
        <v>-5.0000000000000001E-4</v>
      </c>
      <c r="AD101" s="117">
        <v>-606.13</v>
      </c>
      <c r="AE101" s="118">
        <v>-3.2000000000000002E-3</v>
      </c>
      <c r="AF101" s="119"/>
    </row>
    <row r="102" spans="19:32" x14ac:dyDescent="0.2">
      <c r="S102" s="150"/>
      <c r="X102" s="116">
        <v>31</v>
      </c>
      <c r="Y102" s="117">
        <v>192262.67</v>
      </c>
      <c r="Z102" s="117">
        <v>-510</v>
      </c>
      <c r="AA102" s="118">
        <v>-2.7000000000000001E-3</v>
      </c>
      <c r="AB102" s="117">
        <v>-96.13</v>
      </c>
      <c r="AC102" s="118">
        <v>-5.0000000000000001E-4</v>
      </c>
      <c r="AD102" s="117">
        <v>-606.13</v>
      </c>
      <c r="AE102" s="118">
        <v>-3.2000000000000002E-3</v>
      </c>
      <c r="AF102" s="119"/>
    </row>
    <row r="103" spans="19:32" x14ac:dyDescent="0.2">
      <c r="S103" s="150"/>
      <c r="X103" s="116" t="s">
        <v>12305</v>
      </c>
      <c r="Y103" s="117">
        <v>190000</v>
      </c>
      <c r="Z103" s="117">
        <v>-855</v>
      </c>
      <c r="AA103" s="118">
        <v>-4.4999999999999997E-3</v>
      </c>
      <c r="AB103" s="117">
        <v>-95</v>
      </c>
      <c r="AC103" s="118">
        <v>-5.0000000000000001E-4</v>
      </c>
      <c r="AD103" s="117">
        <v>-950</v>
      </c>
      <c r="AE103" s="118">
        <v>-5.0000000000000001E-3</v>
      </c>
      <c r="AF103" s="119"/>
    </row>
    <row r="104" spans="19:32" x14ac:dyDescent="0.2">
      <c r="S104" s="150"/>
      <c r="X104" s="116">
        <v>1</v>
      </c>
      <c r="Y104" s="117">
        <v>6460</v>
      </c>
      <c r="Z104" s="117">
        <v>-29.07</v>
      </c>
      <c r="AA104" s="118">
        <v>-4.4999999999999997E-3</v>
      </c>
      <c r="AB104" s="117">
        <v>-3.23</v>
      </c>
      <c r="AC104" s="118">
        <v>-5.0000000000000001E-4</v>
      </c>
      <c r="AD104" s="117">
        <v>-32.299999999999997</v>
      </c>
      <c r="AE104" s="118">
        <v>-5.0000000000000001E-3</v>
      </c>
      <c r="AF104" s="119"/>
    </row>
    <row r="105" spans="19:32" x14ac:dyDescent="0.2">
      <c r="S105" s="150"/>
      <c r="X105" s="116">
        <v>2</v>
      </c>
      <c r="Y105" s="117">
        <v>6460</v>
      </c>
      <c r="Z105" s="117">
        <v>-29.07</v>
      </c>
      <c r="AA105" s="118">
        <v>-4.4999999999999997E-3</v>
      </c>
      <c r="AB105" s="117">
        <v>-3.23</v>
      </c>
      <c r="AC105" s="118">
        <v>-5.0000000000000001E-4</v>
      </c>
      <c r="AD105" s="117">
        <v>-32.299999999999997</v>
      </c>
      <c r="AE105" s="118">
        <v>-5.0000000000000001E-3</v>
      </c>
      <c r="AF105" s="119"/>
    </row>
    <row r="106" spans="19:32" x14ac:dyDescent="0.2">
      <c r="S106" s="150"/>
      <c r="X106" s="116">
        <v>3</v>
      </c>
      <c r="Y106" s="117">
        <v>6460</v>
      </c>
      <c r="Z106" s="117">
        <v>-29.07</v>
      </c>
      <c r="AA106" s="118">
        <v>-4.4999999999999997E-3</v>
      </c>
      <c r="AB106" s="117">
        <v>-3.23</v>
      </c>
      <c r="AC106" s="118">
        <v>-5.0000000000000001E-4</v>
      </c>
      <c r="AD106" s="117">
        <v>-32.299999999999997</v>
      </c>
      <c r="AE106" s="118">
        <v>-5.0000000000000001E-3</v>
      </c>
      <c r="AF106" s="119"/>
    </row>
    <row r="107" spans="19:32" x14ac:dyDescent="0.2">
      <c r="S107" s="150"/>
      <c r="X107" s="116">
        <v>4</v>
      </c>
      <c r="Y107" s="117">
        <v>6460</v>
      </c>
      <c r="Z107" s="117">
        <v>-29.07</v>
      </c>
      <c r="AA107" s="118">
        <v>-4.4999999999999997E-3</v>
      </c>
      <c r="AB107" s="117">
        <v>-3.23</v>
      </c>
      <c r="AC107" s="118">
        <v>-5.0000000000000001E-4</v>
      </c>
      <c r="AD107" s="117">
        <v>-32.299999999999997</v>
      </c>
      <c r="AE107" s="118">
        <v>-5.0000000000000001E-3</v>
      </c>
      <c r="AF107" s="119"/>
    </row>
    <row r="108" spans="19:32" x14ac:dyDescent="0.2">
      <c r="S108" s="150"/>
      <c r="X108" s="116">
        <v>5</v>
      </c>
      <c r="Y108" s="117">
        <v>6460</v>
      </c>
      <c r="Z108" s="117">
        <v>-29.07</v>
      </c>
      <c r="AA108" s="118">
        <v>-4.4999999999999997E-3</v>
      </c>
      <c r="AB108" s="117">
        <v>-3.23</v>
      </c>
      <c r="AC108" s="118">
        <v>-5.0000000000000001E-4</v>
      </c>
      <c r="AD108" s="117">
        <v>-32.299999999999997</v>
      </c>
      <c r="AE108" s="118">
        <v>-5.0000000000000001E-3</v>
      </c>
      <c r="AF108" s="119"/>
    </row>
    <row r="109" spans="19:32" x14ac:dyDescent="0.2">
      <c r="S109" s="150"/>
      <c r="X109" s="116">
        <v>6</v>
      </c>
      <c r="Y109" s="117">
        <v>6460</v>
      </c>
      <c r="Z109" s="117">
        <v>-29.07</v>
      </c>
      <c r="AA109" s="118">
        <v>-4.4999999999999997E-3</v>
      </c>
      <c r="AB109" s="117">
        <v>-3.23</v>
      </c>
      <c r="AC109" s="118">
        <v>-5.0000000000000001E-4</v>
      </c>
      <c r="AD109" s="117">
        <v>-32.299999999999997</v>
      </c>
      <c r="AE109" s="118">
        <v>-5.0000000000000001E-3</v>
      </c>
      <c r="AF109" s="119"/>
    </row>
    <row r="110" spans="19:32" x14ac:dyDescent="0.2">
      <c r="S110" s="150"/>
      <c r="X110" s="116">
        <v>7</v>
      </c>
      <c r="Y110" s="117">
        <v>5700</v>
      </c>
      <c r="Z110" s="117">
        <v>-25.65</v>
      </c>
      <c r="AA110" s="118">
        <v>-4.4999999999999997E-3</v>
      </c>
      <c r="AB110" s="117">
        <v>-2.85</v>
      </c>
      <c r="AC110" s="118">
        <v>-5.0000000000000001E-4</v>
      </c>
      <c r="AD110" s="117">
        <v>-28.5</v>
      </c>
      <c r="AE110" s="118">
        <v>-5.0000000000000001E-3</v>
      </c>
      <c r="AF110" s="119"/>
    </row>
    <row r="111" spans="19:32" x14ac:dyDescent="0.2">
      <c r="S111" s="150"/>
      <c r="X111" s="116">
        <v>8</v>
      </c>
      <c r="Y111" s="117">
        <v>6270</v>
      </c>
      <c r="Z111" s="117">
        <v>-28.22</v>
      </c>
      <c r="AA111" s="118">
        <v>-4.4999999999999997E-3</v>
      </c>
      <c r="AB111" s="117">
        <v>-3.14</v>
      </c>
      <c r="AC111" s="118">
        <v>-5.0000000000000001E-4</v>
      </c>
      <c r="AD111" s="117">
        <v>-31.35</v>
      </c>
      <c r="AE111" s="118">
        <v>-5.0000000000000001E-3</v>
      </c>
      <c r="AF111" s="119"/>
    </row>
    <row r="112" spans="19:32" x14ac:dyDescent="0.2">
      <c r="S112" s="150"/>
      <c r="X112" s="116">
        <v>9</v>
      </c>
      <c r="Y112" s="117">
        <v>6270</v>
      </c>
      <c r="Z112" s="117">
        <v>-28.22</v>
      </c>
      <c r="AA112" s="118">
        <v>-4.4999999999999997E-3</v>
      </c>
      <c r="AB112" s="117">
        <v>-3.14</v>
      </c>
      <c r="AC112" s="118">
        <v>-5.0000000000000001E-4</v>
      </c>
      <c r="AD112" s="117">
        <v>-31.35</v>
      </c>
      <c r="AE112" s="118">
        <v>-5.0000000000000001E-3</v>
      </c>
      <c r="AF112" s="119"/>
    </row>
    <row r="113" spans="19:32" x14ac:dyDescent="0.2">
      <c r="S113" s="150"/>
      <c r="X113" s="116">
        <v>10</v>
      </c>
      <c r="Y113" s="117">
        <v>6460</v>
      </c>
      <c r="Z113" s="117">
        <v>-29.07</v>
      </c>
      <c r="AA113" s="118">
        <v>-4.4999999999999997E-3</v>
      </c>
      <c r="AB113" s="117">
        <v>-3.23</v>
      </c>
      <c r="AC113" s="118">
        <v>-5.0000000000000001E-4</v>
      </c>
      <c r="AD113" s="117">
        <v>-32.299999999999997</v>
      </c>
      <c r="AE113" s="118">
        <v>-5.0000000000000001E-3</v>
      </c>
      <c r="AF113" s="119"/>
    </row>
    <row r="114" spans="19:32" x14ac:dyDescent="0.2">
      <c r="S114" s="150"/>
      <c r="X114" s="116">
        <v>11</v>
      </c>
      <c r="Y114" s="117">
        <v>6270</v>
      </c>
      <c r="Z114" s="117">
        <v>-28.22</v>
      </c>
      <c r="AA114" s="118">
        <v>-4.4999999999999997E-3</v>
      </c>
      <c r="AB114" s="117">
        <v>-3.14</v>
      </c>
      <c r="AC114" s="118">
        <v>-5.0000000000000001E-4</v>
      </c>
      <c r="AD114" s="117">
        <v>-31.35</v>
      </c>
      <c r="AE114" s="118">
        <v>-5.0000000000000001E-3</v>
      </c>
      <c r="AF114" s="119"/>
    </row>
    <row r="115" spans="19:32" x14ac:dyDescent="0.2">
      <c r="S115" s="150"/>
      <c r="X115" s="116">
        <v>12</v>
      </c>
      <c r="Y115" s="117">
        <v>6460</v>
      </c>
      <c r="Z115" s="117">
        <v>-29.07</v>
      </c>
      <c r="AA115" s="118">
        <v>-4.4999999999999997E-3</v>
      </c>
      <c r="AB115" s="117">
        <v>-3.23</v>
      </c>
      <c r="AC115" s="118">
        <v>-5.0000000000000001E-4</v>
      </c>
      <c r="AD115" s="117">
        <v>-32.299999999999997</v>
      </c>
      <c r="AE115" s="118">
        <v>-5.0000000000000001E-3</v>
      </c>
      <c r="AF115" s="119"/>
    </row>
    <row r="116" spans="19:32" x14ac:dyDescent="0.2">
      <c r="S116" s="150"/>
      <c r="X116" s="116">
        <v>13</v>
      </c>
      <c r="Y116" s="117">
        <v>6460</v>
      </c>
      <c r="Z116" s="117">
        <v>-29.07</v>
      </c>
      <c r="AA116" s="118">
        <v>-4.4999999999999997E-3</v>
      </c>
      <c r="AB116" s="117">
        <v>-3.23</v>
      </c>
      <c r="AC116" s="118">
        <v>-5.0000000000000001E-4</v>
      </c>
      <c r="AD116" s="117">
        <v>-32.299999999999997</v>
      </c>
      <c r="AE116" s="118">
        <v>-5.0000000000000001E-3</v>
      </c>
      <c r="AF116" s="119"/>
    </row>
    <row r="117" spans="19:32" x14ac:dyDescent="0.2">
      <c r="S117" s="150"/>
      <c r="X117" s="116">
        <v>14</v>
      </c>
      <c r="Y117" s="117">
        <v>5700</v>
      </c>
      <c r="Z117" s="117">
        <v>-25.65</v>
      </c>
      <c r="AA117" s="118">
        <v>-4.4999999999999997E-3</v>
      </c>
      <c r="AB117" s="117">
        <v>-2.85</v>
      </c>
      <c r="AC117" s="118">
        <v>-5.0000000000000001E-4</v>
      </c>
      <c r="AD117" s="117">
        <v>-28.5</v>
      </c>
      <c r="AE117" s="118">
        <v>-5.0000000000000001E-3</v>
      </c>
      <c r="AF117" s="119"/>
    </row>
    <row r="118" spans="19:32" x14ac:dyDescent="0.2">
      <c r="S118" s="150"/>
      <c r="X118" s="116">
        <v>15</v>
      </c>
      <c r="Y118" s="117">
        <v>6460</v>
      </c>
      <c r="Z118" s="117">
        <v>-29.07</v>
      </c>
      <c r="AA118" s="118">
        <v>-4.4999999999999997E-3</v>
      </c>
      <c r="AB118" s="117">
        <v>-3.23</v>
      </c>
      <c r="AC118" s="118">
        <v>-5.0000000000000001E-4</v>
      </c>
      <c r="AD118" s="117">
        <v>-32.299999999999997</v>
      </c>
      <c r="AE118" s="118">
        <v>-5.0000000000000001E-3</v>
      </c>
      <c r="AF118" s="119"/>
    </row>
    <row r="119" spans="19:32" x14ac:dyDescent="0.2">
      <c r="X119" s="116">
        <v>16</v>
      </c>
      <c r="Y119" s="117">
        <v>6460</v>
      </c>
      <c r="Z119" s="117">
        <v>-29.07</v>
      </c>
      <c r="AA119" s="118">
        <v>-4.4999999999999997E-3</v>
      </c>
      <c r="AB119" s="117">
        <v>-3.23</v>
      </c>
      <c r="AC119" s="118">
        <v>-5.0000000000000001E-4</v>
      </c>
      <c r="AD119" s="117">
        <v>-32.299999999999997</v>
      </c>
      <c r="AE119" s="118">
        <v>-5.0000000000000001E-3</v>
      </c>
      <c r="AF119" s="119"/>
    </row>
    <row r="120" spans="19:32" x14ac:dyDescent="0.2">
      <c r="X120" s="116">
        <v>17</v>
      </c>
      <c r="Y120" s="117">
        <v>6460</v>
      </c>
      <c r="Z120" s="117">
        <v>-29.07</v>
      </c>
      <c r="AA120" s="118">
        <v>-4.4999999999999997E-3</v>
      </c>
      <c r="AB120" s="117">
        <v>-3.23</v>
      </c>
      <c r="AC120" s="118">
        <v>-5.0000000000000001E-4</v>
      </c>
      <c r="AD120" s="117">
        <v>-32.299999999999997</v>
      </c>
      <c r="AE120" s="118">
        <v>-5.0000000000000001E-3</v>
      </c>
      <c r="AF120" s="119"/>
    </row>
    <row r="121" spans="19:32" x14ac:dyDescent="0.2">
      <c r="X121" s="116">
        <v>18</v>
      </c>
      <c r="Y121" s="117">
        <v>6460</v>
      </c>
      <c r="Z121" s="117">
        <v>-29.07</v>
      </c>
      <c r="AA121" s="118">
        <v>-4.4999999999999997E-3</v>
      </c>
      <c r="AB121" s="117">
        <v>-3.23</v>
      </c>
      <c r="AC121" s="118">
        <v>-5.0000000000000001E-4</v>
      </c>
      <c r="AD121" s="117">
        <v>-32.299999999999997</v>
      </c>
      <c r="AE121" s="118">
        <v>-5.0000000000000001E-3</v>
      </c>
      <c r="AF121" s="119"/>
    </row>
    <row r="122" spans="19:32" x14ac:dyDescent="0.2">
      <c r="X122" s="116">
        <v>19</v>
      </c>
      <c r="Y122" s="117">
        <v>6460</v>
      </c>
      <c r="Z122" s="117">
        <v>-29.07</v>
      </c>
      <c r="AA122" s="118">
        <v>-4.4999999999999997E-3</v>
      </c>
      <c r="AB122" s="117">
        <v>-3.23</v>
      </c>
      <c r="AC122" s="118">
        <v>-5.0000000000000001E-4</v>
      </c>
      <c r="AD122" s="117">
        <v>-32.299999999999997</v>
      </c>
      <c r="AE122" s="118">
        <v>-5.0000000000000001E-3</v>
      </c>
      <c r="AF122" s="119"/>
    </row>
    <row r="123" spans="19:32" x14ac:dyDescent="0.2">
      <c r="X123" s="116">
        <v>20</v>
      </c>
      <c r="Y123" s="117">
        <v>6270</v>
      </c>
      <c r="Z123" s="117">
        <v>-28.22</v>
      </c>
      <c r="AA123" s="118">
        <v>-4.4999999999999997E-3</v>
      </c>
      <c r="AB123" s="117">
        <v>-3.14</v>
      </c>
      <c r="AC123" s="118">
        <v>-5.0000000000000001E-4</v>
      </c>
      <c r="AD123" s="117">
        <v>-31.35</v>
      </c>
      <c r="AE123" s="118">
        <v>-5.0000000000000001E-3</v>
      </c>
      <c r="AF123" s="119"/>
    </row>
    <row r="124" spans="19:32" x14ac:dyDescent="0.2">
      <c r="X124" s="116">
        <v>21</v>
      </c>
      <c r="Y124" s="117">
        <v>5700</v>
      </c>
      <c r="Z124" s="117">
        <v>-25.65</v>
      </c>
      <c r="AA124" s="118">
        <v>-4.4999999999999997E-3</v>
      </c>
      <c r="AB124" s="117">
        <v>-2.85</v>
      </c>
      <c r="AC124" s="118">
        <v>-5.0000000000000001E-4</v>
      </c>
      <c r="AD124" s="117">
        <v>-28.5</v>
      </c>
      <c r="AE124" s="118">
        <v>-5.0000000000000001E-3</v>
      </c>
      <c r="AF124" s="119"/>
    </row>
    <row r="125" spans="19:32" x14ac:dyDescent="0.2">
      <c r="X125" s="116">
        <v>22</v>
      </c>
      <c r="Y125" s="117">
        <v>6460</v>
      </c>
      <c r="Z125" s="117">
        <v>-29.07</v>
      </c>
      <c r="AA125" s="118">
        <v>-4.4999999999999997E-3</v>
      </c>
      <c r="AB125" s="117">
        <v>-3.23</v>
      </c>
      <c r="AC125" s="118">
        <v>-5.0000000000000001E-4</v>
      </c>
      <c r="AD125" s="117">
        <v>-32.299999999999997</v>
      </c>
      <c r="AE125" s="118">
        <v>-5.0000000000000001E-3</v>
      </c>
      <c r="AF125" s="119"/>
    </row>
    <row r="126" spans="19:32" x14ac:dyDescent="0.2">
      <c r="X126" s="116">
        <v>23</v>
      </c>
      <c r="Y126" s="117">
        <v>6460</v>
      </c>
      <c r="Z126" s="117">
        <v>-29.07</v>
      </c>
      <c r="AA126" s="118">
        <v>-4.4999999999999997E-3</v>
      </c>
      <c r="AB126" s="117">
        <v>-3.23</v>
      </c>
      <c r="AC126" s="118">
        <v>-5.0000000000000001E-4</v>
      </c>
      <c r="AD126" s="117">
        <v>-32.299999999999997</v>
      </c>
      <c r="AE126" s="118">
        <v>-5.0000000000000001E-3</v>
      </c>
      <c r="AF126" s="119"/>
    </row>
    <row r="127" spans="19:32" x14ac:dyDescent="0.2">
      <c r="X127" s="116">
        <v>24</v>
      </c>
      <c r="Y127" s="117">
        <v>6460</v>
      </c>
      <c r="Z127" s="117">
        <v>-29.07</v>
      </c>
      <c r="AA127" s="118">
        <v>-4.4999999999999997E-3</v>
      </c>
      <c r="AB127" s="117">
        <v>-3.23</v>
      </c>
      <c r="AC127" s="118">
        <v>-5.0000000000000001E-4</v>
      </c>
      <c r="AD127" s="117">
        <v>-32.299999999999997</v>
      </c>
      <c r="AE127" s="118">
        <v>-5.0000000000000001E-3</v>
      </c>
      <c r="AF127" s="119"/>
    </row>
    <row r="128" spans="19:32" x14ac:dyDescent="0.2">
      <c r="X128" s="116">
        <v>25</v>
      </c>
      <c r="Y128" s="117" t="s">
        <v>12882</v>
      </c>
      <c r="Z128" s="117" t="s">
        <v>12882</v>
      </c>
      <c r="AA128" s="118"/>
      <c r="AB128" s="117" t="s">
        <v>12882</v>
      </c>
      <c r="AC128" s="118"/>
      <c r="AD128" s="117" t="s">
        <v>12882</v>
      </c>
      <c r="AE128" s="118"/>
      <c r="AF128" s="119"/>
    </row>
    <row r="129" spans="24:32" x14ac:dyDescent="0.2">
      <c r="X129" s="116">
        <v>26</v>
      </c>
      <c r="Y129" s="117">
        <v>6460</v>
      </c>
      <c r="Z129" s="117">
        <v>-29.07</v>
      </c>
      <c r="AA129" s="118">
        <v>-4.4999999999999997E-3</v>
      </c>
      <c r="AB129" s="117">
        <v>-3.23</v>
      </c>
      <c r="AC129" s="118">
        <v>-5.0000000000000001E-4</v>
      </c>
      <c r="AD129" s="117">
        <v>-32.299999999999997</v>
      </c>
      <c r="AE129" s="118">
        <v>-5.0000000000000001E-3</v>
      </c>
      <c r="AF129" s="119"/>
    </row>
    <row r="130" spans="24:32" x14ac:dyDescent="0.2">
      <c r="X130" s="116">
        <v>27</v>
      </c>
      <c r="Y130" s="117">
        <v>6460</v>
      </c>
      <c r="Z130" s="117">
        <v>-29.07</v>
      </c>
      <c r="AA130" s="118">
        <v>-4.4999999999999997E-3</v>
      </c>
      <c r="AB130" s="117">
        <v>-3.23</v>
      </c>
      <c r="AC130" s="118">
        <v>-5.0000000000000001E-4</v>
      </c>
      <c r="AD130" s="117">
        <v>-32.299999999999997</v>
      </c>
      <c r="AE130" s="118">
        <v>-5.0000000000000001E-3</v>
      </c>
      <c r="AF130" s="119"/>
    </row>
    <row r="131" spans="24:32" x14ac:dyDescent="0.2">
      <c r="X131" s="116">
        <v>28</v>
      </c>
      <c r="Y131" s="117">
        <v>5700</v>
      </c>
      <c r="Z131" s="117">
        <v>-25.65</v>
      </c>
      <c r="AA131" s="118">
        <v>-4.4999999999999997E-3</v>
      </c>
      <c r="AB131" s="117">
        <v>-2.85</v>
      </c>
      <c r="AC131" s="118">
        <v>-5.0000000000000001E-4</v>
      </c>
      <c r="AD131" s="117">
        <v>-28.5</v>
      </c>
      <c r="AE131" s="118">
        <v>-5.0000000000000001E-3</v>
      </c>
      <c r="AF131" s="119"/>
    </row>
    <row r="132" spans="24:32" x14ac:dyDescent="0.2">
      <c r="X132" s="116">
        <v>29</v>
      </c>
      <c r="Y132" s="117">
        <v>6460</v>
      </c>
      <c r="Z132" s="117">
        <v>-29.07</v>
      </c>
      <c r="AA132" s="118">
        <v>-4.4999999999999997E-3</v>
      </c>
      <c r="AB132" s="117">
        <v>-3.23</v>
      </c>
      <c r="AC132" s="118">
        <v>-5.0000000000000001E-4</v>
      </c>
      <c r="AD132" s="117">
        <v>-32.299999999999997</v>
      </c>
      <c r="AE132" s="118">
        <v>-5.0000000000000001E-3</v>
      </c>
      <c r="AF132" s="119"/>
    </row>
    <row r="133" spans="24:32" x14ac:dyDescent="0.2">
      <c r="X133" s="116">
        <v>30</v>
      </c>
      <c r="Y133" s="117">
        <v>6460</v>
      </c>
      <c r="Z133" s="117">
        <v>-29.07</v>
      </c>
      <c r="AA133" s="118">
        <v>-4.4999999999999997E-3</v>
      </c>
      <c r="AB133" s="117">
        <v>-3.23</v>
      </c>
      <c r="AC133" s="118">
        <v>-5.0000000000000001E-4</v>
      </c>
      <c r="AD133" s="117">
        <v>-32.299999999999997</v>
      </c>
      <c r="AE133" s="118">
        <v>-5.0000000000000001E-3</v>
      </c>
      <c r="AF133" s="119"/>
    </row>
    <row r="134" spans="24:32" x14ac:dyDescent="0.2">
      <c r="X134" s="116">
        <v>31</v>
      </c>
      <c r="Y134" s="117">
        <v>6460</v>
      </c>
      <c r="Z134" s="117">
        <v>-29.07</v>
      </c>
      <c r="AA134" s="118">
        <v>-4.4999999999999997E-3</v>
      </c>
      <c r="AB134" s="117">
        <v>-3.23</v>
      </c>
      <c r="AC134" s="118">
        <v>-5.0000000000000001E-4</v>
      </c>
      <c r="AD134" s="117">
        <v>-32.299999999999997</v>
      </c>
      <c r="AE134" s="118">
        <v>-5.0000000000000001E-3</v>
      </c>
      <c r="AF134" s="119"/>
    </row>
    <row r="135" spans="24:32" x14ac:dyDescent="0.2">
      <c r="X135" s="116" t="s">
        <v>12129</v>
      </c>
      <c r="Y135" s="117">
        <v>301083.65999999997</v>
      </c>
      <c r="Z135" s="117">
        <v>-10537.93</v>
      </c>
      <c r="AA135" s="118">
        <v>-3.5000000000000003E-2</v>
      </c>
      <c r="AB135" s="117">
        <v>-150.54</v>
      </c>
      <c r="AC135" s="118">
        <v>-5.0000000000000001E-4</v>
      </c>
      <c r="AD135" s="117">
        <v>-10688.47</v>
      </c>
      <c r="AE135" s="118">
        <v>-3.5499999999999997E-2</v>
      </c>
      <c r="AF135" s="119"/>
    </row>
    <row r="136" spans="24:32" x14ac:dyDescent="0.2">
      <c r="X136" s="116">
        <v>1</v>
      </c>
      <c r="Y136" s="117">
        <v>10236.84</v>
      </c>
      <c r="Z136" s="117">
        <v>-358.29</v>
      </c>
      <c r="AA136" s="118">
        <v>-3.5000000000000003E-2</v>
      </c>
      <c r="AB136" s="117">
        <v>-5.12</v>
      </c>
      <c r="AC136" s="118">
        <v>-5.0000000000000001E-4</v>
      </c>
      <c r="AD136" s="117">
        <v>-363.41</v>
      </c>
      <c r="AE136" s="118">
        <v>-3.5499999999999997E-2</v>
      </c>
      <c r="AF136" s="119"/>
    </row>
    <row r="137" spans="24:32" x14ac:dyDescent="0.2">
      <c r="X137" s="116">
        <v>2</v>
      </c>
      <c r="Y137" s="117">
        <v>10236.84</v>
      </c>
      <c r="Z137" s="117">
        <v>-358.29</v>
      </c>
      <c r="AA137" s="118">
        <v>-3.5000000000000003E-2</v>
      </c>
      <c r="AB137" s="117">
        <v>-5.12</v>
      </c>
      <c r="AC137" s="118">
        <v>-5.0000000000000001E-4</v>
      </c>
      <c r="AD137" s="117">
        <v>-363.41</v>
      </c>
      <c r="AE137" s="118">
        <v>-3.5499999999999997E-2</v>
      </c>
      <c r="AF137" s="119"/>
    </row>
    <row r="138" spans="24:32" x14ac:dyDescent="0.2">
      <c r="X138" s="116">
        <v>3</v>
      </c>
      <c r="Y138" s="117">
        <v>10236.84</v>
      </c>
      <c r="Z138" s="117">
        <v>-358.29</v>
      </c>
      <c r="AA138" s="118">
        <v>-3.5000000000000003E-2</v>
      </c>
      <c r="AB138" s="117">
        <v>-5.12</v>
      </c>
      <c r="AC138" s="118">
        <v>-5.0000000000000001E-4</v>
      </c>
      <c r="AD138" s="117">
        <v>-363.41</v>
      </c>
      <c r="AE138" s="118">
        <v>-3.5499999999999997E-2</v>
      </c>
      <c r="AF138" s="119"/>
    </row>
    <row r="139" spans="24:32" x14ac:dyDescent="0.2">
      <c r="X139" s="116">
        <v>4</v>
      </c>
      <c r="Y139" s="117">
        <v>10236.84</v>
      </c>
      <c r="Z139" s="117">
        <v>-358.29</v>
      </c>
      <c r="AA139" s="118">
        <v>-3.5000000000000003E-2</v>
      </c>
      <c r="AB139" s="117">
        <v>-5.12</v>
      </c>
      <c r="AC139" s="118">
        <v>-5.0000000000000001E-4</v>
      </c>
      <c r="AD139" s="117">
        <v>-363.41</v>
      </c>
      <c r="AE139" s="118">
        <v>-3.5499999999999997E-2</v>
      </c>
      <c r="AF139" s="119"/>
    </row>
    <row r="140" spans="24:32" x14ac:dyDescent="0.2">
      <c r="X140" s="116">
        <v>5</v>
      </c>
      <c r="Y140" s="117">
        <v>10236.84</v>
      </c>
      <c r="Z140" s="117">
        <v>-358.29</v>
      </c>
      <c r="AA140" s="118">
        <v>-3.5000000000000003E-2</v>
      </c>
      <c r="AB140" s="117">
        <v>-5.12</v>
      </c>
      <c r="AC140" s="118">
        <v>-5.0000000000000001E-4</v>
      </c>
      <c r="AD140" s="117">
        <v>-363.41</v>
      </c>
      <c r="AE140" s="118">
        <v>-3.5499999999999997E-2</v>
      </c>
      <c r="AF140" s="119"/>
    </row>
    <row r="141" spans="24:32" x14ac:dyDescent="0.2">
      <c r="X141" s="116">
        <v>6</v>
      </c>
      <c r="Y141" s="117">
        <v>10236.84</v>
      </c>
      <c r="Z141" s="117">
        <v>-358.29</v>
      </c>
      <c r="AA141" s="118">
        <v>-3.5000000000000003E-2</v>
      </c>
      <c r="AB141" s="117">
        <v>-5.12</v>
      </c>
      <c r="AC141" s="118">
        <v>-5.0000000000000001E-4</v>
      </c>
      <c r="AD141" s="117">
        <v>-363.41</v>
      </c>
      <c r="AE141" s="118">
        <v>-3.5499999999999997E-2</v>
      </c>
      <c r="AF141" s="119"/>
    </row>
    <row r="142" spans="24:32" x14ac:dyDescent="0.2">
      <c r="X142" s="116">
        <v>7</v>
      </c>
      <c r="Y142" s="117">
        <v>9032.51</v>
      </c>
      <c r="Z142" s="117">
        <v>-316.14</v>
      </c>
      <c r="AA142" s="118">
        <v>-3.5000000000000003E-2</v>
      </c>
      <c r="AB142" s="117">
        <v>-4.5199999999999996</v>
      </c>
      <c r="AC142" s="118">
        <v>-5.0000000000000001E-4</v>
      </c>
      <c r="AD142" s="117">
        <v>-320.64999999999998</v>
      </c>
      <c r="AE142" s="118">
        <v>-3.5499999999999997E-2</v>
      </c>
      <c r="AF142" s="119"/>
    </row>
    <row r="143" spans="24:32" x14ac:dyDescent="0.2">
      <c r="X143" s="116">
        <v>8</v>
      </c>
      <c r="Y143" s="117">
        <v>9935.76</v>
      </c>
      <c r="Z143" s="117">
        <v>-347.75</v>
      </c>
      <c r="AA143" s="118">
        <v>-3.5000000000000003E-2</v>
      </c>
      <c r="AB143" s="117">
        <v>-4.97</v>
      </c>
      <c r="AC143" s="118">
        <v>-5.0000000000000001E-4</v>
      </c>
      <c r="AD143" s="117">
        <v>-352.72</v>
      </c>
      <c r="AE143" s="118">
        <v>-3.5499999999999997E-2</v>
      </c>
      <c r="AF143" s="119"/>
    </row>
    <row r="144" spans="24:32" x14ac:dyDescent="0.2">
      <c r="X144" s="116">
        <v>9</v>
      </c>
      <c r="Y144" s="117">
        <v>9935.76</v>
      </c>
      <c r="Z144" s="117">
        <v>-347.75</v>
      </c>
      <c r="AA144" s="118">
        <v>-3.5000000000000003E-2</v>
      </c>
      <c r="AB144" s="117">
        <v>-4.97</v>
      </c>
      <c r="AC144" s="118">
        <v>-5.0000000000000001E-4</v>
      </c>
      <c r="AD144" s="117">
        <v>-352.72</v>
      </c>
      <c r="AE144" s="118">
        <v>-3.5499999999999997E-2</v>
      </c>
      <c r="AF144" s="119"/>
    </row>
    <row r="145" spans="24:32" x14ac:dyDescent="0.2">
      <c r="X145" s="116">
        <v>10</v>
      </c>
      <c r="Y145" s="117">
        <v>10236.84</v>
      </c>
      <c r="Z145" s="117">
        <v>-358.29</v>
      </c>
      <c r="AA145" s="118">
        <v>-3.5000000000000003E-2</v>
      </c>
      <c r="AB145" s="117">
        <v>-5.12</v>
      </c>
      <c r="AC145" s="118">
        <v>-5.0000000000000001E-4</v>
      </c>
      <c r="AD145" s="117">
        <v>-363.41</v>
      </c>
      <c r="AE145" s="118">
        <v>-3.5499999999999997E-2</v>
      </c>
      <c r="AF145" s="119"/>
    </row>
    <row r="146" spans="24:32" x14ac:dyDescent="0.2">
      <c r="X146" s="116">
        <v>11</v>
      </c>
      <c r="Y146" s="117">
        <v>9935.76</v>
      </c>
      <c r="Z146" s="117">
        <v>-347.75</v>
      </c>
      <c r="AA146" s="118">
        <v>-3.5000000000000003E-2</v>
      </c>
      <c r="AB146" s="117">
        <v>-4.97</v>
      </c>
      <c r="AC146" s="118">
        <v>-5.0000000000000001E-4</v>
      </c>
      <c r="AD146" s="117">
        <v>-352.72</v>
      </c>
      <c r="AE146" s="118">
        <v>-3.5499999999999997E-2</v>
      </c>
      <c r="AF146" s="119"/>
    </row>
    <row r="147" spans="24:32" x14ac:dyDescent="0.2">
      <c r="X147" s="116">
        <v>12</v>
      </c>
      <c r="Y147" s="117">
        <v>10236.84</v>
      </c>
      <c r="Z147" s="117">
        <v>-358.29</v>
      </c>
      <c r="AA147" s="118">
        <v>-3.5000000000000003E-2</v>
      </c>
      <c r="AB147" s="117">
        <v>-5.12</v>
      </c>
      <c r="AC147" s="118">
        <v>-5.0000000000000001E-4</v>
      </c>
      <c r="AD147" s="117">
        <v>-363.41</v>
      </c>
      <c r="AE147" s="118">
        <v>-3.5499999999999997E-2</v>
      </c>
      <c r="AF147" s="119"/>
    </row>
    <row r="148" spans="24:32" x14ac:dyDescent="0.2">
      <c r="X148" s="116">
        <v>13</v>
      </c>
      <c r="Y148" s="117">
        <v>10236.84</v>
      </c>
      <c r="Z148" s="117">
        <v>-358.29</v>
      </c>
      <c r="AA148" s="118">
        <v>-3.5000000000000003E-2</v>
      </c>
      <c r="AB148" s="117">
        <v>-5.12</v>
      </c>
      <c r="AC148" s="118">
        <v>-5.0000000000000001E-4</v>
      </c>
      <c r="AD148" s="117">
        <v>-363.41</v>
      </c>
      <c r="AE148" s="118">
        <v>-3.5499999999999997E-2</v>
      </c>
      <c r="AF148" s="119"/>
    </row>
    <row r="149" spans="24:32" x14ac:dyDescent="0.2">
      <c r="X149" s="116">
        <v>14</v>
      </c>
      <c r="Y149" s="117">
        <v>9032.51</v>
      </c>
      <c r="Z149" s="117">
        <v>-316.14</v>
      </c>
      <c r="AA149" s="118">
        <v>-3.5000000000000003E-2</v>
      </c>
      <c r="AB149" s="117">
        <v>-4.5199999999999996</v>
      </c>
      <c r="AC149" s="118">
        <v>-5.0000000000000001E-4</v>
      </c>
      <c r="AD149" s="117">
        <v>-320.64999999999998</v>
      </c>
      <c r="AE149" s="118">
        <v>-3.5499999999999997E-2</v>
      </c>
      <c r="AF149" s="119"/>
    </row>
    <row r="150" spans="24:32" x14ac:dyDescent="0.2">
      <c r="X150" s="116">
        <v>15</v>
      </c>
      <c r="Y150" s="117">
        <v>10236.84</v>
      </c>
      <c r="Z150" s="117">
        <v>-358.29</v>
      </c>
      <c r="AA150" s="118">
        <v>-3.5000000000000003E-2</v>
      </c>
      <c r="AB150" s="117">
        <v>-5.12</v>
      </c>
      <c r="AC150" s="118">
        <v>-5.0000000000000001E-4</v>
      </c>
      <c r="AD150" s="117">
        <v>-363.41</v>
      </c>
      <c r="AE150" s="118">
        <v>-3.5499999999999997E-2</v>
      </c>
      <c r="AF150" s="119"/>
    </row>
    <row r="151" spans="24:32" x14ac:dyDescent="0.2">
      <c r="X151" s="116">
        <v>16</v>
      </c>
      <c r="Y151" s="117">
        <v>10236.84</v>
      </c>
      <c r="Z151" s="117">
        <v>-358.29</v>
      </c>
      <c r="AA151" s="118">
        <v>-3.5000000000000003E-2</v>
      </c>
      <c r="AB151" s="117">
        <v>-5.12</v>
      </c>
      <c r="AC151" s="118">
        <v>-5.0000000000000001E-4</v>
      </c>
      <c r="AD151" s="117">
        <v>-363.41</v>
      </c>
      <c r="AE151" s="118">
        <v>-3.5499999999999997E-2</v>
      </c>
      <c r="AF151" s="119"/>
    </row>
    <row r="152" spans="24:32" x14ac:dyDescent="0.2">
      <c r="X152" s="116">
        <v>17</v>
      </c>
      <c r="Y152" s="117">
        <v>10236.84</v>
      </c>
      <c r="Z152" s="117">
        <v>-358.29</v>
      </c>
      <c r="AA152" s="118">
        <v>-3.5000000000000003E-2</v>
      </c>
      <c r="AB152" s="117">
        <v>-5.12</v>
      </c>
      <c r="AC152" s="118">
        <v>-5.0000000000000001E-4</v>
      </c>
      <c r="AD152" s="117">
        <v>-363.41</v>
      </c>
      <c r="AE152" s="118">
        <v>-3.5499999999999997E-2</v>
      </c>
      <c r="AF152" s="119"/>
    </row>
    <row r="153" spans="24:32" x14ac:dyDescent="0.2">
      <c r="X153" s="116">
        <v>18</v>
      </c>
      <c r="Y153" s="117">
        <v>10236.84</v>
      </c>
      <c r="Z153" s="117">
        <v>-358.29</v>
      </c>
      <c r="AA153" s="118">
        <v>-3.5000000000000003E-2</v>
      </c>
      <c r="AB153" s="117">
        <v>-5.12</v>
      </c>
      <c r="AC153" s="118">
        <v>-5.0000000000000001E-4</v>
      </c>
      <c r="AD153" s="117">
        <v>-363.41</v>
      </c>
      <c r="AE153" s="118">
        <v>-3.5499999999999997E-2</v>
      </c>
      <c r="AF153" s="119"/>
    </row>
    <row r="154" spans="24:32" x14ac:dyDescent="0.2">
      <c r="X154" s="116">
        <v>19</v>
      </c>
      <c r="Y154" s="117">
        <v>10236.84</v>
      </c>
      <c r="Z154" s="117">
        <v>-358.29</v>
      </c>
      <c r="AA154" s="118">
        <v>-3.5000000000000003E-2</v>
      </c>
      <c r="AB154" s="117">
        <v>-5.12</v>
      </c>
      <c r="AC154" s="118">
        <v>-5.0000000000000001E-4</v>
      </c>
      <c r="AD154" s="117">
        <v>-363.41</v>
      </c>
      <c r="AE154" s="118">
        <v>-3.5499999999999997E-2</v>
      </c>
      <c r="AF154" s="119"/>
    </row>
    <row r="155" spans="24:32" x14ac:dyDescent="0.2">
      <c r="X155" s="116">
        <v>20</v>
      </c>
      <c r="Y155" s="117">
        <v>9935.76</v>
      </c>
      <c r="Z155" s="117">
        <v>-347.75</v>
      </c>
      <c r="AA155" s="118">
        <v>-3.5000000000000003E-2</v>
      </c>
      <c r="AB155" s="117">
        <v>-4.97</v>
      </c>
      <c r="AC155" s="118">
        <v>-5.0000000000000001E-4</v>
      </c>
      <c r="AD155" s="117">
        <v>-352.72</v>
      </c>
      <c r="AE155" s="118">
        <v>-3.5499999999999997E-2</v>
      </c>
      <c r="AF155" s="119"/>
    </row>
    <row r="156" spans="24:32" x14ac:dyDescent="0.2">
      <c r="X156" s="116">
        <v>21</v>
      </c>
      <c r="Y156" s="117">
        <v>9032.51</v>
      </c>
      <c r="Z156" s="117">
        <v>-316.14</v>
      </c>
      <c r="AA156" s="118">
        <v>-3.5000000000000003E-2</v>
      </c>
      <c r="AB156" s="117">
        <v>-4.5199999999999996</v>
      </c>
      <c r="AC156" s="118">
        <v>-5.0000000000000001E-4</v>
      </c>
      <c r="AD156" s="117">
        <v>-320.64999999999998</v>
      </c>
      <c r="AE156" s="118">
        <v>-3.5499999999999997E-2</v>
      </c>
      <c r="AF156" s="119"/>
    </row>
    <row r="157" spans="24:32" x14ac:dyDescent="0.2">
      <c r="X157" s="116">
        <v>22</v>
      </c>
      <c r="Y157" s="117">
        <v>10236.84</v>
      </c>
      <c r="Z157" s="117">
        <v>-358.29</v>
      </c>
      <c r="AA157" s="118">
        <v>-3.5000000000000003E-2</v>
      </c>
      <c r="AB157" s="117">
        <v>-5.12</v>
      </c>
      <c r="AC157" s="118">
        <v>-5.0000000000000001E-4</v>
      </c>
      <c r="AD157" s="117">
        <v>-363.41</v>
      </c>
      <c r="AE157" s="118">
        <v>-3.5499999999999997E-2</v>
      </c>
      <c r="AF157" s="119"/>
    </row>
    <row r="158" spans="24:32" x14ac:dyDescent="0.2">
      <c r="X158" s="116">
        <v>23</v>
      </c>
      <c r="Y158" s="117">
        <v>10236.84</v>
      </c>
      <c r="Z158" s="117">
        <v>-358.29</v>
      </c>
      <c r="AA158" s="118">
        <v>-3.5000000000000003E-2</v>
      </c>
      <c r="AB158" s="117">
        <v>-5.12</v>
      </c>
      <c r="AC158" s="118">
        <v>-5.0000000000000001E-4</v>
      </c>
      <c r="AD158" s="117">
        <v>-363.41</v>
      </c>
      <c r="AE158" s="118">
        <v>-3.5499999999999997E-2</v>
      </c>
      <c r="AF158" s="119"/>
    </row>
    <row r="159" spans="24:32" x14ac:dyDescent="0.2">
      <c r="X159" s="116">
        <v>24</v>
      </c>
      <c r="Y159" s="117">
        <v>10236.84</v>
      </c>
      <c r="Z159" s="117">
        <v>-358.29</v>
      </c>
      <c r="AA159" s="118">
        <v>-3.5000000000000003E-2</v>
      </c>
      <c r="AB159" s="117">
        <v>-5.12</v>
      </c>
      <c r="AC159" s="118">
        <v>-5.0000000000000001E-4</v>
      </c>
      <c r="AD159" s="117">
        <v>-363.41</v>
      </c>
      <c r="AE159" s="118">
        <v>-3.5499999999999997E-2</v>
      </c>
      <c r="AF159" s="119"/>
    </row>
    <row r="160" spans="24:32" x14ac:dyDescent="0.2">
      <c r="X160" s="116">
        <v>25</v>
      </c>
      <c r="Y160" s="117" t="s">
        <v>12882</v>
      </c>
      <c r="Z160" s="117" t="s">
        <v>12882</v>
      </c>
      <c r="AA160" s="118"/>
      <c r="AB160" s="117" t="s">
        <v>12882</v>
      </c>
      <c r="AC160" s="118"/>
      <c r="AD160" s="117" t="s">
        <v>12882</v>
      </c>
      <c r="AE160" s="118"/>
      <c r="AF160" s="119"/>
    </row>
    <row r="161" spans="24:32" x14ac:dyDescent="0.2">
      <c r="X161" s="116">
        <v>26</v>
      </c>
      <c r="Y161" s="117">
        <v>10236.84</v>
      </c>
      <c r="Z161" s="117">
        <v>-358.29</v>
      </c>
      <c r="AA161" s="118">
        <v>-3.5000000000000003E-2</v>
      </c>
      <c r="AB161" s="117">
        <v>-5.12</v>
      </c>
      <c r="AC161" s="118">
        <v>-5.0000000000000001E-4</v>
      </c>
      <c r="AD161" s="117">
        <v>-363.41</v>
      </c>
      <c r="AE161" s="118">
        <v>-3.5499999999999997E-2</v>
      </c>
      <c r="AF161" s="119"/>
    </row>
    <row r="162" spans="24:32" x14ac:dyDescent="0.2">
      <c r="X162" s="116">
        <v>27</v>
      </c>
      <c r="Y162" s="117">
        <v>10236.84</v>
      </c>
      <c r="Z162" s="117">
        <v>-358.29</v>
      </c>
      <c r="AA162" s="118">
        <v>-3.5000000000000003E-2</v>
      </c>
      <c r="AB162" s="117">
        <v>-5.12</v>
      </c>
      <c r="AC162" s="118">
        <v>-5.0000000000000001E-4</v>
      </c>
      <c r="AD162" s="117">
        <v>-363.41</v>
      </c>
      <c r="AE162" s="118">
        <v>-3.5499999999999997E-2</v>
      </c>
      <c r="AF162" s="119"/>
    </row>
    <row r="163" spans="24:32" x14ac:dyDescent="0.2">
      <c r="X163" s="116">
        <v>28</v>
      </c>
      <c r="Y163" s="117">
        <v>9032.51</v>
      </c>
      <c r="Z163" s="117">
        <v>-316.14</v>
      </c>
      <c r="AA163" s="118">
        <v>-3.5000000000000003E-2</v>
      </c>
      <c r="AB163" s="117">
        <v>-4.5199999999999996</v>
      </c>
      <c r="AC163" s="118">
        <v>-5.0000000000000001E-4</v>
      </c>
      <c r="AD163" s="117">
        <v>-320.64999999999998</v>
      </c>
      <c r="AE163" s="118">
        <v>-3.5499999999999997E-2</v>
      </c>
      <c r="AF163" s="119"/>
    </row>
    <row r="164" spans="24:32" x14ac:dyDescent="0.2">
      <c r="X164" s="116">
        <v>29</v>
      </c>
      <c r="Y164" s="117">
        <v>10236.84</v>
      </c>
      <c r="Z164" s="117">
        <v>-358.29</v>
      </c>
      <c r="AA164" s="118">
        <v>-3.5000000000000003E-2</v>
      </c>
      <c r="AB164" s="117">
        <v>-5.12</v>
      </c>
      <c r="AC164" s="118">
        <v>-5.0000000000000001E-4</v>
      </c>
      <c r="AD164" s="117">
        <v>-363.41</v>
      </c>
      <c r="AE164" s="118">
        <v>-3.5499999999999997E-2</v>
      </c>
      <c r="AF164" s="119"/>
    </row>
    <row r="165" spans="24:32" x14ac:dyDescent="0.2">
      <c r="X165" s="116">
        <v>30</v>
      </c>
      <c r="Y165" s="117">
        <v>10236.84</v>
      </c>
      <c r="Z165" s="117">
        <v>-358.29</v>
      </c>
      <c r="AA165" s="118">
        <v>-3.5000000000000003E-2</v>
      </c>
      <c r="AB165" s="117">
        <v>-5.12</v>
      </c>
      <c r="AC165" s="118">
        <v>-5.0000000000000001E-4</v>
      </c>
      <c r="AD165" s="117">
        <v>-363.41</v>
      </c>
      <c r="AE165" s="118">
        <v>-3.5499999999999997E-2</v>
      </c>
      <c r="AF165" s="119"/>
    </row>
    <row r="166" spans="24:32" x14ac:dyDescent="0.2">
      <c r="X166" s="116">
        <v>31</v>
      </c>
      <c r="Y166" s="117">
        <v>10236.84</v>
      </c>
      <c r="Z166" s="117">
        <v>-358.29</v>
      </c>
      <c r="AA166" s="118">
        <v>-3.5000000000000003E-2</v>
      </c>
      <c r="AB166" s="117">
        <v>-5.12</v>
      </c>
      <c r="AC166" s="118">
        <v>-5.0000000000000001E-4</v>
      </c>
      <c r="AD166" s="117">
        <v>-363.41</v>
      </c>
      <c r="AE166" s="118">
        <v>-3.5499999999999997E-2</v>
      </c>
      <c r="AF166" s="119"/>
    </row>
    <row r="167" spans="24:32" x14ac:dyDescent="0.2">
      <c r="X167" s="116" t="s">
        <v>12865</v>
      </c>
      <c r="Y167" s="117">
        <v>1154905.78</v>
      </c>
      <c r="Z167" s="117">
        <v>-25000</v>
      </c>
      <c r="AA167" s="118">
        <v>-2.1600000000000001E-2</v>
      </c>
      <c r="AB167" s="117">
        <v>-577.45000000000005</v>
      </c>
      <c r="AC167" s="118">
        <v>-5.0000000000000001E-4</v>
      </c>
      <c r="AD167" s="117">
        <v>-25577.45</v>
      </c>
      <c r="AE167" s="118">
        <v>-2.2100000000000002E-2</v>
      </c>
      <c r="AF167" s="119"/>
    </row>
    <row r="168" spans="24:32" x14ac:dyDescent="0.2">
      <c r="X168" s="116">
        <v>1</v>
      </c>
      <c r="Y168" s="117">
        <v>39266.800000000003</v>
      </c>
      <c r="Z168" s="117">
        <v>-850</v>
      </c>
      <c r="AA168" s="118">
        <v>-2.1600000000000001E-2</v>
      </c>
      <c r="AB168" s="117">
        <v>-19.63</v>
      </c>
      <c r="AC168" s="118">
        <v>-5.0000000000000001E-4</v>
      </c>
      <c r="AD168" s="117">
        <v>-869.63</v>
      </c>
      <c r="AE168" s="118">
        <v>-2.2100000000000002E-2</v>
      </c>
      <c r="AF168" s="119"/>
    </row>
    <row r="169" spans="24:32" x14ac:dyDescent="0.2">
      <c r="X169" s="116">
        <v>2</v>
      </c>
      <c r="Y169" s="117">
        <v>39266.800000000003</v>
      </c>
      <c r="Z169" s="117">
        <v>-850</v>
      </c>
      <c r="AA169" s="118">
        <v>-2.1600000000000001E-2</v>
      </c>
      <c r="AB169" s="117">
        <v>-19.63</v>
      </c>
      <c r="AC169" s="118">
        <v>-5.0000000000000001E-4</v>
      </c>
      <c r="AD169" s="117">
        <v>-869.63</v>
      </c>
      <c r="AE169" s="118">
        <v>-2.2100000000000002E-2</v>
      </c>
      <c r="AF169" s="119"/>
    </row>
    <row r="170" spans="24:32" x14ac:dyDescent="0.2">
      <c r="X170" s="116">
        <v>3</v>
      </c>
      <c r="Y170" s="117">
        <v>39266.800000000003</v>
      </c>
      <c r="Z170" s="117">
        <v>-850</v>
      </c>
      <c r="AA170" s="118">
        <v>-2.1600000000000001E-2</v>
      </c>
      <c r="AB170" s="117">
        <v>-19.63</v>
      </c>
      <c r="AC170" s="118">
        <v>-5.0000000000000001E-4</v>
      </c>
      <c r="AD170" s="117">
        <v>-869.63</v>
      </c>
      <c r="AE170" s="118">
        <v>-2.2100000000000002E-2</v>
      </c>
      <c r="AF170" s="119"/>
    </row>
    <row r="171" spans="24:32" x14ac:dyDescent="0.2">
      <c r="X171" s="116">
        <v>4</v>
      </c>
      <c r="Y171" s="117">
        <v>39266.800000000003</v>
      </c>
      <c r="Z171" s="117">
        <v>-850</v>
      </c>
      <c r="AA171" s="118">
        <v>-2.1600000000000001E-2</v>
      </c>
      <c r="AB171" s="117">
        <v>-19.63</v>
      </c>
      <c r="AC171" s="118">
        <v>-5.0000000000000001E-4</v>
      </c>
      <c r="AD171" s="117">
        <v>-869.63</v>
      </c>
      <c r="AE171" s="118">
        <v>-2.2100000000000002E-2</v>
      </c>
      <c r="AF171" s="119"/>
    </row>
    <row r="172" spans="24:32" x14ac:dyDescent="0.2">
      <c r="X172" s="116">
        <v>5</v>
      </c>
      <c r="Y172" s="117">
        <v>39266.800000000003</v>
      </c>
      <c r="Z172" s="117">
        <v>-850</v>
      </c>
      <c r="AA172" s="118">
        <v>-2.1600000000000001E-2</v>
      </c>
      <c r="AB172" s="117">
        <v>-19.63</v>
      </c>
      <c r="AC172" s="118">
        <v>-5.0000000000000001E-4</v>
      </c>
      <c r="AD172" s="117">
        <v>-869.63</v>
      </c>
      <c r="AE172" s="118">
        <v>-2.2100000000000002E-2</v>
      </c>
      <c r="AF172" s="119"/>
    </row>
    <row r="173" spans="24:32" x14ac:dyDescent="0.2">
      <c r="X173" s="116">
        <v>6</v>
      </c>
      <c r="Y173" s="117">
        <v>39266.800000000003</v>
      </c>
      <c r="Z173" s="117">
        <v>-850</v>
      </c>
      <c r="AA173" s="118">
        <v>-2.1600000000000001E-2</v>
      </c>
      <c r="AB173" s="117">
        <v>-19.63</v>
      </c>
      <c r="AC173" s="118">
        <v>-5.0000000000000001E-4</v>
      </c>
      <c r="AD173" s="117">
        <v>-869.63</v>
      </c>
      <c r="AE173" s="118">
        <v>-2.2100000000000002E-2</v>
      </c>
      <c r="AF173" s="119"/>
    </row>
    <row r="174" spans="24:32" x14ac:dyDescent="0.2">
      <c r="X174" s="116">
        <v>7</v>
      </c>
      <c r="Y174" s="117">
        <v>34647.17</v>
      </c>
      <c r="Z174" s="117">
        <v>-750</v>
      </c>
      <c r="AA174" s="118">
        <v>-2.1600000000000001E-2</v>
      </c>
      <c r="AB174" s="117">
        <v>-17.32</v>
      </c>
      <c r="AC174" s="118">
        <v>-5.0000000000000001E-4</v>
      </c>
      <c r="AD174" s="117">
        <v>-767.32</v>
      </c>
      <c r="AE174" s="118">
        <v>-2.2100000000000002E-2</v>
      </c>
      <c r="AF174" s="119"/>
    </row>
    <row r="175" spans="24:32" x14ac:dyDescent="0.2">
      <c r="X175" s="116">
        <v>8</v>
      </c>
      <c r="Y175" s="117">
        <v>38111.89</v>
      </c>
      <c r="Z175" s="117">
        <v>-825</v>
      </c>
      <c r="AA175" s="118">
        <v>-2.1600000000000001E-2</v>
      </c>
      <c r="AB175" s="117">
        <v>-19.059999999999999</v>
      </c>
      <c r="AC175" s="118">
        <v>-5.0000000000000001E-4</v>
      </c>
      <c r="AD175" s="117">
        <v>-844.06</v>
      </c>
      <c r="AE175" s="118">
        <v>-2.2100000000000002E-2</v>
      </c>
      <c r="AF175" s="119"/>
    </row>
    <row r="176" spans="24:32" x14ac:dyDescent="0.2">
      <c r="X176" s="116">
        <v>9</v>
      </c>
      <c r="Y176" s="117">
        <v>38111.89</v>
      </c>
      <c r="Z176" s="117">
        <v>-825</v>
      </c>
      <c r="AA176" s="118">
        <v>-2.1600000000000001E-2</v>
      </c>
      <c r="AB176" s="117">
        <v>-19.059999999999999</v>
      </c>
      <c r="AC176" s="118">
        <v>-5.0000000000000001E-4</v>
      </c>
      <c r="AD176" s="117">
        <v>-844.06</v>
      </c>
      <c r="AE176" s="118">
        <v>-2.2100000000000002E-2</v>
      </c>
      <c r="AF176" s="119"/>
    </row>
    <row r="177" spans="24:32" x14ac:dyDescent="0.2">
      <c r="X177" s="116">
        <v>10</v>
      </c>
      <c r="Y177" s="117">
        <v>39266.800000000003</v>
      </c>
      <c r="Z177" s="117">
        <v>-850</v>
      </c>
      <c r="AA177" s="118">
        <v>-2.1600000000000001E-2</v>
      </c>
      <c r="AB177" s="117">
        <v>-19.63</v>
      </c>
      <c r="AC177" s="118">
        <v>-5.0000000000000001E-4</v>
      </c>
      <c r="AD177" s="117">
        <v>-869.63</v>
      </c>
      <c r="AE177" s="118">
        <v>-2.2100000000000002E-2</v>
      </c>
      <c r="AF177" s="119"/>
    </row>
    <row r="178" spans="24:32" x14ac:dyDescent="0.2">
      <c r="X178" s="116">
        <v>11</v>
      </c>
      <c r="Y178" s="117">
        <v>38111.89</v>
      </c>
      <c r="Z178" s="117">
        <v>-825</v>
      </c>
      <c r="AA178" s="118">
        <v>-2.1600000000000001E-2</v>
      </c>
      <c r="AB178" s="117">
        <v>-19.059999999999999</v>
      </c>
      <c r="AC178" s="118">
        <v>-5.0000000000000001E-4</v>
      </c>
      <c r="AD178" s="117">
        <v>-844.06</v>
      </c>
      <c r="AE178" s="118">
        <v>-2.2100000000000002E-2</v>
      </c>
      <c r="AF178" s="119"/>
    </row>
    <row r="179" spans="24:32" x14ac:dyDescent="0.2">
      <c r="X179" s="116">
        <v>12</v>
      </c>
      <c r="Y179" s="117">
        <v>39266.800000000003</v>
      </c>
      <c r="Z179" s="117">
        <v>-850</v>
      </c>
      <c r="AA179" s="118">
        <v>-2.1600000000000001E-2</v>
      </c>
      <c r="AB179" s="117">
        <v>-19.63</v>
      </c>
      <c r="AC179" s="118">
        <v>-5.0000000000000001E-4</v>
      </c>
      <c r="AD179" s="117">
        <v>-869.63</v>
      </c>
      <c r="AE179" s="118">
        <v>-2.2100000000000002E-2</v>
      </c>
      <c r="AF179" s="119"/>
    </row>
    <row r="180" spans="24:32" x14ac:dyDescent="0.2">
      <c r="X180" s="116">
        <v>13</v>
      </c>
      <c r="Y180" s="117">
        <v>39266.800000000003</v>
      </c>
      <c r="Z180" s="117">
        <v>-850</v>
      </c>
      <c r="AA180" s="118">
        <v>-2.1600000000000001E-2</v>
      </c>
      <c r="AB180" s="117">
        <v>-19.63</v>
      </c>
      <c r="AC180" s="118">
        <v>-5.0000000000000001E-4</v>
      </c>
      <c r="AD180" s="117">
        <v>-869.63</v>
      </c>
      <c r="AE180" s="118">
        <v>-2.2100000000000002E-2</v>
      </c>
      <c r="AF180" s="119"/>
    </row>
    <row r="181" spans="24:32" x14ac:dyDescent="0.2">
      <c r="X181" s="116">
        <v>14</v>
      </c>
      <c r="Y181" s="117">
        <v>34647.17</v>
      </c>
      <c r="Z181" s="117">
        <v>-750</v>
      </c>
      <c r="AA181" s="118">
        <v>-2.1600000000000001E-2</v>
      </c>
      <c r="AB181" s="117">
        <v>-17.32</v>
      </c>
      <c r="AC181" s="118">
        <v>-5.0000000000000001E-4</v>
      </c>
      <c r="AD181" s="117">
        <v>-767.32</v>
      </c>
      <c r="AE181" s="118">
        <v>-2.2100000000000002E-2</v>
      </c>
      <c r="AF181" s="119"/>
    </row>
    <row r="182" spans="24:32" x14ac:dyDescent="0.2">
      <c r="X182" s="116">
        <v>15</v>
      </c>
      <c r="Y182" s="117">
        <v>39266.800000000003</v>
      </c>
      <c r="Z182" s="117">
        <v>-850</v>
      </c>
      <c r="AA182" s="118">
        <v>-2.1600000000000001E-2</v>
      </c>
      <c r="AB182" s="117">
        <v>-19.63</v>
      </c>
      <c r="AC182" s="118">
        <v>-5.0000000000000001E-4</v>
      </c>
      <c r="AD182" s="117">
        <v>-869.63</v>
      </c>
      <c r="AE182" s="118">
        <v>-2.2100000000000002E-2</v>
      </c>
      <c r="AF182" s="119"/>
    </row>
    <row r="183" spans="24:32" x14ac:dyDescent="0.2">
      <c r="X183" s="116">
        <v>16</v>
      </c>
      <c r="Y183" s="117">
        <v>39266.800000000003</v>
      </c>
      <c r="Z183" s="117">
        <v>-850</v>
      </c>
      <c r="AA183" s="118">
        <v>-2.1600000000000001E-2</v>
      </c>
      <c r="AB183" s="117">
        <v>-19.63</v>
      </c>
      <c r="AC183" s="118">
        <v>-5.0000000000000001E-4</v>
      </c>
      <c r="AD183" s="117">
        <v>-869.63</v>
      </c>
      <c r="AE183" s="118">
        <v>-2.2100000000000002E-2</v>
      </c>
      <c r="AF183" s="119"/>
    </row>
    <row r="184" spans="24:32" x14ac:dyDescent="0.2">
      <c r="X184" s="116">
        <v>17</v>
      </c>
      <c r="Y184" s="117">
        <v>39266.800000000003</v>
      </c>
      <c r="Z184" s="117">
        <v>-850</v>
      </c>
      <c r="AA184" s="118">
        <v>-2.1600000000000001E-2</v>
      </c>
      <c r="AB184" s="117">
        <v>-19.63</v>
      </c>
      <c r="AC184" s="118">
        <v>-5.0000000000000001E-4</v>
      </c>
      <c r="AD184" s="117">
        <v>-869.63</v>
      </c>
      <c r="AE184" s="118">
        <v>-2.2100000000000002E-2</v>
      </c>
      <c r="AF184" s="119"/>
    </row>
    <row r="185" spans="24:32" x14ac:dyDescent="0.2">
      <c r="X185" s="116">
        <v>18</v>
      </c>
      <c r="Y185" s="117">
        <v>39266.800000000003</v>
      </c>
      <c r="Z185" s="117">
        <v>-850</v>
      </c>
      <c r="AA185" s="118">
        <v>-2.1600000000000001E-2</v>
      </c>
      <c r="AB185" s="117">
        <v>-19.63</v>
      </c>
      <c r="AC185" s="118">
        <v>-5.0000000000000001E-4</v>
      </c>
      <c r="AD185" s="117">
        <v>-869.63</v>
      </c>
      <c r="AE185" s="118">
        <v>-2.2100000000000002E-2</v>
      </c>
      <c r="AF185" s="119"/>
    </row>
    <row r="186" spans="24:32" x14ac:dyDescent="0.2">
      <c r="X186" s="116">
        <v>19</v>
      </c>
      <c r="Y186" s="117">
        <v>39266.800000000003</v>
      </c>
      <c r="Z186" s="117">
        <v>-850</v>
      </c>
      <c r="AA186" s="118">
        <v>-2.1600000000000001E-2</v>
      </c>
      <c r="AB186" s="117">
        <v>-19.63</v>
      </c>
      <c r="AC186" s="118">
        <v>-5.0000000000000001E-4</v>
      </c>
      <c r="AD186" s="117">
        <v>-869.63</v>
      </c>
      <c r="AE186" s="118">
        <v>-2.2100000000000002E-2</v>
      </c>
      <c r="AF186" s="119"/>
    </row>
    <row r="187" spans="24:32" x14ac:dyDescent="0.2">
      <c r="X187" s="116">
        <v>20</v>
      </c>
      <c r="Y187" s="117">
        <v>38111.89</v>
      </c>
      <c r="Z187" s="117">
        <v>-825</v>
      </c>
      <c r="AA187" s="118">
        <v>-2.1600000000000001E-2</v>
      </c>
      <c r="AB187" s="117">
        <v>-19.059999999999999</v>
      </c>
      <c r="AC187" s="118">
        <v>-5.0000000000000001E-4</v>
      </c>
      <c r="AD187" s="117">
        <v>-844.06</v>
      </c>
      <c r="AE187" s="118">
        <v>-2.2100000000000002E-2</v>
      </c>
      <c r="AF187" s="119"/>
    </row>
    <row r="188" spans="24:32" x14ac:dyDescent="0.2">
      <c r="X188" s="116">
        <v>21</v>
      </c>
      <c r="Y188" s="117">
        <v>34647.17</v>
      </c>
      <c r="Z188" s="117">
        <v>-750</v>
      </c>
      <c r="AA188" s="118">
        <v>-2.1600000000000001E-2</v>
      </c>
      <c r="AB188" s="117">
        <v>-17.32</v>
      </c>
      <c r="AC188" s="118">
        <v>-5.0000000000000001E-4</v>
      </c>
      <c r="AD188" s="117">
        <v>-767.32</v>
      </c>
      <c r="AE188" s="118">
        <v>-2.2100000000000002E-2</v>
      </c>
      <c r="AF188" s="119"/>
    </row>
    <row r="189" spans="24:32" x14ac:dyDescent="0.2">
      <c r="X189" s="116">
        <v>22</v>
      </c>
      <c r="Y189" s="117">
        <v>39266.800000000003</v>
      </c>
      <c r="Z189" s="117">
        <v>-850</v>
      </c>
      <c r="AA189" s="118">
        <v>-2.1600000000000001E-2</v>
      </c>
      <c r="AB189" s="117">
        <v>-19.63</v>
      </c>
      <c r="AC189" s="118">
        <v>-5.0000000000000001E-4</v>
      </c>
      <c r="AD189" s="117">
        <v>-869.63</v>
      </c>
      <c r="AE189" s="118">
        <v>-2.2100000000000002E-2</v>
      </c>
      <c r="AF189" s="119"/>
    </row>
    <row r="190" spans="24:32" x14ac:dyDescent="0.2">
      <c r="X190" s="116">
        <v>23</v>
      </c>
      <c r="Y190" s="117">
        <v>39266.800000000003</v>
      </c>
      <c r="Z190" s="117">
        <v>-850</v>
      </c>
      <c r="AA190" s="118">
        <v>-2.1600000000000001E-2</v>
      </c>
      <c r="AB190" s="117">
        <v>-19.63</v>
      </c>
      <c r="AC190" s="118">
        <v>-5.0000000000000001E-4</v>
      </c>
      <c r="AD190" s="117">
        <v>-869.63</v>
      </c>
      <c r="AE190" s="118">
        <v>-2.2100000000000002E-2</v>
      </c>
      <c r="AF190" s="119"/>
    </row>
    <row r="191" spans="24:32" x14ac:dyDescent="0.2">
      <c r="X191" s="116">
        <v>24</v>
      </c>
      <c r="Y191" s="117">
        <v>39266.800000000003</v>
      </c>
      <c r="Z191" s="117">
        <v>-850</v>
      </c>
      <c r="AA191" s="118">
        <v>-2.1600000000000001E-2</v>
      </c>
      <c r="AB191" s="117">
        <v>-19.63</v>
      </c>
      <c r="AC191" s="118">
        <v>-5.0000000000000001E-4</v>
      </c>
      <c r="AD191" s="117">
        <v>-869.63</v>
      </c>
      <c r="AE191" s="118">
        <v>-2.2100000000000002E-2</v>
      </c>
      <c r="AF191" s="119"/>
    </row>
    <row r="192" spans="24:32" x14ac:dyDescent="0.2">
      <c r="X192" s="116">
        <v>25</v>
      </c>
      <c r="Y192" s="117" t="s">
        <v>12882</v>
      </c>
      <c r="Z192" s="117" t="s">
        <v>12882</v>
      </c>
      <c r="AA192" s="118"/>
      <c r="AB192" s="117" t="s">
        <v>12882</v>
      </c>
      <c r="AC192" s="118"/>
      <c r="AD192" s="117" t="s">
        <v>12882</v>
      </c>
      <c r="AE192" s="118"/>
      <c r="AF192" s="119"/>
    </row>
    <row r="193" spans="24:32" x14ac:dyDescent="0.2">
      <c r="X193" s="116">
        <v>26</v>
      </c>
      <c r="Y193" s="117">
        <v>39266.800000000003</v>
      </c>
      <c r="Z193" s="117">
        <v>-850</v>
      </c>
      <c r="AA193" s="118">
        <v>-2.1600000000000001E-2</v>
      </c>
      <c r="AB193" s="117">
        <v>-19.63</v>
      </c>
      <c r="AC193" s="118">
        <v>-5.0000000000000001E-4</v>
      </c>
      <c r="AD193" s="117">
        <v>-869.63</v>
      </c>
      <c r="AE193" s="118">
        <v>-2.2100000000000002E-2</v>
      </c>
      <c r="AF193" s="119"/>
    </row>
    <row r="194" spans="24:32" x14ac:dyDescent="0.2">
      <c r="X194" s="120">
        <v>27</v>
      </c>
      <c r="Y194" s="121">
        <v>39266.800000000003</v>
      </c>
      <c r="Z194" s="121">
        <v>-850</v>
      </c>
      <c r="AA194" s="122">
        <v>-2.1600000000000001E-2</v>
      </c>
      <c r="AB194" s="121">
        <v>-19.63</v>
      </c>
      <c r="AC194" s="122">
        <v>-5.0000000000000001E-4</v>
      </c>
      <c r="AD194" s="121">
        <v>-869.63</v>
      </c>
      <c r="AE194" s="122">
        <v>-2.2100000000000002E-2</v>
      </c>
      <c r="AF194" s="119"/>
    </row>
    <row r="195" spans="24:32" x14ac:dyDescent="0.2">
      <c r="X195" s="120">
        <v>28</v>
      </c>
      <c r="Y195" s="121">
        <v>34647.17</v>
      </c>
      <c r="Z195" s="121">
        <v>-750</v>
      </c>
      <c r="AA195" s="122">
        <v>-2.1600000000000001E-2</v>
      </c>
      <c r="AB195" s="121">
        <v>-17.32</v>
      </c>
      <c r="AC195" s="122">
        <v>-5.0000000000000001E-4</v>
      </c>
      <c r="AD195" s="121">
        <v>-767.32</v>
      </c>
      <c r="AE195" s="122">
        <v>-2.2100000000000002E-2</v>
      </c>
      <c r="AF195" s="119"/>
    </row>
    <row r="196" spans="24:32" x14ac:dyDescent="0.2">
      <c r="X196" s="120">
        <v>29</v>
      </c>
      <c r="Y196" s="121">
        <v>39266.800000000003</v>
      </c>
      <c r="Z196" s="121">
        <v>-850</v>
      </c>
      <c r="AA196" s="122">
        <v>-2.1600000000000001E-2</v>
      </c>
      <c r="AB196" s="121">
        <v>-19.63</v>
      </c>
      <c r="AC196" s="122">
        <v>-5.0000000000000001E-4</v>
      </c>
      <c r="AD196" s="121">
        <v>-869.63</v>
      </c>
      <c r="AE196" s="122">
        <v>-2.2100000000000002E-2</v>
      </c>
      <c r="AF196" s="119"/>
    </row>
    <row r="197" spans="24:32" x14ac:dyDescent="0.2">
      <c r="X197" s="120">
        <v>30</v>
      </c>
      <c r="Y197" s="121">
        <v>39266.800000000003</v>
      </c>
      <c r="Z197" s="121">
        <v>-850</v>
      </c>
      <c r="AA197" s="122">
        <v>-2.1600000000000001E-2</v>
      </c>
      <c r="AB197" s="121">
        <v>-19.63</v>
      </c>
      <c r="AC197" s="122">
        <v>-5.0000000000000001E-4</v>
      </c>
      <c r="AD197" s="121">
        <v>-869.63</v>
      </c>
      <c r="AE197" s="122">
        <v>-2.2100000000000002E-2</v>
      </c>
      <c r="AF197" s="119"/>
    </row>
    <row r="198" spans="24:32" x14ac:dyDescent="0.2">
      <c r="X198" s="120">
        <v>31</v>
      </c>
      <c r="Y198" s="121">
        <v>39266.800000000003</v>
      </c>
      <c r="Z198" s="121">
        <v>-850</v>
      </c>
      <c r="AA198" s="122">
        <v>-2.1600000000000001E-2</v>
      </c>
      <c r="AB198" s="121">
        <v>-19.63</v>
      </c>
      <c r="AC198" s="122">
        <v>-5.0000000000000001E-4</v>
      </c>
      <c r="AD198" s="121">
        <v>-869.63</v>
      </c>
      <c r="AE198" s="122">
        <v>-2.2100000000000002E-2</v>
      </c>
      <c r="AF198" s="119"/>
    </row>
    <row r="199" spans="24:32" x14ac:dyDescent="0.2">
      <c r="X199" s="120" t="s">
        <v>12883</v>
      </c>
      <c r="Y199" s="121">
        <v>26000000</v>
      </c>
      <c r="Z199" s="121">
        <v>-75812.210000000006</v>
      </c>
      <c r="AA199" s="122">
        <v>-2.8999999999999998E-3</v>
      </c>
      <c r="AB199" s="121">
        <v>-9374.9500000000007</v>
      </c>
      <c r="AC199" s="122">
        <v>-4.0000000000000002E-4</v>
      </c>
      <c r="AD199" s="121">
        <v>-85187.16</v>
      </c>
      <c r="AE199" s="122">
        <v>-3.3E-3</v>
      </c>
      <c r="AF199" s="119"/>
    </row>
  </sheetData>
  <sheetProtection algorithmName="SHA-512" hashValue="QSkbQQtLW6ePve1FGE8RmKbYm68bHm0lUDa7J8u8SxmrnGhRrHOqiN09Lrwpi0jrz6hSExOV2LAEVSM2G2Je3Q==" saltValue="F/oCnva6nImW3Ct34Sq7XA==" spinCount="100000" sheet="1" objects="1" scenarios="1" selectLockedCells="1" autoFilter="0"/>
  <mergeCells count="31">
    <mergeCell ref="X3:AF3"/>
    <mergeCell ref="F7:F8"/>
    <mergeCell ref="A1:T2"/>
    <mergeCell ref="A3:T3"/>
    <mergeCell ref="A6:T6"/>
    <mergeCell ref="A4:T4"/>
    <mergeCell ref="C7:D8"/>
    <mergeCell ref="E7:E8"/>
    <mergeCell ref="I7:I8"/>
    <mergeCell ref="H7:H8"/>
    <mergeCell ref="G7:G8"/>
    <mergeCell ref="D5:P5"/>
    <mergeCell ref="M8:O8"/>
    <mergeCell ref="A7:B8"/>
    <mergeCell ref="J7:K8"/>
    <mergeCell ref="J9:K9"/>
    <mergeCell ref="C47:E47"/>
    <mergeCell ref="R47:T47"/>
    <mergeCell ref="Q11:T11"/>
    <mergeCell ref="A9:B9"/>
    <mergeCell ref="C9:D9"/>
    <mergeCell ref="O11:P11"/>
    <mergeCell ref="L47:N47"/>
    <mergeCell ref="O47:Q47"/>
    <mergeCell ref="F47:H47"/>
    <mergeCell ref="I47:K47"/>
    <mergeCell ref="A11:B11"/>
    <mergeCell ref="C11:D11"/>
    <mergeCell ref="E11:G11"/>
    <mergeCell ref="M11:N11"/>
    <mergeCell ref="H11:L11"/>
  </mergeCells>
  <conditionalFormatting sqref="D5:P5">
    <cfRule type="containsText" dxfId="23" priority="3" operator="containsText" text="B">
      <formula>NOT(ISERROR(SEARCH("B",D5)))</formula>
    </cfRule>
    <cfRule type="containsText" dxfId="22" priority="4" operator="containsText" text="R">
      <formula>NOT(ISERROR(SEARCH("R",D5)))</formula>
    </cfRule>
  </conditionalFormatting>
  <conditionalFormatting sqref="C15:T45">
    <cfRule type="cellIs" dxfId="21" priority="2" operator="lessThan">
      <formula>0</formula>
    </cfRule>
  </conditionalFormatting>
  <conditionalFormatting sqref="C49:T79">
    <cfRule type="cellIs" dxfId="20" priority="1" operator="lessThan">
      <formula>0</formula>
    </cfRule>
  </conditionalFormatting>
  <dataValidations count="2">
    <dataValidation type="list" allowBlank="1" showInputMessage="1" showErrorMessage="1" sqref="F9" xr:uid="{7E0E28CA-5C0F-4233-9018-6A6A2E0817EC}">
      <formula1>$W$2:$W$9</formula1>
    </dataValidation>
    <dataValidation type="list" allowBlank="1" showInputMessage="1" showErrorMessage="1" sqref="G9" xr:uid="{D5C9CFBD-DF6C-4154-8A83-36031829E423}">
      <formula1>$V$2:$V$14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195B-287A-4E4F-8118-8A36E4AAAFD6}">
  <sheetPr codeName="Planilha7"/>
  <dimension ref="A1:Q42"/>
  <sheetViews>
    <sheetView showGridLines="0" workbookViewId="0">
      <selection activeCell="T8" sqref="T8"/>
    </sheetView>
  </sheetViews>
  <sheetFormatPr defaultRowHeight="14.25" x14ac:dyDescent="0.2"/>
  <cols>
    <col min="1" max="1" width="8.375" bestFit="1" customWidth="1"/>
    <col min="2" max="2" width="24.75" customWidth="1"/>
  </cols>
  <sheetData>
    <row r="1" spans="1:17" x14ac:dyDescent="0.2">
      <c r="A1" s="268" t="s">
        <v>12816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</row>
    <row r="2" spans="1:17" x14ac:dyDescent="0.2">
      <c r="A2" s="268"/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</row>
    <row r="3" spans="1:17" ht="15" x14ac:dyDescent="0.2">
      <c r="A3" s="335" t="s">
        <v>18</v>
      </c>
      <c r="B3" s="336"/>
    </row>
    <row r="4" spans="1:17" ht="15" x14ac:dyDescent="0.2">
      <c r="A4" s="337" t="s">
        <v>17001</v>
      </c>
      <c r="B4" s="338"/>
    </row>
    <row r="5" spans="1:17" ht="15" x14ac:dyDescent="0.2">
      <c r="A5" s="88" t="s">
        <v>16999</v>
      </c>
      <c r="B5" s="89" t="s">
        <v>13</v>
      </c>
    </row>
    <row r="6" spans="1:17" ht="15" x14ac:dyDescent="0.2">
      <c r="A6" s="90" t="s">
        <v>12860</v>
      </c>
      <c r="B6" s="94"/>
    </row>
    <row r="7" spans="1:17" ht="15" x14ac:dyDescent="0.2">
      <c r="A7" s="91" t="s">
        <v>12861</v>
      </c>
      <c r="B7" s="95"/>
    </row>
    <row r="8" spans="1:17" ht="15" x14ac:dyDescent="0.2">
      <c r="A8" s="90" t="s">
        <v>12862</v>
      </c>
      <c r="B8" s="94"/>
    </row>
    <row r="9" spans="1:17" ht="15" x14ac:dyDescent="0.2">
      <c r="A9" s="91" t="s">
        <v>12863</v>
      </c>
      <c r="B9" s="95"/>
    </row>
    <row r="10" spans="1:17" ht="15" x14ac:dyDescent="0.2">
      <c r="A10" s="90" t="s">
        <v>12864</v>
      </c>
      <c r="B10" s="94"/>
    </row>
    <row r="11" spans="1:17" ht="15" x14ac:dyDescent="0.2">
      <c r="A11" s="91" t="s">
        <v>12866</v>
      </c>
      <c r="B11" s="95"/>
    </row>
    <row r="12" spans="1:17" ht="15" x14ac:dyDescent="0.2">
      <c r="A12" s="90" t="s">
        <v>12867</v>
      </c>
      <c r="B12" s="94"/>
    </row>
    <row r="13" spans="1:17" ht="15" x14ac:dyDescent="0.2">
      <c r="A13" s="91" t="s">
        <v>12868</v>
      </c>
      <c r="B13" s="95"/>
    </row>
    <row r="14" spans="1:17" ht="15" x14ac:dyDescent="0.2">
      <c r="A14" s="90" t="s">
        <v>12869</v>
      </c>
      <c r="B14" s="94"/>
    </row>
    <row r="15" spans="1:17" ht="15" x14ac:dyDescent="0.2">
      <c r="A15" s="91" t="s">
        <v>12870</v>
      </c>
      <c r="B15" s="95"/>
    </row>
    <row r="16" spans="1:17" ht="15" x14ac:dyDescent="0.2">
      <c r="A16" s="90" t="s">
        <v>12871</v>
      </c>
      <c r="B16" s="94"/>
    </row>
    <row r="17" spans="1:2" ht="15" x14ac:dyDescent="0.2">
      <c r="A17" s="91" t="s">
        <v>12872</v>
      </c>
      <c r="B17" s="95"/>
    </row>
    <row r="18" spans="1:2" ht="15" x14ac:dyDescent="0.2">
      <c r="A18" s="92" t="s">
        <v>17000</v>
      </c>
      <c r="B18" s="93">
        <f>SUBTOTAL(9,B6:B17)</f>
        <v>0</v>
      </c>
    </row>
    <row r="21" spans="1:2" ht="15" x14ac:dyDescent="0.2">
      <c r="A21" s="335" t="s">
        <v>18</v>
      </c>
      <c r="B21" s="336"/>
    </row>
    <row r="22" spans="1:2" ht="15" x14ac:dyDescent="0.2">
      <c r="A22" s="337" t="s">
        <v>17002</v>
      </c>
      <c r="B22" s="338"/>
    </row>
    <row r="23" spans="1:2" ht="15" x14ac:dyDescent="0.2">
      <c r="A23" s="88" t="s">
        <v>16999</v>
      </c>
      <c r="B23" s="89" t="s">
        <v>13</v>
      </c>
    </row>
    <row r="24" spans="1:2" ht="15" x14ac:dyDescent="0.2">
      <c r="A24" s="90" t="s">
        <v>12860</v>
      </c>
      <c r="B24" s="94"/>
    </row>
    <row r="25" spans="1:2" ht="15" x14ac:dyDescent="0.2">
      <c r="A25" s="91" t="s">
        <v>12861</v>
      </c>
      <c r="B25" s="95"/>
    </row>
    <row r="26" spans="1:2" ht="15" x14ac:dyDescent="0.2">
      <c r="A26" s="90" t="s">
        <v>12862</v>
      </c>
      <c r="B26" s="94"/>
    </row>
    <row r="27" spans="1:2" ht="15" x14ac:dyDescent="0.2">
      <c r="A27" s="91" t="s">
        <v>12863</v>
      </c>
      <c r="B27" s="95"/>
    </row>
    <row r="28" spans="1:2" ht="15" x14ac:dyDescent="0.2">
      <c r="A28" s="90" t="s">
        <v>12864</v>
      </c>
      <c r="B28" s="94"/>
    </row>
    <row r="29" spans="1:2" ht="15" x14ac:dyDescent="0.2">
      <c r="A29" s="91" t="s">
        <v>12866</v>
      </c>
      <c r="B29" s="95"/>
    </row>
    <row r="30" spans="1:2" ht="15" x14ac:dyDescent="0.2">
      <c r="A30" s="90" t="s">
        <v>12867</v>
      </c>
      <c r="B30" s="94"/>
    </row>
    <row r="31" spans="1:2" ht="15" x14ac:dyDescent="0.2">
      <c r="A31" s="91" t="s">
        <v>12868</v>
      </c>
      <c r="B31" s="95"/>
    </row>
    <row r="32" spans="1:2" ht="15" x14ac:dyDescent="0.2">
      <c r="A32" s="90" t="s">
        <v>12869</v>
      </c>
      <c r="B32" s="94"/>
    </row>
    <row r="33" spans="1:5" ht="15" x14ac:dyDescent="0.2">
      <c r="A33" s="91" t="s">
        <v>12870</v>
      </c>
      <c r="B33" s="95"/>
    </row>
    <row r="34" spans="1:5" ht="15" x14ac:dyDescent="0.2">
      <c r="A34" s="90" t="s">
        <v>12871</v>
      </c>
      <c r="B34" s="94"/>
    </row>
    <row r="35" spans="1:5" ht="15" x14ac:dyDescent="0.2">
      <c r="A35" s="91" t="s">
        <v>12872</v>
      </c>
      <c r="B35" s="95"/>
    </row>
    <row r="36" spans="1:5" ht="15" x14ac:dyDescent="0.2">
      <c r="A36" s="92" t="s">
        <v>17000</v>
      </c>
      <c r="B36" s="93">
        <f>SUBTOTAL(9,B24:B35)</f>
        <v>0</v>
      </c>
    </row>
    <row r="39" spans="1:5" x14ac:dyDescent="0.2">
      <c r="A39" s="334" t="s">
        <v>17003</v>
      </c>
      <c r="B39" s="334"/>
      <c r="C39" s="334"/>
      <c r="D39" s="334"/>
      <c r="E39" s="334"/>
    </row>
    <row r="40" spans="1:5" x14ac:dyDescent="0.2">
      <c r="A40" s="334"/>
      <c r="B40" s="334"/>
      <c r="C40" s="334"/>
      <c r="D40" s="334"/>
      <c r="E40" s="334"/>
    </row>
    <row r="41" spans="1:5" x14ac:dyDescent="0.2">
      <c r="A41" s="334"/>
      <c r="B41" s="334"/>
      <c r="C41" s="334"/>
      <c r="D41" s="334"/>
      <c r="E41" s="334"/>
    </row>
    <row r="42" spans="1:5" x14ac:dyDescent="0.2">
      <c r="A42" s="334"/>
      <c r="B42" s="334"/>
      <c r="C42" s="334"/>
      <c r="D42" s="334"/>
      <c r="E42" s="334"/>
    </row>
  </sheetData>
  <sheetProtection algorithmName="SHA-512" hashValue="X8TQ8CO21rg6u5LUKVmxHN2Ef/feJJKTd7Nblnq34SdsGeVRhW16lnOjA0X655MztZQalJOccWWr4vR41gzkfQ==" saltValue="DB1eI3P7Q8nbAApjh3sLUg==" spinCount="100000" sheet="1" objects="1" scenarios="1"/>
  <mergeCells count="6">
    <mergeCell ref="A39:E42"/>
    <mergeCell ref="A1:Q2"/>
    <mergeCell ref="A3:B3"/>
    <mergeCell ref="A4:B4"/>
    <mergeCell ref="A21:B21"/>
    <mergeCell ref="A22:B2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59877-E68A-4FA9-A5F3-AE753A36019C}">
  <sheetPr codeName="Planilha8"/>
  <dimension ref="A1:E108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RowHeight="14.25" x14ac:dyDescent="0.2"/>
  <cols>
    <col min="1" max="1" width="47.25" bestFit="1" customWidth="1"/>
    <col min="2" max="2" width="10.75" bestFit="1" customWidth="1"/>
    <col min="3" max="3" width="46.75" bestFit="1" customWidth="1"/>
    <col min="4" max="4" width="13.875" bestFit="1" customWidth="1"/>
    <col min="5" max="5" width="44.5" bestFit="1" customWidth="1"/>
  </cols>
  <sheetData>
    <row r="1" spans="1:5" ht="15" x14ac:dyDescent="0.2">
      <c r="A1" s="339" t="s">
        <v>18</v>
      </c>
      <c r="B1" s="339"/>
      <c r="C1" s="339"/>
      <c r="D1" s="339"/>
      <c r="E1" s="339"/>
    </row>
    <row r="2" spans="1:5" ht="15" x14ac:dyDescent="0.2">
      <c r="A2" s="152" t="s">
        <v>17315</v>
      </c>
      <c r="B2" s="153" t="s">
        <v>17004</v>
      </c>
      <c r="C2" s="153" t="s">
        <v>17005</v>
      </c>
      <c r="D2" s="153" t="s">
        <v>17006</v>
      </c>
      <c r="E2" s="154" t="s">
        <v>17007</v>
      </c>
    </row>
    <row r="3" spans="1:5" ht="15" x14ac:dyDescent="0.25">
      <c r="A3" s="155" t="s">
        <v>17008</v>
      </c>
      <c r="B3" s="156" t="s">
        <v>17009</v>
      </c>
      <c r="C3" s="157" t="s">
        <v>17010</v>
      </c>
      <c r="D3" s="156" t="s">
        <v>17011</v>
      </c>
      <c r="E3" s="158" t="s">
        <v>17012</v>
      </c>
    </row>
    <row r="4" spans="1:5" ht="15" x14ac:dyDescent="0.25">
      <c r="A4" s="155" t="s">
        <v>17014</v>
      </c>
      <c r="B4" s="156" t="s">
        <v>17009</v>
      </c>
      <c r="C4" s="157" t="s">
        <v>17015</v>
      </c>
      <c r="D4" s="156" t="s">
        <v>17016</v>
      </c>
      <c r="E4" s="158" t="s">
        <v>17017</v>
      </c>
    </row>
    <row r="5" spans="1:5" ht="15" x14ac:dyDescent="0.25">
      <c r="A5" s="155" t="s">
        <v>17019</v>
      </c>
      <c r="B5" s="156" t="s">
        <v>17009</v>
      </c>
      <c r="C5" s="157" t="s">
        <v>17020</v>
      </c>
      <c r="D5" s="156" t="s">
        <v>17021</v>
      </c>
      <c r="E5" s="158" t="s">
        <v>17012</v>
      </c>
    </row>
    <row r="6" spans="1:5" ht="15" x14ac:dyDescent="0.25">
      <c r="A6" s="155" t="s">
        <v>17023</v>
      </c>
      <c r="B6" s="156" t="s">
        <v>17009</v>
      </c>
      <c r="C6" s="157" t="s">
        <v>17024</v>
      </c>
      <c r="D6" s="156" t="s">
        <v>17025</v>
      </c>
      <c r="E6" s="158" t="s">
        <v>17017</v>
      </c>
    </row>
    <row r="7" spans="1:5" ht="15" x14ac:dyDescent="0.25">
      <c r="A7" s="155" t="s">
        <v>17027</v>
      </c>
      <c r="B7" s="156" t="s">
        <v>17009</v>
      </c>
      <c r="C7" s="157" t="s">
        <v>17028</v>
      </c>
      <c r="D7" s="156" t="s">
        <v>17029</v>
      </c>
      <c r="E7" s="158" t="s">
        <v>17017</v>
      </c>
    </row>
    <row r="8" spans="1:5" ht="15" x14ac:dyDescent="0.25">
      <c r="A8" s="155" t="s">
        <v>17031</v>
      </c>
      <c r="B8" s="156" t="s">
        <v>17009</v>
      </c>
      <c r="C8" s="157" t="s">
        <v>17032</v>
      </c>
      <c r="D8" s="156" t="s">
        <v>17033</v>
      </c>
      <c r="E8" s="158" t="s">
        <v>17017</v>
      </c>
    </row>
    <row r="9" spans="1:5" ht="15" x14ac:dyDescent="0.25">
      <c r="A9" s="155" t="s">
        <v>17035</v>
      </c>
      <c r="B9" s="156" t="s">
        <v>17036</v>
      </c>
      <c r="C9" s="157" t="s">
        <v>17037</v>
      </c>
      <c r="D9" s="156"/>
      <c r="E9" s="158" t="s">
        <v>17341</v>
      </c>
    </row>
    <row r="10" spans="1:5" ht="15" x14ac:dyDescent="0.25">
      <c r="A10" s="155" t="s">
        <v>17039</v>
      </c>
      <c r="B10" s="156" t="s">
        <v>17009</v>
      </c>
      <c r="C10" s="157" t="s">
        <v>17040</v>
      </c>
      <c r="D10" s="156" t="s">
        <v>17041</v>
      </c>
      <c r="E10" s="158" t="s">
        <v>17012</v>
      </c>
    </row>
    <row r="11" spans="1:5" ht="15" x14ac:dyDescent="0.25">
      <c r="A11" s="155" t="s">
        <v>17043</v>
      </c>
      <c r="B11" s="156" t="s">
        <v>17009</v>
      </c>
      <c r="C11" s="157" t="s">
        <v>17044</v>
      </c>
      <c r="D11" s="156" t="s">
        <v>17045</v>
      </c>
      <c r="E11" s="158" t="s">
        <v>17017</v>
      </c>
    </row>
    <row r="12" spans="1:5" ht="15" x14ac:dyDescent="0.25">
      <c r="A12" s="155" t="s">
        <v>17047</v>
      </c>
      <c r="B12" s="156" t="s">
        <v>17009</v>
      </c>
      <c r="C12" s="157" t="s">
        <v>17048</v>
      </c>
      <c r="D12" s="156" t="s">
        <v>17049</v>
      </c>
      <c r="E12" s="158" t="s">
        <v>17050</v>
      </c>
    </row>
    <row r="13" spans="1:5" ht="15" x14ac:dyDescent="0.25">
      <c r="A13" s="155" t="s">
        <v>17052</v>
      </c>
      <c r="B13" s="156" t="s">
        <v>17036</v>
      </c>
      <c r="C13" s="157" t="s">
        <v>17053</v>
      </c>
      <c r="D13" s="156" t="s">
        <v>17054</v>
      </c>
      <c r="E13" s="158" t="s">
        <v>17341</v>
      </c>
    </row>
    <row r="14" spans="1:5" ht="15" x14ac:dyDescent="0.25">
      <c r="A14" s="155" t="s">
        <v>17057</v>
      </c>
      <c r="B14" s="156" t="s">
        <v>17009</v>
      </c>
      <c r="C14" s="157" t="s">
        <v>17058</v>
      </c>
      <c r="D14" s="156" t="s">
        <v>17059</v>
      </c>
      <c r="E14" s="158" t="s">
        <v>17060</v>
      </c>
    </row>
    <row r="15" spans="1:5" ht="15" x14ac:dyDescent="0.25">
      <c r="A15" s="155" t="s">
        <v>17062</v>
      </c>
      <c r="B15" s="156" t="s">
        <v>17009</v>
      </c>
      <c r="C15" s="157" t="s">
        <v>17063</v>
      </c>
      <c r="D15" s="156" t="s">
        <v>17064</v>
      </c>
      <c r="E15" s="158" t="s">
        <v>17017</v>
      </c>
    </row>
    <row r="16" spans="1:5" ht="15" x14ac:dyDescent="0.2">
      <c r="A16" s="155" t="s">
        <v>17066</v>
      </c>
      <c r="B16" s="156" t="s">
        <v>17009</v>
      </c>
      <c r="C16" s="159" t="s">
        <v>17067</v>
      </c>
      <c r="D16" s="156" t="s">
        <v>17068</v>
      </c>
      <c r="E16" s="158" t="s">
        <v>17069</v>
      </c>
    </row>
    <row r="17" spans="1:5" ht="15" x14ac:dyDescent="0.25">
      <c r="A17" s="155" t="s">
        <v>17070</v>
      </c>
      <c r="B17" s="156" t="s">
        <v>17009</v>
      </c>
      <c r="C17" s="157" t="s">
        <v>17071</v>
      </c>
      <c r="D17" s="156" t="s">
        <v>17072</v>
      </c>
      <c r="E17" s="158" t="s">
        <v>17073</v>
      </c>
    </row>
    <row r="18" spans="1:5" ht="15" x14ac:dyDescent="0.25">
      <c r="A18" s="155" t="s">
        <v>17074</v>
      </c>
      <c r="B18" s="156" t="s">
        <v>17009</v>
      </c>
      <c r="C18" s="157" t="s">
        <v>17075</v>
      </c>
      <c r="D18" s="156" t="s">
        <v>17076</v>
      </c>
      <c r="E18" s="158" t="s">
        <v>17077</v>
      </c>
    </row>
    <row r="19" spans="1:5" ht="15" x14ac:dyDescent="0.25">
      <c r="A19" s="155" t="s">
        <v>17078</v>
      </c>
      <c r="B19" s="156" t="s">
        <v>17009</v>
      </c>
      <c r="C19" s="157" t="s">
        <v>17079</v>
      </c>
      <c r="D19" s="156" t="s">
        <v>17080</v>
      </c>
      <c r="E19" s="158" t="s">
        <v>17073</v>
      </c>
    </row>
    <row r="20" spans="1:5" ht="15" x14ac:dyDescent="0.2">
      <c r="A20" s="155" t="s">
        <v>17081</v>
      </c>
      <c r="B20" s="156" t="s">
        <v>17009</v>
      </c>
      <c r="C20" s="159"/>
      <c r="D20" s="156" t="s">
        <v>17082</v>
      </c>
      <c r="E20" s="158" t="s">
        <v>17083</v>
      </c>
    </row>
    <row r="21" spans="1:5" ht="15" x14ac:dyDescent="0.25">
      <c r="A21" s="155" t="s">
        <v>17084</v>
      </c>
      <c r="B21" s="156" t="s">
        <v>17009</v>
      </c>
      <c r="C21" s="157"/>
      <c r="D21" s="156" t="s">
        <v>17085</v>
      </c>
      <c r="E21" s="158" t="s">
        <v>17086</v>
      </c>
    </row>
    <row r="22" spans="1:5" ht="15" x14ac:dyDescent="0.25">
      <c r="A22" s="155" t="s">
        <v>17087</v>
      </c>
      <c r="B22" s="156" t="s">
        <v>17009</v>
      </c>
      <c r="C22" s="157"/>
      <c r="D22" s="156" t="s">
        <v>17088</v>
      </c>
      <c r="E22" s="158" t="s">
        <v>17073</v>
      </c>
    </row>
    <row r="23" spans="1:5" ht="15" x14ac:dyDescent="0.25">
      <c r="A23" s="155" t="s">
        <v>17089</v>
      </c>
      <c r="B23" s="156" t="s">
        <v>17009</v>
      </c>
      <c r="C23" s="157" t="s">
        <v>17090</v>
      </c>
      <c r="D23" s="156" t="s">
        <v>17091</v>
      </c>
      <c r="E23" s="158" t="s">
        <v>17017</v>
      </c>
    </row>
    <row r="24" spans="1:5" ht="15" x14ac:dyDescent="0.25">
      <c r="A24" s="155" t="s">
        <v>17092</v>
      </c>
      <c r="B24" s="156" t="s">
        <v>17009</v>
      </c>
      <c r="C24" s="157" t="s">
        <v>17093</v>
      </c>
      <c r="D24" s="156" t="s">
        <v>17094</v>
      </c>
      <c r="E24" s="158" t="s">
        <v>17095</v>
      </c>
    </row>
    <row r="25" spans="1:5" ht="15" x14ac:dyDescent="0.25">
      <c r="A25" s="155" t="s">
        <v>17096</v>
      </c>
      <c r="B25" s="156" t="s">
        <v>17009</v>
      </c>
      <c r="C25" s="157" t="s">
        <v>17097</v>
      </c>
      <c r="D25" s="156" t="s">
        <v>17098</v>
      </c>
      <c r="E25" s="158" t="s">
        <v>17012</v>
      </c>
    </row>
    <row r="26" spans="1:5" ht="15" x14ac:dyDescent="0.25">
      <c r="A26" s="155" t="s">
        <v>17099</v>
      </c>
      <c r="B26" s="156" t="s">
        <v>17009</v>
      </c>
      <c r="C26" s="157" t="s">
        <v>17100</v>
      </c>
      <c r="D26" s="156" t="s">
        <v>17101</v>
      </c>
      <c r="E26" s="158" t="s">
        <v>17017</v>
      </c>
    </row>
    <row r="27" spans="1:5" ht="15" x14ac:dyDescent="0.25">
      <c r="A27" s="155" t="s">
        <v>17102</v>
      </c>
      <c r="B27" s="156" t="s">
        <v>17103</v>
      </c>
      <c r="C27" s="157"/>
      <c r="D27" s="156" t="s">
        <v>17104</v>
      </c>
      <c r="E27" s="158" t="s">
        <v>17105</v>
      </c>
    </row>
    <row r="28" spans="1:5" ht="15" x14ac:dyDescent="0.25">
      <c r="A28" s="155" t="s">
        <v>17106</v>
      </c>
      <c r="B28" s="156" t="s">
        <v>17009</v>
      </c>
      <c r="C28" s="157" t="s">
        <v>17107</v>
      </c>
      <c r="D28" s="156" t="s">
        <v>17108</v>
      </c>
      <c r="E28" s="158" t="s">
        <v>17012</v>
      </c>
    </row>
    <row r="29" spans="1:5" ht="15" x14ac:dyDescent="0.2">
      <c r="A29" s="155" t="s">
        <v>17109</v>
      </c>
      <c r="B29" s="156" t="s">
        <v>17009</v>
      </c>
      <c r="C29" s="159"/>
      <c r="D29" s="156" t="s">
        <v>17082</v>
      </c>
      <c r="E29" s="158" t="s">
        <v>17110</v>
      </c>
    </row>
    <row r="30" spans="1:5" ht="15" x14ac:dyDescent="0.25">
      <c r="A30" s="155" t="s">
        <v>17111</v>
      </c>
      <c r="B30" s="156" t="s">
        <v>17009</v>
      </c>
      <c r="C30" s="157" t="s">
        <v>17112</v>
      </c>
      <c r="D30" s="156" t="s">
        <v>17113</v>
      </c>
      <c r="E30" s="158" t="s">
        <v>17073</v>
      </c>
    </row>
    <row r="31" spans="1:5" ht="15" x14ac:dyDescent="0.25">
      <c r="A31" s="155" t="s">
        <v>17114</v>
      </c>
      <c r="B31" s="156" t="s">
        <v>17009</v>
      </c>
      <c r="C31" s="157" t="s">
        <v>17115</v>
      </c>
      <c r="D31" s="156" t="s">
        <v>17116</v>
      </c>
      <c r="E31" s="158" t="s">
        <v>17012</v>
      </c>
    </row>
    <row r="32" spans="1:5" ht="15" x14ac:dyDescent="0.25">
      <c r="A32" s="155" t="s">
        <v>17117</v>
      </c>
      <c r="B32" s="156" t="s">
        <v>17009</v>
      </c>
      <c r="C32" s="157" t="s">
        <v>17118</v>
      </c>
      <c r="D32" s="156" t="s">
        <v>17119</v>
      </c>
      <c r="E32" s="158" t="s">
        <v>17012</v>
      </c>
    </row>
    <row r="33" spans="1:5" ht="15" x14ac:dyDescent="0.25">
      <c r="A33" s="155" t="s">
        <v>17120</v>
      </c>
      <c r="B33" s="156" t="s">
        <v>17009</v>
      </c>
      <c r="C33" s="157" t="s">
        <v>17121</v>
      </c>
      <c r="D33" s="156" t="s">
        <v>17122</v>
      </c>
      <c r="E33" s="158" t="s">
        <v>17095</v>
      </c>
    </row>
    <row r="34" spans="1:5" ht="15" x14ac:dyDescent="0.25">
      <c r="A34" s="155" t="s">
        <v>17123</v>
      </c>
      <c r="B34" s="156" t="s">
        <v>17009</v>
      </c>
      <c r="C34" s="157" t="s">
        <v>17124</v>
      </c>
      <c r="D34" s="156" t="s">
        <v>17125</v>
      </c>
      <c r="E34" s="158" t="s">
        <v>17095</v>
      </c>
    </row>
    <row r="35" spans="1:5" ht="15" x14ac:dyDescent="0.25">
      <c r="A35" s="155" t="s">
        <v>17126</v>
      </c>
      <c r="B35" s="156" t="s">
        <v>17009</v>
      </c>
      <c r="C35" s="157" t="s">
        <v>17127</v>
      </c>
      <c r="D35" s="156" t="s">
        <v>17128</v>
      </c>
      <c r="E35" s="158" t="s">
        <v>17129</v>
      </c>
    </row>
    <row r="36" spans="1:5" ht="15" x14ac:dyDescent="0.25">
      <c r="A36" s="155" t="s">
        <v>17130</v>
      </c>
      <c r="B36" s="156" t="s">
        <v>17009</v>
      </c>
      <c r="C36" s="157" t="s">
        <v>17131</v>
      </c>
      <c r="D36" s="156" t="s">
        <v>17132</v>
      </c>
      <c r="E36" s="158" t="s">
        <v>17017</v>
      </c>
    </row>
    <row r="37" spans="1:5" ht="15" x14ac:dyDescent="0.25">
      <c r="A37" s="155" t="s">
        <v>17133</v>
      </c>
      <c r="B37" s="156" t="s">
        <v>17009</v>
      </c>
      <c r="C37" s="157" t="s">
        <v>17134</v>
      </c>
      <c r="D37" s="156" t="s">
        <v>17135</v>
      </c>
      <c r="E37" s="158" t="s">
        <v>17017</v>
      </c>
    </row>
    <row r="38" spans="1:5" ht="15" x14ac:dyDescent="0.25">
      <c r="A38" s="155" t="s">
        <v>17136</v>
      </c>
      <c r="B38" s="156" t="s">
        <v>17009</v>
      </c>
      <c r="C38" s="157" t="s">
        <v>17137</v>
      </c>
      <c r="D38" s="156" t="s">
        <v>17138</v>
      </c>
      <c r="E38" s="158" t="s">
        <v>17095</v>
      </c>
    </row>
    <row r="39" spans="1:5" ht="15" x14ac:dyDescent="0.25">
      <c r="A39" s="155" t="s">
        <v>17139</v>
      </c>
      <c r="B39" s="156" t="s">
        <v>17009</v>
      </c>
      <c r="C39" s="157" t="s">
        <v>17140</v>
      </c>
      <c r="D39" s="156" t="s">
        <v>17141</v>
      </c>
      <c r="E39" s="158" t="s">
        <v>17017</v>
      </c>
    </row>
    <row r="40" spans="1:5" ht="15" x14ac:dyDescent="0.25">
      <c r="A40" s="155" t="s">
        <v>17142</v>
      </c>
      <c r="B40" s="156" t="s">
        <v>17009</v>
      </c>
      <c r="C40" s="157" t="s">
        <v>17143</v>
      </c>
      <c r="D40" s="156" t="s">
        <v>17144</v>
      </c>
      <c r="E40" s="158" t="s">
        <v>17095</v>
      </c>
    </row>
    <row r="41" spans="1:5" ht="15" x14ac:dyDescent="0.25">
      <c r="A41" s="155" t="s">
        <v>17145</v>
      </c>
      <c r="B41" s="156" t="s">
        <v>17009</v>
      </c>
      <c r="C41" s="157" t="s">
        <v>17146</v>
      </c>
      <c r="D41" s="156" t="s">
        <v>17147</v>
      </c>
      <c r="E41" s="158" t="s">
        <v>17017</v>
      </c>
    </row>
    <row r="42" spans="1:5" ht="15" x14ac:dyDescent="0.25">
      <c r="A42" s="155" t="s">
        <v>17148</v>
      </c>
      <c r="B42" s="156" t="s">
        <v>17009</v>
      </c>
      <c r="C42" s="157" t="s">
        <v>17149</v>
      </c>
      <c r="D42" s="156" t="s">
        <v>17150</v>
      </c>
      <c r="E42" s="158" t="s">
        <v>17151</v>
      </c>
    </row>
    <row r="43" spans="1:5" ht="15" x14ac:dyDescent="0.25">
      <c r="A43" s="155" t="s">
        <v>17152</v>
      </c>
      <c r="B43" s="156" t="s">
        <v>17009</v>
      </c>
      <c r="C43" s="157" t="s">
        <v>17153</v>
      </c>
      <c r="D43" s="156" t="s">
        <v>17154</v>
      </c>
      <c r="E43" s="158" t="s">
        <v>17017</v>
      </c>
    </row>
    <row r="44" spans="1:5" ht="15" x14ac:dyDescent="0.25">
      <c r="A44" s="155" t="s">
        <v>17155</v>
      </c>
      <c r="B44" s="156" t="s">
        <v>17009</v>
      </c>
      <c r="C44" s="157" t="s">
        <v>17156</v>
      </c>
      <c r="D44" s="156" t="s">
        <v>17157</v>
      </c>
      <c r="E44" s="158" t="s">
        <v>17095</v>
      </c>
    </row>
    <row r="45" spans="1:5" ht="15" x14ac:dyDescent="0.25">
      <c r="A45" s="155" t="s">
        <v>17158</v>
      </c>
      <c r="B45" s="156" t="s">
        <v>17009</v>
      </c>
      <c r="C45" s="157" t="s">
        <v>17159</v>
      </c>
      <c r="D45" s="156" t="s">
        <v>17160</v>
      </c>
      <c r="E45" s="158" t="s">
        <v>17073</v>
      </c>
    </row>
    <row r="46" spans="1:5" ht="15" x14ac:dyDescent="0.25">
      <c r="A46" s="155" t="s">
        <v>17161</v>
      </c>
      <c r="B46" s="156" t="s">
        <v>17009</v>
      </c>
      <c r="C46" s="157" t="s">
        <v>17162</v>
      </c>
      <c r="D46" s="156" t="s">
        <v>17163</v>
      </c>
      <c r="E46" s="158" t="s">
        <v>17095</v>
      </c>
    </row>
    <row r="47" spans="1:5" ht="15" x14ac:dyDescent="0.25">
      <c r="A47" s="155" t="s">
        <v>17164</v>
      </c>
      <c r="B47" s="156" t="s">
        <v>17009</v>
      </c>
      <c r="C47" s="157"/>
      <c r="D47" s="156" t="s">
        <v>17165</v>
      </c>
      <c r="E47" s="158" t="s">
        <v>17166</v>
      </c>
    </row>
    <row r="48" spans="1:5" ht="15" x14ac:dyDescent="0.25">
      <c r="A48" s="155" t="s">
        <v>17167</v>
      </c>
      <c r="B48" s="156" t="s">
        <v>17009</v>
      </c>
      <c r="C48" s="157" t="s">
        <v>17168</v>
      </c>
      <c r="D48" s="156" t="s">
        <v>17169</v>
      </c>
      <c r="E48" s="158" t="s">
        <v>17017</v>
      </c>
    </row>
    <row r="49" spans="1:5" ht="15" x14ac:dyDescent="0.25">
      <c r="A49" s="155" t="s">
        <v>17170</v>
      </c>
      <c r="B49" s="156" t="s">
        <v>17009</v>
      </c>
      <c r="C49" s="157"/>
      <c r="D49" s="156" t="s">
        <v>17088</v>
      </c>
      <c r="E49" s="158" t="s">
        <v>17073</v>
      </c>
    </row>
    <row r="50" spans="1:5" ht="15" x14ac:dyDescent="0.25">
      <c r="A50" s="155" t="s">
        <v>17171</v>
      </c>
      <c r="B50" s="156" t="s">
        <v>17009</v>
      </c>
      <c r="C50" s="157" t="s">
        <v>17172</v>
      </c>
      <c r="D50" s="156" t="s">
        <v>17173</v>
      </c>
      <c r="E50" s="158" t="s">
        <v>17012</v>
      </c>
    </row>
    <row r="51" spans="1:5" ht="15" x14ac:dyDescent="0.25">
      <c r="A51" s="155" t="s">
        <v>17174</v>
      </c>
      <c r="B51" s="156" t="s">
        <v>17009</v>
      </c>
      <c r="C51" s="157" t="s">
        <v>17175</v>
      </c>
      <c r="D51" s="156" t="s">
        <v>17176</v>
      </c>
      <c r="E51" s="158" t="s">
        <v>17017</v>
      </c>
    </row>
    <row r="52" spans="1:5" ht="15" x14ac:dyDescent="0.25">
      <c r="A52" s="155" t="s">
        <v>17177</v>
      </c>
      <c r="B52" s="156" t="s">
        <v>17009</v>
      </c>
      <c r="C52" s="157" t="s">
        <v>17178</v>
      </c>
      <c r="D52" s="156"/>
      <c r="E52" s="158" t="s">
        <v>17179</v>
      </c>
    </row>
    <row r="53" spans="1:5" ht="15" x14ac:dyDescent="0.25">
      <c r="A53" s="155" t="s">
        <v>17180</v>
      </c>
      <c r="B53" s="156" t="s">
        <v>17009</v>
      </c>
      <c r="C53" s="157" t="s">
        <v>17181</v>
      </c>
      <c r="D53" s="156" t="s">
        <v>17182</v>
      </c>
      <c r="E53" s="158" t="s">
        <v>17095</v>
      </c>
    </row>
    <row r="54" spans="1:5" ht="15" x14ac:dyDescent="0.25">
      <c r="A54" s="155" t="s">
        <v>17183</v>
      </c>
      <c r="B54" s="156" t="s">
        <v>17009</v>
      </c>
      <c r="C54" s="157"/>
      <c r="D54" s="156" t="s">
        <v>17088</v>
      </c>
      <c r="E54" s="158" t="s">
        <v>17073</v>
      </c>
    </row>
    <row r="55" spans="1:5" ht="15" x14ac:dyDescent="0.25">
      <c r="A55" s="155" t="s">
        <v>17184</v>
      </c>
      <c r="B55" s="156" t="s">
        <v>17009</v>
      </c>
      <c r="C55" s="157" t="s">
        <v>17185</v>
      </c>
      <c r="D55" s="156" t="s">
        <v>17186</v>
      </c>
      <c r="E55" s="158" t="s">
        <v>17017</v>
      </c>
    </row>
    <row r="56" spans="1:5" ht="15" x14ac:dyDescent="0.25">
      <c r="A56" s="155" t="s">
        <v>17187</v>
      </c>
      <c r="B56" s="156" t="s">
        <v>17009</v>
      </c>
      <c r="C56" s="157" t="s">
        <v>17188</v>
      </c>
      <c r="D56" s="156" t="s">
        <v>17189</v>
      </c>
      <c r="E56" s="158" t="s">
        <v>17095</v>
      </c>
    </row>
    <row r="57" spans="1:5" ht="15" x14ac:dyDescent="0.25">
      <c r="A57" s="155" t="s">
        <v>17190</v>
      </c>
      <c r="B57" s="156" t="s">
        <v>17009</v>
      </c>
      <c r="C57" s="157" t="s">
        <v>17191</v>
      </c>
      <c r="D57" s="156" t="s">
        <v>17192</v>
      </c>
      <c r="E57" s="158" t="s">
        <v>17012</v>
      </c>
    </row>
    <row r="58" spans="1:5" ht="15" x14ac:dyDescent="0.25">
      <c r="A58" s="155" t="s">
        <v>17193</v>
      </c>
      <c r="B58" s="156" t="s">
        <v>17009</v>
      </c>
      <c r="C58" s="157"/>
      <c r="D58" s="156" t="s">
        <v>17194</v>
      </c>
      <c r="E58" s="158" t="s">
        <v>17073</v>
      </c>
    </row>
    <row r="59" spans="1:5" ht="15" x14ac:dyDescent="0.25">
      <c r="A59" s="155" t="s">
        <v>17195</v>
      </c>
      <c r="B59" s="156" t="s">
        <v>17009</v>
      </c>
      <c r="C59" s="157" t="s">
        <v>17196</v>
      </c>
      <c r="D59" s="156" t="s">
        <v>17197</v>
      </c>
      <c r="E59" s="158" t="s">
        <v>17017</v>
      </c>
    </row>
    <row r="60" spans="1:5" ht="15" x14ac:dyDescent="0.25">
      <c r="A60" s="155" t="s">
        <v>17198</v>
      </c>
      <c r="B60" s="156" t="s">
        <v>17009</v>
      </c>
      <c r="C60" s="157" t="s">
        <v>17199</v>
      </c>
      <c r="D60" s="156" t="s">
        <v>17200</v>
      </c>
      <c r="E60" s="158" t="s">
        <v>17201</v>
      </c>
    </row>
    <row r="61" spans="1:5" ht="15" x14ac:dyDescent="0.25">
      <c r="A61" s="155" t="s">
        <v>17202</v>
      </c>
      <c r="B61" s="156" t="s">
        <v>17009</v>
      </c>
      <c r="C61" s="157" t="s">
        <v>17203</v>
      </c>
      <c r="D61" s="156" t="s">
        <v>17204</v>
      </c>
      <c r="E61" s="158" t="s">
        <v>17073</v>
      </c>
    </row>
    <row r="62" spans="1:5" ht="15" x14ac:dyDescent="0.25">
      <c r="A62" s="155" t="s">
        <v>17205</v>
      </c>
      <c r="B62" s="156" t="s">
        <v>17009</v>
      </c>
      <c r="C62" s="157" t="s">
        <v>17206</v>
      </c>
      <c r="D62" s="156" t="s">
        <v>17207</v>
      </c>
      <c r="E62" s="158" t="s">
        <v>17017</v>
      </c>
    </row>
    <row r="63" spans="1:5" ht="15" x14ac:dyDescent="0.25">
      <c r="A63" s="155" t="s">
        <v>17208</v>
      </c>
      <c r="B63" s="156" t="s">
        <v>17009</v>
      </c>
      <c r="C63" s="157" t="s">
        <v>17209</v>
      </c>
      <c r="D63" s="156" t="s">
        <v>17210</v>
      </c>
      <c r="E63" s="158" t="s">
        <v>17012</v>
      </c>
    </row>
    <row r="64" spans="1:5" ht="15" x14ac:dyDescent="0.25">
      <c r="A64" s="155" t="s">
        <v>17211</v>
      </c>
      <c r="B64" s="156" t="s">
        <v>17009</v>
      </c>
      <c r="C64" s="157" t="s">
        <v>17212</v>
      </c>
      <c r="D64" s="156" t="s">
        <v>17213</v>
      </c>
      <c r="E64" s="158" t="s">
        <v>17012</v>
      </c>
    </row>
    <row r="65" spans="1:5" ht="15" x14ac:dyDescent="0.25">
      <c r="A65" s="155" t="s">
        <v>17214</v>
      </c>
      <c r="B65" s="156" t="s">
        <v>17009</v>
      </c>
      <c r="C65" s="157" t="s">
        <v>17215</v>
      </c>
      <c r="D65" s="156" t="s">
        <v>17216</v>
      </c>
      <c r="E65" s="158" t="s">
        <v>17073</v>
      </c>
    </row>
    <row r="66" spans="1:5" ht="15" x14ac:dyDescent="0.25">
      <c r="A66" s="155" t="s">
        <v>17217</v>
      </c>
      <c r="B66" s="156" t="s">
        <v>17009</v>
      </c>
      <c r="C66" s="157" t="s">
        <v>17218</v>
      </c>
      <c r="D66" s="156" t="s">
        <v>17219</v>
      </c>
      <c r="E66" s="158" t="s">
        <v>17017</v>
      </c>
    </row>
    <row r="67" spans="1:5" ht="15" x14ac:dyDescent="0.25">
      <c r="A67" s="155" t="s">
        <v>17220</v>
      </c>
      <c r="B67" s="156" t="s">
        <v>17009</v>
      </c>
      <c r="C67" s="157" t="s">
        <v>17221</v>
      </c>
      <c r="D67" s="156" t="s">
        <v>17222</v>
      </c>
      <c r="E67" s="158" t="s">
        <v>17012</v>
      </c>
    </row>
    <row r="68" spans="1:5" ht="15" x14ac:dyDescent="0.25">
      <c r="A68" s="155" t="s">
        <v>17223</v>
      </c>
      <c r="B68" s="156" t="s">
        <v>17009</v>
      </c>
      <c r="C68" s="157" t="s">
        <v>17224</v>
      </c>
      <c r="D68" s="156" t="s">
        <v>17225</v>
      </c>
      <c r="E68" s="158" t="s">
        <v>17017</v>
      </c>
    </row>
    <row r="69" spans="1:5" ht="15" x14ac:dyDescent="0.25">
      <c r="A69" s="155" t="s">
        <v>17226</v>
      </c>
      <c r="B69" s="156" t="s">
        <v>17009</v>
      </c>
      <c r="C69" s="157" t="s">
        <v>17227</v>
      </c>
      <c r="D69" s="156" t="s">
        <v>17228</v>
      </c>
      <c r="E69" s="158" t="s">
        <v>17229</v>
      </c>
    </row>
    <row r="70" spans="1:5" ht="15" x14ac:dyDescent="0.25">
      <c r="A70" s="155" t="s">
        <v>17230</v>
      </c>
      <c r="B70" s="156" t="s">
        <v>17009</v>
      </c>
      <c r="C70" s="157" t="s">
        <v>17231</v>
      </c>
      <c r="D70" s="156" t="s">
        <v>17232</v>
      </c>
      <c r="E70" s="158" t="s">
        <v>17017</v>
      </c>
    </row>
    <row r="71" spans="1:5" ht="15" x14ac:dyDescent="0.25">
      <c r="A71" s="155" t="s">
        <v>17233</v>
      </c>
      <c r="B71" s="156" t="s">
        <v>17009</v>
      </c>
      <c r="C71" s="157" t="s">
        <v>17234</v>
      </c>
      <c r="D71" s="156" t="s">
        <v>17235</v>
      </c>
      <c r="E71" s="158" t="s">
        <v>17236</v>
      </c>
    </row>
    <row r="72" spans="1:5" ht="15" x14ac:dyDescent="0.25">
      <c r="A72" s="160" t="s">
        <v>17237</v>
      </c>
      <c r="B72" s="156" t="s">
        <v>17009</v>
      </c>
      <c r="C72" s="157" t="s">
        <v>17238</v>
      </c>
      <c r="D72" s="156" t="s">
        <v>17239</v>
      </c>
      <c r="E72" s="161" t="s">
        <v>17077</v>
      </c>
    </row>
    <row r="73" spans="1:5" ht="15" x14ac:dyDescent="0.25">
      <c r="A73" s="155" t="s">
        <v>17240</v>
      </c>
      <c r="B73" s="156" t="s">
        <v>17009</v>
      </c>
      <c r="C73" s="157" t="s">
        <v>17241</v>
      </c>
      <c r="D73" s="156" t="s">
        <v>17242</v>
      </c>
      <c r="E73" s="158" t="s">
        <v>17050</v>
      </c>
    </row>
    <row r="74" spans="1:5" ht="15" x14ac:dyDescent="0.25">
      <c r="A74" s="155" t="s">
        <v>17243</v>
      </c>
      <c r="B74" s="156" t="s">
        <v>17009</v>
      </c>
      <c r="C74" s="157" t="s">
        <v>17244</v>
      </c>
      <c r="D74" s="156" t="s">
        <v>17245</v>
      </c>
      <c r="E74" s="158" t="s">
        <v>17073</v>
      </c>
    </row>
    <row r="75" spans="1:5" ht="15" x14ac:dyDescent="0.25">
      <c r="A75" s="155" t="s">
        <v>17246</v>
      </c>
      <c r="B75" s="156" t="s">
        <v>17009</v>
      </c>
      <c r="C75" s="157" t="s">
        <v>17247</v>
      </c>
      <c r="D75" s="156" t="s">
        <v>17248</v>
      </c>
      <c r="E75" s="158" t="s">
        <v>17249</v>
      </c>
    </row>
    <row r="76" spans="1:5" ht="15" x14ac:dyDescent="0.25">
      <c r="A76" s="155" t="s">
        <v>17250</v>
      </c>
      <c r="B76" s="156" t="s">
        <v>17036</v>
      </c>
      <c r="C76" s="157"/>
      <c r="D76" s="156" t="s">
        <v>17251</v>
      </c>
      <c r="E76" s="158" t="s">
        <v>17252</v>
      </c>
    </row>
    <row r="77" spans="1:5" ht="15" x14ac:dyDescent="0.25">
      <c r="A77" s="155" t="s">
        <v>17253</v>
      </c>
      <c r="B77" s="156" t="s">
        <v>17036</v>
      </c>
      <c r="C77" s="157"/>
      <c r="D77" s="156" t="s">
        <v>17254</v>
      </c>
      <c r="E77" s="158" t="s">
        <v>17255</v>
      </c>
    </row>
    <row r="78" spans="1:5" ht="15" x14ac:dyDescent="0.25">
      <c r="A78" s="155" t="s">
        <v>17256</v>
      </c>
      <c r="B78" s="156" t="s">
        <v>17009</v>
      </c>
      <c r="C78" s="157" t="s">
        <v>17257</v>
      </c>
      <c r="D78" s="156" t="s">
        <v>17258</v>
      </c>
      <c r="E78" s="158" t="s">
        <v>17012</v>
      </c>
    </row>
    <row r="79" spans="1:5" ht="15" x14ac:dyDescent="0.25">
      <c r="A79" s="155" t="s">
        <v>17259</v>
      </c>
      <c r="B79" s="156" t="s">
        <v>17009</v>
      </c>
      <c r="C79" s="157"/>
      <c r="D79" s="156" t="s">
        <v>17260</v>
      </c>
      <c r="E79" s="158" t="s">
        <v>17316</v>
      </c>
    </row>
    <row r="80" spans="1:5" ht="15" x14ac:dyDescent="0.25">
      <c r="A80" s="155" t="s">
        <v>17261</v>
      </c>
      <c r="B80" s="156" t="s">
        <v>17009</v>
      </c>
      <c r="C80" s="157" t="s">
        <v>17262</v>
      </c>
      <c r="D80" s="156" t="s">
        <v>17263</v>
      </c>
      <c r="E80" s="158" t="s">
        <v>17095</v>
      </c>
    </row>
    <row r="81" spans="1:5" ht="15" x14ac:dyDescent="0.25">
      <c r="A81" s="155" t="s">
        <v>17264</v>
      </c>
      <c r="B81" s="156" t="s">
        <v>17009</v>
      </c>
      <c r="C81" s="157" t="s">
        <v>17265</v>
      </c>
      <c r="D81" s="156" t="s">
        <v>17266</v>
      </c>
      <c r="E81" s="158" t="s">
        <v>17017</v>
      </c>
    </row>
    <row r="82" spans="1:5" ht="15" x14ac:dyDescent="0.25">
      <c r="A82" s="155" t="s">
        <v>17267</v>
      </c>
      <c r="B82" s="156" t="s">
        <v>17009</v>
      </c>
      <c r="C82" s="157" t="s">
        <v>17268</v>
      </c>
      <c r="D82" s="156" t="s">
        <v>17269</v>
      </c>
      <c r="E82" s="158" t="s">
        <v>17012</v>
      </c>
    </row>
    <row r="83" spans="1:5" ht="15" x14ac:dyDescent="0.25">
      <c r="A83" s="155" t="s">
        <v>17270</v>
      </c>
      <c r="B83" s="156" t="s">
        <v>17036</v>
      </c>
      <c r="C83" s="157" t="s">
        <v>17271</v>
      </c>
      <c r="D83" s="156"/>
      <c r="E83" s="158" t="s">
        <v>17272</v>
      </c>
    </row>
    <row r="84" spans="1:5" ht="15" x14ac:dyDescent="0.25">
      <c r="A84" s="155" t="s">
        <v>17273</v>
      </c>
      <c r="B84" s="156" t="s">
        <v>17009</v>
      </c>
      <c r="C84" s="157"/>
      <c r="D84" s="156" t="s">
        <v>17274</v>
      </c>
      <c r="E84" s="158" t="s">
        <v>17073</v>
      </c>
    </row>
    <row r="85" spans="1:5" ht="15" x14ac:dyDescent="0.25">
      <c r="A85" s="155" t="s">
        <v>17275</v>
      </c>
      <c r="B85" s="156" t="s">
        <v>17009</v>
      </c>
      <c r="C85" s="157" t="s">
        <v>17276</v>
      </c>
      <c r="D85" s="156" t="s">
        <v>17277</v>
      </c>
      <c r="E85" s="158" t="s">
        <v>17095</v>
      </c>
    </row>
    <row r="86" spans="1:5" ht="15" x14ac:dyDescent="0.25">
      <c r="A86" s="155" t="s">
        <v>17278</v>
      </c>
      <c r="B86" s="156" t="s">
        <v>17009</v>
      </c>
      <c r="C86" s="157" t="s">
        <v>17279</v>
      </c>
      <c r="D86" s="156" t="s">
        <v>17280</v>
      </c>
      <c r="E86" s="158" t="s">
        <v>17095</v>
      </c>
    </row>
    <row r="87" spans="1:5" ht="15" x14ac:dyDescent="0.25">
      <c r="A87" s="155" t="s">
        <v>17281</v>
      </c>
      <c r="B87" s="156" t="s">
        <v>17009</v>
      </c>
      <c r="C87" s="157" t="s">
        <v>17282</v>
      </c>
      <c r="D87" s="156"/>
      <c r="E87" s="158" t="s">
        <v>17283</v>
      </c>
    </row>
    <row r="88" spans="1:5" ht="15" x14ac:dyDescent="0.25">
      <c r="A88" s="155" t="s">
        <v>17284</v>
      </c>
      <c r="B88" s="156" t="s">
        <v>17009</v>
      </c>
      <c r="C88" s="157" t="s">
        <v>17285</v>
      </c>
      <c r="D88" s="156" t="s">
        <v>17286</v>
      </c>
      <c r="E88" s="158" t="s">
        <v>17017</v>
      </c>
    </row>
    <row r="89" spans="1:5" ht="15" x14ac:dyDescent="0.25">
      <c r="A89" s="155" t="s">
        <v>17287</v>
      </c>
      <c r="B89" s="156" t="s">
        <v>17009</v>
      </c>
      <c r="C89" s="157" t="s">
        <v>17288</v>
      </c>
      <c r="D89" s="156" t="s">
        <v>17289</v>
      </c>
      <c r="E89" s="158" t="s">
        <v>17012</v>
      </c>
    </row>
    <row r="90" spans="1:5" ht="15" x14ac:dyDescent="0.25">
      <c r="A90" s="155" t="s">
        <v>17290</v>
      </c>
      <c r="B90" s="156" t="s">
        <v>17009</v>
      </c>
      <c r="C90" s="157" t="s">
        <v>17291</v>
      </c>
      <c r="D90" s="156" t="s">
        <v>17292</v>
      </c>
      <c r="E90" s="158" t="s">
        <v>17151</v>
      </c>
    </row>
    <row r="91" spans="1:5" ht="15" x14ac:dyDescent="0.25">
      <c r="A91" s="155" t="s">
        <v>17293</v>
      </c>
      <c r="B91" s="156" t="s">
        <v>17009</v>
      </c>
      <c r="C91" s="157" t="s">
        <v>17294</v>
      </c>
      <c r="D91" s="156" t="s">
        <v>17295</v>
      </c>
      <c r="E91" s="158" t="s">
        <v>17073</v>
      </c>
    </row>
    <row r="92" spans="1:5" ht="15" x14ac:dyDescent="0.25">
      <c r="A92" s="155" t="s">
        <v>17296</v>
      </c>
      <c r="B92" s="156" t="s">
        <v>17009</v>
      </c>
      <c r="C92" s="157" t="s">
        <v>17297</v>
      </c>
      <c r="D92" s="156" t="s">
        <v>17298</v>
      </c>
      <c r="E92" s="158" t="s">
        <v>17073</v>
      </c>
    </row>
    <row r="93" spans="1:5" ht="15" x14ac:dyDescent="0.2">
      <c r="A93" s="155" t="s">
        <v>17300</v>
      </c>
      <c r="B93" s="162"/>
      <c r="C93" s="159" t="s">
        <v>17013</v>
      </c>
      <c r="D93" s="162"/>
      <c r="E93" s="163"/>
    </row>
    <row r="94" spans="1:5" ht="15" x14ac:dyDescent="0.2">
      <c r="A94" s="155" t="s">
        <v>17301</v>
      </c>
      <c r="B94" s="162"/>
      <c r="C94" s="159" t="s">
        <v>17018</v>
      </c>
      <c r="D94" s="162"/>
      <c r="E94" s="163"/>
    </row>
    <row r="95" spans="1:5" ht="15" x14ac:dyDescent="0.2">
      <c r="A95" s="155" t="s">
        <v>17302</v>
      </c>
      <c r="B95" s="162"/>
      <c r="C95" s="159" t="s">
        <v>17022</v>
      </c>
      <c r="D95" s="162"/>
      <c r="E95" s="163"/>
    </row>
    <row r="96" spans="1:5" ht="15" x14ac:dyDescent="0.2">
      <c r="A96" s="155" t="s">
        <v>17303</v>
      </c>
      <c r="B96" s="162"/>
      <c r="C96" s="159" t="s">
        <v>17026</v>
      </c>
      <c r="D96" s="162"/>
      <c r="E96" s="163"/>
    </row>
    <row r="97" spans="1:5" ht="15" x14ac:dyDescent="0.2">
      <c r="A97" s="155" t="s">
        <v>17304</v>
      </c>
      <c r="B97" s="162"/>
      <c r="C97" s="159" t="s">
        <v>17030</v>
      </c>
      <c r="D97" s="162"/>
      <c r="E97" s="163"/>
    </row>
    <row r="98" spans="1:5" ht="15" x14ac:dyDescent="0.2">
      <c r="A98" s="155" t="s">
        <v>17305</v>
      </c>
      <c r="B98" s="162"/>
      <c r="C98" s="159" t="s">
        <v>17034</v>
      </c>
      <c r="D98" s="162"/>
      <c r="E98" s="163"/>
    </row>
    <row r="99" spans="1:5" ht="15" x14ac:dyDescent="0.2">
      <c r="A99" s="155" t="s">
        <v>17306</v>
      </c>
      <c r="B99" s="162"/>
      <c r="C99" s="159" t="s">
        <v>17038</v>
      </c>
      <c r="D99" s="162"/>
      <c r="E99" s="163"/>
    </row>
    <row r="100" spans="1:5" ht="15" x14ac:dyDescent="0.2">
      <c r="A100" s="155" t="s">
        <v>17307</v>
      </c>
      <c r="B100" s="162"/>
      <c r="C100" s="159" t="s">
        <v>17042</v>
      </c>
      <c r="D100" s="162"/>
      <c r="E100" s="163"/>
    </row>
    <row r="101" spans="1:5" ht="15" x14ac:dyDescent="0.2">
      <c r="A101" s="155" t="s">
        <v>17308</v>
      </c>
      <c r="B101" s="162"/>
      <c r="C101" s="159" t="s">
        <v>17046</v>
      </c>
      <c r="D101" s="162"/>
      <c r="E101" s="163"/>
    </row>
    <row r="102" spans="1:5" ht="15" x14ac:dyDescent="0.25">
      <c r="A102" s="155" t="s">
        <v>17309</v>
      </c>
      <c r="B102" s="162"/>
      <c r="C102" s="157" t="s">
        <v>17051</v>
      </c>
      <c r="D102" s="162"/>
      <c r="E102" s="163"/>
    </row>
    <row r="103" spans="1:5" ht="15" x14ac:dyDescent="0.25">
      <c r="A103" s="155" t="s">
        <v>17310</v>
      </c>
      <c r="B103" s="162"/>
      <c r="C103" s="157" t="s">
        <v>17055</v>
      </c>
      <c r="D103" s="162"/>
      <c r="E103" s="163"/>
    </row>
    <row r="104" spans="1:5" ht="15" x14ac:dyDescent="0.25">
      <c r="A104" s="155" t="s">
        <v>17311</v>
      </c>
      <c r="B104" s="162"/>
      <c r="C104" s="157" t="s">
        <v>17056</v>
      </c>
      <c r="D104" s="162"/>
      <c r="E104" s="163"/>
    </row>
    <row r="105" spans="1:5" ht="15" x14ac:dyDescent="0.2">
      <c r="A105" s="155" t="s">
        <v>17312</v>
      </c>
      <c r="B105" s="162"/>
      <c r="C105" s="159" t="s">
        <v>17061</v>
      </c>
      <c r="D105" s="162"/>
      <c r="E105" s="163"/>
    </row>
    <row r="106" spans="1:5" ht="15" x14ac:dyDescent="0.25">
      <c r="A106" s="155" t="s">
        <v>17313</v>
      </c>
      <c r="B106" s="162"/>
      <c r="C106" s="157" t="s">
        <v>17065</v>
      </c>
      <c r="D106" s="162"/>
      <c r="E106" s="163"/>
    </row>
    <row r="107" spans="1:5" ht="15" x14ac:dyDescent="0.25">
      <c r="A107" s="164" t="s">
        <v>17314</v>
      </c>
      <c r="B107" s="165"/>
      <c r="C107" s="166" t="s">
        <v>17299</v>
      </c>
      <c r="D107" s="165"/>
      <c r="E107" s="167"/>
    </row>
    <row r="108" spans="1:5" ht="15" x14ac:dyDescent="0.25">
      <c r="A108" s="168"/>
      <c r="B108" s="119"/>
      <c r="C108" s="169"/>
      <c r="D108" s="119"/>
      <c r="E108" s="119"/>
    </row>
  </sheetData>
  <sheetProtection algorithmName="SHA-512" hashValue="XK+AYFecDsyRmBbKCg6mUZmRJaMMDgQ8pxtq2vInBUTmDBylPksJJq35JEZV0aFzhXBNCLdp2uFMnFEEsBnO8w==" saltValue="+v/0cZKUTxDiuR8MLw+L1A==" spinCount="100000" sheet="1" objects="1" scenarios="1" insertRows="0" deleteRows="0" selectLockedCells="1" autoFilter="0" pivotTables="0"/>
  <mergeCells count="1">
    <mergeCell ref="A1:E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A82F-AE2A-45A0-B643-C10BE6D36732}">
  <sheetPr codeName="Planilha9"/>
  <dimension ref="A1:P14748"/>
  <sheetViews>
    <sheetView workbookViewId="0">
      <selection activeCell="A2" sqref="A2"/>
    </sheetView>
  </sheetViews>
  <sheetFormatPr defaultRowHeight="14.25" x14ac:dyDescent="0.2"/>
  <cols>
    <col min="1" max="1" width="6.875" bestFit="1" customWidth="1"/>
    <col min="2" max="2" width="15" bestFit="1" customWidth="1"/>
    <col min="3" max="3" width="47.375" bestFit="1" customWidth="1"/>
    <col min="4" max="4" width="23.25" bestFit="1" customWidth="1"/>
    <col min="5" max="5" width="41.75" bestFit="1" customWidth="1"/>
    <col min="6" max="6" width="52.5" bestFit="1" customWidth="1"/>
    <col min="7" max="7" width="66" bestFit="1" customWidth="1"/>
    <col min="8" max="8" width="48.875" bestFit="1" customWidth="1"/>
    <col min="9" max="9" width="13.75" bestFit="1" customWidth="1"/>
    <col min="11" max="11" width="14.75" bestFit="1" customWidth="1"/>
    <col min="12" max="12" width="15.125" bestFit="1" customWidth="1"/>
    <col min="13" max="13" width="24.25" bestFit="1" customWidth="1"/>
    <col min="14" max="14" width="28.375" bestFit="1" customWidth="1"/>
    <col min="15" max="15" width="57.75" bestFit="1" customWidth="1"/>
    <col min="16" max="16" width="84" bestFit="1" customWidth="1"/>
  </cols>
  <sheetData>
    <row r="1" spans="1:16" ht="15" x14ac:dyDescent="0.2">
      <c r="A1" s="78" t="s">
        <v>12924</v>
      </c>
      <c r="B1" s="78" t="s">
        <v>12925</v>
      </c>
      <c r="C1" s="78" t="s">
        <v>12926</v>
      </c>
      <c r="D1" s="78" t="s">
        <v>12927</v>
      </c>
      <c r="E1" s="78" t="s">
        <v>12928</v>
      </c>
      <c r="F1" s="78" t="s">
        <v>12929</v>
      </c>
      <c r="G1" s="78" t="s">
        <v>12930</v>
      </c>
      <c r="H1" s="78" t="s">
        <v>12931</v>
      </c>
      <c r="I1" s="78" t="s">
        <v>12932</v>
      </c>
      <c r="K1" s="83" t="s">
        <v>16616</v>
      </c>
      <c r="L1" s="83" t="s">
        <v>16617</v>
      </c>
      <c r="M1" s="83" t="s">
        <v>15</v>
      </c>
      <c r="N1" s="83" t="s">
        <v>15</v>
      </c>
      <c r="O1" s="83" t="s">
        <v>12814</v>
      </c>
      <c r="P1" s="83" t="s">
        <v>16618</v>
      </c>
    </row>
    <row r="2" spans="1:16" x14ac:dyDescent="0.2">
      <c r="A2">
        <v>84183</v>
      </c>
      <c r="B2" s="79">
        <v>7891143015159</v>
      </c>
      <c r="C2" s="80" t="s">
        <v>19</v>
      </c>
      <c r="D2" s="80" t="s">
        <v>10565</v>
      </c>
      <c r="E2" s="80" t="s">
        <v>11238</v>
      </c>
      <c r="F2" s="80" t="s">
        <v>11244</v>
      </c>
      <c r="G2" s="80" t="s">
        <v>11255</v>
      </c>
      <c r="H2" t="s">
        <v>12933</v>
      </c>
      <c r="I2" s="50">
        <v>0.01</v>
      </c>
      <c r="K2" s="2">
        <v>391</v>
      </c>
      <c r="L2" s="2">
        <v>70</v>
      </c>
      <c r="M2" s="3" t="s">
        <v>16619</v>
      </c>
      <c r="N2" s="84" t="s">
        <v>6060</v>
      </c>
      <c r="O2" s="3" t="s">
        <v>16620</v>
      </c>
      <c r="P2" s="3" t="s">
        <v>16621</v>
      </c>
    </row>
    <row r="3" spans="1:16" x14ac:dyDescent="0.2">
      <c r="A3">
        <v>146605</v>
      </c>
      <c r="B3" s="79">
        <v>146605</v>
      </c>
      <c r="C3" s="80" t="s">
        <v>19</v>
      </c>
      <c r="D3" s="80" t="s">
        <v>10565</v>
      </c>
      <c r="E3" s="80" t="s">
        <v>11238</v>
      </c>
      <c r="F3" s="80" t="s">
        <v>11244</v>
      </c>
      <c r="G3" s="80" t="s">
        <v>11245</v>
      </c>
      <c r="H3" t="s">
        <v>11246</v>
      </c>
      <c r="I3" s="50">
        <v>79.59</v>
      </c>
      <c r="K3" s="2">
        <v>391</v>
      </c>
      <c r="L3" s="2">
        <v>10609</v>
      </c>
      <c r="M3" s="3" t="s">
        <v>16619</v>
      </c>
      <c r="N3" s="84" t="s">
        <v>6060</v>
      </c>
      <c r="O3" s="3" t="s">
        <v>16622</v>
      </c>
      <c r="P3" s="3" t="s">
        <v>16621</v>
      </c>
    </row>
    <row r="4" spans="1:16" x14ac:dyDescent="0.2">
      <c r="A4">
        <v>315442</v>
      </c>
      <c r="B4" s="79">
        <v>315442</v>
      </c>
      <c r="C4" s="80" t="s">
        <v>19</v>
      </c>
      <c r="D4" s="80" t="s">
        <v>10565</v>
      </c>
      <c r="E4" s="80" t="s">
        <v>11238</v>
      </c>
      <c r="F4" s="80" t="s">
        <v>11244</v>
      </c>
      <c r="G4" s="80" t="s">
        <v>11245</v>
      </c>
      <c r="H4" t="s">
        <v>11247</v>
      </c>
      <c r="I4" s="50">
        <v>70.64</v>
      </c>
      <c r="K4" s="2">
        <v>391</v>
      </c>
      <c r="L4" s="2">
        <v>3354</v>
      </c>
      <c r="M4" s="3" t="s">
        <v>16619</v>
      </c>
      <c r="N4" s="84" t="s">
        <v>6060</v>
      </c>
      <c r="O4" s="3" t="s">
        <v>16623</v>
      </c>
      <c r="P4" s="3" t="s">
        <v>16621</v>
      </c>
    </row>
    <row r="5" spans="1:16" x14ac:dyDescent="0.2">
      <c r="A5">
        <v>199038</v>
      </c>
      <c r="B5" s="79">
        <v>7898215150640</v>
      </c>
      <c r="C5" s="80" t="s">
        <v>19</v>
      </c>
      <c r="D5" s="80" t="s">
        <v>10565</v>
      </c>
      <c r="E5" s="80" t="s">
        <v>11238</v>
      </c>
      <c r="F5" s="80" t="s">
        <v>11244</v>
      </c>
      <c r="G5" s="80" t="s">
        <v>6115</v>
      </c>
      <c r="H5" t="s">
        <v>12934</v>
      </c>
      <c r="I5" s="50">
        <v>15.37</v>
      </c>
      <c r="K5" s="2">
        <v>595</v>
      </c>
      <c r="L5" s="2">
        <v>2422</v>
      </c>
      <c r="M5" s="3" t="s">
        <v>16624</v>
      </c>
      <c r="N5" s="84" t="s">
        <v>16625</v>
      </c>
      <c r="O5" s="3" t="s">
        <v>16626</v>
      </c>
      <c r="P5" s="3" t="s">
        <v>16621</v>
      </c>
    </row>
    <row r="6" spans="1:16" x14ac:dyDescent="0.2">
      <c r="A6">
        <v>89435</v>
      </c>
      <c r="B6" s="79">
        <v>89435</v>
      </c>
      <c r="C6" s="80" t="s">
        <v>19</v>
      </c>
      <c r="D6" s="80" t="s">
        <v>10565</v>
      </c>
      <c r="E6" s="80" t="s">
        <v>11238</v>
      </c>
      <c r="F6" s="80" t="s">
        <v>11359</v>
      </c>
      <c r="G6" s="80" t="s">
        <v>12935</v>
      </c>
      <c r="H6" t="s">
        <v>12936</v>
      </c>
      <c r="I6" s="50">
        <v>72.33</v>
      </c>
      <c r="K6" s="2">
        <v>595</v>
      </c>
      <c r="L6" s="2">
        <v>10251</v>
      </c>
      <c r="M6" s="3" t="s">
        <v>16624</v>
      </c>
      <c r="N6" s="84" t="s">
        <v>16625</v>
      </c>
      <c r="O6" s="3" t="s">
        <v>16627</v>
      </c>
      <c r="P6" s="3" t="s">
        <v>16621</v>
      </c>
    </row>
    <row r="7" spans="1:16" x14ac:dyDescent="0.2">
      <c r="A7">
        <v>45422</v>
      </c>
      <c r="B7" s="79">
        <v>7896629680081</v>
      </c>
      <c r="C7" s="80" t="s">
        <v>19</v>
      </c>
      <c r="D7" s="80" t="s">
        <v>10565</v>
      </c>
      <c r="E7" s="80" t="s">
        <v>11238</v>
      </c>
      <c r="F7" s="80" t="s">
        <v>11359</v>
      </c>
      <c r="G7" s="80" t="s">
        <v>12935</v>
      </c>
      <c r="H7" t="s">
        <v>12937</v>
      </c>
      <c r="I7" s="50">
        <v>71.11</v>
      </c>
      <c r="K7" s="2">
        <v>595</v>
      </c>
      <c r="L7" s="2">
        <v>5076</v>
      </c>
      <c r="M7" s="3" t="s">
        <v>16624</v>
      </c>
      <c r="N7" s="84" t="s">
        <v>16625</v>
      </c>
      <c r="O7" s="3" t="s">
        <v>16628</v>
      </c>
      <c r="P7" s="3" t="s">
        <v>16621</v>
      </c>
    </row>
    <row r="8" spans="1:16" x14ac:dyDescent="0.2">
      <c r="A8">
        <v>6849</v>
      </c>
      <c r="B8" s="79">
        <v>6849</v>
      </c>
      <c r="C8" s="80" t="s">
        <v>19</v>
      </c>
      <c r="D8" s="80" t="s">
        <v>10565</v>
      </c>
      <c r="E8" s="80" t="s">
        <v>11238</v>
      </c>
      <c r="F8" s="80" t="s">
        <v>11359</v>
      </c>
      <c r="G8" s="80" t="s">
        <v>12935</v>
      </c>
      <c r="H8" t="s">
        <v>12938</v>
      </c>
      <c r="I8" s="50">
        <v>27.01</v>
      </c>
      <c r="K8" s="2">
        <v>595</v>
      </c>
      <c r="L8" s="2">
        <v>2089</v>
      </c>
      <c r="M8" s="3" t="s">
        <v>16624</v>
      </c>
      <c r="N8" s="84" t="s">
        <v>16625</v>
      </c>
      <c r="O8" s="3" t="s">
        <v>16629</v>
      </c>
      <c r="P8" s="3" t="s">
        <v>16621</v>
      </c>
    </row>
    <row r="9" spans="1:16" x14ac:dyDescent="0.2">
      <c r="A9">
        <v>265425</v>
      </c>
      <c r="B9" s="79">
        <v>265425</v>
      </c>
      <c r="C9" s="80" t="s">
        <v>19</v>
      </c>
      <c r="D9" s="80" t="s">
        <v>10565</v>
      </c>
      <c r="E9" s="80" t="s">
        <v>11238</v>
      </c>
      <c r="F9" s="80" t="s">
        <v>11359</v>
      </c>
      <c r="G9" s="80" t="s">
        <v>12935</v>
      </c>
      <c r="H9" t="s">
        <v>12939</v>
      </c>
      <c r="I9" s="50">
        <v>96.18</v>
      </c>
      <c r="K9" s="2">
        <v>595</v>
      </c>
      <c r="L9" s="2">
        <v>219916</v>
      </c>
      <c r="M9" s="3" t="s">
        <v>16624</v>
      </c>
      <c r="N9" s="84" t="s">
        <v>16625</v>
      </c>
      <c r="O9" s="3" t="s">
        <v>16630</v>
      </c>
      <c r="P9" s="3" t="s">
        <v>16621</v>
      </c>
    </row>
    <row r="10" spans="1:16" x14ac:dyDescent="0.2">
      <c r="A10">
        <v>523755</v>
      </c>
      <c r="B10" s="79">
        <v>7898217001902</v>
      </c>
      <c r="C10" s="80" t="s">
        <v>19</v>
      </c>
      <c r="D10" s="80" t="s">
        <v>10565</v>
      </c>
      <c r="E10" s="80" t="s">
        <v>11238</v>
      </c>
      <c r="F10" s="80" t="s">
        <v>11359</v>
      </c>
      <c r="G10" s="80" t="s">
        <v>11245</v>
      </c>
      <c r="H10" t="s">
        <v>12940</v>
      </c>
      <c r="I10" s="50">
        <v>10.1</v>
      </c>
      <c r="K10" s="2">
        <v>595</v>
      </c>
      <c r="L10" s="2">
        <v>153509</v>
      </c>
      <c r="M10" s="3" t="s">
        <v>16624</v>
      </c>
      <c r="N10" s="84" t="s">
        <v>16625</v>
      </c>
      <c r="O10" s="3" t="s">
        <v>16631</v>
      </c>
      <c r="P10" s="3" t="s">
        <v>16621</v>
      </c>
    </row>
    <row r="11" spans="1:16" x14ac:dyDescent="0.2">
      <c r="A11">
        <v>278796</v>
      </c>
      <c r="B11" s="79">
        <v>278796</v>
      </c>
      <c r="C11" s="80" t="s">
        <v>19</v>
      </c>
      <c r="D11" s="80" t="s">
        <v>10565</v>
      </c>
      <c r="E11" s="80" t="s">
        <v>11238</v>
      </c>
      <c r="F11" s="80" t="s">
        <v>11359</v>
      </c>
      <c r="G11" s="80" t="s">
        <v>11245</v>
      </c>
      <c r="H11" t="s">
        <v>11367</v>
      </c>
      <c r="I11" s="50">
        <v>28.78</v>
      </c>
      <c r="K11" s="2">
        <v>595</v>
      </c>
      <c r="L11" s="2">
        <v>7631</v>
      </c>
      <c r="M11" s="3" t="s">
        <v>16624</v>
      </c>
      <c r="N11" s="84" t="s">
        <v>16625</v>
      </c>
      <c r="O11" s="3" t="s">
        <v>16632</v>
      </c>
      <c r="P11" s="3" t="s">
        <v>16621</v>
      </c>
    </row>
    <row r="12" spans="1:16" x14ac:dyDescent="0.2">
      <c r="A12">
        <v>261566</v>
      </c>
      <c r="B12" s="79">
        <v>7896353300941</v>
      </c>
      <c r="C12" s="80" t="s">
        <v>19</v>
      </c>
      <c r="D12" s="80" t="s">
        <v>10565</v>
      </c>
      <c r="E12" s="80" t="s">
        <v>11238</v>
      </c>
      <c r="F12" s="80" t="s">
        <v>11359</v>
      </c>
      <c r="G12" s="80" t="s">
        <v>11994</v>
      </c>
      <c r="H12" t="s">
        <v>12941</v>
      </c>
      <c r="I12" s="50">
        <v>7.88</v>
      </c>
      <c r="K12" s="2">
        <v>595</v>
      </c>
      <c r="L12" s="2">
        <v>70325</v>
      </c>
      <c r="M12" s="3" t="s">
        <v>16624</v>
      </c>
      <c r="N12" s="84" t="s">
        <v>16625</v>
      </c>
      <c r="O12" s="3" t="s">
        <v>16633</v>
      </c>
      <c r="P12" s="3" t="s">
        <v>16621</v>
      </c>
    </row>
    <row r="13" spans="1:16" x14ac:dyDescent="0.2">
      <c r="A13">
        <v>500925</v>
      </c>
      <c r="B13" s="79">
        <v>500925</v>
      </c>
      <c r="C13" s="80" t="s">
        <v>19</v>
      </c>
      <c r="D13" s="80" t="s">
        <v>10565</v>
      </c>
      <c r="E13" s="80" t="s">
        <v>11238</v>
      </c>
      <c r="F13" s="80" t="s">
        <v>11359</v>
      </c>
      <c r="G13" s="80" t="s">
        <v>11385</v>
      </c>
      <c r="H13" t="s">
        <v>11386</v>
      </c>
      <c r="I13" s="50">
        <v>0.01</v>
      </c>
      <c r="K13" s="2">
        <v>595</v>
      </c>
      <c r="L13" s="2">
        <v>163330</v>
      </c>
      <c r="M13" s="3" t="s">
        <v>16624</v>
      </c>
      <c r="N13" s="84" t="s">
        <v>16625</v>
      </c>
      <c r="O13" s="3" t="s">
        <v>16630</v>
      </c>
      <c r="P13" s="3" t="s">
        <v>16621</v>
      </c>
    </row>
    <row r="14" spans="1:16" x14ac:dyDescent="0.2">
      <c r="A14">
        <v>6706</v>
      </c>
      <c r="B14" s="79">
        <v>6706</v>
      </c>
      <c r="C14" s="80" t="s">
        <v>19</v>
      </c>
      <c r="D14" s="80" t="s">
        <v>10565</v>
      </c>
      <c r="E14" s="80" t="s">
        <v>11238</v>
      </c>
      <c r="F14" s="80" t="s">
        <v>11359</v>
      </c>
      <c r="G14" s="80" t="s">
        <v>6115</v>
      </c>
      <c r="H14" t="s">
        <v>11365</v>
      </c>
      <c r="I14" s="50">
        <v>56.44</v>
      </c>
      <c r="K14" s="2">
        <v>595</v>
      </c>
      <c r="L14" s="2">
        <v>47128</v>
      </c>
      <c r="M14" s="3" t="s">
        <v>16624</v>
      </c>
      <c r="N14" s="84" t="s">
        <v>16625</v>
      </c>
      <c r="O14" s="3" t="s">
        <v>16634</v>
      </c>
      <c r="P14" s="3" t="s">
        <v>16621</v>
      </c>
    </row>
    <row r="15" spans="1:16" x14ac:dyDescent="0.2">
      <c r="A15">
        <v>567820</v>
      </c>
      <c r="B15" s="79">
        <v>7898215158059</v>
      </c>
      <c r="C15" s="80" t="s">
        <v>19</v>
      </c>
      <c r="D15" s="80" t="s">
        <v>10565</v>
      </c>
      <c r="E15" s="80" t="s">
        <v>11238</v>
      </c>
      <c r="F15" s="80" t="s">
        <v>11359</v>
      </c>
      <c r="G15" s="80" t="s">
        <v>6115</v>
      </c>
      <c r="H15" t="s">
        <v>12942</v>
      </c>
      <c r="I15" s="50">
        <v>10.26</v>
      </c>
      <c r="K15" s="2">
        <v>595</v>
      </c>
      <c r="L15" s="2">
        <v>124571</v>
      </c>
      <c r="M15" s="3" t="s">
        <v>16624</v>
      </c>
      <c r="N15" s="84" t="s">
        <v>16625</v>
      </c>
      <c r="O15" s="3" t="s">
        <v>16635</v>
      </c>
      <c r="P15" s="3" t="s">
        <v>16621</v>
      </c>
    </row>
    <row r="16" spans="1:16" ht="15" x14ac:dyDescent="0.2">
      <c r="A16">
        <v>89440</v>
      </c>
      <c r="B16" s="79">
        <v>89440</v>
      </c>
      <c r="C16" s="80" t="s">
        <v>19</v>
      </c>
      <c r="D16" s="80" t="s">
        <v>10565</v>
      </c>
      <c r="E16" s="80" t="s">
        <v>11238</v>
      </c>
      <c r="F16" s="80" t="s">
        <v>11359</v>
      </c>
      <c r="G16" s="81" t="s">
        <v>6115</v>
      </c>
      <c r="H16" t="s">
        <v>11366</v>
      </c>
      <c r="I16" s="50">
        <v>56.22</v>
      </c>
      <c r="K16" s="2">
        <v>595</v>
      </c>
      <c r="L16" s="2">
        <v>51375</v>
      </c>
      <c r="M16" s="3" t="s">
        <v>16624</v>
      </c>
      <c r="N16" s="84" t="s">
        <v>16625</v>
      </c>
      <c r="O16" s="3" t="s">
        <v>16636</v>
      </c>
      <c r="P16" s="3" t="s">
        <v>16621</v>
      </c>
    </row>
    <row r="17" spans="1:16" x14ac:dyDescent="0.2">
      <c r="A17">
        <v>185790</v>
      </c>
      <c r="B17" s="79">
        <v>7898215150800</v>
      </c>
      <c r="C17" s="80" t="s">
        <v>19</v>
      </c>
      <c r="D17" s="80" t="s">
        <v>10565</v>
      </c>
      <c r="E17" s="80" t="s">
        <v>11238</v>
      </c>
      <c r="F17" s="80" t="s">
        <v>11359</v>
      </c>
      <c r="G17" s="80" t="s">
        <v>6115</v>
      </c>
      <c r="H17" t="s">
        <v>12943</v>
      </c>
      <c r="I17" s="50">
        <v>10.79</v>
      </c>
      <c r="K17" s="2">
        <v>595</v>
      </c>
      <c r="L17" s="2">
        <v>4086</v>
      </c>
      <c r="M17" s="3" t="s">
        <v>16624</v>
      </c>
      <c r="N17" s="84" t="s">
        <v>16625</v>
      </c>
      <c r="O17" s="3" t="s">
        <v>16637</v>
      </c>
      <c r="P17" s="3" t="s">
        <v>16621</v>
      </c>
    </row>
    <row r="18" spans="1:16" x14ac:dyDescent="0.2">
      <c r="A18">
        <v>223827</v>
      </c>
      <c r="B18" s="79">
        <v>7898215150282</v>
      </c>
      <c r="C18" s="80" t="s">
        <v>19</v>
      </c>
      <c r="D18" s="80" t="s">
        <v>10565</v>
      </c>
      <c r="E18" s="80" t="s">
        <v>11238</v>
      </c>
      <c r="F18" s="80" t="s">
        <v>11359</v>
      </c>
      <c r="G18" s="80" t="s">
        <v>6115</v>
      </c>
      <c r="H18" t="s">
        <v>12944</v>
      </c>
      <c r="I18" s="50">
        <v>10.09</v>
      </c>
      <c r="K18" s="2">
        <v>595</v>
      </c>
      <c r="L18" s="2">
        <v>462</v>
      </c>
      <c r="M18" s="3" t="s">
        <v>16624</v>
      </c>
      <c r="N18" s="84" t="s">
        <v>16625</v>
      </c>
      <c r="O18" s="3" t="s">
        <v>16638</v>
      </c>
      <c r="P18" s="3" t="s">
        <v>16621</v>
      </c>
    </row>
    <row r="19" spans="1:16" x14ac:dyDescent="0.2">
      <c r="A19">
        <v>185834</v>
      </c>
      <c r="B19" s="79">
        <v>7898215150688</v>
      </c>
      <c r="C19" s="80" t="s">
        <v>19</v>
      </c>
      <c r="D19" s="80" t="s">
        <v>10565</v>
      </c>
      <c r="E19" s="80" t="s">
        <v>11238</v>
      </c>
      <c r="F19" s="80" t="s">
        <v>11359</v>
      </c>
      <c r="G19" s="80" t="s">
        <v>6115</v>
      </c>
      <c r="H19" t="s">
        <v>12945</v>
      </c>
      <c r="I19" s="50">
        <v>27.25</v>
      </c>
      <c r="K19" s="2">
        <v>359</v>
      </c>
      <c r="L19" s="2">
        <v>113806</v>
      </c>
      <c r="M19" s="3" t="s">
        <v>16639</v>
      </c>
      <c r="N19" s="84" t="s">
        <v>16640</v>
      </c>
      <c r="O19" s="3" t="s">
        <v>16641</v>
      </c>
      <c r="P19" s="3" t="s">
        <v>16621</v>
      </c>
    </row>
    <row r="20" spans="1:16" x14ac:dyDescent="0.2">
      <c r="A20">
        <v>223829</v>
      </c>
      <c r="B20" s="79">
        <v>7898215150657</v>
      </c>
      <c r="C20" s="80" t="s">
        <v>19</v>
      </c>
      <c r="D20" s="80" t="s">
        <v>10565</v>
      </c>
      <c r="E20" s="80" t="s">
        <v>11238</v>
      </c>
      <c r="F20" s="80" t="s">
        <v>11359</v>
      </c>
      <c r="G20" s="80" t="s">
        <v>6115</v>
      </c>
      <c r="H20" t="s">
        <v>12946</v>
      </c>
      <c r="I20" s="50">
        <v>9.86</v>
      </c>
      <c r="K20" s="2">
        <v>359</v>
      </c>
      <c r="L20" s="2">
        <v>163482</v>
      </c>
      <c r="M20" s="3" t="s">
        <v>16639</v>
      </c>
      <c r="N20" s="84" t="s">
        <v>16640</v>
      </c>
      <c r="O20" s="3" t="s">
        <v>16642</v>
      </c>
      <c r="P20" s="3" t="s">
        <v>16643</v>
      </c>
    </row>
    <row r="21" spans="1:16" x14ac:dyDescent="0.2">
      <c r="A21">
        <v>20011</v>
      </c>
      <c r="B21" s="79">
        <v>7891143012592</v>
      </c>
      <c r="C21" s="80" t="s">
        <v>19</v>
      </c>
      <c r="D21" s="80" t="s">
        <v>10565</v>
      </c>
      <c r="E21" s="80" t="s">
        <v>11238</v>
      </c>
      <c r="F21" s="80" t="s">
        <v>11359</v>
      </c>
      <c r="G21" s="80" t="s">
        <v>11255</v>
      </c>
      <c r="H21" t="s">
        <v>11361</v>
      </c>
      <c r="I21" s="50">
        <v>8.77</v>
      </c>
      <c r="K21" s="2">
        <v>359</v>
      </c>
      <c r="L21" s="2">
        <v>163581</v>
      </c>
      <c r="M21" s="3" t="s">
        <v>16639</v>
      </c>
      <c r="N21" s="84" t="s">
        <v>16640</v>
      </c>
      <c r="O21" s="3" t="s">
        <v>16644</v>
      </c>
      <c r="P21" s="3" t="s">
        <v>16621</v>
      </c>
    </row>
    <row r="22" spans="1:16" x14ac:dyDescent="0.2">
      <c r="A22">
        <v>44879</v>
      </c>
      <c r="B22" s="79">
        <v>7891143012585</v>
      </c>
      <c r="C22" s="80" t="s">
        <v>19</v>
      </c>
      <c r="D22" s="80" t="s">
        <v>10565</v>
      </c>
      <c r="E22" s="80" t="s">
        <v>11238</v>
      </c>
      <c r="F22" s="80" t="s">
        <v>11359</v>
      </c>
      <c r="G22" s="80" t="s">
        <v>11255</v>
      </c>
      <c r="H22" t="s">
        <v>12947</v>
      </c>
      <c r="I22" s="50">
        <v>8.77</v>
      </c>
      <c r="K22" s="2">
        <v>359</v>
      </c>
      <c r="L22" s="2">
        <v>164</v>
      </c>
      <c r="M22" s="3" t="s">
        <v>16639</v>
      </c>
      <c r="N22" s="84" t="s">
        <v>16640</v>
      </c>
      <c r="O22" s="3" t="s">
        <v>16645</v>
      </c>
      <c r="P22" s="3" t="s">
        <v>16646</v>
      </c>
    </row>
    <row r="23" spans="1:16" x14ac:dyDescent="0.2">
      <c r="A23">
        <v>225906</v>
      </c>
      <c r="B23" s="79">
        <v>7891143017009</v>
      </c>
      <c r="C23" s="80" t="s">
        <v>19</v>
      </c>
      <c r="D23" s="80" t="s">
        <v>10565</v>
      </c>
      <c r="E23" s="80" t="s">
        <v>11238</v>
      </c>
      <c r="F23" s="80" t="s">
        <v>11359</v>
      </c>
      <c r="G23" s="80" t="s">
        <v>11255</v>
      </c>
      <c r="H23" t="s">
        <v>12948</v>
      </c>
      <c r="I23" s="50">
        <v>8.35</v>
      </c>
      <c r="K23" s="2">
        <v>359</v>
      </c>
      <c r="L23" s="2">
        <v>220811</v>
      </c>
      <c r="M23" s="3" t="s">
        <v>16639</v>
      </c>
      <c r="N23" s="84" t="s">
        <v>16640</v>
      </c>
      <c r="O23" s="3" t="s">
        <v>16647</v>
      </c>
      <c r="P23" s="3" t="s">
        <v>16648</v>
      </c>
    </row>
    <row r="24" spans="1:16" x14ac:dyDescent="0.2">
      <c r="A24">
        <v>236694</v>
      </c>
      <c r="B24" s="79">
        <v>7891143017436</v>
      </c>
      <c r="C24" s="80" t="s">
        <v>19</v>
      </c>
      <c r="D24" s="80" t="s">
        <v>10565</v>
      </c>
      <c r="E24" s="80" t="s">
        <v>11238</v>
      </c>
      <c r="F24" s="80" t="s">
        <v>11359</v>
      </c>
      <c r="G24" s="80" t="s">
        <v>11255</v>
      </c>
      <c r="H24" t="s">
        <v>12949</v>
      </c>
      <c r="I24" s="50">
        <v>5.68</v>
      </c>
      <c r="K24" s="2">
        <v>359</v>
      </c>
      <c r="L24" s="2">
        <v>3504</v>
      </c>
      <c r="M24" s="3" t="s">
        <v>16639</v>
      </c>
      <c r="N24" s="84" t="s">
        <v>16640</v>
      </c>
      <c r="O24" s="3" t="s">
        <v>16649</v>
      </c>
      <c r="P24" s="3" t="s">
        <v>16650</v>
      </c>
    </row>
    <row r="25" spans="1:16" x14ac:dyDescent="0.2">
      <c r="A25">
        <v>236695</v>
      </c>
      <c r="B25" s="79">
        <v>7891143017443</v>
      </c>
      <c r="C25" s="80" t="s">
        <v>19</v>
      </c>
      <c r="D25" s="80" t="s">
        <v>10565</v>
      </c>
      <c r="E25" s="80" t="s">
        <v>11238</v>
      </c>
      <c r="F25" s="80" t="s">
        <v>11359</v>
      </c>
      <c r="G25" s="80" t="s">
        <v>11255</v>
      </c>
      <c r="H25" t="s">
        <v>12950</v>
      </c>
      <c r="I25" s="50">
        <v>5.68</v>
      </c>
      <c r="K25" s="2">
        <v>359</v>
      </c>
      <c r="L25" s="2">
        <v>460784</v>
      </c>
      <c r="M25" s="3" t="s">
        <v>16639</v>
      </c>
      <c r="N25" s="84" t="s">
        <v>16640</v>
      </c>
      <c r="O25" s="3" t="s">
        <v>16651</v>
      </c>
      <c r="P25" s="3" t="s">
        <v>16652</v>
      </c>
    </row>
    <row r="26" spans="1:16" x14ac:dyDescent="0.2">
      <c r="A26">
        <v>236696</v>
      </c>
      <c r="B26" s="79">
        <v>7891143017405</v>
      </c>
      <c r="C26" s="80" t="s">
        <v>19</v>
      </c>
      <c r="D26" s="80" t="s">
        <v>10565</v>
      </c>
      <c r="E26" s="80" t="s">
        <v>11238</v>
      </c>
      <c r="F26" s="80" t="s">
        <v>11359</v>
      </c>
      <c r="G26" s="80" t="s">
        <v>11255</v>
      </c>
      <c r="H26" t="s">
        <v>12951</v>
      </c>
      <c r="I26" s="50">
        <v>10.92</v>
      </c>
      <c r="K26" s="2">
        <v>359</v>
      </c>
      <c r="L26" s="2">
        <v>76000</v>
      </c>
      <c r="M26" s="3" t="s">
        <v>16639</v>
      </c>
      <c r="N26" s="84" t="s">
        <v>16640</v>
      </c>
      <c r="O26" s="3" t="s">
        <v>16653</v>
      </c>
      <c r="P26" s="3" t="s">
        <v>16652</v>
      </c>
    </row>
    <row r="27" spans="1:16" x14ac:dyDescent="0.2">
      <c r="A27">
        <v>236698</v>
      </c>
      <c r="B27" s="79">
        <v>7891143017399</v>
      </c>
      <c r="C27" s="80" t="s">
        <v>19</v>
      </c>
      <c r="D27" s="80" t="s">
        <v>10565</v>
      </c>
      <c r="E27" s="80" t="s">
        <v>11238</v>
      </c>
      <c r="F27" s="80" t="s">
        <v>11359</v>
      </c>
      <c r="G27" s="80" t="s">
        <v>11255</v>
      </c>
      <c r="H27" t="s">
        <v>12952</v>
      </c>
      <c r="I27" s="50">
        <v>10.18</v>
      </c>
      <c r="K27" s="2">
        <v>354</v>
      </c>
      <c r="L27" s="2">
        <v>1918</v>
      </c>
      <c r="M27" s="3" t="s">
        <v>16654</v>
      </c>
      <c r="N27" s="84" t="s">
        <v>16655</v>
      </c>
      <c r="O27" s="3" t="s">
        <v>16656</v>
      </c>
      <c r="P27" s="3" t="s">
        <v>16621</v>
      </c>
    </row>
    <row r="28" spans="1:16" x14ac:dyDescent="0.2">
      <c r="A28">
        <v>51219</v>
      </c>
      <c r="B28" s="79">
        <v>7891143011090</v>
      </c>
      <c r="C28" s="80" t="s">
        <v>19</v>
      </c>
      <c r="D28" s="80" t="s">
        <v>10565</v>
      </c>
      <c r="E28" s="80" t="s">
        <v>11238</v>
      </c>
      <c r="F28" s="80" t="s">
        <v>11359</v>
      </c>
      <c r="G28" s="80" t="s">
        <v>11255</v>
      </c>
      <c r="H28" t="s">
        <v>11362</v>
      </c>
      <c r="I28" s="50">
        <v>12.13</v>
      </c>
      <c r="K28" s="2">
        <v>354</v>
      </c>
      <c r="L28" s="2">
        <v>2107</v>
      </c>
      <c r="M28" s="3" t="s">
        <v>16654</v>
      </c>
      <c r="N28" s="84" t="s">
        <v>16655</v>
      </c>
      <c r="O28" s="3" t="s">
        <v>16657</v>
      </c>
      <c r="P28" s="3" t="s">
        <v>16621</v>
      </c>
    </row>
    <row r="29" spans="1:16" x14ac:dyDescent="0.2">
      <c r="A29">
        <v>104398</v>
      </c>
      <c r="B29" s="79">
        <v>7891143005891</v>
      </c>
      <c r="C29" s="80" t="s">
        <v>19</v>
      </c>
      <c r="D29" s="80" t="s">
        <v>10565</v>
      </c>
      <c r="E29" s="80" t="s">
        <v>11238</v>
      </c>
      <c r="F29" s="80" t="s">
        <v>11359</v>
      </c>
      <c r="G29" s="80" t="s">
        <v>11255</v>
      </c>
      <c r="H29" t="s">
        <v>11364</v>
      </c>
      <c r="I29" s="50">
        <v>12.13</v>
      </c>
      <c r="K29" s="2">
        <v>354</v>
      </c>
      <c r="L29" s="2">
        <v>133612</v>
      </c>
      <c r="M29" s="3" t="s">
        <v>16654</v>
      </c>
      <c r="N29" s="84" t="s">
        <v>16655</v>
      </c>
      <c r="O29" s="3" t="s">
        <v>16658</v>
      </c>
      <c r="P29" s="3" t="s">
        <v>16659</v>
      </c>
    </row>
    <row r="30" spans="1:16" x14ac:dyDescent="0.2">
      <c r="A30">
        <v>14867</v>
      </c>
      <c r="B30" s="79">
        <v>7891143001077</v>
      </c>
      <c r="C30" s="80" t="s">
        <v>19</v>
      </c>
      <c r="D30" s="80" t="s">
        <v>10565</v>
      </c>
      <c r="E30" s="80" t="s">
        <v>11238</v>
      </c>
      <c r="F30" s="80" t="s">
        <v>11359</v>
      </c>
      <c r="G30" s="80" t="s">
        <v>11255</v>
      </c>
      <c r="H30" t="s">
        <v>11360</v>
      </c>
      <c r="I30" s="50">
        <v>12.13</v>
      </c>
      <c r="K30" s="2">
        <v>354</v>
      </c>
      <c r="L30" s="2">
        <v>3518</v>
      </c>
      <c r="M30" s="3" t="s">
        <v>16654</v>
      </c>
      <c r="N30" s="84" t="s">
        <v>16655</v>
      </c>
      <c r="O30" s="3" t="s">
        <v>16660</v>
      </c>
      <c r="P30" s="3" t="s">
        <v>16621</v>
      </c>
    </row>
    <row r="31" spans="1:16" x14ac:dyDescent="0.2">
      <c r="A31">
        <v>14859</v>
      </c>
      <c r="B31" s="79">
        <v>7891143001206</v>
      </c>
      <c r="C31" s="80" t="s">
        <v>19</v>
      </c>
      <c r="D31" s="80" t="s">
        <v>10565</v>
      </c>
      <c r="E31" s="80" t="s">
        <v>11238</v>
      </c>
      <c r="F31" s="80" t="s">
        <v>11359</v>
      </c>
      <c r="G31" s="80" t="s">
        <v>11255</v>
      </c>
      <c r="H31" t="s">
        <v>12953</v>
      </c>
      <c r="I31" s="50">
        <v>12.13</v>
      </c>
      <c r="K31" s="2">
        <v>354</v>
      </c>
      <c r="L31" s="2">
        <v>4615</v>
      </c>
      <c r="M31" s="3" t="s">
        <v>16654</v>
      </c>
      <c r="N31" s="84" t="s">
        <v>16655</v>
      </c>
      <c r="O31" s="3" t="s">
        <v>16661</v>
      </c>
      <c r="P31" s="3" t="s">
        <v>16621</v>
      </c>
    </row>
    <row r="32" spans="1:16" x14ac:dyDescent="0.2">
      <c r="A32">
        <v>8000</v>
      </c>
      <c r="B32" s="79">
        <v>8000</v>
      </c>
      <c r="C32" s="80" t="s">
        <v>19</v>
      </c>
      <c r="D32" s="80" t="s">
        <v>10565</v>
      </c>
      <c r="E32" s="80" t="s">
        <v>11238</v>
      </c>
      <c r="F32" s="80" t="s">
        <v>11359</v>
      </c>
      <c r="G32" s="80" t="s">
        <v>11255</v>
      </c>
      <c r="H32" t="s">
        <v>12954</v>
      </c>
      <c r="I32" s="50">
        <v>44.56</v>
      </c>
      <c r="K32" s="2">
        <v>354</v>
      </c>
      <c r="L32" s="2">
        <v>3358</v>
      </c>
      <c r="M32" s="3" t="s">
        <v>16654</v>
      </c>
      <c r="N32" s="84" t="s">
        <v>16655</v>
      </c>
      <c r="O32" s="3" t="s">
        <v>16662</v>
      </c>
      <c r="P32" s="3" t="s">
        <v>16659</v>
      </c>
    </row>
    <row r="33" spans="1:16" x14ac:dyDescent="0.2">
      <c r="A33">
        <v>51220</v>
      </c>
      <c r="B33" s="79">
        <v>7891143011069</v>
      </c>
      <c r="C33" s="80" t="s">
        <v>19</v>
      </c>
      <c r="D33" s="80" t="s">
        <v>10565</v>
      </c>
      <c r="E33" s="80" t="s">
        <v>11238</v>
      </c>
      <c r="F33" s="80" t="s">
        <v>11359</v>
      </c>
      <c r="G33" s="80" t="s">
        <v>11255</v>
      </c>
      <c r="H33" t="s">
        <v>11363</v>
      </c>
      <c r="I33" s="50">
        <v>12.13</v>
      </c>
      <c r="K33" s="2">
        <v>354</v>
      </c>
      <c r="L33" s="2">
        <v>70237</v>
      </c>
      <c r="M33" s="3" t="s">
        <v>16654</v>
      </c>
      <c r="N33" s="84" t="s">
        <v>16655</v>
      </c>
      <c r="O33" s="3" t="s">
        <v>16663</v>
      </c>
      <c r="P33" s="3" t="s">
        <v>16621</v>
      </c>
    </row>
    <row r="34" spans="1:16" x14ac:dyDescent="0.2">
      <c r="A34">
        <v>569784</v>
      </c>
      <c r="B34" s="79">
        <v>7898598750505</v>
      </c>
      <c r="C34" s="80" t="s">
        <v>19</v>
      </c>
      <c r="D34" s="80" t="s">
        <v>10565</v>
      </c>
      <c r="E34" s="80" t="s">
        <v>11238</v>
      </c>
      <c r="F34" s="80" t="s">
        <v>11359</v>
      </c>
      <c r="G34" s="80" t="s">
        <v>6331</v>
      </c>
      <c r="H34" t="s">
        <v>12955</v>
      </c>
      <c r="I34" s="50">
        <v>21.08</v>
      </c>
      <c r="K34" s="2">
        <v>354</v>
      </c>
      <c r="L34" s="2">
        <v>102259</v>
      </c>
      <c r="M34" s="3" t="s">
        <v>16654</v>
      </c>
      <c r="N34" s="84" t="s">
        <v>16655</v>
      </c>
      <c r="O34" s="3" t="s">
        <v>16664</v>
      </c>
      <c r="P34" s="3" t="s">
        <v>16621</v>
      </c>
    </row>
    <row r="35" spans="1:16" x14ac:dyDescent="0.2">
      <c r="A35">
        <v>569787</v>
      </c>
      <c r="B35" s="79">
        <v>7898598750512</v>
      </c>
      <c r="C35" s="80" t="s">
        <v>19</v>
      </c>
      <c r="D35" s="80" t="s">
        <v>10565</v>
      </c>
      <c r="E35" s="80" t="s">
        <v>11238</v>
      </c>
      <c r="F35" s="80" t="s">
        <v>11359</v>
      </c>
      <c r="G35" s="80" t="s">
        <v>6331</v>
      </c>
      <c r="H35" t="s">
        <v>11384</v>
      </c>
      <c r="I35" s="50">
        <v>21.08</v>
      </c>
      <c r="K35" s="2">
        <v>354</v>
      </c>
      <c r="L35" s="2">
        <v>163625</v>
      </c>
      <c r="M35" s="3" t="s">
        <v>16654</v>
      </c>
      <c r="N35" s="84" t="s">
        <v>16655</v>
      </c>
      <c r="O35" s="3" t="s">
        <v>16665</v>
      </c>
      <c r="P35" s="3" t="s">
        <v>16659</v>
      </c>
    </row>
    <row r="36" spans="1:16" x14ac:dyDescent="0.2">
      <c r="A36">
        <v>3234</v>
      </c>
      <c r="B36" s="79">
        <v>3234</v>
      </c>
      <c r="C36" s="80" t="s">
        <v>19</v>
      </c>
      <c r="D36" s="80" t="s">
        <v>10565</v>
      </c>
      <c r="E36" s="80" t="s">
        <v>11238</v>
      </c>
      <c r="F36" s="80" t="s">
        <v>11359</v>
      </c>
      <c r="G36" s="80" t="s">
        <v>12956</v>
      </c>
      <c r="H36" t="s">
        <v>12957</v>
      </c>
      <c r="I36" s="50">
        <v>61.11</v>
      </c>
      <c r="K36" s="2">
        <v>354</v>
      </c>
      <c r="L36" s="2">
        <v>43796</v>
      </c>
      <c r="M36" s="3" t="s">
        <v>16654</v>
      </c>
      <c r="N36" s="84" t="s">
        <v>16655</v>
      </c>
      <c r="O36" s="3" t="s">
        <v>16666</v>
      </c>
      <c r="P36" s="3" t="s">
        <v>16621</v>
      </c>
    </row>
    <row r="37" spans="1:16" x14ac:dyDescent="0.2">
      <c r="A37">
        <v>4467</v>
      </c>
      <c r="B37" s="79">
        <v>4467</v>
      </c>
      <c r="C37" s="80" t="s">
        <v>19</v>
      </c>
      <c r="D37" s="80" t="s">
        <v>10565</v>
      </c>
      <c r="E37" s="80" t="s">
        <v>11238</v>
      </c>
      <c r="F37" s="80" t="s">
        <v>11359</v>
      </c>
      <c r="G37" s="80" t="s">
        <v>12956</v>
      </c>
      <c r="H37" t="s">
        <v>12958</v>
      </c>
      <c r="I37" s="50">
        <v>55.36</v>
      </c>
      <c r="K37" s="2">
        <v>354</v>
      </c>
      <c r="L37" s="2">
        <v>1044</v>
      </c>
      <c r="M37" s="3" t="s">
        <v>16654</v>
      </c>
      <c r="N37" s="84" t="s">
        <v>16655</v>
      </c>
      <c r="O37" s="3" t="s">
        <v>16667</v>
      </c>
      <c r="P37" s="3" t="s">
        <v>16621</v>
      </c>
    </row>
    <row r="38" spans="1:16" x14ac:dyDescent="0.2">
      <c r="A38">
        <v>377559</v>
      </c>
      <c r="B38" s="79">
        <v>377559</v>
      </c>
      <c r="C38" s="80" t="s">
        <v>19</v>
      </c>
      <c r="D38" s="80" t="s">
        <v>10565</v>
      </c>
      <c r="E38" s="80" t="s">
        <v>11238</v>
      </c>
      <c r="F38" s="80" t="s">
        <v>11359</v>
      </c>
      <c r="G38" s="80" t="s">
        <v>12959</v>
      </c>
      <c r="H38" t="s">
        <v>12960</v>
      </c>
      <c r="I38" s="50">
        <v>62.93</v>
      </c>
      <c r="K38" s="2">
        <v>354</v>
      </c>
      <c r="L38" s="2">
        <v>9546</v>
      </c>
      <c r="M38" s="3" t="s">
        <v>16654</v>
      </c>
      <c r="N38" s="84" t="s">
        <v>16655</v>
      </c>
      <c r="O38" s="3" t="s">
        <v>16668</v>
      </c>
      <c r="P38" s="3" t="s">
        <v>16621</v>
      </c>
    </row>
    <row r="39" spans="1:16" x14ac:dyDescent="0.2">
      <c r="A39">
        <v>488644</v>
      </c>
      <c r="B39" s="79">
        <v>488644</v>
      </c>
      <c r="C39" s="80" t="s">
        <v>19</v>
      </c>
      <c r="D39" s="80" t="s">
        <v>10565</v>
      </c>
      <c r="E39" s="80" t="s">
        <v>11238</v>
      </c>
      <c r="F39" s="80" t="s">
        <v>11359</v>
      </c>
      <c r="G39" s="80" t="s">
        <v>8405</v>
      </c>
      <c r="H39" t="s">
        <v>11389</v>
      </c>
      <c r="I39" s="50">
        <v>40.9</v>
      </c>
      <c r="K39" s="2">
        <v>354</v>
      </c>
      <c r="L39" s="2">
        <v>162343</v>
      </c>
      <c r="M39" s="3" t="s">
        <v>16654</v>
      </c>
      <c r="N39" s="84" t="s">
        <v>16655</v>
      </c>
      <c r="O39" s="3" t="s">
        <v>16669</v>
      </c>
      <c r="P39" s="3" t="s">
        <v>16659</v>
      </c>
    </row>
    <row r="40" spans="1:16" x14ac:dyDescent="0.2">
      <c r="A40">
        <v>25892</v>
      </c>
      <c r="B40" s="79">
        <v>7896068944355</v>
      </c>
      <c r="C40" s="80" t="s">
        <v>19</v>
      </c>
      <c r="D40" s="80" t="s">
        <v>10565</v>
      </c>
      <c r="E40" s="80" t="s">
        <v>11238</v>
      </c>
      <c r="F40" s="80" t="s">
        <v>11359</v>
      </c>
      <c r="G40" s="80" t="s">
        <v>8405</v>
      </c>
      <c r="H40" t="s">
        <v>11387</v>
      </c>
      <c r="I40" s="50">
        <v>9.15</v>
      </c>
      <c r="K40" s="2">
        <v>354</v>
      </c>
      <c r="L40" s="2">
        <v>179535</v>
      </c>
      <c r="M40" s="3" t="s">
        <v>16654</v>
      </c>
      <c r="N40" s="84" t="s">
        <v>16655</v>
      </c>
      <c r="O40" s="3" t="s">
        <v>16670</v>
      </c>
      <c r="P40" s="3" t="s">
        <v>16659</v>
      </c>
    </row>
    <row r="41" spans="1:16" x14ac:dyDescent="0.2">
      <c r="A41">
        <v>25893</v>
      </c>
      <c r="B41" s="79">
        <v>7896068944362</v>
      </c>
      <c r="C41" s="80" t="s">
        <v>19</v>
      </c>
      <c r="D41" s="80" t="s">
        <v>10565</v>
      </c>
      <c r="E41" s="80" t="s">
        <v>11238</v>
      </c>
      <c r="F41" s="80" t="s">
        <v>11359</v>
      </c>
      <c r="G41" s="80" t="s">
        <v>8405</v>
      </c>
      <c r="H41" t="s">
        <v>11388</v>
      </c>
      <c r="I41" s="50">
        <v>9.15</v>
      </c>
      <c r="K41" s="2">
        <v>354</v>
      </c>
      <c r="L41" s="2">
        <v>162342</v>
      </c>
      <c r="M41" s="3" t="s">
        <v>16654</v>
      </c>
      <c r="N41" s="84" t="s">
        <v>16655</v>
      </c>
      <c r="O41" s="3" t="s">
        <v>16671</v>
      </c>
      <c r="P41" s="3" t="s">
        <v>16621</v>
      </c>
    </row>
    <row r="42" spans="1:16" x14ac:dyDescent="0.2">
      <c r="A42">
        <v>74790</v>
      </c>
      <c r="B42" s="79">
        <v>74790</v>
      </c>
      <c r="C42" s="80" t="s">
        <v>19</v>
      </c>
      <c r="D42" s="80" t="s">
        <v>10565</v>
      </c>
      <c r="E42" s="80" t="s">
        <v>11238</v>
      </c>
      <c r="F42" s="80" t="s">
        <v>11359</v>
      </c>
      <c r="G42" s="80" t="s">
        <v>11390</v>
      </c>
      <c r="H42" t="s">
        <v>11391</v>
      </c>
      <c r="I42" s="50">
        <v>40.83</v>
      </c>
      <c r="K42" s="2">
        <v>354</v>
      </c>
      <c r="L42" s="2">
        <v>47750</v>
      </c>
      <c r="M42" s="3" t="s">
        <v>16654</v>
      </c>
      <c r="N42" s="84" t="s">
        <v>16655</v>
      </c>
      <c r="O42" s="3" t="s">
        <v>16672</v>
      </c>
      <c r="P42" s="3" t="s">
        <v>16621</v>
      </c>
    </row>
    <row r="43" spans="1:16" x14ac:dyDescent="0.2">
      <c r="A43">
        <v>456451</v>
      </c>
      <c r="B43" s="79">
        <v>456451</v>
      </c>
      <c r="C43" s="80" t="s">
        <v>19</v>
      </c>
      <c r="D43" s="80" t="s">
        <v>10565</v>
      </c>
      <c r="E43" s="80" t="s">
        <v>11238</v>
      </c>
      <c r="F43" s="80" t="s">
        <v>11359</v>
      </c>
      <c r="G43" s="80" t="s">
        <v>10367</v>
      </c>
      <c r="H43" t="s">
        <v>12961</v>
      </c>
      <c r="I43" s="50">
        <v>38.43</v>
      </c>
      <c r="K43" s="2">
        <v>354</v>
      </c>
      <c r="L43" s="2">
        <v>171745</v>
      </c>
      <c r="M43" s="3" t="s">
        <v>16654</v>
      </c>
      <c r="N43" s="84" t="s">
        <v>16655</v>
      </c>
      <c r="O43" s="3" t="s">
        <v>16673</v>
      </c>
      <c r="P43" s="3" t="s">
        <v>16621</v>
      </c>
    </row>
    <row r="44" spans="1:16" x14ac:dyDescent="0.2">
      <c r="A44">
        <v>520643</v>
      </c>
      <c r="B44" s="79">
        <v>520643</v>
      </c>
      <c r="C44" s="80" t="s">
        <v>19</v>
      </c>
      <c r="D44" s="80" t="s">
        <v>10565</v>
      </c>
      <c r="E44" s="80" t="s">
        <v>11238</v>
      </c>
      <c r="F44" s="80" t="s">
        <v>11359</v>
      </c>
      <c r="G44" s="80" t="s">
        <v>10367</v>
      </c>
      <c r="H44" t="s">
        <v>12962</v>
      </c>
      <c r="I44" s="50">
        <v>38.36</v>
      </c>
      <c r="K44" s="2">
        <v>354</v>
      </c>
      <c r="L44" s="2">
        <v>76341</v>
      </c>
      <c r="M44" s="3" t="s">
        <v>16654</v>
      </c>
      <c r="N44" s="84" t="s">
        <v>16655</v>
      </c>
      <c r="O44" s="3" t="s">
        <v>16674</v>
      </c>
      <c r="P44" s="3" t="s">
        <v>16659</v>
      </c>
    </row>
    <row r="45" spans="1:16" x14ac:dyDescent="0.2">
      <c r="A45">
        <v>463991</v>
      </c>
      <c r="B45" s="79">
        <v>463991</v>
      </c>
      <c r="C45" s="80" t="s">
        <v>19</v>
      </c>
      <c r="D45" s="80" t="s">
        <v>10565</v>
      </c>
      <c r="E45" s="80" t="s">
        <v>11238</v>
      </c>
      <c r="F45" s="80" t="s">
        <v>11359</v>
      </c>
      <c r="G45" s="80" t="s">
        <v>11368</v>
      </c>
      <c r="H45" t="s">
        <v>11374</v>
      </c>
      <c r="I45" s="50">
        <v>67.959999999999994</v>
      </c>
      <c r="K45" s="2">
        <v>354</v>
      </c>
      <c r="L45" s="2">
        <v>181910</v>
      </c>
      <c r="M45" s="3" t="s">
        <v>16654</v>
      </c>
      <c r="N45" s="84" t="s">
        <v>16655</v>
      </c>
      <c r="O45" s="3" t="s">
        <v>16675</v>
      </c>
      <c r="P45" s="3" t="s">
        <v>16621</v>
      </c>
    </row>
    <row r="46" spans="1:16" x14ac:dyDescent="0.2">
      <c r="A46">
        <v>463985</v>
      </c>
      <c r="B46" s="79">
        <v>463985</v>
      </c>
      <c r="C46" s="80" t="s">
        <v>19</v>
      </c>
      <c r="D46" s="80" t="s">
        <v>10565</v>
      </c>
      <c r="E46" s="80" t="s">
        <v>11238</v>
      </c>
      <c r="F46" s="80" t="s">
        <v>11359</v>
      </c>
      <c r="G46" s="80" t="s">
        <v>11368</v>
      </c>
      <c r="H46" t="s">
        <v>11377</v>
      </c>
      <c r="I46" s="50">
        <v>41.28</v>
      </c>
      <c r="K46" s="2">
        <v>354</v>
      </c>
      <c r="L46" s="2">
        <v>71217</v>
      </c>
      <c r="M46" s="3" t="s">
        <v>16654</v>
      </c>
      <c r="N46" s="84" t="s">
        <v>16655</v>
      </c>
      <c r="O46" s="3" t="s">
        <v>16676</v>
      </c>
      <c r="P46" s="3" t="s">
        <v>16621</v>
      </c>
    </row>
    <row r="47" spans="1:16" x14ac:dyDescent="0.2">
      <c r="A47">
        <v>463987</v>
      </c>
      <c r="B47" s="79">
        <v>7897318572830</v>
      </c>
      <c r="C47" s="80" t="s">
        <v>19</v>
      </c>
      <c r="D47" s="80" t="s">
        <v>10565</v>
      </c>
      <c r="E47" s="80" t="s">
        <v>11238</v>
      </c>
      <c r="F47" s="80" t="s">
        <v>11359</v>
      </c>
      <c r="G47" s="80" t="s">
        <v>11368</v>
      </c>
      <c r="H47" t="s">
        <v>11372</v>
      </c>
      <c r="I47" s="50">
        <v>7.21</v>
      </c>
      <c r="K47" s="2">
        <v>354</v>
      </c>
      <c r="L47" s="2">
        <v>1097</v>
      </c>
      <c r="M47" s="3" t="s">
        <v>16654</v>
      </c>
      <c r="N47" s="84" t="s">
        <v>16655</v>
      </c>
      <c r="O47" s="3" t="s">
        <v>16677</v>
      </c>
      <c r="P47" s="3" t="s">
        <v>16621</v>
      </c>
    </row>
    <row r="48" spans="1:16" x14ac:dyDescent="0.2">
      <c r="A48">
        <v>463961</v>
      </c>
      <c r="B48" s="79">
        <v>463961</v>
      </c>
      <c r="C48" s="80" t="s">
        <v>19</v>
      </c>
      <c r="D48" s="80" t="s">
        <v>10565</v>
      </c>
      <c r="E48" s="80" t="s">
        <v>11238</v>
      </c>
      <c r="F48" s="80" t="s">
        <v>11359</v>
      </c>
      <c r="G48" s="80" t="s">
        <v>11368</v>
      </c>
      <c r="H48" t="s">
        <v>11369</v>
      </c>
      <c r="I48" s="50">
        <v>46.24</v>
      </c>
      <c r="K48" s="2">
        <v>354</v>
      </c>
      <c r="L48" s="2">
        <v>246195</v>
      </c>
      <c r="M48" s="3" t="s">
        <v>16654</v>
      </c>
      <c r="N48" s="84" t="s">
        <v>16655</v>
      </c>
      <c r="O48" s="3" t="s">
        <v>16678</v>
      </c>
      <c r="P48" s="3" t="s">
        <v>16621</v>
      </c>
    </row>
    <row r="49" spans="1:16" x14ac:dyDescent="0.2">
      <c r="A49">
        <v>463966</v>
      </c>
      <c r="B49" s="79">
        <v>463966</v>
      </c>
      <c r="C49" s="80" t="s">
        <v>19</v>
      </c>
      <c r="D49" s="80" t="s">
        <v>10565</v>
      </c>
      <c r="E49" s="80" t="s">
        <v>11238</v>
      </c>
      <c r="F49" s="80" t="s">
        <v>11359</v>
      </c>
      <c r="G49" s="80" t="s">
        <v>11368</v>
      </c>
      <c r="H49" t="s">
        <v>12963</v>
      </c>
      <c r="I49" s="50">
        <v>50.44</v>
      </c>
      <c r="K49" s="2">
        <v>354</v>
      </c>
      <c r="L49" s="2">
        <v>67342</v>
      </c>
      <c r="M49" s="3" t="s">
        <v>16654</v>
      </c>
      <c r="N49" s="84" t="s">
        <v>16655</v>
      </c>
      <c r="O49" s="3" t="s">
        <v>16679</v>
      </c>
      <c r="P49" s="3" t="s">
        <v>16659</v>
      </c>
    </row>
    <row r="50" spans="1:16" x14ac:dyDescent="0.2">
      <c r="A50">
        <v>463986</v>
      </c>
      <c r="B50" s="79">
        <v>463986</v>
      </c>
      <c r="C50" s="80" t="s">
        <v>19</v>
      </c>
      <c r="D50" s="80" t="s">
        <v>10565</v>
      </c>
      <c r="E50" s="80" t="s">
        <v>11238</v>
      </c>
      <c r="F50" s="80" t="s">
        <v>11359</v>
      </c>
      <c r="G50" s="80" t="s">
        <v>11368</v>
      </c>
      <c r="H50" t="s">
        <v>11371</v>
      </c>
      <c r="I50" s="50">
        <v>50.44</v>
      </c>
      <c r="K50" s="2">
        <v>354</v>
      </c>
      <c r="L50" s="2">
        <v>180455</v>
      </c>
      <c r="M50" s="3" t="s">
        <v>16654</v>
      </c>
      <c r="N50" s="84" t="s">
        <v>16655</v>
      </c>
      <c r="O50" s="3" t="s">
        <v>16680</v>
      </c>
      <c r="P50" s="3" t="s">
        <v>16659</v>
      </c>
    </row>
    <row r="51" spans="1:16" x14ac:dyDescent="0.2">
      <c r="A51">
        <v>463982</v>
      </c>
      <c r="B51" s="79">
        <v>463982</v>
      </c>
      <c r="C51" s="80" t="s">
        <v>19</v>
      </c>
      <c r="D51" s="80" t="s">
        <v>10565</v>
      </c>
      <c r="E51" s="80" t="s">
        <v>11238</v>
      </c>
      <c r="F51" s="80" t="s">
        <v>11359</v>
      </c>
      <c r="G51" s="80" t="s">
        <v>11368</v>
      </c>
      <c r="H51" t="s">
        <v>11370</v>
      </c>
      <c r="I51" s="50">
        <v>50.15</v>
      </c>
      <c r="K51" s="2">
        <v>355</v>
      </c>
      <c r="L51" s="2">
        <v>162838</v>
      </c>
      <c r="M51" s="3" t="s">
        <v>16681</v>
      </c>
      <c r="N51" s="84" t="s">
        <v>16682</v>
      </c>
      <c r="O51" s="3" t="s">
        <v>16683</v>
      </c>
      <c r="P51" s="3" t="s">
        <v>16621</v>
      </c>
    </row>
    <row r="52" spans="1:16" x14ac:dyDescent="0.2">
      <c r="A52">
        <v>463998</v>
      </c>
      <c r="B52" s="79">
        <v>463998</v>
      </c>
      <c r="C52" s="80" t="s">
        <v>19</v>
      </c>
      <c r="D52" s="80" t="s">
        <v>10565</v>
      </c>
      <c r="E52" s="80" t="s">
        <v>11238</v>
      </c>
      <c r="F52" s="80" t="s">
        <v>11359</v>
      </c>
      <c r="G52" s="80" t="s">
        <v>11368</v>
      </c>
      <c r="H52" t="s">
        <v>11376</v>
      </c>
      <c r="I52" s="50">
        <v>65.13</v>
      </c>
      <c r="K52" s="2">
        <v>355</v>
      </c>
      <c r="L52" s="2">
        <v>10145</v>
      </c>
      <c r="M52" s="3" t="s">
        <v>16681</v>
      </c>
      <c r="N52" s="84" t="s">
        <v>16682</v>
      </c>
      <c r="O52" s="3" t="s">
        <v>16684</v>
      </c>
      <c r="P52" s="3" t="s">
        <v>16621</v>
      </c>
    </row>
    <row r="53" spans="1:16" x14ac:dyDescent="0.2">
      <c r="A53">
        <v>463989</v>
      </c>
      <c r="B53" s="79">
        <v>463989</v>
      </c>
      <c r="C53" s="80" t="s">
        <v>19</v>
      </c>
      <c r="D53" s="80" t="s">
        <v>10565</v>
      </c>
      <c r="E53" s="80" t="s">
        <v>11238</v>
      </c>
      <c r="F53" s="80" t="s">
        <v>11359</v>
      </c>
      <c r="G53" s="80" t="s">
        <v>11368</v>
      </c>
      <c r="H53" t="s">
        <v>11373</v>
      </c>
      <c r="I53" s="50">
        <v>50.44</v>
      </c>
      <c r="K53" s="2">
        <v>355</v>
      </c>
      <c r="L53" s="2">
        <v>108676</v>
      </c>
      <c r="M53" s="3" t="s">
        <v>16681</v>
      </c>
      <c r="N53" s="84" t="s">
        <v>16682</v>
      </c>
      <c r="O53" s="3" t="s">
        <v>16685</v>
      </c>
      <c r="P53" s="3" t="s">
        <v>16659</v>
      </c>
    </row>
    <row r="54" spans="1:16" x14ac:dyDescent="0.2">
      <c r="A54">
        <v>463993</v>
      </c>
      <c r="B54" s="79">
        <v>463993</v>
      </c>
      <c r="C54" s="80" t="s">
        <v>19</v>
      </c>
      <c r="D54" s="80" t="s">
        <v>10565</v>
      </c>
      <c r="E54" s="80" t="s">
        <v>11238</v>
      </c>
      <c r="F54" s="80" t="s">
        <v>11359</v>
      </c>
      <c r="G54" s="80" t="s">
        <v>11368</v>
      </c>
      <c r="H54" t="s">
        <v>11375</v>
      </c>
      <c r="I54" s="50">
        <v>67.959999999999994</v>
      </c>
      <c r="K54" s="2">
        <v>355</v>
      </c>
      <c r="L54" s="2">
        <v>807</v>
      </c>
      <c r="M54" s="3" t="s">
        <v>16681</v>
      </c>
      <c r="N54" s="84" t="s">
        <v>16682</v>
      </c>
      <c r="O54" s="3" t="s">
        <v>16686</v>
      </c>
      <c r="P54" s="3" t="s">
        <v>16621</v>
      </c>
    </row>
    <row r="55" spans="1:16" x14ac:dyDescent="0.2">
      <c r="A55">
        <v>463996</v>
      </c>
      <c r="B55" s="79">
        <v>7897318572823</v>
      </c>
      <c r="C55" s="80" t="s">
        <v>19</v>
      </c>
      <c r="D55" s="80" t="s">
        <v>10565</v>
      </c>
      <c r="E55" s="80" t="s">
        <v>11238</v>
      </c>
      <c r="F55" s="80" t="s">
        <v>11359</v>
      </c>
      <c r="G55" s="80" t="s">
        <v>11368</v>
      </c>
      <c r="H55" t="s">
        <v>11378</v>
      </c>
      <c r="I55" s="50">
        <v>7.01</v>
      </c>
      <c r="K55" s="2">
        <v>355</v>
      </c>
      <c r="L55" s="2">
        <v>13004</v>
      </c>
      <c r="M55" s="3" t="s">
        <v>16681</v>
      </c>
      <c r="N55" s="84" t="s">
        <v>16682</v>
      </c>
      <c r="O55" s="3" t="s">
        <v>16687</v>
      </c>
      <c r="P55" s="3" t="s">
        <v>16621</v>
      </c>
    </row>
    <row r="56" spans="1:16" x14ac:dyDescent="0.2">
      <c r="A56">
        <v>523780</v>
      </c>
      <c r="B56" s="79">
        <v>523780</v>
      </c>
      <c r="C56" s="80" t="s">
        <v>19</v>
      </c>
      <c r="D56" s="80" t="s">
        <v>10565</v>
      </c>
      <c r="E56" s="80" t="s">
        <v>11238</v>
      </c>
      <c r="F56" s="80" t="s">
        <v>11359</v>
      </c>
      <c r="G56" s="80" t="s">
        <v>11257</v>
      </c>
      <c r="H56" t="s">
        <v>11382</v>
      </c>
      <c r="I56" s="50">
        <v>41.43</v>
      </c>
      <c r="K56" s="2">
        <v>355</v>
      </c>
      <c r="L56" s="2">
        <v>2014</v>
      </c>
      <c r="M56" s="3" t="s">
        <v>16681</v>
      </c>
      <c r="N56" s="84" t="s">
        <v>16682</v>
      </c>
      <c r="O56" s="3" t="s">
        <v>16688</v>
      </c>
      <c r="P56" s="3" t="s">
        <v>16621</v>
      </c>
    </row>
    <row r="57" spans="1:16" x14ac:dyDescent="0.2">
      <c r="A57">
        <v>523974</v>
      </c>
      <c r="B57" s="79">
        <v>523974</v>
      </c>
      <c r="C57" s="80" t="s">
        <v>19</v>
      </c>
      <c r="D57" s="80" t="s">
        <v>10565</v>
      </c>
      <c r="E57" s="80" t="s">
        <v>11238</v>
      </c>
      <c r="F57" s="80" t="s">
        <v>11359</v>
      </c>
      <c r="G57" s="80" t="s">
        <v>11257</v>
      </c>
      <c r="H57" t="s">
        <v>11383</v>
      </c>
      <c r="I57" s="50">
        <v>41.43</v>
      </c>
      <c r="K57" s="2">
        <v>355</v>
      </c>
      <c r="L57" s="2">
        <v>71686</v>
      </c>
      <c r="M57" s="3" t="s">
        <v>16681</v>
      </c>
      <c r="N57" s="84" t="s">
        <v>16682</v>
      </c>
      <c r="O57" s="3" t="s">
        <v>16689</v>
      </c>
      <c r="P57" s="3" t="s">
        <v>16621</v>
      </c>
    </row>
    <row r="58" spans="1:16" x14ac:dyDescent="0.2">
      <c r="A58">
        <v>523772</v>
      </c>
      <c r="B58" s="79">
        <v>523772</v>
      </c>
      <c r="C58" s="80" t="s">
        <v>19</v>
      </c>
      <c r="D58" s="80" t="s">
        <v>10565</v>
      </c>
      <c r="E58" s="80" t="s">
        <v>11238</v>
      </c>
      <c r="F58" s="80" t="s">
        <v>11359</v>
      </c>
      <c r="G58" s="80" t="s">
        <v>11257</v>
      </c>
      <c r="H58" t="s">
        <v>11381</v>
      </c>
      <c r="I58" s="50">
        <v>27.38</v>
      </c>
      <c r="K58" s="2">
        <v>355</v>
      </c>
      <c r="L58" s="2">
        <v>2068</v>
      </c>
      <c r="M58" s="3" t="s">
        <v>16681</v>
      </c>
      <c r="N58" s="84" t="s">
        <v>16682</v>
      </c>
      <c r="O58" s="3" t="s">
        <v>16690</v>
      </c>
      <c r="P58" s="3" t="s">
        <v>16621</v>
      </c>
    </row>
    <row r="59" spans="1:16" x14ac:dyDescent="0.2">
      <c r="A59">
        <v>523715</v>
      </c>
      <c r="B59" s="79">
        <v>7898933352012</v>
      </c>
      <c r="C59" s="80" t="s">
        <v>19</v>
      </c>
      <c r="D59" s="80" t="s">
        <v>10565</v>
      </c>
      <c r="E59" s="80" t="s">
        <v>11238</v>
      </c>
      <c r="F59" s="80" t="s">
        <v>11359</v>
      </c>
      <c r="G59" s="80" t="s">
        <v>11257</v>
      </c>
      <c r="H59" t="s">
        <v>11379</v>
      </c>
      <c r="I59" s="50">
        <v>46.6</v>
      </c>
      <c r="K59" s="2">
        <v>355</v>
      </c>
      <c r="L59" s="2">
        <v>14041</v>
      </c>
      <c r="M59" s="3" t="s">
        <v>16681</v>
      </c>
      <c r="N59" s="84" t="s">
        <v>16682</v>
      </c>
      <c r="O59" s="3" t="s">
        <v>16691</v>
      </c>
      <c r="P59" s="3" t="s">
        <v>16621</v>
      </c>
    </row>
    <row r="60" spans="1:16" x14ac:dyDescent="0.2">
      <c r="A60">
        <v>523719</v>
      </c>
      <c r="B60" s="79">
        <v>7898933352814</v>
      </c>
      <c r="C60" s="80" t="s">
        <v>19</v>
      </c>
      <c r="D60" s="80" t="s">
        <v>10565</v>
      </c>
      <c r="E60" s="80" t="s">
        <v>11238</v>
      </c>
      <c r="F60" s="80" t="s">
        <v>11359</v>
      </c>
      <c r="G60" s="80" t="s">
        <v>11257</v>
      </c>
      <c r="H60" t="s">
        <v>11380</v>
      </c>
      <c r="I60" s="50">
        <v>46.6</v>
      </c>
      <c r="K60" s="2">
        <v>355</v>
      </c>
      <c r="L60" s="2">
        <v>22296</v>
      </c>
      <c r="M60" s="3" t="s">
        <v>16681</v>
      </c>
      <c r="N60" s="84" t="s">
        <v>16682</v>
      </c>
      <c r="O60" s="3" t="s">
        <v>16692</v>
      </c>
      <c r="P60" s="3" t="s">
        <v>16659</v>
      </c>
    </row>
    <row r="61" spans="1:16" x14ac:dyDescent="0.2">
      <c r="A61">
        <v>32268</v>
      </c>
      <c r="B61" s="79">
        <v>32268</v>
      </c>
      <c r="C61" s="80" t="s">
        <v>19</v>
      </c>
      <c r="D61" s="80" t="s">
        <v>10565</v>
      </c>
      <c r="E61" s="80" t="s">
        <v>11238</v>
      </c>
      <c r="F61" s="80" t="s">
        <v>11326</v>
      </c>
      <c r="G61" s="80" t="s">
        <v>10451</v>
      </c>
      <c r="H61" t="s">
        <v>11334</v>
      </c>
      <c r="I61" s="50">
        <v>11.76</v>
      </c>
      <c r="K61" s="2">
        <v>355</v>
      </c>
      <c r="L61" s="2">
        <v>60439</v>
      </c>
      <c r="M61" s="3" t="s">
        <v>16681</v>
      </c>
      <c r="N61" s="84" t="s">
        <v>16682</v>
      </c>
      <c r="O61" s="3" t="s">
        <v>16693</v>
      </c>
      <c r="P61" s="3" t="s">
        <v>16621</v>
      </c>
    </row>
    <row r="62" spans="1:16" x14ac:dyDescent="0.2">
      <c r="A62">
        <v>32270</v>
      </c>
      <c r="B62" s="79">
        <v>32270</v>
      </c>
      <c r="C62" s="80" t="s">
        <v>19</v>
      </c>
      <c r="D62" s="80" t="s">
        <v>10565</v>
      </c>
      <c r="E62" s="80" t="s">
        <v>11238</v>
      </c>
      <c r="F62" s="80" t="s">
        <v>11326</v>
      </c>
      <c r="G62" s="80" t="s">
        <v>10451</v>
      </c>
      <c r="H62" t="s">
        <v>11335</v>
      </c>
      <c r="I62" s="50">
        <v>8.7200000000000006</v>
      </c>
      <c r="K62" s="2">
        <v>355</v>
      </c>
      <c r="L62" s="2">
        <v>244153</v>
      </c>
      <c r="M62" s="3" t="s">
        <v>16681</v>
      </c>
      <c r="N62" s="84" t="s">
        <v>16682</v>
      </c>
      <c r="O62" s="3" t="s">
        <v>16694</v>
      </c>
      <c r="P62" s="3" t="s">
        <v>16659</v>
      </c>
    </row>
    <row r="63" spans="1:16" x14ac:dyDescent="0.2">
      <c r="A63">
        <v>31882</v>
      </c>
      <c r="B63" s="79">
        <v>31882</v>
      </c>
      <c r="C63" s="80" t="s">
        <v>19</v>
      </c>
      <c r="D63" s="80" t="s">
        <v>10565</v>
      </c>
      <c r="E63" s="80" t="s">
        <v>11238</v>
      </c>
      <c r="F63" s="80" t="s">
        <v>11326</v>
      </c>
      <c r="G63" s="80" t="s">
        <v>10451</v>
      </c>
      <c r="H63" t="s">
        <v>12964</v>
      </c>
      <c r="I63" s="50">
        <v>11.77</v>
      </c>
      <c r="K63" s="2">
        <v>355</v>
      </c>
      <c r="L63" s="2">
        <v>67404</v>
      </c>
      <c r="M63" s="3" t="s">
        <v>16681</v>
      </c>
      <c r="N63" s="84" t="s">
        <v>16682</v>
      </c>
      <c r="O63" s="3" t="s">
        <v>16695</v>
      </c>
      <c r="P63" s="3" t="s">
        <v>16621</v>
      </c>
    </row>
    <row r="64" spans="1:16" x14ac:dyDescent="0.2">
      <c r="A64">
        <v>27797</v>
      </c>
      <c r="B64" s="79">
        <v>27797</v>
      </c>
      <c r="C64" s="80" t="s">
        <v>19</v>
      </c>
      <c r="D64" s="80" t="s">
        <v>10565</v>
      </c>
      <c r="E64" s="80" t="s">
        <v>11238</v>
      </c>
      <c r="F64" s="80" t="s">
        <v>11326</v>
      </c>
      <c r="G64" s="80" t="s">
        <v>10451</v>
      </c>
      <c r="H64" t="s">
        <v>11333</v>
      </c>
      <c r="I64" s="50">
        <v>8.7200000000000006</v>
      </c>
      <c r="K64" s="2">
        <v>355</v>
      </c>
      <c r="L64" s="2">
        <v>11382</v>
      </c>
      <c r="M64" s="3" t="s">
        <v>16681</v>
      </c>
      <c r="N64" s="84" t="s">
        <v>16682</v>
      </c>
      <c r="O64" s="3" t="s">
        <v>16696</v>
      </c>
      <c r="P64" s="3" t="s">
        <v>16621</v>
      </c>
    </row>
    <row r="65" spans="1:16" x14ac:dyDescent="0.2">
      <c r="A65">
        <v>489453</v>
      </c>
      <c r="B65" s="79">
        <v>7894904268542</v>
      </c>
      <c r="C65" s="80" t="s">
        <v>19</v>
      </c>
      <c r="D65" s="80" t="s">
        <v>10565</v>
      </c>
      <c r="E65" s="80" t="s">
        <v>11238</v>
      </c>
      <c r="F65" s="80" t="s">
        <v>11326</v>
      </c>
      <c r="G65" s="80" t="s">
        <v>10451</v>
      </c>
      <c r="H65" t="s">
        <v>11336</v>
      </c>
      <c r="I65" s="50">
        <v>6.42</v>
      </c>
      <c r="K65" s="2">
        <v>355</v>
      </c>
      <c r="L65" s="2">
        <v>1261</v>
      </c>
      <c r="M65" s="3" t="s">
        <v>16681</v>
      </c>
      <c r="N65" s="84" t="s">
        <v>16682</v>
      </c>
      <c r="O65" s="3" t="s">
        <v>16697</v>
      </c>
      <c r="P65" s="3" t="s">
        <v>16621</v>
      </c>
    </row>
    <row r="66" spans="1:16" x14ac:dyDescent="0.2">
      <c r="A66">
        <v>7040</v>
      </c>
      <c r="B66" s="79">
        <v>7894904009640</v>
      </c>
      <c r="C66" s="80" t="s">
        <v>19</v>
      </c>
      <c r="D66" s="80" t="s">
        <v>10565</v>
      </c>
      <c r="E66" s="80" t="s">
        <v>11238</v>
      </c>
      <c r="F66" s="80" t="s">
        <v>11326</v>
      </c>
      <c r="G66" s="80" t="s">
        <v>10451</v>
      </c>
      <c r="H66" t="s">
        <v>12965</v>
      </c>
      <c r="I66" s="50">
        <v>15.35</v>
      </c>
      <c r="K66" s="2">
        <v>355</v>
      </c>
      <c r="L66" s="2">
        <v>10475</v>
      </c>
      <c r="M66" s="3" t="s">
        <v>16681</v>
      </c>
      <c r="N66" s="84" t="s">
        <v>16682</v>
      </c>
      <c r="O66" s="3" t="s">
        <v>16698</v>
      </c>
      <c r="P66" s="3" t="s">
        <v>16621</v>
      </c>
    </row>
    <row r="67" spans="1:16" x14ac:dyDescent="0.2">
      <c r="A67">
        <v>12863</v>
      </c>
      <c r="B67" s="79">
        <v>7894904009169</v>
      </c>
      <c r="C67" s="80" t="s">
        <v>19</v>
      </c>
      <c r="D67" s="80" t="s">
        <v>10565</v>
      </c>
      <c r="E67" s="80" t="s">
        <v>11238</v>
      </c>
      <c r="F67" s="80" t="s">
        <v>11326</v>
      </c>
      <c r="G67" s="80" t="s">
        <v>10451</v>
      </c>
      <c r="H67" t="s">
        <v>12966</v>
      </c>
      <c r="I67" s="50">
        <v>6.87</v>
      </c>
      <c r="K67" s="2">
        <v>355</v>
      </c>
      <c r="L67" s="2">
        <v>81318</v>
      </c>
      <c r="M67" s="3" t="s">
        <v>16681</v>
      </c>
      <c r="N67" s="84" t="s">
        <v>16682</v>
      </c>
      <c r="O67" s="3" t="s">
        <v>16699</v>
      </c>
      <c r="P67" s="3" t="s">
        <v>16621</v>
      </c>
    </row>
    <row r="68" spans="1:16" x14ac:dyDescent="0.2">
      <c r="A68">
        <v>489504</v>
      </c>
      <c r="B68" s="79">
        <v>7894904268573</v>
      </c>
      <c r="C68" s="80" t="s">
        <v>19</v>
      </c>
      <c r="D68" s="80" t="s">
        <v>10565</v>
      </c>
      <c r="E68" s="80" t="s">
        <v>11238</v>
      </c>
      <c r="F68" s="80" t="s">
        <v>11326</v>
      </c>
      <c r="G68" s="80" t="s">
        <v>10451</v>
      </c>
      <c r="H68" t="s">
        <v>11337</v>
      </c>
      <c r="I68" s="50">
        <v>6.76</v>
      </c>
      <c r="K68" s="2">
        <v>355</v>
      </c>
      <c r="L68" s="2">
        <v>1737</v>
      </c>
      <c r="M68" s="3" t="s">
        <v>16681</v>
      </c>
      <c r="N68" s="84" t="s">
        <v>16682</v>
      </c>
      <c r="O68" s="3" t="s">
        <v>16700</v>
      </c>
      <c r="P68" s="3" t="s">
        <v>16621</v>
      </c>
    </row>
    <row r="69" spans="1:16" x14ac:dyDescent="0.2">
      <c r="A69">
        <v>91188</v>
      </c>
      <c r="B69" s="79">
        <v>91188</v>
      </c>
      <c r="C69" s="80" t="s">
        <v>19</v>
      </c>
      <c r="D69" s="80" t="s">
        <v>10565</v>
      </c>
      <c r="E69" s="80" t="s">
        <v>11238</v>
      </c>
      <c r="F69" s="80" t="s">
        <v>11326</v>
      </c>
      <c r="G69" s="80" t="s">
        <v>6341</v>
      </c>
      <c r="H69" t="s">
        <v>12967</v>
      </c>
      <c r="I69" s="50">
        <v>18.11</v>
      </c>
      <c r="K69" s="2">
        <v>355</v>
      </c>
      <c r="L69" s="2">
        <v>3413</v>
      </c>
      <c r="M69" s="3" t="s">
        <v>16681</v>
      </c>
      <c r="N69" s="84" t="s">
        <v>16682</v>
      </c>
      <c r="O69" s="3" t="s">
        <v>16701</v>
      </c>
      <c r="P69" s="3" t="s">
        <v>16659</v>
      </c>
    </row>
    <row r="70" spans="1:16" x14ac:dyDescent="0.2">
      <c r="A70">
        <v>91898</v>
      </c>
      <c r="B70" s="79">
        <v>91898</v>
      </c>
      <c r="C70" s="80" t="s">
        <v>19</v>
      </c>
      <c r="D70" s="80" t="s">
        <v>10565</v>
      </c>
      <c r="E70" s="80" t="s">
        <v>11238</v>
      </c>
      <c r="F70" s="80" t="s">
        <v>11326</v>
      </c>
      <c r="G70" s="80" t="s">
        <v>6341</v>
      </c>
      <c r="H70" t="s">
        <v>12968</v>
      </c>
      <c r="I70" s="50">
        <v>7.63</v>
      </c>
      <c r="K70" s="2">
        <v>355</v>
      </c>
      <c r="L70" s="2">
        <v>121</v>
      </c>
      <c r="M70" s="3" t="s">
        <v>16681</v>
      </c>
      <c r="N70" s="84" t="s">
        <v>16682</v>
      </c>
      <c r="O70" s="3" t="s">
        <v>16702</v>
      </c>
      <c r="P70" s="3" t="s">
        <v>16621</v>
      </c>
    </row>
    <row r="71" spans="1:16" x14ac:dyDescent="0.2">
      <c r="A71">
        <v>7129</v>
      </c>
      <c r="B71" s="79">
        <v>7893000340107</v>
      </c>
      <c r="C71" s="80" t="s">
        <v>19</v>
      </c>
      <c r="D71" s="80" t="s">
        <v>10565</v>
      </c>
      <c r="E71" s="80" t="s">
        <v>11238</v>
      </c>
      <c r="F71" s="80" t="s">
        <v>11326</v>
      </c>
      <c r="G71" s="80" t="s">
        <v>10479</v>
      </c>
      <c r="H71" t="s">
        <v>11328</v>
      </c>
      <c r="I71" s="50">
        <v>10.08</v>
      </c>
      <c r="K71" s="2">
        <v>355</v>
      </c>
      <c r="L71" s="2">
        <v>18458</v>
      </c>
      <c r="M71" s="3" t="s">
        <v>16681</v>
      </c>
      <c r="N71" s="84" t="s">
        <v>16682</v>
      </c>
      <c r="O71" s="3" t="s">
        <v>16703</v>
      </c>
      <c r="P71" s="3" t="s">
        <v>16659</v>
      </c>
    </row>
    <row r="72" spans="1:16" x14ac:dyDescent="0.2">
      <c r="A72">
        <v>5489</v>
      </c>
      <c r="B72" s="79">
        <v>5489</v>
      </c>
      <c r="C72" s="80" t="s">
        <v>19</v>
      </c>
      <c r="D72" s="80" t="s">
        <v>10565</v>
      </c>
      <c r="E72" s="80" t="s">
        <v>11238</v>
      </c>
      <c r="F72" s="80" t="s">
        <v>11326</v>
      </c>
      <c r="G72" s="80" t="s">
        <v>10479</v>
      </c>
      <c r="H72" t="s">
        <v>11327</v>
      </c>
      <c r="I72" s="50">
        <v>8.31</v>
      </c>
      <c r="K72" s="2">
        <v>355</v>
      </c>
      <c r="L72" s="2">
        <v>67934</v>
      </c>
      <c r="M72" s="3" t="s">
        <v>16681</v>
      </c>
      <c r="N72" s="84" t="s">
        <v>16682</v>
      </c>
      <c r="O72" s="3" t="s">
        <v>16704</v>
      </c>
      <c r="P72" s="3" t="s">
        <v>16621</v>
      </c>
    </row>
    <row r="73" spans="1:16" x14ac:dyDescent="0.2">
      <c r="A73">
        <v>8524</v>
      </c>
      <c r="B73" s="79">
        <v>8524</v>
      </c>
      <c r="C73" s="80" t="s">
        <v>19</v>
      </c>
      <c r="D73" s="80" t="s">
        <v>10565</v>
      </c>
      <c r="E73" s="80" t="s">
        <v>11238</v>
      </c>
      <c r="F73" s="80" t="s">
        <v>11326</v>
      </c>
      <c r="G73" s="80" t="s">
        <v>10479</v>
      </c>
      <c r="H73" t="s">
        <v>12969</v>
      </c>
      <c r="I73" s="50">
        <v>9.1300000000000008</v>
      </c>
      <c r="K73" s="2">
        <v>355</v>
      </c>
      <c r="L73" s="2">
        <v>9881</v>
      </c>
      <c r="M73" s="3" t="s">
        <v>16681</v>
      </c>
      <c r="N73" s="84" t="s">
        <v>16682</v>
      </c>
      <c r="O73" s="3" t="s">
        <v>16705</v>
      </c>
      <c r="P73" s="3" t="s">
        <v>16621</v>
      </c>
    </row>
    <row r="74" spans="1:16" x14ac:dyDescent="0.2">
      <c r="A74">
        <v>255693</v>
      </c>
      <c r="B74" s="79">
        <v>7891515432089</v>
      </c>
      <c r="C74" s="80" t="s">
        <v>19</v>
      </c>
      <c r="D74" s="80" t="s">
        <v>10565</v>
      </c>
      <c r="E74" s="80" t="s">
        <v>11238</v>
      </c>
      <c r="F74" s="80" t="s">
        <v>11326</v>
      </c>
      <c r="G74" s="80" t="s">
        <v>10479</v>
      </c>
      <c r="H74" t="s">
        <v>12970</v>
      </c>
      <c r="I74" s="50">
        <v>4.58</v>
      </c>
      <c r="K74" s="2">
        <v>355</v>
      </c>
      <c r="L74" s="2">
        <v>240</v>
      </c>
      <c r="M74" s="3" t="s">
        <v>16681</v>
      </c>
      <c r="N74" s="84" t="s">
        <v>16682</v>
      </c>
      <c r="O74" s="3" t="s">
        <v>16706</v>
      </c>
      <c r="P74" s="3" t="s">
        <v>16621</v>
      </c>
    </row>
    <row r="75" spans="1:16" x14ac:dyDescent="0.2">
      <c r="A75">
        <v>259558</v>
      </c>
      <c r="B75" s="79">
        <v>7891515431938</v>
      </c>
      <c r="C75" s="80" t="s">
        <v>19</v>
      </c>
      <c r="D75" s="80" t="s">
        <v>10565</v>
      </c>
      <c r="E75" s="80" t="s">
        <v>11238</v>
      </c>
      <c r="F75" s="80" t="s">
        <v>11326</v>
      </c>
      <c r="G75" s="80" t="s">
        <v>10479</v>
      </c>
      <c r="H75" t="s">
        <v>12971</v>
      </c>
      <c r="I75" s="50">
        <v>4.58</v>
      </c>
      <c r="K75" s="2">
        <v>355</v>
      </c>
      <c r="L75" s="2">
        <v>74435</v>
      </c>
      <c r="M75" s="3" t="s">
        <v>16681</v>
      </c>
      <c r="N75" s="84" t="s">
        <v>16682</v>
      </c>
      <c r="O75" s="3" t="s">
        <v>16707</v>
      </c>
      <c r="P75" s="3" t="s">
        <v>16621</v>
      </c>
    </row>
    <row r="76" spans="1:16" x14ac:dyDescent="0.2">
      <c r="A76">
        <v>4026</v>
      </c>
      <c r="B76" s="79">
        <v>4026</v>
      </c>
      <c r="C76" s="80" t="s">
        <v>19</v>
      </c>
      <c r="D76" s="80" t="s">
        <v>10565</v>
      </c>
      <c r="E76" s="80" t="s">
        <v>11238</v>
      </c>
      <c r="F76" s="80" t="s">
        <v>11326</v>
      </c>
      <c r="G76" s="80" t="s">
        <v>10479</v>
      </c>
      <c r="H76" t="s">
        <v>12972</v>
      </c>
      <c r="I76" s="50">
        <v>15.61</v>
      </c>
      <c r="K76" s="2">
        <v>355</v>
      </c>
      <c r="L76" s="2">
        <v>17941</v>
      </c>
      <c r="M76" s="3" t="s">
        <v>16681</v>
      </c>
      <c r="N76" s="84" t="s">
        <v>16682</v>
      </c>
      <c r="O76" s="3" t="s">
        <v>16708</v>
      </c>
      <c r="P76" s="3" t="s">
        <v>16659</v>
      </c>
    </row>
    <row r="77" spans="1:16" x14ac:dyDescent="0.2">
      <c r="A77">
        <v>255689</v>
      </c>
      <c r="B77" s="79">
        <v>7891515429966</v>
      </c>
      <c r="C77" s="80" t="s">
        <v>19</v>
      </c>
      <c r="D77" s="80" t="s">
        <v>10565</v>
      </c>
      <c r="E77" s="80" t="s">
        <v>11238</v>
      </c>
      <c r="F77" s="80" t="s">
        <v>11326</v>
      </c>
      <c r="G77" s="80" t="s">
        <v>10479</v>
      </c>
      <c r="H77" t="s">
        <v>12973</v>
      </c>
      <c r="I77" s="50">
        <v>4.9400000000000004</v>
      </c>
      <c r="K77" s="2">
        <v>355</v>
      </c>
      <c r="L77" s="2">
        <v>173138</v>
      </c>
      <c r="M77" s="3" t="s">
        <v>16681</v>
      </c>
      <c r="N77" s="84" t="s">
        <v>16682</v>
      </c>
      <c r="O77" s="3" t="s">
        <v>16709</v>
      </c>
      <c r="P77" s="3" t="s">
        <v>16621</v>
      </c>
    </row>
    <row r="78" spans="1:16" x14ac:dyDescent="0.2">
      <c r="A78">
        <v>50026</v>
      </c>
      <c r="B78" s="79">
        <v>50026</v>
      </c>
      <c r="C78" s="80" t="s">
        <v>19</v>
      </c>
      <c r="D78" s="80" t="s">
        <v>10565</v>
      </c>
      <c r="E78" s="80" t="s">
        <v>11238</v>
      </c>
      <c r="F78" s="80" t="s">
        <v>11326</v>
      </c>
      <c r="G78" s="80" t="s">
        <v>10479</v>
      </c>
      <c r="H78" t="s">
        <v>11330</v>
      </c>
      <c r="I78" s="50">
        <v>9.7200000000000006</v>
      </c>
      <c r="K78" s="2">
        <v>355</v>
      </c>
      <c r="L78" s="2">
        <v>152508</v>
      </c>
      <c r="M78" s="3" t="s">
        <v>16681</v>
      </c>
      <c r="N78" s="84" t="s">
        <v>16682</v>
      </c>
      <c r="O78" s="3" t="s">
        <v>16710</v>
      </c>
      <c r="P78" s="3" t="s">
        <v>16659</v>
      </c>
    </row>
    <row r="79" spans="1:16" x14ac:dyDescent="0.2">
      <c r="A79">
        <v>255691</v>
      </c>
      <c r="B79" s="79">
        <v>7891515428617</v>
      </c>
      <c r="C79" s="80" t="s">
        <v>19</v>
      </c>
      <c r="D79" s="80" t="s">
        <v>10565</v>
      </c>
      <c r="E79" s="80" t="s">
        <v>11238</v>
      </c>
      <c r="F79" s="80" t="s">
        <v>11326</v>
      </c>
      <c r="G79" s="80" t="s">
        <v>10479</v>
      </c>
      <c r="H79" t="s">
        <v>12974</v>
      </c>
      <c r="I79" s="50">
        <v>4.9400000000000004</v>
      </c>
      <c r="K79" s="2">
        <v>355</v>
      </c>
      <c r="L79" s="2">
        <v>1988</v>
      </c>
      <c r="M79" s="3" t="s">
        <v>16681</v>
      </c>
      <c r="N79" s="84" t="s">
        <v>16682</v>
      </c>
      <c r="O79" s="3" t="s">
        <v>16711</v>
      </c>
      <c r="P79" s="3" t="s">
        <v>16621</v>
      </c>
    </row>
    <row r="80" spans="1:16" x14ac:dyDescent="0.2">
      <c r="A80">
        <v>255687</v>
      </c>
      <c r="B80" s="79">
        <v>7891515430153</v>
      </c>
      <c r="C80" s="80" t="s">
        <v>19</v>
      </c>
      <c r="D80" s="80" t="s">
        <v>10565</v>
      </c>
      <c r="E80" s="80" t="s">
        <v>11238</v>
      </c>
      <c r="F80" s="80" t="s">
        <v>11326</v>
      </c>
      <c r="G80" s="80" t="s">
        <v>10479</v>
      </c>
      <c r="H80" t="s">
        <v>11331</v>
      </c>
      <c r="I80" s="50">
        <v>4.93</v>
      </c>
      <c r="K80" s="2">
        <v>355</v>
      </c>
      <c r="L80" s="2">
        <v>91364</v>
      </c>
      <c r="M80" s="3" t="s">
        <v>16681</v>
      </c>
      <c r="N80" s="84" t="s">
        <v>16682</v>
      </c>
      <c r="O80" s="3" t="s">
        <v>16712</v>
      </c>
      <c r="P80" s="3" t="s">
        <v>16621</v>
      </c>
    </row>
    <row r="81" spans="1:16" x14ac:dyDescent="0.2">
      <c r="A81">
        <v>46533</v>
      </c>
      <c r="B81" s="79">
        <v>7891515408312</v>
      </c>
      <c r="C81" s="80" t="s">
        <v>19</v>
      </c>
      <c r="D81" s="80" t="s">
        <v>10565</v>
      </c>
      <c r="E81" s="80" t="s">
        <v>11238</v>
      </c>
      <c r="F81" s="80" t="s">
        <v>11326</v>
      </c>
      <c r="G81" s="80" t="s">
        <v>10479</v>
      </c>
      <c r="H81" t="s">
        <v>11332</v>
      </c>
      <c r="I81" s="50">
        <v>10.59</v>
      </c>
      <c r="K81" s="2">
        <v>355</v>
      </c>
      <c r="L81" s="2">
        <v>4237</v>
      </c>
      <c r="M81" s="3" t="s">
        <v>16681</v>
      </c>
      <c r="N81" s="84" t="s">
        <v>16682</v>
      </c>
      <c r="O81" s="3" t="s">
        <v>16713</v>
      </c>
      <c r="P81" s="3" t="s">
        <v>16621</v>
      </c>
    </row>
    <row r="82" spans="1:16" x14ac:dyDescent="0.2">
      <c r="A82">
        <v>24105</v>
      </c>
      <c r="B82" s="79">
        <v>24105</v>
      </c>
      <c r="C82" s="80" t="s">
        <v>19</v>
      </c>
      <c r="D82" s="80" t="s">
        <v>10565</v>
      </c>
      <c r="E82" s="80" t="s">
        <v>11238</v>
      </c>
      <c r="F82" s="80" t="s">
        <v>11326</v>
      </c>
      <c r="G82" s="80" t="s">
        <v>10479</v>
      </c>
      <c r="H82" t="s">
        <v>11329</v>
      </c>
      <c r="I82" s="50">
        <v>8.83</v>
      </c>
      <c r="K82" s="2">
        <v>355</v>
      </c>
      <c r="L82" s="2">
        <v>229201</v>
      </c>
      <c r="M82" s="3" t="s">
        <v>16681</v>
      </c>
      <c r="N82" s="84" t="s">
        <v>16682</v>
      </c>
      <c r="O82" s="3" t="s">
        <v>16714</v>
      </c>
      <c r="P82" s="3" t="s">
        <v>16659</v>
      </c>
    </row>
    <row r="83" spans="1:16" x14ac:dyDescent="0.2">
      <c r="A83">
        <v>470466</v>
      </c>
      <c r="B83" s="79">
        <v>470466</v>
      </c>
      <c r="C83" s="80" t="s">
        <v>19</v>
      </c>
      <c r="D83" s="80" t="s">
        <v>10565</v>
      </c>
      <c r="E83" s="80" t="s">
        <v>11238</v>
      </c>
      <c r="F83" s="80" t="s">
        <v>11326</v>
      </c>
      <c r="G83" s="80" t="s">
        <v>10768</v>
      </c>
      <c r="H83" t="s">
        <v>12975</v>
      </c>
      <c r="I83" s="50">
        <v>8.15</v>
      </c>
      <c r="K83" s="2">
        <v>355</v>
      </c>
      <c r="L83" s="2">
        <v>23240</v>
      </c>
      <c r="M83" s="3" t="s">
        <v>16681</v>
      </c>
      <c r="N83" s="84" t="s">
        <v>16682</v>
      </c>
      <c r="O83" s="3" t="s">
        <v>16715</v>
      </c>
      <c r="P83" s="3" t="s">
        <v>16621</v>
      </c>
    </row>
    <row r="84" spans="1:16" x14ac:dyDescent="0.2">
      <c r="A84">
        <v>469692</v>
      </c>
      <c r="B84" s="79">
        <v>469692</v>
      </c>
      <c r="C84" s="80" t="s">
        <v>19</v>
      </c>
      <c r="D84" s="80" t="s">
        <v>10565</v>
      </c>
      <c r="E84" s="80" t="s">
        <v>11238</v>
      </c>
      <c r="F84" s="80" t="s">
        <v>11326</v>
      </c>
      <c r="G84" s="80" t="s">
        <v>10768</v>
      </c>
      <c r="H84" t="s">
        <v>12976</v>
      </c>
      <c r="I84" s="50">
        <v>7.46</v>
      </c>
      <c r="K84" s="2">
        <v>355</v>
      </c>
      <c r="L84" s="2">
        <v>2106</v>
      </c>
      <c r="M84" s="3" t="s">
        <v>16681</v>
      </c>
      <c r="N84" s="84" t="s">
        <v>16682</v>
      </c>
      <c r="O84" s="3" t="s">
        <v>16716</v>
      </c>
      <c r="P84" s="3" t="s">
        <v>16621</v>
      </c>
    </row>
    <row r="85" spans="1:16" x14ac:dyDescent="0.2">
      <c r="A85">
        <v>496035</v>
      </c>
      <c r="B85" s="79">
        <v>7898136976442</v>
      </c>
      <c r="C85" s="80" t="s">
        <v>19</v>
      </c>
      <c r="D85" s="80" t="s">
        <v>10565</v>
      </c>
      <c r="E85" s="80" t="s">
        <v>11238</v>
      </c>
      <c r="F85" s="80" t="s">
        <v>11326</v>
      </c>
      <c r="G85" s="80" t="s">
        <v>10768</v>
      </c>
      <c r="H85" t="s">
        <v>11344</v>
      </c>
      <c r="I85" s="50">
        <v>8.8699999999999992</v>
      </c>
      <c r="K85" s="2">
        <v>355</v>
      </c>
      <c r="L85" s="2">
        <v>20181</v>
      </c>
      <c r="M85" s="3" t="s">
        <v>16681</v>
      </c>
      <c r="N85" s="84" t="s">
        <v>16682</v>
      </c>
      <c r="O85" s="3" t="s">
        <v>16717</v>
      </c>
      <c r="P85" s="3" t="s">
        <v>16621</v>
      </c>
    </row>
    <row r="86" spans="1:16" x14ac:dyDescent="0.2">
      <c r="A86">
        <v>496058</v>
      </c>
      <c r="B86" s="79">
        <v>7898136976435</v>
      </c>
      <c r="C86" s="80" t="s">
        <v>19</v>
      </c>
      <c r="D86" s="80" t="s">
        <v>10565</v>
      </c>
      <c r="E86" s="80" t="s">
        <v>11238</v>
      </c>
      <c r="F86" s="80" t="s">
        <v>11326</v>
      </c>
      <c r="G86" s="80" t="s">
        <v>10768</v>
      </c>
      <c r="H86" t="s">
        <v>12977</v>
      </c>
      <c r="I86" s="50">
        <v>4.4000000000000004</v>
      </c>
      <c r="K86" s="2">
        <v>355</v>
      </c>
      <c r="L86" s="2">
        <v>1154</v>
      </c>
      <c r="M86" s="3" t="s">
        <v>16681</v>
      </c>
      <c r="N86" s="84" t="s">
        <v>16682</v>
      </c>
      <c r="O86" s="3" t="s">
        <v>16718</v>
      </c>
      <c r="P86" s="3" t="s">
        <v>16621</v>
      </c>
    </row>
    <row r="87" spans="1:16" x14ac:dyDescent="0.2">
      <c r="A87">
        <v>496040</v>
      </c>
      <c r="B87" s="79">
        <v>7898136976367</v>
      </c>
      <c r="C87" s="80" t="s">
        <v>19</v>
      </c>
      <c r="D87" s="80" t="s">
        <v>10565</v>
      </c>
      <c r="E87" s="80" t="s">
        <v>11238</v>
      </c>
      <c r="F87" s="80" t="s">
        <v>11326</v>
      </c>
      <c r="G87" s="80" t="s">
        <v>10768</v>
      </c>
      <c r="H87" t="s">
        <v>11345</v>
      </c>
      <c r="I87" s="50">
        <v>9.4700000000000006</v>
      </c>
      <c r="K87" s="2">
        <v>355</v>
      </c>
      <c r="L87" s="2">
        <v>9226</v>
      </c>
      <c r="M87" s="3" t="s">
        <v>16681</v>
      </c>
      <c r="N87" s="84" t="s">
        <v>16682</v>
      </c>
      <c r="O87" s="3" t="s">
        <v>16719</v>
      </c>
      <c r="P87" s="3" t="s">
        <v>16621</v>
      </c>
    </row>
    <row r="88" spans="1:16" x14ac:dyDescent="0.2">
      <c r="A88">
        <v>496056</v>
      </c>
      <c r="B88" s="79">
        <v>7898136976350</v>
      </c>
      <c r="C88" s="80" t="s">
        <v>19</v>
      </c>
      <c r="D88" s="80" t="s">
        <v>10565</v>
      </c>
      <c r="E88" s="80" t="s">
        <v>11238</v>
      </c>
      <c r="F88" s="80" t="s">
        <v>11326</v>
      </c>
      <c r="G88" s="80" t="s">
        <v>10768</v>
      </c>
      <c r="H88" t="s">
        <v>12978</v>
      </c>
      <c r="I88" s="50">
        <v>4.41</v>
      </c>
      <c r="K88" s="2">
        <v>355</v>
      </c>
      <c r="L88" s="2">
        <v>151928</v>
      </c>
      <c r="M88" s="3" t="s">
        <v>16681</v>
      </c>
      <c r="N88" s="84" t="s">
        <v>16682</v>
      </c>
      <c r="O88" s="3" t="s">
        <v>16720</v>
      </c>
      <c r="P88" s="3" t="s">
        <v>16659</v>
      </c>
    </row>
    <row r="89" spans="1:16" x14ac:dyDescent="0.2">
      <c r="A89">
        <v>354211</v>
      </c>
      <c r="B89" s="79">
        <v>354211</v>
      </c>
      <c r="C89" s="80" t="s">
        <v>19</v>
      </c>
      <c r="D89" s="80" t="s">
        <v>10565</v>
      </c>
      <c r="E89" s="80" t="s">
        <v>11238</v>
      </c>
      <c r="F89" s="80" t="s">
        <v>11326</v>
      </c>
      <c r="G89" s="80" t="s">
        <v>10906</v>
      </c>
      <c r="H89" t="s">
        <v>11343</v>
      </c>
      <c r="I89" s="50">
        <v>8.85</v>
      </c>
      <c r="K89" s="2">
        <v>350</v>
      </c>
      <c r="L89" s="2">
        <v>4100</v>
      </c>
      <c r="M89" s="3" t="s">
        <v>16721</v>
      </c>
      <c r="N89" s="84" t="s">
        <v>4342</v>
      </c>
      <c r="O89" s="3" t="s">
        <v>16722</v>
      </c>
      <c r="P89" s="3" t="s">
        <v>16723</v>
      </c>
    </row>
    <row r="90" spans="1:16" x14ac:dyDescent="0.2">
      <c r="A90">
        <v>354218</v>
      </c>
      <c r="B90" s="79">
        <v>7898206930305</v>
      </c>
      <c r="C90" s="80" t="s">
        <v>19</v>
      </c>
      <c r="D90" s="80" t="s">
        <v>10565</v>
      </c>
      <c r="E90" s="80" t="s">
        <v>11238</v>
      </c>
      <c r="F90" s="80" t="s">
        <v>11326</v>
      </c>
      <c r="G90" s="80" t="s">
        <v>10906</v>
      </c>
      <c r="H90" t="s">
        <v>11340</v>
      </c>
      <c r="I90" s="50">
        <v>6.35</v>
      </c>
      <c r="K90" s="2">
        <v>350</v>
      </c>
      <c r="L90" s="2">
        <v>314</v>
      </c>
      <c r="M90" s="3" t="s">
        <v>16721</v>
      </c>
      <c r="N90" s="84" t="s">
        <v>4342</v>
      </c>
      <c r="O90" s="3" t="s">
        <v>16724</v>
      </c>
      <c r="P90" s="3" t="s">
        <v>16723</v>
      </c>
    </row>
    <row r="91" spans="1:16" x14ac:dyDescent="0.2">
      <c r="A91">
        <v>354229</v>
      </c>
      <c r="B91" s="79">
        <v>354229</v>
      </c>
      <c r="C91" s="80" t="s">
        <v>19</v>
      </c>
      <c r="D91" s="80" t="s">
        <v>10565</v>
      </c>
      <c r="E91" s="80" t="s">
        <v>11238</v>
      </c>
      <c r="F91" s="80" t="s">
        <v>11326</v>
      </c>
      <c r="G91" s="80" t="s">
        <v>10906</v>
      </c>
      <c r="H91" t="s">
        <v>11338</v>
      </c>
      <c r="I91" s="50">
        <v>11.99</v>
      </c>
      <c r="K91" s="2">
        <v>350</v>
      </c>
      <c r="L91" s="2">
        <v>162770</v>
      </c>
      <c r="M91" s="3" t="s">
        <v>16721</v>
      </c>
      <c r="N91" s="84" t="s">
        <v>4342</v>
      </c>
      <c r="O91" s="3" t="s">
        <v>16725</v>
      </c>
      <c r="P91" s="3" t="s">
        <v>16723</v>
      </c>
    </row>
    <row r="92" spans="1:16" x14ac:dyDescent="0.2">
      <c r="A92">
        <v>354222</v>
      </c>
      <c r="B92" s="79">
        <v>7898206930299</v>
      </c>
      <c r="C92" s="80" t="s">
        <v>19</v>
      </c>
      <c r="D92" s="80" t="s">
        <v>10565</v>
      </c>
      <c r="E92" s="80" t="s">
        <v>11238</v>
      </c>
      <c r="F92" s="80" t="s">
        <v>11326</v>
      </c>
      <c r="G92" s="80" t="s">
        <v>10906</v>
      </c>
      <c r="H92" t="s">
        <v>11341</v>
      </c>
      <c r="I92" s="50">
        <v>6.48</v>
      </c>
      <c r="K92" s="2">
        <v>350</v>
      </c>
      <c r="L92" s="2">
        <v>163165</v>
      </c>
      <c r="M92" s="3" t="s">
        <v>16721</v>
      </c>
      <c r="N92" s="84" t="s">
        <v>4342</v>
      </c>
      <c r="O92" s="3" t="s">
        <v>16726</v>
      </c>
      <c r="P92" s="3" t="s">
        <v>16723</v>
      </c>
    </row>
    <row r="93" spans="1:16" x14ac:dyDescent="0.2">
      <c r="A93">
        <v>354226</v>
      </c>
      <c r="B93" s="79">
        <v>354226</v>
      </c>
      <c r="C93" s="80" t="s">
        <v>19</v>
      </c>
      <c r="D93" s="80" t="s">
        <v>10565</v>
      </c>
      <c r="E93" s="80" t="s">
        <v>11238</v>
      </c>
      <c r="F93" s="80" t="s">
        <v>11326</v>
      </c>
      <c r="G93" s="80" t="s">
        <v>10906</v>
      </c>
      <c r="H93" t="s">
        <v>11339</v>
      </c>
      <c r="I93" s="50">
        <v>11.96</v>
      </c>
      <c r="K93" s="2">
        <v>350</v>
      </c>
      <c r="L93" s="2">
        <v>162600</v>
      </c>
      <c r="M93" s="3" t="s">
        <v>16721</v>
      </c>
      <c r="N93" s="84" t="s">
        <v>4342</v>
      </c>
      <c r="O93" s="3" t="s">
        <v>16727</v>
      </c>
      <c r="P93" s="3" t="s">
        <v>16723</v>
      </c>
    </row>
    <row r="94" spans="1:16" x14ac:dyDescent="0.2">
      <c r="A94">
        <v>354215</v>
      </c>
      <c r="B94" s="79">
        <v>354215</v>
      </c>
      <c r="C94" s="80" t="s">
        <v>19</v>
      </c>
      <c r="D94" s="80" t="s">
        <v>10565</v>
      </c>
      <c r="E94" s="80" t="s">
        <v>11238</v>
      </c>
      <c r="F94" s="80" t="s">
        <v>11326</v>
      </c>
      <c r="G94" s="80" t="s">
        <v>10906</v>
      </c>
      <c r="H94" t="s">
        <v>11342</v>
      </c>
      <c r="I94" s="50">
        <v>8.8000000000000007</v>
      </c>
      <c r="K94" s="2">
        <v>350</v>
      </c>
      <c r="L94" s="2">
        <v>351</v>
      </c>
      <c r="M94" s="3" t="s">
        <v>16721</v>
      </c>
      <c r="N94" s="84" t="s">
        <v>4342</v>
      </c>
      <c r="O94" s="3" t="s">
        <v>16728</v>
      </c>
      <c r="P94" s="3" t="s">
        <v>16723</v>
      </c>
    </row>
    <row r="95" spans="1:16" x14ac:dyDescent="0.2">
      <c r="A95">
        <v>429953</v>
      </c>
      <c r="B95" s="79">
        <v>429953</v>
      </c>
      <c r="C95" s="80" t="s">
        <v>19</v>
      </c>
      <c r="D95" s="80" t="s">
        <v>10565</v>
      </c>
      <c r="E95" s="80" t="s">
        <v>11238</v>
      </c>
      <c r="F95" s="80" t="s">
        <v>11411</v>
      </c>
      <c r="G95" s="80" t="s">
        <v>10910</v>
      </c>
      <c r="H95" t="s">
        <v>11424</v>
      </c>
      <c r="I95" s="50">
        <v>0.01</v>
      </c>
      <c r="K95" s="2">
        <v>350</v>
      </c>
      <c r="L95" s="2">
        <v>67411</v>
      </c>
      <c r="M95" s="3" t="s">
        <v>16721</v>
      </c>
      <c r="N95" s="84" t="s">
        <v>4342</v>
      </c>
      <c r="O95" s="3" t="s">
        <v>16729</v>
      </c>
      <c r="P95" s="3" t="s">
        <v>16723</v>
      </c>
    </row>
    <row r="96" spans="1:16" x14ac:dyDescent="0.2">
      <c r="A96">
        <v>465233</v>
      </c>
      <c r="B96" s="79">
        <v>465233</v>
      </c>
      <c r="C96" s="80" t="s">
        <v>19</v>
      </c>
      <c r="D96" s="80" t="s">
        <v>10565</v>
      </c>
      <c r="E96" s="80" t="s">
        <v>11238</v>
      </c>
      <c r="F96" s="80" t="s">
        <v>11411</v>
      </c>
      <c r="G96" s="80" t="s">
        <v>10910</v>
      </c>
      <c r="H96" t="s">
        <v>11428</v>
      </c>
      <c r="I96" s="50">
        <v>45.23</v>
      </c>
      <c r="K96" s="2">
        <v>350</v>
      </c>
      <c r="L96" s="2">
        <v>10199</v>
      </c>
      <c r="M96" s="3" t="s">
        <v>16721</v>
      </c>
      <c r="N96" s="84" t="s">
        <v>4342</v>
      </c>
      <c r="O96" s="3" t="s">
        <v>16730</v>
      </c>
      <c r="P96" s="3" t="s">
        <v>16731</v>
      </c>
    </row>
    <row r="97" spans="1:16" x14ac:dyDescent="0.2">
      <c r="A97">
        <v>465241</v>
      </c>
      <c r="B97" s="79">
        <v>465241</v>
      </c>
      <c r="C97" s="80" t="s">
        <v>19</v>
      </c>
      <c r="D97" s="80" t="s">
        <v>10565</v>
      </c>
      <c r="E97" s="80" t="s">
        <v>11238</v>
      </c>
      <c r="F97" s="80" t="s">
        <v>11411</v>
      </c>
      <c r="G97" s="80" t="s">
        <v>10910</v>
      </c>
      <c r="H97" t="s">
        <v>11429</v>
      </c>
      <c r="I97" s="50">
        <v>39.94</v>
      </c>
      <c r="K97" s="2">
        <v>350</v>
      </c>
      <c r="L97" s="2">
        <v>186049</v>
      </c>
      <c r="M97" s="3" t="s">
        <v>16721</v>
      </c>
      <c r="N97" s="84" t="s">
        <v>4342</v>
      </c>
      <c r="O97" s="3" t="s">
        <v>16732</v>
      </c>
      <c r="P97" s="3" t="s">
        <v>16723</v>
      </c>
    </row>
    <row r="98" spans="1:16" x14ac:dyDescent="0.2">
      <c r="A98">
        <v>199220</v>
      </c>
      <c r="B98" s="79">
        <v>7898542029855</v>
      </c>
      <c r="C98" s="80" t="s">
        <v>19</v>
      </c>
      <c r="D98" s="80" t="s">
        <v>10565</v>
      </c>
      <c r="E98" s="80" t="s">
        <v>11238</v>
      </c>
      <c r="F98" s="80" t="s">
        <v>11411</v>
      </c>
      <c r="G98" s="80" t="s">
        <v>10910</v>
      </c>
      <c r="H98" t="s">
        <v>11422</v>
      </c>
      <c r="I98" s="50">
        <v>20.55</v>
      </c>
      <c r="K98" s="2">
        <v>350</v>
      </c>
      <c r="L98" s="2">
        <v>74311</v>
      </c>
      <c r="M98" s="3" t="s">
        <v>16721</v>
      </c>
      <c r="N98" s="84" t="s">
        <v>4342</v>
      </c>
      <c r="O98" s="3" t="s">
        <v>16733</v>
      </c>
      <c r="P98" s="3" t="s">
        <v>16723</v>
      </c>
    </row>
    <row r="99" spans="1:16" x14ac:dyDescent="0.2">
      <c r="A99">
        <v>486588</v>
      </c>
      <c r="B99" s="79">
        <v>486588</v>
      </c>
      <c r="C99" s="80" t="s">
        <v>19</v>
      </c>
      <c r="D99" s="80" t="s">
        <v>10565</v>
      </c>
      <c r="E99" s="80" t="s">
        <v>11238</v>
      </c>
      <c r="F99" s="80" t="s">
        <v>11411</v>
      </c>
      <c r="G99" s="80" t="s">
        <v>10910</v>
      </c>
      <c r="H99" t="s">
        <v>12979</v>
      </c>
      <c r="I99" s="50">
        <v>43.2</v>
      </c>
      <c r="K99" s="2">
        <v>350</v>
      </c>
      <c r="L99" s="2">
        <v>170902</v>
      </c>
      <c r="M99" s="3" t="s">
        <v>16721</v>
      </c>
      <c r="N99" s="84" t="s">
        <v>4342</v>
      </c>
      <c r="O99" s="3" t="s">
        <v>16734</v>
      </c>
      <c r="P99" s="3" t="s">
        <v>16723</v>
      </c>
    </row>
    <row r="100" spans="1:16" x14ac:dyDescent="0.2">
      <c r="A100">
        <v>486620</v>
      </c>
      <c r="B100" s="79">
        <v>486620</v>
      </c>
      <c r="C100" s="80" t="s">
        <v>19</v>
      </c>
      <c r="D100" s="80" t="s">
        <v>10565</v>
      </c>
      <c r="E100" s="80" t="s">
        <v>11238</v>
      </c>
      <c r="F100" s="80" t="s">
        <v>11411</v>
      </c>
      <c r="G100" s="80" t="s">
        <v>10910</v>
      </c>
      <c r="H100" t="s">
        <v>11425</v>
      </c>
      <c r="I100" s="50">
        <v>37.43</v>
      </c>
      <c r="K100" s="2">
        <v>350</v>
      </c>
      <c r="L100" s="2">
        <v>4457</v>
      </c>
      <c r="M100" s="3" t="s">
        <v>16721</v>
      </c>
      <c r="N100" s="84" t="s">
        <v>4342</v>
      </c>
      <c r="O100" s="3" t="s">
        <v>16735</v>
      </c>
      <c r="P100" s="3" t="s">
        <v>16731</v>
      </c>
    </row>
    <row r="101" spans="1:16" x14ac:dyDescent="0.2">
      <c r="A101">
        <v>452788</v>
      </c>
      <c r="B101" s="79">
        <v>452788</v>
      </c>
      <c r="C101" s="80" t="s">
        <v>19</v>
      </c>
      <c r="D101" s="80" t="s">
        <v>10565</v>
      </c>
      <c r="E101" s="80" t="s">
        <v>11238</v>
      </c>
      <c r="F101" s="80" t="s">
        <v>11411</v>
      </c>
      <c r="G101" s="80" t="s">
        <v>10910</v>
      </c>
      <c r="H101" t="s">
        <v>11425</v>
      </c>
      <c r="I101" s="50">
        <v>39.369999999999997</v>
      </c>
      <c r="K101" s="2">
        <v>350</v>
      </c>
      <c r="L101" s="2">
        <v>118800</v>
      </c>
      <c r="M101" s="3" t="s">
        <v>16721</v>
      </c>
      <c r="N101" s="84" t="s">
        <v>4342</v>
      </c>
      <c r="O101" s="3" t="s">
        <v>16736</v>
      </c>
      <c r="P101" s="3" t="s">
        <v>16723</v>
      </c>
    </row>
    <row r="102" spans="1:16" x14ac:dyDescent="0.2">
      <c r="A102">
        <v>452819</v>
      </c>
      <c r="B102" s="79">
        <v>452819</v>
      </c>
      <c r="C102" s="80" t="s">
        <v>19</v>
      </c>
      <c r="D102" s="80" t="s">
        <v>10565</v>
      </c>
      <c r="E102" s="80" t="s">
        <v>11238</v>
      </c>
      <c r="F102" s="80" t="s">
        <v>11411</v>
      </c>
      <c r="G102" s="80" t="s">
        <v>10910</v>
      </c>
      <c r="H102" t="s">
        <v>11427</v>
      </c>
      <c r="I102" s="50">
        <v>37.619999999999997</v>
      </c>
      <c r="K102" s="2">
        <v>350</v>
      </c>
      <c r="L102" s="2">
        <v>3446</v>
      </c>
      <c r="M102" s="3" t="s">
        <v>16721</v>
      </c>
      <c r="N102" s="84" t="s">
        <v>4342</v>
      </c>
      <c r="O102" s="3" t="s">
        <v>16737</v>
      </c>
      <c r="P102" s="3" t="s">
        <v>16731</v>
      </c>
    </row>
    <row r="103" spans="1:16" x14ac:dyDescent="0.2">
      <c r="A103">
        <v>199224</v>
      </c>
      <c r="B103" s="79">
        <v>7898542029879</v>
      </c>
      <c r="C103" s="80" t="s">
        <v>19</v>
      </c>
      <c r="D103" s="80" t="s">
        <v>10565</v>
      </c>
      <c r="E103" s="80" t="s">
        <v>11238</v>
      </c>
      <c r="F103" s="80" t="s">
        <v>11411</v>
      </c>
      <c r="G103" s="80" t="s">
        <v>10910</v>
      </c>
      <c r="H103" t="s">
        <v>11423</v>
      </c>
      <c r="I103" s="50">
        <v>18.59</v>
      </c>
      <c r="K103" s="2">
        <v>350</v>
      </c>
      <c r="L103" s="2">
        <v>163394</v>
      </c>
      <c r="M103" s="3" t="s">
        <v>16721</v>
      </c>
      <c r="N103" s="84" t="s">
        <v>4342</v>
      </c>
      <c r="O103" s="3" t="s">
        <v>16738</v>
      </c>
      <c r="P103" s="3" t="s">
        <v>16723</v>
      </c>
    </row>
    <row r="104" spans="1:16" x14ac:dyDescent="0.2">
      <c r="A104">
        <v>452793</v>
      </c>
      <c r="B104" s="79">
        <v>452793</v>
      </c>
      <c r="C104" s="80" t="s">
        <v>19</v>
      </c>
      <c r="D104" s="80" t="s">
        <v>10565</v>
      </c>
      <c r="E104" s="80" t="s">
        <v>11238</v>
      </c>
      <c r="F104" s="80" t="s">
        <v>11411</v>
      </c>
      <c r="G104" s="80" t="s">
        <v>10910</v>
      </c>
      <c r="H104" t="s">
        <v>11426</v>
      </c>
      <c r="I104" s="50">
        <v>33</v>
      </c>
      <c r="K104" s="2">
        <v>350</v>
      </c>
      <c r="L104" s="2">
        <v>163101</v>
      </c>
      <c r="M104" s="3" t="s">
        <v>16721</v>
      </c>
      <c r="N104" s="84" t="s">
        <v>4342</v>
      </c>
      <c r="O104" s="3" t="s">
        <v>16739</v>
      </c>
      <c r="P104" s="3" t="s">
        <v>16723</v>
      </c>
    </row>
    <row r="105" spans="1:16" x14ac:dyDescent="0.2">
      <c r="A105">
        <v>450588</v>
      </c>
      <c r="B105" s="79">
        <v>450588</v>
      </c>
      <c r="C105" s="80" t="s">
        <v>19</v>
      </c>
      <c r="D105" s="80" t="s">
        <v>10565</v>
      </c>
      <c r="E105" s="80" t="s">
        <v>11238</v>
      </c>
      <c r="F105" s="80" t="s">
        <v>11411</v>
      </c>
      <c r="G105" s="80" t="s">
        <v>10910</v>
      </c>
      <c r="H105" t="s">
        <v>12980</v>
      </c>
      <c r="I105" s="50">
        <v>34.15</v>
      </c>
      <c r="K105" s="2">
        <v>350</v>
      </c>
      <c r="L105" s="2">
        <v>163571</v>
      </c>
      <c r="M105" s="3" t="s">
        <v>16721</v>
      </c>
      <c r="N105" s="84" t="s">
        <v>4342</v>
      </c>
      <c r="O105" s="3" t="s">
        <v>16740</v>
      </c>
      <c r="P105" s="3" t="s">
        <v>16723</v>
      </c>
    </row>
    <row r="106" spans="1:16" x14ac:dyDescent="0.2">
      <c r="A106">
        <v>266921</v>
      </c>
      <c r="B106" s="79">
        <v>266921</v>
      </c>
      <c r="C106" s="80" t="s">
        <v>19</v>
      </c>
      <c r="D106" s="80" t="s">
        <v>10565</v>
      </c>
      <c r="E106" s="80" t="s">
        <v>11238</v>
      </c>
      <c r="F106" s="80" t="s">
        <v>11411</v>
      </c>
      <c r="G106" s="80" t="s">
        <v>6143</v>
      </c>
      <c r="H106" t="s">
        <v>11415</v>
      </c>
      <c r="I106" s="50">
        <v>23.16</v>
      </c>
      <c r="K106" s="2">
        <v>350</v>
      </c>
      <c r="L106" s="2">
        <v>208828</v>
      </c>
      <c r="M106" s="3" t="s">
        <v>16721</v>
      </c>
      <c r="N106" s="84" t="s">
        <v>4342</v>
      </c>
      <c r="O106" s="3" t="s">
        <v>16741</v>
      </c>
      <c r="P106" s="3" t="s">
        <v>16723</v>
      </c>
    </row>
    <row r="107" spans="1:16" x14ac:dyDescent="0.2">
      <c r="A107">
        <v>93502</v>
      </c>
      <c r="B107" s="79">
        <v>93502</v>
      </c>
      <c r="C107" s="80" t="s">
        <v>19</v>
      </c>
      <c r="D107" s="80" t="s">
        <v>10565</v>
      </c>
      <c r="E107" s="80" t="s">
        <v>11238</v>
      </c>
      <c r="F107" s="80" t="s">
        <v>11411</v>
      </c>
      <c r="G107" s="80" t="s">
        <v>6143</v>
      </c>
      <c r="H107" t="s">
        <v>12981</v>
      </c>
      <c r="I107" s="50">
        <v>12.22</v>
      </c>
      <c r="K107" s="2">
        <v>350</v>
      </c>
      <c r="L107" s="2">
        <v>1057</v>
      </c>
      <c r="M107" s="3" t="s">
        <v>16721</v>
      </c>
      <c r="N107" s="84" t="s">
        <v>4342</v>
      </c>
      <c r="O107" s="3" t="s">
        <v>16742</v>
      </c>
      <c r="P107" s="3" t="s">
        <v>16723</v>
      </c>
    </row>
    <row r="108" spans="1:16" x14ac:dyDescent="0.2">
      <c r="A108">
        <v>7389</v>
      </c>
      <c r="B108" s="79">
        <v>7389</v>
      </c>
      <c r="C108" s="80" t="s">
        <v>19</v>
      </c>
      <c r="D108" s="80" t="s">
        <v>10565</v>
      </c>
      <c r="E108" s="80" t="s">
        <v>11238</v>
      </c>
      <c r="F108" s="80" t="s">
        <v>11411</v>
      </c>
      <c r="G108" s="80" t="s">
        <v>6143</v>
      </c>
      <c r="H108" t="s">
        <v>11414</v>
      </c>
      <c r="I108" s="50">
        <v>18.059999999999999</v>
      </c>
      <c r="K108" s="2">
        <v>350</v>
      </c>
      <c r="L108" s="2">
        <v>137623</v>
      </c>
      <c r="M108" s="3" t="s">
        <v>16721</v>
      </c>
      <c r="N108" s="84" t="s">
        <v>4342</v>
      </c>
      <c r="O108" s="3" t="s">
        <v>16743</v>
      </c>
      <c r="P108" s="3" t="s">
        <v>16731</v>
      </c>
    </row>
    <row r="109" spans="1:16" x14ac:dyDescent="0.2">
      <c r="A109">
        <v>1848</v>
      </c>
      <c r="B109" s="79">
        <v>1848</v>
      </c>
      <c r="C109" s="80" t="s">
        <v>19</v>
      </c>
      <c r="D109" s="80" t="s">
        <v>10565</v>
      </c>
      <c r="E109" s="80" t="s">
        <v>11238</v>
      </c>
      <c r="F109" s="80" t="s">
        <v>11411</v>
      </c>
      <c r="G109" s="80" t="s">
        <v>6143</v>
      </c>
      <c r="H109" t="s">
        <v>11412</v>
      </c>
      <c r="I109" s="50">
        <v>12.33</v>
      </c>
      <c r="K109" s="2">
        <v>350</v>
      </c>
      <c r="L109" s="2">
        <v>160644</v>
      </c>
      <c r="M109" s="3" t="s">
        <v>16721</v>
      </c>
      <c r="N109" s="84" t="s">
        <v>4342</v>
      </c>
      <c r="O109" s="3" t="s">
        <v>16744</v>
      </c>
      <c r="P109" s="3" t="s">
        <v>16723</v>
      </c>
    </row>
    <row r="110" spans="1:16" x14ac:dyDescent="0.2">
      <c r="A110">
        <v>1855</v>
      </c>
      <c r="B110" s="79">
        <v>1855</v>
      </c>
      <c r="C110" s="80" t="s">
        <v>19</v>
      </c>
      <c r="D110" s="80" t="s">
        <v>10565</v>
      </c>
      <c r="E110" s="80" t="s">
        <v>11238</v>
      </c>
      <c r="F110" s="80" t="s">
        <v>11411</v>
      </c>
      <c r="G110" s="80" t="s">
        <v>6143</v>
      </c>
      <c r="H110" t="s">
        <v>12982</v>
      </c>
      <c r="I110" s="50">
        <v>17.87</v>
      </c>
      <c r="K110" s="2">
        <v>350</v>
      </c>
      <c r="L110" s="2">
        <v>187581</v>
      </c>
      <c r="M110" s="3" t="s">
        <v>16721</v>
      </c>
      <c r="N110" s="84" t="s">
        <v>4342</v>
      </c>
      <c r="O110" s="3" t="s">
        <v>16745</v>
      </c>
      <c r="P110" s="3" t="s">
        <v>16723</v>
      </c>
    </row>
    <row r="111" spans="1:16" x14ac:dyDescent="0.2">
      <c r="A111">
        <v>1849</v>
      </c>
      <c r="B111" s="79">
        <v>1849</v>
      </c>
      <c r="C111" s="80" t="s">
        <v>19</v>
      </c>
      <c r="D111" s="80" t="s">
        <v>10565</v>
      </c>
      <c r="E111" s="80" t="s">
        <v>11238</v>
      </c>
      <c r="F111" s="80" t="s">
        <v>11411</v>
      </c>
      <c r="G111" s="80" t="s">
        <v>6143</v>
      </c>
      <c r="H111" t="s">
        <v>11413</v>
      </c>
      <c r="I111" s="50">
        <v>20.81</v>
      </c>
      <c r="K111" s="2">
        <v>350</v>
      </c>
      <c r="L111" s="2">
        <v>168891</v>
      </c>
      <c r="M111" s="3" t="s">
        <v>16721</v>
      </c>
      <c r="N111" s="84" t="s">
        <v>4342</v>
      </c>
      <c r="O111" s="3" t="s">
        <v>16746</v>
      </c>
      <c r="P111" s="3" t="s">
        <v>16723</v>
      </c>
    </row>
    <row r="112" spans="1:16" x14ac:dyDescent="0.2">
      <c r="A112">
        <v>299852</v>
      </c>
      <c r="B112" s="79">
        <v>7898044480505</v>
      </c>
      <c r="C112" s="80" t="s">
        <v>19</v>
      </c>
      <c r="D112" s="80" t="s">
        <v>10565</v>
      </c>
      <c r="E112" s="80" t="s">
        <v>11238</v>
      </c>
      <c r="F112" s="80" t="s">
        <v>11411</v>
      </c>
      <c r="G112" s="80" t="s">
        <v>12983</v>
      </c>
      <c r="H112" t="s">
        <v>12984</v>
      </c>
      <c r="I112" s="50">
        <v>16.55</v>
      </c>
      <c r="K112" s="2">
        <v>350</v>
      </c>
      <c r="L112" s="2">
        <v>101665</v>
      </c>
      <c r="M112" s="3" t="s">
        <v>16721</v>
      </c>
      <c r="N112" s="84" t="s">
        <v>4342</v>
      </c>
      <c r="O112" s="3" t="s">
        <v>16747</v>
      </c>
      <c r="P112" s="3" t="s">
        <v>16723</v>
      </c>
    </row>
    <row r="113" spans="1:16" x14ac:dyDescent="0.2">
      <c r="A113">
        <v>281824</v>
      </c>
      <c r="B113" s="79">
        <v>281824</v>
      </c>
      <c r="C113" s="80" t="s">
        <v>19</v>
      </c>
      <c r="D113" s="80" t="s">
        <v>10565</v>
      </c>
      <c r="E113" s="80" t="s">
        <v>11238</v>
      </c>
      <c r="F113" s="80" t="s">
        <v>11411</v>
      </c>
      <c r="G113" s="80" t="s">
        <v>12983</v>
      </c>
      <c r="H113" t="s">
        <v>12985</v>
      </c>
      <c r="I113" s="50">
        <v>33.14</v>
      </c>
      <c r="K113" s="2">
        <v>350</v>
      </c>
      <c r="L113" s="2">
        <v>171795</v>
      </c>
      <c r="M113" s="3" t="s">
        <v>16721</v>
      </c>
      <c r="N113" s="84" t="s">
        <v>4342</v>
      </c>
      <c r="O113" s="3" t="s">
        <v>16748</v>
      </c>
      <c r="P113" s="3" t="s">
        <v>16723</v>
      </c>
    </row>
    <row r="114" spans="1:16" x14ac:dyDescent="0.2">
      <c r="A114">
        <v>309438</v>
      </c>
      <c r="B114" s="79">
        <v>7898044485005</v>
      </c>
      <c r="C114" s="80" t="s">
        <v>19</v>
      </c>
      <c r="D114" s="80" t="s">
        <v>10565</v>
      </c>
      <c r="E114" s="80" t="s">
        <v>11238</v>
      </c>
      <c r="F114" s="80" t="s">
        <v>11411</v>
      </c>
      <c r="G114" s="80" t="s">
        <v>12983</v>
      </c>
      <c r="H114" t="s">
        <v>12986</v>
      </c>
      <c r="I114" s="50">
        <v>18.53</v>
      </c>
      <c r="K114" s="2">
        <v>350</v>
      </c>
      <c r="L114" s="2">
        <v>455728</v>
      </c>
      <c r="M114" s="3" t="s">
        <v>16721</v>
      </c>
      <c r="N114" s="84" t="s">
        <v>4342</v>
      </c>
      <c r="O114" s="3" t="s">
        <v>16749</v>
      </c>
      <c r="P114" s="3" t="s">
        <v>16723</v>
      </c>
    </row>
    <row r="115" spans="1:16" x14ac:dyDescent="0.2">
      <c r="A115">
        <v>317877</v>
      </c>
      <c r="B115" s="79">
        <v>317877</v>
      </c>
      <c r="C115" s="80" t="s">
        <v>19</v>
      </c>
      <c r="D115" s="80" t="s">
        <v>10565</v>
      </c>
      <c r="E115" s="80" t="s">
        <v>11238</v>
      </c>
      <c r="F115" s="80" t="s">
        <v>11411</v>
      </c>
      <c r="G115" s="80" t="s">
        <v>12983</v>
      </c>
      <c r="H115" t="s">
        <v>12987</v>
      </c>
      <c r="I115" s="50">
        <v>33.880000000000003</v>
      </c>
      <c r="K115" s="2">
        <v>350</v>
      </c>
      <c r="L115" s="2">
        <v>184923</v>
      </c>
      <c r="M115" s="3" t="s">
        <v>16721</v>
      </c>
      <c r="N115" s="84" t="s">
        <v>4342</v>
      </c>
      <c r="O115" s="3" t="s">
        <v>16750</v>
      </c>
      <c r="P115" s="3" t="s">
        <v>16723</v>
      </c>
    </row>
    <row r="116" spans="1:16" x14ac:dyDescent="0.2">
      <c r="A116">
        <v>417558</v>
      </c>
      <c r="B116" s="79">
        <v>417558</v>
      </c>
      <c r="C116" s="80" t="s">
        <v>19</v>
      </c>
      <c r="D116" s="80" t="s">
        <v>10565</v>
      </c>
      <c r="E116" s="80" t="s">
        <v>11238</v>
      </c>
      <c r="F116" s="80" t="s">
        <v>11411</v>
      </c>
      <c r="G116" s="80" t="s">
        <v>12988</v>
      </c>
      <c r="H116" t="s">
        <v>12989</v>
      </c>
      <c r="I116" s="50">
        <v>38.909999999999997</v>
      </c>
      <c r="K116" s="2">
        <v>350</v>
      </c>
      <c r="L116" s="2">
        <v>31540</v>
      </c>
      <c r="M116" s="3" t="s">
        <v>16721</v>
      </c>
      <c r="N116" s="84" t="s">
        <v>4342</v>
      </c>
      <c r="O116" s="3" t="s">
        <v>16751</v>
      </c>
      <c r="P116" s="3" t="s">
        <v>16723</v>
      </c>
    </row>
    <row r="117" spans="1:16" x14ac:dyDescent="0.2">
      <c r="A117">
        <v>417554</v>
      </c>
      <c r="B117" s="79">
        <v>417554</v>
      </c>
      <c r="C117" s="80" t="s">
        <v>19</v>
      </c>
      <c r="D117" s="80" t="s">
        <v>10565</v>
      </c>
      <c r="E117" s="80" t="s">
        <v>11238</v>
      </c>
      <c r="F117" s="80" t="s">
        <v>11411</v>
      </c>
      <c r="G117" s="80" t="s">
        <v>12988</v>
      </c>
      <c r="H117" t="s">
        <v>12990</v>
      </c>
      <c r="I117" s="50">
        <v>32.979999999999997</v>
      </c>
      <c r="K117" s="2">
        <v>350</v>
      </c>
      <c r="L117" s="2">
        <v>81445</v>
      </c>
      <c r="M117" s="3" t="s">
        <v>16721</v>
      </c>
      <c r="N117" s="84" t="s">
        <v>4342</v>
      </c>
      <c r="O117" s="3" t="s">
        <v>16752</v>
      </c>
      <c r="P117" s="3" t="s">
        <v>16723</v>
      </c>
    </row>
    <row r="118" spans="1:16" x14ac:dyDescent="0.2">
      <c r="A118">
        <v>417568</v>
      </c>
      <c r="B118" s="79">
        <v>7898558760865</v>
      </c>
      <c r="C118" s="80" t="s">
        <v>19</v>
      </c>
      <c r="D118" s="80" t="s">
        <v>10565</v>
      </c>
      <c r="E118" s="80" t="s">
        <v>11238</v>
      </c>
      <c r="F118" s="80" t="s">
        <v>11411</v>
      </c>
      <c r="G118" s="80" t="s">
        <v>12988</v>
      </c>
      <c r="H118" t="s">
        <v>12991</v>
      </c>
      <c r="I118" s="50">
        <v>13.37</v>
      </c>
      <c r="K118" s="2">
        <v>350</v>
      </c>
      <c r="L118" s="2">
        <v>3739</v>
      </c>
      <c r="M118" s="3" t="s">
        <v>16721</v>
      </c>
      <c r="N118" s="84" t="s">
        <v>4342</v>
      </c>
      <c r="O118" s="3" t="s">
        <v>16753</v>
      </c>
      <c r="P118" s="3" t="s">
        <v>16723</v>
      </c>
    </row>
    <row r="119" spans="1:16" x14ac:dyDescent="0.2">
      <c r="A119">
        <v>417563</v>
      </c>
      <c r="B119" s="79">
        <v>7898928546358</v>
      </c>
      <c r="C119" s="80" t="s">
        <v>19</v>
      </c>
      <c r="D119" s="80" t="s">
        <v>10565</v>
      </c>
      <c r="E119" s="80" t="s">
        <v>11238</v>
      </c>
      <c r="F119" s="80" t="s">
        <v>11411</v>
      </c>
      <c r="G119" s="80" t="s">
        <v>12988</v>
      </c>
      <c r="H119" t="s">
        <v>12992</v>
      </c>
      <c r="I119" s="50">
        <v>17.8</v>
      </c>
      <c r="K119" s="2">
        <v>350</v>
      </c>
      <c r="L119" s="2">
        <v>75885</v>
      </c>
      <c r="M119" s="3" t="s">
        <v>16721</v>
      </c>
      <c r="N119" s="84" t="s">
        <v>4342</v>
      </c>
      <c r="O119" s="3" t="s">
        <v>16754</v>
      </c>
      <c r="P119" s="3" t="s">
        <v>16723</v>
      </c>
    </row>
    <row r="120" spans="1:16" x14ac:dyDescent="0.2">
      <c r="A120">
        <v>417571</v>
      </c>
      <c r="B120" s="79">
        <v>7898558760872</v>
      </c>
      <c r="C120" s="80" t="s">
        <v>19</v>
      </c>
      <c r="D120" s="80" t="s">
        <v>10565</v>
      </c>
      <c r="E120" s="80" t="s">
        <v>11238</v>
      </c>
      <c r="F120" s="80" t="s">
        <v>11411</v>
      </c>
      <c r="G120" s="80" t="s">
        <v>12988</v>
      </c>
      <c r="H120" t="s">
        <v>12993</v>
      </c>
      <c r="I120" s="50">
        <v>20.07</v>
      </c>
      <c r="K120" s="2">
        <v>350</v>
      </c>
      <c r="L120" s="2">
        <v>74373</v>
      </c>
      <c r="M120" s="3" t="s">
        <v>16721</v>
      </c>
      <c r="N120" s="84" t="s">
        <v>4342</v>
      </c>
      <c r="O120" s="3" t="s">
        <v>16753</v>
      </c>
      <c r="P120" s="3" t="s">
        <v>16723</v>
      </c>
    </row>
    <row r="121" spans="1:16" x14ac:dyDescent="0.2">
      <c r="A121">
        <v>258555</v>
      </c>
      <c r="B121" s="79">
        <v>7891515437411</v>
      </c>
      <c r="C121" s="80" t="s">
        <v>19</v>
      </c>
      <c r="D121" s="80" t="s">
        <v>10565</v>
      </c>
      <c r="E121" s="80" t="s">
        <v>11238</v>
      </c>
      <c r="F121" s="80" t="s">
        <v>11411</v>
      </c>
      <c r="G121" s="80" t="s">
        <v>10479</v>
      </c>
      <c r="H121" t="s">
        <v>11431</v>
      </c>
      <c r="I121" s="50">
        <v>30.01</v>
      </c>
      <c r="K121" s="2">
        <v>350</v>
      </c>
      <c r="L121" s="2">
        <v>17283</v>
      </c>
      <c r="M121" s="3" t="s">
        <v>16721</v>
      </c>
      <c r="N121" s="84" t="s">
        <v>4342</v>
      </c>
      <c r="O121" s="3" t="s">
        <v>16755</v>
      </c>
      <c r="P121" s="3" t="s">
        <v>16723</v>
      </c>
    </row>
    <row r="122" spans="1:16" x14ac:dyDescent="0.2">
      <c r="A122">
        <v>485354</v>
      </c>
      <c r="B122" s="79">
        <v>7894904272396</v>
      </c>
      <c r="C122" s="80" t="s">
        <v>19</v>
      </c>
      <c r="D122" s="80" t="s">
        <v>10565</v>
      </c>
      <c r="E122" s="80" t="s">
        <v>11238</v>
      </c>
      <c r="F122" s="80" t="s">
        <v>11411</v>
      </c>
      <c r="G122" s="80" t="s">
        <v>10451</v>
      </c>
      <c r="H122" t="s">
        <v>12994</v>
      </c>
      <c r="I122" s="50">
        <v>12.23</v>
      </c>
      <c r="K122" s="2">
        <v>350</v>
      </c>
      <c r="L122" s="2">
        <v>226230</v>
      </c>
      <c r="M122" s="3" t="s">
        <v>16721</v>
      </c>
      <c r="N122" s="84" t="s">
        <v>4342</v>
      </c>
      <c r="O122" s="3" t="s">
        <v>16756</v>
      </c>
      <c r="P122" s="3" t="s">
        <v>16723</v>
      </c>
    </row>
    <row r="123" spans="1:16" x14ac:dyDescent="0.2">
      <c r="A123">
        <v>149014</v>
      </c>
      <c r="B123" s="79">
        <v>149014</v>
      </c>
      <c r="C123" s="80" t="s">
        <v>19</v>
      </c>
      <c r="D123" s="80" t="s">
        <v>10565</v>
      </c>
      <c r="E123" s="80" t="s">
        <v>11238</v>
      </c>
      <c r="F123" s="80" t="s">
        <v>11411</v>
      </c>
      <c r="G123" s="80" t="s">
        <v>10451</v>
      </c>
      <c r="H123" t="s">
        <v>12995</v>
      </c>
      <c r="I123" s="50">
        <v>57.13</v>
      </c>
      <c r="K123" s="2">
        <v>350</v>
      </c>
      <c r="L123" s="2">
        <v>169119</v>
      </c>
      <c r="M123" s="3" t="s">
        <v>16721</v>
      </c>
      <c r="N123" s="84" t="s">
        <v>4342</v>
      </c>
      <c r="O123" s="3" t="s">
        <v>16757</v>
      </c>
      <c r="P123" s="3" t="s">
        <v>16723</v>
      </c>
    </row>
    <row r="124" spans="1:16" x14ac:dyDescent="0.2">
      <c r="A124">
        <v>571102</v>
      </c>
      <c r="B124" s="79">
        <v>571102</v>
      </c>
      <c r="C124" s="80" t="s">
        <v>19</v>
      </c>
      <c r="D124" s="80" t="s">
        <v>10565</v>
      </c>
      <c r="E124" s="80" t="s">
        <v>11238</v>
      </c>
      <c r="F124" s="80" t="s">
        <v>11411</v>
      </c>
      <c r="G124" s="80" t="s">
        <v>12996</v>
      </c>
      <c r="H124" t="s">
        <v>12997</v>
      </c>
      <c r="I124" s="50">
        <v>38.28</v>
      </c>
      <c r="K124" s="2">
        <v>350</v>
      </c>
      <c r="L124" s="2">
        <v>1094</v>
      </c>
      <c r="M124" s="3" t="s">
        <v>16721</v>
      </c>
      <c r="N124" s="84" t="s">
        <v>4342</v>
      </c>
      <c r="O124" s="3" t="s">
        <v>16758</v>
      </c>
      <c r="P124" s="3" t="s">
        <v>16723</v>
      </c>
    </row>
    <row r="125" spans="1:16" x14ac:dyDescent="0.2">
      <c r="A125">
        <v>571090</v>
      </c>
      <c r="B125" s="79">
        <v>7897053008663</v>
      </c>
      <c r="C125" s="80" t="s">
        <v>19</v>
      </c>
      <c r="D125" s="80" t="s">
        <v>10565</v>
      </c>
      <c r="E125" s="80" t="s">
        <v>11238</v>
      </c>
      <c r="F125" s="80" t="s">
        <v>11411</v>
      </c>
      <c r="G125" s="80" t="s">
        <v>12996</v>
      </c>
      <c r="H125" t="s">
        <v>12998</v>
      </c>
      <c r="I125" s="50">
        <v>16.760000000000002</v>
      </c>
      <c r="K125" s="2">
        <v>410</v>
      </c>
      <c r="L125" s="2">
        <v>2124</v>
      </c>
      <c r="M125" s="3" t="s">
        <v>16759</v>
      </c>
      <c r="N125" s="84" t="s">
        <v>16760</v>
      </c>
      <c r="O125" s="3" t="s">
        <v>16761</v>
      </c>
      <c r="P125" s="3" t="s">
        <v>16762</v>
      </c>
    </row>
    <row r="126" spans="1:16" x14ac:dyDescent="0.2">
      <c r="A126">
        <v>571088</v>
      </c>
      <c r="B126" s="79">
        <v>7897053008625</v>
      </c>
      <c r="C126" s="80" t="s">
        <v>19</v>
      </c>
      <c r="D126" s="80" t="s">
        <v>10565</v>
      </c>
      <c r="E126" s="80" t="s">
        <v>11238</v>
      </c>
      <c r="F126" s="80" t="s">
        <v>11411</v>
      </c>
      <c r="G126" s="80" t="s">
        <v>12996</v>
      </c>
      <c r="H126" t="s">
        <v>12999</v>
      </c>
      <c r="I126" s="50">
        <v>17.09</v>
      </c>
      <c r="K126" s="2">
        <v>410</v>
      </c>
      <c r="L126" s="2">
        <v>2626</v>
      </c>
      <c r="M126" s="3" t="s">
        <v>16759</v>
      </c>
      <c r="N126" s="84" t="s">
        <v>16760</v>
      </c>
      <c r="O126" s="3" t="s">
        <v>16763</v>
      </c>
      <c r="P126" s="3" t="s">
        <v>16762</v>
      </c>
    </row>
    <row r="127" spans="1:16" x14ac:dyDescent="0.2">
      <c r="A127">
        <v>356457</v>
      </c>
      <c r="B127" s="79">
        <v>7897053008588</v>
      </c>
      <c r="C127" s="80" t="s">
        <v>19</v>
      </c>
      <c r="D127" s="80" t="s">
        <v>10565</v>
      </c>
      <c r="E127" s="80" t="s">
        <v>11238</v>
      </c>
      <c r="F127" s="80" t="s">
        <v>11411</v>
      </c>
      <c r="G127" s="80" t="s">
        <v>12996</v>
      </c>
      <c r="H127" t="s">
        <v>13000</v>
      </c>
      <c r="I127" s="50">
        <v>9.48</v>
      </c>
      <c r="K127" s="2">
        <v>410</v>
      </c>
      <c r="L127" s="2">
        <v>108676</v>
      </c>
      <c r="M127" s="3" t="s">
        <v>16759</v>
      </c>
      <c r="N127" s="84" t="s">
        <v>16760</v>
      </c>
      <c r="O127" s="3" t="s">
        <v>16685</v>
      </c>
      <c r="P127" s="3" t="s">
        <v>16762</v>
      </c>
    </row>
    <row r="128" spans="1:16" x14ac:dyDescent="0.2">
      <c r="A128">
        <v>356458</v>
      </c>
      <c r="B128" s="79">
        <v>7897053008601</v>
      </c>
      <c r="C128" s="80" t="s">
        <v>19</v>
      </c>
      <c r="D128" s="80" t="s">
        <v>10565</v>
      </c>
      <c r="E128" s="80" t="s">
        <v>11238</v>
      </c>
      <c r="F128" s="80" t="s">
        <v>11411</v>
      </c>
      <c r="G128" s="80" t="s">
        <v>12996</v>
      </c>
      <c r="H128" t="s">
        <v>13001</v>
      </c>
      <c r="I128" s="50">
        <v>9.64</v>
      </c>
      <c r="K128" s="2">
        <v>410</v>
      </c>
      <c r="L128" s="2">
        <v>19943</v>
      </c>
      <c r="M128" s="3" t="s">
        <v>16759</v>
      </c>
      <c r="N128" s="84" t="s">
        <v>16760</v>
      </c>
      <c r="O128" s="3" t="s">
        <v>16764</v>
      </c>
      <c r="P128" s="3" t="s">
        <v>16762</v>
      </c>
    </row>
    <row r="129" spans="1:16" x14ac:dyDescent="0.2">
      <c r="A129">
        <v>356461</v>
      </c>
      <c r="B129" s="79">
        <v>7897053008649</v>
      </c>
      <c r="C129" s="80" t="s">
        <v>19</v>
      </c>
      <c r="D129" s="80" t="s">
        <v>10565</v>
      </c>
      <c r="E129" s="80" t="s">
        <v>11238</v>
      </c>
      <c r="F129" s="80" t="s">
        <v>11411</v>
      </c>
      <c r="G129" s="80" t="s">
        <v>12996</v>
      </c>
      <c r="H129" t="s">
        <v>13002</v>
      </c>
      <c r="I129" s="50">
        <v>15.58</v>
      </c>
      <c r="K129" s="2">
        <v>410</v>
      </c>
      <c r="L129" s="2">
        <v>5076</v>
      </c>
      <c r="M129" s="3" t="s">
        <v>16759</v>
      </c>
      <c r="N129" s="84" t="s">
        <v>16760</v>
      </c>
      <c r="O129" s="3" t="s">
        <v>16628</v>
      </c>
      <c r="P129" s="3" t="s">
        <v>16762</v>
      </c>
    </row>
    <row r="130" spans="1:16" x14ac:dyDescent="0.2">
      <c r="A130">
        <v>465713</v>
      </c>
      <c r="B130" s="79">
        <v>465713</v>
      </c>
      <c r="C130" s="80" t="s">
        <v>19</v>
      </c>
      <c r="D130" s="80" t="s">
        <v>10565</v>
      </c>
      <c r="E130" s="80" t="s">
        <v>11238</v>
      </c>
      <c r="F130" s="80" t="s">
        <v>11411</v>
      </c>
      <c r="G130" s="80" t="s">
        <v>11416</v>
      </c>
      <c r="H130" t="s">
        <v>11418</v>
      </c>
      <c r="I130" s="50">
        <v>8.64</v>
      </c>
      <c r="K130" s="2">
        <v>410</v>
      </c>
      <c r="L130" s="2">
        <v>48591</v>
      </c>
      <c r="M130" s="3" t="s">
        <v>16759</v>
      </c>
      <c r="N130" s="84" t="s">
        <v>16760</v>
      </c>
      <c r="O130" s="3" t="s">
        <v>16765</v>
      </c>
      <c r="P130" s="3" t="s">
        <v>16621</v>
      </c>
    </row>
    <row r="131" spans="1:16" x14ac:dyDescent="0.2">
      <c r="A131">
        <v>465709</v>
      </c>
      <c r="B131" s="79">
        <v>465709</v>
      </c>
      <c r="C131" s="80" t="s">
        <v>19</v>
      </c>
      <c r="D131" s="80" t="s">
        <v>10565</v>
      </c>
      <c r="E131" s="80" t="s">
        <v>11238</v>
      </c>
      <c r="F131" s="80" t="s">
        <v>11411</v>
      </c>
      <c r="G131" s="80" t="s">
        <v>11416</v>
      </c>
      <c r="H131" t="s">
        <v>11417</v>
      </c>
      <c r="I131" s="50">
        <v>19.98</v>
      </c>
      <c r="K131" s="2">
        <v>410</v>
      </c>
      <c r="L131" s="2">
        <v>70428</v>
      </c>
      <c r="M131" s="3" t="s">
        <v>16759</v>
      </c>
      <c r="N131" s="84" t="s">
        <v>16760</v>
      </c>
      <c r="O131" s="3" t="s">
        <v>16766</v>
      </c>
      <c r="P131" s="3" t="s">
        <v>16621</v>
      </c>
    </row>
    <row r="132" spans="1:16" x14ac:dyDescent="0.2">
      <c r="A132">
        <v>481307</v>
      </c>
      <c r="B132" s="79">
        <v>481307</v>
      </c>
      <c r="C132" s="80" t="s">
        <v>19</v>
      </c>
      <c r="D132" s="80" t="s">
        <v>10565</v>
      </c>
      <c r="E132" s="80" t="s">
        <v>11238</v>
      </c>
      <c r="F132" s="80" t="s">
        <v>11411</v>
      </c>
      <c r="G132" s="80" t="s">
        <v>11419</v>
      </c>
      <c r="H132" t="s">
        <v>11421</v>
      </c>
      <c r="I132" s="50">
        <v>8.8000000000000007</v>
      </c>
      <c r="K132" s="2">
        <v>410</v>
      </c>
      <c r="L132" s="2">
        <v>7133</v>
      </c>
      <c r="M132" s="3" t="s">
        <v>16759</v>
      </c>
      <c r="N132" s="84" t="s">
        <v>16760</v>
      </c>
      <c r="O132" s="3" t="s">
        <v>16767</v>
      </c>
      <c r="P132" s="3" t="s">
        <v>16621</v>
      </c>
    </row>
    <row r="133" spans="1:16" x14ac:dyDescent="0.2">
      <c r="A133">
        <v>481282</v>
      </c>
      <c r="B133" s="79">
        <v>481282</v>
      </c>
      <c r="C133" s="80" t="s">
        <v>19</v>
      </c>
      <c r="D133" s="80" t="s">
        <v>10565</v>
      </c>
      <c r="E133" s="80" t="s">
        <v>11238</v>
      </c>
      <c r="F133" s="80" t="s">
        <v>11411</v>
      </c>
      <c r="G133" s="80" t="s">
        <v>11419</v>
      </c>
      <c r="H133" t="s">
        <v>13003</v>
      </c>
      <c r="I133" s="50">
        <v>14.2</v>
      </c>
      <c r="K133" s="2">
        <v>410</v>
      </c>
      <c r="L133" s="2">
        <v>1209</v>
      </c>
      <c r="M133" s="3" t="s">
        <v>16759</v>
      </c>
      <c r="N133" s="84" t="s">
        <v>16760</v>
      </c>
      <c r="O133" s="3" t="s">
        <v>16768</v>
      </c>
      <c r="P133" s="3" t="s">
        <v>16621</v>
      </c>
    </row>
    <row r="134" spans="1:16" x14ac:dyDescent="0.2">
      <c r="A134">
        <v>481320</v>
      </c>
      <c r="B134" s="79">
        <v>481320</v>
      </c>
      <c r="C134" s="80" t="s">
        <v>19</v>
      </c>
      <c r="D134" s="80" t="s">
        <v>10565</v>
      </c>
      <c r="E134" s="80" t="s">
        <v>11238</v>
      </c>
      <c r="F134" s="80" t="s">
        <v>11411</v>
      </c>
      <c r="G134" s="80" t="s">
        <v>11419</v>
      </c>
      <c r="H134" t="s">
        <v>13004</v>
      </c>
      <c r="I134" s="50">
        <v>28.86</v>
      </c>
      <c r="K134" s="2">
        <v>410</v>
      </c>
      <c r="L134" s="2">
        <v>1577</v>
      </c>
      <c r="M134" s="3" t="s">
        <v>16759</v>
      </c>
      <c r="N134" s="84" t="s">
        <v>16760</v>
      </c>
      <c r="O134" s="3" t="s">
        <v>16769</v>
      </c>
      <c r="P134" s="3" t="s">
        <v>16621</v>
      </c>
    </row>
    <row r="135" spans="1:16" x14ac:dyDescent="0.2">
      <c r="A135">
        <v>480803</v>
      </c>
      <c r="B135" s="79">
        <v>480803</v>
      </c>
      <c r="C135" s="80" t="s">
        <v>19</v>
      </c>
      <c r="D135" s="80" t="s">
        <v>10565</v>
      </c>
      <c r="E135" s="80" t="s">
        <v>11238</v>
      </c>
      <c r="F135" s="80" t="s">
        <v>11411</v>
      </c>
      <c r="G135" s="80" t="s">
        <v>11419</v>
      </c>
      <c r="H135" t="s">
        <v>11420</v>
      </c>
      <c r="I135" s="50">
        <v>32.92</v>
      </c>
      <c r="K135" s="2">
        <v>410</v>
      </c>
      <c r="L135" s="2">
        <v>73133</v>
      </c>
      <c r="M135" s="3" t="s">
        <v>16759</v>
      </c>
      <c r="N135" s="84" t="s">
        <v>16760</v>
      </c>
      <c r="O135" s="3" t="s">
        <v>16770</v>
      </c>
      <c r="P135" s="3" t="s">
        <v>16621</v>
      </c>
    </row>
    <row r="136" spans="1:16" x14ac:dyDescent="0.2">
      <c r="A136">
        <v>480793</v>
      </c>
      <c r="B136" s="79">
        <v>480793</v>
      </c>
      <c r="C136" s="80" t="s">
        <v>19</v>
      </c>
      <c r="D136" s="80" t="s">
        <v>10565</v>
      </c>
      <c r="E136" s="80" t="s">
        <v>11238</v>
      </c>
      <c r="F136" s="80" t="s">
        <v>11411</v>
      </c>
      <c r="G136" s="80" t="s">
        <v>11419</v>
      </c>
      <c r="H136" t="s">
        <v>13005</v>
      </c>
      <c r="I136" s="50">
        <v>23.76</v>
      </c>
      <c r="K136" s="2">
        <v>410</v>
      </c>
      <c r="L136" s="2">
        <v>12909</v>
      </c>
      <c r="M136" s="3" t="s">
        <v>16759</v>
      </c>
      <c r="N136" s="84" t="s">
        <v>16760</v>
      </c>
      <c r="O136" s="3" t="s">
        <v>16771</v>
      </c>
      <c r="P136" s="3" t="s">
        <v>16621</v>
      </c>
    </row>
    <row r="137" spans="1:16" x14ac:dyDescent="0.2">
      <c r="A137">
        <v>481327</v>
      </c>
      <c r="B137" s="79">
        <v>481327</v>
      </c>
      <c r="C137" s="80" t="s">
        <v>19</v>
      </c>
      <c r="D137" s="80" t="s">
        <v>10565</v>
      </c>
      <c r="E137" s="80" t="s">
        <v>11238</v>
      </c>
      <c r="F137" s="80" t="s">
        <v>11411</v>
      </c>
      <c r="G137" s="80" t="s">
        <v>11419</v>
      </c>
      <c r="H137" t="s">
        <v>13006</v>
      </c>
      <c r="I137" s="50">
        <v>42.83</v>
      </c>
      <c r="K137" s="2">
        <v>410</v>
      </c>
      <c r="L137" s="2">
        <v>325</v>
      </c>
      <c r="M137" s="3" t="s">
        <v>16759</v>
      </c>
      <c r="N137" s="84" t="s">
        <v>16760</v>
      </c>
      <c r="O137" s="3" t="s">
        <v>16772</v>
      </c>
      <c r="P137" s="3" t="s">
        <v>16621</v>
      </c>
    </row>
    <row r="138" spans="1:16" x14ac:dyDescent="0.2">
      <c r="A138">
        <v>481288</v>
      </c>
      <c r="B138" s="79">
        <v>481288</v>
      </c>
      <c r="C138" s="80" t="s">
        <v>19</v>
      </c>
      <c r="D138" s="80" t="s">
        <v>10565</v>
      </c>
      <c r="E138" s="80" t="s">
        <v>11238</v>
      </c>
      <c r="F138" s="80" t="s">
        <v>11411</v>
      </c>
      <c r="G138" s="80" t="s">
        <v>11419</v>
      </c>
      <c r="H138" t="s">
        <v>13007</v>
      </c>
      <c r="I138" s="50">
        <v>43.93</v>
      </c>
      <c r="K138" s="2">
        <v>410</v>
      </c>
      <c r="L138" s="2">
        <v>41123</v>
      </c>
      <c r="M138" s="3" t="s">
        <v>16759</v>
      </c>
      <c r="N138" s="84" t="s">
        <v>16760</v>
      </c>
      <c r="O138" s="3" t="s">
        <v>16773</v>
      </c>
      <c r="P138" s="3" t="s">
        <v>16621</v>
      </c>
    </row>
    <row r="139" spans="1:16" x14ac:dyDescent="0.2">
      <c r="A139">
        <v>480809</v>
      </c>
      <c r="B139" s="79">
        <v>480809</v>
      </c>
      <c r="C139" s="80" t="s">
        <v>19</v>
      </c>
      <c r="D139" s="80" t="s">
        <v>10565</v>
      </c>
      <c r="E139" s="80" t="s">
        <v>11238</v>
      </c>
      <c r="F139" s="80" t="s">
        <v>11411</v>
      </c>
      <c r="G139" s="80" t="s">
        <v>11419</v>
      </c>
      <c r="H139" t="s">
        <v>13008</v>
      </c>
      <c r="I139" s="50">
        <v>34.64</v>
      </c>
      <c r="K139" s="2">
        <v>410</v>
      </c>
      <c r="L139" s="2">
        <v>2695</v>
      </c>
      <c r="M139" s="3" t="s">
        <v>16759</v>
      </c>
      <c r="N139" s="84" t="s">
        <v>16760</v>
      </c>
      <c r="O139" s="3" t="s">
        <v>16774</v>
      </c>
      <c r="P139" s="3" t="s">
        <v>16621</v>
      </c>
    </row>
    <row r="140" spans="1:16" x14ac:dyDescent="0.2">
      <c r="A140">
        <v>480811</v>
      </c>
      <c r="B140" s="79">
        <v>480811</v>
      </c>
      <c r="C140" s="80" t="s">
        <v>19</v>
      </c>
      <c r="D140" s="80" t="s">
        <v>10565</v>
      </c>
      <c r="E140" s="80" t="s">
        <v>11238</v>
      </c>
      <c r="F140" s="80" t="s">
        <v>11411</v>
      </c>
      <c r="G140" s="80" t="s">
        <v>11419</v>
      </c>
      <c r="H140" t="s">
        <v>13009</v>
      </c>
      <c r="I140" s="50">
        <v>38.630000000000003</v>
      </c>
      <c r="K140" s="2">
        <v>410</v>
      </c>
      <c r="L140" s="2">
        <v>11290</v>
      </c>
      <c r="M140" s="3" t="s">
        <v>16759</v>
      </c>
      <c r="N140" s="84" t="s">
        <v>16760</v>
      </c>
      <c r="O140" s="3" t="s">
        <v>16775</v>
      </c>
      <c r="P140" s="3" t="s">
        <v>16621</v>
      </c>
    </row>
    <row r="141" spans="1:16" x14ac:dyDescent="0.2">
      <c r="A141">
        <v>481315</v>
      </c>
      <c r="B141" s="79">
        <v>481315</v>
      </c>
      <c r="C141" s="80" t="s">
        <v>19</v>
      </c>
      <c r="D141" s="80" t="s">
        <v>10565</v>
      </c>
      <c r="E141" s="80" t="s">
        <v>11238</v>
      </c>
      <c r="F141" s="80" t="s">
        <v>11411</v>
      </c>
      <c r="G141" s="80" t="s">
        <v>11419</v>
      </c>
      <c r="H141" t="s">
        <v>13010</v>
      </c>
      <c r="I141" s="50">
        <v>39.619999999999997</v>
      </c>
      <c r="K141" s="2">
        <v>410</v>
      </c>
      <c r="L141" s="2">
        <v>41660</v>
      </c>
      <c r="M141" s="3" t="s">
        <v>16759</v>
      </c>
      <c r="N141" s="84" t="s">
        <v>16760</v>
      </c>
      <c r="O141" s="3" t="s">
        <v>16776</v>
      </c>
      <c r="P141" s="3" t="s">
        <v>16621</v>
      </c>
    </row>
    <row r="142" spans="1:16" x14ac:dyDescent="0.2">
      <c r="A142">
        <v>480820</v>
      </c>
      <c r="B142" s="79">
        <v>480820</v>
      </c>
      <c r="C142" s="80" t="s">
        <v>19</v>
      </c>
      <c r="D142" s="80" t="s">
        <v>10565</v>
      </c>
      <c r="E142" s="80" t="s">
        <v>11238</v>
      </c>
      <c r="F142" s="80" t="s">
        <v>11411</v>
      </c>
      <c r="G142" s="80" t="s">
        <v>11419</v>
      </c>
      <c r="H142" t="s">
        <v>13011</v>
      </c>
      <c r="I142" s="50">
        <v>8.52</v>
      </c>
      <c r="K142" s="2">
        <v>410</v>
      </c>
      <c r="L142" s="2">
        <v>8117</v>
      </c>
      <c r="M142" s="3" t="s">
        <v>16759</v>
      </c>
      <c r="N142" s="84" t="s">
        <v>16760</v>
      </c>
      <c r="O142" s="3" t="s">
        <v>16777</v>
      </c>
      <c r="P142" s="3" t="s">
        <v>16621</v>
      </c>
    </row>
    <row r="143" spans="1:16" x14ac:dyDescent="0.2">
      <c r="A143">
        <v>480802</v>
      </c>
      <c r="B143" s="79">
        <v>480802</v>
      </c>
      <c r="C143" s="80" t="s">
        <v>19</v>
      </c>
      <c r="D143" s="80" t="s">
        <v>10565</v>
      </c>
      <c r="E143" s="80" t="s">
        <v>11238</v>
      </c>
      <c r="F143" s="80" t="s">
        <v>11411</v>
      </c>
      <c r="G143" s="80" t="s">
        <v>11419</v>
      </c>
      <c r="H143" t="s">
        <v>13012</v>
      </c>
      <c r="I143" s="50">
        <v>9.31</v>
      </c>
      <c r="K143" s="2">
        <v>410</v>
      </c>
      <c r="L143" s="2">
        <v>3446</v>
      </c>
      <c r="M143" s="3" t="s">
        <v>16759</v>
      </c>
      <c r="N143" s="84" t="s">
        <v>16760</v>
      </c>
      <c r="O143" s="3" t="s">
        <v>16778</v>
      </c>
      <c r="P143" s="3" t="s">
        <v>16621</v>
      </c>
    </row>
    <row r="144" spans="1:16" x14ac:dyDescent="0.2">
      <c r="A144">
        <v>582495</v>
      </c>
      <c r="B144" s="79">
        <v>7898964753840</v>
      </c>
      <c r="C144" s="80" t="s">
        <v>19</v>
      </c>
      <c r="D144" s="80" t="s">
        <v>10565</v>
      </c>
      <c r="E144" s="80" t="s">
        <v>11238</v>
      </c>
      <c r="F144" s="80" t="s">
        <v>11411</v>
      </c>
      <c r="G144" s="80" t="s">
        <v>11419</v>
      </c>
      <c r="H144" t="s">
        <v>13013</v>
      </c>
      <c r="I144" s="50">
        <v>21.91</v>
      </c>
      <c r="K144" s="2">
        <v>410</v>
      </c>
      <c r="L144" s="2">
        <v>151586</v>
      </c>
      <c r="M144" s="3" t="s">
        <v>16759</v>
      </c>
      <c r="N144" s="84" t="s">
        <v>16760</v>
      </c>
      <c r="O144" s="3" t="s">
        <v>16779</v>
      </c>
      <c r="P144" s="3" t="s">
        <v>16621</v>
      </c>
    </row>
    <row r="145" spans="1:16" x14ac:dyDescent="0.2">
      <c r="A145">
        <v>480827</v>
      </c>
      <c r="B145" s="79">
        <v>480827</v>
      </c>
      <c r="C145" s="80" t="s">
        <v>19</v>
      </c>
      <c r="D145" s="80" t="s">
        <v>10565</v>
      </c>
      <c r="E145" s="80" t="s">
        <v>11238</v>
      </c>
      <c r="F145" s="80" t="s">
        <v>11411</v>
      </c>
      <c r="G145" s="80" t="s">
        <v>11419</v>
      </c>
      <c r="H145" t="s">
        <v>13014</v>
      </c>
      <c r="I145" s="50">
        <v>39.89</v>
      </c>
      <c r="K145" s="2">
        <v>410</v>
      </c>
      <c r="L145" s="2">
        <v>175606</v>
      </c>
      <c r="M145" s="3" t="s">
        <v>16759</v>
      </c>
      <c r="N145" s="84" t="s">
        <v>16760</v>
      </c>
      <c r="O145" s="3" t="s">
        <v>16780</v>
      </c>
      <c r="P145" s="3" t="s">
        <v>16621</v>
      </c>
    </row>
    <row r="146" spans="1:16" x14ac:dyDescent="0.2">
      <c r="A146">
        <v>480831</v>
      </c>
      <c r="B146" s="79">
        <v>480831</v>
      </c>
      <c r="C146" s="80" t="s">
        <v>19</v>
      </c>
      <c r="D146" s="80" t="s">
        <v>10565</v>
      </c>
      <c r="E146" s="80" t="s">
        <v>11238</v>
      </c>
      <c r="F146" s="80" t="s">
        <v>11411</v>
      </c>
      <c r="G146" s="80" t="s">
        <v>11419</v>
      </c>
      <c r="H146" t="s">
        <v>13015</v>
      </c>
      <c r="I146" s="50">
        <v>29.72</v>
      </c>
      <c r="K146" s="2">
        <v>410</v>
      </c>
      <c r="L146" s="2">
        <v>19895</v>
      </c>
      <c r="M146" s="3" t="s">
        <v>16759</v>
      </c>
      <c r="N146" s="84" t="s">
        <v>16760</v>
      </c>
      <c r="O146" s="3" t="s">
        <v>16781</v>
      </c>
      <c r="P146" s="3" t="s">
        <v>16621</v>
      </c>
    </row>
    <row r="147" spans="1:16" x14ac:dyDescent="0.2">
      <c r="A147">
        <v>480814</v>
      </c>
      <c r="B147" s="79">
        <v>480814</v>
      </c>
      <c r="C147" s="80" t="s">
        <v>19</v>
      </c>
      <c r="D147" s="80" t="s">
        <v>10565</v>
      </c>
      <c r="E147" s="80" t="s">
        <v>11238</v>
      </c>
      <c r="F147" s="80" t="s">
        <v>11411</v>
      </c>
      <c r="G147" s="80" t="s">
        <v>11419</v>
      </c>
      <c r="H147" t="s">
        <v>13016</v>
      </c>
      <c r="I147" s="50">
        <v>37.630000000000003</v>
      </c>
      <c r="K147" s="2">
        <v>410</v>
      </c>
      <c r="L147" s="2">
        <v>70325</v>
      </c>
      <c r="M147" s="3" t="s">
        <v>16759</v>
      </c>
      <c r="N147" s="84" t="s">
        <v>16760</v>
      </c>
      <c r="O147" s="3" t="s">
        <v>16782</v>
      </c>
      <c r="P147" s="3" t="s">
        <v>16621</v>
      </c>
    </row>
    <row r="148" spans="1:16" x14ac:dyDescent="0.2">
      <c r="A148">
        <v>567054</v>
      </c>
      <c r="B148" s="79">
        <v>567054</v>
      </c>
      <c r="C148" s="80" t="s">
        <v>19</v>
      </c>
      <c r="D148" s="80" t="s">
        <v>10565</v>
      </c>
      <c r="E148" s="80" t="s">
        <v>11238</v>
      </c>
      <c r="F148" s="80" t="s">
        <v>11307</v>
      </c>
      <c r="G148" s="80" t="s">
        <v>6341</v>
      </c>
      <c r="H148" t="s">
        <v>11318</v>
      </c>
      <c r="I148" s="50">
        <v>27.41</v>
      </c>
      <c r="K148" s="2">
        <v>410</v>
      </c>
      <c r="L148" s="2">
        <v>12923</v>
      </c>
      <c r="M148" s="3" t="s">
        <v>16759</v>
      </c>
      <c r="N148" s="84" t="s">
        <v>16760</v>
      </c>
      <c r="O148" s="3" t="s">
        <v>16783</v>
      </c>
      <c r="P148" s="3" t="s">
        <v>16621</v>
      </c>
    </row>
    <row r="149" spans="1:16" x14ac:dyDescent="0.2">
      <c r="A149">
        <v>567056</v>
      </c>
      <c r="B149" s="79">
        <v>567056</v>
      </c>
      <c r="C149" s="80" t="s">
        <v>19</v>
      </c>
      <c r="D149" s="80" t="s">
        <v>10565</v>
      </c>
      <c r="E149" s="80" t="s">
        <v>11238</v>
      </c>
      <c r="F149" s="80" t="s">
        <v>11307</v>
      </c>
      <c r="G149" s="80" t="s">
        <v>6341</v>
      </c>
      <c r="H149" t="s">
        <v>13017</v>
      </c>
      <c r="I149" s="50">
        <v>25.83</v>
      </c>
      <c r="K149" s="2">
        <v>410</v>
      </c>
      <c r="L149" s="2">
        <v>1968</v>
      </c>
      <c r="M149" s="3" t="s">
        <v>16759</v>
      </c>
      <c r="N149" s="84" t="s">
        <v>16760</v>
      </c>
      <c r="O149" s="3" t="s">
        <v>16784</v>
      </c>
      <c r="P149" s="3" t="s">
        <v>16621</v>
      </c>
    </row>
    <row r="150" spans="1:16" x14ac:dyDescent="0.2">
      <c r="A150">
        <v>300052</v>
      </c>
      <c r="B150" s="79">
        <v>300052</v>
      </c>
      <c r="C150" s="80" t="s">
        <v>19</v>
      </c>
      <c r="D150" s="80" t="s">
        <v>10565</v>
      </c>
      <c r="E150" s="80" t="s">
        <v>11238</v>
      </c>
      <c r="F150" s="80" t="s">
        <v>11307</v>
      </c>
      <c r="G150" s="80" t="s">
        <v>6341</v>
      </c>
      <c r="H150" t="s">
        <v>13018</v>
      </c>
      <c r="I150" s="50">
        <v>19.32</v>
      </c>
      <c r="K150" s="2">
        <v>410</v>
      </c>
      <c r="L150" s="2">
        <v>2106</v>
      </c>
      <c r="M150" s="3" t="s">
        <v>16759</v>
      </c>
      <c r="N150" s="84" t="s">
        <v>16760</v>
      </c>
      <c r="O150" s="3" t="s">
        <v>16716</v>
      </c>
      <c r="P150" s="3" t="s">
        <v>16621</v>
      </c>
    </row>
    <row r="151" spans="1:16" x14ac:dyDescent="0.2">
      <c r="A151">
        <v>380522</v>
      </c>
      <c r="B151" s="79">
        <v>380522</v>
      </c>
      <c r="C151" s="80" t="s">
        <v>19</v>
      </c>
      <c r="D151" s="80" t="s">
        <v>10565</v>
      </c>
      <c r="E151" s="80" t="s">
        <v>11238</v>
      </c>
      <c r="F151" s="80" t="s">
        <v>11307</v>
      </c>
      <c r="G151" s="80" t="s">
        <v>6143</v>
      </c>
      <c r="H151" t="s">
        <v>11317</v>
      </c>
      <c r="I151" s="50">
        <v>18.78</v>
      </c>
      <c r="K151" s="2">
        <v>410</v>
      </c>
      <c r="L151" s="2">
        <v>723</v>
      </c>
      <c r="M151" s="3" t="s">
        <v>16759</v>
      </c>
      <c r="N151" s="84" t="s">
        <v>16760</v>
      </c>
      <c r="O151" s="3" t="s">
        <v>16785</v>
      </c>
      <c r="P151" s="3" t="s">
        <v>16621</v>
      </c>
    </row>
    <row r="152" spans="1:16" x14ac:dyDescent="0.2">
      <c r="A152">
        <v>43778</v>
      </c>
      <c r="B152" s="79">
        <v>43778</v>
      </c>
      <c r="C152" s="80" t="s">
        <v>19</v>
      </c>
      <c r="D152" s="80" t="s">
        <v>10565</v>
      </c>
      <c r="E152" s="80" t="s">
        <v>11238</v>
      </c>
      <c r="F152" s="80" t="s">
        <v>11307</v>
      </c>
      <c r="G152" s="80" t="s">
        <v>6143</v>
      </c>
      <c r="H152" t="s">
        <v>13019</v>
      </c>
      <c r="I152" s="50">
        <v>23.82</v>
      </c>
      <c r="K152" s="2">
        <v>410</v>
      </c>
      <c r="L152" s="2">
        <v>3554</v>
      </c>
      <c r="M152" s="3" t="s">
        <v>16759</v>
      </c>
      <c r="N152" s="84" t="s">
        <v>16760</v>
      </c>
      <c r="O152" s="3" t="s">
        <v>16786</v>
      </c>
      <c r="P152" s="3" t="s">
        <v>16621</v>
      </c>
    </row>
    <row r="153" spans="1:16" x14ac:dyDescent="0.2">
      <c r="A153">
        <v>36556</v>
      </c>
      <c r="B153" s="79">
        <v>36556</v>
      </c>
      <c r="C153" s="80" t="s">
        <v>19</v>
      </c>
      <c r="D153" s="80" t="s">
        <v>10565</v>
      </c>
      <c r="E153" s="80" t="s">
        <v>11238</v>
      </c>
      <c r="F153" s="80" t="s">
        <v>11307</v>
      </c>
      <c r="G153" s="80" t="s">
        <v>10479</v>
      </c>
      <c r="H153" t="s">
        <v>11322</v>
      </c>
      <c r="I153" s="50">
        <v>23.78</v>
      </c>
      <c r="K153" s="2">
        <v>410</v>
      </c>
      <c r="L153" s="2">
        <v>125785</v>
      </c>
      <c r="M153" s="3" t="s">
        <v>16759</v>
      </c>
      <c r="N153" s="84" t="s">
        <v>16760</v>
      </c>
      <c r="O153" s="3" t="s">
        <v>16787</v>
      </c>
      <c r="P153" s="3" t="s">
        <v>16621</v>
      </c>
    </row>
    <row r="154" spans="1:16" x14ac:dyDescent="0.2">
      <c r="A154">
        <v>21475</v>
      </c>
      <c r="B154" s="79">
        <v>21475</v>
      </c>
      <c r="C154" s="80" t="s">
        <v>19</v>
      </c>
      <c r="D154" s="80" t="s">
        <v>10565</v>
      </c>
      <c r="E154" s="80" t="s">
        <v>11238</v>
      </c>
      <c r="F154" s="80" t="s">
        <v>11307</v>
      </c>
      <c r="G154" s="80" t="s">
        <v>10479</v>
      </c>
      <c r="H154" t="s">
        <v>11320</v>
      </c>
      <c r="I154" s="50">
        <v>23.76</v>
      </c>
      <c r="K154" s="2">
        <v>410</v>
      </c>
      <c r="L154" s="2">
        <v>1044</v>
      </c>
      <c r="M154" s="3" t="s">
        <v>16759</v>
      </c>
      <c r="N154" s="84" t="s">
        <v>16760</v>
      </c>
      <c r="O154" s="3" t="s">
        <v>16788</v>
      </c>
      <c r="P154" s="3" t="s">
        <v>16621</v>
      </c>
    </row>
    <row r="155" spans="1:16" x14ac:dyDescent="0.2">
      <c r="A155">
        <v>379472</v>
      </c>
      <c r="B155" s="79">
        <v>379472</v>
      </c>
      <c r="C155" s="80" t="s">
        <v>19</v>
      </c>
      <c r="D155" s="80" t="s">
        <v>10565</v>
      </c>
      <c r="E155" s="80" t="s">
        <v>11238</v>
      </c>
      <c r="F155" s="80" t="s">
        <v>11307</v>
      </c>
      <c r="G155" s="80" t="s">
        <v>10479</v>
      </c>
      <c r="H155" t="s">
        <v>13020</v>
      </c>
      <c r="I155" s="50">
        <v>25.03</v>
      </c>
      <c r="K155" s="2">
        <v>410</v>
      </c>
      <c r="L155" s="2">
        <v>2619</v>
      </c>
      <c r="M155" s="3" t="s">
        <v>16759</v>
      </c>
      <c r="N155" s="84" t="s">
        <v>16760</v>
      </c>
      <c r="O155" s="3" t="s">
        <v>16789</v>
      </c>
      <c r="P155" s="3" t="s">
        <v>16621</v>
      </c>
    </row>
    <row r="156" spans="1:16" x14ac:dyDescent="0.2">
      <c r="A156">
        <v>34183</v>
      </c>
      <c r="B156" s="79">
        <v>34183</v>
      </c>
      <c r="C156" s="80" t="s">
        <v>19</v>
      </c>
      <c r="D156" s="80" t="s">
        <v>10565</v>
      </c>
      <c r="E156" s="80" t="s">
        <v>11238</v>
      </c>
      <c r="F156" s="80" t="s">
        <v>11307</v>
      </c>
      <c r="G156" s="80" t="s">
        <v>10479</v>
      </c>
      <c r="H156" t="s">
        <v>11321</v>
      </c>
      <c r="I156" s="50">
        <v>25.03</v>
      </c>
      <c r="K156" s="2">
        <v>410</v>
      </c>
      <c r="L156" s="2">
        <v>54455</v>
      </c>
      <c r="M156" s="3" t="s">
        <v>16759</v>
      </c>
      <c r="N156" s="84" t="s">
        <v>16760</v>
      </c>
      <c r="O156" s="3" t="s">
        <v>16790</v>
      </c>
      <c r="P156" s="3" t="s">
        <v>16621</v>
      </c>
    </row>
    <row r="157" spans="1:16" x14ac:dyDescent="0.2">
      <c r="A157">
        <v>7468</v>
      </c>
      <c r="B157" s="79">
        <v>7468</v>
      </c>
      <c r="C157" s="80" t="s">
        <v>19</v>
      </c>
      <c r="D157" s="80" t="s">
        <v>10565</v>
      </c>
      <c r="E157" s="80" t="s">
        <v>11238</v>
      </c>
      <c r="F157" s="80" t="s">
        <v>11307</v>
      </c>
      <c r="G157" s="80" t="s">
        <v>10479</v>
      </c>
      <c r="H157" t="s">
        <v>11319</v>
      </c>
      <c r="I157" s="50">
        <v>25.04</v>
      </c>
      <c r="K157" s="2">
        <v>410</v>
      </c>
      <c r="L157" s="2">
        <v>86272</v>
      </c>
      <c r="M157" s="3" t="s">
        <v>16759</v>
      </c>
      <c r="N157" s="84" t="s">
        <v>16760</v>
      </c>
      <c r="O157" s="3" t="s">
        <v>16791</v>
      </c>
      <c r="P157" s="3" t="s">
        <v>16621</v>
      </c>
    </row>
    <row r="158" spans="1:16" x14ac:dyDescent="0.2">
      <c r="A158">
        <v>490505</v>
      </c>
      <c r="B158" s="79">
        <v>7894904075812</v>
      </c>
      <c r="C158" s="80" t="s">
        <v>19</v>
      </c>
      <c r="D158" s="80" t="s">
        <v>10565</v>
      </c>
      <c r="E158" s="80" t="s">
        <v>11238</v>
      </c>
      <c r="F158" s="80" t="s">
        <v>11307</v>
      </c>
      <c r="G158" s="80" t="s">
        <v>10451</v>
      </c>
      <c r="H158" t="s">
        <v>11313</v>
      </c>
      <c r="I158" s="50">
        <v>7.12</v>
      </c>
      <c r="K158" s="2">
        <v>410</v>
      </c>
      <c r="L158" s="2">
        <v>20043</v>
      </c>
      <c r="M158" s="3" t="s">
        <v>16759</v>
      </c>
      <c r="N158" s="84" t="s">
        <v>16760</v>
      </c>
      <c r="O158" s="3" t="s">
        <v>16792</v>
      </c>
      <c r="P158" s="3" t="s">
        <v>16621</v>
      </c>
    </row>
    <row r="159" spans="1:16" x14ac:dyDescent="0.2">
      <c r="A159">
        <v>17285</v>
      </c>
      <c r="B159" s="79">
        <v>17285</v>
      </c>
      <c r="C159" s="80" t="s">
        <v>19</v>
      </c>
      <c r="D159" s="80" t="s">
        <v>10565</v>
      </c>
      <c r="E159" s="80" t="s">
        <v>11238</v>
      </c>
      <c r="F159" s="80" t="s">
        <v>11307</v>
      </c>
      <c r="G159" s="80" t="s">
        <v>10451</v>
      </c>
      <c r="H159" t="s">
        <v>11314</v>
      </c>
      <c r="I159" s="50">
        <v>19.989999999999998</v>
      </c>
      <c r="K159" s="2">
        <v>410</v>
      </c>
      <c r="L159" s="2">
        <v>20636</v>
      </c>
      <c r="M159" s="3" t="s">
        <v>16759</v>
      </c>
      <c r="N159" s="84" t="s">
        <v>16760</v>
      </c>
      <c r="O159" s="3" t="s">
        <v>16793</v>
      </c>
      <c r="P159" s="3" t="s">
        <v>16621</v>
      </c>
    </row>
    <row r="160" spans="1:16" x14ac:dyDescent="0.2">
      <c r="A160">
        <v>490486</v>
      </c>
      <c r="B160" s="79">
        <v>7894904266029</v>
      </c>
      <c r="C160" s="80" t="s">
        <v>19</v>
      </c>
      <c r="D160" s="80" t="s">
        <v>10565</v>
      </c>
      <c r="E160" s="80" t="s">
        <v>11238</v>
      </c>
      <c r="F160" s="80" t="s">
        <v>11307</v>
      </c>
      <c r="G160" s="80" t="s">
        <v>10451</v>
      </c>
      <c r="H160" t="s">
        <v>11315</v>
      </c>
      <c r="I160" s="50">
        <v>30.38</v>
      </c>
      <c r="K160" s="2">
        <v>410</v>
      </c>
      <c r="L160" s="2">
        <v>50712</v>
      </c>
      <c r="M160" s="3" t="s">
        <v>16759</v>
      </c>
      <c r="N160" s="84" t="s">
        <v>16760</v>
      </c>
      <c r="O160" s="3" t="s">
        <v>16794</v>
      </c>
      <c r="P160" s="3" t="s">
        <v>16621</v>
      </c>
    </row>
    <row r="161" spans="1:16" x14ac:dyDescent="0.2">
      <c r="A161">
        <v>148685</v>
      </c>
      <c r="B161" s="79">
        <v>7894904211210</v>
      </c>
      <c r="C161" s="80" t="s">
        <v>19</v>
      </c>
      <c r="D161" s="80" t="s">
        <v>10565</v>
      </c>
      <c r="E161" s="80" t="s">
        <v>11238</v>
      </c>
      <c r="F161" s="80" t="s">
        <v>11307</v>
      </c>
      <c r="G161" s="80" t="s">
        <v>10451</v>
      </c>
      <c r="H161" t="s">
        <v>11308</v>
      </c>
      <c r="I161" s="50">
        <v>12.04</v>
      </c>
      <c r="K161" s="2">
        <v>410</v>
      </c>
      <c r="L161" s="2">
        <v>41121</v>
      </c>
      <c r="M161" s="3" t="s">
        <v>16759</v>
      </c>
      <c r="N161" s="84" t="s">
        <v>16760</v>
      </c>
      <c r="O161" s="3" t="s">
        <v>16795</v>
      </c>
      <c r="P161" s="3" t="s">
        <v>16621</v>
      </c>
    </row>
    <row r="162" spans="1:16" x14ac:dyDescent="0.2">
      <c r="A162">
        <v>7005</v>
      </c>
      <c r="B162" s="79">
        <v>7005</v>
      </c>
      <c r="C162" s="80" t="s">
        <v>19</v>
      </c>
      <c r="D162" s="80" t="s">
        <v>10565</v>
      </c>
      <c r="E162" s="80" t="s">
        <v>11238</v>
      </c>
      <c r="F162" s="80" t="s">
        <v>11307</v>
      </c>
      <c r="G162" s="80" t="s">
        <v>10451</v>
      </c>
      <c r="H162" t="s">
        <v>11310</v>
      </c>
      <c r="I162" s="50">
        <v>26.93</v>
      </c>
      <c r="K162" s="2">
        <v>410</v>
      </c>
      <c r="L162" s="2">
        <v>81045</v>
      </c>
      <c r="M162" s="3" t="s">
        <v>16759</v>
      </c>
      <c r="N162" s="84" t="s">
        <v>16760</v>
      </c>
      <c r="O162" s="3" t="s">
        <v>16796</v>
      </c>
      <c r="P162" s="3" t="s">
        <v>16621</v>
      </c>
    </row>
    <row r="163" spans="1:16" x14ac:dyDescent="0.2">
      <c r="A163">
        <v>7009</v>
      </c>
      <c r="B163" s="79">
        <v>7009</v>
      </c>
      <c r="C163" s="80" t="s">
        <v>19</v>
      </c>
      <c r="D163" s="80" t="s">
        <v>10565</v>
      </c>
      <c r="E163" s="80" t="s">
        <v>11238</v>
      </c>
      <c r="F163" s="80" t="s">
        <v>11307</v>
      </c>
      <c r="G163" s="80" t="s">
        <v>10451</v>
      </c>
      <c r="H163" t="s">
        <v>11312</v>
      </c>
      <c r="I163" s="50">
        <v>23.62</v>
      </c>
      <c r="K163" s="2">
        <v>410</v>
      </c>
      <c r="L163" s="2">
        <v>233408</v>
      </c>
      <c r="M163" s="3" t="s">
        <v>16759</v>
      </c>
      <c r="N163" s="84" t="s">
        <v>16760</v>
      </c>
      <c r="O163" s="3" t="s">
        <v>16797</v>
      </c>
      <c r="P163" s="3" t="s">
        <v>16621</v>
      </c>
    </row>
    <row r="164" spans="1:16" x14ac:dyDescent="0.2">
      <c r="A164">
        <v>7010</v>
      </c>
      <c r="B164" s="79">
        <v>7010</v>
      </c>
      <c r="C164" s="80" t="s">
        <v>19</v>
      </c>
      <c r="D164" s="80" t="s">
        <v>10565</v>
      </c>
      <c r="E164" s="80" t="s">
        <v>11238</v>
      </c>
      <c r="F164" s="80" t="s">
        <v>11307</v>
      </c>
      <c r="G164" s="80" t="s">
        <v>10451</v>
      </c>
      <c r="H164" t="s">
        <v>13021</v>
      </c>
      <c r="I164" s="50">
        <v>28.8</v>
      </c>
      <c r="K164" s="2">
        <v>410</v>
      </c>
      <c r="L164" s="2">
        <v>599</v>
      </c>
      <c r="M164" s="3" t="s">
        <v>16759</v>
      </c>
      <c r="N164" s="84" t="s">
        <v>16760</v>
      </c>
      <c r="O164" s="3" t="s">
        <v>16776</v>
      </c>
      <c r="P164" s="3" t="s">
        <v>16621</v>
      </c>
    </row>
    <row r="165" spans="1:16" x14ac:dyDescent="0.2">
      <c r="A165">
        <v>149073</v>
      </c>
      <c r="B165" s="79">
        <v>7894904966172</v>
      </c>
      <c r="C165" s="80" t="s">
        <v>19</v>
      </c>
      <c r="D165" s="80" t="s">
        <v>10565</v>
      </c>
      <c r="E165" s="80" t="s">
        <v>11238</v>
      </c>
      <c r="F165" s="80" t="s">
        <v>11307</v>
      </c>
      <c r="G165" s="80" t="s">
        <v>10451</v>
      </c>
      <c r="H165" t="s">
        <v>11309</v>
      </c>
      <c r="I165" s="50">
        <v>13.87</v>
      </c>
      <c r="K165" s="2">
        <v>410</v>
      </c>
      <c r="L165" s="2">
        <v>75612</v>
      </c>
      <c r="M165" s="3" t="s">
        <v>16759</v>
      </c>
      <c r="N165" s="84" t="s">
        <v>16760</v>
      </c>
      <c r="O165" s="3" t="s">
        <v>16798</v>
      </c>
      <c r="P165" s="3" t="s">
        <v>16621</v>
      </c>
    </row>
    <row r="166" spans="1:16" x14ac:dyDescent="0.2">
      <c r="A166">
        <v>550458</v>
      </c>
      <c r="B166" s="79">
        <v>550458</v>
      </c>
      <c r="C166" s="80" t="s">
        <v>19</v>
      </c>
      <c r="D166" s="80" t="s">
        <v>10565</v>
      </c>
      <c r="E166" s="80" t="s">
        <v>11238</v>
      </c>
      <c r="F166" s="80" t="s">
        <v>11307</v>
      </c>
      <c r="G166" s="80" t="s">
        <v>13022</v>
      </c>
      <c r="H166" t="s">
        <v>13023</v>
      </c>
      <c r="I166" s="50">
        <v>17.29</v>
      </c>
      <c r="K166" s="2">
        <v>600</v>
      </c>
      <c r="L166" s="2">
        <v>76</v>
      </c>
      <c r="M166" s="3" t="s">
        <v>16799</v>
      </c>
      <c r="N166" s="84" t="s">
        <v>8892</v>
      </c>
      <c r="O166" s="3" t="s">
        <v>16800</v>
      </c>
      <c r="P166" s="3" t="s">
        <v>16621</v>
      </c>
    </row>
    <row r="167" spans="1:16" x14ac:dyDescent="0.2">
      <c r="A167">
        <v>304699</v>
      </c>
      <c r="B167" s="79">
        <v>304699</v>
      </c>
      <c r="C167" s="80" t="s">
        <v>19</v>
      </c>
      <c r="D167" s="80" t="s">
        <v>10565</v>
      </c>
      <c r="E167" s="80" t="s">
        <v>11238</v>
      </c>
      <c r="F167" s="80" t="s">
        <v>11307</v>
      </c>
      <c r="G167" s="80" t="s">
        <v>13024</v>
      </c>
      <c r="H167" t="s">
        <v>13025</v>
      </c>
      <c r="I167" s="50">
        <v>20.399999999999999</v>
      </c>
      <c r="K167" s="2">
        <v>600</v>
      </c>
      <c r="L167" s="2">
        <v>205</v>
      </c>
      <c r="M167" s="3" t="s">
        <v>16799</v>
      </c>
      <c r="N167" s="84" t="s">
        <v>8892</v>
      </c>
      <c r="O167" s="3" t="s">
        <v>16801</v>
      </c>
      <c r="P167" s="3" t="s">
        <v>16621</v>
      </c>
    </row>
    <row r="168" spans="1:16" x14ac:dyDescent="0.2">
      <c r="A168">
        <v>479698</v>
      </c>
      <c r="B168" s="79">
        <v>479698</v>
      </c>
      <c r="C168" s="80" t="s">
        <v>19</v>
      </c>
      <c r="D168" s="80" t="s">
        <v>10565</v>
      </c>
      <c r="E168" s="80" t="s">
        <v>11238</v>
      </c>
      <c r="F168" s="80" t="s">
        <v>11307</v>
      </c>
      <c r="G168" s="80" t="s">
        <v>13026</v>
      </c>
      <c r="H168" t="s">
        <v>13027</v>
      </c>
      <c r="I168" s="50">
        <v>16.61</v>
      </c>
      <c r="K168" s="2">
        <v>600</v>
      </c>
      <c r="L168" s="2">
        <v>348</v>
      </c>
      <c r="M168" s="3" t="s">
        <v>16799</v>
      </c>
      <c r="N168" s="84" t="s">
        <v>8892</v>
      </c>
      <c r="O168" s="3" t="s">
        <v>16802</v>
      </c>
      <c r="P168" s="3" t="s">
        <v>16621</v>
      </c>
    </row>
    <row r="169" spans="1:16" x14ac:dyDescent="0.2">
      <c r="A169">
        <v>354703</v>
      </c>
      <c r="B169" s="79">
        <v>354703</v>
      </c>
      <c r="C169" s="80" t="s">
        <v>19</v>
      </c>
      <c r="D169" s="80" t="s">
        <v>10565</v>
      </c>
      <c r="E169" s="80" t="s">
        <v>11238</v>
      </c>
      <c r="F169" s="80" t="s">
        <v>11307</v>
      </c>
      <c r="G169" s="80" t="s">
        <v>11931</v>
      </c>
      <c r="H169" t="s">
        <v>13028</v>
      </c>
      <c r="I169" s="50">
        <v>17.510000000000002</v>
      </c>
      <c r="K169" s="2">
        <v>600</v>
      </c>
      <c r="L169" s="2">
        <v>370</v>
      </c>
      <c r="M169" s="3" t="s">
        <v>16799</v>
      </c>
      <c r="N169" s="84" t="s">
        <v>8892</v>
      </c>
      <c r="O169" s="3" t="s">
        <v>16803</v>
      </c>
      <c r="P169" s="3" t="s">
        <v>16621</v>
      </c>
    </row>
    <row r="170" spans="1:16" x14ac:dyDescent="0.2">
      <c r="A170">
        <v>354246</v>
      </c>
      <c r="B170" s="79">
        <v>354246</v>
      </c>
      <c r="C170" s="80" t="s">
        <v>19</v>
      </c>
      <c r="D170" s="80" t="s">
        <v>10565</v>
      </c>
      <c r="E170" s="80" t="s">
        <v>11238</v>
      </c>
      <c r="F170" s="80" t="s">
        <v>11307</v>
      </c>
      <c r="G170" s="80" t="s">
        <v>10906</v>
      </c>
      <c r="H170" t="s">
        <v>11316</v>
      </c>
      <c r="I170" s="50">
        <v>21.81</v>
      </c>
      <c r="K170" s="2">
        <v>600</v>
      </c>
      <c r="L170" s="2">
        <v>817</v>
      </c>
      <c r="M170" s="3" t="s">
        <v>16799</v>
      </c>
      <c r="N170" s="84" t="s">
        <v>8892</v>
      </c>
      <c r="O170" s="3" t="s">
        <v>16804</v>
      </c>
      <c r="P170" s="3" t="s">
        <v>16621</v>
      </c>
    </row>
    <row r="171" spans="1:16" x14ac:dyDescent="0.2">
      <c r="A171">
        <v>521509</v>
      </c>
      <c r="B171" s="79">
        <v>521509</v>
      </c>
      <c r="C171" s="80" t="s">
        <v>19</v>
      </c>
      <c r="D171" s="80" t="s">
        <v>10565</v>
      </c>
      <c r="E171" s="80" t="s">
        <v>11238</v>
      </c>
      <c r="F171" s="80" t="s">
        <v>11307</v>
      </c>
      <c r="G171" s="80" t="s">
        <v>10463</v>
      </c>
      <c r="H171" t="s">
        <v>13029</v>
      </c>
      <c r="I171" s="50">
        <v>21.36</v>
      </c>
      <c r="K171" s="2">
        <v>600</v>
      </c>
      <c r="L171" s="2">
        <v>892</v>
      </c>
      <c r="M171" s="3" t="s">
        <v>16799</v>
      </c>
      <c r="N171" s="84" t="s">
        <v>8892</v>
      </c>
      <c r="O171" s="3" t="s">
        <v>16805</v>
      </c>
      <c r="P171" s="3" t="s">
        <v>16621</v>
      </c>
    </row>
    <row r="172" spans="1:16" x14ac:dyDescent="0.2">
      <c r="A172">
        <v>447107</v>
      </c>
      <c r="B172" s="79">
        <v>447107</v>
      </c>
      <c r="C172" s="80" t="s">
        <v>19</v>
      </c>
      <c r="D172" s="80" t="s">
        <v>10565</v>
      </c>
      <c r="E172" s="80" t="s">
        <v>11238</v>
      </c>
      <c r="F172" s="80" t="s">
        <v>11307</v>
      </c>
      <c r="G172" s="80" t="s">
        <v>10463</v>
      </c>
      <c r="H172" t="s">
        <v>13030</v>
      </c>
      <c r="I172" s="50">
        <v>19.010000000000002</v>
      </c>
      <c r="K172" s="2">
        <v>600</v>
      </c>
      <c r="L172" s="2">
        <v>1739</v>
      </c>
      <c r="M172" s="3" t="s">
        <v>16799</v>
      </c>
      <c r="N172" s="84" t="s">
        <v>8892</v>
      </c>
      <c r="O172" s="3" t="s">
        <v>16806</v>
      </c>
      <c r="P172" s="3" t="s">
        <v>16621</v>
      </c>
    </row>
    <row r="173" spans="1:16" x14ac:dyDescent="0.2">
      <c r="A173">
        <v>28280</v>
      </c>
      <c r="B173" s="79">
        <v>28280</v>
      </c>
      <c r="C173" s="80" t="s">
        <v>19</v>
      </c>
      <c r="D173" s="80" t="s">
        <v>10565</v>
      </c>
      <c r="E173" s="80" t="s">
        <v>11238</v>
      </c>
      <c r="F173" s="80" t="s">
        <v>11401</v>
      </c>
      <c r="G173" s="80" t="s">
        <v>6341</v>
      </c>
      <c r="H173" t="s">
        <v>11410</v>
      </c>
      <c r="I173" s="50">
        <v>40.68</v>
      </c>
      <c r="K173" s="2">
        <v>600</v>
      </c>
      <c r="L173" s="2">
        <v>2425</v>
      </c>
      <c r="M173" s="3" t="s">
        <v>16799</v>
      </c>
      <c r="N173" s="84" t="s">
        <v>8892</v>
      </c>
      <c r="O173" s="3" t="s">
        <v>16807</v>
      </c>
      <c r="P173" s="3" t="s">
        <v>16621</v>
      </c>
    </row>
    <row r="174" spans="1:16" x14ac:dyDescent="0.2">
      <c r="A174">
        <v>457897</v>
      </c>
      <c r="B174" s="79">
        <v>457897</v>
      </c>
      <c r="C174" s="80" t="s">
        <v>19</v>
      </c>
      <c r="D174" s="80" t="s">
        <v>10565</v>
      </c>
      <c r="E174" s="80" t="s">
        <v>11238</v>
      </c>
      <c r="F174" s="80" t="s">
        <v>11401</v>
      </c>
      <c r="G174" s="80" t="s">
        <v>13031</v>
      </c>
      <c r="H174" t="s">
        <v>11407</v>
      </c>
      <c r="I174" s="50">
        <v>28.43</v>
      </c>
      <c r="K174" s="2">
        <v>600</v>
      </c>
      <c r="L174" s="2">
        <v>2867</v>
      </c>
      <c r="M174" s="3" t="s">
        <v>16799</v>
      </c>
      <c r="N174" s="84" t="s">
        <v>8892</v>
      </c>
      <c r="O174" s="3" t="s">
        <v>16808</v>
      </c>
      <c r="P174" s="3" t="s">
        <v>16621</v>
      </c>
    </row>
    <row r="175" spans="1:16" x14ac:dyDescent="0.2">
      <c r="A175">
        <v>3136</v>
      </c>
      <c r="B175" s="79">
        <v>3136</v>
      </c>
      <c r="C175" s="80" t="s">
        <v>19</v>
      </c>
      <c r="D175" s="80" t="s">
        <v>10565</v>
      </c>
      <c r="E175" s="80" t="s">
        <v>11238</v>
      </c>
      <c r="F175" s="80" t="s">
        <v>11401</v>
      </c>
      <c r="G175" s="80" t="s">
        <v>6115</v>
      </c>
      <c r="H175" t="s">
        <v>11402</v>
      </c>
      <c r="I175" s="50">
        <v>35.590000000000003</v>
      </c>
      <c r="K175" s="2">
        <v>600</v>
      </c>
      <c r="L175" s="2">
        <v>3084</v>
      </c>
      <c r="M175" s="3" t="s">
        <v>16799</v>
      </c>
      <c r="N175" s="84" t="s">
        <v>8892</v>
      </c>
      <c r="O175" s="3" t="s">
        <v>16809</v>
      </c>
      <c r="P175" s="3" t="s">
        <v>16621</v>
      </c>
    </row>
    <row r="176" spans="1:16" x14ac:dyDescent="0.2">
      <c r="A176">
        <v>5529</v>
      </c>
      <c r="B176" s="79">
        <v>5529</v>
      </c>
      <c r="C176" s="80" t="s">
        <v>19</v>
      </c>
      <c r="D176" s="80" t="s">
        <v>10565</v>
      </c>
      <c r="E176" s="80" t="s">
        <v>11238</v>
      </c>
      <c r="F176" s="80" t="s">
        <v>11401</v>
      </c>
      <c r="G176" s="80" t="s">
        <v>12956</v>
      </c>
      <c r="H176" t="s">
        <v>13032</v>
      </c>
      <c r="I176" s="50">
        <v>72.72</v>
      </c>
      <c r="K176" s="2">
        <v>600</v>
      </c>
      <c r="L176" s="2">
        <v>3231</v>
      </c>
      <c r="M176" s="3" t="s">
        <v>16799</v>
      </c>
      <c r="N176" s="84" t="s">
        <v>8892</v>
      </c>
      <c r="O176" s="3" t="s">
        <v>16810</v>
      </c>
      <c r="P176" s="3" t="s">
        <v>16621</v>
      </c>
    </row>
    <row r="177" spans="1:16" x14ac:dyDescent="0.2">
      <c r="A177">
        <v>417587</v>
      </c>
      <c r="B177" s="79">
        <v>417587</v>
      </c>
      <c r="C177" s="80" t="s">
        <v>19</v>
      </c>
      <c r="D177" s="80" t="s">
        <v>10565</v>
      </c>
      <c r="E177" s="80" t="s">
        <v>11238</v>
      </c>
      <c r="F177" s="80" t="s">
        <v>11401</v>
      </c>
      <c r="G177" s="80" t="s">
        <v>10367</v>
      </c>
      <c r="H177" t="s">
        <v>11403</v>
      </c>
      <c r="I177" s="50">
        <v>33.659999999999997</v>
      </c>
      <c r="K177" s="2">
        <v>600</v>
      </c>
      <c r="L177" s="2">
        <v>3626</v>
      </c>
      <c r="M177" s="3" t="s">
        <v>16799</v>
      </c>
      <c r="N177" s="84" t="s">
        <v>8892</v>
      </c>
      <c r="O177" s="3" t="s">
        <v>16811</v>
      </c>
      <c r="P177" s="3" t="s">
        <v>16621</v>
      </c>
    </row>
    <row r="178" spans="1:16" x14ac:dyDescent="0.2">
      <c r="A178">
        <v>456384</v>
      </c>
      <c r="B178" s="79">
        <v>456384</v>
      </c>
      <c r="C178" s="80" t="s">
        <v>19</v>
      </c>
      <c r="D178" s="80" t="s">
        <v>10565</v>
      </c>
      <c r="E178" s="80" t="s">
        <v>11238</v>
      </c>
      <c r="F178" s="80" t="s">
        <v>11401</v>
      </c>
      <c r="G178" s="80" t="s">
        <v>11404</v>
      </c>
      <c r="H178" t="s">
        <v>11405</v>
      </c>
      <c r="I178" s="50">
        <v>32.79</v>
      </c>
      <c r="K178" s="2">
        <v>600</v>
      </c>
      <c r="L178" s="2">
        <v>3687</v>
      </c>
      <c r="M178" s="3" t="s">
        <v>16799</v>
      </c>
      <c r="N178" s="84" t="s">
        <v>8892</v>
      </c>
      <c r="O178" s="3" t="s">
        <v>16812</v>
      </c>
      <c r="P178" s="3" t="s">
        <v>16621</v>
      </c>
    </row>
    <row r="179" spans="1:16" x14ac:dyDescent="0.2">
      <c r="A179">
        <v>463994</v>
      </c>
      <c r="B179" s="79">
        <v>463994</v>
      </c>
      <c r="C179" s="80" t="s">
        <v>19</v>
      </c>
      <c r="D179" s="80" t="s">
        <v>10565</v>
      </c>
      <c r="E179" s="80" t="s">
        <v>11238</v>
      </c>
      <c r="F179" s="80" t="s">
        <v>11401</v>
      </c>
      <c r="G179" s="80" t="s">
        <v>11368</v>
      </c>
      <c r="H179" t="s">
        <v>13033</v>
      </c>
      <c r="I179" s="50">
        <v>42.67</v>
      </c>
      <c r="K179" s="2">
        <v>600</v>
      </c>
      <c r="L179" s="2">
        <v>5057</v>
      </c>
      <c r="M179" s="3" t="s">
        <v>16799</v>
      </c>
      <c r="N179" s="84" t="s">
        <v>8892</v>
      </c>
      <c r="O179" s="3" t="s">
        <v>16813</v>
      </c>
      <c r="P179" s="3" t="s">
        <v>16621</v>
      </c>
    </row>
    <row r="180" spans="1:16" x14ac:dyDescent="0.2">
      <c r="A180">
        <v>463997</v>
      </c>
      <c r="B180" s="79">
        <v>463997</v>
      </c>
      <c r="C180" s="80" t="s">
        <v>19</v>
      </c>
      <c r="D180" s="80" t="s">
        <v>10565</v>
      </c>
      <c r="E180" s="80" t="s">
        <v>11238</v>
      </c>
      <c r="F180" s="80" t="s">
        <v>11401</v>
      </c>
      <c r="G180" s="80" t="s">
        <v>11368</v>
      </c>
      <c r="H180" t="s">
        <v>11408</v>
      </c>
      <c r="I180" s="50">
        <v>40.869999999999997</v>
      </c>
      <c r="K180" s="2">
        <v>600</v>
      </c>
      <c r="L180" s="2">
        <v>5096</v>
      </c>
      <c r="M180" s="3" t="s">
        <v>16799</v>
      </c>
      <c r="N180" s="84" t="s">
        <v>8892</v>
      </c>
      <c r="O180" s="3" t="s">
        <v>16814</v>
      </c>
      <c r="P180" s="3" t="s">
        <v>16621</v>
      </c>
    </row>
    <row r="181" spans="1:16" x14ac:dyDescent="0.2">
      <c r="A181">
        <v>473256</v>
      </c>
      <c r="B181" s="79">
        <v>473256</v>
      </c>
      <c r="C181" s="80" t="s">
        <v>19</v>
      </c>
      <c r="D181" s="80" t="s">
        <v>10565</v>
      </c>
      <c r="E181" s="80" t="s">
        <v>11238</v>
      </c>
      <c r="F181" s="80" t="s">
        <v>11401</v>
      </c>
      <c r="G181" s="80" t="s">
        <v>13034</v>
      </c>
      <c r="H181" t="s">
        <v>13035</v>
      </c>
      <c r="I181" s="50">
        <v>34.17</v>
      </c>
      <c r="K181" s="2">
        <v>600</v>
      </c>
      <c r="L181" s="2">
        <v>5785</v>
      </c>
      <c r="M181" s="3" t="s">
        <v>16799</v>
      </c>
      <c r="N181" s="84" t="s">
        <v>8892</v>
      </c>
      <c r="O181" s="3" t="s">
        <v>16815</v>
      </c>
      <c r="P181" s="3" t="s">
        <v>16621</v>
      </c>
    </row>
    <row r="182" spans="1:16" x14ac:dyDescent="0.2">
      <c r="A182">
        <v>523713</v>
      </c>
      <c r="B182" s="79">
        <v>7898933352104</v>
      </c>
      <c r="C182" s="80" t="s">
        <v>19</v>
      </c>
      <c r="D182" s="80" t="s">
        <v>10565</v>
      </c>
      <c r="E182" s="80" t="s">
        <v>11238</v>
      </c>
      <c r="F182" s="80" t="s">
        <v>11401</v>
      </c>
      <c r="G182" s="80" t="s">
        <v>11257</v>
      </c>
      <c r="H182" t="s">
        <v>11409</v>
      </c>
      <c r="I182" s="50">
        <v>34.97</v>
      </c>
      <c r="K182" s="2">
        <v>600</v>
      </c>
      <c r="L182" s="2">
        <v>6462</v>
      </c>
      <c r="M182" s="3" t="s">
        <v>16799</v>
      </c>
      <c r="N182" s="84" t="s">
        <v>8892</v>
      </c>
      <c r="O182" s="3" t="s">
        <v>16816</v>
      </c>
      <c r="P182" s="3" t="s">
        <v>16621</v>
      </c>
    </row>
    <row r="183" spans="1:16" x14ac:dyDescent="0.2">
      <c r="A183">
        <v>544661</v>
      </c>
      <c r="B183" s="79">
        <v>544661</v>
      </c>
      <c r="C183" s="80" t="s">
        <v>19</v>
      </c>
      <c r="D183" s="80" t="s">
        <v>10565</v>
      </c>
      <c r="E183" s="80" t="s">
        <v>11238</v>
      </c>
      <c r="F183" s="80" t="s">
        <v>11401</v>
      </c>
      <c r="G183" s="80" t="s">
        <v>13036</v>
      </c>
      <c r="H183" t="s">
        <v>13037</v>
      </c>
      <c r="I183" s="50">
        <v>37.229999999999997</v>
      </c>
      <c r="K183" s="2">
        <v>600</v>
      </c>
      <c r="L183" s="2">
        <v>6886</v>
      </c>
      <c r="M183" s="3" t="s">
        <v>16799</v>
      </c>
      <c r="N183" s="84" t="s">
        <v>8892</v>
      </c>
      <c r="O183" s="3" t="s">
        <v>16817</v>
      </c>
      <c r="P183" s="3" t="s">
        <v>16762</v>
      </c>
    </row>
    <row r="184" spans="1:16" x14ac:dyDescent="0.2">
      <c r="A184">
        <v>91206</v>
      </c>
      <c r="B184" s="79">
        <v>7891164003050</v>
      </c>
      <c r="C184" s="80" t="s">
        <v>19</v>
      </c>
      <c r="D184" s="80" t="s">
        <v>10565</v>
      </c>
      <c r="E184" s="80" t="s">
        <v>11238</v>
      </c>
      <c r="F184" s="80" t="s">
        <v>11277</v>
      </c>
      <c r="G184" s="80" t="s">
        <v>6341</v>
      </c>
      <c r="H184" t="s">
        <v>13038</v>
      </c>
      <c r="I184" s="50">
        <v>15.13</v>
      </c>
      <c r="K184" s="2">
        <v>600</v>
      </c>
      <c r="L184" s="2">
        <v>8224</v>
      </c>
      <c r="M184" s="3" t="s">
        <v>16799</v>
      </c>
      <c r="N184" s="84" t="s">
        <v>8892</v>
      </c>
      <c r="O184" s="3" t="s">
        <v>16818</v>
      </c>
      <c r="P184" s="3" t="s">
        <v>16621</v>
      </c>
    </row>
    <row r="185" spans="1:16" x14ac:dyDescent="0.2">
      <c r="A185">
        <v>91199</v>
      </c>
      <c r="B185" s="79">
        <v>7891164005412</v>
      </c>
      <c r="C185" s="80" t="s">
        <v>19</v>
      </c>
      <c r="D185" s="80" t="s">
        <v>10565</v>
      </c>
      <c r="E185" s="80" t="s">
        <v>11238</v>
      </c>
      <c r="F185" s="80" t="s">
        <v>11277</v>
      </c>
      <c r="G185" s="80" t="s">
        <v>6341</v>
      </c>
      <c r="H185" t="s">
        <v>13039</v>
      </c>
      <c r="I185" s="50">
        <v>10.28</v>
      </c>
      <c r="K185" s="2">
        <v>600</v>
      </c>
      <c r="L185" s="2">
        <v>8355</v>
      </c>
      <c r="M185" s="3" t="s">
        <v>16799</v>
      </c>
      <c r="N185" s="84" t="s">
        <v>8892</v>
      </c>
      <c r="O185" s="3" t="s">
        <v>16819</v>
      </c>
      <c r="P185" s="3" t="s">
        <v>16621</v>
      </c>
    </row>
    <row r="186" spans="1:16" x14ac:dyDescent="0.2">
      <c r="A186">
        <v>322297</v>
      </c>
      <c r="B186" s="79">
        <v>7891164016074</v>
      </c>
      <c r="C186" s="80" t="s">
        <v>19</v>
      </c>
      <c r="D186" s="80" t="s">
        <v>10565</v>
      </c>
      <c r="E186" s="80" t="s">
        <v>11238</v>
      </c>
      <c r="F186" s="80" t="s">
        <v>11277</v>
      </c>
      <c r="G186" s="80" t="s">
        <v>6341</v>
      </c>
      <c r="H186" t="s">
        <v>13040</v>
      </c>
      <c r="I186" s="50">
        <v>8.18</v>
      </c>
      <c r="K186" s="2">
        <v>600</v>
      </c>
      <c r="L186" s="2">
        <v>9248</v>
      </c>
      <c r="M186" s="3" t="s">
        <v>16799</v>
      </c>
      <c r="N186" s="84" t="s">
        <v>8892</v>
      </c>
      <c r="O186" s="3" t="s">
        <v>16820</v>
      </c>
      <c r="P186" s="3" t="s">
        <v>16621</v>
      </c>
    </row>
    <row r="187" spans="1:16" x14ac:dyDescent="0.2">
      <c r="A187">
        <v>322295</v>
      </c>
      <c r="B187" s="79">
        <v>7891164007010</v>
      </c>
      <c r="C187" s="80" t="s">
        <v>19</v>
      </c>
      <c r="D187" s="80" t="s">
        <v>10565</v>
      </c>
      <c r="E187" s="80" t="s">
        <v>11238</v>
      </c>
      <c r="F187" s="80" t="s">
        <v>11277</v>
      </c>
      <c r="G187" s="80" t="s">
        <v>6341</v>
      </c>
      <c r="H187" t="s">
        <v>11279</v>
      </c>
      <c r="I187" s="50">
        <v>13.7</v>
      </c>
      <c r="K187" s="2">
        <v>600</v>
      </c>
      <c r="L187" s="2">
        <v>10026</v>
      </c>
      <c r="M187" s="3" t="s">
        <v>16799</v>
      </c>
      <c r="N187" s="84" t="s">
        <v>8892</v>
      </c>
      <c r="O187" s="3" t="s">
        <v>16821</v>
      </c>
      <c r="P187" s="3" t="s">
        <v>16621</v>
      </c>
    </row>
    <row r="188" spans="1:16" x14ac:dyDescent="0.2">
      <c r="A188">
        <v>396826</v>
      </c>
      <c r="B188" s="79">
        <v>396826</v>
      </c>
      <c r="C188" s="80" t="s">
        <v>19</v>
      </c>
      <c r="D188" s="80" t="s">
        <v>10565</v>
      </c>
      <c r="E188" s="80" t="s">
        <v>11238</v>
      </c>
      <c r="F188" s="80" t="s">
        <v>11277</v>
      </c>
      <c r="G188" s="80" t="s">
        <v>6341</v>
      </c>
      <c r="H188" t="s">
        <v>13041</v>
      </c>
      <c r="I188" s="50">
        <v>52.65</v>
      </c>
      <c r="K188" s="2">
        <v>600</v>
      </c>
      <c r="L188" s="2">
        <v>13010</v>
      </c>
      <c r="M188" s="3" t="s">
        <v>16799</v>
      </c>
      <c r="N188" s="84" t="s">
        <v>8892</v>
      </c>
      <c r="O188" s="3" t="s">
        <v>16822</v>
      </c>
      <c r="P188" s="3" t="s">
        <v>16621</v>
      </c>
    </row>
    <row r="189" spans="1:16" x14ac:dyDescent="0.2">
      <c r="A189">
        <v>91105</v>
      </c>
      <c r="B189" s="79">
        <v>7891164005757</v>
      </c>
      <c r="C189" s="80" t="s">
        <v>19</v>
      </c>
      <c r="D189" s="80" t="s">
        <v>10565</v>
      </c>
      <c r="E189" s="80" t="s">
        <v>11238</v>
      </c>
      <c r="F189" s="80" t="s">
        <v>11277</v>
      </c>
      <c r="G189" s="80" t="s">
        <v>6341</v>
      </c>
      <c r="H189" t="s">
        <v>13042</v>
      </c>
      <c r="I189" s="50">
        <v>7.29</v>
      </c>
      <c r="K189" s="2">
        <v>600</v>
      </c>
      <c r="L189" s="2">
        <v>13829</v>
      </c>
      <c r="M189" s="3" t="s">
        <v>16799</v>
      </c>
      <c r="N189" s="84" t="s">
        <v>8892</v>
      </c>
      <c r="O189" s="3" t="s">
        <v>16823</v>
      </c>
      <c r="P189" s="3" t="s">
        <v>16621</v>
      </c>
    </row>
    <row r="190" spans="1:16" x14ac:dyDescent="0.2">
      <c r="A190">
        <v>538184</v>
      </c>
      <c r="B190" s="79">
        <v>7896031223845</v>
      </c>
      <c r="C190" s="80" t="s">
        <v>19</v>
      </c>
      <c r="D190" s="80" t="s">
        <v>10565</v>
      </c>
      <c r="E190" s="80" t="s">
        <v>11238</v>
      </c>
      <c r="F190" s="80" t="s">
        <v>11277</v>
      </c>
      <c r="G190" s="80" t="s">
        <v>4393</v>
      </c>
      <c r="H190" t="s">
        <v>13043</v>
      </c>
      <c r="I190" s="50">
        <v>9</v>
      </c>
      <c r="K190" s="2">
        <v>600</v>
      </c>
      <c r="L190" s="2">
        <v>16231</v>
      </c>
      <c r="M190" s="3" t="s">
        <v>16799</v>
      </c>
      <c r="N190" s="84" t="s">
        <v>8892</v>
      </c>
      <c r="O190" s="3" t="s">
        <v>16824</v>
      </c>
      <c r="P190" s="3" t="s">
        <v>16621</v>
      </c>
    </row>
    <row r="191" spans="1:16" x14ac:dyDescent="0.2">
      <c r="A191">
        <v>93509</v>
      </c>
      <c r="B191" s="79">
        <v>7896275900595</v>
      </c>
      <c r="C191" s="80" t="s">
        <v>19</v>
      </c>
      <c r="D191" s="80" t="s">
        <v>10565</v>
      </c>
      <c r="E191" s="80" t="s">
        <v>11238</v>
      </c>
      <c r="F191" s="80" t="s">
        <v>11277</v>
      </c>
      <c r="G191" s="80" t="s">
        <v>6143</v>
      </c>
      <c r="H191" t="s">
        <v>13044</v>
      </c>
      <c r="I191" s="50">
        <v>62.36</v>
      </c>
      <c r="K191" s="2">
        <v>600</v>
      </c>
      <c r="L191" s="2">
        <v>30398</v>
      </c>
      <c r="M191" s="3" t="s">
        <v>16799</v>
      </c>
      <c r="N191" s="84" t="s">
        <v>8892</v>
      </c>
      <c r="O191" s="3" t="s">
        <v>16825</v>
      </c>
      <c r="P191" s="3" t="s">
        <v>16621</v>
      </c>
    </row>
    <row r="192" spans="1:16" x14ac:dyDescent="0.2">
      <c r="A192">
        <v>93563</v>
      </c>
      <c r="B192" s="79">
        <v>7896275920265</v>
      </c>
      <c r="C192" s="80" t="s">
        <v>19</v>
      </c>
      <c r="D192" s="80" t="s">
        <v>10565</v>
      </c>
      <c r="E192" s="80" t="s">
        <v>11238</v>
      </c>
      <c r="F192" s="80" t="s">
        <v>11277</v>
      </c>
      <c r="G192" s="80" t="s">
        <v>6143</v>
      </c>
      <c r="H192" t="s">
        <v>13045</v>
      </c>
      <c r="I192" s="50">
        <v>7.48</v>
      </c>
      <c r="K192" s="2">
        <v>600</v>
      </c>
      <c r="L192" s="2">
        <v>55402</v>
      </c>
      <c r="M192" s="3" t="s">
        <v>16799</v>
      </c>
      <c r="N192" s="84" t="s">
        <v>8892</v>
      </c>
      <c r="O192" s="3" t="s">
        <v>16826</v>
      </c>
      <c r="P192" s="3" t="s">
        <v>16621</v>
      </c>
    </row>
    <row r="193" spans="1:16" x14ac:dyDescent="0.2">
      <c r="A193">
        <v>93467</v>
      </c>
      <c r="B193" s="79">
        <v>93467</v>
      </c>
      <c r="C193" s="80" t="s">
        <v>19</v>
      </c>
      <c r="D193" s="80" t="s">
        <v>10565</v>
      </c>
      <c r="E193" s="80" t="s">
        <v>11238</v>
      </c>
      <c r="F193" s="80" t="s">
        <v>11277</v>
      </c>
      <c r="G193" s="80" t="s">
        <v>6143</v>
      </c>
      <c r="H193" t="s">
        <v>11278</v>
      </c>
      <c r="I193" s="50">
        <v>62.02</v>
      </c>
      <c r="K193" s="2">
        <v>600</v>
      </c>
      <c r="L193" s="2">
        <v>58452</v>
      </c>
      <c r="M193" s="3" t="s">
        <v>16799</v>
      </c>
      <c r="N193" s="84" t="s">
        <v>8892</v>
      </c>
      <c r="O193" s="3" t="s">
        <v>16827</v>
      </c>
      <c r="P193" s="3" t="s">
        <v>16621</v>
      </c>
    </row>
    <row r="194" spans="1:16" x14ac:dyDescent="0.2">
      <c r="A194">
        <v>352420</v>
      </c>
      <c r="B194" s="79">
        <v>7896275921101</v>
      </c>
      <c r="C194" s="80" t="s">
        <v>19</v>
      </c>
      <c r="D194" s="80" t="s">
        <v>10565</v>
      </c>
      <c r="E194" s="80" t="s">
        <v>11238</v>
      </c>
      <c r="F194" s="80" t="s">
        <v>11277</v>
      </c>
      <c r="G194" s="80" t="s">
        <v>6143</v>
      </c>
      <c r="H194" t="s">
        <v>13046</v>
      </c>
      <c r="I194" s="50">
        <v>5.74</v>
      </c>
      <c r="K194" s="2">
        <v>600</v>
      </c>
      <c r="L194" s="2">
        <v>70660</v>
      </c>
      <c r="M194" s="3" t="s">
        <v>16799</v>
      </c>
      <c r="N194" s="84" t="s">
        <v>8892</v>
      </c>
      <c r="O194" s="3" t="s">
        <v>16828</v>
      </c>
      <c r="P194" s="3" t="s">
        <v>16829</v>
      </c>
    </row>
    <row r="195" spans="1:16" x14ac:dyDescent="0.2">
      <c r="A195">
        <v>93342</v>
      </c>
      <c r="B195" s="79">
        <v>7896275950316</v>
      </c>
      <c r="C195" s="80" t="s">
        <v>19</v>
      </c>
      <c r="D195" s="80" t="s">
        <v>10565</v>
      </c>
      <c r="E195" s="80" t="s">
        <v>11238</v>
      </c>
      <c r="F195" s="80" t="s">
        <v>11277</v>
      </c>
      <c r="G195" s="80" t="s">
        <v>6143</v>
      </c>
      <c r="H195" t="s">
        <v>13047</v>
      </c>
      <c r="I195" s="50">
        <v>12.08</v>
      </c>
      <c r="K195" s="2">
        <v>600</v>
      </c>
      <c r="L195" s="2">
        <v>71699</v>
      </c>
      <c r="M195" s="3" t="s">
        <v>16799</v>
      </c>
      <c r="N195" s="84" t="s">
        <v>8892</v>
      </c>
      <c r="O195" s="3" t="s">
        <v>16830</v>
      </c>
      <c r="P195" s="3" t="s">
        <v>16621</v>
      </c>
    </row>
    <row r="196" spans="1:16" x14ac:dyDescent="0.2">
      <c r="A196">
        <v>93403</v>
      </c>
      <c r="B196" s="79">
        <v>7896275940874</v>
      </c>
      <c r="C196" s="80" t="s">
        <v>19</v>
      </c>
      <c r="D196" s="80" t="s">
        <v>10565</v>
      </c>
      <c r="E196" s="80" t="s">
        <v>11238</v>
      </c>
      <c r="F196" s="80" t="s">
        <v>11277</v>
      </c>
      <c r="G196" s="80" t="s">
        <v>6143</v>
      </c>
      <c r="H196" t="s">
        <v>13048</v>
      </c>
      <c r="I196" s="50">
        <v>13.85</v>
      </c>
      <c r="K196" s="2">
        <v>600</v>
      </c>
      <c r="L196" s="2">
        <v>72374</v>
      </c>
      <c r="M196" s="3" t="s">
        <v>16799</v>
      </c>
      <c r="N196" s="84" t="s">
        <v>8892</v>
      </c>
      <c r="O196" s="3" t="s">
        <v>16831</v>
      </c>
      <c r="P196" s="3" t="s">
        <v>16621</v>
      </c>
    </row>
    <row r="197" spans="1:16" x14ac:dyDescent="0.2">
      <c r="A197">
        <v>11457</v>
      </c>
      <c r="B197" s="79">
        <v>7893000004757</v>
      </c>
      <c r="C197" s="80" t="s">
        <v>19</v>
      </c>
      <c r="D197" s="80" t="s">
        <v>10565</v>
      </c>
      <c r="E197" s="80" t="s">
        <v>11238</v>
      </c>
      <c r="F197" s="80" t="s">
        <v>11277</v>
      </c>
      <c r="G197" s="80" t="s">
        <v>10479</v>
      </c>
      <c r="H197" t="s">
        <v>11287</v>
      </c>
      <c r="I197" s="50">
        <v>4.51</v>
      </c>
      <c r="K197" s="2">
        <v>600</v>
      </c>
      <c r="L197" s="2">
        <v>82145</v>
      </c>
      <c r="M197" s="3" t="s">
        <v>16799</v>
      </c>
      <c r="N197" s="84" t="s">
        <v>8892</v>
      </c>
      <c r="O197" s="3" t="s">
        <v>16832</v>
      </c>
      <c r="P197" s="3" t="s">
        <v>16621</v>
      </c>
    </row>
    <row r="198" spans="1:16" x14ac:dyDescent="0.2">
      <c r="A198">
        <v>84850</v>
      </c>
      <c r="B198" s="79">
        <v>7893000025653</v>
      </c>
      <c r="C198" s="80" t="s">
        <v>19</v>
      </c>
      <c r="D198" s="80" t="s">
        <v>10565</v>
      </c>
      <c r="E198" s="80" t="s">
        <v>11238</v>
      </c>
      <c r="F198" s="80" t="s">
        <v>11277</v>
      </c>
      <c r="G198" s="80" t="s">
        <v>10479</v>
      </c>
      <c r="H198" t="s">
        <v>11288</v>
      </c>
      <c r="I198" s="50">
        <v>4.51</v>
      </c>
      <c r="K198" s="2">
        <v>600</v>
      </c>
      <c r="L198" s="2">
        <v>95102</v>
      </c>
      <c r="M198" s="3" t="s">
        <v>16799</v>
      </c>
      <c r="N198" s="84" t="s">
        <v>8892</v>
      </c>
      <c r="O198" s="3" t="s">
        <v>16833</v>
      </c>
      <c r="P198" s="3" t="s">
        <v>16621</v>
      </c>
    </row>
    <row r="199" spans="1:16" x14ac:dyDescent="0.2">
      <c r="A199">
        <v>437979</v>
      </c>
      <c r="B199" s="79">
        <v>7891515556914</v>
      </c>
      <c r="C199" s="80" t="s">
        <v>19</v>
      </c>
      <c r="D199" s="80" t="s">
        <v>10565</v>
      </c>
      <c r="E199" s="80" t="s">
        <v>11238</v>
      </c>
      <c r="F199" s="80" t="s">
        <v>11277</v>
      </c>
      <c r="G199" s="80" t="s">
        <v>10479</v>
      </c>
      <c r="H199" t="s">
        <v>11291</v>
      </c>
      <c r="I199" s="50">
        <v>10.66</v>
      </c>
      <c r="K199" s="2">
        <v>600</v>
      </c>
      <c r="L199" s="2">
        <v>98434</v>
      </c>
      <c r="M199" s="3" t="s">
        <v>16799</v>
      </c>
      <c r="N199" s="84" t="s">
        <v>8892</v>
      </c>
      <c r="O199" s="3" t="s">
        <v>16834</v>
      </c>
      <c r="P199" s="3" t="s">
        <v>16621</v>
      </c>
    </row>
    <row r="200" spans="1:16" x14ac:dyDescent="0.2">
      <c r="A200">
        <v>507316</v>
      </c>
      <c r="B200" s="79">
        <v>7891515518424</v>
      </c>
      <c r="C200" s="80" t="s">
        <v>19</v>
      </c>
      <c r="D200" s="80" t="s">
        <v>10565</v>
      </c>
      <c r="E200" s="80" t="s">
        <v>11238</v>
      </c>
      <c r="F200" s="80" t="s">
        <v>11277</v>
      </c>
      <c r="G200" s="80" t="s">
        <v>10479</v>
      </c>
      <c r="H200" t="s">
        <v>11292</v>
      </c>
      <c r="I200" s="50">
        <v>24.25</v>
      </c>
      <c r="K200" s="2">
        <v>600</v>
      </c>
      <c r="L200" s="2">
        <v>102010</v>
      </c>
      <c r="M200" s="3" t="s">
        <v>16799</v>
      </c>
      <c r="N200" s="84" t="s">
        <v>8892</v>
      </c>
      <c r="O200" s="3" t="s">
        <v>16835</v>
      </c>
      <c r="P200" s="3" t="s">
        <v>16621</v>
      </c>
    </row>
    <row r="201" spans="1:16" x14ac:dyDescent="0.2">
      <c r="A201">
        <v>520347</v>
      </c>
      <c r="B201" s="79">
        <v>7891515606831</v>
      </c>
      <c r="C201" s="80" t="s">
        <v>19</v>
      </c>
      <c r="D201" s="80" t="s">
        <v>10565</v>
      </c>
      <c r="E201" s="80" t="s">
        <v>11238</v>
      </c>
      <c r="F201" s="80" t="s">
        <v>11277</v>
      </c>
      <c r="G201" s="80" t="s">
        <v>10479</v>
      </c>
      <c r="H201" t="s">
        <v>13049</v>
      </c>
      <c r="I201" s="50">
        <v>6.43</v>
      </c>
      <c r="K201" s="2">
        <v>600</v>
      </c>
      <c r="L201" s="2">
        <v>102411</v>
      </c>
      <c r="M201" s="3" t="s">
        <v>16799</v>
      </c>
      <c r="N201" s="84" t="s">
        <v>8892</v>
      </c>
      <c r="O201" s="3" t="s">
        <v>16836</v>
      </c>
      <c r="P201" s="3" t="s">
        <v>16621</v>
      </c>
    </row>
    <row r="202" spans="1:16" x14ac:dyDescent="0.2">
      <c r="A202">
        <v>519802</v>
      </c>
      <c r="B202" s="79">
        <v>7891515606824</v>
      </c>
      <c r="C202" s="80" t="s">
        <v>19</v>
      </c>
      <c r="D202" s="80" t="s">
        <v>10565</v>
      </c>
      <c r="E202" s="80" t="s">
        <v>11238</v>
      </c>
      <c r="F202" s="80" t="s">
        <v>11277</v>
      </c>
      <c r="G202" s="80" t="s">
        <v>10479</v>
      </c>
      <c r="H202" t="s">
        <v>11293</v>
      </c>
      <c r="I202" s="50">
        <v>6.77</v>
      </c>
      <c r="K202" s="2">
        <v>600</v>
      </c>
      <c r="L202" s="2">
        <v>115259</v>
      </c>
      <c r="M202" s="3" t="s">
        <v>16799</v>
      </c>
      <c r="N202" s="84" t="s">
        <v>8892</v>
      </c>
      <c r="O202" s="3" t="s">
        <v>16837</v>
      </c>
      <c r="P202" s="3" t="s">
        <v>16621</v>
      </c>
    </row>
    <row r="203" spans="1:16" x14ac:dyDescent="0.2">
      <c r="A203">
        <v>537991</v>
      </c>
      <c r="B203" s="79">
        <v>7891515620981</v>
      </c>
      <c r="C203" s="80" t="s">
        <v>19</v>
      </c>
      <c r="D203" s="80" t="s">
        <v>10565</v>
      </c>
      <c r="E203" s="80" t="s">
        <v>11238</v>
      </c>
      <c r="F203" s="80" t="s">
        <v>11277</v>
      </c>
      <c r="G203" s="80" t="s">
        <v>10479</v>
      </c>
      <c r="H203" t="s">
        <v>11294</v>
      </c>
      <c r="I203" s="50">
        <v>11.47</v>
      </c>
      <c r="K203" s="2">
        <v>600</v>
      </c>
      <c r="L203" s="2">
        <v>150510</v>
      </c>
      <c r="M203" s="3" t="s">
        <v>16799</v>
      </c>
      <c r="N203" s="84" t="s">
        <v>8892</v>
      </c>
      <c r="O203" s="3" t="s">
        <v>16838</v>
      </c>
      <c r="P203" s="3" t="s">
        <v>16621</v>
      </c>
    </row>
    <row r="204" spans="1:16" x14ac:dyDescent="0.2">
      <c r="A204">
        <v>3120</v>
      </c>
      <c r="B204" s="79">
        <v>3120</v>
      </c>
      <c r="C204" s="80" t="s">
        <v>19</v>
      </c>
      <c r="D204" s="80" t="s">
        <v>10565</v>
      </c>
      <c r="E204" s="80" t="s">
        <v>11238</v>
      </c>
      <c r="F204" s="80" t="s">
        <v>11277</v>
      </c>
      <c r="G204" s="80" t="s">
        <v>10479</v>
      </c>
      <c r="H204" t="s">
        <v>13050</v>
      </c>
      <c r="I204" s="50">
        <v>74.88</v>
      </c>
      <c r="K204" s="2">
        <v>600</v>
      </c>
      <c r="L204" s="2">
        <v>163465</v>
      </c>
      <c r="M204" s="3" t="s">
        <v>16799</v>
      </c>
      <c r="N204" s="84" t="s">
        <v>8892</v>
      </c>
      <c r="O204" s="3" t="s">
        <v>16839</v>
      </c>
      <c r="P204" s="3" t="s">
        <v>16621</v>
      </c>
    </row>
    <row r="205" spans="1:16" x14ac:dyDescent="0.2">
      <c r="A205">
        <v>4412</v>
      </c>
      <c r="B205" s="79">
        <v>7893000135529</v>
      </c>
      <c r="C205" s="80" t="s">
        <v>19</v>
      </c>
      <c r="D205" s="80" t="s">
        <v>10565</v>
      </c>
      <c r="E205" s="80" t="s">
        <v>11238</v>
      </c>
      <c r="F205" s="80" t="s">
        <v>11277</v>
      </c>
      <c r="G205" s="80" t="s">
        <v>10479</v>
      </c>
      <c r="H205" t="s">
        <v>11295</v>
      </c>
      <c r="I205" s="50">
        <v>9.39</v>
      </c>
      <c r="K205" s="2">
        <v>600</v>
      </c>
      <c r="L205" s="2">
        <v>163757</v>
      </c>
      <c r="M205" s="3" t="s">
        <v>16799</v>
      </c>
      <c r="N205" s="84" t="s">
        <v>8892</v>
      </c>
      <c r="O205" s="3" t="s">
        <v>16840</v>
      </c>
      <c r="P205" s="3" t="s">
        <v>16621</v>
      </c>
    </row>
    <row r="206" spans="1:16" x14ac:dyDescent="0.2">
      <c r="A206">
        <v>30934</v>
      </c>
      <c r="B206" s="79">
        <v>7893000719279</v>
      </c>
      <c r="C206" s="80" t="s">
        <v>19</v>
      </c>
      <c r="D206" s="80" t="s">
        <v>10565</v>
      </c>
      <c r="E206" s="80" t="s">
        <v>11238</v>
      </c>
      <c r="F206" s="80" t="s">
        <v>11277</v>
      </c>
      <c r="G206" s="80" t="s">
        <v>10479</v>
      </c>
      <c r="H206" t="s">
        <v>13051</v>
      </c>
      <c r="I206" s="50">
        <v>8.4499999999999993</v>
      </c>
      <c r="K206" s="2">
        <v>600</v>
      </c>
      <c r="L206" s="2">
        <v>163760</v>
      </c>
      <c r="M206" s="3" t="s">
        <v>16799</v>
      </c>
      <c r="N206" s="84" t="s">
        <v>8892</v>
      </c>
      <c r="O206" s="3" t="s">
        <v>16841</v>
      </c>
      <c r="P206" s="3" t="s">
        <v>16621</v>
      </c>
    </row>
    <row r="207" spans="1:16" x14ac:dyDescent="0.2">
      <c r="A207">
        <v>18419</v>
      </c>
      <c r="B207" s="79">
        <v>7893000091641</v>
      </c>
      <c r="C207" s="80" t="s">
        <v>19</v>
      </c>
      <c r="D207" s="80" t="s">
        <v>10565</v>
      </c>
      <c r="E207" s="80" t="s">
        <v>11238</v>
      </c>
      <c r="F207" s="80" t="s">
        <v>11277</v>
      </c>
      <c r="G207" s="80" t="s">
        <v>10479</v>
      </c>
      <c r="H207" t="s">
        <v>13052</v>
      </c>
      <c r="I207" s="50">
        <v>17.989999999999998</v>
      </c>
      <c r="K207" s="2">
        <v>600</v>
      </c>
      <c r="L207" s="2">
        <v>170778</v>
      </c>
      <c r="M207" s="3" t="s">
        <v>16799</v>
      </c>
      <c r="N207" s="84" t="s">
        <v>8892</v>
      </c>
      <c r="O207" s="3" t="s">
        <v>16842</v>
      </c>
      <c r="P207" s="3" t="s">
        <v>16621</v>
      </c>
    </row>
    <row r="208" spans="1:16" x14ac:dyDescent="0.2">
      <c r="A208">
        <v>27241</v>
      </c>
      <c r="B208" s="79">
        <v>7891515742034</v>
      </c>
      <c r="C208" s="80" t="s">
        <v>19</v>
      </c>
      <c r="D208" s="80" t="s">
        <v>10565</v>
      </c>
      <c r="E208" s="80" t="s">
        <v>11238</v>
      </c>
      <c r="F208" s="80" t="s">
        <v>11277</v>
      </c>
      <c r="G208" s="80" t="s">
        <v>10479</v>
      </c>
      <c r="H208" t="s">
        <v>11297</v>
      </c>
      <c r="I208" s="50">
        <v>8.94</v>
      </c>
      <c r="K208" s="2">
        <v>600</v>
      </c>
      <c r="L208" s="2">
        <v>171109</v>
      </c>
      <c r="M208" s="3" t="s">
        <v>16799</v>
      </c>
      <c r="N208" s="84" t="s">
        <v>8892</v>
      </c>
      <c r="O208" s="3" t="s">
        <v>16843</v>
      </c>
      <c r="P208" s="3" t="s">
        <v>16621</v>
      </c>
    </row>
    <row r="209" spans="1:16" x14ac:dyDescent="0.2">
      <c r="A209">
        <v>19103</v>
      </c>
      <c r="B209" s="79">
        <v>7891515742065</v>
      </c>
      <c r="C209" s="80" t="s">
        <v>19</v>
      </c>
      <c r="D209" s="80" t="s">
        <v>10565</v>
      </c>
      <c r="E209" s="80" t="s">
        <v>11238</v>
      </c>
      <c r="F209" s="80" t="s">
        <v>11277</v>
      </c>
      <c r="G209" s="80" t="s">
        <v>10479</v>
      </c>
      <c r="H209" t="s">
        <v>13053</v>
      </c>
      <c r="I209" s="50">
        <v>8.94</v>
      </c>
      <c r="K209" s="2">
        <v>600</v>
      </c>
      <c r="L209" s="2">
        <v>171690</v>
      </c>
      <c r="M209" s="3" t="s">
        <v>16799</v>
      </c>
      <c r="N209" s="84" t="s">
        <v>8892</v>
      </c>
      <c r="O209" s="3" t="s">
        <v>16844</v>
      </c>
      <c r="P209" s="3" t="s">
        <v>16621</v>
      </c>
    </row>
    <row r="210" spans="1:16" x14ac:dyDescent="0.2">
      <c r="A210">
        <v>27229</v>
      </c>
      <c r="B210" s="79">
        <v>7891515742089</v>
      </c>
      <c r="C210" s="80" t="s">
        <v>19</v>
      </c>
      <c r="D210" s="80" t="s">
        <v>10565</v>
      </c>
      <c r="E210" s="80" t="s">
        <v>11238</v>
      </c>
      <c r="F210" s="80" t="s">
        <v>11277</v>
      </c>
      <c r="G210" s="80" t="s">
        <v>10479</v>
      </c>
      <c r="H210" t="s">
        <v>11296</v>
      </c>
      <c r="I210" s="50">
        <v>8.5</v>
      </c>
      <c r="K210" s="2">
        <v>600</v>
      </c>
      <c r="L210" s="2">
        <v>190735</v>
      </c>
      <c r="M210" s="3" t="s">
        <v>16799</v>
      </c>
      <c r="N210" s="84" t="s">
        <v>8892</v>
      </c>
      <c r="O210" s="3" t="s">
        <v>16845</v>
      </c>
      <c r="P210" s="3" t="s">
        <v>16621</v>
      </c>
    </row>
    <row r="211" spans="1:16" x14ac:dyDescent="0.2">
      <c r="A211">
        <v>259565</v>
      </c>
      <c r="B211" s="79">
        <v>7891515892401</v>
      </c>
      <c r="C211" s="80" t="s">
        <v>19</v>
      </c>
      <c r="D211" s="80" t="s">
        <v>10565</v>
      </c>
      <c r="E211" s="80" t="s">
        <v>11238</v>
      </c>
      <c r="F211" s="80" t="s">
        <v>11277</v>
      </c>
      <c r="G211" s="80" t="s">
        <v>10479</v>
      </c>
      <c r="H211" t="s">
        <v>13054</v>
      </c>
      <c r="I211" s="50">
        <v>12.67</v>
      </c>
      <c r="K211" s="2">
        <v>600</v>
      </c>
      <c r="L211" s="2">
        <v>240726</v>
      </c>
      <c r="M211" s="3" t="s">
        <v>16799</v>
      </c>
      <c r="N211" s="84" t="s">
        <v>8892</v>
      </c>
      <c r="O211" s="3" t="s">
        <v>16846</v>
      </c>
      <c r="P211" s="3" t="s">
        <v>16621</v>
      </c>
    </row>
    <row r="212" spans="1:16" x14ac:dyDescent="0.2">
      <c r="A212">
        <v>96715</v>
      </c>
      <c r="B212" s="79">
        <v>7891515977528</v>
      </c>
      <c r="C212" s="80" t="s">
        <v>19</v>
      </c>
      <c r="D212" s="80" t="s">
        <v>10565</v>
      </c>
      <c r="E212" s="80" t="s">
        <v>11238</v>
      </c>
      <c r="F212" s="80" t="s">
        <v>11277</v>
      </c>
      <c r="G212" s="80" t="s">
        <v>10479</v>
      </c>
      <c r="H212" t="s">
        <v>11289</v>
      </c>
      <c r="I212" s="50">
        <v>12.67</v>
      </c>
      <c r="K212" s="2">
        <v>600</v>
      </c>
      <c r="L212" s="2">
        <v>258303</v>
      </c>
      <c r="M212" s="3" t="s">
        <v>16799</v>
      </c>
      <c r="N212" s="84" t="s">
        <v>8892</v>
      </c>
      <c r="O212" s="3" t="s">
        <v>16847</v>
      </c>
      <c r="P212" s="3" t="s">
        <v>16621</v>
      </c>
    </row>
    <row r="213" spans="1:16" x14ac:dyDescent="0.2">
      <c r="A213">
        <v>90519</v>
      </c>
      <c r="B213" s="79">
        <v>7891515977511</v>
      </c>
      <c r="C213" s="80" t="s">
        <v>19</v>
      </c>
      <c r="D213" s="80" t="s">
        <v>10565</v>
      </c>
      <c r="E213" s="80" t="s">
        <v>11238</v>
      </c>
      <c r="F213" s="80" t="s">
        <v>11277</v>
      </c>
      <c r="G213" s="80" t="s">
        <v>10479</v>
      </c>
      <c r="H213" t="s">
        <v>11290</v>
      </c>
      <c r="I213" s="50">
        <v>12.06</v>
      </c>
      <c r="K213" s="2">
        <v>600</v>
      </c>
      <c r="L213" s="2">
        <v>634</v>
      </c>
      <c r="M213" s="3" t="s">
        <v>16799</v>
      </c>
      <c r="N213" s="84" t="s">
        <v>8892</v>
      </c>
      <c r="O213" s="3" t="s">
        <v>16848</v>
      </c>
      <c r="P213" s="3" t="s">
        <v>16621</v>
      </c>
    </row>
    <row r="214" spans="1:16" x14ac:dyDescent="0.2">
      <c r="A214">
        <v>490511</v>
      </c>
      <c r="B214" s="79">
        <v>7894904075805</v>
      </c>
      <c r="C214" s="80" t="s">
        <v>19</v>
      </c>
      <c r="D214" s="80" t="s">
        <v>10565</v>
      </c>
      <c r="E214" s="80" t="s">
        <v>11238</v>
      </c>
      <c r="F214" s="80" t="s">
        <v>11277</v>
      </c>
      <c r="G214" s="80" t="s">
        <v>10451</v>
      </c>
      <c r="H214" t="s">
        <v>11286</v>
      </c>
      <c r="I214" s="50">
        <v>13.17</v>
      </c>
      <c r="K214" s="2">
        <v>600</v>
      </c>
      <c r="L214" s="2">
        <v>1786</v>
      </c>
      <c r="M214" s="3" t="s">
        <v>16799</v>
      </c>
      <c r="N214" s="84" t="s">
        <v>8892</v>
      </c>
      <c r="O214" s="3" t="s">
        <v>16849</v>
      </c>
      <c r="P214" s="3" t="s">
        <v>16621</v>
      </c>
    </row>
    <row r="215" spans="1:16" x14ac:dyDescent="0.2">
      <c r="A215">
        <v>12851</v>
      </c>
      <c r="B215" s="79">
        <v>7894904005482</v>
      </c>
      <c r="C215" s="80" t="s">
        <v>19</v>
      </c>
      <c r="D215" s="80" t="s">
        <v>10565</v>
      </c>
      <c r="E215" s="80" t="s">
        <v>11238</v>
      </c>
      <c r="F215" s="80" t="s">
        <v>11277</v>
      </c>
      <c r="G215" s="80" t="s">
        <v>10451</v>
      </c>
      <c r="H215" t="s">
        <v>11304</v>
      </c>
      <c r="I215" s="50">
        <v>10.35</v>
      </c>
      <c r="K215" s="2">
        <v>600</v>
      </c>
      <c r="L215" s="2">
        <v>2131</v>
      </c>
      <c r="M215" s="3" t="s">
        <v>16799</v>
      </c>
      <c r="N215" s="84" t="s">
        <v>8892</v>
      </c>
      <c r="O215" s="3" t="s">
        <v>16850</v>
      </c>
      <c r="P215" s="3" t="s">
        <v>16621</v>
      </c>
    </row>
    <row r="216" spans="1:16" x14ac:dyDescent="0.2">
      <c r="A216">
        <v>12853</v>
      </c>
      <c r="B216" s="79">
        <v>7894904009893</v>
      </c>
      <c r="C216" s="80" t="s">
        <v>19</v>
      </c>
      <c r="D216" s="80" t="s">
        <v>10565</v>
      </c>
      <c r="E216" s="80" t="s">
        <v>11238</v>
      </c>
      <c r="F216" s="80" t="s">
        <v>11277</v>
      </c>
      <c r="G216" s="80" t="s">
        <v>10451</v>
      </c>
      <c r="H216" t="s">
        <v>11302</v>
      </c>
      <c r="I216" s="50">
        <v>10.35</v>
      </c>
      <c r="K216" s="2">
        <v>600</v>
      </c>
      <c r="L216" s="2">
        <v>10341</v>
      </c>
      <c r="M216" s="3" t="s">
        <v>16799</v>
      </c>
      <c r="N216" s="84" t="s">
        <v>8892</v>
      </c>
      <c r="O216" s="3" t="s">
        <v>16851</v>
      </c>
      <c r="P216" s="3" t="s">
        <v>16621</v>
      </c>
    </row>
    <row r="217" spans="1:16" x14ac:dyDescent="0.2">
      <c r="A217">
        <v>12869</v>
      </c>
      <c r="B217" s="79">
        <v>7894904005833</v>
      </c>
      <c r="C217" s="80" t="s">
        <v>19</v>
      </c>
      <c r="D217" s="80" t="s">
        <v>10565</v>
      </c>
      <c r="E217" s="80" t="s">
        <v>11238</v>
      </c>
      <c r="F217" s="80" t="s">
        <v>11277</v>
      </c>
      <c r="G217" s="80" t="s">
        <v>10451</v>
      </c>
      <c r="H217" t="s">
        <v>11303</v>
      </c>
      <c r="I217" s="50">
        <v>10.35</v>
      </c>
      <c r="K217" s="2">
        <v>600</v>
      </c>
      <c r="L217" s="2">
        <v>12288</v>
      </c>
      <c r="M217" s="3" t="s">
        <v>16799</v>
      </c>
      <c r="N217" s="84" t="s">
        <v>8892</v>
      </c>
      <c r="O217" s="3" t="s">
        <v>16852</v>
      </c>
      <c r="P217" s="3" t="s">
        <v>16621</v>
      </c>
    </row>
    <row r="218" spans="1:16" x14ac:dyDescent="0.2">
      <c r="A218">
        <v>411453</v>
      </c>
      <c r="B218" s="79">
        <v>7894904219667</v>
      </c>
      <c r="C218" s="80" t="s">
        <v>19</v>
      </c>
      <c r="D218" s="80" t="s">
        <v>10565</v>
      </c>
      <c r="E218" s="80" t="s">
        <v>11238</v>
      </c>
      <c r="F218" s="80" t="s">
        <v>11277</v>
      </c>
      <c r="G218" s="80" t="s">
        <v>10451</v>
      </c>
      <c r="H218" t="s">
        <v>13055</v>
      </c>
      <c r="I218" s="50">
        <v>10.34</v>
      </c>
      <c r="K218" s="2">
        <v>600</v>
      </c>
      <c r="L218" s="2">
        <v>32468</v>
      </c>
      <c r="M218" s="3" t="s">
        <v>16799</v>
      </c>
      <c r="N218" s="84" t="s">
        <v>8892</v>
      </c>
      <c r="O218" s="3" t="s">
        <v>16853</v>
      </c>
      <c r="P218" s="3" t="s">
        <v>16621</v>
      </c>
    </row>
    <row r="219" spans="1:16" x14ac:dyDescent="0.2">
      <c r="A219">
        <v>543433</v>
      </c>
      <c r="B219" s="79">
        <v>7894904295463</v>
      </c>
      <c r="C219" s="80" t="s">
        <v>19</v>
      </c>
      <c r="D219" s="80" t="s">
        <v>10565</v>
      </c>
      <c r="E219" s="80" t="s">
        <v>11238</v>
      </c>
      <c r="F219" s="80" t="s">
        <v>11277</v>
      </c>
      <c r="G219" s="80" t="s">
        <v>10451</v>
      </c>
      <c r="H219" t="s">
        <v>13056</v>
      </c>
      <c r="I219" s="50">
        <v>10.92</v>
      </c>
      <c r="K219" s="2">
        <v>600</v>
      </c>
      <c r="L219" s="2">
        <v>70275</v>
      </c>
      <c r="M219" s="3" t="s">
        <v>16799</v>
      </c>
      <c r="N219" s="84" t="s">
        <v>8892</v>
      </c>
      <c r="O219" s="3" t="s">
        <v>16854</v>
      </c>
      <c r="P219" s="3" t="s">
        <v>16621</v>
      </c>
    </row>
    <row r="220" spans="1:16" x14ac:dyDescent="0.2">
      <c r="A220">
        <v>572527</v>
      </c>
      <c r="B220" s="79">
        <v>7894904546213</v>
      </c>
      <c r="C220" s="80" t="s">
        <v>19</v>
      </c>
      <c r="D220" s="80" t="s">
        <v>10565</v>
      </c>
      <c r="E220" s="80" t="s">
        <v>11238</v>
      </c>
      <c r="F220" s="80" t="s">
        <v>11277</v>
      </c>
      <c r="G220" s="80" t="s">
        <v>10451</v>
      </c>
      <c r="H220" t="s">
        <v>13057</v>
      </c>
      <c r="I220" s="50">
        <v>5.72</v>
      </c>
      <c r="K220" s="2">
        <v>600</v>
      </c>
      <c r="L220" s="2">
        <v>79028</v>
      </c>
      <c r="M220" s="3" t="s">
        <v>16799</v>
      </c>
      <c r="N220" s="84" t="s">
        <v>8892</v>
      </c>
      <c r="O220" s="3" t="s">
        <v>16855</v>
      </c>
      <c r="P220" s="3" t="s">
        <v>16621</v>
      </c>
    </row>
    <row r="221" spans="1:16" x14ac:dyDescent="0.2">
      <c r="A221">
        <v>148996</v>
      </c>
      <c r="B221" s="79">
        <v>7894904203420</v>
      </c>
      <c r="C221" s="80" t="s">
        <v>19</v>
      </c>
      <c r="D221" s="80" t="s">
        <v>10565</v>
      </c>
      <c r="E221" s="80" t="s">
        <v>11238</v>
      </c>
      <c r="F221" s="80" t="s">
        <v>11277</v>
      </c>
      <c r="G221" s="80" t="s">
        <v>10451</v>
      </c>
      <c r="H221" t="s">
        <v>11306</v>
      </c>
      <c r="I221" s="50">
        <v>18.22</v>
      </c>
      <c r="K221" s="2">
        <v>600</v>
      </c>
      <c r="L221" s="2">
        <v>80285</v>
      </c>
      <c r="M221" s="3" t="s">
        <v>16799</v>
      </c>
      <c r="N221" s="84" t="s">
        <v>8892</v>
      </c>
      <c r="O221" s="3" t="s">
        <v>16856</v>
      </c>
      <c r="P221" s="3" t="s">
        <v>16621</v>
      </c>
    </row>
    <row r="222" spans="1:16" x14ac:dyDescent="0.2">
      <c r="A222">
        <v>12807</v>
      </c>
      <c r="B222" s="79">
        <v>7894904008018</v>
      </c>
      <c r="C222" s="80" t="s">
        <v>19</v>
      </c>
      <c r="D222" s="80" t="s">
        <v>10565</v>
      </c>
      <c r="E222" s="80" t="s">
        <v>11238</v>
      </c>
      <c r="F222" s="80" t="s">
        <v>11277</v>
      </c>
      <c r="G222" s="80" t="s">
        <v>10451</v>
      </c>
      <c r="H222" t="s">
        <v>13058</v>
      </c>
      <c r="I222" s="50">
        <v>13.17</v>
      </c>
      <c r="K222" s="2">
        <v>600</v>
      </c>
      <c r="L222" s="2">
        <v>80572</v>
      </c>
      <c r="M222" s="3" t="s">
        <v>16799</v>
      </c>
      <c r="N222" s="84" t="s">
        <v>8892</v>
      </c>
      <c r="O222" s="3" t="s">
        <v>16857</v>
      </c>
      <c r="P222" s="3" t="s">
        <v>16621</v>
      </c>
    </row>
    <row r="223" spans="1:16" x14ac:dyDescent="0.2">
      <c r="A223">
        <v>12849</v>
      </c>
      <c r="B223" s="79">
        <v>7894904009862</v>
      </c>
      <c r="C223" s="80" t="s">
        <v>19</v>
      </c>
      <c r="D223" s="80" t="s">
        <v>10565</v>
      </c>
      <c r="E223" s="80" t="s">
        <v>11238</v>
      </c>
      <c r="F223" s="80" t="s">
        <v>11277</v>
      </c>
      <c r="G223" s="80" t="s">
        <v>10451</v>
      </c>
      <c r="H223" t="s">
        <v>11298</v>
      </c>
      <c r="I223" s="50">
        <v>13.08</v>
      </c>
      <c r="K223" s="2">
        <v>600</v>
      </c>
      <c r="L223" s="2">
        <v>81198</v>
      </c>
      <c r="M223" s="3" t="s">
        <v>16799</v>
      </c>
      <c r="N223" s="84" t="s">
        <v>8892</v>
      </c>
      <c r="O223" s="3" t="s">
        <v>16858</v>
      </c>
      <c r="P223" s="3" t="s">
        <v>16621</v>
      </c>
    </row>
    <row r="224" spans="1:16" x14ac:dyDescent="0.2">
      <c r="A224">
        <v>411767</v>
      </c>
      <c r="B224" s="79">
        <v>7894904204557</v>
      </c>
      <c r="C224" s="80" t="s">
        <v>19</v>
      </c>
      <c r="D224" s="80" t="s">
        <v>10565</v>
      </c>
      <c r="E224" s="80" t="s">
        <v>11238</v>
      </c>
      <c r="F224" s="80" t="s">
        <v>11277</v>
      </c>
      <c r="G224" s="80" t="s">
        <v>10451</v>
      </c>
      <c r="H224" t="s">
        <v>11301</v>
      </c>
      <c r="I224" s="50">
        <v>6.55</v>
      </c>
      <c r="K224" s="2">
        <v>600</v>
      </c>
      <c r="L224" s="2">
        <v>115299</v>
      </c>
      <c r="M224" s="3" t="s">
        <v>16799</v>
      </c>
      <c r="N224" s="84" t="s">
        <v>8892</v>
      </c>
      <c r="O224" s="3" t="s">
        <v>16859</v>
      </c>
      <c r="P224" s="3" t="s">
        <v>16621</v>
      </c>
    </row>
    <row r="225" spans="1:16" x14ac:dyDescent="0.2">
      <c r="A225">
        <v>173476</v>
      </c>
      <c r="B225" s="79">
        <v>7894904357024</v>
      </c>
      <c r="C225" s="80" t="s">
        <v>19</v>
      </c>
      <c r="D225" s="80" t="s">
        <v>10565</v>
      </c>
      <c r="E225" s="80" t="s">
        <v>11238</v>
      </c>
      <c r="F225" s="80" t="s">
        <v>11277</v>
      </c>
      <c r="G225" s="80" t="s">
        <v>10451</v>
      </c>
      <c r="H225" t="s">
        <v>11299</v>
      </c>
      <c r="I225" s="50">
        <v>3.28</v>
      </c>
      <c r="K225" s="2">
        <v>600</v>
      </c>
      <c r="L225" s="2">
        <v>132464</v>
      </c>
      <c r="M225" s="3" t="s">
        <v>16799</v>
      </c>
      <c r="N225" s="84" t="s">
        <v>8892</v>
      </c>
      <c r="O225" s="3" t="s">
        <v>16860</v>
      </c>
      <c r="P225" s="3" t="s">
        <v>16621</v>
      </c>
    </row>
    <row r="226" spans="1:16" x14ac:dyDescent="0.2">
      <c r="A226">
        <v>304706</v>
      </c>
      <c r="B226" s="79">
        <v>7896716311447</v>
      </c>
      <c r="C226" s="80" t="s">
        <v>19</v>
      </c>
      <c r="D226" s="80" t="s">
        <v>10565</v>
      </c>
      <c r="E226" s="80" t="s">
        <v>11238</v>
      </c>
      <c r="F226" s="80" t="s">
        <v>11277</v>
      </c>
      <c r="G226" s="80" t="s">
        <v>13024</v>
      </c>
      <c r="H226" t="s">
        <v>13059</v>
      </c>
      <c r="I226" s="50">
        <v>10.08</v>
      </c>
      <c r="K226" s="2">
        <v>600</v>
      </c>
      <c r="L226" s="2">
        <v>162513</v>
      </c>
      <c r="M226" s="3" t="s">
        <v>16799</v>
      </c>
      <c r="N226" s="84" t="s">
        <v>8892</v>
      </c>
      <c r="O226" s="3" t="s">
        <v>16861</v>
      </c>
      <c r="P226" s="3" t="s">
        <v>16621</v>
      </c>
    </row>
    <row r="227" spans="1:16" x14ac:dyDescent="0.2">
      <c r="A227">
        <v>304700</v>
      </c>
      <c r="B227" s="79">
        <v>7896716301271</v>
      </c>
      <c r="C227" s="80" t="s">
        <v>19</v>
      </c>
      <c r="D227" s="80" t="s">
        <v>10565</v>
      </c>
      <c r="E227" s="80" t="s">
        <v>11238</v>
      </c>
      <c r="F227" s="80" t="s">
        <v>11277</v>
      </c>
      <c r="G227" s="80" t="s">
        <v>13024</v>
      </c>
      <c r="H227" t="s">
        <v>13060</v>
      </c>
      <c r="I227" s="50">
        <v>11.04</v>
      </c>
      <c r="K227" s="2">
        <v>600</v>
      </c>
      <c r="L227" s="2">
        <v>146735</v>
      </c>
      <c r="M227" s="3" t="s">
        <v>16799</v>
      </c>
      <c r="N227" s="84" t="s">
        <v>8892</v>
      </c>
      <c r="O227" s="3" t="s">
        <v>16862</v>
      </c>
      <c r="P227" s="3" t="s">
        <v>16621</v>
      </c>
    </row>
    <row r="228" spans="1:16" x14ac:dyDescent="0.2">
      <c r="A228">
        <v>304716</v>
      </c>
      <c r="B228" s="79">
        <v>7896716311737</v>
      </c>
      <c r="C228" s="80" t="s">
        <v>19</v>
      </c>
      <c r="D228" s="80" t="s">
        <v>10565</v>
      </c>
      <c r="E228" s="80" t="s">
        <v>11238</v>
      </c>
      <c r="F228" s="80" t="s">
        <v>11277</v>
      </c>
      <c r="G228" s="80" t="s">
        <v>13024</v>
      </c>
      <c r="H228" t="s">
        <v>13061</v>
      </c>
      <c r="I228" s="50">
        <v>8.0399999999999991</v>
      </c>
      <c r="K228" s="2">
        <v>600</v>
      </c>
      <c r="L228" s="2">
        <v>409346</v>
      </c>
      <c r="M228" s="3" t="s">
        <v>16799</v>
      </c>
      <c r="N228" s="84" t="s">
        <v>8892</v>
      </c>
      <c r="O228" s="3" t="s">
        <v>16863</v>
      </c>
      <c r="P228" s="3" t="s">
        <v>16621</v>
      </c>
    </row>
    <row r="229" spans="1:16" x14ac:dyDescent="0.2">
      <c r="A229">
        <v>304695</v>
      </c>
      <c r="B229" s="79">
        <v>304695</v>
      </c>
      <c r="C229" s="80" t="s">
        <v>19</v>
      </c>
      <c r="D229" s="80" t="s">
        <v>10565</v>
      </c>
      <c r="E229" s="80" t="s">
        <v>11238</v>
      </c>
      <c r="F229" s="80" t="s">
        <v>11277</v>
      </c>
      <c r="G229" s="80" t="s">
        <v>13024</v>
      </c>
      <c r="H229" t="s">
        <v>13062</v>
      </c>
      <c r="I229" s="50">
        <v>55.81</v>
      </c>
      <c r="K229" s="2">
        <v>600</v>
      </c>
      <c r="L229" s="2">
        <v>132</v>
      </c>
      <c r="M229" s="3" t="s">
        <v>16799</v>
      </c>
      <c r="N229" s="84" t="s">
        <v>8892</v>
      </c>
      <c r="O229" s="3" t="s">
        <v>16864</v>
      </c>
      <c r="P229" s="3" t="s">
        <v>16621</v>
      </c>
    </row>
    <row r="230" spans="1:16" x14ac:dyDescent="0.2">
      <c r="A230">
        <v>304712</v>
      </c>
      <c r="B230" s="79">
        <v>7896716311287</v>
      </c>
      <c r="C230" s="80" t="s">
        <v>19</v>
      </c>
      <c r="D230" s="80" t="s">
        <v>10565</v>
      </c>
      <c r="E230" s="80" t="s">
        <v>11238</v>
      </c>
      <c r="F230" s="80" t="s">
        <v>11277</v>
      </c>
      <c r="G230" s="80" t="s">
        <v>13024</v>
      </c>
      <c r="H230" t="s">
        <v>13063</v>
      </c>
      <c r="I230" s="50">
        <v>13.49</v>
      </c>
      <c r="K230" s="2">
        <v>600</v>
      </c>
      <c r="L230" s="2">
        <v>2159</v>
      </c>
      <c r="M230" s="3" t="s">
        <v>16799</v>
      </c>
      <c r="N230" s="84" t="s">
        <v>8892</v>
      </c>
      <c r="O230" s="3" t="s">
        <v>16865</v>
      </c>
      <c r="P230" s="3" t="s">
        <v>16621</v>
      </c>
    </row>
    <row r="231" spans="1:16" x14ac:dyDescent="0.2">
      <c r="A231">
        <v>354238</v>
      </c>
      <c r="B231" s="79">
        <v>7898206930312</v>
      </c>
      <c r="C231" s="80" t="s">
        <v>19</v>
      </c>
      <c r="D231" s="80" t="s">
        <v>10565</v>
      </c>
      <c r="E231" s="80" t="s">
        <v>11238</v>
      </c>
      <c r="F231" s="80" t="s">
        <v>11277</v>
      </c>
      <c r="G231" s="80" t="s">
        <v>10906</v>
      </c>
      <c r="H231" t="s">
        <v>11284</v>
      </c>
      <c r="I231" s="50">
        <v>10.57</v>
      </c>
      <c r="K231" s="2">
        <v>600</v>
      </c>
      <c r="L231" s="2">
        <v>76512</v>
      </c>
      <c r="M231" s="3" t="s">
        <v>16799</v>
      </c>
      <c r="N231" s="84" t="s">
        <v>8892</v>
      </c>
      <c r="O231" s="3" t="s">
        <v>16866</v>
      </c>
      <c r="P231" s="3" t="s">
        <v>16621</v>
      </c>
    </row>
    <row r="232" spans="1:16" x14ac:dyDescent="0.2">
      <c r="A232">
        <v>354240</v>
      </c>
      <c r="B232" s="79">
        <v>7898206930251</v>
      </c>
      <c r="C232" s="80" t="s">
        <v>19</v>
      </c>
      <c r="D232" s="80" t="s">
        <v>10565</v>
      </c>
      <c r="E232" s="80" t="s">
        <v>11238</v>
      </c>
      <c r="F232" s="80" t="s">
        <v>11277</v>
      </c>
      <c r="G232" s="80" t="s">
        <v>10906</v>
      </c>
      <c r="H232" t="s">
        <v>13064</v>
      </c>
      <c r="I232" s="50">
        <v>8.3699999999999992</v>
      </c>
      <c r="K232" s="2">
        <v>600</v>
      </c>
      <c r="L232" s="2">
        <v>20269</v>
      </c>
      <c r="M232" s="3" t="s">
        <v>16799</v>
      </c>
      <c r="N232" s="84" t="s">
        <v>8892</v>
      </c>
      <c r="O232" s="3" t="s">
        <v>16867</v>
      </c>
      <c r="P232" s="3" t="s">
        <v>16621</v>
      </c>
    </row>
    <row r="233" spans="1:16" x14ac:dyDescent="0.2">
      <c r="A233">
        <v>354239</v>
      </c>
      <c r="B233" s="79">
        <v>7898206930244</v>
      </c>
      <c r="C233" s="80" t="s">
        <v>19</v>
      </c>
      <c r="D233" s="80" t="s">
        <v>10565</v>
      </c>
      <c r="E233" s="80" t="s">
        <v>11238</v>
      </c>
      <c r="F233" s="80" t="s">
        <v>11277</v>
      </c>
      <c r="G233" s="80" t="s">
        <v>10906</v>
      </c>
      <c r="H233" t="s">
        <v>11285</v>
      </c>
      <c r="I233" s="50">
        <v>8.8800000000000008</v>
      </c>
      <c r="K233" s="2">
        <v>600</v>
      </c>
      <c r="L233" s="2">
        <v>54944</v>
      </c>
      <c r="M233" s="3" t="s">
        <v>16799</v>
      </c>
      <c r="N233" s="84" t="s">
        <v>8892</v>
      </c>
      <c r="O233" s="3" t="s">
        <v>16868</v>
      </c>
      <c r="P233" s="3" t="s">
        <v>16621</v>
      </c>
    </row>
    <row r="234" spans="1:16" x14ac:dyDescent="0.2">
      <c r="A234">
        <v>354232</v>
      </c>
      <c r="B234" s="79">
        <v>7898206930275</v>
      </c>
      <c r="C234" s="80" t="s">
        <v>19</v>
      </c>
      <c r="D234" s="80" t="s">
        <v>10565</v>
      </c>
      <c r="E234" s="80" t="s">
        <v>11238</v>
      </c>
      <c r="F234" s="80" t="s">
        <v>11277</v>
      </c>
      <c r="G234" s="80" t="s">
        <v>10906</v>
      </c>
      <c r="H234" t="s">
        <v>11283</v>
      </c>
      <c r="I234" s="50">
        <v>13.81</v>
      </c>
      <c r="K234" s="2">
        <v>600</v>
      </c>
      <c r="L234" s="2">
        <v>30203</v>
      </c>
      <c r="M234" s="3" t="s">
        <v>16799</v>
      </c>
      <c r="N234" s="84" t="s">
        <v>8892</v>
      </c>
      <c r="O234" s="3" t="s">
        <v>16869</v>
      </c>
      <c r="P234" s="3" t="s">
        <v>16621</v>
      </c>
    </row>
    <row r="235" spans="1:16" x14ac:dyDescent="0.2">
      <c r="A235">
        <v>354245</v>
      </c>
      <c r="B235" s="79">
        <v>7898206930527</v>
      </c>
      <c r="C235" s="80" t="s">
        <v>19</v>
      </c>
      <c r="D235" s="80" t="s">
        <v>10565</v>
      </c>
      <c r="E235" s="80" t="s">
        <v>11238</v>
      </c>
      <c r="F235" s="80" t="s">
        <v>11277</v>
      </c>
      <c r="G235" s="80" t="s">
        <v>10906</v>
      </c>
      <c r="H235" t="s">
        <v>11280</v>
      </c>
      <c r="I235" s="50">
        <v>11.05</v>
      </c>
      <c r="K235" s="2">
        <v>600</v>
      </c>
      <c r="L235" s="2">
        <v>1055</v>
      </c>
      <c r="M235" s="3" t="s">
        <v>16799</v>
      </c>
      <c r="N235" s="84" t="s">
        <v>8892</v>
      </c>
      <c r="O235" s="3" t="s">
        <v>16870</v>
      </c>
      <c r="P235" s="3" t="s">
        <v>16621</v>
      </c>
    </row>
    <row r="236" spans="1:16" x14ac:dyDescent="0.2">
      <c r="A236">
        <v>568499</v>
      </c>
      <c r="B236" s="79">
        <v>7898206930954</v>
      </c>
      <c r="C236" s="80" t="s">
        <v>19</v>
      </c>
      <c r="D236" s="80" t="s">
        <v>10565</v>
      </c>
      <c r="E236" s="80" t="s">
        <v>11238</v>
      </c>
      <c r="F236" s="80" t="s">
        <v>11277</v>
      </c>
      <c r="G236" s="80" t="s">
        <v>10906</v>
      </c>
      <c r="H236" t="s">
        <v>11282</v>
      </c>
      <c r="I236" s="50">
        <v>5.73</v>
      </c>
      <c r="K236" s="2">
        <v>600</v>
      </c>
      <c r="L236" s="2">
        <v>210243</v>
      </c>
      <c r="M236" s="3" t="s">
        <v>16799</v>
      </c>
      <c r="N236" s="84" t="s">
        <v>8892</v>
      </c>
      <c r="O236" s="3" t="s">
        <v>16871</v>
      </c>
      <c r="P236" s="3" t="s">
        <v>16621</v>
      </c>
    </row>
    <row r="237" spans="1:16" x14ac:dyDescent="0.2">
      <c r="A237">
        <v>354244</v>
      </c>
      <c r="B237" s="79">
        <v>7898206930633</v>
      </c>
      <c r="C237" s="80" t="s">
        <v>19</v>
      </c>
      <c r="D237" s="80" t="s">
        <v>10565</v>
      </c>
      <c r="E237" s="80" t="s">
        <v>11238</v>
      </c>
      <c r="F237" s="80" t="s">
        <v>11277</v>
      </c>
      <c r="G237" s="80" t="s">
        <v>10906</v>
      </c>
      <c r="H237" t="s">
        <v>11281</v>
      </c>
      <c r="I237" s="50">
        <v>14.37</v>
      </c>
      <c r="K237" s="2">
        <v>600</v>
      </c>
      <c r="L237" s="2">
        <v>295469</v>
      </c>
      <c r="M237" s="3" t="s">
        <v>16799</v>
      </c>
      <c r="N237" s="84" t="s">
        <v>8892</v>
      </c>
      <c r="O237" s="3" t="s">
        <v>16872</v>
      </c>
      <c r="P237" s="3" t="s">
        <v>16621</v>
      </c>
    </row>
    <row r="238" spans="1:16" x14ac:dyDescent="0.2">
      <c r="A238">
        <v>91890</v>
      </c>
      <c r="B238" s="79">
        <v>91890</v>
      </c>
      <c r="C238" s="80" t="s">
        <v>19</v>
      </c>
      <c r="D238" s="80" t="s">
        <v>10565</v>
      </c>
      <c r="E238" s="80" t="s">
        <v>11238</v>
      </c>
      <c r="F238" s="80" t="s">
        <v>11346</v>
      </c>
      <c r="G238" s="80" t="s">
        <v>6341</v>
      </c>
      <c r="H238" t="s">
        <v>13065</v>
      </c>
      <c r="I238" s="50">
        <v>19.68</v>
      </c>
      <c r="K238" s="2">
        <v>600</v>
      </c>
      <c r="L238" s="2">
        <v>441105</v>
      </c>
      <c r="M238" s="3" t="s">
        <v>16799</v>
      </c>
      <c r="N238" s="84" t="s">
        <v>8892</v>
      </c>
      <c r="O238" s="3" t="s">
        <v>16873</v>
      </c>
      <c r="P238" s="3" t="s">
        <v>16621</v>
      </c>
    </row>
    <row r="239" spans="1:16" x14ac:dyDescent="0.2">
      <c r="A239">
        <v>91118</v>
      </c>
      <c r="B239" s="79">
        <v>91118</v>
      </c>
      <c r="C239" s="80" t="s">
        <v>19</v>
      </c>
      <c r="D239" s="80" t="s">
        <v>10565</v>
      </c>
      <c r="E239" s="80" t="s">
        <v>11238</v>
      </c>
      <c r="F239" s="80" t="s">
        <v>11346</v>
      </c>
      <c r="G239" s="80" t="s">
        <v>6341</v>
      </c>
      <c r="H239" t="s">
        <v>11355</v>
      </c>
      <c r="I239" s="50">
        <v>24.5</v>
      </c>
      <c r="K239" s="2">
        <v>400</v>
      </c>
      <c r="L239" s="2">
        <v>11290</v>
      </c>
      <c r="M239" s="3" t="s">
        <v>16874</v>
      </c>
      <c r="N239" s="84" t="s">
        <v>16875</v>
      </c>
      <c r="O239" s="3" t="s">
        <v>16775</v>
      </c>
      <c r="P239" s="3" t="s">
        <v>16621</v>
      </c>
    </row>
    <row r="240" spans="1:16" x14ac:dyDescent="0.2">
      <c r="A240">
        <v>322298</v>
      </c>
      <c r="B240" s="79">
        <v>322298</v>
      </c>
      <c r="C240" s="80" t="s">
        <v>19</v>
      </c>
      <c r="D240" s="80" t="s">
        <v>10565</v>
      </c>
      <c r="E240" s="80" t="s">
        <v>11238</v>
      </c>
      <c r="F240" s="80" t="s">
        <v>11346</v>
      </c>
      <c r="G240" s="80" t="s">
        <v>6341</v>
      </c>
      <c r="H240" t="s">
        <v>13066</v>
      </c>
      <c r="I240" s="50">
        <v>34.44</v>
      </c>
      <c r="K240" s="2">
        <v>400</v>
      </c>
      <c r="L240" s="2">
        <v>125785</v>
      </c>
      <c r="M240" s="3" t="s">
        <v>16874</v>
      </c>
      <c r="N240" s="84" t="s">
        <v>16875</v>
      </c>
      <c r="O240" s="3" t="s">
        <v>16787</v>
      </c>
      <c r="P240" s="3" t="s">
        <v>16621</v>
      </c>
    </row>
    <row r="241" spans="1:16" x14ac:dyDescent="0.2">
      <c r="A241">
        <v>91892</v>
      </c>
      <c r="B241" s="79">
        <v>91892</v>
      </c>
      <c r="C241" s="80" t="s">
        <v>19</v>
      </c>
      <c r="D241" s="80" t="s">
        <v>10565</v>
      </c>
      <c r="E241" s="80" t="s">
        <v>11238</v>
      </c>
      <c r="F241" s="80" t="s">
        <v>11346</v>
      </c>
      <c r="G241" s="80" t="s">
        <v>6341</v>
      </c>
      <c r="H241" t="s">
        <v>11356</v>
      </c>
      <c r="I241" s="50">
        <v>17.059999999999999</v>
      </c>
      <c r="K241" s="2">
        <v>400</v>
      </c>
      <c r="L241" s="2">
        <v>2619</v>
      </c>
      <c r="M241" s="3" t="s">
        <v>16874</v>
      </c>
      <c r="N241" s="84" t="s">
        <v>16875</v>
      </c>
      <c r="O241" s="3" t="s">
        <v>16789</v>
      </c>
      <c r="P241" s="3" t="s">
        <v>16621</v>
      </c>
    </row>
    <row r="242" spans="1:16" x14ac:dyDescent="0.2">
      <c r="A242">
        <v>93326</v>
      </c>
      <c r="B242" s="79">
        <v>93326</v>
      </c>
      <c r="C242" s="80" t="s">
        <v>19</v>
      </c>
      <c r="D242" s="80" t="s">
        <v>10565</v>
      </c>
      <c r="E242" s="80" t="s">
        <v>11238</v>
      </c>
      <c r="F242" s="80" t="s">
        <v>11346</v>
      </c>
      <c r="G242" s="80" t="s">
        <v>6143</v>
      </c>
      <c r="H242" t="s">
        <v>11351</v>
      </c>
      <c r="I242" s="50">
        <v>18.8</v>
      </c>
      <c r="K242" s="2">
        <v>400</v>
      </c>
      <c r="L242" s="2">
        <v>3554</v>
      </c>
      <c r="M242" s="3" t="s">
        <v>16874</v>
      </c>
      <c r="N242" s="84" t="s">
        <v>16875</v>
      </c>
      <c r="O242" s="3" t="s">
        <v>16876</v>
      </c>
      <c r="P242" s="3" t="s">
        <v>16621</v>
      </c>
    </row>
    <row r="243" spans="1:16" x14ac:dyDescent="0.2">
      <c r="A243">
        <v>93328</v>
      </c>
      <c r="B243" s="79">
        <v>7896275900953</v>
      </c>
      <c r="C243" s="80" t="s">
        <v>19</v>
      </c>
      <c r="D243" s="80" t="s">
        <v>10565</v>
      </c>
      <c r="E243" s="80" t="s">
        <v>11238</v>
      </c>
      <c r="F243" s="80" t="s">
        <v>11346</v>
      </c>
      <c r="G243" s="80" t="s">
        <v>6143</v>
      </c>
      <c r="H243" t="s">
        <v>13067</v>
      </c>
      <c r="I243" s="50">
        <v>6.08</v>
      </c>
      <c r="K243" s="2">
        <v>400</v>
      </c>
      <c r="L243" s="2">
        <v>442490</v>
      </c>
      <c r="M243" s="3" t="s">
        <v>16874</v>
      </c>
      <c r="N243" s="84" t="s">
        <v>16875</v>
      </c>
      <c r="O243" s="3" t="s">
        <v>16877</v>
      </c>
      <c r="P243" s="3" t="s">
        <v>16621</v>
      </c>
    </row>
    <row r="244" spans="1:16" x14ac:dyDescent="0.2">
      <c r="A244">
        <v>93323</v>
      </c>
      <c r="B244" s="79">
        <v>93323</v>
      </c>
      <c r="C244" s="80" t="s">
        <v>19</v>
      </c>
      <c r="D244" s="80" t="s">
        <v>10565</v>
      </c>
      <c r="E244" s="80" t="s">
        <v>11238</v>
      </c>
      <c r="F244" s="80" t="s">
        <v>11346</v>
      </c>
      <c r="G244" s="80" t="s">
        <v>6143</v>
      </c>
      <c r="H244" t="s">
        <v>13068</v>
      </c>
      <c r="I244" s="50">
        <v>17.02</v>
      </c>
      <c r="K244" s="2">
        <v>400</v>
      </c>
      <c r="L244" s="2">
        <v>3446</v>
      </c>
      <c r="M244" s="3" t="s">
        <v>16874</v>
      </c>
      <c r="N244" s="84" t="s">
        <v>16875</v>
      </c>
      <c r="O244" s="3" t="s">
        <v>16778</v>
      </c>
      <c r="P244" s="3" t="s">
        <v>16621</v>
      </c>
    </row>
    <row r="245" spans="1:16" x14ac:dyDescent="0.2">
      <c r="A245">
        <v>4218</v>
      </c>
      <c r="B245" s="79">
        <v>4218</v>
      </c>
      <c r="C245" s="80" t="s">
        <v>19</v>
      </c>
      <c r="D245" s="80" t="s">
        <v>10565</v>
      </c>
      <c r="E245" s="80" t="s">
        <v>11238</v>
      </c>
      <c r="F245" s="80" t="s">
        <v>11346</v>
      </c>
      <c r="G245" s="80" t="s">
        <v>10479</v>
      </c>
      <c r="H245" t="s">
        <v>11357</v>
      </c>
      <c r="I245" s="50">
        <v>24.74</v>
      </c>
      <c r="K245" s="2">
        <v>400</v>
      </c>
      <c r="L245" s="2">
        <v>129</v>
      </c>
      <c r="M245" s="3" t="s">
        <v>16874</v>
      </c>
      <c r="N245" s="84" t="s">
        <v>16875</v>
      </c>
      <c r="O245" s="3" t="s">
        <v>16878</v>
      </c>
      <c r="P245" s="3" t="s">
        <v>16621</v>
      </c>
    </row>
    <row r="246" spans="1:16" x14ac:dyDescent="0.2">
      <c r="A246">
        <v>6271</v>
      </c>
      <c r="B246" s="79">
        <v>6271</v>
      </c>
      <c r="C246" s="80" t="s">
        <v>19</v>
      </c>
      <c r="D246" s="80" t="s">
        <v>10565</v>
      </c>
      <c r="E246" s="80" t="s">
        <v>11238</v>
      </c>
      <c r="F246" s="80" t="s">
        <v>11346</v>
      </c>
      <c r="G246" s="80" t="s">
        <v>10479</v>
      </c>
      <c r="H246" t="s">
        <v>11358</v>
      </c>
      <c r="I246" s="50">
        <v>22.26</v>
      </c>
      <c r="K246" s="2">
        <v>400</v>
      </c>
      <c r="L246" s="2">
        <v>143556</v>
      </c>
      <c r="M246" s="3" t="s">
        <v>16874</v>
      </c>
      <c r="N246" s="84" t="s">
        <v>16875</v>
      </c>
      <c r="O246" s="3" t="s">
        <v>16879</v>
      </c>
      <c r="P246" s="3" t="s">
        <v>16621</v>
      </c>
    </row>
    <row r="247" spans="1:16" x14ac:dyDescent="0.2">
      <c r="A247">
        <v>51576</v>
      </c>
      <c r="B247" s="79">
        <v>51576</v>
      </c>
      <c r="C247" s="80" t="s">
        <v>19</v>
      </c>
      <c r="D247" s="80" t="s">
        <v>10565</v>
      </c>
      <c r="E247" s="80" t="s">
        <v>11238</v>
      </c>
      <c r="F247" s="80" t="s">
        <v>11346</v>
      </c>
      <c r="G247" s="80" t="s">
        <v>10451</v>
      </c>
      <c r="H247" t="s">
        <v>11352</v>
      </c>
      <c r="I247" s="50">
        <v>24.17</v>
      </c>
      <c r="K247" s="2">
        <v>400</v>
      </c>
      <c r="L247" s="2">
        <v>91034</v>
      </c>
      <c r="M247" s="3" t="s">
        <v>16874</v>
      </c>
      <c r="N247" s="84" t="s">
        <v>16875</v>
      </c>
      <c r="O247" s="3" t="s">
        <v>16880</v>
      </c>
      <c r="P247" s="3" t="s">
        <v>16621</v>
      </c>
    </row>
    <row r="248" spans="1:16" x14ac:dyDescent="0.2">
      <c r="A248">
        <v>24722</v>
      </c>
      <c r="B248" s="79">
        <v>24722</v>
      </c>
      <c r="C248" s="80" t="s">
        <v>19</v>
      </c>
      <c r="D248" s="80" t="s">
        <v>10565</v>
      </c>
      <c r="E248" s="80" t="s">
        <v>11238</v>
      </c>
      <c r="F248" s="80" t="s">
        <v>11346</v>
      </c>
      <c r="G248" s="80" t="s">
        <v>10451</v>
      </c>
      <c r="H248" t="s">
        <v>11353</v>
      </c>
      <c r="I248" s="50">
        <v>21.28</v>
      </c>
      <c r="K248" s="2">
        <v>400</v>
      </c>
      <c r="L248" s="2">
        <v>325</v>
      </c>
      <c r="M248" s="3" t="s">
        <v>16874</v>
      </c>
      <c r="N248" s="84" t="s">
        <v>16875</v>
      </c>
      <c r="O248" s="3" t="s">
        <v>16772</v>
      </c>
      <c r="P248" s="3" t="s">
        <v>16621</v>
      </c>
    </row>
    <row r="249" spans="1:16" x14ac:dyDescent="0.2">
      <c r="A249">
        <v>489485</v>
      </c>
      <c r="B249" s="79">
        <v>7894904268559</v>
      </c>
      <c r="C249" s="80" t="s">
        <v>19</v>
      </c>
      <c r="D249" s="80" t="s">
        <v>10565</v>
      </c>
      <c r="E249" s="80" t="s">
        <v>11238</v>
      </c>
      <c r="F249" s="80" t="s">
        <v>11346</v>
      </c>
      <c r="G249" s="80" t="s">
        <v>10451</v>
      </c>
      <c r="H249" t="s">
        <v>13069</v>
      </c>
      <c r="I249" s="50">
        <v>15.61</v>
      </c>
      <c r="K249" s="2">
        <v>400</v>
      </c>
      <c r="L249" s="2">
        <v>17359</v>
      </c>
      <c r="M249" s="3" t="s">
        <v>16874</v>
      </c>
      <c r="N249" s="84" t="s">
        <v>16875</v>
      </c>
      <c r="O249" s="3" t="s">
        <v>16881</v>
      </c>
      <c r="P249" s="3" t="s">
        <v>16621</v>
      </c>
    </row>
    <row r="250" spans="1:16" x14ac:dyDescent="0.2">
      <c r="A250">
        <v>489497</v>
      </c>
      <c r="B250" s="79">
        <v>7894904265817</v>
      </c>
      <c r="C250" s="80" t="s">
        <v>19</v>
      </c>
      <c r="D250" s="80" t="s">
        <v>10565</v>
      </c>
      <c r="E250" s="80" t="s">
        <v>11238</v>
      </c>
      <c r="F250" s="80" t="s">
        <v>11346</v>
      </c>
      <c r="G250" s="80" t="s">
        <v>10451</v>
      </c>
      <c r="H250" t="s">
        <v>11350</v>
      </c>
      <c r="I250" s="50">
        <v>12.01</v>
      </c>
      <c r="K250" s="2">
        <v>400</v>
      </c>
      <c r="L250" s="2">
        <v>2695</v>
      </c>
      <c r="M250" s="3" t="s">
        <v>16874</v>
      </c>
      <c r="N250" s="84" t="s">
        <v>16875</v>
      </c>
      <c r="O250" s="3" t="s">
        <v>16882</v>
      </c>
      <c r="P250" s="3" t="s">
        <v>16621</v>
      </c>
    </row>
    <row r="251" spans="1:16" x14ac:dyDescent="0.2">
      <c r="A251">
        <v>489478</v>
      </c>
      <c r="B251" s="79">
        <v>7894904268511</v>
      </c>
      <c r="C251" s="80" t="s">
        <v>19</v>
      </c>
      <c r="D251" s="80" t="s">
        <v>10565</v>
      </c>
      <c r="E251" s="80" t="s">
        <v>11238</v>
      </c>
      <c r="F251" s="80" t="s">
        <v>11346</v>
      </c>
      <c r="G251" s="80" t="s">
        <v>10451</v>
      </c>
      <c r="H251" t="s">
        <v>11349</v>
      </c>
      <c r="I251" s="50">
        <v>7.65</v>
      </c>
      <c r="K251" s="2">
        <v>400</v>
      </c>
      <c r="L251" s="2">
        <v>723</v>
      </c>
      <c r="M251" s="3" t="s">
        <v>16874</v>
      </c>
      <c r="N251" s="84" t="s">
        <v>16875</v>
      </c>
      <c r="O251" s="3" t="s">
        <v>16785</v>
      </c>
      <c r="P251" s="3" t="s">
        <v>16621</v>
      </c>
    </row>
    <row r="252" spans="1:16" x14ac:dyDescent="0.2">
      <c r="A252">
        <v>489499</v>
      </c>
      <c r="B252" s="79">
        <v>7894904268528</v>
      </c>
      <c r="C252" s="80" t="s">
        <v>19</v>
      </c>
      <c r="D252" s="80" t="s">
        <v>10565</v>
      </c>
      <c r="E252" s="80" t="s">
        <v>11238</v>
      </c>
      <c r="F252" s="80" t="s">
        <v>11346</v>
      </c>
      <c r="G252" s="80" t="s">
        <v>10451</v>
      </c>
      <c r="H252" t="s">
        <v>13070</v>
      </c>
      <c r="I252" s="50">
        <v>8.07</v>
      </c>
      <c r="K252" s="2">
        <v>400</v>
      </c>
      <c r="L252" s="2">
        <v>457673</v>
      </c>
      <c r="M252" s="3" t="s">
        <v>16874</v>
      </c>
      <c r="N252" s="84" t="s">
        <v>16875</v>
      </c>
      <c r="O252" s="3" t="s">
        <v>16883</v>
      </c>
      <c r="P252" s="3" t="s">
        <v>16621</v>
      </c>
    </row>
    <row r="253" spans="1:16" x14ac:dyDescent="0.2">
      <c r="A253">
        <v>7021</v>
      </c>
      <c r="B253" s="79">
        <v>7021</v>
      </c>
      <c r="C253" s="80" t="s">
        <v>19</v>
      </c>
      <c r="D253" s="80" t="s">
        <v>10565</v>
      </c>
      <c r="E253" s="80" t="s">
        <v>11238</v>
      </c>
      <c r="F253" s="80" t="s">
        <v>11346</v>
      </c>
      <c r="G253" s="80" t="s">
        <v>10451</v>
      </c>
      <c r="H253" t="s">
        <v>11348</v>
      </c>
      <c r="I253" s="50">
        <v>23.97</v>
      </c>
      <c r="K253" s="2">
        <v>400</v>
      </c>
      <c r="L253" s="2">
        <v>1209</v>
      </c>
      <c r="M253" s="3" t="s">
        <v>16874</v>
      </c>
      <c r="N253" s="84" t="s">
        <v>16875</v>
      </c>
      <c r="O253" s="3" t="s">
        <v>16768</v>
      </c>
      <c r="P253" s="3" t="s">
        <v>16621</v>
      </c>
    </row>
    <row r="254" spans="1:16" x14ac:dyDescent="0.2">
      <c r="A254">
        <v>149104</v>
      </c>
      <c r="B254" s="79">
        <v>7894904834655</v>
      </c>
      <c r="C254" s="80" t="s">
        <v>19</v>
      </c>
      <c r="D254" s="80" t="s">
        <v>10565</v>
      </c>
      <c r="E254" s="80" t="s">
        <v>11238</v>
      </c>
      <c r="F254" s="80" t="s">
        <v>11346</v>
      </c>
      <c r="G254" s="80" t="s">
        <v>10451</v>
      </c>
      <c r="H254" t="s">
        <v>11347</v>
      </c>
      <c r="I254" s="50">
        <v>4.79</v>
      </c>
      <c r="K254" s="2">
        <v>400</v>
      </c>
      <c r="L254" s="2">
        <v>256751</v>
      </c>
      <c r="M254" s="3" t="s">
        <v>16874</v>
      </c>
      <c r="N254" s="84" t="s">
        <v>16875</v>
      </c>
      <c r="O254" s="3" t="s">
        <v>16884</v>
      </c>
      <c r="P254" s="3" t="s">
        <v>16621</v>
      </c>
    </row>
    <row r="255" spans="1:16" x14ac:dyDescent="0.2">
      <c r="A255">
        <v>304709</v>
      </c>
      <c r="B255" s="79">
        <v>304709</v>
      </c>
      <c r="C255" s="80" t="s">
        <v>19</v>
      </c>
      <c r="D255" s="80" t="s">
        <v>10565</v>
      </c>
      <c r="E255" s="80" t="s">
        <v>11238</v>
      </c>
      <c r="F255" s="80" t="s">
        <v>11346</v>
      </c>
      <c r="G255" s="80" t="s">
        <v>13024</v>
      </c>
      <c r="H255" t="s">
        <v>13071</v>
      </c>
      <c r="I255" s="50">
        <v>19.8</v>
      </c>
      <c r="K255" s="2">
        <v>400</v>
      </c>
      <c r="L255" s="2">
        <v>1577</v>
      </c>
      <c r="M255" s="3" t="s">
        <v>16874</v>
      </c>
      <c r="N255" s="84" t="s">
        <v>16875</v>
      </c>
      <c r="O255" s="3" t="s">
        <v>16885</v>
      </c>
      <c r="P255" s="3" t="s">
        <v>16621</v>
      </c>
    </row>
    <row r="256" spans="1:16" x14ac:dyDescent="0.2">
      <c r="A256">
        <v>304710</v>
      </c>
      <c r="B256" s="79">
        <v>304710</v>
      </c>
      <c r="C256" s="80" t="s">
        <v>19</v>
      </c>
      <c r="D256" s="80" t="s">
        <v>10565</v>
      </c>
      <c r="E256" s="80" t="s">
        <v>11238</v>
      </c>
      <c r="F256" s="80" t="s">
        <v>11346</v>
      </c>
      <c r="G256" s="80" t="s">
        <v>13024</v>
      </c>
      <c r="H256" t="s">
        <v>13072</v>
      </c>
      <c r="I256" s="50">
        <v>22.64</v>
      </c>
      <c r="K256" s="2">
        <v>400</v>
      </c>
      <c r="L256" s="2">
        <v>10195</v>
      </c>
      <c r="M256" s="3" t="s">
        <v>16874</v>
      </c>
      <c r="N256" s="84" t="s">
        <v>16875</v>
      </c>
      <c r="O256" s="3" t="s">
        <v>16886</v>
      </c>
      <c r="P256" s="3" t="s">
        <v>16621</v>
      </c>
    </row>
    <row r="257" spans="1:16" x14ac:dyDescent="0.2">
      <c r="A257">
        <v>354677</v>
      </c>
      <c r="B257" s="79">
        <v>354677</v>
      </c>
      <c r="C257" s="80" t="s">
        <v>19</v>
      </c>
      <c r="D257" s="80" t="s">
        <v>10565</v>
      </c>
      <c r="E257" s="80" t="s">
        <v>11238</v>
      </c>
      <c r="F257" s="80" t="s">
        <v>11346</v>
      </c>
      <c r="G257" s="80" t="s">
        <v>11931</v>
      </c>
      <c r="H257" t="s">
        <v>13073</v>
      </c>
      <c r="I257" s="50">
        <v>16.489999999999998</v>
      </c>
      <c r="K257" s="2">
        <v>400</v>
      </c>
      <c r="L257" s="2">
        <v>70428</v>
      </c>
      <c r="M257" s="3" t="s">
        <v>16874</v>
      </c>
      <c r="N257" s="84" t="s">
        <v>16875</v>
      </c>
      <c r="O257" s="3" t="s">
        <v>16766</v>
      </c>
      <c r="P257" s="3" t="s">
        <v>16621</v>
      </c>
    </row>
    <row r="258" spans="1:16" x14ac:dyDescent="0.2">
      <c r="A258">
        <v>542994</v>
      </c>
      <c r="B258" s="79">
        <v>542994</v>
      </c>
      <c r="C258" s="80" t="s">
        <v>19</v>
      </c>
      <c r="D258" s="80" t="s">
        <v>10565</v>
      </c>
      <c r="E258" s="80" t="s">
        <v>11238</v>
      </c>
      <c r="F258" s="80" t="s">
        <v>11346</v>
      </c>
      <c r="G258" s="80" t="s">
        <v>11931</v>
      </c>
      <c r="H258" t="s">
        <v>13074</v>
      </c>
      <c r="I258" s="50">
        <v>17.62</v>
      </c>
      <c r="K258" s="2">
        <v>400</v>
      </c>
      <c r="L258" s="2">
        <v>70428</v>
      </c>
      <c r="M258" s="3" t="s">
        <v>16874</v>
      </c>
      <c r="N258" s="84" t="s">
        <v>16875</v>
      </c>
      <c r="O258" s="3" t="s">
        <v>16766</v>
      </c>
      <c r="P258" s="3" t="s">
        <v>16621</v>
      </c>
    </row>
    <row r="259" spans="1:16" x14ac:dyDescent="0.2">
      <c r="A259">
        <v>148419</v>
      </c>
      <c r="B259" s="79">
        <v>148419</v>
      </c>
      <c r="C259" s="80" t="s">
        <v>19</v>
      </c>
      <c r="D259" s="80" t="s">
        <v>10565</v>
      </c>
      <c r="E259" s="80" t="s">
        <v>11238</v>
      </c>
      <c r="F259" s="80" t="s">
        <v>11346</v>
      </c>
      <c r="G259" s="80" t="s">
        <v>11931</v>
      </c>
      <c r="H259" t="s">
        <v>13075</v>
      </c>
      <c r="I259" s="50">
        <v>15.58</v>
      </c>
      <c r="K259" s="2">
        <v>400</v>
      </c>
      <c r="L259" s="2">
        <v>70011</v>
      </c>
      <c r="M259" s="3" t="s">
        <v>16874</v>
      </c>
      <c r="N259" s="84" t="s">
        <v>16875</v>
      </c>
      <c r="O259" s="3" t="s">
        <v>16887</v>
      </c>
      <c r="P259" s="3" t="s">
        <v>16621</v>
      </c>
    </row>
    <row r="260" spans="1:16" x14ac:dyDescent="0.2">
      <c r="A260">
        <v>478893</v>
      </c>
      <c r="B260" s="79">
        <v>478893</v>
      </c>
      <c r="C260" s="80" t="s">
        <v>19</v>
      </c>
      <c r="D260" s="80" t="s">
        <v>10565</v>
      </c>
      <c r="E260" s="80" t="s">
        <v>11238</v>
      </c>
      <c r="F260" s="80" t="s">
        <v>11346</v>
      </c>
      <c r="G260" s="80" t="s">
        <v>4843</v>
      </c>
      <c r="H260" t="s">
        <v>13076</v>
      </c>
      <c r="I260" s="50">
        <v>16.18</v>
      </c>
      <c r="K260" s="2">
        <v>400</v>
      </c>
      <c r="L260" s="2">
        <v>6475</v>
      </c>
      <c r="M260" s="3" t="s">
        <v>16874</v>
      </c>
      <c r="N260" s="84" t="s">
        <v>16875</v>
      </c>
      <c r="O260" s="3" t="s">
        <v>16888</v>
      </c>
      <c r="P260" s="3" t="s">
        <v>16621</v>
      </c>
    </row>
    <row r="261" spans="1:16" x14ac:dyDescent="0.2">
      <c r="A261">
        <v>567269</v>
      </c>
      <c r="B261" s="79">
        <v>567269</v>
      </c>
      <c r="C261" s="80" t="s">
        <v>19</v>
      </c>
      <c r="D261" s="80" t="s">
        <v>10565</v>
      </c>
      <c r="E261" s="80" t="s">
        <v>11238</v>
      </c>
      <c r="F261" s="80" t="s">
        <v>11346</v>
      </c>
      <c r="G261" s="80" t="s">
        <v>4843</v>
      </c>
      <c r="H261" t="s">
        <v>13077</v>
      </c>
      <c r="I261" s="50">
        <v>17.690000000000001</v>
      </c>
      <c r="K261" s="2">
        <v>400</v>
      </c>
      <c r="L261" s="2">
        <v>2626</v>
      </c>
      <c r="M261" s="3" t="s">
        <v>16874</v>
      </c>
      <c r="N261" s="84" t="s">
        <v>16875</v>
      </c>
      <c r="O261" s="3" t="s">
        <v>16763</v>
      </c>
      <c r="P261" s="3" t="s">
        <v>16621</v>
      </c>
    </row>
    <row r="262" spans="1:16" x14ac:dyDescent="0.2">
      <c r="A262">
        <v>91164</v>
      </c>
      <c r="B262" s="79">
        <v>7891164006204</v>
      </c>
      <c r="C262" s="80" t="s">
        <v>19</v>
      </c>
      <c r="D262" s="80" t="s">
        <v>10565</v>
      </c>
      <c r="E262" s="80" t="s">
        <v>11238</v>
      </c>
      <c r="F262" s="80" t="s">
        <v>11265</v>
      </c>
      <c r="G262" s="80" t="s">
        <v>6341</v>
      </c>
      <c r="H262" t="s">
        <v>11267</v>
      </c>
      <c r="I262" s="50">
        <v>9.2799999999999994</v>
      </c>
      <c r="K262" s="2">
        <v>400</v>
      </c>
      <c r="L262" s="2">
        <v>6227</v>
      </c>
      <c r="M262" s="3" t="s">
        <v>16874</v>
      </c>
      <c r="N262" s="84" t="s">
        <v>16875</v>
      </c>
      <c r="O262" s="3" t="s">
        <v>16889</v>
      </c>
      <c r="P262" s="3" t="s">
        <v>16621</v>
      </c>
    </row>
    <row r="263" spans="1:16" x14ac:dyDescent="0.2">
      <c r="A263">
        <v>12333</v>
      </c>
      <c r="B263" s="79">
        <v>12333</v>
      </c>
      <c r="C263" s="80" t="s">
        <v>19</v>
      </c>
      <c r="D263" s="80" t="s">
        <v>10565</v>
      </c>
      <c r="E263" s="80" t="s">
        <v>11238</v>
      </c>
      <c r="F263" s="80" t="s">
        <v>11265</v>
      </c>
      <c r="G263" s="80" t="s">
        <v>6143</v>
      </c>
      <c r="H263" t="s">
        <v>13078</v>
      </c>
      <c r="I263" s="50">
        <v>35.26</v>
      </c>
      <c r="K263" s="2">
        <v>400</v>
      </c>
      <c r="L263" s="2">
        <v>212853</v>
      </c>
      <c r="M263" s="3" t="s">
        <v>16874</v>
      </c>
      <c r="N263" s="84" t="s">
        <v>16875</v>
      </c>
      <c r="O263" s="3" t="s">
        <v>16890</v>
      </c>
      <c r="P263" s="3" t="s">
        <v>16621</v>
      </c>
    </row>
    <row r="264" spans="1:16" x14ac:dyDescent="0.2">
      <c r="A264">
        <v>93463</v>
      </c>
      <c r="B264" s="79">
        <v>93463</v>
      </c>
      <c r="C264" s="80" t="s">
        <v>19</v>
      </c>
      <c r="D264" s="80" t="s">
        <v>10565</v>
      </c>
      <c r="E264" s="80" t="s">
        <v>11238</v>
      </c>
      <c r="F264" s="80" t="s">
        <v>11265</v>
      </c>
      <c r="G264" s="80" t="s">
        <v>6143</v>
      </c>
      <c r="H264" t="s">
        <v>11266</v>
      </c>
      <c r="I264" s="50">
        <v>62.02</v>
      </c>
      <c r="K264" s="2">
        <v>400</v>
      </c>
      <c r="L264" s="2">
        <v>229675</v>
      </c>
      <c r="M264" s="3" t="s">
        <v>16874</v>
      </c>
      <c r="N264" s="84" t="s">
        <v>16875</v>
      </c>
      <c r="O264" s="3" t="s">
        <v>16891</v>
      </c>
      <c r="P264" s="3" t="s">
        <v>16621</v>
      </c>
    </row>
    <row r="265" spans="1:16" x14ac:dyDescent="0.2">
      <c r="A265">
        <v>5724</v>
      </c>
      <c r="B265" s="79">
        <v>7893000290174</v>
      </c>
      <c r="C265" s="80" t="s">
        <v>19</v>
      </c>
      <c r="D265" s="80" t="s">
        <v>10565</v>
      </c>
      <c r="E265" s="80" t="s">
        <v>11238</v>
      </c>
      <c r="F265" s="80" t="s">
        <v>11265</v>
      </c>
      <c r="G265" s="80" t="s">
        <v>10479</v>
      </c>
      <c r="H265" t="s">
        <v>11271</v>
      </c>
      <c r="I265" s="50">
        <v>11.04</v>
      </c>
      <c r="K265" s="2">
        <v>400</v>
      </c>
      <c r="L265" s="2">
        <v>162981</v>
      </c>
      <c r="M265" s="3" t="s">
        <v>16874</v>
      </c>
      <c r="N265" s="84" t="s">
        <v>16875</v>
      </c>
      <c r="O265" s="3" t="s">
        <v>16892</v>
      </c>
      <c r="P265" s="3" t="s">
        <v>16621</v>
      </c>
    </row>
    <row r="266" spans="1:16" x14ac:dyDescent="0.2">
      <c r="A266">
        <v>1456</v>
      </c>
      <c r="B266" s="79">
        <v>7893000289758</v>
      </c>
      <c r="C266" s="80" t="s">
        <v>19</v>
      </c>
      <c r="D266" s="80" t="s">
        <v>10565</v>
      </c>
      <c r="E266" s="80" t="s">
        <v>11238</v>
      </c>
      <c r="F266" s="80" t="s">
        <v>11265</v>
      </c>
      <c r="G266" s="80" t="s">
        <v>10479</v>
      </c>
      <c r="H266" t="s">
        <v>13079</v>
      </c>
      <c r="I266" s="50">
        <v>11.07</v>
      </c>
      <c r="K266" s="2">
        <v>400</v>
      </c>
      <c r="L266" s="2">
        <v>48591</v>
      </c>
      <c r="M266" s="3" t="s">
        <v>16874</v>
      </c>
      <c r="N266" s="84" t="s">
        <v>16875</v>
      </c>
      <c r="O266" s="3" t="s">
        <v>16765</v>
      </c>
      <c r="P266" s="3" t="s">
        <v>16621</v>
      </c>
    </row>
    <row r="267" spans="1:16" x14ac:dyDescent="0.2">
      <c r="A267">
        <v>336437</v>
      </c>
      <c r="B267" s="79">
        <v>7891515479541</v>
      </c>
      <c r="C267" s="80" t="s">
        <v>19</v>
      </c>
      <c r="D267" s="80" t="s">
        <v>10565</v>
      </c>
      <c r="E267" s="80" t="s">
        <v>11238</v>
      </c>
      <c r="F267" s="80" t="s">
        <v>11265</v>
      </c>
      <c r="G267" s="80" t="s">
        <v>10479</v>
      </c>
      <c r="H267" t="s">
        <v>11273</v>
      </c>
      <c r="I267" s="50">
        <v>3.85</v>
      </c>
      <c r="K267" s="2">
        <v>400</v>
      </c>
      <c r="L267" s="2">
        <v>192246</v>
      </c>
      <c r="M267" s="3" t="s">
        <v>16874</v>
      </c>
      <c r="N267" s="84" t="s">
        <v>16875</v>
      </c>
      <c r="O267" s="3" t="s">
        <v>16893</v>
      </c>
      <c r="P267" s="3" t="s">
        <v>16621</v>
      </c>
    </row>
    <row r="268" spans="1:16" x14ac:dyDescent="0.2">
      <c r="A268">
        <v>22414</v>
      </c>
      <c r="B268" s="79">
        <v>7893000290259</v>
      </c>
      <c r="C268" s="80" t="s">
        <v>19</v>
      </c>
      <c r="D268" s="80" t="s">
        <v>10565</v>
      </c>
      <c r="E268" s="80" t="s">
        <v>11238</v>
      </c>
      <c r="F268" s="80" t="s">
        <v>11265</v>
      </c>
      <c r="G268" s="80" t="s">
        <v>10479</v>
      </c>
      <c r="H268" t="s">
        <v>11268</v>
      </c>
      <c r="I268" s="50">
        <v>11.07</v>
      </c>
      <c r="K268" s="2">
        <v>400</v>
      </c>
      <c r="L268" s="2">
        <v>69913</v>
      </c>
      <c r="M268" s="3" t="s">
        <v>16874</v>
      </c>
      <c r="N268" s="84" t="s">
        <v>16875</v>
      </c>
      <c r="O268" s="3" t="s">
        <v>16894</v>
      </c>
      <c r="P268" s="3" t="s">
        <v>16621</v>
      </c>
    </row>
    <row r="269" spans="1:16" x14ac:dyDescent="0.2">
      <c r="A269">
        <v>299446</v>
      </c>
      <c r="B269" s="79">
        <v>7891515479558</v>
      </c>
      <c r="C269" s="80" t="s">
        <v>19</v>
      </c>
      <c r="D269" s="80" t="s">
        <v>10565</v>
      </c>
      <c r="E269" s="80" t="s">
        <v>11238</v>
      </c>
      <c r="F269" s="80" t="s">
        <v>11265</v>
      </c>
      <c r="G269" s="80" t="s">
        <v>10479</v>
      </c>
      <c r="H269" t="s">
        <v>11272</v>
      </c>
      <c r="I269" s="50">
        <v>3.85</v>
      </c>
      <c r="K269" s="2">
        <v>400</v>
      </c>
      <c r="L269" s="2">
        <v>10139</v>
      </c>
      <c r="M269" s="3" t="s">
        <v>16874</v>
      </c>
      <c r="N269" s="84" t="s">
        <v>16875</v>
      </c>
      <c r="O269" s="3" t="s">
        <v>16895</v>
      </c>
      <c r="P269" s="3" t="s">
        <v>16621</v>
      </c>
    </row>
    <row r="270" spans="1:16" x14ac:dyDescent="0.2">
      <c r="A270">
        <v>260098</v>
      </c>
      <c r="B270" s="79">
        <v>7891515437015</v>
      </c>
      <c r="C270" s="80" t="s">
        <v>19</v>
      </c>
      <c r="D270" s="80" t="s">
        <v>10565</v>
      </c>
      <c r="E270" s="80" t="s">
        <v>11238</v>
      </c>
      <c r="F270" s="80" t="s">
        <v>11265</v>
      </c>
      <c r="G270" s="80" t="s">
        <v>10479</v>
      </c>
      <c r="H270" t="s">
        <v>13080</v>
      </c>
      <c r="I270" s="50">
        <v>3.9</v>
      </c>
      <c r="K270" s="2">
        <v>400</v>
      </c>
      <c r="L270" s="2">
        <v>144389</v>
      </c>
      <c r="M270" s="3" t="s">
        <v>16874</v>
      </c>
      <c r="N270" s="84" t="s">
        <v>16875</v>
      </c>
      <c r="O270" s="3" t="s">
        <v>16896</v>
      </c>
      <c r="P270" s="3" t="s">
        <v>16621</v>
      </c>
    </row>
    <row r="271" spans="1:16" x14ac:dyDescent="0.2">
      <c r="A271">
        <v>271496</v>
      </c>
      <c r="B271" s="79">
        <v>271496</v>
      </c>
      <c r="C271" s="80" t="s">
        <v>19</v>
      </c>
      <c r="D271" s="80" t="s">
        <v>10565</v>
      </c>
      <c r="E271" s="80" t="s">
        <v>11238</v>
      </c>
      <c r="F271" s="80" t="s">
        <v>11265</v>
      </c>
      <c r="G271" s="80" t="s">
        <v>10479</v>
      </c>
      <c r="H271" t="s">
        <v>11269</v>
      </c>
      <c r="I271" s="50">
        <v>64.59</v>
      </c>
      <c r="K271" s="2">
        <v>400</v>
      </c>
      <c r="L271" s="2">
        <v>2180</v>
      </c>
      <c r="M271" s="3" t="s">
        <v>16874</v>
      </c>
      <c r="N271" s="84" t="s">
        <v>16875</v>
      </c>
      <c r="O271" s="3" t="s">
        <v>16897</v>
      </c>
      <c r="P271" s="3" t="s">
        <v>16621</v>
      </c>
    </row>
    <row r="272" spans="1:16" x14ac:dyDescent="0.2">
      <c r="A272">
        <v>299721</v>
      </c>
      <c r="B272" s="79">
        <v>7891515490218</v>
      </c>
      <c r="C272" s="80" t="s">
        <v>19</v>
      </c>
      <c r="D272" s="80" t="s">
        <v>10565</v>
      </c>
      <c r="E272" s="80" t="s">
        <v>11238</v>
      </c>
      <c r="F272" s="80" t="s">
        <v>11265</v>
      </c>
      <c r="G272" s="80" t="s">
        <v>10479</v>
      </c>
      <c r="H272" t="s">
        <v>11270</v>
      </c>
      <c r="I272" s="50">
        <v>9.57</v>
      </c>
      <c r="K272" s="2">
        <v>400</v>
      </c>
      <c r="L272" s="2">
        <v>442494</v>
      </c>
      <c r="M272" s="3" t="s">
        <v>16874</v>
      </c>
      <c r="N272" s="84" t="s">
        <v>16875</v>
      </c>
      <c r="O272" s="3" t="s">
        <v>16898</v>
      </c>
      <c r="P272" s="3" t="s">
        <v>16621</v>
      </c>
    </row>
    <row r="273" spans="1:16" x14ac:dyDescent="0.2">
      <c r="A273">
        <v>148660</v>
      </c>
      <c r="B273" s="79">
        <v>7894904211234</v>
      </c>
      <c r="C273" s="80" t="s">
        <v>19</v>
      </c>
      <c r="D273" s="80" t="s">
        <v>10565</v>
      </c>
      <c r="E273" s="80" t="s">
        <v>11238</v>
      </c>
      <c r="F273" s="80" t="s">
        <v>11265</v>
      </c>
      <c r="G273" s="80" t="s">
        <v>10451</v>
      </c>
      <c r="H273" t="s">
        <v>11275</v>
      </c>
      <c r="I273" s="50">
        <v>12.07</v>
      </c>
      <c r="K273" s="2">
        <v>400</v>
      </c>
      <c r="L273" s="2">
        <v>9112</v>
      </c>
      <c r="M273" s="3" t="s">
        <v>16874</v>
      </c>
      <c r="N273" s="84" t="s">
        <v>16875</v>
      </c>
      <c r="O273" s="3" t="s">
        <v>16899</v>
      </c>
      <c r="P273" s="3" t="s">
        <v>16621</v>
      </c>
    </row>
    <row r="274" spans="1:16" x14ac:dyDescent="0.2">
      <c r="A274">
        <v>229729</v>
      </c>
      <c r="B274" s="79">
        <v>229729</v>
      </c>
      <c r="C274" s="80" t="s">
        <v>19</v>
      </c>
      <c r="D274" s="80" t="s">
        <v>10565</v>
      </c>
      <c r="E274" s="80" t="s">
        <v>11238</v>
      </c>
      <c r="F274" s="80" t="s">
        <v>11265</v>
      </c>
      <c r="G274" s="80" t="s">
        <v>10451</v>
      </c>
      <c r="H274" t="s">
        <v>13081</v>
      </c>
      <c r="I274" s="50">
        <v>86.9</v>
      </c>
      <c r="K274" s="2">
        <v>400</v>
      </c>
      <c r="L274" s="2">
        <v>7133</v>
      </c>
      <c r="M274" s="3" t="s">
        <v>16874</v>
      </c>
      <c r="N274" s="84" t="s">
        <v>16875</v>
      </c>
      <c r="O274" s="3" t="s">
        <v>16767</v>
      </c>
      <c r="P274" s="3" t="s">
        <v>16621</v>
      </c>
    </row>
    <row r="275" spans="1:16" x14ac:dyDescent="0.2">
      <c r="A275">
        <v>15199</v>
      </c>
      <c r="B275" s="79">
        <v>7894904555659</v>
      </c>
      <c r="C275" s="80" t="s">
        <v>19</v>
      </c>
      <c r="D275" s="80" t="s">
        <v>10565</v>
      </c>
      <c r="E275" s="80" t="s">
        <v>11238</v>
      </c>
      <c r="F275" s="80" t="s">
        <v>11265</v>
      </c>
      <c r="G275" s="80" t="s">
        <v>10451</v>
      </c>
      <c r="H275" t="s">
        <v>11274</v>
      </c>
      <c r="I275" s="50">
        <v>12.07</v>
      </c>
      <c r="K275" s="2">
        <v>400</v>
      </c>
      <c r="L275" s="2">
        <v>370</v>
      </c>
      <c r="M275" s="3" t="s">
        <v>16874</v>
      </c>
      <c r="N275" s="84" t="s">
        <v>16875</v>
      </c>
      <c r="O275" s="3" t="s">
        <v>16803</v>
      </c>
      <c r="P275" s="3" t="s">
        <v>16621</v>
      </c>
    </row>
    <row r="276" spans="1:16" x14ac:dyDescent="0.2">
      <c r="A276">
        <v>6998</v>
      </c>
      <c r="B276" s="79">
        <v>6998</v>
      </c>
      <c r="C276" s="80" t="s">
        <v>19</v>
      </c>
      <c r="D276" s="80" t="s">
        <v>10565</v>
      </c>
      <c r="E276" s="80" t="s">
        <v>11238</v>
      </c>
      <c r="F276" s="80" t="s">
        <v>11265</v>
      </c>
      <c r="G276" s="80" t="s">
        <v>10451</v>
      </c>
      <c r="H276" t="s">
        <v>11276</v>
      </c>
      <c r="I276" s="50">
        <v>50.41</v>
      </c>
      <c r="K276" s="2">
        <v>400</v>
      </c>
      <c r="L276" s="2">
        <v>73133</v>
      </c>
      <c r="M276" s="3" t="s">
        <v>16874</v>
      </c>
      <c r="N276" s="84" t="s">
        <v>16875</v>
      </c>
      <c r="O276" s="3" t="s">
        <v>16770</v>
      </c>
      <c r="P276" s="3" t="s">
        <v>16621</v>
      </c>
    </row>
    <row r="277" spans="1:16" x14ac:dyDescent="0.2">
      <c r="A277">
        <v>304713</v>
      </c>
      <c r="B277" s="79">
        <v>7896716311218</v>
      </c>
      <c r="C277" s="80" t="s">
        <v>19</v>
      </c>
      <c r="D277" s="80" t="s">
        <v>10565</v>
      </c>
      <c r="E277" s="80" t="s">
        <v>11238</v>
      </c>
      <c r="F277" s="80" t="s">
        <v>11265</v>
      </c>
      <c r="G277" s="80" t="s">
        <v>13024</v>
      </c>
      <c r="H277" t="s">
        <v>13082</v>
      </c>
      <c r="I277" s="50">
        <v>8.64</v>
      </c>
      <c r="K277" s="2">
        <v>400</v>
      </c>
      <c r="L277" s="2">
        <v>12923</v>
      </c>
      <c r="M277" s="3" t="s">
        <v>16874</v>
      </c>
      <c r="N277" s="84" t="s">
        <v>16875</v>
      </c>
      <c r="O277" s="3" t="s">
        <v>16783</v>
      </c>
      <c r="P277" s="3" t="s">
        <v>16621</v>
      </c>
    </row>
    <row r="278" spans="1:16" x14ac:dyDescent="0.2">
      <c r="A278">
        <v>304715</v>
      </c>
      <c r="B278" s="79">
        <v>7896716311201</v>
      </c>
      <c r="C278" s="80" t="s">
        <v>19</v>
      </c>
      <c r="D278" s="80" t="s">
        <v>10565</v>
      </c>
      <c r="E278" s="80" t="s">
        <v>11238</v>
      </c>
      <c r="F278" s="80" t="s">
        <v>11265</v>
      </c>
      <c r="G278" s="80" t="s">
        <v>13024</v>
      </c>
      <c r="H278" t="s">
        <v>13083</v>
      </c>
      <c r="I278" s="50">
        <v>8.14</v>
      </c>
      <c r="K278" s="2">
        <v>400</v>
      </c>
      <c r="L278" s="2">
        <v>1968</v>
      </c>
      <c r="M278" s="3" t="s">
        <v>16874</v>
      </c>
      <c r="N278" s="84" t="s">
        <v>16875</v>
      </c>
      <c r="O278" s="3" t="s">
        <v>16784</v>
      </c>
      <c r="P278" s="3" t="s">
        <v>16621</v>
      </c>
    </row>
    <row r="279" spans="1:16" x14ac:dyDescent="0.2">
      <c r="A279">
        <v>304714</v>
      </c>
      <c r="B279" s="79">
        <v>7896716311195</v>
      </c>
      <c r="C279" s="80" t="s">
        <v>19</v>
      </c>
      <c r="D279" s="80" t="s">
        <v>10565</v>
      </c>
      <c r="E279" s="80" t="s">
        <v>11238</v>
      </c>
      <c r="F279" s="80" t="s">
        <v>11265</v>
      </c>
      <c r="G279" s="80" t="s">
        <v>13024</v>
      </c>
      <c r="H279" t="s">
        <v>13084</v>
      </c>
      <c r="I279" s="50">
        <v>8.2200000000000006</v>
      </c>
      <c r="K279" s="2">
        <v>400</v>
      </c>
      <c r="L279" s="2">
        <v>233408</v>
      </c>
      <c r="M279" s="3" t="s">
        <v>16874</v>
      </c>
      <c r="N279" s="84" t="s">
        <v>16875</v>
      </c>
      <c r="O279" s="3" t="s">
        <v>16797</v>
      </c>
      <c r="P279" s="3" t="s">
        <v>16621</v>
      </c>
    </row>
    <row r="280" spans="1:16" x14ac:dyDescent="0.2">
      <c r="A280">
        <v>304698</v>
      </c>
      <c r="B280" s="79">
        <v>304698</v>
      </c>
      <c r="C280" s="80" t="s">
        <v>19</v>
      </c>
      <c r="D280" s="80" t="s">
        <v>10565</v>
      </c>
      <c r="E280" s="80" t="s">
        <v>11238</v>
      </c>
      <c r="F280" s="80" t="s">
        <v>11265</v>
      </c>
      <c r="G280" s="80" t="s">
        <v>13024</v>
      </c>
      <c r="H280" t="s">
        <v>13085</v>
      </c>
      <c r="I280" s="50">
        <v>56.41</v>
      </c>
      <c r="K280" s="2">
        <v>400</v>
      </c>
      <c r="L280" s="2">
        <v>80346</v>
      </c>
      <c r="M280" s="3" t="s">
        <v>16874</v>
      </c>
      <c r="N280" s="84" t="s">
        <v>16875</v>
      </c>
      <c r="O280" s="3" t="s">
        <v>16900</v>
      </c>
      <c r="P280" s="3" t="s">
        <v>16621</v>
      </c>
    </row>
    <row r="281" spans="1:16" x14ac:dyDescent="0.2">
      <c r="A281">
        <v>91888</v>
      </c>
      <c r="B281" s="79">
        <v>91888</v>
      </c>
      <c r="C281" s="80" t="s">
        <v>19</v>
      </c>
      <c r="D281" s="80" t="s">
        <v>10565</v>
      </c>
      <c r="E281" s="80" t="s">
        <v>11238</v>
      </c>
      <c r="F281" s="80" t="s">
        <v>11432</v>
      </c>
      <c r="G281" s="80" t="s">
        <v>6341</v>
      </c>
      <c r="H281" t="s">
        <v>13086</v>
      </c>
      <c r="I281" s="50">
        <v>33.06</v>
      </c>
      <c r="K281" s="2">
        <v>400</v>
      </c>
      <c r="L281" s="2">
        <v>2106</v>
      </c>
      <c r="M281" s="3" t="s">
        <v>16874</v>
      </c>
      <c r="N281" s="84" t="s">
        <v>16875</v>
      </c>
      <c r="O281" s="3" t="s">
        <v>16716</v>
      </c>
      <c r="P281" s="3" t="s">
        <v>16621</v>
      </c>
    </row>
    <row r="282" spans="1:16" x14ac:dyDescent="0.2">
      <c r="A282">
        <v>539634</v>
      </c>
      <c r="B282" s="79">
        <v>7896275901165</v>
      </c>
      <c r="C282" s="80" t="s">
        <v>19</v>
      </c>
      <c r="D282" s="80" t="s">
        <v>10565</v>
      </c>
      <c r="E282" s="80" t="s">
        <v>11238</v>
      </c>
      <c r="F282" s="80" t="s">
        <v>11432</v>
      </c>
      <c r="G282" s="80" t="s">
        <v>6143</v>
      </c>
      <c r="H282" t="s">
        <v>13087</v>
      </c>
      <c r="I282" s="50">
        <v>15.64</v>
      </c>
      <c r="K282" s="2">
        <v>400</v>
      </c>
      <c r="L282" s="2">
        <v>214684</v>
      </c>
      <c r="M282" s="3" t="s">
        <v>16874</v>
      </c>
      <c r="N282" s="84" t="s">
        <v>16875</v>
      </c>
      <c r="O282" s="3" t="s">
        <v>16901</v>
      </c>
      <c r="P282" s="3" t="s">
        <v>16621</v>
      </c>
    </row>
    <row r="283" spans="1:16" x14ac:dyDescent="0.2">
      <c r="A283">
        <v>93519</v>
      </c>
      <c r="B283" s="79">
        <v>7896275900601</v>
      </c>
      <c r="C283" s="80" t="s">
        <v>19</v>
      </c>
      <c r="D283" s="80" t="s">
        <v>10565</v>
      </c>
      <c r="E283" s="80" t="s">
        <v>11238</v>
      </c>
      <c r="F283" s="80" t="s">
        <v>11432</v>
      </c>
      <c r="G283" s="80" t="s">
        <v>6143</v>
      </c>
      <c r="H283" t="s">
        <v>13088</v>
      </c>
      <c r="I283" s="50">
        <v>47.58</v>
      </c>
      <c r="K283" s="2">
        <v>400</v>
      </c>
      <c r="L283" s="2">
        <v>177222</v>
      </c>
      <c r="M283" s="3" t="s">
        <v>16874</v>
      </c>
      <c r="N283" s="84" t="s">
        <v>16875</v>
      </c>
      <c r="O283" s="3" t="s">
        <v>16902</v>
      </c>
      <c r="P283" s="3" t="s">
        <v>16621</v>
      </c>
    </row>
    <row r="284" spans="1:16" x14ac:dyDescent="0.2">
      <c r="A284">
        <v>369311</v>
      </c>
      <c r="B284" s="79">
        <v>369311</v>
      </c>
      <c r="C284" s="80" t="s">
        <v>19</v>
      </c>
      <c r="D284" s="80" t="s">
        <v>10565</v>
      </c>
      <c r="E284" s="80" t="s">
        <v>11238</v>
      </c>
      <c r="F284" s="80" t="s">
        <v>11432</v>
      </c>
      <c r="G284" s="80" t="s">
        <v>6143</v>
      </c>
      <c r="H284" t="s">
        <v>13089</v>
      </c>
      <c r="I284" s="50">
        <v>27.95</v>
      </c>
      <c r="K284" s="2">
        <v>400</v>
      </c>
      <c r="L284" s="2">
        <v>6842</v>
      </c>
      <c r="M284" s="3" t="s">
        <v>16874</v>
      </c>
      <c r="N284" s="84" t="s">
        <v>16875</v>
      </c>
      <c r="O284" s="3" t="s">
        <v>16903</v>
      </c>
      <c r="P284" s="3" t="s">
        <v>16621</v>
      </c>
    </row>
    <row r="285" spans="1:16" x14ac:dyDescent="0.2">
      <c r="A285">
        <v>93334</v>
      </c>
      <c r="B285" s="79">
        <v>93334</v>
      </c>
      <c r="C285" s="80" t="s">
        <v>19</v>
      </c>
      <c r="D285" s="80" t="s">
        <v>10565</v>
      </c>
      <c r="E285" s="80" t="s">
        <v>11238</v>
      </c>
      <c r="F285" s="80" t="s">
        <v>11432</v>
      </c>
      <c r="G285" s="80" t="s">
        <v>6143</v>
      </c>
      <c r="H285" t="s">
        <v>13090</v>
      </c>
      <c r="I285" s="50">
        <v>30.87</v>
      </c>
      <c r="K285" s="2">
        <v>400</v>
      </c>
      <c r="L285" s="2">
        <v>41660</v>
      </c>
      <c r="M285" s="3" t="s">
        <v>16874</v>
      </c>
      <c r="N285" s="84" t="s">
        <v>16875</v>
      </c>
      <c r="O285" s="3" t="s">
        <v>16776</v>
      </c>
      <c r="P285" s="3" t="s">
        <v>16621</v>
      </c>
    </row>
    <row r="286" spans="1:16" x14ac:dyDescent="0.2">
      <c r="A286">
        <v>5141</v>
      </c>
      <c r="B286" s="79">
        <v>5141</v>
      </c>
      <c r="C286" s="80" t="s">
        <v>19</v>
      </c>
      <c r="D286" s="80" t="s">
        <v>10565</v>
      </c>
      <c r="E286" s="80" t="s">
        <v>11238</v>
      </c>
      <c r="F286" s="80" t="s">
        <v>11432</v>
      </c>
      <c r="G286" s="80" t="s">
        <v>10479</v>
      </c>
      <c r="H286" t="s">
        <v>11435</v>
      </c>
      <c r="I286" s="50">
        <v>26.52</v>
      </c>
      <c r="K286" s="2">
        <v>400</v>
      </c>
      <c r="L286" s="2">
        <v>20092</v>
      </c>
      <c r="M286" s="3" t="s">
        <v>16874</v>
      </c>
      <c r="N286" s="84" t="s">
        <v>16875</v>
      </c>
      <c r="O286" s="3" t="s">
        <v>16904</v>
      </c>
      <c r="P286" s="3" t="s">
        <v>16621</v>
      </c>
    </row>
    <row r="287" spans="1:16" x14ac:dyDescent="0.2">
      <c r="A287">
        <v>444344</v>
      </c>
      <c r="B287" s="79">
        <v>7891515546847</v>
      </c>
      <c r="C287" s="80" t="s">
        <v>19</v>
      </c>
      <c r="D287" s="80" t="s">
        <v>10565</v>
      </c>
      <c r="E287" s="80" t="s">
        <v>11238</v>
      </c>
      <c r="F287" s="80" t="s">
        <v>11432</v>
      </c>
      <c r="G287" s="80" t="s">
        <v>10479</v>
      </c>
      <c r="H287" t="s">
        <v>11436</v>
      </c>
      <c r="I287" s="50">
        <v>12.04</v>
      </c>
      <c r="K287" s="2">
        <v>400</v>
      </c>
      <c r="L287" s="2">
        <v>9144</v>
      </c>
      <c r="M287" s="3" t="s">
        <v>16874</v>
      </c>
      <c r="N287" s="84" t="s">
        <v>16875</v>
      </c>
      <c r="O287" s="3" t="s">
        <v>16905</v>
      </c>
      <c r="P287" s="3" t="s">
        <v>16621</v>
      </c>
    </row>
    <row r="288" spans="1:16" x14ac:dyDescent="0.2">
      <c r="A288">
        <v>4660</v>
      </c>
      <c r="B288" s="79">
        <v>4660</v>
      </c>
      <c r="C288" s="80" t="s">
        <v>19</v>
      </c>
      <c r="D288" s="80" t="s">
        <v>10565</v>
      </c>
      <c r="E288" s="80" t="s">
        <v>11238</v>
      </c>
      <c r="F288" s="80" t="s">
        <v>11432</v>
      </c>
      <c r="G288" s="80" t="s">
        <v>10479</v>
      </c>
      <c r="H288" t="s">
        <v>11434</v>
      </c>
      <c r="I288" s="50">
        <v>28.78</v>
      </c>
      <c r="K288" s="2">
        <v>400</v>
      </c>
      <c r="L288" s="2">
        <v>3518</v>
      </c>
      <c r="M288" s="3" t="s">
        <v>16874</v>
      </c>
      <c r="N288" s="84" t="s">
        <v>16875</v>
      </c>
      <c r="O288" s="3" t="s">
        <v>16660</v>
      </c>
      <c r="P288" s="3" t="s">
        <v>16621</v>
      </c>
    </row>
    <row r="289" spans="1:16" x14ac:dyDescent="0.2">
      <c r="A289">
        <v>416388</v>
      </c>
      <c r="B289" s="79">
        <v>416388</v>
      </c>
      <c r="C289" s="80" t="s">
        <v>19</v>
      </c>
      <c r="D289" s="80" t="s">
        <v>10565</v>
      </c>
      <c r="E289" s="80" t="s">
        <v>11238</v>
      </c>
      <c r="F289" s="80" t="s">
        <v>11432</v>
      </c>
      <c r="G289" s="80" t="s">
        <v>10451</v>
      </c>
      <c r="H289" t="s">
        <v>13091</v>
      </c>
      <c r="I289" s="50">
        <v>37.04</v>
      </c>
      <c r="K289" s="2">
        <v>400</v>
      </c>
      <c r="L289" s="2">
        <v>87568</v>
      </c>
      <c r="M289" s="3" t="s">
        <v>16874</v>
      </c>
      <c r="N289" s="84" t="s">
        <v>16875</v>
      </c>
      <c r="O289" s="3" t="s">
        <v>16906</v>
      </c>
      <c r="P289" s="3" t="s">
        <v>16621</v>
      </c>
    </row>
    <row r="290" spans="1:16" x14ac:dyDescent="0.2">
      <c r="A290">
        <v>6977</v>
      </c>
      <c r="B290" s="79">
        <v>6977</v>
      </c>
      <c r="C290" s="80" t="s">
        <v>19</v>
      </c>
      <c r="D290" s="80" t="s">
        <v>10565</v>
      </c>
      <c r="E290" s="80" t="s">
        <v>11238</v>
      </c>
      <c r="F290" s="80" t="s">
        <v>11432</v>
      </c>
      <c r="G290" s="80" t="s">
        <v>10451</v>
      </c>
      <c r="H290" t="s">
        <v>11433</v>
      </c>
      <c r="I290" s="50">
        <v>31.96</v>
      </c>
      <c r="K290" s="2">
        <v>400</v>
      </c>
      <c r="L290" s="2">
        <v>54455</v>
      </c>
      <c r="M290" s="3" t="s">
        <v>16874</v>
      </c>
      <c r="N290" s="84" t="s">
        <v>16875</v>
      </c>
      <c r="O290" s="3" t="s">
        <v>16790</v>
      </c>
      <c r="P290" s="3" t="s">
        <v>16621</v>
      </c>
    </row>
    <row r="291" spans="1:16" x14ac:dyDescent="0.2">
      <c r="A291">
        <v>304687</v>
      </c>
      <c r="B291" s="79">
        <v>304687</v>
      </c>
      <c r="C291" s="80" t="s">
        <v>19</v>
      </c>
      <c r="D291" s="80" t="s">
        <v>10565</v>
      </c>
      <c r="E291" s="80" t="s">
        <v>11238</v>
      </c>
      <c r="F291" s="80" t="s">
        <v>11432</v>
      </c>
      <c r="G291" s="80" t="s">
        <v>13024</v>
      </c>
      <c r="H291" t="s">
        <v>13092</v>
      </c>
      <c r="I291" s="50">
        <v>30.48</v>
      </c>
      <c r="K291" s="2">
        <v>400</v>
      </c>
      <c r="L291" s="2">
        <v>19943</v>
      </c>
      <c r="M291" s="3" t="s">
        <v>16874</v>
      </c>
      <c r="N291" s="84" t="s">
        <v>16875</v>
      </c>
      <c r="O291" s="3" t="s">
        <v>16764</v>
      </c>
      <c r="P291" s="3" t="s">
        <v>16621</v>
      </c>
    </row>
    <row r="292" spans="1:16" x14ac:dyDescent="0.2">
      <c r="A292">
        <v>479700</v>
      </c>
      <c r="B292" s="79">
        <v>479700</v>
      </c>
      <c r="C292" s="80" t="s">
        <v>19</v>
      </c>
      <c r="D292" s="80" t="s">
        <v>10565</v>
      </c>
      <c r="E292" s="80" t="s">
        <v>11238</v>
      </c>
      <c r="F292" s="80" t="s">
        <v>11432</v>
      </c>
      <c r="G292" s="80" t="s">
        <v>13026</v>
      </c>
      <c r="H292" t="s">
        <v>13093</v>
      </c>
      <c r="I292" s="50">
        <v>29.48</v>
      </c>
      <c r="K292" s="2">
        <v>400</v>
      </c>
      <c r="L292" s="2">
        <v>179503</v>
      </c>
      <c r="M292" s="3" t="s">
        <v>16874</v>
      </c>
      <c r="N292" s="84" t="s">
        <v>16875</v>
      </c>
      <c r="O292" s="3" t="s">
        <v>16907</v>
      </c>
      <c r="P292" s="3" t="s">
        <v>16621</v>
      </c>
    </row>
    <row r="293" spans="1:16" x14ac:dyDescent="0.2">
      <c r="A293">
        <v>354686</v>
      </c>
      <c r="B293" s="79">
        <v>354686</v>
      </c>
      <c r="C293" s="80" t="s">
        <v>19</v>
      </c>
      <c r="D293" s="80" t="s">
        <v>10565</v>
      </c>
      <c r="E293" s="80" t="s">
        <v>11238</v>
      </c>
      <c r="F293" s="80" t="s">
        <v>11432</v>
      </c>
      <c r="G293" s="80" t="s">
        <v>11931</v>
      </c>
      <c r="H293" t="s">
        <v>13094</v>
      </c>
      <c r="I293" s="50">
        <v>29.74</v>
      </c>
      <c r="K293" s="2">
        <v>400</v>
      </c>
      <c r="L293" s="2">
        <v>182645</v>
      </c>
      <c r="M293" s="3" t="s">
        <v>16874</v>
      </c>
      <c r="N293" s="84" t="s">
        <v>16875</v>
      </c>
      <c r="O293" s="3" t="s">
        <v>16908</v>
      </c>
      <c r="P293" s="3" t="s">
        <v>16621</v>
      </c>
    </row>
    <row r="294" spans="1:16" x14ac:dyDescent="0.2">
      <c r="A294">
        <v>91233</v>
      </c>
      <c r="B294" s="79">
        <v>91233</v>
      </c>
      <c r="C294" s="80" t="s">
        <v>19</v>
      </c>
      <c r="D294" s="80" t="s">
        <v>10565</v>
      </c>
      <c r="E294" s="80" t="s">
        <v>11238</v>
      </c>
      <c r="F294" s="80" t="s">
        <v>11239</v>
      </c>
      <c r="G294" s="80" t="s">
        <v>6341</v>
      </c>
      <c r="H294" t="s">
        <v>13095</v>
      </c>
      <c r="I294" s="50">
        <v>16.13</v>
      </c>
      <c r="K294" s="2">
        <v>400</v>
      </c>
      <c r="L294" s="2">
        <v>12909</v>
      </c>
      <c r="M294" s="3" t="s">
        <v>16874</v>
      </c>
      <c r="N294" s="84" t="s">
        <v>16875</v>
      </c>
      <c r="O294" s="3" t="s">
        <v>16771</v>
      </c>
      <c r="P294" s="3" t="s">
        <v>16621</v>
      </c>
    </row>
    <row r="295" spans="1:16" x14ac:dyDescent="0.2">
      <c r="A295">
        <v>91893</v>
      </c>
      <c r="B295" s="79">
        <v>91893</v>
      </c>
      <c r="C295" s="80" t="s">
        <v>19</v>
      </c>
      <c r="D295" s="80" t="s">
        <v>10565</v>
      </c>
      <c r="E295" s="80" t="s">
        <v>11238</v>
      </c>
      <c r="F295" s="80" t="s">
        <v>11239</v>
      </c>
      <c r="G295" s="80" t="s">
        <v>6341</v>
      </c>
      <c r="H295" t="s">
        <v>11243</v>
      </c>
      <c r="I295" s="50">
        <v>13.71</v>
      </c>
      <c r="K295" s="2">
        <v>400</v>
      </c>
      <c r="L295" s="2">
        <v>70325</v>
      </c>
      <c r="M295" s="3" t="s">
        <v>16874</v>
      </c>
      <c r="N295" s="84" t="s">
        <v>16875</v>
      </c>
      <c r="O295" s="3" t="s">
        <v>16782</v>
      </c>
      <c r="P295" s="3" t="s">
        <v>16621</v>
      </c>
    </row>
    <row r="296" spans="1:16" x14ac:dyDescent="0.2">
      <c r="A296">
        <v>93325</v>
      </c>
      <c r="B296" s="79">
        <v>93325</v>
      </c>
      <c r="C296" s="80" t="s">
        <v>19</v>
      </c>
      <c r="D296" s="80" t="s">
        <v>10565</v>
      </c>
      <c r="E296" s="80" t="s">
        <v>11238</v>
      </c>
      <c r="F296" s="80" t="s">
        <v>11239</v>
      </c>
      <c r="G296" s="80" t="s">
        <v>6143</v>
      </c>
      <c r="H296" t="s">
        <v>13096</v>
      </c>
      <c r="I296" s="50">
        <v>11.91</v>
      </c>
      <c r="K296" s="2">
        <v>400</v>
      </c>
      <c r="L296" s="2">
        <v>20043</v>
      </c>
      <c r="M296" s="3" t="s">
        <v>16874</v>
      </c>
      <c r="N296" s="84" t="s">
        <v>16875</v>
      </c>
      <c r="O296" s="3" t="s">
        <v>16792</v>
      </c>
      <c r="P296" s="3" t="s">
        <v>16621</v>
      </c>
    </row>
    <row r="297" spans="1:16" x14ac:dyDescent="0.2">
      <c r="A297">
        <v>93331</v>
      </c>
      <c r="B297" s="79">
        <v>7896275900984</v>
      </c>
      <c r="C297" s="80" t="s">
        <v>19</v>
      </c>
      <c r="D297" s="80" t="s">
        <v>10565</v>
      </c>
      <c r="E297" s="80" t="s">
        <v>11238</v>
      </c>
      <c r="F297" s="80" t="s">
        <v>11239</v>
      </c>
      <c r="G297" s="80" t="s">
        <v>6143</v>
      </c>
      <c r="H297" t="s">
        <v>13097</v>
      </c>
      <c r="I297" s="50">
        <v>4.5999999999999996</v>
      </c>
      <c r="K297" s="2">
        <v>400</v>
      </c>
      <c r="L297" s="2">
        <v>161635</v>
      </c>
      <c r="M297" s="3" t="s">
        <v>16874</v>
      </c>
      <c r="N297" s="84" t="s">
        <v>16875</v>
      </c>
      <c r="O297" s="3" t="s">
        <v>16909</v>
      </c>
      <c r="P297" s="3" t="s">
        <v>16621</v>
      </c>
    </row>
    <row r="298" spans="1:16" x14ac:dyDescent="0.2">
      <c r="A298">
        <v>539558</v>
      </c>
      <c r="B298" s="79">
        <v>7897036400323</v>
      </c>
      <c r="C298" s="80" t="s">
        <v>19</v>
      </c>
      <c r="D298" s="80" t="s">
        <v>10565</v>
      </c>
      <c r="E298" s="80" t="s">
        <v>11238</v>
      </c>
      <c r="F298" s="80" t="s">
        <v>11239</v>
      </c>
      <c r="G298" s="80" t="s">
        <v>10571</v>
      </c>
      <c r="H298" t="s">
        <v>11241</v>
      </c>
      <c r="I298" s="50">
        <v>7.27</v>
      </c>
      <c r="K298" s="2">
        <v>400</v>
      </c>
      <c r="L298" s="2">
        <v>239772</v>
      </c>
      <c r="M298" s="3" t="s">
        <v>16874</v>
      </c>
      <c r="N298" s="84" t="s">
        <v>16875</v>
      </c>
      <c r="O298" s="3" t="s">
        <v>16910</v>
      </c>
      <c r="P298" s="3" t="s">
        <v>16621</v>
      </c>
    </row>
    <row r="299" spans="1:16" x14ac:dyDescent="0.2">
      <c r="A299">
        <v>539551</v>
      </c>
      <c r="B299" s="79">
        <v>7897036400330</v>
      </c>
      <c r="C299" s="80" t="s">
        <v>19</v>
      </c>
      <c r="D299" s="80" t="s">
        <v>10565</v>
      </c>
      <c r="E299" s="80" t="s">
        <v>11238</v>
      </c>
      <c r="F299" s="80" t="s">
        <v>11239</v>
      </c>
      <c r="G299" s="80" t="s">
        <v>10571</v>
      </c>
      <c r="H299" t="s">
        <v>11240</v>
      </c>
      <c r="I299" s="50">
        <v>14.53</v>
      </c>
      <c r="K299" s="2">
        <v>400</v>
      </c>
      <c r="L299" s="2">
        <v>22675</v>
      </c>
      <c r="M299" s="3" t="s">
        <v>16874</v>
      </c>
      <c r="N299" s="84" t="s">
        <v>16875</v>
      </c>
      <c r="O299" s="3" t="s">
        <v>16911</v>
      </c>
      <c r="P299" s="3" t="s">
        <v>16621</v>
      </c>
    </row>
    <row r="300" spans="1:16" x14ac:dyDescent="0.2">
      <c r="A300">
        <v>7872</v>
      </c>
      <c r="B300" s="79">
        <v>7872</v>
      </c>
      <c r="C300" s="80" t="s">
        <v>19</v>
      </c>
      <c r="D300" s="80" t="s">
        <v>10565</v>
      </c>
      <c r="E300" s="80" t="s">
        <v>11238</v>
      </c>
      <c r="F300" s="80" t="s">
        <v>11239</v>
      </c>
      <c r="G300" s="80" t="s">
        <v>10479</v>
      </c>
      <c r="H300" t="s">
        <v>11242</v>
      </c>
      <c r="I300" s="50">
        <v>16.22</v>
      </c>
      <c r="K300" s="2">
        <v>400</v>
      </c>
      <c r="L300" s="2">
        <v>5076</v>
      </c>
      <c r="M300" s="3" t="s">
        <v>16874</v>
      </c>
      <c r="N300" s="84" t="s">
        <v>16875</v>
      </c>
      <c r="O300" s="3" t="s">
        <v>16628</v>
      </c>
      <c r="P300" s="3" t="s">
        <v>16621</v>
      </c>
    </row>
    <row r="301" spans="1:16" x14ac:dyDescent="0.2">
      <c r="A301">
        <v>34565</v>
      </c>
      <c r="B301" s="79">
        <v>34565</v>
      </c>
      <c r="C301" s="80" t="s">
        <v>19</v>
      </c>
      <c r="D301" s="80" t="s">
        <v>10565</v>
      </c>
      <c r="E301" s="80" t="s">
        <v>11238</v>
      </c>
      <c r="F301" s="80" t="s">
        <v>11239</v>
      </c>
      <c r="G301" s="80" t="s">
        <v>10451</v>
      </c>
      <c r="H301" t="s">
        <v>13098</v>
      </c>
      <c r="I301" s="50">
        <v>17.3</v>
      </c>
      <c r="K301" s="2">
        <v>400</v>
      </c>
      <c r="L301" s="2">
        <v>151586</v>
      </c>
      <c r="M301" s="3" t="s">
        <v>16874</v>
      </c>
      <c r="N301" s="84" t="s">
        <v>16875</v>
      </c>
      <c r="O301" s="3" t="s">
        <v>16779</v>
      </c>
      <c r="P301" s="3" t="s">
        <v>16621</v>
      </c>
    </row>
    <row r="302" spans="1:16" x14ac:dyDescent="0.2">
      <c r="A302">
        <v>394272</v>
      </c>
      <c r="B302" s="79">
        <v>394272</v>
      </c>
      <c r="C302" s="80" t="s">
        <v>19</v>
      </c>
      <c r="D302" s="80" t="s">
        <v>10565</v>
      </c>
      <c r="E302" s="80" t="s">
        <v>11238</v>
      </c>
      <c r="F302" s="80" t="s">
        <v>11392</v>
      </c>
      <c r="G302" s="80" t="s">
        <v>11245</v>
      </c>
      <c r="H302" t="s">
        <v>11393</v>
      </c>
      <c r="I302" s="50">
        <v>63.05</v>
      </c>
      <c r="K302" s="2">
        <v>400</v>
      </c>
      <c r="L302" s="2">
        <v>8117</v>
      </c>
      <c r="M302" s="3" t="s">
        <v>16874</v>
      </c>
      <c r="N302" s="84" t="s">
        <v>16875</v>
      </c>
      <c r="O302" s="3" t="s">
        <v>16777</v>
      </c>
      <c r="P302" s="3" t="s">
        <v>16621</v>
      </c>
    </row>
    <row r="303" spans="1:16" x14ac:dyDescent="0.2">
      <c r="A303">
        <v>482572</v>
      </c>
      <c r="B303" s="79">
        <v>482572</v>
      </c>
      <c r="C303" s="80" t="s">
        <v>19</v>
      </c>
      <c r="D303" s="80" t="s">
        <v>10565</v>
      </c>
      <c r="E303" s="80" t="s">
        <v>11238</v>
      </c>
      <c r="F303" s="80" t="s">
        <v>11392</v>
      </c>
      <c r="G303" s="80" t="s">
        <v>11245</v>
      </c>
      <c r="H303" t="s">
        <v>11394</v>
      </c>
      <c r="I303" s="50">
        <v>78.95</v>
      </c>
      <c r="K303" s="2">
        <v>400</v>
      </c>
      <c r="L303" s="2">
        <v>3121</v>
      </c>
      <c r="M303" s="3" t="s">
        <v>16874</v>
      </c>
      <c r="N303" s="84" t="s">
        <v>16875</v>
      </c>
      <c r="O303" s="3" t="s">
        <v>16912</v>
      </c>
      <c r="P303" s="3" t="s">
        <v>16621</v>
      </c>
    </row>
    <row r="304" spans="1:16" x14ac:dyDescent="0.2">
      <c r="A304">
        <v>394268</v>
      </c>
      <c r="B304" s="79">
        <v>394268</v>
      </c>
      <c r="C304" s="80" t="s">
        <v>19</v>
      </c>
      <c r="D304" s="80" t="s">
        <v>10565</v>
      </c>
      <c r="E304" s="80" t="s">
        <v>11238</v>
      </c>
      <c r="F304" s="80" t="s">
        <v>11392</v>
      </c>
      <c r="G304" s="80" t="s">
        <v>11245</v>
      </c>
      <c r="H304" t="s">
        <v>13099</v>
      </c>
      <c r="I304" s="50">
        <v>88.32</v>
      </c>
      <c r="K304" s="2">
        <v>400</v>
      </c>
      <c r="L304" s="2">
        <v>41123</v>
      </c>
      <c r="M304" s="3" t="s">
        <v>16874</v>
      </c>
      <c r="N304" s="84" t="s">
        <v>16875</v>
      </c>
      <c r="O304" s="3" t="s">
        <v>16773</v>
      </c>
      <c r="P304" s="3" t="s">
        <v>16621</v>
      </c>
    </row>
    <row r="305" spans="1:16" x14ac:dyDescent="0.2">
      <c r="A305">
        <v>242113</v>
      </c>
      <c r="B305" s="79">
        <v>242113</v>
      </c>
      <c r="C305" s="80" t="s">
        <v>19</v>
      </c>
      <c r="D305" s="80" t="s">
        <v>10565</v>
      </c>
      <c r="E305" s="80" t="s">
        <v>11238</v>
      </c>
      <c r="F305" s="80" t="s">
        <v>11392</v>
      </c>
      <c r="G305" s="80" t="s">
        <v>12959</v>
      </c>
      <c r="H305" t="s">
        <v>13100</v>
      </c>
      <c r="I305" s="50">
        <v>63.58</v>
      </c>
      <c r="K305" s="2">
        <v>400</v>
      </c>
      <c r="L305" s="2">
        <v>3685</v>
      </c>
      <c r="M305" s="3" t="s">
        <v>16874</v>
      </c>
      <c r="N305" s="84" t="s">
        <v>16875</v>
      </c>
      <c r="O305" s="3" t="s">
        <v>16913</v>
      </c>
      <c r="P305" s="3" t="s">
        <v>16621</v>
      </c>
    </row>
    <row r="306" spans="1:16" x14ac:dyDescent="0.2">
      <c r="A306">
        <v>31917</v>
      </c>
      <c r="B306" s="79">
        <v>31917</v>
      </c>
      <c r="C306" s="80" t="s">
        <v>19</v>
      </c>
      <c r="D306" s="80" t="s">
        <v>10565</v>
      </c>
      <c r="E306" s="80" t="s">
        <v>11238</v>
      </c>
      <c r="F306" s="80" t="s">
        <v>11392</v>
      </c>
      <c r="G306" s="80" t="s">
        <v>12959</v>
      </c>
      <c r="H306" t="s">
        <v>13101</v>
      </c>
      <c r="I306" s="50">
        <v>71.989999999999995</v>
      </c>
      <c r="K306" s="2">
        <v>400</v>
      </c>
      <c r="L306" s="2">
        <v>70515</v>
      </c>
      <c r="M306" s="3" t="s">
        <v>16874</v>
      </c>
      <c r="N306" s="84" t="s">
        <v>16875</v>
      </c>
      <c r="O306" s="3" t="s">
        <v>16914</v>
      </c>
      <c r="P306" s="3" t="s">
        <v>16621</v>
      </c>
    </row>
    <row r="307" spans="1:16" x14ac:dyDescent="0.2">
      <c r="A307">
        <v>397553</v>
      </c>
      <c r="B307" s="79">
        <v>7891143020030</v>
      </c>
      <c r="C307" s="80" t="s">
        <v>19</v>
      </c>
      <c r="D307" s="80" t="s">
        <v>10565</v>
      </c>
      <c r="E307" s="80" t="s">
        <v>11238</v>
      </c>
      <c r="F307" s="80" t="s">
        <v>11392</v>
      </c>
      <c r="G307" s="80" t="s">
        <v>11255</v>
      </c>
      <c r="H307" t="s">
        <v>11398</v>
      </c>
      <c r="I307" s="50">
        <v>13.19</v>
      </c>
      <c r="K307" s="2">
        <v>400</v>
      </c>
      <c r="L307" s="2">
        <v>175606</v>
      </c>
      <c r="M307" s="3" t="s">
        <v>16874</v>
      </c>
      <c r="N307" s="84" t="s">
        <v>16875</v>
      </c>
      <c r="O307" s="3" t="s">
        <v>16780</v>
      </c>
      <c r="P307" s="3" t="s">
        <v>16621</v>
      </c>
    </row>
    <row r="308" spans="1:16" x14ac:dyDescent="0.2">
      <c r="A308">
        <v>582284</v>
      </c>
      <c r="B308" s="79">
        <v>7898598750536</v>
      </c>
      <c r="C308" s="80" t="s">
        <v>19</v>
      </c>
      <c r="D308" s="80" t="s">
        <v>10565</v>
      </c>
      <c r="E308" s="80" t="s">
        <v>11238</v>
      </c>
      <c r="F308" s="80" t="s">
        <v>11392</v>
      </c>
      <c r="G308" s="80" t="s">
        <v>6331</v>
      </c>
      <c r="H308" t="s">
        <v>13102</v>
      </c>
      <c r="I308" s="50">
        <v>18.59</v>
      </c>
      <c r="K308" s="2">
        <v>400</v>
      </c>
      <c r="L308" s="2">
        <v>19895</v>
      </c>
      <c r="M308" s="3" t="s">
        <v>16874</v>
      </c>
      <c r="N308" s="84" t="s">
        <v>16875</v>
      </c>
      <c r="O308" s="3" t="s">
        <v>16915</v>
      </c>
      <c r="P308" s="3" t="s">
        <v>16621</v>
      </c>
    </row>
    <row r="309" spans="1:16" x14ac:dyDescent="0.2">
      <c r="A309">
        <v>582275</v>
      </c>
      <c r="B309" s="79">
        <v>7898598750574</v>
      </c>
      <c r="C309" s="80" t="s">
        <v>19</v>
      </c>
      <c r="D309" s="80" t="s">
        <v>10565</v>
      </c>
      <c r="E309" s="80" t="s">
        <v>11238</v>
      </c>
      <c r="F309" s="80" t="s">
        <v>11392</v>
      </c>
      <c r="G309" s="80" t="s">
        <v>6331</v>
      </c>
      <c r="H309" t="s">
        <v>13103</v>
      </c>
      <c r="I309" s="50">
        <v>17.399999999999999</v>
      </c>
      <c r="K309" s="2">
        <v>400</v>
      </c>
      <c r="L309" s="2">
        <v>128252</v>
      </c>
      <c r="M309" s="3" t="s">
        <v>16874</v>
      </c>
      <c r="N309" s="84" t="s">
        <v>16875</v>
      </c>
      <c r="O309" s="3" t="s">
        <v>16916</v>
      </c>
      <c r="P309" s="3" t="s">
        <v>16621</v>
      </c>
    </row>
    <row r="310" spans="1:16" x14ac:dyDescent="0.2">
      <c r="A310">
        <v>447628</v>
      </c>
      <c r="B310" s="79">
        <v>447628</v>
      </c>
      <c r="C310" s="80" t="s">
        <v>19</v>
      </c>
      <c r="D310" s="80" t="s">
        <v>10565</v>
      </c>
      <c r="E310" s="80" t="s">
        <v>11238</v>
      </c>
      <c r="F310" s="80" t="s">
        <v>11392</v>
      </c>
      <c r="G310" s="80" t="s">
        <v>11395</v>
      </c>
      <c r="H310" t="s">
        <v>11396</v>
      </c>
      <c r="I310" s="50">
        <v>76.44</v>
      </c>
      <c r="K310" s="2">
        <v>400</v>
      </c>
      <c r="L310" s="2">
        <v>1044</v>
      </c>
      <c r="M310" s="3" t="s">
        <v>16874</v>
      </c>
      <c r="N310" s="84" t="s">
        <v>16875</v>
      </c>
      <c r="O310" s="3" t="s">
        <v>16788</v>
      </c>
      <c r="P310" s="3" t="s">
        <v>16621</v>
      </c>
    </row>
    <row r="311" spans="1:16" x14ac:dyDescent="0.2">
      <c r="A311">
        <v>525457</v>
      </c>
      <c r="B311" s="79">
        <v>7897318573356</v>
      </c>
      <c r="C311" s="80" t="s">
        <v>19</v>
      </c>
      <c r="D311" s="80" t="s">
        <v>10565</v>
      </c>
      <c r="E311" s="80" t="s">
        <v>11238</v>
      </c>
      <c r="F311" s="80" t="s">
        <v>11392</v>
      </c>
      <c r="G311" s="80" t="s">
        <v>11368</v>
      </c>
      <c r="H311" t="s">
        <v>11397</v>
      </c>
      <c r="I311" s="50">
        <v>17.88</v>
      </c>
      <c r="K311" s="2">
        <v>400</v>
      </c>
      <c r="L311" s="2">
        <v>282</v>
      </c>
      <c r="M311" s="3" t="s">
        <v>16874</v>
      </c>
      <c r="N311" s="84" t="s">
        <v>16875</v>
      </c>
      <c r="O311" s="3" t="s">
        <v>16917</v>
      </c>
      <c r="P311" s="3" t="s">
        <v>16621</v>
      </c>
    </row>
    <row r="312" spans="1:16" x14ac:dyDescent="0.2">
      <c r="A312">
        <v>470120</v>
      </c>
      <c r="B312" s="79">
        <v>7896753514023</v>
      </c>
      <c r="C312" s="80" t="s">
        <v>19</v>
      </c>
      <c r="D312" s="80" t="s">
        <v>10565</v>
      </c>
      <c r="E312" s="80" t="s">
        <v>11238</v>
      </c>
      <c r="F312" s="80" t="s">
        <v>11392</v>
      </c>
      <c r="G312" s="80" t="s">
        <v>11399</v>
      </c>
      <c r="H312" t="s">
        <v>11400</v>
      </c>
      <c r="I312" s="50">
        <v>9.49</v>
      </c>
      <c r="K312" s="2">
        <v>400</v>
      </c>
      <c r="L312" s="2">
        <v>33361</v>
      </c>
      <c r="M312" s="3" t="s">
        <v>16874</v>
      </c>
      <c r="N312" s="84" t="s">
        <v>16875</v>
      </c>
      <c r="O312" s="3" t="s">
        <v>16918</v>
      </c>
      <c r="P312" s="3" t="s">
        <v>16621</v>
      </c>
    </row>
    <row r="313" spans="1:16" x14ac:dyDescent="0.2">
      <c r="A313">
        <v>242112</v>
      </c>
      <c r="B313" s="79">
        <v>7896353300521</v>
      </c>
      <c r="C313" s="80" t="s">
        <v>19</v>
      </c>
      <c r="D313" s="80" t="s">
        <v>10565</v>
      </c>
      <c r="E313" s="80" t="s">
        <v>11238</v>
      </c>
      <c r="F313" s="80" t="s">
        <v>11248</v>
      </c>
      <c r="G313" s="80" t="s">
        <v>13104</v>
      </c>
      <c r="H313" t="s">
        <v>13105</v>
      </c>
      <c r="I313" s="50">
        <v>52.04</v>
      </c>
      <c r="K313" s="2">
        <v>400</v>
      </c>
      <c r="L313" s="2">
        <v>599</v>
      </c>
      <c r="M313" s="3" t="s">
        <v>16874</v>
      </c>
      <c r="N313" s="84" t="s">
        <v>16875</v>
      </c>
      <c r="O313" s="3" t="s">
        <v>16776</v>
      </c>
      <c r="P313" s="3" t="s">
        <v>16621</v>
      </c>
    </row>
    <row r="314" spans="1:16" x14ac:dyDescent="0.2">
      <c r="A314">
        <v>394243</v>
      </c>
      <c r="B314" s="79">
        <v>7896353301542</v>
      </c>
      <c r="C314" s="80" t="s">
        <v>19</v>
      </c>
      <c r="D314" s="80" t="s">
        <v>10565</v>
      </c>
      <c r="E314" s="80" t="s">
        <v>11238</v>
      </c>
      <c r="F314" s="80" t="s">
        <v>11248</v>
      </c>
      <c r="G314" s="80" t="s">
        <v>13104</v>
      </c>
      <c r="H314" t="s">
        <v>13106</v>
      </c>
      <c r="I314" s="50">
        <v>46.4</v>
      </c>
      <c r="K314" s="2">
        <v>400</v>
      </c>
      <c r="L314" s="2">
        <v>81045</v>
      </c>
      <c r="M314" s="3" t="s">
        <v>16874</v>
      </c>
      <c r="N314" s="84" t="s">
        <v>16875</v>
      </c>
      <c r="O314" s="3" t="s">
        <v>16796</v>
      </c>
      <c r="P314" s="3" t="s">
        <v>16621</v>
      </c>
    </row>
    <row r="315" spans="1:16" x14ac:dyDescent="0.2">
      <c r="A315">
        <v>256960</v>
      </c>
      <c r="B315" s="79">
        <v>7896353301207</v>
      </c>
      <c r="C315" s="80" t="s">
        <v>19</v>
      </c>
      <c r="D315" s="80" t="s">
        <v>10565</v>
      </c>
      <c r="E315" s="80" t="s">
        <v>11238</v>
      </c>
      <c r="F315" s="80" t="s">
        <v>11248</v>
      </c>
      <c r="G315" s="80" t="s">
        <v>13104</v>
      </c>
      <c r="H315" t="s">
        <v>13107</v>
      </c>
      <c r="I315" s="50">
        <v>64.88</v>
      </c>
      <c r="K315" s="2">
        <v>400</v>
      </c>
      <c r="L315" s="2">
        <v>56548</v>
      </c>
      <c r="M315" s="3" t="s">
        <v>16874</v>
      </c>
      <c r="N315" s="84" t="s">
        <v>16875</v>
      </c>
      <c r="O315" s="3" t="s">
        <v>16912</v>
      </c>
      <c r="P315" s="3" t="s">
        <v>16621</v>
      </c>
    </row>
    <row r="316" spans="1:16" x14ac:dyDescent="0.2">
      <c r="A316">
        <v>138223</v>
      </c>
      <c r="B316" s="79">
        <v>7896068943730</v>
      </c>
      <c r="C316" s="80" t="s">
        <v>19</v>
      </c>
      <c r="D316" s="80" t="s">
        <v>10565</v>
      </c>
      <c r="E316" s="80" t="s">
        <v>11238</v>
      </c>
      <c r="F316" s="80" t="s">
        <v>11248</v>
      </c>
      <c r="G316" s="80" t="s">
        <v>4620</v>
      </c>
      <c r="H316" t="s">
        <v>11259</v>
      </c>
      <c r="I316" s="50">
        <v>37.92</v>
      </c>
      <c r="K316" s="2">
        <v>400</v>
      </c>
      <c r="L316" s="2">
        <v>223167</v>
      </c>
      <c r="M316" s="3" t="s">
        <v>16874</v>
      </c>
      <c r="N316" s="84" t="s">
        <v>16875</v>
      </c>
      <c r="O316" s="3" t="s">
        <v>16919</v>
      </c>
      <c r="P316" s="3" t="s">
        <v>16621</v>
      </c>
    </row>
    <row r="317" spans="1:16" x14ac:dyDescent="0.2">
      <c r="A317">
        <v>553030</v>
      </c>
      <c r="B317" s="79">
        <v>7898215153009</v>
      </c>
      <c r="C317" s="80" t="s">
        <v>19</v>
      </c>
      <c r="D317" s="80" t="s">
        <v>10565</v>
      </c>
      <c r="E317" s="80" t="s">
        <v>11238</v>
      </c>
      <c r="F317" s="80" t="s">
        <v>11248</v>
      </c>
      <c r="G317" s="80" t="s">
        <v>6115</v>
      </c>
      <c r="H317" t="s">
        <v>13108</v>
      </c>
      <c r="I317" s="50">
        <v>59.47</v>
      </c>
      <c r="K317" s="2">
        <v>400</v>
      </c>
      <c r="L317" s="2">
        <v>10998</v>
      </c>
      <c r="M317" s="3" t="s">
        <v>16874</v>
      </c>
      <c r="N317" s="84" t="s">
        <v>16875</v>
      </c>
      <c r="O317" s="3" t="s">
        <v>16920</v>
      </c>
      <c r="P317" s="3" t="s">
        <v>16621</v>
      </c>
    </row>
    <row r="318" spans="1:16" x14ac:dyDescent="0.2">
      <c r="A318">
        <v>242949</v>
      </c>
      <c r="B318" s="79">
        <v>7891143016927</v>
      </c>
      <c r="C318" s="80" t="s">
        <v>19</v>
      </c>
      <c r="D318" s="80" t="s">
        <v>10565</v>
      </c>
      <c r="E318" s="80" t="s">
        <v>11238</v>
      </c>
      <c r="F318" s="80" t="s">
        <v>11248</v>
      </c>
      <c r="G318" s="80" t="s">
        <v>11255</v>
      </c>
      <c r="H318" t="s">
        <v>13109</v>
      </c>
      <c r="I318" s="50">
        <v>64.010000000000005</v>
      </c>
      <c r="K318" s="2">
        <v>400</v>
      </c>
      <c r="L318" s="2">
        <v>20636</v>
      </c>
      <c r="M318" s="3" t="s">
        <v>16874</v>
      </c>
      <c r="N318" s="84" t="s">
        <v>16875</v>
      </c>
      <c r="O318" s="3" t="s">
        <v>16793</v>
      </c>
      <c r="P318" s="3" t="s">
        <v>16621</v>
      </c>
    </row>
    <row r="319" spans="1:16" x14ac:dyDescent="0.2">
      <c r="A319">
        <v>397554</v>
      </c>
      <c r="B319" s="79">
        <v>7891143020023</v>
      </c>
      <c r="C319" s="80" t="s">
        <v>19</v>
      </c>
      <c r="D319" s="80" t="s">
        <v>10565</v>
      </c>
      <c r="E319" s="80" t="s">
        <v>11238</v>
      </c>
      <c r="F319" s="80" t="s">
        <v>11248</v>
      </c>
      <c r="G319" s="80" t="s">
        <v>11255</v>
      </c>
      <c r="H319" t="s">
        <v>11256</v>
      </c>
      <c r="I319" s="50">
        <v>13.19</v>
      </c>
      <c r="K319" s="2">
        <v>400</v>
      </c>
      <c r="L319" s="2">
        <v>74529</v>
      </c>
      <c r="M319" s="3" t="s">
        <v>16874</v>
      </c>
      <c r="N319" s="84" t="s">
        <v>16875</v>
      </c>
      <c r="O319" s="3" t="s">
        <v>16921</v>
      </c>
      <c r="P319" s="3" t="s">
        <v>16621</v>
      </c>
    </row>
    <row r="320" spans="1:16" x14ac:dyDescent="0.2">
      <c r="A320">
        <v>523622</v>
      </c>
      <c r="B320" s="79">
        <v>7896030521362</v>
      </c>
      <c r="C320" s="80" t="s">
        <v>19</v>
      </c>
      <c r="D320" s="80" t="s">
        <v>10565</v>
      </c>
      <c r="E320" s="80" t="s">
        <v>11238</v>
      </c>
      <c r="F320" s="80" t="s">
        <v>11248</v>
      </c>
      <c r="G320" s="80" t="s">
        <v>11959</v>
      </c>
      <c r="H320" t="s">
        <v>13110</v>
      </c>
      <c r="I320" s="50">
        <v>51.17</v>
      </c>
      <c r="K320" s="2">
        <v>400</v>
      </c>
      <c r="L320" s="2">
        <v>41121</v>
      </c>
      <c r="M320" s="3" t="s">
        <v>16874</v>
      </c>
      <c r="N320" s="84" t="s">
        <v>16875</v>
      </c>
      <c r="O320" s="3" t="s">
        <v>16795</v>
      </c>
      <c r="P320" s="3" t="s">
        <v>16621</v>
      </c>
    </row>
    <row r="321" spans="1:16" x14ac:dyDescent="0.2">
      <c r="A321">
        <v>488630</v>
      </c>
      <c r="B321" s="79">
        <v>7891999011565</v>
      </c>
      <c r="C321" s="80" t="s">
        <v>19</v>
      </c>
      <c r="D321" s="80" t="s">
        <v>10565</v>
      </c>
      <c r="E321" s="80" t="s">
        <v>11238</v>
      </c>
      <c r="F321" s="80" t="s">
        <v>11248</v>
      </c>
      <c r="G321" s="80" t="s">
        <v>8405</v>
      </c>
      <c r="H321" t="s">
        <v>11260</v>
      </c>
      <c r="I321" s="50">
        <v>52.41</v>
      </c>
      <c r="K321" s="2">
        <v>400</v>
      </c>
      <c r="L321" s="2">
        <v>37515</v>
      </c>
      <c r="M321" s="3" t="s">
        <v>16874</v>
      </c>
      <c r="N321" s="84" t="s">
        <v>16875</v>
      </c>
      <c r="O321" s="3" t="s">
        <v>16922</v>
      </c>
      <c r="P321" s="3" t="s">
        <v>16621</v>
      </c>
    </row>
    <row r="322" spans="1:16" x14ac:dyDescent="0.2">
      <c r="A322">
        <v>553027</v>
      </c>
      <c r="B322" s="79">
        <v>7896825400988</v>
      </c>
      <c r="C322" s="80" t="s">
        <v>19</v>
      </c>
      <c r="D322" s="80" t="s">
        <v>10565</v>
      </c>
      <c r="E322" s="80" t="s">
        <v>11238</v>
      </c>
      <c r="F322" s="80" t="s">
        <v>11248</v>
      </c>
      <c r="G322" s="80" t="s">
        <v>11249</v>
      </c>
      <c r="H322" t="s">
        <v>11250</v>
      </c>
      <c r="I322" s="50">
        <v>13.52</v>
      </c>
      <c r="K322" s="2">
        <v>400</v>
      </c>
      <c r="L322" s="2">
        <v>50712</v>
      </c>
      <c r="M322" s="3" t="s">
        <v>16874</v>
      </c>
      <c r="N322" s="84" t="s">
        <v>16875</v>
      </c>
      <c r="O322" s="3" t="s">
        <v>16794</v>
      </c>
      <c r="P322" s="3" t="s">
        <v>16621</v>
      </c>
    </row>
    <row r="323" spans="1:16" x14ac:dyDescent="0.2">
      <c r="A323">
        <v>553028</v>
      </c>
      <c r="B323" s="79">
        <v>7896825400346</v>
      </c>
      <c r="C323" s="80" t="s">
        <v>19</v>
      </c>
      <c r="D323" s="80" t="s">
        <v>10565</v>
      </c>
      <c r="E323" s="80" t="s">
        <v>11238</v>
      </c>
      <c r="F323" s="80" t="s">
        <v>11248</v>
      </c>
      <c r="G323" s="80" t="s">
        <v>11249</v>
      </c>
      <c r="H323" t="s">
        <v>11251</v>
      </c>
      <c r="I323" s="50">
        <v>15.49</v>
      </c>
      <c r="K323" s="2">
        <v>400</v>
      </c>
      <c r="L323" s="2">
        <v>75612</v>
      </c>
      <c r="M323" s="3" t="s">
        <v>16874</v>
      </c>
      <c r="N323" s="84" t="s">
        <v>16875</v>
      </c>
      <c r="O323" s="3" t="s">
        <v>16798</v>
      </c>
      <c r="P323" s="3" t="s">
        <v>16621</v>
      </c>
    </row>
    <row r="324" spans="1:16" x14ac:dyDescent="0.2">
      <c r="A324">
        <v>553029</v>
      </c>
      <c r="B324" s="79">
        <v>7896825400223</v>
      </c>
      <c r="C324" s="80" t="s">
        <v>19</v>
      </c>
      <c r="D324" s="80" t="s">
        <v>10565</v>
      </c>
      <c r="E324" s="80" t="s">
        <v>11238</v>
      </c>
      <c r="F324" s="80" t="s">
        <v>11248</v>
      </c>
      <c r="G324" s="80" t="s">
        <v>11249</v>
      </c>
      <c r="H324" t="s">
        <v>11252</v>
      </c>
      <c r="I324" s="50">
        <v>14.14</v>
      </c>
      <c r="K324" s="2">
        <v>400</v>
      </c>
      <c r="L324" s="2">
        <v>86272</v>
      </c>
      <c r="M324" s="3" t="s">
        <v>16874</v>
      </c>
      <c r="N324" s="84" t="s">
        <v>16875</v>
      </c>
      <c r="O324" s="3" t="s">
        <v>16791</v>
      </c>
      <c r="P324" s="3" t="s">
        <v>16621</v>
      </c>
    </row>
    <row r="325" spans="1:16" x14ac:dyDescent="0.2">
      <c r="A325">
        <v>400184</v>
      </c>
      <c r="B325" s="79">
        <v>7896825400216</v>
      </c>
      <c r="C325" s="80" t="s">
        <v>19</v>
      </c>
      <c r="D325" s="80" t="s">
        <v>10565</v>
      </c>
      <c r="E325" s="80" t="s">
        <v>11238</v>
      </c>
      <c r="F325" s="80" t="s">
        <v>11248</v>
      </c>
      <c r="G325" s="80" t="s">
        <v>11249</v>
      </c>
      <c r="H325" t="s">
        <v>11254</v>
      </c>
      <c r="I325" s="50">
        <v>25.86</v>
      </c>
      <c r="K325" s="2">
        <v>400</v>
      </c>
      <c r="L325" s="2">
        <v>72412</v>
      </c>
      <c r="M325" s="3" t="s">
        <v>16874</v>
      </c>
      <c r="N325" s="84" t="s">
        <v>16875</v>
      </c>
      <c r="O325" s="3" t="s">
        <v>16923</v>
      </c>
      <c r="P325" s="3" t="s">
        <v>16621</v>
      </c>
    </row>
    <row r="326" spans="1:16" x14ac:dyDescent="0.2">
      <c r="A326">
        <v>368837</v>
      </c>
      <c r="B326" s="79">
        <v>7896825400407</v>
      </c>
      <c r="C326" s="80" t="s">
        <v>19</v>
      </c>
      <c r="D326" s="80" t="s">
        <v>10565</v>
      </c>
      <c r="E326" s="80" t="s">
        <v>11238</v>
      </c>
      <c r="F326" s="80" t="s">
        <v>11248</v>
      </c>
      <c r="G326" s="80" t="s">
        <v>11249</v>
      </c>
      <c r="H326" t="s">
        <v>11253</v>
      </c>
      <c r="I326" s="50">
        <v>9.9</v>
      </c>
      <c r="K326" s="2">
        <v>400</v>
      </c>
      <c r="L326" s="2">
        <v>9425</v>
      </c>
      <c r="M326" s="3" t="s">
        <v>16874</v>
      </c>
      <c r="N326" s="84" t="s">
        <v>16875</v>
      </c>
      <c r="O326" s="3" t="s">
        <v>16924</v>
      </c>
      <c r="P326" s="3" t="s">
        <v>16621</v>
      </c>
    </row>
    <row r="327" spans="1:16" x14ac:dyDescent="0.2">
      <c r="A327">
        <v>465832</v>
      </c>
      <c r="B327" s="79">
        <v>7898912485168</v>
      </c>
      <c r="C327" s="80" t="s">
        <v>19</v>
      </c>
      <c r="D327" s="80" t="s">
        <v>10565</v>
      </c>
      <c r="E327" s="80" t="s">
        <v>11238</v>
      </c>
      <c r="F327" s="80" t="s">
        <v>11248</v>
      </c>
      <c r="G327" s="80" t="s">
        <v>11390</v>
      </c>
      <c r="H327" t="s">
        <v>13111</v>
      </c>
      <c r="I327" s="50">
        <v>9.49</v>
      </c>
      <c r="K327" s="2">
        <v>400</v>
      </c>
      <c r="L327" s="2">
        <v>71638</v>
      </c>
      <c r="M327" s="3" t="s">
        <v>16874</v>
      </c>
      <c r="N327" s="84" t="s">
        <v>16875</v>
      </c>
      <c r="O327" s="3" t="s">
        <v>16925</v>
      </c>
      <c r="P327" s="3" t="s">
        <v>16621</v>
      </c>
    </row>
    <row r="328" spans="1:16" x14ac:dyDescent="0.2">
      <c r="A328">
        <v>523778</v>
      </c>
      <c r="B328" s="79">
        <v>7898933352418</v>
      </c>
      <c r="C328" s="80" t="s">
        <v>19</v>
      </c>
      <c r="D328" s="80" t="s">
        <v>10565</v>
      </c>
      <c r="E328" s="80" t="s">
        <v>11238</v>
      </c>
      <c r="F328" s="80" t="s">
        <v>11248</v>
      </c>
      <c r="G328" s="80" t="s">
        <v>11257</v>
      </c>
      <c r="H328" t="s">
        <v>11258</v>
      </c>
      <c r="I328" s="50">
        <v>37.229999999999997</v>
      </c>
      <c r="K328" s="2">
        <v>400</v>
      </c>
      <c r="L328" s="2">
        <v>97672</v>
      </c>
      <c r="M328" s="3" t="s">
        <v>16874</v>
      </c>
      <c r="N328" s="84" t="s">
        <v>16875</v>
      </c>
      <c r="O328" s="3" t="s">
        <v>16926</v>
      </c>
      <c r="P328" s="3" t="s">
        <v>16621</v>
      </c>
    </row>
    <row r="329" spans="1:16" x14ac:dyDescent="0.2">
      <c r="A329">
        <v>523779</v>
      </c>
      <c r="B329" s="79">
        <v>7898933352241</v>
      </c>
      <c r="C329" s="80" t="s">
        <v>19</v>
      </c>
      <c r="D329" s="80" t="s">
        <v>10565</v>
      </c>
      <c r="E329" s="80" t="s">
        <v>11238</v>
      </c>
      <c r="F329" s="80" t="s">
        <v>11248</v>
      </c>
      <c r="G329" s="80" t="s">
        <v>11257</v>
      </c>
      <c r="H329" t="s">
        <v>13112</v>
      </c>
      <c r="I329" s="50">
        <v>37.229999999999997</v>
      </c>
      <c r="K329" s="2">
        <v>400</v>
      </c>
      <c r="L329" s="2">
        <v>817</v>
      </c>
      <c r="M329" s="3" t="s">
        <v>16874</v>
      </c>
      <c r="N329" s="84" t="s">
        <v>16875</v>
      </c>
      <c r="O329" s="3" t="s">
        <v>16804</v>
      </c>
      <c r="P329" s="3" t="s">
        <v>16621</v>
      </c>
    </row>
    <row r="330" spans="1:16" x14ac:dyDescent="0.2">
      <c r="A330">
        <v>506504</v>
      </c>
      <c r="B330" s="79">
        <v>7891000378175</v>
      </c>
      <c r="C330" s="80" t="s">
        <v>19</v>
      </c>
      <c r="D330" s="80" t="s">
        <v>10565</v>
      </c>
      <c r="E330" s="80" t="s">
        <v>11238</v>
      </c>
      <c r="F330" s="80" t="s">
        <v>11323</v>
      </c>
      <c r="G330" s="80" t="s">
        <v>11324</v>
      </c>
      <c r="H330" t="s">
        <v>11325</v>
      </c>
      <c r="I330" s="50">
        <v>6.94</v>
      </c>
      <c r="K330" s="2">
        <v>400</v>
      </c>
      <c r="L330" s="2">
        <v>40910</v>
      </c>
      <c r="M330" s="3" t="s">
        <v>16874</v>
      </c>
      <c r="N330" s="84" t="s">
        <v>16875</v>
      </c>
      <c r="O330" s="3" t="s">
        <v>16927</v>
      </c>
      <c r="P330" s="3" t="s">
        <v>16621</v>
      </c>
    </row>
    <row r="331" spans="1:16" x14ac:dyDescent="0.2">
      <c r="A331">
        <v>506505</v>
      </c>
      <c r="B331" s="79">
        <v>7891000378212</v>
      </c>
      <c r="C331" s="80" t="s">
        <v>19</v>
      </c>
      <c r="D331" s="80" t="s">
        <v>10565</v>
      </c>
      <c r="E331" s="80" t="s">
        <v>11238</v>
      </c>
      <c r="F331" s="80" t="s">
        <v>11323</v>
      </c>
      <c r="G331" s="80" t="s">
        <v>11324</v>
      </c>
      <c r="H331" t="s">
        <v>13113</v>
      </c>
      <c r="I331" s="50">
        <v>6.94</v>
      </c>
      <c r="K331" s="2">
        <v>400</v>
      </c>
      <c r="L331" s="2">
        <v>14965</v>
      </c>
      <c r="M331" s="3" t="s">
        <v>16874</v>
      </c>
      <c r="N331" s="84" t="s">
        <v>16875</v>
      </c>
      <c r="O331" s="3" t="s">
        <v>16928</v>
      </c>
      <c r="P331" s="3" t="s">
        <v>16621</v>
      </c>
    </row>
    <row r="332" spans="1:16" x14ac:dyDescent="0.2">
      <c r="A332">
        <v>362435</v>
      </c>
      <c r="B332" s="79">
        <v>7896034680126</v>
      </c>
      <c r="C332" s="80" t="s">
        <v>19</v>
      </c>
      <c r="D332" s="80" t="s">
        <v>10565</v>
      </c>
      <c r="E332" s="80" t="s">
        <v>11238</v>
      </c>
      <c r="F332" s="80" t="s">
        <v>11437</v>
      </c>
      <c r="G332" s="80" t="s">
        <v>11442</v>
      </c>
      <c r="H332" t="s">
        <v>11443</v>
      </c>
      <c r="I332" s="50">
        <v>5.32</v>
      </c>
      <c r="K332" s="2">
        <v>400</v>
      </c>
      <c r="L332" s="2">
        <v>51481</v>
      </c>
      <c r="M332" s="3" t="s">
        <v>16874</v>
      </c>
      <c r="N332" s="84" t="s">
        <v>16875</v>
      </c>
      <c r="O332" s="3" t="s">
        <v>16929</v>
      </c>
      <c r="P332" s="3" t="s">
        <v>16621</v>
      </c>
    </row>
    <row r="333" spans="1:16" x14ac:dyDescent="0.2">
      <c r="A333">
        <v>415003</v>
      </c>
      <c r="B333" s="79">
        <v>7896010400632</v>
      </c>
      <c r="C333" s="80" t="s">
        <v>19</v>
      </c>
      <c r="D333" s="80" t="s">
        <v>10565</v>
      </c>
      <c r="E333" s="80" t="s">
        <v>11238</v>
      </c>
      <c r="F333" s="80" t="s">
        <v>11437</v>
      </c>
      <c r="G333" s="80" t="s">
        <v>13114</v>
      </c>
      <c r="H333" t="s">
        <v>13115</v>
      </c>
      <c r="I333" s="50">
        <v>8.9700000000000006</v>
      </c>
      <c r="K333" s="2">
        <v>400</v>
      </c>
      <c r="L333" s="2">
        <v>643</v>
      </c>
      <c r="M333" s="3" t="s">
        <v>16874</v>
      </c>
      <c r="N333" s="84" t="s">
        <v>16875</v>
      </c>
      <c r="O333" s="3" t="s">
        <v>16930</v>
      </c>
      <c r="P333" s="3" t="s">
        <v>16621</v>
      </c>
    </row>
    <row r="334" spans="1:16" x14ac:dyDescent="0.2">
      <c r="A334">
        <v>94468</v>
      </c>
      <c r="B334" s="79">
        <v>7896010400533</v>
      </c>
      <c r="C334" s="80" t="s">
        <v>19</v>
      </c>
      <c r="D334" s="80" t="s">
        <v>10565</v>
      </c>
      <c r="E334" s="80" t="s">
        <v>11238</v>
      </c>
      <c r="F334" s="80" t="s">
        <v>11437</v>
      </c>
      <c r="G334" s="80" t="s">
        <v>12956</v>
      </c>
      <c r="H334" t="s">
        <v>13116</v>
      </c>
      <c r="I334" s="50">
        <v>4.3499999999999996</v>
      </c>
      <c r="K334" s="2">
        <v>400</v>
      </c>
      <c r="L334" s="2">
        <v>3596</v>
      </c>
      <c r="M334" s="3" t="s">
        <v>16874</v>
      </c>
      <c r="N334" s="84" t="s">
        <v>16875</v>
      </c>
      <c r="O334" s="3" t="s">
        <v>16931</v>
      </c>
      <c r="P334" s="3" t="s">
        <v>16621</v>
      </c>
    </row>
    <row r="335" spans="1:16" x14ac:dyDescent="0.2">
      <c r="A335">
        <v>49039</v>
      </c>
      <c r="B335" s="79">
        <v>7891999970053</v>
      </c>
      <c r="C335" s="80" t="s">
        <v>19</v>
      </c>
      <c r="D335" s="80" t="s">
        <v>10565</v>
      </c>
      <c r="E335" s="80" t="s">
        <v>11238</v>
      </c>
      <c r="F335" s="80" t="s">
        <v>11437</v>
      </c>
      <c r="G335" s="80" t="s">
        <v>8405</v>
      </c>
      <c r="H335" t="s">
        <v>11438</v>
      </c>
      <c r="I335" s="50">
        <v>5.31</v>
      </c>
      <c r="K335" s="2">
        <v>400</v>
      </c>
      <c r="L335" s="2">
        <v>71364</v>
      </c>
      <c r="M335" s="3" t="s">
        <v>16874</v>
      </c>
      <c r="N335" s="84" t="s">
        <v>16875</v>
      </c>
      <c r="O335" s="3" t="s">
        <v>16932</v>
      </c>
      <c r="P335" s="3" t="s">
        <v>16621</v>
      </c>
    </row>
    <row r="336" spans="1:16" x14ac:dyDescent="0.2">
      <c r="A336">
        <v>354998</v>
      </c>
      <c r="B336" s="79">
        <v>7891030300139</v>
      </c>
      <c r="C336" s="80" t="s">
        <v>19</v>
      </c>
      <c r="D336" s="80" t="s">
        <v>10565</v>
      </c>
      <c r="E336" s="80" t="s">
        <v>11238</v>
      </c>
      <c r="F336" s="80" t="s">
        <v>11437</v>
      </c>
      <c r="G336" s="80" t="s">
        <v>6343</v>
      </c>
      <c r="H336" t="s">
        <v>11441</v>
      </c>
      <c r="I336" s="50">
        <v>3.29</v>
      </c>
      <c r="K336" s="3"/>
      <c r="L336" s="2">
        <v>167365</v>
      </c>
      <c r="M336" s="3"/>
      <c r="N336" s="3"/>
      <c r="O336" s="12" t="s">
        <v>16933</v>
      </c>
      <c r="P336" s="2" t="s">
        <v>16934</v>
      </c>
    </row>
    <row r="337" spans="1:16" x14ac:dyDescent="0.2">
      <c r="A337">
        <v>415037</v>
      </c>
      <c r="B337" s="79">
        <v>7898912485649</v>
      </c>
      <c r="C337" s="80" t="s">
        <v>19</v>
      </c>
      <c r="D337" s="80" t="s">
        <v>10565</v>
      </c>
      <c r="E337" s="80" t="s">
        <v>11238</v>
      </c>
      <c r="F337" s="80" t="s">
        <v>11437</v>
      </c>
      <c r="G337" s="80" t="s">
        <v>11390</v>
      </c>
      <c r="H337" t="s">
        <v>11439</v>
      </c>
      <c r="I337" s="50">
        <v>2.76</v>
      </c>
      <c r="K337" s="3"/>
      <c r="L337" s="2">
        <v>250513</v>
      </c>
      <c r="M337" s="3"/>
      <c r="N337" s="3"/>
      <c r="O337" s="3" t="s">
        <v>16935</v>
      </c>
      <c r="P337" s="2" t="s">
        <v>16934</v>
      </c>
    </row>
    <row r="338" spans="1:16" x14ac:dyDescent="0.2">
      <c r="A338">
        <v>415039</v>
      </c>
      <c r="B338" s="79">
        <v>7898912485656</v>
      </c>
      <c r="C338" s="80" t="s">
        <v>19</v>
      </c>
      <c r="D338" s="80" t="s">
        <v>10565</v>
      </c>
      <c r="E338" s="80" t="s">
        <v>11238</v>
      </c>
      <c r="F338" s="80" t="s">
        <v>11437</v>
      </c>
      <c r="G338" s="80" t="s">
        <v>11390</v>
      </c>
      <c r="H338" t="s">
        <v>11440</v>
      </c>
      <c r="I338" s="50">
        <v>5.76</v>
      </c>
      <c r="K338" s="3"/>
      <c r="L338" s="2">
        <v>124571</v>
      </c>
      <c r="M338" s="3"/>
      <c r="N338" s="3"/>
      <c r="O338" s="3" t="s">
        <v>16936</v>
      </c>
      <c r="P338" s="2" t="s">
        <v>16937</v>
      </c>
    </row>
    <row r="339" spans="1:16" x14ac:dyDescent="0.2">
      <c r="A339">
        <v>463979</v>
      </c>
      <c r="B339" s="79">
        <v>7897318500789</v>
      </c>
      <c r="C339" s="80" t="s">
        <v>19</v>
      </c>
      <c r="D339" s="80" t="s">
        <v>10565</v>
      </c>
      <c r="E339" s="80" t="s">
        <v>11238</v>
      </c>
      <c r="F339" s="80" t="s">
        <v>11437</v>
      </c>
      <c r="G339" s="80" t="s">
        <v>11368</v>
      </c>
      <c r="H339" t="s">
        <v>11444</v>
      </c>
      <c r="I339" s="50">
        <v>4.68</v>
      </c>
      <c r="K339" s="3"/>
      <c r="L339" s="2">
        <v>20423</v>
      </c>
      <c r="M339" s="3"/>
      <c r="N339" s="3"/>
      <c r="O339" s="3" t="s">
        <v>16938</v>
      </c>
      <c r="P339" s="2" t="s">
        <v>16934</v>
      </c>
    </row>
    <row r="340" spans="1:16" x14ac:dyDescent="0.2">
      <c r="A340">
        <v>463984</v>
      </c>
      <c r="B340" s="79">
        <v>7897318500796</v>
      </c>
      <c r="C340" s="80" t="s">
        <v>19</v>
      </c>
      <c r="D340" s="80" t="s">
        <v>10565</v>
      </c>
      <c r="E340" s="80" t="s">
        <v>11238</v>
      </c>
      <c r="F340" s="80" t="s">
        <v>11437</v>
      </c>
      <c r="G340" s="80" t="s">
        <v>11368</v>
      </c>
      <c r="H340" t="s">
        <v>11445</v>
      </c>
      <c r="I340" s="50">
        <v>4.68</v>
      </c>
      <c r="K340" s="3"/>
      <c r="L340" s="2">
        <v>16756</v>
      </c>
      <c r="M340" s="3"/>
      <c r="N340" s="3"/>
      <c r="O340" s="3" t="s">
        <v>16939</v>
      </c>
      <c r="P340" s="2" t="s">
        <v>16934</v>
      </c>
    </row>
    <row r="341" spans="1:16" x14ac:dyDescent="0.2">
      <c r="A341">
        <v>470113</v>
      </c>
      <c r="B341" s="79">
        <v>7896753514047</v>
      </c>
      <c r="C341" s="80" t="s">
        <v>19</v>
      </c>
      <c r="D341" s="80" t="s">
        <v>10565</v>
      </c>
      <c r="E341" s="80" t="s">
        <v>11238</v>
      </c>
      <c r="F341" s="80" t="s">
        <v>11437</v>
      </c>
      <c r="G341" s="80" t="s">
        <v>11399</v>
      </c>
      <c r="H341" t="s">
        <v>11446</v>
      </c>
      <c r="I341" s="50">
        <v>5.04</v>
      </c>
      <c r="K341" s="3"/>
      <c r="L341" s="2">
        <v>1787</v>
      </c>
      <c r="M341" s="3"/>
      <c r="N341" s="3"/>
      <c r="O341" s="3" t="s">
        <v>16940</v>
      </c>
      <c r="P341" s="2" t="s">
        <v>16934</v>
      </c>
    </row>
    <row r="342" spans="1:16" x14ac:dyDescent="0.2">
      <c r="A342">
        <v>470124</v>
      </c>
      <c r="B342" s="79">
        <v>7896753514016</v>
      </c>
      <c r="C342" s="80" t="s">
        <v>19</v>
      </c>
      <c r="D342" s="80" t="s">
        <v>10565</v>
      </c>
      <c r="E342" s="80" t="s">
        <v>11238</v>
      </c>
      <c r="F342" s="80" t="s">
        <v>11437</v>
      </c>
      <c r="G342" s="80" t="s">
        <v>11399</v>
      </c>
      <c r="H342" t="s">
        <v>11447</v>
      </c>
      <c r="I342" s="50">
        <v>4.74</v>
      </c>
      <c r="K342" s="3"/>
      <c r="L342" s="2">
        <v>263511</v>
      </c>
      <c r="M342" s="3"/>
      <c r="N342" s="3"/>
      <c r="O342" s="3" t="s">
        <v>16941</v>
      </c>
      <c r="P342" s="2" t="s">
        <v>16934</v>
      </c>
    </row>
    <row r="343" spans="1:16" x14ac:dyDescent="0.2">
      <c r="A343">
        <v>530433</v>
      </c>
      <c r="B343" s="79">
        <v>7898219120281</v>
      </c>
      <c r="C343" s="80" t="s">
        <v>19</v>
      </c>
      <c r="D343" s="80" t="s">
        <v>10565</v>
      </c>
      <c r="E343" s="80" t="s">
        <v>11238</v>
      </c>
      <c r="F343" s="80" t="s">
        <v>11437</v>
      </c>
      <c r="G343" s="80" t="s">
        <v>13117</v>
      </c>
      <c r="H343" t="s">
        <v>13118</v>
      </c>
      <c r="I343" s="50">
        <v>2.88</v>
      </c>
      <c r="K343" s="3"/>
      <c r="L343" s="2">
        <v>39321</v>
      </c>
      <c r="M343" s="3"/>
      <c r="N343" s="3"/>
      <c r="O343" s="3" t="s">
        <v>16942</v>
      </c>
      <c r="P343" s="2" t="s">
        <v>16934</v>
      </c>
    </row>
    <row r="344" spans="1:16" x14ac:dyDescent="0.2">
      <c r="A344">
        <v>547227</v>
      </c>
      <c r="B344" s="79">
        <v>7898913513716</v>
      </c>
      <c r="C344" s="80" t="s">
        <v>19</v>
      </c>
      <c r="D344" s="80" t="s">
        <v>10565</v>
      </c>
      <c r="E344" s="80" t="s">
        <v>11238</v>
      </c>
      <c r="F344" s="80" t="s">
        <v>11437</v>
      </c>
      <c r="G344" s="80" t="s">
        <v>4538</v>
      </c>
      <c r="H344" t="s">
        <v>11448</v>
      </c>
      <c r="I344" s="50">
        <v>3.3</v>
      </c>
      <c r="K344" s="3"/>
      <c r="L344" s="2">
        <v>33374</v>
      </c>
      <c r="M344" s="3"/>
      <c r="N344" s="3"/>
      <c r="O344" s="3" t="s">
        <v>16943</v>
      </c>
      <c r="P344" s="2" t="s">
        <v>16934</v>
      </c>
    </row>
    <row r="345" spans="1:16" x14ac:dyDescent="0.2">
      <c r="A345">
        <v>536150</v>
      </c>
      <c r="B345" s="79">
        <v>536150</v>
      </c>
      <c r="C345" s="80" t="s">
        <v>19</v>
      </c>
      <c r="D345" s="80" t="s">
        <v>10565</v>
      </c>
      <c r="E345" s="80" t="s">
        <v>11238</v>
      </c>
      <c r="F345" s="80" t="s">
        <v>11261</v>
      </c>
      <c r="G345" s="80" t="s">
        <v>10786</v>
      </c>
      <c r="H345" t="s">
        <v>11262</v>
      </c>
      <c r="I345" s="50">
        <v>14.13</v>
      </c>
      <c r="K345" s="3"/>
      <c r="L345" s="2">
        <v>86428</v>
      </c>
      <c r="M345" s="3"/>
      <c r="N345" s="3"/>
      <c r="O345" s="3" t="s">
        <v>16944</v>
      </c>
      <c r="P345" s="2" t="s">
        <v>16937</v>
      </c>
    </row>
    <row r="346" spans="1:16" x14ac:dyDescent="0.2">
      <c r="A346">
        <v>536153</v>
      </c>
      <c r="B346" s="79">
        <v>7898251410289</v>
      </c>
      <c r="C346" s="80" t="s">
        <v>19</v>
      </c>
      <c r="D346" s="80" t="s">
        <v>10565</v>
      </c>
      <c r="E346" s="80" t="s">
        <v>11238</v>
      </c>
      <c r="F346" s="80" t="s">
        <v>11261</v>
      </c>
      <c r="G346" s="80" t="s">
        <v>10786</v>
      </c>
      <c r="H346" t="s">
        <v>11264</v>
      </c>
      <c r="I346" s="50">
        <v>20.91</v>
      </c>
      <c r="K346" s="3"/>
      <c r="L346" s="2">
        <v>151928</v>
      </c>
      <c r="M346" s="3"/>
      <c r="N346" s="3"/>
      <c r="O346" s="3" t="s">
        <v>16945</v>
      </c>
      <c r="P346" s="2" t="s">
        <v>16934</v>
      </c>
    </row>
    <row r="347" spans="1:16" x14ac:dyDescent="0.2">
      <c r="A347">
        <v>536152</v>
      </c>
      <c r="B347" s="79">
        <v>536152</v>
      </c>
      <c r="C347" s="80" t="s">
        <v>19</v>
      </c>
      <c r="D347" s="80" t="s">
        <v>10565</v>
      </c>
      <c r="E347" s="80" t="s">
        <v>11238</v>
      </c>
      <c r="F347" s="80" t="s">
        <v>11261</v>
      </c>
      <c r="G347" s="80" t="s">
        <v>10786</v>
      </c>
      <c r="H347" t="s">
        <v>11263</v>
      </c>
      <c r="I347" s="50">
        <v>11.12</v>
      </c>
      <c r="K347" s="3"/>
      <c r="L347" s="2">
        <v>155036</v>
      </c>
      <c r="M347" s="3"/>
      <c r="N347" s="3"/>
      <c r="O347" s="3" t="s">
        <v>16946</v>
      </c>
      <c r="P347" s="2" t="s">
        <v>16937</v>
      </c>
    </row>
    <row r="348" spans="1:16" x14ac:dyDescent="0.2">
      <c r="A348">
        <v>223813</v>
      </c>
      <c r="B348" s="79">
        <v>7894904790098</v>
      </c>
      <c r="C348" s="80" t="s">
        <v>19</v>
      </c>
      <c r="D348" s="80" t="s">
        <v>10565</v>
      </c>
      <c r="E348" s="80" t="s">
        <v>10566</v>
      </c>
      <c r="F348" s="80" t="s">
        <v>10665</v>
      </c>
      <c r="G348" s="80" t="s">
        <v>10451</v>
      </c>
      <c r="H348" t="s">
        <v>10685</v>
      </c>
      <c r="I348" s="50">
        <v>24.71</v>
      </c>
      <c r="K348" s="3"/>
      <c r="L348" s="2">
        <v>72732</v>
      </c>
      <c r="M348" s="3"/>
      <c r="N348" s="3"/>
      <c r="O348" s="3" t="s">
        <v>16947</v>
      </c>
      <c r="P348" s="2" t="s">
        <v>16937</v>
      </c>
    </row>
    <row r="349" spans="1:16" x14ac:dyDescent="0.2">
      <c r="A349">
        <v>352598</v>
      </c>
      <c r="B349" s="79">
        <v>7894904221073</v>
      </c>
      <c r="C349" s="80" t="s">
        <v>19</v>
      </c>
      <c r="D349" s="80" t="s">
        <v>10565</v>
      </c>
      <c r="E349" s="80" t="s">
        <v>10566</v>
      </c>
      <c r="F349" s="80" t="s">
        <v>10665</v>
      </c>
      <c r="G349" s="80" t="s">
        <v>10451</v>
      </c>
      <c r="H349" t="s">
        <v>13119</v>
      </c>
      <c r="I349" s="50">
        <v>13.68</v>
      </c>
      <c r="K349" s="3"/>
      <c r="L349" s="2">
        <v>164112</v>
      </c>
      <c r="M349" s="3"/>
      <c r="N349" s="3"/>
      <c r="O349" s="3" t="s">
        <v>16948</v>
      </c>
      <c r="P349" s="2" t="s">
        <v>16934</v>
      </c>
    </row>
    <row r="350" spans="1:16" x14ac:dyDescent="0.2">
      <c r="A350">
        <v>244316</v>
      </c>
      <c r="B350" s="79">
        <v>7894904727490</v>
      </c>
      <c r="C350" s="80" t="s">
        <v>19</v>
      </c>
      <c r="D350" s="80" t="s">
        <v>10565</v>
      </c>
      <c r="E350" s="80" t="s">
        <v>10566</v>
      </c>
      <c r="F350" s="80" t="s">
        <v>10665</v>
      </c>
      <c r="G350" s="80" t="s">
        <v>10451</v>
      </c>
      <c r="H350" t="s">
        <v>10678</v>
      </c>
      <c r="I350" s="50">
        <v>18.239999999999998</v>
      </c>
      <c r="K350" s="3"/>
      <c r="L350" s="2">
        <v>162340</v>
      </c>
      <c r="M350" s="3"/>
      <c r="N350" s="3"/>
      <c r="O350" s="3" t="s">
        <v>16949</v>
      </c>
      <c r="P350" s="2" t="s">
        <v>16937</v>
      </c>
    </row>
    <row r="351" spans="1:16" x14ac:dyDescent="0.2">
      <c r="A351">
        <v>244318</v>
      </c>
      <c r="B351" s="79">
        <v>7894904727483</v>
      </c>
      <c r="C351" s="80" t="s">
        <v>19</v>
      </c>
      <c r="D351" s="80" t="s">
        <v>10565</v>
      </c>
      <c r="E351" s="80" t="s">
        <v>10566</v>
      </c>
      <c r="F351" s="80" t="s">
        <v>10665</v>
      </c>
      <c r="G351" s="80" t="s">
        <v>10451</v>
      </c>
      <c r="H351" t="s">
        <v>13120</v>
      </c>
      <c r="I351" s="50">
        <v>13.57</v>
      </c>
      <c r="K351" s="3"/>
      <c r="L351" s="2">
        <v>11217</v>
      </c>
      <c r="M351" s="3"/>
      <c r="N351" s="3"/>
      <c r="O351" s="3" t="s">
        <v>16950</v>
      </c>
      <c r="P351" s="2" t="s">
        <v>16937</v>
      </c>
    </row>
    <row r="352" spans="1:16" x14ac:dyDescent="0.2">
      <c r="A352">
        <v>244319</v>
      </c>
      <c r="B352" s="79">
        <v>7894904727476</v>
      </c>
      <c r="C352" s="80" t="s">
        <v>19</v>
      </c>
      <c r="D352" s="80" t="s">
        <v>10565</v>
      </c>
      <c r="E352" s="80" t="s">
        <v>10566</v>
      </c>
      <c r="F352" s="80" t="s">
        <v>10665</v>
      </c>
      <c r="G352" s="80" t="s">
        <v>10451</v>
      </c>
      <c r="H352" t="s">
        <v>10679</v>
      </c>
      <c r="I352" s="50">
        <v>12.36</v>
      </c>
      <c r="K352" s="3"/>
      <c r="L352" s="2">
        <v>1657</v>
      </c>
      <c r="M352" s="3"/>
      <c r="N352" s="3"/>
      <c r="O352" s="3" t="s">
        <v>16951</v>
      </c>
      <c r="P352" s="2" t="s">
        <v>16937</v>
      </c>
    </row>
    <row r="353" spans="1:16" x14ac:dyDescent="0.2">
      <c r="A353">
        <v>302180</v>
      </c>
      <c r="B353" s="79">
        <v>7894904958566</v>
      </c>
      <c r="C353" s="80" t="s">
        <v>19</v>
      </c>
      <c r="D353" s="80" t="s">
        <v>10565</v>
      </c>
      <c r="E353" s="80" t="s">
        <v>10566</v>
      </c>
      <c r="F353" s="80" t="s">
        <v>10665</v>
      </c>
      <c r="G353" s="80" t="s">
        <v>10451</v>
      </c>
      <c r="H353" t="s">
        <v>13121</v>
      </c>
      <c r="I353" s="50">
        <v>27.2</v>
      </c>
      <c r="K353" s="3"/>
      <c r="L353" s="2">
        <v>22168</v>
      </c>
      <c r="M353" s="3"/>
      <c r="N353" s="3"/>
      <c r="O353" s="3" t="s">
        <v>16952</v>
      </c>
      <c r="P353" s="2" t="s">
        <v>16937</v>
      </c>
    </row>
    <row r="354" spans="1:16" x14ac:dyDescent="0.2">
      <c r="A354">
        <v>303070</v>
      </c>
      <c r="B354" s="79">
        <v>7894904208647</v>
      </c>
      <c r="C354" s="80" t="s">
        <v>19</v>
      </c>
      <c r="D354" s="80" t="s">
        <v>10565</v>
      </c>
      <c r="E354" s="80" t="s">
        <v>10566</v>
      </c>
      <c r="F354" s="80" t="s">
        <v>10665</v>
      </c>
      <c r="G354" s="80" t="s">
        <v>10451</v>
      </c>
      <c r="H354" t="s">
        <v>10683</v>
      </c>
      <c r="I354" s="50">
        <v>19.93</v>
      </c>
      <c r="K354" s="3"/>
      <c r="L354" s="2">
        <v>233481</v>
      </c>
      <c r="M354" s="3"/>
      <c r="N354" s="3"/>
      <c r="O354" s="3" t="s">
        <v>16953</v>
      </c>
      <c r="P354" s="2" t="s">
        <v>16937</v>
      </c>
    </row>
    <row r="355" spans="1:16" x14ac:dyDescent="0.2">
      <c r="A355">
        <v>12896</v>
      </c>
      <c r="B355" s="79">
        <v>7894904015108</v>
      </c>
      <c r="C355" s="80" t="s">
        <v>19</v>
      </c>
      <c r="D355" s="80" t="s">
        <v>10565</v>
      </c>
      <c r="E355" s="80" t="s">
        <v>10566</v>
      </c>
      <c r="F355" s="80" t="s">
        <v>10665</v>
      </c>
      <c r="G355" s="80" t="s">
        <v>10451</v>
      </c>
      <c r="H355" t="s">
        <v>10681</v>
      </c>
      <c r="I355" s="50">
        <v>22.58</v>
      </c>
      <c r="K355" s="3"/>
      <c r="L355" s="2">
        <v>240904</v>
      </c>
      <c r="M355" s="3"/>
      <c r="N355" s="3"/>
      <c r="O355" s="3" t="s">
        <v>16954</v>
      </c>
      <c r="P355" s="2" t="s">
        <v>16934</v>
      </c>
    </row>
    <row r="356" spans="1:16" x14ac:dyDescent="0.2">
      <c r="A356">
        <v>6754</v>
      </c>
      <c r="B356" s="79">
        <v>7894904197699</v>
      </c>
      <c r="C356" s="80" t="s">
        <v>19</v>
      </c>
      <c r="D356" s="80" t="s">
        <v>10565</v>
      </c>
      <c r="E356" s="80" t="s">
        <v>10566</v>
      </c>
      <c r="F356" s="80" t="s">
        <v>10665</v>
      </c>
      <c r="G356" s="80" t="s">
        <v>10451</v>
      </c>
      <c r="H356" t="s">
        <v>10667</v>
      </c>
      <c r="I356" s="50">
        <v>13.55</v>
      </c>
      <c r="K356" s="3"/>
      <c r="L356" s="2">
        <v>295463</v>
      </c>
      <c r="M356" s="3"/>
      <c r="N356" s="3"/>
      <c r="O356" s="3" t="s">
        <v>16955</v>
      </c>
      <c r="P356" s="2" t="s">
        <v>16937</v>
      </c>
    </row>
    <row r="357" spans="1:16" x14ac:dyDescent="0.2">
      <c r="A357">
        <v>223815</v>
      </c>
      <c r="B357" s="79">
        <v>7894904769827</v>
      </c>
      <c r="C357" s="80" t="s">
        <v>19</v>
      </c>
      <c r="D357" s="80" t="s">
        <v>10565</v>
      </c>
      <c r="E357" s="80" t="s">
        <v>10566</v>
      </c>
      <c r="F357" s="80" t="s">
        <v>10665</v>
      </c>
      <c r="G357" s="80" t="s">
        <v>10451</v>
      </c>
      <c r="H357" t="s">
        <v>10676</v>
      </c>
      <c r="I357" s="50">
        <v>24.02</v>
      </c>
      <c r="K357" s="3"/>
      <c r="L357" s="2">
        <v>460768</v>
      </c>
      <c r="M357" s="3"/>
      <c r="N357" s="3"/>
      <c r="O357" s="3" t="s">
        <v>16956</v>
      </c>
      <c r="P357" s="2" t="s">
        <v>16937</v>
      </c>
    </row>
    <row r="358" spans="1:16" x14ac:dyDescent="0.2">
      <c r="A358">
        <v>223816</v>
      </c>
      <c r="B358" s="79">
        <v>7894904766833</v>
      </c>
      <c r="C358" s="80" t="s">
        <v>19</v>
      </c>
      <c r="D358" s="80" t="s">
        <v>10565</v>
      </c>
      <c r="E358" s="80" t="s">
        <v>10566</v>
      </c>
      <c r="F358" s="80" t="s">
        <v>10665</v>
      </c>
      <c r="G358" s="80" t="s">
        <v>10451</v>
      </c>
      <c r="H358" t="s">
        <v>10677</v>
      </c>
      <c r="I358" s="50">
        <v>14.13</v>
      </c>
      <c r="K358" s="3"/>
      <c r="L358" s="2">
        <v>90502</v>
      </c>
      <c r="M358" s="3"/>
      <c r="N358" s="3"/>
      <c r="O358" s="3" t="s">
        <v>16957</v>
      </c>
      <c r="P358" s="2" t="s">
        <v>16937</v>
      </c>
    </row>
    <row r="359" spans="1:16" x14ac:dyDescent="0.2">
      <c r="A359">
        <v>119605</v>
      </c>
      <c r="B359" s="79">
        <v>7894904015092</v>
      </c>
      <c r="C359" s="80" t="s">
        <v>19</v>
      </c>
      <c r="D359" s="80" t="s">
        <v>10565</v>
      </c>
      <c r="E359" s="80" t="s">
        <v>10566</v>
      </c>
      <c r="F359" s="80" t="s">
        <v>10665</v>
      </c>
      <c r="G359" s="80" t="s">
        <v>10451</v>
      </c>
      <c r="H359" t="s">
        <v>10669</v>
      </c>
      <c r="I359" s="50">
        <v>15.57</v>
      </c>
      <c r="K359" s="3"/>
      <c r="L359" s="2">
        <v>15108</v>
      </c>
      <c r="M359" s="3"/>
      <c r="N359" s="3"/>
      <c r="O359" s="3" t="s">
        <v>16958</v>
      </c>
      <c r="P359" s="2" t="s">
        <v>16937</v>
      </c>
    </row>
    <row r="360" spans="1:16" x14ac:dyDescent="0.2">
      <c r="A360">
        <v>223789</v>
      </c>
      <c r="B360" s="79">
        <v>7894904197729</v>
      </c>
      <c r="C360" s="80" t="s">
        <v>19</v>
      </c>
      <c r="D360" s="80" t="s">
        <v>10565</v>
      </c>
      <c r="E360" s="80" t="s">
        <v>10566</v>
      </c>
      <c r="F360" s="80" t="s">
        <v>10665</v>
      </c>
      <c r="G360" s="80" t="s">
        <v>10451</v>
      </c>
      <c r="H360" t="s">
        <v>10673</v>
      </c>
      <c r="I360" s="50">
        <v>13.21</v>
      </c>
      <c r="K360" s="3"/>
      <c r="L360" s="2">
        <v>162354</v>
      </c>
      <c r="M360" s="3"/>
      <c r="N360" s="3"/>
      <c r="O360" s="3" t="s">
        <v>16959</v>
      </c>
      <c r="P360" s="2" t="s">
        <v>16937</v>
      </c>
    </row>
    <row r="361" spans="1:16" x14ac:dyDescent="0.2">
      <c r="A361">
        <v>223796</v>
      </c>
      <c r="B361" s="79">
        <v>7894904197743</v>
      </c>
      <c r="C361" s="80" t="s">
        <v>19</v>
      </c>
      <c r="D361" s="80" t="s">
        <v>10565</v>
      </c>
      <c r="E361" s="80" t="s">
        <v>10566</v>
      </c>
      <c r="F361" s="80" t="s">
        <v>10665</v>
      </c>
      <c r="G361" s="80" t="s">
        <v>10451</v>
      </c>
      <c r="H361" t="s">
        <v>10682</v>
      </c>
      <c r="I361" s="50">
        <v>18.16</v>
      </c>
      <c r="K361" s="3"/>
      <c r="L361" s="2">
        <v>50556</v>
      </c>
      <c r="M361" s="3"/>
      <c r="N361" s="3"/>
      <c r="O361" s="3" t="s">
        <v>16960</v>
      </c>
      <c r="P361" s="2" t="s">
        <v>16934</v>
      </c>
    </row>
    <row r="362" spans="1:16" x14ac:dyDescent="0.2">
      <c r="A362">
        <v>223801</v>
      </c>
      <c r="B362" s="79">
        <v>7894904792306</v>
      </c>
      <c r="C362" s="80" t="s">
        <v>19</v>
      </c>
      <c r="D362" s="80" t="s">
        <v>10565</v>
      </c>
      <c r="E362" s="80" t="s">
        <v>10566</v>
      </c>
      <c r="F362" s="80" t="s">
        <v>10665</v>
      </c>
      <c r="G362" s="80" t="s">
        <v>10451</v>
      </c>
      <c r="H362" t="s">
        <v>10674</v>
      </c>
      <c r="I362" s="50">
        <v>23.54</v>
      </c>
      <c r="K362" s="3"/>
      <c r="L362" s="2">
        <v>68736</v>
      </c>
      <c r="M362" s="3"/>
      <c r="N362" s="3"/>
      <c r="O362" s="3" t="s">
        <v>16961</v>
      </c>
      <c r="P362" s="2" t="s">
        <v>16937</v>
      </c>
    </row>
    <row r="363" spans="1:16" x14ac:dyDescent="0.2">
      <c r="A363">
        <v>223802</v>
      </c>
      <c r="B363" s="79">
        <v>7894904197712</v>
      </c>
      <c r="C363" s="80" t="s">
        <v>19</v>
      </c>
      <c r="D363" s="80" t="s">
        <v>10565</v>
      </c>
      <c r="E363" s="80" t="s">
        <v>10566</v>
      </c>
      <c r="F363" s="80" t="s">
        <v>10665</v>
      </c>
      <c r="G363" s="80" t="s">
        <v>10451</v>
      </c>
      <c r="H363" t="s">
        <v>10675</v>
      </c>
      <c r="I363" s="50">
        <v>13.99</v>
      </c>
      <c r="K363" s="3"/>
      <c r="L363" s="2">
        <v>163422</v>
      </c>
      <c r="M363" s="3"/>
      <c r="N363" s="3"/>
      <c r="O363" s="3" t="s">
        <v>16962</v>
      </c>
      <c r="P363" s="2" t="s">
        <v>16934</v>
      </c>
    </row>
    <row r="364" spans="1:16" x14ac:dyDescent="0.2">
      <c r="A364">
        <v>223804</v>
      </c>
      <c r="B364" s="79">
        <v>7894904761166</v>
      </c>
      <c r="C364" s="80" t="s">
        <v>19</v>
      </c>
      <c r="D364" s="80" t="s">
        <v>10565</v>
      </c>
      <c r="E364" s="80" t="s">
        <v>10566</v>
      </c>
      <c r="F364" s="80" t="s">
        <v>10665</v>
      </c>
      <c r="G364" s="80" t="s">
        <v>10451</v>
      </c>
      <c r="H364" t="s">
        <v>10686</v>
      </c>
      <c r="I364" s="50">
        <v>12.72</v>
      </c>
      <c r="K364" s="3"/>
      <c r="L364" s="2">
        <v>203616</v>
      </c>
      <c r="M364" s="3"/>
      <c r="N364" s="3"/>
      <c r="O364" s="3" t="s">
        <v>16963</v>
      </c>
      <c r="P364" s="2" t="s">
        <v>16937</v>
      </c>
    </row>
    <row r="365" spans="1:16" x14ac:dyDescent="0.2">
      <c r="A365">
        <v>223810</v>
      </c>
      <c r="B365" s="79">
        <v>7894904769858</v>
      </c>
      <c r="C365" s="80" t="s">
        <v>19</v>
      </c>
      <c r="D365" s="80" t="s">
        <v>10565</v>
      </c>
      <c r="E365" s="80" t="s">
        <v>10566</v>
      </c>
      <c r="F365" s="80" t="s">
        <v>10665</v>
      </c>
      <c r="G365" s="80" t="s">
        <v>10451</v>
      </c>
      <c r="H365" t="s">
        <v>10680</v>
      </c>
      <c r="I365" s="50">
        <v>18.760000000000002</v>
      </c>
      <c r="K365" s="3"/>
      <c r="L365" s="2">
        <v>249559</v>
      </c>
      <c r="M365" s="3"/>
      <c r="N365" s="3"/>
      <c r="O365" s="3" t="s">
        <v>16964</v>
      </c>
      <c r="P365" s="2" t="s">
        <v>16934</v>
      </c>
    </row>
    <row r="366" spans="1:16" x14ac:dyDescent="0.2">
      <c r="A366">
        <v>388793</v>
      </c>
      <c r="B366" s="79">
        <v>7894904095742</v>
      </c>
      <c r="C366" s="80" t="s">
        <v>19</v>
      </c>
      <c r="D366" s="80" t="s">
        <v>10565</v>
      </c>
      <c r="E366" s="80" t="s">
        <v>10566</v>
      </c>
      <c r="F366" s="80" t="s">
        <v>10665</v>
      </c>
      <c r="G366" s="80" t="s">
        <v>10451</v>
      </c>
      <c r="H366" t="s">
        <v>13122</v>
      </c>
      <c r="I366" s="50">
        <v>17.579999999999998</v>
      </c>
      <c r="K366" s="3"/>
      <c r="L366" s="2">
        <v>159570</v>
      </c>
      <c r="M366" s="3"/>
      <c r="N366" s="3"/>
      <c r="O366" s="3" t="s">
        <v>16965</v>
      </c>
      <c r="P366" s="2" t="s">
        <v>16937</v>
      </c>
    </row>
    <row r="367" spans="1:16" x14ac:dyDescent="0.2">
      <c r="A367">
        <v>388794</v>
      </c>
      <c r="B367" s="79">
        <v>7894904095797</v>
      </c>
      <c r="C367" s="80" t="s">
        <v>19</v>
      </c>
      <c r="D367" s="80" t="s">
        <v>10565</v>
      </c>
      <c r="E367" s="80" t="s">
        <v>10566</v>
      </c>
      <c r="F367" s="80" t="s">
        <v>10665</v>
      </c>
      <c r="G367" s="80" t="s">
        <v>10451</v>
      </c>
      <c r="H367" t="s">
        <v>13123</v>
      </c>
      <c r="I367" s="50">
        <v>8.66</v>
      </c>
      <c r="K367" s="3"/>
      <c r="L367" s="2">
        <v>207917</v>
      </c>
      <c r="M367" s="3"/>
      <c r="N367" s="3"/>
      <c r="O367" s="3" t="s">
        <v>16966</v>
      </c>
      <c r="P367" s="2" t="s">
        <v>16937</v>
      </c>
    </row>
    <row r="368" spans="1:16" x14ac:dyDescent="0.2">
      <c r="A368">
        <v>119611</v>
      </c>
      <c r="B368" s="79">
        <v>7894904015849</v>
      </c>
      <c r="C368" s="80" t="s">
        <v>19</v>
      </c>
      <c r="D368" s="80" t="s">
        <v>10565</v>
      </c>
      <c r="E368" s="80" t="s">
        <v>10566</v>
      </c>
      <c r="F368" s="80" t="s">
        <v>10665</v>
      </c>
      <c r="G368" s="80" t="s">
        <v>10451</v>
      </c>
      <c r="H368" t="s">
        <v>10670</v>
      </c>
      <c r="I368" s="50">
        <v>22.12</v>
      </c>
      <c r="K368" s="3"/>
      <c r="L368" s="2">
        <v>28412</v>
      </c>
      <c r="M368" s="3"/>
      <c r="N368" s="3"/>
      <c r="O368" s="3" t="s">
        <v>16967</v>
      </c>
      <c r="P368" s="2" t="s">
        <v>16937</v>
      </c>
    </row>
    <row r="369" spans="1:16" x14ac:dyDescent="0.2">
      <c r="A369">
        <v>119621</v>
      </c>
      <c r="B369" s="79">
        <v>7894904015221</v>
      </c>
      <c r="C369" s="80" t="s">
        <v>19</v>
      </c>
      <c r="D369" s="80" t="s">
        <v>10565</v>
      </c>
      <c r="E369" s="80" t="s">
        <v>10566</v>
      </c>
      <c r="F369" s="80" t="s">
        <v>10665</v>
      </c>
      <c r="G369" s="80" t="s">
        <v>10451</v>
      </c>
      <c r="H369" t="s">
        <v>10671</v>
      </c>
      <c r="I369" s="50">
        <v>12.11</v>
      </c>
      <c r="K369" s="3"/>
      <c r="L369" s="2">
        <v>448714</v>
      </c>
      <c r="M369" s="3"/>
      <c r="N369" s="3"/>
      <c r="O369" s="3" t="s">
        <v>16968</v>
      </c>
      <c r="P369" s="2" t="s">
        <v>16937</v>
      </c>
    </row>
    <row r="370" spans="1:16" x14ac:dyDescent="0.2">
      <c r="A370">
        <v>119626</v>
      </c>
      <c r="B370" s="79">
        <v>7894904013180</v>
      </c>
      <c r="C370" s="80" t="s">
        <v>19</v>
      </c>
      <c r="D370" s="80" t="s">
        <v>10565</v>
      </c>
      <c r="E370" s="80" t="s">
        <v>10566</v>
      </c>
      <c r="F370" s="80" t="s">
        <v>10665</v>
      </c>
      <c r="G370" s="80" t="s">
        <v>10451</v>
      </c>
      <c r="H370" t="s">
        <v>10672</v>
      </c>
      <c r="I370" s="50">
        <v>13.37</v>
      </c>
      <c r="K370" s="3"/>
      <c r="L370" s="2">
        <v>464422</v>
      </c>
      <c r="M370" s="3"/>
      <c r="N370" s="3"/>
      <c r="O370" s="3" t="s">
        <v>16969</v>
      </c>
      <c r="P370" s="2" t="s">
        <v>16937</v>
      </c>
    </row>
    <row r="371" spans="1:16" x14ac:dyDescent="0.2">
      <c r="A371">
        <v>446782</v>
      </c>
      <c r="B371" s="79">
        <v>446782</v>
      </c>
      <c r="C371" s="80" t="s">
        <v>19</v>
      </c>
      <c r="D371" s="80" t="s">
        <v>10565</v>
      </c>
      <c r="E371" s="80" t="s">
        <v>10566</v>
      </c>
      <c r="F371" s="80" t="s">
        <v>10665</v>
      </c>
      <c r="G371" s="80" t="s">
        <v>10451</v>
      </c>
      <c r="H371" t="s">
        <v>10687</v>
      </c>
      <c r="I371" s="50">
        <v>18.87</v>
      </c>
      <c r="K371" s="3"/>
      <c r="L371" s="2">
        <v>159813</v>
      </c>
      <c r="M371" s="3"/>
      <c r="N371" s="3"/>
      <c r="O371" s="3" t="s">
        <v>16970</v>
      </c>
      <c r="P371" s="2" t="s">
        <v>16934</v>
      </c>
    </row>
    <row r="372" spans="1:16" x14ac:dyDescent="0.2">
      <c r="A372">
        <v>467269</v>
      </c>
      <c r="B372" s="79">
        <v>467269</v>
      </c>
      <c r="C372" s="80" t="s">
        <v>19</v>
      </c>
      <c r="D372" s="80" t="s">
        <v>10565</v>
      </c>
      <c r="E372" s="80" t="s">
        <v>10566</v>
      </c>
      <c r="F372" s="80" t="s">
        <v>10665</v>
      </c>
      <c r="G372" s="80" t="s">
        <v>10451</v>
      </c>
      <c r="H372" t="s">
        <v>10688</v>
      </c>
      <c r="I372" s="50">
        <v>9.3699999999999992</v>
      </c>
      <c r="K372" s="3"/>
      <c r="L372" s="2">
        <v>176063</v>
      </c>
      <c r="M372" s="3"/>
      <c r="N372" s="3"/>
      <c r="O372" s="3" t="s">
        <v>16971</v>
      </c>
      <c r="P372" s="2" t="s">
        <v>16937</v>
      </c>
    </row>
    <row r="373" spans="1:16" x14ac:dyDescent="0.2">
      <c r="A373">
        <v>118566</v>
      </c>
      <c r="B373" s="79">
        <v>7894904015429</v>
      </c>
      <c r="C373" s="80" t="s">
        <v>19</v>
      </c>
      <c r="D373" s="80" t="s">
        <v>10565</v>
      </c>
      <c r="E373" s="80" t="s">
        <v>10566</v>
      </c>
      <c r="F373" s="80" t="s">
        <v>10665</v>
      </c>
      <c r="G373" s="80" t="s">
        <v>10451</v>
      </c>
      <c r="H373" t="s">
        <v>10668</v>
      </c>
      <c r="I373" s="50">
        <v>28.71</v>
      </c>
      <c r="K373" s="3"/>
      <c r="L373" s="2">
        <v>468557</v>
      </c>
      <c r="M373" s="3"/>
      <c r="N373" s="3"/>
      <c r="O373" s="3" t="s">
        <v>16972</v>
      </c>
      <c r="P373" s="2" t="s">
        <v>16934</v>
      </c>
    </row>
    <row r="374" spans="1:16" x14ac:dyDescent="0.2">
      <c r="A374">
        <v>475235</v>
      </c>
      <c r="B374" s="79">
        <v>7894904256563</v>
      </c>
      <c r="C374" s="80" t="s">
        <v>19</v>
      </c>
      <c r="D374" s="80" t="s">
        <v>10565</v>
      </c>
      <c r="E374" s="80" t="s">
        <v>10566</v>
      </c>
      <c r="F374" s="80" t="s">
        <v>10665</v>
      </c>
      <c r="G374" s="80" t="s">
        <v>10451</v>
      </c>
      <c r="H374" t="s">
        <v>10689</v>
      </c>
      <c r="I374" s="50">
        <v>17.239999999999998</v>
      </c>
      <c r="K374" s="3"/>
      <c r="L374" s="2">
        <v>28280</v>
      </c>
      <c r="M374" s="3"/>
      <c r="N374" s="3"/>
      <c r="O374" s="3" t="s">
        <v>16973</v>
      </c>
      <c r="P374" s="2" t="s">
        <v>16934</v>
      </c>
    </row>
    <row r="375" spans="1:16" x14ac:dyDescent="0.2">
      <c r="A375">
        <v>475239</v>
      </c>
      <c r="B375" s="79">
        <v>7894904256594</v>
      </c>
      <c r="C375" s="80" t="s">
        <v>19</v>
      </c>
      <c r="D375" s="80" t="s">
        <v>10565</v>
      </c>
      <c r="E375" s="80" t="s">
        <v>10566</v>
      </c>
      <c r="F375" s="80" t="s">
        <v>10665</v>
      </c>
      <c r="G375" s="80" t="s">
        <v>10451</v>
      </c>
      <c r="H375" t="s">
        <v>10690</v>
      </c>
      <c r="I375" s="50">
        <v>17.59</v>
      </c>
      <c r="K375" s="3"/>
      <c r="L375" s="85">
        <v>444100</v>
      </c>
      <c r="M375" s="86"/>
      <c r="N375" s="86"/>
      <c r="O375" s="87" t="s">
        <v>16974</v>
      </c>
      <c r="P375" s="2" t="s">
        <v>16621</v>
      </c>
    </row>
    <row r="376" spans="1:16" x14ac:dyDescent="0.2">
      <c r="A376">
        <v>223784</v>
      </c>
      <c r="B376" s="79">
        <v>7894904793082</v>
      </c>
      <c r="C376" s="80" t="s">
        <v>19</v>
      </c>
      <c r="D376" s="80" t="s">
        <v>10565</v>
      </c>
      <c r="E376" s="80" t="s">
        <v>10566</v>
      </c>
      <c r="F376" s="80" t="s">
        <v>10665</v>
      </c>
      <c r="G376" s="80" t="s">
        <v>10451</v>
      </c>
      <c r="H376" t="s">
        <v>13124</v>
      </c>
      <c r="I376" s="50">
        <v>10.01</v>
      </c>
      <c r="K376" s="3"/>
      <c r="L376" s="85">
        <v>162495</v>
      </c>
      <c r="M376" s="86"/>
      <c r="N376" s="86"/>
      <c r="O376" s="87" t="s">
        <v>16975</v>
      </c>
      <c r="P376" s="2" t="s">
        <v>16976</v>
      </c>
    </row>
    <row r="377" spans="1:16" x14ac:dyDescent="0.2">
      <c r="A377">
        <v>383795</v>
      </c>
      <c r="B377" s="79">
        <v>7894904958610</v>
      </c>
      <c r="C377" s="80" t="s">
        <v>19</v>
      </c>
      <c r="D377" s="80" t="s">
        <v>10565</v>
      </c>
      <c r="E377" s="80" t="s">
        <v>10566</v>
      </c>
      <c r="F377" s="80" t="s">
        <v>10665</v>
      </c>
      <c r="G377" s="80" t="s">
        <v>10451</v>
      </c>
      <c r="H377" t="s">
        <v>10684</v>
      </c>
      <c r="I377" s="50">
        <v>19.34</v>
      </c>
      <c r="K377" s="3"/>
      <c r="L377" s="85">
        <v>163519</v>
      </c>
      <c r="M377" s="86"/>
      <c r="N377" s="86"/>
      <c r="O377" s="87" t="s">
        <v>16977</v>
      </c>
      <c r="P377" s="2" t="s">
        <v>16976</v>
      </c>
    </row>
    <row r="378" spans="1:16" x14ac:dyDescent="0.2">
      <c r="A378">
        <v>464930</v>
      </c>
      <c r="B378" s="79">
        <v>7898136975407</v>
      </c>
      <c r="C378" s="80" t="s">
        <v>19</v>
      </c>
      <c r="D378" s="80" t="s">
        <v>10565</v>
      </c>
      <c r="E378" s="80" t="s">
        <v>10566</v>
      </c>
      <c r="F378" s="80" t="s">
        <v>10665</v>
      </c>
      <c r="G378" s="80" t="s">
        <v>10740</v>
      </c>
      <c r="H378" t="s">
        <v>13125</v>
      </c>
      <c r="I378" s="50">
        <v>17.95</v>
      </c>
      <c r="K378" s="3"/>
      <c r="L378" s="85"/>
      <c r="M378" s="86"/>
      <c r="N378" s="86"/>
      <c r="O378" s="87" t="s">
        <v>16978</v>
      </c>
      <c r="P378" s="2" t="s">
        <v>16976</v>
      </c>
    </row>
    <row r="379" spans="1:16" x14ac:dyDescent="0.2">
      <c r="A379">
        <v>464927</v>
      </c>
      <c r="B379" s="79">
        <v>7898136975360</v>
      </c>
      <c r="C379" s="80" t="s">
        <v>19</v>
      </c>
      <c r="D379" s="80" t="s">
        <v>10565</v>
      </c>
      <c r="E379" s="80" t="s">
        <v>10566</v>
      </c>
      <c r="F379" s="80" t="s">
        <v>10665</v>
      </c>
      <c r="G379" s="80" t="s">
        <v>10740</v>
      </c>
      <c r="H379" t="s">
        <v>10753</v>
      </c>
      <c r="I379" s="50">
        <v>23.42</v>
      </c>
      <c r="K379" s="3"/>
      <c r="L379" s="85">
        <v>2424</v>
      </c>
      <c r="M379" s="86"/>
      <c r="N379" s="86"/>
      <c r="O379" s="87" t="s">
        <v>16979</v>
      </c>
      <c r="P379" s="2" t="s">
        <v>16976</v>
      </c>
    </row>
    <row r="380" spans="1:16" x14ac:dyDescent="0.2">
      <c r="A380">
        <v>464931</v>
      </c>
      <c r="B380" s="79">
        <v>7898136970549</v>
      </c>
      <c r="C380" s="80" t="s">
        <v>19</v>
      </c>
      <c r="D380" s="80" t="s">
        <v>10565</v>
      </c>
      <c r="E380" s="80" t="s">
        <v>10566</v>
      </c>
      <c r="F380" s="80" t="s">
        <v>10665</v>
      </c>
      <c r="G380" s="80" t="s">
        <v>10740</v>
      </c>
      <c r="H380" t="s">
        <v>10754</v>
      </c>
      <c r="I380" s="50">
        <v>10.28</v>
      </c>
      <c r="K380" s="3"/>
      <c r="L380" s="85">
        <v>29536</v>
      </c>
      <c r="M380" s="86"/>
      <c r="N380" s="86"/>
      <c r="O380" s="87" t="s">
        <v>16980</v>
      </c>
      <c r="P380" s="2" t="s">
        <v>16976</v>
      </c>
    </row>
    <row r="381" spans="1:16" x14ac:dyDescent="0.2">
      <c r="A381">
        <v>464907</v>
      </c>
      <c r="B381" s="79">
        <v>7898136970532</v>
      </c>
      <c r="C381" s="80" t="s">
        <v>19</v>
      </c>
      <c r="D381" s="80" t="s">
        <v>10565</v>
      </c>
      <c r="E381" s="80" t="s">
        <v>10566</v>
      </c>
      <c r="F381" s="80" t="s">
        <v>10665</v>
      </c>
      <c r="G381" s="80" t="s">
        <v>10740</v>
      </c>
      <c r="H381" t="s">
        <v>10741</v>
      </c>
      <c r="I381" s="50">
        <v>30.46</v>
      </c>
      <c r="K381" s="3"/>
      <c r="L381" s="85">
        <v>2172</v>
      </c>
      <c r="M381" s="86"/>
      <c r="N381" s="86"/>
      <c r="O381" s="87" t="s">
        <v>16981</v>
      </c>
      <c r="P381" s="2" t="s">
        <v>16982</v>
      </c>
    </row>
    <row r="382" spans="1:16" x14ac:dyDescent="0.2">
      <c r="A382">
        <v>464908</v>
      </c>
      <c r="B382" s="79">
        <v>7898136970358</v>
      </c>
      <c r="C382" s="80" t="s">
        <v>19</v>
      </c>
      <c r="D382" s="80" t="s">
        <v>10565</v>
      </c>
      <c r="E382" s="80" t="s">
        <v>10566</v>
      </c>
      <c r="F382" s="80" t="s">
        <v>10665</v>
      </c>
      <c r="G382" s="80" t="s">
        <v>10740</v>
      </c>
      <c r="H382" t="s">
        <v>10742</v>
      </c>
      <c r="I382" s="50">
        <v>13.05</v>
      </c>
      <c r="K382" s="3"/>
      <c r="L382" s="85">
        <v>48591</v>
      </c>
      <c r="M382" s="86"/>
      <c r="N382" s="86"/>
      <c r="O382" s="87" t="s">
        <v>16765</v>
      </c>
      <c r="P382" s="2" t="s">
        <v>16976</v>
      </c>
    </row>
    <row r="383" spans="1:16" x14ac:dyDescent="0.2">
      <c r="A383">
        <v>464909</v>
      </c>
      <c r="B383" s="79">
        <v>7898136970419</v>
      </c>
      <c r="C383" s="80" t="s">
        <v>19</v>
      </c>
      <c r="D383" s="80" t="s">
        <v>10565</v>
      </c>
      <c r="E383" s="80" t="s">
        <v>10566</v>
      </c>
      <c r="F383" s="80" t="s">
        <v>10665</v>
      </c>
      <c r="G383" s="80" t="s">
        <v>10740</v>
      </c>
      <c r="H383" t="s">
        <v>10743</v>
      </c>
      <c r="I383" s="50">
        <v>12.77</v>
      </c>
      <c r="K383" s="3"/>
      <c r="L383" s="85">
        <v>443687</v>
      </c>
      <c r="M383" s="86"/>
      <c r="N383" s="86"/>
      <c r="O383" s="87" t="s">
        <v>16983</v>
      </c>
      <c r="P383" s="2" t="s">
        <v>16984</v>
      </c>
    </row>
    <row r="384" spans="1:16" x14ac:dyDescent="0.2">
      <c r="A384">
        <v>464910</v>
      </c>
      <c r="B384" s="79">
        <v>464910</v>
      </c>
      <c r="C384" s="80" t="s">
        <v>19</v>
      </c>
      <c r="D384" s="80" t="s">
        <v>10565</v>
      </c>
      <c r="E384" s="80" t="s">
        <v>10566</v>
      </c>
      <c r="F384" s="80" t="s">
        <v>10665</v>
      </c>
      <c r="G384" s="80" t="s">
        <v>10740</v>
      </c>
      <c r="H384" t="s">
        <v>13126</v>
      </c>
      <c r="I384" s="50">
        <v>8.91</v>
      </c>
      <c r="K384" s="3"/>
      <c r="L384" s="85"/>
      <c r="M384" s="86"/>
      <c r="N384" s="86"/>
      <c r="O384" s="87" t="s">
        <v>16985</v>
      </c>
      <c r="P384" s="2" t="s">
        <v>16976</v>
      </c>
    </row>
    <row r="385" spans="1:16" x14ac:dyDescent="0.2">
      <c r="A385">
        <v>464912</v>
      </c>
      <c r="B385" s="79">
        <v>7898136975421</v>
      </c>
      <c r="C385" s="80" t="s">
        <v>19</v>
      </c>
      <c r="D385" s="80" t="s">
        <v>10565</v>
      </c>
      <c r="E385" s="80" t="s">
        <v>10566</v>
      </c>
      <c r="F385" s="80" t="s">
        <v>10665</v>
      </c>
      <c r="G385" s="80" t="s">
        <v>10740</v>
      </c>
      <c r="H385" t="s">
        <v>10744</v>
      </c>
      <c r="I385" s="50">
        <v>12.64</v>
      </c>
      <c r="K385" s="3"/>
      <c r="L385" s="85"/>
      <c r="M385" s="86"/>
      <c r="N385" s="86"/>
      <c r="O385" s="87" t="s">
        <v>16986</v>
      </c>
      <c r="P385" s="2" t="s">
        <v>16976</v>
      </c>
    </row>
    <row r="386" spans="1:16" x14ac:dyDescent="0.2">
      <c r="A386">
        <v>464913</v>
      </c>
      <c r="B386" s="79">
        <v>7898136970556</v>
      </c>
      <c r="C386" s="80" t="s">
        <v>19</v>
      </c>
      <c r="D386" s="80" t="s">
        <v>10565</v>
      </c>
      <c r="E386" s="80" t="s">
        <v>10566</v>
      </c>
      <c r="F386" s="80" t="s">
        <v>10665</v>
      </c>
      <c r="G386" s="80" t="s">
        <v>10740</v>
      </c>
      <c r="H386" t="s">
        <v>10745</v>
      </c>
      <c r="I386" s="50">
        <v>15.11</v>
      </c>
      <c r="K386" s="3"/>
      <c r="L386" s="85">
        <v>88330</v>
      </c>
      <c r="M386" s="86"/>
      <c r="N386" s="86"/>
      <c r="O386" s="87" t="s">
        <v>16987</v>
      </c>
      <c r="P386" s="2" t="s">
        <v>16976</v>
      </c>
    </row>
    <row r="387" spans="1:16" x14ac:dyDescent="0.2">
      <c r="A387">
        <v>464915</v>
      </c>
      <c r="B387" s="79">
        <v>7898136975391</v>
      </c>
      <c r="C387" s="80" t="s">
        <v>19</v>
      </c>
      <c r="D387" s="80" t="s">
        <v>10565</v>
      </c>
      <c r="E387" s="80" t="s">
        <v>10566</v>
      </c>
      <c r="F387" s="80" t="s">
        <v>10665</v>
      </c>
      <c r="G387" s="80" t="s">
        <v>10740</v>
      </c>
      <c r="H387" t="s">
        <v>10746</v>
      </c>
      <c r="I387" s="50">
        <v>17.05</v>
      </c>
      <c r="K387" s="3"/>
      <c r="L387" s="85">
        <v>3317</v>
      </c>
      <c r="M387" s="86"/>
      <c r="N387" s="86"/>
      <c r="O387" s="87" t="s">
        <v>16988</v>
      </c>
      <c r="P387" s="2" t="s">
        <v>16976</v>
      </c>
    </row>
    <row r="388" spans="1:16" x14ac:dyDescent="0.2">
      <c r="A388">
        <v>464916</v>
      </c>
      <c r="B388" s="79">
        <v>7898136977081</v>
      </c>
      <c r="C388" s="80" t="s">
        <v>19</v>
      </c>
      <c r="D388" s="80" t="s">
        <v>10565</v>
      </c>
      <c r="E388" s="80" t="s">
        <v>10566</v>
      </c>
      <c r="F388" s="80" t="s">
        <v>10665</v>
      </c>
      <c r="G388" s="80" t="s">
        <v>10740</v>
      </c>
      <c r="H388" t="s">
        <v>10747</v>
      </c>
      <c r="I388" s="50">
        <v>8.26</v>
      </c>
      <c r="K388" s="3"/>
      <c r="L388" s="85"/>
      <c r="M388" s="86"/>
      <c r="N388" s="86"/>
      <c r="O388" s="87" t="s">
        <v>16989</v>
      </c>
      <c r="P388" s="2" t="s">
        <v>16976</v>
      </c>
    </row>
    <row r="389" spans="1:16" x14ac:dyDescent="0.2">
      <c r="A389">
        <v>464918</v>
      </c>
      <c r="B389" s="79">
        <v>7898136976596</v>
      </c>
      <c r="C389" s="80" t="s">
        <v>19</v>
      </c>
      <c r="D389" s="80" t="s">
        <v>10565</v>
      </c>
      <c r="E389" s="80" t="s">
        <v>10566</v>
      </c>
      <c r="F389" s="80" t="s">
        <v>10665</v>
      </c>
      <c r="G389" s="80" t="s">
        <v>10740</v>
      </c>
      <c r="H389" t="s">
        <v>10748</v>
      </c>
      <c r="I389" s="50">
        <v>8.27</v>
      </c>
      <c r="K389" s="3"/>
      <c r="L389" s="85"/>
      <c r="M389" s="86"/>
      <c r="N389" s="86"/>
      <c r="O389" s="87" t="s">
        <v>16990</v>
      </c>
      <c r="P389" s="2" t="s">
        <v>16976</v>
      </c>
    </row>
    <row r="390" spans="1:16" x14ac:dyDescent="0.2">
      <c r="A390">
        <v>464921</v>
      </c>
      <c r="B390" s="79">
        <v>7898136976565</v>
      </c>
      <c r="C390" s="80" t="s">
        <v>19</v>
      </c>
      <c r="D390" s="80" t="s">
        <v>10565</v>
      </c>
      <c r="E390" s="80" t="s">
        <v>10566</v>
      </c>
      <c r="F390" s="80" t="s">
        <v>10665</v>
      </c>
      <c r="G390" s="80" t="s">
        <v>10740</v>
      </c>
      <c r="H390" t="s">
        <v>10749</v>
      </c>
      <c r="I390" s="50">
        <v>8.24</v>
      </c>
      <c r="K390" s="3"/>
      <c r="L390" s="85">
        <v>412833</v>
      </c>
      <c r="M390" s="86"/>
      <c r="N390" s="86"/>
      <c r="O390" s="87" t="s">
        <v>16991</v>
      </c>
      <c r="P390" s="2" t="s">
        <v>16976</v>
      </c>
    </row>
    <row r="391" spans="1:16" x14ac:dyDescent="0.2">
      <c r="A391">
        <v>464922</v>
      </c>
      <c r="B391" s="79">
        <v>7898136975490</v>
      </c>
      <c r="C391" s="80" t="s">
        <v>19</v>
      </c>
      <c r="D391" s="80" t="s">
        <v>10565</v>
      </c>
      <c r="E391" s="80" t="s">
        <v>10566</v>
      </c>
      <c r="F391" s="80" t="s">
        <v>10665</v>
      </c>
      <c r="G391" s="80" t="s">
        <v>10740</v>
      </c>
      <c r="H391" t="s">
        <v>10750</v>
      </c>
      <c r="I391" s="50">
        <v>13.47</v>
      </c>
      <c r="K391" s="3"/>
      <c r="L391" s="85">
        <v>166</v>
      </c>
      <c r="M391" s="86"/>
      <c r="N391" s="86"/>
      <c r="O391" s="87" t="s">
        <v>16992</v>
      </c>
      <c r="P391" s="2" t="s">
        <v>16937</v>
      </c>
    </row>
    <row r="392" spans="1:16" x14ac:dyDescent="0.2">
      <c r="A392">
        <v>464925</v>
      </c>
      <c r="B392" s="79">
        <v>464925</v>
      </c>
      <c r="C392" s="80" t="s">
        <v>19</v>
      </c>
      <c r="D392" s="80" t="s">
        <v>10565</v>
      </c>
      <c r="E392" s="80" t="s">
        <v>10566</v>
      </c>
      <c r="F392" s="80" t="s">
        <v>10665</v>
      </c>
      <c r="G392" s="80" t="s">
        <v>10740</v>
      </c>
      <c r="H392" t="s">
        <v>10752</v>
      </c>
      <c r="I392" s="50">
        <v>21.52</v>
      </c>
      <c r="K392" s="3"/>
      <c r="L392" s="85">
        <v>169426</v>
      </c>
      <c r="M392" s="86"/>
      <c r="N392" s="86"/>
      <c r="O392" s="87" t="s">
        <v>16993</v>
      </c>
      <c r="P392" s="2" t="s">
        <v>16937</v>
      </c>
    </row>
    <row r="393" spans="1:16" x14ac:dyDescent="0.2">
      <c r="A393">
        <v>464933</v>
      </c>
      <c r="B393" s="79">
        <v>464933</v>
      </c>
      <c r="C393" s="80" t="s">
        <v>19</v>
      </c>
      <c r="D393" s="80" t="s">
        <v>10565</v>
      </c>
      <c r="E393" s="80" t="s">
        <v>10566</v>
      </c>
      <c r="F393" s="80" t="s">
        <v>10665</v>
      </c>
      <c r="G393" s="80" t="s">
        <v>10740</v>
      </c>
      <c r="H393" t="s">
        <v>10758</v>
      </c>
      <c r="I393" s="50">
        <v>13.7</v>
      </c>
      <c r="K393" s="3"/>
      <c r="L393" s="85">
        <v>9804</v>
      </c>
      <c r="M393" s="86"/>
      <c r="N393" s="86"/>
      <c r="O393" s="87" t="s">
        <v>16994</v>
      </c>
      <c r="P393" s="2" t="s">
        <v>16937</v>
      </c>
    </row>
    <row r="394" spans="1:16" x14ac:dyDescent="0.2">
      <c r="A394">
        <v>464934</v>
      </c>
      <c r="B394" s="79">
        <v>7898136970389</v>
      </c>
      <c r="C394" s="80" t="s">
        <v>19</v>
      </c>
      <c r="D394" s="80" t="s">
        <v>10565</v>
      </c>
      <c r="E394" s="80" t="s">
        <v>10566</v>
      </c>
      <c r="F394" s="80" t="s">
        <v>10665</v>
      </c>
      <c r="G394" s="80" t="s">
        <v>10740</v>
      </c>
      <c r="H394" t="s">
        <v>10755</v>
      </c>
      <c r="I394" s="50">
        <v>12.95</v>
      </c>
      <c r="K394" s="3"/>
      <c r="L394" s="85">
        <v>5076</v>
      </c>
      <c r="M394" s="86"/>
      <c r="N394" s="86"/>
      <c r="O394" s="87" t="s">
        <v>16995</v>
      </c>
      <c r="P394" s="2" t="s">
        <v>16937</v>
      </c>
    </row>
    <row r="395" spans="1:16" x14ac:dyDescent="0.2">
      <c r="A395">
        <v>464936</v>
      </c>
      <c r="B395" s="79">
        <v>7898136975414</v>
      </c>
      <c r="C395" s="80" t="s">
        <v>19</v>
      </c>
      <c r="D395" s="80" t="s">
        <v>10565</v>
      </c>
      <c r="E395" s="80" t="s">
        <v>10566</v>
      </c>
      <c r="F395" s="80" t="s">
        <v>10665</v>
      </c>
      <c r="G395" s="80" t="s">
        <v>10740</v>
      </c>
      <c r="H395" t="s">
        <v>10756</v>
      </c>
      <c r="I395" s="50">
        <v>13.43</v>
      </c>
      <c r="K395" s="3"/>
      <c r="L395" s="85">
        <v>1790</v>
      </c>
      <c r="M395" s="86"/>
      <c r="N395" s="86"/>
      <c r="O395" s="87" t="s">
        <v>16996</v>
      </c>
      <c r="P395" s="2" t="s">
        <v>16934</v>
      </c>
    </row>
    <row r="396" spans="1:16" x14ac:dyDescent="0.2">
      <c r="A396">
        <v>464937</v>
      </c>
      <c r="B396" s="79">
        <v>7898136970341</v>
      </c>
      <c r="C396" s="80" t="s">
        <v>19</v>
      </c>
      <c r="D396" s="80" t="s">
        <v>10565</v>
      </c>
      <c r="E396" s="80" t="s">
        <v>10566</v>
      </c>
      <c r="F396" s="80" t="s">
        <v>10665</v>
      </c>
      <c r="G396" s="80" t="s">
        <v>10740</v>
      </c>
      <c r="H396" t="s">
        <v>10757</v>
      </c>
      <c r="I396" s="50">
        <v>22.83</v>
      </c>
      <c r="K396" s="3"/>
      <c r="L396" s="85">
        <v>600</v>
      </c>
      <c r="M396" s="86"/>
      <c r="N396" s="86"/>
      <c r="O396" s="87" t="s">
        <v>16997</v>
      </c>
      <c r="P396" s="2" t="s">
        <v>16937</v>
      </c>
    </row>
    <row r="397" spans="1:16" x14ac:dyDescent="0.2">
      <c r="A397">
        <v>464924</v>
      </c>
      <c r="B397" s="79">
        <v>7898136970525</v>
      </c>
      <c r="C397" s="80" t="s">
        <v>19</v>
      </c>
      <c r="D397" s="80" t="s">
        <v>10565</v>
      </c>
      <c r="E397" s="80" t="s">
        <v>10566</v>
      </c>
      <c r="F397" s="80" t="s">
        <v>10665</v>
      </c>
      <c r="G397" s="80" t="s">
        <v>10740</v>
      </c>
      <c r="H397" t="s">
        <v>10751</v>
      </c>
      <c r="I397" s="50">
        <v>6.86</v>
      </c>
      <c r="K397" s="3"/>
      <c r="L397" s="85"/>
      <c r="M397" s="86"/>
      <c r="N397" s="86"/>
      <c r="O397" s="87" t="s">
        <v>16998</v>
      </c>
      <c r="P397" s="2" t="s">
        <v>16934</v>
      </c>
    </row>
    <row r="398" spans="1:16" x14ac:dyDescent="0.2">
      <c r="A398">
        <v>471595</v>
      </c>
      <c r="B398" s="79">
        <v>471595</v>
      </c>
      <c r="C398" s="80" t="s">
        <v>19</v>
      </c>
      <c r="D398" s="80" t="s">
        <v>10565</v>
      </c>
      <c r="E398" s="80" t="s">
        <v>10566</v>
      </c>
      <c r="F398" s="80" t="s">
        <v>10665</v>
      </c>
      <c r="G398" s="80" t="s">
        <v>10740</v>
      </c>
      <c r="H398" t="s">
        <v>10759</v>
      </c>
      <c r="I398" s="50">
        <v>2.72</v>
      </c>
    </row>
    <row r="399" spans="1:16" x14ac:dyDescent="0.2">
      <c r="A399">
        <v>136790</v>
      </c>
      <c r="B399" s="79">
        <v>7891164015459</v>
      </c>
      <c r="C399" s="80" t="s">
        <v>19</v>
      </c>
      <c r="D399" s="80" t="s">
        <v>10565</v>
      </c>
      <c r="E399" s="80" t="s">
        <v>10566</v>
      </c>
      <c r="F399" s="80" t="s">
        <v>10665</v>
      </c>
      <c r="G399" s="80" t="s">
        <v>6341</v>
      </c>
      <c r="H399" t="s">
        <v>10696</v>
      </c>
      <c r="I399" s="50">
        <v>23.63</v>
      </c>
    </row>
    <row r="400" spans="1:16" x14ac:dyDescent="0.2">
      <c r="A400">
        <v>136792</v>
      </c>
      <c r="B400" s="79">
        <v>7891164018221</v>
      </c>
      <c r="C400" s="80" t="s">
        <v>19</v>
      </c>
      <c r="D400" s="80" t="s">
        <v>10565</v>
      </c>
      <c r="E400" s="80" t="s">
        <v>10566</v>
      </c>
      <c r="F400" s="80" t="s">
        <v>10665</v>
      </c>
      <c r="G400" s="80" t="s">
        <v>6341</v>
      </c>
      <c r="H400" t="s">
        <v>10691</v>
      </c>
      <c r="I400" s="50">
        <v>21.52</v>
      </c>
    </row>
    <row r="401" spans="1:9" x14ac:dyDescent="0.2">
      <c r="A401">
        <v>136793</v>
      </c>
      <c r="B401" s="79">
        <v>7891164018214</v>
      </c>
      <c r="C401" s="80" t="s">
        <v>19</v>
      </c>
      <c r="D401" s="80" t="s">
        <v>10565</v>
      </c>
      <c r="E401" s="80" t="s">
        <v>10566</v>
      </c>
      <c r="F401" s="80" t="s">
        <v>10665</v>
      </c>
      <c r="G401" s="80" t="s">
        <v>6341</v>
      </c>
      <c r="H401" t="s">
        <v>10692</v>
      </c>
      <c r="I401" s="50">
        <v>21.99</v>
      </c>
    </row>
    <row r="402" spans="1:9" x14ac:dyDescent="0.2">
      <c r="A402">
        <v>439288</v>
      </c>
      <c r="B402" s="79">
        <v>7891164163600</v>
      </c>
      <c r="C402" s="80" t="s">
        <v>19</v>
      </c>
      <c r="D402" s="80" t="s">
        <v>10565</v>
      </c>
      <c r="E402" s="80" t="s">
        <v>10566</v>
      </c>
      <c r="F402" s="80" t="s">
        <v>10665</v>
      </c>
      <c r="G402" s="80" t="s">
        <v>6341</v>
      </c>
      <c r="H402" t="s">
        <v>10693</v>
      </c>
      <c r="I402" s="50">
        <v>22.26</v>
      </c>
    </row>
    <row r="403" spans="1:9" x14ac:dyDescent="0.2">
      <c r="A403">
        <v>462110</v>
      </c>
      <c r="B403" s="79">
        <v>7891164163402</v>
      </c>
      <c r="C403" s="80" t="s">
        <v>19</v>
      </c>
      <c r="D403" s="80" t="s">
        <v>10565</v>
      </c>
      <c r="E403" s="80" t="s">
        <v>10566</v>
      </c>
      <c r="F403" s="80" t="s">
        <v>10665</v>
      </c>
      <c r="G403" s="80" t="s">
        <v>6341</v>
      </c>
      <c r="H403" t="s">
        <v>13127</v>
      </c>
      <c r="I403" s="50">
        <v>18.48</v>
      </c>
    </row>
    <row r="404" spans="1:9" x14ac:dyDescent="0.2">
      <c r="A404">
        <v>462301</v>
      </c>
      <c r="B404" s="79">
        <v>7891164163709</v>
      </c>
      <c r="C404" s="80" t="s">
        <v>19</v>
      </c>
      <c r="D404" s="80" t="s">
        <v>10565</v>
      </c>
      <c r="E404" s="80" t="s">
        <v>10566</v>
      </c>
      <c r="F404" s="80" t="s">
        <v>10665</v>
      </c>
      <c r="G404" s="80" t="s">
        <v>6341</v>
      </c>
      <c r="H404" t="s">
        <v>10694</v>
      </c>
      <c r="I404" s="50">
        <v>17.079999999999998</v>
      </c>
    </row>
    <row r="405" spans="1:9" x14ac:dyDescent="0.2">
      <c r="A405">
        <v>465332</v>
      </c>
      <c r="B405" s="79">
        <v>7891164016296</v>
      </c>
      <c r="C405" s="80" t="s">
        <v>19</v>
      </c>
      <c r="D405" s="80" t="s">
        <v>10565</v>
      </c>
      <c r="E405" s="80" t="s">
        <v>10566</v>
      </c>
      <c r="F405" s="80" t="s">
        <v>10665</v>
      </c>
      <c r="G405" s="80" t="s">
        <v>6341</v>
      </c>
      <c r="H405" t="s">
        <v>10695</v>
      </c>
      <c r="I405" s="50">
        <v>22.74</v>
      </c>
    </row>
    <row r="406" spans="1:9" x14ac:dyDescent="0.2">
      <c r="A406">
        <v>92164</v>
      </c>
      <c r="B406" s="79">
        <v>7896733301995</v>
      </c>
      <c r="C406" s="80" t="s">
        <v>19</v>
      </c>
      <c r="D406" s="80" t="s">
        <v>10565</v>
      </c>
      <c r="E406" s="80" t="s">
        <v>10566</v>
      </c>
      <c r="F406" s="80" t="s">
        <v>10665</v>
      </c>
      <c r="G406" s="80" t="s">
        <v>13128</v>
      </c>
      <c r="H406" t="s">
        <v>13129</v>
      </c>
      <c r="I406" s="50">
        <v>7.98</v>
      </c>
    </row>
    <row r="407" spans="1:9" x14ac:dyDescent="0.2">
      <c r="A407">
        <v>52060</v>
      </c>
      <c r="B407" s="79">
        <v>7896733300844</v>
      </c>
      <c r="C407" s="80" t="s">
        <v>19</v>
      </c>
      <c r="D407" s="80" t="s">
        <v>10565</v>
      </c>
      <c r="E407" s="80" t="s">
        <v>10566</v>
      </c>
      <c r="F407" s="80" t="s">
        <v>10665</v>
      </c>
      <c r="G407" s="80" t="s">
        <v>13128</v>
      </c>
      <c r="H407" t="s">
        <v>13130</v>
      </c>
      <c r="I407" s="50">
        <v>10.5</v>
      </c>
    </row>
    <row r="408" spans="1:9" x14ac:dyDescent="0.2">
      <c r="A408">
        <v>52061</v>
      </c>
      <c r="B408" s="79">
        <v>7896733300851</v>
      </c>
      <c r="C408" s="80" t="s">
        <v>19</v>
      </c>
      <c r="D408" s="80" t="s">
        <v>10565</v>
      </c>
      <c r="E408" s="80" t="s">
        <v>10566</v>
      </c>
      <c r="F408" s="80" t="s">
        <v>10665</v>
      </c>
      <c r="G408" s="80" t="s">
        <v>13128</v>
      </c>
      <c r="H408" t="s">
        <v>13131</v>
      </c>
      <c r="I408" s="50">
        <v>23.6</v>
      </c>
    </row>
    <row r="409" spans="1:9" x14ac:dyDescent="0.2">
      <c r="A409">
        <v>339596</v>
      </c>
      <c r="B409" s="79">
        <v>7896733303616</v>
      </c>
      <c r="C409" s="80" t="s">
        <v>19</v>
      </c>
      <c r="D409" s="80" t="s">
        <v>10565</v>
      </c>
      <c r="E409" s="80" t="s">
        <v>10566</v>
      </c>
      <c r="F409" s="80" t="s">
        <v>10665</v>
      </c>
      <c r="G409" s="80" t="s">
        <v>13128</v>
      </c>
      <c r="H409" t="s">
        <v>13132</v>
      </c>
      <c r="I409" s="50">
        <v>20.74</v>
      </c>
    </row>
    <row r="410" spans="1:9" x14ac:dyDescent="0.2">
      <c r="A410">
        <v>379494</v>
      </c>
      <c r="B410" s="79">
        <v>7896733303593</v>
      </c>
      <c r="C410" s="80" t="s">
        <v>19</v>
      </c>
      <c r="D410" s="80" t="s">
        <v>10565</v>
      </c>
      <c r="E410" s="80" t="s">
        <v>10566</v>
      </c>
      <c r="F410" s="80" t="s">
        <v>10665</v>
      </c>
      <c r="G410" s="80" t="s">
        <v>13128</v>
      </c>
      <c r="H410" t="s">
        <v>13133</v>
      </c>
      <c r="I410" s="50">
        <v>21.14</v>
      </c>
    </row>
    <row r="411" spans="1:9" x14ac:dyDescent="0.2">
      <c r="A411">
        <v>379674</v>
      </c>
      <c r="B411" s="79">
        <v>7896733303586</v>
      </c>
      <c r="C411" s="80" t="s">
        <v>19</v>
      </c>
      <c r="D411" s="80" t="s">
        <v>10565</v>
      </c>
      <c r="E411" s="80" t="s">
        <v>10566</v>
      </c>
      <c r="F411" s="80" t="s">
        <v>10665</v>
      </c>
      <c r="G411" s="80" t="s">
        <v>13128</v>
      </c>
      <c r="H411" t="s">
        <v>13134</v>
      </c>
      <c r="I411" s="50">
        <v>15.46</v>
      </c>
    </row>
    <row r="412" spans="1:9" x14ac:dyDescent="0.2">
      <c r="A412">
        <v>379682</v>
      </c>
      <c r="B412" s="79">
        <v>7896733303579</v>
      </c>
      <c r="C412" s="80" t="s">
        <v>19</v>
      </c>
      <c r="D412" s="80" t="s">
        <v>10565</v>
      </c>
      <c r="E412" s="80" t="s">
        <v>10566</v>
      </c>
      <c r="F412" s="80" t="s">
        <v>10665</v>
      </c>
      <c r="G412" s="80" t="s">
        <v>13128</v>
      </c>
      <c r="H412" t="s">
        <v>13135</v>
      </c>
      <c r="I412" s="50">
        <v>25.5</v>
      </c>
    </row>
    <row r="413" spans="1:9" x14ac:dyDescent="0.2">
      <c r="A413">
        <v>379684</v>
      </c>
      <c r="B413" s="79">
        <v>7896733303630</v>
      </c>
      <c r="C413" s="80" t="s">
        <v>19</v>
      </c>
      <c r="D413" s="80" t="s">
        <v>10565</v>
      </c>
      <c r="E413" s="80" t="s">
        <v>10566</v>
      </c>
      <c r="F413" s="80" t="s">
        <v>10665</v>
      </c>
      <c r="G413" s="80" t="s">
        <v>13128</v>
      </c>
      <c r="H413" t="s">
        <v>13136</v>
      </c>
      <c r="I413" s="50">
        <v>10.81</v>
      </c>
    </row>
    <row r="414" spans="1:9" x14ac:dyDescent="0.2">
      <c r="A414">
        <v>52059</v>
      </c>
      <c r="B414" s="79">
        <v>7896733300820</v>
      </c>
      <c r="C414" s="80" t="s">
        <v>19</v>
      </c>
      <c r="D414" s="80" t="s">
        <v>10565</v>
      </c>
      <c r="E414" s="80" t="s">
        <v>10566</v>
      </c>
      <c r="F414" s="80" t="s">
        <v>10665</v>
      </c>
      <c r="G414" s="80" t="s">
        <v>13128</v>
      </c>
      <c r="H414" t="s">
        <v>13137</v>
      </c>
      <c r="I414" s="50">
        <v>13.13</v>
      </c>
    </row>
    <row r="415" spans="1:9" x14ac:dyDescent="0.2">
      <c r="A415">
        <v>52498</v>
      </c>
      <c r="B415" s="79">
        <v>52498</v>
      </c>
      <c r="C415" s="80" t="s">
        <v>19</v>
      </c>
      <c r="D415" s="80" t="s">
        <v>10565</v>
      </c>
      <c r="E415" s="80" t="s">
        <v>10566</v>
      </c>
      <c r="F415" s="80" t="s">
        <v>10665</v>
      </c>
      <c r="G415" s="80" t="s">
        <v>13128</v>
      </c>
      <c r="H415" t="s">
        <v>13138</v>
      </c>
      <c r="I415" s="50">
        <v>19.98</v>
      </c>
    </row>
    <row r="416" spans="1:9" x14ac:dyDescent="0.2">
      <c r="A416">
        <v>91446</v>
      </c>
      <c r="B416" s="79">
        <v>7896733300806</v>
      </c>
      <c r="C416" s="80" t="s">
        <v>19</v>
      </c>
      <c r="D416" s="80" t="s">
        <v>10565</v>
      </c>
      <c r="E416" s="80" t="s">
        <v>10566</v>
      </c>
      <c r="F416" s="80" t="s">
        <v>10665</v>
      </c>
      <c r="G416" s="80" t="s">
        <v>13128</v>
      </c>
      <c r="H416" t="s">
        <v>13139</v>
      </c>
      <c r="I416" s="50">
        <v>18.32</v>
      </c>
    </row>
    <row r="417" spans="1:9" x14ac:dyDescent="0.2">
      <c r="A417">
        <v>92145</v>
      </c>
      <c r="B417" s="79">
        <v>7896733300998</v>
      </c>
      <c r="C417" s="80" t="s">
        <v>19</v>
      </c>
      <c r="D417" s="80" t="s">
        <v>10565</v>
      </c>
      <c r="E417" s="80" t="s">
        <v>10566</v>
      </c>
      <c r="F417" s="80" t="s">
        <v>10665</v>
      </c>
      <c r="G417" s="80" t="s">
        <v>13128</v>
      </c>
      <c r="H417" t="s">
        <v>13140</v>
      </c>
      <c r="I417" s="50">
        <v>22.37</v>
      </c>
    </row>
    <row r="418" spans="1:9" x14ac:dyDescent="0.2">
      <c r="A418">
        <v>92211</v>
      </c>
      <c r="B418" s="79">
        <v>7896733301339</v>
      </c>
      <c r="C418" s="80" t="s">
        <v>19</v>
      </c>
      <c r="D418" s="80" t="s">
        <v>10565</v>
      </c>
      <c r="E418" s="80" t="s">
        <v>10566</v>
      </c>
      <c r="F418" s="80" t="s">
        <v>10665</v>
      </c>
      <c r="G418" s="80" t="s">
        <v>13128</v>
      </c>
      <c r="H418" t="s">
        <v>13141</v>
      </c>
      <c r="I418" s="50">
        <v>22.04</v>
      </c>
    </row>
    <row r="419" spans="1:9" x14ac:dyDescent="0.2">
      <c r="A419">
        <v>314547</v>
      </c>
      <c r="B419" s="79">
        <v>7896733303609</v>
      </c>
      <c r="C419" s="80" t="s">
        <v>19</v>
      </c>
      <c r="D419" s="80" t="s">
        <v>10565</v>
      </c>
      <c r="E419" s="80" t="s">
        <v>10566</v>
      </c>
      <c r="F419" s="80" t="s">
        <v>10665</v>
      </c>
      <c r="G419" s="80" t="s">
        <v>13128</v>
      </c>
      <c r="H419" t="s">
        <v>13142</v>
      </c>
      <c r="I419" s="50">
        <v>11.94</v>
      </c>
    </row>
    <row r="420" spans="1:9" x14ac:dyDescent="0.2">
      <c r="A420">
        <v>35386</v>
      </c>
      <c r="B420" s="79">
        <v>7896733301186</v>
      </c>
      <c r="C420" s="80" t="s">
        <v>19</v>
      </c>
      <c r="D420" s="80" t="s">
        <v>10565</v>
      </c>
      <c r="E420" s="80" t="s">
        <v>10566</v>
      </c>
      <c r="F420" s="80" t="s">
        <v>10665</v>
      </c>
      <c r="G420" s="80" t="s">
        <v>13128</v>
      </c>
      <c r="H420" t="s">
        <v>13143</v>
      </c>
      <c r="I420" s="50">
        <v>16.84</v>
      </c>
    </row>
    <row r="421" spans="1:9" x14ac:dyDescent="0.2">
      <c r="A421">
        <v>33152</v>
      </c>
      <c r="B421" s="79">
        <v>7896733300943</v>
      </c>
      <c r="C421" s="80" t="s">
        <v>19</v>
      </c>
      <c r="D421" s="80" t="s">
        <v>10565</v>
      </c>
      <c r="E421" s="80" t="s">
        <v>10566</v>
      </c>
      <c r="F421" s="80" t="s">
        <v>10665</v>
      </c>
      <c r="G421" s="80" t="s">
        <v>13128</v>
      </c>
      <c r="H421" t="s">
        <v>13144</v>
      </c>
      <c r="I421" s="50">
        <v>13.52</v>
      </c>
    </row>
    <row r="422" spans="1:9" x14ac:dyDescent="0.2">
      <c r="A422">
        <v>33154</v>
      </c>
      <c r="B422" s="79">
        <v>7896733300981</v>
      </c>
      <c r="C422" s="80" t="s">
        <v>19</v>
      </c>
      <c r="D422" s="80" t="s">
        <v>10565</v>
      </c>
      <c r="E422" s="80" t="s">
        <v>10566</v>
      </c>
      <c r="F422" s="80" t="s">
        <v>10665</v>
      </c>
      <c r="G422" s="80" t="s">
        <v>13128</v>
      </c>
      <c r="H422" t="s">
        <v>13145</v>
      </c>
      <c r="I422" s="50">
        <v>18.32</v>
      </c>
    </row>
    <row r="423" spans="1:9" x14ac:dyDescent="0.2">
      <c r="A423">
        <v>33156</v>
      </c>
      <c r="B423" s="79">
        <v>7896733300936</v>
      </c>
      <c r="C423" s="80" t="s">
        <v>19</v>
      </c>
      <c r="D423" s="80" t="s">
        <v>10565</v>
      </c>
      <c r="E423" s="80" t="s">
        <v>10566</v>
      </c>
      <c r="F423" s="80" t="s">
        <v>10665</v>
      </c>
      <c r="G423" s="80" t="s">
        <v>13128</v>
      </c>
      <c r="H423" t="s">
        <v>13146</v>
      </c>
      <c r="I423" s="50">
        <v>12.68</v>
      </c>
    </row>
    <row r="424" spans="1:9" x14ac:dyDescent="0.2">
      <c r="A424">
        <v>17425</v>
      </c>
      <c r="B424" s="79">
        <v>7896733300837</v>
      </c>
      <c r="C424" s="80" t="s">
        <v>19</v>
      </c>
      <c r="D424" s="80" t="s">
        <v>10565</v>
      </c>
      <c r="E424" s="80" t="s">
        <v>10566</v>
      </c>
      <c r="F424" s="80" t="s">
        <v>10665</v>
      </c>
      <c r="G424" s="80" t="s">
        <v>13128</v>
      </c>
      <c r="H424" t="s">
        <v>13147</v>
      </c>
      <c r="I424" s="50">
        <v>17.78</v>
      </c>
    </row>
    <row r="425" spans="1:9" x14ac:dyDescent="0.2">
      <c r="A425">
        <v>379491</v>
      </c>
      <c r="B425" s="79">
        <v>379491</v>
      </c>
      <c r="C425" s="80" t="s">
        <v>19</v>
      </c>
      <c r="D425" s="80" t="s">
        <v>10565</v>
      </c>
      <c r="E425" s="80" t="s">
        <v>10566</v>
      </c>
      <c r="F425" s="80" t="s">
        <v>10665</v>
      </c>
      <c r="G425" s="80" t="s">
        <v>13128</v>
      </c>
      <c r="H425" t="s">
        <v>13148</v>
      </c>
      <c r="I425" s="50">
        <v>9.49</v>
      </c>
    </row>
    <row r="426" spans="1:9" x14ac:dyDescent="0.2">
      <c r="A426">
        <v>6870</v>
      </c>
      <c r="B426" s="79">
        <v>7893000437029</v>
      </c>
      <c r="C426" s="80" t="s">
        <v>19</v>
      </c>
      <c r="D426" s="80" t="s">
        <v>10565</v>
      </c>
      <c r="E426" s="80" t="s">
        <v>10566</v>
      </c>
      <c r="F426" s="80" t="s">
        <v>10665</v>
      </c>
      <c r="G426" s="80" t="s">
        <v>10479</v>
      </c>
      <c r="H426" t="s">
        <v>10702</v>
      </c>
      <c r="I426" s="50">
        <v>37.770000000000003</v>
      </c>
    </row>
    <row r="427" spans="1:9" x14ac:dyDescent="0.2">
      <c r="A427">
        <v>37306</v>
      </c>
      <c r="B427" s="79">
        <v>7893000482401</v>
      </c>
      <c r="C427" s="80" t="s">
        <v>19</v>
      </c>
      <c r="D427" s="80" t="s">
        <v>10565</v>
      </c>
      <c r="E427" s="80" t="s">
        <v>10566</v>
      </c>
      <c r="F427" s="80" t="s">
        <v>10665</v>
      </c>
      <c r="G427" s="80" t="s">
        <v>10479</v>
      </c>
      <c r="H427" t="s">
        <v>10707</v>
      </c>
      <c r="I427" s="50">
        <v>22.54</v>
      </c>
    </row>
    <row r="428" spans="1:9" x14ac:dyDescent="0.2">
      <c r="A428">
        <v>243655</v>
      </c>
      <c r="B428" s="79">
        <v>7893000090903</v>
      </c>
      <c r="C428" s="80" t="s">
        <v>19</v>
      </c>
      <c r="D428" s="80" t="s">
        <v>10565</v>
      </c>
      <c r="E428" s="80" t="s">
        <v>10566</v>
      </c>
      <c r="F428" s="80" t="s">
        <v>10665</v>
      </c>
      <c r="G428" s="80" t="s">
        <v>10479</v>
      </c>
      <c r="H428" t="s">
        <v>10717</v>
      </c>
      <c r="I428" s="50">
        <v>20.27</v>
      </c>
    </row>
    <row r="429" spans="1:9" x14ac:dyDescent="0.2">
      <c r="A429">
        <v>3207</v>
      </c>
      <c r="B429" s="79">
        <v>7893000516083</v>
      </c>
      <c r="C429" s="80" t="s">
        <v>19</v>
      </c>
      <c r="D429" s="80" t="s">
        <v>10565</v>
      </c>
      <c r="E429" s="80" t="s">
        <v>10566</v>
      </c>
      <c r="F429" s="80" t="s">
        <v>10665</v>
      </c>
      <c r="G429" s="80" t="s">
        <v>10479</v>
      </c>
      <c r="H429" t="s">
        <v>10698</v>
      </c>
      <c r="I429" s="50">
        <v>23.18</v>
      </c>
    </row>
    <row r="430" spans="1:9" x14ac:dyDescent="0.2">
      <c r="A430">
        <v>3211</v>
      </c>
      <c r="B430" s="79">
        <v>7893000436725</v>
      </c>
      <c r="C430" s="80" t="s">
        <v>19</v>
      </c>
      <c r="D430" s="80" t="s">
        <v>10565</v>
      </c>
      <c r="E430" s="80" t="s">
        <v>10566</v>
      </c>
      <c r="F430" s="80" t="s">
        <v>10665</v>
      </c>
      <c r="G430" s="80" t="s">
        <v>10479</v>
      </c>
      <c r="H430" t="s">
        <v>10699</v>
      </c>
      <c r="I430" s="50">
        <v>12.98</v>
      </c>
    </row>
    <row r="431" spans="1:9" x14ac:dyDescent="0.2">
      <c r="A431">
        <v>1368</v>
      </c>
      <c r="B431" s="79">
        <v>7893000436800</v>
      </c>
      <c r="C431" s="80" t="s">
        <v>19</v>
      </c>
      <c r="D431" s="80" t="s">
        <v>10565</v>
      </c>
      <c r="E431" s="80" t="s">
        <v>10566</v>
      </c>
      <c r="F431" s="80" t="s">
        <v>10665</v>
      </c>
      <c r="G431" s="80" t="s">
        <v>10479</v>
      </c>
      <c r="H431" t="s">
        <v>10697</v>
      </c>
      <c r="I431" s="50">
        <v>14.56</v>
      </c>
    </row>
    <row r="432" spans="1:9" x14ac:dyDescent="0.2">
      <c r="A432">
        <v>23078</v>
      </c>
      <c r="B432" s="79">
        <v>7893000488878</v>
      </c>
      <c r="C432" s="80" t="s">
        <v>19</v>
      </c>
      <c r="D432" s="80" t="s">
        <v>10565</v>
      </c>
      <c r="E432" s="80" t="s">
        <v>10566</v>
      </c>
      <c r="F432" s="80" t="s">
        <v>10665</v>
      </c>
      <c r="G432" s="80" t="s">
        <v>10479</v>
      </c>
      <c r="H432" t="s">
        <v>10705</v>
      </c>
      <c r="I432" s="50">
        <v>18.13</v>
      </c>
    </row>
    <row r="433" spans="1:9" x14ac:dyDescent="0.2">
      <c r="A433">
        <v>6512</v>
      </c>
      <c r="B433" s="79">
        <v>7893000005945</v>
      </c>
      <c r="C433" s="80" t="s">
        <v>19</v>
      </c>
      <c r="D433" s="80" t="s">
        <v>10565</v>
      </c>
      <c r="E433" s="80" t="s">
        <v>10566</v>
      </c>
      <c r="F433" s="80" t="s">
        <v>10665</v>
      </c>
      <c r="G433" s="80" t="s">
        <v>10479</v>
      </c>
      <c r="H433" t="s">
        <v>10700</v>
      </c>
      <c r="I433" s="50">
        <v>22.78</v>
      </c>
    </row>
    <row r="434" spans="1:9" x14ac:dyDescent="0.2">
      <c r="A434">
        <v>6518</v>
      </c>
      <c r="B434" s="79">
        <v>7893000005976</v>
      </c>
      <c r="C434" s="80" t="s">
        <v>19</v>
      </c>
      <c r="D434" s="80" t="s">
        <v>10565</v>
      </c>
      <c r="E434" s="80" t="s">
        <v>10566</v>
      </c>
      <c r="F434" s="80" t="s">
        <v>10665</v>
      </c>
      <c r="G434" s="80" t="s">
        <v>10479</v>
      </c>
      <c r="H434" t="s">
        <v>10701</v>
      </c>
      <c r="I434" s="50">
        <v>13.55</v>
      </c>
    </row>
    <row r="435" spans="1:9" x14ac:dyDescent="0.2">
      <c r="A435">
        <v>234167</v>
      </c>
      <c r="B435" s="79">
        <v>7893000090019</v>
      </c>
      <c r="C435" s="80" t="s">
        <v>19</v>
      </c>
      <c r="D435" s="80" t="s">
        <v>10565</v>
      </c>
      <c r="E435" s="80" t="s">
        <v>10566</v>
      </c>
      <c r="F435" s="80" t="s">
        <v>10665</v>
      </c>
      <c r="G435" s="80" t="s">
        <v>10479</v>
      </c>
      <c r="H435" t="s">
        <v>10714</v>
      </c>
      <c r="I435" s="50">
        <v>18.46</v>
      </c>
    </row>
    <row r="436" spans="1:9" x14ac:dyDescent="0.2">
      <c r="A436">
        <v>199221</v>
      </c>
      <c r="B436" s="79">
        <v>7893000081581</v>
      </c>
      <c r="C436" s="80" t="s">
        <v>19</v>
      </c>
      <c r="D436" s="80" t="s">
        <v>10565</v>
      </c>
      <c r="E436" s="80" t="s">
        <v>10566</v>
      </c>
      <c r="F436" s="80" t="s">
        <v>10665</v>
      </c>
      <c r="G436" s="80" t="s">
        <v>10479</v>
      </c>
      <c r="H436" t="s">
        <v>10712</v>
      </c>
      <c r="I436" s="50">
        <v>14.82</v>
      </c>
    </row>
    <row r="437" spans="1:9" x14ac:dyDescent="0.2">
      <c r="A437">
        <v>199223</v>
      </c>
      <c r="B437" s="79">
        <v>7893000081598</v>
      </c>
      <c r="C437" s="80" t="s">
        <v>19</v>
      </c>
      <c r="D437" s="80" t="s">
        <v>10565</v>
      </c>
      <c r="E437" s="80" t="s">
        <v>10566</v>
      </c>
      <c r="F437" s="80" t="s">
        <v>10665</v>
      </c>
      <c r="G437" s="80" t="s">
        <v>10479</v>
      </c>
      <c r="H437" t="s">
        <v>10713</v>
      </c>
      <c r="I437" s="50">
        <v>12.83</v>
      </c>
    </row>
    <row r="438" spans="1:9" x14ac:dyDescent="0.2">
      <c r="A438">
        <v>90013</v>
      </c>
      <c r="B438" s="79">
        <v>7893000488953</v>
      </c>
      <c r="C438" s="80" t="s">
        <v>19</v>
      </c>
      <c r="D438" s="80" t="s">
        <v>10565</v>
      </c>
      <c r="E438" s="80" t="s">
        <v>10566</v>
      </c>
      <c r="F438" s="80" t="s">
        <v>10665</v>
      </c>
      <c r="G438" s="80" t="s">
        <v>10479</v>
      </c>
      <c r="H438" t="s">
        <v>10710</v>
      </c>
      <c r="I438" s="50">
        <v>22.94</v>
      </c>
    </row>
    <row r="439" spans="1:9" x14ac:dyDescent="0.2">
      <c r="A439">
        <v>85067</v>
      </c>
      <c r="B439" s="79">
        <v>7893000488793</v>
      </c>
      <c r="C439" s="80" t="s">
        <v>19</v>
      </c>
      <c r="D439" s="80" t="s">
        <v>10565</v>
      </c>
      <c r="E439" s="80" t="s">
        <v>10566</v>
      </c>
      <c r="F439" s="80" t="s">
        <v>10665</v>
      </c>
      <c r="G439" s="80" t="s">
        <v>10479</v>
      </c>
      <c r="H439" t="s">
        <v>10709</v>
      </c>
      <c r="I439" s="50">
        <v>19.309999999999999</v>
      </c>
    </row>
    <row r="440" spans="1:9" x14ac:dyDescent="0.2">
      <c r="A440">
        <v>90246</v>
      </c>
      <c r="B440" s="79">
        <v>7893000488526</v>
      </c>
      <c r="C440" s="80" t="s">
        <v>19</v>
      </c>
      <c r="D440" s="80" t="s">
        <v>10565</v>
      </c>
      <c r="E440" s="80" t="s">
        <v>10566</v>
      </c>
      <c r="F440" s="80" t="s">
        <v>10665</v>
      </c>
      <c r="G440" s="80" t="s">
        <v>10479</v>
      </c>
      <c r="H440" t="s">
        <v>10711</v>
      </c>
      <c r="I440" s="50">
        <v>12.73</v>
      </c>
    </row>
    <row r="441" spans="1:9" x14ac:dyDescent="0.2">
      <c r="A441">
        <v>15168</v>
      </c>
      <c r="B441" s="79">
        <v>7893000436992</v>
      </c>
      <c r="C441" s="80" t="s">
        <v>19</v>
      </c>
      <c r="D441" s="80" t="s">
        <v>10565</v>
      </c>
      <c r="E441" s="80" t="s">
        <v>10566</v>
      </c>
      <c r="F441" s="80" t="s">
        <v>10665</v>
      </c>
      <c r="G441" s="80" t="s">
        <v>10479</v>
      </c>
      <c r="H441" t="s">
        <v>10703</v>
      </c>
      <c r="I441" s="50">
        <v>18.37</v>
      </c>
    </row>
    <row r="442" spans="1:9" x14ac:dyDescent="0.2">
      <c r="A442">
        <v>83308</v>
      </c>
      <c r="B442" s="79">
        <v>83308</v>
      </c>
      <c r="C442" s="80" t="s">
        <v>19</v>
      </c>
      <c r="D442" s="80" t="s">
        <v>10565</v>
      </c>
      <c r="E442" s="80" t="s">
        <v>10566</v>
      </c>
      <c r="F442" s="80" t="s">
        <v>10665</v>
      </c>
      <c r="G442" s="80" t="s">
        <v>10479</v>
      </c>
      <c r="H442" t="s">
        <v>10708</v>
      </c>
      <c r="I442" s="50">
        <v>11.57</v>
      </c>
    </row>
    <row r="443" spans="1:9" x14ac:dyDescent="0.2">
      <c r="A443">
        <v>419099</v>
      </c>
      <c r="B443" s="79">
        <v>7891515515317</v>
      </c>
      <c r="C443" s="80" t="s">
        <v>19</v>
      </c>
      <c r="D443" s="80" t="s">
        <v>10565</v>
      </c>
      <c r="E443" s="80" t="s">
        <v>10566</v>
      </c>
      <c r="F443" s="80" t="s">
        <v>10665</v>
      </c>
      <c r="G443" s="80" t="s">
        <v>10479</v>
      </c>
      <c r="H443" t="s">
        <v>10724</v>
      </c>
      <c r="I443" s="50">
        <v>22.93</v>
      </c>
    </row>
    <row r="444" spans="1:9" x14ac:dyDescent="0.2">
      <c r="A444">
        <v>419173</v>
      </c>
      <c r="B444" s="79">
        <v>7891515495435</v>
      </c>
      <c r="C444" s="80" t="s">
        <v>19</v>
      </c>
      <c r="D444" s="80" t="s">
        <v>10565</v>
      </c>
      <c r="E444" s="80" t="s">
        <v>10566</v>
      </c>
      <c r="F444" s="80" t="s">
        <v>10665</v>
      </c>
      <c r="G444" s="80" t="s">
        <v>10479</v>
      </c>
      <c r="H444" t="s">
        <v>10725</v>
      </c>
      <c r="I444" s="50">
        <v>16.29</v>
      </c>
    </row>
    <row r="445" spans="1:9" x14ac:dyDescent="0.2">
      <c r="A445">
        <v>419210</v>
      </c>
      <c r="B445" s="79">
        <v>7891515488536</v>
      </c>
      <c r="C445" s="80" t="s">
        <v>19</v>
      </c>
      <c r="D445" s="80" t="s">
        <v>10565</v>
      </c>
      <c r="E445" s="80" t="s">
        <v>10566</v>
      </c>
      <c r="F445" s="80" t="s">
        <v>10665</v>
      </c>
      <c r="G445" s="80" t="s">
        <v>10479</v>
      </c>
      <c r="H445" t="s">
        <v>10726</v>
      </c>
      <c r="I445" s="50">
        <v>32.49</v>
      </c>
    </row>
    <row r="446" spans="1:9" x14ac:dyDescent="0.2">
      <c r="A446">
        <v>419262</v>
      </c>
      <c r="B446" s="79">
        <v>7891515500023</v>
      </c>
      <c r="C446" s="80" t="s">
        <v>19</v>
      </c>
      <c r="D446" s="80" t="s">
        <v>10565</v>
      </c>
      <c r="E446" s="80" t="s">
        <v>10566</v>
      </c>
      <c r="F446" s="80" t="s">
        <v>10665</v>
      </c>
      <c r="G446" s="80" t="s">
        <v>10479</v>
      </c>
      <c r="H446" t="s">
        <v>10727</v>
      </c>
      <c r="I446" s="50">
        <v>17.25</v>
      </c>
    </row>
    <row r="447" spans="1:9" x14ac:dyDescent="0.2">
      <c r="A447">
        <v>423413</v>
      </c>
      <c r="B447" s="79">
        <v>7891515515348</v>
      </c>
      <c r="C447" s="80" t="s">
        <v>19</v>
      </c>
      <c r="D447" s="80" t="s">
        <v>10565</v>
      </c>
      <c r="E447" s="80" t="s">
        <v>10566</v>
      </c>
      <c r="F447" s="80" t="s">
        <v>10665</v>
      </c>
      <c r="G447" s="80" t="s">
        <v>10479</v>
      </c>
      <c r="H447" t="s">
        <v>10728</v>
      </c>
      <c r="I447" s="50">
        <v>29.06</v>
      </c>
    </row>
    <row r="448" spans="1:9" x14ac:dyDescent="0.2">
      <c r="A448">
        <v>399279</v>
      </c>
      <c r="B448" s="79">
        <v>7891515522377</v>
      </c>
      <c r="C448" s="80" t="s">
        <v>19</v>
      </c>
      <c r="D448" s="80" t="s">
        <v>10565</v>
      </c>
      <c r="E448" s="80" t="s">
        <v>10566</v>
      </c>
      <c r="F448" s="80" t="s">
        <v>10665</v>
      </c>
      <c r="G448" s="80" t="s">
        <v>10479</v>
      </c>
      <c r="H448" t="s">
        <v>10720</v>
      </c>
      <c r="I448" s="50">
        <v>11.47</v>
      </c>
    </row>
    <row r="449" spans="1:9" x14ac:dyDescent="0.2">
      <c r="A449">
        <v>399285</v>
      </c>
      <c r="B449" s="79">
        <v>7891515521394</v>
      </c>
      <c r="C449" s="80" t="s">
        <v>19</v>
      </c>
      <c r="D449" s="80" t="s">
        <v>10565</v>
      </c>
      <c r="E449" s="80" t="s">
        <v>10566</v>
      </c>
      <c r="F449" s="80" t="s">
        <v>10665</v>
      </c>
      <c r="G449" s="80" t="s">
        <v>10479</v>
      </c>
      <c r="H449" t="s">
        <v>13149</v>
      </c>
      <c r="I449" s="50">
        <v>18.309999999999999</v>
      </c>
    </row>
    <row r="450" spans="1:9" x14ac:dyDescent="0.2">
      <c r="A450">
        <v>401088</v>
      </c>
      <c r="B450" s="79">
        <v>7891515522384</v>
      </c>
      <c r="C450" s="80" t="s">
        <v>19</v>
      </c>
      <c r="D450" s="80" t="s">
        <v>10565</v>
      </c>
      <c r="E450" s="80" t="s">
        <v>10566</v>
      </c>
      <c r="F450" s="80" t="s">
        <v>10665</v>
      </c>
      <c r="G450" s="80" t="s">
        <v>10479</v>
      </c>
      <c r="H450" t="s">
        <v>10722</v>
      </c>
      <c r="I450" s="50">
        <v>12.52</v>
      </c>
    </row>
    <row r="451" spans="1:9" x14ac:dyDescent="0.2">
      <c r="A451">
        <v>428820</v>
      </c>
      <c r="B451" s="79">
        <v>7891515549398</v>
      </c>
      <c r="C451" s="80" t="s">
        <v>19</v>
      </c>
      <c r="D451" s="80" t="s">
        <v>10565</v>
      </c>
      <c r="E451" s="80" t="s">
        <v>10566</v>
      </c>
      <c r="F451" s="80" t="s">
        <v>10665</v>
      </c>
      <c r="G451" s="80" t="s">
        <v>10479</v>
      </c>
      <c r="H451" t="s">
        <v>10729</v>
      </c>
      <c r="I451" s="50">
        <v>21.02</v>
      </c>
    </row>
    <row r="452" spans="1:9" x14ac:dyDescent="0.2">
      <c r="A452">
        <v>401376</v>
      </c>
      <c r="B452" s="79">
        <v>7891515531157</v>
      </c>
      <c r="C452" s="80" t="s">
        <v>19</v>
      </c>
      <c r="D452" s="80" t="s">
        <v>10565</v>
      </c>
      <c r="E452" s="80" t="s">
        <v>10566</v>
      </c>
      <c r="F452" s="80" t="s">
        <v>10665</v>
      </c>
      <c r="G452" s="80" t="s">
        <v>10479</v>
      </c>
      <c r="H452" t="s">
        <v>10723</v>
      </c>
      <c r="I452" s="50">
        <v>33.71</v>
      </c>
    </row>
    <row r="453" spans="1:9" x14ac:dyDescent="0.2">
      <c r="A453">
        <v>251301</v>
      </c>
      <c r="B453" s="79">
        <v>7891515430122</v>
      </c>
      <c r="C453" s="80" t="s">
        <v>19</v>
      </c>
      <c r="D453" s="80" t="s">
        <v>10565</v>
      </c>
      <c r="E453" s="80" t="s">
        <v>10566</v>
      </c>
      <c r="F453" s="80" t="s">
        <v>10665</v>
      </c>
      <c r="G453" s="80" t="s">
        <v>10479</v>
      </c>
      <c r="H453" t="s">
        <v>13150</v>
      </c>
      <c r="I453" s="50">
        <v>20.39</v>
      </c>
    </row>
    <row r="454" spans="1:9" x14ac:dyDescent="0.2">
      <c r="A454">
        <v>251305</v>
      </c>
      <c r="B454" s="79">
        <v>7891515430115</v>
      </c>
      <c r="C454" s="80" t="s">
        <v>19</v>
      </c>
      <c r="D454" s="80" t="s">
        <v>10565</v>
      </c>
      <c r="E454" s="80" t="s">
        <v>10566</v>
      </c>
      <c r="F454" s="80" t="s">
        <v>10665</v>
      </c>
      <c r="G454" s="80" t="s">
        <v>10479</v>
      </c>
      <c r="H454" t="s">
        <v>13151</v>
      </c>
      <c r="I454" s="50">
        <v>20.93</v>
      </c>
    </row>
    <row r="455" spans="1:9" x14ac:dyDescent="0.2">
      <c r="A455">
        <v>251307</v>
      </c>
      <c r="B455" s="79">
        <v>7891515430139</v>
      </c>
      <c r="C455" s="80" t="s">
        <v>19</v>
      </c>
      <c r="D455" s="80" t="s">
        <v>10565</v>
      </c>
      <c r="E455" s="80" t="s">
        <v>10566</v>
      </c>
      <c r="F455" s="80" t="s">
        <v>10665</v>
      </c>
      <c r="G455" s="80" t="s">
        <v>10479</v>
      </c>
      <c r="H455" t="s">
        <v>13152</v>
      </c>
      <c r="I455" s="50">
        <v>17.010000000000002</v>
      </c>
    </row>
    <row r="456" spans="1:9" x14ac:dyDescent="0.2">
      <c r="A456">
        <v>251308</v>
      </c>
      <c r="B456" s="79">
        <v>7891515429454</v>
      </c>
      <c r="C456" s="80" t="s">
        <v>19</v>
      </c>
      <c r="D456" s="80" t="s">
        <v>10565</v>
      </c>
      <c r="E456" s="80" t="s">
        <v>10566</v>
      </c>
      <c r="F456" s="80" t="s">
        <v>10665</v>
      </c>
      <c r="G456" s="80" t="s">
        <v>10479</v>
      </c>
      <c r="H456" t="s">
        <v>13153</v>
      </c>
      <c r="I456" s="50">
        <v>13.34</v>
      </c>
    </row>
    <row r="457" spans="1:9" x14ac:dyDescent="0.2">
      <c r="A457">
        <v>24857</v>
      </c>
      <c r="B457" s="79">
        <v>7891515614065</v>
      </c>
      <c r="C457" s="80" t="s">
        <v>19</v>
      </c>
      <c r="D457" s="80" t="s">
        <v>10565</v>
      </c>
      <c r="E457" s="80" t="s">
        <v>10566</v>
      </c>
      <c r="F457" s="80" t="s">
        <v>10665</v>
      </c>
      <c r="G457" s="80" t="s">
        <v>10479</v>
      </c>
      <c r="H457" t="s">
        <v>10706</v>
      </c>
      <c r="I457" s="50">
        <v>24.95</v>
      </c>
    </row>
    <row r="458" spans="1:9" x14ac:dyDescent="0.2">
      <c r="A458">
        <v>19595</v>
      </c>
      <c r="B458" s="79">
        <v>7893000863125</v>
      </c>
      <c r="C458" s="80" t="s">
        <v>19</v>
      </c>
      <c r="D458" s="80" t="s">
        <v>10565</v>
      </c>
      <c r="E458" s="80" t="s">
        <v>10566</v>
      </c>
      <c r="F458" s="80" t="s">
        <v>10665</v>
      </c>
      <c r="G458" s="80" t="s">
        <v>10479</v>
      </c>
      <c r="H458" t="s">
        <v>10704</v>
      </c>
      <c r="I458" s="50">
        <v>21.44</v>
      </c>
    </row>
    <row r="459" spans="1:9" x14ac:dyDescent="0.2">
      <c r="A459">
        <v>21552</v>
      </c>
      <c r="B459" s="79">
        <v>7891515614072</v>
      </c>
      <c r="C459" s="80" t="s">
        <v>19</v>
      </c>
      <c r="D459" s="80" t="s">
        <v>10565</v>
      </c>
      <c r="E459" s="80" t="s">
        <v>10566</v>
      </c>
      <c r="F459" s="80" t="s">
        <v>10665</v>
      </c>
      <c r="G459" s="80" t="s">
        <v>10479</v>
      </c>
      <c r="H459" t="s">
        <v>13154</v>
      </c>
      <c r="I459" s="50">
        <v>25.34</v>
      </c>
    </row>
    <row r="460" spans="1:9" x14ac:dyDescent="0.2">
      <c r="A460">
        <v>273165</v>
      </c>
      <c r="B460" s="79">
        <v>7891515472757</v>
      </c>
      <c r="C460" s="80" t="s">
        <v>19</v>
      </c>
      <c r="D460" s="80" t="s">
        <v>10565</v>
      </c>
      <c r="E460" s="80" t="s">
        <v>10566</v>
      </c>
      <c r="F460" s="80" t="s">
        <v>10665</v>
      </c>
      <c r="G460" s="80" t="s">
        <v>10479</v>
      </c>
      <c r="H460" t="s">
        <v>10715</v>
      </c>
      <c r="I460" s="50">
        <v>27.29</v>
      </c>
    </row>
    <row r="461" spans="1:9" x14ac:dyDescent="0.2">
      <c r="A461">
        <v>273167</v>
      </c>
      <c r="B461" s="79">
        <v>7891515472764</v>
      </c>
      <c r="C461" s="80" t="s">
        <v>19</v>
      </c>
      <c r="D461" s="80" t="s">
        <v>10565</v>
      </c>
      <c r="E461" s="80" t="s">
        <v>10566</v>
      </c>
      <c r="F461" s="80" t="s">
        <v>10665</v>
      </c>
      <c r="G461" s="80" t="s">
        <v>10479</v>
      </c>
      <c r="H461" t="s">
        <v>10716</v>
      </c>
      <c r="I461" s="50">
        <v>19.03</v>
      </c>
    </row>
    <row r="462" spans="1:9" x14ac:dyDescent="0.2">
      <c r="A462">
        <v>292947</v>
      </c>
      <c r="B462" s="79">
        <v>7891515486372</v>
      </c>
      <c r="C462" s="80" t="s">
        <v>19</v>
      </c>
      <c r="D462" s="80" t="s">
        <v>10565</v>
      </c>
      <c r="E462" s="80" t="s">
        <v>10566</v>
      </c>
      <c r="F462" s="80" t="s">
        <v>10665</v>
      </c>
      <c r="G462" s="80" t="s">
        <v>10479</v>
      </c>
      <c r="H462" t="s">
        <v>10718</v>
      </c>
      <c r="I462" s="50">
        <v>15.68</v>
      </c>
    </row>
    <row r="463" spans="1:9" x14ac:dyDescent="0.2">
      <c r="A463">
        <v>554192</v>
      </c>
      <c r="B463" s="79">
        <v>7891515977412</v>
      </c>
      <c r="C463" s="80" t="s">
        <v>19</v>
      </c>
      <c r="D463" s="80" t="s">
        <v>10565</v>
      </c>
      <c r="E463" s="80" t="s">
        <v>10566</v>
      </c>
      <c r="F463" s="80" t="s">
        <v>10665</v>
      </c>
      <c r="G463" s="80" t="s">
        <v>10479</v>
      </c>
      <c r="H463" t="s">
        <v>10719</v>
      </c>
      <c r="I463" s="50">
        <v>28.11</v>
      </c>
    </row>
    <row r="464" spans="1:9" x14ac:dyDescent="0.2">
      <c r="A464">
        <v>401087</v>
      </c>
      <c r="B464" s="79">
        <v>7891515531331</v>
      </c>
      <c r="C464" s="80" t="s">
        <v>19</v>
      </c>
      <c r="D464" s="80" t="s">
        <v>10565</v>
      </c>
      <c r="E464" s="80" t="s">
        <v>10566</v>
      </c>
      <c r="F464" s="80" t="s">
        <v>10665</v>
      </c>
      <c r="G464" s="80" t="s">
        <v>10479</v>
      </c>
      <c r="H464" t="s">
        <v>10721</v>
      </c>
      <c r="I464" s="50">
        <v>6.83</v>
      </c>
    </row>
    <row r="465" spans="1:9" x14ac:dyDescent="0.2">
      <c r="A465">
        <v>369395</v>
      </c>
      <c r="B465" s="79">
        <v>7896419716273</v>
      </c>
      <c r="C465" s="80" t="s">
        <v>19</v>
      </c>
      <c r="D465" s="80" t="s">
        <v>10565</v>
      </c>
      <c r="E465" s="80" t="s">
        <v>10566</v>
      </c>
      <c r="F465" s="80" t="s">
        <v>10665</v>
      </c>
      <c r="G465" s="80" t="s">
        <v>10730</v>
      </c>
      <c r="H465" t="s">
        <v>13155</v>
      </c>
      <c r="I465" s="50">
        <v>0.01</v>
      </c>
    </row>
    <row r="466" spans="1:9" x14ac:dyDescent="0.2">
      <c r="A466">
        <v>369401</v>
      </c>
      <c r="B466" s="79">
        <v>7896419715047</v>
      </c>
      <c r="C466" s="80" t="s">
        <v>19</v>
      </c>
      <c r="D466" s="80" t="s">
        <v>10565</v>
      </c>
      <c r="E466" s="80" t="s">
        <v>10566</v>
      </c>
      <c r="F466" s="80" t="s">
        <v>10665</v>
      </c>
      <c r="G466" s="80" t="s">
        <v>10730</v>
      </c>
      <c r="H466" t="s">
        <v>10732</v>
      </c>
      <c r="I466" s="50">
        <v>14.11</v>
      </c>
    </row>
    <row r="467" spans="1:9" x14ac:dyDescent="0.2">
      <c r="A467">
        <v>369404</v>
      </c>
      <c r="B467" s="79">
        <v>7896419716280</v>
      </c>
      <c r="C467" s="80" t="s">
        <v>19</v>
      </c>
      <c r="D467" s="80" t="s">
        <v>10565</v>
      </c>
      <c r="E467" s="80" t="s">
        <v>10566</v>
      </c>
      <c r="F467" s="80" t="s">
        <v>10665</v>
      </c>
      <c r="G467" s="80" t="s">
        <v>10730</v>
      </c>
      <c r="H467" t="s">
        <v>10733</v>
      </c>
      <c r="I467" s="50">
        <v>23.81</v>
      </c>
    </row>
    <row r="468" spans="1:9" x14ac:dyDescent="0.2">
      <c r="A468">
        <v>369409</v>
      </c>
      <c r="B468" s="79">
        <v>7896419714231</v>
      </c>
      <c r="C468" s="80" t="s">
        <v>19</v>
      </c>
      <c r="D468" s="80" t="s">
        <v>10565</v>
      </c>
      <c r="E468" s="80" t="s">
        <v>10566</v>
      </c>
      <c r="F468" s="80" t="s">
        <v>10665</v>
      </c>
      <c r="G468" s="80" t="s">
        <v>10730</v>
      </c>
      <c r="H468" t="s">
        <v>13156</v>
      </c>
      <c r="I468" s="50">
        <v>23.78</v>
      </c>
    </row>
    <row r="469" spans="1:9" x14ac:dyDescent="0.2">
      <c r="A469">
        <v>369413</v>
      </c>
      <c r="B469" s="79">
        <v>7896419701637</v>
      </c>
      <c r="C469" s="80" t="s">
        <v>19</v>
      </c>
      <c r="D469" s="80" t="s">
        <v>10565</v>
      </c>
      <c r="E469" s="80" t="s">
        <v>10566</v>
      </c>
      <c r="F469" s="80" t="s">
        <v>10665</v>
      </c>
      <c r="G469" s="80" t="s">
        <v>10730</v>
      </c>
      <c r="H469" t="s">
        <v>10734</v>
      </c>
      <c r="I469" s="50">
        <v>11.93</v>
      </c>
    </row>
    <row r="470" spans="1:9" x14ac:dyDescent="0.2">
      <c r="A470">
        <v>369376</v>
      </c>
      <c r="B470" s="79">
        <v>7896419713784</v>
      </c>
      <c r="C470" s="80" t="s">
        <v>19</v>
      </c>
      <c r="D470" s="80" t="s">
        <v>10565</v>
      </c>
      <c r="E470" s="80" t="s">
        <v>10566</v>
      </c>
      <c r="F470" s="80" t="s">
        <v>10665</v>
      </c>
      <c r="G470" s="80" t="s">
        <v>10730</v>
      </c>
      <c r="H470" t="s">
        <v>10731</v>
      </c>
      <c r="I470" s="50">
        <v>16.14</v>
      </c>
    </row>
    <row r="471" spans="1:9" x14ac:dyDescent="0.2">
      <c r="A471">
        <v>369383</v>
      </c>
      <c r="B471" s="79">
        <v>7896419715092</v>
      </c>
      <c r="C471" s="80" t="s">
        <v>19</v>
      </c>
      <c r="D471" s="80" t="s">
        <v>10565</v>
      </c>
      <c r="E471" s="80" t="s">
        <v>10566</v>
      </c>
      <c r="F471" s="80" t="s">
        <v>10665</v>
      </c>
      <c r="G471" s="80" t="s">
        <v>10730</v>
      </c>
      <c r="H471" t="s">
        <v>13157</v>
      </c>
      <c r="I471" s="50">
        <v>19.7</v>
      </c>
    </row>
    <row r="472" spans="1:9" x14ac:dyDescent="0.2">
      <c r="A472">
        <v>369388</v>
      </c>
      <c r="B472" s="79">
        <v>7896419714224</v>
      </c>
      <c r="C472" s="80" t="s">
        <v>19</v>
      </c>
      <c r="D472" s="80" t="s">
        <v>10565</v>
      </c>
      <c r="E472" s="80" t="s">
        <v>10566</v>
      </c>
      <c r="F472" s="80" t="s">
        <v>10665</v>
      </c>
      <c r="G472" s="80" t="s">
        <v>10730</v>
      </c>
      <c r="H472" t="s">
        <v>13158</v>
      </c>
      <c r="I472" s="50">
        <v>12.7</v>
      </c>
    </row>
    <row r="473" spans="1:9" x14ac:dyDescent="0.2">
      <c r="A473">
        <v>440567</v>
      </c>
      <c r="B473" s="79">
        <v>440567</v>
      </c>
      <c r="C473" s="80" t="s">
        <v>19</v>
      </c>
      <c r="D473" s="80" t="s">
        <v>10565</v>
      </c>
      <c r="E473" s="80" t="s">
        <v>10566</v>
      </c>
      <c r="F473" s="80" t="s">
        <v>10665</v>
      </c>
      <c r="G473" s="80" t="s">
        <v>10730</v>
      </c>
      <c r="H473" t="s">
        <v>13159</v>
      </c>
      <c r="I473" s="50">
        <v>9.8800000000000008</v>
      </c>
    </row>
    <row r="474" spans="1:9" x14ac:dyDescent="0.2">
      <c r="A474">
        <v>475448</v>
      </c>
      <c r="B474" s="79">
        <v>7896419728900</v>
      </c>
      <c r="C474" s="80" t="s">
        <v>19</v>
      </c>
      <c r="D474" s="80" t="s">
        <v>10565</v>
      </c>
      <c r="E474" s="80" t="s">
        <v>10566</v>
      </c>
      <c r="F474" s="80" t="s">
        <v>10665</v>
      </c>
      <c r="G474" s="80" t="s">
        <v>10730</v>
      </c>
      <c r="H474" t="s">
        <v>10737</v>
      </c>
      <c r="I474" s="50">
        <v>13</v>
      </c>
    </row>
    <row r="475" spans="1:9" x14ac:dyDescent="0.2">
      <c r="A475">
        <v>475454</v>
      </c>
      <c r="B475" s="79">
        <v>7896419728870</v>
      </c>
      <c r="C475" s="80" t="s">
        <v>19</v>
      </c>
      <c r="D475" s="80" t="s">
        <v>10565</v>
      </c>
      <c r="E475" s="80" t="s">
        <v>10566</v>
      </c>
      <c r="F475" s="80" t="s">
        <v>10665</v>
      </c>
      <c r="G475" s="80" t="s">
        <v>10730</v>
      </c>
      <c r="H475" t="s">
        <v>13160</v>
      </c>
      <c r="I475" s="50">
        <v>21.04</v>
      </c>
    </row>
    <row r="476" spans="1:9" x14ac:dyDescent="0.2">
      <c r="A476">
        <v>475456</v>
      </c>
      <c r="B476" s="79">
        <v>7896419728917</v>
      </c>
      <c r="C476" s="80" t="s">
        <v>19</v>
      </c>
      <c r="D476" s="80" t="s">
        <v>10565</v>
      </c>
      <c r="E476" s="80" t="s">
        <v>10566</v>
      </c>
      <c r="F476" s="80" t="s">
        <v>10665</v>
      </c>
      <c r="G476" s="80" t="s">
        <v>10730</v>
      </c>
      <c r="H476" t="s">
        <v>10738</v>
      </c>
      <c r="I476" s="50">
        <v>23.69</v>
      </c>
    </row>
    <row r="477" spans="1:9" x14ac:dyDescent="0.2">
      <c r="A477">
        <v>381907</v>
      </c>
      <c r="B477" s="79">
        <v>381907</v>
      </c>
      <c r="C477" s="80" t="s">
        <v>19</v>
      </c>
      <c r="D477" s="80" t="s">
        <v>10565</v>
      </c>
      <c r="E477" s="80" t="s">
        <v>10566</v>
      </c>
      <c r="F477" s="80" t="s">
        <v>10665</v>
      </c>
      <c r="G477" s="80" t="s">
        <v>10730</v>
      </c>
      <c r="H477" t="s">
        <v>13161</v>
      </c>
      <c r="I477" s="50">
        <v>15.67</v>
      </c>
    </row>
    <row r="478" spans="1:9" x14ac:dyDescent="0.2">
      <c r="A478">
        <v>381909</v>
      </c>
      <c r="B478" s="79">
        <v>381909</v>
      </c>
      <c r="C478" s="80" t="s">
        <v>19</v>
      </c>
      <c r="D478" s="80" t="s">
        <v>10565</v>
      </c>
      <c r="E478" s="80" t="s">
        <v>10566</v>
      </c>
      <c r="F478" s="80" t="s">
        <v>10665</v>
      </c>
      <c r="G478" s="80" t="s">
        <v>10730</v>
      </c>
      <c r="H478" t="s">
        <v>10735</v>
      </c>
      <c r="I478" s="50">
        <v>18.96</v>
      </c>
    </row>
    <row r="479" spans="1:9" x14ac:dyDescent="0.2">
      <c r="A479">
        <v>381912</v>
      </c>
      <c r="B479" s="79">
        <v>381912</v>
      </c>
      <c r="C479" s="80" t="s">
        <v>19</v>
      </c>
      <c r="D479" s="80" t="s">
        <v>10565</v>
      </c>
      <c r="E479" s="80" t="s">
        <v>10566</v>
      </c>
      <c r="F479" s="80" t="s">
        <v>10665</v>
      </c>
      <c r="G479" s="80" t="s">
        <v>10730</v>
      </c>
      <c r="H479" t="s">
        <v>10736</v>
      </c>
      <c r="I479" s="50">
        <v>9.82</v>
      </c>
    </row>
    <row r="480" spans="1:9" x14ac:dyDescent="0.2">
      <c r="A480">
        <v>511990</v>
      </c>
      <c r="B480" s="79">
        <v>7896419728955</v>
      </c>
      <c r="C480" s="80" t="s">
        <v>19</v>
      </c>
      <c r="D480" s="80" t="s">
        <v>10565</v>
      </c>
      <c r="E480" s="80" t="s">
        <v>10566</v>
      </c>
      <c r="F480" s="80" t="s">
        <v>10665</v>
      </c>
      <c r="G480" s="80" t="s">
        <v>10730</v>
      </c>
      <c r="H480" t="s">
        <v>10739</v>
      </c>
      <c r="I480" s="50">
        <v>11.07</v>
      </c>
    </row>
    <row r="481" spans="1:9" x14ac:dyDescent="0.2">
      <c r="A481">
        <v>511984</v>
      </c>
      <c r="B481" s="79">
        <v>7896419729181</v>
      </c>
      <c r="C481" s="80" t="s">
        <v>19</v>
      </c>
      <c r="D481" s="80" t="s">
        <v>10565</v>
      </c>
      <c r="E481" s="80" t="s">
        <v>10566</v>
      </c>
      <c r="F481" s="80" t="s">
        <v>10665</v>
      </c>
      <c r="G481" s="80" t="s">
        <v>10730</v>
      </c>
      <c r="H481" t="s">
        <v>13162</v>
      </c>
      <c r="I481" s="50">
        <v>21.1</v>
      </c>
    </row>
    <row r="482" spans="1:9" x14ac:dyDescent="0.2">
      <c r="A482">
        <v>475447</v>
      </c>
      <c r="B482" s="79">
        <v>7896419728887</v>
      </c>
      <c r="C482" s="80" t="s">
        <v>19</v>
      </c>
      <c r="D482" s="80" t="s">
        <v>10565</v>
      </c>
      <c r="E482" s="80" t="s">
        <v>10566</v>
      </c>
      <c r="F482" s="80" t="s">
        <v>10665</v>
      </c>
      <c r="G482" s="80" t="s">
        <v>10730</v>
      </c>
      <c r="H482" t="s">
        <v>13163</v>
      </c>
      <c r="I482" s="50">
        <v>30.46</v>
      </c>
    </row>
    <row r="483" spans="1:9" x14ac:dyDescent="0.2">
      <c r="A483">
        <v>492434</v>
      </c>
      <c r="B483" s="79">
        <v>7898136975834</v>
      </c>
      <c r="C483" s="80" t="s">
        <v>19</v>
      </c>
      <c r="D483" s="80" t="s">
        <v>10565</v>
      </c>
      <c r="E483" s="80" t="s">
        <v>10566</v>
      </c>
      <c r="F483" s="80" t="s">
        <v>10665</v>
      </c>
      <c r="G483" s="80" t="s">
        <v>10768</v>
      </c>
      <c r="H483" t="s">
        <v>10769</v>
      </c>
      <c r="I483" s="50">
        <v>7.57</v>
      </c>
    </row>
    <row r="484" spans="1:9" x14ac:dyDescent="0.2">
      <c r="A484">
        <v>492439</v>
      </c>
      <c r="B484" s="79">
        <v>7898136973786</v>
      </c>
      <c r="C484" s="80" t="s">
        <v>19</v>
      </c>
      <c r="D484" s="80" t="s">
        <v>10565</v>
      </c>
      <c r="E484" s="80" t="s">
        <v>10566</v>
      </c>
      <c r="F484" s="80" t="s">
        <v>10665</v>
      </c>
      <c r="G484" s="80" t="s">
        <v>10768</v>
      </c>
      <c r="H484" t="s">
        <v>10770</v>
      </c>
      <c r="I484" s="50">
        <v>22</v>
      </c>
    </row>
    <row r="485" spans="1:9" x14ac:dyDescent="0.2">
      <c r="A485">
        <v>492441</v>
      </c>
      <c r="B485" s="79">
        <v>7898136975810</v>
      </c>
      <c r="C485" s="80" t="s">
        <v>19</v>
      </c>
      <c r="D485" s="80" t="s">
        <v>10565</v>
      </c>
      <c r="E485" s="80" t="s">
        <v>10566</v>
      </c>
      <c r="F485" s="80" t="s">
        <v>10665</v>
      </c>
      <c r="G485" s="80" t="s">
        <v>10768</v>
      </c>
      <c r="H485" t="s">
        <v>10771</v>
      </c>
      <c r="I485" s="50">
        <v>6.5</v>
      </c>
    </row>
    <row r="486" spans="1:9" x14ac:dyDescent="0.2">
      <c r="A486">
        <v>492443</v>
      </c>
      <c r="B486" s="79">
        <v>7898136975827</v>
      </c>
      <c r="C486" s="80" t="s">
        <v>19</v>
      </c>
      <c r="D486" s="80" t="s">
        <v>10565</v>
      </c>
      <c r="E486" s="80" t="s">
        <v>10566</v>
      </c>
      <c r="F486" s="80" t="s">
        <v>10665</v>
      </c>
      <c r="G486" s="80" t="s">
        <v>10768</v>
      </c>
      <c r="H486" t="s">
        <v>10772</v>
      </c>
      <c r="I486" s="50">
        <v>7.58</v>
      </c>
    </row>
    <row r="487" spans="1:9" x14ac:dyDescent="0.2">
      <c r="A487">
        <v>474709</v>
      </c>
      <c r="B487" s="79">
        <v>474709</v>
      </c>
      <c r="C487" s="80" t="s">
        <v>19</v>
      </c>
      <c r="D487" s="80" t="s">
        <v>10565</v>
      </c>
      <c r="E487" s="80" t="s">
        <v>10566</v>
      </c>
      <c r="F487" s="80" t="s">
        <v>10665</v>
      </c>
      <c r="G487" s="80" t="s">
        <v>10766</v>
      </c>
      <c r="H487" t="s">
        <v>10767</v>
      </c>
      <c r="I487" s="50">
        <v>9.06</v>
      </c>
    </row>
    <row r="488" spans="1:9" x14ac:dyDescent="0.2">
      <c r="A488">
        <v>549205</v>
      </c>
      <c r="B488" s="79">
        <v>549205</v>
      </c>
      <c r="C488" s="80" t="s">
        <v>19</v>
      </c>
      <c r="D488" s="80" t="s">
        <v>10565</v>
      </c>
      <c r="E488" s="80" t="s">
        <v>10566</v>
      </c>
      <c r="F488" s="80" t="s">
        <v>10665</v>
      </c>
      <c r="G488" s="80" t="s">
        <v>13022</v>
      </c>
      <c r="H488" t="s">
        <v>13164</v>
      </c>
      <c r="I488" s="50">
        <v>19.27</v>
      </c>
    </row>
    <row r="489" spans="1:9" x14ac:dyDescent="0.2">
      <c r="A489">
        <v>466508</v>
      </c>
      <c r="B489" s="79">
        <v>466508</v>
      </c>
      <c r="C489" s="80" t="s">
        <v>19</v>
      </c>
      <c r="D489" s="80" t="s">
        <v>10565</v>
      </c>
      <c r="E489" s="80" t="s">
        <v>10566</v>
      </c>
      <c r="F489" s="80" t="s">
        <v>10665</v>
      </c>
      <c r="G489" s="80" t="s">
        <v>10762</v>
      </c>
      <c r="H489" t="s">
        <v>10763</v>
      </c>
      <c r="I489" s="50">
        <v>8.8000000000000007</v>
      </c>
    </row>
    <row r="490" spans="1:9" x14ac:dyDescent="0.2">
      <c r="A490">
        <v>466519</v>
      </c>
      <c r="B490" s="79">
        <v>466519</v>
      </c>
      <c r="C490" s="80" t="s">
        <v>19</v>
      </c>
      <c r="D490" s="80" t="s">
        <v>10565</v>
      </c>
      <c r="E490" s="80" t="s">
        <v>10566</v>
      </c>
      <c r="F490" s="80" t="s">
        <v>10665</v>
      </c>
      <c r="G490" s="80" t="s">
        <v>10762</v>
      </c>
      <c r="H490" t="s">
        <v>10764</v>
      </c>
      <c r="I490" s="50">
        <v>14.53</v>
      </c>
    </row>
    <row r="491" spans="1:9" x14ac:dyDescent="0.2">
      <c r="A491">
        <v>466523</v>
      </c>
      <c r="B491" s="79">
        <v>466523</v>
      </c>
      <c r="C491" s="80" t="s">
        <v>19</v>
      </c>
      <c r="D491" s="80" t="s">
        <v>10565</v>
      </c>
      <c r="E491" s="80" t="s">
        <v>10566</v>
      </c>
      <c r="F491" s="80" t="s">
        <v>10665</v>
      </c>
      <c r="G491" s="80" t="s">
        <v>10762</v>
      </c>
      <c r="H491" t="s">
        <v>10765</v>
      </c>
      <c r="I491" s="50">
        <v>9.58</v>
      </c>
    </row>
    <row r="492" spans="1:9" x14ac:dyDescent="0.2">
      <c r="A492">
        <v>158527</v>
      </c>
      <c r="B492" s="79">
        <v>7891164020149</v>
      </c>
      <c r="C492" s="80" t="s">
        <v>19</v>
      </c>
      <c r="D492" s="80" t="s">
        <v>10565</v>
      </c>
      <c r="E492" s="80" t="s">
        <v>10566</v>
      </c>
      <c r="F492" s="80" t="s">
        <v>10896</v>
      </c>
      <c r="G492" s="80" t="s">
        <v>6341</v>
      </c>
      <c r="H492" t="s">
        <v>10905</v>
      </c>
      <c r="I492" s="50">
        <v>1.19</v>
      </c>
    </row>
    <row r="493" spans="1:9" x14ac:dyDescent="0.2">
      <c r="A493">
        <v>158482</v>
      </c>
      <c r="B493" s="79">
        <v>7891164020095</v>
      </c>
      <c r="C493" s="80" t="s">
        <v>19</v>
      </c>
      <c r="D493" s="80" t="s">
        <v>10565</v>
      </c>
      <c r="E493" s="80" t="s">
        <v>10566</v>
      </c>
      <c r="F493" s="80" t="s">
        <v>10896</v>
      </c>
      <c r="G493" s="80" t="s">
        <v>6341</v>
      </c>
      <c r="H493" t="s">
        <v>10903</v>
      </c>
      <c r="I493" s="50">
        <v>16.73</v>
      </c>
    </row>
    <row r="494" spans="1:9" x14ac:dyDescent="0.2">
      <c r="A494">
        <v>158485</v>
      </c>
      <c r="B494" s="79">
        <v>7891164020156</v>
      </c>
      <c r="C494" s="80" t="s">
        <v>19</v>
      </c>
      <c r="D494" s="80" t="s">
        <v>10565</v>
      </c>
      <c r="E494" s="80" t="s">
        <v>10566</v>
      </c>
      <c r="F494" s="80" t="s">
        <v>10896</v>
      </c>
      <c r="G494" s="80" t="s">
        <v>6341</v>
      </c>
      <c r="H494" t="s">
        <v>10904</v>
      </c>
      <c r="I494" s="50">
        <v>15.89</v>
      </c>
    </row>
    <row r="495" spans="1:9" x14ac:dyDescent="0.2">
      <c r="A495">
        <v>508984</v>
      </c>
      <c r="B495" s="79">
        <v>7896031201423</v>
      </c>
      <c r="C495" s="80" t="s">
        <v>19</v>
      </c>
      <c r="D495" s="80" t="s">
        <v>10565</v>
      </c>
      <c r="E495" s="80" t="s">
        <v>10566</v>
      </c>
      <c r="F495" s="80" t="s">
        <v>10896</v>
      </c>
      <c r="G495" s="80" t="s">
        <v>10910</v>
      </c>
      <c r="H495" t="s">
        <v>10916</v>
      </c>
      <c r="I495" s="50">
        <v>7.13</v>
      </c>
    </row>
    <row r="496" spans="1:9" x14ac:dyDescent="0.2">
      <c r="A496">
        <v>508985</v>
      </c>
      <c r="B496" s="79">
        <v>7896031201409</v>
      </c>
      <c r="C496" s="80" t="s">
        <v>19</v>
      </c>
      <c r="D496" s="80" t="s">
        <v>10565</v>
      </c>
      <c r="E496" s="80" t="s">
        <v>10566</v>
      </c>
      <c r="F496" s="80" t="s">
        <v>10896</v>
      </c>
      <c r="G496" s="80" t="s">
        <v>10910</v>
      </c>
      <c r="H496" t="s">
        <v>13165</v>
      </c>
      <c r="I496" s="50">
        <v>7</v>
      </c>
    </row>
    <row r="497" spans="1:9" x14ac:dyDescent="0.2">
      <c r="A497">
        <v>508987</v>
      </c>
      <c r="B497" s="79">
        <v>7896031201393</v>
      </c>
      <c r="C497" s="80" t="s">
        <v>19</v>
      </c>
      <c r="D497" s="80" t="s">
        <v>10565</v>
      </c>
      <c r="E497" s="80" t="s">
        <v>10566</v>
      </c>
      <c r="F497" s="80" t="s">
        <v>10896</v>
      </c>
      <c r="G497" s="80" t="s">
        <v>10910</v>
      </c>
      <c r="H497" t="s">
        <v>10917</v>
      </c>
      <c r="I497" s="50">
        <v>7.5</v>
      </c>
    </row>
    <row r="498" spans="1:9" x14ac:dyDescent="0.2">
      <c r="A498">
        <v>451269</v>
      </c>
      <c r="B498" s="79">
        <v>7898542022979</v>
      </c>
      <c r="C498" s="80" t="s">
        <v>19</v>
      </c>
      <c r="D498" s="80" t="s">
        <v>10565</v>
      </c>
      <c r="E498" s="80" t="s">
        <v>10566</v>
      </c>
      <c r="F498" s="80" t="s">
        <v>10896</v>
      </c>
      <c r="G498" s="80" t="s">
        <v>10910</v>
      </c>
      <c r="H498" t="s">
        <v>10915</v>
      </c>
      <c r="I498" s="50">
        <v>13.48</v>
      </c>
    </row>
    <row r="499" spans="1:9" x14ac:dyDescent="0.2">
      <c r="A499">
        <v>450841</v>
      </c>
      <c r="B499" s="79">
        <v>7898542022931</v>
      </c>
      <c r="C499" s="80" t="s">
        <v>19</v>
      </c>
      <c r="D499" s="80" t="s">
        <v>10565</v>
      </c>
      <c r="E499" s="80" t="s">
        <v>10566</v>
      </c>
      <c r="F499" s="80" t="s">
        <v>10896</v>
      </c>
      <c r="G499" s="80" t="s">
        <v>10910</v>
      </c>
      <c r="H499" t="s">
        <v>10911</v>
      </c>
      <c r="I499" s="50">
        <v>1.01</v>
      </c>
    </row>
    <row r="500" spans="1:9" x14ac:dyDescent="0.2">
      <c r="A500">
        <v>451262</v>
      </c>
      <c r="B500" s="79">
        <v>7898542022900</v>
      </c>
      <c r="C500" s="80" t="s">
        <v>19</v>
      </c>
      <c r="D500" s="80" t="s">
        <v>10565</v>
      </c>
      <c r="E500" s="80" t="s">
        <v>10566</v>
      </c>
      <c r="F500" s="80" t="s">
        <v>10896</v>
      </c>
      <c r="G500" s="80" t="s">
        <v>10910</v>
      </c>
      <c r="H500" t="s">
        <v>10912</v>
      </c>
      <c r="I500" s="50">
        <v>1.1499999999999999</v>
      </c>
    </row>
    <row r="501" spans="1:9" x14ac:dyDescent="0.2">
      <c r="A501">
        <v>451263</v>
      </c>
      <c r="B501" s="79">
        <v>7899567209413</v>
      </c>
      <c r="C501" s="80" t="s">
        <v>19</v>
      </c>
      <c r="D501" s="80" t="s">
        <v>10565</v>
      </c>
      <c r="E501" s="80" t="s">
        <v>10566</v>
      </c>
      <c r="F501" s="80" t="s">
        <v>10896</v>
      </c>
      <c r="G501" s="80" t="s">
        <v>10910</v>
      </c>
      <c r="H501" t="s">
        <v>13166</v>
      </c>
      <c r="I501" s="50">
        <v>4.07</v>
      </c>
    </row>
    <row r="502" spans="1:9" x14ac:dyDescent="0.2">
      <c r="A502">
        <v>451264</v>
      </c>
      <c r="B502" s="79">
        <v>7899567209420</v>
      </c>
      <c r="C502" s="80" t="s">
        <v>19</v>
      </c>
      <c r="D502" s="80" t="s">
        <v>10565</v>
      </c>
      <c r="E502" s="80" t="s">
        <v>10566</v>
      </c>
      <c r="F502" s="80" t="s">
        <v>10896</v>
      </c>
      <c r="G502" s="80" t="s">
        <v>10910</v>
      </c>
      <c r="H502" t="s">
        <v>10913</v>
      </c>
      <c r="I502" s="50">
        <v>4.07</v>
      </c>
    </row>
    <row r="503" spans="1:9" x14ac:dyDescent="0.2">
      <c r="A503">
        <v>451265</v>
      </c>
      <c r="B503" s="79">
        <v>7899567219139</v>
      </c>
      <c r="C503" s="80" t="s">
        <v>19</v>
      </c>
      <c r="D503" s="80" t="s">
        <v>10565</v>
      </c>
      <c r="E503" s="80" t="s">
        <v>10566</v>
      </c>
      <c r="F503" s="80" t="s">
        <v>10896</v>
      </c>
      <c r="G503" s="80" t="s">
        <v>10910</v>
      </c>
      <c r="H503" t="s">
        <v>10914</v>
      </c>
      <c r="I503" s="50">
        <v>4.07</v>
      </c>
    </row>
    <row r="504" spans="1:9" x14ac:dyDescent="0.2">
      <c r="A504">
        <v>473712</v>
      </c>
      <c r="B504" s="79">
        <v>7891515554316</v>
      </c>
      <c r="C504" s="80" t="s">
        <v>19</v>
      </c>
      <c r="D504" s="80" t="s">
        <v>10565</v>
      </c>
      <c r="E504" s="80" t="s">
        <v>10566</v>
      </c>
      <c r="F504" s="80" t="s">
        <v>10896</v>
      </c>
      <c r="G504" s="80" t="s">
        <v>10479</v>
      </c>
      <c r="H504" t="s">
        <v>10926</v>
      </c>
      <c r="I504" s="50">
        <v>1.03</v>
      </c>
    </row>
    <row r="505" spans="1:9" x14ac:dyDescent="0.2">
      <c r="A505">
        <v>437821</v>
      </c>
      <c r="B505" s="79">
        <v>7891515554224</v>
      </c>
      <c r="C505" s="80" t="s">
        <v>19</v>
      </c>
      <c r="D505" s="80" t="s">
        <v>10565</v>
      </c>
      <c r="E505" s="80" t="s">
        <v>10566</v>
      </c>
      <c r="F505" s="80" t="s">
        <v>10896</v>
      </c>
      <c r="G505" s="80" t="s">
        <v>10479</v>
      </c>
      <c r="H505" t="s">
        <v>10925</v>
      </c>
      <c r="I505" s="50">
        <v>0.97</v>
      </c>
    </row>
    <row r="506" spans="1:9" x14ac:dyDescent="0.2">
      <c r="A506">
        <v>6549</v>
      </c>
      <c r="B506" s="79">
        <v>7893000387096</v>
      </c>
      <c r="C506" s="80" t="s">
        <v>19</v>
      </c>
      <c r="D506" s="80" t="s">
        <v>10565</v>
      </c>
      <c r="E506" s="80" t="s">
        <v>10566</v>
      </c>
      <c r="F506" s="80" t="s">
        <v>10896</v>
      </c>
      <c r="G506" s="80" t="s">
        <v>10479</v>
      </c>
      <c r="H506" t="s">
        <v>10918</v>
      </c>
      <c r="I506" s="50">
        <v>17.16</v>
      </c>
    </row>
    <row r="507" spans="1:9" x14ac:dyDescent="0.2">
      <c r="A507">
        <v>22979</v>
      </c>
      <c r="B507" s="79">
        <v>7893000486317</v>
      </c>
      <c r="C507" s="80" t="s">
        <v>19</v>
      </c>
      <c r="D507" s="80" t="s">
        <v>10565</v>
      </c>
      <c r="E507" s="80" t="s">
        <v>10566</v>
      </c>
      <c r="F507" s="80" t="s">
        <v>10896</v>
      </c>
      <c r="G507" s="80" t="s">
        <v>10479</v>
      </c>
      <c r="H507" t="s">
        <v>10920</v>
      </c>
      <c r="I507" s="50">
        <v>17.16</v>
      </c>
    </row>
    <row r="508" spans="1:9" x14ac:dyDescent="0.2">
      <c r="A508">
        <v>12094</v>
      </c>
      <c r="B508" s="79">
        <v>7891515323691</v>
      </c>
      <c r="C508" s="80" t="s">
        <v>19</v>
      </c>
      <c r="D508" s="80" t="s">
        <v>10565</v>
      </c>
      <c r="E508" s="80" t="s">
        <v>10566</v>
      </c>
      <c r="F508" s="80" t="s">
        <v>10896</v>
      </c>
      <c r="G508" s="80" t="s">
        <v>10479</v>
      </c>
      <c r="H508" t="s">
        <v>10919</v>
      </c>
      <c r="I508" s="50">
        <v>14.51</v>
      </c>
    </row>
    <row r="509" spans="1:9" x14ac:dyDescent="0.2">
      <c r="A509">
        <v>136028</v>
      </c>
      <c r="B509" s="79">
        <v>7891515883034</v>
      </c>
      <c r="C509" s="80" t="s">
        <v>19</v>
      </c>
      <c r="D509" s="80" t="s">
        <v>10565</v>
      </c>
      <c r="E509" s="80" t="s">
        <v>10566</v>
      </c>
      <c r="F509" s="80" t="s">
        <v>10896</v>
      </c>
      <c r="G509" s="80" t="s">
        <v>10479</v>
      </c>
      <c r="H509" t="s">
        <v>10921</v>
      </c>
      <c r="I509" s="50">
        <v>14.51</v>
      </c>
    </row>
    <row r="510" spans="1:9" x14ac:dyDescent="0.2">
      <c r="A510">
        <v>5673</v>
      </c>
      <c r="B510" s="79">
        <v>7891515989415</v>
      </c>
      <c r="C510" s="80" t="s">
        <v>19</v>
      </c>
      <c r="D510" s="80" t="s">
        <v>10565</v>
      </c>
      <c r="E510" s="80" t="s">
        <v>10566</v>
      </c>
      <c r="F510" s="80" t="s">
        <v>10896</v>
      </c>
      <c r="G510" s="80" t="s">
        <v>10479</v>
      </c>
      <c r="H510" t="s">
        <v>10922</v>
      </c>
      <c r="I510" s="50">
        <v>1.1399999999999999</v>
      </c>
    </row>
    <row r="511" spans="1:9" x14ac:dyDescent="0.2">
      <c r="A511">
        <v>14616</v>
      </c>
      <c r="B511" s="79">
        <v>7891515323677</v>
      </c>
      <c r="C511" s="80" t="s">
        <v>19</v>
      </c>
      <c r="D511" s="80" t="s">
        <v>10565</v>
      </c>
      <c r="E511" s="80" t="s">
        <v>10566</v>
      </c>
      <c r="F511" s="80" t="s">
        <v>10896</v>
      </c>
      <c r="G511" s="80" t="s">
        <v>10479</v>
      </c>
      <c r="H511" t="s">
        <v>10924</v>
      </c>
      <c r="I511" s="50">
        <v>14.51</v>
      </c>
    </row>
    <row r="512" spans="1:9" x14ac:dyDescent="0.2">
      <c r="A512">
        <v>97580</v>
      </c>
      <c r="B512" s="79">
        <v>7891515989408</v>
      </c>
      <c r="C512" s="80" t="s">
        <v>19</v>
      </c>
      <c r="D512" s="80" t="s">
        <v>10565</v>
      </c>
      <c r="E512" s="80" t="s">
        <v>10566</v>
      </c>
      <c r="F512" s="80" t="s">
        <v>10896</v>
      </c>
      <c r="G512" s="80" t="s">
        <v>10479</v>
      </c>
      <c r="H512" t="s">
        <v>10923</v>
      </c>
      <c r="I512" s="50">
        <v>1.08</v>
      </c>
    </row>
    <row r="513" spans="1:9" x14ac:dyDescent="0.2">
      <c r="A513">
        <v>161591</v>
      </c>
      <c r="B513" s="79">
        <v>7894904500253</v>
      </c>
      <c r="C513" s="80" t="s">
        <v>19</v>
      </c>
      <c r="D513" s="80" t="s">
        <v>10565</v>
      </c>
      <c r="E513" s="80" t="s">
        <v>10566</v>
      </c>
      <c r="F513" s="80" t="s">
        <v>10896</v>
      </c>
      <c r="G513" s="80" t="s">
        <v>10451</v>
      </c>
      <c r="H513" t="s">
        <v>10901</v>
      </c>
      <c r="I513" s="50">
        <v>21.47</v>
      </c>
    </row>
    <row r="514" spans="1:9" x14ac:dyDescent="0.2">
      <c r="A514">
        <v>572531</v>
      </c>
      <c r="B514" s="79">
        <v>7894904535996</v>
      </c>
      <c r="C514" s="80" t="s">
        <v>19</v>
      </c>
      <c r="D514" s="80" t="s">
        <v>10565</v>
      </c>
      <c r="E514" s="80" t="s">
        <v>10566</v>
      </c>
      <c r="F514" s="80" t="s">
        <v>10896</v>
      </c>
      <c r="G514" s="80" t="s">
        <v>10451</v>
      </c>
      <c r="H514" t="s">
        <v>13167</v>
      </c>
      <c r="I514" s="50">
        <v>5.05</v>
      </c>
    </row>
    <row r="515" spans="1:9" x14ac:dyDescent="0.2">
      <c r="A515">
        <v>386649</v>
      </c>
      <c r="B515" s="79">
        <v>7894904575350</v>
      </c>
      <c r="C515" s="80" t="s">
        <v>19</v>
      </c>
      <c r="D515" s="80" t="s">
        <v>10565</v>
      </c>
      <c r="E515" s="80" t="s">
        <v>10566</v>
      </c>
      <c r="F515" s="80" t="s">
        <v>10896</v>
      </c>
      <c r="G515" s="80" t="s">
        <v>10451</v>
      </c>
      <c r="H515" t="s">
        <v>10900</v>
      </c>
      <c r="I515" s="50">
        <v>30.37</v>
      </c>
    </row>
    <row r="516" spans="1:9" x14ac:dyDescent="0.2">
      <c r="A516">
        <v>51828</v>
      </c>
      <c r="B516" s="79">
        <v>7894904578146</v>
      </c>
      <c r="C516" s="80" t="s">
        <v>19</v>
      </c>
      <c r="D516" s="80" t="s">
        <v>10565</v>
      </c>
      <c r="E516" s="80" t="s">
        <v>10566</v>
      </c>
      <c r="F516" s="80" t="s">
        <v>10896</v>
      </c>
      <c r="G516" s="80" t="s">
        <v>10451</v>
      </c>
      <c r="H516" t="s">
        <v>10902</v>
      </c>
      <c r="I516" s="50">
        <v>1.29</v>
      </c>
    </row>
    <row r="517" spans="1:9" x14ac:dyDescent="0.2">
      <c r="A517">
        <v>76307</v>
      </c>
      <c r="B517" s="79">
        <v>7894904002450</v>
      </c>
      <c r="C517" s="80" t="s">
        <v>19</v>
      </c>
      <c r="D517" s="80" t="s">
        <v>10565</v>
      </c>
      <c r="E517" s="80" t="s">
        <v>10566</v>
      </c>
      <c r="F517" s="80" t="s">
        <v>10896</v>
      </c>
      <c r="G517" s="80" t="s">
        <v>10451</v>
      </c>
      <c r="H517" t="s">
        <v>10897</v>
      </c>
      <c r="I517" s="50">
        <v>22.27</v>
      </c>
    </row>
    <row r="518" spans="1:9" x14ac:dyDescent="0.2">
      <c r="A518">
        <v>165626</v>
      </c>
      <c r="B518" s="79">
        <v>7894904500383</v>
      </c>
      <c r="C518" s="80" t="s">
        <v>19</v>
      </c>
      <c r="D518" s="80" t="s">
        <v>10565</v>
      </c>
      <c r="E518" s="80" t="s">
        <v>10566</v>
      </c>
      <c r="F518" s="80" t="s">
        <v>10896</v>
      </c>
      <c r="G518" s="80" t="s">
        <v>10451</v>
      </c>
      <c r="H518" t="s">
        <v>10899</v>
      </c>
      <c r="I518" s="50">
        <v>1.4</v>
      </c>
    </row>
    <row r="519" spans="1:9" x14ac:dyDescent="0.2">
      <c r="A519">
        <v>165623</v>
      </c>
      <c r="B519" s="79">
        <v>7894904578207</v>
      </c>
      <c r="C519" s="80" t="s">
        <v>19</v>
      </c>
      <c r="D519" s="80" t="s">
        <v>10565</v>
      </c>
      <c r="E519" s="80" t="s">
        <v>10566</v>
      </c>
      <c r="F519" s="80" t="s">
        <v>10896</v>
      </c>
      <c r="G519" s="80" t="s">
        <v>10451</v>
      </c>
      <c r="H519" t="s">
        <v>10898</v>
      </c>
      <c r="I519" s="50">
        <v>1.4</v>
      </c>
    </row>
    <row r="520" spans="1:9" x14ac:dyDescent="0.2">
      <c r="A520">
        <v>373720</v>
      </c>
      <c r="B520" s="79">
        <v>7898206930701</v>
      </c>
      <c r="C520" s="80" t="s">
        <v>19</v>
      </c>
      <c r="D520" s="80" t="s">
        <v>10565</v>
      </c>
      <c r="E520" s="80" t="s">
        <v>10566</v>
      </c>
      <c r="F520" s="80" t="s">
        <v>10896</v>
      </c>
      <c r="G520" s="80" t="s">
        <v>10906</v>
      </c>
      <c r="H520" t="s">
        <v>10908</v>
      </c>
      <c r="I520" s="50">
        <v>0.83</v>
      </c>
    </row>
    <row r="521" spans="1:9" x14ac:dyDescent="0.2">
      <c r="A521">
        <v>373716</v>
      </c>
      <c r="B521" s="79">
        <v>7898206930718</v>
      </c>
      <c r="C521" s="80" t="s">
        <v>19</v>
      </c>
      <c r="D521" s="80" t="s">
        <v>10565</v>
      </c>
      <c r="E521" s="80" t="s">
        <v>10566</v>
      </c>
      <c r="F521" s="80" t="s">
        <v>10896</v>
      </c>
      <c r="G521" s="80" t="s">
        <v>10906</v>
      </c>
      <c r="H521" t="s">
        <v>10907</v>
      </c>
      <c r="I521" s="50">
        <v>0.83</v>
      </c>
    </row>
    <row r="522" spans="1:9" x14ac:dyDescent="0.2">
      <c r="A522">
        <v>450384</v>
      </c>
      <c r="B522" s="79">
        <v>7898908236552</v>
      </c>
      <c r="C522" s="80" t="s">
        <v>19</v>
      </c>
      <c r="D522" s="80" t="s">
        <v>10565</v>
      </c>
      <c r="E522" s="80" t="s">
        <v>10566</v>
      </c>
      <c r="F522" s="80" t="s">
        <v>10896</v>
      </c>
      <c r="G522" s="80" t="s">
        <v>10661</v>
      </c>
      <c r="H522" t="s">
        <v>10909</v>
      </c>
      <c r="I522" s="50">
        <v>0.69</v>
      </c>
    </row>
    <row r="523" spans="1:9" x14ac:dyDescent="0.2">
      <c r="A523">
        <v>567283</v>
      </c>
      <c r="B523" s="79">
        <v>7896481901850</v>
      </c>
      <c r="C523" s="80" t="s">
        <v>19</v>
      </c>
      <c r="D523" s="80" t="s">
        <v>10565</v>
      </c>
      <c r="E523" s="80" t="s">
        <v>10566</v>
      </c>
      <c r="F523" s="80" t="s">
        <v>10896</v>
      </c>
      <c r="G523" s="80" t="s">
        <v>4843</v>
      </c>
      <c r="H523" t="s">
        <v>13168</v>
      </c>
      <c r="I523" s="50">
        <v>2.2799999999999998</v>
      </c>
    </row>
    <row r="524" spans="1:9" x14ac:dyDescent="0.2">
      <c r="A524">
        <v>530436</v>
      </c>
      <c r="B524" s="79">
        <v>7896481920226</v>
      </c>
      <c r="C524" s="80" t="s">
        <v>19</v>
      </c>
      <c r="D524" s="80" t="s">
        <v>10565</v>
      </c>
      <c r="E524" s="80" t="s">
        <v>10566</v>
      </c>
      <c r="F524" s="80" t="s">
        <v>10896</v>
      </c>
      <c r="G524" s="80" t="s">
        <v>4843</v>
      </c>
      <c r="H524" t="s">
        <v>13169</v>
      </c>
      <c r="I524" s="50">
        <v>0.85</v>
      </c>
    </row>
    <row r="525" spans="1:9" x14ac:dyDescent="0.2">
      <c r="A525">
        <v>13891</v>
      </c>
      <c r="B525" s="79">
        <v>7893000674073</v>
      </c>
      <c r="C525" s="80" t="s">
        <v>19</v>
      </c>
      <c r="D525" s="80" t="s">
        <v>10565</v>
      </c>
      <c r="E525" s="80" t="s">
        <v>10566</v>
      </c>
      <c r="F525" s="80" t="s">
        <v>10927</v>
      </c>
      <c r="G525" s="80" t="s">
        <v>10479</v>
      </c>
      <c r="H525" t="s">
        <v>13170</v>
      </c>
      <c r="I525" s="50">
        <v>8.6300000000000008</v>
      </c>
    </row>
    <row r="526" spans="1:9" x14ac:dyDescent="0.2">
      <c r="A526">
        <v>20453</v>
      </c>
      <c r="B526" s="79">
        <v>7893000674233</v>
      </c>
      <c r="C526" s="80" t="s">
        <v>19</v>
      </c>
      <c r="D526" s="80" t="s">
        <v>10565</v>
      </c>
      <c r="E526" s="80" t="s">
        <v>10566</v>
      </c>
      <c r="F526" s="80" t="s">
        <v>10927</v>
      </c>
      <c r="G526" s="80" t="s">
        <v>10479</v>
      </c>
      <c r="H526" t="s">
        <v>10943</v>
      </c>
      <c r="I526" s="50">
        <v>8.5399999999999991</v>
      </c>
    </row>
    <row r="527" spans="1:9" x14ac:dyDescent="0.2">
      <c r="A527">
        <v>187240</v>
      </c>
      <c r="B527" s="79">
        <v>7893000073142</v>
      </c>
      <c r="C527" s="80" t="s">
        <v>19</v>
      </c>
      <c r="D527" s="80" t="s">
        <v>10565</v>
      </c>
      <c r="E527" s="80" t="s">
        <v>10566</v>
      </c>
      <c r="F527" s="80" t="s">
        <v>10927</v>
      </c>
      <c r="G527" s="80" t="s">
        <v>10479</v>
      </c>
      <c r="H527" t="s">
        <v>10949</v>
      </c>
      <c r="I527" s="50">
        <v>21.58</v>
      </c>
    </row>
    <row r="528" spans="1:9" x14ac:dyDescent="0.2">
      <c r="A528">
        <v>553602</v>
      </c>
      <c r="B528" s="79">
        <v>7891515476212</v>
      </c>
      <c r="C528" s="80" t="s">
        <v>19</v>
      </c>
      <c r="D528" s="80" t="s">
        <v>10565</v>
      </c>
      <c r="E528" s="80" t="s">
        <v>10566</v>
      </c>
      <c r="F528" s="80" t="s">
        <v>10927</v>
      </c>
      <c r="G528" s="80" t="s">
        <v>10479</v>
      </c>
      <c r="H528" t="s">
        <v>10948</v>
      </c>
      <c r="I528" s="50">
        <v>13.98</v>
      </c>
    </row>
    <row r="529" spans="1:9" x14ac:dyDescent="0.2">
      <c r="A529">
        <v>553603</v>
      </c>
      <c r="B529" s="79">
        <v>7891515475642</v>
      </c>
      <c r="C529" s="80" t="s">
        <v>19</v>
      </c>
      <c r="D529" s="80" t="s">
        <v>10565</v>
      </c>
      <c r="E529" s="80" t="s">
        <v>10566</v>
      </c>
      <c r="F529" s="80" t="s">
        <v>10927</v>
      </c>
      <c r="G529" s="80" t="s">
        <v>10479</v>
      </c>
      <c r="H529" t="s">
        <v>10950</v>
      </c>
      <c r="I529" s="50">
        <v>13.98</v>
      </c>
    </row>
    <row r="530" spans="1:9" x14ac:dyDescent="0.2">
      <c r="A530">
        <v>274840</v>
      </c>
      <c r="B530" s="79">
        <v>7891515476229</v>
      </c>
      <c r="C530" s="80" t="s">
        <v>19</v>
      </c>
      <c r="D530" s="80" t="s">
        <v>10565</v>
      </c>
      <c r="E530" s="80" t="s">
        <v>10566</v>
      </c>
      <c r="F530" s="80" t="s">
        <v>10927</v>
      </c>
      <c r="G530" s="80" t="s">
        <v>10479</v>
      </c>
      <c r="H530" t="s">
        <v>10942</v>
      </c>
      <c r="I530" s="50">
        <v>13.98</v>
      </c>
    </row>
    <row r="531" spans="1:9" x14ac:dyDescent="0.2">
      <c r="A531">
        <v>273481</v>
      </c>
      <c r="B531" s="79">
        <v>7891515475680</v>
      </c>
      <c r="C531" s="80" t="s">
        <v>19</v>
      </c>
      <c r="D531" s="80" t="s">
        <v>10565</v>
      </c>
      <c r="E531" s="80" t="s">
        <v>10566</v>
      </c>
      <c r="F531" s="80" t="s">
        <v>10927</v>
      </c>
      <c r="G531" s="80" t="s">
        <v>10479</v>
      </c>
      <c r="H531" t="s">
        <v>10939</v>
      </c>
      <c r="I531" s="50">
        <v>13.98</v>
      </c>
    </row>
    <row r="532" spans="1:9" x14ac:dyDescent="0.2">
      <c r="A532">
        <v>273484</v>
      </c>
      <c r="B532" s="79">
        <v>7891515475697</v>
      </c>
      <c r="C532" s="80" t="s">
        <v>19</v>
      </c>
      <c r="D532" s="80" t="s">
        <v>10565</v>
      </c>
      <c r="E532" s="80" t="s">
        <v>10566</v>
      </c>
      <c r="F532" s="80" t="s">
        <v>10927</v>
      </c>
      <c r="G532" s="80" t="s">
        <v>10479</v>
      </c>
      <c r="H532" t="s">
        <v>10940</v>
      </c>
      <c r="I532" s="50">
        <v>13.98</v>
      </c>
    </row>
    <row r="533" spans="1:9" x14ac:dyDescent="0.2">
      <c r="A533">
        <v>273491</v>
      </c>
      <c r="B533" s="79">
        <v>7891515475703</v>
      </c>
      <c r="C533" s="80" t="s">
        <v>19</v>
      </c>
      <c r="D533" s="80" t="s">
        <v>10565</v>
      </c>
      <c r="E533" s="80" t="s">
        <v>10566</v>
      </c>
      <c r="F533" s="80" t="s">
        <v>10927</v>
      </c>
      <c r="G533" s="80" t="s">
        <v>10479</v>
      </c>
      <c r="H533" t="s">
        <v>10941</v>
      </c>
      <c r="I533" s="50">
        <v>13.98</v>
      </c>
    </row>
    <row r="534" spans="1:9" x14ac:dyDescent="0.2">
      <c r="A534">
        <v>301977</v>
      </c>
      <c r="B534" s="79">
        <v>7891515496357</v>
      </c>
      <c r="C534" s="80" t="s">
        <v>19</v>
      </c>
      <c r="D534" s="80" t="s">
        <v>10565</v>
      </c>
      <c r="E534" s="80" t="s">
        <v>10566</v>
      </c>
      <c r="F534" s="80" t="s">
        <v>10927</v>
      </c>
      <c r="G534" s="80" t="s">
        <v>10479</v>
      </c>
      <c r="H534" t="s">
        <v>10944</v>
      </c>
      <c r="I534" s="50">
        <v>12.68</v>
      </c>
    </row>
    <row r="535" spans="1:9" x14ac:dyDescent="0.2">
      <c r="A535">
        <v>301978</v>
      </c>
      <c r="B535" s="79">
        <v>7891515496234</v>
      </c>
      <c r="C535" s="80" t="s">
        <v>19</v>
      </c>
      <c r="D535" s="80" t="s">
        <v>10565</v>
      </c>
      <c r="E535" s="80" t="s">
        <v>10566</v>
      </c>
      <c r="F535" s="80" t="s">
        <v>10927</v>
      </c>
      <c r="G535" s="80" t="s">
        <v>10479</v>
      </c>
      <c r="H535" t="s">
        <v>10945</v>
      </c>
      <c r="I535" s="50">
        <v>12.68</v>
      </c>
    </row>
    <row r="536" spans="1:9" x14ac:dyDescent="0.2">
      <c r="A536">
        <v>301980</v>
      </c>
      <c r="B536" s="79">
        <v>7891515490430</v>
      </c>
      <c r="C536" s="80" t="s">
        <v>19</v>
      </c>
      <c r="D536" s="80" t="s">
        <v>10565</v>
      </c>
      <c r="E536" s="80" t="s">
        <v>10566</v>
      </c>
      <c r="F536" s="80" t="s">
        <v>10927</v>
      </c>
      <c r="G536" s="80" t="s">
        <v>10479</v>
      </c>
      <c r="H536" t="s">
        <v>10946</v>
      </c>
      <c r="I536" s="50">
        <v>12.68</v>
      </c>
    </row>
    <row r="537" spans="1:9" x14ac:dyDescent="0.2">
      <c r="A537">
        <v>301984</v>
      </c>
      <c r="B537" s="79">
        <v>7891515496241</v>
      </c>
      <c r="C537" s="80" t="s">
        <v>19</v>
      </c>
      <c r="D537" s="80" t="s">
        <v>10565</v>
      </c>
      <c r="E537" s="80" t="s">
        <v>10566</v>
      </c>
      <c r="F537" s="80" t="s">
        <v>10927</v>
      </c>
      <c r="G537" s="80" t="s">
        <v>10479</v>
      </c>
      <c r="H537" t="s">
        <v>10947</v>
      </c>
      <c r="I537" s="50">
        <v>19.12</v>
      </c>
    </row>
    <row r="538" spans="1:9" x14ac:dyDescent="0.2">
      <c r="A538">
        <v>91220</v>
      </c>
      <c r="B538" s="79">
        <v>7891164026530</v>
      </c>
      <c r="C538" s="80" t="s">
        <v>19</v>
      </c>
      <c r="D538" s="80" t="s">
        <v>10565</v>
      </c>
      <c r="E538" s="80" t="s">
        <v>10566</v>
      </c>
      <c r="F538" s="80" t="s">
        <v>10927</v>
      </c>
      <c r="G538" s="80" t="s">
        <v>6341</v>
      </c>
      <c r="H538" t="s">
        <v>13171</v>
      </c>
      <c r="I538" s="50">
        <v>12.79</v>
      </c>
    </row>
    <row r="539" spans="1:9" x14ac:dyDescent="0.2">
      <c r="A539">
        <v>91221</v>
      </c>
      <c r="B539" s="79">
        <v>7891164026547</v>
      </c>
      <c r="C539" s="80" t="s">
        <v>19</v>
      </c>
      <c r="D539" s="80" t="s">
        <v>10565</v>
      </c>
      <c r="E539" s="80" t="s">
        <v>10566</v>
      </c>
      <c r="F539" s="80" t="s">
        <v>10927</v>
      </c>
      <c r="G539" s="80" t="s">
        <v>6341</v>
      </c>
      <c r="H539" t="s">
        <v>10937</v>
      </c>
      <c r="I539" s="50">
        <v>12.79</v>
      </c>
    </row>
    <row r="540" spans="1:9" x14ac:dyDescent="0.2">
      <c r="A540">
        <v>158476</v>
      </c>
      <c r="B540" s="79">
        <v>7891164026578</v>
      </c>
      <c r="C540" s="80" t="s">
        <v>19</v>
      </c>
      <c r="D540" s="80" t="s">
        <v>10565</v>
      </c>
      <c r="E540" s="80" t="s">
        <v>10566</v>
      </c>
      <c r="F540" s="80" t="s">
        <v>10927</v>
      </c>
      <c r="G540" s="80" t="s">
        <v>6341</v>
      </c>
      <c r="H540" t="s">
        <v>10938</v>
      </c>
      <c r="I540" s="50">
        <v>12.79</v>
      </c>
    </row>
    <row r="541" spans="1:9" x14ac:dyDescent="0.2">
      <c r="A541">
        <v>304400</v>
      </c>
      <c r="B541" s="79">
        <v>7896074604496</v>
      </c>
      <c r="C541" s="80" t="s">
        <v>19</v>
      </c>
      <c r="D541" s="80" t="s">
        <v>10565</v>
      </c>
      <c r="E541" s="80" t="s">
        <v>10566</v>
      </c>
      <c r="F541" s="80" t="s">
        <v>10927</v>
      </c>
      <c r="G541" s="80" t="s">
        <v>10583</v>
      </c>
      <c r="H541" t="s">
        <v>10951</v>
      </c>
      <c r="I541" s="50">
        <v>12.48</v>
      </c>
    </row>
    <row r="542" spans="1:9" x14ac:dyDescent="0.2">
      <c r="A542">
        <v>395826</v>
      </c>
      <c r="B542" s="79">
        <v>7896074605318</v>
      </c>
      <c r="C542" s="80" t="s">
        <v>19</v>
      </c>
      <c r="D542" s="80" t="s">
        <v>10565</v>
      </c>
      <c r="E542" s="80" t="s">
        <v>10566</v>
      </c>
      <c r="F542" s="80" t="s">
        <v>10927</v>
      </c>
      <c r="G542" s="80" t="s">
        <v>10583</v>
      </c>
      <c r="H542" t="s">
        <v>10952</v>
      </c>
      <c r="I542" s="50">
        <v>12.48</v>
      </c>
    </row>
    <row r="543" spans="1:9" x14ac:dyDescent="0.2">
      <c r="A543">
        <v>373980</v>
      </c>
      <c r="B543" s="79">
        <v>7897076016072</v>
      </c>
      <c r="C543" s="80" t="s">
        <v>19</v>
      </c>
      <c r="D543" s="80" t="s">
        <v>10565</v>
      </c>
      <c r="E543" s="80" t="s">
        <v>10566</v>
      </c>
      <c r="F543" s="80" t="s">
        <v>10927</v>
      </c>
      <c r="G543" s="80" t="s">
        <v>10575</v>
      </c>
      <c r="H543" t="s">
        <v>10953</v>
      </c>
      <c r="I543" s="50">
        <v>9.7899999999999991</v>
      </c>
    </row>
    <row r="544" spans="1:9" x14ac:dyDescent="0.2">
      <c r="A544">
        <v>373982</v>
      </c>
      <c r="B544" s="79">
        <v>7897076002242</v>
      </c>
      <c r="C544" s="80" t="s">
        <v>19</v>
      </c>
      <c r="D544" s="80" t="s">
        <v>10565</v>
      </c>
      <c r="E544" s="80" t="s">
        <v>10566</v>
      </c>
      <c r="F544" s="80" t="s">
        <v>10927</v>
      </c>
      <c r="G544" s="80" t="s">
        <v>10575</v>
      </c>
      <c r="H544" t="s">
        <v>10954</v>
      </c>
      <c r="I544" s="50">
        <v>9.7899999999999991</v>
      </c>
    </row>
    <row r="545" spans="1:9" x14ac:dyDescent="0.2">
      <c r="A545">
        <v>373988</v>
      </c>
      <c r="B545" s="79">
        <v>7897076002945</v>
      </c>
      <c r="C545" s="80" t="s">
        <v>19</v>
      </c>
      <c r="D545" s="80" t="s">
        <v>10565</v>
      </c>
      <c r="E545" s="80" t="s">
        <v>10566</v>
      </c>
      <c r="F545" s="80" t="s">
        <v>10927</v>
      </c>
      <c r="G545" s="80" t="s">
        <v>10575</v>
      </c>
      <c r="H545" t="s">
        <v>10955</v>
      </c>
      <c r="I545" s="50">
        <v>9.7899999999999991</v>
      </c>
    </row>
    <row r="546" spans="1:9" x14ac:dyDescent="0.2">
      <c r="A546">
        <v>222484</v>
      </c>
      <c r="B546" s="79">
        <v>7894904678556</v>
      </c>
      <c r="C546" s="80" t="s">
        <v>19</v>
      </c>
      <c r="D546" s="80" t="s">
        <v>10565</v>
      </c>
      <c r="E546" s="80" t="s">
        <v>10566</v>
      </c>
      <c r="F546" s="80" t="s">
        <v>10927</v>
      </c>
      <c r="G546" s="80" t="s">
        <v>10451</v>
      </c>
      <c r="H546" t="s">
        <v>10934</v>
      </c>
      <c r="I546" s="50">
        <v>12.22</v>
      </c>
    </row>
    <row r="547" spans="1:9" x14ac:dyDescent="0.2">
      <c r="A547">
        <v>222486</v>
      </c>
      <c r="B547" s="79">
        <v>7894904678679</v>
      </c>
      <c r="C547" s="80" t="s">
        <v>19</v>
      </c>
      <c r="D547" s="80" t="s">
        <v>10565</v>
      </c>
      <c r="E547" s="80" t="s">
        <v>10566</v>
      </c>
      <c r="F547" s="80" t="s">
        <v>10927</v>
      </c>
      <c r="G547" s="80" t="s">
        <v>10451</v>
      </c>
      <c r="H547" t="s">
        <v>10935</v>
      </c>
      <c r="I547" s="50">
        <v>12.22</v>
      </c>
    </row>
    <row r="548" spans="1:9" x14ac:dyDescent="0.2">
      <c r="A548">
        <v>222489</v>
      </c>
      <c r="B548" s="79">
        <v>7894904678761</v>
      </c>
      <c r="C548" s="80" t="s">
        <v>19</v>
      </c>
      <c r="D548" s="80" t="s">
        <v>10565</v>
      </c>
      <c r="E548" s="80" t="s">
        <v>10566</v>
      </c>
      <c r="F548" s="80" t="s">
        <v>10927</v>
      </c>
      <c r="G548" s="80" t="s">
        <v>10451</v>
      </c>
      <c r="H548" t="s">
        <v>10936</v>
      </c>
      <c r="I548" s="50">
        <v>12.22</v>
      </c>
    </row>
    <row r="549" spans="1:9" x14ac:dyDescent="0.2">
      <c r="A549">
        <v>119660</v>
      </c>
      <c r="B549" s="79">
        <v>7894904072439</v>
      </c>
      <c r="C549" s="80" t="s">
        <v>19</v>
      </c>
      <c r="D549" s="80" t="s">
        <v>10565</v>
      </c>
      <c r="E549" s="80" t="s">
        <v>10566</v>
      </c>
      <c r="F549" s="80" t="s">
        <v>10927</v>
      </c>
      <c r="G549" s="80" t="s">
        <v>10451</v>
      </c>
      <c r="H549" t="s">
        <v>10931</v>
      </c>
      <c r="I549" s="50">
        <v>13.52</v>
      </c>
    </row>
    <row r="550" spans="1:9" x14ac:dyDescent="0.2">
      <c r="A550">
        <v>76028</v>
      </c>
      <c r="B550" s="79">
        <v>7894904082728</v>
      </c>
      <c r="C550" s="80" t="s">
        <v>19</v>
      </c>
      <c r="D550" s="80" t="s">
        <v>10565</v>
      </c>
      <c r="E550" s="80" t="s">
        <v>10566</v>
      </c>
      <c r="F550" s="80" t="s">
        <v>10927</v>
      </c>
      <c r="G550" s="80" t="s">
        <v>10451</v>
      </c>
      <c r="H550" t="s">
        <v>10929</v>
      </c>
      <c r="I550" s="50">
        <v>13.52</v>
      </c>
    </row>
    <row r="551" spans="1:9" x14ac:dyDescent="0.2">
      <c r="A551">
        <v>76030</v>
      </c>
      <c r="B551" s="79">
        <v>7894904082704</v>
      </c>
      <c r="C551" s="80" t="s">
        <v>19</v>
      </c>
      <c r="D551" s="80" t="s">
        <v>10565</v>
      </c>
      <c r="E551" s="80" t="s">
        <v>10566</v>
      </c>
      <c r="F551" s="80" t="s">
        <v>10927</v>
      </c>
      <c r="G551" s="80" t="s">
        <v>10451</v>
      </c>
      <c r="H551" t="s">
        <v>10930</v>
      </c>
      <c r="I551" s="50">
        <v>13.52</v>
      </c>
    </row>
    <row r="552" spans="1:9" x14ac:dyDescent="0.2">
      <c r="A552">
        <v>59</v>
      </c>
      <c r="B552" s="79">
        <v>7894904070602</v>
      </c>
      <c r="C552" s="80" t="s">
        <v>19</v>
      </c>
      <c r="D552" s="80" t="s">
        <v>10565</v>
      </c>
      <c r="E552" s="80" t="s">
        <v>10566</v>
      </c>
      <c r="F552" s="80" t="s">
        <v>10927</v>
      </c>
      <c r="G552" s="80" t="s">
        <v>10451</v>
      </c>
      <c r="H552" t="s">
        <v>10932</v>
      </c>
      <c r="I552" s="50">
        <v>13.52</v>
      </c>
    </row>
    <row r="553" spans="1:9" x14ac:dyDescent="0.2">
      <c r="A553">
        <v>60</v>
      </c>
      <c r="B553" s="79">
        <v>7894904070596</v>
      </c>
      <c r="C553" s="80" t="s">
        <v>19</v>
      </c>
      <c r="D553" s="80" t="s">
        <v>10565</v>
      </c>
      <c r="E553" s="80" t="s">
        <v>10566</v>
      </c>
      <c r="F553" s="80" t="s">
        <v>10927</v>
      </c>
      <c r="G553" s="80" t="s">
        <v>10451</v>
      </c>
      <c r="H553" t="s">
        <v>10928</v>
      </c>
      <c r="I553" s="50">
        <v>13.52</v>
      </c>
    </row>
    <row r="554" spans="1:9" x14ac:dyDescent="0.2">
      <c r="A554">
        <v>51564</v>
      </c>
      <c r="B554" s="79">
        <v>7894904578658</v>
      </c>
      <c r="C554" s="80" t="s">
        <v>19</v>
      </c>
      <c r="D554" s="80" t="s">
        <v>10565</v>
      </c>
      <c r="E554" s="80" t="s">
        <v>10566</v>
      </c>
      <c r="F554" s="80" t="s">
        <v>10927</v>
      </c>
      <c r="G554" s="80" t="s">
        <v>10451</v>
      </c>
      <c r="H554" t="s">
        <v>13172</v>
      </c>
      <c r="I554" s="50">
        <v>8.7899999999999991</v>
      </c>
    </row>
    <row r="555" spans="1:9" x14ac:dyDescent="0.2">
      <c r="A555">
        <v>509599</v>
      </c>
      <c r="B555" s="79">
        <v>7894904798988</v>
      </c>
      <c r="C555" s="80" t="s">
        <v>19</v>
      </c>
      <c r="D555" s="80" t="s">
        <v>10565</v>
      </c>
      <c r="E555" s="80" t="s">
        <v>10566</v>
      </c>
      <c r="F555" s="80" t="s">
        <v>10927</v>
      </c>
      <c r="G555" s="80" t="s">
        <v>10451</v>
      </c>
      <c r="H555" t="s">
        <v>10933</v>
      </c>
      <c r="I555" s="50">
        <v>21.5</v>
      </c>
    </row>
    <row r="556" spans="1:9" x14ac:dyDescent="0.2">
      <c r="A556">
        <v>19005</v>
      </c>
      <c r="B556" s="79">
        <v>7894904575800</v>
      </c>
      <c r="C556" s="80" t="s">
        <v>19</v>
      </c>
      <c r="D556" s="80" t="s">
        <v>10565</v>
      </c>
      <c r="E556" s="80" t="s">
        <v>10566</v>
      </c>
      <c r="F556" s="80" t="s">
        <v>10569</v>
      </c>
      <c r="G556" s="80" t="s">
        <v>10451</v>
      </c>
      <c r="H556" t="s">
        <v>13173</v>
      </c>
      <c r="I556" s="50">
        <v>9.3000000000000007</v>
      </c>
    </row>
    <row r="557" spans="1:9" x14ac:dyDescent="0.2">
      <c r="A557">
        <v>587313</v>
      </c>
      <c r="B557" s="79">
        <v>7894904546275</v>
      </c>
      <c r="C557" s="80" t="s">
        <v>19</v>
      </c>
      <c r="D557" s="80" t="s">
        <v>10565</v>
      </c>
      <c r="E557" s="80" t="s">
        <v>10566</v>
      </c>
      <c r="F557" s="80" t="s">
        <v>10569</v>
      </c>
      <c r="G557" s="80" t="s">
        <v>10451</v>
      </c>
      <c r="H557" t="s">
        <v>10659</v>
      </c>
      <c r="I557" s="50">
        <v>4.76</v>
      </c>
    </row>
    <row r="558" spans="1:9" x14ac:dyDescent="0.2">
      <c r="A558">
        <v>51381</v>
      </c>
      <c r="B558" s="79">
        <v>7894904575374</v>
      </c>
      <c r="C558" s="80" t="s">
        <v>19</v>
      </c>
      <c r="D558" s="80" t="s">
        <v>10565</v>
      </c>
      <c r="E558" s="80" t="s">
        <v>10566</v>
      </c>
      <c r="F558" s="80" t="s">
        <v>10569</v>
      </c>
      <c r="G558" s="80" t="s">
        <v>10451</v>
      </c>
      <c r="H558" t="s">
        <v>10624</v>
      </c>
      <c r="I558" s="50">
        <v>20.74</v>
      </c>
    </row>
    <row r="559" spans="1:9" x14ac:dyDescent="0.2">
      <c r="A559">
        <v>222469</v>
      </c>
      <c r="B559" s="79">
        <v>7894904678280</v>
      </c>
      <c r="C559" s="80" t="s">
        <v>19</v>
      </c>
      <c r="D559" s="80" t="s">
        <v>10565</v>
      </c>
      <c r="E559" s="80" t="s">
        <v>10566</v>
      </c>
      <c r="F559" s="80" t="s">
        <v>10569</v>
      </c>
      <c r="G559" s="80" t="s">
        <v>10451</v>
      </c>
      <c r="H559" t="s">
        <v>10625</v>
      </c>
      <c r="I559" s="50">
        <v>7.68</v>
      </c>
    </row>
    <row r="560" spans="1:9" x14ac:dyDescent="0.2">
      <c r="A560">
        <v>222472</v>
      </c>
      <c r="B560" s="79">
        <v>7894904678297</v>
      </c>
      <c r="C560" s="80" t="s">
        <v>19</v>
      </c>
      <c r="D560" s="80" t="s">
        <v>10565</v>
      </c>
      <c r="E560" s="80" t="s">
        <v>10566</v>
      </c>
      <c r="F560" s="80" t="s">
        <v>10569</v>
      </c>
      <c r="G560" s="80" t="s">
        <v>10451</v>
      </c>
      <c r="H560" t="s">
        <v>10626</v>
      </c>
      <c r="I560" s="50">
        <v>7.68</v>
      </c>
    </row>
    <row r="561" spans="1:9" x14ac:dyDescent="0.2">
      <c r="A561">
        <v>222473</v>
      </c>
      <c r="B561" s="79">
        <v>7894904678303</v>
      </c>
      <c r="C561" s="80" t="s">
        <v>19</v>
      </c>
      <c r="D561" s="80" t="s">
        <v>10565</v>
      </c>
      <c r="E561" s="80" t="s">
        <v>10566</v>
      </c>
      <c r="F561" s="80" t="s">
        <v>10569</v>
      </c>
      <c r="G561" s="80" t="s">
        <v>10451</v>
      </c>
      <c r="H561" t="s">
        <v>10627</v>
      </c>
      <c r="I561" s="50">
        <v>7.68</v>
      </c>
    </row>
    <row r="562" spans="1:9" x14ac:dyDescent="0.2">
      <c r="A562">
        <v>222477</v>
      </c>
      <c r="B562" s="79">
        <v>7894904678341</v>
      </c>
      <c r="C562" s="80" t="s">
        <v>19</v>
      </c>
      <c r="D562" s="80" t="s">
        <v>10565</v>
      </c>
      <c r="E562" s="80" t="s">
        <v>10566</v>
      </c>
      <c r="F562" s="80" t="s">
        <v>10569</v>
      </c>
      <c r="G562" s="80" t="s">
        <v>10451</v>
      </c>
      <c r="H562" t="s">
        <v>13174</v>
      </c>
      <c r="I562" s="50">
        <v>7.68</v>
      </c>
    </row>
    <row r="563" spans="1:9" x14ac:dyDescent="0.2">
      <c r="A563">
        <v>311301</v>
      </c>
      <c r="B563" s="79">
        <v>7894904215942</v>
      </c>
      <c r="C563" s="80" t="s">
        <v>19</v>
      </c>
      <c r="D563" s="80" t="s">
        <v>10565</v>
      </c>
      <c r="E563" s="80" t="s">
        <v>10566</v>
      </c>
      <c r="F563" s="80" t="s">
        <v>10569</v>
      </c>
      <c r="G563" s="80" t="s">
        <v>10451</v>
      </c>
      <c r="H563" t="s">
        <v>10628</v>
      </c>
      <c r="I563" s="50">
        <v>7.68</v>
      </c>
    </row>
    <row r="564" spans="1:9" x14ac:dyDescent="0.2">
      <c r="A564">
        <v>555085</v>
      </c>
      <c r="B564" s="79">
        <v>7894904296293</v>
      </c>
      <c r="C564" s="80" t="s">
        <v>19</v>
      </c>
      <c r="D564" s="80" t="s">
        <v>10565</v>
      </c>
      <c r="E564" s="80" t="s">
        <v>10566</v>
      </c>
      <c r="F564" s="80" t="s">
        <v>10569</v>
      </c>
      <c r="G564" s="80" t="s">
        <v>10451</v>
      </c>
      <c r="H564" t="s">
        <v>10638</v>
      </c>
      <c r="I564" s="50">
        <v>16.41</v>
      </c>
    </row>
    <row r="565" spans="1:9" x14ac:dyDescent="0.2">
      <c r="A565">
        <v>38485</v>
      </c>
      <c r="B565" s="79">
        <v>7894904575367</v>
      </c>
      <c r="C565" s="80" t="s">
        <v>19</v>
      </c>
      <c r="D565" s="80" t="s">
        <v>10565</v>
      </c>
      <c r="E565" s="80" t="s">
        <v>10566</v>
      </c>
      <c r="F565" s="80" t="s">
        <v>10569</v>
      </c>
      <c r="G565" s="80" t="s">
        <v>10451</v>
      </c>
      <c r="H565" t="s">
        <v>10623</v>
      </c>
      <c r="I565" s="50">
        <v>20.440000000000001</v>
      </c>
    </row>
    <row r="566" spans="1:9" x14ac:dyDescent="0.2">
      <c r="A566">
        <v>476071</v>
      </c>
      <c r="B566" s="79">
        <v>7894904261178</v>
      </c>
      <c r="C566" s="80" t="s">
        <v>19</v>
      </c>
      <c r="D566" s="80" t="s">
        <v>10565</v>
      </c>
      <c r="E566" s="80" t="s">
        <v>10566</v>
      </c>
      <c r="F566" s="80" t="s">
        <v>10569</v>
      </c>
      <c r="G566" s="80" t="s">
        <v>10451</v>
      </c>
      <c r="H566" t="s">
        <v>13175</v>
      </c>
      <c r="I566" s="50">
        <v>12.93</v>
      </c>
    </row>
    <row r="567" spans="1:9" x14ac:dyDescent="0.2">
      <c r="A567">
        <v>577778</v>
      </c>
      <c r="B567" s="79">
        <v>7894904603602</v>
      </c>
      <c r="C567" s="80" t="s">
        <v>19</v>
      </c>
      <c r="D567" s="80" t="s">
        <v>10565</v>
      </c>
      <c r="E567" s="80" t="s">
        <v>10566</v>
      </c>
      <c r="F567" s="80" t="s">
        <v>10569</v>
      </c>
      <c r="G567" s="80" t="s">
        <v>10451</v>
      </c>
      <c r="H567" t="s">
        <v>13176</v>
      </c>
      <c r="I567" s="50">
        <v>13.27</v>
      </c>
    </row>
    <row r="568" spans="1:9" x14ac:dyDescent="0.2">
      <c r="A568">
        <v>555054</v>
      </c>
      <c r="B568" s="79">
        <v>7894904296309</v>
      </c>
      <c r="C568" s="80" t="s">
        <v>19</v>
      </c>
      <c r="D568" s="80" t="s">
        <v>10565</v>
      </c>
      <c r="E568" s="80" t="s">
        <v>10566</v>
      </c>
      <c r="F568" s="80" t="s">
        <v>10569</v>
      </c>
      <c r="G568" s="80" t="s">
        <v>10451</v>
      </c>
      <c r="H568" t="s">
        <v>10632</v>
      </c>
      <c r="I568" s="50">
        <v>16.149999999999999</v>
      </c>
    </row>
    <row r="569" spans="1:9" x14ac:dyDescent="0.2">
      <c r="A569">
        <v>555057</v>
      </c>
      <c r="B569" s="79">
        <v>7894904296286</v>
      </c>
      <c r="C569" s="80" t="s">
        <v>19</v>
      </c>
      <c r="D569" s="80" t="s">
        <v>10565</v>
      </c>
      <c r="E569" s="80" t="s">
        <v>10566</v>
      </c>
      <c r="F569" s="80" t="s">
        <v>10569</v>
      </c>
      <c r="G569" s="80" t="s">
        <v>10451</v>
      </c>
      <c r="H569" t="s">
        <v>10633</v>
      </c>
      <c r="I569" s="50">
        <v>13.48</v>
      </c>
    </row>
    <row r="570" spans="1:9" x14ac:dyDescent="0.2">
      <c r="A570">
        <v>555060</v>
      </c>
      <c r="B570" s="79">
        <v>7894904296279</v>
      </c>
      <c r="C570" s="80" t="s">
        <v>19</v>
      </c>
      <c r="D570" s="80" t="s">
        <v>10565</v>
      </c>
      <c r="E570" s="80" t="s">
        <v>10566</v>
      </c>
      <c r="F570" s="80" t="s">
        <v>10569</v>
      </c>
      <c r="G570" s="80" t="s">
        <v>10451</v>
      </c>
      <c r="H570" t="s">
        <v>10635</v>
      </c>
      <c r="I570" s="50">
        <v>13.48</v>
      </c>
    </row>
    <row r="571" spans="1:9" x14ac:dyDescent="0.2">
      <c r="A571">
        <v>555061</v>
      </c>
      <c r="B571" s="79">
        <v>7894904296262</v>
      </c>
      <c r="C571" s="80" t="s">
        <v>19</v>
      </c>
      <c r="D571" s="80" t="s">
        <v>10565</v>
      </c>
      <c r="E571" s="80" t="s">
        <v>10566</v>
      </c>
      <c r="F571" s="80" t="s">
        <v>10569</v>
      </c>
      <c r="G571" s="80" t="s">
        <v>10451</v>
      </c>
      <c r="H571" t="s">
        <v>10636</v>
      </c>
      <c r="I571" s="50">
        <v>13.48</v>
      </c>
    </row>
    <row r="572" spans="1:9" x14ac:dyDescent="0.2">
      <c r="A572">
        <v>469096</v>
      </c>
      <c r="B572" s="79">
        <v>7894904245871</v>
      </c>
      <c r="C572" s="80" t="s">
        <v>19</v>
      </c>
      <c r="D572" s="80" t="s">
        <v>10565</v>
      </c>
      <c r="E572" s="80" t="s">
        <v>10566</v>
      </c>
      <c r="F572" s="80" t="s">
        <v>10569</v>
      </c>
      <c r="G572" s="80" t="s">
        <v>10451</v>
      </c>
      <c r="H572" t="s">
        <v>10630</v>
      </c>
      <c r="I572" s="50">
        <v>9.5399999999999991</v>
      </c>
    </row>
    <row r="573" spans="1:9" x14ac:dyDescent="0.2">
      <c r="A573">
        <v>469099</v>
      </c>
      <c r="B573" s="79">
        <v>7894904243969</v>
      </c>
      <c r="C573" s="80" t="s">
        <v>19</v>
      </c>
      <c r="D573" s="80" t="s">
        <v>10565</v>
      </c>
      <c r="E573" s="80" t="s">
        <v>10566</v>
      </c>
      <c r="F573" s="80" t="s">
        <v>10569</v>
      </c>
      <c r="G573" s="80" t="s">
        <v>10451</v>
      </c>
      <c r="H573" t="s">
        <v>10631</v>
      </c>
      <c r="I573" s="50">
        <v>9.5399999999999991</v>
      </c>
    </row>
    <row r="574" spans="1:9" x14ac:dyDescent="0.2">
      <c r="A574">
        <v>36132</v>
      </c>
      <c r="B574" s="79">
        <v>7894904575794</v>
      </c>
      <c r="C574" s="80" t="s">
        <v>19</v>
      </c>
      <c r="D574" s="80" t="s">
        <v>10565</v>
      </c>
      <c r="E574" s="80" t="s">
        <v>10566</v>
      </c>
      <c r="F574" s="80" t="s">
        <v>10569</v>
      </c>
      <c r="G574" s="80" t="s">
        <v>10451</v>
      </c>
      <c r="H574" t="s">
        <v>13177</v>
      </c>
      <c r="I574" s="50">
        <v>9.69</v>
      </c>
    </row>
    <row r="575" spans="1:9" x14ac:dyDescent="0.2">
      <c r="A575">
        <v>49126</v>
      </c>
      <c r="B575" s="79">
        <v>7894904575824</v>
      </c>
      <c r="C575" s="80" t="s">
        <v>19</v>
      </c>
      <c r="D575" s="80" t="s">
        <v>10565</v>
      </c>
      <c r="E575" s="80" t="s">
        <v>10566</v>
      </c>
      <c r="F575" s="80" t="s">
        <v>10569</v>
      </c>
      <c r="G575" s="80" t="s">
        <v>10451</v>
      </c>
      <c r="H575" t="s">
        <v>10629</v>
      </c>
      <c r="I575" s="50">
        <v>9.69</v>
      </c>
    </row>
    <row r="576" spans="1:9" x14ac:dyDescent="0.2">
      <c r="A576">
        <v>38490</v>
      </c>
      <c r="B576" s="79">
        <v>7894904577767</v>
      </c>
      <c r="C576" s="80" t="s">
        <v>19</v>
      </c>
      <c r="D576" s="80" t="s">
        <v>10565</v>
      </c>
      <c r="E576" s="80" t="s">
        <v>10566</v>
      </c>
      <c r="F576" s="80" t="s">
        <v>10569</v>
      </c>
      <c r="G576" s="80" t="s">
        <v>10451</v>
      </c>
      <c r="H576" t="s">
        <v>13178</v>
      </c>
      <c r="I576" s="50">
        <v>19.73</v>
      </c>
    </row>
    <row r="577" spans="1:9" x14ac:dyDescent="0.2">
      <c r="A577">
        <v>555081</v>
      </c>
      <c r="B577" s="79">
        <v>7894904296316</v>
      </c>
      <c r="C577" s="80" t="s">
        <v>19</v>
      </c>
      <c r="D577" s="80" t="s">
        <v>10565</v>
      </c>
      <c r="E577" s="80" t="s">
        <v>10566</v>
      </c>
      <c r="F577" s="80" t="s">
        <v>10569</v>
      </c>
      <c r="G577" s="80" t="s">
        <v>10451</v>
      </c>
      <c r="H577" t="s">
        <v>10637</v>
      </c>
      <c r="I577" s="50">
        <v>15.76</v>
      </c>
    </row>
    <row r="578" spans="1:9" x14ac:dyDescent="0.2">
      <c r="A578">
        <v>26346</v>
      </c>
      <c r="B578" s="79">
        <v>7894904575848</v>
      </c>
      <c r="C578" s="80" t="s">
        <v>19</v>
      </c>
      <c r="D578" s="80" t="s">
        <v>10565</v>
      </c>
      <c r="E578" s="80" t="s">
        <v>10566</v>
      </c>
      <c r="F578" s="80" t="s">
        <v>10569</v>
      </c>
      <c r="G578" s="80" t="s">
        <v>10451</v>
      </c>
      <c r="H578" t="s">
        <v>13179</v>
      </c>
      <c r="I578" s="50">
        <v>18.579999999999998</v>
      </c>
    </row>
    <row r="579" spans="1:9" x14ac:dyDescent="0.2">
      <c r="A579">
        <v>555058</v>
      </c>
      <c r="B579" s="79">
        <v>7894904296323</v>
      </c>
      <c r="C579" s="80" t="s">
        <v>19</v>
      </c>
      <c r="D579" s="80" t="s">
        <v>10565</v>
      </c>
      <c r="E579" s="80" t="s">
        <v>10566</v>
      </c>
      <c r="F579" s="80" t="s">
        <v>10569</v>
      </c>
      <c r="G579" s="80" t="s">
        <v>10451</v>
      </c>
      <c r="H579" t="s">
        <v>10634</v>
      </c>
      <c r="I579" s="50">
        <v>16.5</v>
      </c>
    </row>
    <row r="580" spans="1:9" x14ac:dyDescent="0.2">
      <c r="A580">
        <v>577776</v>
      </c>
      <c r="B580" s="79">
        <v>7894904603756</v>
      </c>
      <c r="C580" s="80" t="s">
        <v>19</v>
      </c>
      <c r="D580" s="80" t="s">
        <v>10565</v>
      </c>
      <c r="E580" s="80" t="s">
        <v>10566</v>
      </c>
      <c r="F580" s="80" t="s">
        <v>10569</v>
      </c>
      <c r="G580" s="80" t="s">
        <v>10451</v>
      </c>
      <c r="H580" t="s">
        <v>10639</v>
      </c>
      <c r="I580" s="50">
        <v>14.22</v>
      </c>
    </row>
    <row r="581" spans="1:9" x14ac:dyDescent="0.2">
      <c r="A581">
        <v>577777</v>
      </c>
      <c r="B581" s="79">
        <v>7894904603633</v>
      </c>
      <c r="C581" s="80" t="s">
        <v>19</v>
      </c>
      <c r="D581" s="80" t="s">
        <v>10565</v>
      </c>
      <c r="E581" s="80" t="s">
        <v>10566</v>
      </c>
      <c r="F581" s="80" t="s">
        <v>10569</v>
      </c>
      <c r="G581" s="80" t="s">
        <v>10451</v>
      </c>
      <c r="H581" t="s">
        <v>13180</v>
      </c>
      <c r="I581" s="50">
        <v>12.64</v>
      </c>
    </row>
    <row r="582" spans="1:9" x14ac:dyDescent="0.2">
      <c r="A582">
        <v>184983</v>
      </c>
      <c r="B582" s="79">
        <v>7894904597840</v>
      </c>
      <c r="C582" s="80" t="s">
        <v>19</v>
      </c>
      <c r="D582" s="80" t="s">
        <v>10565</v>
      </c>
      <c r="E582" s="80" t="s">
        <v>10566</v>
      </c>
      <c r="F582" s="80" t="s">
        <v>10569</v>
      </c>
      <c r="G582" s="80" t="s">
        <v>10451</v>
      </c>
      <c r="H582" t="s">
        <v>10622</v>
      </c>
      <c r="I582" s="50">
        <v>9.57</v>
      </c>
    </row>
    <row r="583" spans="1:9" x14ac:dyDescent="0.2">
      <c r="A583">
        <v>492981</v>
      </c>
      <c r="B583" s="79">
        <v>7894904270071</v>
      </c>
      <c r="C583" s="80" t="s">
        <v>19</v>
      </c>
      <c r="D583" s="80" t="s">
        <v>10565</v>
      </c>
      <c r="E583" s="80" t="s">
        <v>10566</v>
      </c>
      <c r="F583" s="80" t="s">
        <v>10569</v>
      </c>
      <c r="G583" s="80" t="s">
        <v>10451</v>
      </c>
      <c r="H583" t="s">
        <v>13181</v>
      </c>
      <c r="I583" s="50">
        <v>11.29</v>
      </c>
    </row>
    <row r="584" spans="1:9" x14ac:dyDescent="0.2">
      <c r="A584">
        <v>504475</v>
      </c>
      <c r="B584" s="79">
        <v>7891164026769</v>
      </c>
      <c r="C584" s="80" t="s">
        <v>19</v>
      </c>
      <c r="D584" s="80" t="s">
        <v>10565</v>
      </c>
      <c r="E584" s="80" t="s">
        <v>10566</v>
      </c>
      <c r="F584" s="80" t="s">
        <v>10569</v>
      </c>
      <c r="G584" s="80" t="s">
        <v>6341</v>
      </c>
      <c r="H584" t="s">
        <v>13182</v>
      </c>
      <c r="I584" s="50">
        <v>10.46</v>
      </c>
    </row>
    <row r="585" spans="1:9" x14ac:dyDescent="0.2">
      <c r="A585">
        <v>504503</v>
      </c>
      <c r="B585" s="79">
        <v>7891164026110</v>
      </c>
      <c r="C585" s="80" t="s">
        <v>19</v>
      </c>
      <c r="D585" s="80" t="s">
        <v>10565</v>
      </c>
      <c r="E585" s="80" t="s">
        <v>10566</v>
      </c>
      <c r="F585" s="80" t="s">
        <v>10569</v>
      </c>
      <c r="G585" s="80" t="s">
        <v>6341</v>
      </c>
      <c r="H585" t="s">
        <v>13183</v>
      </c>
      <c r="I585" s="50">
        <v>10.83</v>
      </c>
    </row>
    <row r="586" spans="1:9" x14ac:dyDescent="0.2">
      <c r="A586">
        <v>504507</v>
      </c>
      <c r="B586" s="79">
        <v>7891164028770</v>
      </c>
      <c r="C586" s="80" t="s">
        <v>19</v>
      </c>
      <c r="D586" s="80" t="s">
        <v>10565</v>
      </c>
      <c r="E586" s="80" t="s">
        <v>10566</v>
      </c>
      <c r="F586" s="80" t="s">
        <v>10569</v>
      </c>
      <c r="G586" s="80" t="s">
        <v>6341</v>
      </c>
      <c r="H586" t="s">
        <v>13184</v>
      </c>
      <c r="I586" s="50">
        <v>15.66</v>
      </c>
    </row>
    <row r="587" spans="1:9" x14ac:dyDescent="0.2">
      <c r="A587">
        <v>570569</v>
      </c>
      <c r="B587" s="79">
        <v>7898733710173</v>
      </c>
      <c r="C587" s="80" t="s">
        <v>19</v>
      </c>
      <c r="D587" s="80" t="s">
        <v>10565</v>
      </c>
      <c r="E587" s="80" t="s">
        <v>10566</v>
      </c>
      <c r="F587" s="80" t="s">
        <v>10569</v>
      </c>
      <c r="G587" s="80" t="s">
        <v>10663</v>
      </c>
      <c r="H587" t="s">
        <v>10664</v>
      </c>
      <c r="I587" s="50">
        <v>5.99</v>
      </c>
    </row>
    <row r="588" spans="1:9" x14ac:dyDescent="0.2">
      <c r="A588">
        <v>431663</v>
      </c>
      <c r="B588" s="79">
        <v>7000004316636</v>
      </c>
      <c r="C588" s="80" t="s">
        <v>19</v>
      </c>
      <c r="D588" s="80" t="s">
        <v>10565</v>
      </c>
      <c r="E588" s="80" t="s">
        <v>10566</v>
      </c>
      <c r="F588" s="80" t="s">
        <v>10569</v>
      </c>
      <c r="G588" s="80" t="s">
        <v>10594</v>
      </c>
      <c r="H588" t="s">
        <v>13185</v>
      </c>
      <c r="I588" s="50">
        <v>9.2200000000000006</v>
      </c>
    </row>
    <row r="589" spans="1:9" x14ac:dyDescent="0.2">
      <c r="A589">
        <v>431677</v>
      </c>
      <c r="B589" s="79">
        <v>7000004316773</v>
      </c>
      <c r="C589" s="80" t="s">
        <v>19</v>
      </c>
      <c r="D589" s="80" t="s">
        <v>10565</v>
      </c>
      <c r="E589" s="80" t="s">
        <v>10566</v>
      </c>
      <c r="F589" s="80" t="s">
        <v>10569</v>
      </c>
      <c r="G589" s="80" t="s">
        <v>10594</v>
      </c>
      <c r="H589" t="s">
        <v>13186</v>
      </c>
      <c r="I589" s="50">
        <v>10</v>
      </c>
    </row>
    <row r="590" spans="1:9" x14ac:dyDescent="0.2">
      <c r="A590">
        <v>431656</v>
      </c>
      <c r="B590" s="79">
        <v>431656</v>
      </c>
      <c r="C590" s="80" t="s">
        <v>19</v>
      </c>
      <c r="D590" s="80" t="s">
        <v>10565</v>
      </c>
      <c r="E590" s="80" t="s">
        <v>10566</v>
      </c>
      <c r="F590" s="80" t="s">
        <v>10569</v>
      </c>
      <c r="G590" s="80" t="s">
        <v>10594</v>
      </c>
      <c r="H590" t="s">
        <v>13187</v>
      </c>
      <c r="I590" s="50">
        <v>16.48</v>
      </c>
    </row>
    <row r="591" spans="1:9" x14ac:dyDescent="0.2">
      <c r="A591">
        <v>431658</v>
      </c>
      <c r="B591" s="79">
        <v>7000004316582</v>
      </c>
      <c r="C591" s="80" t="s">
        <v>19</v>
      </c>
      <c r="D591" s="80" t="s">
        <v>10565</v>
      </c>
      <c r="E591" s="80" t="s">
        <v>10566</v>
      </c>
      <c r="F591" s="80" t="s">
        <v>10569</v>
      </c>
      <c r="G591" s="80" t="s">
        <v>10594</v>
      </c>
      <c r="H591" t="s">
        <v>13188</v>
      </c>
      <c r="I591" s="50">
        <v>14.94</v>
      </c>
    </row>
    <row r="592" spans="1:9" x14ac:dyDescent="0.2">
      <c r="A592">
        <v>431659</v>
      </c>
      <c r="B592" s="79">
        <v>431659</v>
      </c>
      <c r="C592" s="80" t="s">
        <v>19</v>
      </c>
      <c r="D592" s="80" t="s">
        <v>10565</v>
      </c>
      <c r="E592" s="80" t="s">
        <v>10566</v>
      </c>
      <c r="F592" s="80" t="s">
        <v>10569</v>
      </c>
      <c r="G592" s="80" t="s">
        <v>10594</v>
      </c>
      <c r="H592" t="s">
        <v>13189</v>
      </c>
      <c r="I592" s="50">
        <v>11.17</v>
      </c>
    </row>
    <row r="593" spans="1:9" x14ac:dyDescent="0.2">
      <c r="A593">
        <v>431660</v>
      </c>
      <c r="B593" s="79">
        <v>7000004316605</v>
      </c>
      <c r="C593" s="80" t="s">
        <v>19</v>
      </c>
      <c r="D593" s="80" t="s">
        <v>10565</v>
      </c>
      <c r="E593" s="80" t="s">
        <v>10566</v>
      </c>
      <c r="F593" s="80" t="s">
        <v>10569</v>
      </c>
      <c r="G593" s="80" t="s">
        <v>10594</v>
      </c>
      <c r="H593" t="s">
        <v>13190</v>
      </c>
      <c r="I593" s="50">
        <v>18.62</v>
      </c>
    </row>
    <row r="594" spans="1:9" x14ac:dyDescent="0.2">
      <c r="A594">
        <v>431662</v>
      </c>
      <c r="B594" s="79">
        <v>7000004316629</v>
      </c>
      <c r="C594" s="80" t="s">
        <v>19</v>
      </c>
      <c r="D594" s="80" t="s">
        <v>10565</v>
      </c>
      <c r="E594" s="80" t="s">
        <v>10566</v>
      </c>
      <c r="F594" s="80" t="s">
        <v>10569</v>
      </c>
      <c r="G594" s="80" t="s">
        <v>10594</v>
      </c>
      <c r="H594" t="s">
        <v>13191</v>
      </c>
      <c r="I594" s="50">
        <v>12.74</v>
      </c>
    </row>
    <row r="595" spans="1:9" x14ac:dyDescent="0.2">
      <c r="A595">
        <v>479515</v>
      </c>
      <c r="B595" s="79">
        <v>7000004795158</v>
      </c>
      <c r="C595" s="80" t="s">
        <v>19</v>
      </c>
      <c r="D595" s="80" t="s">
        <v>10565</v>
      </c>
      <c r="E595" s="80" t="s">
        <v>10566</v>
      </c>
      <c r="F595" s="80" t="s">
        <v>10569</v>
      </c>
      <c r="G595" s="80" t="s">
        <v>10594</v>
      </c>
      <c r="H595" t="s">
        <v>13192</v>
      </c>
      <c r="I595" s="50">
        <v>15.71</v>
      </c>
    </row>
    <row r="596" spans="1:9" x14ac:dyDescent="0.2">
      <c r="A596">
        <v>429252</v>
      </c>
      <c r="B596" s="79">
        <v>7000004292527</v>
      </c>
      <c r="C596" s="80" t="s">
        <v>19</v>
      </c>
      <c r="D596" s="80" t="s">
        <v>10565</v>
      </c>
      <c r="E596" s="80" t="s">
        <v>10566</v>
      </c>
      <c r="F596" s="80" t="s">
        <v>10569</v>
      </c>
      <c r="G596" s="80" t="s">
        <v>10594</v>
      </c>
      <c r="H596" t="s">
        <v>10595</v>
      </c>
      <c r="I596" s="50">
        <v>11.8</v>
      </c>
    </row>
    <row r="597" spans="1:9" x14ac:dyDescent="0.2">
      <c r="A597">
        <v>6167</v>
      </c>
      <c r="B597" s="79">
        <v>7893000913912</v>
      </c>
      <c r="C597" s="80" t="s">
        <v>19</v>
      </c>
      <c r="D597" s="80" t="s">
        <v>10565</v>
      </c>
      <c r="E597" s="80" t="s">
        <v>10566</v>
      </c>
      <c r="F597" s="80" t="s">
        <v>10569</v>
      </c>
      <c r="G597" s="80" t="s">
        <v>10479</v>
      </c>
      <c r="H597" t="s">
        <v>10643</v>
      </c>
      <c r="I597" s="50">
        <v>49.96</v>
      </c>
    </row>
    <row r="598" spans="1:9" x14ac:dyDescent="0.2">
      <c r="A598">
        <v>4521</v>
      </c>
      <c r="B598" s="79">
        <v>7893000134638</v>
      </c>
      <c r="C598" s="80" t="s">
        <v>19</v>
      </c>
      <c r="D598" s="80" t="s">
        <v>10565</v>
      </c>
      <c r="E598" s="80" t="s">
        <v>10566</v>
      </c>
      <c r="F598" s="80" t="s">
        <v>10569</v>
      </c>
      <c r="G598" s="80" t="s">
        <v>10479</v>
      </c>
      <c r="H598" t="s">
        <v>10644</v>
      </c>
      <c r="I598" s="50">
        <v>17.57</v>
      </c>
    </row>
    <row r="599" spans="1:9" x14ac:dyDescent="0.2">
      <c r="A599">
        <v>45939</v>
      </c>
      <c r="B599" s="79">
        <v>7893000027701</v>
      </c>
      <c r="C599" s="80" t="s">
        <v>19</v>
      </c>
      <c r="D599" s="80" t="s">
        <v>10565</v>
      </c>
      <c r="E599" s="80" t="s">
        <v>10566</v>
      </c>
      <c r="F599" s="80" t="s">
        <v>10569</v>
      </c>
      <c r="G599" s="80" t="s">
        <v>10479</v>
      </c>
      <c r="H599" t="s">
        <v>10646</v>
      </c>
      <c r="I599" s="50">
        <v>6.3</v>
      </c>
    </row>
    <row r="600" spans="1:9" x14ac:dyDescent="0.2">
      <c r="A600">
        <v>82635</v>
      </c>
      <c r="B600" s="79">
        <v>7893000043213</v>
      </c>
      <c r="C600" s="80" t="s">
        <v>19</v>
      </c>
      <c r="D600" s="80" t="s">
        <v>10565</v>
      </c>
      <c r="E600" s="80" t="s">
        <v>10566</v>
      </c>
      <c r="F600" s="80" t="s">
        <v>10569</v>
      </c>
      <c r="G600" s="80" t="s">
        <v>10479</v>
      </c>
      <c r="H600" t="s">
        <v>10648</v>
      </c>
      <c r="I600" s="50">
        <v>6.3</v>
      </c>
    </row>
    <row r="601" spans="1:9" x14ac:dyDescent="0.2">
      <c r="A601">
        <v>74256</v>
      </c>
      <c r="B601" s="79">
        <v>7893000043220</v>
      </c>
      <c r="C601" s="80" t="s">
        <v>19</v>
      </c>
      <c r="D601" s="80" t="s">
        <v>10565</v>
      </c>
      <c r="E601" s="80" t="s">
        <v>10566</v>
      </c>
      <c r="F601" s="80" t="s">
        <v>10569</v>
      </c>
      <c r="G601" s="80" t="s">
        <v>10479</v>
      </c>
      <c r="H601" t="s">
        <v>10647</v>
      </c>
      <c r="I601" s="50">
        <v>6.3</v>
      </c>
    </row>
    <row r="602" spans="1:9" x14ac:dyDescent="0.2">
      <c r="A602">
        <v>444345</v>
      </c>
      <c r="B602" s="79">
        <v>7891515556341</v>
      </c>
      <c r="C602" s="80" t="s">
        <v>19</v>
      </c>
      <c r="D602" s="80" t="s">
        <v>10565</v>
      </c>
      <c r="E602" s="80" t="s">
        <v>10566</v>
      </c>
      <c r="F602" s="80" t="s">
        <v>10569</v>
      </c>
      <c r="G602" s="80" t="s">
        <v>10479</v>
      </c>
      <c r="H602" t="s">
        <v>13193</v>
      </c>
      <c r="I602" s="50">
        <v>6.29</v>
      </c>
    </row>
    <row r="603" spans="1:9" x14ac:dyDescent="0.2">
      <c r="A603">
        <v>444348</v>
      </c>
      <c r="B603" s="79">
        <v>7891515556334</v>
      </c>
      <c r="C603" s="80" t="s">
        <v>19</v>
      </c>
      <c r="D603" s="80" t="s">
        <v>10565</v>
      </c>
      <c r="E603" s="80" t="s">
        <v>10566</v>
      </c>
      <c r="F603" s="80" t="s">
        <v>10569</v>
      </c>
      <c r="G603" s="80" t="s">
        <v>10479</v>
      </c>
      <c r="H603" t="s">
        <v>13193</v>
      </c>
      <c r="I603" s="50">
        <v>6.29</v>
      </c>
    </row>
    <row r="604" spans="1:9" x14ac:dyDescent="0.2">
      <c r="A604">
        <v>261255</v>
      </c>
      <c r="B604" s="79">
        <v>7893000069374</v>
      </c>
      <c r="C604" s="80" t="s">
        <v>19</v>
      </c>
      <c r="D604" s="80" t="s">
        <v>10565</v>
      </c>
      <c r="E604" s="80" t="s">
        <v>10566</v>
      </c>
      <c r="F604" s="80" t="s">
        <v>10569</v>
      </c>
      <c r="G604" s="80" t="s">
        <v>10479</v>
      </c>
      <c r="H604" t="s">
        <v>10650</v>
      </c>
      <c r="I604" s="50">
        <v>16.25</v>
      </c>
    </row>
    <row r="605" spans="1:9" x14ac:dyDescent="0.2">
      <c r="A605">
        <v>11977</v>
      </c>
      <c r="B605" s="79">
        <v>7893000492394</v>
      </c>
      <c r="C605" s="80" t="s">
        <v>19</v>
      </c>
      <c r="D605" s="80" t="s">
        <v>10565</v>
      </c>
      <c r="E605" s="80" t="s">
        <v>10566</v>
      </c>
      <c r="F605" s="80" t="s">
        <v>10569</v>
      </c>
      <c r="G605" s="80" t="s">
        <v>10479</v>
      </c>
      <c r="H605" t="s">
        <v>10651</v>
      </c>
      <c r="I605" s="50">
        <v>16.25</v>
      </c>
    </row>
    <row r="606" spans="1:9" x14ac:dyDescent="0.2">
      <c r="A606">
        <v>74291</v>
      </c>
      <c r="B606" s="79">
        <v>7893000012509</v>
      </c>
      <c r="C606" s="80" t="s">
        <v>19</v>
      </c>
      <c r="D606" s="80" t="s">
        <v>10565</v>
      </c>
      <c r="E606" s="80" t="s">
        <v>10566</v>
      </c>
      <c r="F606" s="80" t="s">
        <v>10569</v>
      </c>
      <c r="G606" s="80" t="s">
        <v>10479</v>
      </c>
      <c r="H606" t="s">
        <v>10653</v>
      </c>
      <c r="I606" s="50">
        <v>16.21</v>
      </c>
    </row>
    <row r="607" spans="1:9" x14ac:dyDescent="0.2">
      <c r="A607">
        <v>53159</v>
      </c>
      <c r="B607" s="79">
        <v>7893000012547</v>
      </c>
      <c r="C607" s="80" t="s">
        <v>19</v>
      </c>
      <c r="D607" s="80" t="s">
        <v>10565</v>
      </c>
      <c r="E607" s="80" t="s">
        <v>10566</v>
      </c>
      <c r="F607" s="80" t="s">
        <v>10569</v>
      </c>
      <c r="G607" s="80" t="s">
        <v>10479</v>
      </c>
      <c r="H607" t="s">
        <v>10652</v>
      </c>
      <c r="I607" s="50">
        <v>16.21</v>
      </c>
    </row>
    <row r="608" spans="1:9" x14ac:dyDescent="0.2">
      <c r="A608">
        <v>36030</v>
      </c>
      <c r="B608" s="79">
        <v>7893000902633</v>
      </c>
      <c r="C608" s="80" t="s">
        <v>19</v>
      </c>
      <c r="D608" s="80" t="s">
        <v>10565</v>
      </c>
      <c r="E608" s="80" t="s">
        <v>10566</v>
      </c>
      <c r="F608" s="80" t="s">
        <v>10569</v>
      </c>
      <c r="G608" s="80" t="s">
        <v>10479</v>
      </c>
      <c r="H608" t="s">
        <v>10645</v>
      </c>
      <c r="I608" s="50">
        <v>19.05</v>
      </c>
    </row>
    <row r="609" spans="1:9" x14ac:dyDescent="0.2">
      <c r="A609">
        <v>519822</v>
      </c>
      <c r="B609" s="79">
        <v>7891515605704</v>
      </c>
      <c r="C609" s="80" t="s">
        <v>19</v>
      </c>
      <c r="D609" s="80" t="s">
        <v>10565</v>
      </c>
      <c r="E609" s="80" t="s">
        <v>10566</v>
      </c>
      <c r="F609" s="80" t="s">
        <v>10569</v>
      </c>
      <c r="G609" s="80" t="s">
        <v>10479</v>
      </c>
      <c r="H609" t="s">
        <v>10658</v>
      </c>
      <c r="I609" s="50">
        <v>7.26</v>
      </c>
    </row>
    <row r="610" spans="1:9" x14ac:dyDescent="0.2">
      <c r="A610">
        <v>519806</v>
      </c>
      <c r="B610" s="79">
        <v>7891515606312</v>
      </c>
      <c r="C610" s="80" t="s">
        <v>19</v>
      </c>
      <c r="D610" s="80" t="s">
        <v>10565</v>
      </c>
      <c r="E610" s="80" t="s">
        <v>10566</v>
      </c>
      <c r="F610" s="80" t="s">
        <v>10569</v>
      </c>
      <c r="G610" s="80" t="s">
        <v>10479</v>
      </c>
      <c r="H610" t="s">
        <v>10654</v>
      </c>
      <c r="I610" s="50">
        <v>7.25</v>
      </c>
    </row>
    <row r="611" spans="1:9" x14ac:dyDescent="0.2">
      <c r="A611">
        <v>519808</v>
      </c>
      <c r="B611" s="79">
        <v>7891515606329</v>
      </c>
      <c r="C611" s="80" t="s">
        <v>19</v>
      </c>
      <c r="D611" s="80" t="s">
        <v>10565</v>
      </c>
      <c r="E611" s="80" t="s">
        <v>10566</v>
      </c>
      <c r="F611" s="80" t="s">
        <v>10569</v>
      </c>
      <c r="G611" s="80" t="s">
        <v>10479</v>
      </c>
      <c r="H611" t="s">
        <v>10655</v>
      </c>
      <c r="I611" s="50">
        <v>7.26</v>
      </c>
    </row>
    <row r="612" spans="1:9" x14ac:dyDescent="0.2">
      <c r="A612">
        <v>137139</v>
      </c>
      <c r="B612" s="79">
        <v>7893000052888</v>
      </c>
      <c r="C612" s="80" t="s">
        <v>19</v>
      </c>
      <c r="D612" s="80" t="s">
        <v>10565</v>
      </c>
      <c r="E612" s="80" t="s">
        <v>10566</v>
      </c>
      <c r="F612" s="80" t="s">
        <v>10569</v>
      </c>
      <c r="G612" s="80" t="s">
        <v>10479</v>
      </c>
      <c r="H612" t="s">
        <v>13194</v>
      </c>
      <c r="I612" s="50">
        <v>16.95</v>
      </c>
    </row>
    <row r="613" spans="1:9" x14ac:dyDescent="0.2">
      <c r="A613">
        <v>137140</v>
      </c>
      <c r="B613" s="79">
        <v>7893000052895</v>
      </c>
      <c r="C613" s="80" t="s">
        <v>19</v>
      </c>
      <c r="D613" s="80" t="s">
        <v>10565</v>
      </c>
      <c r="E613" s="80" t="s">
        <v>10566</v>
      </c>
      <c r="F613" s="80" t="s">
        <v>10569</v>
      </c>
      <c r="G613" s="80" t="s">
        <v>10479</v>
      </c>
      <c r="H613" t="s">
        <v>10649</v>
      </c>
      <c r="I613" s="50">
        <v>16.95</v>
      </c>
    </row>
    <row r="614" spans="1:9" x14ac:dyDescent="0.2">
      <c r="A614">
        <v>265129</v>
      </c>
      <c r="B614" s="79">
        <v>7891515443528</v>
      </c>
      <c r="C614" s="80" t="s">
        <v>19</v>
      </c>
      <c r="D614" s="80" t="s">
        <v>10565</v>
      </c>
      <c r="E614" s="80" t="s">
        <v>10566</v>
      </c>
      <c r="F614" s="80" t="s">
        <v>10569</v>
      </c>
      <c r="G614" s="80" t="s">
        <v>10479</v>
      </c>
      <c r="H614" t="s">
        <v>13195</v>
      </c>
      <c r="I614" s="50">
        <v>20.76</v>
      </c>
    </row>
    <row r="615" spans="1:9" x14ac:dyDescent="0.2">
      <c r="A615">
        <v>519814</v>
      </c>
      <c r="B615" s="79">
        <v>7891515606435</v>
      </c>
      <c r="C615" s="80" t="s">
        <v>19</v>
      </c>
      <c r="D615" s="80" t="s">
        <v>10565</v>
      </c>
      <c r="E615" s="80" t="s">
        <v>10566</v>
      </c>
      <c r="F615" s="80" t="s">
        <v>10569</v>
      </c>
      <c r="G615" s="80" t="s">
        <v>10479</v>
      </c>
      <c r="H615" t="s">
        <v>10656</v>
      </c>
      <c r="I615" s="50">
        <v>6.92</v>
      </c>
    </row>
    <row r="616" spans="1:9" x14ac:dyDescent="0.2">
      <c r="A616">
        <v>519816</v>
      </c>
      <c r="B616" s="79">
        <v>7891515605803</v>
      </c>
      <c r="C616" s="80" t="s">
        <v>19</v>
      </c>
      <c r="D616" s="80" t="s">
        <v>10565</v>
      </c>
      <c r="E616" s="80" t="s">
        <v>10566</v>
      </c>
      <c r="F616" s="80" t="s">
        <v>10569</v>
      </c>
      <c r="G616" s="80" t="s">
        <v>10479</v>
      </c>
      <c r="H616" t="s">
        <v>13196</v>
      </c>
      <c r="I616" s="50">
        <v>6.59</v>
      </c>
    </row>
    <row r="617" spans="1:9" x14ac:dyDescent="0.2">
      <c r="A617">
        <v>519819</v>
      </c>
      <c r="B617" s="79">
        <v>7891515605773</v>
      </c>
      <c r="C617" s="80" t="s">
        <v>19</v>
      </c>
      <c r="D617" s="80" t="s">
        <v>10565</v>
      </c>
      <c r="E617" s="80" t="s">
        <v>10566</v>
      </c>
      <c r="F617" s="80" t="s">
        <v>10569</v>
      </c>
      <c r="G617" s="80" t="s">
        <v>10479</v>
      </c>
      <c r="H617" t="s">
        <v>10657</v>
      </c>
      <c r="I617" s="50">
        <v>6.92</v>
      </c>
    </row>
    <row r="618" spans="1:9" x14ac:dyDescent="0.2">
      <c r="A618">
        <v>473706</v>
      </c>
      <c r="B618" s="79">
        <v>7891515560782</v>
      </c>
      <c r="C618" s="80" t="s">
        <v>19</v>
      </c>
      <c r="D618" s="80" t="s">
        <v>10565</v>
      </c>
      <c r="E618" s="80" t="s">
        <v>10566</v>
      </c>
      <c r="F618" s="80" t="s">
        <v>10569</v>
      </c>
      <c r="G618" s="80" t="s">
        <v>10479</v>
      </c>
      <c r="H618" t="s">
        <v>10641</v>
      </c>
      <c r="I618" s="50">
        <v>22.16</v>
      </c>
    </row>
    <row r="619" spans="1:9" x14ac:dyDescent="0.2">
      <c r="A619">
        <v>473708</v>
      </c>
      <c r="B619" s="79">
        <v>7891515560775</v>
      </c>
      <c r="C619" s="80" t="s">
        <v>19</v>
      </c>
      <c r="D619" s="80" t="s">
        <v>10565</v>
      </c>
      <c r="E619" s="80" t="s">
        <v>10566</v>
      </c>
      <c r="F619" s="80" t="s">
        <v>10569</v>
      </c>
      <c r="G619" s="80" t="s">
        <v>10479</v>
      </c>
      <c r="H619" t="s">
        <v>10642</v>
      </c>
      <c r="I619" s="50">
        <v>10.56</v>
      </c>
    </row>
    <row r="620" spans="1:9" x14ac:dyDescent="0.2">
      <c r="A620">
        <v>171488</v>
      </c>
      <c r="B620" s="79">
        <v>7896074601068</v>
      </c>
      <c r="C620" s="80" t="s">
        <v>19</v>
      </c>
      <c r="D620" s="80" t="s">
        <v>10565</v>
      </c>
      <c r="E620" s="80" t="s">
        <v>10566</v>
      </c>
      <c r="F620" s="80" t="s">
        <v>10569</v>
      </c>
      <c r="G620" s="80" t="s">
        <v>10583</v>
      </c>
      <c r="H620" t="s">
        <v>10585</v>
      </c>
      <c r="I620" s="50">
        <v>9.48</v>
      </c>
    </row>
    <row r="621" spans="1:9" x14ac:dyDescent="0.2">
      <c r="A621">
        <v>595611</v>
      </c>
      <c r="B621" s="79">
        <v>7896074607428</v>
      </c>
      <c r="C621" s="80" t="s">
        <v>19</v>
      </c>
      <c r="D621" s="80" t="s">
        <v>10565</v>
      </c>
      <c r="E621" s="80" t="s">
        <v>10566</v>
      </c>
      <c r="F621" s="80" t="s">
        <v>10569</v>
      </c>
      <c r="G621" s="80" t="s">
        <v>10583</v>
      </c>
      <c r="H621" t="s">
        <v>10587</v>
      </c>
      <c r="I621" s="50">
        <v>11.71</v>
      </c>
    </row>
    <row r="622" spans="1:9" x14ac:dyDescent="0.2">
      <c r="A622">
        <v>595614</v>
      </c>
      <c r="B622" s="79">
        <v>7896074607381</v>
      </c>
      <c r="C622" s="80" t="s">
        <v>19</v>
      </c>
      <c r="D622" s="80" t="s">
        <v>10565</v>
      </c>
      <c r="E622" s="80" t="s">
        <v>10566</v>
      </c>
      <c r="F622" s="80" t="s">
        <v>10569</v>
      </c>
      <c r="G622" s="80" t="s">
        <v>10583</v>
      </c>
      <c r="H622" t="s">
        <v>10588</v>
      </c>
      <c r="I622" s="50">
        <v>11.71</v>
      </c>
    </row>
    <row r="623" spans="1:9" x14ac:dyDescent="0.2">
      <c r="A623">
        <v>456148</v>
      </c>
      <c r="B623" s="79">
        <v>7896074606216</v>
      </c>
      <c r="C623" s="80" t="s">
        <v>19</v>
      </c>
      <c r="D623" s="80" t="s">
        <v>10565</v>
      </c>
      <c r="E623" s="80" t="s">
        <v>10566</v>
      </c>
      <c r="F623" s="80" t="s">
        <v>10569</v>
      </c>
      <c r="G623" s="80" t="s">
        <v>10583</v>
      </c>
      <c r="H623" t="s">
        <v>10586</v>
      </c>
      <c r="I623" s="50">
        <v>10.01</v>
      </c>
    </row>
    <row r="624" spans="1:9" x14ac:dyDescent="0.2">
      <c r="A624">
        <v>478524</v>
      </c>
      <c r="B624" s="79">
        <v>7896074603697</v>
      </c>
      <c r="C624" s="80" t="s">
        <v>19</v>
      </c>
      <c r="D624" s="80" t="s">
        <v>10565</v>
      </c>
      <c r="E624" s="80" t="s">
        <v>10566</v>
      </c>
      <c r="F624" s="80" t="s">
        <v>10569</v>
      </c>
      <c r="G624" s="80" t="s">
        <v>10583</v>
      </c>
      <c r="H624" t="s">
        <v>10589</v>
      </c>
      <c r="I624" s="50">
        <v>16.3</v>
      </c>
    </row>
    <row r="625" spans="1:9" x14ac:dyDescent="0.2">
      <c r="A625">
        <v>171490</v>
      </c>
      <c r="B625" s="79">
        <v>7896074600092</v>
      </c>
      <c r="C625" s="80" t="s">
        <v>19</v>
      </c>
      <c r="D625" s="80" t="s">
        <v>10565</v>
      </c>
      <c r="E625" s="80" t="s">
        <v>10566</v>
      </c>
      <c r="F625" s="80" t="s">
        <v>10569</v>
      </c>
      <c r="G625" s="80" t="s">
        <v>10583</v>
      </c>
      <c r="H625" t="s">
        <v>13197</v>
      </c>
      <c r="I625" s="50">
        <v>32.270000000000003</v>
      </c>
    </row>
    <row r="626" spans="1:9" x14ac:dyDescent="0.2">
      <c r="A626">
        <v>171485</v>
      </c>
      <c r="B626" s="79">
        <v>7896074600993</v>
      </c>
      <c r="C626" s="80" t="s">
        <v>19</v>
      </c>
      <c r="D626" s="80" t="s">
        <v>10565</v>
      </c>
      <c r="E626" s="80" t="s">
        <v>10566</v>
      </c>
      <c r="F626" s="80" t="s">
        <v>10569</v>
      </c>
      <c r="G626" s="80" t="s">
        <v>10583</v>
      </c>
      <c r="H626" t="s">
        <v>10584</v>
      </c>
      <c r="I626" s="50">
        <v>9.48</v>
      </c>
    </row>
    <row r="627" spans="1:9" x14ac:dyDescent="0.2">
      <c r="A627">
        <v>413639</v>
      </c>
      <c r="B627" s="79">
        <v>7897036400279</v>
      </c>
      <c r="C627" s="80" t="s">
        <v>19</v>
      </c>
      <c r="D627" s="80" t="s">
        <v>10565</v>
      </c>
      <c r="E627" s="80" t="s">
        <v>10566</v>
      </c>
      <c r="F627" s="80" t="s">
        <v>10569</v>
      </c>
      <c r="G627" s="80" t="s">
        <v>10571</v>
      </c>
      <c r="H627" t="s">
        <v>13198</v>
      </c>
      <c r="I627" s="50">
        <v>9.41</v>
      </c>
    </row>
    <row r="628" spans="1:9" x14ac:dyDescent="0.2">
      <c r="A628">
        <v>223417</v>
      </c>
      <c r="B628" s="79">
        <v>7897036400026</v>
      </c>
      <c r="C628" s="80" t="s">
        <v>19</v>
      </c>
      <c r="D628" s="80" t="s">
        <v>10565</v>
      </c>
      <c r="E628" s="80" t="s">
        <v>10566</v>
      </c>
      <c r="F628" s="80" t="s">
        <v>10569</v>
      </c>
      <c r="G628" s="80" t="s">
        <v>10571</v>
      </c>
      <c r="H628" t="s">
        <v>10573</v>
      </c>
      <c r="I628" s="50">
        <v>7.27</v>
      </c>
    </row>
    <row r="629" spans="1:9" x14ac:dyDescent="0.2">
      <c r="A629">
        <v>223422</v>
      </c>
      <c r="B629" s="79">
        <v>7897036400088</v>
      </c>
      <c r="C629" s="80" t="s">
        <v>19</v>
      </c>
      <c r="D629" s="80" t="s">
        <v>10565</v>
      </c>
      <c r="E629" s="80" t="s">
        <v>10566</v>
      </c>
      <c r="F629" s="80" t="s">
        <v>10569</v>
      </c>
      <c r="G629" s="80" t="s">
        <v>10571</v>
      </c>
      <c r="H629" t="s">
        <v>10572</v>
      </c>
      <c r="I629" s="50">
        <v>18.18</v>
      </c>
    </row>
    <row r="630" spans="1:9" x14ac:dyDescent="0.2">
      <c r="A630">
        <v>431561</v>
      </c>
      <c r="B630" s="79">
        <v>7897036400064</v>
      </c>
      <c r="C630" s="80" t="s">
        <v>19</v>
      </c>
      <c r="D630" s="80" t="s">
        <v>10565</v>
      </c>
      <c r="E630" s="80" t="s">
        <v>10566</v>
      </c>
      <c r="F630" s="80" t="s">
        <v>10569</v>
      </c>
      <c r="G630" s="80" t="s">
        <v>10571</v>
      </c>
      <c r="H630" t="s">
        <v>10574</v>
      </c>
      <c r="I630" s="50">
        <v>31.24</v>
      </c>
    </row>
    <row r="631" spans="1:9" x14ac:dyDescent="0.2">
      <c r="A631">
        <v>460075</v>
      </c>
      <c r="B631" s="79">
        <v>7897076024923</v>
      </c>
      <c r="C631" s="80" t="s">
        <v>19</v>
      </c>
      <c r="D631" s="80" t="s">
        <v>10565</v>
      </c>
      <c r="E631" s="80" t="s">
        <v>10566</v>
      </c>
      <c r="F631" s="80" t="s">
        <v>10569</v>
      </c>
      <c r="G631" s="80" t="s">
        <v>10575</v>
      </c>
      <c r="H631" t="s">
        <v>10581</v>
      </c>
      <c r="I631" s="50">
        <v>17.68</v>
      </c>
    </row>
    <row r="632" spans="1:9" x14ac:dyDescent="0.2">
      <c r="A632">
        <v>460074</v>
      </c>
      <c r="B632" s="79">
        <v>7897076024947</v>
      </c>
      <c r="C632" s="80" t="s">
        <v>19</v>
      </c>
      <c r="D632" s="80" t="s">
        <v>10565</v>
      </c>
      <c r="E632" s="80" t="s">
        <v>10566</v>
      </c>
      <c r="F632" s="80" t="s">
        <v>10569</v>
      </c>
      <c r="G632" s="80" t="s">
        <v>10575</v>
      </c>
      <c r="H632" t="s">
        <v>13199</v>
      </c>
      <c r="I632" s="50">
        <v>17.68</v>
      </c>
    </row>
    <row r="633" spans="1:9" x14ac:dyDescent="0.2">
      <c r="A633">
        <v>467264</v>
      </c>
      <c r="B633" s="79">
        <v>7897076024978</v>
      </c>
      <c r="C633" s="80" t="s">
        <v>19</v>
      </c>
      <c r="D633" s="80" t="s">
        <v>10565</v>
      </c>
      <c r="E633" s="80" t="s">
        <v>10566</v>
      </c>
      <c r="F633" s="80" t="s">
        <v>10569</v>
      </c>
      <c r="G633" s="80" t="s">
        <v>10575</v>
      </c>
      <c r="H633" t="s">
        <v>10582</v>
      </c>
      <c r="I633" s="50">
        <v>17.68</v>
      </c>
    </row>
    <row r="634" spans="1:9" x14ac:dyDescent="0.2">
      <c r="A634">
        <v>467266</v>
      </c>
      <c r="B634" s="79">
        <v>7897076024961</v>
      </c>
      <c r="C634" s="80" t="s">
        <v>19</v>
      </c>
      <c r="D634" s="80" t="s">
        <v>10565</v>
      </c>
      <c r="E634" s="80" t="s">
        <v>10566</v>
      </c>
      <c r="F634" s="80" t="s">
        <v>10569</v>
      </c>
      <c r="G634" s="80" t="s">
        <v>10575</v>
      </c>
      <c r="H634" t="s">
        <v>13200</v>
      </c>
      <c r="I634" s="50">
        <v>18.760000000000002</v>
      </c>
    </row>
    <row r="635" spans="1:9" x14ac:dyDescent="0.2">
      <c r="A635">
        <v>467274</v>
      </c>
      <c r="B635" s="79">
        <v>7897076012180</v>
      </c>
      <c r="C635" s="80" t="s">
        <v>19</v>
      </c>
      <c r="D635" s="80" t="s">
        <v>10565</v>
      </c>
      <c r="E635" s="80" t="s">
        <v>10566</v>
      </c>
      <c r="F635" s="80" t="s">
        <v>10569</v>
      </c>
      <c r="G635" s="80" t="s">
        <v>10575</v>
      </c>
      <c r="H635" t="s">
        <v>10578</v>
      </c>
      <c r="I635" s="50">
        <v>4.33</v>
      </c>
    </row>
    <row r="636" spans="1:9" x14ac:dyDescent="0.2">
      <c r="A636">
        <v>467276</v>
      </c>
      <c r="B636" s="79">
        <v>7897076005458</v>
      </c>
      <c r="C636" s="80" t="s">
        <v>19</v>
      </c>
      <c r="D636" s="80" t="s">
        <v>10565</v>
      </c>
      <c r="E636" s="80" t="s">
        <v>10566</v>
      </c>
      <c r="F636" s="80" t="s">
        <v>10569</v>
      </c>
      <c r="G636" s="80" t="s">
        <v>10575</v>
      </c>
      <c r="H636" t="s">
        <v>10579</v>
      </c>
      <c r="I636" s="50">
        <v>13.52</v>
      </c>
    </row>
    <row r="637" spans="1:9" x14ac:dyDescent="0.2">
      <c r="A637">
        <v>467278</v>
      </c>
      <c r="B637" s="79">
        <v>7897076005441</v>
      </c>
      <c r="C637" s="80" t="s">
        <v>19</v>
      </c>
      <c r="D637" s="80" t="s">
        <v>10565</v>
      </c>
      <c r="E637" s="80" t="s">
        <v>10566</v>
      </c>
      <c r="F637" s="80" t="s">
        <v>10569</v>
      </c>
      <c r="G637" s="80" t="s">
        <v>10575</v>
      </c>
      <c r="H637" t="s">
        <v>10580</v>
      </c>
      <c r="I637" s="50">
        <v>13.52</v>
      </c>
    </row>
    <row r="638" spans="1:9" x14ac:dyDescent="0.2">
      <c r="A638">
        <v>467279</v>
      </c>
      <c r="B638" s="79">
        <v>7897076012173</v>
      </c>
      <c r="C638" s="80" t="s">
        <v>19</v>
      </c>
      <c r="D638" s="80" t="s">
        <v>10565</v>
      </c>
      <c r="E638" s="80" t="s">
        <v>10566</v>
      </c>
      <c r="F638" s="80" t="s">
        <v>10569</v>
      </c>
      <c r="G638" s="80" t="s">
        <v>10575</v>
      </c>
      <c r="H638" t="s">
        <v>13201</v>
      </c>
      <c r="I638" s="50">
        <v>4.33</v>
      </c>
    </row>
    <row r="639" spans="1:9" x14ac:dyDescent="0.2">
      <c r="A639">
        <v>223979</v>
      </c>
      <c r="B639" s="79">
        <v>7897076012166</v>
      </c>
      <c r="C639" s="80" t="s">
        <v>19</v>
      </c>
      <c r="D639" s="80" t="s">
        <v>10565</v>
      </c>
      <c r="E639" s="80" t="s">
        <v>10566</v>
      </c>
      <c r="F639" s="80" t="s">
        <v>10569</v>
      </c>
      <c r="G639" s="80" t="s">
        <v>10575</v>
      </c>
      <c r="H639" t="s">
        <v>10576</v>
      </c>
      <c r="I639" s="50">
        <v>4.33</v>
      </c>
    </row>
    <row r="640" spans="1:9" x14ac:dyDescent="0.2">
      <c r="A640">
        <v>440115</v>
      </c>
      <c r="B640" s="79">
        <v>7897076026057</v>
      </c>
      <c r="C640" s="80" t="s">
        <v>19</v>
      </c>
      <c r="D640" s="80" t="s">
        <v>10565</v>
      </c>
      <c r="E640" s="80" t="s">
        <v>10566</v>
      </c>
      <c r="F640" s="80" t="s">
        <v>10569</v>
      </c>
      <c r="G640" s="80" t="s">
        <v>10575</v>
      </c>
      <c r="H640" t="s">
        <v>10577</v>
      </c>
      <c r="I640" s="50">
        <v>12.26</v>
      </c>
    </row>
    <row r="641" spans="1:9" x14ac:dyDescent="0.2">
      <c r="A641">
        <v>599853</v>
      </c>
      <c r="B641" s="79">
        <v>7896228100461</v>
      </c>
      <c r="C641" s="80" t="s">
        <v>19</v>
      </c>
      <c r="D641" s="80" t="s">
        <v>10565</v>
      </c>
      <c r="E641" s="80" t="s">
        <v>10566</v>
      </c>
      <c r="F641" s="80" t="s">
        <v>10569</v>
      </c>
      <c r="G641" s="80" t="s">
        <v>10614</v>
      </c>
      <c r="H641" t="s">
        <v>10619</v>
      </c>
      <c r="I641" s="50">
        <v>6.59</v>
      </c>
    </row>
    <row r="642" spans="1:9" x14ac:dyDescent="0.2">
      <c r="A642">
        <v>599869</v>
      </c>
      <c r="B642" s="79">
        <v>7896228100478</v>
      </c>
      <c r="C642" s="80" t="s">
        <v>19</v>
      </c>
      <c r="D642" s="80" t="s">
        <v>10565</v>
      </c>
      <c r="E642" s="80" t="s">
        <v>10566</v>
      </c>
      <c r="F642" s="80" t="s">
        <v>10569</v>
      </c>
      <c r="G642" s="80" t="s">
        <v>10614</v>
      </c>
      <c r="H642" t="s">
        <v>10620</v>
      </c>
      <c r="I642" s="50">
        <v>16.809999999999999</v>
      </c>
    </row>
    <row r="643" spans="1:9" x14ac:dyDescent="0.2">
      <c r="A643">
        <v>599874</v>
      </c>
      <c r="B643" s="79">
        <v>7896228100423</v>
      </c>
      <c r="C643" s="80" t="s">
        <v>19</v>
      </c>
      <c r="D643" s="80" t="s">
        <v>10565</v>
      </c>
      <c r="E643" s="80" t="s">
        <v>10566</v>
      </c>
      <c r="F643" s="80" t="s">
        <v>10569</v>
      </c>
      <c r="G643" s="80" t="s">
        <v>10614</v>
      </c>
      <c r="H643" t="s">
        <v>10621</v>
      </c>
      <c r="I643" s="50">
        <v>13</v>
      </c>
    </row>
    <row r="644" spans="1:9" x14ac:dyDescent="0.2">
      <c r="A644">
        <v>599844</v>
      </c>
      <c r="B644" s="79">
        <v>7896228100430</v>
      </c>
      <c r="C644" s="80" t="s">
        <v>19</v>
      </c>
      <c r="D644" s="80" t="s">
        <v>10565</v>
      </c>
      <c r="E644" s="80" t="s">
        <v>10566</v>
      </c>
      <c r="F644" s="80" t="s">
        <v>10569</v>
      </c>
      <c r="G644" s="80" t="s">
        <v>10614</v>
      </c>
      <c r="H644" t="s">
        <v>10617</v>
      </c>
      <c r="I644" s="50">
        <v>6.59</v>
      </c>
    </row>
    <row r="645" spans="1:9" x14ac:dyDescent="0.2">
      <c r="A645">
        <v>599848</v>
      </c>
      <c r="B645" s="79">
        <v>7896228100454</v>
      </c>
      <c r="C645" s="80" t="s">
        <v>19</v>
      </c>
      <c r="D645" s="80" t="s">
        <v>10565</v>
      </c>
      <c r="E645" s="80" t="s">
        <v>10566</v>
      </c>
      <c r="F645" s="80" t="s">
        <v>10569</v>
      </c>
      <c r="G645" s="80" t="s">
        <v>10614</v>
      </c>
      <c r="H645" t="s">
        <v>10618</v>
      </c>
      <c r="I645" s="50">
        <v>16.809999999999999</v>
      </c>
    </row>
    <row r="646" spans="1:9" x14ac:dyDescent="0.2">
      <c r="A646">
        <v>457577</v>
      </c>
      <c r="B646" s="79">
        <v>7894904076482</v>
      </c>
      <c r="C646" s="80" t="s">
        <v>19</v>
      </c>
      <c r="D646" s="80" t="s">
        <v>10565</v>
      </c>
      <c r="E646" s="80" t="s">
        <v>10566</v>
      </c>
      <c r="F646" s="80" t="s">
        <v>10569</v>
      </c>
      <c r="G646" s="80" t="s">
        <v>10614</v>
      </c>
      <c r="H646" t="s">
        <v>10615</v>
      </c>
      <c r="I646" s="50">
        <v>14.47</v>
      </c>
    </row>
    <row r="647" spans="1:9" x14ac:dyDescent="0.2">
      <c r="A647">
        <v>457578</v>
      </c>
      <c r="B647" s="79">
        <v>7894904074747</v>
      </c>
      <c r="C647" s="80" t="s">
        <v>19</v>
      </c>
      <c r="D647" s="80" t="s">
        <v>10565</v>
      </c>
      <c r="E647" s="80" t="s">
        <v>10566</v>
      </c>
      <c r="F647" s="80" t="s">
        <v>10569</v>
      </c>
      <c r="G647" s="80" t="s">
        <v>10614</v>
      </c>
      <c r="H647" t="s">
        <v>10616</v>
      </c>
      <c r="I647" s="50">
        <v>5.4</v>
      </c>
    </row>
    <row r="648" spans="1:9" x14ac:dyDescent="0.2">
      <c r="A648">
        <v>557160</v>
      </c>
      <c r="B648" s="79">
        <v>7898966529153</v>
      </c>
      <c r="C648" s="80" t="s">
        <v>19</v>
      </c>
      <c r="D648" s="80" t="s">
        <v>10565</v>
      </c>
      <c r="E648" s="80" t="s">
        <v>10566</v>
      </c>
      <c r="F648" s="80" t="s">
        <v>10569</v>
      </c>
      <c r="G648" s="80" t="s">
        <v>10661</v>
      </c>
      <c r="H648" t="s">
        <v>10662</v>
      </c>
      <c r="I648" s="50">
        <v>11.65</v>
      </c>
    </row>
    <row r="649" spans="1:9" x14ac:dyDescent="0.2">
      <c r="A649">
        <v>461668</v>
      </c>
      <c r="B649" s="79">
        <v>7898067340510</v>
      </c>
      <c r="C649" s="80" t="s">
        <v>19</v>
      </c>
      <c r="D649" s="80" t="s">
        <v>10565</v>
      </c>
      <c r="E649" s="80" t="s">
        <v>10566</v>
      </c>
      <c r="F649" s="80" t="s">
        <v>10569</v>
      </c>
      <c r="G649" s="80" t="s">
        <v>10596</v>
      </c>
      <c r="H649" t="s">
        <v>13202</v>
      </c>
      <c r="I649" s="50">
        <v>10.76</v>
      </c>
    </row>
    <row r="650" spans="1:9" x14ac:dyDescent="0.2">
      <c r="A650">
        <v>461669</v>
      </c>
      <c r="B650" s="79">
        <v>7898067340527</v>
      </c>
      <c r="C650" s="80" t="s">
        <v>19</v>
      </c>
      <c r="D650" s="80" t="s">
        <v>10565</v>
      </c>
      <c r="E650" s="80" t="s">
        <v>10566</v>
      </c>
      <c r="F650" s="80" t="s">
        <v>10569</v>
      </c>
      <c r="G650" s="80" t="s">
        <v>10596</v>
      </c>
      <c r="H650" t="s">
        <v>13203</v>
      </c>
      <c r="I650" s="50">
        <v>10.76</v>
      </c>
    </row>
    <row r="651" spans="1:9" x14ac:dyDescent="0.2">
      <c r="A651">
        <v>170049</v>
      </c>
      <c r="B651" s="79">
        <v>7898067340503</v>
      </c>
      <c r="C651" s="80" t="s">
        <v>19</v>
      </c>
      <c r="D651" s="80" t="s">
        <v>10565</v>
      </c>
      <c r="E651" s="80" t="s">
        <v>10566</v>
      </c>
      <c r="F651" s="80" t="s">
        <v>10569</v>
      </c>
      <c r="G651" s="80" t="s">
        <v>10596</v>
      </c>
      <c r="H651" t="s">
        <v>10660</v>
      </c>
      <c r="I651" s="50">
        <v>12.86</v>
      </c>
    </row>
    <row r="652" spans="1:9" x14ac:dyDescent="0.2">
      <c r="A652">
        <v>170047</v>
      </c>
      <c r="B652" s="79">
        <v>7898067340404</v>
      </c>
      <c r="C652" s="80" t="s">
        <v>19</v>
      </c>
      <c r="D652" s="80" t="s">
        <v>10565</v>
      </c>
      <c r="E652" s="80" t="s">
        <v>10566</v>
      </c>
      <c r="F652" s="80" t="s">
        <v>10569</v>
      </c>
      <c r="G652" s="80" t="s">
        <v>10596</v>
      </c>
      <c r="H652" t="s">
        <v>10597</v>
      </c>
      <c r="I652" s="50">
        <v>12.86</v>
      </c>
    </row>
    <row r="653" spans="1:9" x14ac:dyDescent="0.2">
      <c r="A653">
        <v>464976</v>
      </c>
      <c r="B653" s="79">
        <v>7898928718458</v>
      </c>
      <c r="C653" s="80" t="s">
        <v>19</v>
      </c>
      <c r="D653" s="80" t="s">
        <v>10565</v>
      </c>
      <c r="E653" s="80" t="s">
        <v>10566</v>
      </c>
      <c r="F653" s="80" t="s">
        <v>10569</v>
      </c>
      <c r="G653" s="80" t="s">
        <v>10598</v>
      </c>
      <c r="H653" t="s">
        <v>10600</v>
      </c>
      <c r="I653" s="50">
        <v>11.39</v>
      </c>
    </row>
    <row r="654" spans="1:9" x14ac:dyDescent="0.2">
      <c r="A654">
        <v>464966</v>
      </c>
      <c r="B654" s="79">
        <v>7898928718717</v>
      </c>
      <c r="C654" s="80" t="s">
        <v>19</v>
      </c>
      <c r="D654" s="80" t="s">
        <v>10565</v>
      </c>
      <c r="E654" s="80" t="s">
        <v>10566</v>
      </c>
      <c r="F654" s="80" t="s">
        <v>10569</v>
      </c>
      <c r="G654" s="80" t="s">
        <v>10598</v>
      </c>
      <c r="H654" t="s">
        <v>10599</v>
      </c>
      <c r="I654" s="50">
        <v>11.39</v>
      </c>
    </row>
    <row r="655" spans="1:9" x14ac:dyDescent="0.2">
      <c r="A655">
        <v>515663</v>
      </c>
      <c r="B655" s="79">
        <v>7898927374600</v>
      </c>
      <c r="C655" s="80" t="s">
        <v>19</v>
      </c>
      <c r="D655" s="80" t="s">
        <v>10565</v>
      </c>
      <c r="E655" s="80" t="s">
        <v>10566</v>
      </c>
      <c r="F655" s="80" t="s">
        <v>10569</v>
      </c>
      <c r="G655" s="80" t="s">
        <v>10601</v>
      </c>
      <c r="H655" t="s">
        <v>10602</v>
      </c>
      <c r="I655" s="50">
        <v>10.4</v>
      </c>
    </row>
    <row r="656" spans="1:9" x14ac:dyDescent="0.2">
      <c r="A656">
        <v>515664</v>
      </c>
      <c r="B656" s="79">
        <v>7898927374617</v>
      </c>
      <c r="C656" s="80" t="s">
        <v>19</v>
      </c>
      <c r="D656" s="80" t="s">
        <v>10565</v>
      </c>
      <c r="E656" s="80" t="s">
        <v>10566</v>
      </c>
      <c r="F656" s="80" t="s">
        <v>10569</v>
      </c>
      <c r="G656" s="80" t="s">
        <v>10601</v>
      </c>
      <c r="H656" t="s">
        <v>10603</v>
      </c>
      <c r="I656" s="50">
        <v>10.4</v>
      </c>
    </row>
    <row r="657" spans="1:9" x14ac:dyDescent="0.2">
      <c r="A657">
        <v>531500</v>
      </c>
      <c r="B657" s="79">
        <v>7898913382015</v>
      </c>
      <c r="C657" s="80" t="s">
        <v>19</v>
      </c>
      <c r="D657" s="80" t="s">
        <v>10565</v>
      </c>
      <c r="E657" s="80" t="s">
        <v>10566</v>
      </c>
      <c r="F657" s="80" t="s">
        <v>10569</v>
      </c>
      <c r="G657" s="80" t="s">
        <v>10604</v>
      </c>
      <c r="H657" t="s">
        <v>13204</v>
      </c>
      <c r="I657" s="50">
        <v>9.84</v>
      </c>
    </row>
    <row r="658" spans="1:9" x14ac:dyDescent="0.2">
      <c r="A658">
        <v>531501</v>
      </c>
      <c r="B658" s="79">
        <v>7898913382053</v>
      </c>
      <c r="C658" s="80" t="s">
        <v>19</v>
      </c>
      <c r="D658" s="80" t="s">
        <v>10565</v>
      </c>
      <c r="E658" s="80" t="s">
        <v>10566</v>
      </c>
      <c r="F658" s="80" t="s">
        <v>10569</v>
      </c>
      <c r="G658" s="80" t="s">
        <v>10604</v>
      </c>
      <c r="H658" t="s">
        <v>10605</v>
      </c>
      <c r="I658" s="50">
        <v>10.25</v>
      </c>
    </row>
    <row r="659" spans="1:9" x14ac:dyDescent="0.2">
      <c r="A659">
        <v>531502</v>
      </c>
      <c r="B659" s="79">
        <v>7898913382039</v>
      </c>
      <c r="C659" s="80" t="s">
        <v>19</v>
      </c>
      <c r="D659" s="80" t="s">
        <v>10565</v>
      </c>
      <c r="E659" s="80" t="s">
        <v>10566</v>
      </c>
      <c r="F659" s="80" t="s">
        <v>10569</v>
      </c>
      <c r="G659" s="80" t="s">
        <v>10604</v>
      </c>
      <c r="H659" t="s">
        <v>10606</v>
      </c>
      <c r="I659" s="50">
        <v>10.25</v>
      </c>
    </row>
    <row r="660" spans="1:9" x14ac:dyDescent="0.2">
      <c r="A660">
        <v>531503</v>
      </c>
      <c r="B660" s="79">
        <v>7898913382046</v>
      </c>
      <c r="C660" s="80" t="s">
        <v>19</v>
      </c>
      <c r="D660" s="80" t="s">
        <v>10565</v>
      </c>
      <c r="E660" s="80" t="s">
        <v>10566</v>
      </c>
      <c r="F660" s="80" t="s">
        <v>10569</v>
      </c>
      <c r="G660" s="80" t="s">
        <v>10604</v>
      </c>
      <c r="H660" t="s">
        <v>10607</v>
      </c>
      <c r="I660" s="50">
        <v>10.25</v>
      </c>
    </row>
    <row r="661" spans="1:9" x14ac:dyDescent="0.2">
      <c r="A661">
        <v>531505</v>
      </c>
      <c r="B661" s="79">
        <v>7898913382107</v>
      </c>
      <c r="C661" s="80" t="s">
        <v>19</v>
      </c>
      <c r="D661" s="80" t="s">
        <v>10565</v>
      </c>
      <c r="E661" s="80" t="s">
        <v>10566</v>
      </c>
      <c r="F661" s="80" t="s">
        <v>10569</v>
      </c>
      <c r="G661" s="80" t="s">
        <v>10604</v>
      </c>
      <c r="H661" t="s">
        <v>10608</v>
      </c>
      <c r="I661" s="50">
        <v>10.25</v>
      </c>
    </row>
    <row r="662" spans="1:9" x14ac:dyDescent="0.2">
      <c r="A662">
        <v>569978</v>
      </c>
      <c r="B662" s="79">
        <v>7898913382312</v>
      </c>
      <c r="C662" s="80" t="s">
        <v>19</v>
      </c>
      <c r="D662" s="80" t="s">
        <v>10565</v>
      </c>
      <c r="E662" s="80" t="s">
        <v>10566</v>
      </c>
      <c r="F662" s="80" t="s">
        <v>10569</v>
      </c>
      <c r="G662" s="80" t="s">
        <v>10604</v>
      </c>
      <c r="H662" t="s">
        <v>10609</v>
      </c>
      <c r="I662" s="50">
        <v>8.19</v>
      </c>
    </row>
    <row r="663" spans="1:9" x14ac:dyDescent="0.2">
      <c r="A663">
        <v>569980</v>
      </c>
      <c r="B663" s="79">
        <v>7898913382329</v>
      </c>
      <c r="C663" s="80" t="s">
        <v>19</v>
      </c>
      <c r="D663" s="80" t="s">
        <v>10565</v>
      </c>
      <c r="E663" s="80" t="s">
        <v>10566</v>
      </c>
      <c r="F663" s="80" t="s">
        <v>10569</v>
      </c>
      <c r="G663" s="80" t="s">
        <v>10604</v>
      </c>
      <c r="H663" t="s">
        <v>10610</v>
      </c>
      <c r="I663" s="50">
        <v>8.19</v>
      </c>
    </row>
    <row r="664" spans="1:9" x14ac:dyDescent="0.2">
      <c r="A664">
        <v>582397</v>
      </c>
      <c r="B664" s="79">
        <v>609963233670</v>
      </c>
      <c r="C664" s="80" t="s">
        <v>19</v>
      </c>
      <c r="D664" s="80" t="s">
        <v>10565</v>
      </c>
      <c r="E664" s="80" t="s">
        <v>10566</v>
      </c>
      <c r="F664" s="80" t="s">
        <v>10569</v>
      </c>
      <c r="G664" s="80" t="s">
        <v>10611</v>
      </c>
      <c r="H664" t="s">
        <v>10612</v>
      </c>
      <c r="I664" s="50">
        <v>17.350000000000001</v>
      </c>
    </row>
    <row r="665" spans="1:9" x14ac:dyDescent="0.2">
      <c r="A665">
        <v>384706</v>
      </c>
      <c r="B665" s="79">
        <v>384706</v>
      </c>
      <c r="C665" s="80" t="s">
        <v>19</v>
      </c>
      <c r="D665" s="80" t="s">
        <v>10565</v>
      </c>
      <c r="E665" s="80" t="s">
        <v>10566</v>
      </c>
      <c r="F665" s="80" t="s">
        <v>11223</v>
      </c>
      <c r="G665" s="80" t="s">
        <v>10001</v>
      </c>
      <c r="H665" t="s">
        <v>11233</v>
      </c>
      <c r="I665" s="50">
        <v>5.01</v>
      </c>
    </row>
    <row r="666" spans="1:9" x14ac:dyDescent="0.2">
      <c r="A666">
        <v>237508</v>
      </c>
      <c r="B666" s="79">
        <v>237508</v>
      </c>
      <c r="C666" s="80" t="s">
        <v>19</v>
      </c>
      <c r="D666" s="80" t="s">
        <v>10565</v>
      </c>
      <c r="E666" s="80" t="s">
        <v>10566</v>
      </c>
      <c r="F666" s="80" t="s">
        <v>11223</v>
      </c>
      <c r="G666" s="80" t="s">
        <v>10001</v>
      </c>
      <c r="H666" t="s">
        <v>11230</v>
      </c>
      <c r="I666" s="50">
        <v>14.78</v>
      </c>
    </row>
    <row r="667" spans="1:9" x14ac:dyDescent="0.2">
      <c r="A667">
        <v>280302</v>
      </c>
      <c r="B667" s="79">
        <v>280302</v>
      </c>
      <c r="C667" s="80" t="s">
        <v>19</v>
      </c>
      <c r="D667" s="80" t="s">
        <v>10565</v>
      </c>
      <c r="E667" s="80" t="s">
        <v>10566</v>
      </c>
      <c r="F667" s="80" t="s">
        <v>11223</v>
      </c>
      <c r="G667" s="80" t="s">
        <v>10001</v>
      </c>
      <c r="H667" t="s">
        <v>11234</v>
      </c>
      <c r="I667" s="50">
        <v>41.48</v>
      </c>
    </row>
    <row r="668" spans="1:9" x14ac:dyDescent="0.2">
      <c r="A668">
        <v>237496</v>
      </c>
      <c r="B668" s="79">
        <v>237496</v>
      </c>
      <c r="C668" s="80" t="s">
        <v>19</v>
      </c>
      <c r="D668" s="80" t="s">
        <v>10565</v>
      </c>
      <c r="E668" s="80" t="s">
        <v>10566</v>
      </c>
      <c r="F668" s="80" t="s">
        <v>11223</v>
      </c>
      <c r="G668" s="80" t="s">
        <v>10001</v>
      </c>
      <c r="H668" t="s">
        <v>11226</v>
      </c>
      <c r="I668" s="50">
        <v>34.22</v>
      </c>
    </row>
    <row r="669" spans="1:9" x14ac:dyDescent="0.2">
      <c r="A669">
        <v>237511</v>
      </c>
      <c r="B669" s="79">
        <v>237511</v>
      </c>
      <c r="C669" s="80" t="s">
        <v>19</v>
      </c>
      <c r="D669" s="80" t="s">
        <v>10565</v>
      </c>
      <c r="E669" s="80" t="s">
        <v>10566</v>
      </c>
      <c r="F669" s="80" t="s">
        <v>11223</v>
      </c>
      <c r="G669" s="80" t="s">
        <v>10001</v>
      </c>
      <c r="H669" t="s">
        <v>11231</v>
      </c>
      <c r="I669" s="50">
        <v>10.38</v>
      </c>
    </row>
    <row r="670" spans="1:9" x14ac:dyDescent="0.2">
      <c r="A670">
        <v>237497</v>
      </c>
      <c r="B670" s="79">
        <v>237497</v>
      </c>
      <c r="C670" s="80" t="s">
        <v>19</v>
      </c>
      <c r="D670" s="80" t="s">
        <v>10565</v>
      </c>
      <c r="E670" s="80" t="s">
        <v>10566</v>
      </c>
      <c r="F670" s="80" t="s">
        <v>11223</v>
      </c>
      <c r="G670" s="80" t="s">
        <v>10001</v>
      </c>
      <c r="H670" t="s">
        <v>11227</v>
      </c>
      <c r="I670" s="50">
        <v>12.5</v>
      </c>
    </row>
    <row r="671" spans="1:9" x14ac:dyDescent="0.2">
      <c r="A671">
        <v>237498</v>
      </c>
      <c r="B671" s="79">
        <v>237498</v>
      </c>
      <c r="C671" s="80" t="s">
        <v>19</v>
      </c>
      <c r="D671" s="80" t="s">
        <v>10565</v>
      </c>
      <c r="E671" s="80" t="s">
        <v>10566</v>
      </c>
      <c r="F671" s="80" t="s">
        <v>11223</v>
      </c>
      <c r="G671" s="80" t="s">
        <v>10001</v>
      </c>
      <c r="H671" t="s">
        <v>11228</v>
      </c>
      <c r="I671" s="50">
        <v>14.98</v>
      </c>
    </row>
    <row r="672" spans="1:9" x14ac:dyDescent="0.2">
      <c r="A672">
        <v>237506</v>
      </c>
      <c r="B672" s="79">
        <v>237506</v>
      </c>
      <c r="C672" s="80" t="s">
        <v>19</v>
      </c>
      <c r="D672" s="80" t="s">
        <v>10565</v>
      </c>
      <c r="E672" s="80" t="s">
        <v>10566</v>
      </c>
      <c r="F672" s="80" t="s">
        <v>11223</v>
      </c>
      <c r="G672" s="80" t="s">
        <v>10001</v>
      </c>
      <c r="H672" t="s">
        <v>11229</v>
      </c>
      <c r="I672" s="50">
        <v>12.02</v>
      </c>
    </row>
    <row r="673" spans="1:9" x14ac:dyDescent="0.2">
      <c r="A673">
        <v>237478</v>
      </c>
      <c r="B673" s="79">
        <v>237478</v>
      </c>
      <c r="C673" s="80" t="s">
        <v>19</v>
      </c>
      <c r="D673" s="80" t="s">
        <v>10565</v>
      </c>
      <c r="E673" s="80" t="s">
        <v>10566</v>
      </c>
      <c r="F673" s="80" t="s">
        <v>11223</v>
      </c>
      <c r="G673" s="80" t="s">
        <v>10001</v>
      </c>
      <c r="H673" t="s">
        <v>11224</v>
      </c>
      <c r="I673" s="50">
        <v>27.27</v>
      </c>
    </row>
    <row r="674" spans="1:9" x14ac:dyDescent="0.2">
      <c r="A674">
        <v>237479</v>
      </c>
      <c r="B674" s="79">
        <v>237479</v>
      </c>
      <c r="C674" s="80" t="s">
        <v>19</v>
      </c>
      <c r="D674" s="80" t="s">
        <v>10565</v>
      </c>
      <c r="E674" s="80" t="s">
        <v>10566</v>
      </c>
      <c r="F674" s="80" t="s">
        <v>11223</v>
      </c>
      <c r="G674" s="80" t="s">
        <v>10001</v>
      </c>
      <c r="H674" t="s">
        <v>11225</v>
      </c>
      <c r="I674" s="50">
        <v>14.46</v>
      </c>
    </row>
    <row r="675" spans="1:9" x14ac:dyDescent="0.2">
      <c r="A675">
        <v>243152</v>
      </c>
      <c r="B675" s="79">
        <v>243152</v>
      </c>
      <c r="C675" s="80" t="s">
        <v>19</v>
      </c>
      <c r="D675" s="80" t="s">
        <v>10565</v>
      </c>
      <c r="E675" s="80" t="s">
        <v>10566</v>
      </c>
      <c r="F675" s="80" t="s">
        <v>11223</v>
      </c>
      <c r="G675" s="80" t="s">
        <v>10001</v>
      </c>
      <c r="H675" t="s">
        <v>11232</v>
      </c>
      <c r="I675" s="50">
        <v>12</v>
      </c>
    </row>
    <row r="676" spans="1:9" x14ac:dyDescent="0.2">
      <c r="A676">
        <v>549173</v>
      </c>
      <c r="B676" s="79">
        <v>549173</v>
      </c>
      <c r="C676" s="80" t="s">
        <v>19</v>
      </c>
      <c r="D676" s="80" t="s">
        <v>10565</v>
      </c>
      <c r="E676" s="80" t="s">
        <v>10566</v>
      </c>
      <c r="F676" s="80" t="s">
        <v>11223</v>
      </c>
      <c r="G676" s="80" t="s">
        <v>10001</v>
      </c>
      <c r="H676" t="s">
        <v>11235</v>
      </c>
      <c r="I676" s="50">
        <v>22.81</v>
      </c>
    </row>
    <row r="677" spans="1:9" x14ac:dyDescent="0.2">
      <c r="A677">
        <v>2175</v>
      </c>
      <c r="B677" s="79">
        <v>2175</v>
      </c>
      <c r="C677" s="80" t="s">
        <v>19</v>
      </c>
      <c r="D677" s="80" t="s">
        <v>10565</v>
      </c>
      <c r="E677" s="80" t="s">
        <v>10566</v>
      </c>
      <c r="F677" s="80" t="s">
        <v>10956</v>
      </c>
      <c r="G677" s="80" t="s">
        <v>6341</v>
      </c>
      <c r="H677" t="s">
        <v>10958</v>
      </c>
      <c r="I677" s="50">
        <v>19.2</v>
      </c>
    </row>
    <row r="678" spans="1:9" x14ac:dyDescent="0.2">
      <c r="A678">
        <v>416383</v>
      </c>
      <c r="B678" s="79">
        <v>7891164135263</v>
      </c>
      <c r="C678" s="80" t="s">
        <v>19</v>
      </c>
      <c r="D678" s="80" t="s">
        <v>10565</v>
      </c>
      <c r="E678" s="80" t="s">
        <v>10566</v>
      </c>
      <c r="F678" s="80" t="s">
        <v>10956</v>
      </c>
      <c r="G678" s="80" t="s">
        <v>6341</v>
      </c>
      <c r="H678" t="s">
        <v>10960</v>
      </c>
      <c r="I678" s="50">
        <v>17.809999999999999</v>
      </c>
    </row>
    <row r="679" spans="1:9" x14ac:dyDescent="0.2">
      <c r="A679">
        <v>416379</v>
      </c>
      <c r="B679" s="79">
        <v>7891164004637</v>
      </c>
      <c r="C679" s="80" t="s">
        <v>19</v>
      </c>
      <c r="D679" s="80" t="s">
        <v>10565</v>
      </c>
      <c r="E679" s="80" t="s">
        <v>10566</v>
      </c>
      <c r="F679" s="80" t="s">
        <v>10956</v>
      </c>
      <c r="G679" s="80" t="s">
        <v>6341</v>
      </c>
      <c r="H679" t="s">
        <v>13205</v>
      </c>
      <c r="I679" s="50">
        <v>15.02</v>
      </c>
    </row>
    <row r="680" spans="1:9" x14ac:dyDescent="0.2">
      <c r="A680">
        <v>91134</v>
      </c>
      <c r="B680" s="79">
        <v>91134</v>
      </c>
      <c r="C680" s="80" t="s">
        <v>19</v>
      </c>
      <c r="D680" s="80" t="s">
        <v>10565</v>
      </c>
      <c r="E680" s="80" t="s">
        <v>10566</v>
      </c>
      <c r="F680" s="80" t="s">
        <v>10956</v>
      </c>
      <c r="G680" s="80" t="s">
        <v>6341</v>
      </c>
      <c r="H680" t="s">
        <v>10959</v>
      </c>
      <c r="I680" s="50">
        <v>20.5</v>
      </c>
    </row>
    <row r="681" spans="1:9" x14ac:dyDescent="0.2">
      <c r="A681">
        <v>416381</v>
      </c>
      <c r="B681" s="79">
        <v>7891164135324</v>
      </c>
      <c r="C681" s="80" t="s">
        <v>19</v>
      </c>
      <c r="D681" s="80" t="s">
        <v>10565</v>
      </c>
      <c r="E681" s="80" t="s">
        <v>10566</v>
      </c>
      <c r="F681" s="80" t="s">
        <v>10956</v>
      </c>
      <c r="G681" s="80" t="s">
        <v>6341</v>
      </c>
      <c r="H681" t="s">
        <v>13206</v>
      </c>
      <c r="I681" s="50">
        <v>14.57</v>
      </c>
    </row>
    <row r="682" spans="1:9" x14ac:dyDescent="0.2">
      <c r="A682">
        <v>322299</v>
      </c>
      <c r="B682" s="79">
        <v>322299</v>
      </c>
      <c r="C682" s="80" t="s">
        <v>19</v>
      </c>
      <c r="D682" s="80" t="s">
        <v>10565</v>
      </c>
      <c r="E682" s="80" t="s">
        <v>10566</v>
      </c>
      <c r="F682" s="80" t="s">
        <v>10956</v>
      </c>
      <c r="G682" s="80" t="s">
        <v>6341</v>
      </c>
      <c r="H682" t="s">
        <v>13207</v>
      </c>
      <c r="I682" s="50">
        <v>17.489999999999998</v>
      </c>
    </row>
    <row r="683" spans="1:9" x14ac:dyDescent="0.2">
      <c r="A683">
        <v>504476</v>
      </c>
      <c r="B683" s="79">
        <v>7891164004712</v>
      </c>
      <c r="C683" s="80" t="s">
        <v>19</v>
      </c>
      <c r="D683" s="80" t="s">
        <v>10565</v>
      </c>
      <c r="E683" s="80" t="s">
        <v>10566</v>
      </c>
      <c r="F683" s="80" t="s">
        <v>10956</v>
      </c>
      <c r="G683" s="80" t="s">
        <v>6341</v>
      </c>
      <c r="H683" t="s">
        <v>13208</v>
      </c>
      <c r="I683" s="50">
        <v>69.349999999999994</v>
      </c>
    </row>
    <row r="684" spans="1:9" x14ac:dyDescent="0.2">
      <c r="A684">
        <v>504482</v>
      </c>
      <c r="B684" s="79">
        <v>7891164004729</v>
      </c>
      <c r="C684" s="80" t="s">
        <v>19</v>
      </c>
      <c r="D684" s="80" t="s">
        <v>10565</v>
      </c>
      <c r="E684" s="80" t="s">
        <v>10566</v>
      </c>
      <c r="F684" s="80" t="s">
        <v>10956</v>
      </c>
      <c r="G684" s="80" t="s">
        <v>6341</v>
      </c>
      <c r="H684" t="s">
        <v>13209</v>
      </c>
      <c r="I684" s="50">
        <v>21.46</v>
      </c>
    </row>
    <row r="685" spans="1:9" x14ac:dyDescent="0.2">
      <c r="A685">
        <v>504485</v>
      </c>
      <c r="B685" s="79">
        <v>7891164004750</v>
      </c>
      <c r="C685" s="80" t="s">
        <v>19</v>
      </c>
      <c r="D685" s="80" t="s">
        <v>10565</v>
      </c>
      <c r="E685" s="80" t="s">
        <v>10566</v>
      </c>
      <c r="F685" s="80" t="s">
        <v>10956</v>
      </c>
      <c r="G685" s="80" t="s">
        <v>6341</v>
      </c>
      <c r="H685" t="s">
        <v>13210</v>
      </c>
      <c r="I685" s="50">
        <v>19.32</v>
      </c>
    </row>
    <row r="686" spans="1:9" x14ac:dyDescent="0.2">
      <c r="A686">
        <v>305873</v>
      </c>
      <c r="B686" s="79">
        <v>305873</v>
      </c>
      <c r="C686" s="80" t="s">
        <v>19</v>
      </c>
      <c r="D686" s="80" t="s">
        <v>10565</v>
      </c>
      <c r="E686" s="80" t="s">
        <v>10566</v>
      </c>
      <c r="F686" s="80" t="s">
        <v>10956</v>
      </c>
      <c r="G686" s="80" t="s">
        <v>13128</v>
      </c>
      <c r="H686" t="s">
        <v>13211</v>
      </c>
      <c r="I686" s="50">
        <v>15.51</v>
      </c>
    </row>
    <row r="687" spans="1:9" x14ac:dyDescent="0.2">
      <c r="A687">
        <v>93373</v>
      </c>
      <c r="B687" s="79">
        <v>7896275910259</v>
      </c>
      <c r="C687" s="80" t="s">
        <v>19</v>
      </c>
      <c r="D687" s="80" t="s">
        <v>10565</v>
      </c>
      <c r="E687" s="80" t="s">
        <v>10566</v>
      </c>
      <c r="F687" s="80" t="s">
        <v>10956</v>
      </c>
      <c r="G687" s="80" t="s">
        <v>6143</v>
      </c>
      <c r="H687" t="s">
        <v>13212</v>
      </c>
      <c r="I687" s="50">
        <v>22.02</v>
      </c>
    </row>
    <row r="688" spans="1:9" x14ac:dyDescent="0.2">
      <c r="A688">
        <v>389739</v>
      </c>
      <c r="B688" s="79">
        <v>7896275982041</v>
      </c>
      <c r="C688" s="80" t="s">
        <v>19</v>
      </c>
      <c r="D688" s="80" t="s">
        <v>10565</v>
      </c>
      <c r="E688" s="80" t="s">
        <v>10566</v>
      </c>
      <c r="F688" s="80" t="s">
        <v>10956</v>
      </c>
      <c r="G688" s="80" t="s">
        <v>6143</v>
      </c>
      <c r="H688" t="s">
        <v>13213</v>
      </c>
      <c r="I688" s="50">
        <v>14.94</v>
      </c>
    </row>
    <row r="689" spans="1:9" x14ac:dyDescent="0.2">
      <c r="A689">
        <v>157596</v>
      </c>
      <c r="B689" s="79">
        <v>157596</v>
      </c>
      <c r="C689" s="80" t="s">
        <v>19</v>
      </c>
      <c r="D689" s="80" t="s">
        <v>10565</v>
      </c>
      <c r="E689" s="80" t="s">
        <v>10566</v>
      </c>
      <c r="F689" s="80" t="s">
        <v>10956</v>
      </c>
      <c r="G689" s="80" t="s">
        <v>6143</v>
      </c>
      <c r="H689" t="s">
        <v>13214</v>
      </c>
      <c r="I689" s="50">
        <v>18.38</v>
      </c>
    </row>
    <row r="690" spans="1:9" x14ac:dyDescent="0.2">
      <c r="A690">
        <v>93379</v>
      </c>
      <c r="B690" s="79">
        <v>93379</v>
      </c>
      <c r="C690" s="80" t="s">
        <v>19</v>
      </c>
      <c r="D690" s="80" t="s">
        <v>10565</v>
      </c>
      <c r="E690" s="80" t="s">
        <v>10566</v>
      </c>
      <c r="F690" s="80" t="s">
        <v>10956</v>
      </c>
      <c r="G690" s="80" t="s">
        <v>6143</v>
      </c>
      <c r="H690" t="s">
        <v>10957</v>
      </c>
      <c r="I690" s="50">
        <v>20.51</v>
      </c>
    </row>
    <row r="691" spans="1:9" x14ac:dyDescent="0.2">
      <c r="A691">
        <v>93380</v>
      </c>
      <c r="B691" s="79">
        <v>93380</v>
      </c>
      <c r="C691" s="80" t="s">
        <v>19</v>
      </c>
      <c r="D691" s="80" t="s">
        <v>10565</v>
      </c>
      <c r="E691" s="80" t="s">
        <v>10566</v>
      </c>
      <c r="F691" s="80" t="s">
        <v>10956</v>
      </c>
      <c r="G691" s="80" t="s">
        <v>6143</v>
      </c>
      <c r="H691" t="s">
        <v>13215</v>
      </c>
      <c r="I691" s="50">
        <v>21.34</v>
      </c>
    </row>
    <row r="692" spans="1:9" x14ac:dyDescent="0.2">
      <c r="A692">
        <v>93396</v>
      </c>
      <c r="B692" s="79">
        <v>93396</v>
      </c>
      <c r="C692" s="80" t="s">
        <v>19</v>
      </c>
      <c r="D692" s="80" t="s">
        <v>10565</v>
      </c>
      <c r="E692" s="80" t="s">
        <v>10566</v>
      </c>
      <c r="F692" s="80" t="s">
        <v>10956</v>
      </c>
      <c r="G692" s="80" t="s">
        <v>6143</v>
      </c>
      <c r="H692" t="s">
        <v>13216</v>
      </c>
      <c r="I692" s="50">
        <v>21.34</v>
      </c>
    </row>
    <row r="693" spans="1:9" x14ac:dyDescent="0.2">
      <c r="A693">
        <v>8780</v>
      </c>
      <c r="B693" s="79">
        <v>8780</v>
      </c>
      <c r="C693" s="80" t="s">
        <v>19</v>
      </c>
      <c r="D693" s="80" t="s">
        <v>10565</v>
      </c>
      <c r="E693" s="80" t="s">
        <v>10566</v>
      </c>
      <c r="F693" s="80" t="s">
        <v>10956</v>
      </c>
      <c r="G693" s="80" t="s">
        <v>10479</v>
      </c>
      <c r="H693" t="s">
        <v>10980</v>
      </c>
      <c r="I693" s="50">
        <v>21.47</v>
      </c>
    </row>
    <row r="694" spans="1:9" x14ac:dyDescent="0.2">
      <c r="A694">
        <v>48792</v>
      </c>
      <c r="B694" s="79">
        <v>7891515014520</v>
      </c>
      <c r="C694" s="80" t="s">
        <v>19</v>
      </c>
      <c r="D694" s="80" t="s">
        <v>10565</v>
      </c>
      <c r="E694" s="80" t="s">
        <v>10566</v>
      </c>
      <c r="F694" s="80" t="s">
        <v>10956</v>
      </c>
      <c r="G694" s="80" t="s">
        <v>10479</v>
      </c>
      <c r="H694" t="s">
        <v>13217</v>
      </c>
      <c r="I694" s="50">
        <v>29.95</v>
      </c>
    </row>
    <row r="695" spans="1:9" x14ac:dyDescent="0.2">
      <c r="A695">
        <v>519795</v>
      </c>
      <c r="B695" s="79">
        <v>7891515594411</v>
      </c>
      <c r="C695" s="80" t="s">
        <v>19</v>
      </c>
      <c r="D695" s="80" t="s">
        <v>10565</v>
      </c>
      <c r="E695" s="80" t="s">
        <v>10566</v>
      </c>
      <c r="F695" s="80" t="s">
        <v>10956</v>
      </c>
      <c r="G695" s="80" t="s">
        <v>10479</v>
      </c>
      <c r="H695" t="s">
        <v>10985</v>
      </c>
      <c r="I695" s="50">
        <v>19.64</v>
      </c>
    </row>
    <row r="696" spans="1:9" x14ac:dyDescent="0.2">
      <c r="A696">
        <v>44361</v>
      </c>
      <c r="B696" s="79">
        <v>44361</v>
      </c>
      <c r="C696" s="80" t="s">
        <v>19</v>
      </c>
      <c r="D696" s="80" t="s">
        <v>10565</v>
      </c>
      <c r="E696" s="80" t="s">
        <v>10566</v>
      </c>
      <c r="F696" s="80" t="s">
        <v>10956</v>
      </c>
      <c r="G696" s="80" t="s">
        <v>10479</v>
      </c>
      <c r="H696" t="s">
        <v>10982</v>
      </c>
      <c r="I696" s="50">
        <v>20.81</v>
      </c>
    </row>
    <row r="697" spans="1:9" x14ac:dyDescent="0.2">
      <c r="A697">
        <v>135998</v>
      </c>
      <c r="B697" s="79">
        <v>7891515908720</v>
      </c>
      <c r="C697" s="80" t="s">
        <v>19</v>
      </c>
      <c r="D697" s="80" t="s">
        <v>10565</v>
      </c>
      <c r="E697" s="80" t="s">
        <v>10566</v>
      </c>
      <c r="F697" s="80" t="s">
        <v>10956</v>
      </c>
      <c r="G697" s="80" t="s">
        <v>10479</v>
      </c>
      <c r="H697" t="s">
        <v>13218</v>
      </c>
      <c r="I697" s="50">
        <v>26.61</v>
      </c>
    </row>
    <row r="698" spans="1:9" x14ac:dyDescent="0.2">
      <c r="A698">
        <v>292928</v>
      </c>
      <c r="B698" s="79">
        <v>7891515485122</v>
      </c>
      <c r="C698" s="80" t="s">
        <v>19</v>
      </c>
      <c r="D698" s="80" t="s">
        <v>10565</v>
      </c>
      <c r="E698" s="80" t="s">
        <v>10566</v>
      </c>
      <c r="F698" s="80" t="s">
        <v>10956</v>
      </c>
      <c r="G698" s="80" t="s">
        <v>10479</v>
      </c>
      <c r="H698" t="s">
        <v>13219</v>
      </c>
      <c r="I698" s="50">
        <v>24.72</v>
      </c>
    </row>
    <row r="699" spans="1:9" x14ac:dyDescent="0.2">
      <c r="A699">
        <v>6330</v>
      </c>
      <c r="B699" s="79">
        <v>6330</v>
      </c>
      <c r="C699" s="80" t="s">
        <v>19</v>
      </c>
      <c r="D699" s="80" t="s">
        <v>10565</v>
      </c>
      <c r="E699" s="80" t="s">
        <v>10566</v>
      </c>
      <c r="F699" s="80" t="s">
        <v>10956</v>
      </c>
      <c r="G699" s="80" t="s">
        <v>10479</v>
      </c>
      <c r="H699" t="s">
        <v>13220</v>
      </c>
      <c r="I699" s="50">
        <v>24.15</v>
      </c>
    </row>
    <row r="700" spans="1:9" x14ac:dyDescent="0.2">
      <c r="A700">
        <v>36553</v>
      </c>
      <c r="B700" s="79">
        <v>36553</v>
      </c>
      <c r="C700" s="80" t="s">
        <v>19</v>
      </c>
      <c r="D700" s="80" t="s">
        <v>10565</v>
      </c>
      <c r="E700" s="80" t="s">
        <v>10566</v>
      </c>
      <c r="F700" s="80" t="s">
        <v>10956</v>
      </c>
      <c r="G700" s="80" t="s">
        <v>10479</v>
      </c>
      <c r="H700" t="s">
        <v>10981</v>
      </c>
      <c r="I700" s="50">
        <v>23.03</v>
      </c>
    </row>
    <row r="701" spans="1:9" x14ac:dyDescent="0.2">
      <c r="A701">
        <v>118553</v>
      </c>
      <c r="B701" s="79">
        <v>7891515919313</v>
      </c>
      <c r="C701" s="80" t="s">
        <v>19</v>
      </c>
      <c r="D701" s="80" t="s">
        <v>10565</v>
      </c>
      <c r="E701" s="80" t="s">
        <v>10566</v>
      </c>
      <c r="F701" s="80" t="s">
        <v>10956</v>
      </c>
      <c r="G701" s="80" t="s">
        <v>10479</v>
      </c>
      <c r="H701" t="s">
        <v>13221</v>
      </c>
      <c r="I701" s="50">
        <v>28.88</v>
      </c>
    </row>
    <row r="702" spans="1:9" x14ac:dyDescent="0.2">
      <c r="A702">
        <v>136004</v>
      </c>
      <c r="B702" s="79">
        <v>7891515008307</v>
      </c>
      <c r="C702" s="80" t="s">
        <v>19</v>
      </c>
      <c r="D702" s="80" t="s">
        <v>10565</v>
      </c>
      <c r="E702" s="80" t="s">
        <v>10566</v>
      </c>
      <c r="F702" s="80" t="s">
        <v>10956</v>
      </c>
      <c r="G702" s="80" t="s">
        <v>10479</v>
      </c>
      <c r="H702" t="s">
        <v>13222</v>
      </c>
      <c r="I702" s="50">
        <v>28.88</v>
      </c>
    </row>
    <row r="703" spans="1:9" x14ac:dyDescent="0.2">
      <c r="A703">
        <v>273674</v>
      </c>
      <c r="B703" s="79">
        <v>273674</v>
      </c>
      <c r="C703" s="80" t="s">
        <v>19</v>
      </c>
      <c r="D703" s="80" t="s">
        <v>10565</v>
      </c>
      <c r="E703" s="80" t="s">
        <v>10566</v>
      </c>
      <c r="F703" s="80" t="s">
        <v>10956</v>
      </c>
      <c r="G703" s="80" t="s">
        <v>10479</v>
      </c>
      <c r="H703" t="s">
        <v>10983</v>
      </c>
      <c r="I703" s="50">
        <v>19.850000000000001</v>
      </c>
    </row>
    <row r="704" spans="1:9" x14ac:dyDescent="0.2">
      <c r="A704">
        <v>292931</v>
      </c>
      <c r="B704" s="79">
        <v>7891515485115</v>
      </c>
      <c r="C704" s="80" t="s">
        <v>19</v>
      </c>
      <c r="D704" s="80" t="s">
        <v>10565</v>
      </c>
      <c r="E704" s="80" t="s">
        <v>10566</v>
      </c>
      <c r="F704" s="80" t="s">
        <v>10956</v>
      </c>
      <c r="G704" s="80" t="s">
        <v>10479</v>
      </c>
      <c r="H704" t="s">
        <v>13223</v>
      </c>
      <c r="I704" s="50">
        <v>24.72</v>
      </c>
    </row>
    <row r="705" spans="1:9" x14ac:dyDescent="0.2">
      <c r="A705">
        <v>292935</v>
      </c>
      <c r="B705" s="79">
        <v>7891515485146</v>
      </c>
      <c r="C705" s="80" t="s">
        <v>19</v>
      </c>
      <c r="D705" s="80" t="s">
        <v>10565</v>
      </c>
      <c r="E705" s="80" t="s">
        <v>10566</v>
      </c>
      <c r="F705" s="80" t="s">
        <v>10956</v>
      </c>
      <c r="G705" s="80" t="s">
        <v>10479</v>
      </c>
      <c r="H705" t="s">
        <v>10984</v>
      </c>
      <c r="I705" s="50">
        <v>24.72</v>
      </c>
    </row>
    <row r="706" spans="1:9" x14ac:dyDescent="0.2">
      <c r="A706">
        <v>369371</v>
      </c>
      <c r="B706" s="79">
        <v>7896419722663</v>
      </c>
      <c r="C706" s="80" t="s">
        <v>19</v>
      </c>
      <c r="D706" s="80" t="s">
        <v>10565</v>
      </c>
      <c r="E706" s="80" t="s">
        <v>10566</v>
      </c>
      <c r="F706" s="80" t="s">
        <v>10956</v>
      </c>
      <c r="G706" s="80" t="s">
        <v>10730</v>
      </c>
      <c r="H706" t="s">
        <v>10962</v>
      </c>
      <c r="I706" s="50">
        <v>14.53</v>
      </c>
    </row>
    <row r="707" spans="1:9" x14ac:dyDescent="0.2">
      <c r="A707">
        <v>369364</v>
      </c>
      <c r="B707" s="79">
        <v>7896419722656</v>
      </c>
      <c r="C707" s="80" t="s">
        <v>19</v>
      </c>
      <c r="D707" s="80" t="s">
        <v>10565</v>
      </c>
      <c r="E707" s="80" t="s">
        <v>10566</v>
      </c>
      <c r="F707" s="80" t="s">
        <v>10956</v>
      </c>
      <c r="G707" s="80" t="s">
        <v>10730</v>
      </c>
      <c r="H707" t="s">
        <v>10961</v>
      </c>
      <c r="I707" s="50">
        <v>14.53</v>
      </c>
    </row>
    <row r="708" spans="1:9" x14ac:dyDescent="0.2">
      <c r="A708">
        <v>469697</v>
      </c>
      <c r="B708" s="79">
        <v>469697</v>
      </c>
      <c r="C708" s="80" t="s">
        <v>19</v>
      </c>
      <c r="D708" s="80" t="s">
        <v>10565</v>
      </c>
      <c r="E708" s="80" t="s">
        <v>10566</v>
      </c>
      <c r="F708" s="80" t="s">
        <v>10956</v>
      </c>
      <c r="G708" s="80" t="s">
        <v>10768</v>
      </c>
      <c r="H708" t="s">
        <v>10965</v>
      </c>
      <c r="I708" s="50">
        <v>16.28</v>
      </c>
    </row>
    <row r="709" spans="1:9" x14ac:dyDescent="0.2">
      <c r="A709">
        <v>470470</v>
      </c>
      <c r="B709" s="79">
        <v>470470</v>
      </c>
      <c r="C709" s="80" t="s">
        <v>19</v>
      </c>
      <c r="D709" s="80" t="s">
        <v>10565</v>
      </c>
      <c r="E709" s="80" t="s">
        <v>10566</v>
      </c>
      <c r="F709" s="80" t="s">
        <v>10956</v>
      </c>
      <c r="G709" s="80" t="s">
        <v>10768</v>
      </c>
      <c r="H709" t="s">
        <v>10966</v>
      </c>
      <c r="I709" s="50">
        <v>16.28</v>
      </c>
    </row>
    <row r="710" spans="1:9" x14ac:dyDescent="0.2">
      <c r="A710">
        <v>464929</v>
      </c>
      <c r="B710" s="79">
        <v>7898136977043</v>
      </c>
      <c r="C710" s="80" t="s">
        <v>19</v>
      </c>
      <c r="D710" s="80" t="s">
        <v>10565</v>
      </c>
      <c r="E710" s="80" t="s">
        <v>10566</v>
      </c>
      <c r="F710" s="80" t="s">
        <v>10956</v>
      </c>
      <c r="G710" s="80" t="s">
        <v>10740</v>
      </c>
      <c r="H710" t="s">
        <v>10964</v>
      </c>
      <c r="I710" s="50">
        <v>11.66</v>
      </c>
    </row>
    <row r="711" spans="1:9" x14ac:dyDescent="0.2">
      <c r="A711">
        <v>34609</v>
      </c>
      <c r="B711" s="79">
        <v>34609</v>
      </c>
      <c r="C711" s="80" t="s">
        <v>19</v>
      </c>
      <c r="D711" s="80" t="s">
        <v>10565</v>
      </c>
      <c r="E711" s="80" t="s">
        <v>10566</v>
      </c>
      <c r="F711" s="80" t="s">
        <v>10956</v>
      </c>
      <c r="G711" s="80" t="s">
        <v>10451</v>
      </c>
      <c r="H711" t="s">
        <v>10963</v>
      </c>
      <c r="I711" s="50">
        <v>17.23</v>
      </c>
    </row>
    <row r="712" spans="1:9" x14ac:dyDescent="0.2">
      <c r="A712">
        <v>236828</v>
      </c>
      <c r="B712" s="79">
        <v>7894904727193</v>
      </c>
      <c r="C712" s="80" t="s">
        <v>19</v>
      </c>
      <c r="D712" s="80" t="s">
        <v>10565</v>
      </c>
      <c r="E712" s="80" t="s">
        <v>10566</v>
      </c>
      <c r="F712" s="80" t="s">
        <v>10956</v>
      </c>
      <c r="G712" s="80" t="s">
        <v>10451</v>
      </c>
      <c r="H712" t="s">
        <v>13224</v>
      </c>
      <c r="I712" s="50">
        <v>22.25</v>
      </c>
    </row>
    <row r="713" spans="1:9" x14ac:dyDescent="0.2">
      <c r="A713">
        <v>89309</v>
      </c>
      <c r="B713" s="79">
        <v>89309</v>
      </c>
      <c r="C713" s="80" t="s">
        <v>19</v>
      </c>
      <c r="D713" s="80" t="s">
        <v>10565</v>
      </c>
      <c r="E713" s="80" t="s">
        <v>10566</v>
      </c>
      <c r="F713" s="80" t="s">
        <v>10956</v>
      </c>
      <c r="G713" s="80" t="s">
        <v>10451</v>
      </c>
      <c r="H713" t="s">
        <v>10969</v>
      </c>
      <c r="I713" s="50">
        <v>17.91</v>
      </c>
    </row>
    <row r="714" spans="1:9" x14ac:dyDescent="0.2">
      <c r="A714">
        <v>236829</v>
      </c>
      <c r="B714" s="79">
        <v>7894904727186</v>
      </c>
      <c r="C714" s="80" t="s">
        <v>19</v>
      </c>
      <c r="D714" s="80" t="s">
        <v>10565</v>
      </c>
      <c r="E714" s="80" t="s">
        <v>10566</v>
      </c>
      <c r="F714" s="80" t="s">
        <v>10956</v>
      </c>
      <c r="G714" s="80" t="s">
        <v>10451</v>
      </c>
      <c r="H714" t="s">
        <v>13225</v>
      </c>
      <c r="I714" s="50">
        <v>18.97</v>
      </c>
    </row>
    <row r="715" spans="1:9" x14ac:dyDescent="0.2">
      <c r="A715">
        <v>377604</v>
      </c>
      <c r="B715" s="79">
        <v>7894904201808</v>
      </c>
      <c r="C715" s="80" t="s">
        <v>19</v>
      </c>
      <c r="D715" s="80" t="s">
        <v>10565</v>
      </c>
      <c r="E715" s="80" t="s">
        <v>10566</v>
      </c>
      <c r="F715" s="80" t="s">
        <v>10956</v>
      </c>
      <c r="G715" s="80" t="s">
        <v>10451</v>
      </c>
      <c r="H715" t="s">
        <v>10970</v>
      </c>
      <c r="I715" s="50">
        <v>14.92</v>
      </c>
    </row>
    <row r="716" spans="1:9" x14ac:dyDescent="0.2">
      <c r="A716">
        <v>377608</v>
      </c>
      <c r="B716" s="79">
        <v>7894904201822</v>
      </c>
      <c r="C716" s="80" t="s">
        <v>19</v>
      </c>
      <c r="D716" s="80" t="s">
        <v>10565</v>
      </c>
      <c r="E716" s="80" t="s">
        <v>10566</v>
      </c>
      <c r="F716" s="80" t="s">
        <v>10956</v>
      </c>
      <c r="G716" s="80" t="s">
        <v>10451</v>
      </c>
      <c r="H716" t="s">
        <v>10971</v>
      </c>
      <c r="I716" s="50">
        <v>13.49</v>
      </c>
    </row>
    <row r="717" spans="1:9" x14ac:dyDescent="0.2">
      <c r="A717">
        <v>387587</v>
      </c>
      <c r="B717" s="79">
        <v>7894904098293</v>
      </c>
      <c r="C717" s="80" t="s">
        <v>19</v>
      </c>
      <c r="D717" s="80" t="s">
        <v>10565</v>
      </c>
      <c r="E717" s="80" t="s">
        <v>10566</v>
      </c>
      <c r="F717" s="80" t="s">
        <v>10956</v>
      </c>
      <c r="G717" s="80" t="s">
        <v>10451</v>
      </c>
      <c r="H717" t="s">
        <v>10972</v>
      </c>
      <c r="I717" s="50">
        <v>14.92</v>
      </c>
    </row>
    <row r="718" spans="1:9" x14ac:dyDescent="0.2">
      <c r="A718">
        <v>387596</v>
      </c>
      <c r="B718" s="79">
        <v>7894904098071</v>
      </c>
      <c r="C718" s="80" t="s">
        <v>19</v>
      </c>
      <c r="D718" s="80" t="s">
        <v>10565</v>
      </c>
      <c r="E718" s="80" t="s">
        <v>10566</v>
      </c>
      <c r="F718" s="80" t="s">
        <v>10956</v>
      </c>
      <c r="G718" s="80" t="s">
        <v>10451</v>
      </c>
      <c r="H718" t="s">
        <v>10973</v>
      </c>
      <c r="I718" s="50">
        <v>14.92</v>
      </c>
    </row>
    <row r="719" spans="1:9" x14ac:dyDescent="0.2">
      <c r="A719">
        <v>496326</v>
      </c>
      <c r="B719" s="79">
        <v>7894904255177</v>
      </c>
      <c r="C719" s="80" t="s">
        <v>19</v>
      </c>
      <c r="D719" s="80" t="s">
        <v>10565</v>
      </c>
      <c r="E719" s="80" t="s">
        <v>10566</v>
      </c>
      <c r="F719" s="80" t="s">
        <v>10956</v>
      </c>
      <c r="G719" s="80" t="s">
        <v>10451</v>
      </c>
      <c r="H719" t="s">
        <v>13226</v>
      </c>
      <c r="I719" s="50">
        <v>13.69</v>
      </c>
    </row>
    <row r="720" spans="1:9" x14ac:dyDescent="0.2">
      <c r="A720">
        <v>496328</v>
      </c>
      <c r="B720" s="79">
        <v>7894904281510</v>
      </c>
      <c r="C720" s="80" t="s">
        <v>19</v>
      </c>
      <c r="D720" s="80" t="s">
        <v>10565</v>
      </c>
      <c r="E720" s="80" t="s">
        <v>10566</v>
      </c>
      <c r="F720" s="80" t="s">
        <v>10956</v>
      </c>
      <c r="G720" s="80" t="s">
        <v>10451</v>
      </c>
      <c r="H720" t="s">
        <v>13227</v>
      </c>
      <c r="I720" s="50">
        <v>16.239999999999998</v>
      </c>
    </row>
    <row r="721" spans="1:9" x14ac:dyDescent="0.2">
      <c r="A721">
        <v>496330</v>
      </c>
      <c r="B721" s="79">
        <v>7894904281503</v>
      </c>
      <c r="C721" s="80" t="s">
        <v>19</v>
      </c>
      <c r="D721" s="80" t="s">
        <v>10565</v>
      </c>
      <c r="E721" s="80" t="s">
        <v>10566</v>
      </c>
      <c r="F721" s="80" t="s">
        <v>10956</v>
      </c>
      <c r="G721" s="80" t="s">
        <v>10451</v>
      </c>
      <c r="H721" t="s">
        <v>13228</v>
      </c>
      <c r="I721" s="50">
        <v>16.850000000000001</v>
      </c>
    </row>
    <row r="722" spans="1:9" x14ac:dyDescent="0.2">
      <c r="A722">
        <v>496327</v>
      </c>
      <c r="B722" s="79">
        <v>7894904281541</v>
      </c>
      <c r="C722" s="80" t="s">
        <v>19</v>
      </c>
      <c r="D722" s="80" t="s">
        <v>10565</v>
      </c>
      <c r="E722" s="80" t="s">
        <v>10566</v>
      </c>
      <c r="F722" s="80" t="s">
        <v>10956</v>
      </c>
      <c r="G722" s="80" t="s">
        <v>10451</v>
      </c>
      <c r="H722" t="s">
        <v>13229</v>
      </c>
      <c r="I722" s="50">
        <v>13.83</v>
      </c>
    </row>
    <row r="723" spans="1:9" x14ac:dyDescent="0.2">
      <c r="A723">
        <v>496324</v>
      </c>
      <c r="B723" s="79">
        <v>7894904281497</v>
      </c>
      <c r="C723" s="80" t="s">
        <v>19</v>
      </c>
      <c r="D723" s="80" t="s">
        <v>10565</v>
      </c>
      <c r="E723" s="80" t="s">
        <v>10566</v>
      </c>
      <c r="F723" s="80" t="s">
        <v>10956</v>
      </c>
      <c r="G723" s="80" t="s">
        <v>10451</v>
      </c>
      <c r="H723" t="s">
        <v>13230</v>
      </c>
      <c r="I723" s="50">
        <v>17.34</v>
      </c>
    </row>
    <row r="724" spans="1:9" x14ac:dyDescent="0.2">
      <c r="A724">
        <v>7027</v>
      </c>
      <c r="B724" s="79">
        <v>7027</v>
      </c>
      <c r="C724" s="80" t="s">
        <v>19</v>
      </c>
      <c r="D724" s="80" t="s">
        <v>10565</v>
      </c>
      <c r="E724" s="80" t="s">
        <v>10566</v>
      </c>
      <c r="F724" s="80" t="s">
        <v>10956</v>
      </c>
      <c r="G724" s="80" t="s">
        <v>10451</v>
      </c>
      <c r="H724" t="s">
        <v>10968</v>
      </c>
      <c r="I724" s="50">
        <v>20.8</v>
      </c>
    </row>
    <row r="725" spans="1:9" x14ac:dyDescent="0.2">
      <c r="A725">
        <v>387595</v>
      </c>
      <c r="B725" s="79">
        <v>7894904097241</v>
      </c>
      <c r="C725" s="80" t="s">
        <v>19</v>
      </c>
      <c r="D725" s="80" t="s">
        <v>10565</v>
      </c>
      <c r="E725" s="80" t="s">
        <v>10566</v>
      </c>
      <c r="F725" s="80" t="s">
        <v>10956</v>
      </c>
      <c r="G725" s="80" t="s">
        <v>10451</v>
      </c>
      <c r="H725" t="s">
        <v>13231</v>
      </c>
      <c r="I725" s="50">
        <v>14.92</v>
      </c>
    </row>
    <row r="726" spans="1:9" x14ac:dyDescent="0.2">
      <c r="A726">
        <v>236827</v>
      </c>
      <c r="B726" s="79">
        <v>7894904727209</v>
      </c>
      <c r="C726" s="80" t="s">
        <v>19</v>
      </c>
      <c r="D726" s="80" t="s">
        <v>10565</v>
      </c>
      <c r="E726" s="80" t="s">
        <v>10566</v>
      </c>
      <c r="F726" s="80" t="s">
        <v>10956</v>
      </c>
      <c r="G726" s="80" t="s">
        <v>10451</v>
      </c>
      <c r="H726" t="s">
        <v>13232</v>
      </c>
      <c r="I726" s="50">
        <v>20.22</v>
      </c>
    </row>
    <row r="727" spans="1:9" x14ac:dyDescent="0.2">
      <c r="A727">
        <v>474785</v>
      </c>
      <c r="B727" s="79">
        <v>474785</v>
      </c>
      <c r="C727" s="80" t="s">
        <v>19</v>
      </c>
      <c r="D727" s="80" t="s">
        <v>10565</v>
      </c>
      <c r="E727" s="80" t="s">
        <v>10566</v>
      </c>
      <c r="F727" s="80" t="s">
        <v>10956</v>
      </c>
      <c r="G727" s="80" t="s">
        <v>13022</v>
      </c>
      <c r="H727" t="s">
        <v>13233</v>
      </c>
      <c r="I727" s="50">
        <v>15.19</v>
      </c>
    </row>
    <row r="728" spans="1:9" x14ac:dyDescent="0.2">
      <c r="A728">
        <v>546056</v>
      </c>
      <c r="B728" s="79">
        <v>546056</v>
      </c>
      <c r="C728" s="80" t="s">
        <v>19</v>
      </c>
      <c r="D728" s="80" t="s">
        <v>10565</v>
      </c>
      <c r="E728" s="80" t="s">
        <v>10566</v>
      </c>
      <c r="F728" s="80" t="s">
        <v>10956</v>
      </c>
      <c r="G728" s="80" t="s">
        <v>13234</v>
      </c>
      <c r="H728" t="s">
        <v>13235</v>
      </c>
      <c r="I728" s="50">
        <v>15.85</v>
      </c>
    </row>
    <row r="729" spans="1:9" x14ac:dyDescent="0.2">
      <c r="A729">
        <v>579450</v>
      </c>
      <c r="B729" s="79">
        <v>579450</v>
      </c>
      <c r="C729" s="80" t="s">
        <v>19</v>
      </c>
      <c r="D729" s="80" t="s">
        <v>10565</v>
      </c>
      <c r="E729" s="80" t="s">
        <v>10566</v>
      </c>
      <c r="F729" s="80" t="s">
        <v>10956</v>
      </c>
      <c r="G729" s="80" t="s">
        <v>10661</v>
      </c>
      <c r="H729" t="s">
        <v>10967</v>
      </c>
      <c r="I729" s="50">
        <v>14.99</v>
      </c>
    </row>
    <row r="730" spans="1:9" x14ac:dyDescent="0.2">
      <c r="A730">
        <v>28222</v>
      </c>
      <c r="B730" s="79">
        <v>28222</v>
      </c>
      <c r="C730" s="80" t="s">
        <v>19</v>
      </c>
      <c r="D730" s="80" t="s">
        <v>10565</v>
      </c>
      <c r="E730" s="80" t="s">
        <v>10566</v>
      </c>
      <c r="F730" s="80" t="s">
        <v>11040</v>
      </c>
      <c r="G730" s="80" t="s">
        <v>6341</v>
      </c>
      <c r="H730" t="s">
        <v>13236</v>
      </c>
      <c r="I730" s="50">
        <v>23.58</v>
      </c>
    </row>
    <row r="731" spans="1:9" x14ac:dyDescent="0.2">
      <c r="A731">
        <v>39737</v>
      </c>
      <c r="B731" s="79">
        <v>39737</v>
      </c>
      <c r="C731" s="80" t="s">
        <v>19</v>
      </c>
      <c r="D731" s="80" t="s">
        <v>10565</v>
      </c>
      <c r="E731" s="80" t="s">
        <v>10566</v>
      </c>
      <c r="F731" s="80" t="s">
        <v>11040</v>
      </c>
      <c r="G731" s="80" t="s">
        <v>6341</v>
      </c>
      <c r="H731" t="s">
        <v>13237</v>
      </c>
      <c r="I731" s="50">
        <v>20.72</v>
      </c>
    </row>
    <row r="732" spans="1:9" x14ac:dyDescent="0.2">
      <c r="A732">
        <v>87128</v>
      </c>
      <c r="B732" s="79">
        <v>87128</v>
      </c>
      <c r="C732" s="80" t="s">
        <v>19</v>
      </c>
      <c r="D732" s="80" t="s">
        <v>10565</v>
      </c>
      <c r="E732" s="80" t="s">
        <v>10566</v>
      </c>
      <c r="F732" s="80" t="s">
        <v>11040</v>
      </c>
      <c r="G732" s="80" t="s">
        <v>6341</v>
      </c>
      <c r="H732" t="s">
        <v>13238</v>
      </c>
      <c r="I732" s="50">
        <v>26.04</v>
      </c>
    </row>
    <row r="733" spans="1:9" x14ac:dyDescent="0.2">
      <c r="A733">
        <v>26505</v>
      </c>
      <c r="B733" s="79">
        <v>26505</v>
      </c>
      <c r="C733" s="80" t="s">
        <v>19</v>
      </c>
      <c r="D733" s="80" t="s">
        <v>10565</v>
      </c>
      <c r="E733" s="80" t="s">
        <v>10566</v>
      </c>
      <c r="F733" s="80" t="s">
        <v>11040</v>
      </c>
      <c r="G733" s="80" t="s">
        <v>10479</v>
      </c>
      <c r="H733" t="s">
        <v>13239</v>
      </c>
      <c r="I733" s="50">
        <v>29.99</v>
      </c>
    </row>
    <row r="734" spans="1:9" x14ac:dyDescent="0.2">
      <c r="A734">
        <v>562822</v>
      </c>
      <c r="B734" s="79">
        <v>562822</v>
      </c>
      <c r="C734" s="80" t="s">
        <v>19</v>
      </c>
      <c r="D734" s="80" t="s">
        <v>10565</v>
      </c>
      <c r="E734" s="80" t="s">
        <v>10566</v>
      </c>
      <c r="F734" s="80" t="s">
        <v>11040</v>
      </c>
      <c r="G734" s="80" t="s">
        <v>10479</v>
      </c>
      <c r="H734" t="s">
        <v>13240</v>
      </c>
      <c r="I734" s="50">
        <v>37.950000000000003</v>
      </c>
    </row>
    <row r="735" spans="1:9" x14ac:dyDescent="0.2">
      <c r="A735">
        <v>435827</v>
      </c>
      <c r="B735" s="79">
        <v>435827</v>
      </c>
      <c r="C735" s="80" t="s">
        <v>19</v>
      </c>
      <c r="D735" s="80" t="s">
        <v>10565</v>
      </c>
      <c r="E735" s="80" t="s">
        <v>10566</v>
      </c>
      <c r="F735" s="80" t="s">
        <v>11040</v>
      </c>
      <c r="G735" s="80" t="s">
        <v>10479</v>
      </c>
      <c r="H735" t="s">
        <v>11044</v>
      </c>
      <c r="I735" s="50">
        <v>29.66</v>
      </c>
    </row>
    <row r="736" spans="1:9" x14ac:dyDescent="0.2">
      <c r="A736">
        <v>7284</v>
      </c>
      <c r="B736" s="79">
        <v>7284</v>
      </c>
      <c r="C736" s="80" t="s">
        <v>19</v>
      </c>
      <c r="D736" s="80" t="s">
        <v>10565</v>
      </c>
      <c r="E736" s="80" t="s">
        <v>10566</v>
      </c>
      <c r="F736" s="80" t="s">
        <v>11040</v>
      </c>
      <c r="G736" s="80" t="s">
        <v>10479</v>
      </c>
      <c r="H736" t="s">
        <v>11043</v>
      </c>
      <c r="I736" s="50">
        <v>68.069999999999993</v>
      </c>
    </row>
    <row r="737" spans="1:9" x14ac:dyDescent="0.2">
      <c r="A737">
        <v>4688</v>
      </c>
      <c r="B737" s="79">
        <v>4688</v>
      </c>
      <c r="C737" s="80" t="s">
        <v>19</v>
      </c>
      <c r="D737" s="80" t="s">
        <v>10565</v>
      </c>
      <c r="E737" s="80" t="s">
        <v>10566</v>
      </c>
      <c r="F737" s="80" t="s">
        <v>11040</v>
      </c>
      <c r="G737" s="80" t="s">
        <v>10479</v>
      </c>
      <c r="H737" t="s">
        <v>13241</v>
      </c>
      <c r="I737" s="50">
        <v>35.65</v>
      </c>
    </row>
    <row r="738" spans="1:9" x14ac:dyDescent="0.2">
      <c r="A738">
        <v>361216</v>
      </c>
      <c r="B738" s="79">
        <v>361216</v>
      </c>
      <c r="C738" s="80" t="s">
        <v>19</v>
      </c>
      <c r="D738" s="80" t="s">
        <v>10565</v>
      </c>
      <c r="E738" s="80" t="s">
        <v>10566</v>
      </c>
      <c r="F738" s="80" t="s">
        <v>11040</v>
      </c>
      <c r="G738" s="80" t="s">
        <v>10479</v>
      </c>
      <c r="H738" t="s">
        <v>13242</v>
      </c>
      <c r="I738" s="50">
        <v>20.72</v>
      </c>
    </row>
    <row r="739" spans="1:9" x14ac:dyDescent="0.2">
      <c r="A739">
        <v>4598</v>
      </c>
      <c r="B739" s="79">
        <v>4598</v>
      </c>
      <c r="C739" s="80" t="s">
        <v>19</v>
      </c>
      <c r="D739" s="80" t="s">
        <v>10565</v>
      </c>
      <c r="E739" s="80" t="s">
        <v>10566</v>
      </c>
      <c r="F739" s="80" t="s">
        <v>11040</v>
      </c>
      <c r="G739" s="80" t="s">
        <v>10479</v>
      </c>
      <c r="H739" t="s">
        <v>11041</v>
      </c>
      <c r="I739" s="50">
        <v>35.06</v>
      </c>
    </row>
    <row r="740" spans="1:9" x14ac:dyDescent="0.2">
      <c r="A740">
        <v>35485</v>
      </c>
      <c r="B740" s="79">
        <v>35485</v>
      </c>
      <c r="C740" s="80" t="s">
        <v>19</v>
      </c>
      <c r="D740" s="80" t="s">
        <v>10565</v>
      </c>
      <c r="E740" s="80" t="s">
        <v>10566</v>
      </c>
      <c r="F740" s="80" t="s">
        <v>11040</v>
      </c>
      <c r="G740" s="80" t="s">
        <v>10479</v>
      </c>
      <c r="H740" t="s">
        <v>11042</v>
      </c>
      <c r="I740" s="50">
        <v>37.64</v>
      </c>
    </row>
    <row r="741" spans="1:9" x14ac:dyDescent="0.2">
      <c r="A741">
        <v>7265</v>
      </c>
      <c r="B741" s="79">
        <v>7265</v>
      </c>
      <c r="C741" s="80" t="s">
        <v>19</v>
      </c>
      <c r="D741" s="80" t="s">
        <v>10565</v>
      </c>
      <c r="E741" s="80" t="s">
        <v>10566</v>
      </c>
      <c r="F741" s="80" t="s">
        <v>11040</v>
      </c>
      <c r="G741" s="80" t="s">
        <v>10479</v>
      </c>
      <c r="H741" t="s">
        <v>13243</v>
      </c>
      <c r="I741" s="50">
        <v>33.659999999999997</v>
      </c>
    </row>
    <row r="742" spans="1:9" x14ac:dyDescent="0.2">
      <c r="A742">
        <v>497513</v>
      </c>
      <c r="B742" s="79">
        <v>497513</v>
      </c>
      <c r="C742" s="80" t="s">
        <v>19</v>
      </c>
      <c r="D742" s="80" t="s">
        <v>10565</v>
      </c>
      <c r="E742" s="80" t="s">
        <v>10566</v>
      </c>
      <c r="F742" s="80" t="s">
        <v>11040</v>
      </c>
      <c r="G742" s="80" t="s">
        <v>10479</v>
      </c>
      <c r="H742" t="s">
        <v>11045</v>
      </c>
      <c r="I742" s="50">
        <v>35.58</v>
      </c>
    </row>
    <row r="743" spans="1:9" x14ac:dyDescent="0.2">
      <c r="A743">
        <v>562832</v>
      </c>
      <c r="B743" s="79">
        <v>7891515629793</v>
      </c>
      <c r="C743" s="80" t="s">
        <v>19</v>
      </c>
      <c r="D743" s="80" t="s">
        <v>10565</v>
      </c>
      <c r="E743" s="80" t="s">
        <v>10566</v>
      </c>
      <c r="F743" s="80" t="s">
        <v>11040</v>
      </c>
      <c r="G743" s="80" t="s">
        <v>10479</v>
      </c>
      <c r="H743" t="s">
        <v>13244</v>
      </c>
      <c r="I743" s="50">
        <v>19.79</v>
      </c>
    </row>
    <row r="744" spans="1:9" x14ac:dyDescent="0.2">
      <c r="A744">
        <v>471596</v>
      </c>
      <c r="B744" s="79">
        <v>471596</v>
      </c>
      <c r="C744" s="80" t="s">
        <v>19</v>
      </c>
      <c r="D744" s="80" t="s">
        <v>10565</v>
      </c>
      <c r="E744" s="80" t="s">
        <v>10566</v>
      </c>
      <c r="F744" s="80" t="s">
        <v>11040</v>
      </c>
      <c r="G744" s="80" t="s">
        <v>10768</v>
      </c>
      <c r="H744" t="s">
        <v>11051</v>
      </c>
      <c r="I744" s="50">
        <v>16.46</v>
      </c>
    </row>
    <row r="745" spans="1:9" x14ac:dyDescent="0.2">
      <c r="A745">
        <v>4303</v>
      </c>
      <c r="B745" s="79">
        <v>4303</v>
      </c>
      <c r="C745" s="80" t="s">
        <v>19</v>
      </c>
      <c r="D745" s="80" t="s">
        <v>10565</v>
      </c>
      <c r="E745" s="80" t="s">
        <v>10566</v>
      </c>
      <c r="F745" s="80" t="s">
        <v>11040</v>
      </c>
      <c r="G745" s="80" t="s">
        <v>10451</v>
      </c>
      <c r="H745" t="s">
        <v>13245</v>
      </c>
      <c r="I745" s="50">
        <v>21.34</v>
      </c>
    </row>
    <row r="746" spans="1:9" x14ac:dyDescent="0.2">
      <c r="A746">
        <v>85257</v>
      </c>
      <c r="B746" s="79">
        <v>85257</v>
      </c>
      <c r="C746" s="80" t="s">
        <v>19</v>
      </c>
      <c r="D746" s="80" t="s">
        <v>10565</v>
      </c>
      <c r="E746" s="80" t="s">
        <v>10566</v>
      </c>
      <c r="F746" s="80" t="s">
        <v>11040</v>
      </c>
      <c r="G746" s="80" t="s">
        <v>10451</v>
      </c>
      <c r="H746" t="s">
        <v>11047</v>
      </c>
      <c r="I746" s="50">
        <v>49.63</v>
      </c>
    </row>
    <row r="747" spans="1:9" x14ac:dyDescent="0.2">
      <c r="A747">
        <v>434098</v>
      </c>
      <c r="B747" s="79">
        <v>434098</v>
      </c>
      <c r="C747" s="80" t="s">
        <v>19</v>
      </c>
      <c r="D747" s="80" t="s">
        <v>10565</v>
      </c>
      <c r="E747" s="80" t="s">
        <v>10566</v>
      </c>
      <c r="F747" s="80" t="s">
        <v>11040</v>
      </c>
      <c r="G747" s="80" t="s">
        <v>10451</v>
      </c>
      <c r="H747" t="s">
        <v>13246</v>
      </c>
      <c r="I747" s="50">
        <v>47.63</v>
      </c>
    </row>
    <row r="748" spans="1:9" x14ac:dyDescent="0.2">
      <c r="A748">
        <v>42860</v>
      </c>
      <c r="B748" s="79">
        <v>42860</v>
      </c>
      <c r="C748" s="80" t="s">
        <v>19</v>
      </c>
      <c r="D748" s="80" t="s">
        <v>10565</v>
      </c>
      <c r="E748" s="80" t="s">
        <v>10566</v>
      </c>
      <c r="F748" s="80" t="s">
        <v>11040</v>
      </c>
      <c r="G748" s="80" t="s">
        <v>10451</v>
      </c>
      <c r="H748" t="s">
        <v>13247</v>
      </c>
      <c r="I748" s="50">
        <v>31.56</v>
      </c>
    </row>
    <row r="749" spans="1:9" x14ac:dyDescent="0.2">
      <c r="A749">
        <v>229925</v>
      </c>
      <c r="B749" s="79">
        <v>229925</v>
      </c>
      <c r="C749" s="80" t="s">
        <v>19</v>
      </c>
      <c r="D749" s="80" t="s">
        <v>10565</v>
      </c>
      <c r="E749" s="80" t="s">
        <v>10566</v>
      </c>
      <c r="F749" s="80" t="s">
        <v>11040</v>
      </c>
      <c r="G749" s="80" t="s">
        <v>10451</v>
      </c>
      <c r="H749" t="s">
        <v>11049</v>
      </c>
      <c r="I749" s="50">
        <v>56.16</v>
      </c>
    </row>
    <row r="750" spans="1:9" x14ac:dyDescent="0.2">
      <c r="A750">
        <v>229899</v>
      </c>
      <c r="B750" s="79">
        <v>229899</v>
      </c>
      <c r="C750" s="80" t="s">
        <v>19</v>
      </c>
      <c r="D750" s="80" t="s">
        <v>10565</v>
      </c>
      <c r="E750" s="80" t="s">
        <v>10566</v>
      </c>
      <c r="F750" s="80" t="s">
        <v>11040</v>
      </c>
      <c r="G750" s="80" t="s">
        <v>10451</v>
      </c>
      <c r="H750" t="s">
        <v>11048</v>
      </c>
      <c r="I750" s="50">
        <v>29.05</v>
      </c>
    </row>
    <row r="751" spans="1:9" x14ac:dyDescent="0.2">
      <c r="A751">
        <v>434088</v>
      </c>
      <c r="B751" s="79">
        <v>434088</v>
      </c>
      <c r="C751" s="80" t="s">
        <v>19</v>
      </c>
      <c r="D751" s="80" t="s">
        <v>10565</v>
      </c>
      <c r="E751" s="80" t="s">
        <v>10566</v>
      </c>
      <c r="F751" s="80" t="s">
        <v>11040</v>
      </c>
      <c r="G751" s="80" t="s">
        <v>10451</v>
      </c>
      <c r="H751" t="s">
        <v>13248</v>
      </c>
      <c r="I751" s="50">
        <v>28.96</v>
      </c>
    </row>
    <row r="752" spans="1:9" x14ac:dyDescent="0.2">
      <c r="A752">
        <v>434090</v>
      </c>
      <c r="B752" s="79">
        <v>434090</v>
      </c>
      <c r="C752" s="80" t="s">
        <v>19</v>
      </c>
      <c r="D752" s="80" t="s">
        <v>10565</v>
      </c>
      <c r="E752" s="80" t="s">
        <v>10566</v>
      </c>
      <c r="F752" s="80" t="s">
        <v>11040</v>
      </c>
      <c r="G752" s="80" t="s">
        <v>10451</v>
      </c>
      <c r="H752" t="s">
        <v>13249</v>
      </c>
      <c r="I752" s="50">
        <v>28.01</v>
      </c>
    </row>
    <row r="753" spans="1:9" x14ac:dyDescent="0.2">
      <c r="A753">
        <v>434100</v>
      </c>
      <c r="B753" s="79">
        <v>434100</v>
      </c>
      <c r="C753" s="80" t="s">
        <v>19</v>
      </c>
      <c r="D753" s="80" t="s">
        <v>10565</v>
      </c>
      <c r="E753" s="80" t="s">
        <v>10566</v>
      </c>
      <c r="F753" s="80" t="s">
        <v>11040</v>
      </c>
      <c r="G753" s="80" t="s">
        <v>10451</v>
      </c>
      <c r="H753" t="s">
        <v>13250</v>
      </c>
      <c r="I753" s="50">
        <v>45.68</v>
      </c>
    </row>
    <row r="754" spans="1:9" x14ac:dyDescent="0.2">
      <c r="A754">
        <v>85262</v>
      </c>
      <c r="B754" s="79">
        <v>85262</v>
      </c>
      <c r="C754" s="80" t="s">
        <v>19</v>
      </c>
      <c r="D754" s="80" t="s">
        <v>10565</v>
      </c>
      <c r="E754" s="80" t="s">
        <v>10566</v>
      </c>
      <c r="F754" s="80" t="s">
        <v>11040</v>
      </c>
      <c r="G754" s="80" t="s">
        <v>10451</v>
      </c>
      <c r="H754" t="s">
        <v>13251</v>
      </c>
      <c r="I754" s="50">
        <v>28.96</v>
      </c>
    </row>
    <row r="755" spans="1:9" x14ac:dyDescent="0.2">
      <c r="A755">
        <v>527108</v>
      </c>
      <c r="B755" s="79">
        <v>527108</v>
      </c>
      <c r="C755" s="80" t="s">
        <v>19</v>
      </c>
      <c r="D755" s="80" t="s">
        <v>10565</v>
      </c>
      <c r="E755" s="80" t="s">
        <v>10566</v>
      </c>
      <c r="F755" s="80" t="s">
        <v>11040</v>
      </c>
      <c r="G755" s="80" t="s">
        <v>10451</v>
      </c>
      <c r="H755" t="s">
        <v>13252</v>
      </c>
      <c r="I755" s="50">
        <v>36.56</v>
      </c>
    </row>
    <row r="756" spans="1:9" x14ac:dyDescent="0.2">
      <c r="A756">
        <v>496654</v>
      </c>
      <c r="B756" s="79">
        <v>496654</v>
      </c>
      <c r="C756" s="80" t="s">
        <v>19</v>
      </c>
      <c r="D756" s="80" t="s">
        <v>10565</v>
      </c>
      <c r="E756" s="80" t="s">
        <v>10566</v>
      </c>
      <c r="F756" s="80" t="s">
        <v>11040</v>
      </c>
      <c r="G756" s="80" t="s">
        <v>10451</v>
      </c>
      <c r="H756" t="s">
        <v>13253</v>
      </c>
      <c r="I756" s="50">
        <v>41.84</v>
      </c>
    </row>
    <row r="757" spans="1:9" x14ac:dyDescent="0.2">
      <c r="A757">
        <v>465377</v>
      </c>
      <c r="B757" s="79">
        <v>465377</v>
      </c>
      <c r="C757" s="80" t="s">
        <v>19</v>
      </c>
      <c r="D757" s="80" t="s">
        <v>10565</v>
      </c>
      <c r="E757" s="80" t="s">
        <v>10566</v>
      </c>
      <c r="F757" s="80" t="s">
        <v>11040</v>
      </c>
      <c r="G757" s="80" t="s">
        <v>10451</v>
      </c>
      <c r="H757" t="s">
        <v>11050</v>
      </c>
      <c r="I757" s="50">
        <v>29.05</v>
      </c>
    </row>
    <row r="758" spans="1:9" x14ac:dyDescent="0.2">
      <c r="A758">
        <v>8231</v>
      </c>
      <c r="B758" s="79">
        <v>8231</v>
      </c>
      <c r="C758" s="80" t="s">
        <v>19</v>
      </c>
      <c r="D758" s="80" t="s">
        <v>10565</v>
      </c>
      <c r="E758" s="80" t="s">
        <v>10566</v>
      </c>
      <c r="F758" s="80" t="s">
        <v>11040</v>
      </c>
      <c r="G758" s="80" t="s">
        <v>10451</v>
      </c>
      <c r="H758" t="s">
        <v>11046</v>
      </c>
      <c r="I758" s="50">
        <v>28.01</v>
      </c>
    </row>
    <row r="759" spans="1:9" x14ac:dyDescent="0.2">
      <c r="A759">
        <v>278506</v>
      </c>
      <c r="B759" s="79">
        <v>278506</v>
      </c>
      <c r="C759" s="80" t="s">
        <v>19</v>
      </c>
      <c r="D759" s="80" t="s">
        <v>10565</v>
      </c>
      <c r="E759" s="80" t="s">
        <v>10566</v>
      </c>
      <c r="F759" s="80" t="s">
        <v>11040</v>
      </c>
      <c r="G759" s="80" t="s">
        <v>10451</v>
      </c>
      <c r="H759" t="s">
        <v>13254</v>
      </c>
      <c r="I759" s="50">
        <v>31.13</v>
      </c>
    </row>
    <row r="760" spans="1:9" x14ac:dyDescent="0.2">
      <c r="A760">
        <v>278508</v>
      </c>
      <c r="B760" s="79">
        <v>278508</v>
      </c>
      <c r="C760" s="80" t="s">
        <v>19</v>
      </c>
      <c r="D760" s="80" t="s">
        <v>10565</v>
      </c>
      <c r="E760" s="80" t="s">
        <v>10566</v>
      </c>
      <c r="F760" s="80" t="s">
        <v>11040</v>
      </c>
      <c r="G760" s="80" t="s">
        <v>10451</v>
      </c>
      <c r="H760" t="s">
        <v>13255</v>
      </c>
      <c r="I760" s="50">
        <v>19.27</v>
      </c>
    </row>
    <row r="761" spans="1:9" x14ac:dyDescent="0.2">
      <c r="A761">
        <v>7061</v>
      </c>
      <c r="B761" s="79">
        <v>7061</v>
      </c>
      <c r="C761" s="80" t="s">
        <v>19</v>
      </c>
      <c r="D761" s="80" t="s">
        <v>10565</v>
      </c>
      <c r="E761" s="80" t="s">
        <v>10566</v>
      </c>
      <c r="F761" s="80" t="s">
        <v>11040</v>
      </c>
      <c r="G761" s="80" t="s">
        <v>10451</v>
      </c>
      <c r="H761" t="s">
        <v>13256</v>
      </c>
      <c r="I761" s="50">
        <v>33.89</v>
      </c>
    </row>
    <row r="762" spans="1:9" x14ac:dyDescent="0.2">
      <c r="A762">
        <v>85280</v>
      </c>
      <c r="B762" s="79">
        <v>85280</v>
      </c>
      <c r="C762" s="80" t="s">
        <v>19</v>
      </c>
      <c r="D762" s="80" t="s">
        <v>10565</v>
      </c>
      <c r="E762" s="80" t="s">
        <v>10566</v>
      </c>
      <c r="F762" s="80" t="s">
        <v>11040</v>
      </c>
      <c r="G762" s="80" t="s">
        <v>10451</v>
      </c>
      <c r="H762" t="s">
        <v>13257</v>
      </c>
      <c r="I762" s="50">
        <v>35.869999999999997</v>
      </c>
    </row>
    <row r="763" spans="1:9" x14ac:dyDescent="0.2">
      <c r="A763">
        <v>87136</v>
      </c>
      <c r="B763" s="79">
        <v>87136</v>
      </c>
      <c r="C763" s="80" t="s">
        <v>19</v>
      </c>
      <c r="D763" s="80" t="s">
        <v>10565</v>
      </c>
      <c r="E763" s="80" t="s">
        <v>10566</v>
      </c>
      <c r="F763" s="80" t="s">
        <v>10567</v>
      </c>
      <c r="G763" s="80" t="s">
        <v>6341</v>
      </c>
      <c r="H763" t="s">
        <v>13258</v>
      </c>
      <c r="I763" s="50">
        <v>32.409999999999997</v>
      </c>
    </row>
    <row r="764" spans="1:9" x14ac:dyDescent="0.2">
      <c r="A764">
        <v>61</v>
      </c>
      <c r="B764" s="79">
        <v>7894904070565</v>
      </c>
      <c r="C764" s="80" t="s">
        <v>19</v>
      </c>
      <c r="D764" s="80" t="s">
        <v>10565</v>
      </c>
      <c r="E764" s="80" t="s">
        <v>10566</v>
      </c>
      <c r="F764" s="80" t="s">
        <v>10567</v>
      </c>
      <c r="G764" s="80" t="s">
        <v>10451</v>
      </c>
      <c r="H764" t="s">
        <v>13259</v>
      </c>
      <c r="I764" s="50">
        <v>57.78</v>
      </c>
    </row>
    <row r="765" spans="1:9" x14ac:dyDescent="0.2">
      <c r="A765">
        <v>12458</v>
      </c>
      <c r="B765" s="79">
        <v>12458</v>
      </c>
      <c r="C765" s="80" t="s">
        <v>19</v>
      </c>
      <c r="D765" s="80" t="s">
        <v>10565</v>
      </c>
      <c r="E765" s="80" t="s">
        <v>10566</v>
      </c>
      <c r="F765" s="80" t="s">
        <v>11170</v>
      </c>
      <c r="G765" s="80" t="s">
        <v>6341</v>
      </c>
      <c r="H765" t="s">
        <v>11175</v>
      </c>
      <c r="I765" s="50">
        <v>10.88</v>
      </c>
    </row>
    <row r="766" spans="1:9" x14ac:dyDescent="0.2">
      <c r="A766">
        <v>322455</v>
      </c>
      <c r="B766" s="79">
        <v>322455</v>
      </c>
      <c r="C766" s="80" t="s">
        <v>19</v>
      </c>
      <c r="D766" s="80" t="s">
        <v>10565</v>
      </c>
      <c r="E766" s="80" t="s">
        <v>10566</v>
      </c>
      <c r="F766" s="80" t="s">
        <v>11170</v>
      </c>
      <c r="G766" s="80" t="s">
        <v>6341</v>
      </c>
      <c r="H766" t="s">
        <v>11174</v>
      </c>
      <c r="I766" s="50">
        <v>8.8800000000000008</v>
      </c>
    </row>
    <row r="767" spans="1:9" x14ac:dyDescent="0.2">
      <c r="A767">
        <v>297625</v>
      </c>
      <c r="B767" s="79">
        <v>297625</v>
      </c>
      <c r="C767" s="80" t="s">
        <v>19</v>
      </c>
      <c r="D767" s="80" t="s">
        <v>10565</v>
      </c>
      <c r="E767" s="80" t="s">
        <v>10566</v>
      </c>
      <c r="F767" s="80" t="s">
        <v>11170</v>
      </c>
      <c r="G767" s="80" t="s">
        <v>13128</v>
      </c>
      <c r="H767" t="s">
        <v>13260</v>
      </c>
      <c r="I767" s="50">
        <v>7.33</v>
      </c>
    </row>
    <row r="768" spans="1:9" x14ac:dyDescent="0.2">
      <c r="A768">
        <v>507204</v>
      </c>
      <c r="B768" s="79">
        <v>507204</v>
      </c>
      <c r="C768" s="80" t="s">
        <v>19</v>
      </c>
      <c r="D768" s="80" t="s">
        <v>10565</v>
      </c>
      <c r="E768" s="80" t="s">
        <v>10566</v>
      </c>
      <c r="F768" s="80" t="s">
        <v>11170</v>
      </c>
      <c r="G768" s="80" t="s">
        <v>10479</v>
      </c>
      <c r="H768" t="s">
        <v>11180</v>
      </c>
      <c r="I768" s="50">
        <v>13.48</v>
      </c>
    </row>
    <row r="769" spans="1:9" x14ac:dyDescent="0.2">
      <c r="A769">
        <v>4867</v>
      </c>
      <c r="B769" s="79">
        <v>4867</v>
      </c>
      <c r="C769" s="80" t="s">
        <v>19</v>
      </c>
      <c r="D769" s="80" t="s">
        <v>10565</v>
      </c>
      <c r="E769" s="80" t="s">
        <v>10566</v>
      </c>
      <c r="F769" s="80" t="s">
        <v>11170</v>
      </c>
      <c r="G769" s="80" t="s">
        <v>10479</v>
      </c>
      <c r="H769" t="s">
        <v>11179</v>
      </c>
      <c r="I769" s="50">
        <v>14.14</v>
      </c>
    </row>
    <row r="770" spans="1:9" x14ac:dyDescent="0.2">
      <c r="A770">
        <v>469681</v>
      </c>
      <c r="B770" s="79">
        <v>469681</v>
      </c>
      <c r="C770" s="80" t="s">
        <v>19</v>
      </c>
      <c r="D770" s="80" t="s">
        <v>10565</v>
      </c>
      <c r="E770" s="80" t="s">
        <v>10566</v>
      </c>
      <c r="F770" s="80" t="s">
        <v>11170</v>
      </c>
      <c r="G770" s="80" t="s">
        <v>10768</v>
      </c>
      <c r="H770" t="s">
        <v>13261</v>
      </c>
      <c r="I770" s="50">
        <v>8.73</v>
      </c>
    </row>
    <row r="771" spans="1:9" x14ac:dyDescent="0.2">
      <c r="A771">
        <v>464945</v>
      </c>
      <c r="B771" s="79">
        <v>464945</v>
      </c>
      <c r="C771" s="80" t="s">
        <v>19</v>
      </c>
      <c r="D771" s="80" t="s">
        <v>10565</v>
      </c>
      <c r="E771" s="80" t="s">
        <v>10566</v>
      </c>
      <c r="F771" s="80" t="s">
        <v>11170</v>
      </c>
      <c r="G771" s="80" t="s">
        <v>10740</v>
      </c>
      <c r="H771" t="s">
        <v>11176</v>
      </c>
      <c r="I771" s="50">
        <v>7.81</v>
      </c>
    </row>
    <row r="772" spans="1:9" x14ac:dyDescent="0.2">
      <c r="A772">
        <v>14669</v>
      </c>
      <c r="B772" s="79">
        <v>14669</v>
      </c>
      <c r="C772" s="80" t="s">
        <v>19</v>
      </c>
      <c r="D772" s="80" t="s">
        <v>10565</v>
      </c>
      <c r="E772" s="80" t="s">
        <v>10566</v>
      </c>
      <c r="F772" s="80" t="s">
        <v>11170</v>
      </c>
      <c r="G772" s="80" t="s">
        <v>11172</v>
      </c>
      <c r="H772" t="s">
        <v>11173</v>
      </c>
      <c r="I772" s="50">
        <v>8.09</v>
      </c>
    </row>
    <row r="773" spans="1:9" x14ac:dyDescent="0.2">
      <c r="A773">
        <v>7014</v>
      </c>
      <c r="B773" s="79">
        <v>7014</v>
      </c>
      <c r="C773" s="80" t="s">
        <v>19</v>
      </c>
      <c r="D773" s="80" t="s">
        <v>10565</v>
      </c>
      <c r="E773" s="80" t="s">
        <v>10566</v>
      </c>
      <c r="F773" s="80" t="s">
        <v>11170</v>
      </c>
      <c r="G773" s="80" t="s">
        <v>10451</v>
      </c>
      <c r="H773" t="s">
        <v>11171</v>
      </c>
      <c r="I773" s="50">
        <v>9.86</v>
      </c>
    </row>
    <row r="774" spans="1:9" x14ac:dyDescent="0.2">
      <c r="A774">
        <v>546697</v>
      </c>
      <c r="B774" s="79">
        <v>546697</v>
      </c>
      <c r="C774" s="80" t="s">
        <v>19</v>
      </c>
      <c r="D774" s="80" t="s">
        <v>10565</v>
      </c>
      <c r="E774" s="80" t="s">
        <v>10566</v>
      </c>
      <c r="F774" s="80" t="s">
        <v>11170</v>
      </c>
      <c r="G774" s="80" t="s">
        <v>13262</v>
      </c>
      <c r="H774" t="s">
        <v>13263</v>
      </c>
      <c r="I774" s="50">
        <v>6.57</v>
      </c>
    </row>
    <row r="775" spans="1:9" x14ac:dyDescent="0.2">
      <c r="A775">
        <v>559591</v>
      </c>
      <c r="B775" s="79">
        <v>559591</v>
      </c>
      <c r="C775" s="80" t="s">
        <v>19</v>
      </c>
      <c r="D775" s="80" t="s">
        <v>10565</v>
      </c>
      <c r="E775" s="80" t="s">
        <v>10566</v>
      </c>
      <c r="F775" s="80" t="s">
        <v>11170</v>
      </c>
      <c r="G775" s="80" t="s">
        <v>11177</v>
      </c>
      <c r="H775" t="s">
        <v>11178</v>
      </c>
      <c r="I775" s="50">
        <v>7.57</v>
      </c>
    </row>
    <row r="776" spans="1:9" x14ac:dyDescent="0.2">
      <c r="A776">
        <v>554738</v>
      </c>
      <c r="B776" s="79">
        <v>7891164026370</v>
      </c>
      <c r="C776" s="80" t="s">
        <v>19</v>
      </c>
      <c r="D776" s="80" t="s">
        <v>10565</v>
      </c>
      <c r="E776" s="80" t="s">
        <v>10566</v>
      </c>
      <c r="F776" s="80" t="s">
        <v>10854</v>
      </c>
      <c r="G776" s="80" t="s">
        <v>6341</v>
      </c>
      <c r="H776" t="s">
        <v>10871</v>
      </c>
      <c r="I776" s="50">
        <v>25.84</v>
      </c>
    </row>
    <row r="777" spans="1:9" x14ac:dyDescent="0.2">
      <c r="A777">
        <v>150862</v>
      </c>
      <c r="B777" s="79">
        <v>7891164026240</v>
      </c>
      <c r="C777" s="80" t="s">
        <v>19</v>
      </c>
      <c r="D777" s="80" t="s">
        <v>10565</v>
      </c>
      <c r="E777" s="80" t="s">
        <v>10566</v>
      </c>
      <c r="F777" s="80" t="s">
        <v>10854</v>
      </c>
      <c r="G777" s="80" t="s">
        <v>6341</v>
      </c>
      <c r="H777" t="s">
        <v>10872</v>
      </c>
      <c r="I777" s="50">
        <v>8.5399999999999991</v>
      </c>
    </row>
    <row r="778" spans="1:9" x14ac:dyDescent="0.2">
      <c r="A778">
        <v>504474</v>
      </c>
      <c r="B778" s="79">
        <v>7891164135379</v>
      </c>
      <c r="C778" s="80" t="s">
        <v>19</v>
      </c>
      <c r="D778" s="80" t="s">
        <v>10565</v>
      </c>
      <c r="E778" s="80" t="s">
        <v>10566</v>
      </c>
      <c r="F778" s="80" t="s">
        <v>10854</v>
      </c>
      <c r="G778" s="80" t="s">
        <v>6341</v>
      </c>
      <c r="H778" t="s">
        <v>10873</v>
      </c>
      <c r="I778" s="50">
        <v>25.04</v>
      </c>
    </row>
    <row r="779" spans="1:9" x14ac:dyDescent="0.2">
      <c r="A779">
        <v>143145</v>
      </c>
      <c r="B779" s="79">
        <v>7898921567275</v>
      </c>
      <c r="C779" s="80" t="s">
        <v>19</v>
      </c>
      <c r="D779" s="80" t="s">
        <v>10565</v>
      </c>
      <c r="E779" s="80" t="s">
        <v>10566</v>
      </c>
      <c r="F779" s="80" t="s">
        <v>10854</v>
      </c>
      <c r="G779" s="80" t="s">
        <v>10663</v>
      </c>
      <c r="H779" t="s">
        <v>10866</v>
      </c>
      <c r="I779" s="50">
        <v>5.99</v>
      </c>
    </row>
    <row r="780" spans="1:9" x14ac:dyDescent="0.2">
      <c r="A780">
        <v>138480</v>
      </c>
      <c r="B780" s="79">
        <v>7898921567121</v>
      </c>
      <c r="C780" s="80" t="s">
        <v>19</v>
      </c>
      <c r="D780" s="80" t="s">
        <v>10565</v>
      </c>
      <c r="E780" s="80" t="s">
        <v>10566</v>
      </c>
      <c r="F780" s="80" t="s">
        <v>10854</v>
      </c>
      <c r="G780" s="80" t="s">
        <v>10663</v>
      </c>
      <c r="H780" t="s">
        <v>10863</v>
      </c>
      <c r="I780" s="50">
        <v>24.16</v>
      </c>
    </row>
    <row r="781" spans="1:9" x14ac:dyDescent="0.2">
      <c r="A781">
        <v>100747</v>
      </c>
      <c r="B781" s="79">
        <v>7898921567046</v>
      </c>
      <c r="C781" s="80" t="s">
        <v>19</v>
      </c>
      <c r="D781" s="80" t="s">
        <v>10565</v>
      </c>
      <c r="E781" s="80" t="s">
        <v>10566</v>
      </c>
      <c r="F781" s="80" t="s">
        <v>10854</v>
      </c>
      <c r="G781" s="80" t="s">
        <v>10663</v>
      </c>
      <c r="H781" t="s">
        <v>10862</v>
      </c>
      <c r="I781" s="50">
        <v>6.77</v>
      </c>
    </row>
    <row r="782" spans="1:9" x14ac:dyDescent="0.2">
      <c r="A782">
        <v>320962</v>
      </c>
      <c r="B782" s="79">
        <v>7898921567497</v>
      </c>
      <c r="C782" s="80" t="s">
        <v>19</v>
      </c>
      <c r="D782" s="80" t="s">
        <v>10565</v>
      </c>
      <c r="E782" s="80" t="s">
        <v>10566</v>
      </c>
      <c r="F782" s="80" t="s">
        <v>10854</v>
      </c>
      <c r="G782" s="80" t="s">
        <v>10663</v>
      </c>
      <c r="H782" t="s">
        <v>10864</v>
      </c>
      <c r="I782" s="50">
        <v>31.03</v>
      </c>
    </row>
    <row r="783" spans="1:9" x14ac:dyDescent="0.2">
      <c r="A783">
        <v>508431</v>
      </c>
      <c r="B783" s="79">
        <v>7898921567794</v>
      </c>
      <c r="C783" s="80" t="s">
        <v>19</v>
      </c>
      <c r="D783" s="80" t="s">
        <v>10565</v>
      </c>
      <c r="E783" s="80" t="s">
        <v>10566</v>
      </c>
      <c r="F783" s="80" t="s">
        <v>10854</v>
      </c>
      <c r="G783" s="80" t="s">
        <v>10663</v>
      </c>
      <c r="H783" t="s">
        <v>10867</v>
      </c>
      <c r="I783" s="50">
        <v>22.34</v>
      </c>
    </row>
    <row r="784" spans="1:9" x14ac:dyDescent="0.2">
      <c r="A784">
        <v>335742</v>
      </c>
      <c r="B784" s="79">
        <v>7898921567411</v>
      </c>
      <c r="C784" s="80" t="s">
        <v>19</v>
      </c>
      <c r="D784" s="80" t="s">
        <v>10565</v>
      </c>
      <c r="E784" s="80" t="s">
        <v>10566</v>
      </c>
      <c r="F784" s="80" t="s">
        <v>10854</v>
      </c>
      <c r="G784" s="80" t="s">
        <v>10663</v>
      </c>
      <c r="H784" t="s">
        <v>10865</v>
      </c>
      <c r="I784" s="50">
        <v>19.96</v>
      </c>
    </row>
    <row r="785" spans="1:9" x14ac:dyDescent="0.2">
      <c r="A785">
        <v>433597</v>
      </c>
      <c r="B785" s="79">
        <v>7891515551360</v>
      </c>
      <c r="C785" s="80" t="s">
        <v>19</v>
      </c>
      <c r="D785" s="80" t="s">
        <v>10565</v>
      </c>
      <c r="E785" s="80" t="s">
        <v>10566</v>
      </c>
      <c r="F785" s="80" t="s">
        <v>10854</v>
      </c>
      <c r="G785" s="80" t="s">
        <v>10479</v>
      </c>
      <c r="H785" t="s">
        <v>10884</v>
      </c>
      <c r="I785" s="50">
        <v>20.53</v>
      </c>
    </row>
    <row r="786" spans="1:9" x14ac:dyDescent="0.2">
      <c r="A786">
        <v>433594</v>
      </c>
      <c r="B786" s="79">
        <v>7891515551230</v>
      </c>
      <c r="C786" s="80" t="s">
        <v>19</v>
      </c>
      <c r="D786" s="80" t="s">
        <v>10565</v>
      </c>
      <c r="E786" s="80" t="s">
        <v>10566</v>
      </c>
      <c r="F786" s="80" t="s">
        <v>10854</v>
      </c>
      <c r="G786" s="80" t="s">
        <v>10479</v>
      </c>
      <c r="H786" t="s">
        <v>10883</v>
      </c>
      <c r="I786" s="50">
        <v>20.34</v>
      </c>
    </row>
    <row r="787" spans="1:9" x14ac:dyDescent="0.2">
      <c r="A787">
        <v>423409</v>
      </c>
      <c r="B787" s="79">
        <v>7891515547554</v>
      </c>
      <c r="C787" s="80" t="s">
        <v>19</v>
      </c>
      <c r="D787" s="80" t="s">
        <v>10565</v>
      </c>
      <c r="E787" s="80" t="s">
        <v>10566</v>
      </c>
      <c r="F787" s="80" t="s">
        <v>10854</v>
      </c>
      <c r="G787" s="80" t="s">
        <v>10479</v>
      </c>
      <c r="H787" t="s">
        <v>10882</v>
      </c>
      <c r="I787" s="50">
        <v>28.47</v>
      </c>
    </row>
    <row r="788" spans="1:9" x14ac:dyDescent="0.2">
      <c r="A788">
        <v>178848</v>
      </c>
      <c r="B788" s="79">
        <v>7896419720270</v>
      </c>
      <c r="C788" s="80" t="s">
        <v>19</v>
      </c>
      <c r="D788" s="80" t="s">
        <v>10565</v>
      </c>
      <c r="E788" s="80" t="s">
        <v>10566</v>
      </c>
      <c r="F788" s="80" t="s">
        <v>10854</v>
      </c>
      <c r="G788" s="80" t="s">
        <v>10730</v>
      </c>
      <c r="H788" t="s">
        <v>10868</v>
      </c>
      <c r="I788" s="50">
        <v>24.33</v>
      </c>
    </row>
    <row r="789" spans="1:9" x14ac:dyDescent="0.2">
      <c r="A789">
        <v>381904</v>
      </c>
      <c r="B789" s="79">
        <v>7896419724483</v>
      </c>
      <c r="C789" s="80" t="s">
        <v>19</v>
      </c>
      <c r="D789" s="80" t="s">
        <v>10565</v>
      </c>
      <c r="E789" s="80" t="s">
        <v>10566</v>
      </c>
      <c r="F789" s="80" t="s">
        <v>10854</v>
      </c>
      <c r="G789" s="80" t="s">
        <v>10730</v>
      </c>
      <c r="H789" t="s">
        <v>13264</v>
      </c>
      <c r="I789" s="50">
        <v>16.170000000000002</v>
      </c>
    </row>
    <row r="790" spans="1:9" x14ac:dyDescent="0.2">
      <c r="A790">
        <v>381906</v>
      </c>
      <c r="B790" s="79">
        <v>7896419724384</v>
      </c>
      <c r="C790" s="80" t="s">
        <v>19</v>
      </c>
      <c r="D790" s="80" t="s">
        <v>10565</v>
      </c>
      <c r="E790" s="80" t="s">
        <v>10566</v>
      </c>
      <c r="F790" s="80" t="s">
        <v>10854</v>
      </c>
      <c r="G790" s="80" t="s">
        <v>10730</v>
      </c>
      <c r="H790" t="s">
        <v>13265</v>
      </c>
      <c r="I790" s="50">
        <v>10.35</v>
      </c>
    </row>
    <row r="791" spans="1:9" x14ac:dyDescent="0.2">
      <c r="A791">
        <v>179176</v>
      </c>
      <c r="B791" s="79">
        <v>7896419720003</v>
      </c>
      <c r="C791" s="80" t="s">
        <v>19</v>
      </c>
      <c r="D791" s="80" t="s">
        <v>10565</v>
      </c>
      <c r="E791" s="80" t="s">
        <v>10566</v>
      </c>
      <c r="F791" s="80" t="s">
        <v>10854</v>
      </c>
      <c r="G791" s="80" t="s">
        <v>10730</v>
      </c>
      <c r="H791" t="s">
        <v>13266</v>
      </c>
      <c r="I791" s="50">
        <v>17.32</v>
      </c>
    </row>
    <row r="792" spans="1:9" x14ac:dyDescent="0.2">
      <c r="A792">
        <v>198073</v>
      </c>
      <c r="B792" s="79">
        <v>7896419720010</v>
      </c>
      <c r="C792" s="80" t="s">
        <v>19</v>
      </c>
      <c r="D792" s="80" t="s">
        <v>10565</v>
      </c>
      <c r="E792" s="80" t="s">
        <v>10566</v>
      </c>
      <c r="F792" s="80" t="s">
        <v>10854</v>
      </c>
      <c r="G792" s="80" t="s">
        <v>10730</v>
      </c>
      <c r="H792" t="s">
        <v>10869</v>
      </c>
      <c r="I792" s="50">
        <v>17.100000000000001</v>
      </c>
    </row>
    <row r="793" spans="1:9" x14ac:dyDescent="0.2">
      <c r="A793">
        <v>380361</v>
      </c>
      <c r="B793" s="79">
        <v>7896419724582</v>
      </c>
      <c r="C793" s="80" t="s">
        <v>19</v>
      </c>
      <c r="D793" s="80" t="s">
        <v>10565</v>
      </c>
      <c r="E793" s="80" t="s">
        <v>10566</v>
      </c>
      <c r="F793" s="80" t="s">
        <v>10854</v>
      </c>
      <c r="G793" s="80" t="s">
        <v>10730</v>
      </c>
      <c r="H793" t="s">
        <v>10870</v>
      </c>
      <c r="I793" s="50">
        <v>13.32</v>
      </c>
    </row>
    <row r="794" spans="1:9" x14ac:dyDescent="0.2">
      <c r="A794">
        <v>228984</v>
      </c>
      <c r="B794" s="79">
        <v>7797906001356</v>
      </c>
      <c r="C794" s="80" t="s">
        <v>19</v>
      </c>
      <c r="D794" s="80" t="s">
        <v>10565</v>
      </c>
      <c r="E794" s="80" t="s">
        <v>10566</v>
      </c>
      <c r="F794" s="80" t="s">
        <v>10854</v>
      </c>
      <c r="G794" s="80" t="s">
        <v>10874</v>
      </c>
      <c r="H794" t="s">
        <v>13267</v>
      </c>
      <c r="I794" s="50">
        <v>27.59</v>
      </c>
    </row>
    <row r="795" spans="1:9" x14ac:dyDescent="0.2">
      <c r="A795">
        <v>537798</v>
      </c>
      <c r="B795" s="79">
        <v>7896105801252</v>
      </c>
      <c r="C795" s="80" t="s">
        <v>19</v>
      </c>
      <c r="D795" s="80" t="s">
        <v>10565</v>
      </c>
      <c r="E795" s="80" t="s">
        <v>10566</v>
      </c>
      <c r="F795" s="80" t="s">
        <v>10854</v>
      </c>
      <c r="G795" s="80" t="s">
        <v>10878</v>
      </c>
      <c r="H795" t="s">
        <v>10880</v>
      </c>
      <c r="I795" s="50">
        <v>22.03</v>
      </c>
    </row>
    <row r="796" spans="1:9" x14ac:dyDescent="0.2">
      <c r="A796">
        <v>508312</v>
      </c>
      <c r="B796" s="79">
        <v>7896105801030</v>
      </c>
      <c r="C796" s="80" t="s">
        <v>19</v>
      </c>
      <c r="D796" s="80" t="s">
        <v>10565</v>
      </c>
      <c r="E796" s="80" t="s">
        <v>10566</v>
      </c>
      <c r="F796" s="80" t="s">
        <v>10854</v>
      </c>
      <c r="G796" s="80" t="s">
        <v>10878</v>
      </c>
      <c r="H796" t="s">
        <v>10879</v>
      </c>
      <c r="I796" s="50">
        <v>21.64</v>
      </c>
    </row>
    <row r="797" spans="1:9" x14ac:dyDescent="0.2">
      <c r="A797">
        <v>161597</v>
      </c>
      <c r="B797" s="79">
        <v>7894904577934</v>
      </c>
      <c r="C797" s="80" t="s">
        <v>19</v>
      </c>
      <c r="D797" s="80" t="s">
        <v>10565</v>
      </c>
      <c r="E797" s="80" t="s">
        <v>10566</v>
      </c>
      <c r="F797" s="80" t="s">
        <v>10854</v>
      </c>
      <c r="G797" s="80" t="s">
        <v>10451</v>
      </c>
      <c r="H797" t="s">
        <v>13268</v>
      </c>
      <c r="I797" s="50">
        <v>10.039999999999999</v>
      </c>
    </row>
    <row r="798" spans="1:9" x14ac:dyDescent="0.2">
      <c r="A798">
        <v>398254</v>
      </c>
      <c r="B798" s="79">
        <v>7894904204496</v>
      </c>
      <c r="C798" s="80" t="s">
        <v>19</v>
      </c>
      <c r="D798" s="80" t="s">
        <v>10565</v>
      </c>
      <c r="E798" s="80" t="s">
        <v>10566</v>
      </c>
      <c r="F798" s="80" t="s">
        <v>10854</v>
      </c>
      <c r="G798" s="80" t="s">
        <v>10451</v>
      </c>
      <c r="H798" t="s">
        <v>10861</v>
      </c>
      <c r="I798" s="50">
        <v>6.37</v>
      </c>
    </row>
    <row r="799" spans="1:9" x14ac:dyDescent="0.2">
      <c r="A799">
        <v>169910</v>
      </c>
      <c r="B799" s="79">
        <v>7894904574230</v>
      </c>
      <c r="C799" s="80" t="s">
        <v>19</v>
      </c>
      <c r="D799" s="80" t="s">
        <v>10565</v>
      </c>
      <c r="E799" s="80" t="s">
        <v>10566</v>
      </c>
      <c r="F799" s="80" t="s">
        <v>10854</v>
      </c>
      <c r="G799" s="80" t="s">
        <v>10451</v>
      </c>
      <c r="H799" t="s">
        <v>10858</v>
      </c>
      <c r="I799" s="50">
        <v>7.07</v>
      </c>
    </row>
    <row r="800" spans="1:9" x14ac:dyDescent="0.2">
      <c r="A800">
        <v>169908</v>
      </c>
      <c r="B800" s="79">
        <v>7894904574209</v>
      </c>
      <c r="C800" s="80" t="s">
        <v>19</v>
      </c>
      <c r="D800" s="80" t="s">
        <v>10565</v>
      </c>
      <c r="E800" s="80" t="s">
        <v>10566</v>
      </c>
      <c r="F800" s="80" t="s">
        <v>10854</v>
      </c>
      <c r="G800" s="80" t="s">
        <v>10451</v>
      </c>
      <c r="H800" t="s">
        <v>10859</v>
      </c>
      <c r="I800" s="50">
        <v>6.37</v>
      </c>
    </row>
    <row r="801" spans="1:9" x14ac:dyDescent="0.2">
      <c r="A801">
        <v>554739</v>
      </c>
      <c r="B801" s="79">
        <v>7894904574100</v>
      </c>
      <c r="C801" s="80" t="s">
        <v>19</v>
      </c>
      <c r="D801" s="80" t="s">
        <v>10565</v>
      </c>
      <c r="E801" s="80" t="s">
        <v>10566</v>
      </c>
      <c r="F801" s="80" t="s">
        <v>10854</v>
      </c>
      <c r="G801" s="80" t="s">
        <v>10451</v>
      </c>
      <c r="H801" t="s">
        <v>13269</v>
      </c>
      <c r="I801" s="50">
        <v>12.02</v>
      </c>
    </row>
    <row r="802" spans="1:9" x14ac:dyDescent="0.2">
      <c r="A802">
        <v>398238</v>
      </c>
      <c r="B802" s="79">
        <v>7894904204502</v>
      </c>
      <c r="C802" s="80" t="s">
        <v>19</v>
      </c>
      <c r="D802" s="80" t="s">
        <v>10565</v>
      </c>
      <c r="E802" s="80" t="s">
        <v>10566</v>
      </c>
      <c r="F802" s="80" t="s">
        <v>10854</v>
      </c>
      <c r="G802" s="80" t="s">
        <v>10451</v>
      </c>
      <c r="H802" t="s">
        <v>10860</v>
      </c>
      <c r="I802" s="50">
        <v>19.84</v>
      </c>
    </row>
    <row r="803" spans="1:9" x14ac:dyDescent="0.2">
      <c r="A803">
        <v>412991</v>
      </c>
      <c r="B803" s="79">
        <v>7894904219650</v>
      </c>
      <c r="C803" s="80" t="s">
        <v>19</v>
      </c>
      <c r="D803" s="80" t="s">
        <v>10565</v>
      </c>
      <c r="E803" s="80" t="s">
        <v>10566</v>
      </c>
      <c r="F803" s="80" t="s">
        <v>10854</v>
      </c>
      <c r="G803" s="80" t="s">
        <v>10855</v>
      </c>
      <c r="H803" t="s">
        <v>10857</v>
      </c>
      <c r="I803" s="50">
        <v>15.72</v>
      </c>
    </row>
    <row r="804" spans="1:9" x14ac:dyDescent="0.2">
      <c r="A804">
        <v>412993</v>
      </c>
      <c r="B804" s="79">
        <v>7894904219636</v>
      </c>
      <c r="C804" s="80" t="s">
        <v>19</v>
      </c>
      <c r="D804" s="80" t="s">
        <v>10565</v>
      </c>
      <c r="E804" s="80" t="s">
        <v>10566</v>
      </c>
      <c r="F804" s="80" t="s">
        <v>10854</v>
      </c>
      <c r="G804" s="80" t="s">
        <v>10855</v>
      </c>
      <c r="H804" t="s">
        <v>10856</v>
      </c>
      <c r="I804" s="50">
        <v>15.72</v>
      </c>
    </row>
    <row r="805" spans="1:9" x14ac:dyDescent="0.2">
      <c r="A805">
        <v>507711</v>
      </c>
      <c r="B805" s="79">
        <v>7896519238132</v>
      </c>
      <c r="C805" s="80" t="s">
        <v>19</v>
      </c>
      <c r="D805" s="80" t="s">
        <v>10565</v>
      </c>
      <c r="E805" s="80" t="s">
        <v>10566</v>
      </c>
      <c r="F805" s="80" t="s">
        <v>10854</v>
      </c>
      <c r="G805" s="80" t="s">
        <v>10876</v>
      </c>
      <c r="H805" t="s">
        <v>10877</v>
      </c>
      <c r="I805" s="50">
        <v>20.56</v>
      </c>
    </row>
    <row r="806" spans="1:9" x14ac:dyDescent="0.2">
      <c r="A806">
        <v>521227</v>
      </c>
      <c r="B806" s="79">
        <v>7898921522007</v>
      </c>
      <c r="C806" s="80" t="s">
        <v>19</v>
      </c>
      <c r="D806" s="80" t="s">
        <v>10565</v>
      </c>
      <c r="E806" s="80" t="s">
        <v>10566</v>
      </c>
      <c r="F806" s="80" t="s">
        <v>10854</v>
      </c>
      <c r="G806" s="80" t="s">
        <v>10876</v>
      </c>
      <c r="H806" t="s">
        <v>13270</v>
      </c>
      <c r="I806" s="50">
        <v>18.16</v>
      </c>
    </row>
    <row r="807" spans="1:9" x14ac:dyDescent="0.2">
      <c r="A807">
        <v>445931</v>
      </c>
      <c r="B807" s="79">
        <v>602883916067</v>
      </c>
      <c r="C807" s="80" t="s">
        <v>19</v>
      </c>
      <c r="D807" s="80" t="s">
        <v>10565</v>
      </c>
      <c r="E807" s="80" t="s">
        <v>10566</v>
      </c>
      <c r="F807" s="80" t="s">
        <v>10854</v>
      </c>
      <c r="G807" s="80" t="s">
        <v>13271</v>
      </c>
      <c r="H807" t="s">
        <v>13272</v>
      </c>
      <c r="I807" s="50">
        <v>22.39</v>
      </c>
    </row>
    <row r="808" spans="1:9" x14ac:dyDescent="0.2">
      <c r="A808">
        <v>561627</v>
      </c>
      <c r="B808" s="79">
        <v>7891164110741</v>
      </c>
      <c r="C808" s="80" t="s">
        <v>19</v>
      </c>
      <c r="D808" s="80" t="s">
        <v>10565</v>
      </c>
      <c r="E808" s="80" t="s">
        <v>10566</v>
      </c>
      <c r="F808" s="80" t="s">
        <v>10793</v>
      </c>
      <c r="G808" s="80" t="s">
        <v>6341</v>
      </c>
      <c r="H808" t="s">
        <v>10830</v>
      </c>
      <c r="I808" s="50">
        <v>6.88</v>
      </c>
    </row>
    <row r="809" spans="1:9" x14ac:dyDescent="0.2">
      <c r="A809">
        <v>561629</v>
      </c>
      <c r="B809" s="79">
        <v>7891164110819</v>
      </c>
      <c r="C809" s="80" t="s">
        <v>19</v>
      </c>
      <c r="D809" s="80" t="s">
        <v>10565</v>
      </c>
      <c r="E809" s="80" t="s">
        <v>10566</v>
      </c>
      <c r="F809" s="80" t="s">
        <v>10793</v>
      </c>
      <c r="G809" s="80" t="s">
        <v>6341</v>
      </c>
      <c r="H809" t="s">
        <v>10831</v>
      </c>
      <c r="I809" s="50">
        <v>6.77</v>
      </c>
    </row>
    <row r="810" spans="1:9" x14ac:dyDescent="0.2">
      <c r="A810">
        <v>561630</v>
      </c>
      <c r="B810" s="79">
        <v>7891164110758</v>
      </c>
      <c r="C810" s="80" t="s">
        <v>19</v>
      </c>
      <c r="D810" s="80" t="s">
        <v>10565</v>
      </c>
      <c r="E810" s="80" t="s">
        <v>10566</v>
      </c>
      <c r="F810" s="80" t="s">
        <v>10793</v>
      </c>
      <c r="G810" s="80" t="s">
        <v>6341</v>
      </c>
      <c r="H810" t="s">
        <v>13273</v>
      </c>
      <c r="I810" s="50">
        <v>7.3</v>
      </c>
    </row>
    <row r="811" spans="1:9" x14ac:dyDescent="0.2">
      <c r="A811">
        <v>542285</v>
      </c>
      <c r="B811" s="79">
        <v>7891164110840</v>
      </c>
      <c r="C811" s="80" t="s">
        <v>19</v>
      </c>
      <c r="D811" s="80" t="s">
        <v>10565</v>
      </c>
      <c r="E811" s="80" t="s">
        <v>10566</v>
      </c>
      <c r="F811" s="80" t="s">
        <v>10793</v>
      </c>
      <c r="G811" s="80" t="s">
        <v>6341</v>
      </c>
      <c r="H811" t="s">
        <v>13274</v>
      </c>
      <c r="I811" s="50">
        <v>17.57</v>
      </c>
    </row>
    <row r="812" spans="1:9" x14ac:dyDescent="0.2">
      <c r="A812">
        <v>542289</v>
      </c>
      <c r="B812" s="79">
        <v>7891164110772</v>
      </c>
      <c r="C812" s="80" t="s">
        <v>19</v>
      </c>
      <c r="D812" s="80" t="s">
        <v>10565</v>
      </c>
      <c r="E812" s="80" t="s">
        <v>10566</v>
      </c>
      <c r="F812" s="80" t="s">
        <v>10793</v>
      </c>
      <c r="G812" s="80" t="s">
        <v>6341</v>
      </c>
      <c r="H812" t="s">
        <v>10825</v>
      </c>
      <c r="I812" s="50">
        <v>16.239999999999998</v>
      </c>
    </row>
    <row r="813" spans="1:9" x14ac:dyDescent="0.2">
      <c r="A813">
        <v>542290</v>
      </c>
      <c r="B813" s="79">
        <v>7891164110727</v>
      </c>
      <c r="C813" s="80" t="s">
        <v>19</v>
      </c>
      <c r="D813" s="80" t="s">
        <v>10565</v>
      </c>
      <c r="E813" s="80" t="s">
        <v>10566</v>
      </c>
      <c r="F813" s="80" t="s">
        <v>10793</v>
      </c>
      <c r="G813" s="80" t="s">
        <v>6341</v>
      </c>
      <c r="H813" t="s">
        <v>10826</v>
      </c>
      <c r="I813" s="50">
        <v>5.89</v>
      </c>
    </row>
    <row r="814" spans="1:9" x14ac:dyDescent="0.2">
      <c r="A814">
        <v>542291</v>
      </c>
      <c r="B814" s="79">
        <v>7891164110673</v>
      </c>
      <c r="C814" s="80" t="s">
        <v>19</v>
      </c>
      <c r="D814" s="80" t="s">
        <v>10565</v>
      </c>
      <c r="E814" s="80" t="s">
        <v>10566</v>
      </c>
      <c r="F814" s="80" t="s">
        <v>10793</v>
      </c>
      <c r="G814" s="80" t="s">
        <v>6341</v>
      </c>
      <c r="H814" t="s">
        <v>10827</v>
      </c>
      <c r="I814" s="50">
        <v>9.1</v>
      </c>
    </row>
    <row r="815" spans="1:9" x14ac:dyDescent="0.2">
      <c r="A815">
        <v>542293</v>
      </c>
      <c r="B815" s="79">
        <v>7891164110666</v>
      </c>
      <c r="C815" s="80" t="s">
        <v>19</v>
      </c>
      <c r="D815" s="80" t="s">
        <v>10565</v>
      </c>
      <c r="E815" s="80" t="s">
        <v>10566</v>
      </c>
      <c r="F815" s="80" t="s">
        <v>10793</v>
      </c>
      <c r="G815" s="80" t="s">
        <v>6341</v>
      </c>
      <c r="H815" t="s">
        <v>10828</v>
      </c>
      <c r="I815" s="50">
        <v>8.34</v>
      </c>
    </row>
    <row r="816" spans="1:9" x14ac:dyDescent="0.2">
      <c r="A816">
        <v>542295</v>
      </c>
      <c r="B816" s="79">
        <v>7891164110642</v>
      </c>
      <c r="C816" s="80" t="s">
        <v>19</v>
      </c>
      <c r="D816" s="80" t="s">
        <v>10565</v>
      </c>
      <c r="E816" s="80" t="s">
        <v>10566</v>
      </c>
      <c r="F816" s="80" t="s">
        <v>10793</v>
      </c>
      <c r="G816" s="80" t="s">
        <v>6341</v>
      </c>
      <c r="H816" t="s">
        <v>13275</v>
      </c>
      <c r="I816" s="50">
        <v>5.23</v>
      </c>
    </row>
    <row r="817" spans="1:9" x14ac:dyDescent="0.2">
      <c r="A817">
        <v>542298</v>
      </c>
      <c r="B817" s="79">
        <v>7891164110697</v>
      </c>
      <c r="C817" s="80" t="s">
        <v>19</v>
      </c>
      <c r="D817" s="80" t="s">
        <v>10565</v>
      </c>
      <c r="E817" s="80" t="s">
        <v>10566</v>
      </c>
      <c r="F817" s="80" t="s">
        <v>10793</v>
      </c>
      <c r="G817" s="80" t="s">
        <v>6341</v>
      </c>
      <c r="H817" t="s">
        <v>10829</v>
      </c>
      <c r="I817" s="50">
        <v>5.89</v>
      </c>
    </row>
    <row r="818" spans="1:9" x14ac:dyDescent="0.2">
      <c r="A818">
        <v>465434</v>
      </c>
      <c r="B818" s="79">
        <v>7891164138370</v>
      </c>
      <c r="C818" s="80" t="s">
        <v>19</v>
      </c>
      <c r="D818" s="80" t="s">
        <v>10565</v>
      </c>
      <c r="E818" s="80" t="s">
        <v>10566</v>
      </c>
      <c r="F818" s="80" t="s">
        <v>10793</v>
      </c>
      <c r="G818" s="80" t="s">
        <v>6341</v>
      </c>
      <c r="H818" t="s">
        <v>10823</v>
      </c>
      <c r="I818" s="50">
        <v>1.5</v>
      </c>
    </row>
    <row r="819" spans="1:9" x14ac:dyDescent="0.2">
      <c r="A819">
        <v>542284</v>
      </c>
      <c r="B819" s="79">
        <v>7891164135515</v>
      </c>
      <c r="C819" s="80" t="s">
        <v>19</v>
      </c>
      <c r="D819" s="80" t="s">
        <v>10565</v>
      </c>
      <c r="E819" s="80" t="s">
        <v>10566</v>
      </c>
      <c r="F819" s="80" t="s">
        <v>10793</v>
      </c>
      <c r="G819" s="80" t="s">
        <v>6341</v>
      </c>
      <c r="H819" t="s">
        <v>10824</v>
      </c>
      <c r="I819" s="50">
        <v>15.4</v>
      </c>
    </row>
    <row r="820" spans="1:9" x14ac:dyDescent="0.2">
      <c r="A820">
        <v>271695</v>
      </c>
      <c r="B820" s="79">
        <v>7891515474737</v>
      </c>
      <c r="C820" s="80" t="s">
        <v>19</v>
      </c>
      <c r="D820" s="80" t="s">
        <v>10565</v>
      </c>
      <c r="E820" s="80" t="s">
        <v>10566</v>
      </c>
      <c r="F820" s="80" t="s">
        <v>10793</v>
      </c>
      <c r="G820" s="80" t="s">
        <v>10479</v>
      </c>
      <c r="H820" t="s">
        <v>10837</v>
      </c>
      <c r="I820" s="50">
        <v>1.62</v>
      </c>
    </row>
    <row r="821" spans="1:9" x14ac:dyDescent="0.2">
      <c r="A821">
        <v>51661</v>
      </c>
      <c r="B821" s="79">
        <v>7893000949355</v>
      </c>
      <c r="C821" s="80" t="s">
        <v>19</v>
      </c>
      <c r="D821" s="80" t="s">
        <v>10565</v>
      </c>
      <c r="E821" s="80" t="s">
        <v>10566</v>
      </c>
      <c r="F821" s="80" t="s">
        <v>10793</v>
      </c>
      <c r="G821" s="80" t="s">
        <v>10479</v>
      </c>
      <c r="H821" t="s">
        <v>10835</v>
      </c>
      <c r="I821" s="50">
        <v>7.89</v>
      </c>
    </row>
    <row r="822" spans="1:9" x14ac:dyDescent="0.2">
      <c r="A822">
        <v>51867</v>
      </c>
      <c r="B822" s="79">
        <v>7893000949270</v>
      </c>
      <c r="C822" s="80" t="s">
        <v>19</v>
      </c>
      <c r="D822" s="80" t="s">
        <v>10565</v>
      </c>
      <c r="E822" s="80" t="s">
        <v>10566</v>
      </c>
      <c r="F822" s="80" t="s">
        <v>10793</v>
      </c>
      <c r="G822" s="80" t="s">
        <v>10479</v>
      </c>
      <c r="H822" t="s">
        <v>10836</v>
      </c>
      <c r="I822" s="50">
        <v>7.89</v>
      </c>
    </row>
    <row r="823" spans="1:9" x14ac:dyDescent="0.2">
      <c r="A823">
        <v>44836</v>
      </c>
      <c r="B823" s="79">
        <v>7893000949430</v>
      </c>
      <c r="C823" s="80" t="s">
        <v>19</v>
      </c>
      <c r="D823" s="80" t="s">
        <v>10565</v>
      </c>
      <c r="E823" s="80" t="s">
        <v>10566</v>
      </c>
      <c r="F823" s="80" t="s">
        <v>10793</v>
      </c>
      <c r="G823" s="80" t="s">
        <v>10479</v>
      </c>
      <c r="H823" t="s">
        <v>10834</v>
      </c>
      <c r="I823" s="50">
        <v>7.89</v>
      </c>
    </row>
    <row r="824" spans="1:9" x14ac:dyDescent="0.2">
      <c r="A824">
        <v>185194</v>
      </c>
      <c r="B824" s="79">
        <v>7891515439118</v>
      </c>
      <c r="C824" s="80" t="s">
        <v>19</v>
      </c>
      <c r="D824" s="80" t="s">
        <v>10565</v>
      </c>
      <c r="E824" s="80" t="s">
        <v>10566</v>
      </c>
      <c r="F824" s="80" t="s">
        <v>10793</v>
      </c>
      <c r="G824" s="80" t="s">
        <v>10479</v>
      </c>
      <c r="H824" t="s">
        <v>10839</v>
      </c>
      <c r="I824" s="50">
        <v>11.93</v>
      </c>
    </row>
    <row r="825" spans="1:9" x14ac:dyDescent="0.2">
      <c r="A825">
        <v>474714</v>
      </c>
      <c r="B825" s="79">
        <v>7891515546212</v>
      </c>
      <c r="C825" s="80" t="s">
        <v>19</v>
      </c>
      <c r="D825" s="80" t="s">
        <v>10565</v>
      </c>
      <c r="E825" s="80" t="s">
        <v>10566</v>
      </c>
      <c r="F825" s="80" t="s">
        <v>10793</v>
      </c>
      <c r="G825" s="80" t="s">
        <v>10479</v>
      </c>
      <c r="H825" t="s">
        <v>13276</v>
      </c>
      <c r="I825" s="50">
        <v>27.52</v>
      </c>
    </row>
    <row r="826" spans="1:9" x14ac:dyDescent="0.2">
      <c r="A826">
        <v>294250</v>
      </c>
      <c r="B826" s="79">
        <v>7891515486846</v>
      </c>
      <c r="C826" s="80" t="s">
        <v>19</v>
      </c>
      <c r="D826" s="80" t="s">
        <v>10565</v>
      </c>
      <c r="E826" s="80" t="s">
        <v>10566</v>
      </c>
      <c r="F826" s="80" t="s">
        <v>10793</v>
      </c>
      <c r="G826" s="80" t="s">
        <v>10479</v>
      </c>
      <c r="H826" t="s">
        <v>13277</v>
      </c>
      <c r="I826" s="50">
        <v>18.059999999999999</v>
      </c>
    </row>
    <row r="827" spans="1:9" x14ac:dyDescent="0.2">
      <c r="A827">
        <v>411580</v>
      </c>
      <c r="B827" s="79">
        <v>7891515535568</v>
      </c>
      <c r="C827" s="80" t="s">
        <v>19</v>
      </c>
      <c r="D827" s="80" t="s">
        <v>10565</v>
      </c>
      <c r="E827" s="80" t="s">
        <v>10566</v>
      </c>
      <c r="F827" s="80" t="s">
        <v>10793</v>
      </c>
      <c r="G827" s="80" t="s">
        <v>10479</v>
      </c>
      <c r="H827" t="s">
        <v>13278</v>
      </c>
      <c r="I827" s="50">
        <v>77.150000000000006</v>
      </c>
    </row>
    <row r="828" spans="1:9" x14ac:dyDescent="0.2">
      <c r="A828">
        <v>411581</v>
      </c>
      <c r="B828" s="79">
        <v>7891515534110</v>
      </c>
      <c r="C828" s="80" t="s">
        <v>19</v>
      </c>
      <c r="D828" s="80" t="s">
        <v>10565</v>
      </c>
      <c r="E828" s="80" t="s">
        <v>10566</v>
      </c>
      <c r="F828" s="80" t="s">
        <v>10793</v>
      </c>
      <c r="G828" s="80" t="s">
        <v>10479</v>
      </c>
      <c r="H828" t="s">
        <v>10845</v>
      </c>
      <c r="I828" s="50">
        <v>17.79</v>
      </c>
    </row>
    <row r="829" spans="1:9" x14ac:dyDescent="0.2">
      <c r="A829">
        <v>294255</v>
      </c>
      <c r="B829" s="79">
        <v>7891515485528</v>
      </c>
      <c r="C829" s="80" t="s">
        <v>19</v>
      </c>
      <c r="D829" s="80" t="s">
        <v>10565</v>
      </c>
      <c r="E829" s="80" t="s">
        <v>10566</v>
      </c>
      <c r="F829" s="80" t="s">
        <v>10793</v>
      </c>
      <c r="G829" s="80" t="s">
        <v>10479</v>
      </c>
      <c r="H829" t="s">
        <v>10841</v>
      </c>
      <c r="I829" s="50">
        <v>10.55</v>
      </c>
    </row>
    <row r="830" spans="1:9" x14ac:dyDescent="0.2">
      <c r="A830">
        <v>294256</v>
      </c>
      <c r="B830" s="79">
        <v>7891515485535</v>
      </c>
      <c r="C830" s="80" t="s">
        <v>19</v>
      </c>
      <c r="D830" s="80" t="s">
        <v>10565</v>
      </c>
      <c r="E830" s="80" t="s">
        <v>10566</v>
      </c>
      <c r="F830" s="80" t="s">
        <v>10793</v>
      </c>
      <c r="G830" s="80" t="s">
        <v>10479</v>
      </c>
      <c r="H830" t="s">
        <v>10840</v>
      </c>
      <c r="I830" s="50">
        <v>10.55</v>
      </c>
    </row>
    <row r="831" spans="1:9" x14ac:dyDescent="0.2">
      <c r="A831">
        <v>271696</v>
      </c>
      <c r="B831" s="79">
        <v>7891515474126</v>
      </c>
      <c r="C831" s="80" t="s">
        <v>19</v>
      </c>
      <c r="D831" s="80" t="s">
        <v>10565</v>
      </c>
      <c r="E831" s="80" t="s">
        <v>10566</v>
      </c>
      <c r="F831" s="80" t="s">
        <v>10793</v>
      </c>
      <c r="G831" s="80" t="s">
        <v>10479</v>
      </c>
      <c r="H831" t="s">
        <v>10838</v>
      </c>
      <c r="I831" s="50">
        <v>1.62</v>
      </c>
    </row>
    <row r="832" spans="1:9" x14ac:dyDescent="0.2">
      <c r="A832">
        <v>299448</v>
      </c>
      <c r="B832" s="79">
        <v>7891515474133</v>
      </c>
      <c r="C832" s="80" t="s">
        <v>19</v>
      </c>
      <c r="D832" s="80" t="s">
        <v>10565</v>
      </c>
      <c r="E832" s="80" t="s">
        <v>10566</v>
      </c>
      <c r="F832" s="80" t="s">
        <v>10793</v>
      </c>
      <c r="G832" s="80" t="s">
        <v>10479</v>
      </c>
      <c r="H832" t="s">
        <v>10843</v>
      </c>
      <c r="I832" s="50">
        <v>3.49</v>
      </c>
    </row>
    <row r="833" spans="1:9" x14ac:dyDescent="0.2">
      <c r="A833">
        <v>348710</v>
      </c>
      <c r="B833" s="79">
        <v>7891515786298</v>
      </c>
      <c r="C833" s="80" t="s">
        <v>19</v>
      </c>
      <c r="D833" s="80" t="s">
        <v>10565</v>
      </c>
      <c r="E833" s="80" t="s">
        <v>10566</v>
      </c>
      <c r="F833" s="80" t="s">
        <v>10793</v>
      </c>
      <c r="G833" s="80" t="s">
        <v>10479</v>
      </c>
      <c r="H833" t="s">
        <v>10844</v>
      </c>
      <c r="I833" s="50">
        <v>32.15</v>
      </c>
    </row>
    <row r="834" spans="1:9" x14ac:dyDescent="0.2">
      <c r="A834">
        <v>49032</v>
      </c>
      <c r="B834" s="79">
        <v>7891515791179</v>
      </c>
      <c r="C834" s="80" t="s">
        <v>19</v>
      </c>
      <c r="D834" s="80" t="s">
        <v>10565</v>
      </c>
      <c r="E834" s="80" t="s">
        <v>10566</v>
      </c>
      <c r="F834" s="80" t="s">
        <v>10793</v>
      </c>
      <c r="G834" s="80" t="s">
        <v>10479</v>
      </c>
      <c r="H834" t="s">
        <v>10842</v>
      </c>
      <c r="I834" s="50">
        <v>32.33</v>
      </c>
    </row>
    <row r="835" spans="1:9" x14ac:dyDescent="0.2">
      <c r="A835">
        <v>501777</v>
      </c>
      <c r="B835" s="79">
        <v>7896419729143</v>
      </c>
      <c r="C835" s="80" t="s">
        <v>19</v>
      </c>
      <c r="D835" s="80" t="s">
        <v>10565</v>
      </c>
      <c r="E835" s="80" t="s">
        <v>10566</v>
      </c>
      <c r="F835" s="80" t="s">
        <v>10793</v>
      </c>
      <c r="G835" s="80" t="s">
        <v>10730</v>
      </c>
      <c r="H835" t="s">
        <v>10821</v>
      </c>
      <c r="I835" s="50">
        <v>1.9</v>
      </c>
    </row>
    <row r="836" spans="1:9" x14ac:dyDescent="0.2">
      <c r="A836">
        <v>501778</v>
      </c>
      <c r="B836" s="79">
        <v>7896419730156</v>
      </c>
      <c r="C836" s="80" t="s">
        <v>19</v>
      </c>
      <c r="D836" s="80" t="s">
        <v>10565</v>
      </c>
      <c r="E836" s="80" t="s">
        <v>10566</v>
      </c>
      <c r="F836" s="80" t="s">
        <v>10793</v>
      </c>
      <c r="G836" s="80" t="s">
        <v>10730</v>
      </c>
      <c r="H836" t="s">
        <v>10822</v>
      </c>
      <c r="I836" s="50">
        <v>5.91</v>
      </c>
    </row>
    <row r="837" spans="1:9" x14ac:dyDescent="0.2">
      <c r="A837">
        <v>369317</v>
      </c>
      <c r="B837" s="79">
        <v>7896419714071</v>
      </c>
      <c r="C837" s="80" t="s">
        <v>19</v>
      </c>
      <c r="D837" s="80" t="s">
        <v>10565</v>
      </c>
      <c r="E837" s="80" t="s">
        <v>10566</v>
      </c>
      <c r="F837" s="80" t="s">
        <v>10793</v>
      </c>
      <c r="G837" s="80" t="s">
        <v>10730</v>
      </c>
      <c r="H837" t="s">
        <v>10817</v>
      </c>
      <c r="I837" s="50">
        <v>20.85</v>
      </c>
    </row>
    <row r="838" spans="1:9" x14ac:dyDescent="0.2">
      <c r="A838">
        <v>369323</v>
      </c>
      <c r="B838" s="79">
        <v>7896419714064</v>
      </c>
      <c r="C838" s="80" t="s">
        <v>19</v>
      </c>
      <c r="D838" s="80" t="s">
        <v>10565</v>
      </c>
      <c r="E838" s="80" t="s">
        <v>10566</v>
      </c>
      <c r="F838" s="80" t="s">
        <v>10793</v>
      </c>
      <c r="G838" s="80" t="s">
        <v>10730</v>
      </c>
      <c r="H838" t="s">
        <v>10818</v>
      </c>
      <c r="I838" s="50">
        <v>22.34</v>
      </c>
    </row>
    <row r="839" spans="1:9" x14ac:dyDescent="0.2">
      <c r="A839">
        <v>369615</v>
      </c>
      <c r="B839" s="79">
        <v>7896419715566</v>
      </c>
      <c r="C839" s="80" t="s">
        <v>19</v>
      </c>
      <c r="D839" s="80" t="s">
        <v>10565</v>
      </c>
      <c r="E839" s="80" t="s">
        <v>10566</v>
      </c>
      <c r="F839" s="80" t="s">
        <v>10793</v>
      </c>
      <c r="G839" s="80" t="s">
        <v>10730</v>
      </c>
      <c r="H839" t="s">
        <v>10820</v>
      </c>
      <c r="I839" s="50">
        <v>34.49</v>
      </c>
    </row>
    <row r="840" spans="1:9" x14ac:dyDescent="0.2">
      <c r="A840">
        <v>179033</v>
      </c>
      <c r="B840" s="79">
        <v>7896419713852</v>
      </c>
      <c r="C840" s="80" t="s">
        <v>19</v>
      </c>
      <c r="D840" s="80" t="s">
        <v>10565</v>
      </c>
      <c r="E840" s="80" t="s">
        <v>10566</v>
      </c>
      <c r="F840" s="80" t="s">
        <v>10793</v>
      </c>
      <c r="G840" s="80" t="s">
        <v>10730</v>
      </c>
      <c r="H840" t="s">
        <v>10816</v>
      </c>
      <c r="I840" s="50">
        <v>1.48</v>
      </c>
    </row>
    <row r="841" spans="1:9" x14ac:dyDescent="0.2">
      <c r="A841">
        <v>369327</v>
      </c>
      <c r="B841" s="79">
        <v>7896419717560</v>
      </c>
      <c r="C841" s="80" t="s">
        <v>19</v>
      </c>
      <c r="D841" s="80" t="s">
        <v>10565</v>
      </c>
      <c r="E841" s="80" t="s">
        <v>10566</v>
      </c>
      <c r="F841" s="80" t="s">
        <v>10793</v>
      </c>
      <c r="G841" s="80" t="s">
        <v>10730</v>
      </c>
      <c r="H841" t="s">
        <v>10819</v>
      </c>
      <c r="I841" s="50">
        <v>36.630000000000003</v>
      </c>
    </row>
    <row r="842" spans="1:9" x14ac:dyDescent="0.2">
      <c r="A842">
        <v>583339</v>
      </c>
      <c r="B842" s="79">
        <v>7898136977821</v>
      </c>
      <c r="C842" s="80" t="s">
        <v>19</v>
      </c>
      <c r="D842" s="80" t="s">
        <v>10565</v>
      </c>
      <c r="E842" s="80" t="s">
        <v>10566</v>
      </c>
      <c r="F842" s="80" t="s">
        <v>10793</v>
      </c>
      <c r="G842" s="80" t="s">
        <v>10740</v>
      </c>
      <c r="H842" t="s">
        <v>10832</v>
      </c>
      <c r="I842" s="50">
        <v>19.75</v>
      </c>
    </row>
    <row r="843" spans="1:9" x14ac:dyDescent="0.2">
      <c r="A843">
        <v>583343</v>
      </c>
      <c r="B843" s="79">
        <v>7898136977814</v>
      </c>
      <c r="C843" s="80" t="s">
        <v>19</v>
      </c>
      <c r="D843" s="80" t="s">
        <v>10565</v>
      </c>
      <c r="E843" s="80" t="s">
        <v>10566</v>
      </c>
      <c r="F843" s="80" t="s">
        <v>10793</v>
      </c>
      <c r="G843" s="80" t="s">
        <v>10740</v>
      </c>
      <c r="H843" t="s">
        <v>10833</v>
      </c>
      <c r="I843" s="50">
        <v>14.6</v>
      </c>
    </row>
    <row r="844" spans="1:9" x14ac:dyDescent="0.2">
      <c r="A844">
        <v>386958</v>
      </c>
      <c r="B844" s="79">
        <v>7891515489335</v>
      </c>
      <c r="C844" s="80" t="s">
        <v>19</v>
      </c>
      <c r="D844" s="80" t="s">
        <v>10565</v>
      </c>
      <c r="E844" s="80" t="s">
        <v>10566</v>
      </c>
      <c r="F844" s="80" t="s">
        <v>10793</v>
      </c>
      <c r="G844" s="80" t="s">
        <v>13279</v>
      </c>
      <c r="H844" t="s">
        <v>13280</v>
      </c>
      <c r="I844" s="50">
        <v>64.89</v>
      </c>
    </row>
    <row r="845" spans="1:9" x14ac:dyDescent="0.2">
      <c r="A845">
        <v>509602</v>
      </c>
      <c r="B845" s="79">
        <v>7894904597383</v>
      </c>
      <c r="C845" s="80" t="s">
        <v>19</v>
      </c>
      <c r="D845" s="80" t="s">
        <v>10565</v>
      </c>
      <c r="E845" s="80" t="s">
        <v>10566</v>
      </c>
      <c r="F845" s="80" t="s">
        <v>10793</v>
      </c>
      <c r="G845" s="80" t="s">
        <v>10451</v>
      </c>
      <c r="H845" t="s">
        <v>10815</v>
      </c>
      <c r="I845" s="50">
        <v>20.98</v>
      </c>
    </row>
    <row r="846" spans="1:9" x14ac:dyDescent="0.2">
      <c r="A846">
        <v>161577</v>
      </c>
      <c r="B846" s="79">
        <v>7894904577873</v>
      </c>
      <c r="C846" s="80" t="s">
        <v>19</v>
      </c>
      <c r="D846" s="80" t="s">
        <v>10565</v>
      </c>
      <c r="E846" s="80" t="s">
        <v>10566</v>
      </c>
      <c r="F846" s="80" t="s">
        <v>10793</v>
      </c>
      <c r="G846" s="80" t="s">
        <v>10451</v>
      </c>
      <c r="H846" t="s">
        <v>10814</v>
      </c>
      <c r="I846" s="50">
        <v>1.48</v>
      </c>
    </row>
    <row r="847" spans="1:9" x14ac:dyDescent="0.2">
      <c r="A847">
        <v>252668</v>
      </c>
      <c r="B847" s="79">
        <v>7894904684397</v>
      </c>
      <c r="C847" s="80" t="s">
        <v>19</v>
      </c>
      <c r="D847" s="80" t="s">
        <v>10565</v>
      </c>
      <c r="E847" s="80" t="s">
        <v>10566</v>
      </c>
      <c r="F847" s="80" t="s">
        <v>10793</v>
      </c>
      <c r="G847" s="80" t="s">
        <v>10451</v>
      </c>
      <c r="H847" t="s">
        <v>10801</v>
      </c>
      <c r="I847" s="50">
        <v>10.17</v>
      </c>
    </row>
    <row r="848" spans="1:9" x14ac:dyDescent="0.2">
      <c r="A848">
        <v>76042</v>
      </c>
      <c r="B848" s="79">
        <v>7894904081639</v>
      </c>
      <c r="C848" s="80" t="s">
        <v>19</v>
      </c>
      <c r="D848" s="80" t="s">
        <v>10565</v>
      </c>
      <c r="E848" s="80" t="s">
        <v>10566</v>
      </c>
      <c r="F848" s="80" t="s">
        <v>10793</v>
      </c>
      <c r="G848" s="80" t="s">
        <v>10451</v>
      </c>
      <c r="H848" t="s">
        <v>10800</v>
      </c>
      <c r="I848" s="50">
        <v>1.57</v>
      </c>
    </row>
    <row r="849" spans="1:9" x14ac:dyDescent="0.2">
      <c r="A849">
        <v>12885</v>
      </c>
      <c r="B849" s="79">
        <v>7894904003495</v>
      </c>
      <c r="C849" s="80" t="s">
        <v>19</v>
      </c>
      <c r="D849" s="80" t="s">
        <v>10565</v>
      </c>
      <c r="E849" s="80" t="s">
        <v>10566</v>
      </c>
      <c r="F849" s="80" t="s">
        <v>10793</v>
      </c>
      <c r="G849" s="80" t="s">
        <v>10451</v>
      </c>
      <c r="H849" t="s">
        <v>10794</v>
      </c>
      <c r="I849" s="50">
        <v>1.56</v>
      </c>
    </row>
    <row r="850" spans="1:9" x14ac:dyDescent="0.2">
      <c r="A850">
        <v>509587</v>
      </c>
      <c r="B850" s="79">
        <v>7894904285709</v>
      </c>
      <c r="C850" s="80" t="s">
        <v>19</v>
      </c>
      <c r="D850" s="80" t="s">
        <v>10565</v>
      </c>
      <c r="E850" s="80" t="s">
        <v>10566</v>
      </c>
      <c r="F850" s="80" t="s">
        <v>10793</v>
      </c>
      <c r="G850" s="80" t="s">
        <v>10451</v>
      </c>
      <c r="H850" t="s">
        <v>10806</v>
      </c>
      <c r="I850" s="50">
        <v>15.51</v>
      </c>
    </row>
    <row r="851" spans="1:9" x14ac:dyDescent="0.2">
      <c r="A851">
        <v>509593</v>
      </c>
      <c r="B851" s="79">
        <v>7894904283378</v>
      </c>
      <c r="C851" s="80" t="s">
        <v>19</v>
      </c>
      <c r="D851" s="80" t="s">
        <v>10565</v>
      </c>
      <c r="E851" s="80" t="s">
        <v>10566</v>
      </c>
      <c r="F851" s="80" t="s">
        <v>10793</v>
      </c>
      <c r="G851" s="80" t="s">
        <v>10451</v>
      </c>
      <c r="H851" t="s">
        <v>10807</v>
      </c>
      <c r="I851" s="50">
        <v>25.4</v>
      </c>
    </row>
    <row r="852" spans="1:9" x14ac:dyDescent="0.2">
      <c r="A852">
        <v>38491</v>
      </c>
      <c r="B852" s="79">
        <v>7894904577897</v>
      </c>
      <c r="C852" s="80" t="s">
        <v>19</v>
      </c>
      <c r="D852" s="80" t="s">
        <v>10565</v>
      </c>
      <c r="E852" s="80" t="s">
        <v>10566</v>
      </c>
      <c r="F852" s="80" t="s">
        <v>10793</v>
      </c>
      <c r="G852" s="80" t="s">
        <v>10451</v>
      </c>
      <c r="H852" t="s">
        <v>10799</v>
      </c>
      <c r="I852" s="50">
        <v>9.66</v>
      </c>
    </row>
    <row r="853" spans="1:9" x14ac:dyDescent="0.2">
      <c r="A853">
        <v>184968</v>
      </c>
      <c r="B853" s="79">
        <v>7894904597871</v>
      </c>
      <c r="C853" s="80" t="s">
        <v>19</v>
      </c>
      <c r="D853" s="80" t="s">
        <v>10565</v>
      </c>
      <c r="E853" s="80" t="s">
        <v>10566</v>
      </c>
      <c r="F853" s="80" t="s">
        <v>10793</v>
      </c>
      <c r="G853" s="80" t="s">
        <v>10451</v>
      </c>
      <c r="H853" t="s">
        <v>10796</v>
      </c>
      <c r="I853" s="50">
        <v>10.28</v>
      </c>
    </row>
    <row r="854" spans="1:9" x14ac:dyDescent="0.2">
      <c r="A854">
        <v>184971</v>
      </c>
      <c r="B854" s="79">
        <v>7894904597888</v>
      </c>
      <c r="C854" s="80" t="s">
        <v>19</v>
      </c>
      <c r="D854" s="80" t="s">
        <v>10565</v>
      </c>
      <c r="E854" s="80" t="s">
        <v>10566</v>
      </c>
      <c r="F854" s="80" t="s">
        <v>10793</v>
      </c>
      <c r="G854" s="80" t="s">
        <v>10451</v>
      </c>
      <c r="H854" t="s">
        <v>10797</v>
      </c>
      <c r="I854" s="50">
        <v>10.28</v>
      </c>
    </row>
    <row r="855" spans="1:9" x14ac:dyDescent="0.2">
      <c r="A855">
        <v>30185</v>
      </c>
      <c r="B855" s="79">
        <v>7894904500116</v>
      </c>
      <c r="C855" s="80" t="s">
        <v>19</v>
      </c>
      <c r="D855" s="80" t="s">
        <v>10565</v>
      </c>
      <c r="E855" s="80" t="s">
        <v>10566</v>
      </c>
      <c r="F855" s="80" t="s">
        <v>10793</v>
      </c>
      <c r="G855" s="80" t="s">
        <v>10451</v>
      </c>
      <c r="H855" t="s">
        <v>10795</v>
      </c>
      <c r="I855" s="50">
        <v>9.66</v>
      </c>
    </row>
    <row r="856" spans="1:9" x14ac:dyDescent="0.2">
      <c r="A856">
        <v>509600</v>
      </c>
      <c r="B856" s="79">
        <v>7894904284726</v>
      </c>
      <c r="C856" s="80" t="s">
        <v>19</v>
      </c>
      <c r="D856" s="80" t="s">
        <v>10565</v>
      </c>
      <c r="E856" s="80" t="s">
        <v>10566</v>
      </c>
      <c r="F856" s="80" t="s">
        <v>10793</v>
      </c>
      <c r="G856" s="80" t="s">
        <v>10451</v>
      </c>
      <c r="H856" t="s">
        <v>10809</v>
      </c>
      <c r="I856" s="50">
        <v>11.87</v>
      </c>
    </row>
    <row r="857" spans="1:9" x14ac:dyDescent="0.2">
      <c r="A857">
        <v>543443</v>
      </c>
      <c r="B857" s="79">
        <v>7894904293148</v>
      </c>
      <c r="C857" s="80" t="s">
        <v>19</v>
      </c>
      <c r="D857" s="80" t="s">
        <v>10565</v>
      </c>
      <c r="E857" s="80" t="s">
        <v>10566</v>
      </c>
      <c r="F857" s="80" t="s">
        <v>10793</v>
      </c>
      <c r="G857" s="80" t="s">
        <v>10451</v>
      </c>
      <c r="H857" t="s">
        <v>10811</v>
      </c>
      <c r="I857" s="50">
        <v>27.7</v>
      </c>
    </row>
    <row r="858" spans="1:9" x14ac:dyDescent="0.2">
      <c r="A858">
        <v>509594</v>
      </c>
      <c r="B858" s="79">
        <v>7894904283361</v>
      </c>
      <c r="C858" s="80" t="s">
        <v>19</v>
      </c>
      <c r="D858" s="80" t="s">
        <v>10565</v>
      </c>
      <c r="E858" s="80" t="s">
        <v>10566</v>
      </c>
      <c r="F858" s="80" t="s">
        <v>10793</v>
      </c>
      <c r="G858" s="80" t="s">
        <v>10451</v>
      </c>
      <c r="H858" t="s">
        <v>10808</v>
      </c>
      <c r="I858" s="50">
        <v>25.4</v>
      </c>
    </row>
    <row r="859" spans="1:9" x14ac:dyDescent="0.2">
      <c r="A859">
        <v>509596</v>
      </c>
      <c r="B859" s="79">
        <v>7894904284733</v>
      </c>
      <c r="C859" s="80" t="s">
        <v>19</v>
      </c>
      <c r="D859" s="80" t="s">
        <v>10565</v>
      </c>
      <c r="E859" s="80" t="s">
        <v>10566</v>
      </c>
      <c r="F859" s="80" t="s">
        <v>10793</v>
      </c>
      <c r="G859" s="80" t="s">
        <v>10451</v>
      </c>
      <c r="H859" t="s">
        <v>13281</v>
      </c>
      <c r="I859" s="50">
        <v>11.87</v>
      </c>
    </row>
    <row r="860" spans="1:9" x14ac:dyDescent="0.2">
      <c r="A860">
        <v>509588</v>
      </c>
      <c r="B860" s="79">
        <v>7894904285716</v>
      </c>
      <c r="C860" s="80" t="s">
        <v>19</v>
      </c>
      <c r="D860" s="80" t="s">
        <v>10565</v>
      </c>
      <c r="E860" s="80" t="s">
        <v>10566</v>
      </c>
      <c r="F860" s="80" t="s">
        <v>10793</v>
      </c>
      <c r="G860" s="80" t="s">
        <v>10451</v>
      </c>
      <c r="H860" t="s">
        <v>13282</v>
      </c>
      <c r="I860" s="50">
        <v>15.51</v>
      </c>
    </row>
    <row r="861" spans="1:9" x14ac:dyDescent="0.2">
      <c r="A861">
        <v>509584</v>
      </c>
      <c r="B861" s="79">
        <v>7894904285587</v>
      </c>
      <c r="C861" s="80" t="s">
        <v>19</v>
      </c>
      <c r="D861" s="80" t="s">
        <v>10565</v>
      </c>
      <c r="E861" s="80" t="s">
        <v>10566</v>
      </c>
      <c r="F861" s="80" t="s">
        <v>10793</v>
      </c>
      <c r="G861" s="80" t="s">
        <v>10451</v>
      </c>
      <c r="H861" t="s">
        <v>10804</v>
      </c>
      <c r="I861" s="50">
        <v>14.15</v>
      </c>
    </row>
    <row r="862" spans="1:9" x14ac:dyDescent="0.2">
      <c r="A862">
        <v>509585</v>
      </c>
      <c r="B862" s="79">
        <v>7894904276066</v>
      </c>
      <c r="C862" s="80" t="s">
        <v>19</v>
      </c>
      <c r="D862" s="80" t="s">
        <v>10565</v>
      </c>
      <c r="E862" s="80" t="s">
        <v>10566</v>
      </c>
      <c r="F862" s="80" t="s">
        <v>10793</v>
      </c>
      <c r="G862" s="80" t="s">
        <v>10451</v>
      </c>
      <c r="H862" t="s">
        <v>10805</v>
      </c>
      <c r="I862" s="50">
        <v>4.0999999999999996</v>
      </c>
    </row>
    <row r="863" spans="1:9" x14ac:dyDescent="0.2">
      <c r="A863">
        <v>509601</v>
      </c>
      <c r="B863" s="79">
        <v>7894904285570</v>
      </c>
      <c r="C863" s="80" t="s">
        <v>19</v>
      </c>
      <c r="D863" s="80" t="s">
        <v>10565</v>
      </c>
      <c r="E863" s="80" t="s">
        <v>10566</v>
      </c>
      <c r="F863" s="80" t="s">
        <v>10793</v>
      </c>
      <c r="G863" s="80" t="s">
        <v>10451</v>
      </c>
      <c r="H863" t="s">
        <v>10810</v>
      </c>
      <c r="I863" s="50">
        <v>14</v>
      </c>
    </row>
    <row r="864" spans="1:9" x14ac:dyDescent="0.2">
      <c r="A864">
        <v>502206</v>
      </c>
      <c r="B864" s="79">
        <v>7894904280001</v>
      </c>
      <c r="C864" s="80" t="s">
        <v>19</v>
      </c>
      <c r="D864" s="80" t="s">
        <v>10565</v>
      </c>
      <c r="E864" s="80" t="s">
        <v>10566</v>
      </c>
      <c r="F864" s="80" t="s">
        <v>10793</v>
      </c>
      <c r="G864" s="80" t="s">
        <v>10451</v>
      </c>
      <c r="H864" t="s">
        <v>10803</v>
      </c>
      <c r="I864" s="50">
        <v>4.09</v>
      </c>
    </row>
    <row r="865" spans="1:9" x14ac:dyDescent="0.2">
      <c r="A865">
        <v>555078</v>
      </c>
      <c r="B865" s="79">
        <v>7894904296941</v>
      </c>
      <c r="C865" s="80" t="s">
        <v>19</v>
      </c>
      <c r="D865" s="80" t="s">
        <v>10565</v>
      </c>
      <c r="E865" s="80" t="s">
        <v>10566</v>
      </c>
      <c r="F865" s="80" t="s">
        <v>10793</v>
      </c>
      <c r="G865" s="80" t="s">
        <v>10451</v>
      </c>
      <c r="H865" t="s">
        <v>10812</v>
      </c>
      <c r="I865" s="50">
        <v>11.81</v>
      </c>
    </row>
    <row r="866" spans="1:9" x14ac:dyDescent="0.2">
      <c r="A866">
        <v>252659</v>
      </c>
      <c r="B866" s="79">
        <v>7894904684359</v>
      </c>
      <c r="C866" s="80" t="s">
        <v>19</v>
      </c>
      <c r="D866" s="80" t="s">
        <v>10565</v>
      </c>
      <c r="E866" s="80" t="s">
        <v>10566</v>
      </c>
      <c r="F866" s="80" t="s">
        <v>10793</v>
      </c>
      <c r="G866" s="80" t="s">
        <v>10451</v>
      </c>
      <c r="H866" t="s">
        <v>10798</v>
      </c>
      <c r="I866" s="50">
        <v>10.17</v>
      </c>
    </row>
    <row r="867" spans="1:9" x14ac:dyDescent="0.2">
      <c r="A867">
        <v>469094</v>
      </c>
      <c r="B867" s="79">
        <v>7894904691005</v>
      </c>
      <c r="C867" s="80" t="s">
        <v>19</v>
      </c>
      <c r="D867" s="80" t="s">
        <v>10565</v>
      </c>
      <c r="E867" s="80" t="s">
        <v>10566</v>
      </c>
      <c r="F867" s="80" t="s">
        <v>10793</v>
      </c>
      <c r="G867" s="80" t="s">
        <v>10451</v>
      </c>
      <c r="H867" t="s">
        <v>10802</v>
      </c>
      <c r="I867" s="50">
        <v>23.23</v>
      </c>
    </row>
    <row r="868" spans="1:9" x14ac:dyDescent="0.2">
      <c r="A868">
        <v>493165</v>
      </c>
      <c r="B868" s="79">
        <v>7894904208913</v>
      </c>
      <c r="C868" s="80" t="s">
        <v>19</v>
      </c>
      <c r="D868" s="80" t="s">
        <v>10565</v>
      </c>
      <c r="E868" s="80" t="s">
        <v>10566</v>
      </c>
      <c r="F868" s="80" t="s">
        <v>10793</v>
      </c>
      <c r="G868" s="80" t="s">
        <v>10451</v>
      </c>
      <c r="H868" t="s">
        <v>13283</v>
      </c>
      <c r="I868" s="50">
        <v>55.37</v>
      </c>
    </row>
    <row r="869" spans="1:9" x14ac:dyDescent="0.2">
      <c r="A869">
        <v>582393</v>
      </c>
      <c r="B869" s="79">
        <v>609963233663</v>
      </c>
      <c r="C869" s="80" t="s">
        <v>19</v>
      </c>
      <c r="D869" s="80" t="s">
        <v>10565</v>
      </c>
      <c r="E869" s="80" t="s">
        <v>10566</v>
      </c>
      <c r="F869" s="80" t="s">
        <v>10793</v>
      </c>
      <c r="G869" s="80" t="s">
        <v>10611</v>
      </c>
      <c r="H869" t="s">
        <v>10846</v>
      </c>
      <c r="I869" s="50">
        <v>17.350000000000001</v>
      </c>
    </row>
    <row r="870" spans="1:9" x14ac:dyDescent="0.2">
      <c r="A870">
        <v>582398</v>
      </c>
      <c r="B870" s="79">
        <v>609963233687</v>
      </c>
      <c r="C870" s="80" t="s">
        <v>19</v>
      </c>
      <c r="D870" s="80" t="s">
        <v>10565</v>
      </c>
      <c r="E870" s="80" t="s">
        <v>10566</v>
      </c>
      <c r="F870" s="80" t="s">
        <v>10793</v>
      </c>
      <c r="G870" s="80" t="s">
        <v>10611</v>
      </c>
      <c r="H870" t="s">
        <v>10847</v>
      </c>
      <c r="I870" s="50">
        <v>19.32</v>
      </c>
    </row>
    <row r="871" spans="1:9" x14ac:dyDescent="0.2">
      <c r="A871">
        <v>582406</v>
      </c>
      <c r="B871" s="79">
        <v>609963233700</v>
      </c>
      <c r="C871" s="80" t="s">
        <v>19</v>
      </c>
      <c r="D871" s="80" t="s">
        <v>10565</v>
      </c>
      <c r="E871" s="80" t="s">
        <v>10566</v>
      </c>
      <c r="F871" s="80" t="s">
        <v>10793</v>
      </c>
      <c r="G871" s="80" t="s">
        <v>10611</v>
      </c>
      <c r="H871" t="s">
        <v>10848</v>
      </c>
      <c r="I871" s="50">
        <v>22.02</v>
      </c>
    </row>
    <row r="872" spans="1:9" x14ac:dyDescent="0.2">
      <c r="A872">
        <v>582408</v>
      </c>
      <c r="B872" s="79">
        <v>609963233717</v>
      </c>
      <c r="C872" s="80" t="s">
        <v>19</v>
      </c>
      <c r="D872" s="80" t="s">
        <v>10565</v>
      </c>
      <c r="E872" s="80" t="s">
        <v>10566</v>
      </c>
      <c r="F872" s="80" t="s">
        <v>10793</v>
      </c>
      <c r="G872" s="80" t="s">
        <v>10611</v>
      </c>
      <c r="H872" t="s">
        <v>10849</v>
      </c>
      <c r="I872" s="50">
        <v>23.36</v>
      </c>
    </row>
    <row r="873" spans="1:9" x14ac:dyDescent="0.2">
      <c r="A873">
        <v>582412</v>
      </c>
      <c r="B873" s="79">
        <v>609963233724</v>
      </c>
      <c r="C873" s="80" t="s">
        <v>19</v>
      </c>
      <c r="D873" s="80" t="s">
        <v>10565</v>
      </c>
      <c r="E873" s="80" t="s">
        <v>10566</v>
      </c>
      <c r="F873" s="80" t="s">
        <v>10793</v>
      </c>
      <c r="G873" s="80" t="s">
        <v>10611</v>
      </c>
      <c r="H873" t="s">
        <v>10850</v>
      </c>
      <c r="I873" s="50">
        <v>17.350000000000001</v>
      </c>
    </row>
    <row r="874" spans="1:9" x14ac:dyDescent="0.2">
      <c r="A874">
        <v>582417</v>
      </c>
      <c r="B874" s="79">
        <v>609963233694</v>
      </c>
      <c r="C874" s="80" t="s">
        <v>19</v>
      </c>
      <c r="D874" s="80" t="s">
        <v>10565</v>
      </c>
      <c r="E874" s="80" t="s">
        <v>10566</v>
      </c>
      <c r="F874" s="80" t="s">
        <v>10793</v>
      </c>
      <c r="G874" s="80" t="s">
        <v>10611</v>
      </c>
      <c r="H874" t="s">
        <v>10851</v>
      </c>
      <c r="I874" s="50">
        <v>22.69</v>
      </c>
    </row>
    <row r="875" spans="1:9" x14ac:dyDescent="0.2">
      <c r="A875">
        <v>582420</v>
      </c>
      <c r="B875" s="79">
        <v>609963233748</v>
      </c>
      <c r="C875" s="80" t="s">
        <v>19</v>
      </c>
      <c r="D875" s="80" t="s">
        <v>10565</v>
      </c>
      <c r="E875" s="80" t="s">
        <v>10566</v>
      </c>
      <c r="F875" s="80" t="s">
        <v>10793</v>
      </c>
      <c r="G875" s="80" t="s">
        <v>10611</v>
      </c>
      <c r="H875" t="s">
        <v>10852</v>
      </c>
      <c r="I875" s="50">
        <v>19.350000000000001</v>
      </c>
    </row>
    <row r="876" spans="1:9" x14ac:dyDescent="0.2">
      <c r="A876">
        <v>582421</v>
      </c>
      <c r="B876" s="79">
        <v>609963233755</v>
      </c>
      <c r="C876" s="80" t="s">
        <v>19</v>
      </c>
      <c r="D876" s="80" t="s">
        <v>10565</v>
      </c>
      <c r="E876" s="80" t="s">
        <v>10566</v>
      </c>
      <c r="F876" s="80" t="s">
        <v>10793</v>
      </c>
      <c r="G876" s="80" t="s">
        <v>10611</v>
      </c>
      <c r="H876" t="s">
        <v>10853</v>
      </c>
      <c r="I876" s="50">
        <v>21.17</v>
      </c>
    </row>
    <row r="877" spans="1:9" x14ac:dyDescent="0.2">
      <c r="A877">
        <v>418826</v>
      </c>
      <c r="B877" s="79">
        <v>7891164026417</v>
      </c>
      <c r="C877" s="80" t="s">
        <v>19</v>
      </c>
      <c r="D877" s="80" t="s">
        <v>10565</v>
      </c>
      <c r="E877" s="80" t="s">
        <v>10566</v>
      </c>
      <c r="F877" s="80" t="s">
        <v>11072</v>
      </c>
      <c r="G877" s="80" t="s">
        <v>6341</v>
      </c>
      <c r="H877" t="s">
        <v>11087</v>
      </c>
      <c r="I877" s="50">
        <v>14.76</v>
      </c>
    </row>
    <row r="878" spans="1:9" x14ac:dyDescent="0.2">
      <c r="A878">
        <v>322446</v>
      </c>
      <c r="B878" s="79">
        <v>7891164026424</v>
      </c>
      <c r="C878" s="80" t="s">
        <v>19</v>
      </c>
      <c r="D878" s="80" t="s">
        <v>10565</v>
      </c>
      <c r="E878" s="80" t="s">
        <v>10566</v>
      </c>
      <c r="F878" s="80" t="s">
        <v>11072</v>
      </c>
      <c r="G878" s="80" t="s">
        <v>6341</v>
      </c>
      <c r="H878" t="s">
        <v>11086</v>
      </c>
      <c r="I878" s="50">
        <v>14.85</v>
      </c>
    </row>
    <row r="879" spans="1:9" x14ac:dyDescent="0.2">
      <c r="A879">
        <v>7767</v>
      </c>
      <c r="B879" s="79">
        <v>7893000632073</v>
      </c>
      <c r="C879" s="80" t="s">
        <v>19</v>
      </c>
      <c r="D879" s="80" t="s">
        <v>10565</v>
      </c>
      <c r="E879" s="80" t="s">
        <v>10566</v>
      </c>
      <c r="F879" s="80" t="s">
        <v>11072</v>
      </c>
      <c r="G879" s="80" t="s">
        <v>10479</v>
      </c>
      <c r="H879" t="s">
        <v>11080</v>
      </c>
      <c r="I879" s="50">
        <v>16.559999999999999</v>
      </c>
    </row>
    <row r="880" spans="1:9" x14ac:dyDescent="0.2">
      <c r="A880">
        <v>9658</v>
      </c>
      <c r="B880" s="79">
        <v>7893000672109</v>
      </c>
      <c r="C880" s="80" t="s">
        <v>19</v>
      </c>
      <c r="D880" s="80" t="s">
        <v>10565</v>
      </c>
      <c r="E880" s="80" t="s">
        <v>10566</v>
      </c>
      <c r="F880" s="80" t="s">
        <v>11072</v>
      </c>
      <c r="G880" s="80" t="s">
        <v>10479</v>
      </c>
      <c r="H880" t="s">
        <v>11081</v>
      </c>
      <c r="I880" s="50">
        <v>16.559999999999999</v>
      </c>
    </row>
    <row r="881" spans="1:9" x14ac:dyDescent="0.2">
      <c r="A881">
        <v>1856</v>
      </c>
      <c r="B881" s="79">
        <v>7893000631939</v>
      </c>
      <c r="C881" s="80" t="s">
        <v>19</v>
      </c>
      <c r="D881" s="80" t="s">
        <v>10565</v>
      </c>
      <c r="E881" s="80" t="s">
        <v>10566</v>
      </c>
      <c r="F881" s="80" t="s">
        <v>11072</v>
      </c>
      <c r="G881" s="80" t="s">
        <v>10479</v>
      </c>
      <c r="H881" t="s">
        <v>11078</v>
      </c>
      <c r="I881" s="50">
        <v>16.559999999999999</v>
      </c>
    </row>
    <row r="882" spans="1:9" x14ac:dyDescent="0.2">
      <c r="A882">
        <v>1870</v>
      </c>
      <c r="B882" s="79">
        <v>7893000632233</v>
      </c>
      <c r="C882" s="80" t="s">
        <v>19</v>
      </c>
      <c r="D882" s="80" t="s">
        <v>10565</v>
      </c>
      <c r="E882" s="80" t="s">
        <v>10566</v>
      </c>
      <c r="F882" s="80" t="s">
        <v>11072</v>
      </c>
      <c r="G882" s="80" t="s">
        <v>10479</v>
      </c>
      <c r="H882" t="s">
        <v>11079</v>
      </c>
      <c r="I882" s="50">
        <v>16.559999999999999</v>
      </c>
    </row>
    <row r="883" spans="1:9" x14ac:dyDescent="0.2">
      <c r="A883">
        <v>15634</v>
      </c>
      <c r="B883" s="79">
        <v>7893000671997</v>
      </c>
      <c r="C883" s="80" t="s">
        <v>19</v>
      </c>
      <c r="D883" s="80" t="s">
        <v>10565</v>
      </c>
      <c r="E883" s="80" t="s">
        <v>10566</v>
      </c>
      <c r="F883" s="80" t="s">
        <v>11072</v>
      </c>
      <c r="G883" s="80" t="s">
        <v>10479</v>
      </c>
      <c r="H883" t="s">
        <v>11082</v>
      </c>
      <c r="I883" s="50">
        <v>16.559999999999999</v>
      </c>
    </row>
    <row r="884" spans="1:9" x14ac:dyDescent="0.2">
      <c r="A884">
        <v>502153</v>
      </c>
      <c r="B884" s="79">
        <v>7891515533014</v>
      </c>
      <c r="C884" s="80" t="s">
        <v>19</v>
      </c>
      <c r="D884" s="80" t="s">
        <v>10565</v>
      </c>
      <c r="E884" s="80" t="s">
        <v>10566</v>
      </c>
      <c r="F884" s="80" t="s">
        <v>11072</v>
      </c>
      <c r="G884" s="80" t="s">
        <v>10479</v>
      </c>
      <c r="H884" t="s">
        <v>11083</v>
      </c>
      <c r="I884" s="50">
        <v>14.91</v>
      </c>
    </row>
    <row r="885" spans="1:9" x14ac:dyDescent="0.2">
      <c r="A885">
        <v>503328</v>
      </c>
      <c r="B885" s="79">
        <v>7891515532918</v>
      </c>
      <c r="C885" s="80" t="s">
        <v>19</v>
      </c>
      <c r="D885" s="80" t="s">
        <v>10565</v>
      </c>
      <c r="E885" s="80" t="s">
        <v>10566</v>
      </c>
      <c r="F885" s="80" t="s">
        <v>11072</v>
      </c>
      <c r="G885" s="80" t="s">
        <v>10479</v>
      </c>
      <c r="H885" t="s">
        <v>11084</v>
      </c>
      <c r="I885" s="50">
        <v>14.91</v>
      </c>
    </row>
    <row r="886" spans="1:9" x14ac:dyDescent="0.2">
      <c r="A886">
        <v>503335</v>
      </c>
      <c r="B886" s="79">
        <v>7891515532925</v>
      </c>
      <c r="C886" s="80" t="s">
        <v>19</v>
      </c>
      <c r="D886" s="80" t="s">
        <v>10565</v>
      </c>
      <c r="E886" s="80" t="s">
        <v>10566</v>
      </c>
      <c r="F886" s="80" t="s">
        <v>11072</v>
      </c>
      <c r="G886" s="80" t="s">
        <v>10479</v>
      </c>
      <c r="H886" t="s">
        <v>11085</v>
      </c>
      <c r="I886" s="50">
        <v>14.91</v>
      </c>
    </row>
    <row r="887" spans="1:9" x14ac:dyDescent="0.2">
      <c r="A887">
        <v>456023</v>
      </c>
      <c r="B887" s="79">
        <v>7894904255825</v>
      </c>
      <c r="C887" s="80" t="s">
        <v>19</v>
      </c>
      <c r="D887" s="80" t="s">
        <v>10565</v>
      </c>
      <c r="E887" s="80" t="s">
        <v>10566</v>
      </c>
      <c r="F887" s="80" t="s">
        <v>11072</v>
      </c>
      <c r="G887" s="80" t="s">
        <v>10451</v>
      </c>
      <c r="H887" t="s">
        <v>13284</v>
      </c>
      <c r="I887" s="50">
        <v>12.39</v>
      </c>
    </row>
    <row r="888" spans="1:9" x14ac:dyDescent="0.2">
      <c r="A888">
        <v>456025</v>
      </c>
      <c r="B888" s="79">
        <v>7894904255818</v>
      </c>
      <c r="C888" s="80" t="s">
        <v>19</v>
      </c>
      <c r="D888" s="80" t="s">
        <v>10565</v>
      </c>
      <c r="E888" s="80" t="s">
        <v>10566</v>
      </c>
      <c r="F888" s="80" t="s">
        <v>11072</v>
      </c>
      <c r="G888" s="80" t="s">
        <v>10451</v>
      </c>
      <c r="H888" t="s">
        <v>11088</v>
      </c>
      <c r="I888" s="50">
        <v>12.39</v>
      </c>
    </row>
    <row r="889" spans="1:9" x14ac:dyDescent="0.2">
      <c r="A889">
        <v>456026</v>
      </c>
      <c r="B889" s="79">
        <v>7894904255801</v>
      </c>
      <c r="C889" s="80" t="s">
        <v>19</v>
      </c>
      <c r="D889" s="80" t="s">
        <v>10565</v>
      </c>
      <c r="E889" s="80" t="s">
        <v>10566</v>
      </c>
      <c r="F889" s="80" t="s">
        <v>11072</v>
      </c>
      <c r="G889" s="80" t="s">
        <v>10451</v>
      </c>
      <c r="H889" t="s">
        <v>11089</v>
      </c>
      <c r="I889" s="50">
        <v>12.39</v>
      </c>
    </row>
    <row r="890" spans="1:9" x14ac:dyDescent="0.2">
      <c r="A890">
        <v>118555</v>
      </c>
      <c r="B890" s="79">
        <v>7894904325702</v>
      </c>
      <c r="C890" s="80" t="s">
        <v>19</v>
      </c>
      <c r="D890" s="80" t="s">
        <v>10565</v>
      </c>
      <c r="E890" s="80" t="s">
        <v>10566</v>
      </c>
      <c r="F890" s="80" t="s">
        <v>11072</v>
      </c>
      <c r="G890" s="80" t="s">
        <v>10451</v>
      </c>
      <c r="H890" t="s">
        <v>11074</v>
      </c>
      <c r="I890" s="50">
        <v>15.74</v>
      </c>
    </row>
    <row r="891" spans="1:9" x14ac:dyDescent="0.2">
      <c r="A891">
        <v>118558</v>
      </c>
      <c r="B891" s="79">
        <v>7894904326044</v>
      </c>
      <c r="C891" s="80" t="s">
        <v>19</v>
      </c>
      <c r="D891" s="80" t="s">
        <v>10565</v>
      </c>
      <c r="E891" s="80" t="s">
        <v>10566</v>
      </c>
      <c r="F891" s="80" t="s">
        <v>11072</v>
      </c>
      <c r="G891" s="80" t="s">
        <v>10451</v>
      </c>
      <c r="H891" t="s">
        <v>11075</v>
      </c>
      <c r="I891" s="50">
        <v>15.74</v>
      </c>
    </row>
    <row r="892" spans="1:9" x14ac:dyDescent="0.2">
      <c r="A892">
        <v>118560</v>
      </c>
      <c r="B892" s="79">
        <v>7894904326068</v>
      </c>
      <c r="C892" s="80" t="s">
        <v>19</v>
      </c>
      <c r="D892" s="80" t="s">
        <v>10565</v>
      </c>
      <c r="E892" s="80" t="s">
        <v>10566</v>
      </c>
      <c r="F892" s="80" t="s">
        <v>11072</v>
      </c>
      <c r="G892" s="80" t="s">
        <v>10451</v>
      </c>
      <c r="H892" t="s">
        <v>11076</v>
      </c>
      <c r="I892" s="50">
        <v>15.74</v>
      </c>
    </row>
    <row r="893" spans="1:9" x14ac:dyDescent="0.2">
      <c r="A893">
        <v>118564</v>
      </c>
      <c r="B893" s="79">
        <v>7894904326259</v>
      </c>
      <c r="C893" s="80" t="s">
        <v>19</v>
      </c>
      <c r="D893" s="80" t="s">
        <v>10565</v>
      </c>
      <c r="E893" s="80" t="s">
        <v>10566</v>
      </c>
      <c r="F893" s="80" t="s">
        <v>11072</v>
      </c>
      <c r="G893" s="80" t="s">
        <v>10451</v>
      </c>
      <c r="H893" t="s">
        <v>11077</v>
      </c>
      <c r="I893" s="50">
        <v>15.74</v>
      </c>
    </row>
    <row r="894" spans="1:9" x14ac:dyDescent="0.2">
      <c r="A894">
        <v>15904</v>
      </c>
      <c r="B894" s="79">
        <v>7894904578566</v>
      </c>
      <c r="C894" s="80" t="s">
        <v>19</v>
      </c>
      <c r="D894" s="80" t="s">
        <v>10565</v>
      </c>
      <c r="E894" s="80" t="s">
        <v>10566</v>
      </c>
      <c r="F894" s="80" t="s">
        <v>11072</v>
      </c>
      <c r="G894" s="80" t="s">
        <v>10451</v>
      </c>
      <c r="H894" t="s">
        <v>11073</v>
      </c>
      <c r="I894" s="50">
        <v>15.74</v>
      </c>
    </row>
    <row r="895" spans="1:9" x14ac:dyDescent="0.2">
      <c r="A895">
        <v>582356</v>
      </c>
      <c r="B895" s="79">
        <v>40141797797</v>
      </c>
      <c r="C895" s="80" t="s">
        <v>19</v>
      </c>
      <c r="D895" s="80" t="s">
        <v>10565</v>
      </c>
      <c r="E895" s="80" t="s">
        <v>10566</v>
      </c>
      <c r="F895" s="80" t="s">
        <v>11072</v>
      </c>
      <c r="G895" s="80" t="s">
        <v>11090</v>
      </c>
      <c r="H895" t="s">
        <v>13285</v>
      </c>
      <c r="I895" s="50">
        <v>14.61</v>
      </c>
    </row>
    <row r="896" spans="1:9" x14ac:dyDescent="0.2">
      <c r="A896">
        <v>582358</v>
      </c>
      <c r="B896" s="79">
        <v>40141797803</v>
      </c>
      <c r="C896" s="80" t="s">
        <v>19</v>
      </c>
      <c r="D896" s="80" t="s">
        <v>10565</v>
      </c>
      <c r="E896" s="80" t="s">
        <v>10566</v>
      </c>
      <c r="F896" s="80" t="s">
        <v>11072</v>
      </c>
      <c r="G896" s="80" t="s">
        <v>11090</v>
      </c>
      <c r="H896" t="s">
        <v>11091</v>
      </c>
      <c r="I896" s="50">
        <v>14.61</v>
      </c>
    </row>
    <row r="897" spans="1:9" x14ac:dyDescent="0.2">
      <c r="A897">
        <v>582359</v>
      </c>
      <c r="B897" s="79">
        <v>619205484623</v>
      </c>
      <c r="C897" s="80" t="s">
        <v>19</v>
      </c>
      <c r="D897" s="80" t="s">
        <v>10565</v>
      </c>
      <c r="E897" s="80" t="s">
        <v>10566</v>
      </c>
      <c r="F897" s="80" t="s">
        <v>11072</v>
      </c>
      <c r="G897" s="80" t="s">
        <v>11090</v>
      </c>
      <c r="H897" t="s">
        <v>11092</v>
      </c>
      <c r="I897" s="50">
        <v>14.61</v>
      </c>
    </row>
    <row r="898" spans="1:9" x14ac:dyDescent="0.2">
      <c r="A898">
        <v>582360</v>
      </c>
      <c r="B898" s="79">
        <v>619205484616</v>
      </c>
      <c r="C898" s="80" t="s">
        <v>19</v>
      </c>
      <c r="D898" s="80" t="s">
        <v>10565</v>
      </c>
      <c r="E898" s="80" t="s">
        <v>10566</v>
      </c>
      <c r="F898" s="80" t="s">
        <v>11072</v>
      </c>
      <c r="G898" s="80" t="s">
        <v>11090</v>
      </c>
      <c r="H898" t="s">
        <v>11093</v>
      </c>
      <c r="I898" s="50">
        <v>14.61</v>
      </c>
    </row>
    <row r="899" spans="1:9" x14ac:dyDescent="0.2">
      <c r="A899">
        <v>582363</v>
      </c>
      <c r="B899" s="79">
        <v>40141797827</v>
      </c>
      <c r="C899" s="80" t="s">
        <v>19</v>
      </c>
      <c r="D899" s="80" t="s">
        <v>10565</v>
      </c>
      <c r="E899" s="80" t="s">
        <v>10566</v>
      </c>
      <c r="F899" s="80" t="s">
        <v>11072</v>
      </c>
      <c r="G899" s="80" t="s">
        <v>11090</v>
      </c>
      <c r="H899" t="s">
        <v>11094</v>
      </c>
      <c r="I899" s="50">
        <v>14.61</v>
      </c>
    </row>
    <row r="900" spans="1:9" x14ac:dyDescent="0.2">
      <c r="A900">
        <v>559501</v>
      </c>
      <c r="B900" s="79">
        <v>7896014401543</v>
      </c>
      <c r="C900" s="80" t="s">
        <v>19</v>
      </c>
      <c r="D900" s="80" t="s">
        <v>10565</v>
      </c>
      <c r="E900" s="80" t="s">
        <v>10566</v>
      </c>
      <c r="F900" s="80" t="s">
        <v>11095</v>
      </c>
      <c r="G900" s="80" t="s">
        <v>11096</v>
      </c>
      <c r="H900" t="s">
        <v>13286</v>
      </c>
      <c r="I900" s="50">
        <v>61.33</v>
      </c>
    </row>
    <row r="901" spans="1:9" x14ac:dyDescent="0.2">
      <c r="A901">
        <v>301845</v>
      </c>
      <c r="B901" s="79">
        <v>7896014400676</v>
      </c>
      <c r="C901" s="80" t="s">
        <v>19</v>
      </c>
      <c r="D901" s="80" t="s">
        <v>10565</v>
      </c>
      <c r="E901" s="80" t="s">
        <v>10566</v>
      </c>
      <c r="F901" s="80" t="s">
        <v>11095</v>
      </c>
      <c r="G901" s="80" t="s">
        <v>11096</v>
      </c>
      <c r="H901" t="s">
        <v>11111</v>
      </c>
      <c r="I901" s="50">
        <v>12.68</v>
      </c>
    </row>
    <row r="902" spans="1:9" x14ac:dyDescent="0.2">
      <c r="A902">
        <v>22016</v>
      </c>
      <c r="B902" s="79">
        <v>7896014400287</v>
      </c>
      <c r="C902" s="80" t="s">
        <v>19</v>
      </c>
      <c r="D902" s="80" t="s">
        <v>10565</v>
      </c>
      <c r="E902" s="80" t="s">
        <v>10566</v>
      </c>
      <c r="F902" s="80" t="s">
        <v>11095</v>
      </c>
      <c r="G902" s="80" t="s">
        <v>11096</v>
      </c>
      <c r="H902" t="s">
        <v>11102</v>
      </c>
      <c r="I902" s="50">
        <v>1.32</v>
      </c>
    </row>
    <row r="903" spans="1:9" x14ac:dyDescent="0.2">
      <c r="A903">
        <v>301848</v>
      </c>
      <c r="B903" s="79">
        <v>7896014400867</v>
      </c>
      <c r="C903" s="80" t="s">
        <v>19</v>
      </c>
      <c r="D903" s="80" t="s">
        <v>10565</v>
      </c>
      <c r="E903" s="80" t="s">
        <v>10566</v>
      </c>
      <c r="F903" s="80" t="s">
        <v>11095</v>
      </c>
      <c r="G903" s="80" t="s">
        <v>11096</v>
      </c>
      <c r="H903" t="s">
        <v>11114</v>
      </c>
      <c r="I903" s="50">
        <v>16.170000000000002</v>
      </c>
    </row>
    <row r="904" spans="1:9" x14ac:dyDescent="0.2">
      <c r="A904">
        <v>9048</v>
      </c>
      <c r="B904" s="79">
        <v>7896014400911</v>
      </c>
      <c r="C904" s="80" t="s">
        <v>19</v>
      </c>
      <c r="D904" s="80" t="s">
        <v>10565</v>
      </c>
      <c r="E904" s="80" t="s">
        <v>10566</v>
      </c>
      <c r="F904" s="80" t="s">
        <v>11095</v>
      </c>
      <c r="G904" s="80" t="s">
        <v>11096</v>
      </c>
      <c r="H904" t="s">
        <v>11097</v>
      </c>
      <c r="I904" s="50">
        <v>1.68</v>
      </c>
    </row>
    <row r="905" spans="1:9" x14ac:dyDescent="0.2">
      <c r="A905">
        <v>9131</v>
      </c>
      <c r="B905" s="79">
        <v>7896014400379</v>
      </c>
      <c r="C905" s="80" t="s">
        <v>19</v>
      </c>
      <c r="D905" s="80" t="s">
        <v>10565</v>
      </c>
      <c r="E905" s="80" t="s">
        <v>10566</v>
      </c>
      <c r="F905" s="80" t="s">
        <v>11095</v>
      </c>
      <c r="G905" s="80" t="s">
        <v>11096</v>
      </c>
      <c r="H905" t="s">
        <v>11098</v>
      </c>
      <c r="I905" s="50">
        <v>1.71</v>
      </c>
    </row>
    <row r="906" spans="1:9" x14ac:dyDescent="0.2">
      <c r="A906">
        <v>13623</v>
      </c>
      <c r="B906" s="79">
        <v>7896014400461</v>
      </c>
      <c r="C906" s="80" t="s">
        <v>19</v>
      </c>
      <c r="D906" s="80" t="s">
        <v>10565</v>
      </c>
      <c r="E906" s="80" t="s">
        <v>10566</v>
      </c>
      <c r="F906" s="80" t="s">
        <v>11095</v>
      </c>
      <c r="G906" s="80" t="s">
        <v>11096</v>
      </c>
      <c r="H906" t="s">
        <v>11100</v>
      </c>
      <c r="I906" s="50">
        <v>2.09</v>
      </c>
    </row>
    <row r="907" spans="1:9" x14ac:dyDescent="0.2">
      <c r="A907">
        <v>26036</v>
      </c>
      <c r="B907" s="79">
        <v>7896014400553</v>
      </c>
      <c r="C907" s="80" t="s">
        <v>19</v>
      </c>
      <c r="D907" s="80" t="s">
        <v>10565</v>
      </c>
      <c r="E907" s="80" t="s">
        <v>10566</v>
      </c>
      <c r="F907" s="80" t="s">
        <v>11095</v>
      </c>
      <c r="G907" s="80" t="s">
        <v>11096</v>
      </c>
      <c r="H907" t="s">
        <v>11105</v>
      </c>
      <c r="I907" s="50">
        <v>1.31</v>
      </c>
    </row>
    <row r="908" spans="1:9" x14ac:dyDescent="0.2">
      <c r="A908">
        <v>301842</v>
      </c>
      <c r="B908" s="79">
        <v>7896014400355</v>
      </c>
      <c r="C908" s="80" t="s">
        <v>19</v>
      </c>
      <c r="D908" s="80" t="s">
        <v>10565</v>
      </c>
      <c r="E908" s="80" t="s">
        <v>10566</v>
      </c>
      <c r="F908" s="80" t="s">
        <v>11095</v>
      </c>
      <c r="G908" s="80" t="s">
        <v>11096</v>
      </c>
      <c r="H908" t="s">
        <v>11113</v>
      </c>
      <c r="I908" s="50">
        <v>2.09</v>
      </c>
    </row>
    <row r="909" spans="1:9" x14ac:dyDescent="0.2">
      <c r="A909">
        <v>75628</v>
      </c>
      <c r="B909" s="79">
        <v>7896014499007</v>
      </c>
      <c r="C909" s="80" t="s">
        <v>19</v>
      </c>
      <c r="D909" s="80" t="s">
        <v>10565</v>
      </c>
      <c r="E909" s="80" t="s">
        <v>10566</v>
      </c>
      <c r="F909" s="80" t="s">
        <v>11095</v>
      </c>
      <c r="G909" s="80" t="s">
        <v>11096</v>
      </c>
      <c r="H909" t="s">
        <v>11108</v>
      </c>
      <c r="I909" s="50">
        <v>2.09</v>
      </c>
    </row>
    <row r="910" spans="1:9" x14ac:dyDescent="0.2">
      <c r="A910">
        <v>292599</v>
      </c>
      <c r="B910" s="79">
        <v>7896014400720</v>
      </c>
      <c r="C910" s="80" t="s">
        <v>19</v>
      </c>
      <c r="D910" s="80" t="s">
        <v>10565</v>
      </c>
      <c r="E910" s="80" t="s">
        <v>10566</v>
      </c>
      <c r="F910" s="80" t="s">
        <v>11095</v>
      </c>
      <c r="G910" s="80" t="s">
        <v>11096</v>
      </c>
      <c r="H910" t="s">
        <v>11109</v>
      </c>
      <c r="I910" s="50">
        <v>9.41</v>
      </c>
    </row>
    <row r="911" spans="1:9" x14ac:dyDescent="0.2">
      <c r="A911">
        <v>10517</v>
      </c>
      <c r="B911" s="79">
        <v>7896014400645</v>
      </c>
      <c r="C911" s="80" t="s">
        <v>19</v>
      </c>
      <c r="D911" s="80" t="s">
        <v>10565</v>
      </c>
      <c r="E911" s="80" t="s">
        <v>10566</v>
      </c>
      <c r="F911" s="80" t="s">
        <v>11095</v>
      </c>
      <c r="G911" s="80" t="s">
        <v>11096</v>
      </c>
      <c r="H911" t="s">
        <v>11099</v>
      </c>
      <c r="I911" s="50">
        <v>0.98</v>
      </c>
    </row>
    <row r="912" spans="1:9" x14ac:dyDescent="0.2">
      <c r="A912">
        <v>26026</v>
      </c>
      <c r="B912" s="79">
        <v>7896014401079</v>
      </c>
      <c r="C912" s="80" t="s">
        <v>19</v>
      </c>
      <c r="D912" s="80" t="s">
        <v>10565</v>
      </c>
      <c r="E912" s="80" t="s">
        <v>10566</v>
      </c>
      <c r="F912" s="80" t="s">
        <v>11095</v>
      </c>
      <c r="G912" s="80" t="s">
        <v>11096</v>
      </c>
      <c r="H912" t="s">
        <v>11103</v>
      </c>
      <c r="I912" s="50">
        <v>2.09</v>
      </c>
    </row>
    <row r="913" spans="1:9" x14ac:dyDescent="0.2">
      <c r="A913">
        <v>472882</v>
      </c>
      <c r="B913" s="79">
        <v>7896014400782</v>
      </c>
      <c r="C913" s="80" t="s">
        <v>19</v>
      </c>
      <c r="D913" s="80" t="s">
        <v>10565</v>
      </c>
      <c r="E913" s="80" t="s">
        <v>10566</v>
      </c>
      <c r="F913" s="80" t="s">
        <v>11095</v>
      </c>
      <c r="G913" s="80" t="s">
        <v>11096</v>
      </c>
      <c r="H913" t="s">
        <v>11115</v>
      </c>
      <c r="I913" s="50">
        <v>23.15</v>
      </c>
    </row>
    <row r="914" spans="1:9" x14ac:dyDescent="0.2">
      <c r="A914">
        <v>26038</v>
      </c>
      <c r="B914" s="79">
        <v>7896014400737</v>
      </c>
      <c r="C914" s="80" t="s">
        <v>19</v>
      </c>
      <c r="D914" s="80" t="s">
        <v>10565</v>
      </c>
      <c r="E914" s="80" t="s">
        <v>10566</v>
      </c>
      <c r="F914" s="80" t="s">
        <v>11095</v>
      </c>
      <c r="G914" s="80" t="s">
        <v>11096</v>
      </c>
      <c r="H914" t="s">
        <v>11107</v>
      </c>
      <c r="I914" s="50">
        <v>0.98</v>
      </c>
    </row>
    <row r="915" spans="1:9" x14ac:dyDescent="0.2">
      <c r="A915">
        <v>26037</v>
      </c>
      <c r="B915" s="79">
        <v>7896014400829</v>
      </c>
      <c r="C915" s="80" t="s">
        <v>19</v>
      </c>
      <c r="D915" s="80" t="s">
        <v>10565</v>
      </c>
      <c r="E915" s="80" t="s">
        <v>10566</v>
      </c>
      <c r="F915" s="80" t="s">
        <v>11095</v>
      </c>
      <c r="G915" s="80" t="s">
        <v>11096</v>
      </c>
      <c r="H915" t="s">
        <v>11106</v>
      </c>
      <c r="I915" s="50">
        <v>2.41</v>
      </c>
    </row>
    <row r="916" spans="1:9" x14ac:dyDescent="0.2">
      <c r="A916">
        <v>301844</v>
      </c>
      <c r="B916" s="79">
        <v>7896014400775</v>
      </c>
      <c r="C916" s="80" t="s">
        <v>19</v>
      </c>
      <c r="D916" s="80" t="s">
        <v>10565</v>
      </c>
      <c r="E916" s="80" t="s">
        <v>10566</v>
      </c>
      <c r="F916" s="80" t="s">
        <v>11095</v>
      </c>
      <c r="G916" s="80" t="s">
        <v>11096</v>
      </c>
      <c r="H916" t="s">
        <v>11110</v>
      </c>
      <c r="I916" s="50">
        <v>9.41</v>
      </c>
    </row>
    <row r="917" spans="1:9" x14ac:dyDescent="0.2">
      <c r="A917">
        <v>26032</v>
      </c>
      <c r="B917" s="79">
        <v>7896014490004</v>
      </c>
      <c r="C917" s="80" t="s">
        <v>19</v>
      </c>
      <c r="D917" s="80" t="s">
        <v>10565</v>
      </c>
      <c r="E917" s="80" t="s">
        <v>10566</v>
      </c>
      <c r="F917" s="80" t="s">
        <v>11095</v>
      </c>
      <c r="G917" s="80" t="s">
        <v>11096</v>
      </c>
      <c r="H917" t="s">
        <v>11104</v>
      </c>
      <c r="I917" s="50">
        <v>0.98</v>
      </c>
    </row>
    <row r="918" spans="1:9" x14ac:dyDescent="0.2">
      <c r="A918">
        <v>93795</v>
      </c>
      <c r="B918" s="79">
        <v>7896014400652</v>
      </c>
      <c r="C918" s="80" t="s">
        <v>19</v>
      </c>
      <c r="D918" s="80" t="s">
        <v>10565</v>
      </c>
      <c r="E918" s="80" t="s">
        <v>10566</v>
      </c>
      <c r="F918" s="80" t="s">
        <v>11095</v>
      </c>
      <c r="G918" s="80" t="s">
        <v>11096</v>
      </c>
      <c r="H918" t="s">
        <v>13287</v>
      </c>
      <c r="I918" s="50">
        <v>11.51</v>
      </c>
    </row>
    <row r="919" spans="1:9" x14ac:dyDescent="0.2">
      <c r="A919">
        <v>23165</v>
      </c>
      <c r="B919" s="79">
        <v>7896014400195</v>
      </c>
      <c r="C919" s="80" t="s">
        <v>19</v>
      </c>
      <c r="D919" s="80" t="s">
        <v>10565</v>
      </c>
      <c r="E919" s="80" t="s">
        <v>10566</v>
      </c>
      <c r="F919" s="80" t="s">
        <v>11095</v>
      </c>
      <c r="G919" s="80" t="s">
        <v>11096</v>
      </c>
      <c r="H919" t="s">
        <v>13288</v>
      </c>
      <c r="I919" s="50">
        <v>1.0900000000000001</v>
      </c>
    </row>
    <row r="920" spans="1:9" x14ac:dyDescent="0.2">
      <c r="A920">
        <v>21332</v>
      </c>
      <c r="B920" s="79">
        <v>7896014403103</v>
      </c>
      <c r="C920" s="80" t="s">
        <v>19</v>
      </c>
      <c r="D920" s="80" t="s">
        <v>10565</v>
      </c>
      <c r="E920" s="80" t="s">
        <v>10566</v>
      </c>
      <c r="F920" s="80" t="s">
        <v>11095</v>
      </c>
      <c r="G920" s="80" t="s">
        <v>11096</v>
      </c>
      <c r="H920" t="s">
        <v>11101</v>
      </c>
      <c r="I920" s="50">
        <v>2.09</v>
      </c>
    </row>
    <row r="921" spans="1:9" x14ac:dyDescent="0.2">
      <c r="A921">
        <v>489304</v>
      </c>
      <c r="B921" s="79">
        <v>7896014401512</v>
      </c>
      <c r="C921" s="80" t="s">
        <v>19</v>
      </c>
      <c r="D921" s="80" t="s">
        <v>10565</v>
      </c>
      <c r="E921" s="80" t="s">
        <v>10566</v>
      </c>
      <c r="F921" s="80" t="s">
        <v>11095</v>
      </c>
      <c r="G921" s="80" t="s">
        <v>11096</v>
      </c>
      <c r="H921" t="s">
        <v>11116</v>
      </c>
      <c r="I921" s="50">
        <v>18.14</v>
      </c>
    </row>
    <row r="922" spans="1:9" x14ac:dyDescent="0.2">
      <c r="A922">
        <v>489306</v>
      </c>
      <c r="B922" s="79">
        <v>7896014401529</v>
      </c>
      <c r="C922" s="80" t="s">
        <v>19</v>
      </c>
      <c r="D922" s="80" t="s">
        <v>10565</v>
      </c>
      <c r="E922" s="80" t="s">
        <v>10566</v>
      </c>
      <c r="F922" s="80" t="s">
        <v>11095</v>
      </c>
      <c r="G922" s="80" t="s">
        <v>11096</v>
      </c>
      <c r="H922" t="s">
        <v>13289</v>
      </c>
      <c r="I922" s="50">
        <v>18.14</v>
      </c>
    </row>
    <row r="923" spans="1:9" x14ac:dyDescent="0.2">
      <c r="A923">
        <v>489308</v>
      </c>
      <c r="B923" s="79">
        <v>7896014401505</v>
      </c>
      <c r="C923" s="80" t="s">
        <v>19</v>
      </c>
      <c r="D923" s="80" t="s">
        <v>10565</v>
      </c>
      <c r="E923" s="80" t="s">
        <v>10566</v>
      </c>
      <c r="F923" s="80" t="s">
        <v>11095</v>
      </c>
      <c r="G923" s="80" t="s">
        <v>11096</v>
      </c>
      <c r="H923" t="s">
        <v>11117</v>
      </c>
      <c r="I923" s="50">
        <v>18.14</v>
      </c>
    </row>
    <row r="924" spans="1:9" x14ac:dyDescent="0.2">
      <c r="A924">
        <v>296154</v>
      </c>
      <c r="B924" s="79">
        <v>7896014400331</v>
      </c>
      <c r="C924" s="80" t="s">
        <v>19</v>
      </c>
      <c r="D924" s="80" t="s">
        <v>10565</v>
      </c>
      <c r="E924" s="80" t="s">
        <v>10566</v>
      </c>
      <c r="F924" s="80" t="s">
        <v>11095</v>
      </c>
      <c r="G924" s="80" t="s">
        <v>11096</v>
      </c>
      <c r="H924" t="s">
        <v>11112</v>
      </c>
      <c r="I924" s="50">
        <v>1.19</v>
      </c>
    </row>
    <row r="925" spans="1:9" x14ac:dyDescent="0.2">
      <c r="A925">
        <v>185964</v>
      </c>
      <c r="B925" s="79">
        <v>7896594971962</v>
      </c>
      <c r="C925" s="80" t="s">
        <v>19</v>
      </c>
      <c r="D925" s="80" t="s">
        <v>10565</v>
      </c>
      <c r="E925" s="80" t="s">
        <v>10566</v>
      </c>
      <c r="F925" s="80" t="s">
        <v>11095</v>
      </c>
      <c r="G925" s="80" t="s">
        <v>11165</v>
      </c>
      <c r="H925" t="s">
        <v>13290</v>
      </c>
      <c r="I925" s="50">
        <v>19.72</v>
      </c>
    </row>
    <row r="926" spans="1:9" x14ac:dyDescent="0.2">
      <c r="A926">
        <v>281801</v>
      </c>
      <c r="B926" s="79">
        <v>7896594971283</v>
      </c>
      <c r="C926" s="80" t="s">
        <v>19</v>
      </c>
      <c r="D926" s="80" t="s">
        <v>10565</v>
      </c>
      <c r="E926" s="80" t="s">
        <v>10566</v>
      </c>
      <c r="F926" s="80" t="s">
        <v>11095</v>
      </c>
      <c r="G926" s="80" t="s">
        <v>11165</v>
      </c>
      <c r="H926" t="s">
        <v>13291</v>
      </c>
      <c r="I926" s="50">
        <v>9.6199999999999992</v>
      </c>
    </row>
    <row r="927" spans="1:9" x14ac:dyDescent="0.2">
      <c r="A927">
        <v>185842</v>
      </c>
      <c r="B927" s="79">
        <v>7896594903017</v>
      </c>
      <c r="C927" s="80" t="s">
        <v>19</v>
      </c>
      <c r="D927" s="80" t="s">
        <v>10565</v>
      </c>
      <c r="E927" s="80" t="s">
        <v>10566</v>
      </c>
      <c r="F927" s="80" t="s">
        <v>11095</v>
      </c>
      <c r="G927" s="80" t="s">
        <v>11165</v>
      </c>
      <c r="H927" t="s">
        <v>13292</v>
      </c>
      <c r="I927" s="50">
        <v>62</v>
      </c>
    </row>
    <row r="928" spans="1:9" x14ac:dyDescent="0.2">
      <c r="A928">
        <v>186119</v>
      </c>
      <c r="B928" s="79">
        <v>7896594971979</v>
      </c>
      <c r="C928" s="80" t="s">
        <v>19</v>
      </c>
      <c r="D928" s="80" t="s">
        <v>10565</v>
      </c>
      <c r="E928" s="80" t="s">
        <v>10566</v>
      </c>
      <c r="F928" s="80" t="s">
        <v>11095</v>
      </c>
      <c r="G928" s="80" t="s">
        <v>11165</v>
      </c>
      <c r="H928" t="s">
        <v>13293</v>
      </c>
      <c r="I928" s="50">
        <v>19.760000000000002</v>
      </c>
    </row>
    <row r="929" spans="1:9" x14ac:dyDescent="0.2">
      <c r="A929">
        <v>281803</v>
      </c>
      <c r="B929" s="79">
        <v>7896594971290</v>
      </c>
      <c r="C929" s="80" t="s">
        <v>19</v>
      </c>
      <c r="D929" s="80" t="s">
        <v>10565</v>
      </c>
      <c r="E929" s="80" t="s">
        <v>10566</v>
      </c>
      <c r="F929" s="80" t="s">
        <v>11095</v>
      </c>
      <c r="G929" s="80" t="s">
        <v>11165</v>
      </c>
      <c r="H929" t="s">
        <v>13294</v>
      </c>
      <c r="I929" s="50">
        <v>9.6199999999999992</v>
      </c>
    </row>
    <row r="930" spans="1:9" x14ac:dyDescent="0.2">
      <c r="A930">
        <v>468881</v>
      </c>
      <c r="B930" s="79">
        <v>7896594972662</v>
      </c>
      <c r="C930" s="80" t="s">
        <v>19</v>
      </c>
      <c r="D930" s="80" t="s">
        <v>10565</v>
      </c>
      <c r="E930" s="80" t="s">
        <v>10566</v>
      </c>
      <c r="F930" s="80" t="s">
        <v>11095</v>
      </c>
      <c r="G930" s="80" t="s">
        <v>11165</v>
      </c>
      <c r="H930" t="s">
        <v>13295</v>
      </c>
      <c r="I930" s="50">
        <v>22.72</v>
      </c>
    </row>
    <row r="931" spans="1:9" x14ac:dyDescent="0.2">
      <c r="A931">
        <v>468877</v>
      </c>
      <c r="B931" s="79">
        <v>7896594972679</v>
      </c>
      <c r="C931" s="80" t="s">
        <v>19</v>
      </c>
      <c r="D931" s="80" t="s">
        <v>10565</v>
      </c>
      <c r="E931" s="80" t="s">
        <v>10566</v>
      </c>
      <c r="F931" s="80" t="s">
        <v>11095</v>
      </c>
      <c r="G931" s="80" t="s">
        <v>11165</v>
      </c>
      <c r="H931" t="s">
        <v>13296</v>
      </c>
      <c r="I931" s="50">
        <v>41.6</v>
      </c>
    </row>
    <row r="932" spans="1:9" x14ac:dyDescent="0.2">
      <c r="A932">
        <v>468880</v>
      </c>
      <c r="B932" s="79">
        <v>7896594972327</v>
      </c>
      <c r="C932" s="80" t="s">
        <v>19</v>
      </c>
      <c r="D932" s="80" t="s">
        <v>10565</v>
      </c>
      <c r="E932" s="80" t="s">
        <v>10566</v>
      </c>
      <c r="F932" s="80" t="s">
        <v>11095</v>
      </c>
      <c r="G932" s="80" t="s">
        <v>11165</v>
      </c>
      <c r="H932" t="s">
        <v>13297</v>
      </c>
      <c r="I932" s="50">
        <v>22.29</v>
      </c>
    </row>
    <row r="933" spans="1:9" x14ac:dyDescent="0.2">
      <c r="A933">
        <v>500154</v>
      </c>
      <c r="B933" s="79">
        <v>7897548100209</v>
      </c>
      <c r="C933" s="80" t="s">
        <v>19</v>
      </c>
      <c r="D933" s="80" t="s">
        <v>10565</v>
      </c>
      <c r="E933" s="80" t="s">
        <v>10566</v>
      </c>
      <c r="F933" s="80" t="s">
        <v>11095</v>
      </c>
      <c r="G933" s="80" t="s">
        <v>11133</v>
      </c>
      <c r="H933" t="s">
        <v>11145</v>
      </c>
      <c r="I933" s="50">
        <v>0.75</v>
      </c>
    </row>
    <row r="934" spans="1:9" x14ac:dyDescent="0.2">
      <c r="A934">
        <v>500159</v>
      </c>
      <c r="B934" s="79">
        <v>7897548100070</v>
      </c>
      <c r="C934" s="80" t="s">
        <v>19</v>
      </c>
      <c r="D934" s="80" t="s">
        <v>10565</v>
      </c>
      <c r="E934" s="80" t="s">
        <v>10566</v>
      </c>
      <c r="F934" s="80" t="s">
        <v>11095</v>
      </c>
      <c r="G934" s="80" t="s">
        <v>11133</v>
      </c>
      <c r="H934" t="s">
        <v>11146</v>
      </c>
      <c r="I934" s="50">
        <v>1.03</v>
      </c>
    </row>
    <row r="935" spans="1:9" x14ac:dyDescent="0.2">
      <c r="A935">
        <v>500183</v>
      </c>
      <c r="B935" s="79">
        <v>7897548104092</v>
      </c>
      <c r="C935" s="80" t="s">
        <v>19</v>
      </c>
      <c r="D935" s="80" t="s">
        <v>10565</v>
      </c>
      <c r="E935" s="80" t="s">
        <v>10566</v>
      </c>
      <c r="F935" s="80" t="s">
        <v>11095</v>
      </c>
      <c r="G935" s="80" t="s">
        <v>11133</v>
      </c>
      <c r="H935" t="s">
        <v>11150</v>
      </c>
      <c r="I935" s="50">
        <v>9.11</v>
      </c>
    </row>
    <row r="936" spans="1:9" x14ac:dyDescent="0.2">
      <c r="A936">
        <v>500135</v>
      </c>
      <c r="B936" s="79">
        <v>7897548100032</v>
      </c>
      <c r="C936" s="80" t="s">
        <v>19</v>
      </c>
      <c r="D936" s="80" t="s">
        <v>10565</v>
      </c>
      <c r="E936" s="80" t="s">
        <v>10566</v>
      </c>
      <c r="F936" s="80" t="s">
        <v>11095</v>
      </c>
      <c r="G936" s="80" t="s">
        <v>11133</v>
      </c>
      <c r="H936" t="s">
        <v>13298</v>
      </c>
      <c r="I936" s="50">
        <v>2</v>
      </c>
    </row>
    <row r="937" spans="1:9" x14ac:dyDescent="0.2">
      <c r="A937">
        <v>500105</v>
      </c>
      <c r="B937" s="79">
        <v>7897548100117</v>
      </c>
      <c r="C937" s="80" t="s">
        <v>19</v>
      </c>
      <c r="D937" s="80" t="s">
        <v>10565</v>
      </c>
      <c r="E937" s="80" t="s">
        <v>10566</v>
      </c>
      <c r="F937" s="80" t="s">
        <v>11095</v>
      </c>
      <c r="G937" s="80" t="s">
        <v>11133</v>
      </c>
      <c r="H937" t="s">
        <v>11139</v>
      </c>
      <c r="I937" s="50">
        <v>1.72</v>
      </c>
    </row>
    <row r="938" spans="1:9" x14ac:dyDescent="0.2">
      <c r="A938">
        <v>500110</v>
      </c>
      <c r="B938" s="79">
        <v>7897548100018</v>
      </c>
      <c r="C938" s="80" t="s">
        <v>19</v>
      </c>
      <c r="D938" s="80" t="s">
        <v>10565</v>
      </c>
      <c r="E938" s="80" t="s">
        <v>10566</v>
      </c>
      <c r="F938" s="80" t="s">
        <v>11095</v>
      </c>
      <c r="G938" s="80" t="s">
        <v>11133</v>
      </c>
      <c r="H938" t="s">
        <v>11141</v>
      </c>
      <c r="I938" s="50">
        <v>0.84</v>
      </c>
    </row>
    <row r="939" spans="1:9" x14ac:dyDescent="0.2">
      <c r="A939">
        <v>500180</v>
      </c>
      <c r="B939" s="79">
        <v>7897548104078</v>
      </c>
      <c r="C939" s="80" t="s">
        <v>19</v>
      </c>
      <c r="D939" s="80" t="s">
        <v>10565</v>
      </c>
      <c r="E939" s="80" t="s">
        <v>10566</v>
      </c>
      <c r="F939" s="80" t="s">
        <v>11095</v>
      </c>
      <c r="G939" s="80" t="s">
        <v>11133</v>
      </c>
      <c r="H939" t="s">
        <v>11149</v>
      </c>
      <c r="I939" s="50">
        <v>6.58</v>
      </c>
    </row>
    <row r="940" spans="1:9" x14ac:dyDescent="0.2">
      <c r="A940">
        <v>500123</v>
      </c>
      <c r="B940" s="79">
        <v>7897548100667</v>
      </c>
      <c r="C940" s="80" t="s">
        <v>19</v>
      </c>
      <c r="D940" s="80" t="s">
        <v>10565</v>
      </c>
      <c r="E940" s="80" t="s">
        <v>10566</v>
      </c>
      <c r="F940" s="80" t="s">
        <v>11095</v>
      </c>
      <c r="G940" s="80" t="s">
        <v>11133</v>
      </c>
      <c r="H940" t="s">
        <v>11143</v>
      </c>
      <c r="I940" s="50">
        <v>0.75</v>
      </c>
    </row>
    <row r="941" spans="1:9" x14ac:dyDescent="0.2">
      <c r="A941">
        <v>500147</v>
      </c>
      <c r="B941" s="79">
        <v>7897548100223</v>
      </c>
      <c r="C941" s="80" t="s">
        <v>19</v>
      </c>
      <c r="D941" s="80" t="s">
        <v>10565</v>
      </c>
      <c r="E941" s="80" t="s">
        <v>10566</v>
      </c>
      <c r="F941" s="80" t="s">
        <v>11095</v>
      </c>
      <c r="G941" s="80" t="s">
        <v>11133</v>
      </c>
      <c r="H941" t="s">
        <v>11144</v>
      </c>
      <c r="I941" s="50">
        <v>0.75</v>
      </c>
    </row>
    <row r="942" spans="1:9" x14ac:dyDescent="0.2">
      <c r="A942">
        <v>500108</v>
      </c>
      <c r="B942" s="79">
        <v>7897548100056</v>
      </c>
      <c r="C942" s="80" t="s">
        <v>19</v>
      </c>
      <c r="D942" s="80" t="s">
        <v>10565</v>
      </c>
      <c r="E942" s="80" t="s">
        <v>10566</v>
      </c>
      <c r="F942" s="80" t="s">
        <v>11095</v>
      </c>
      <c r="G942" s="80" t="s">
        <v>11133</v>
      </c>
      <c r="H942" t="s">
        <v>11140</v>
      </c>
      <c r="I942" s="50">
        <v>0.75</v>
      </c>
    </row>
    <row r="943" spans="1:9" x14ac:dyDescent="0.2">
      <c r="A943">
        <v>500175</v>
      </c>
      <c r="B943" s="79">
        <v>7897548104108</v>
      </c>
      <c r="C943" s="80" t="s">
        <v>19</v>
      </c>
      <c r="D943" s="80" t="s">
        <v>10565</v>
      </c>
      <c r="E943" s="80" t="s">
        <v>10566</v>
      </c>
      <c r="F943" s="80" t="s">
        <v>11095</v>
      </c>
      <c r="G943" s="80" t="s">
        <v>11133</v>
      </c>
      <c r="H943" t="s">
        <v>11148</v>
      </c>
      <c r="I943" s="50">
        <v>6.71</v>
      </c>
    </row>
    <row r="944" spans="1:9" x14ac:dyDescent="0.2">
      <c r="A944">
        <v>500097</v>
      </c>
      <c r="B944" s="79">
        <v>7897548100087</v>
      </c>
      <c r="C944" s="80" t="s">
        <v>19</v>
      </c>
      <c r="D944" s="80" t="s">
        <v>10565</v>
      </c>
      <c r="E944" s="80" t="s">
        <v>10566</v>
      </c>
      <c r="F944" s="80" t="s">
        <v>11095</v>
      </c>
      <c r="G944" s="80" t="s">
        <v>11133</v>
      </c>
      <c r="H944" t="s">
        <v>11137</v>
      </c>
      <c r="I944" s="50">
        <v>1.3</v>
      </c>
    </row>
    <row r="945" spans="1:9" x14ac:dyDescent="0.2">
      <c r="A945">
        <v>500164</v>
      </c>
      <c r="B945" s="79">
        <v>7897548104054</v>
      </c>
      <c r="C945" s="80" t="s">
        <v>19</v>
      </c>
      <c r="D945" s="80" t="s">
        <v>10565</v>
      </c>
      <c r="E945" s="80" t="s">
        <v>10566</v>
      </c>
      <c r="F945" s="80" t="s">
        <v>11095</v>
      </c>
      <c r="G945" s="80" t="s">
        <v>11133</v>
      </c>
      <c r="H945" t="s">
        <v>11147</v>
      </c>
      <c r="I945" s="50">
        <v>9.52</v>
      </c>
    </row>
    <row r="946" spans="1:9" x14ac:dyDescent="0.2">
      <c r="A946">
        <v>500427</v>
      </c>
      <c r="B946" s="79">
        <v>7897548104061</v>
      </c>
      <c r="C946" s="80" t="s">
        <v>19</v>
      </c>
      <c r="D946" s="80" t="s">
        <v>10565</v>
      </c>
      <c r="E946" s="80" t="s">
        <v>10566</v>
      </c>
      <c r="F946" s="80" t="s">
        <v>11095</v>
      </c>
      <c r="G946" s="80" t="s">
        <v>11133</v>
      </c>
      <c r="H946" t="s">
        <v>13299</v>
      </c>
      <c r="I946" s="50">
        <v>7.34</v>
      </c>
    </row>
    <row r="947" spans="1:9" x14ac:dyDescent="0.2">
      <c r="A947">
        <v>500101</v>
      </c>
      <c r="B947" s="79">
        <v>7897548100216</v>
      </c>
      <c r="C947" s="80" t="s">
        <v>19</v>
      </c>
      <c r="D947" s="80" t="s">
        <v>10565</v>
      </c>
      <c r="E947" s="80" t="s">
        <v>10566</v>
      </c>
      <c r="F947" s="80" t="s">
        <v>11095</v>
      </c>
      <c r="G947" s="80" t="s">
        <v>11133</v>
      </c>
      <c r="H947" t="s">
        <v>11138</v>
      </c>
      <c r="I947" s="50">
        <v>0.83</v>
      </c>
    </row>
    <row r="948" spans="1:9" x14ac:dyDescent="0.2">
      <c r="A948">
        <v>500113</v>
      </c>
      <c r="B948" s="79">
        <v>7897548104191</v>
      </c>
      <c r="C948" s="80" t="s">
        <v>19</v>
      </c>
      <c r="D948" s="80" t="s">
        <v>10565</v>
      </c>
      <c r="E948" s="80" t="s">
        <v>10566</v>
      </c>
      <c r="F948" s="80" t="s">
        <v>11095</v>
      </c>
      <c r="G948" s="80" t="s">
        <v>11133</v>
      </c>
      <c r="H948" t="s">
        <v>11142</v>
      </c>
      <c r="I948" s="50">
        <v>0.88</v>
      </c>
    </row>
    <row r="949" spans="1:9" x14ac:dyDescent="0.2">
      <c r="A949">
        <v>500095</v>
      </c>
      <c r="B949" s="79">
        <v>7897548104047</v>
      </c>
      <c r="C949" s="80" t="s">
        <v>19</v>
      </c>
      <c r="D949" s="80" t="s">
        <v>10565</v>
      </c>
      <c r="E949" s="80" t="s">
        <v>10566</v>
      </c>
      <c r="F949" s="80" t="s">
        <v>11095</v>
      </c>
      <c r="G949" s="80" t="s">
        <v>11133</v>
      </c>
      <c r="H949" t="s">
        <v>11136</v>
      </c>
      <c r="I949" s="50">
        <v>2.15</v>
      </c>
    </row>
    <row r="950" spans="1:9" x14ac:dyDescent="0.2">
      <c r="A950">
        <v>500087</v>
      </c>
      <c r="B950" s="79">
        <v>7897548103033</v>
      </c>
      <c r="C950" s="80" t="s">
        <v>19</v>
      </c>
      <c r="D950" s="80" t="s">
        <v>10565</v>
      </c>
      <c r="E950" s="80" t="s">
        <v>10566</v>
      </c>
      <c r="F950" s="80" t="s">
        <v>11095</v>
      </c>
      <c r="G950" s="80" t="s">
        <v>11133</v>
      </c>
      <c r="H950" t="s">
        <v>11134</v>
      </c>
      <c r="I950" s="50">
        <v>1.02</v>
      </c>
    </row>
    <row r="951" spans="1:9" x14ac:dyDescent="0.2">
      <c r="A951">
        <v>500162</v>
      </c>
      <c r="B951" s="79">
        <v>7897548104085</v>
      </c>
      <c r="C951" s="80" t="s">
        <v>19</v>
      </c>
      <c r="D951" s="80" t="s">
        <v>10565</v>
      </c>
      <c r="E951" s="80" t="s">
        <v>10566</v>
      </c>
      <c r="F951" s="80" t="s">
        <v>11095</v>
      </c>
      <c r="G951" s="80" t="s">
        <v>11133</v>
      </c>
      <c r="H951" t="s">
        <v>13300</v>
      </c>
      <c r="I951" s="50">
        <v>9.25</v>
      </c>
    </row>
    <row r="952" spans="1:9" x14ac:dyDescent="0.2">
      <c r="A952">
        <v>500090</v>
      </c>
      <c r="B952" s="79">
        <v>7897548104184</v>
      </c>
      <c r="C952" s="80" t="s">
        <v>19</v>
      </c>
      <c r="D952" s="80" t="s">
        <v>10565</v>
      </c>
      <c r="E952" s="80" t="s">
        <v>10566</v>
      </c>
      <c r="F952" s="80" t="s">
        <v>11095</v>
      </c>
      <c r="G952" s="80" t="s">
        <v>11133</v>
      </c>
      <c r="H952" t="s">
        <v>11135</v>
      </c>
      <c r="I952" s="50">
        <v>1.64</v>
      </c>
    </row>
    <row r="953" spans="1:9" x14ac:dyDescent="0.2">
      <c r="A953">
        <v>500084</v>
      </c>
      <c r="B953" s="79">
        <v>7897548100315</v>
      </c>
      <c r="C953" s="80" t="s">
        <v>19</v>
      </c>
      <c r="D953" s="80" t="s">
        <v>10565</v>
      </c>
      <c r="E953" s="80" t="s">
        <v>10566</v>
      </c>
      <c r="F953" s="80" t="s">
        <v>11095</v>
      </c>
      <c r="G953" s="80" t="s">
        <v>11133</v>
      </c>
      <c r="H953" t="s">
        <v>13301</v>
      </c>
      <c r="I953" s="50">
        <v>1.17</v>
      </c>
    </row>
    <row r="954" spans="1:9" x14ac:dyDescent="0.2">
      <c r="A954">
        <v>500139</v>
      </c>
      <c r="B954" s="79">
        <v>7897548104177</v>
      </c>
      <c r="C954" s="80" t="s">
        <v>19</v>
      </c>
      <c r="D954" s="80" t="s">
        <v>10565</v>
      </c>
      <c r="E954" s="80" t="s">
        <v>10566</v>
      </c>
      <c r="F954" s="80" t="s">
        <v>11095</v>
      </c>
      <c r="G954" s="80" t="s">
        <v>11133</v>
      </c>
      <c r="H954" t="s">
        <v>13302</v>
      </c>
      <c r="I954" s="50">
        <v>1.97</v>
      </c>
    </row>
    <row r="955" spans="1:9" x14ac:dyDescent="0.2">
      <c r="A955">
        <v>465276</v>
      </c>
      <c r="B955" s="79">
        <v>7897032400198</v>
      </c>
      <c r="C955" s="80" t="s">
        <v>19</v>
      </c>
      <c r="D955" s="80" t="s">
        <v>10565</v>
      </c>
      <c r="E955" s="80" t="s">
        <v>10566</v>
      </c>
      <c r="F955" s="80" t="s">
        <v>11095</v>
      </c>
      <c r="G955" s="80" t="s">
        <v>11118</v>
      </c>
      <c r="H955" t="s">
        <v>13303</v>
      </c>
      <c r="I955" s="50">
        <v>0.78</v>
      </c>
    </row>
    <row r="956" spans="1:9" x14ac:dyDescent="0.2">
      <c r="A956">
        <v>465283</v>
      </c>
      <c r="B956" s="79">
        <v>7897032400297</v>
      </c>
      <c r="C956" s="80" t="s">
        <v>19</v>
      </c>
      <c r="D956" s="80" t="s">
        <v>10565</v>
      </c>
      <c r="E956" s="80" t="s">
        <v>10566</v>
      </c>
      <c r="F956" s="80" t="s">
        <v>11095</v>
      </c>
      <c r="G956" s="80" t="s">
        <v>11118</v>
      </c>
      <c r="H956" t="s">
        <v>11128</v>
      </c>
      <c r="I956" s="50">
        <v>1.26</v>
      </c>
    </row>
    <row r="957" spans="1:9" x14ac:dyDescent="0.2">
      <c r="A957">
        <v>465326</v>
      </c>
      <c r="B957" s="79">
        <v>7897032400310</v>
      </c>
      <c r="C957" s="80" t="s">
        <v>19</v>
      </c>
      <c r="D957" s="80" t="s">
        <v>10565</v>
      </c>
      <c r="E957" s="80" t="s">
        <v>10566</v>
      </c>
      <c r="F957" s="80" t="s">
        <v>11095</v>
      </c>
      <c r="G957" s="80" t="s">
        <v>11118</v>
      </c>
      <c r="H957" t="s">
        <v>11131</v>
      </c>
      <c r="I957" s="50">
        <v>0.7</v>
      </c>
    </row>
    <row r="958" spans="1:9" x14ac:dyDescent="0.2">
      <c r="A958">
        <v>465320</v>
      </c>
      <c r="B958" s="79">
        <v>7897032400457</v>
      </c>
      <c r="C958" s="80" t="s">
        <v>19</v>
      </c>
      <c r="D958" s="80" t="s">
        <v>10565</v>
      </c>
      <c r="E958" s="80" t="s">
        <v>10566</v>
      </c>
      <c r="F958" s="80" t="s">
        <v>11095</v>
      </c>
      <c r="G958" s="80" t="s">
        <v>11118</v>
      </c>
      <c r="H958" t="s">
        <v>11130</v>
      </c>
      <c r="I958" s="50">
        <v>0.9</v>
      </c>
    </row>
    <row r="959" spans="1:9" x14ac:dyDescent="0.2">
      <c r="A959">
        <v>465327</v>
      </c>
      <c r="B959" s="79">
        <v>7897032400037</v>
      </c>
      <c r="C959" s="80" t="s">
        <v>19</v>
      </c>
      <c r="D959" s="80" t="s">
        <v>10565</v>
      </c>
      <c r="E959" s="80" t="s">
        <v>10566</v>
      </c>
      <c r="F959" s="80" t="s">
        <v>11095</v>
      </c>
      <c r="G959" s="80" t="s">
        <v>11118</v>
      </c>
      <c r="H959" t="s">
        <v>11132</v>
      </c>
      <c r="I959" s="50">
        <v>1.19</v>
      </c>
    </row>
    <row r="960" spans="1:9" x14ac:dyDescent="0.2">
      <c r="A960">
        <v>465314</v>
      </c>
      <c r="B960" s="79">
        <v>7897032400235</v>
      </c>
      <c r="C960" s="80" t="s">
        <v>19</v>
      </c>
      <c r="D960" s="80" t="s">
        <v>10565</v>
      </c>
      <c r="E960" s="80" t="s">
        <v>10566</v>
      </c>
      <c r="F960" s="80" t="s">
        <v>11095</v>
      </c>
      <c r="G960" s="80" t="s">
        <v>11118</v>
      </c>
      <c r="H960" t="s">
        <v>13304</v>
      </c>
      <c r="I960" s="50">
        <v>0.67</v>
      </c>
    </row>
    <row r="961" spans="1:9" x14ac:dyDescent="0.2">
      <c r="A961">
        <v>302048</v>
      </c>
      <c r="B961" s="79">
        <v>7897032400365</v>
      </c>
      <c r="C961" s="80" t="s">
        <v>19</v>
      </c>
      <c r="D961" s="80" t="s">
        <v>10565</v>
      </c>
      <c r="E961" s="80" t="s">
        <v>10566</v>
      </c>
      <c r="F961" s="80" t="s">
        <v>11095</v>
      </c>
      <c r="G961" s="80" t="s">
        <v>11118</v>
      </c>
      <c r="H961" t="s">
        <v>11119</v>
      </c>
      <c r="I961" s="50">
        <v>1.02</v>
      </c>
    </row>
    <row r="962" spans="1:9" x14ac:dyDescent="0.2">
      <c r="A962">
        <v>465274</v>
      </c>
      <c r="B962" s="79">
        <v>7897032400075</v>
      </c>
      <c r="C962" s="80" t="s">
        <v>19</v>
      </c>
      <c r="D962" s="80" t="s">
        <v>10565</v>
      </c>
      <c r="E962" s="80" t="s">
        <v>10566</v>
      </c>
      <c r="F962" s="80" t="s">
        <v>11095</v>
      </c>
      <c r="G962" s="80" t="s">
        <v>11118</v>
      </c>
      <c r="H962" t="s">
        <v>11125</v>
      </c>
      <c r="I962" s="50">
        <v>0.96</v>
      </c>
    </row>
    <row r="963" spans="1:9" x14ac:dyDescent="0.2">
      <c r="A963">
        <v>465305</v>
      </c>
      <c r="B963" s="79">
        <v>7897032400174</v>
      </c>
      <c r="C963" s="80" t="s">
        <v>19</v>
      </c>
      <c r="D963" s="80" t="s">
        <v>10565</v>
      </c>
      <c r="E963" s="80" t="s">
        <v>10566</v>
      </c>
      <c r="F963" s="80" t="s">
        <v>11095</v>
      </c>
      <c r="G963" s="80" t="s">
        <v>11118</v>
      </c>
      <c r="H963" t="s">
        <v>13305</v>
      </c>
      <c r="I963" s="50">
        <v>1.74</v>
      </c>
    </row>
    <row r="964" spans="1:9" x14ac:dyDescent="0.2">
      <c r="A964">
        <v>465311</v>
      </c>
      <c r="B964" s="79">
        <v>7897032400112</v>
      </c>
      <c r="C964" s="80" t="s">
        <v>19</v>
      </c>
      <c r="D964" s="80" t="s">
        <v>10565</v>
      </c>
      <c r="E964" s="80" t="s">
        <v>10566</v>
      </c>
      <c r="F964" s="80" t="s">
        <v>11095</v>
      </c>
      <c r="G964" s="80" t="s">
        <v>11118</v>
      </c>
      <c r="H964" t="s">
        <v>11129</v>
      </c>
      <c r="I964" s="50">
        <v>1.23</v>
      </c>
    </row>
    <row r="965" spans="1:9" x14ac:dyDescent="0.2">
      <c r="A965">
        <v>465312</v>
      </c>
      <c r="B965" s="79">
        <v>7897032400051</v>
      </c>
      <c r="C965" s="80" t="s">
        <v>19</v>
      </c>
      <c r="D965" s="80" t="s">
        <v>10565</v>
      </c>
      <c r="E965" s="80" t="s">
        <v>10566</v>
      </c>
      <c r="F965" s="80" t="s">
        <v>11095</v>
      </c>
      <c r="G965" s="80" t="s">
        <v>11118</v>
      </c>
      <c r="H965" t="s">
        <v>13306</v>
      </c>
      <c r="I965" s="50">
        <v>0.67</v>
      </c>
    </row>
    <row r="966" spans="1:9" x14ac:dyDescent="0.2">
      <c r="A966">
        <v>465260</v>
      </c>
      <c r="B966" s="79">
        <v>7897032401607</v>
      </c>
      <c r="C966" s="80" t="s">
        <v>19</v>
      </c>
      <c r="D966" s="80" t="s">
        <v>10565</v>
      </c>
      <c r="E966" s="80" t="s">
        <v>10566</v>
      </c>
      <c r="F966" s="80" t="s">
        <v>11095</v>
      </c>
      <c r="G966" s="80" t="s">
        <v>11118</v>
      </c>
      <c r="H966" t="s">
        <v>11120</v>
      </c>
      <c r="I966" s="50">
        <v>1.26</v>
      </c>
    </row>
    <row r="967" spans="1:9" x14ac:dyDescent="0.2">
      <c r="A967">
        <v>465267</v>
      </c>
      <c r="B967" s="79">
        <v>7897032400099</v>
      </c>
      <c r="C967" s="80" t="s">
        <v>19</v>
      </c>
      <c r="D967" s="80" t="s">
        <v>10565</v>
      </c>
      <c r="E967" s="80" t="s">
        <v>10566</v>
      </c>
      <c r="F967" s="80" t="s">
        <v>11095</v>
      </c>
      <c r="G967" s="80" t="s">
        <v>11118</v>
      </c>
      <c r="H967" t="s">
        <v>11123</v>
      </c>
      <c r="I967" s="50">
        <v>0.67</v>
      </c>
    </row>
    <row r="968" spans="1:9" x14ac:dyDescent="0.2">
      <c r="A968">
        <v>465281</v>
      </c>
      <c r="B968" s="79">
        <v>7897032400396</v>
      </c>
      <c r="C968" s="80" t="s">
        <v>19</v>
      </c>
      <c r="D968" s="80" t="s">
        <v>10565</v>
      </c>
      <c r="E968" s="80" t="s">
        <v>10566</v>
      </c>
      <c r="F968" s="80" t="s">
        <v>11095</v>
      </c>
      <c r="G968" s="80" t="s">
        <v>11118</v>
      </c>
      <c r="H968" t="s">
        <v>11127</v>
      </c>
      <c r="I968" s="50">
        <v>0.67</v>
      </c>
    </row>
    <row r="969" spans="1:9" x14ac:dyDescent="0.2">
      <c r="A969">
        <v>465264</v>
      </c>
      <c r="B969" s="79">
        <v>7897032400334</v>
      </c>
      <c r="C969" s="80" t="s">
        <v>19</v>
      </c>
      <c r="D969" s="80" t="s">
        <v>10565</v>
      </c>
      <c r="E969" s="80" t="s">
        <v>10566</v>
      </c>
      <c r="F969" s="80" t="s">
        <v>11095</v>
      </c>
      <c r="G969" s="80" t="s">
        <v>11118</v>
      </c>
      <c r="H969" t="s">
        <v>11121</v>
      </c>
      <c r="I969" s="50">
        <v>0.7</v>
      </c>
    </row>
    <row r="970" spans="1:9" x14ac:dyDescent="0.2">
      <c r="A970">
        <v>465265</v>
      </c>
      <c r="B970" s="79">
        <v>7897032400495</v>
      </c>
      <c r="C970" s="80" t="s">
        <v>19</v>
      </c>
      <c r="D970" s="80" t="s">
        <v>10565</v>
      </c>
      <c r="E970" s="80" t="s">
        <v>10566</v>
      </c>
      <c r="F970" s="80" t="s">
        <v>11095</v>
      </c>
      <c r="G970" s="80" t="s">
        <v>11118</v>
      </c>
      <c r="H970" t="s">
        <v>11122</v>
      </c>
      <c r="I970" s="50">
        <v>1.26</v>
      </c>
    </row>
    <row r="971" spans="1:9" x14ac:dyDescent="0.2">
      <c r="A971">
        <v>465269</v>
      </c>
      <c r="B971" s="79">
        <v>7897032400013</v>
      </c>
      <c r="C971" s="80" t="s">
        <v>19</v>
      </c>
      <c r="D971" s="80" t="s">
        <v>10565</v>
      </c>
      <c r="E971" s="80" t="s">
        <v>10566</v>
      </c>
      <c r="F971" s="80" t="s">
        <v>11095</v>
      </c>
      <c r="G971" s="80" t="s">
        <v>11118</v>
      </c>
      <c r="H971" t="s">
        <v>11124</v>
      </c>
      <c r="I971" s="50">
        <v>1.0900000000000001</v>
      </c>
    </row>
    <row r="972" spans="1:9" x14ac:dyDescent="0.2">
      <c r="A972">
        <v>465277</v>
      </c>
      <c r="B972" s="79">
        <v>7897032400259</v>
      </c>
      <c r="C972" s="80" t="s">
        <v>19</v>
      </c>
      <c r="D972" s="80" t="s">
        <v>10565</v>
      </c>
      <c r="E972" s="80" t="s">
        <v>10566</v>
      </c>
      <c r="F972" s="80" t="s">
        <v>11095</v>
      </c>
      <c r="G972" s="80" t="s">
        <v>11118</v>
      </c>
      <c r="H972" t="s">
        <v>11126</v>
      </c>
      <c r="I972" s="50">
        <v>0.9</v>
      </c>
    </row>
    <row r="973" spans="1:9" x14ac:dyDescent="0.2">
      <c r="A973">
        <v>465278</v>
      </c>
      <c r="B973" s="79">
        <v>7897032402796</v>
      </c>
      <c r="C973" s="80" t="s">
        <v>19</v>
      </c>
      <c r="D973" s="80" t="s">
        <v>10565</v>
      </c>
      <c r="E973" s="80" t="s">
        <v>10566</v>
      </c>
      <c r="F973" s="80" t="s">
        <v>11095</v>
      </c>
      <c r="G973" s="80" t="s">
        <v>11118</v>
      </c>
      <c r="H973" t="s">
        <v>13307</v>
      </c>
      <c r="I973" s="50">
        <v>6.77</v>
      </c>
    </row>
    <row r="974" spans="1:9" x14ac:dyDescent="0.2">
      <c r="A974">
        <v>465470</v>
      </c>
      <c r="B974" s="79">
        <v>7897032402826</v>
      </c>
      <c r="C974" s="80" t="s">
        <v>19</v>
      </c>
      <c r="D974" s="80" t="s">
        <v>10565</v>
      </c>
      <c r="E974" s="80" t="s">
        <v>10566</v>
      </c>
      <c r="F974" s="80" t="s">
        <v>11095</v>
      </c>
      <c r="G974" s="80" t="s">
        <v>11118</v>
      </c>
      <c r="H974" t="s">
        <v>13308</v>
      </c>
      <c r="I974" s="50">
        <v>9</v>
      </c>
    </row>
    <row r="975" spans="1:9" x14ac:dyDescent="0.2">
      <c r="A975">
        <v>482845</v>
      </c>
      <c r="B975" s="79">
        <v>7898238650837</v>
      </c>
      <c r="C975" s="80" t="s">
        <v>19</v>
      </c>
      <c r="D975" s="80" t="s">
        <v>10565</v>
      </c>
      <c r="E975" s="80" t="s">
        <v>10566</v>
      </c>
      <c r="F975" s="80" t="s">
        <v>11095</v>
      </c>
      <c r="G975" s="80" t="s">
        <v>10891</v>
      </c>
      <c r="H975" t="s">
        <v>11160</v>
      </c>
      <c r="I975" s="50">
        <v>23.12</v>
      </c>
    </row>
    <row r="976" spans="1:9" x14ac:dyDescent="0.2">
      <c r="A976">
        <v>482864</v>
      </c>
      <c r="B976" s="79">
        <v>7898238650844</v>
      </c>
      <c r="C976" s="80" t="s">
        <v>19</v>
      </c>
      <c r="D976" s="80" t="s">
        <v>10565</v>
      </c>
      <c r="E976" s="80" t="s">
        <v>10566</v>
      </c>
      <c r="F976" s="80" t="s">
        <v>11095</v>
      </c>
      <c r="G976" s="80" t="s">
        <v>10891</v>
      </c>
      <c r="H976" t="s">
        <v>11161</v>
      </c>
      <c r="I976" s="50">
        <v>23.12</v>
      </c>
    </row>
    <row r="977" spans="1:9" x14ac:dyDescent="0.2">
      <c r="A977">
        <v>482841</v>
      </c>
      <c r="B977" s="79">
        <v>7898238650820</v>
      </c>
      <c r="C977" s="80" t="s">
        <v>19</v>
      </c>
      <c r="D977" s="80" t="s">
        <v>10565</v>
      </c>
      <c r="E977" s="80" t="s">
        <v>10566</v>
      </c>
      <c r="F977" s="80" t="s">
        <v>11095</v>
      </c>
      <c r="G977" s="80" t="s">
        <v>10891</v>
      </c>
      <c r="H977" t="s">
        <v>11159</v>
      </c>
      <c r="I977" s="50">
        <v>23.12</v>
      </c>
    </row>
    <row r="978" spans="1:9" x14ac:dyDescent="0.2">
      <c r="A978">
        <v>482865</v>
      </c>
      <c r="B978" s="79">
        <v>7898238650806</v>
      </c>
      <c r="C978" s="80" t="s">
        <v>19</v>
      </c>
      <c r="D978" s="80" t="s">
        <v>10565</v>
      </c>
      <c r="E978" s="80" t="s">
        <v>10566</v>
      </c>
      <c r="F978" s="80" t="s">
        <v>11095</v>
      </c>
      <c r="G978" s="80" t="s">
        <v>10891</v>
      </c>
      <c r="H978" t="s">
        <v>11162</v>
      </c>
      <c r="I978" s="50">
        <v>10.01</v>
      </c>
    </row>
    <row r="979" spans="1:9" x14ac:dyDescent="0.2">
      <c r="A979">
        <v>482866</v>
      </c>
      <c r="B979" s="79">
        <v>7898238650790</v>
      </c>
      <c r="C979" s="80" t="s">
        <v>19</v>
      </c>
      <c r="D979" s="80" t="s">
        <v>10565</v>
      </c>
      <c r="E979" s="80" t="s">
        <v>10566</v>
      </c>
      <c r="F979" s="80" t="s">
        <v>11095</v>
      </c>
      <c r="G979" s="80" t="s">
        <v>10891</v>
      </c>
      <c r="H979" t="s">
        <v>11163</v>
      </c>
      <c r="I979" s="50">
        <v>10.01</v>
      </c>
    </row>
    <row r="980" spans="1:9" x14ac:dyDescent="0.2">
      <c r="A980">
        <v>482868</v>
      </c>
      <c r="B980" s="79">
        <v>7898238650813</v>
      </c>
      <c r="C980" s="80" t="s">
        <v>19</v>
      </c>
      <c r="D980" s="80" t="s">
        <v>10565</v>
      </c>
      <c r="E980" s="80" t="s">
        <v>10566</v>
      </c>
      <c r="F980" s="80" t="s">
        <v>11095</v>
      </c>
      <c r="G980" s="80" t="s">
        <v>10891</v>
      </c>
      <c r="H980" t="s">
        <v>11164</v>
      </c>
      <c r="I980" s="50">
        <v>10.01</v>
      </c>
    </row>
    <row r="981" spans="1:9" x14ac:dyDescent="0.2">
      <c r="A981">
        <v>488546</v>
      </c>
      <c r="B981" s="79">
        <v>7898698830350</v>
      </c>
      <c r="C981" s="80" t="s">
        <v>19</v>
      </c>
      <c r="D981" s="80" t="s">
        <v>10565</v>
      </c>
      <c r="E981" s="80" t="s">
        <v>10566</v>
      </c>
      <c r="F981" s="80" t="s">
        <v>11095</v>
      </c>
      <c r="G981" s="80" t="s">
        <v>11151</v>
      </c>
      <c r="H981" t="s">
        <v>11158</v>
      </c>
      <c r="I981" s="50">
        <v>77.08</v>
      </c>
    </row>
    <row r="982" spans="1:9" x14ac:dyDescent="0.2">
      <c r="A982">
        <v>469110</v>
      </c>
      <c r="B982" s="79">
        <v>7898698830008</v>
      </c>
      <c r="C982" s="80" t="s">
        <v>19</v>
      </c>
      <c r="D982" s="80" t="s">
        <v>10565</v>
      </c>
      <c r="E982" s="80" t="s">
        <v>10566</v>
      </c>
      <c r="F982" s="80" t="s">
        <v>11095</v>
      </c>
      <c r="G982" s="80" t="s">
        <v>11151</v>
      </c>
      <c r="H982" t="s">
        <v>11152</v>
      </c>
      <c r="I982" s="50">
        <v>30.6</v>
      </c>
    </row>
    <row r="983" spans="1:9" x14ac:dyDescent="0.2">
      <c r="A983">
        <v>469131</v>
      </c>
      <c r="B983" s="79">
        <v>7898698830022</v>
      </c>
      <c r="C983" s="80" t="s">
        <v>19</v>
      </c>
      <c r="D983" s="80" t="s">
        <v>10565</v>
      </c>
      <c r="E983" s="80" t="s">
        <v>10566</v>
      </c>
      <c r="F983" s="80" t="s">
        <v>11095</v>
      </c>
      <c r="G983" s="80" t="s">
        <v>11151</v>
      </c>
      <c r="H983" t="s">
        <v>11156</v>
      </c>
      <c r="I983" s="50">
        <v>17.48</v>
      </c>
    </row>
    <row r="984" spans="1:9" x14ac:dyDescent="0.2">
      <c r="A984">
        <v>469139</v>
      </c>
      <c r="B984" s="79">
        <v>7898698830015</v>
      </c>
      <c r="C984" s="80" t="s">
        <v>19</v>
      </c>
      <c r="D984" s="80" t="s">
        <v>10565</v>
      </c>
      <c r="E984" s="80" t="s">
        <v>10566</v>
      </c>
      <c r="F984" s="80" t="s">
        <v>11095</v>
      </c>
      <c r="G984" s="80" t="s">
        <v>11151</v>
      </c>
      <c r="H984" t="s">
        <v>11157</v>
      </c>
      <c r="I984" s="50">
        <v>30.6</v>
      </c>
    </row>
    <row r="985" spans="1:9" x14ac:dyDescent="0.2">
      <c r="A985">
        <v>469124</v>
      </c>
      <c r="B985" s="79">
        <v>7898698830053</v>
      </c>
      <c r="C985" s="80" t="s">
        <v>19</v>
      </c>
      <c r="D985" s="80" t="s">
        <v>10565</v>
      </c>
      <c r="E985" s="80" t="s">
        <v>10566</v>
      </c>
      <c r="F985" s="80" t="s">
        <v>11095</v>
      </c>
      <c r="G985" s="80" t="s">
        <v>11151</v>
      </c>
      <c r="H985" t="s">
        <v>11155</v>
      </c>
      <c r="I985" s="50">
        <v>17.48</v>
      </c>
    </row>
    <row r="986" spans="1:9" x14ac:dyDescent="0.2">
      <c r="A986">
        <v>469116</v>
      </c>
      <c r="B986" s="79">
        <v>7898698830039</v>
      </c>
      <c r="C986" s="80" t="s">
        <v>19</v>
      </c>
      <c r="D986" s="80" t="s">
        <v>10565</v>
      </c>
      <c r="E986" s="80" t="s">
        <v>10566</v>
      </c>
      <c r="F986" s="80" t="s">
        <v>11095</v>
      </c>
      <c r="G986" s="80" t="s">
        <v>11151</v>
      </c>
      <c r="H986" t="s">
        <v>11153</v>
      </c>
      <c r="I986" s="50">
        <v>17.48</v>
      </c>
    </row>
    <row r="987" spans="1:9" x14ac:dyDescent="0.2">
      <c r="A987">
        <v>469120</v>
      </c>
      <c r="B987" s="79">
        <v>7898698830084</v>
      </c>
      <c r="C987" s="80" t="s">
        <v>19</v>
      </c>
      <c r="D987" s="80" t="s">
        <v>10565</v>
      </c>
      <c r="E987" s="80" t="s">
        <v>10566</v>
      </c>
      <c r="F987" s="80" t="s">
        <v>11095</v>
      </c>
      <c r="G987" s="80" t="s">
        <v>11151</v>
      </c>
      <c r="H987" t="s">
        <v>11154</v>
      </c>
      <c r="I987" s="50">
        <v>30.6</v>
      </c>
    </row>
    <row r="988" spans="1:9" x14ac:dyDescent="0.2">
      <c r="A988">
        <v>431438</v>
      </c>
      <c r="B988" s="79">
        <v>431438</v>
      </c>
      <c r="C988" s="80" t="s">
        <v>19</v>
      </c>
      <c r="D988" s="80" t="s">
        <v>10565</v>
      </c>
      <c r="E988" s="80" t="s">
        <v>10566</v>
      </c>
      <c r="F988" s="80" t="s">
        <v>10986</v>
      </c>
      <c r="G988" s="80" t="s">
        <v>10594</v>
      </c>
      <c r="H988" t="s">
        <v>11008</v>
      </c>
      <c r="I988" s="50">
        <v>7.35</v>
      </c>
    </row>
    <row r="989" spans="1:9" x14ac:dyDescent="0.2">
      <c r="A989">
        <v>431439</v>
      </c>
      <c r="B989" s="79">
        <v>431439</v>
      </c>
      <c r="C989" s="80" t="s">
        <v>19</v>
      </c>
      <c r="D989" s="80" t="s">
        <v>10565</v>
      </c>
      <c r="E989" s="80" t="s">
        <v>10566</v>
      </c>
      <c r="F989" s="80" t="s">
        <v>10986</v>
      </c>
      <c r="G989" s="80" t="s">
        <v>10594</v>
      </c>
      <c r="H989" t="s">
        <v>11009</v>
      </c>
      <c r="I989" s="50">
        <v>13.4</v>
      </c>
    </row>
    <row r="990" spans="1:9" x14ac:dyDescent="0.2">
      <c r="A990">
        <v>431440</v>
      </c>
      <c r="B990" s="79">
        <v>431440</v>
      </c>
      <c r="C990" s="80" t="s">
        <v>19</v>
      </c>
      <c r="D990" s="80" t="s">
        <v>10565</v>
      </c>
      <c r="E990" s="80" t="s">
        <v>10566</v>
      </c>
      <c r="F990" s="80" t="s">
        <v>10986</v>
      </c>
      <c r="G990" s="80" t="s">
        <v>10594</v>
      </c>
      <c r="H990" t="s">
        <v>11010</v>
      </c>
      <c r="I990" s="50">
        <v>22.61</v>
      </c>
    </row>
    <row r="991" spans="1:9" x14ac:dyDescent="0.2">
      <c r="A991">
        <v>433314</v>
      </c>
      <c r="B991" s="79">
        <v>433314</v>
      </c>
      <c r="C991" s="80" t="s">
        <v>19</v>
      </c>
      <c r="D991" s="80" t="s">
        <v>10565</v>
      </c>
      <c r="E991" s="80" t="s">
        <v>10566</v>
      </c>
      <c r="F991" s="80" t="s">
        <v>10986</v>
      </c>
      <c r="G991" s="80" t="s">
        <v>10594</v>
      </c>
      <c r="H991" t="s">
        <v>11011</v>
      </c>
      <c r="I991" s="50">
        <v>3.89</v>
      </c>
    </row>
    <row r="992" spans="1:9" x14ac:dyDescent="0.2">
      <c r="A992">
        <v>457427</v>
      </c>
      <c r="B992" s="79">
        <v>7000004574272</v>
      </c>
      <c r="C992" s="80" t="s">
        <v>19</v>
      </c>
      <c r="D992" s="80" t="s">
        <v>10565</v>
      </c>
      <c r="E992" s="80" t="s">
        <v>10566</v>
      </c>
      <c r="F992" s="80" t="s">
        <v>10986</v>
      </c>
      <c r="G992" s="80" t="s">
        <v>10594</v>
      </c>
      <c r="H992" t="s">
        <v>13309</v>
      </c>
      <c r="I992" s="50">
        <v>9.81</v>
      </c>
    </row>
    <row r="993" spans="1:9" x14ac:dyDescent="0.2">
      <c r="A993">
        <v>457431</v>
      </c>
      <c r="B993" s="79">
        <v>7000004574319</v>
      </c>
      <c r="C993" s="80" t="s">
        <v>19</v>
      </c>
      <c r="D993" s="80" t="s">
        <v>10565</v>
      </c>
      <c r="E993" s="80" t="s">
        <v>10566</v>
      </c>
      <c r="F993" s="80" t="s">
        <v>10986</v>
      </c>
      <c r="G993" s="80" t="s">
        <v>10594</v>
      </c>
      <c r="H993" t="s">
        <v>11012</v>
      </c>
      <c r="I993" s="50">
        <v>23.61</v>
      </c>
    </row>
    <row r="994" spans="1:9" x14ac:dyDescent="0.2">
      <c r="A994">
        <v>462685</v>
      </c>
      <c r="B994" s="79">
        <v>7000004626858</v>
      </c>
      <c r="C994" s="80" t="s">
        <v>19</v>
      </c>
      <c r="D994" s="80" t="s">
        <v>10565</v>
      </c>
      <c r="E994" s="80" t="s">
        <v>10566</v>
      </c>
      <c r="F994" s="80" t="s">
        <v>10986</v>
      </c>
      <c r="G994" s="80" t="s">
        <v>10594</v>
      </c>
      <c r="H994" t="s">
        <v>13310</v>
      </c>
      <c r="I994" s="50">
        <v>5.5</v>
      </c>
    </row>
    <row r="995" spans="1:9" x14ac:dyDescent="0.2">
      <c r="A995">
        <v>462787</v>
      </c>
      <c r="B995" s="79">
        <v>7000004627879</v>
      </c>
      <c r="C995" s="80" t="s">
        <v>19</v>
      </c>
      <c r="D995" s="80" t="s">
        <v>10565</v>
      </c>
      <c r="E995" s="80" t="s">
        <v>10566</v>
      </c>
      <c r="F995" s="80" t="s">
        <v>10986</v>
      </c>
      <c r="G995" s="80" t="s">
        <v>10594</v>
      </c>
      <c r="H995" t="s">
        <v>13311</v>
      </c>
      <c r="I995" s="50">
        <v>7.01</v>
      </c>
    </row>
    <row r="996" spans="1:9" x14ac:dyDescent="0.2">
      <c r="A996">
        <v>457433</v>
      </c>
      <c r="B996" s="79">
        <v>7000004574333</v>
      </c>
      <c r="C996" s="80" t="s">
        <v>19</v>
      </c>
      <c r="D996" s="80" t="s">
        <v>10565</v>
      </c>
      <c r="E996" s="80" t="s">
        <v>10566</v>
      </c>
      <c r="F996" s="80" t="s">
        <v>10986</v>
      </c>
      <c r="G996" s="80" t="s">
        <v>10594</v>
      </c>
      <c r="H996" t="s">
        <v>11013</v>
      </c>
      <c r="I996" s="50">
        <v>13.74</v>
      </c>
    </row>
    <row r="997" spans="1:9" x14ac:dyDescent="0.2">
      <c r="A997">
        <v>507447</v>
      </c>
      <c r="B997" s="79">
        <v>7891515600624</v>
      </c>
      <c r="C997" s="80" t="s">
        <v>19</v>
      </c>
      <c r="D997" s="80" t="s">
        <v>10565</v>
      </c>
      <c r="E997" s="80" t="s">
        <v>10566</v>
      </c>
      <c r="F997" s="80" t="s">
        <v>10986</v>
      </c>
      <c r="G997" s="80" t="s">
        <v>10479</v>
      </c>
      <c r="H997" t="s">
        <v>13312</v>
      </c>
      <c r="I997" s="50">
        <v>7.21</v>
      </c>
    </row>
    <row r="998" spans="1:9" x14ac:dyDescent="0.2">
      <c r="A998">
        <v>419483</v>
      </c>
      <c r="B998" s="79">
        <v>7896228101604</v>
      </c>
      <c r="C998" s="80" t="s">
        <v>19</v>
      </c>
      <c r="D998" s="80" t="s">
        <v>10565</v>
      </c>
      <c r="E998" s="80" t="s">
        <v>10566</v>
      </c>
      <c r="F998" s="80" t="s">
        <v>10986</v>
      </c>
      <c r="G998" s="80" t="s">
        <v>10614</v>
      </c>
      <c r="H998" t="s">
        <v>11006</v>
      </c>
      <c r="I998" s="50">
        <v>20.46</v>
      </c>
    </row>
    <row r="999" spans="1:9" x14ac:dyDescent="0.2">
      <c r="A999">
        <v>137470</v>
      </c>
      <c r="B999" s="79">
        <v>7896228100768</v>
      </c>
      <c r="C999" s="80" t="s">
        <v>19</v>
      </c>
      <c r="D999" s="80" t="s">
        <v>10565</v>
      </c>
      <c r="E999" s="80" t="s">
        <v>10566</v>
      </c>
      <c r="F999" s="80" t="s">
        <v>10986</v>
      </c>
      <c r="G999" s="80" t="s">
        <v>10614</v>
      </c>
      <c r="H999" t="s">
        <v>11003</v>
      </c>
      <c r="I999" s="50">
        <v>24.49</v>
      </c>
    </row>
    <row r="1000" spans="1:9" x14ac:dyDescent="0.2">
      <c r="A1000">
        <v>26833</v>
      </c>
      <c r="B1000" s="79">
        <v>7896228100751</v>
      </c>
      <c r="C1000" s="80" t="s">
        <v>19</v>
      </c>
      <c r="D1000" s="80" t="s">
        <v>10565</v>
      </c>
      <c r="E1000" s="80" t="s">
        <v>10566</v>
      </c>
      <c r="F1000" s="80" t="s">
        <v>10986</v>
      </c>
      <c r="G1000" s="80" t="s">
        <v>10614</v>
      </c>
      <c r="H1000" t="s">
        <v>11004</v>
      </c>
      <c r="I1000" s="50">
        <v>12.36</v>
      </c>
    </row>
    <row r="1001" spans="1:9" x14ac:dyDescent="0.2">
      <c r="A1001">
        <v>90341</v>
      </c>
      <c r="B1001" s="79">
        <v>7896228101093</v>
      </c>
      <c r="C1001" s="80" t="s">
        <v>19</v>
      </c>
      <c r="D1001" s="80" t="s">
        <v>10565</v>
      </c>
      <c r="E1001" s="80" t="s">
        <v>10566</v>
      </c>
      <c r="F1001" s="80" t="s">
        <v>10986</v>
      </c>
      <c r="G1001" s="80" t="s">
        <v>10614</v>
      </c>
      <c r="H1001" t="s">
        <v>10995</v>
      </c>
      <c r="I1001" s="50">
        <v>10.77</v>
      </c>
    </row>
    <row r="1002" spans="1:9" x14ac:dyDescent="0.2">
      <c r="A1002">
        <v>536615</v>
      </c>
      <c r="B1002" s="79">
        <v>7894904085866</v>
      </c>
      <c r="C1002" s="80" t="s">
        <v>19</v>
      </c>
      <c r="D1002" s="80" t="s">
        <v>10565</v>
      </c>
      <c r="E1002" s="80" t="s">
        <v>10566</v>
      </c>
      <c r="F1002" s="80" t="s">
        <v>10986</v>
      </c>
      <c r="G1002" s="80" t="s">
        <v>10614</v>
      </c>
      <c r="H1002" t="s">
        <v>11007</v>
      </c>
      <c r="I1002" s="50">
        <v>19.920000000000002</v>
      </c>
    </row>
    <row r="1003" spans="1:9" x14ac:dyDescent="0.2">
      <c r="A1003">
        <v>137465</v>
      </c>
      <c r="B1003" s="79">
        <v>7896228100997</v>
      </c>
      <c r="C1003" s="80" t="s">
        <v>19</v>
      </c>
      <c r="D1003" s="80" t="s">
        <v>10565</v>
      </c>
      <c r="E1003" s="80" t="s">
        <v>10566</v>
      </c>
      <c r="F1003" s="80" t="s">
        <v>10986</v>
      </c>
      <c r="G1003" s="80" t="s">
        <v>10614</v>
      </c>
      <c r="H1003" t="s">
        <v>11001</v>
      </c>
      <c r="I1003" s="50">
        <v>36.71</v>
      </c>
    </row>
    <row r="1004" spans="1:9" x14ac:dyDescent="0.2">
      <c r="A1004">
        <v>137472</v>
      </c>
      <c r="B1004" s="79">
        <v>7896228100591</v>
      </c>
      <c r="C1004" s="80" t="s">
        <v>19</v>
      </c>
      <c r="D1004" s="80" t="s">
        <v>10565</v>
      </c>
      <c r="E1004" s="80" t="s">
        <v>10566</v>
      </c>
      <c r="F1004" s="80" t="s">
        <v>10986</v>
      </c>
      <c r="G1004" s="80" t="s">
        <v>10614</v>
      </c>
      <c r="H1004" t="s">
        <v>11005</v>
      </c>
      <c r="I1004" s="50">
        <v>20.46</v>
      </c>
    </row>
    <row r="1005" spans="1:9" x14ac:dyDescent="0.2">
      <c r="A1005">
        <v>137475</v>
      </c>
      <c r="B1005" s="79">
        <v>7896228100584</v>
      </c>
      <c r="C1005" s="80" t="s">
        <v>19</v>
      </c>
      <c r="D1005" s="80" t="s">
        <v>10565</v>
      </c>
      <c r="E1005" s="80" t="s">
        <v>10566</v>
      </c>
      <c r="F1005" s="80" t="s">
        <v>10986</v>
      </c>
      <c r="G1005" s="80" t="s">
        <v>10614</v>
      </c>
      <c r="H1005" t="s">
        <v>11000</v>
      </c>
      <c r="I1005" s="50">
        <v>20.46</v>
      </c>
    </row>
    <row r="1006" spans="1:9" x14ac:dyDescent="0.2">
      <c r="A1006">
        <v>26831</v>
      </c>
      <c r="B1006" s="79">
        <v>7896228100447</v>
      </c>
      <c r="C1006" s="80" t="s">
        <v>19</v>
      </c>
      <c r="D1006" s="80" t="s">
        <v>10565</v>
      </c>
      <c r="E1006" s="80" t="s">
        <v>10566</v>
      </c>
      <c r="F1006" s="80" t="s">
        <v>10986</v>
      </c>
      <c r="G1006" s="80" t="s">
        <v>10614</v>
      </c>
      <c r="H1006" t="s">
        <v>10991</v>
      </c>
      <c r="I1006" s="50">
        <v>11.78</v>
      </c>
    </row>
    <row r="1007" spans="1:9" x14ac:dyDescent="0.2">
      <c r="A1007">
        <v>137480</v>
      </c>
      <c r="B1007" s="79">
        <v>7896228101444</v>
      </c>
      <c r="C1007" s="80" t="s">
        <v>19</v>
      </c>
      <c r="D1007" s="80" t="s">
        <v>10565</v>
      </c>
      <c r="E1007" s="80" t="s">
        <v>10566</v>
      </c>
      <c r="F1007" s="80" t="s">
        <v>10986</v>
      </c>
      <c r="G1007" s="80" t="s">
        <v>10614</v>
      </c>
      <c r="H1007" t="s">
        <v>13313</v>
      </c>
      <c r="I1007" s="50">
        <v>14.33</v>
      </c>
    </row>
    <row r="1008" spans="1:9" x14ac:dyDescent="0.2">
      <c r="A1008">
        <v>45662</v>
      </c>
      <c r="B1008" s="79">
        <v>7896228100607</v>
      </c>
      <c r="C1008" s="80" t="s">
        <v>19</v>
      </c>
      <c r="D1008" s="80" t="s">
        <v>10565</v>
      </c>
      <c r="E1008" s="80" t="s">
        <v>10566</v>
      </c>
      <c r="F1008" s="80" t="s">
        <v>10986</v>
      </c>
      <c r="G1008" s="80" t="s">
        <v>10614</v>
      </c>
      <c r="H1008" t="s">
        <v>10992</v>
      </c>
      <c r="I1008" s="50">
        <v>9.8000000000000007</v>
      </c>
    </row>
    <row r="1009" spans="1:9" x14ac:dyDescent="0.2">
      <c r="A1009">
        <v>46906</v>
      </c>
      <c r="B1009" s="79">
        <v>7896228100355</v>
      </c>
      <c r="C1009" s="80" t="s">
        <v>19</v>
      </c>
      <c r="D1009" s="80" t="s">
        <v>10565</v>
      </c>
      <c r="E1009" s="80" t="s">
        <v>10566</v>
      </c>
      <c r="F1009" s="80" t="s">
        <v>10986</v>
      </c>
      <c r="G1009" s="80" t="s">
        <v>10614</v>
      </c>
      <c r="H1009" t="s">
        <v>13314</v>
      </c>
      <c r="I1009" s="50">
        <v>10.34</v>
      </c>
    </row>
    <row r="1010" spans="1:9" x14ac:dyDescent="0.2">
      <c r="A1010">
        <v>46902</v>
      </c>
      <c r="B1010" s="79">
        <v>7896228100133</v>
      </c>
      <c r="C1010" s="80" t="s">
        <v>19</v>
      </c>
      <c r="D1010" s="80" t="s">
        <v>10565</v>
      </c>
      <c r="E1010" s="80" t="s">
        <v>10566</v>
      </c>
      <c r="F1010" s="80" t="s">
        <v>10986</v>
      </c>
      <c r="G1010" s="80" t="s">
        <v>10614</v>
      </c>
      <c r="H1010" t="s">
        <v>10993</v>
      </c>
      <c r="I1010" s="50">
        <v>2.89</v>
      </c>
    </row>
    <row r="1011" spans="1:9" x14ac:dyDescent="0.2">
      <c r="A1011">
        <v>46903</v>
      </c>
      <c r="B1011" s="79">
        <v>7896228100164</v>
      </c>
      <c r="C1011" s="80" t="s">
        <v>19</v>
      </c>
      <c r="D1011" s="80" t="s">
        <v>10565</v>
      </c>
      <c r="E1011" s="80" t="s">
        <v>10566</v>
      </c>
      <c r="F1011" s="80" t="s">
        <v>10986</v>
      </c>
      <c r="G1011" s="80" t="s">
        <v>10614</v>
      </c>
      <c r="H1011" t="s">
        <v>13315</v>
      </c>
      <c r="I1011" s="50">
        <v>6.59</v>
      </c>
    </row>
    <row r="1012" spans="1:9" x14ac:dyDescent="0.2">
      <c r="A1012">
        <v>46904</v>
      </c>
      <c r="B1012" s="79">
        <v>7896228100140</v>
      </c>
      <c r="C1012" s="80" t="s">
        <v>19</v>
      </c>
      <c r="D1012" s="80" t="s">
        <v>10565</v>
      </c>
      <c r="E1012" s="80" t="s">
        <v>10566</v>
      </c>
      <c r="F1012" s="80" t="s">
        <v>10986</v>
      </c>
      <c r="G1012" s="80" t="s">
        <v>10614</v>
      </c>
      <c r="H1012" t="s">
        <v>10994</v>
      </c>
      <c r="I1012" s="50">
        <v>6.59</v>
      </c>
    </row>
    <row r="1013" spans="1:9" x14ac:dyDescent="0.2">
      <c r="A1013">
        <v>26821</v>
      </c>
      <c r="B1013" s="79">
        <v>7896228100102</v>
      </c>
      <c r="C1013" s="80" t="s">
        <v>19</v>
      </c>
      <c r="D1013" s="80" t="s">
        <v>10565</v>
      </c>
      <c r="E1013" s="80" t="s">
        <v>10566</v>
      </c>
      <c r="F1013" s="80" t="s">
        <v>10986</v>
      </c>
      <c r="G1013" s="80" t="s">
        <v>10614</v>
      </c>
      <c r="H1013" t="s">
        <v>10987</v>
      </c>
      <c r="I1013" s="50">
        <v>5.5</v>
      </c>
    </row>
    <row r="1014" spans="1:9" x14ac:dyDescent="0.2">
      <c r="A1014">
        <v>26822</v>
      </c>
      <c r="B1014" s="79">
        <v>7896228100171</v>
      </c>
      <c r="C1014" s="80" t="s">
        <v>19</v>
      </c>
      <c r="D1014" s="80" t="s">
        <v>10565</v>
      </c>
      <c r="E1014" s="80" t="s">
        <v>10566</v>
      </c>
      <c r="F1014" s="80" t="s">
        <v>10986</v>
      </c>
      <c r="G1014" s="80" t="s">
        <v>10614</v>
      </c>
      <c r="H1014" t="s">
        <v>10988</v>
      </c>
      <c r="I1014" s="50">
        <v>11.79</v>
      </c>
    </row>
    <row r="1015" spans="1:9" x14ac:dyDescent="0.2">
      <c r="A1015">
        <v>26824</v>
      </c>
      <c r="B1015" s="79">
        <v>7896228100386</v>
      </c>
      <c r="C1015" s="80" t="s">
        <v>19</v>
      </c>
      <c r="D1015" s="80" t="s">
        <v>10565</v>
      </c>
      <c r="E1015" s="80" t="s">
        <v>10566</v>
      </c>
      <c r="F1015" s="80" t="s">
        <v>10986</v>
      </c>
      <c r="G1015" s="80" t="s">
        <v>10614</v>
      </c>
      <c r="H1015" t="s">
        <v>10989</v>
      </c>
      <c r="I1015" s="50">
        <v>11.74</v>
      </c>
    </row>
    <row r="1016" spans="1:9" x14ac:dyDescent="0.2">
      <c r="A1016">
        <v>26827</v>
      </c>
      <c r="B1016" s="79">
        <v>7896228100553</v>
      </c>
      <c r="C1016" s="80" t="s">
        <v>19</v>
      </c>
      <c r="D1016" s="80" t="s">
        <v>10565</v>
      </c>
      <c r="E1016" s="80" t="s">
        <v>10566</v>
      </c>
      <c r="F1016" s="80" t="s">
        <v>10986</v>
      </c>
      <c r="G1016" s="80" t="s">
        <v>10614</v>
      </c>
      <c r="H1016" t="s">
        <v>10990</v>
      </c>
      <c r="I1016" s="50">
        <v>11.74</v>
      </c>
    </row>
    <row r="1017" spans="1:9" x14ac:dyDescent="0.2">
      <c r="A1017">
        <v>137455</v>
      </c>
      <c r="B1017" s="79">
        <v>7896228100560</v>
      </c>
      <c r="C1017" s="80" t="s">
        <v>19</v>
      </c>
      <c r="D1017" s="80" t="s">
        <v>10565</v>
      </c>
      <c r="E1017" s="80" t="s">
        <v>10566</v>
      </c>
      <c r="F1017" s="80" t="s">
        <v>10986</v>
      </c>
      <c r="G1017" s="80" t="s">
        <v>10614</v>
      </c>
      <c r="H1017" t="s">
        <v>10999</v>
      </c>
      <c r="I1017" s="50">
        <v>20.46</v>
      </c>
    </row>
    <row r="1018" spans="1:9" x14ac:dyDescent="0.2">
      <c r="A1018">
        <v>137457</v>
      </c>
      <c r="B1018" s="79">
        <v>7896228100577</v>
      </c>
      <c r="C1018" s="80" t="s">
        <v>19</v>
      </c>
      <c r="D1018" s="80" t="s">
        <v>10565</v>
      </c>
      <c r="E1018" s="80" t="s">
        <v>10566</v>
      </c>
      <c r="F1018" s="80" t="s">
        <v>10986</v>
      </c>
      <c r="G1018" s="80" t="s">
        <v>10614</v>
      </c>
      <c r="H1018" t="s">
        <v>11002</v>
      </c>
      <c r="I1018" s="50">
        <v>20.48</v>
      </c>
    </row>
    <row r="1019" spans="1:9" x14ac:dyDescent="0.2">
      <c r="A1019">
        <v>26823</v>
      </c>
      <c r="B1019" s="79">
        <v>7896228100706</v>
      </c>
      <c r="C1019" s="80" t="s">
        <v>19</v>
      </c>
      <c r="D1019" s="80" t="s">
        <v>10565</v>
      </c>
      <c r="E1019" s="80" t="s">
        <v>10566</v>
      </c>
      <c r="F1019" s="80" t="s">
        <v>10986</v>
      </c>
      <c r="G1019" s="80" t="s">
        <v>10614</v>
      </c>
      <c r="H1019" t="s">
        <v>10996</v>
      </c>
      <c r="I1019" s="50">
        <v>9.8000000000000007</v>
      </c>
    </row>
    <row r="1020" spans="1:9" x14ac:dyDescent="0.2">
      <c r="A1020">
        <v>41291</v>
      </c>
      <c r="B1020" s="79">
        <v>7896228101178</v>
      </c>
      <c r="C1020" s="80" t="s">
        <v>19</v>
      </c>
      <c r="D1020" s="80" t="s">
        <v>10565</v>
      </c>
      <c r="E1020" s="80" t="s">
        <v>10566</v>
      </c>
      <c r="F1020" s="80" t="s">
        <v>10986</v>
      </c>
      <c r="G1020" s="80" t="s">
        <v>10614</v>
      </c>
      <c r="H1020" t="s">
        <v>10997</v>
      </c>
      <c r="I1020" s="50">
        <v>9.8000000000000007</v>
      </c>
    </row>
    <row r="1021" spans="1:9" x14ac:dyDescent="0.2">
      <c r="A1021">
        <v>240341</v>
      </c>
      <c r="B1021" s="79">
        <v>7894904211876</v>
      </c>
      <c r="C1021" s="80" t="s">
        <v>19</v>
      </c>
      <c r="D1021" s="80" t="s">
        <v>10565</v>
      </c>
      <c r="E1021" s="80" t="s">
        <v>10566</v>
      </c>
      <c r="F1021" s="80" t="s">
        <v>10986</v>
      </c>
      <c r="G1021" s="80" t="s">
        <v>10614</v>
      </c>
      <c r="H1021" t="s">
        <v>10998</v>
      </c>
      <c r="I1021" s="50">
        <v>24.3</v>
      </c>
    </row>
    <row r="1022" spans="1:9" x14ac:dyDescent="0.2">
      <c r="A1022">
        <v>463923</v>
      </c>
      <c r="B1022" s="79">
        <v>7453798717033</v>
      </c>
      <c r="C1022" s="80" t="s">
        <v>19</v>
      </c>
      <c r="D1022" s="80" t="s">
        <v>10565</v>
      </c>
      <c r="E1022" s="80" t="s">
        <v>10566</v>
      </c>
      <c r="F1022" s="80" t="s">
        <v>10986</v>
      </c>
      <c r="G1022" s="80" t="s">
        <v>11014</v>
      </c>
      <c r="H1022" t="s">
        <v>11015</v>
      </c>
      <c r="I1022" s="50">
        <v>2.75</v>
      </c>
    </row>
    <row r="1023" spans="1:9" x14ac:dyDescent="0.2">
      <c r="A1023">
        <v>463926</v>
      </c>
      <c r="B1023" s="79">
        <v>7453798717026</v>
      </c>
      <c r="C1023" s="80" t="s">
        <v>19</v>
      </c>
      <c r="D1023" s="80" t="s">
        <v>10565</v>
      </c>
      <c r="E1023" s="80" t="s">
        <v>10566</v>
      </c>
      <c r="F1023" s="80" t="s">
        <v>10986</v>
      </c>
      <c r="G1023" s="80" t="s">
        <v>11014</v>
      </c>
      <c r="H1023" t="s">
        <v>11016</v>
      </c>
      <c r="I1023" s="50">
        <v>5.85</v>
      </c>
    </row>
    <row r="1024" spans="1:9" x14ac:dyDescent="0.2">
      <c r="A1024">
        <v>463929</v>
      </c>
      <c r="B1024" s="79">
        <v>7453798717040</v>
      </c>
      <c r="C1024" s="80" t="s">
        <v>19</v>
      </c>
      <c r="D1024" s="80" t="s">
        <v>10565</v>
      </c>
      <c r="E1024" s="80" t="s">
        <v>10566</v>
      </c>
      <c r="F1024" s="80" t="s">
        <v>10986</v>
      </c>
      <c r="G1024" s="80" t="s">
        <v>11014</v>
      </c>
      <c r="H1024" t="s">
        <v>11018</v>
      </c>
      <c r="I1024" s="50">
        <v>12.53</v>
      </c>
    </row>
    <row r="1025" spans="1:9" x14ac:dyDescent="0.2">
      <c r="A1025">
        <v>550155</v>
      </c>
      <c r="B1025" s="79">
        <v>7898141552648</v>
      </c>
      <c r="C1025" s="80" t="s">
        <v>19</v>
      </c>
      <c r="D1025" s="80" t="s">
        <v>10565</v>
      </c>
      <c r="E1025" s="80" t="s">
        <v>10566</v>
      </c>
      <c r="F1025" s="80" t="s">
        <v>10986</v>
      </c>
      <c r="G1025" s="80" t="s">
        <v>11036</v>
      </c>
      <c r="H1025" t="s">
        <v>11037</v>
      </c>
      <c r="I1025" s="50">
        <v>10.94</v>
      </c>
    </row>
    <row r="1026" spans="1:9" x14ac:dyDescent="0.2">
      <c r="A1026">
        <v>550157</v>
      </c>
      <c r="B1026" s="79">
        <v>7898141552655</v>
      </c>
      <c r="C1026" s="80" t="s">
        <v>19</v>
      </c>
      <c r="D1026" s="80" t="s">
        <v>10565</v>
      </c>
      <c r="E1026" s="80" t="s">
        <v>10566</v>
      </c>
      <c r="F1026" s="80" t="s">
        <v>10986</v>
      </c>
      <c r="G1026" s="80" t="s">
        <v>11036</v>
      </c>
      <c r="H1026" t="s">
        <v>11038</v>
      </c>
      <c r="I1026" s="50">
        <v>11.65</v>
      </c>
    </row>
    <row r="1027" spans="1:9" x14ac:dyDescent="0.2">
      <c r="A1027">
        <v>550158</v>
      </c>
      <c r="B1027" s="79">
        <v>7898141552624</v>
      </c>
      <c r="C1027" s="80" t="s">
        <v>19</v>
      </c>
      <c r="D1027" s="80" t="s">
        <v>10565</v>
      </c>
      <c r="E1027" s="80" t="s">
        <v>10566</v>
      </c>
      <c r="F1027" s="80" t="s">
        <v>10986</v>
      </c>
      <c r="G1027" s="80" t="s">
        <v>11036</v>
      </c>
      <c r="H1027" t="s">
        <v>11039</v>
      </c>
      <c r="I1027" s="50">
        <v>6.83</v>
      </c>
    </row>
    <row r="1028" spans="1:9" x14ac:dyDescent="0.2">
      <c r="A1028">
        <v>550160</v>
      </c>
      <c r="B1028" s="79">
        <v>7898141552631</v>
      </c>
      <c r="C1028" s="80" t="s">
        <v>19</v>
      </c>
      <c r="D1028" s="80" t="s">
        <v>10565</v>
      </c>
      <c r="E1028" s="80" t="s">
        <v>10566</v>
      </c>
      <c r="F1028" s="80" t="s">
        <v>10986</v>
      </c>
      <c r="G1028" s="80" t="s">
        <v>11036</v>
      </c>
      <c r="H1028" t="s">
        <v>13316</v>
      </c>
      <c r="I1028" s="50">
        <v>3.19</v>
      </c>
    </row>
    <row r="1029" spans="1:9" x14ac:dyDescent="0.2">
      <c r="A1029">
        <v>467235</v>
      </c>
      <c r="B1029" s="79">
        <v>7898928718014</v>
      </c>
      <c r="C1029" s="80" t="s">
        <v>19</v>
      </c>
      <c r="D1029" s="80" t="s">
        <v>10565</v>
      </c>
      <c r="E1029" s="80" t="s">
        <v>10566</v>
      </c>
      <c r="F1029" s="80" t="s">
        <v>10986</v>
      </c>
      <c r="G1029" s="80" t="s">
        <v>10598</v>
      </c>
      <c r="H1029" t="s">
        <v>11031</v>
      </c>
      <c r="I1029" s="50">
        <v>2.84</v>
      </c>
    </row>
    <row r="1030" spans="1:9" x14ac:dyDescent="0.2">
      <c r="A1030">
        <v>467242</v>
      </c>
      <c r="B1030" s="79">
        <v>7898928718038</v>
      </c>
      <c r="C1030" s="80" t="s">
        <v>19</v>
      </c>
      <c r="D1030" s="80" t="s">
        <v>10565</v>
      </c>
      <c r="E1030" s="80" t="s">
        <v>10566</v>
      </c>
      <c r="F1030" s="80" t="s">
        <v>10986</v>
      </c>
      <c r="G1030" s="80" t="s">
        <v>10598</v>
      </c>
      <c r="H1030" t="s">
        <v>13317</v>
      </c>
      <c r="I1030" s="50">
        <v>6.77</v>
      </c>
    </row>
    <row r="1031" spans="1:9" x14ac:dyDescent="0.2">
      <c r="A1031">
        <v>467245</v>
      </c>
      <c r="B1031" s="79">
        <v>7898928718021</v>
      </c>
      <c r="C1031" s="80" t="s">
        <v>19</v>
      </c>
      <c r="D1031" s="80" t="s">
        <v>10565</v>
      </c>
      <c r="E1031" s="80" t="s">
        <v>10566</v>
      </c>
      <c r="F1031" s="80" t="s">
        <v>10986</v>
      </c>
      <c r="G1031" s="80" t="s">
        <v>10598</v>
      </c>
      <c r="H1031" t="s">
        <v>11032</v>
      </c>
      <c r="I1031" s="50">
        <v>6.66</v>
      </c>
    </row>
    <row r="1032" spans="1:9" x14ac:dyDescent="0.2">
      <c r="A1032">
        <v>467248</v>
      </c>
      <c r="B1032" s="79">
        <v>7898928718106</v>
      </c>
      <c r="C1032" s="80" t="s">
        <v>19</v>
      </c>
      <c r="D1032" s="80" t="s">
        <v>10565</v>
      </c>
      <c r="E1032" s="80" t="s">
        <v>10566</v>
      </c>
      <c r="F1032" s="80" t="s">
        <v>10986</v>
      </c>
      <c r="G1032" s="80" t="s">
        <v>10598</v>
      </c>
      <c r="H1032" t="s">
        <v>11033</v>
      </c>
      <c r="I1032" s="50">
        <v>12.04</v>
      </c>
    </row>
    <row r="1033" spans="1:9" x14ac:dyDescent="0.2">
      <c r="A1033">
        <v>467256</v>
      </c>
      <c r="B1033" s="79">
        <v>7898928718076</v>
      </c>
      <c r="C1033" s="80" t="s">
        <v>19</v>
      </c>
      <c r="D1033" s="80" t="s">
        <v>10565</v>
      </c>
      <c r="E1033" s="80" t="s">
        <v>10566</v>
      </c>
      <c r="F1033" s="80" t="s">
        <v>10986</v>
      </c>
      <c r="G1033" s="80" t="s">
        <v>10598</v>
      </c>
      <c r="H1033" t="s">
        <v>11034</v>
      </c>
      <c r="I1033" s="50">
        <v>6.66</v>
      </c>
    </row>
    <row r="1034" spans="1:9" x14ac:dyDescent="0.2">
      <c r="A1034">
        <v>468953</v>
      </c>
      <c r="B1034" s="79">
        <v>7898928718281</v>
      </c>
      <c r="C1034" s="80" t="s">
        <v>19</v>
      </c>
      <c r="D1034" s="80" t="s">
        <v>10565</v>
      </c>
      <c r="E1034" s="80" t="s">
        <v>10566</v>
      </c>
      <c r="F1034" s="80" t="s">
        <v>10986</v>
      </c>
      <c r="G1034" s="80" t="s">
        <v>10598</v>
      </c>
      <c r="H1034" t="s">
        <v>13318</v>
      </c>
      <c r="I1034" s="50">
        <v>21.15</v>
      </c>
    </row>
    <row r="1035" spans="1:9" x14ac:dyDescent="0.2">
      <c r="A1035">
        <v>464972</v>
      </c>
      <c r="B1035" s="79">
        <v>7898928718502</v>
      </c>
      <c r="C1035" s="80" t="s">
        <v>19</v>
      </c>
      <c r="D1035" s="80" t="s">
        <v>10565</v>
      </c>
      <c r="E1035" s="80" t="s">
        <v>10566</v>
      </c>
      <c r="F1035" s="80" t="s">
        <v>10986</v>
      </c>
      <c r="G1035" s="80" t="s">
        <v>10598</v>
      </c>
      <c r="H1035" t="s">
        <v>11035</v>
      </c>
      <c r="I1035" s="50">
        <v>21.91</v>
      </c>
    </row>
    <row r="1036" spans="1:9" x14ac:dyDescent="0.2">
      <c r="A1036">
        <v>466505</v>
      </c>
      <c r="B1036" s="79">
        <v>7898927374389</v>
      </c>
      <c r="C1036" s="80" t="s">
        <v>19</v>
      </c>
      <c r="D1036" s="80" t="s">
        <v>10565</v>
      </c>
      <c r="E1036" s="80" t="s">
        <v>10566</v>
      </c>
      <c r="F1036" s="80" t="s">
        <v>10986</v>
      </c>
      <c r="G1036" s="80" t="s">
        <v>10601</v>
      </c>
      <c r="H1036" t="s">
        <v>11028</v>
      </c>
      <c r="I1036" s="50">
        <v>7.56</v>
      </c>
    </row>
    <row r="1037" spans="1:9" x14ac:dyDescent="0.2">
      <c r="A1037">
        <v>466452</v>
      </c>
      <c r="B1037" s="79">
        <v>7898927374549</v>
      </c>
      <c r="C1037" s="80" t="s">
        <v>19</v>
      </c>
      <c r="D1037" s="80" t="s">
        <v>10565</v>
      </c>
      <c r="E1037" s="80" t="s">
        <v>10566</v>
      </c>
      <c r="F1037" s="80" t="s">
        <v>10986</v>
      </c>
      <c r="G1037" s="80" t="s">
        <v>10601</v>
      </c>
      <c r="H1037" t="s">
        <v>11021</v>
      </c>
      <c r="I1037" s="50">
        <v>6.45</v>
      </c>
    </row>
    <row r="1038" spans="1:9" x14ac:dyDescent="0.2">
      <c r="A1038">
        <v>466454</v>
      </c>
      <c r="B1038" s="79">
        <v>7898927374556</v>
      </c>
      <c r="C1038" s="80" t="s">
        <v>19</v>
      </c>
      <c r="D1038" s="80" t="s">
        <v>10565</v>
      </c>
      <c r="E1038" s="80" t="s">
        <v>10566</v>
      </c>
      <c r="F1038" s="80" t="s">
        <v>10986</v>
      </c>
      <c r="G1038" s="80" t="s">
        <v>10601</v>
      </c>
      <c r="H1038" t="s">
        <v>11022</v>
      </c>
      <c r="I1038" s="50">
        <v>6.44</v>
      </c>
    </row>
    <row r="1039" spans="1:9" x14ac:dyDescent="0.2">
      <c r="A1039">
        <v>466456</v>
      </c>
      <c r="B1039" s="79">
        <v>7898927374020</v>
      </c>
      <c r="C1039" s="80" t="s">
        <v>19</v>
      </c>
      <c r="D1039" s="80" t="s">
        <v>10565</v>
      </c>
      <c r="E1039" s="80" t="s">
        <v>10566</v>
      </c>
      <c r="F1039" s="80" t="s">
        <v>10986</v>
      </c>
      <c r="G1039" s="80" t="s">
        <v>10601</v>
      </c>
      <c r="H1039" t="s">
        <v>13319</v>
      </c>
      <c r="I1039" s="50">
        <v>11.41</v>
      </c>
    </row>
    <row r="1040" spans="1:9" x14ac:dyDescent="0.2">
      <c r="A1040">
        <v>466458</v>
      </c>
      <c r="B1040" s="79">
        <v>7898927374068</v>
      </c>
      <c r="C1040" s="80" t="s">
        <v>19</v>
      </c>
      <c r="D1040" s="80" t="s">
        <v>10565</v>
      </c>
      <c r="E1040" s="80" t="s">
        <v>10566</v>
      </c>
      <c r="F1040" s="80" t="s">
        <v>10986</v>
      </c>
      <c r="G1040" s="80" t="s">
        <v>10601</v>
      </c>
      <c r="H1040" t="s">
        <v>11023</v>
      </c>
      <c r="I1040" s="50">
        <v>2.79</v>
      </c>
    </row>
    <row r="1041" spans="1:9" x14ac:dyDescent="0.2">
      <c r="A1041">
        <v>466463</v>
      </c>
      <c r="B1041" s="79">
        <v>7898927374044</v>
      </c>
      <c r="C1041" s="80" t="s">
        <v>19</v>
      </c>
      <c r="D1041" s="80" t="s">
        <v>10565</v>
      </c>
      <c r="E1041" s="80" t="s">
        <v>10566</v>
      </c>
      <c r="F1041" s="80" t="s">
        <v>10986</v>
      </c>
      <c r="G1041" s="80" t="s">
        <v>10601</v>
      </c>
      <c r="H1041" t="s">
        <v>11024</v>
      </c>
      <c r="I1041" s="50">
        <v>6.45</v>
      </c>
    </row>
    <row r="1042" spans="1:9" x14ac:dyDescent="0.2">
      <c r="A1042">
        <v>466464</v>
      </c>
      <c r="B1042" s="79">
        <v>7898927374013</v>
      </c>
      <c r="C1042" s="80" t="s">
        <v>19</v>
      </c>
      <c r="D1042" s="80" t="s">
        <v>10565</v>
      </c>
      <c r="E1042" s="80" t="s">
        <v>10566</v>
      </c>
      <c r="F1042" s="80" t="s">
        <v>10986</v>
      </c>
      <c r="G1042" s="80" t="s">
        <v>10601</v>
      </c>
      <c r="H1042" t="s">
        <v>11025</v>
      </c>
      <c r="I1042" s="50">
        <v>11.41</v>
      </c>
    </row>
    <row r="1043" spans="1:9" x14ac:dyDescent="0.2">
      <c r="A1043">
        <v>466466</v>
      </c>
      <c r="B1043" s="79">
        <v>7898927374211</v>
      </c>
      <c r="C1043" s="80" t="s">
        <v>19</v>
      </c>
      <c r="D1043" s="80" t="s">
        <v>10565</v>
      </c>
      <c r="E1043" s="80" t="s">
        <v>10566</v>
      </c>
      <c r="F1043" s="80" t="s">
        <v>10986</v>
      </c>
      <c r="G1043" s="80" t="s">
        <v>10601</v>
      </c>
      <c r="H1043" t="s">
        <v>11026</v>
      </c>
      <c r="I1043" s="50">
        <v>21.69</v>
      </c>
    </row>
    <row r="1044" spans="1:9" x14ac:dyDescent="0.2">
      <c r="A1044">
        <v>466468</v>
      </c>
      <c r="B1044" s="79">
        <v>7898927374037</v>
      </c>
      <c r="C1044" s="80" t="s">
        <v>19</v>
      </c>
      <c r="D1044" s="80" t="s">
        <v>10565</v>
      </c>
      <c r="E1044" s="80" t="s">
        <v>10566</v>
      </c>
      <c r="F1044" s="80" t="s">
        <v>10986</v>
      </c>
      <c r="G1044" s="80" t="s">
        <v>10601</v>
      </c>
      <c r="H1044" t="s">
        <v>11027</v>
      </c>
      <c r="I1044" s="50">
        <v>11.41</v>
      </c>
    </row>
    <row r="1045" spans="1:9" x14ac:dyDescent="0.2">
      <c r="A1045">
        <v>466471</v>
      </c>
      <c r="B1045" s="79">
        <v>7898927374136</v>
      </c>
      <c r="C1045" s="80" t="s">
        <v>19</v>
      </c>
      <c r="D1045" s="80" t="s">
        <v>10565</v>
      </c>
      <c r="E1045" s="80" t="s">
        <v>10566</v>
      </c>
      <c r="F1045" s="80" t="s">
        <v>10986</v>
      </c>
      <c r="G1045" s="80" t="s">
        <v>10601</v>
      </c>
      <c r="H1045" t="s">
        <v>11029</v>
      </c>
      <c r="I1045" s="50">
        <v>6.46</v>
      </c>
    </row>
    <row r="1046" spans="1:9" x14ac:dyDescent="0.2">
      <c r="A1046">
        <v>466473</v>
      </c>
      <c r="B1046" s="79">
        <v>7898927374129</v>
      </c>
      <c r="C1046" s="80" t="s">
        <v>19</v>
      </c>
      <c r="D1046" s="80" t="s">
        <v>10565</v>
      </c>
      <c r="E1046" s="80" t="s">
        <v>10566</v>
      </c>
      <c r="F1046" s="80" t="s">
        <v>10986</v>
      </c>
      <c r="G1046" s="80" t="s">
        <v>10601</v>
      </c>
      <c r="H1046" t="s">
        <v>11030</v>
      </c>
      <c r="I1046" s="50">
        <v>11.28</v>
      </c>
    </row>
    <row r="1047" spans="1:9" x14ac:dyDescent="0.2">
      <c r="A1047">
        <v>559054</v>
      </c>
      <c r="B1047" s="79">
        <v>7898360120147</v>
      </c>
      <c r="C1047" s="80" t="s">
        <v>19</v>
      </c>
      <c r="D1047" s="80" t="s">
        <v>10565</v>
      </c>
      <c r="E1047" s="80" t="s">
        <v>10566</v>
      </c>
      <c r="F1047" s="80" t="s">
        <v>10986</v>
      </c>
      <c r="G1047" s="80" t="s">
        <v>13320</v>
      </c>
      <c r="H1047" t="s">
        <v>13321</v>
      </c>
      <c r="I1047" s="50">
        <v>7.05</v>
      </c>
    </row>
    <row r="1048" spans="1:9" x14ac:dyDescent="0.2">
      <c r="A1048">
        <v>559059</v>
      </c>
      <c r="B1048" s="79">
        <v>7898360120079</v>
      </c>
      <c r="C1048" s="80" t="s">
        <v>19</v>
      </c>
      <c r="D1048" s="80" t="s">
        <v>10565</v>
      </c>
      <c r="E1048" s="80" t="s">
        <v>10566</v>
      </c>
      <c r="F1048" s="80" t="s">
        <v>10986</v>
      </c>
      <c r="G1048" s="80" t="s">
        <v>13320</v>
      </c>
      <c r="H1048" t="s">
        <v>13322</v>
      </c>
      <c r="I1048" s="50">
        <v>5.84</v>
      </c>
    </row>
    <row r="1049" spans="1:9" x14ac:dyDescent="0.2">
      <c r="A1049">
        <v>559098</v>
      </c>
      <c r="B1049" s="79">
        <v>7898360120130</v>
      </c>
      <c r="C1049" s="80" t="s">
        <v>19</v>
      </c>
      <c r="D1049" s="80" t="s">
        <v>10565</v>
      </c>
      <c r="E1049" s="80" t="s">
        <v>10566</v>
      </c>
      <c r="F1049" s="80" t="s">
        <v>10986</v>
      </c>
      <c r="G1049" s="80" t="s">
        <v>13320</v>
      </c>
      <c r="H1049" t="s">
        <v>13323</v>
      </c>
      <c r="I1049" s="50">
        <v>5.84</v>
      </c>
    </row>
    <row r="1050" spans="1:9" x14ac:dyDescent="0.2">
      <c r="A1050">
        <v>558875</v>
      </c>
      <c r="B1050" s="79">
        <v>7898360120017</v>
      </c>
      <c r="C1050" s="80" t="s">
        <v>19</v>
      </c>
      <c r="D1050" s="80" t="s">
        <v>10565</v>
      </c>
      <c r="E1050" s="80" t="s">
        <v>10566</v>
      </c>
      <c r="F1050" s="80" t="s">
        <v>10986</v>
      </c>
      <c r="G1050" s="80" t="s">
        <v>13320</v>
      </c>
      <c r="H1050" t="s">
        <v>13324</v>
      </c>
      <c r="I1050" s="50">
        <v>11.07</v>
      </c>
    </row>
    <row r="1051" spans="1:9" x14ac:dyDescent="0.2">
      <c r="A1051">
        <v>559020</v>
      </c>
      <c r="B1051" s="79">
        <v>7898360120048</v>
      </c>
      <c r="C1051" s="80" t="s">
        <v>19</v>
      </c>
      <c r="D1051" s="80" t="s">
        <v>10565</v>
      </c>
      <c r="E1051" s="80" t="s">
        <v>10566</v>
      </c>
      <c r="F1051" s="80" t="s">
        <v>10986</v>
      </c>
      <c r="G1051" s="80" t="s">
        <v>13320</v>
      </c>
      <c r="H1051" t="s">
        <v>13325</v>
      </c>
      <c r="I1051" s="50">
        <v>6.26</v>
      </c>
    </row>
    <row r="1052" spans="1:9" x14ac:dyDescent="0.2">
      <c r="A1052">
        <v>559030</v>
      </c>
      <c r="B1052" s="79">
        <v>7898360120055</v>
      </c>
      <c r="C1052" s="80" t="s">
        <v>19</v>
      </c>
      <c r="D1052" s="80" t="s">
        <v>10565</v>
      </c>
      <c r="E1052" s="80" t="s">
        <v>10566</v>
      </c>
      <c r="F1052" s="80" t="s">
        <v>10986</v>
      </c>
      <c r="G1052" s="80" t="s">
        <v>13320</v>
      </c>
      <c r="H1052" t="s">
        <v>13326</v>
      </c>
      <c r="I1052" s="50">
        <v>2.74</v>
      </c>
    </row>
    <row r="1053" spans="1:9" x14ac:dyDescent="0.2">
      <c r="A1053">
        <v>559033</v>
      </c>
      <c r="B1053" s="79">
        <v>7898360120024</v>
      </c>
      <c r="C1053" s="80" t="s">
        <v>19</v>
      </c>
      <c r="D1053" s="80" t="s">
        <v>10565</v>
      </c>
      <c r="E1053" s="80" t="s">
        <v>10566</v>
      </c>
      <c r="F1053" s="80" t="s">
        <v>10986</v>
      </c>
      <c r="G1053" s="80" t="s">
        <v>13320</v>
      </c>
      <c r="H1053" t="s">
        <v>13327</v>
      </c>
      <c r="I1053" s="50">
        <v>11.29</v>
      </c>
    </row>
    <row r="1054" spans="1:9" x14ac:dyDescent="0.2">
      <c r="A1054">
        <v>559037</v>
      </c>
      <c r="B1054" s="79">
        <v>7898360120031</v>
      </c>
      <c r="C1054" s="80" t="s">
        <v>19</v>
      </c>
      <c r="D1054" s="80" t="s">
        <v>10565</v>
      </c>
      <c r="E1054" s="80" t="s">
        <v>10566</v>
      </c>
      <c r="F1054" s="80" t="s">
        <v>10986</v>
      </c>
      <c r="G1054" s="80" t="s">
        <v>13320</v>
      </c>
      <c r="H1054" t="s">
        <v>13328</v>
      </c>
      <c r="I1054" s="50">
        <v>11.07</v>
      </c>
    </row>
    <row r="1055" spans="1:9" x14ac:dyDescent="0.2">
      <c r="A1055">
        <v>559049</v>
      </c>
      <c r="B1055" s="79">
        <v>7898360120161</v>
      </c>
      <c r="C1055" s="80" t="s">
        <v>19</v>
      </c>
      <c r="D1055" s="80" t="s">
        <v>10565</v>
      </c>
      <c r="E1055" s="80" t="s">
        <v>10566</v>
      </c>
      <c r="F1055" s="80" t="s">
        <v>10986</v>
      </c>
      <c r="G1055" s="80" t="s">
        <v>13320</v>
      </c>
      <c r="H1055" t="s">
        <v>13329</v>
      </c>
      <c r="I1055" s="50">
        <v>4.38</v>
      </c>
    </row>
    <row r="1056" spans="1:9" x14ac:dyDescent="0.2">
      <c r="A1056">
        <v>561066</v>
      </c>
      <c r="B1056" s="79">
        <v>7898360120154</v>
      </c>
      <c r="C1056" s="80" t="s">
        <v>19</v>
      </c>
      <c r="D1056" s="80" t="s">
        <v>10565</v>
      </c>
      <c r="E1056" s="80" t="s">
        <v>10566</v>
      </c>
      <c r="F1056" s="80" t="s">
        <v>10986</v>
      </c>
      <c r="G1056" s="80" t="s">
        <v>13320</v>
      </c>
      <c r="H1056" t="s">
        <v>13330</v>
      </c>
      <c r="I1056" s="50">
        <v>8.19</v>
      </c>
    </row>
    <row r="1057" spans="1:9" x14ac:dyDescent="0.2">
      <c r="A1057">
        <v>75154</v>
      </c>
      <c r="B1057" s="79">
        <v>7891075403215</v>
      </c>
      <c r="C1057" s="80" t="s">
        <v>19</v>
      </c>
      <c r="D1057" s="80" t="s">
        <v>10565</v>
      </c>
      <c r="E1057" s="80" t="s">
        <v>10566</v>
      </c>
      <c r="F1057" s="80" t="s">
        <v>11052</v>
      </c>
      <c r="G1057" s="80" t="s">
        <v>11053</v>
      </c>
      <c r="H1057" t="s">
        <v>13331</v>
      </c>
      <c r="I1057" s="50">
        <v>14.13</v>
      </c>
    </row>
    <row r="1058" spans="1:9" x14ac:dyDescent="0.2">
      <c r="A1058">
        <v>75162</v>
      </c>
      <c r="B1058" s="79">
        <v>7891150023093</v>
      </c>
      <c r="C1058" s="80" t="s">
        <v>19</v>
      </c>
      <c r="D1058" s="80" t="s">
        <v>10565</v>
      </c>
      <c r="E1058" s="80" t="s">
        <v>10566</v>
      </c>
      <c r="F1058" s="80" t="s">
        <v>11052</v>
      </c>
      <c r="G1058" s="80" t="s">
        <v>11053</v>
      </c>
      <c r="H1058" t="s">
        <v>13332</v>
      </c>
      <c r="I1058" s="50">
        <v>14.05</v>
      </c>
    </row>
    <row r="1059" spans="1:9" x14ac:dyDescent="0.2">
      <c r="A1059">
        <v>265624</v>
      </c>
      <c r="B1059" s="79">
        <v>7891150041042</v>
      </c>
      <c r="C1059" s="80" t="s">
        <v>19</v>
      </c>
      <c r="D1059" s="80" t="s">
        <v>10565</v>
      </c>
      <c r="E1059" s="80" t="s">
        <v>10566</v>
      </c>
      <c r="F1059" s="80" t="s">
        <v>11052</v>
      </c>
      <c r="G1059" s="80" t="s">
        <v>11053</v>
      </c>
      <c r="H1059" t="s">
        <v>13333</v>
      </c>
      <c r="I1059" s="50">
        <v>14.92</v>
      </c>
    </row>
    <row r="1060" spans="1:9" x14ac:dyDescent="0.2">
      <c r="A1060">
        <v>299128</v>
      </c>
      <c r="B1060" s="79">
        <v>7891150051973</v>
      </c>
      <c r="C1060" s="80" t="s">
        <v>19</v>
      </c>
      <c r="D1060" s="80" t="s">
        <v>10565</v>
      </c>
      <c r="E1060" s="80" t="s">
        <v>10566</v>
      </c>
      <c r="F1060" s="80" t="s">
        <v>11052</v>
      </c>
      <c r="G1060" s="80" t="s">
        <v>11053</v>
      </c>
      <c r="H1060" t="s">
        <v>13334</v>
      </c>
      <c r="I1060" s="50">
        <v>8.31</v>
      </c>
    </row>
    <row r="1061" spans="1:9" x14ac:dyDescent="0.2">
      <c r="A1061">
        <v>390944</v>
      </c>
      <c r="B1061" s="79">
        <v>7891150065925</v>
      </c>
      <c r="C1061" s="80" t="s">
        <v>19</v>
      </c>
      <c r="D1061" s="80" t="s">
        <v>10565</v>
      </c>
      <c r="E1061" s="80" t="s">
        <v>10566</v>
      </c>
      <c r="F1061" s="80" t="s">
        <v>11052</v>
      </c>
      <c r="G1061" s="80" t="s">
        <v>11053</v>
      </c>
      <c r="H1061" t="s">
        <v>13335</v>
      </c>
      <c r="I1061" s="50">
        <v>11.63</v>
      </c>
    </row>
    <row r="1062" spans="1:9" x14ac:dyDescent="0.2">
      <c r="A1062">
        <v>75135</v>
      </c>
      <c r="B1062" s="79">
        <v>7891075010161</v>
      </c>
      <c r="C1062" s="80" t="s">
        <v>19</v>
      </c>
      <c r="D1062" s="80" t="s">
        <v>10565</v>
      </c>
      <c r="E1062" s="80" t="s">
        <v>10566</v>
      </c>
      <c r="F1062" s="80" t="s">
        <v>11052</v>
      </c>
      <c r="G1062" s="80" t="s">
        <v>11053</v>
      </c>
      <c r="H1062" t="s">
        <v>11054</v>
      </c>
      <c r="I1062" s="50">
        <v>6.57</v>
      </c>
    </row>
    <row r="1063" spans="1:9" x14ac:dyDescent="0.2">
      <c r="A1063">
        <v>75138</v>
      </c>
      <c r="B1063" s="79">
        <v>7891157010737</v>
      </c>
      <c r="C1063" s="80" t="s">
        <v>19</v>
      </c>
      <c r="D1063" s="80" t="s">
        <v>10565</v>
      </c>
      <c r="E1063" s="80" t="s">
        <v>10566</v>
      </c>
      <c r="F1063" s="80" t="s">
        <v>11052</v>
      </c>
      <c r="G1063" s="80" t="s">
        <v>11053</v>
      </c>
      <c r="H1063" t="s">
        <v>11055</v>
      </c>
      <c r="I1063" s="50">
        <v>6.62</v>
      </c>
    </row>
    <row r="1064" spans="1:9" x14ac:dyDescent="0.2">
      <c r="A1064">
        <v>75151</v>
      </c>
      <c r="B1064" s="79">
        <v>7891075020023</v>
      </c>
      <c r="C1064" s="80" t="s">
        <v>19</v>
      </c>
      <c r="D1064" s="80" t="s">
        <v>10565</v>
      </c>
      <c r="E1064" s="80" t="s">
        <v>10566</v>
      </c>
      <c r="F1064" s="80" t="s">
        <v>11052</v>
      </c>
      <c r="G1064" s="80" t="s">
        <v>11053</v>
      </c>
      <c r="H1064" t="s">
        <v>11058</v>
      </c>
      <c r="I1064" s="50">
        <v>6.62</v>
      </c>
    </row>
    <row r="1065" spans="1:9" x14ac:dyDescent="0.2">
      <c r="A1065">
        <v>265621</v>
      </c>
      <c r="B1065" s="79">
        <v>7891150007680</v>
      </c>
      <c r="C1065" s="80" t="s">
        <v>19</v>
      </c>
      <c r="D1065" s="80" t="s">
        <v>10565</v>
      </c>
      <c r="E1065" s="80" t="s">
        <v>10566</v>
      </c>
      <c r="F1065" s="80" t="s">
        <v>11052</v>
      </c>
      <c r="G1065" s="80" t="s">
        <v>11053</v>
      </c>
      <c r="H1065" t="s">
        <v>11057</v>
      </c>
      <c r="I1065" s="50">
        <v>4.51</v>
      </c>
    </row>
    <row r="1066" spans="1:9" x14ac:dyDescent="0.2">
      <c r="A1066">
        <v>313293</v>
      </c>
      <c r="B1066" s="79">
        <v>7891075010130</v>
      </c>
      <c r="C1066" s="80" t="s">
        <v>19</v>
      </c>
      <c r="D1066" s="80" t="s">
        <v>10565</v>
      </c>
      <c r="E1066" s="80" t="s">
        <v>10566</v>
      </c>
      <c r="F1066" s="80" t="s">
        <v>11052</v>
      </c>
      <c r="G1066" s="80" t="s">
        <v>11053</v>
      </c>
      <c r="H1066" t="s">
        <v>11059</v>
      </c>
      <c r="I1066" s="50">
        <v>6.62</v>
      </c>
    </row>
    <row r="1067" spans="1:9" x14ac:dyDescent="0.2">
      <c r="A1067">
        <v>265609</v>
      </c>
      <c r="B1067" s="79">
        <v>7891075030091</v>
      </c>
      <c r="C1067" s="80" t="s">
        <v>19</v>
      </c>
      <c r="D1067" s="80" t="s">
        <v>10565</v>
      </c>
      <c r="E1067" s="80" t="s">
        <v>10566</v>
      </c>
      <c r="F1067" s="80" t="s">
        <v>11052</v>
      </c>
      <c r="G1067" s="80" t="s">
        <v>11053</v>
      </c>
      <c r="H1067" t="s">
        <v>11056</v>
      </c>
      <c r="I1067" s="50">
        <v>7.48</v>
      </c>
    </row>
    <row r="1068" spans="1:9" x14ac:dyDescent="0.2">
      <c r="A1068">
        <v>164799</v>
      </c>
      <c r="B1068" s="79">
        <v>7891075081215</v>
      </c>
      <c r="C1068" s="80" t="s">
        <v>19</v>
      </c>
      <c r="D1068" s="80" t="s">
        <v>10565</v>
      </c>
      <c r="E1068" s="80" t="s">
        <v>10566</v>
      </c>
      <c r="F1068" s="80" t="s">
        <v>11052</v>
      </c>
      <c r="G1068" s="80" t="s">
        <v>11053</v>
      </c>
      <c r="H1068" t="s">
        <v>13336</v>
      </c>
      <c r="I1068" s="50">
        <v>12.47</v>
      </c>
    </row>
    <row r="1069" spans="1:9" x14ac:dyDescent="0.2">
      <c r="A1069">
        <v>182050</v>
      </c>
      <c r="B1069" s="79">
        <v>7891075403192</v>
      </c>
      <c r="C1069" s="80" t="s">
        <v>19</v>
      </c>
      <c r="D1069" s="80" t="s">
        <v>10565</v>
      </c>
      <c r="E1069" s="80" t="s">
        <v>10566</v>
      </c>
      <c r="F1069" s="80" t="s">
        <v>11052</v>
      </c>
      <c r="G1069" s="80" t="s">
        <v>11053</v>
      </c>
      <c r="H1069" t="s">
        <v>13337</v>
      </c>
      <c r="I1069" s="50">
        <v>7.9</v>
      </c>
    </row>
    <row r="1070" spans="1:9" x14ac:dyDescent="0.2">
      <c r="A1070">
        <v>182058</v>
      </c>
      <c r="B1070" s="79">
        <v>7891075060210</v>
      </c>
      <c r="C1070" s="80" t="s">
        <v>19</v>
      </c>
      <c r="D1070" s="80" t="s">
        <v>10565</v>
      </c>
      <c r="E1070" s="80" t="s">
        <v>10566</v>
      </c>
      <c r="F1070" s="80" t="s">
        <v>11052</v>
      </c>
      <c r="G1070" s="80" t="s">
        <v>11053</v>
      </c>
      <c r="H1070" t="s">
        <v>13338</v>
      </c>
      <c r="I1070" s="50">
        <v>8.2799999999999994</v>
      </c>
    </row>
    <row r="1071" spans="1:9" x14ac:dyDescent="0.2">
      <c r="A1071">
        <v>465304</v>
      </c>
      <c r="B1071" s="79">
        <v>7898238650134</v>
      </c>
      <c r="C1071" s="80" t="s">
        <v>19</v>
      </c>
      <c r="D1071" s="80" t="s">
        <v>10565</v>
      </c>
      <c r="E1071" s="80" t="s">
        <v>10566</v>
      </c>
      <c r="F1071" s="80" t="s">
        <v>11052</v>
      </c>
      <c r="G1071" s="80" t="s">
        <v>10891</v>
      </c>
      <c r="H1071" t="s">
        <v>11066</v>
      </c>
      <c r="I1071" s="50">
        <v>2.93</v>
      </c>
    </row>
    <row r="1072" spans="1:9" x14ac:dyDescent="0.2">
      <c r="A1072">
        <v>465299</v>
      </c>
      <c r="B1072" s="79">
        <v>7898238650127</v>
      </c>
      <c r="C1072" s="80" t="s">
        <v>19</v>
      </c>
      <c r="D1072" s="80" t="s">
        <v>10565</v>
      </c>
      <c r="E1072" s="80" t="s">
        <v>10566</v>
      </c>
      <c r="F1072" s="80" t="s">
        <v>11052</v>
      </c>
      <c r="G1072" s="80" t="s">
        <v>10891</v>
      </c>
      <c r="H1072" t="s">
        <v>11063</v>
      </c>
      <c r="I1072" s="50">
        <v>2.93</v>
      </c>
    </row>
    <row r="1073" spans="1:9" x14ac:dyDescent="0.2">
      <c r="A1073">
        <v>465301</v>
      </c>
      <c r="B1073" s="79">
        <v>7898238650172</v>
      </c>
      <c r="C1073" s="80" t="s">
        <v>19</v>
      </c>
      <c r="D1073" s="80" t="s">
        <v>10565</v>
      </c>
      <c r="E1073" s="80" t="s">
        <v>10566</v>
      </c>
      <c r="F1073" s="80" t="s">
        <v>11052</v>
      </c>
      <c r="G1073" s="80" t="s">
        <v>10891</v>
      </c>
      <c r="H1073" t="s">
        <v>11064</v>
      </c>
      <c r="I1073" s="50">
        <v>2.93</v>
      </c>
    </row>
    <row r="1074" spans="1:9" x14ac:dyDescent="0.2">
      <c r="A1074">
        <v>482860</v>
      </c>
      <c r="B1074" s="79">
        <v>7898238650974</v>
      </c>
      <c r="C1074" s="80" t="s">
        <v>19</v>
      </c>
      <c r="D1074" s="80" t="s">
        <v>10565</v>
      </c>
      <c r="E1074" s="80" t="s">
        <v>10566</v>
      </c>
      <c r="F1074" s="80" t="s">
        <v>11052</v>
      </c>
      <c r="G1074" s="80" t="s">
        <v>10891</v>
      </c>
      <c r="H1074" t="s">
        <v>13339</v>
      </c>
      <c r="I1074" s="50">
        <v>17.29</v>
      </c>
    </row>
    <row r="1075" spans="1:9" x14ac:dyDescent="0.2">
      <c r="A1075">
        <v>465289</v>
      </c>
      <c r="B1075" s="79">
        <v>7898238650097</v>
      </c>
      <c r="C1075" s="80" t="s">
        <v>19</v>
      </c>
      <c r="D1075" s="80" t="s">
        <v>10565</v>
      </c>
      <c r="E1075" s="80" t="s">
        <v>10566</v>
      </c>
      <c r="F1075" s="80" t="s">
        <v>11052</v>
      </c>
      <c r="G1075" s="80" t="s">
        <v>10891</v>
      </c>
      <c r="H1075" t="s">
        <v>11060</v>
      </c>
      <c r="I1075" s="50">
        <v>2.4700000000000002</v>
      </c>
    </row>
    <row r="1076" spans="1:9" x14ac:dyDescent="0.2">
      <c r="A1076">
        <v>465306</v>
      </c>
      <c r="B1076" s="79">
        <v>7898238650158</v>
      </c>
      <c r="C1076" s="80" t="s">
        <v>19</v>
      </c>
      <c r="D1076" s="80" t="s">
        <v>10565</v>
      </c>
      <c r="E1076" s="80" t="s">
        <v>10566</v>
      </c>
      <c r="F1076" s="80" t="s">
        <v>11052</v>
      </c>
      <c r="G1076" s="80" t="s">
        <v>10891</v>
      </c>
      <c r="H1076" t="s">
        <v>11067</v>
      </c>
      <c r="I1076" s="50">
        <v>3.48</v>
      </c>
    </row>
    <row r="1077" spans="1:9" x14ac:dyDescent="0.2">
      <c r="A1077">
        <v>465310</v>
      </c>
      <c r="B1077" s="79">
        <v>7898238650035</v>
      </c>
      <c r="C1077" s="80" t="s">
        <v>19</v>
      </c>
      <c r="D1077" s="80" t="s">
        <v>10565</v>
      </c>
      <c r="E1077" s="80" t="s">
        <v>10566</v>
      </c>
      <c r="F1077" s="80" t="s">
        <v>11052</v>
      </c>
      <c r="G1077" s="80" t="s">
        <v>10891</v>
      </c>
      <c r="H1077" t="s">
        <v>11069</v>
      </c>
      <c r="I1077" s="50">
        <v>2.4700000000000002</v>
      </c>
    </row>
    <row r="1078" spans="1:9" x14ac:dyDescent="0.2">
      <c r="A1078">
        <v>482861</v>
      </c>
      <c r="B1078" s="79">
        <v>7898238650967</v>
      </c>
      <c r="C1078" s="80" t="s">
        <v>19</v>
      </c>
      <c r="D1078" s="80" t="s">
        <v>10565</v>
      </c>
      <c r="E1078" s="80" t="s">
        <v>10566</v>
      </c>
      <c r="F1078" s="80" t="s">
        <v>11052</v>
      </c>
      <c r="G1078" s="80" t="s">
        <v>10891</v>
      </c>
      <c r="H1078" t="s">
        <v>11071</v>
      </c>
      <c r="I1078" s="50">
        <v>17.29</v>
      </c>
    </row>
    <row r="1079" spans="1:9" x14ac:dyDescent="0.2">
      <c r="A1079">
        <v>465294</v>
      </c>
      <c r="B1079" s="79">
        <v>7898238650165</v>
      </c>
      <c r="C1079" s="80" t="s">
        <v>19</v>
      </c>
      <c r="D1079" s="80" t="s">
        <v>10565</v>
      </c>
      <c r="E1079" s="80" t="s">
        <v>10566</v>
      </c>
      <c r="F1079" s="80" t="s">
        <v>11052</v>
      </c>
      <c r="G1079" s="80" t="s">
        <v>10891</v>
      </c>
      <c r="H1079" t="s">
        <v>11061</v>
      </c>
      <c r="I1079" s="50">
        <v>6.87</v>
      </c>
    </row>
    <row r="1080" spans="1:9" x14ac:dyDescent="0.2">
      <c r="A1080">
        <v>465302</v>
      </c>
      <c r="B1080" s="79">
        <v>7898238650141</v>
      </c>
      <c r="C1080" s="80" t="s">
        <v>19</v>
      </c>
      <c r="D1080" s="80" t="s">
        <v>10565</v>
      </c>
      <c r="E1080" s="80" t="s">
        <v>10566</v>
      </c>
      <c r="F1080" s="80" t="s">
        <v>11052</v>
      </c>
      <c r="G1080" s="80" t="s">
        <v>10891</v>
      </c>
      <c r="H1080" t="s">
        <v>11065</v>
      </c>
      <c r="I1080" s="50">
        <v>2.93</v>
      </c>
    </row>
    <row r="1081" spans="1:9" x14ac:dyDescent="0.2">
      <c r="A1081">
        <v>465308</v>
      </c>
      <c r="B1081" s="79">
        <v>7898238650288</v>
      </c>
      <c r="C1081" s="80" t="s">
        <v>19</v>
      </c>
      <c r="D1081" s="80" t="s">
        <v>10565</v>
      </c>
      <c r="E1081" s="80" t="s">
        <v>10566</v>
      </c>
      <c r="F1081" s="80" t="s">
        <v>11052</v>
      </c>
      <c r="G1081" s="80" t="s">
        <v>10891</v>
      </c>
      <c r="H1081" t="s">
        <v>11068</v>
      </c>
      <c r="I1081" s="50">
        <v>4.93</v>
      </c>
    </row>
    <row r="1082" spans="1:9" x14ac:dyDescent="0.2">
      <c r="A1082">
        <v>465315</v>
      </c>
      <c r="B1082" s="79">
        <v>7898238650295</v>
      </c>
      <c r="C1082" s="80" t="s">
        <v>19</v>
      </c>
      <c r="D1082" s="80" t="s">
        <v>10565</v>
      </c>
      <c r="E1082" s="80" t="s">
        <v>10566</v>
      </c>
      <c r="F1082" s="80" t="s">
        <v>11052</v>
      </c>
      <c r="G1082" s="80" t="s">
        <v>10891</v>
      </c>
      <c r="H1082" t="s">
        <v>11070</v>
      </c>
      <c r="I1082" s="50">
        <v>7.87</v>
      </c>
    </row>
    <row r="1083" spans="1:9" x14ac:dyDescent="0.2">
      <c r="A1083">
        <v>533267</v>
      </c>
      <c r="B1083" s="79">
        <v>7891150094321</v>
      </c>
      <c r="C1083" s="80" t="s">
        <v>19</v>
      </c>
      <c r="D1083" s="80" t="s">
        <v>10565</v>
      </c>
      <c r="E1083" s="80" t="s">
        <v>10566</v>
      </c>
      <c r="F1083" s="80" t="s">
        <v>11181</v>
      </c>
      <c r="G1083" s="80" t="s">
        <v>11053</v>
      </c>
      <c r="H1083" t="s">
        <v>11191</v>
      </c>
      <c r="I1083" s="50">
        <v>6.4</v>
      </c>
    </row>
    <row r="1084" spans="1:9" x14ac:dyDescent="0.2">
      <c r="A1084">
        <v>303573</v>
      </c>
      <c r="B1084" s="79">
        <v>7891150055957</v>
      </c>
      <c r="C1084" s="80" t="s">
        <v>19</v>
      </c>
      <c r="D1084" s="80" t="s">
        <v>10565</v>
      </c>
      <c r="E1084" s="80" t="s">
        <v>10566</v>
      </c>
      <c r="F1084" s="80" t="s">
        <v>11181</v>
      </c>
      <c r="G1084" s="80" t="s">
        <v>11053</v>
      </c>
      <c r="H1084" t="s">
        <v>11186</v>
      </c>
      <c r="I1084" s="50">
        <v>34.08</v>
      </c>
    </row>
    <row r="1085" spans="1:9" x14ac:dyDescent="0.2">
      <c r="A1085">
        <v>350604</v>
      </c>
      <c r="B1085" s="79">
        <v>7891150061057</v>
      </c>
      <c r="C1085" s="80" t="s">
        <v>19</v>
      </c>
      <c r="D1085" s="80" t="s">
        <v>10565</v>
      </c>
      <c r="E1085" s="80" t="s">
        <v>10566</v>
      </c>
      <c r="F1085" s="80" t="s">
        <v>11181</v>
      </c>
      <c r="G1085" s="80" t="s">
        <v>11053</v>
      </c>
      <c r="H1085" t="s">
        <v>11189</v>
      </c>
      <c r="I1085" s="50">
        <v>29.85</v>
      </c>
    </row>
    <row r="1086" spans="1:9" x14ac:dyDescent="0.2">
      <c r="A1086">
        <v>350136</v>
      </c>
      <c r="B1086" s="79">
        <v>7891150061040</v>
      </c>
      <c r="C1086" s="80" t="s">
        <v>19</v>
      </c>
      <c r="D1086" s="80" t="s">
        <v>10565</v>
      </c>
      <c r="E1086" s="80" t="s">
        <v>10566</v>
      </c>
      <c r="F1086" s="80" t="s">
        <v>11181</v>
      </c>
      <c r="G1086" s="80" t="s">
        <v>11053</v>
      </c>
      <c r="H1086" t="s">
        <v>11188</v>
      </c>
      <c r="I1086" s="50">
        <v>29.85</v>
      </c>
    </row>
    <row r="1087" spans="1:9" x14ac:dyDescent="0.2">
      <c r="A1087">
        <v>350094</v>
      </c>
      <c r="B1087" s="79">
        <v>7891150062115</v>
      </c>
      <c r="C1087" s="80" t="s">
        <v>19</v>
      </c>
      <c r="D1087" s="80" t="s">
        <v>10565</v>
      </c>
      <c r="E1087" s="80" t="s">
        <v>10566</v>
      </c>
      <c r="F1087" s="80" t="s">
        <v>11181</v>
      </c>
      <c r="G1087" s="80" t="s">
        <v>11053</v>
      </c>
      <c r="H1087" t="s">
        <v>11187</v>
      </c>
      <c r="I1087" s="50">
        <v>34.07</v>
      </c>
    </row>
    <row r="1088" spans="1:9" x14ac:dyDescent="0.2">
      <c r="A1088">
        <v>303572</v>
      </c>
      <c r="B1088" s="79">
        <v>7891150055858</v>
      </c>
      <c r="C1088" s="80" t="s">
        <v>19</v>
      </c>
      <c r="D1088" s="80" t="s">
        <v>10565</v>
      </c>
      <c r="E1088" s="80" t="s">
        <v>10566</v>
      </c>
      <c r="F1088" s="80" t="s">
        <v>11181</v>
      </c>
      <c r="G1088" s="80" t="s">
        <v>11053</v>
      </c>
      <c r="H1088" t="s">
        <v>11185</v>
      </c>
      <c r="I1088" s="50">
        <v>25.54</v>
      </c>
    </row>
    <row r="1089" spans="1:9" x14ac:dyDescent="0.2">
      <c r="A1089">
        <v>295073</v>
      </c>
      <c r="B1089" s="79">
        <v>7891150050242</v>
      </c>
      <c r="C1089" s="80" t="s">
        <v>19</v>
      </c>
      <c r="D1089" s="80" t="s">
        <v>10565</v>
      </c>
      <c r="E1089" s="80" t="s">
        <v>10566</v>
      </c>
      <c r="F1089" s="80" t="s">
        <v>11181</v>
      </c>
      <c r="G1089" s="80" t="s">
        <v>11053</v>
      </c>
      <c r="H1089" t="s">
        <v>11184</v>
      </c>
      <c r="I1089" s="50">
        <v>25.54</v>
      </c>
    </row>
    <row r="1090" spans="1:9" x14ac:dyDescent="0.2">
      <c r="A1090">
        <v>295074</v>
      </c>
      <c r="B1090" s="79">
        <v>7891150050235</v>
      </c>
      <c r="C1090" s="80" t="s">
        <v>19</v>
      </c>
      <c r="D1090" s="80" t="s">
        <v>10565</v>
      </c>
      <c r="E1090" s="80" t="s">
        <v>10566</v>
      </c>
      <c r="F1090" s="80" t="s">
        <v>11181</v>
      </c>
      <c r="G1090" s="80" t="s">
        <v>11053</v>
      </c>
      <c r="H1090" t="s">
        <v>11183</v>
      </c>
      <c r="I1090" s="50">
        <v>25.54</v>
      </c>
    </row>
    <row r="1091" spans="1:9" x14ac:dyDescent="0.2">
      <c r="A1091">
        <v>444963</v>
      </c>
      <c r="B1091" s="79">
        <v>7891150077263</v>
      </c>
      <c r="C1091" s="80" t="s">
        <v>19</v>
      </c>
      <c r="D1091" s="80" t="s">
        <v>10565</v>
      </c>
      <c r="E1091" s="80" t="s">
        <v>10566</v>
      </c>
      <c r="F1091" s="80" t="s">
        <v>11181</v>
      </c>
      <c r="G1091" s="80" t="s">
        <v>11053</v>
      </c>
      <c r="H1091" t="s">
        <v>11190</v>
      </c>
      <c r="I1091" s="50">
        <v>25.64</v>
      </c>
    </row>
    <row r="1092" spans="1:9" x14ac:dyDescent="0.2">
      <c r="A1092">
        <v>166709</v>
      </c>
      <c r="B1092" s="79">
        <v>7891150024571</v>
      </c>
      <c r="C1092" s="80" t="s">
        <v>19</v>
      </c>
      <c r="D1092" s="80" t="s">
        <v>10565</v>
      </c>
      <c r="E1092" s="80" t="s">
        <v>10566</v>
      </c>
      <c r="F1092" s="80" t="s">
        <v>11181</v>
      </c>
      <c r="G1092" s="80" t="s">
        <v>11053</v>
      </c>
      <c r="H1092" t="s">
        <v>11182</v>
      </c>
      <c r="I1092" s="50">
        <v>34.06</v>
      </c>
    </row>
    <row r="1093" spans="1:9" x14ac:dyDescent="0.2">
      <c r="A1093">
        <v>351301</v>
      </c>
      <c r="B1093" s="79">
        <v>7899975800585</v>
      </c>
      <c r="C1093" s="80" t="s">
        <v>19</v>
      </c>
      <c r="D1093" s="80" t="s">
        <v>10565</v>
      </c>
      <c r="E1093" s="80" t="s">
        <v>10566</v>
      </c>
      <c r="F1093" s="80" t="s">
        <v>11181</v>
      </c>
      <c r="G1093" s="80" t="s">
        <v>11192</v>
      </c>
      <c r="H1093" t="s">
        <v>11198</v>
      </c>
      <c r="I1093" s="50">
        <v>21.22</v>
      </c>
    </row>
    <row r="1094" spans="1:9" x14ac:dyDescent="0.2">
      <c r="A1094">
        <v>273670</v>
      </c>
      <c r="B1094" s="79">
        <v>7891000120507</v>
      </c>
      <c r="C1094" s="80" t="s">
        <v>19</v>
      </c>
      <c r="D1094" s="80" t="s">
        <v>10565</v>
      </c>
      <c r="E1094" s="80" t="s">
        <v>10566</v>
      </c>
      <c r="F1094" s="80" t="s">
        <v>11181</v>
      </c>
      <c r="G1094" s="80" t="s">
        <v>11192</v>
      </c>
      <c r="H1094" t="s">
        <v>11193</v>
      </c>
      <c r="I1094" s="50">
        <v>21.22</v>
      </c>
    </row>
    <row r="1095" spans="1:9" x14ac:dyDescent="0.2">
      <c r="A1095">
        <v>273672</v>
      </c>
      <c r="B1095" s="79">
        <v>7891000120521</v>
      </c>
      <c r="C1095" s="80" t="s">
        <v>19</v>
      </c>
      <c r="D1095" s="80" t="s">
        <v>10565</v>
      </c>
      <c r="E1095" s="80" t="s">
        <v>10566</v>
      </c>
      <c r="F1095" s="80" t="s">
        <v>11181</v>
      </c>
      <c r="G1095" s="80" t="s">
        <v>11192</v>
      </c>
      <c r="H1095" t="s">
        <v>11194</v>
      </c>
      <c r="I1095" s="50">
        <v>21.22</v>
      </c>
    </row>
    <row r="1096" spans="1:9" x14ac:dyDescent="0.2">
      <c r="A1096">
        <v>273673</v>
      </c>
      <c r="B1096" s="79">
        <v>7891000120071</v>
      </c>
      <c r="C1096" s="80" t="s">
        <v>19</v>
      </c>
      <c r="D1096" s="80" t="s">
        <v>10565</v>
      </c>
      <c r="E1096" s="80" t="s">
        <v>10566</v>
      </c>
      <c r="F1096" s="80" t="s">
        <v>11181</v>
      </c>
      <c r="G1096" s="80" t="s">
        <v>11192</v>
      </c>
      <c r="H1096" t="s">
        <v>11195</v>
      </c>
      <c r="I1096" s="50">
        <v>21.22</v>
      </c>
    </row>
    <row r="1097" spans="1:9" x14ac:dyDescent="0.2">
      <c r="A1097">
        <v>351297</v>
      </c>
      <c r="B1097" s="79">
        <v>7899975800035</v>
      </c>
      <c r="C1097" s="80" t="s">
        <v>19</v>
      </c>
      <c r="D1097" s="80" t="s">
        <v>10565</v>
      </c>
      <c r="E1097" s="80" t="s">
        <v>10566</v>
      </c>
      <c r="F1097" s="80" t="s">
        <v>11181</v>
      </c>
      <c r="G1097" s="80" t="s">
        <v>11192</v>
      </c>
      <c r="H1097" t="s">
        <v>11196</v>
      </c>
      <c r="I1097" s="50">
        <v>27.75</v>
      </c>
    </row>
    <row r="1098" spans="1:9" x14ac:dyDescent="0.2">
      <c r="A1098">
        <v>352463</v>
      </c>
      <c r="B1098" s="79">
        <v>7899975800752</v>
      </c>
      <c r="C1098" s="80" t="s">
        <v>19</v>
      </c>
      <c r="D1098" s="80" t="s">
        <v>10565</v>
      </c>
      <c r="E1098" s="80" t="s">
        <v>10566</v>
      </c>
      <c r="F1098" s="80" t="s">
        <v>11181</v>
      </c>
      <c r="G1098" s="80" t="s">
        <v>11192</v>
      </c>
      <c r="H1098" t="s">
        <v>11197</v>
      </c>
      <c r="I1098" s="50">
        <v>27.75</v>
      </c>
    </row>
    <row r="1099" spans="1:9" x14ac:dyDescent="0.2">
      <c r="A1099">
        <v>504172</v>
      </c>
      <c r="B1099" s="79">
        <v>7899975802503</v>
      </c>
      <c r="C1099" s="80" t="s">
        <v>19</v>
      </c>
      <c r="D1099" s="80" t="s">
        <v>10565</v>
      </c>
      <c r="E1099" s="80" t="s">
        <v>10566</v>
      </c>
      <c r="F1099" s="80" t="s">
        <v>11181</v>
      </c>
      <c r="G1099" s="80" t="s">
        <v>11192</v>
      </c>
      <c r="H1099" t="s">
        <v>13340</v>
      </c>
      <c r="I1099" s="50">
        <v>26.58</v>
      </c>
    </row>
    <row r="1100" spans="1:9" x14ac:dyDescent="0.2">
      <c r="A1100">
        <v>504174</v>
      </c>
      <c r="B1100" s="79">
        <v>7899975802466</v>
      </c>
      <c r="C1100" s="80" t="s">
        <v>19</v>
      </c>
      <c r="D1100" s="80" t="s">
        <v>10565</v>
      </c>
      <c r="E1100" s="80" t="s">
        <v>10566</v>
      </c>
      <c r="F1100" s="80" t="s">
        <v>11181</v>
      </c>
      <c r="G1100" s="80" t="s">
        <v>11192</v>
      </c>
      <c r="H1100" t="s">
        <v>11199</v>
      </c>
      <c r="I1100" s="50">
        <v>21.22</v>
      </c>
    </row>
    <row r="1101" spans="1:9" x14ac:dyDescent="0.2">
      <c r="A1101">
        <v>504175</v>
      </c>
      <c r="B1101" s="79">
        <v>7899975802794</v>
      </c>
      <c r="C1101" s="80" t="s">
        <v>19</v>
      </c>
      <c r="D1101" s="80" t="s">
        <v>10565</v>
      </c>
      <c r="E1101" s="80" t="s">
        <v>10566</v>
      </c>
      <c r="F1101" s="80" t="s">
        <v>11181</v>
      </c>
      <c r="G1101" s="80" t="s">
        <v>11192</v>
      </c>
      <c r="H1101" t="s">
        <v>11200</v>
      </c>
      <c r="I1101" s="50">
        <v>10.08</v>
      </c>
    </row>
    <row r="1102" spans="1:9" x14ac:dyDescent="0.2">
      <c r="A1102">
        <v>504177</v>
      </c>
      <c r="B1102" s="79">
        <v>7899975802756</v>
      </c>
      <c r="C1102" s="80" t="s">
        <v>19</v>
      </c>
      <c r="D1102" s="80" t="s">
        <v>10565</v>
      </c>
      <c r="E1102" s="80" t="s">
        <v>10566</v>
      </c>
      <c r="F1102" s="80" t="s">
        <v>11181</v>
      </c>
      <c r="G1102" s="80" t="s">
        <v>11192</v>
      </c>
      <c r="H1102" t="s">
        <v>11201</v>
      </c>
      <c r="I1102" s="50">
        <v>13.16</v>
      </c>
    </row>
    <row r="1103" spans="1:9" x14ac:dyDescent="0.2">
      <c r="A1103">
        <v>504179</v>
      </c>
      <c r="B1103" s="79">
        <v>7899975802770</v>
      </c>
      <c r="C1103" s="80" t="s">
        <v>19</v>
      </c>
      <c r="D1103" s="80" t="s">
        <v>10565</v>
      </c>
      <c r="E1103" s="80" t="s">
        <v>10566</v>
      </c>
      <c r="F1103" s="80" t="s">
        <v>11181</v>
      </c>
      <c r="G1103" s="80" t="s">
        <v>11192</v>
      </c>
      <c r="H1103" t="s">
        <v>11202</v>
      </c>
      <c r="I1103" s="50">
        <v>13.16</v>
      </c>
    </row>
    <row r="1104" spans="1:9" x14ac:dyDescent="0.2">
      <c r="A1104">
        <v>504181</v>
      </c>
      <c r="B1104" s="79">
        <v>7899975802763</v>
      </c>
      <c r="C1104" s="80" t="s">
        <v>19</v>
      </c>
      <c r="D1104" s="80" t="s">
        <v>10565</v>
      </c>
      <c r="E1104" s="80" t="s">
        <v>10566</v>
      </c>
      <c r="F1104" s="80" t="s">
        <v>11181</v>
      </c>
      <c r="G1104" s="80" t="s">
        <v>11192</v>
      </c>
      <c r="H1104" t="s">
        <v>11203</v>
      </c>
      <c r="I1104" s="50">
        <v>13.16</v>
      </c>
    </row>
    <row r="1105" spans="1:9" x14ac:dyDescent="0.2">
      <c r="A1105">
        <v>504517</v>
      </c>
      <c r="B1105" s="79">
        <v>7899975802787</v>
      </c>
      <c r="C1105" s="80" t="s">
        <v>19</v>
      </c>
      <c r="D1105" s="80" t="s">
        <v>10565</v>
      </c>
      <c r="E1105" s="80" t="s">
        <v>10566</v>
      </c>
      <c r="F1105" s="80" t="s">
        <v>11181</v>
      </c>
      <c r="G1105" s="80" t="s">
        <v>11192</v>
      </c>
      <c r="H1105" t="s">
        <v>13341</v>
      </c>
      <c r="I1105" s="50">
        <v>10.08</v>
      </c>
    </row>
    <row r="1106" spans="1:9" x14ac:dyDescent="0.2">
      <c r="A1106">
        <v>463096</v>
      </c>
      <c r="B1106" s="79">
        <v>7898238650929</v>
      </c>
      <c r="C1106" s="80" t="s">
        <v>19</v>
      </c>
      <c r="D1106" s="80" t="s">
        <v>10565</v>
      </c>
      <c r="E1106" s="80" t="s">
        <v>10566</v>
      </c>
      <c r="F1106" s="80" t="s">
        <v>11181</v>
      </c>
      <c r="G1106" s="80" t="s">
        <v>10891</v>
      </c>
      <c r="H1106" t="s">
        <v>13342</v>
      </c>
      <c r="I1106" s="50">
        <v>23.86</v>
      </c>
    </row>
    <row r="1107" spans="1:9" x14ac:dyDescent="0.2">
      <c r="A1107">
        <v>463098</v>
      </c>
      <c r="B1107" s="79">
        <v>7898238650424</v>
      </c>
      <c r="C1107" s="80" t="s">
        <v>19</v>
      </c>
      <c r="D1107" s="80" t="s">
        <v>10565</v>
      </c>
      <c r="E1107" s="80" t="s">
        <v>10566</v>
      </c>
      <c r="F1107" s="80" t="s">
        <v>11181</v>
      </c>
      <c r="G1107" s="80" t="s">
        <v>10891</v>
      </c>
      <c r="H1107" t="s">
        <v>11204</v>
      </c>
      <c r="I1107" s="50">
        <v>23.86</v>
      </c>
    </row>
    <row r="1108" spans="1:9" x14ac:dyDescent="0.2">
      <c r="A1108">
        <v>463100</v>
      </c>
      <c r="B1108" s="79">
        <v>7898238651032</v>
      </c>
      <c r="C1108" s="80" t="s">
        <v>19</v>
      </c>
      <c r="D1108" s="80" t="s">
        <v>10565</v>
      </c>
      <c r="E1108" s="80" t="s">
        <v>10566</v>
      </c>
      <c r="F1108" s="80" t="s">
        <v>11181</v>
      </c>
      <c r="G1108" s="80" t="s">
        <v>10891</v>
      </c>
      <c r="H1108" t="s">
        <v>13343</v>
      </c>
      <c r="I1108" s="50">
        <v>23.86</v>
      </c>
    </row>
    <row r="1109" spans="1:9" x14ac:dyDescent="0.2">
      <c r="A1109">
        <v>463102</v>
      </c>
      <c r="B1109" s="79">
        <v>7898238650493</v>
      </c>
      <c r="C1109" s="80" t="s">
        <v>19</v>
      </c>
      <c r="D1109" s="80" t="s">
        <v>10565</v>
      </c>
      <c r="E1109" s="80" t="s">
        <v>10566</v>
      </c>
      <c r="F1109" s="80" t="s">
        <v>11181</v>
      </c>
      <c r="G1109" s="80" t="s">
        <v>10891</v>
      </c>
      <c r="H1109" t="s">
        <v>11205</v>
      </c>
      <c r="I1109" s="50">
        <v>21.09</v>
      </c>
    </row>
    <row r="1110" spans="1:9" x14ac:dyDescent="0.2">
      <c r="A1110">
        <v>463104</v>
      </c>
      <c r="B1110" s="79">
        <v>7898238650509</v>
      </c>
      <c r="C1110" s="80" t="s">
        <v>19</v>
      </c>
      <c r="D1110" s="80" t="s">
        <v>10565</v>
      </c>
      <c r="E1110" s="80" t="s">
        <v>10566</v>
      </c>
      <c r="F1110" s="80" t="s">
        <v>11181</v>
      </c>
      <c r="G1110" s="80" t="s">
        <v>10891</v>
      </c>
      <c r="H1110" t="s">
        <v>11206</v>
      </c>
      <c r="I1110" s="50">
        <v>21.09</v>
      </c>
    </row>
    <row r="1111" spans="1:9" x14ac:dyDescent="0.2">
      <c r="A1111">
        <v>463105</v>
      </c>
      <c r="B1111" s="79">
        <v>7898238650400</v>
      </c>
      <c r="C1111" s="80" t="s">
        <v>19</v>
      </c>
      <c r="D1111" s="80" t="s">
        <v>10565</v>
      </c>
      <c r="E1111" s="80" t="s">
        <v>10566</v>
      </c>
      <c r="F1111" s="80" t="s">
        <v>11181</v>
      </c>
      <c r="G1111" s="80" t="s">
        <v>10891</v>
      </c>
      <c r="H1111" t="s">
        <v>11207</v>
      </c>
      <c r="I1111" s="50">
        <v>21.09</v>
      </c>
    </row>
    <row r="1112" spans="1:9" x14ac:dyDescent="0.2">
      <c r="A1112">
        <v>463108</v>
      </c>
      <c r="B1112" s="79">
        <v>7898238650363</v>
      </c>
      <c r="C1112" s="80" t="s">
        <v>19</v>
      </c>
      <c r="D1112" s="80" t="s">
        <v>10565</v>
      </c>
      <c r="E1112" s="80" t="s">
        <v>10566</v>
      </c>
      <c r="F1112" s="80" t="s">
        <v>11181</v>
      </c>
      <c r="G1112" s="80" t="s">
        <v>10891</v>
      </c>
      <c r="H1112" t="s">
        <v>11208</v>
      </c>
      <c r="I1112" s="50">
        <v>21.09</v>
      </c>
    </row>
    <row r="1113" spans="1:9" x14ac:dyDescent="0.2">
      <c r="A1113">
        <v>463110</v>
      </c>
      <c r="B1113" s="79">
        <v>7898238650356</v>
      </c>
      <c r="C1113" s="80" t="s">
        <v>19</v>
      </c>
      <c r="D1113" s="80" t="s">
        <v>10565</v>
      </c>
      <c r="E1113" s="80" t="s">
        <v>10566</v>
      </c>
      <c r="F1113" s="80" t="s">
        <v>11181</v>
      </c>
      <c r="G1113" s="80" t="s">
        <v>10891</v>
      </c>
      <c r="H1113" t="s">
        <v>11209</v>
      </c>
      <c r="I1113" s="50">
        <v>21.09</v>
      </c>
    </row>
    <row r="1114" spans="1:9" x14ac:dyDescent="0.2">
      <c r="A1114">
        <v>463111</v>
      </c>
      <c r="B1114" s="79">
        <v>7898238650370</v>
      </c>
      <c r="C1114" s="80" t="s">
        <v>19</v>
      </c>
      <c r="D1114" s="80" t="s">
        <v>10565</v>
      </c>
      <c r="E1114" s="80" t="s">
        <v>10566</v>
      </c>
      <c r="F1114" s="80" t="s">
        <v>11181</v>
      </c>
      <c r="G1114" s="80" t="s">
        <v>10891</v>
      </c>
      <c r="H1114" t="s">
        <v>11210</v>
      </c>
      <c r="I1114" s="50">
        <v>21.09</v>
      </c>
    </row>
    <row r="1115" spans="1:9" x14ac:dyDescent="0.2">
      <c r="A1115">
        <v>463113</v>
      </c>
      <c r="B1115" s="79">
        <v>7898238650325</v>
      </c>
      <c r="C1115" s="80" t="s">
        <v>19</v>
      </c>
      <c r="D1115" s="80" t="s">
        <v>10565</v>
      </c>
      <c r="E1115" s="80" t="s">
        <v>10566</v>
      </c>
      <c r="F1115" s="80" t="s">
        <v>11181</v>
      </c>
      <c r="G1115" s="80" t="s">
        <v>10891</v>
      </c>
      <c r="H1115" t="s">
        <v>11211</v>
      </c>
      <c r="I1115" s="50">
        <v>21.09</v>
      </c>
    </row>
    <row r="1116" spans="1:9" x14ac:dyDescent="0.2">
      <c r="A1116">
        <v>463114</v>
      </c>
      <c r="B1116" s="79">
        <v>7898238650332</v>
      </c>
      <c r="C1116" s="80" t="s">
        <v>19</v>
      </c>
      <c r="D1116" s="80" t="s">
        <v>10565</v>
      </c>
      <c r="E1116" s="80" t="s">
        <v>10566</v>
      </c>
      <c r="F1116" s="80" t="s">
        <v>11181</v>
      </c>
      <c r="G1116" s="80" t="s">
        <v>10891</v>
      </c>
      <c r="H1116" t="s">
        <v>11212</v>
      </c>
      <c r="I1116" s="50">
        <v>21.09</v>
      </c>
    </row>
    <row r="1117" spans="1:9" x14ac:dyDescent="0.2">
      <c r="A1117">
        <v>463115</v>
      </c>
      <c r="B1117" s="79">
        <v>7898238650349</v>
      </c>
      <c r="C1117" s="80" t="s">
        <v>19</v>
      </c>
      <c r="D1117" s="80" t="s">
        <v>10565</v>
      </c>
      <c r="E1117" s="80" t="s">
        <v>10566</v>
      </c>
      <c r="F1117" s="80" t="s">
        <v>11181</v>
      </c>
      <c r="G1117" s="80" t="s">
        <v>10891</v>
      </c>
      <c r="H1117" t="s">
        <v>11213</v>
      </c>
      <c r="I1117" s="50">
        <v>21.09</v>
      </c>
    </row>
    <row r="1118" spans="1:9" x14ac:dyDescent="0.2">
      <c r="A1118">
        <v>521201</v>
      </c>
      <c r="B1118" s="79">
        <v>7898238651186</v>
      </c>
      <c r="C1118" s="80" t="s">
        <v>19</v>
      </c>
      <c r="D1118" s="80" t="s">
        <v>10565</v>
      </c>
      <c r="E1118" s="80" t="s">
        <v>10566</v>
      </c>
      <c r="F1118" s="80" t="s">
        <v>11181</v>
      </c>
      <c r="G1118" s="80" t="s">
        <v>10891</v>
      </c>
      <c r="H1118" t="s">
        <v>13344</v>
      </c>
      <c r="I1118" s="50">
        <v>18.989999999999998</v>
      </c>
    </row>
    <row r="1119" spans="1:9" x14ac:dyDescent="0.2">
      <c r="A1119">
        <v>521212</v>
      </c>
      <c r="B1119" s="79">
        <v>7898238651193</v>
      </c>
      <c r="C1119" s="80" t="s">
        <v>19</v>
      </c>
      <c r="D1119" s="80" t="s">
        <v>10565</v>
      </c>
      <c r="E1119" s="80" t="s">
        <v>10566</v>
      </c>
      <c r="F1119" s="80" t="s">
        <v>11181</v>
      </c>
      <c r="G1119" s="80" t="s">
        <v>10891</v>
      </c>
      <c r="H1119" t="s">
        <v>13345</v>
      </c>
      <c r="I1119" s="50">
        <v>18.989999999999998</v>
      </c>
    </row>
    <row r="1120" spans="1:9" x14ac:dyDescent="0.2">
      <c r="A1120">
        <v>521222</v>
      </c>
      <c r="B1120" s="79">
        <v>7898238650738</v>
      </c>
      <c r="C1120" s="80" t="s">
        <v>19</v>
      </c>
      <c r="D1120" s="80" t="s">
        <v>10565</v>
      </c>
      <c r="E1120" s="80" t="s">
        <v>10566</v>
      </c>
      <c r="F1120" s="80" t="s">
        <v>11181</v>
      </c>
      <c r="G1120" s="80" t="s">
        <v>10891</v>
      </c>
      <c r="H1120" t="s">
        <v>13346</v>
      </c>
      <c r="I1120" s="50">
        <v>16.52</v>
      </c>
    </row>
    <row r="1121" spans="1:9" x14ac:dyDescent="0.2">
      <c r="A1121">
        <v>569392</v>
      </c>
      <c r="B1121" s="79">
        <v>7898238651483</v>
      </c>
      <c r="C1121" s="80" t="s">
        <v>19</v>
      </c>
      <c r="D1121" s="80" t="s">
        <v>10565</v>
      </c>
      <c r="E1121" s="80" t="s">
        <v>10566</v>
      </c>
      <c r="F1121" s="80" t="s">
        <v>11181</v>
      </c>
      <c r="G1121" s="80" t="s">
        <v>10891</v>
      </c>
      <c r="H1121" t="s">
        <v>11214</v>
      </c>
      <c r="I1121" s="50">
        <v>18.72</v>
      </c>
    </row>
    <row r="1122" spans="1:9" x14ac:dyDescent="0.2">
      <c r="A1122">
        <v>569393</v>
      </c>
      <c r="B1122" s="79">
        <v>7898238651469</v>
      </c>
      <c r="C1122" s="80" t="s">
        <v>19</v>
      </c>
      <c r="D1122" s="80" t="s">
        <v>10565</v>
      </c>
      <c r="E1122" s="80" t="s">
        <v>10566</v>
      </c>
      <c r="F1122" s="80" t="s">
        <v>11181</v>
      </c>
      <c r="G1122" s="80" t="s">
        <v>10891</v>
      </c>
      <c r="H1122" t="s">
        <v>11215</v>
      </c>
      <c r="I1122" s="50">
        <v>18.2</v>
      </c>
    </row>
    <row r="1123" spans="1:9" x14ac:dyDescent="0.2">
      <c r="A1123">
        <v>569395</v>
      </c>
      <c r="B1123" s="79">
        <v>7898238651476</v>
      </c>
      <c r="C1123" s="80" t="s">
        <v>19</v>
      </c>
      <c r="D1123" s="80" t="s">
        <v>10565</v>
      </c>
      <c r="E1123" s="80" t="s">
        <v>10566</v>
      </c>
      <c r="F1123" s="80" t="s">
        <v>11181</v>
      </c>
      <c r="G1123" s="80" t="s">
        <v>10891</v>
      </c>
      <c r="H1123" t="s">
        <v>11216</v>
      </c>
      <c r="I1123" s="50">
        <v>18.72</v>
      </c>
    </row>
    <row r="1124" spans="1:9" x14ac:dyDescent="0.2">
      <c r="A1124">
        <v>560253</v>
      </c>
      <c r="B1124" s="79">
        <v>630941400180</v>
      </c>
      <c r="C1124" s="80" t="s">
        <v>19</v>
      </c>
      <c r="D1124" s="80" t="s">
        <v>10565</v>
      </c>
      <c r="E1124" s="80" t="s">
        <v>10566</v>
      </c>
      <c r="F1124" s="80" t="s">
        <v>11181</v>
      </c>
      <c r="G1124" s="80" t="s">
        <v>11217</v>
      </c>
      <c r="H1124" t="s">
        <v>13347</v>
      </c>
      <c r="I1124" s="50">
        <v>16.68</v>
      </c>
    </row>
    <row r="1125" spans="1:9" x14ac:dyDescent="0.2">
      <c r="A1125">
        <v>560255</v>
      </c>
      <c r="B1125" s="79">
        <v>630941474914</v>
      </c>
      <c r="C1125" s="80" t="s">
        <v>19</v>
      </c>
      <c r="D1125" s="80" t="s">
        <v>10565</v>
      </c>
      <c r="E1125" s="80" t="s">
        <v>10566</v>
      </c>
      <c r="F1125" s="80" t="s">
        <v>11181</v>
      </c>
      <c r="G1125" s="80" t="s">
        <v>11217</v>
      </c>
      <c r="H1125" t="s">
        <v>11218</v>
      </c>
      <c r="I1125" s="50">
        <v>19.71</v>
      </c>
    </row>
    <row r="1126" spans="1:9" x14ac:dyDescent="0.2">
      <c r="A1126">
        <v>570120</v>
      </c>
      <c r="B1126" s="79">
        <v>7898698830411</v>
      </c>
      <c r="C1126" s="80" t="s">
        <v>19</v>
      </c>
      <c r="D1126" s="80" t="s">
        <v>10565</v>
      </c>
      <c r="E1126" s="80" t="s">
        <v>10566</v>
      </c>
      <c r="F1126" s="80" t="s">
        <v>11181</v>
      </c>
      <c r="G1126" s="80" t="s">
        <v>11151</v>
      </c>
      <c r="H1126" t="s">
        <v>11219</v>
      </c>
      <c r="I1126" s="50">
        <v>28.11</v>
      </c>
    </row>
    <row r="1127" spans="1:9" x14ac:dyDescent="0.2">
      <c r="A1127">
        <v>570123</v>
      </c>
      <c r="B1127" s="79">
        <v>7898698830497</v>
      </c>
      <c r="C1127" s="80" t="s">
        <v>19</v>
      </c>
      <c r="D1127" s="80" t="s">
        <v>10565</v>
      </c>
      <c r="E1127" s="80" t="s">
        <v>10566</v>
      </c>
      <c r="F1127" s="80" t="s">
        <v>11181</v>
      </c>
      <c r="G1127" s="80" t="s">
        <v>11151</v>
      </c>
      <c r="H1127" t="s">
        <v>11220</v>
      </c>
      <c r="I1127" s="50">
        <v>28.11</v>
      </c>
    </row>
    <row r="1128" spans="1:9" x14ac:dyDescent="0.2">
      <c r="A1128">
        <v>570125</v>
      </c>
      <c r="B1128" s="79">
        <v>7898698830367</v>
      </c>
      <c r="C1128" s="80" t="s">
        <v>19</v>
      </c>
      <c r="D1128" s="80" t="s">
        <v>10565</v>
      </c>
      <c r="E1128" s="80" t="s">
        <v>10566</v>
      </c>
      <c r="F1128" s="80" t="s">
        <v>11181</v>
      </c>
      <c r="G1128" s="80" t="s">
        <v>11151</v>
      </c>
      <c r="H1128" t="s">
        <v>11221</v>
      </c>
      <c r="I1128" s="50">
        <v>28.11</v>
      </c>
    </row>
    <row r="1129" spans="1:9" x14ac:dyDescent="0.2">
      <c r="A1129">
        <v>570126</v>
      </c>
      <c r="B1129" s="79">
        <v>7898698830381</v>
      </c>
      <c r="C1129" s="80" t="s">
        <v>19</v>
      </c>
      <c r="D1129" s="80" t="s">
        <v>10565</v>
      </c>
      <c r="E1129" s="80" t="s">
        <v>10566</v>
      </c>
      <c r="F1129" s="80" t="s">
        <v>11181</v>
      </c>
      <c r="G1129" s="80" t="s">
        <v>11151</v>
      </c>
      <c r="H1129" t="s">
        <v>13348</v>
      </c>
      <c r="I1129" s="50">
        <v>28.11</v>
      </c>
    </row>
    <row r="1130" spans="1:9" x14ac:dyDescent="0.2">
      <c r="A1130">
        <v>570128</v>
      </c>
      <c r="B1130" s="79">
        <v>7898698830404</v>
      </c>
      <c r="C1130" s="80" t="s">
        <v>19</v>
      </c>
      <c r="D1130" s="80" t="s">
        <v>10565</v>
      </c>
      <c r="E1130" s="80" t="s">
        <v>10566</v>
      </c>
      <c r="F1130" s="80" t="s">
        <v>11181</v>
      </c>
      <c r="G1130" s="80" t="s">
        <v>11151</v>
      </c>
      <c r="H1130" t="s">
        <v>11222</v>
      </c>
      <c r="I1130" s="50">
        <v>28.11</v>
      </c>
    </row>
    <row r="1131" spans="1:9" x14ac:dyDescent="0.2">
      <c r="A1131">
        <v>511992</v>
      </c>
      <c r="B1131" s="79">
        <v>7896419728931</v>
      </c>
      <c r="C1131" s="80" t="s">
        <v>19</v>
      </c>
      <c r="D1131" s="80" t="s">
        <v>10565</v>
      </c>
      <c r="E1131" s="80" t="s">
        <v>10566</v>
      </c>
      <c r="F1131" s="80" t="s">
        <v>10773</v>
      </c>
      <c r="G1131" s="80" t="s">
        <v>10730</v>
      </c>
      <c r="H1131" t="s">
        <v>10783</v>
      </c>
      <c r="I1131" s="50">
        <v>8.83</v>
      </c>
    </row>
    <row r="1132" spans="1:9" x14ac:dyDescent="0.2">
      <c r="A1132">
        <v>270900</v>
      </c>
      <c r="B1132" s="79">
        <v>270900</v>
      </c>
      <c r="C1132" s="80" t="s">
        <v>19</v>
      </c>
      <c r="D1132" s="80" t="s">
        <v>10565</v>
      </c>
      <c r="E1132" s="80" t="s">
        <v>10566</v>
      </c>
      <c r="F1132" s="80" t="s">
        <v>10773</v>
      </c>
      <c r="G1132" s="80" t="s">
        <v>10740</v>
      </c>
      <c r="H1132" t="s">
        <v>13349</v>
      </c>
      <c r="I1132" s="50">
        <v>8.7799999999999994</v>
      </c>
    </row>
    <row r="1133" spans="1:9" x14ac:dyDescent="0.2">
      <c r="A1133">
        <v>244315</v>
      </c>
      <c r="B1133" s="79">
        <v>244315</v>
      </c>
      <c r="C1133" s="80" t="s">
        <v>19</v>
      </c>
      <c r="D1133" s="80" t="s">
        <v>10565</v>
      </c>
      <c r="E1133" s="80" t="s">
        <v>10566</v>
      </c>
      <c r="F1133" s="80" t="s">
        <v>10773</v>
      </c>
      <c r="G1133" s="80" t="s">
        <v>10451</v>
      </c>
      <c r="H1133" t="s">
        <v>10775</v>
      </c>
      <c r="I1133" s="50">
        <v>14.87</v>
      </c>
    </row>
    <row r="1134" spans="1:9" x14ac:dyDescent="0.2">
      <c r="A1134">
        <v>388797</v>
      </c>
      <c r="B1134" s="79">
        <v>388797</v>
      </c>
      <c r="C1134" s="80" t="s">
        <v>19</v>
      </c>
      <c r="D1134" s="80" t="s">
        <v>10565</v>
      </c>
      <c r="E1134" s="80" t="s">
        <v>10566</v>
      </c>
      <c r="F1134" s="80" t="s">
        <v>10773</v>
      </c>
      <c r="G1134" s="80" t="s">
        <v>10451</v>
      </c>
      <c r="H1134" t="s">
        <v>10779</v>
      </c>
      <c r="I1134" s="50">
        <v>17.36</v>
      </c>
    </row>
    <row r="1135" spans="1:9" x14ac:dyDescent="0.2">
      <c r="A1135">
        <v>7331</v>
      </c>
      <c r="B1135" s="79">
        <v>7894904797905</v>
      </c>
      <c r="C1135" s="80" t="s">
        <v>19</v>
      </c>
      <c r="D1135" s="80" t="s">
        <v>10565</v>
      </c>
      <c r="E1135" s="80" t="s">
        <v>10566</v>
      </c>
      <c r="F1135" s="80" t="s">
        <v>10773</v>
      </c>
      <c r="G1135" s="80" t="s">
        <v>10451</v>
      </c>
      <c r="H1135" t="s">
        <v>10777</v>
      </c>
      <c r="I1135" s="50">
        <v>10.199999999999999</v>
      </c>
    </row>
    <row r="1136" spans="1:9" x14ac:dyDescent="0.2">
      <c r="A1136">
        <v>459894</v>
      </c>
      <c r="B1136" s="79">
        <v>459894</v>
      </c>
      <c r="C1136" s="80" t="s">
        <v>19</v>
      </c>
      <c r="D1136" s="80" t="s">
        <v>10565</v>
      </c>
      <c r="E1136" s="80" t="s">
        <v>10566</v>
      </c>
      <c r="F1136" s="80" t="s">
        <v>10773</v>
      </c>
      <c r="G1136" s="80" t="s">
        <v>10451</v>
      </c>
      <c r="H1136" t="s">
        <v>10780</v>
      </c>
      <c r="I1136" s="50">
        <v>15.04</v>
      </c>
    </row>
    <row r="1137" spans="1:9" x14ac:dyDescent="0.2">
      <c r="A1137">
        <v>459903</v>
      </c>
      <c r="B1137" s="79">
        <v>459903</v>
      </c>
      <c r="C1137" s="80" t="s">
        <v>19</v>
      </c>
      <c r="D1137" s="80" t="s">
        <v>10565</v>
      </c>
      <c r="E1137" s="80" t="s">
        <v>10566</v>
      </c>
      <c r="F1137" s="80" t="s">
        <v>10773</v>
      </c>
      <c r="G1137" s="80" t="s">
        <v>10451</v>
      </c>
      <c r="H1137" t="s">
        <v>10781</v>
      </c>
      <c r="I1137" s="50">
        <v>15.03</v>
      </c>
    </row>
    <row r="1138" spans="1:9" x14ac:dyDescent="0.2">
      <c r="A1138">
        <v>223812</v>
      </c>
      <c r="B1138" s="79">
        <v>7894904769889</v>
      </c>
      <c r="C1138" s="80" t="s">
        <v>19</v>
      </c>
      <c r="D1138" s="80" t="s">
        <v>10565</v>
      </c>
      <c r="E1138" s="80" t="s">
        <v>10566</v>
      </c>
      <c r="F1138" s="80" t="s">
        <v>10773</v>
      </c>
      <c r="G1138" s="80" t="s">
        <v>10451</v>
      </c>
      <c r="H1138" t="s">
        <v>10774</v>
      </c>
      <c r="I1138" s="50">
        <v>14.41</v>
      </c>
    </row>
    <row r="1139" spans="1:9" x14ac:dyDescent="0.2">
      <c r="A1139">
        <v>302183</v>
      </c>
      <c r="B1139" s="79">
        <v>302183</v>
      </c>
      <c r="C1139" s="80" t="s">
        <v>19</v>
      </c>
      <c r="D1139" s="80" t="s">
        <v>10565</v>
      </c>
      <c r="E1139" s="80" t="s">
        <v>10566</v>
      </c>
      <c r="F1139" s="80" t="s">
        <v>10773</v>
      </c>
      <c r="G1139" s="80" t="s">
        <v>10451</v>
      </c>
      <c r="H1139" t="s">
        <v>10778</v>
      </c>
      <c r="I1139" s="50">
        <v>14.97</v>
      </c>
    </row>
    <row r="1140" spans="1:9" x14ac:dyDescent="0.2">
      <c r="A1140">
        <v>65</v>
      </c>
      <c r="B1140" s="79">
        <v>65</v>
      </c>
      <c r="C1140" s="80" t="s">
        <v>19</v>
      </c>
      <c r="D1140" s="80" t="s">
        <v>10565</v>
      </c>
      <c r="E1140" s="80" t="s">
        <v>10566</v>
      </c>
      <c r="F1140" s="80" t="s">
        <v>10773</v>
      </c>
      <c r="G1140" s="80" t="s">
        <v>10451</v>
      </c>
      <c r="H1140" t="s">
        <v>10776</v>
      </c>
      <c r="I1140" s="50">
        <v>18.170000000000002</v>
      </c>
    </row>
    <row r="1141" spans="1:9" x14ac:dyDescent="0.2">
      <c r="A1141">
        <v>7311</v>
      </c>
      <c r="B1141" s="79">
        <v>7311</v>
      </c>
      <c r="C1141" s="80" t="s">
        <v>19</v>
      </c>
      <c r="D1141" s="80" t="s">
        <v>10565</v>
      </c>
      <c r="E1141" s="80" t="s">
        <v>10566</v>
      </c>
      <c r="F1141" s="80" t="s">
        <v>10773</v>
      </c>
      <c r="G1141" s="80" t="s">
        <v>10451</v>
      </c>
      <c r="H1141" t="s">
        <v>10782</v>
      </c>
      <c r="I1141" s="50">
        <v>16.78</v>
      </c>
    </row>
    <row r="1142" spans="1:9" x14ac:dyDescent="0.2">
      <c r="A1142">
        <v>26715</v>
      </c>
      <c r="B1142" s="79">
        <v>26715</v>
      </c>
      <c r="C1142" s="80" t="s">
        <v>19</v>
      </c>
      <c r="D1142" s="80" t="s">
        <v>10565</v>
      </c>
      <c r="E1142" s="80" t="s">
        <v>10566</v>
      </c>
      <c r="F1142" s="80" t="s">
        <v>10773</v>
      </c>
      <c r="G1142" s="80" t="s">
        <v>10790</v>
      </c>
      <c r="H1142" t="s">
        <v>10791</v>
      </c>
      <c r="I1142" s="50">
        <v>9.09</v>
      </c>
    </row>
    <row r="1143" spans="1:9" x14ac:dyDescent="0.2">
      <c r="A1143">
        <v>27497</v>
      </c>
      <c r="B1143" s="79">
        <v>27497</v>
      </c>
      <c r="C1143" s="80" t="s">
        <v>19</v>
      </c>
      <c r="D1143" s="80" t="s">
        <v>10565</v>
      </c>
      <c r="E1143" s="80" t="s">
        <v>10566</v>
      </c>
      <c r="F1143" s="80" t="s">
        <v>10773</v>
      </c>
      <c r="G1143" s="80" t="s">
        <v>10790</v>
      </c>
      <c r="H1143" t="s">
        <v>13350</v>
      </c>
      <c r="I1143" s="50">
        <v>7.85</v>
      </c>
    </row>
    <row r="1144" spans="1:9" x14ac:dyDescent="0.2">
      <c r="A1144">
        <v>474711</v>
      </c>
      <c r="B1144" s="79">
        <v>474711</v>
      </c>
      <c r="C1144" s="80" t="s">
        <v>19</v>
      </c>
      <c r="D1144" s="80" t="s">
        <v>10565</v>
      </c>
      <c r="E1144" s="80" t="s">
        <v>10566</v>
      </c>
      <c r="F1144" s="80" t="s">
        <v>10773</v>
      </c>
      <c r="G1144" s="80" t="s">
        <v>10766</v>
      </c>
      <c r="H1144" t="s">
        <v>10785</v>
      </c>
      <c r="I1144" s="50">
        <v>8.4600000000000009</v>
      </c>
    </row>
    <row r="1145" spans="1:9" x14ac:dyDescent="0.2">
      <c r="A1145">
        <v>474782</v>
      </c>
      <c r="B1145" s="79">
        <v>474782</v>
      </c>
      <c r="C1145" s="80" t="s">
        <v>19</v>
      </c>
      <c r="D1145" s="80" t="s">
        <v>10565</v>
      </c>
      <c r="E1145" s="80" t="s">
        <v>10566</v>
      </c>
      <c r="F1145" s="80" t="s">
        <v>10773</v>
      </c>
      <c r="G1145" s="80" t="s">
        <v>13022</v>
      </c>
      <c r="H1145" t="s">
        <v>13351</v>
      </c>
      <c r="I1145" s="50">
        <v>9.8000000000000007</v>
      </c>
    </row>
    <row r="1146" spans="1:9" x14ac:dyDescent="0.2">
      <c r="A1146">
        <v>465115</v>
      </c>
      <c r="B1146" s="79">
        <v>465115</v>
      </c>
      <c r="C1146" s="80" t="s">
        <v>19</v>
      </c>
      <c r="D1146" s="80" t="s">
        <v>10565</v>
      </c>
      <c r="E1146" s="80" t="s">
        <v>10566</v>
      </c>
      <c r="F1146" s="80" t="s">
        <v>10773</v>
      </c>
      <c r="G1146" s="80" t="s">
        <v>10760</v>
      </c>
      <c r="H1146" t="s">
        <v>13352</v>
      </c>
      <c r="I1146" s="50">
        <v>9.68</v>
      </c>
    </row>
    <row r="1147" spans="1:9" x14ac:dyDescent="0.2">
      <c r="A1147">
        <v>517535</v>
      </c>
      <c r="B1147" s="79">
        <v>517535</v>
      </c>
      <c r="C1147" s="80" t="s">
        <v>19</v>
      </c>
      <c r="D1147" s="80" t="s">
        <v>10565</v>
      </c>
      <c r="E1147" s="80" t="s">
        <v>10566</v>
      </c>
      <c r="F1147" s="80" t="s">
        <v>10773</v>
      </c>
      <c r="G1147" s="80" t="s">
        <v>13353</v>
      </c>
      <c r="H1147" t="s">
        <v>13354</v>
      </c>
      <c r="I1147" s="50">
        <v>7.48</v>
      </c>
    </row>
    <row r="1148" spans="1:9" x14ac:dyDescent="0.2">
      <c r="A1148">
        <v>465421</v>
      </c>
      <c r="B1148" s="79">
        <v>465421</v>
      </c>
      <c r="C1148" s="80" t="s">
        <v>19</v>
      </c>
      <c r="D1148" s="80" t="s">
        <v>10565</v>
      </c>
      <c r="E1148" s="80" t="s">
        <v>10566</v>
      </c>
      <c r="F1148" s="80" t="s">
        <v>10773</v>
      </c>
      <c r="G1148" s="80" t="s">
        <v>13353</v>
      </c>
      <c r="H1148" t="s">
        <v>13355</v>
      </c>
      <c r="I1148" s="50">
        <v>7.02</v>
      </c>
    </row>
    <row r="1149" spans="1:9" x14ac:dyDescent="0.2">
      <c r="A1149">
        <v>465266</v>
      </c>
      <c r="B1149" s="79">
        <v>465266</v>
      </c>
      <c r="C1149" s="80" t="s">
        <v>19</v>
      </c>
      <c r="D1149" s="80" t="s">
        <v>10565</v>
      </c>
      <c r="E1149" s="80" t="s">
        <v>10566</v>
      </c>
      <c r="F1149" s="80" t="s">
        <v>10773</v>
      </c>
      <c r="G1149" s="80" t="s">
        <v>13353</v>
      </c>
      <c r="H1149" t="s">
        <v>13356</v>
      </c>
      <c r="I1149" s="50">
        <v>8.36</v>
      </c>
    </row>
    <row r="1150" spans="1:9" x14ac:dyDescent="0.2">
      <c r="A1150">
        <v>466521</v>
      </c>
      <c r="B1150" s="79">
        <v>466521</v>
      </c>
      <c r="C1150" s="80" t="s">
        <v>19</v>
      </c>
      <c r="D1150" s="80" t="s">
        <v>10565</v>
      </c>
      <c r="E1150" s="80" t="s">
        <v>10566</v>
      </c>
      <c r="F1150" s="80" t="s">
        <v>10773</v>
      </c>
      <c r="G1150" s="80" t="s">
        <v>10762</v>
      </c>
      <c r="H1150" t="s">
        <v>10784</v>
      </c>
      <c r="I1150" s="50">
        <v>9.4700000000000006</v>
      </c>
    </row>
    <row r="1151" spans="1:9" x14ac:dyDescent="0.2">
      <c r="A1151">
        <v>477573</v>
      </c>
      <c r="B1151" s="79">
        <v>477573</v>
      </c>
      <c r="C1151" s="80" t="s">
        <v>19</v>
      </c>
      <c r="D1151" s="80" t="s">
        <v>10565</v>
      </c>
      <c r="E1151" s="80" t="s">
        <v>10566</v>
      </c>
      <c r="F1151" s="80" t="s">
        <v>10773</v>
      </c>
      <c r="G1151" s="80" t="s">
        <v>10788</v>
      </c>
      <c r="H1151" t="s">
        <v>10789</v>
      </c>
      <c r="I1151" s="50">
        <v>10.050000000000001</v>
      </c>
    </row>
    <row r="1152" spans="1:9" x14ac:dyDescent="0.2">
      <c r="A1152">
        <v>527872</v>
      </c>
      <c r="B1152" s="79">
        <v>527872</v>
      </c>
      <c r="C1152" s="80" t="s">
        <v>19</v>
      </c>
      <c r="D1152" s="80" t="s">
        <v>10565</v>
      </c>
      <c r="E1152" s="80" t="s">
        <v>10566</v>
      </c>
      <c r="F1152" s="80" t="s">
        <v>10773</v>
      </c>
      <c r="G1152" s="80" t="s">
        <v>10786</v>
      </c>
      <c r="H1152" t="s">
        <v>10787</v>
      </c>
      <c r="I1152" s="50">
        <v>9.48</v>
      </c>
    </row>
    <row r="1153" spans="1:9" x14ac:dyDescent="0.2">
      <c r="A1153">
        <v>518894</v>
      </c>
      <c r="B1153" s="79">
        <v>7897032402857</v>
      </c>
      <c r="C1153" s="80" t="s">
        <v>19</v>
      </c>
      <c r="D1153" s="80" t="s">
        <v>10565</v>
      </c>
      <c r="E1153" s="80" t="s">
        <v>10566</v>
      </c>
      <c r="F1153" s="80" t="s">
        <v>11236</v>
      </c>
      <c r="G1153" s="80" t="s">
        <v>11118</v>
      </c>
      <c r="H1153" t="s">
        <v>13357</v>
      </c>
      <c r="I1153" s="50">
        <v>16.29</v>
      </c>
    </row>
    <row r="1154" spans="1:9" x14ac:dyDescent="0.2">
      <c r="A1154">
        <v>568331</v>
      </c>
      <c r="B1154" s="79">
        <v>7896519251797</v>
      </c>
      <c r="C1154" s="80" t="s">
        <v>19</v>
      </c>
      <c r="D1154" s="80" t="s">
        <v>10565</v>
      </c>
      <c r="E1154" s="80" t="s">
        <v>10566</v>
      </c>
      <c r="F1154" s="80" t="s">
        <v>11236</v>
      </c>
      <c r="G1154" s="80" t="s">
        <v>10876</v>
      </c>
      <c r="H1154" t="s">
        <v>11237</v>
      </c>
      <c r="I1154" s="50">
        <v>17.8</v>
      </c>
    </row>
    <row r="1155" spans="1:9" x14ac:dyDescent="0.2">
      <c r="A1155">
        <v>503969</v>
      </c>
      <c r="B1155" s="79">
        <v>7898238651254</v>
      </c>
      <c r="C1155" s="80" t="s">
        <v>19</v>
      </c>
      <c r="D1155" s="80" t="s">
        <v>10565</v>
      </c>
      <c r="E1155" s="80" t="s">
        <v>10566</v>
      </c>
      <c r="F1155" s="80" t="s">
        <v>10885</v>
      </c>
      <c r="G1155" s="80" t="s">
        <v>10889</v>
      </c>
      <c r="H1155" t="s">
        <v>10890</v>
      </c>
      <c r="I1155" s="50">
        <v>4.95</v>
      </c>
    </row>
    <row r="1156" spans="1:9" x14ac:dyDescent="0.2">
      <c r="A1156">
        <v>467021</v>
      </c>
      <c r="B1156" s="79">
        <v>7898086650010</v>
      </c>
      <c r="C1156" s="80" t="s">
        <v>19</v>
      </c>
      <c r="D1156" s="80" t="s">
        <v>10565</v>
      </c>
      <c r="E1156" s="80" t="s">
        <v>10566</v>
      </c>
      <c r="F1156" s="80" t="s">
        <v>10885</v>
      </c>
      <c r="G1156" s="80" t="s">
        <v>10887</v>
      </c>
      <c r="H1156" t="s">
        <v>10888</v>
      </c>
      <c r="I1156" s="50">
        <v>5.4</v>
      </c>
    </row>
    <row r="1157" spans="1:9" x14ac:dyDescent="0.2">
      <c r="A1157">
        <v>559468</v>
      </c>
      <c r="B1157" s="79">
        <v>7898238651285</v>
      </c>
      <c r="C1157" s="80" t="s">
        <v>19</v>
      </c>
      <c r="D1157" s="80" t="s">
        <v>10565</v>
      </c>
      <c r="E1157" s="80" t="s">
        <v>10566</v>
      </c>
      <c r="F1157" s="80" t="s">
        <v>10885</v>
      </c>
      <c r="G1157" s="80" t="s">
        <v>10891</v>
      </c>
      <c r="H1157" t="s">
        <v>10892</v>
      </c>
      <c r="I1157" s="50">
        <v>3.03</v>
      </c>
    </row>
    <row r="1158" spans="1:9" x14ac:dyDescent="0.2">
      <c r="A1158">
        <v>559476</v>
      </c>
      <c r="B1158" s="79">
        <v>7898238651261</v>
      </c>
      <c r="C1158" s="80" t="s">
        <v>19</v>
      </c>
      <c r="D1158" s="80" t="s">
        <v>10565</v>
      </c>
      <c r="E1158" s="80" t="s">
        <v>10566</v>
      </c>
      <c r="F1158" s="80" t="s">
        <v>10885</v>
      </c>
      <c r="G1158" s="80" t="s">
        <v>10891</v>
      </c>
      <c r="H1158" t="s">
        <v>10893</v>
      </c>
      <c r="I1158" s="50">
        <v>3.03</v>
      </c>
    </row>
    <row r="1159" spans="1:9" x14ac:dyDescent="0.2">
      <c r="A1159">
        <v>559477</v>
      </c>
      <c r="B1159" s="79">
        <v>7898238651292</v>
      </c>
      <c r="C1159" s="80" t="s">
        <v>19</v>
      </c>
      <c r="D1159" s="80" t="s">
        <v>10565</v>
      </c>
      <c r="E1159" s="80" t="s">
        <v>10566</v>
      </c>
      <c r="F1159" s="80" t="s">
        <v>10885</v>
      </c>
      <c r="G1159" s="80" t="s">
        <v>10891</v>
      </c>
      <c r="H1159" t="s">
        <v>10894</v>
      </c>
      <c r="I1159" s="50">
        <v>3.03</v>
      </c>
    </row>
    <row r="1160" spans="1:9" x14ac:dyDescent="0.2">
      <c r="A1160">
        <v>559479</v>
      </c>
      <c r="B1160" s="79">
        <v>7898238651278</v>
      </c>
      <c r="C1160" s="80" t="s">
        <v>19</v>
      </c>
      <c r="D1160" s="80" t="s">
        <v>10565</v>
      </c>
      <c r="E1160" s="80" t="s">
        <v>10566</v>
      </c>
      <c r="F1160" s="80" t="s">
        <v>10885</v>
      </c>
      <c r="G1160" s="80" t="s">
        <v>10891</v>
      </c>
      <c r="H1160" t="s">
        <v>10895</v>
      </c>
      <c r="I1160" s="50">
        <v>3.03</v>
      </c>
    </row>
    <row r="1161" spans="1:9" x14ac:dyDescent="0.2">
      <c r="A1161">
        <v>521824</v>
      </c>
      <c r="B1161" s="79">
        <v>7896045110407</v>
      </c>
      <c r="C1161" s="80" t="s">
        <v>19</v>
      </c>
      <c r="D1161" s="80" t="s">
        <v>10565</v>
      </c>
      <c r="E1161" s="80" t="s">
        <v>11449</v>
      </c>
      <c r="F1161" s="80" t="s">
        <v>11782</v>
      </c>
      <c r="G1161" s="80" t="s">
        <v>4898</v>
      </c>
      <c r="H1161" t="s">
        <v>11842</v>
      </c>
      <c r="I1161" s="50">
        <v>7.17</v>
      </c>
    </row>
    <row r="1162" spans="1:9" x14ac:dyDescent="0.2">
      <c r="A1162">
        <v>521828</v>
      </c>
      <c r="B1162" s="79">
        <v>7896045110629</v>
      </c>
      <c r="C1162" s="80" t="s">
        <v>19</v>
      </c>
      <c r="D1162" s="80" t="s">
        <v>10565</v>
      </c>
      <c r="E1162" s="80" t="s">
        <v>11449</v>
      </c>
      <c r="F1162" s="80" t="s">
        <v>11782</v>
      </c>
      <c r="G1162" s="80" t="s">
        <v>4898</v>
      </c>
      <c r="H1162" t="s">
        <v>11843</v>
      </c>
      <c r="I1162" s="50">
        <v>7.17</v>
      </c>
    </row>
    <row r="1163" spans="1:9" x14ac:dyDescent="0.2">
      <c r="A1163">
        <v>521833</v>
      </c>
      <c r="B1163" s="79">
        <v>7896045110636</v>
      </c>
      <c r="C1163" s="80" t="s">
        <v>19</v>
      </c>
      <c r="D1163" s="80" t="s">
        <v>10565</v>
      </c>
      <c r="E1163" s="80" t="s">
        <v>11449</v>
      </c>
      <c r="F1163" s="80" t="s">
        <v>11782</v>
      </c>
      <c r="G1163" s="80" t="s">
        <v>4898</v>
      </c>
      <c r="H1163" t="s">
        <v>11844</v>
      </c>
      <c r="I1163" s="50">
        <v>7.17</v>
      </c>
    </row>
    <row r="1164" spans="1:9" x14ac:dyDescent="0.2">
      <c r="A1164">
        <v>521836</v>
      </c>
      <c r="B1164" s="79">
        <v>7896045110667</v>
      </c>
      <c r="C1164" s="80" t="s">
        <v>19</v>
      </c>
      <c r="D1164" s="80" t="s">
        <v>10565</v>
      </c>
      <c r="E1164" s="80" t="s">
        <v>11449</v>
      </c>
      <c r="F1164" s="80" t="s">
        <v>11782</v>
      </c>
      <c r="G1164" s="80" t="s">
        <v>4898</v>
      </c>
      <c r="H1164" t="s">
        <v>11845</v>
      </c>
      <c r="I1164" s="50">
        <v>7.17</v>
      </c>
    </row>
    <row r="1165" spans="1:9" x14ac:dyDescent="0.2">
      <c r="A1165">
        <v>390030</v>
      </c>
      <c r="B1165" s="79">
        <v>7891097101618</v>
      </c>
      <c r="C1165" s="80" t="s">
        <v>19</v>
      </c>
      <c r="D1165" s="80" t="s">
        <v>10565</v>
      </c>
      <c r="E1165" s="80" t="s">
        <v>11449</v>
      </c>
      <c r="F1165" s="80" t="s">
        <v>11782</v>
      </c>
      <c r="G1165" s="80" t="s">
        <v>11442</v>
      </c>
      <c r="H1165" t="s">
        <v>11761</v>
      </c>
      <c r="I1165" s="50">
        <v>2.81</v>
      </c>
    </row>
    <row r="1166" spans="1:9" x14ac:dyDescent="0.2">
      <c r="A1166">
        <v>390036</v>
      </c>
      <c r="B1166" s="79">
        <v>7891097101892</v>
      </c>
      <c r="C1166" s="80" t="s">
        <v>19</v>
      </c>
      <c r="D1166" s="80" t="s">
        <v>10565</v>
      </c>
      <c r="E1166" s="80" t="s">
        <v>11449</v>
      </c>
      <c r="F1166" s="80" t="s">
        <v>11782</v>
      </c>
      <c r="G1166" s="80" t="s">
        <v>11442</v>
      </c>
      <c r="H1166" t="s">
        <v>13358</v>
      </c>
      <c r="I1166" s="50">
        <v>2.69</v>
      </c>
    </row>
    <row r="1167" spans="1:9" x14ac:dyDescent="0.2">
      <c r="A1167">
        <v>427519</v>
      </c>
      <c r="B1167" s="79">
        <v>7891097102868</v>
      </c>
      <c r="C1167" s="80" t="s">
        <v>19</v>
      </c>
      <c r="D1167" s="80" t="s">
        <v>10565</v>
      </c>
      <c r="E1167" s="80" t="s">
        <v>11449</v>
      </c>
      <c r="F1167" s="80" t="s">
        <v>11782</v>
      </c>
      <c r="G1167" s="80" t="s">
        <v>11442</v>
      </c>
      <c r="H1167" t="s">
        <v>11833</v>
      </c>
      <c r="I1167" s="50">
        <v>2.29</v>
      </c>
    </row>
    <row r="1168" spans="1:9" x14ac:dyDescent="0.2">
      <c r="A1168">
        <v>398036</v>
      </c>
      <c r="B1168" s="79">
        <v>7891097101854</v>
      </c>
      <c r="C1168" s="80" t="s">
        <v>19</v>
      </c>
      <c r="D1168" s="80" t="s">
        <v>10565</v>
      </c>
      <c r="E1168" s="80" t="s">
        <v>11449</v>
      </c>
      <c r="F1168" s="80" t="s">
        <v>11782</v>
      </c>
      <c r="G1168" s="80" t="s">
        <v>11442</v>
      </c>
      <c r="H1168" t="s">
        <v>11831</v>
      </c>
      <c r="I1168" s="50">
        <v>4.5</v>
      </c>
    </row>
    <row r="1169" spans="1:9" x14ac:dyDescent="0.2">
      <c r="A1169">
        <v>390035</v>
      </c>
      <c r="B1169" s="79">
        <v>7891097101717</v>
      </c>
      <c r="C1169" s="80" t="s">
        <v>19</v>
      </c>
      <c r="D1169" s="80" t="s">
        <v>10565</v>
      </c>
      <c r="E1169" s="80" t="s">
        <v>11449</v>
      </c>
      <c r="F1169" s="80" t="s">
        <v>11782</v>
      </c>
      <c r="G1169" s="80" t="s">
        <v>11442</v>
      </c>
      <c r="H1169" t="s">
        <v>11830</v>
      </c>
      <c r="I1169" s="50">
        <v>4.5</v>
      </c>
    </row>
    <row r="1170" spans="1:9" x14ac:dyDescent="0.2">
      <c r="A1170">
        <v>496384</v>
      </c>
      <c r="B1170" s="79">
        <v>7891097104633</v>
      </c>
      <c r="C1170" s="80" t="s">
        <v>19</v>
      </c>
      <c r="D1170" s="80" t="s">
        <v>10565</v>
      </c>
      <c r="E1170" s="80" t="s">
        <v>11449</v>
      </c>
      <c r="F1170" s="80" t="s">
        <v>11782</v>
      </c>
      <c r="G1170" s="80" t="s">
        <v>11442</v>
      </c>
      <c r="H1170" t="s">
        <v>13359</v>
      </c>
      <c r="I1170" s="50">
        <v>2.69</v>
      </c>
    </row>
    <row r="1171" spans="1:9" x14ac:dyDescent="0.2">
      <c r="A1171">
        <v>427520</v>
      </c>
      <c r="B1171" s="79">
        <v>7891097103223</v>
      </c>
      <c r="C1171" s="80" t="s">
        <v>19</v>
      </c>
      <c r="D1171" s="80" t="s">
        <v>10565</v>
      </c>
      <c r="E1171" s="80" t="s">
        <v>11449</v>
      </c>
      <c r="F1171" s="80" t="s">
        <v>11782</v>
      </c>
      <c r="G1171" s="80" t="s">
        <v>11442</v>
      </c>
      <c r="H1171" t="s">
        <v>11834</v>
      </c>
      <c r="I1171" s="50">
        <v>10.48</v>
      </c>
    </row>
    <row r="1172" spans="1:9" x14ac:dyDescent="0.2">
      <c r="A1172">
        <v>427516</v>
      </c>
      <c r="B1172" s="79">
        <v>7891097103230</v>
      </c>
      <c r="C1172" s="80" t="s">
        <v>19</v>
      </c>
      <c r="D1172" s="80" t="s">
        <v>10565</v>
      </c>
      <c r="E1172" s="80" t="s">
        <v>11449</v>
      </c>
      <c r="F1172" s="80" t="s">
        <v>11782</v>
      </c>
      <c r="G1172" s="80" t="s">
        <v>11442</v>
      </c>
      <c r="H1172" t="s">
        <v>11832</v>
      </c>
      <c r="I1172" s="50">
        <v>10.48</v>
      </c>
    </row>
    <row r="1173" spans="1:9" x14ac:dyDescent="0.2">
      <c r="A1173">
        <v>390027</v>
      </c>
      <c r="B1173" s="79">
        <v>7891097101748</v>
      </c>
      <c r="C1173" s="80" t="s">
        <v>19</v>
      </c>
      <c r="D1173" s="80" t="s">
        <v>10565</v>
      </c>
      <c r="E1173" s="80" t="s">
        <v>11449</v>
      </c>
      <c r="F1173" s="80" t="s">
        <v>11782</v>
      </c>
      <c r="G1173" s="80" t="s">
        <v>11442</v>
      </c>
      <c r="H1173" t="s">
        <v>11829</v>
      </c>
      <c r="I1173" s="50">
        <v>3.9</v>
      </c>
    </row>
    <row r="1174" spans="1:9" x14ac:dyDescent="0.2">
      <c r="A1174">
        <v>47856</v>
      </c>
      <c r="B1174" s="79">
        <v>7891097088346</v>
      </c>
      <c r="C1174" s="80" t="s">
        <v>19</v>
      </c>
      <c r="D1174" s="80" t="s">
        <v>10565</v>
      </c>
      <c r="E1174" s="80" t="s">
        <v>11449</v>
      </c>
      <c r="F1174" s="80" t="s">
        <v>11782</v>
      </c>
      <c r="G1174" s="80" t="s">
        <v>11442</v>
      </c>
      <c r="H1174" t="s">
        <v>11828</v>
      </c>
      <c r="I1174" s="50">
        <v>3.9</v>
      </c>
    </row>
    <row r="1175" spans="1:9" x14ac:dyDescent="0.2">
      <c r="A1175">
        <v>473540</v>
      </c>
      <c r="B1175" s="79">
        <v>7891097101465</v>
      </c>
      <c r="C1175" s="80" t="s">
        <v>19</v>
      </c>
      <c r="D1175" s="80" t="s">
        <v>10565</v>
      </c>
      <c r="E1175" s="80" t="s">
        <v>11449</v>
      </c>
      <c r="F1175" s="80" t="s">
        <v>11782</v>
      </c>
      <c r="G1175" s="80" t="s">
        <v>11442</v>
      </c>
      <c r="H1175" t="s">
        <v>11835</v>
      </c>
      <c r="I1175" s="50">
        <v>4.34</v>
      </c>
    </row>
    <row r="1176" spans="1:9" x14ac:dyDescent="0.2">
      <c r="A1176">
        <v>496406</v>
      </c>
      <c r="B1176" s="79">
        <v>7891097104329</v>
      </c>
      <c r="C1176" s="80" t="s">
        <v>19</v>
      </c>
      <c r="D1176" s="80" t="s">
        <v>10565</v>
      </c>
      <c r="E1176" s="80" t="s">
        <v>11449</v>
      </c>
      <c r="F1176" s="80" t="s">
        <v>11782</v>
      </c>
      <c r="G1176" s="80" t="s">
        <v>11442</v>
      </c>
      <c r="H1176" t="s">
        <v>11836</v>
      </c>
      <c r="I1176" s="50">
        <v>5.0599999999999996</v>
      </c>
    </row>
    <row r="1177" spans="1:9" x14ac:dyDescent="0.2">
      <c r="A1177">
        <v>496409</v>
      </c>
      <c r="B1177" s="79">
        <v>7891097104343</v>
      </c>
      <c r="C1177" s="80" t="s">
        <v>19</v>
      </c>
      <c r="D1177" s="80" t="s">
        <v>10565</v>
      </c>
      <c r="E1177" s="80" t="s">
        <v>11449</v>
      </c>
      <c r="F1177" s="80" t="s">
        <v>11782</v>
      </c>
      <c r="G1177" s="80" t="s">
        <v>11442</v>
      </c>
      <c r="H1177" t="s">
        <v>11837</v>
      </c>
      <c r="I1177" s="50">
        <v>5.0599999999999996</v>
      </c>
    </row>
    <row r="1178" spans="1:9" x14ac:dyDescent="0.2">
      <c r="A1178">
        <v>496412</v>
      </c>
      <c r="B1178" s="79">
        <v>7891097104336</v>
      </c>
      <c r="C1178" s="80" t="s">
        <v>19</v>
      </c>
      <c r="D1178" s="80" t="s">
        <v>10565</v>
      </c>
      <c r="E1178" s="80" t="s">
        <v>11449</v>
      </c>
      <c r="F1178" s="80" t="s">
        <v>11782</v>
      </c>
      <c r="G1178" s="80" t="s">
        <v>11442</v>
      </c>
      <c r="H1178" t="s">
        <v>11838</v>
      </c>
      <c r="I1178" s="50">
        <v>5.0599999999999996</v>
      </c>
    </row>
    <row r="1179" spans="1:9" x14ac:dyDescent="0.2">
      <c r="A1179">
        <v>46185</v>
      </c>
      <c r="B1179" s="79">
        <v>7898403780451</v>
      </c>
      <c r="C1179" s="80" t="s">
        <v>19</v>
      </c>
      <c r="D1179" s="80" t="s">
        <v>10565</v>
      </c>
      <c r="E1179" s="80" t="s">
        <v>11449</v>
      </c>
      <c r="F1179" s="80" t="s">
        <v>11782</v>
      </c>
      <c r="G1179" s="80" t="s">
        <v>6311</v>
      </c>
      <c r="H1179" t="s">
        <v>11783</v>
      </c>
      <c r="I1179" s="50">
        <v>4.99</v>
      </c>
    </row>
    <row r="1180" spans="1:9" x14ac:dyDescent="0.2">
      <c r="A1180">
        <v>46188</v>
      </c>
      <c r="B1180" s="79">
        <v>7898403781014</v>
      </c>
      <c r="C1180" s="80" t="s">
        <v>19</v>
      </c>
      <c r="D1180" s="80" t="s">
        <v>10565</v>
      </c>
      <c r="E1180" s="80" t="s">
        <v>11449</v>
      </c>
      <c r="F1180" s="80" t="s">
        <v>11782</v>
      </c>
      <c r="G1180" s="80" t="s">
        <v>6311</v>
      </c>
      <c r="H1180" t="s">
        <v>11784</v>
      </c>
      <c r="I1180" s="50">
        <v>4.99</v>
      </c>
    </row>
    <row r="1181" spans="1:9" x14ac:dyDescent="0.2">
      <c r="A1181">
        <v>51515</v>
      </c>
      <c r="B1181" s="79">
        <v>7898403781021</v>
      </c>
      <c r="C1181" s="80" t="s">
        <v>19</v>
      </c>
      <c r="D1181" s="80" t="s">
        <v>10565</v>
      </c>
      <c r="E1181" s="80" t="s">
        <v>11449</v>
      </c>
      <c r="F1181" s="80" t="s">
        <v>11782</v>
      </c>
      <c r="G1181" s="80" t="s">
        <v>6311</v>
      </c>
      <c r="H1181" t="s">
        <v>11785</v>
      </c>
      <c r="I1181" s="50">
        <v>4.99</v>
      </c>
    </row>
    <row r="1182" spans="1:9" x14ac:dyDescent="0.2">
      <c r="A1182">
        <v>450844</v>
      </c>
      <c r="B1182" s="79">
        <v>7898950516084</v>
      </c>
      <c r="C1182" s="80" t="s">
        <v>19</v>
      </c>
      <c r="D1182" s="80" t="s">
        <v>10565</v>
      </c>
      <c r="E1182" s="80" t="s">
        <v>11449</v>
      </c>
      <c r="F1182" s="80" t="s">
        <v>11782</v>
      </c>
      <c r="G1182" s="80" t="s">
        <v>6311</v>
      </c>
      <c r="H1182" t="s">
        <v>13360</v>
      </c>
      <c r="I1182" s="50">
        <v>5.69</v>
      </c>
    </row>
    <row r="1183" spans="1:9" x14ac:dyDescent="0.2">
      <c r="A1183">
        <v>452706</v>
      </c>
      <c r="B1183" s="79">
        <v>7898403781533</v>
      </c>
      <c r="C1183" s="80" t="s">
        <v>19</v>
      </c>
      <c r="D1183" s="80" t="s">
        <v>10565</v>
      </c>
      <c r="E1183" s="80" t="s">
        <v>11449</v>
      </c>
      <c r="F1183" s="80" t="s">
        <v>11782</v>
      </c>
      <c r="G1183" s="80" t="s">
        <v>6311</v>
      </c>
      <c r="H1183" t="s">
        <v>13361</v>
      </c>
      <c r="I1183" s="50">
        <v>4.99</v>
      </c>
    </row>
    <row r="1184" spans="1:9" x14ac:dyDescent="0.2">
      <c r="A1184">
        <v>485953</v>
      </c>
      <c r="B1184" s="79">
        <v>7896085391064</v>
      </c>
      <c r="C1184" s="80" t="s">
        <v>19</v>
      </c>
      <c r="D1184" s="80" t="s">
        <v>10565</v>
      </c>
      <c r="E1184" s="80" t="s">
        <v>11449</v>
      </c>
      <c r="F1184" s="80" t="s">
        <v>11782</v>
      </c>
      <c r="G1184" s="80" t="s">
        <v>13362</v>
      </c>
      <c r="H1184" t="s">
        <v>13363</v>
      </c>
      <c r="I1184" s="50">
        <v>3.92</v>
      </c>
    </row>
    <row r="1185" spans="1:9" x14ac:dyDescent="0.2">
      <c r="A1185">
        <v>485956</v>
      </c>
      <c r="B1185" s="79">
        <v>7896085300066</v>
      </c>
      <c r="C1185" s="80" t="s">
        <v>19</v>
      </c>
      <c r="D1185" s="80" t="s">
        <v>10565</v>
      </c>
      <c r="E1185" s="80" t="s">
        <v>11449</v>
      </c>
      <c r="F1185" s="80" t="s">
        <v>11782</v>
      </c>
      <c r="G1185" s="80" t="s">
        <v>13362</v>
      </c>
      <c r="H1185" t="s">
        <v>13364</v>
      </c>
      <c r="I1185" s="50">
        <v>4.5999999999999996</v>
      </c>
    </row>
    <row r="1186" spans="1:9" x14ac:dyDescent="0.2">
      <c r="A1186">
        <v>485958</v>
      </c>
      <c r="B1186" s="79">
        <v>7896085391767</v>
      </c>
      <c r="C1186" s="80" t="s">
        <v>19</v>
      </c>
      <c r="D1186" s="80" t="s">
        <v>10565</v>
      </c>
      <c r="E1186" s="80" t="s">
        <v>11449</v>
      </c>
      <c r="F1186" s="80" t="s">
        <v>11782</v>
      </c>
      <c r="G1186" s="80" t="s">
        <v>13362</v>
      </c>
      <c r="H1186" t="s">
        <v>13365</v>
      </c>
      <c r="I1186" s="50">
        <v>3.92</v>
      </c>
    </row>
    <row r="1187" spans="1:9" x14ac:dyDescent="0.2">
      <c r="A1187">
        <v>519669</v>
      </c>
      <c r="B1187" s="79">
        <v>7898080643070</v>
      </c>
      <c r="C1187" s="80" t="s">
        <v>19</v>
      </c>
      <c r="D1187" s="80" t="s">
        <v>10565</v>
      </c>
      <c r="E1187" s="80" t="s">
        <v>11449</v>
      </c>
      <c r="F1187" s="80" t="s">
        <v>11782</v>
      </c>
      <c r="G1187" s="80" t="s">
        <v>6061</v>
      </c>
      <c r="H1187" t="s">
        <v>11841</v>
      </c>
      <c r="I1187" s="50">
        <v>5.92</v>
      </c>
    </row>
    <row r="1188" spans="1:9" x14ac:dyDescent="0.2">
      <c r="A1188">
        <v>472645</v>
      </c>
      <c r="B1188" s="79">
        <v>7898080642905</v>
      </c>
      <c r="C1188" s="80" t="s">
        <v>19</v>
      </c>
      <c r="D1188" s="80" t="s">
        <v>10565</v>
      </c>
      <c r="E1188" s="80" t="s">
        <v>11449</v>
      </c>
      <c r="F1188" s="80" t="s">
        <v>11782</v>
      </c>
      <c r="G1188" s="80" t="s">
        <v>6061</v>
      </c>
      <c r="H1188" t="s">
        <v>13366</v>
      </c>
      <c r="I1188" s="50">
        <v>5.53</v>
      </c>
    </row>
    <row r="1189" spans="1:9" x14ac:dyDescent="0.2">
      <c r="A1189">
        <v>472646</v>
      </c>
      <c r="B1189" s="79">
        <v>7898080642899</v>
      </c>
      <c r="C1189" s="80" t="s">
        <v>19</v>
      </c>
      <c r="D1189" s="80" t="s">
        <v>10565</v>
      </c>
      <c r="E1189" s="80" t="s">
        <v>11449</v>
      </c>
      <c r="F1189" s="80" t="s">
        <v>11782</v>
      </c>
      <c r="G1189" s="80" t="s">
        <v>6061</v>
      </c>
      <c r="H1189" t="s">
        <v>13367</v>
      </c>
      <c r="I1189" s="50">
        <v>5.83</v>
      </c>
    </row>
    <row r="1190" spans="1:9" x14ac:dyDescent="0.2">
      <c r="A1190">
        <v>472647</v>
      </c>
      <c r="B1190" s="79">
        <v>7898080642882</v>
      </c>
      <c r="C1190" s="80" t="s">
        <v>19</v>
      </c>
      <c r="D1190" s="80" t="s">
        <v>10565</v>
      </c>
      <c r="E1190" s="80" t="s">
        <v>11449</v>
      </c>
      <c r="F1190" s="80" t="s">
        <v>11782</v>
      </c>
      <c r="G1190" s="80" t="s">
        <v>6061</v>
      </c>
      <c r="H1190" t="s">
        <v>13368</v>
      </c>
      <c r="I1190" s="50">
        <v>5.9</v>
      </c>
    </row>
    <row r="1191" spans="1:9" x14ac:dyDescent="0.2">
      <c r="A1191">
        <v>504725</v>
      </c>
      <c r="B1191" s="79">
        <v>7896051166412</v>
      </c>
      <c r="C1191" s="80" t="s">
        <v>19</v>
      </c>
      <c r="D1191" s="80" t="s">
        <v>10565</v>
      </c>
      <c r="E1191" s="80" t="s">
        <v>11449</v>
      </c>
      <c r="F1191" s="80" t="s">
        <v>11782</v>
      </c>
      <c r="G1191" s="80" t="s">
        <v>6133</v>
      </c>
      <c r="H1191" t="s">
        <v>11839</v>
      </c>
      <c r="I1191" s="50">
        <v>5.57</v>
      </c>
    </row>
    <row r="1192" spans="1:9" x14ac:dyDescent="0.2">
      <c r="A1192">
        <v>504726</v>
      </c>
      <c r="B1192" s="79">
        <v>7896051166818</v>
      </c>
      <c r="C1192" s="80" t="s">
        <v>19</v>
      </c>
      <c r="D1192" s="80" t="s">
        <v>10565</v>
      </c>
      <c r="E1192" s="80" t="s">
        <v>11449</v>
      </c>
      <c r="F1192" s="80" t="s">
        <v>11782</v>
      </c>
      <c r="G1192" s="80" t="s">
        <v>6133</v>
      </c>
      <c r="H1192" t="s">
        <v>11840</v>
      </c>
      <c r="I1192" s="50">
        <v>5.6</v>
      </c>
    </row>
    <row r="1193" spans="1:9" x14ac:dyDescent="0.2">
      <c r="A1193">
        <v>516869</v>
      </c>
      <c r="B1193" s="79">
        <v>7891025124320</v>
      </c>
      <c r="C1193" s="80" t="s">
        <v>19</v>
      </c>
      <c r="D1193" s="80" t="s">
        <v>10565</v>
      </c>
      <c r="E1193" s="80" t="s">
        <v>11449</v>
      </c>
      <c r="F1193" s="80" t="s">
        <v>11782</v>
      </c>
      <c r="G1193" s="80" t="s">
        <v>11455</v>
      </c>
      <c r="H1193" t="s">
        <v>11811</v>
      </c>
      <c r="I1193" s="50">
        <v>9.24</v>
      </c>
    </row>
    <row r="1194" spans="1:9" x14ac:dyDescent="0.2">
      <c r="A1194">
        <v>516870</v>
      </c>
      <c r="B1194" s="79">
        <v>7891025124214</v>
      </c>
      <c r="C1194" s="80" t="s">
        <v>19</v>
      </c>
      <c r="D1194" s="80" t="s">
        <v>10565</v>
      </c>
      <c r="E1194" s="80" t="s">
        <v>11449</v>
      </c>
      <c r="F1194" s="80" t="s">
        <v>11782</v>
      </c>
      <c r="G1194" s="80" t="s">
        <v>11455</v>
      </c>
      <c r="H1194" t="s">
        <v>11812</v>
      </c>
      <c r="I1194" s="50">
        <v>14.85</v>
      </c>
    </row>
    <row r="1195" spans="1:9" x14ac:dyDescent="0.2">
      <c r="A1195">
        <v>378368</v>
      </c>
      <c r="B1195" s="79">
        <v>7891025115649</v>
      </c>
      <c r="C1195" s="80" t="s">
        <v>19</v>
      </c>
      <c r="D1195" s="80" t="s">
        <v>10565</v>
      </c>
      <c r="E1195" s="80" t="s">
        <v>11449</v>
      </c>
      <c r="F1195" s="80" t="s">
        <v>11782</v>
      </c>
      <c r="G1195" s="80" t="s">
        <v>11455</v>
      </c>
      <c r="H1195" t="s">
        <v>11816</v>
      </c>
      <c r="I1195" s="50">
        <v>6.92</v>
      </c>
    </row>
    <row r="1196" spans="1:9" x14ac:dyDescent="0.2">
      <c r="A1196">
        <v>460400</v>
      </c>
      <c r="B1196" s="79">
        <v>7891025122067</v>
      </c>
      <c r="C1196" s="80" t="s">
        <v>19</v>
      </c>
      <c r="D1196" s="80" t="s">
        <v>10565</v>
      </c>
      <c r="E1196" s="80" t="s">
        <v>11449</v>
      </c>
      <c r="F1196" s="80" t="s">
        <v>11782</v>
      </c>
      <c r="G1196" s="80" t="s">
        <v>11455</v>
      </c>
      <c r="H1196" t="s">
        <v>11817</v>
      </c>
      <c r="I1196" s="50">
        <v>6.92</v>
      </c>
    </row>
    <row r="1197" spans="1:9" x14ac:dyDescent="0.2">
      <c r="A1197">
        <v>452660</v>
      </c>
      <c r="B1197" s="79">
        <v>7891025122050</v>
      </c>
      <c r="C1197" s="80" t="s">
        <v>19</v>
      </c>
      <c r="D1197" s="80" t="s">
        <v>10565</v>
      </c>
      <c r="E1197" s="80" t="s">
        <v>11449</v>
      </c>
      <c r="F1197" s="80" t="s">
        <v>11782</v>
      </c>
      <c r="G1197" s="80" t="s">
        <v>11455</v>
      </c>
      <c r="H1197" t="s">
        <v>13369</v>
      </c>
      <c r="I1197" s="50">
        <v>24.52</v>
      </c>
    </row>
    <row r="1198" spans="1:9" x14ac:dyDescent="0.2">
      <c r="A1198">
        <v>422005</v>
      </c>
      <c r="B1198" s="79">
        <v>7891025118985</v>
      </c>
      <c r="C1198" s="80" t="s">
        <v>19</v>
      </c>
      <c r="D1198" s="80" t="s">
        <v>10565</v>
      </c>
      <c r="E1198" s="80" t="s">
        <v>11449</v>
      </c>
      <c r="F1198" s="80" t="s">
        <v>11782</v>
      </c>
      <c r="G1198" s="80" t="s">
        <v>11455</v>
      </c>
      <c r="H1198" t="s">
        <v>13370</v>
      </c>
      <c r="I1198" s="50">
        <v>6.92</v>
      </c>
    </row>
    <row r="1199" spans="1:9" x14ac:dyDescent="0.2">
      <c r="A1199">
        <v>422020</v>
      </c>
      <c r="B1199" s="79">
        <v>7891025118978</v>
      </c>
      <c r="C1199" s="80" t="s">
        <v>19</v>
      </c>
      <c r="D1199" s="80" t="s">
        <v>10565</v>
      </c>
      <c r="E1199" s="80" t="s">
        <v>11449</v>
      </c>
      <c r="F1199" s="80" t="s">
        <v>11782</v>
      </c>
      <c r="G1199" s="80" t="s">
        <v>11455</v>
      </c>
      <c r="H1199" t="s">
        <v>13371</v>
      </c>
      <c r="I1199" s="50">
        <v>6.92</v>
      </c>
    </row>
    <row r="1200" spans="1:9" x14ac:dyDescent="0.2">
      <c r="A1200">
        <v>579641</v>
      </c>
      <c r="B1200" s="79">
        <v>7891025125013</v>
      </c>
      <c r="C1200" s="80" t="s">
        <v>19</v>
      </c>
      <c r="D1200" s="80" t="s">
        <v>10565</v>
      </c>
      <c r="E1200" s="80" t="s">
        <v>11449</v>
      </c>
      <c r="F1200" s="80" t="s">
        <v>11782</v>
      </c>
      <c r="G1200" s="80" t="s">
        <v>11455</v>
      </c>
      <c r="H1200" t="s">
        <v>11820</v>
      </c>
      <c r="I1200" s="50">
        <v>6.92</v>
      </c>
    </row>
    <row r="1201" spans="1:9" x14ac:dyDescent="0.2">
      <c r="A1201">
        <v>539633</v>
      </c>
      <c r="B1201" s="79">
        <v>7891025124627</v>
      </c>
      <c r="C1201" s="80" t="s">
        <v>19</v>
      </c>
      <c r="D1201" s="80" t="s">
        <v>10565</v>
      </c>
      <c r="E1201" s="80" t="s">
        <v>11449</v>
      </c>
      <c r="F1201" s="80" t="s">
        <v>11782</v>
      </c>
      <c r="G1201" s="80" t="s">
        <v>11455</v>
      </c>
      <c r="H1201" t="s">
        <v>11819</v>
      </c>
      <c r="I1201" s="50">
        <v>6.92</v>
      </c>
    </row>
    <row r="1202" spans="1:9" x14ac:dyDescent="0.2">
      <c r="A1202">
        <v>378363</v>
      </c>
      <c r="B1202" s="79">
        <v>7891025115632</v>
      </c>
      <c r="C1202" s="80" t="s">
        <v>19</v>
      </c>
      <c r="D1202" s="80" t="s">
        <v>10565</v>
      </c>
      <c r="E1202" s="80" t="s">
        <v>11449</v>
      </c>
      <c r="F1202" s="80" t="s">
        <v>11782</v>
      </c>
      <c r="G1202" s="80" t="s">
        <v>11455</v>
      </c>
      <c r="H1202" t="s">
        <v>11814</v>
      </c>
      <c r="I1202" s="50">
        <v>6.92</v>
      </c>
    </row>
    <row r="1203" spans="1:9" x14ac:dyDescent="0.2">
      <c r="A1203">
        <v>378365</v>
      </c>
      <c r="B1203" s="79">
        <v>7891025115656</v>
      </c>
      <c r="C1203" s="80" t="s">
        <v>19</v>
      </c>
      <c r="D1203" s="80" t="s">
        <v>10565</v>
      </c>
      <c r="E1203" s="80" t="s">
        <v>11449</v>
      </c>
      <c r="F1203" s="80" t="s">
        <v>11782</v>
      </c>
      <c r="G1203" s="80" t="s">
        <v>11455</v>
      </c>
      <c r="H1203" t="s">
        <v>11815</v>
      </c>
      <c r="I1203" s="50">
        <v>6.92</v>
      </c>
    </row>
    <row r="1204" spans="1:9" x14ac:dyDescent="0.2">
      <c r="A1204">
        <v>516868</v>
      </c>
      <c r="B1204" s="79">
        <v>7891025124207</v>
      </c>
      <c r="C1204" s="80" t="s">
        <v>19</v>
      </c>
      <c r="D1204" s="80" t="s">
        <v>10565</v>
      </c>
      <c r="E1204" s="80" t="s">
        <v>11449</v>
      </c>
      <c r="F1204" s="80" t="s">
        <v>11782</v>
      </c>
      <c r="G1204" s="80" t="s">
        <v>11455</v>
      </c>
      <c r="H1204" t="s">
        <v>11810</v>
      </c>
      <c r="I1204" s="50">
        <v>16.04</v>
      </c>
    </row>
    <row r="1205" spans="1:9" x14ac:dyDescent="0.2">
      <c r="A1205">
        <v>526780</v>
      </c>
      <c r="B1205" s="79">
        <v>7891025124252</v>
      </c>
      <c r="C1205" s="80" t="s">
        <v>19</v>
      </c>
      <c r="D1205" s="80" t="s">
        <v>10565</v>
      </c>
      <c r="E1205" s="80" t="s">
        <v>11449</v>
      </c>
      <c r="F1205" s="80" t="s">
        <v>11782</v>
      </c>
      <c r="G1205" s="80" t="s">
        <v>11455</v>
      </c>
      <c r="H1205" t="s">
        <v>11813</v>
      </c>
      <c r="I1205" s="50">
        <v>7.06</v>
      </c>
    </row>
    <row r="1206" spans="1:9" x14ac:dyDescent="0.2">
      <c r="A1206">
        <v>526779</v>
      </c>
      <c r="B1206" s="79">
        <v>7891025124269</v>
      </c>
      <c r="C1206" s="80" t="s">
        <v>19</v>
      </c>
      <c r="D1206" s="80" t="s">
        <v>10565</v>
      </c>
      <c r="E1206" s="80" t="s">
        <v>11449</v>
      </c>
      <c r="F1206" s="80" t="s">
        <v>11782</v>
      </c>
      <c r="G1206" s="80" t="s">
        <v>11455</v>
      </c>
      <c r="H1206" t="s">
        <v>11818</v>
      </c>
      <c r="I1206" s="50">
        <v>6.98</v>
      </c>
    </row>
    <row r="1207" spans="1:9" x14ac:dyDescent="0.2">
      <c r="A1207">
        <v>427553</v>
      </c>
      <c r="B1207" s="79">
        <v>7898215157526</v>
      </c>
      <c r="C1207" s="80" t="s">
        <v>19</v>
      </c>
      <c r="D1207" s="80" t="s">
        <v>10565</v>
      </c>
      <c r="E1207" s="80" t="s">
        <v>11449</v>
      </c>
      <c r="F1207" s="80" t="s">
        <v>11782</v>
      </c>
      <c r="G1207" s="80" t="s">
        <v>6115</v>
      </c>
      <c r="H1207" t="s">
        <v>13372</v>
      </c>
      <c r="I1207" s="50">
        <v>6.95</v>
      </c>
    </row>
    <row r="1208" spans="1:9" x14ac:dyDescent="0.2">
      <c r="A1208">
        <v>572492</v>
      </c>
      <c r="B1208" s="79">
        <v>7898215157977</v>
      </c>
      <c r="C1208" s="80" t="s">
        <v>19</v>
      </c>
      <c r="D1208" s="80" t="s">
        <v>10565</v>
      </c>
      <c r="E1208" s="80" t="s">
        <v>11449</v>
      </c>
      <c r="F1208" s="80" t="s">
        <v>11782</v>
      </c>
      <c r="G1208" s="80" t="s">
        <v>6115</v>
      </c>
      <c r="H1208" t="s">
        <v>11846</v>
      </c>
      <c r="I1208" s="50">
        <v>6.19</v>
      </c>
    </row>
    <row r="1209" spans="1:9" x14ac:dyDescent="0.2">
      <c r="A1209">
        <v>365892</v>
      </c>
      <c r="B1209" s="79">
        <v>7898215153238</v>
      </c>
      <c r="C1209" s="80" t="s">
        <v>19</v>
      </c>
      <c r="D1209" s="80" t="s">
        <v>10565</v>
      </c>
      <c r="E1209" s="80" t="s">
        <v>11449</v>
      </c>
      <c r="F1209" s="80" t="s">
        <v>11782</v>
      </c>
      <c r="G1209" s="80" t="s">
        <v>6115</v>
      </c>
      <c r="H1209" t="s">
        <v>13373</v>
      </c>
      <c r="I1209" s="50">
        <v>7.4</v>
      </c>
    </row>
    <row r="1210" spans="1:9" x14ac:dyDescent="0.2">
      <c r="A1210">
        <v>328480</v>
      </c>
      <c r="B1210" s="79">
        <v>7898215153207</v>
      </c>
      <c r="C1210" s="80" t="s">
        <v>19</v>
      </c>
      <c r="D1210" s="80" t="s">
        <v>10565</v>
      </c>
      <c r="E1210" s="80" t="s">
        <v>11449</v>
      </c>
      <c r="F1210" s="80" t="s">
        <v>11782</v>
      </c>
      <c r="G1210" s="80" t="s">
        <v>6115</v>
      </c>
      <c r="H1210" t="s">
        <v>13374</v>
      </c>
      <c r="I1210" s="50">
        <v>6.9</v>
      </c>
    </row>
    <row r="1211" spans="1:9" x14ac:dyDescent="0.2">
      <c r="A1211">
        <v>328693</v>
      </c>
      <c r="B1211" s="79">
        <v>7898215153214</v>
      </c>
      <c r="C1211" s="80" t="s">
        <v>19</v>
      </c>
      <c r="D1211" s="80" t="s">
        <v>10565</v>
      </c>
      <c r="E1211" s="80" t="s">
        <v>11449</v>
      </c>
      <c r="F1211" s="80" t="s">
        <v>11782</v>
      </c>
      <c r="G1211" s="80" t="s">
        <v>6115</v>
      </c>
      <c r="H1211" t="s">
        <v>13375</v>
      </c>
      <c r="I1211" s="50">
        <v>7.4</v>
      </c>
    </row>
    <row r="1212" spans="1:9" x14ac:dyDescent="0.2">
      <c r="A1212">
        <v>328786</v>
      </c>
      <c r="B1212" s="79">
        <v>7898215153221</v>
      </c>
      <c r="C1212" s="80" t="s">
        <v>19</v>
      </c>
      <c r="D1212" s="80" t="s">
        <v>10565</v>
      </c>
      <c r="E1212" s="80" t="s">
        <v>11449</v>
      </c>
      <c r="F1212" s="80" t="s">
        <v>11782</v>
      </c>
      <c r="G1212" s="80" t="s">
        <v>6115</v>
      </c>
      <c r="H1212" t="s">
        <v>13376</v>
      </c>
      <c r="I1212" s="50">
        <v>6.95</v>
      </c>
    </row>
    <row r="1213" spans="1:9" x14ac:dyDescent="0.2">
      <c r="A1213">
        <v>272125</v>
      </c>
      <c r="B1213" s="79">
        <v>7898205924220</v>
      </c>
      <c r="C1213" s="80" t="s">
        <v>19</v>
      </c>
      <c r="D1213" s="80" t="s">
        <v>10565</v>
      </c>
      <c r="E1213" s="80" t="s">
        <v>11449</v>
      </c>
      <c r="F1213" s="80" t="s">
        <v>11782</v>
      </c>
      <c r="G1213" s="80" t="s">
        <v>11825</v>
      </c>
      <c r="H1213" t="s">
        <v>13377</v>
      </c>
      <c r="I1213" s="50">
        <v>7.54</v>
      </c>
    </row>
    <row r="1214" spans="1:9" x14ac:dyDescent="0.2">
      <c r="A1214">
        <v>298493</v>
      </c>
      <c r="B1214" s="79">
        <v>7898205924398</v>
      </c>
      <c r="C1214" s="80" t="s">
        <v>19</v>
      </c>
      <c r="D1214" s="80" t="s">
        <v>10565</v>
      </c>
      <c r="E1214" s="80" t="s">
        <v>11449</v>
      </c>
      <c r="F1214" s="80" t="s">
        <v>11782</v>
      </c>
      <c r="G1214" s="80" t="s">
        <v>11825</v>
      </c>
      <c r="H1214" t="s">
        <v>13378</v>
      </c>
      <c r="I1214" s="50">
        <v>5.57</v>
      </c>
    </row>
    <row r="1215" spans="1:9" x14ac:dyDescent="0.2">
      <c r="A1215">
        <v>298495</v>
      </c>
      <c r="B1215" s="79">
        <v>7898205924411</v>
      </c>
      <c r="C1215" s="80" t="s">
        <v>19</v>
      </c>
      <c r="D1215" s="80" t="s">
        <v>10565</v>
      </c>
      <c r="E1215" s="80" t="s">
        <v>11449</v>
      </c>
      <c r="F1215" s="80" t="s">
        <v>11782</v>
      </c>
      <c r="G1215" s="80" t="s">
        <v>11825</v>
      </c>
      <c r="H1215" t="s">
        <v>11826</v>
      </c>
      <c r="I1215" s="50">
        <v>5.57</v>
      </c>
    </row>
    <row r="1216" spans="1:9" x14ac:dyDescent="0.2">
      <c r="A1216">
        <v>291249</v>
      </c>
      <c r="B1216" s="79">
        <v>7898205924435</v>
      </c>
      <c r="C1216" s="80" t="s">
        <v>19</v>
      </c>
      <c r="D1216" s="80" t="s">
        <v>10565</v>
      </c>
      <c r="E1216" s="80" t="s">
        <v>11449</v>
      </c>
      <c r="F1216" s="80" t="s">
        <v>11782</v>
      </c>
      <c r="G1216" s="80" t="s">
        <v>11825</v>
      </c>
      <c r="H1216" t="s">
        <v>13379</v>
      </c>
      <c r="I1216" s="50">
        <v>7.54</v>
      </c>
    </row>
    <row r="1217" spans="1:9" x14ac:dyDescent="0.2">
      <c r="A1217">
        <v>287301</v>
      </c>
      <c r="B1217" s="79">
        <v>7898205924725</v>
      </c>
      <c r="C1217" s="80" t="s">
        <v>19</v>
      </c>
      <c r="D1217" s="80" t="s">
        <v>10565</v>
      </c>
      <c r="E1217" s="80" t="s">
        <v>11449</v>
      </c>
      <c r="F1217" s="80" t="s">
        <v>11782</v>
      </c>
      <c r="G1217" s="80" t="s">
        <v>11825</v>
      </c>
      <c r="H1217" t="s">
        <v>13380</v>
      </c>
      <c r="I1217" s="50">
        <v>11.56</v>
      </c>
    </row>
    <row r="1218" spans="1:9" x14ac:dyDescent="0.2">
      <c r="A1218">
        <v>378367</v>
      </c>
      <c r="B1218" s="79">
        <v>7898205924916</v>
      </c>
      <c r="C1218" s="80" t="s">
        <v>19</v>
      </c>
      <c r="D1218" s="80" t="s">
        <v>10565</v>
      </c>
      <c r="E1218" s="80" t="s">
        <v>11449</v>
      </c>
      <c r="F1218" s="80" t="s">
        <v>11782</v>
      </c>
      <c r="G1218" s="80" t="s">
        <v>11825</v>
      </c>
      <c r="H1218" t="s">
        <v>11827</v>
      </c>
      <c r="I1218" s="50">
        <v>6.89</v>
      </c>
    </row>
    <row r="1219" spans="1:9" x14ac:dyDescent="0.2">
      <c r="A1219">
        <v>496276</v>
      </c>
      <c r="B1219" s="79">
        <v>7896625211036</v>
      </c>
      <c r="C1219" s="80" t="s">
        <v>19</v>
      </c>
      <c r="D1219" s="80" t="s">
        <v>10565</v>
      </c>
      <c r="E1219" s="80" t="s">
        <v>11449</v>
      </c>
      <c r="F1219" s="80" t="s">
        <v>11782</v>
      </c>
      <c r="G1219" s="80" t="s">
        <v>4620</v>
      </c>
      <c r="H1219" t="s">
        <v>11808</v>
      </c>
      <c r="I1219" s="50">
        <v>6.33</v>
      </c>
    </row>
    <row r="1220" spans="1:9" x14ac:dyDescent="0.2">
      <c r="A1220">
        <v>496302</v>
      </c>
      <c r="B1220" s="79">
        <v>7896625210244</v>
      </c>
      <c r="C1220" s="80" t="s">
        <v>19</v>
      </c>
      <c r="D1220" s="80" t="s">
        <v>10565</v>
      </c>
      <c r="E1220" s="80" t="s">
        <v>11449</v>
      </c>
      <c r="F1220" s="80" t="s">
        <v>11782</v>
      </c>
      <c r="G1220" s="80" t="s">
        <v>4620</v>
      </c>
      <c r="H1220" t="s">
        <v>11809</v>
      </c>
      <c r="I1220" s="50">
        <v>6.33</v>
      </c>
    </row>
    <row r="1221" spans="1:9" x14ac:dyDescent="0.2">
      <c r="A1221">
        <v>496255</v>
      </c>
      <c r="B1221" s="79">
        <v>7896625211265</v>
      </c>
      <c r="C1221" s="80" t="s">
        <v>19</v>
      </c>
      <c r="D1221" s="80" t="s">
        <v>10565</v>
      </c>
      <c r="E1221" s="80" t="s">
        <v>11449</v>
      </c>
      <c r="F1221" s="80" t="s">
        <v>11782</v>
      </c>
      <c r="G1221" s="80" t="s">
        <v>4620</v>
      </c>
      <c r="H1221" t="s">
        <v>11806</v>
      </c>
      <c r="I1221" s="50">
        <v>5.89</v>
      </c>
    </row>
    <row r="1222" spans="1:9" x14ac:dyDescent="0.2">
      <c r="A1222">
        <v>496262</v>
      </c>
      <c r="B1222" s="79">
        <v>7896625211258</v>
      </c>
      <c r="C1222" s="80" t="s">
        <v>19</v>
      </c>
      <c r="D1222" s="80" t="s">
        <v>10565</v>
      </c>
      <c r="E1222" s="80" t="s">
        <v>11449</v>
      </c>
      <c r="F1222" s="80" t="s">
        <v>11782</v>
      </c>
      <c r="G1222" s="80" t="s">
        <v>4620</v>
      </c>
      <c r="H1222" t="s">
        <v>11807</v>
      </c>
      <c r="I1222" s="50">
        <v>5.89</v>
      </c>
    </row>
    <row r="1223" spans="1:9" x14ac:dyDescent="0.2">
      <c r="A1223">
        <v>566950</v>
      </c>
      <c r="B1223" s="79">
        <v>7898912485090</v>
      </c>
      <c r="C1223" s="80" t="s">
        <v>19</v>
      </c>
      <c r="D1223" s="80" t="s">
        <v>10565</v>
      </c>
      <c r="E1223" s="80" t="s">
        <v>11449</v>
      </c>
      <c r="F1223" s="80" t="s">
        <v>11782</v>
      </c>
      <c r="G1223" s="80" t="s">
        <v>11390</v>
      </c>
      <c r="H1223" t="s">
        <v>13381</v>
      </c>
      <c r="I1223" s="50">
        <v>3.51</v>
      </c>
    </row>
    <row r="1224" spans="1:9" x14ac:dyDescent="0.2">
      <c r="A1224">
        <v>566961</v>
      </c>
      <c r="B1224" s="79">
        <v>7898912485076</v>
      </c>
      <c r="C1224" s="80" t="s">
        <v>19</v>
      </c>
      <c r="D1224" s="80" t="s">
        <v>10565</v>
      </c>
      <c r="E1224" s="80" t="s">
        <v>11449</v>
      </c>
      <c r="F1224" s="80" t="s">
        <v>11782</v>
      </c>
      <c r="G1224" s="80" t="s">
        <v>11390</v>
      </c>
      <c r="H1224" t="s">
        <v>13382</v>
      </c>
      <c r="I1224" s="50">
        <v>3.51</v>
      </c>
    </row>
    <row r="1225" spans="1:9" x14ac:dyDescent="0.2">
      <c r="A1225">
        <v>567007</v>
      </c>
      <c r="B1225" s="79">
        <v>7898912485113</v>
      </c>
      <c r="C1225" s="80" t="s">
        <v>19</v>
      </c>
      <c r="D1225" s="80" t="s">
        <v>10565</v>
      </c>
      <c r="E1225" s="80" t="s">
        <v>11449</v>
      </c>
      <c r="F1225" s="80" t="s">
        <v>11782</v>
      </c>
      <c r="G1225" s="80" t="s">
        <v>11390</v>
      </c>
      <c r="H1225" t="s">
        <v>13383</v>
      </c>
      <c r="I1225" s="50">
        <v>3.51</v>
      </c>
    </row>
    <row r="1226" spans="1:9" x14ac:dyDescent="0.2">
      <c r="A1226">
        <v>567038</v>
      </c>
      <c r="B1226" s="79">
        <v>7898912485137</v>
      </c>
      <c r="C1226" s="80" t="s">
        <v>19</v>
      </c>
      <c r="D1226" s="80" t="s">
        <v>10565</v>
      </c>
      <c r="E1226" s="80" t="s">
        <v>11449</v>
      </c>
      <c r="F1226" s="80" t="s">
        <v>11782</v>
      </c>
      <c r="G1226" s="80" t="s">
        <v>11390</v>
      </c>
      <c r="H1226" t="s">
        <v>13384</v>
      </c>
      <c r="I1226" s="50">
        <v>3.51</v>
      </c>
    </row>
    <row r="1227" spans="1:9" x14ac:dyDescent="0.2">
      <c r="A1227">
        <v>571233</v>
      </c>
      <c r="B1227" s="79">
        <v>7898387120250</v>
      </c>
      <c r="C1227" s="80" t="s">
        <v>19</v>
      </c>
      <c r="D1227" s="80" t="s">
        <v>10565</v>
      </c>
      <c r="E1227" s="80" t="s">
        <v>11449</v>
      </c>
      <c r="F1227" s="80" t="s">
        <v>11782</v>
      </c>
      <c r="G1227" s="80" t="s">
        <v>10367</v>
      </c>
      <c r="H1227" t="s">
        <v>13385</v>
      </c>
      <c r="I1227" s="50">
        <v>4.68</v>
      </c>
    </row>
    <row r="1228" spans="1:9" x14ac:dyDescent="0.2">
      <c r="A1228">
        <v>571254</v>
      </c>
      <c r="B1228" s="79">
        <v>7898387120205</v>
      </c>
      <c r="C1228" s="80" t="s">
        <v>19</v>
      </c>
      <c r="D1228" s="80" t="s">
        <v>10565</v>
      </c>
      <c r="E1228" s="80" t="s">
        <v>11449</v>
      </c>
      <c r="F1228" s="80" t="s">
        <v>11782</v>
      </c>
      <c r="G1228" s="80" t="s">
        <v>10367</v>
      </c>
      <c r="H1228" t="s">
        <v>13386</v>
      </c>
      <c r="I1228" s="50">
        <v>4.68</v>
      </c>
    </row>
    <row r="1229" spans="1:9" x14ac:dyDescent="0.2">
      <c r="A1229">
        <v>571255</v>
      </c>
      <c r="B1229" s="79">
        <v>7898387120120</v>
      </c>
      <c r="C1229" s="80" t="s">
        <v>19</v>
      </c>
      <c r="D1229" s="80" t="s">
        <v>10565</v>
      </c>
      <c r="E1229" s="80" t="s">
        <v>11449</v>
      </c>
      <c r="F1229" s="80" t="s">
        <v>11782</v>
      </c>
      <c r="G1229" s="80" t="s">
        <v>10367</v>
      </c>
      <c r="H1229" t="s">
        <v>13387</v>
      </c>
      <c r="I1229" s="50">
        <v>4.68</v>
      </c>
    </row>
    <row r="1230" spans="1:9" x14ac:dyDescent="0.2">
      <c r="A1230">
        <v>571256</v>
      </c>
      <c r="B1230" s="79">
        <v>7898387120267</v>
      </c>
      <c r="C1230" s="80" t="s">
        <v>19</v>
      </c>
      <c r="D1230" s="80" t="s">
        <v>10565</v>
      </c>
      <c r="E1230" s="80" t="s">
        <v>11449</v>
      </c>
      <c r="F1230" s="80" t="s">
        <v>11782</v>
      </c>
      <c r="G1230" s="80" t="s">
        <v>10367</v>
      </c>
      <c r="H1230" t="s">
        <v>13388</v>
      </c>
      <c r="I1230" s="50">
        <v>3.89</v>
      </c>
    </row>
    <row r="1231" spans="1:9" x14ac:dyDescent="0.2">
      <c r="A1231">
        <v>447341</v>
      </c>
      <c r="B1231" s="79">
        <v>7898034920998</v>
      </c>
      <c r="C1231" s="80" t="s">
        <v>19</v>
      </c>
      <c r="D1231" s="80" t="s">
        <v>10565</v>
      </c>
      <c r="E1231" s="80" t="s">
        <v>11449</v>
      </c>
      <c r="F1231" s="80" t="s">
        <v>11782</v>
      </c>
      <c r="G1231" s="80" t="s">
        <v>11464</v>
      </c>
      <c r="H1231" t="s">
        <v>11787</v>
      </c>
      <c r="I1231" s="50">
        <v>4.97</v>
      </c>
    </row>
    <row r="1232" spans="1:9" x14ac:dyDescent="0.2">
      <c r="A1232">
        <v>447338</v>
      </c>
      <c r="B1232" s="79">
        <v>7898034920288</v>
      </c>
      <c r="C1232" s="80" t="s">
        <v>19</v>
      </c>
      <c r="D1232" s="80" t="s">
        <v>10565</v>
      </c>
      <c r="E1232" s="80" t="s">
        <v>11449</v>
      </c>
      <c r="F1232" s="80" t="s">
        <v>11782</v>
      </c>
      <c r="G1232" s="80" t="s">
        <v>11464</v>
      </c>
      <c r="H1232" t="s">
        <v>11786</v>
      </c>
      <c r="I1232" s="50">
        <v>4.97</v>
      </c>
    </row>
    <row r="1233" spans="1:9" x14ac:dyDescent="0.2">
      <c r="A1233">
        <v>447366</v>
      </c>
      <c r="B1233" s="79">
        <v>7898034920424</v>
      </c>
      <c r="C1233" s="80" t="s">
        <v>19</v>
      </c>
      <c r="D1233" s="80" t="s">
        <v>10565</v>
      </c>
      <c r="E1233" s="80" t="s">
        <v>11449</v>
      </c>
      <c r="F1233" s="80" t="s">
        <v>11782</v>
      </c>
      <c r="G1233" s="80" t="s">
        <v>11464</v>
      </c>
      <c r="H1233" t="s">
        <v>13389</v>
      </c>
      <c r="I1233" s="50">
        <v>1.31</v>
      </c>
    </row>
    <row r="1234" spans="1:9" x14ac:dyDescent="0.2">
      <c r="A1234">
        <v>447369</v>
      </c>
      <c r="B1234" s="79">
        <v>7898034920110</v>
      </c>
      <c r="C1234" s="80" t="s">
        <v>19</v>
      </c>
      <c r="D1234" s="80" t="s">
        <v>10565</v>
      </c>
      <c r="E1234" s="80" t="s">
        <v>11449</v>
      </c>
      <c r="F1234" s="80" t="s">
        <v>11782</v>
      </c>
      <c r="G1234" s="80" t="s">
        <v>11464</v>
      </c>
      <c r="H1234" t="s">
        <v>13390</v>
      </c>
      <c r="I1234" s="50">
        <v>1.31</v>
      </c>
    </row>
    <row r="1235" spans="1:9" x14ac:dyDescent="0.2">
      <c r="A1235">
        <v>447335</v>
      </c>
      <c r="B1235" s="79">
        <v>7898034920509</v>
      </c>
      <c r="C1235" s="80" t="s">
        <v>19</v>
      </c>
      <c r="D1235" s="80" t="s">
        <v>10565</v>
      </c>
      <c r="E1235" s="80" t="s">
        <v>11449</v>
      </c>
      <c r="F1235" s="80" t="s">
        <v>11782</v>
      </c>
      <c r="G1235" s="80" t="s">
        <v>11464</v>
      </c>
      <c r="H1235" t="s">
        <v>13391</v>
      </c>
      <c r="I1235" s="50">
        <v>1.31</v>
      </c>
    </row>
    <row r="1236" spans="1:9" x14ac:dyDescent="0.2">
      <c r="A1236">
        <v>464808</v>
      </c>
      <c r="B1236" s="79">
        <v>7898141551870</v>
      </c>
      <c r="C1236" s="80" t="s">
        <v>19</v>
      </c>
      <c r="D1236" s="80" t="s">
        <v>10565</v>
      </c>
      <c r="E1236" s="80" t="s">
        <v>11449</v>
      </c>
      <c r="F1236" s="80" t="s">
        <v>11782</v>
      </c>
      <c r="G1236" s="80" t="s">
        <v>11036</v>
      </c>
      <c r="H1236" t="s">
        <v>11798</v>
      </c>
      <c r="I1236" s="50">
        <v>8.99</v>
      </c>
    </row>
    <row r="1237" spans="1:9" x14ac:dyDescent="0.2">
      <c r="A1237">
        <v>587312</v>
      </c>
      <c r="B1237" s="79">
        <v>7898141551894</v>
      </c>
      <c r="C1237" s="80" t="s">
        <v>19</v>
      </c>
      <c r="D1237" s="80" t="s">
        <v>10565</v>
      </c>
      <c r="E1237" s="80" t="s">
        <v>11449</v>
      </c>
      <c r="F1237" s="80" t="s">
        <v>11782</v>
      </c>
      <c r="G1237" s="80" t="s">
        <v>11036</v>
      </c>
      <c r="H1237" t="s">
        <v>11803</v>
      </c>
      <c r="I1237" s="50">
        <v>10.62</v>
      </c>
    </row>
    <row r="1238" spans="1:9" x14ac:dyDescent="0.2">
      <c r="A1238">
        <v>587315</v>
      </c>
      <c r="B1238" s="79">
        <v>7898141551979</v>
      </c>
      <c r="C1238" s="80" t="s">
        <v>19</v>
      </c>
      <c r="D1238" s="80" t="s">
        <v>10565</v>
      </c>
      <c r="E1238" s="80" t="s">
        <v>11449</v>
      </c>
      <c r="F1238" s="80" t="s">
        <v>11782</v>
      </c>
      <c r="G1238" s="80" t="s">
        <v>11036</v>
      </c>
      <c r="H1238" t="s">
        <v>13392</v>
      </c>
      <c r="I1238" s="50">
        <v>2.95</v>
      </c>
    </row>
    <row r="1239" spans="1:9" x14ac:dyDescent="0.2">
      <c r="A1239">
        <v>587307</v>
      </c>
      <c r="B1239" s="79">
        <v>7898141551368</v>
      </c>
      <c r="C1239" s="80" t="s">
        <v>19</v>
      </c>
      <c r="D1239" s="80" t="s">
        <v>10565</v>
      </c>
      <c r="E1239" s="80" t="s">
        <v>11449</v>
      </c>
      <c r="F1239" s="80" t="s">
        <v>11782</v>
      </c>
      <c r="G1239" s="80" t="s">
        <v>11036</v>
      </c>
      <c r="H1239" t="s">
        <v>11805</v>
      </c>
      <c r="I1239" s="50">
        <v>7.54</v>
      </c>
    </row>
    <row r="1240" spans="1:9" x14ac:dyDescent="0.2">
      <c r="A1240">
        <v>587369</v>
      </c>
      <c r="B1240" s="79">
        <v>7898141552747</v>
      </c>
      <c r="C1240" s="80" t="s">
        <v>19</v>
      </c>
      <c r="D1240" s="80" t="s">
        <v>10565</v>
      </c>
      <c r="E1240" s="80" t="s">
        <v>11449</v>
      </c>
      <c r="F1240" s="80" t="s">
        <v>11782</v>
      </c>
      <c r="G1240" s="80" t="s">
        <v>11036</v>
      </c>
      <c r="H1240" t="s">
        <v>13393</v>
      </c>
      <c r="I1240" s="50">
        <v>4.4000000000000004</v>
      </c>
    </row>
    <row r="1241" spans="1:9" x14ac:dyDescent="0.2">
      <c r="A1241">
        <v>528071</v>
      </c>
      <c r="B1241" s="79">
        <v>7898141551252</v>
      </c>
      <c r="C1241" s="80" t="s">
        <v>19</v>
      </c>
      <c r="D1241" s="80" t="s">
        <v>10565</v>
      </c>
      <c r="E1241" s="80" t="s">
        <v>11449</v>
      </c>
      <c r="F1241" s="80" t="s">
        <v>11782</v>
      </c>
      <c r="G1241" s="80" t="s">
        <v>11036</v>
      </c>
      <c r="H1241" t="s">
        <v>13394</v>
      </c>
      <c r="I1241" s="50">
        <v>4.3099999999999996</v>
      </c>
    </row>
    <row r="1242" spans="1:9" x14ac:dyDescent="0.2">
      <c r="A1242">
        <v>528117</v>
      </c>
      <c r="B1242" s="79">
        <v>7898141550590</v>
      </c>
      <c r="C1242" s="80" t="s">
        <v>19</v>
      </c>
      <c r="D1242" s="80" t="s">
        <v>10565</v>
      </c>
      <c r="E1242" s="80" t="s">
        <v>11449</v>
      </c>
      <c r="F1242" s="80" t="s">
        <v>11782</v>
      </c>
      <c r="G1242" s="80" t="s">
        <v>11036</v>
      </c>
      <c r="H1242" t="s">
        <v>11801</v>
      </c>
      <c r="I1242" s="50">
        <v>3.65</v>
      </c>
    </row>
    <row r="1243" spans="1:9" x14ac:dyDescent="0.2">
      <c r="A1243">
        <v>464800</v>
      </c>
      <c r="B1243" s="79">
        <v>7898141550408</v>
      </c>
      <c r="C1243" s="80" t="s">
        <v>19</v>
      </c>
      <c r="D1243" s="80" t="s">
        <v>10565</v>
      </c>
      <c r="E1243" s="80" t="s">
        <v>11449</v>
      </c>
      <c r="F1243" s="80" t="s">
        <v>11782</v>
      </c>
      <c r="G1243" s="80" t="s">
        <v>11036</v>
      </c>
      <c r="H1243" t="s">
        <v>11795</v>
      </c>
      <c r="I1243" s="50">
        <v>3.65</v>
      </c>
    </row>
    <row r="1244" spans="1:9" x14ac:dyDescent="0.2">
      <c r="A1244">
        <v>464791</v>
      </c>
      <c r="B1244" s="79">
        <v>7898141550118</v>
      </c>
      <c r="C1244" s="80" t="s">
        <v>19</v>
      </c>
      <c r="D1244" s="80" t="s">
        <v>10565</v>
      </c>
      <c r="E1244" s="80" t="s">
        <v>11449</v>
      </c>
      <c r="F1244" s="80" t="s">
        <v>11782</v>
      </c>
      <c r="G1244" s="80" t="s">
        <v>11036</v>
      </c>
      <c r="H1244" t="s">
        <v>11789</v>
      </c>
      <c r="I1244" s="50">
        <v>3.65</v>
      </c>
    </row>
    <row r="1245" spans="1:9" x14ac:dyDescent="0.2">
      <c r="A1245">
        <v>528042</v>
      </c>
      <c r="B1245" s="79">
        <v>7898141552488</v>
      </c>
      <c r="C1245" s="80" t="s">
        <v>19</v>
      </c>
      <c r="D1245" s="80" t="s">
        <v>10565</v>
      </c>
      <c r="E1245" s="80" t="s">
        <v>11449</v>
      </c>
      <c r="F1245" s="80" t="s">
        <v>11782</v>
      </c>
      <c r="G1245" s="80" t="s">
        <v>11036</v>
      </c>
      <c r="H1245" t="s">
        <v>11800</v>
      </c>
      <c r="I1245" s="50">
        <v>3.84</v>
      </c>
    </row>
    <row r="1246" spans="1:9" x14ac:dyDescent="0.2">
      <c r="A1246">
        <v>528064</v>
      </c>
      <c r="B1246" s="79">
        <v>7898141551740</v>
      </c>
      <c r="C1246" s="80" t="s">
        <v>19</v>
      </c>
      <c r="D1246" s="80" t="s">
        <v>10565</v>
      </c>
      <c r="E1246" s="80" t="s">
        <v>11449</v>
      </c>
      <c r="F1246" s="80" t="s">
        <v>11782</v>
      </c>
      <c r="G1246" s="80" t="s">
        <v>11036</v>
      </c>
      <c r="H1246" t="s">
        <v>13395</v>
      </c>
      <c r="I1246" s="50">
        <v>2.2400000000000002</v>
      </c>
    </row>
    <row r="1247" spans="1:9" x14ac:dyDescent="0.2">
      <c r="A1247">
        <v>464786</v>
      </c>
      <c r="B1247" s="79">
        <v>7898141551276</v>
      </c>
      <c r="C1247" s="80" t="s">
        <v>19</v>
      </c>
      <c r="D1247" s="80" t="s">
        <v>10565</v>
      </c>
      <c r="E1247" s="80" t="s">
        <v>11449</v>
      </c>
      <c r="F1247" s="80" t="s">
        <v>11782</v>
      </c>
      <c r="G1247" s="80" t="s">
        <v>11036</v>
      </c>
      <c r="H1247" t="s">
        <v>13396</v>
      </c>
      <c r="I1247" s="50">
        <v>3.16</v>
      </c>
    </row>
    <row r="1248" spans="1:9" x14ac:dyDescent="0.2">
      <c r="A1248">
        <v>464789</v>
      </c>
      <c r="B1248" s="79">
        <v>7898141550330</v>
      </c>
      <c r="C1248" s="80" t="s">
        <v>19</v>
      </c>
      <c r="D1248" s="80" t="s">
        <v>10565</v>
      </c>
      <c r="E1248" s="80" t="s">
        <v>11449</v>
      </c>
      <c r="F1248" s="80" t="s">
        <v>11782</v>
      </c>
      <c r="G1248" s="80" t="s">
        <v>11036</v>
      </c>
      <c r="H1248" t="s">
        <v>11788</v>
      </c>
      <c r="I1248" s="50">
        <v>2.2799999999999998</v>
      </c>
    </row>
    <row r="1249" spans="1:9" x14ac:dyDescent="0.2">
      <c r="A1249">
        <v>464792</v>
      </c>
      <c r="B1249" s="79">
        <v>7898141550316</v>
      </c>
      <c r="C1249" s="80" t="s">
        <v>19</v>
      </c>
      <c r="D1249" s="80" t="s">
        <v>10565</v>
      </c>
      <c r="E1249" s="80" t="s">
        <v>11449</v>
      </c>
      <c r="F1249" s="80" t="s">
        <v>11782</v>
      </c>
      <c r="G1249" s="80" t="s">
        <v>11036</v>
      </c>
      <c r="H1249" t="s">
        <v>11790</v>
      </c>
      <c r="I1249" s="50">
        <v>7.42</v>
      </c>
    </row>
    <row r="1250" spans="1:9" x14ac:dyDescent="0.2">
      <c r="A1250">
        <v>464793</v>
      </c>
      <c r="B1250" s="79">
        <v>7898141550163</v>
      </c>
      <c r="C1250" s="80" t="s">
        <v>19</v>
      </c>
      <c r="D1250" s="80" t="s">
        <v>10565</v>
      </c>
      <c r="E1250" s="80" t="s">
        <v>11449</v>
      </c>
      <c r="F1250" s="80" t="s">
        <v>11782</v>
      </c>
      <c r="G1250" s="80" t="s">
        <v>11036</v>
      </c>
      <c r="H1250" t="s">
        <v>11791</v>
      </c>
      <c r="I1250" s="50">
        <v>7.54</v>
      </c>
    </row>
    <row r="1251" spans="1:9" x14ac:dyDescent="0.2">
      <c r="A1251">
        <v>464794</v>
      </c>
      <c r="B1251" s="79">
        <v>7898141551955</v>
      </c>
      <c r="C1251" s="80" t="s">
        <v>19</v>
      </c>
      <c r="D1251" s="80" t="s">
        <v>10565</v>
      </c>
      <c r="E1251" s="80" t="s">
        <v>11449</v>
      </c>
      <c r="F1251" s="80" t="s">
        <v>11782</v>
      </c>
      <c r="G1251" s="80" t="s">
        <v>11036</v>
      </c>
      <c r="H1251" t="s">
        <v>11792</v>
      </c>
      <c r="I1251" s="50">
        <v>3.35</v>
      </c>
    </row>
    <row r="1252" spans="1:9" x14ac:dyDescent="0.2">
      <c r="A1252">
        <v>464795</v>
      </c>
      <c r="B1252" s="79">
        <v>7898141551863</v>
      </c>
      <c r="C1252" s="80" t="s">
        <v>19</v>
      </c>
      <c r="D1252" s="80" t="s">
        <v>10565</v>
      </c>
      <c r="E1252" s="80" t="s">
        <v>11449</v>
      </c>
      <c r="F1252" s="80" t="s">
        <v>11782</v>
      </c>
      <c r="G1252" s="80" t="s">
        <v>11036</v>
      </c>
      <c r="H1252" t="s">
        <v>11793</v>
      </c>
      <c r="I1252" s="50">
        <v>8.99</v>
      </c>
    </row>
    <row r="1253" spans="1:9" x14ac:dyDescent="0.2">
      <c r="A1253">
        <v>464798</v>
      </c>
      <c r="B1253" s="79">
        <v>7898141550361</v>
      </c>
      <c r="C1253" s="80" t="s">
        <v>19</v>
      </c>
      <c r="D1253" s="80" t="s">
        <v>10565</v>
      </c>
      <c r="E1253" s="80" t="s">
        <v>11449</v>
      </c>
      <c r="F1253" s="80" t="s">
        <v>11782</v>
      </c>
      <c r="G1253" s="80" t="s">
        <v>11036</v>
      </c>
      <c r="H1253" t="s">
        <v>11794</v>
      </c>
      <c r="I1253" s="50">
        <v>2.2799999999999998</v>
      </c>
    </row>
    <row r="1254" spans="1:9" x14ac:dyDescent="0.2">
      <c r="A1254">
        <v>464811</v>
      </c>
      <c r="B1254" s="79">
        <v>7898141551962</v>
      </c>
      <c r="C1254" s="80" t="s">
        <v>19</v>
      </c>
      <c r="D1254" s="80" t="s">
        <v>10565</v>
      </c>
      <c r="E1254" s="80" t="s">
        <v>11449</v>
      </c>
      <c r="F1254" s="80" t="s">
        <v>11782</v>
      </c>
      <c r="G1254" s="80" t="s">
        <v>11036</v>
      </c>
      <c r="H1254" t="s">
        <v>13397</v>
      </c>
      <c r="I1254" s="50">
        <v>3.35</v>
      </c>
    </row>
    <row r="1255" spans="1:9" x14ac:dyDescent="0.2">
      <c r="A1255">
        <v>464803</v>
      </c>
      <c r="B1255" s="79">
        <v>7898141550347</v>
      </c>
      <c r="C1255" s="80" t="s">
        <v>19</v>
      </c>
      <c r="D1255" s="80" t="s">
        <v>10565</v>
      </c>
      <c r="E1255" s="80" t="s">
        <v>11449</v>
      </c>
      <c r="F1255" s="80" t="s">
        <v>11782</v>
      </c>
      <c r="G1255" s="80" t="s">
        <v>11036</v>
      </c>
      <c r="H1255" t="s">
        <v>11796</v>
      </c>
      <c r="I1255" s="50">
        <v>7.42</v>
      </c>
    </row>
    <row r="1256" spans="1:9" x14ac:dyDescent="0.2">
      <c r="A1256">
        <v>464806</v>
      </c>
      <c r="B1256" s="79">
        <v>7898141550293</v>
      </c>
      <c r="C1256" s="80" t="s">
        <v>19</v>
      </c>
      <c r="D1256" s="80" t="s">
        <v>10565</v>
      </c>
      <c r="E1256" s="80" t="s">
        <v>11449</v>
      </c>
      <c r="F1256" s="80" t="s">
        <v>11782</v>
      </c>
      <c r="G1256" s="80" t="s">
        <v>11036</v>
      </c>
      <c r="H1256" t="s">
        <v>11797</v>
      </c>
      <c r="I1256" s="50">
        <v>7.54</v>
      </c>
    </row>
    <row r="1257" spans="1:9" x14ac:dyDescent="0.2">
      <c r="A1257">
        <v>587310</v>
      </c>
      <c r="B1257" s="79">
        <v>7898141552280</v>
      </c>
      <c r="C1257" s="80" t="s">
        <v>19</v>
      </c>
      <c r="D1257" s="80" t="s">
        <v>10565</v>
      </c>
      <c r="E1257" s="80" t="s">
        <v>11449</v>
      </c>
      <c r="F1257" s="80" t="s">
        <v>11782</v>
      </c>
      <c r="G1257" s="80" t="s">
        <v>11036</v>
      </c>
      <c r="H1257" t="s">
        <v>11802</v>
      </c>
      <c r="I1257" s="50">
        <v>12.14</v>
      </c>
    </row>
    <row r="1258" spans="1:9" x14ac:dyDescent="0.2">
      <c r="A1258">
        <v>587366</v>
      </c>
      <c r="B1258" s="79">
        <v>7898141552617</v>
      </c>
      <c r="C1258" s="80" t="s">
        <v>19</v>
      </c>
      <c r="D1258" s="80" t="s">
        <v>10565</v>
      </c>
      <c r="E1258" s="80" t="s">
        <v>11449</v>
      </c>
      <c r="F1258" s="80" t="s">
        <v>11782</v>
      </c>
      <c r="G1258" s="80" t="s">
        <v>11036</v>
      </c>
      <c r="H1258" t="s">
        <v>11804</v>
      </c>
      <c r="I1258" s="50">
        <v>10.85</v>
      </c>
    </row>
    <row r="1259" spans="1:9" x14ac:dyDescent="0.2">
      <c r="A1259">
        <v>528035</v>
      </c>
      <c r="B1259" s="79">
        <v>7898141550538</v>
      </c>
      <c r="C1259" s="80" t="s">
        <v>19</v>
      </c>
      <c r="D1259" s="80" t="s">
        <v>10565</v>
      </c>
      <c r="E1259" s="80" t="s">
        <v>11449</v>
      </c>
      <c r="F1259" s="80" t="s">
        <v>11782</v>
      </c>
      <c r="G1259" s="80" t="s">
        <v>11036</v>
      </c>
      <c r="H1259" t="s">
        <v>13398</v>
      </c>
      <c r="I1259" s="50">
        <v>7.29</v>
      </c>
    </row>
    <row r="1260" spans="1:9" x14ac:dyDescent="0.2">
      <c r="A1260">
        <v>528048</v>
      </c>
      <c r="B1260" s="79">
        <v>7898141550194</v>
      </c>
      <c r="C1260" s="80" t="s">
        <v>19</v>
      </c>
      <c r="D1260" s="80" t="s">
        <v>10565</v>
      </c>
      <c r="E1260" s="80" t="s">
        <v>11449</v>
      </c>
      <c r="F1260" s="80" t="s">
        <v>11782</v>
      </c>
      <c r="G1260" s="80" t="s">
        <v>11036</v>
      </c>
      <c r="H1260" t="s">
        <v>13399</v>
      </c>
      <c r="I1260" s="50">
        <v>4.22</v>
      </c>
    </row>
    <row r="1261" spans="1:9" x14ac:dyDescent="0.2">
      <c r="A1261">
        <v>528050</v>
      </c>
      <c r="B1261" s="79">
        <v>7898141550569</v>
      </c>
      <c r="C1261" s="80" t="s">
        <v>19</v>
      </c>
      <c r="D1261" s="80" t="s">
        <v>10565</v>
      </c>
      <c r="E1261" s="80" t="s">
        <v>11449</v>
      </c>
      <c r="F1261" s="80" t="s">
        <v>11782</v>
      </c>
      <c r="G1261" s="80" t="s">
        <v>11036</v>
      </c>
      <c r="H1261" t="s">
        <v>13400</v>
      </c>
      <c r="I1261" s="50">
        <v>4.3099999999999996</v>
      </c>
    </row>
    <row r="1262" spans="1:9" x14ac:dyDescent="0.2">
      <c r="A1262">
        <v>528052</v>
      </c>
      <c r="B1262" s="79">
        <v>7898141550354</v>
      </c>
      <c r="C1262" s="80" t="s">
        <v>19</v>
      </c>
      <c r="D1262" s="80" t="s">
        <v>10565</v>
      </c>
      <c r="E1262" s="80" t="s">
        <v>11449</v>
      </c>
      <c r="F1262" s="80" t="s">
        <v>11782</v>
      </c>
      <c r="G1262" s="80" t="s">
        <v>11036</v>
      </c>
      <c r="H1262" t="s">
        <v>13401</v>
      </c>
      <c r="I1262" s="50">
        <v>3.79</v>
      </c>
    </row>
    <row r="1263" spans="1:9" x14ac:dyDescent="0.2">
      <c r="A1263">
        <v>528056</v>
      </c>
      <c r="B1263" s="79">
        <v>7898141550613</v>
      </c>
      <c r="C1263" s="80" t="s">
        <v>19</v>
      </c>
      <c r="D1263" s="80" t="s">
        <v>10565</v>
      </c>
      <c r="E1263" s="80" t="s">
        <v>11449</v>
      </c>
      <c r="F1263" s="80" t="s">
        <v>11782</v>
      </c>
      <c r="G1263" s="80" t="s">
        <v>11036</v>
      </c>
      <c r="H1263" t="s">
        <v>13402</v>
      </c>
      <c r="I1263" s="50">
        <v>3.72</v>
      </c>
    </row>
    <row r="1264" spans="1:9" x14ac:dyDescent="0.2">
      <c r="A1264">
        <v>528061</v>
      </c>
      <c r="B1264" s="79">
        <v>7898141550323</v>
      </c>
      <c r="C1264" s="80" t="s">
        <v>19</v>
      </c>
      <c r="D1264" s="80" t="s">
        <v>10565</v>
      </c>
      <c r="E1264" s="80" t="s">
        <v>11449</v>
      </c>
      <c r="F1264" s="80" t="s">
        <v>11782</v>
      </c>
      <c r="G1264" s="80" t="s">
        <v>11036</v>
      </c>
      <c r="H1264" t="s">
        <v>13403</v>
      </c>
      <c r="I1264" s="50">
        <v>3.72</v>
      </c>
    </row>
    <row r="1265" spans="1:9" x14ac:dyDescent="0.2">
      <c r="A1265">
        <v>528062</v>
      </c>
      <c r="B1265" s="79">
        <v>7898141550545</v>
      </c>
      <c r="C1265" s="80" t="s">
        <v>19</v>
      </c>
      <c r="D1265" s="80" t="s">
        <v>10565</v>
      </c>
      <c r="E1265" s="80" t="s">
        <v>11449</v>
      </c>
      <c r="F1265" s="80" t="s">
        <v>11782</v>
      </c>
      <c r="G1265" s="80" t="s">
        <v>11036</v>
      </c>
      <c r="H1265" t="s">
        <v>13404</v>
      </c>
      <c r="I1265" s="50">
        <v>3.72</v>
      </c>
    </row>
    <row r="1266" spans="1:9" x14ac:dyDescent="0.2">
      <c r="A1266">
        <v>528040</v>
      </c>
      <c r="B1266" s="79">
        <v>7898141550552</v>
      </c>
      <c r="C1266" s="80" t="s">
        <v>19</v>
      </c>
      <c r="D1266" s="80" t="s">
        <v>10565</v>
      </c>
      <c r="E1266" s="80" t="s">
        <v>11449</v>
      </c>
      <c r="F1266" s="80" t="s">
        <v>11782</v>
      </c>
      <c r="G1266" s="80" t="s">
        <v>11036</v>
      </c>
      <c r="H1266" t="s">
        <v>11799</v>
      </c>
      <c r="I1266" s="50">
        <v>2.2799999999999998</v>
      </c>
    </row>
    <row r="1267" spans="1:9" x14ac:dyDescent="0.2">
      <c r="A1267">
        <v>537208</v>
      </c>
      <c r="B1267" s="79">
        <v>7896862001353</v>
      </c>
      <c r="C1267" s="80" t="s">
        <v>19</v>
      </c>
      <c r="D1267" s="80" t="s">
        <v>10565</v>
      </c>
      <c r="E1267" s="80" t="s">
        <v>11449</v>
      </c>
      <c r="F1267" s="80" t="s">
        <v>11782</v>
      </c>
      <c r="G1267" s="80" t="s">
        <v>11660</v>
      </c>
      <c r="H1267" t="s">
        <v>11821</v>
      </c>
      <c r="I1267" s="50">
        <v>3.95</v>
      </c>
    </row>
    <row r="1268" spans="1:9" x14ac:dyDescent="0.2">
      <c r="A1268">
        <v>537209</v>
      </c>
      <c r="B1268" s="79">
        <v>7896862001841</v>
      </c>
      <c r="C1268" s="80" t="s">
        <v>19</v>
      </c>
      <c r="D1268" s="80" t="s">
        <v>10565</v>
      </c>
      <c r="E1268" s="80" t="s">
        <v>11449</v>
      </c>
      <c r="F1268" s="80" t="s">
        <v>11782</v>
      </c>
      <c r="G1268" s="80" t="s">
        <v>11660</v>
      </c>
      <c r="H1268" t="s">
        <v>11822</v>
      </c>
      <c r="I1268" s="50">
        <v>3.95</v>
      </c>
    </row>
    <row r="1269" spans="1:9" x14ac:dyDescent="0.2">
      <c r="A1269">
        <v>544980</v>
      </c>
      <c r="B1269" s="79">
        <v>7896862002756</v>
      </c>
      <c r="C1269" s="80" t="s">
        <v>19</v>
      </c>
      <c r="D1269" s="80" t="s">
        <v>10565</v>
      </c>
      <c r="E1269" s="80" t="s">
        <v>11449</v>
      </c>
      <c r="F1269" s="80" t="s">
        <v>11782</v>
      </c>
      <c r="G1269" s="80" t="s">
        <v>11660</v>
      </c>
      <c r="H1269" t="s">
        <v>11823</v>
      </c>
      <c r="I1269" s="50">
        <v>10.79</v>
      </c>
    </row>
    <row r="1270" spans="1:9" x14ac:dyDescent="0.2">
      <c r="A1270">
        <v>570138</v>
      </c>
      <c r="B1270" s="79">
        <v>7896862003142</v>
      </c>
      <c r="C1270" s="80" t="s">
        <v>19</v>
      </c>
      <c r="D1270" s="80" t="s">
        <v>10565</v>
      </c>
      <c r="E1270" s="80" t="s">
        <v>11449</v>
      </c>
      <c r="F1270" s="80" t="s">
        <v>11782</v>
      </c>
      <c r="G1270" s="80" t="s">
        <v>11660</v>
      </c>
      <c r="H1270" t="s">
        <v>11824</v>
      </c>
      <c r="I1270" s="50">
        <v>10.79</v>
      </c>
    </row>
    <row r="1271" spans="1:9" x14ac:dyDescent="0.2">
      <c r="A1271">
        <v>427405</v>
      </c>
      <c r="B1271" s="79">
        <v>7891025113447</v>
      </c>
      <c r="C1271" s="80" t="s">
        <v>19</v>
      </c>
      <c r="D1271" s="80" t="s">
        <v>10565</v>
      </c>
      <c r="E1271" s="80" t="s">
        <v>11449</v>
      </c>
      <c r="F1271" s="80" t="s">
        <v>11490</v>
      </c>
      <c r="G1271" s="80" t="s">
        <v>11455</v>
      </c>
      <c r="H1271" t="s">
        <v>13405</v>
      </c>
      <c r="I1271" s="50">
        <v>2.84</v>
      </c>
    </row>
    <row r="1272" spans="1:9" x14ac:dyDescent="0.2">
      <c r="A1272">
        <v>427481</v>
      </c>
      <c r="B1272" s="79">
        <v>7891025113454</v>
      </c>
      <c r="C1272" s="80" t="s">
        <v>19</v>
      </c>
      <c r="D1272" s="80" t="s">
        <v>10565</v>
      </c>
      <c r="E1272" s="80" t="s">
        <v>11449</v>
      </c>
      <c r="F1272" s="80" t="s">
        <v>11490</v>
      </c>
      <c r="G1272" s="80" t="s">
        <v>11455</v>
      </c>
      <c r="H1272" t="s">
        <v>13406</v>
      </c>
      <c r="I1272" s="50">
        <v>2.85</v>
      </c>
    </row>
    <row r="1273" spans="1:9" x14ac:dyDescent="0.2">
      <c r="A1273">
        <v>508860</v>
      </c>
      <c r="B1273" s="79">
        <v>7891025123477</v>
      </c>
      <c r="C1273" s="80" t="s">
        <v>19</v>
      </c>
      <c r="D1273" s="80" t="s">
        <v>10565</v>
      </c>
      <c r="E1273" s="80" t="s">
        <v>11449</v>
      </c>
      <c r="F1273" s="80" t="s">
        <v>11490</v>
      </c>
      <c r="G1273" s="80" t="s">
        <v>11455</v>
      </c>
      <c r="H1273" t="s">
        <v>11528</v>
      </c>
      <c r="I1273" s="50">
        <v>12.1</v>
      </c>
    </row>
    <row r="1274" spans="1:9" x14ac:dyDescent="0.2">
      <c r="A1274">
        <v>508862</v>
      </c>
      <c r="B1274" s="79">
        <v>7891025123453</v>
      </c>
      <c r="C1274" s="80" t="s">
        <v>19</v>
      </c>
      <c r="D1274" s="80" t="s">
        <v>10565</v>
      </c>
      <c r="E1274" s="80" t="s">
        <v>11449</v>
      </c>
      <c r="F1274" s="80" t="s">
        <v>11490</v>
      </c>
      <c r="G1274" s="80" t="s">
        <v>11455</v>
      </c>
      <c r="H1274" t="s">
        <v>11529</v>
      </c>
      <c r="I1274" s="50">
        <v>12.1</v>
      </c>
    </row>
    <row r="1275" spans="1:9" x14ac:dyDescent="0.2">
      <c r="A1275">
        <v>508863</v>
      </c>
      <c r="B1275" s="79">
        <v>7891025123460</v>
      </c>
      <c r="C1275" s="80" t="s">
        <v>19</v>
      </c>
      <c r="D1275" s="80" t="s">
        <v>10565</v>
      </c>
      <c r="E1275" s="80" t="s">
        <v>11449</v>
      </c>
      <c r="F1275" s="80" t="s">
        <v>11490</v>
      </c>
      <c r="G1275" s="80" t="s">
        <v>11455</v>
      </c>
      <c r="H1275" t="s">
        <v>11530</v>
      </c>
      <c r="I1275" s="50">
        <v>12.1</v>
      </c>
    </row>
    <row r="1276" spans="1:9" x14ac:dyDescent="0.2">
      <c r="A1276">
        <v>508864</v>
      </c>
      <c r="B1276" s="79">
        <v>7891025123484</v>
      </c>
      <c r="C1276" s="80" t="s">
        <v>19</v>
      </c>
      <c r="D1276" s="80" t="s">
        <v>10565</v>
      </c>
      <c r="E1276" s="80" t="s">
        <v>11449</v>
      </c>
      <c r="F1276" s="80" t="s">
        <v>11490</v>
      </c>
      <c r="G1276" s="80" t="s">
        <v>11455</v>
      </c>
      <c r="H1276" t="s">
        <v>11531</v>
      </c>
      <c r="I1276" s="50">
        <v>12.1</v>
      </c>
    </row>
    <row r="1277" spans="1:9" x14ac:dyDescent="0.2">
      <c r="A1277">
        <v>508865</v>
      </c>
      <c r="B1277" s="79">
        <v>7891025124030</v>
      </c>
      <c r="C1277" s="80" t="s">
        <v>19</v>
      </c>
      <c r="D1277" s="80" t="s">
        <v>10565</v>
      </c>
      <c r="E1277" s="80" t="s">
        <v>11449</v>
      </c>
      <c r="F1277" s="80" t="s">
        <v>11490</v>
      </c>
      <c r="G1277" s="80" t="s">
        <v>11455</v>
      </c>
      <c r="H1277" t="s">
        <v>11532</v>
      </c>
      <c r="I1277" s="50">
        <v>15.34</v>
      </c>
    </row>
    <row r="1278" spans="1:9" x14ac:dyDescent="0.2">
      <c r="A1278">
        <v>508866</v>
      </c>
      <c r="B1278" s="79">
        <v>7891025124023</v>
      </c>
      <c r="C1278" s="80" t="s">
        <v>19</v>
      </c>
      <c r="D1278" s="80" t="s">
        <v>10565</v>
      </c>
      <c r="E1278" s="80" t="s">
        <v>11449</v>
      </c>
      <c r="F1278" s="80" t="s">
        <v>11490</v>
      </c>
      <c r="G1278" s="80" t="s">
        <v>11455</v>
      </c>
      <c r="H1278" t="s">
        <v>11533</v>
      </c>
      <c r="I1278" s="50">
        <v>15.34</v>
      </c>
    </row>
    <row r="1279" spans="1:9" x14ac:dyDescent="0.2">
      <c r="A1279">
        <v>508867</v>
      </c>
      <c r="B1279" s="79">
        <v>7891025124160</v>
      </c>
      <c r="C1279" s="80" t="s">
        <v>19</v>
      </c>
      <c r="D1279" s="80" t="s">
        <v>10565</v>
      </c>
      <c r="E1279" s="80" t="s">
        <v>11449</v>
      </c>
      <c r="F1279" s="80" t="s">
        <v>11490</v>
      </c>
      <c r="G1279" s="80" t="s">
        <v>11455</v>
      </c>
      <c r="H1279" t="s">
        <v>11534</v>
      </c>
      <c r="I1279" s="50">
        <v>11.79</v>
      </c>
    </row>
    <row r="1280" spans="1:9" x14ac:dyDescent="0.2">
      <c r="A1280">
        <v>489950</v>
      </c>
      <c r="B1280" s="79">
        <v>7891025123217</v>
      </c>
      <c r="C1280" s="80" t="s">
        <v>19</v>
      </c>
      <c r="D1280" s="80" t="s">
        <v>10565</v>
      </c>
      <c r="E1280" s="80" t="s">
        <v>11449</v>
      </c>
      <c r="F1280" s="80" t="s">
        <v>11490</v>
      </c>
      <c r="G1280" s="80" t="s">
        <v>11455</v>
      </c>
      <c r="H1280" t="s">
        <v>11521</v>
      </c>
      <c r="I1280" s="50">
        <v>15.56</v>
      </c>
    </row>
    <row r="1281" spans="1:9" x14ac:dyDescent="0.2">
      <c r="A1281">
        <v>489953</v>
      </c>
      <c r="B1281" s="79">
        <v>7891025123200</v>
      </c>
      <c r="C1281" s="80" t="s">
        <v>19</v>
      </c>
      <c r="D1281" s="80" t="s">
        <v>10565</v>
      </c>
      <c r="E1281" s="80" t="s">
        <v>11449</v>
      </c>
      <c r="F1281" s="80" t="s">
        <v>11490</v>
      </c>
      <c r="G1281" s="80" t="s">
        <v>11455</v>
      </c>
      <c r="H1281" t="s">
        <v>11522</v>
      </c>
      <c r="I1281" s="50">
        <v>15.13</v>
      </c>
    </row>
    <row r="1282" spans="1:9" x14ac:dyDescent="0.2">
      <c r="A1282">
        <v>489960</v>
      </c>
      <c r="B1282" s="79">
        <v>7891025123194</v>
      </c>
      <c r="C1282" s="80" t="s">
        <v>19</v>
      </c>
      <c r="D1282" s="80" t="s">
        <v>10565</v>
      </c>
      <c r="E1282" s="80" t="s">
        <v>11449</v>
      </c>
      <c r="F1282" s="80" t="s">
        <v>11490</v>
      </c>
      <c r="G1282" s="80" t="s">
        <v>11455</v>
      </c>
      <c r="H1282" t="s">
        <v>11523</v>
      </c>
      <c r="I1282" s="50">
        <v>15.57</v>
      </c>
    </row>
    <row r="1283" spans="1:9" x14ac:dyDescent="0.2">
      <c r="A1283">
        <v>489970</v>
      </c>
      <c r="B1283" s="79">
        <v>7891025123170</v>
      </c>
      <c r="C1283" s="80" t="s">
        <v>19</v>
      </c>
      <c r="D1283" s="80" t="s">
        <v>10565</v>
      </c>
      <c r="E1283" s="80" t="s">
        <v>11449</v>
      </c>
      <c r="F1283" s="80" t="s">
        <v>11490</v>
      </c>
      <c r="G1283" s="80" t="s">
        <v>11455</v>
      </c>
      <c r="H1283" t="s">
        <v>11524</v>
      </c>
      <c r="I1283" s="50">
        <v>11.59</v>
      </c>
    </row>
    <row r="1284" spans="1:9" x14ac:dyDescent="0.2">
      <c r="A1284">
        <v>489975</v>
      </c>
      <c r="B1284" s="79">
        <v>7891025123163</v>
      </c>
      <c r="C1284" s="80" t="s">
        <v>19</v>
      </c>
      <c r="D1284" s="80" t="s">
        <v>10565</v>
      </c>
      <c r="E1284" s="80" t="s">
        <v>11449</v>
      </c>
      <c r="F1284" s="80" t="s">
        <v>11490</v>
      </c>
      <c r="G1284" s="80" t="s">
        <v>11455</v>
      </c>
      <c r="H1284" t="s">
        <v>11525</v>
      </c>
      <c r="I1284" s="50">
        <v>11.59</v>
      </c>
    </row>
    <row r="1285" spans="1:9" x14ac:dyDescent="0.2">
      <c r="A1285">
        <v>489978</v>
      </c>
      <c r="B1285" s="79">
        <v>7891025123156</v>
      </c>
      <c r="C1285" s="80" t="s">
        <v>19</v>
      </c>
      <c r="D1285" s="80" t="s">
        <v>10565</v>
      </c>
      <c r="E1285" s="80" t="s">
        <v>11449</v>
      </c>
      <c r="F1285" s="80" t="s">
        <v>11490</v>
      </c>
      <c r="G1285" s="80" t="s">
        <v>11455</v>
      </c>
      <c r="H1285" t="s">
        <v>11526</v>
      </c>
      <c r="I1285" s="50">
        <v>11.59</v>
      </c>
    </row>
    <row r="1286" spans="1:9" x14ac:dyDescent="0.2">
      <c r="A1286">
        <v>271654</v>
      </c>
      <c r="B1286" s="79">
        <v>7891025109396</v>
      </c>
      <c r="C1286" s="80" t="s">
        <v>19</v>
      </c>
      <c r="D1286" s="80" t="s">
        <v>10565</v>
      </c>
      <c r="E1286" s="80" t="s">
        <v>11449</v>
      </c>
      <c r="F1286" s="80" t="s">
        <v>11490</v>
      </c>
      <c r="G1286" s="80" t="s">
        <v>11455</v>
      </c>
      <c r="H1286" t="s">
        <v>11493</v>
      </c>
      <c r="I1286" s="50">
        <v>3.06</v>
      </c>
    </row>
    <row r="1287" spans="1:9" x14ac:dyDescent="0.2">
      <c r="A1287">
        <v>271683</v>
      </c>
      <c r="B1287" s="79">
        <v>7891025109419</v>
      </c>
      <c r="C1287" s="80" t="s">
        <v>19</v>
      </c>
      <c r="D1287" s="80" t="s">
        <v>10565</v>
      </c>
      <c r="E1287" s="80" t="s">
        <v>11449</v>
      </c>
      <c r="F1287" s="80" t="s">
        <v>11490</v>
      </c>
      <c r="G1287" s="80" t="s">
        <v>11455</v>
      </c>
      <c r="H1287" t="s">
        <v>11494</v>
      </c>
      <c r="I1287" s="50">
        <v>3.06</v>
      </c>
    </row>
    <row r="1288" spans="1:9" x14ac:dyDescent="0.2">
      <c r="A1288">
        <v>388742</v>
      </c>
      <c r="B1288" s="79">
        <v>7891025117773</v>
      </c>
      <c r="C1288" s="80" t="s">
        <v>19</v>
      </c>
      <c r="D1288" s="80" t="s">
        <v>10565</v>
      </c>
      <c r="E1288" s="80" t="s">
        <v>11449</v>
      </c>
      <c r="F1288" s="80" t="s">
        <v>11490</v>
      </c>
      <c r="G1288" s="80" t="s">
        <v>11455</v>
      </c>
      <c r="H1288" t="s">
        <v>13407</v>
      </c>
      <c r="I1288" s="50">
        <v>5.21</v>
      </c>
    </row>
    <row r="1289" spans="1:9" x14ac:dyDescent="0.2">
      <c r="A1289">
        <v>388770</v>
      </c>
      <c r="B1289" s="79">
        <v>7891025117742</v>
      </c>
      <c r="C1289" s="80" t="s">
        <v>19</v>
      </c>
      <c r="D1289" s="80" t="s">
        <v>10565</v>
      </c>
      <c r="E1289" s="80" t="s">
        <v>11449</v>
      </c>
      <c r="F1289" s="80" t="s">
        <v>11490</v>
      </c>
      <c r="G1289" s="80" t="s">
        <v>11455</v>
      </c>
      <c r="H1289" t="s">
        <v>11505</v>
      </c>
      <c r="I1289" s="50">
        <v>5.21</v>
      </c>
    </row>
    <row r="1290" spans="1:9" x14ac:dyDescent="0.2">
      <c r="A1290">
        <v>388773</v>
      </c>
      <c r="B1290" s="79">
        <v>7891025117797</v>
      </c>
      <c r="C1290" s="80" t="s">
        <v>19</v>
      </c>
      <c r="D1290" s="80" t="s">
        <v>10565</v>
      </c>
      <c r="E1290" s="80" t="s">
        <v>11449</v>
      </c>
      <c r="F1290" s="80" t="s">
        <v>11490</v>
      </c>
      <c r="G1290" s="80" t="s">
        <v>11455</v>
      </c>
      <c r="H1290" t="s">
        <v>11506</v>
      </c>
      <c r="I1290" s="50">
        <v>5.21</v>
      </c>
    </row>
    <row r="1291" spans="1:9" x14ac:dyDescent="0.2">
      <c r="A1291">
        <v>379758</v>
      </c>
      <c r="B1291" s="79">
        <v>7891025117131</v>
      </c>
      <c r="C1291" s="80" t="s">
        <v>19</v>
      </c>
      <c r="D1291" s="80" t="s">
        <v>10565</v>
      </c>
      <c r="E1291" s="80" t="s">
        <v>11449</v>
      </c>
      <c r="F1291" s="80" t="s">
        <v>11490</v>
      </c>
      <c r="G1291" s="80" t="s">
        <v>11455</v>
      </c>
      <c r="H1291" t="s">
        <v>11502</v>
      </c>
      <c r="I1291" s="50">
        <v>3.31</v>
      </c>
    </row>
    <row r="1292" spans="1:9" x14ac:dyDescent="0.2">
      <c r="A1292">
        <v>379763</v>
      </c>
      <c r="B1292" s="79">
        <v>7891025117162</v>
      </c>
      <c r="C1292" s="80" t="s">
        <v>19</v>
      </c>
      <c r="D1292" s="80" t="s">
        <v>10565</v>
      </c>
      <c r="E1292" s="80" t="s">
        <v>11449</v>
      </c>
      <c r="F1292" s="80" t="s">
        <v>11490</v>
      </c>
      <c r="G1292" s="80" t="s">
        <v>11455</v>
      </c>
      <c r="H1292" t="s">
        <v>11503</v>
      </c>
      <c r="I1292" s="50">
        <v>3.31</v>
      </c>
    </row>
    <row r="1293" spans="1:9" x14ac:dyDescent="0.2">
      <c r="A1293">
        <v>489980</v>
      </c>
      <c r="B1293" s="79">
        <v>7891025123255</v>
      </c>
      <c r="C1293" s="80" t="s">
        <v>19</v>
      </c>
      <c r="D1293" s="80" t="s">
        <v>10565</v>
      </c>
      <c r="E1293" s="80" t="s">
        <v>11449</v>
      </c>
      <c r="F1293" s="80" t="s">
        <v>11490</v>
      </c>
      <c r="G1293" s="80" t="s">
        <v>11455</v>
      </c>
      <c r="H1293" t="s">
        <v>11527</v>
      </c>
      <c r="I1293" s="50">
        <v>14.14</v>
      </c>
    </row>
    <row r="1294" spans="1:9" x14ac:dyDescent="0.2">
      <c r="A1294">
        <v>222023</v>
      </c>
      <c r="B1294" s="79">
        <v>7891025114406</v>
      </c>
      <c r="C1294" s="80" t="s">
        <v>19</v>
      </c>
      <c r="D1294" s="80" t="s">
        <v>10565</v>
      </c>
      <c r="E1294" s="80" t="s">
        <v>11449</v>
      </c>
      <c r="F1294" s="80" t="s">
        <v>11490</v>
      </c>
      <c r="G1294" s="80" t="s">
        <v>11455</v>
      </c>
      <c r="H1294" t="s">
        <v>11497</v>
      </c>
      <c r="I1294" s="50">
        <v>3.11</v>
      </c>
    </row>
    <row r="1295" spans="1:9" x14ac:dyDescent="0.2">
      <c r="A1295">
        <v>508869</v>
      </c>
      <c r="B1295" s="79">
        <v>7891025124177</v>
      </c>
      <c r="C1295" s="80" t="s">
        <v>19</v>
      </c>
      <c r="D1295" s="80" t="s">
        <v>10565</v>
      </c>
      <c r="E1295" s="80" t="s">
        <v>11449</v>
      </c>
      <c r="F1295" s="80" t="s">
        <v>11490</v>
      </c>
      <c r="G1295" s="80" t="s">
        <v>11455</v>
      </c>
      <c r="H1295" t="s">
        <v>11535</v>
      </c>
      <c r="I1295" s="50">
        <v>11.79</v>
      </c>
    </row>
    <row r="1296" spans="1:9" x14ac:dyDescent="0.2">
      <c r="A1296">
        <v>508870</v>
      </c>
      <c r="B1296" s="79">
        <v>7891025124184</v>
      </c>
      <c r="C1296" s="80" t="s">
        <v>19</v>
      </c>
      <c r="D1296" s="80" t="s">
        <v>10565</v>
      </c>
      <c r="E1296" s="80" t="s">
        <v>11449</v>
      </c>
      <c r="F1296" s="80" t="s">
        <v>11490</v>
      </c>
      <c r="G1296" s="80" t="s">
        <v>11455</v>
      </c>
      <c r="H1296" t="s">
        <v>13408</v>
      </c>
      <c r="I1296" s="50">
        <v>11.17</v>
      </c>
    </row>
    <row r="1297" spans="1:9" x14ac:dyDescent="0.2">
      <c r="A1297">
        <v>427032</v>
      </c>
      <c r="B1297" s="79">
        <v>7891025120674</v>
      </c>
      <c r="C1297" s="80" t="s">
        <v>19</v>
      </c>
      <c r="D1297" s="80" t="s">
        <v>10565</v>
      </c>
      <c r="E1297" s="80" t="s">
        <v>11449</v>
      </c>
      <c r="F1297" s="80" t="s">
        <v>11490</v>
      </c>
      <c r="G1297" s="80" t="s">
        <v>11455</v>
      </c>
      <c r="H1297" t="s">
        <v>11507</v>
      </c>
      <c r="I1297" s="50">
        <v>8.59</v>
      </c>
    </row>
    <row r="1298" spans="1:9" x14ac:dyDescent="0.2">
      <c r="A1298">
        <v>292279</v>
      </c>
      <c r="B1298" s="79">
        <v>7891025110897</v>
      </c>
      <c r="C1298" s="80" t="s">
        <v>19</v>
      </c>
      <c r="D1298" s="80" t="s">
        <v>10565</v>
      </c>
      <c r="E1298" s="80" t="s">
        <v>11449</v>
      </c>
      <c r="F1298" s="80" t="s">
        <v>11490</v>
      </c>
      <c r="G1298" s="80" t="s">
        <v>11455</v>
      </c>
      <c r="H1298" t="s">
        <v>11551</v>
      </c>
      <c r="I1298" s="50">
        <v>5.04</v>
      </c>
    </row>
    <row r="1299" spans="1:9" x14ac:dyDescent="0.2">
      <c r="A1299">
        <v>100087</v>
      </c>
      <c r="B1299" s="79">
        <v>7891025201786</v>
      </c>
      <c r="C1299" s="80" t="s">
        <v>19</v>
      </c>
      <c r="D1299" s="80" t="s">
        <v>10565</v>
      </c>
      <c r="E1299" s="80" t="s">
        <v>11449</v>
      </c>
      <c r="F1299" s="80" t="s">
        <v>11490</v>
      </c>
      <c r="G1299" s="80" t="s">
        <v>11455</v>
      </c>
      <c r="H1299" t="s">
        <v>11546</v>
      </c>
      <c r="I1299" s="50">
        <v>11.22</v>
      </c>
    </row>
    <row r="1300" spans="1:9" x14ac:dyDescent="0.2">
      <c r="A1300">
        <v>551678</v>
      </c>
      <c r="B1300" s="79">
        <v>7891025124924</v>
      </c>
      <c r="C1300" s="80" t="s">
        <v>19</v>
      </c>
      <c r="D1300" s="80" t="s">
        <v>10565</v>
      </c>
      <c r="E1300" s="80" t="s">
        <v>11449</v>
      </c>
      <c r="F1300" s="80" t="s">
        <v>11490</v>
      </c>
      <c r="G1300" s="80" t="s">
        <v>11455</v>
      </c>
      <c r="H1300" t="s">
        <v>11545</v>
      </c>
      <c r="I1300" s="50">
        <v>2.5299999999999998</v>
      </c>
    </row>
    <row r="1301" spans="1:9" x14ac:dyDescent="0.2">
      <c r="A1301">
        <v>551671</v>
      </c>
      <c r="B1301" s="79">
        <v>7891025124917</v>
      </c>
      <c r="C1301" s="80" t="s">
        <v>19</v>
      </c>
      <c r="D1301" s="80" t="s">
        <v>10565</v>
      </c>
      <c r="E1301" s="80" t="s">
        <v>11449</v>
      </c>
      <c r="F1301" s="80" t="s">
        <v>11490</v>
      </c>
      <c r="G1301" s="80" t="s">
        <v>11455</v>
      </c>
      <c r="H1301" t="s">
        <v>11544</v>
      </c>
      <c r="I1301" s="50">
        <v>2.5299999999999998</v>
      </c>
    </row>
    <row r="1302" spans="1:9" x14ac:dyDescent="0.2">
      <c r="A1302">
        <v>450811</v>
      </c>
      <c r="B1302" s="79">
        <v>7891025121619</v>
      </c>
      <c r="C1302" s="80" t="s">
        <v>19</v>
      </c>
      <c r="D1302" s="80" t="s">
        <v>10565</v>
      </c>
      <c r="E1302" s="80" t="s">
        <v>11449</v>
      </c>
      <c r="F1302" s="80" t="s">
        <v>11490</v>
      </c>
      <c r="G1302" s="80" t="s">
        <v>11455</v>
      </c>
      <c r="H1302" t="s">
        <v>11552</v>
      </c>
      <c r="I1302" s="50">
        <v>11.92</v>
      </c>
    </row>
    <row r="1303" spans="1:9" x14ac:dyDescent="0.2">
      <c r="A1303">
        <v>489883</v>
      </c>
      <c r="B1303" s="79">
        <v>7891025123392</v>
      </c>
      <c r="C1303" s="80" t="s">
        <v>19</v>
      </c>
      <c r="D1303" s="80" t="s">
        <v>10565</v>
      </c>
      <c r="E1303" s="80" t="s">
        <v>11449</v>
      </c>
      <c r="F1303" s="80" t="s">
        <v>11490</v>
      </c>
      <c r="G1303" s="80" t="s">
        <v>11455</v>
      </c>
      <c r="H1303" t="s">
        <v>11553</v>
      </c>
      <c r="I1303" s="50">
        <v>11.61</v>
      </c>
    </row>
    <row r="1304" spans="1:9" x14ac:dyDescent="0.2">
      <c r="A1304">
        <v>489885</v>
      </c>
      <c r="B1304" s="79">
        <v>7891025123378</v>
      </c>
      <c r="C1304" s="80" t="s">
        <v>19</v>
      </c>
      <c r="D1304" s="80" t="s">
        <v>10565</v>
      </c>
      <c r="E1304" s="80" t="s">
        <v>11449</v>
      </c>
      <c r="F1304" s="80" t="s">
        <v>11490</v>
      </c>
      <c r="G1304" s="80" t="s">
        <v>11455</v>
      </c>
      <c r="H1304" t="s">
        <v>11554</v>
      </c>
      <c r="I1304" s="50">
        <v>11.22</v>
      </c>
    </row>
    <row r="1305" spans="1:9" x14ac:dyDescent="0.2">
      <c r="A1305">
        <v>489888</v>
      </c>
      <c r="B1305" s="79">
        <v>7891025123361</v>
      </c>
      <c r="C1305" s="80" t="s">
        <v>19</v>
      </c>
      <c r="D1305" s="80" t="s">
        <v>10565</v>
      </c>
      <c r="E1305" s="80" t="s">
        <v>11449</v>
      </c>
      <c r="F1305" s="80" t="s">
        <v>11490</v>
      </c>
      <c r="G1305" s="80" t="s">
        <v>11455</v>
      </c>
      <c r="H1305" t="s">
        <v>11555</v>
      </c>
      <c r="I1305" s="50">
        <v>8.4</v>
      </c>
    </row>
    <row r="1306" spans="1:9" x14ac:dyDescent="0.2">
      <c r="A1306">
        <v>489903</v>
      </c>
      <c r="B1306" s="79">
        <v>7891025123033</v>
      </c>
      <c r="C1306" s="80" t="s">
        <v>19</v>
      </c>
      <c r="D1306" s="80" t="s">
        <v>10565</v>
      </c>
      <c r="E1306" s="80" t="s">
        <v>11449</v>
      </c>
      <c r="F1306" s="80" t="s">
        <v>11490</v>
      </c>
      <c r="G1306" s="80" t="s">
        <v>11455</v>
      </c>
      <c r="H1306" t="s">
        <v>13409</v>
      </c>
      <c r="I1306" s="50">
        <v>2.42</v>
      </c>
    </row>
    <row r="1307" spans="1:9" x14ac:dyDescent="0.2">
      <c r="A1307">
        <v>489908</v>
      </c>
      <c r="B1307" s="79">
        <v>7891025123040</v>
      </c>
      <c r="C1307" s="80" t="s">
        <v>19</v>
      </c>
      <c r="D1307" s="80" t="s">
        <v>10565</v>
      </c>
      <c r="E1307" s="80" t="s">
        <v>11449</v>
      </c>
      <c r="F1307" s="80" t="s">
        <v>11490</v>
      </c>
      <c r="G1307" s="80" t="s">
        <v>11455</v>
      </c>
      <c r="H1307" t="s">
        <v>11556</v>
      </c>
      <c r="I1307" s="50">
        <v>2.44</v>
      </c>
    </row>
    <row r="1308" spans="1:9" x14ac:dyDescent="0.2">
      <c r="A1308">
        <v>489913</v>
      </c>
      <c r="B1308" s="79">
        <v>7891025123064</v>
      </c>
      <c r="C1308" s="80" t="s">
        <v>19</v>
      </c>
      <c r="D1308" s="80" t="s">
        <v>10565</v>
      </c>
      <c r="E1308" s="80" t="s">
        <v>11449</v>
      </c>
      <c r="F1308" s="80" t="s">
        <v>11490</v>
      </c>
      <c r="G1308" s="80" t="s">
        <v>11455</v>
      </c>
      <c r="H1308" t="s">
        <v>11557</v>
      </c>
      <c r="I1308" s="50">
        <v>2.44</v>
      </c>
    </row>
    <row r="1309" spans="1:9" x14ac:dyDescent="0.2">
      <c r="A1309">
        <v>489920</v>
      </c>
      <c r="B1309" s="79">
        <v>7891025123057</v>
      </c>
      <c r="C1309" s="80" t="s">
        <v>19</v>
      </c>
      <c r="D1309" s="80" t="s">
        <v>10565</v>
      </c>
      <c r="E1309" s="80" t="s">
        <v>11449</v>
      </c>
      <c r="F1309" s="80" t="s">
        <v>11490</v>
      </c>
      <c r="G1309" s="80" t="s">
        <v>11455</v>
      </c>
      <c r="H1309" t="s">
        <v>11558</v>
      </c>
      <c r="I1309" s="50">
        <v>2.44</v>
      </c>
    </row>
    <row r="1310" spans="1:9" x14ac:dyDescent="0.2">
      <c r="A1310">
        <v>452693</v>
      </c>
      <c r="B1310" s="79">
        <v>7891025121626</v>
      </c>
      <c r="C1310" s="80" t="s">
        <v>19</v>
      </c>
      <c r="D1310" s="80" t="s">
        <v>10565</v>
      </c>
      <c r="E1310" s="80" t="s">
        <v>11449</v>
      </c>
      <c r="F1310" s="80" t="s">
        <v>11490</v>
      </c>
      <c r="G1310" s="80" t="s">
        <v>11455</v>
      </c>
      <c r="H1310" t="s">
        <v>11518</v>
      </c>
      <c r="I1310" s="50">
        <v>6.41</v>
      </c>
    </row>
    <row r="1311" spans="1:9" x14ac:dyDescent="0.2">
      <c r="A1311">
        <v>452698</v>
      </c>
      <c r="B1311" s="79">
        <v>7891025121640</v>
      </c>
      <c r="C1311" s="80" t="s">
        <v>19</v>
      </c>
      <c r="D1311" s="80" t="s">
        <v>10565</v>
      </c>
      <c r="E1311" s="80" t="s">
        <v>11449</v>
      </c>
      <c r="F1311" s="80" t="s">
        <v>11490</v>
      </c>
      <c r="G1311" s="80" t="s">
        <v>11455</v>
      </c>
      <c r="H1311" t="s">
        <v>11519</v>
      </c>
      <c r="I1311" s="50">
        <v>6.37</v>
      </c>
    </row>
    <row r="1312" spans="1:9" x14ac:dyDescent="0.2">
      <c r="A1312">
        <v>450803</v>
      </c>
      <c r="B1312" s="79">
        <v>7891025121244</v>
      </c>
      <c r="C1312" s="80" t="s">
        <v>19</v>
      </c>
      <c r="D1312" s="80" t="s">
        <v>10565</v>
      </c>
      <c r="E1312" s="80" t="s">
        <v>11449</v>
      </c>
      <c r="F1312" s="80" t="s">
        <v>11490</v>
      </c>
      <c r="G1312" s="80" t="s">
        <v>11455</v>
      </c>
      <c r="H1312" t="s">
        <v>11511</v>
      </c>
      <c r="I1312" s="50">
        <v>3.23</v>
      </c>
    </row>
    <row r="1313" spans="1:9" x14ac:dyDescent="0.2">
      <c r="A1313">
        <v>450804</v>
      </c>
      <c r="B1313" s="79">
        <v>7891025121251</v>
      </c>
      <c r="C1313" s="80" t="s">
        <v>19</v>
      </c>
      <c r="D1313" s="80" t="s">
        <v>10565</v>
      </c>
      <c r="E1313" s="80" t="s">
        <v>11449</v>
      </c>
      <c r="F1313" s="80" t="s">
        <v>11490</v>
      </c>
      <c r="G1313" s="80" t="s">
        <v>11455</v>
      </c>
      <c r="H1313" t="s">
        <v>11512</v>
      </c>
      <c r="I1313" s="50">
        <v>3.23</v>
      </c>
    </row>
    <row r="1314" spans="1:9" x14ac:dyDescent="0.2">
      <c r="A1314">
        <v>427135</v>
      </c>
      <c r="B1314" s="79">
        <v>7891025120230</v>
      </c>
      <c r="C1314" s="80" t="s">
        <v>19</v>
      </c>
      <c r="D1314" s="80" t="s">
        <v>10565</v>
      </c>
      <c r="E1314" s="80" t="s">
        <v>11449</v>
      </c>
      <c r="F1314" s="80" t="s">
        <v>11490</v>
      </c>
      <c r="G1314" s="80" t="s">
        <v>11455</v>
      </c>
      <c r="H1314" t="s">
        <v>11508</v>
      </c>
      <c r="I1314" s="50">
        <v>3.23</v>
      </c>
    </row>
    <row r="1315" spans="1:9" x14ac:dyDescent="0.2">
      <c r="A1315">
        <v>427198</v>
      </c>
      <c r="B1315" s="79">
        <v>7891025120223</v>
      </c>
      <c r="C1315" s="80" t="s">
        <v>19</v>
      </c>
      <c r="D1315" s="80" t="s">
        <v>10565</v>
      </c>
      <c r="E1315" s="80" t="s">
        <v>11449</v>
      </c>
      <c r="F1315" s="80" t="s">
        <v>11490</v>
      </c>
      <c r="G1315" s="80" t="s">
        <v>11455</v>
      </c>
      <c r="H1315" t="s">
        <v>11509</v>
      </c>
      <c r="I1315" s="50">
        <v>3.23</v>
      </c>
    </row>
    <row r="1316" spans="1:9" x14ac:dyDescent="0.2">
      <c r="A1316">
        <v>539632</v>
      </c>
      <c r="B1316" s="79">
        <v>7891025124573</v>
      </c>
      <c r="C1316" s="80" t="s">
        <v>19</v>
      </c>
      <c r="D1316" s="80" t="s">
        <v>10565</v>
      </c>
      <c r="E1316" s="80" t="s">
        <v>11449</v>
      </c>
      <c r="F1316" s="80" t="s">
        <v>11490</v>
      </c>
      <c r="G1316" s="80" t="s">
        <v>11455</v>
      </c>
      <c r="H1316" t="s">
        <v>11542</v>
      </c>
      <c r="I1316" s="50">
        <v>4.03</v>
      </c>
    </row>
    <row r="1317" spans="1:9" x14ac:dyDescent="0.2">
      <c r="A1317">
        <v>543856</v>
      </c>
      <c r="B1317" s="79">
        <v>7891025124603</v>
      </c>
      <c r="C1317" s="80" t="s">
        <v>19</v>
      </c>
      <c r="D1317" s="80" t="s">
        <v>10565</v>
      </c>
      <c r="E1317" s="80" t="s">
        <v>11449</v>
      </c>
      <c r="F1317" s="80" t="s">
        <v>11490</v>
      </c>
      <c r="G1317" s="80" t="s">
        <v>11455</v>
      </c>
      <c r="H1317" t="s">
        <v>11543</v>
      </c>
      <c r="I1317" s="50">
        <v>4.03</v>
      </c>
    </row>
    <row r="1318" spans="1:9" x14ac:dyDescent="0.2">
      <c r="A1318">
        <v>539629</v>
      </c>
      <c r="B1318" s="79">
        <v>7891025124566</v>
      </c>
      <c r="C1318" s="80" t="s">
        <v>19</v>
      </c>
      <c r="D1318" s="80" t="s">
        <v>10565</v>
      </c>
      <c r="E1318" s="80" t="s">
        <v>11449</v>
      </c>
      <c r="F1318" s="80" t="s">
        <v>11490</v>
      </c>
      <c r="G1318" s="80" t="s">
        <v>11455</v>
      </c>
      <c r="H1318" t="s">
        <v>11539</v>
      </c>
      <c r="I1318" s="50">
        <v>5.29</v>
      </c>
    </row>
    <row r="1319" spans="1:9" x14ac:dyDescent="0.2">
      <c r="A1319">
        <v>227109</v>
      </c>
      <c r="B1319" s="79">
        <v>7891025101376</v>
      </c>
      <c r="C1319" s="80" t="s">
        <v>19</v>
      </c>
      <c r="D1319" s="80" t="s">
        <v>10565</v>
      </c>
      <c r="E1319" s="80" t="s">
        <v>11449</v>
      </c>
      <c r="F1319" s="80" t="s">
        <v>11490</v>
      </c>
      <c r="G1319" s="80" t="s">
        <v>11455</v>
      </c>
      <c r="H1319" t="s">
        <v>11491</v>
      </c>
      <c r="I1319" s="50">
        <v>2.98</v>
      </c>
    </row>
    <row r="1320" spans="1:9" x14ac:dyDescent="0.2">
      <c r="A1320">
        <v>227111</v>
      </c>
      <c r="B1320" s="79">
        <v>7891025101161</v>
      </c>
      <c r="C1320" s="80" t="s">
        <v>19</v>
      </c>
      <c r="D1320" s="80" t="s">
        <v>10565</v>
      </c>
      <c r="E1320" s="80" t="s">
        <v>11449</v>
      </c>
      <c r="F1320" s="80" t="s">
        <v>11490</v>
      </c>
      <c r="G1320" s="80" t="s">
        <v>11455</v>
      </c>
      <c r="H1320" t="s">
        <v>11492</v>
      </c>
      <c r="I1320" s="50">
        <v>2.97</v>
      </c>
    </row>
    <row r="1321" spans="1:9" x14ac:dyDescent="0.2">
      <c r="A1321">
        <v>526792</v>
      </c>
      <c r="B1321" s="79">
        <v>7891025124481</v>
      </c>
      <c r="C1321" s="80" t="s">
        <v>19</v>
      </c>
      <c r="D1321" s="80" t="s">
        <v>10565</v>
      </c>
      <c r="E1321" s="80" t="s">
        <v>11449</v>
      </c>
      <c r="F1321" s="80" t="s">
        <v>11490</v>
      </c>
      <c r="G1321" s="80" t="s">
        <v>11455</v>
      </c>
      <c r="H1321" t="s">
        <v>11536</v>
      </c>
      <c r="I1321" s="50">
        <v>2.84</v>
      </c>
    </row>
    <row r="1322" spans="1:9" x14ac:dyDescent="0.2">
      <c r="A1322">
        <v>526799</v>
      </c>
      <c r="B1322" s="79">
        <v>7891025124467</v>
      </c>
      <c r="C1322" s="80" t="s">
        <v>19</v>
      </c>
      <c r="D1322" s="80" t="s">
        <v>10565</v>
      </c>
      <c r="E1322" s="80" t="s">
        <v>11449</v>
      </c>
      <c r="F1322" s="80" t="s">
        <v>11490</v>
      </c>
      <c r="G1322" s="80" t="s">
        <v>11455</v>
      </c>
      <c r="H1322" t="s">
        <v>13410</v>
      </c>
      <c r="I1322" s="50">
        <v>10.93</v>
      </c>
    </row>
    <row r="1323" spans="1:9" x14ac:dyDescent="0.2">
      <c r="A1323">
        <v>452672</v>
      </c>
      <c r="B1323" s="79">
        <v>7891025121923</v>
      </c>
      <c r="C1323" s="80" t="s">
        <v>19</v>
      </c>
      <c r="D1323" s="80" t="s">
        <v>10565</v>
      </c>
      <c r="E1323" s="80" t="s">
        <v>11449</v>
      </c>
      <c r="F1323" s="80" t="s">
        <v>11490</v>
      </c>
      <c r="G1323" s="80" t="s">
        <v>11455</v>
      </c>
      <c r="H1323" t="s">
        <v>11513</v>
      </c>
      <c r="I1323" s="50">
        <v>13.96</v>
      </c>
    </row>
    <row r="1324" spans="1:9" x14ac:dyDescent="0.2">
      <c r="A1324">
        <v>452674</v>
      </c>
      <c r="B1324" s="79">
        <v>7891025121916</v>
      </c>
      <c r="C1324" s="80" t="s">
        <v>19</v>
      </c>
      <c r="D1324" s="80" t="s">
        <v>10565</v>
      </c>
      <c r="E1324" s="80" t="s">
        <v>11449</v>
      </c>
      <c r="F1324" s="80" t="s">
        <v>11490</v>
      </c>
      <c r="G1324" s="80" t="s">
        <v>11455</v>
      </c>
      <c r="H1324" t="s">
        <v>11514</v>
      </c>
      <c r="I1324" s="50">
        <v>13.96</v>
      </c>
    </row>
    <row r="1325" spans="1:9" x14ac:dyDescent="0.2">
      <c r="A1325">
        <v>452677</v>
      </c>
      <c r="B1325" s="79">
        <v>7891025121909</v>
      </c>
      <c r="C1325" s="80" t="s">
        <v>19</v>
      </c>
      <c r="D1325" s="80" t="s">
        <v>10565</v>
      </c>
      <c r="E1325" s="80" t="s">
        <v>11449</v>
      </c>
      <c r="F1325" s="80" t="s">
        <v>11490</v>
      </c>
      <c r="G1325" s="80" t="s">
        <v>11455</v>
      </c>
      <c r="H1325" t="s">
        <v>11515</v>
      </c>
      <c r="I1325" s="50">
        <v>13.96</v>
      </c>
    </row>
    <row r="1326" spans="1:9" x14ac:dyDescent="0.2">
      <c r="A1326">
        <v>460367</v>
      </c>
      <c r="B1326" s="79">
        <v>7891025122241</v>
      </c>
      <c r="C1326" s="80" t="s">
        <v>19</v>
      </c>
      <c r="D1326" s="80" t="s">
        <v>10565</v>
      </c>
      <c r="E1326" s="80" t="s">
        <v>11449</v>
      </c>
      <c r="F1326" s="80" t="s">
        <v>11490</v>
      </c>
      <c r="G1326" s="80" t="s">
        <v>11455</v>
      </c>
      <c r="H1326" t="s">
        <v>11520</v>
      </c>
      <c r="I1326" s="50">
        <v>3.02</v>
      </c>
    </row>
    <row r="1327" spans="1:9" x14ac:dyDescent="0.2">
      <c r="A1327">
        <v>539627</v>
      </c>
      <c r="B1327" s="79">
        <v>7891025124535</v>
      </c>
      <c r="C1327" s="80" t="s">
        <v>19</v>
      </c>
      <c r="D1327" s="80" t="s">
        <v>10565</v>
      </c>
      <c r="E1327" s="80" t="s">
        <v>11449</v>
      </c>
      <c r="F1327" s="80" t="s">
        <v>11490</v>
      </c>
      <c r="G1327" s="80" t="s">
        <v>11455</v>
      </c>
      <c r="H1327" t="s">
        <v>11537</v>
      </c>
      <c r="I1327" s="50">
        <v>3.02</v>
      </c>
    </row>
    <row r="1328" spans="1:9" x14ac:dyDescent="0.2">
      <c r="A1328">
        <v>539628</v>
      </c>
      <c r="B1328" s="79">
        <v>7891025124542</v>
      </c>
      <c r="C1328" s="80" t="s">
        <v>19</v>
      </c>
      <c r="D1328" s="80" t="s">
        <v>10565</v>
      </c>
      <c r="E1328" s="80" t="s">
        <v>11449</v>
      </c>
      <c r="F1328" s="80" t="s">
        <v>11490</v>
      </c>
      <c r="G1328" s="80" t="s">
        <v>11455</v>
      </c>
      <c r="H1328" t="s">
        <v>11538</v>
      </c>
      <c r="I1328" s="50">
        <v>3.02</v>
      </c>
    </row>
    <row r="1329" spans="1:9" x14ac:dyDescent="0.2">
      <c r="A1329">
        <v>240073</v>
      </c>
      <c r="B1329" s="79">
        <v>7891025106067</v>
      </c>
      <c r="C1329" s="80" t="s">
        <v>19</v>
      </c>
      <c r="D1329" s="80" t="s">
        <v>10565</v>
      </c>
      <c r="E1329" s="80" t="s">
        <v>11449</v>
      </c>
      <c r="F1329" s="80" t="s">
        <v>11490</v>
      </c>
      <c r="G1329" s="80" t="s">
        <v>11455</v>
      </c>
      <c r="H1329" t="s">
        <v>13411</v>
      </c>
      <c r="I1329" s="50">
        <v>2.77</v>
      </c>
    </row>
    <row r="1330" spans="1:9" x14ac:dyDescent="0.2">
      <c r="A1330">
        <v>249793</v>
      </c>
      <c r="B1330" s="79">
        <v>7891025107255</v>
      </c>
      <c r="C1330" s="80" t="s">
        <v>19</v>
      </c>
      <c r="D1330" s="80" t="s">
        <v>10565</v>
      </c>
      <c r="E1330" s="80" t="s">
        <v>11449</v>
      </c>
      <c r="F1330" s="80" t="s">
        <v>11490</v>
      </c>
      <c r="G1330" s="80" t="s">
        <v>11455</v>
      </c>
      <c r="H1330" t="s">
        <v>13412</v>
      </c>
      <c r="I1330" s="50">
        <v>2.77</v>
      </c>
    </row>
    <row r="1331" spans="1:9" x14ac:dyDescent="0.2">
      <c r="A1331">
        <v>286119</v>
      </c>
      <c r="B1331" s="79">
        <v>7891025110668</v>
      </c>
      <c r="C1331" s="80" t="s">
        <v>19</v>
      </c>
      <c r="D1331" s="80" t="s">
        <v>10565</v>
      </c>
      <c r="E1331" s="80" t="s">
        <v>11449</v>
      </c>
      <c r="F1331" s="80" t="s">
        <v>11490</v>
      </c>
      <c r="G1331" s="80" t="s">
        <v>11455</v>
      </c>
      <c r="H1331" t="s">
        <v>11495</v>
      </c>
      <c r="I1331" s="50">
        <v>3.02</v>
      </c>
    </row>
    <row r="1332" spans="1:9" x14ac:dyDescent="0.2">
      <c r="A1332">
        <v>314013</v>
      </c>
      <c r="B1332" s="79">
        <v>7891025112983</v>
      </c>
      <c r="C1332" s="80" t="s">
        <v>19</v>
      </c>
      <c r="D1332" s="80" t="s">
        <v>10565</v>
      </c>
      <c r="E1332" s="80" t="s">
        <v>11449</v>
      </c>
      <c r="F1332" s="80" t="s">
        <v>11490</v>
      </c>
      <c r="G1332" s="80" t="s">
        <v>11455</v>
      </c>
      <c r="H1332" t="s">
        <v>11496</v>
      </c>
      <c r="I1332" s="50">
        <v>3.02</v>
      </c>
    </row>
    <row r="1333" spans="1:9" x14ac:dyDescent="0.2">
      <c r="A1333">
        <v>539630</v>
      </c>
      <c r="B1333" s="79">
        <v>7891025124559</v>
      </c>
      <c r="C1333" s="80" t="s">
        <v>19</v>
      </c>
      <c r="D1333" s="80" t="s">
        <v>10565</v>
      </c>
      <c r="E1333" s="80" t="s">
        <v>11449</v>
      </c>
      <c r="F1333" s="80" t="s">
        <v>11490</v>
      </c>
      <c r="G1333" s="80" t="s">
        <v>11455</v>
      </c>
      <c r="H1333" t="s">
        <v>11540</v>
      </c>
      <c r="I1333" s="50">
        <v>5.29</v>
      </c>
    </row>
    <row r="1334" spans="1:9" x14ac:dyDescent="0.2">
      <c r="A1334">
        <v>539631</v>
      </c>
      <c r="B1334" s="79">
        <v>7891025124597</v>
      </c>
      <c r="C1334" s="80" t="s">
        <v>19</v>
      </c>
      <c r="D1334" s="80" t="s">
        <v>10565</v>
      </c>
      <c r="E1334" s="80" t="s">
        <v>11449</v>
      </c>
      <c r="F1334" s="80" t="s">
        <v>11490</v>
      </c>
      <c r="G1334" s="80" t="s">
        <v>11455</v>
      </c>
      <c r="H1334" t="s">
        <v>11541</v>
      </c>
      <c r="I1334" s="50">
        <v>4.03</v>
      </c>
    </row>
    <row r="1335" spans="1:9" x14ac:dyDescent="0.2">
      <c r="A1335">
        <v>271641</v>
      </c>
      <c r="B1335" s="79">
        <v>7891025109884</v>
      </c>
      <c r="C1335" s="80" t="s">
        <v>19</v>
      </c>
      <c r="D1335" s="80" t="s">
        <v>10565</v>
      </c>
      <c r="E1335" s="80" t="s">
        <v>11449</v>
      </c>
      <c r="F1335" s="80" t="s">
        <v>11490</v>
      </c>
      <c r="G1335" s="80" t="s">
        <v>11455</v>
      </c>
      <c r="H1335" t="s">
        <v>11547</v>
      </c>
      <c r="I1335" s="50">
        <v>8.3699999999999992</v>
      </c>
    </row>
    <row r="1336" spans="1:9" x14ac:dyDescent="0.2">
      <c r="A1336">
        <v>271642</v>
      </c>
      <c r="B1336" s="79">
        <v>7891025109891</v>
      </c>
      <c r="C1336" s="80" t="s">
        <v>19</v>
      </c>
      <c r="D1336" s="80" t="s">
        <v>10565</v>
      </c>
      <c r="E1336" s="80" t="s">
        <v>11449</v>
      </c>
      <c r="F1336" s="80" t="s">
        <v>11490</v>
      </c>
      <c r="G1336" s="80" t="s">
        <v>11455</v>
      </c>
      <c r="H1336" t="s">
        <v>11548</v>
      </c>
      <c r="I1336" s="50">
        <v>8.3699999999999992</v>
      </c>
    </row>
    <row r="1337" spans="1:9" x14ac:dyDescent="0.2">
      <c r="A1337">
        <v>271666</v>
      </c>
      <c r="B1337" s="79">
        <v>7891025109907</v>
      </c>
      <c r="C1337" s="80" t="s">
        <v>19</v>
      </c>
      <c r="D1337" s="80" t="s">
        <v>10565</v>
      </c>
      <c r="E1337" s="80" t="s">
        <v>11449</v>
      </c>
      <c r="F1337" s="80" t="s">
        <v>11490</v>
      </c>
      <c r="G1337" s="80" t="s">
        <v>11455</v>
      </c>
      <c r="H1337" t="s">
        <v>11549</v>
      </c>
      <c r="I1337" s="50">
        <v>11.35</v>
      </c>
    </row>
    <row r="1338" spans="1:9" x14ac:dyDescent="0.2">
      <c r="A1338">
        <v>271667</v>
      </c>
      <c r="B1338" s="79">
        <v>7891025109938</v>
      </c>
      <c r="C1338" s="80" t="s">
        <v>19</v>
      </c>
      <c r="D1338" s="80" t="s">
        <v>10565</v>
      </c>
      <c r="E1338" s="80" t="s">
        <v>11449</v>
      </c>
      <c r="F1338" s="80" t="s">
        <v>11490</v>
      </c>
      <c r="G1338" s="80" t="s">
        <v>11455</v>
      </c>
      <c r="H1338" t="s">
        <v>11550</v>
      </c>
      <c r="I1338" s="50">
        <v>11.35</v>
      </c>
    </row>
    <row r="1339" spans="1:9" x14ac:dyDescent="0.2">
      <c r="A1339">
        <v>595791</v>
      </c>
      <c r="B1339" s="79">
        <v>7891025125204</v>
      </c>
      <c r="C1339" s="80" t="s">
        <v>19</v>
      </c>
      <c r="D1339" s="80" t="s">
        <v>10565</v>
      </c>
      <c r="E1339" s="80" t="s">
        <v>11449</v>
      </c>
      <c r="F1339" s="80" t="s">
        <v>11490</v>
      </c>
      <c r="G1339" s="80" t="s">
        <v>11455</v>
      </c>
      <c r="H1339" t="s">
        <v>13413</v>
      </c>
      <c r="I1339" s="50">
        <v>15.11</v>
      </c>
    </row>
    <row r="1340" spans="1:9" x14ac:dyDescent="0.2">
      <c r="A1340">
        <v>427341</v>
      </c>
      <c r="B1340" s="79">
        <v>7891025119524</v>
      </c>
      <c r="C1340" s="80" t="s">
        <v>19</v>
      </c>
      <c r="D1340" s="80" t="s">
        <v>10565</v>
      </c>
      <c r="E1340" s="80" t="s">
        <v>11449</v>
      </c>
      <c r="F1340" s="80" t="s">
        <v>11490</v>
      </c>
      <c r="G1340" s="80" t="s">
        <v>11455</v>
      </c>
      <c r="H1340" t="s">
        <v>11510</v>
      </c>
      <c r="I1340" s="50">
        <v>11.35</v>
      </c>
    </row>
    <row r="1341" spans="1:9" x14ac:dyDescent="0.2">
      <c r="A1341">
        <v>539622</v>
      </c>
      <c r="B1341" s="79">
        <v>7891025124641</v>
      </c>
      <c r="C1341" s="80" t="s">
        <v>19</v>
      </c>
      <c r="D1341" s="80" t="s">
        <v>10565</v>
      </c>
      <c r="E1341" s="80" t="s">
        <v>11449</v>
      </c>
      <c r="F1341" s="80" t="s">
        <v>11490</v>
      </c>
      <c r="G1341" s="80" t="s">
        <v>11455</v>
      </c>
      <c r="H1341" t="s">
        <v>13414</v>
      </c>
      <c r="I1341" s="50">
        <v>2.35</v>
      </c>
    </row>
    <row r="1342" spans="1:9" x14ac:dyDescent="0.2">
      <c r="A1342">
        <v>539623</v>
      </c>
      <c r="B1342" s="79">
        <v>7891025124634</v>
      </c>
      <c r="C1342" s="80" t="s">
        <v>19</v>
      </c>
      <c r="D1342" s="80" t="s">
        <v>10565</v>
      </c>
      <c r="E1342" s="80" t="s">
        <v>11449</v>
      </c>
      <c r="F1342" s="80" t="s">
        <v>11490</v>
      </c>
      <c r="G1342" s="80" t="s">
        <v>11455</v>
      </c>
      <c r="H1342" t="s">
        <v>13415</v>
      </c>
      <c r="I1342" s="50">
        <v>2.35</v>
      </c>
    </row>
    <row r="1343" spans="1:9" x14ac:dyDescent="0.2">
      <c r="A1343">
        <v>514123</v>
      </c>
      <c r="B1343" s="79">
        <v>7891025123798</v>
      </c>
      <c r="C1343" s="80" t="s">
        <v>19</v>
      </c>
      <c r="D1343" s="80" t="s">
        <v>10565</v>
      </c>
      <c r="E1343" s="80" t="s">
        <v>11449</v>
      </c>
      <c r="F1343" s="80" t="s">
        <v>11490</v>
      </c>
      <c r="G1343" s="80" t="s">
        <v>11455</v>
      </c>
      <c r="H1343" t="s">
        <v>13416</v>
      </c>
      <c r="I1343" s="50">
        <v>8.7100000000000009</v>
      </c>
    </row>
    <row r="1344" spans="1:9" x14ac:dyDescent="0.2">
      <c r="A1344">
        <v>368471</v>
      </c>
      <c r="B1344" s="79">
        <v>7891025115588</v>
      </c>
      <c r="C1344" s="80" t="s">
        <v>19</v>
      </c>
      <c r="D1344" s="80" t="s">
        <v>10565</v>
      </c>
      <c r="E1344" s="80" t="s">
        <v>11449</v>
      </c>
      <c r="F1344" s="80" t="s">
        <v>11490</v>
      </c>
      <c r="G1344" s="80" t="s">
        <v>11455</v>
      </c>
      <c r="H1344" t="s">
        <v>11500</v>
      </c>
      <c r="I1344" s="50">
        <v>9.99</v>
      </c>
    </row>
    <row r="1345" spans="1:9" x14ac:dyDescent="0.2">
      <c r="A1345">
        <v>368472</v>
      </c>
      <c r="B1345" s="79">
        <v>7891025115595</v>
      </c>
      <c r="C1345" s="80" t="s">
        <v>19</v>
      </c>
      <c r="D1345" s="80" t="s">
        <v>10565</v>
      </c>
      <c r="E1345" s="80" t="s">
        <v>11449</v>
      </c>
      <c r="F1345" s="80" t="s">
        <v>11490</v>
      </c>
      <c r="G1345" s="80" t="s">
        <v>11455</v>
      </c>
      <c r="H1345" t="s">
        <v>11501</v>
      </c>
      <c r="I1345" s="50">
        <v>10</v>
      </c>
    </row>
    <row r="1346" spans="1:9" x14ac:dyDescent="0.2">
      <c r="A1346">
        <v>364078</v>
      </c>
      <c r="B1346" s="79">
        <v>7891025115335</v>
      </c>
      <c r="C1346" s="80" t="s">
        <v>19</v>
      </c>
      <c r="D1346" s="80" t="s">
        <v>10565</v>
      </c>
      <c r="E1346" s="80" t="s">
        <v>11449</v>
      </c>
      <c r="F1346" s="80" t="s">
        <v>11490</v>
      </c>
      <c r="G1346" s="80" t="s">
        <v>11455</v>
      </c>
      <c r="H1346" t="s">
        <v>11498</v>
      </c>
      <c r="I1346" s="50">
        <v>7.99</v>
      </c>
    </row>
    <row r="1347" spans="1:9" x14ac:dyDescent="0.2">
      <c r="A1347">
        <v>364079</v>
      </c>
      <c r="B1347" s="79">
        <v>7891025115311</v>
      </c>
      <c r="C1347" s="80" t="s">
        <v>19</v>
      </c>
      <c r="D1347" s="80" t="s">
        <v>10565</v>
      </c>
      <c r="E1347" s="80" t="s">
        <v>11449</v>
      </c>
      <c r="F1347" s="80" t="s">
        <v>11490</v>
      </c>
      <c r="G1347" s="80" t="s">
        <v>11455</v>
      </c>
      <c r="H1347" t="s">
        <v>11499</v>
      </c>
      <c r="I1347" s="50">
        <v>7.99</v>
      </c>
    </row>
    <row r="1348" spans="1:9" x14ac:dyDescent="0.2">
      <c r="A1348">
        <v>393944</v>
      </c>
      <c r="B1348" s="79">
        <v>7891025118312</v>
      </c>
      <c r="C1348" s="80" t="s">
        <v>19</v>
      </c>
      <c r="D1348" s="80" t="s">
        <v>10565</v>
      </c>
      <c r="E1348" s="80" t="s">
        <v>11449</v>
      </c>
      <c r="F1348" s="80" t="s">
        <v>11490</v>
      </c>
      <c r="G1348" s="80" t="s">
        <v>11455</v>
      </c>
      <c r="H1348" t="s">
        <v>13417</v>
      </c>
      <c r="I1348" s="50">
        <v>9.23</v>
      </c>
    </row>
    <row r="1349" spans="1:9" x14ac:dyDescent="0.2">
      <c r="A1349">
        <v>379996</v>
      </c>
      <c r="B1349" s="79">
        <v>7891025116943</v>
      </c>
      <c r="C1349" s="80" t="s">
        <v>19</v>
      </c>
      <c r="D1349" s="80" t="s">
        <v>10565</v>
      </c>
      <c r="E1349" s="80" t="s">
        <v>11449</v>
      </c>
      <c r="F1349" s="80" t="s">
        <v>11490</v>
      </c>
      <c r="G1349" s="80" t="s">
        <v>11455</v>
      </c>
      <c r="H1349" t="s">
        <v>11504</v>
      </c>
      <c r="I1349" s="50">
        <v>7.98</v>
      </c>
    </row>
    <row r="1350" spans="1:9" x14ac:dyDescent="0.2">
      <c r="A1350">
        <v>452687</v>
      </c>
      <c r="B1350" s="79">
        <v>7891025121435</v>
      </c>
      <c r="C1350" s="80" t="s">
        <v>19</v>
      </c>
      <c r="D1350" s="80" t="s">
        <v>10565</v>
      </c>
      <c r="E1350" s="80" t="s">
        <v>11449</v>
      </c>
      <c r="F1350" s="80" t="s">
        <v>11490</v>
      </c>
      <c r="G1350" s="80" t="s">
        <v>11455</v>
      </c>
      <c r="H1350" t="s">
        <v>11516</v>
      </c>
      <c r="I1350" s="50">
        <v>7.99</v>
      </c>
    </row>
    <row r="1351" spans="1:9" x14ac:dyDescent="0.2">
      <c r="A1351">
        <v>452689</v>
      </c>
      <c r="B1351" s="79">
        <v>7891025121442</v>
      </c>
      <c r="C1351" s="80" t="s">
        <v>19</v>
      </c>
      <c r="D1351" s="80" t="s">
        <v>10565</v>
      </c>
      <c r="E1351" s="80" t="s">
        <v>11449</v>
      </c>
      <c r="F1351" s="80" t="s">
        <v>11490</v>
      </c>
      <c r="G1351" s="80" t="s">
        <v>11455</v>
      </c>
      <c r="H1351" t="s">
        <v>11517</v>
      </c>
      <c r="I1351" s="50">
        <v>7.99</v>
      </c>
    </row>
    <row r="1352" spans="1:9" x14ac:dyDescent="0.2">
      <c r="A1352">
        <v>397609</v>
      </c>
      <c r="B1352" s="79">
        <v>7891097102219</v>
      </c>
      <c r="C1352" s="80" t="s">
        <v>19</v>
      </c>
      <c r="D1352" s="80" t="s">
        <v>10565</v>
      </c>
      <c r="E1352" s="80" t="s">
        <v>11449</v>
      </c>
      <c r="F1352" s="80" t="s">
        <v>11490</v>
      </c>
      <c r="G1352" s="80" t="s">
        <v>11442</v>
      </c>
      <c r="H1352" t="s">
        <v>13418</v>
      </c>
      <c r="I1352" s="50">
        <v>3.71</v>
      </c>
    </row>
    <row r="1353" spans="1:9" x14ac:dyDescent="0.2">
      <c r="A1353">
        <v>460388</v>
      </c>
      <c r="B1353" s="79">
        <v>7891097103391</v>
      </c>
      <c r="C1353" s="80" t="s">
        <v>19</v>
      </c>
      <c r="D1353" s="80" t="s">
        <v>10565</v>
      </c>
      <c r="E1353" s="80" t="s">
        <v>11449</v>
      </c>
      <c r="F1353" s="80" t="s">
        <v>11490</v>
      </c>
      <c r="G1353" s="80" t="s">
        <v>11442</v>
      </c>
      <c r="H1353" t="s">
        <v>11745</v>
      </c>
      <c r="I1353" s="50">
        <v>11.19</v>
      </c>
    </row>
    <row r="1354" spans="1:9" x14ac:dyDescent="0.2">
      <c r="A1354">
        <v>460390</v>
      </c>
      <c r="B1354" s="79">
        <v>7891097102875</v>
      </c>
      <c r="C1354" s="80" t="s">
        <v>19</v>
      </c>
      <c r="D1354" s="80" t="s">
        <v>10565</v>
      </c>
      <c r="E1354" s="80" t="s">
        <v>11449</v>
      </c>
      <c r="F1354" s="80" t="s">
        <v>11490</v>
      </c>
      <c r="G1354" s="80" t="s">
        <v>11442</v>
      </c>
      <c r="H1354" t="s">
        <v>13419</v>
      </c>
      <c r="I1354" s="50">
        <v>2.29</v>
      </c>
    </row>
    <row r="1355" spans="1:9" x14ac:dyDescent="0.2">
      <c r="A1355">
        <v>583542</v>
      </c>
      <c r="B1355" s="79">
        <v>7891097107030</v>
      </c>
      <c r="C1355" s="80" t="s">
        <v>19</v>
      </c>
      <c r="D1355" s="80" t="s">
        <v>10565</v>
      </c>
      <c r="E1355" s="80" t="s">
        <v>11449</v>
      </c>
      <c r="F1355" s="80" t="s">
        <v>11490</v>
      </c>
      <c r="G1355" s="80" t="s">
        <v>11442</v>
      </c>
      <c r="H1355" t="s">
        <v>11754</v>
      </c>
      <c r="I1355" s="50">
        <v>12.5</v>
      </c>
    </row>
    <row r="1356" spans="1:9" x14ac:dyDescent="0.2">
      <c r="A1356">
        <v>583547</v>
      </c>
      <c r="B1356" s="79">
        <v>7891097107016</v>
      </c>
      <c r="C1356" s="80" t="s">
        <v>19</v>
      </c>
      <c r="D1356" s="80" t="s">
        <v>10565</v>
      </c>
      <c r="E1356" s="80" t="s">
        <v>11449</v>
      </c>
      <c r="F1356" s="80" t="s">
        <v>11490</v>
      </c>
      <c r="G1356" s="80" t="s">
        <v>11442</v>
      </c>
      <c r="H1356" t="s">
        <v>11756</v>
      </c>
      <c r="I1356" s="50">
        <v>12.5</v>
      </c>
    </row>
    <row r="1357" spans="1:9" x14ac:dyDescent="0.2">
      <c r="A1357">
        <v>583550</v>
      </c>
      <c r="B1357" s="79">
        <v>7891097106842</v>
      </c>
      <c r="C1357" s="80" t="s">
        <v>19</v>
      </c>
      <c r="D1357" s="80" t="s">
        <v>10565</v>
      </c>
      <c r="E1357" s="80" t="s">
        <v>11449</v>
      </c>
      <c r="F1357" s="80" t="s">
        <v>11490</v>
      </c>
      <c r="G1357" s="80" t="s">
        <v>11442</v>
      </c>
      <c r="H1357" t="s">
        <v>11757</v>
      </c>
      <c r="I1357" s="50">
        <v>12.5</v>
      </c>
    </row>
    <row r="1358" spans="1:9" x14ac:dyDescent="0.2">
      <c r="A1358">
        <v>604101</v>
      </c>
      <c r="B1358" s="79">
        <v>7891097107818</v>
      </c>
      <c r="C1358" s="80" t="s">
        <v>19</v>
      </c>
      <c r="D1358" s="80" t="s">
        <v>10565</v>
      </c>
      <c r="E1358" s="80" t="s">
        <v>11449</v>
      </c>
      <c r="F1358" s="80" t="s">
        <v>11490</v>
      </c>
      <c r="G1358" s="80" t="s">
        <v>11442</v>
      </c>
      <c r="H1358" t="s">
        <v>11760</v>
      </c>
      <c r="I1358" s="50">
        <v>2.93</v>
      </c>
    </row>
    <row r="1359" spans="1:9" x14ac:dyDescent="0.2">
      <c r="A1359">
        <v>604108</v>
      </c>
      <c r="B1359" s="79">
        <v>7891097107825</v>
      </c>
      <c r="C1359" s="80" t="s">
        <v>19</v>
      </c>
      <c r="D1359" s="80" t="s">
        <v>10565</v>
      </c>
      <c r="E1359" s="80" t="s">
        <v>11449</v>
      </c>
      <c r="F1359" s="80" t="s">
        <v>11490</v>
      </c>
      <c r="G1359" s="80" t="s">
        <v>11442</v>
      </c>
      <c r="H1359" t="s">
        <v>11761</v>
      </c>
      <c r="I1359" s="50">
        <v>2.93</v>
      </c>
    </row>
    <row r="1360" spans="1:9" x14ac:dyDescent="0.2">
      <c r="A1360">
        <v>427290</v>
      </c>
      <c r="B1360" s="79">
        <v>7891097103384</v>
      </c>
      <c r="C1360" s="80" t="s">
        <v>19</v>
      </c>
      <c r="D1360" s="80" t="s">
        <v>10565</v>
      </c>
      <c r="E1360" s="80" t="s">
        <v>11449</v>
      </c>
      <c r="F1360" s="80" t="s">
        <v>11490</v>
      </c>
      <c r="G1360" s="80" t="s">
        <v>11442</v>
      </c>
      <c r="H1360" t="s">
        <v>11742</v>
      </c>
      <c r="I1360" s="50">
        <v>11.19</v>
      </c>
    </row>
    <row r="1361" spans="1:9" x14ac:dyDescent="0.2">
      <c r="A1361">
        <v>427051</v>
      </c>
      <c r="B1361" s="79">
        <v>7891097102851</v>
      </c>
      <c r="C1361" s="80" t="s">
        <v>19</v>
      </c>
      <c r="D1361" s="80" t="s">
        <v>10565</v>
      </c>
      <c r="E1361" s="80" t="s">
        <v>11449</v>
      </c>
      <c r="F1361" s="80" t="s">
        <v>11490</v>
      </c>
      <c r="G1361" s="80" t="s">
        <v>11442</v>
      </c>
      <c r="H1361" t="s">
        <v>11741</v>
      </c>
      <c r="I1361" s="50">
        <v>2.29</v>
      </c>
    </row>
    <row r="1362" spans="1:9" x14ac:dyDescent="0.2">
      <c r="A1362">
        <v>496393</v>
      </c>
      <c r="B1362" s="79">
        <v>7891097104541</v>
      </c>
      <c r="C1362" s="80" t="s">
        <v>19</v>
      </c>
      <c r="D1362" s="80" t="s">
        <v>10565</v>
      </c>
      <c r="E1362" s="80" t="s">
        <v>11449</v>
      </c>
      <c r="F1362" s="80" t="s">
        <v>11490</v>
      </c>
      <c r="G1362" s="80" t="s">
        <v>11442</v>
      </c>
      <c r="H1362" t="s">
        <v>11748</v>
      </c>
      <c r="I1362" s="50">
        <v>3.31</v>
      </c>
    </row>
    <row r="1363" spans="1:9" x14ac:dyDescent="0.2">
      <c r="A1363">
        <v>496400</v>
      </c>
      <c r="B1363" s="79">
        <v>7891097104534</v>
      </c>
      <c r="C1363" s="80" t="s">
        <v>19</v>
      </c>
      <c r="D1363" s="80" t="s">
        <v>10565</v>
      </c>
      <c r="E1363" s="80" t="s">
        <v>11449</v>
      </c>
      <c r="F1363" s="80" t="s">
        <v>11490</v>
      </c>
      <c r="G1363" s="80" t="s">
        <v>11442</v>
      </c>
      <c r="H1363" t="s">
        <v>11749</v>
      </c>
      <c r="I1363" s="50">
        <v>3.31</v>
      </c>
    </row>
    <row r="1364" spans="1:9" x14ac:dyDescent="0.2">
      <c r="A1364">
        <v>530108</v>
      </c>
      <c r="B1364" s="79">
        <v>7891097104770</v>
      </c>
      <c r="C1364" s="80" t="s">
        <v>19</v>
      </c>
      <c r="D1364" s="80" t="s">
        <v>10565</v>
      </c>
      <c r="E1364" s="80" t="s">
        <v>11449</v>
      </c>
      <c r="F1364" s="80" t="s">
        <v>11490</v>
      </c>
      <c r="G1364" s="80" t="s">
        <v>11442</v>
      </c>
      <c r="H1364" t="s">
        <v>11750</v>
      </c>
      <c r="I1364" s="50">
        <v>11.67</v>
      </c>
    </row>
    <row r="1365" spans="1:9" x14ac:dyDescent="0.2">
      <c r="A1365">
        <v>357728</v>
      </c>
      <c r="B1365" s="79">
        <v>7891097000775</v>
      </c>
      <c r="C1365" s="80" t="s">
        <v>19</v>
      </c>
      <c r="D1365" s="80" t="s">
        <v>10565</v>
      </c>
      <c r="E1365" s="80" t="s">
        <v>11449</v>
      </c>
      <c r="F1365" s="80" t="s">
        <v>11490</v>
      </c>
      <c r="G1365" s="80" t="s">
        <v>11442</v>
      </c>
      <c r="H1365" t="s">
        <v>11740</v>
      </c>
      <c r="I1365" s="50">
        <v>2.2799999999999998</v>
      </c>
    </row>
    <row r="1366" spans="1:9" x14ac:dyDescent="0.2">
      <c r="A1366">
        <v>357740</v>
      </c>
      <c r="B1366" s="79">
        <v>7891097001260</v>
      </c>
      <c r="C1366" s="80" t="s">
        <v>19</v>
      </c>
      <c r="D1366" s="80" t="s">
        <v>10565</v>
      </c>
      <c r="E1366" s="80" t="s">
        <v>11449</v>
      </c>
      <c r="F1366" s="80" t="s">
        <v>11490</v>
      </c>
      <c r="G1366" s="80" t="s">
        <v>11442</v>
      </c>
      <c r="H1366" t="s">
        <v>13420</v>
      </c>
      <c r="I1366" s="50">
        <v>9.01</v>
      </c>
    </row>
    <row r="1367" spans="1:9" x14ac:dyDescent="0.2">
      <c r="A1367">
        <v>43617</v>
      </c>
      <c r="B1367" s="79">
        <v>7891097010781</v>
      </c>
      <c r="C1367" s="80" t="s">
        <v>19</v>
      </c>
      <c r="D1367" s="80" t="s">
        <v>10565</v>
      </c>
      <c r="E1367" s="80" t="s">
        <v>11449</v>
      </c>
      <c r="F1367" s="80" t="s">
        <v>11490</v>
      </c>
      <c r="G1367" s="80" t="s">
        <v>11442</v>
      </c>
      <c r="H1367" t="s">
        <v>13421</v>
      </c>
      <c r="I1367" s="50">
        <v>9.01</v>
      </c>
    </row>
    <row r="1368" spans="1:9" x14ac:dyDescent="0.2">
      <c r="A1368">
        <v>177163</v>
      </c>
      <c r="B1368" s="79">
        <v>7891097000607</v>
      </c>
      <c r="C1368" s="80" t="s">
        <v>19</v>
      </c>
      <c r="D1368" s="80" t="s">
        <v>10565</v>
      </c>
      <c r="E1368" s="80" t="s">
        <v>11449</v>
      </c>
      <c r="F1368" s="80" t="s">
        <v>11490</v>
      </c>
      <c r="G1368" s="80" t="s">
        <v>11442</v>
      </c>
      <c r="H1368" t="s">
        <v>11735</v>
      </c>
      <c r="I1368" s="50">
        <v>2.2799999999999998</v>
      </c>
    </row>
    <row r="1369" spans="1:9" x14ac:dyDescent="0.2">
      <c r="A1369">
        <v>583559</v>
      </c>
      <c r="B1369" s="79">
        <v>7891097106989</v>
      </c>
      <c r="C1369" s="80" t="s">
        <v>19</v>
      </c>
      <c r="D1369" s="80" t="s">
        <v>10565</v>
      </c>
      <c r="E1369" s="80" t="s">
        <v>11449</v>
      </c>
      <c r="F1369" s="80" t="s">
        <v>11490</v>
      </c>
      <c r="G1369" s="80" t="s">
        <v>11442</v>
      </c>
      <c r="H1369" t="s">
        <v>13422</v>
      </c>
      <c r="I1369" s="50">
        <v>3.23</v>
      </c>
    </row>
    <row r="1370" spans="1:9" x14ac:dyDescent="0.2">
      <c r="A1370">
        <v>357718</v>
      </c>
      <c r="B1370" s="79">
        <v>7891097000522</v>
      </c>
      <c r="C1370" s="80" t="s">
        <v>19</v>
      </c>
      <c r="D1370" s="80" t="s">
        <v>10565</v>
      </c>
      <c r="E1370" s="80" t="s">
        <v>11449</v>
      </c>
      <c r="F1370" s="80" t="s">
        <v>11490</v>
      </c>
      <c r="G1370" s="80" t="s">
        <v>11442</v>
      </c>
      <c r="H1370" t="s">
        <v>13423</v>
      </c>
      <c r="I1370" s="50">
        <v>7.72</v>
      </c>
    </row>
    <row r="1371" spans="1:9" x14ac:dyDescent="0.2">
      <c r="A1371">
        <v>442592</v>
      </c>
      <c r="B1371" s="79">
        <v>7891097000881</v>
      </c>
      <c r="C1371" s="80" t="s">
        <v>19</v>
      </c>
      <c r="D1371" s="80" t="s">
        <v>10565</v>
      </c>
      <c r="E1371" s="80" t="s">
        <v>11449</v>
      </c>
      <c r="F1371" s="80" t="s">
        <v>11490</v>
      </c>
      <c r="G1371" s="80" t="s">
        <v>11442</v>
      </c>
      <c r="H1371" t="s">
        <v>13424</v>
      </c>
      <c r="I1371" s="50">
        <v>6.47</v>
      </c>
    </row>
    <row r="1372" spans="1:9" x14ac:dyDescent="0.2">
      <c r="A1372">
        <v>96828</v>
      </c>
      <c r="B1372" s="79">
        <v>78912274</v>
      </c>
      <c r="C1372" s="80" t="s">
        <v>19</v>
      </c>
      <c r="D1372" s="80" t="s">
        <v>10565</v>
      </c>
      <c r="E1372" s="80" t="s">
        <v>11449</v>
      </c>
      <c r="F1372" s="80" t="s">
        <v>11490</v>
      </c>
      <c r="G1372" s="80" t="s">
        <v>11442</v>
      </c>
      <c r="H1372" t="s">
        <v>13425</v>
      </c>
      <c r="I1372" s="50">
        <v>4.3600000000000003</v>
      </c>
    </row>
    <row r="1373" spans="1:9" x14ac:dyDescent="0.2">
      <c r="A1373">
        <v>460392</v>
      </c>
      <c r="B1373" s="79">
        <v>7891097102813</v>
      </c>
      <c r="C1373" s="80" t="s">
        <v>19</v>
      </c>
      <c r="D1373" s="80" t="s">
        <v>10565</v>
      </c>
      <c r="E1373" s="80" t="s">
        <v>11449</v>
      </c>
      <c r="F1373" s="80" t="s">
        <v>11490</v>
      </c>
      <c r="G1373" s="80" t="s">
        <v>11442</v>
      </c>
      <c r="H1373" t="s">
        <v>13426</v>
      </c>
      <c r="I1373" s="50">
        <v>7.86</v>
      </c>
    </row>
    <row r="1374" spans="1:9" x14ac:dyDescent="0.2">
      <c r="A1374">
        <v>32598</v>
      </c>
      <c r="B1374" s="79">
        <v>78912298</v>
      </c>
      <c r="C1374" s="80" t="s">
        <v>19</v>
      </c>
      <c r="D1374" s="80" t="s">
        <v>10565</v>
      </c>
      <c r="E1374" s="80" t="s">
        <v>11449</v>
      </c>
      <c r="F1374" s="80" t="s">
        <v>11490</v>
      </c>
      <c r="G1374" s="80" t="s">
        <v>11442</v>
      </c>
      <c r="H1374" t="s">
        <v>13427</v>
      </c>
      <c r="I1374" s="50">
        <v>4.3600000000000003</v>
      </c>
    </row>
    <row r="1375" spans="1:9" x14ac:dyDescent="0.2">
      <c r="A1375">
        <v>15791</v>
      </c>
      <c r="B1375" s="79">
        <v>7891097011580</v>
      </c>
      <c r="C1375" s="80" t="s">
        <v>19</v>
      </c>
      <c r="D1375" s="80" t="s">
        <v>10565</v>
      </c>
      <c r="E1375" s="80" t="s">
        <v>11449</v>
      </c>
      <c r="F1375" s="80" t="s">
        <v>11490</v>
      </c>
      <c r="G1375" s="80" t="s">
        <v>11442</v>
      </c>
      <c r="H1375" t="s">
        <v>11736</v>
      </c>
      <c r="I1375" s="50">
        <v>6.41</v>
      </c>
    </row>
    <row r="1376" spans="1:9" x14ac:dyDescent="0.2">
      <c r="A1376">
        <v>128872</v>
      </c>
      <c r="B1376" s="79">
        <v>7891097089527</v>
      </c>
      <c r="C1376" s="80" t="s">
        <v>19</v>
      </c>
      <c r="D1376" s="80" t="s">
        <v>10565</v>
      </c>
      <c r="E1376" s="80" t="s">
        <v>11449</v>
      </c>
      <c r="F1376" s="80" t="s">
        <v>11490</v>
      </c>
      <c r="G1376" s="80" t="s">
        <v>11442</v>
      </c>
      <c r="H1376" t="s">
        <v>11762</v>
      </c>
      <c r="I1376" s="50">
        <v>6.06</v>
      </c>
    </row>
    <row r="1377" spans="1:9" x14ac:dyDescent="0.2">
      <c r="A1377">
        <v>15793</v>
      </c>
      <c r="B1377" s="79">
        <v>7891097101632</v>
      </c>
      <c r="C1377" s="80" t="s">
        <v>19</v>
      </c>
      <c r="D1377" s="80" t="s">
        <v>10565</v>
      </c>
      <c r="E1377" s="80" t="s">
        <v>11449</v>
      </c>
      <c r="F1377" s="80" t="s">
        <v>11490</v>
      </c>
      <c r="G1377" s="80" t="s">
        <v>11442</v>
      </c>
      <c r="H1377" t="s">
        <v>13428</v>
      </c>
      <c r="I1377" s="50">
        <v>2.66</v>
      </c>
    </row>
    <row r="1378" spans="1:9" x14ac:dyDescent="0.2">
      <c r="A1378">
        <v>15794</v>
      </c>
      <c r="B1378" s="79">
        <v>7891097101601</v>
      </c>
      <c r="C1378" s="80" t="s">
        <v>19</v>
      </c>
      <c r="D1378" s="80" t="s">
        <v>10565</v>
      </c>
      <c r="E1378" s="80" t="s">
        <v>11449</v>
      </c>
      <c r="F1378" s="80" t="s">
        <v>11490</v>
      </c>
      <c r="G1378" s="80" t="s">
        <v>11442</v>
      </c>
      <c r="H1378" t="s">
        <v>13429</v>
      </c>
      <c r="I1378" s="50">
        <v>2.66</v>
      </c>
    </row>
    <row r="1379" spans="1:9" x14ac:dyDescent="0.2">
      <c r="A1379">
        <v>15797</v>
      </c>
      <c r="B1379" s="79">
        <v>7891097101533</v>
      </c>
      <c r="C1379" s="80" t="s">
        <v>19</v>
      </c>
      <c r="D1379" s="80" t="s">
        <v>10565</v>
      </c>
      <c r="E1379" s="80" t="s">
        <v>11449</v>
      </c>
      <c r="F1379" s="80" t="s">
        <v>11490</v>
      </c>
      <c r="G1379" s="80" t="s">
        <v>11442</v>
      </c>
      <c r="H1379" t="s">
        <v>13430</v>
      </c>
      <c r="I1379" s="50">
        <v>2.66</v>
      </c>
    </row>
    <row r="1380" spans="1:9" x14ac:dyDescent="0.2">
      <c r="A1380">
        <v>460372</v>
      </c>
      <c r="B1380" s="79">
        <v>7891097103643</v>
      </c>
      <c r="C1380" s="80" t="s">
        <v>19</v>
      </c>
      <c r="D1380" s="80" t="s">
        <v>10565</v>
      </c>
      <c r="E1380" s="80" t="s">
        <v>11449</v>
      </c>
      <c r="F1380" s="80" t="s">
        <v>11490</v>
      </c>
      <c r="G1380" s="80" t="s">
        <v>11442</v>
      </c>
      <c r="H1380" t="s">
        <v>11743</v>
      </c>
      <c r="I1380" s="50">
        <v>13.1</v>
      </c>
    </row>
    <row r="1381" spans="1:9" x14ac:dyDescent="0.2">
      <c r="A1381">
        <v>460381</v>
      </c>
      <c r="B1381" s="79">
        <v>7891097103650</v>
      </c>
      <c r="C1381" s="80" t="s">
        <v>19</v>
      </c>
      <c r="D1381" s="80" t="s">
        <v>10565</v>
      </c>
      <c r="E1381" s="80" t="s">
        <v>11449</v>
      </c>
      <c r="F1381" s="80" t="s">
        <v>11490</v>
      </c>
      <c r="G1381" s="80" t="s">
        <v>11442</v>
      </c>
      <c r="H1381" t="s">
        <v>11744</v>
      </c>
      <c r="I1381" s="50">
        <v>13.1</v>
      </c>
    </row>
    <row r="1382" spans="1:9" x14ac:dyDescent="0.2">
      <c r="A1382">
        <v>569002</v>
      </c>
      <c r="B1382" s="79">
        <v>7891097106422</v>
      </c>
      <c r="C1382" s="80" t="s">
        <v>19</v>
      </c>
      <c r="D1382" s="80" t="s">
        <v>10565</v>
      </c>
      <c r="E1382" s="80" t="s">
        <v>11449</v>
      </c>
      <c r="F1382" s="80" t="s">
        <v>11490</v>
      </c>
      <c r="G1382" s="80" t="s">
        <v>11442</v>
      </c>
      <c r="H1382" t="s">
        <v>13431</v>
      </c>
      <c r="I1382" s="50">
        <v>13.1</v>
      </c>
    </row>
    <row r="1383" spans="1:9" x14ac:dyDescent="0.2">
      <c r="A1383">
        <v>496370</v>
      </c>
      <c r="B1383" s="79">
        <v>7891097104640</v>
      </c>
      <c r="C1383" s="80" t="s">
        <v>19</v>
      </c>
      <c r="D1383" s="80" t="s">
        <v>10565</v>
      </c>
      <c r="E1383" s="80" t="s">
        <v>11449</v>
      </c>
      <c r="F1383" s="80" t="s">
        <v>11490</v>
      </c>
      <c r="G1383" s="80" t="s">
        <v>11442</v>
      </c>
      <c r="H1383" t="s">
        <v>11746</v>
      </c>
      <c r="I1383" s="50">
        <v>13.1</v>
      </c>
    </row>
    <row r="1384" spans="1:9" x14ac:dyDescent="0.2">
      <c r="A1384">
        <v>496390</v>
      </c>
      <c r="B1384" s="79">
        <v>7891097104374</v>
      </c>
      <c r="C1384" s="80" t="s">
        <v>19</v>
      </c>
      <c r="D1384" s="80" t="s">
        <v>10565</v>
      </c>
      <c r="E1384" s="80" t="s">
        <v>11449</v>
      </c>
      <c r="F1384" s="80" t="s">
        <v>11490</v>
      </c>
      <c r="G1384" s="80" t="s">
        <v>11442</v>
      </c>
      <c r="H1384" t="s">
        <v>11747</v>
      </c>
      <c r="I1384" s="50">
        <v>11.19</v>
      </c>
    </row>
    <row r="1385" spans="1:9" x14ac:dyDescent="0.2">
      <c r="A1385">
        <v>583551</v>
      </c>
      <c r="B1385" s="79">
        <v>7891097107153</v>
      </c>
      <c r="C1385" s="80" t="s">
        <v>19</v>
      </c>
      <c r="D1385" s="80" t="s">
        <v>10565</v>
      </c>
      <c r="E1385" s="80" t="s">
        <v>11449</v>
      </c>
      <c r="F1385" s="80" t="s">
        <v>11490</v>
      </c>
      <c r="G1385" s="80" t="s">
        <v>11442</v>
      </c>
      <c r="H1385" t="s">
        <v>11758</v>
      </c>
      <c r="I1385" s="50">
        <v>6.97</v>
      </c>
    </row>
    <row r="1386" spans="1:9" x14ac:dyDescent="0.2">
      <c r="A1386">
        <v>583549</v>
      </c>
      <c r="B1386" s="79">
        <v>7891097104848</v>
      </c>
      <c r="C1386" s="80" t="s">
        <v>19</v>
      </c>
      <c r="D1386" s="80" t="s">
        <v>10565</v>
      </c>
      <c r="E1386" s="80" t="s">
        <v>11449</v>
      </c>
      <c r="F1386" s="80" t="s">
        <v>11490</v>
      </c>
      <c r="G1386" s="80" t="s">
        <v>11442</v>
      </c>
      <c r="H1386" t="s">
        <v>13432</v>
      </c>
      <c r="I1386" s="50">
        <v>6.71</v>
      </c>
    </row>
    <row r="1387" spans="1:9" x14ac:dyDescent="0.2">
      <c r="A1387">
        <v>583546</v>
      </c>
      <c r="B1387" s="79">
        <v>7891097104855</v>
      </c>
      <c r="C1387" s="80" t="s">
        <v>19</v>
      </c>
      <c r="D1387" s="80" t="s">
        <v>10565</v>
      </c>
      <c r="E1387" s="80" t="s">
        <v>11449</v>
      </c>
      <c r="F1387" s="80" t="s">
        <v>11490</v>
      </c>
      <c r="G1387" s="80" t="s">
        <v>11442</v>
      </c>
      <c r="H1387" t="s">
        <v>11755</v>
      </c>
      <c r="I1387" s="50">
        <v>6.71</v>
      </c>
    </row>
    <row r="1388" spans="1:9" x14ac:dyDescent="0.2">
      <c r="A1388">
        <v>553675</v>
      </c>
      <c r="B1388" s="79">
        <v>7891097000270</v>
      </c>
      <c r="C1388" s="80" t="s">
        <v>19</v>
      </c>
      <c r="D1388" s="80" t="s">
        <v>10565</v>
      </c>
      <c r="E1388" s="80" t="s">
        <v>11449</v>
      </c>
      <c r="F1388" s="80" t="s">
        <v>11490</v>
      </c>
      <c r="G1388" s="80" t="s">
        <v>11442</v>
      </c>
      <c r="H1388" t="s">
        <v>11763</v>
      </c>
      <c r="I1388" s="50">
        <v>2.52</v>
      </c>
    </row>
    <row r="1389" spans="1:9" x14ac:dyDescent="0.2">
      <c r="A1389">
        <v>553677</v>
      </c>
      <c r="B1389" s="79">
        <v>7891097000256</v>
      </c>
      <c r="C1389" s="80" t="s">
        <v>19</v>
      </c>
      <c r="D1389" s="80" t="s">
        <v>10565</v>
      </c>
      <c r="E1389" s="80" t="s">
        <v>11449</v>
      </c>
      <c r="F1389" s="80" t="s">
        <v>11490</v>
      </c>
      <c r="G1389" s="80" t="s">
        <v>11442</v>
      </c>
      <c r="H1389" t="s">
        <v>11764</v>
      </c>
      <c r="I1389" s="50">
        <v>2.52</v>
      </c>
    </row>
    <row r="1390" spans="1:9" x14ac:dyDescent="0.2">
      <c r="A1390">
        <v>357723</v>
      </c>
      <c r="B1390" s="79">
        <v>7891097000713</v>
      </c>
      <c r="C1390" s="80" t="s">
        <v>19</v>
      </c>
      <c r="D1390" s="80" t="s">
        <v>10565</v>
      </c>
      <c r="E1390" s="80" t="s">
        <v>11449</v>
      </c>
      <c r="F1390" s="80" t="s">
        <v>11490</v>
      </c>
      <c r="G1390" s="80" t="s">
        <v>11442</v>
      </c>
      <c r="H1390" t="s">
        <v>11765</v>
      </c>
      <c r="I1390" s="50">
        <v>2.5099999999999998</v>
      </c>
    </row>
    <row r="1391" spans="1:9" x14ac:dyDescent="0.2">
      <c r="A1391">
        <v>357725</v>
      </c>
      <c r="B1391" s="79">
        <v>7891097000720</v>
      </c>
      <c r="C1391" s="80" t="s">
        <v>19</v>
      </c>
      <c r="D1391" s="80" t="s">
        <v>10565</v>
      </c>
      <c r="E1391" s="80" t="s">
        <v>11449</v>
      </c>
      <c r="F1391" s="80" t="s">
        <v>11490</v>
      </c>
      <c r="G1391" s="80" t="s">
        <v>11442</v>
      </c>
      <c r="H1391" t="s">
        <v>11766</v>
      </c>
      <c r="I1391" s="50">
        <v>2.5099999999999998</v>
      </c>
    </row>
    <row r="1392" spans="1:9" x14ac:dyDescent="0.2">
      <c r="A1392">
        <v>357738</v>
      </c>
      <c r="B1392" s="79">
        <v>7891097001253</v>
      </c>
      <c r="C1392" s="80" t="s">
        <v>19</v>
      </c>
      <c r="D1392" s="80" t="s">
        <v>10565</v>
      </c>
      <c r="E1392" s="80" t="s">
        <v>11449</v>
      </c>
      <c r="F1392" s="80" t="s">
        <v>11490</v>
      </c>
      <c r="G1392" s="80" t="s">
        <v>11442</v>
      </c>
      <c r="H1392" t="s">
        <v>11767</v>
      </c>
      <c r="I1392" s="50">
        <v>9.49</v>
      </c>
    </row>
    <row r="1393" spans="1:9" x14ac:dyDescent="0.2">
      <c r="A1393">
        <v>460357</v>
      </c>
      <c r="B1393" s="79">
        <v>7891097000133</v>
      </c>
      <c r="C1393" s="80" t="s">
        <v>19</v>
      </c>
      <c r="D1393" s="80" t="s">
        <v>10565</v>
      </c>
      <c r="E1393" s="80" t="s">
        <v>11449</v>
      </c>
      <c r="F1393" s="80" t="s">
        <v>11490</v>
      </c>
      <c r="G1393" s="80" t="s">
        <v>11442</v>
      </c>
      <c r="H1393" t="s">
        <v>11768</v>
      </c>
      <c r="I1393" s="50">
        <v>11.67</v>
      </c>
    </row>
    <row r="1394" spans="1:9" x14ac:dyDescent="0.2">
      <c r="A1394">
        <v>460369</v>
      </c>
      <c r="B1394" s="79">
        <v>7891097000140</v>
      </c>
      <c r="C1394" s="80" t="s">
        <v>19</v>
      </c>
      <c r="D1394" s="80" t="s">
        <v>10565</v>
      </c>
      <c r="E1394" s="80" t="s">
        <v>11449</v>
      </c>
      <c r="F1394" s="80" t="s">
        <v>11490</v>
      </c>
      <c r="G1394" s="80" t="s">
        <v>11442</v>
      </c>
      <c r="H1394" t="s">
        <v>11769</v>
      </c>
      <c r="I1394" s="50">
        <v>11.67</v>
      </c>
    </row>
    <row r="1395" spans="1:9" x14ac:dyDescent="0.2">
      <c r="A1395">
        <v>427339</v>
      </c>
      <c r="B1395" s="79">
        <v>7891097101540</v>
      </c>
      <c r="C1395" s="80" t="s">
        <v>19</v>
      </c>
      <c r="D1395" s="80" t="s">
        <v>10565</v>
      </c>
      <c r="E1395" s="80" t="s">
        <v>11449</v>
      </c>
      <c r="F1395" s="80" t="s">
        <v>11490</v>
      </c>
      <c r="G1395" s="80" t="s">
        <v>11442</v>
      </c>
      <c r="H1395" t="s">
        <v>13433</v>
      </c>
      <c r="I1395" s="50">
        <v>2.04</v>
      </c>
    </row>
    <row r="1396" spans="1:9" x14ac:dyDescent="0.2">
      <c r="A1396">
        <v>454218</v>
      </c>
      <c r="B1396" s="79">
        <v>7891097101564</v>
      </c>
      <c r="C1396" s="80" t="s">
        <v>19</v>
      </c>
      <c r="D1396" s="80" t="s">
        <v>10565</v>
      </c>
      <c r="E1396" s="80" t="s">
        <v>11449</v>
      </c>
      <c r="F1396" s="80" t="s">
        <v>11490</v>
      </c>
      <c r="G1396" s="80" t="s">
        <v>11442</v>
      </c>
      <c r="H1396" t="s">
        <v>13434</v>
      </c>
      <c r="I1396" s="50">
        <v>2.04</v>
      </c>
    </row>
    <row r="1397" spans="1:9" x14ac:dyDescent="0.2">
      <c r="A1397">
        <v>553576</v>
      </c>
      <c r="B1397" s="79">
        <v>7891097087455</v>
      </c>
      <c r="C1397" s="80" t="s">
        <v>19</v>
      </c>
      <c r="D1397" s="80" t="s">
        <v>10565</v>
      </c>
      <c r="E1397" s="80" t="s">
        <v>11449</v>
      </c>
      <c r="F1397" s="80" t="s">
        <v>11490</v>
      </c>
      <c r="G1397" s="80" t="s">
        <v>11442</v>
      </c>
      <c r="H1397" t="s">
        <v>11738</v>
      </c>
      <c r="I1397" s="50">
        <v>1.06</v>
      </c>
    </row>
    <row r="1398" spans="1:9" x14ac:dyDescent="0.2">
      <c r="A1398">
        <v>553577</v>
      </c>
      <c r="B1398" s="79">
        <v>7891097087431</v>
      </c>
      <c r="C1398" s="80" t="s">
        <v>19</v>
      </c>
      <c r="D1398" s="80" t="s">
        <v>10565</v>
      </c>
      <c r="E1398" s="80" t="s">
        <v>11449</v>
      </c>
      <c r="F1398" s="80" t="s">
        <v>11490</v>
      </c>
      <c r="G1398" s="80" t="s">
        <v>11442</v>
      </c>
      <c r="H1398" t="s">
        <v>11737</v>
      </c>
      <c r="I1398" s="50">
        <v>1.06</v>
      </c>
    </row>
    <row r="1399" spans="1:9" x14ac:dyDescent="0.2">
      <c r="A1399">
        <v>43651</v>
      </c>
      <c r="B1399" s="79">
        <v>7891097087448</v>
      </c>
      <c r="C1399" s="80" t="s">
        <v>19</v>
      </c>
      <c r="D1399" s="80" t="s">
        <v>10565</v>
      </c>
      <c r="E1399" s="80" t="s">
        <v>11449</v>
      </c>
      <c r="F1399" s="80" t="s">
        <v>11490</v>
      </c>
      <c r="G1399" s="80" t="s">
        <v>11442</v>
      </c>
      <c r="H1399" t="s">
        <v>11739</v>
      </c>
      <c r="I1399" s="50">
        <v>1.06</v>
      </c>
    </row>
    <row r="1400" spans="1:9" x14ac:dyDescent="0.2">
      <c r="A1400">
        <v>568982</v>
      </c>
      <c r="B1400" s="79">
        <v>7891097106767</v>
      </c>
      <c r="C1400" s="80" t="s">
        <v>19</v>
      </c>
      <c r="D1400" s="80" t="s">
        <v>10565</v>
      </c>
      <c r="E1400" s="80" t="s">
        <v>11449</v>
      </c>
      <c r="F1400" s="80" t="s">
        <v>11490</v>
      </c>
      <c r="G1400" s="80" t="s">
        <v>11442</v>
      </c>
      <c r="H1400" t="s">
        <v>11752</v>
      </c>
      <c r="I1400" s="50">
        <v>2.36</v>
      </c>
    </row>
    <row r="1401" spans="1:9" x14ac:dyDescent="0.2">
      <c r="A1401">
        <v>568983</v>
      </c>
      <c r="B1401" s="79">
        <v>7891097106156</v>
      </c>
      <c r="C1401" s="80" t="s">
        <v>19</v>
      </c>
      <c r="D1401" s="80" t="s">
        <v>10565</v>
      </c>
      <c r="E1401" s="80" t="s">
        <v>11449</v>
      </c>
      <c r="F1401" s="80" t="s">
        <v>11490</v>
      </c>
      <c r="G1401" s="80" t="s">
        <v>11442</v>
      </c>
      <c r="H1401" t="s">
        <v>11751</v>
      </c>
      <c r="I1401" s="50">
        <v>11.08</v>
      </c>
    </row>
    <row r="1402" spans="1:9" x14ac:dyDescent="0.2">
      <c r="A1402">
        <v>568985</v>
      </c>
      <c r="B1402" s="79">
        <v>7891097106750</v>
      </c>
      <c r="C1402" s="80" t="s">
        <v>19</v>
      </c>
      <c r="D1402" s="80" t="s">
        <v>10565</v>
      </c>
      <c r="E1402" s="80" t="s">
        <v>11449</v>
      </c>
      <c r="F1402" s="80" t="s">
        <v>11490</v>
      </c>
      <c r="G1402" s="80" t="s">
        <v>11442</v>
      </c>
      <c r="H1402" t="s">
        <v>11753</v>
      </c>
      <c r="I1402" s="50">
        <v>2.36</v>
      </c>
    </row>
    <row r="1403" spans="1:9" x14ac:dyDescent="0.2">
      <c r="A1403">
        <v>568987</v>
      </c>
      <c r="B1403" s="79">
        <v>7891097105203</v>
      </c>
      <c r="C1403" s="80" t="s">
        <v>19</v>
      </c>
      <c r="D1403" s="80" t="s">
        <v>10565</v>
      </c>
      <c r="E1403" s="80" t="s">
        <v>11449</v>
      </c>
      <c r="F1403" s="80" t="s">
        <v>11490</v>
      </c>
      <c r="G1403" s="80" t="s">
        <v>11442</v>
      </c>
      <c r="H1403" t="s">
        <v>13435</v>
      </c>
      <c r="I1403" s="50">
        <v>3.31</v>
      </c>
    </row>
    <row r="1404" spans="1:9" x14ac:dyDescent="0.2">
      <c r="A1404">
        <v>176932</v>
      </c>
      <c r="B1404" s="79">
        <v>7891097000195</v>
      </c>
      <c r="C1404" s="80" t="s">
        <v>19</v>
      </c>
      <c r="D1404" s="80" t="s">
        <v>10565</v>
      </c>
      <c r="E1404" s="80" t="s">
        <v>11449</v>
      </c>
      <c r="F1404" s="80" t="s">
        <v>11490</v>
      </c>
      <c r="G1404" s="80" t="s">
        <v>11442</v>
      </c>
      <c r="H1404" t="s">
        <v>11734</v>
      </c>
      <c r="I1404" s="50">
        <v>2.66</v>
      </c>
    </row>
    <row r="1405" spans="1:9" x14ac:dyDescent="0.2">
      <c r="A1405">
        <v>568998</v>
      </c>
      <c r="B1405" s="79">
        <v>7891097106132</v>
      </c>
      <c r="C1405" s="80" t="s">
        <v>19</v>
      </c>
      <c r="D1405" s="80" t="s">
        <v>10565</v>
      </c>
      <c r="E1405" s="80" t="s">
        <v>11449</v>
      </c>
      <c r="F1405" s="80" t="s">
        <v>11490</v>
      </c>
      <c r="G1405" s="80" t="s">
        <v>11442</v>
      </c>
      <c r="H1405" t="s">
        <v>11770</v>
      </c>
      <c r="I1405" s="50">
        <v>5.0599999999999996</v>
      </c>
    </row>
    <row r="1406" spans="1:9" x14ac:dyDescent="0.2">
      <c r="A1406">
        <v>568999</v>
      </c>
      <c r="B1406" s="79">
        <v>7891097106118</v>
      </c>
      <c r="C1406" s="80" t="s">
        <v>19</v>
      </c>
      <c r="D1406" s="80" t="s">
        <v>10565</v>
      </c>
      <c r="E1406" s="80" t="s">
        <v>11449</v>
      </c>
      <c r="F1406" s="80" t="s">
        <v>11490</v>
      </c>
      <c r="G1406" s="80" t="s">
        <v>11442</v>
      </c>
      <c r="H1406" t="s">
        <v>11771</v>
      </c>
      <c r="I1406" s="50">
        <v>5.0599999999999996</v>
      </c>
    </row>
    <row r="1407" spans="1:9" x14ac:dyDescent="0.2">
      <c r="A1407">
        <v>569000</v>
      </c>
      <c r="B1407" s="79">
        <v>7891097106125</v>
      </c>
      <c r="C1407" s="80" t="s">
        <v>19</v>
      </c>
      <c r="D1407" s="80" t="s">
        <v>10565</v>
      </c>
      <c r="E1407" s="80" t="s">
        <v>11449</v>
      </c>
      <c r="F1407" s="80" t="s">
        <v>11490</v>
      </c>
      <c r="G1407" s="80" t="s">
        <v>11442</v>
      </c>
      <c r="H1407" t="s">
        <v>11772</v>
      </c>
      <c r="I1407" s="50">
        <v>5.0599999999999996</v>
      </c>
    </row>
    <row r="1408" spans="1:9" x14ac:dyDescent="0.2">
      <c r="A1408">
        <v>583563</v>
      </c>
      <c r="B1408" s="79">
        <v>7891097106996</v>
      </c>
      <c r="C1408" s="80" t="s">
        <v>19</v>
      </c>
      <c r="D1408" s="80" t="s">
        <v>10565</v>
      </c>
      <c r="E1408" s="80" t="s">
        <v>11449</v>
      </c>
      <c r="F1408" s="80" t="s">
        <v>11490</v>
      </c>
      <c r="G1408" s="80" t="s">
        <v>11442</v>
      </c>
      <c r="H1408" t="s">
        <v>11759</v>
      </c>
      <c r="I1408" s="50">
        <v>3.72</v>
      </c>
    </row>
    <row r="1409" spans="1:9" x14ac:dyDescent="0.2">
      <c r="A1409">
        <v>284060</v>
      </c>
      <c r="B1409" s="79">
        <v>7898403782448</v>
      </c>
      <c r="C1409" s="80" t="s">
        <v>19</v>
      </c>
      <c r="D1409" s="80" t="s">
        <v>10565</v>
      </c>
      <c r="E1409" s="80" t="s">
        <v>11449</v>
      </c>
      <c r="F1409" s="80" t="s">
        <v>11490</v>
      </c>
      <c r="G1409" s="80" t="s">
        <v>6311</v>
      </c>
      <c r="H1409" t="s">
        <v>13436</v>
      </c>
      <c r="I1409" s="50">
        <v>12.26</v>
      </c>
    </row>
    <row r="1410" spans="1:9" x14ac:dyDescent="0.2">
      <c r="A1410">
        <v>253887</v>
      </c>
      <c r="B1410" s="79">
        <v>7898403782059</v>
      </c>
      <c r="C1410" s="80" t="s">
        <v>19</v>
      </c>
      <c r="D1410" s="80" t="s">
        <v>10565</v>
      </c>
      <c r="E1410" s="80" t="s">
        <v>11449</v>
      </c>
      <c r="F1410" s="80" t="s">
        <v>11490</v>
      </c>
      <c r="G1410" s="80" t="s">
        <v>6311</v>
      </c>
      <c r="H1410" t="s">
        <v>11626</v>
      </c>
      <c r="I1410" s="50">
        <v>3.49</v>
      </c>
    </row>
    <row r="1411" spans="1:9" x14ac:dyDescent="0.2">
      <c r="A1411">
        <v>90185</v>
      </c>
      <c r="B1411" s="79">
        <v>7898403780710</v>
      </c>
      <c r="C1411" s="80" t="s">
        <v>19</v>
      </c>
      <c r="D1411" s="80" t="s">
        <v>10565</v>
      </c>
      <c r="E1411" s="80" t="s">
        <v>11449</v>
      </c>
      <c r="F1411" s="80" t="s">
        <v>11490</v>
      </c>
      <c r="G1411" s="80" t="s">
        <v>6311</v>
      </c>
      <c r="H1411" t="s">
        <v>11618</v>
      </c>
      <c r="I1411" s="50">
        <v>3.21</v>
      </c>
    </row>
    <row r="1412" spans="1:9" x14ac:dyDescent="0.2">
      <c r="A1412">
        <v>90186</v>
      </c>
      <c r="B1412" s="79">
        <v>7898403780727</v>
      </c>
      <c r="C1412" s="80" t="s">
        <v>19</v>
      </c>
      <c r="D1412" s="80" t="s">
        <v>10565</v>
      </c>
      <c r="E1412" s="80" t="s">
        <v>11449</v>
      </c>
      <c r="F1412" s="80" t="s">
        <v>11490</v>
      </c>
      <c r="G1412" s="80" t="s">
        <v>6311</v>
      </c>
      <c r="H1412" t="s">
        <v>13437</v>
      </c>
      <c r="I1412" s="50">
        <v>3.21</v>
      </c>
    </row>
    <row r="1413" spans="1:9" x14ac:dyDescent="0.2">
      <c r="A1413">
        <v>90187</v>
      </c>
      <c r="B1413" s="79">
        <v>7898403780680</v>
      </c>
      <c r="C1413" s="80" t="s">
        <v>19</v>
      </c>
      <c r="D1413" s="80" t="s">
        <v>10565</v>
      </c>
      <c r="E1413" s="80" t="s">
        <v>11449</v>
      </c>
      <c r="F1413" s="80" t="s">
        <v>11490</v>
      </c>
      <c r="G1413" s="80" t="s">
        <v>6311</v>
      </c>
      <c r="H1413" t="s">
        <v>11619</v>
      </c>
      <c r="I1413" s="50">
        <v>3.21</v>
      </c>
    </row>
    <row r="1414" spans="1:9" x14ac:dyDescent="0.2">
      <c r="A1414">
        <v>90188</v>
      </c>
      <c r="B1414" s="79">
        <v>7898403780673</v>
      </c>
      <c r="C1414" s="80" t="s">
        <v>19</v>
      </c>
      <c r="D1414" s="80" t="s">
        <v>10565</v>
      </c>
      <c r="E1414" s="80" t="s">
        <v>11449</v>
      </c>
      <c r="F1414" s="80" t="s">
        <v>11490</v>
      </c>
      <c r="G1414" s="80" t="s">
        <v>6311</v>
      </c>
      <c r="H1414" t="s">
        <v>11620</v>
      </c>
      <c r="I1414" s="50">
        <v>3.21</v>
      </c>
    </row>
    <row r="1415" spans="1:9" x14ac:dyDescent="0.2">
      <c r="A1415">
        <v>90181</v>
      </c>
      <c r="B1415" s="79">
        <v>7898403780949</v>
      </c>
      <c r="C1415" s="80" t="s">
        <v>19</v>
      </c>
      <c r="D1415" s="80" t="s">
        <v>10565</v>
      </c>
      <c r="E1415" s="80" t="s">
        <v>11449</v>
      </c>
      <c r="F1415" s="80" t="s">
        <v>11490</v>
      </c>
      <c r="G1415" s="80" t="s">
        <v>6311</v>
      </c>
      <c r="H1415" t="s">
        <v>11616</v>
      </c>
      <c r="I1415" s="50">
        <v>2.76</v>
      </c>
    </row>
    <row r="1416" spans="1:9" x14ac:dyDescent="0.2">
      <c r="A1416">
        <v>46231</v>
      </c>
      <c r="B1416" s="79">
        <v>7898403780659</v>
      </c>
      <c r="C1416" s="80" t="s">
        <v>19</v>
      </c>
      <c r="D1416" s="80" t="s">
        <v>10565</v>
      </c>
      <c r="E1416" s="80" t="s">
        <v>11449</v>
      </c>
      <c r="F1416" s="80" t="s">
        <v>11490</v>
      </c>
      <c r="G1416" s="80" t="s">
        <v>6311</v>
      </c>
      <c r="H1416" t="s">
        <v>11610</v>
      </c>
      <c r="I1416" s="50">
        <v>9.18</v>
      </c>
    </row>
    <row r="1417" spans="1:9" x14ac:dyDescent="0.2">
      <c r="A1417">
        <v>46233</v>
      </c>
      <c r="B1417" s="79">
        <v>7898403780635</v>
      </c>
      <c r="C1417" s="80" t="s">
        <v>19</v>
      </c>
      <c r="D1417" s="80" t="s">
        <v>10565</v>
      </c>
      <c r="E1417" s="80" t="s">
        <v>11449</v>
      </c>
      <c r="F1417" s="80" t="s">
        <v>11490</v>
      </c>
      <c r="G1417" s="80" t="s">
        <v>6311</v>
      </c>
      <c r="H1417" t="s">
        <v>13438</v>
      </c>
      <c r="I1417" s="50">
        <v>9.18</v>
      </c>
    </row>
    <row r="1418" spans="1:9" x14ac:dyDescent="0.2">
      <c r="A1418">
        <v>46235</v>
      </c>
      <c r="B1418" s="79">
        <v>7898403780598</v>
      </c>
      <c r="C1418" s="80" t="s">
        <v>19</v>
      </c>
      <c r="D1418" s="80" t="s">
        <v>10565</v>
      </c>
      <c r="E1418" s="80" t="s">
        <v>11449</v>
      </c>
      <c r="F1418" s="80" t="s">
        <v>11490</v>
      </c>
      <c r="G1418" s="80" t="s">
        <v>6311</v>
      </c>
      <c r="H1418" t="s">
        <v>13439</v>
      </c>
      <c r="I1418" s="50">
        <v>9.19</v>
      </c>
    </row>
    <row r="1419" spans="1:9" x14ac:dyDescent="0.2">
      <c r="A1419">
        <v>51511</v>
      </c>
      <c r="B1419" s="79">
        <v>7898403780666</v>
      </c>
      <c r="C1419" s="80" t="s">
        <v>19</v>
      </c>
      <c r="D1419" s="80" t="s">
        <v>10565</v>
      </c>
      <c r="E1419" s="80" t="s">
        <v>11449</v>
      </c>
      <c r="F1419" s="80" t="s">
        <v>11490</v>
      </c>
      <c r="G1419" s="80" t="s">
        <v>6311</v>
      </c>
      <c r="H1419" t="s">
        <v>11613</v>
      </c>
      <c r="I1419" s="50">
        <v>2.76</v>
      </c>
    </row>
    <row r="1420" spans="1:9" x14ac:dyDescent="0.2">
      <c r="A1420">
        <v>90182</v>
      </c>
      <c r="B1420" s="79">
        <v>7898403780932</v>
      </c>
      <c r="C1420" s="80" t="s">
        <v>19</v>
      </c>
      <c r="D1420" s="80" t="s">
        <v>10565</v>
      </c>
      <c r="E1420" s="80" t="s">
        <v>11449</v>
      </c>
      <c r="F1420" s="80" t="s">
        <v>11490</v>
      </c>
      <c r="G1420" s="80" t="s">
        <v>6311</v>
      </c>
      <c r="H1420" t="s">
        <v>11617</v>
      </c>
      <c r="I1420" s="50">
        <v>9.18</v>
      </c>
    </row>
    <row r="1421" spans="1:9" x14ac:dyDescent="0.2">
      <c r="A1421">
        <v>51524</v>
      </c>
      <c r="B1421" s="79">
        <v>7898403780604</v>
      </c>
      <c r="C1421" s="80" t="s">
        <v>19</v>
      </c>
      <c r="D1421" s="80" t="s">
        <v>10565</v>
      </c>
      <c r="E1421" s="80" t="s">
        <v>11449</v>
      </c>
      <c r="F1421" s="80" t="s">
        <v>11490</v>
      </c>
      <c r="G1421" s="80" t="s">
        <v>6311</v>
      </c>
      <c r="H1421" t="s">
        <v>13440</v>
      </c>
      <c r="I1421" s="50">
        <v>2.76</v>
      </c>
    </row>
    <row r="1422" spans="1:9" x14ac:dyDescent="0.2">
      <c r="A1422">
        <v>51530</v>
      </c>
      <c r="B1422" s="79">
        <v>7898403780642</v>
      </c>
      <c r="C1422" s="80" t="s">
        <v>19</v>
      </c>
      <c r="D1422" s="80" t="s">
        <v>10565</v>
      </c>
      <c r="E1422" s="80" t="s">
        <v>11449</v>
      </c>
      <c r="F1422" s="80" t="s">
        <v>11490</v>
      </c>
      <c r="G1422" s="80" t="s">
        <v>6311</v>
      </c>
      <c r="H1422" t="s">
        <v>11614</v>
      </c>
      <c r="I1422" s="50">
        <v>2.76</v>
      </c>
    </row>
    <row r="1423" spans="1:9" x14ac:dyDescent="0.2">
      <c r="A1423">
        <v>422010</v>
      </c>
      <c r="B1423" s="79">
        <v>7898950516053</v>
      </c>
      <c r="C1423" s="80" t="s">
        <v>19</v>
      </c>
      <c r="D1423" s="80" t="s">
        <v>10565</v>
      </c>
      <c r="E1423" s="80" t="s">
        <v>11449</v>
      </c>
      <c r="F1423" s="80" t="s">
        <v>11490</v>
      </c>
      <c r="G1423" s="80" t="s">
        <v>6311</v>
      </c>
      <c r="H1423" t="s">
        <v>11631</v>
      </c>
      <c r="I1423" s="50">
        <v>3.21</v>
      </c>
    </row>
    <row r="1424" spans="1:9" x14ac:dyDescent="0.2">
      <c r="A1424">
        <v>103518</v>
      </c>
      <c r="B1424" s="79">
        <v>7898403781052</v>
      </c>
      <c r="C1424" s="80" t="s">
        <v>19</v>
      </c>
      <c r="D1424" s="80" t="s">
        <v>10565</v>
      </c>
      <c r="E1424" s="80" t="s">
        <v>11449</v>
      </c>
      <c r="F1424" s="80" t="s">
        <v>11490</v>
      </c>
      <c r="G1424" s="80" t="s">
        <v>6311</v>
      </c>
      <c r="H1424" t="s">
        <v>11621</v>
      </c>
      <c r="I1424" s="50">
        <v>6.71</v>
      </c>
    </row>
    <row r="1425" spans="1:9" x14ac:dyDescent="0.2">
      <c r="A1425">
        <v>550408</v>
      </c>
      <c r="B1425" s="79">
        <v>7898064011796</v>
      </c>
      <c r="C1425" s="80" t="s">
        <v>19</v>
      </c>
      <c r="D1425" s="80" t="s">
        <v>10565</v>
      </c>
      <c r="E1425" s="80" t="s">
        <v>11449</v>
      </c>
      <c r="F1425" s="80" t="s">
        <v>11490</v>
      </c>
      <c r="G1425" s="80" t="s">
        <v>6311</v>
      </c>
      <c r="H1425" t="s">
        <v>11634</v>
      </c>
      <c r="I1425" s="50">
        <v>6.33</v>
      </c>
    </row>
    <row r="1426" spans="1:9" x14ac:dyDescent="0.2">
      <c r="A1426">
        <v>535938</v>
      </c>
      <c r="B1426" s="79">
        <v>7898064011727</v>
      </c>
      <c r="C1426" s="80" t="s">
        <v>19</v>
      </c>
      <c r="D1426" s="80" t="s">
        <v>10565</v>
      </c>
      <c r="E1426" s="80" t="s">
        <v>11449</v>
      </c>
      <c r="F1426" s="80" t="s">
        <v>11490</v>
      </c>
      <c r="G1426" s="80" t="s">
        <v>6311</v>
      </c>
      <c r="H1426" t="s">
        <v>13441</v>
      </c>
      <c r="I1426" s="50">
        <v>6.91</v>
      </c>
    </row>
    <row r="1427" spans="1:9" x14ac:dyDescent="0.2">
      <c r="A1427">
        <v>535939</v>
      </c>
      <c r="B1427" s="79">
        <v>7898064011710</v>
      </c>
      <c r="C1427" s="80" t="s">
        <v>19</v>
      </c>
      <c r="D1427" s="80" t="s">
        <v>10565</v>
      </c>
      <c r="E1427" s="80" t="s">
        <v>11449</v>
      </c>
      <c r="F1427" s="80" t="s">
        <v>11490</v>
      </c>
      <c r="G1427" s="80" t="s">
        <v>6311</v>
      </c>
      <c r="H1427" t="s">
        <v>13442</v>
      </c>
      <c r="I1427" s="50">
        <v>6.9</v>
      </c>
    </row>
    <row r="1428" spans="1:9" x14ac:dyDescent="0.2">
      <c r="A1428">
        <v>489276</v>
      </c>
      <c r="B1428" s="79">
        <v>7898064011666</v>
      </c>
      <c r="C1428" s="80" t="s">
        <v>19</v>
      </c>
      <c r="D1428" s="80" t="s">
        <v>10565</v>
      </c>
      <c r="E1428" s="80" t="s">
        <v>11449</v>
      </c>
      <c r="F1428" s="80" t="s">
        <v>11490</v>
      </c>
      <c r="G1428" s="80" t="s">
        <v>6311</v>
      </c>
      <c r="H1428" t="s">
        <v>13443</v>
      </c>
      <c r="I1428" s="50">
        <v>7</v>
      </c>
    </row>
    <row r="1429" spans="1:9" x14ac:dyDescent="0.2">
      <c r="A1429">
        <v>489281</v>
      </c>
      <c r="B1429" s="79">
        <v>7898064011659</v>
      </c>
      <c r="C1429" s="80" t="s">
        <v>19</v>
      </c>
      <c r="D1429" s="80" t="s">
        <v>10565</v>
      </c>
      <c r="E1429" s="80" t="s">
        <v>11449</v>
      </c>
      <c r="F1429" s="80" t="s">
        <v>11490</v>
      </c>
      <c r="G1429" s="80" t="s">
        <v>6311</v>
      </c>
      <c r="H1429" t="s">
        <v>13444</v>
      </c>
      <c r="I1429" s="50">
        <v>7</v>
      </c>
    </row>
    <row r="1430" spans="1:9" x14ac:dyDescent="0.2">
      <c r="A1430">
        <v>90178</v>
      </c>
      <c r="B1430" s="79">
        <v>7898403780970</v>
      </c>
      <c r="C1430" s="80" t="s">
        <v>19</v>
      </c>
      <c r="D1430" s="80" t="s">
        <v>10565</v>
      </c>
      <c r="E1430" s="80" t="s">
        <v>11449</v>
      </c>
      <c r="F1430" s="80" t="s">
        <v>11490</v>
      </c>
      <c r="G1430" s="80" t="s">
        <v>6311</v>
      </c>
      <c r="H1430" t="s">
        <v>11615</v>
      </c>
      <c r="I1430" s="50">
        <v>4.8600000000000003</v>
      </c>
    </row>
    <row r="1431" spans="1:9" x14ac:dyDescent="0.2">
      <c r="A1431">
        <v>46229</v>
      </c>
      <c r="B1431" s="79">
        <v>7898403780574</v>
      </c>
      <c r="C1431" s="80" t="s">
        <v>19</v>
      </c>
      <c r="D1431" s="80" t="s">
        <v>10565</v>
      </c>
      <c r="E1431" s="80" t="s">
        <v>11449</v>
      </c>
      <c r="F1431" s="80" t="s">
        <v>11490</v>
      </c>
      <c r="G1431" s="80" t="s">
        <v>6311</v>
      </c>
      <c r="H1431" t="s">
        <v>13445</v>
      </c>
      <c r="I1431" s="50">
        <v>4.8600000000000003</v>
      </c>
    </row>
    <row r="1432" spans="1:9" x14ac:dyDescent="0.2">
      <c r="A1432">
        <v>359120</v>
      </c>
      <c r="B1432" s="79">
        <v>7898403782721</v>
      </c>
      <c r="C1432" s="80" t="s">
        <v>19</v>
      </c>
      <c r="D1432" s="80" t="s">
        <v>10565</v>
      </c>
      <c r="E1432" s="80" t="s">
        <v>11449</v>
      </c>
      <c r="F1432" s="80" t="s">
        <v>11490</v>
      </c>
      <c r="G1432" s="80" t="s">
        <v>6311</v>
      </c>
      <c r="H1432" t="s">
        <v>11629</v>
      </c>
      <c r="I1432" s="50">
        <v>7.24</v>
      </c>
    </row>
    <row r="1433" spans="1:9" x14ac:dyDescent="0.2">
      <c r="A1433">
        <v>253925</v>
      </c>
      <c r="B1433" s="79">
        <v>7898403782196</v>
      </c>
      <c r="C1433" s="80" t="s">
        <v>19</v>
      </c>
      <c r="D1433" s="80" t="s">
        <v>10565</v>
      </c>
      <c r="E1433" s="80" t="s">
        <v>11449</v>
      </c>
      <c r="F1433" s="80" t="s">
        <v>11490</v>
      </c>
      <c r="G1433" s="80" t="s">
        <v>6311</v>
      </c>
      <c r="H1433" t="s">
        <v>13446</v>
      </c>
      <c r="I1433" s="50">
        <v>4.8600000000000003</v>
      </c>
    </row>
    <row r="1434" spans="1:9" x14ac:dyDescent="0.2">
      <c r="A1434">
        <v>176814</v>
      </c>
      <c r="B1434" s="79">
        <v>7898403781632</v>
      </c>
      <c r="C1434" s="80" t="s">
        <v>19</v>
      </c>
      <c r="D1434" s="80" t="s">
        <v>10565</v>
      </c>
      <c r="E1434" s="80" t="s">
        <v>11449</v>
      </c>
      <c r="F1434" s="80" t="s">
        <v>11490</v>
      </c>
      <c r="G1434" s="80" t="s">
        <v>6311</v>
      </c>
      <c r="H1434" t="s">
        <v>13447</v>
      </c>
      <c r="I1434" s="50">
        <v>3.05</v>
      </c>
    </row>
    <row r="1435" spans="1:9" x14ac:dyDescent="0.2">
      <c r="A1435">
        <v>310516</v>
      </c>
      <c r="B1435" s="79">
        <v>7898403782349</v>
      </c>
      <c r="C1435" s="80" t="s">
        <v>19</v>
      </c>
      <c r="D1435" s="80" t="s">
        <v>10565</v>
      </c>
      <c r="E1435" s="80" t="s">
        <v>11449</v>
      </c>
      <c r="F1435" s="80" t="s">
        <v>11490</v>
      </c>
      <c r="G1435" s="80" t="s">
        <v>6311</v>
      </c>
      <c r="H1435" t="s">
        <v>13448</v>
      </c>
      <c r="I1435" s="50">
        <v>3.05</v>
      </c>
    </row>
    <row r="1436" spans="1:9" x14ac:dyDescent="0.2">
      <c r="A1436">
        <v>550384</v>
      </c>
      <c r="B1436" s="79">
        <v>7898064011772</v>
      </c>
      <c r="C1436" s="80" t="s">
        <v>19</v>
      </c>
      <c r="D1436" s="80" t="s">
        <v>10565</v>
      </c>
      <c r="E1436" s="80" t="s">
        <v>11449</v>
      </c>
      <c r="F1436" s="80" t="s">
        <v>11490</v>
      </c>
      <c r="G1436" s="80" t="s">
        <v>6311</v>
      </c>
      <c r="H1436" t="s">
        <v>13449</v>
      </c>
      <c r="I1436" s="50">
        <v>2.7</v>
      </c>
    </row>
    <row r="1437" spans="1:9" x14ac:dyDescent="0.2">
      <c r="A1437">
        <v>550386</v>
      </c>
      <c r="B1437" s="79">
        <v>7898064011789</v>
      </c>
      <c r="C1437" s="80" t="s">
        <v>19</v>
      </c>
      <c r="D1437" s="80" t="s">
        <v>10565</v>
      </c>
      <c r="E1437" s="80" t="s">
        <v>11449</v>
      </c>
      <c r="F1437" s="80" t="s">
        <v>11490</v>
      </c>
      <c r="G1437" s="80" t="s">
        <v>6311</v>
      </c>
      <c r="H1437" t="s">
        <v>13450</v>
      </c>
      <c r="I1437" s="50">
        <v>2.7</v>
      </c>
    </row>
    <row r="1438" spans="1:9" x14ac:dyDescent="0.2">
      <c r="A1438">
        <v>550410</v>
      </c>
      <c r="B1438" s="79">
        <v>7898064011802</v>
      </c>
      <c r="C1438" s="80" t="s">
        <v>19</v>
      </c>
      <c r="D1438" s="80" t="s">
        <v>10565</v>
      </c>
      <c r="E1438" s="80" t="s">
        <v>11449</v>
      </c>
      <c r="F1438" s="80" t="s">
        <v>11490</v>
      </c>
      <c r="G1438" s="80" t="s">
        <v>6311</v>
      </c>
      <c r="H1438" t="s">
        <v>11632</v>
      </c>
      <c r="I1438" s="50">
        <v>6.47</v>
      </c>
    </row>
    <row r="1439" spans="1:9" x14ac:dyDescent="0.2">
      <c r="A1439">
        <v>578544</v>
      </c>
      <c r="B1439" s="79">
        <v>7898064011857</v>
      </c>
      <c r="C1439" s="80" t="s">
        <v>19</v>
      </c>
      <c r="D1439" s="80" t="s">
        <v>10565</v>
      </c>
      <c r="E1439" s="80" t="s">
        <v>11449</v>
      </c>
      <c r="F1439" s="80" t="s">
        <v>11490</v>
      </c>
      <c r="G1439" s="80" t="s">
        <v>6311</v>
      </c>
      <c r="H1439" t="s">
        <v>11633</v>
      </c>
      <c r="I1439" s="50">
        <v>9.19</v>
      </c>
    </row>
    <row r="1440" spans="1:9" x14ac:dyDescent="0.2">
      <c r="A1440">
        <v>415427</v>
      </c>
      <c r="B1440" s="79">
        <v>7898403782943</v>
      </c>
      <c r="C1440" s="80" t="s">
        <v>19</v>
      </c>
      <c r="D1440" s="80" t="s">
        <v>10565</v>
      </c>
      <c r="E1440" s="80" t="s">
        <v>11449</v>
      </c>
      <c r="F1440" s="80" t="s">
        <v>11490</v>
      </c>
      <c r="G1440" s="80" t="s">
        <v>6311</v>
      </c>
      <c r="H1440" t="s">
        <v>11630</v>
      </c>
      <c r="I1440" s="50">
        <v>12.35</v>
      </c>
    </row>
    <row r="1441" spans="1:9" x14ac:dyDescent="0.2">
      <c r="A1441">
        <v>359117</v>
      </c>
      <c r="B1441" s="79">
        <v>7898403782769</v>
      </c>
      <c r="C1441" s="80" t="s">
        <v>19</v>
      </c>
      <c r="D1441" s="80" t="s">
        <v>10565</v>
      </c>
      <c r="E1441" s="80" t="s">
        <v>11449</v>
      </c>
      <c r="F1441" s="80" t="s">
        <v>11490</v>
      </c>
      <c r="G1441" s="80" t="s">
        <v>6311</v>
      </c>
      <c r="H1441" t="s">
        <v>13451</v>
      </c>
      <c r="I1441" s="50">
        <v>2.46</v>
      </c>
    </row>
    <row r="1442" spans="1:9" x14ac:dyDescent="0.2">
      <c r="A1442">
        <v>359119</v>
      </c>
      <c r="B1442" s="79">
        <v>7898403782783</v>
      </c>
      <c r="C1442" s="80" t="s">
        <v>19</v>
      </c>
      <c r="D1442" s="80" t="s">
        <v>10565</v>
      </c>
      <c r="E1442" s="80" t="s">
        <v>11449</v>
      </c>
      <c r="F1442" s="80" t="s">
        <v>11490</v>
      </c>
      <c r="G1442" s="80" t="s">
        <v>6311</v>
      </c>
      <c r="H1442" t="s">
        <v>11628</v>
      </c>
      <c r="I1442" s="50">
        <v>2.46</v>
      </c>
    </row>
    <row r="1443" spans="1:9" x14ac:dyDescent="0.2">
      <c r="A1443">
        <v>46246</v>
      </c>
      <c r="B1443" s="79">
        <v>7898403780277</v>
      </c>
      <c r="C1443" s="80" t="s">
        <v>19</v>
      </c>
      <c r="D1443" s="80" t="s">
        <v>10565</v>
      </c>
      <c r="E1443" s="80" t="s">
        <v>11449</v>
      </c>
      <c r="F1443" s="80" t="s">
        <v>11490</v>
      </c>
      <c r="G1443" s="80" t="s">
        <v>6311</v>
      </c>
      <c r="H1443" t="s">
        <v>11611</v>
      </c>
      <c r="I1443" s="50">
        <v>3.1</v>
      </c>
    </row>
    <row r="1444" spans="1:9" x14ac:dyDescent="0.2">
      <c r="A1444">
        <v>46247</v>
      </c>
      <c r="B1444" s="79">
        <v>7898403780284</v>
      </c>
      <c r="C1444" s="80" t="s">
        <v>19</v>
      </c>
      <c r="D1444" s="80" t="s">
        <v>10565</v>
      </c>
      <c r="E1444" s="80" t="s">
        <v>11449</v>
      </c>
      <c r="F1444" s="80" t="s">
        <v>11490</v>
      </c>
      <c r="G1444" s="80" t="s">
        <v>6311</v>
      </c>
      <c r="H1444" t="s">
        <v>11612</v>
      </c>
      <c r="I1444" s="50">
        <v>3.1</v>
      </c>
    </row>
    <row r="1445" spans="1:9" x14ac:dyDescent="0.2">
      <c r="A1445">
        <v>359123</v>
      </c>
      <c r="B1445" s="79">
        <v>7898403782714</v>
      </c>
      <c r="C1445" s="80" t="s">
        <v>19</v>
      </c>
      <c r="D1445" s="80" t="s">
        <v>10565</v>
      </c>
      <c r="E1445" s="80" t="s">
        <v>11449</v>
      </c>
      <c r="F1445" s="80" t="s">
        <v>11490</v>
      </c>
      <c r="G1445" s="80" t="s">
        <v>6311</v>
      </c>
      <c r="H1445" t="s">
        <v>13452</v>
      </c>
      <c r="I1445" s="50">
        <v>0.87</v>
      </c>
    </row>
    <row r="1446" spans="1:9" x14ac:dyDescent="0.2">
      <c r="A1446">
        <v>359125</v>
      </c>
      <c r="B1446" s="79">
        <v>7898403782752</v>
      </c>
      <c r="C1446" s="80" t="s">
        <v>19</v>
      </c>
      <c r="D1446" s="80" t="s">
        <v>10565</v>
      </c>
      <c r="E1446" s="80" t="s">
        <v>11449</v>
      </c>
      <c r="F1446" s="80" t="s">
        <v>11490</v>
      </c>
      <c r="G1446" s="80" t="s">
        <v>6311</v>
      </c>
      <c r="H1446" t="s">
        <v>13453</v>
      </c>
      <c r="I1446" s="50">
        <v>0.87</v>
      </c>
    </row>
    <row r="1447" spans="1:9" x14ac:dyDescent="0.2">
      <c r="A1447">
        <v>310736</v>
      </c>
      <c r="B1447" s="79">
        <v>7898403782707</v>
      </c>
      <c r="C1447" s="80" t="s">
        <v>19</v>
      </c>
      <c r="D1447" s="80" t="s">
        <v>10565</v>
      </c>
      <c r="E1447" s="80" t="s">
        <v>11449</v>
      </c>
      <c r="F1447" s="80" t="s">
        <v>11490</v>
      </c>
      <c r="G1447" s="80" t="s">
        <v>6311</v>
      </c>
      <c r="H1447" t="s">
        <v>13454</v>
      </c>
      <c r="I1447" s="50">
        <v>9.86</v>
      </c>
    </row>
    <row r="1448" spans="1:9" x14ac:dyDescent="0.2">
      <c r="A1448">
        <v>310561</v>
      </c>
      <c r="B1448" s="79">
        <v>7898403782691</v>
      </c>
      <c r="C1448" s="80" t="s">
        <v>19</v>
      </c>
      <c r="D1448" s="80" t="s">
        <v>10565</v>
      </c>
      <c r="E1448" s="80" t="s">
        <v>11449</v>
      </c>
      <c r="F1448" s="80" t="s">
        <v>11490</v>
      </c>
      <c r="G1448" s="80" t="s">
        <v>6311</v>
      </c>
      <c r="H1448" t="s">
        <v>13455</v>
      </c>
      <c r="I1448" s="50">
        <v>3.43</v>
      </c>
    </row>
    <row r="1449" spans="1:9" x14ac:dyDescent="0.2">
      <c r="A1449">
        <v>147669</v>
      </c>
      <c r="B1449" s="79">
        <v>7898403781458</v>
      </c>
      <c r="C1449" s="80" t="s">
        <v>19</v>
      </c>
      <c r="D1449" s="80" t="s">
        <v>10565</v>
      </c>
      <c r="E1449" s="80" t="s">
        <v>11449</v>
      </c>
      <c r="F1449" s="80" t="s">
        <v>11490</v>
      </c>
      <c r="G1449" s="80" t="s">
        <v>6311</v>
      </c>
      <c r="H1449" t="s">
        <v>11622</v>
      </c>
      <c r="I1449" s="50">
        <v>2.57</v>
      </c>
    </row>
    <row r="1450" spans="1:9" x14ac:dyDescent="0.2">
      <c r="A1450">
        <v>147671</v>
      </c>
      <c r="B1450" s="79">
        <v>7898403781489</v>
      </c>
      <c r="C1450" s="80" t="s">
        <v>19</v>
      </c>
      <c r="D1450" s="80" t="s">
        <v>10565</v>
      </c>
      <c r="E1450" s="80" t="s">
        <v>11449</v>
      </c>
      <c r="F1450" s="80" t="s">
        <v>11490</v>
      </c>
      <c r="G1450" s="80" t="s">
        <v>6311</v>
      </c>
      <c r="H1450" t="s">
        <v>11623</v>
      </c>
      <c r="I1450" s="50">
        <v>2.57</v>
      </c>
    </row>
    <row r="1451" spans="1:9" x14ac:dyDescent="0.2">
      <c r="A1451">
        <v>147673</v>
      </c>
      <c r="B1451" s="79">
        <v>7898403781465</v>
      </c>
      <c r="C1451" s="80" t="s">
        <v>19</v>
      </c>
      <c r="D1451" s="80" t="s">
        <v>10565</v>
      </c>
      <c r="E1451" s="80" t="s">
        <v>11449</v>
      </c>
      <c r="F1451" s="80" t="s">
        <v>11490</v>
      </c>
      <c r="G1451" s="80" t="s">
        <v>6311</v>
      </c>
      <c r="H1451" t="s">
        <v>11624</v>
      </c>
      <c r="I1451" s="50">
        <v>11.72</v>
      </c>
    </row>
    <row r="1452" spans="1:9" x14ac:dyDescent="0.2">
      <c r="A1452">
        <v>147676</v>
      </c>
      <c r="B1452" s="79">
        <v>7898403781496</v>
      </c>
      <c r="C1452" s="80" t="s">
        <v>19</v>
      </c>
      <c r="D1452" s="80" t="s">
        <v>10565</v>
      </c>
      <c r="E1452" s="80" t="s">
        <v>11449</v>
      </c>
      <c r="F1452" s="80" t="s">
        <v>11490</v>
      </c>
      <c r="G1452" s="80" t="s">
        <v>6311</v>
      </c>
      <c r="H1452" t="s">
        <v>11625</v>
      </c>
      <c r="I1452" s="50">
        <v>11.72</v>
      </c>
    </row>
    <row r="1453" spans="1:9" x14ac:dyDescent="0.2">
      <c r="A1453">
        <v>253897</v>
      </c>
      <c r="B1453" s="79">
        <v>7898403782073</v>
      </c>
      <c r="C1453" s="80" t="s">
        <v>19</v>
      </c>
      <c r="D1453" s="80" t="s">
        <v>10565</v>
      </c>
      <c r="E1453" s="80" t="s">
        <v>11449</v>
      </c>
      <c r="F1453" s="80" t="s">
        <v>11490</v>
      </c>
      <c r="G1453" s="80" t="s">
        <v>6311</v>
      </c>
      <c r="H1453" t="s">
        <v>11627</v>
      </c>
      <c r="I1453" s="50">
        <v>2.57</v>
      </c>
    </row>
    <row r="1454" spans="1:9" x14ac:dyDescent="0.2">
      <c r="A1454">
        <v>253903</v>
      </c>
      <c r="B1454" s="79">
        <v>7898403782103</v>
      </c>
      <c r="C1454" s="80" t="s">
        <v>19</v>
      </c>
      <c r="D1454" s="80" t="s">
        <v>10565</v>
      </c>
      <c r="E1454" s="80" t="s">
        <v>11449</v>
      </c>
      <c r="F1454" s="80" t="s">
        <v>11490</v>
      </c>
      <c r="G1454" s="80" t="s">
        <v>6311</v>
      </c>
      <c r="H1454" t="s">
        <v>13456</v>
      </c>
      <c r="I1454" s="50">
        <v>11.72</v>
      </c>
    </row>
    <row r="1455" spans="1:9" x14ac:dyDescent="0.2">
      <c r="A1455">
        <v>530147</v>
      </c>
      <c r="B1455" s="79">
        <v>7891000394632</v>
      </c>
      <c r="C1455" s="80" t="s">
        <v>19</v>
      </c>
      <c r="D1455" s="80" t="s">
        <v>10565</v>
      </c>
      <c r="E1455" s="80" t="s">
        <v>11449</v>
      </c>
      <c r="F1455" s="80" t="s">
        <v>11490</v>
      </c>
      <c r="G1455" s="80" t="s">
        <v>11324</v>
      </c>
      <c r="H1455" t="s">
        <v>11593</v>
      </c>
      <c r="I1455" s="50">
        <v>6.94</v>
      </c>
    </row>
    <row r="1456" spans="1:9" x14ac:dyDescent="0.2">
      <c r="A1456">
        <v>577827</v>
      </c>
      <c r="B1456" s="79">
        <v>7898755200041</v>
      </c>
      <c r="C1456" s="80" t="s">
        <v>19</v>
      </c>
      <c r="D1456" s="80" t="s">
        <v>10565</v>
      </c>
      <c r="E1456" s="80" t="s">
        <v>11449</v>
      </c>
      <c r="F1456" s="80" t="s">
        <v>11490</v>
      </c>
      <c r="G1456" s="80" t="s">
        <v>11324</v>
      </c>
      <c r="H1456" t="s">
        <v>11595</v>
      </c>
      <c r="I1456" s="50">
        <v>3.26</v>
      </c>
    </row>
    <row r="1457" spans="1:9" x14ac:dyDescent="0.2">
      <c r="A1457">
        <v>481165</v>
      </c>
      <c r="B1457" s="79">
        <v>7891000360668</v>
      </c>
      <c r="C1457" s="80" t="s">
        <v>19</v>
      </c>
      <c r="D1457" s="80" t="s">
        <v>10565</v>
      </c>
      <c r="E1457" s="80" t="s">
        <v>11449</v>
      </c>
      <c r="F1457" s="80" t="s">
        <v>11490</v>
      </c>
      <c r="G1457" s="80" t="s">
        <v>11324</v>
      </c>
      <c r="H1457" t="s">
        <v>11586</v>
      </c>
      <c r="I1457" s="50">
        <v>2.81</v>
      </c>
    </row>
    <row r="1458" spans="1:9" x14ac:dyDescent="0.2">
      <c r="A1458">
        <v>202549</v>
      </c>
      <c r="B1458" s="79">
        <v>7891000103937</v>
      </c>
      <c r="C1458" s="80" t="s">
        <v>19</v>
      </c>
      <c r="D1458" s="80" t="s">
        <v>10565</v>
      </c>
      <c r="E1458" s="80" t="s">
        <v>11449</v>
      </c>
      <c r="F1458" s="80" t="s">
        <v>11490</v>
      </c>
      <c r="G1458" s="80" t="s">
        <v>11324</v>
      </c>
      <c r="H1458" t="s">
        <v>11598</v>
      </c>
      <c r="I1458" s="50">
        <v>8.2200000000000006</v>
      </c>
    </row>
    <row r="1459" spans="1:9" x14ac:dyDescent="0.2">
      <c r="A1459">
        <v>202552</v>
      </c>
      <c r="B1459" s="79">
        <v>7891000103913</v>
      </c>
      <c r="C1459" s="80" t="s">
        <v>19</v>
      </c>
      <c r="D1459" s="80" t="s">
        <v>10565</v>
      </c>
      <c r="E1459" s="80" t="s">
        <v>11449</v>
      </c>
      <c r="F1459" s="80" t="s">
        <v>11490</v>
      </c>
      <c r="G1459" s="80" t="s">
        <v>11324</v>
      </c>
      <c r="H1459" t="s">
        <v>11599</v>
      </c>
      <c r="I1459" s="50">
        <v>11.97</v>
      </c>
    </row>
    <row r="1460" spans="1:9" x14ac:dyDescent="0.2">
      <c r="A1460">
        <v>246289</v>
      </c>
      <c r="B1460" s="79">
        <v>7891000110430</v>
      </c>
      <c r="C1460" s="80" t="s">
        <v>19</v>
      </c>
      <c r="D1460" s="80" t="s">
        <v>10565</v>
      </c>
      <c r="E1460" s="80" t="s">
        <v>11449</v>
      </c>
      <c r="F1460" s="80" t="s">
        <v>11490</v>
      </c>
      <c r="G1460" s="80" t="s">
        <v>11324</v>
      </c>
      <c r="H1460" t="s">
        <v>13457</v>
      </c>
      <c r="I1460" s="50">
        <v>8.1300000000000008</v>
      </c>
    </row>
    <row r="1461" spans="1:9" x14ac:dyDescent="0.2">
      <c r="A1461">
        <v>359091</v>
      </c>
      <c r="B1461" s="79">
        <v>7891000260166</v>
      </c>
      <c r="C1461" s="80" t="s">
        <v>19</v>
      </c>
      <c r="D1461" s="80" t="s">
        <v>10565</v>
      </c>
      <c r="E1461" s="80" t="s">
        <v>11449</v>
      </c>
      <c r="F1461" s="80" t="s">
        <v>11490</v>
      </c>
      <c r="G1461" s="80" t="s">
        <v>11324</v>
      </c>
      <c r="H1461" t="s">
        <v>11580</v>
      </c>
      <c r="I1461" s="50">
        <v>3.71</v>
      </c>
    </row>
    <row r="1462" spans="1:9" x14ac:dyDescent="0.2">
      <c r="A1462">
        <v>102804</v>
      </c>
      <c r="B1462" s="79">
        <v>7891000070444</v>
      </c>
      <c r="C1462" s="80" t="s">
        <v>19</v>
      </c>
      <c r="D1462" s="80" t="s">
        <v>10565</v>
      </c>
      <c r="E1462" s="80" t="s">
        <v>11449</v>
      </c>
      <c r="F1462" s="80" t="s">
        <v>11490</v>
      </c>
      <c r="G1462" s="80" t="s">
        <v>11324</v>
      </c>
      <c r="H1462" t="s">
        <v>11565</v>
      </c>
      <c r="I1462" s="50">
        <v>6.97</v>
      </c>
    </row>
    <row r="1463" spans="1:9" x14ac:dyDescent="0.2">
      <c r="A1463">
        <v>5869</v>
      </c>
      <c r="B1463" s="79">
        <v>7891000027974</v>
      </c>
      <c r="C1463" s="80" t="s">
        <v>19</v>
      </c>
      <c r="D1463" s="80" t="s">
        <v>10565</v>
      </c>
      <c r="E1463" s="80" t="s">
        <v>11449</v>
      </c>
      <c r="F1463" s="80" t="s">
        <v>11490</v>
      </c>
      <c r="G1463" s="80" t="s">
        <v>11324</v>
      </c>
      <c r="H1463" t="s">
        <v>11559</v>
      </c>
      <c r="I1463" s="50">
        <v>10.35</v>
      </c>
    </row>
    <row r="1464" spans="1:9" x14ac:dyDescent="0.2">
      <c r="A1464">
        <v>526783</v>
      </c>
      <c r="B1464" s="79">
        <v>7891000379547</v>
      </c>
      <c r="C1464" s="80" t="s">
        <v>19</v>
      </c>
      <c r="D1464" s="80" t="s">
        <v>10565</v>
      </c>
      <c r="E1464" s="80" t="s">
        <v>11449</v>
      </c>
      <c r="F1464" s="80" t="s">
        <v>11490</v>
      </c>
      <c r="G1464" s="80" t="s">
        <v>11324</v>
      </c>
      <c r="H1464" t="s">
        <v>11591</v>
      </c>
      <c r="I1464" s="50">
        <v>1.08</v>
      </c>
    </row>
    <row r="1465" spans="1:9" x14ac:dyDescent="0.2">
      <c r="A1465">
        <v>316783</v>
      </c>
      <c r="B1465" s="79">
        <v>7891000252819</v>
      </c>
      <c r="C1465" s="80" t="s">
        <v>19</v>
      </c>
      <c r="D1465" s="80" t="s">
        <v>10565</v>
      </c>
      <c r="E1465" s="80" t="s">
        <v>11449</v>
      </c>
      <c r="F1465" s="80" t="s">
        <v>11490</v>
      </c>
      <c r="G1465" s="80" t="s">
        <v>11324</v>
      </c>
      <c r="H1465" t="s">
        <v>11574</v>
      </c>
      <c r="I1465" s="50">
        <v>2.81</v>
      </c>
    </row>
    <row r="1466" spans="1:9" x14ac:dyDescent="0.2">
      <c r="A1466">
        <v>316790</v>
      </c>
      <c r="B1466" s="79">
        <v>7891000252833</v>
      </c>
      <c r="C1466" s="80" t="s">
        <v>19</v>
      </c>
      <c r="D1466" s="80" t="s">
        <v>10565</v>
      </c>
      <c r="E1466" s="80" t="s">
        <v>11449</v>
      </c>
      <c r="F1466" s="80" t="s">
        <v>11490</v>
      </c>
      <c r="G1466" s="80" t="s">
        <v>11324</v>
      </c>
      <c r="H1466" t="s">
        <v>11575</v>
      </c>
      <c r="I1466" s="50">
        <v>2.81</v>
      </c>
    </row>
    <row r="1467" spans="1:9" x14ac:dyDescent="0.2">
      <c r="A1467">
        <v>248911</v>
      </c>
      <c r="B1467" s="79">
        <v>78936195</v>
      </c>
      <c r="C1467" s="80" t="s">
        <v>19</v>
      </c>
      <c r="D1467" s="80" t="s">
        <v>10565</v>
      </c>
      <c r="E1467" s="80" t="s">
        <v>11449</v>
      </c>
      <c r="F1467" s="80" t="s">
        <v>11490</v>
      </c>
      <c r="G1467" s="80" t="s">
        <v>11324</v>
      </c>
      <c r="H1467" t="s">
        <v>11600</v>
      </c>
      <c r="I1467" s="50">
        <v>4.87</v>
      </c>
    </row>
    <row r="1468" spans="1:9" x14ac:dyDescent="0.2">
      <c r="A1468">
        <v>173998</v>
      </c>
      <c r="B1468" s="79">
        <v>7891000096468</v>
      </c>
      <c r="C1468" s="80" t="s">
        <v>19</v>
      </c>
      <c r="D1468" s="80" t="s">
        <v>10565</v>
      </c>
      <c r="E1468" s="80" t="s">
        <v>11449</v>
      </c>
      <c r="F1468" s="80" t="s">
        <v>11490</v>
      </c>
      <c r="G1468" s="80" t="s">
        <v>11324</v>
      </c>
      <c r="H1468" t="s">
        <v>11596</v>
      </c>
      <c r="I1468" s="50">
        <v>8.33</v>
      </c>
    </row>
    <row r="1469" spans="1:9" x14ac:dyDescent="0.2">
      <c r="A1469">
        <v>301365</v>
      </c>
      <c r="B1469" s="79">
        <v>7891000120750</v>
      </c>
      <c r="C1469" s="80" t="s">
        <v>19</v>
      </c>
      <c r="D1469" s="80" t="s">
        <v>10565</v>
      </c>
      <c r="E1469" s="80" t="s">
        <v>11449</v>
      </c>
      <c r="F1469" s="80" t="s">
        <v>11490</v>
      </c>
      <c r="G1469" s="80" t="s">
        <v>11324</v>
      </c>
      <c r="H1469" t="s">
        <v>11602</v>
      </c>
      <c r="I1469" s="50">
        <v>16.170000000000002</v>
      </c>
    </row>
    <row r="1470" spans="1:9" x14ac:dyDescent="0.2">
      <c r="A1470">
        <v>539026</v>
      </c>
      <c r="B1470" s="79">
        <v>7891000396452</v>
      </c>
      <c r="C1470" s="80" t="s">
        <v>19</v>
      </c>
      <c r="D1470" s="80" t="s">
        <v>10565</v>
      </c>
      <c r="E1470" s="80" t="s">
        <v>11449</v>
      </c>
      <c r="F1470" s="80" t="s">
        <v>11490</v>
      </c>
      <c r="G1470" s="80" t="s">
        <v>11324</v>
      </c>
      <c r="H1470" t="s">
        <v>11606</v>
      </c>
      <c r="I1470" s="50">
        <v>5.09</v>
      </c>
    </row>
    <row r="1471" spans="1:9" x14ac:dyDescent="0.2">
      <c r="A1471">
        <v>526774</v>
      </c>
      <c r="B1471" s="79">
        <v>7891000370933</v>
      </c>
      <c r="C1471" s="80" t="s">
        <v>19</v>
      </c>
      <c r="D1471" s="80" t="s">
        <v>10565</v>
      </c>
      <c r="E1471" s="80" t="s">
        <v>11449</v>
      </c>
      <c r="F1471" s="80" t="s">
        <v>11490</v>
      </c>
      <c r="G1471" s="80" t="s">
        <v>11324</v>
      </c>
      <c r="H1471" t="s">
        <v>11605</v>
      </c>
      <c r="I1471" s="50">
        <v>11.74</v>
      </c>
    </row>
    <row r="1472" spans="1:9" x14ac:dyDescent="0.2">
      <c r="A1472">
        <v>495930</v>
      </c>
      <c r="B1472" s="79">
        <v>7891000371299</v>
      </c>
      <c r="C1472" s="80" t="s">
        <v>19</v>
      </c>
      <c r="D1472" s="80" t="s">
        <v>10565</v>
      </c>
      <c r="E1472" s="80" t="s">
        <v>11449</v>
      </c>
      <c r="F1472" s="80" t="s">
        <v>11490</v>
      </c>
      <c r="G1472" s="80" t="s">
        <v>11324</v>
      </c>
      <c r="H1472" t="s">
        <v>11590</v>
      </c>
      <c r="I1472" s="50">
        <v>13.65</v>
      </c>
    </row>
    <row r="1473" spans="1:9" x14ac:dyDescent="0.2">
      <c r="A1473">
        <v>495929</v>
      </c>
      <c r="B1473" s="79">
        <v>7891000371251</v>
      </c>
      <c r="C1473" s="80" t="s">
        <v>19</v>
      </c>
      <c r="D1473" s="80" t="s">
        <v>10565</v>
      </c>
      <c r="E1473" s="80" t="s">
        <v>11449</v>
      </c>
      <c r="F1473" s="80" t="s">
        <v>11490</v>
      </c>
      <c r="G1473" s="80" t="s">
        <v>11324</v>
      </c>
      <c r="H1473" t="s">
        <v>13458</v>
      </c>
      <c r="I1473" s="50">
        <v>3.56</v>
      </c>
    </row>
    <row r="1474" spans="1:9" x14ac:dyDescent="0.2">
      <c r="A1474">
        <v>397952</v>
      </c>
      <c r="B1474" s="79">
        <v>7891000298671</v>
      </c>
      <c r="C1474" s="80" t="s">
        <v>19</v>
      </c>
      <c r="D1474" s="80" t="s">
        <v>10565</v>
      </c>
      <c r="E1474" s="80" t="s">
        <v>11449</v>
      </c>
      <c r="F1474" s="80" t="s">
        <v>11490</v>
      </c>
      <c r="G1474" s="80" t="s">
        <v>11324</v>
      </c>
      <c r="H1474" t="s">
        <v>13459</v>
      </c>
      <c r="I1474" s="50">
        <v>3.56</v>
      </c>
    </row>
    <row r="1475" spans="1:9" x14ac:dyDescent="0.2">
      <c r="A1475">
        <v>398033</v>
      </c>
      <c r="B1475" s="79">
        <v>7891000298718</v>
      </c>
      <c r="C1475" s="80" t="s">
        <v>19</v>
      </c>
      <c r="D1475" s="80" t="s">
        <v>10565</v>
      </c>
      <c r="E1475" s="80" t="s">
        <v>11449</v>
      </c>
      <c r="F1475" s="80" t="s">
        <v>11490</v>
      </c>
      <c r="G1475" s="80" t="s">
        <v>11324</v>
      </c>
      <c r="H1475" t="s">
        <v>13460</v>
      </c>
      <c r="I1475" s="50">
        <v>13.65</v>
      </c>
    </row>
    <row r="1476" spans="1:9" x14ac:dyDescent="0.2">
      <c r="A1476">
        <v>410407</v>
      </c>
      <c r="B1476" s="79">
        <v>7891000305812</v>
      </c>
      <c r="C1476" s="80" t="s">
        <v>19</v>
      </c>
      <c r="D1476" s="80" t="s">
        <v>10565</v>
      </c>
      <c r="E1476" s="80" t="s">
        <v>11449</v>
      </c>
      <c r="F1476" s="80" t="s">
        <v>11490</v>
      </c>
      <c r="G1476" s="80" t="s">
        <v>11324</v>
      </c>
      <c r="H1476" t="s">
        <v>11583</v>
      </c>
      <c r="I1476" s="50">
        <v>2.96</v>
      </c>
    </row>
    <row r="1477" spans="1:9" x14ac:dyDescent="0.2">
      <c r="A1477">
        <v>410419</v>
      </c>
      <c r="B1477" s="79">
        <v>7891000305775</v>
      </c>
      <c r="C1477" s="80" t="s">
        <v>19</v>
      </c>
      <c r="D1477" s="80" t="s">
        <v>10565</v>
      </c>
      <c r="E1477" s="80" t="s">
        <v>11449</v>
      </c>
      <c r="F1477" s="80" t="s">
        <v>11490</v>
      </c>
      <c r="G1477" s="80" t="s">
        <v>11324</v>
      </c>
      <c r="H1477" t="s">
        <v>11584</v>
      </c>
      <c r="I1477" s="50">
        <v>11.89</v>
      </c>
    </row>
    <row r="1478" spans="1:9" x14ac:dyDescent="0.2">
      <c r="A1478">
        <v>455967</v>
      </c>
      <c r="B1478" s="79">
        <v>7891000334188</v>
      </c>
      <c r="C1478" s="80" t="s">
        <v>19</v>
      </c>
      <c r="D1478" s="80" t="s">
        <v>10565</v>
      </c>
      <c r="E1478" s="80" t="s">
        <v>11449</v>
      </c>
      <c r="F1478" s="80" t="s">
        <v>11490</v>
      </c>
      <c r="G1478" s="80" t="s">
        <v>11324</v>
      </c>
      <c r="H1478" t="s">
        <v>11585</v>
      </c>
      <c r="I1478" s="50">
        <v>6.15</v>
      </c>
    </row>
    <row r="1479" spans="1:9" x14ac:dyDescent="0.2">
      <c r="A1479">
        <v>577818</v>
      </c>
      <c r="B1479" s="79">
        <v>7891000409305</v>
      </c>
      <c r="C1479" s="80" t="s">
        <v>19</v>
      </c>
      <c r="D1479" s="80" t="s">
        <v>10565</v>
      </c>
      <c r="E1479" s="80" t="s">
        <v>11449</v>
      </c>
      <c r="F1479" s="80" t="s">
        <v>11490</v>
      </c>
      <c r="G1479" s="80" t="s">
        <v>11324</v>
      </c>
      <c r="H1479" t="s">
        <v>11607</v>
      </c>
      <c r="I1479" s="50">
        <v>2.86</v>
      </c>
    </row>
    <row r="1480" spans="1:9" x14ac:dyDescent="0.2">
      <c r="A1480">
        <v>577821</v>
      </c>
      <c r="B1480" s="79">
        <v>7891000409282</v>
      </c>
      <c r="C1480" s="80" t="s">
        <v>19</v>
      </c>
      <c r="D1480" s="80" t="s">
        <v>10565</v>
      </c>
      <c r="E1480" s="80" t="s">
        <v>11449</v>
      </c>
      <c r="F1480" s="80" t="s">
        <v>11490</v>
      </c>
      <c r="G1480" s="80" t="s">
        <v>11324</v>
      </c>
      <c r="H1480" t="s">
        <v>11608</v>
      </c>
      <c r="I1480" s="50">
        <v>2.86</v>
      </c>
    </row>
    <row r="1481" spans="1:9" x14ac:dyDescent="0.2">
      <c r="A1481">
        <v>484382</v>
      </c>
      <c r="B1481" s="79">
        <v>7891000360361</v>
      </c>
      <c r="C1481" s="80" t="s">
        <v>19</v>
      </c>
      <c r="D1481" s="80" t="s">
        <v>10565</v>
      </c>
      <c r="E1481" s="80" t="s">
        <v>11449</v>
      </c>
      <c r="F1481" s="80" t="s">
        <v>11490</v>
      </c>
      <c r="G1481" s="80" t="s">
        <v>11324</v>
      </c>
      <c r="H1481" t="s">
        <v>11603</v>
      </c>
      <c r="I1481" s="50">
        <v>12.39</v>
      </c>
    </row>
    <row r="1482" spans="1:9" x14ac:dyDescent="0.2">
      <c r="A1482">
        <v>55980</v>
      </c>
      <c r="B1482" s="79">
        <v>7891000072974</v>
      </c>
      <c r="C1482" s="80" t="s">
        <v>19</v>
      </c>
      <c r="D1482" s="80" t="s">
        <v>10565</v>
      </c>
      <c r="E1482" s="80" t="s">
        <v>11449</v>
      </c>
      <c r="F1482" s="80" t="s">
        <v>11490</v>
      </c>
      <c r="G1482" s="80" t="s">
        <v>11324</v>
      </c>
      <c r="H1482" t="s">
        <v>11562</v>
      </c>
      <c r="I1482" s="50">
        <v>3.47</v>
      </c>
    </row>
    <row r="1483" spans="1:9" x14ac:dyDescent="0.2">
      <c r="A1483">
        <v>42771</v>
      </c>
      <c r="B1483" s="79">
        <v>7891000073018</v>
      </c>
      <c r="C1483" s="80" t="s">
        <v>19</v>
      </c>
      <c r="D1483" s="80" t="s">
        <v>10565</v>
      </c>
      <c r="E1483" s="80" t="s">
        <v>11449</v>
      </c>
      <c r="F1483" s="80" t="s">
        <v>11490</v>
      </c>
      <c r="G1483" s="80" t="s">
        <v>11324</v>
      </c>
      <c r="H1483" t="s">
        <v>11561</v>
      </c>
      <c r="I1483" s="50">
        <v>3.47</v>
      </c>
    </row>
    <row r="1484" spans="1:9" x14ac:dyDescent="0.2">
      <c r="A1484">
        <v>539030</v>
      </c>
      <c r="B1484" s="79">
        <v>7891000393536</v>
      </c>
      <c r="C1484" s="80" t="s">
        <v>19</v>
      </c>
      <c r="D1484" s="80" t="s">
        <v>10565</v>
      </c>
      <c r="E1484" s="80" t="s">
        <v>11449</v>
      </c>
      <c r="F1484" s="80" t="s">
        <v>11490</v>
      </c>
      <c r="G1484" s="80" t="s">
        <v>11324</v>
      </c>
      <c r="H1484" t="s">
        <v>11594</v>
      </c>
      <c r="I1484" s="50">
        <v>6.94</v>
      </c>
    </row>
    <row r="1485" spans="1:9" x14ac:dyDescent="0.2">
      <c r="A1485">
        <v>79662</v>
      </c>
      <c r="B1485" s="79">
        <v>7891000072950</v>
      </c>
      <c r="C1485" s="80" t="s">
        <v>19</v>
      </c>
      <c r="D1485" s="80" t="s">
        <v>10565</v>
      </c>
      <c r="E1485" s="80" t="s">
        <v>11449</v>
      </c>
      <c r="F1485" s="80" t="s">
        <v>11490</v>
      </c>
      <c r="G1485" s="80" t="s">
        <v>11324</v>
      </c>
      <c r="H1485" t="s">
        <v>11563</v>
      </c>
      <c r="I1485" s="50">
        <v>3.47</v>
      </c>
    </row>
    <row r="1486" spans="1:9" x14ac:dyDescent="0.2">
      <c r="A1486">
        <v>79672</v>
      </c>
      <c r="B1486" s="79">
        <v>7891000072998</v>
      </c>
      <c r="C1486" s="80" t="s">
        <v>19</v>
      </c>
      <c r="D1486" s="80" t="s">
        <v>10565</v>
      </c>
      <c r="E1486" s="80" t="s">
        <v>11449</v>
      </c>
      <c r="F1486" s="80" t="s">
        <v>11490</v>
      </c>
      <c r="G1486" s="80" t="s">
        <v>11324</v>
      </c>
      <c r="H1486" t="s">
        <v>11564</v>
      </c>
      <c r="I1486" s="50">
        <v>3.47</v>
      </c>
    </row>
    <row r="1487" spans="1:9" x14ac:dyDescent="0.2">
      <c r="A1487">
        <v>177338</v>
      </c>
      <c r="B1487" s="79">
        <v>7891000260623</v>
      </c>
      <c r="C1487" s="80" t="s">
        <v>19</v>
      </c>
      <c r="D1487" s="80" t="s">
        <v>10565</v>
      </c>
      <c r="E1487" s="80" t="s">
        <v>11449</v>
      </c>
      <c r="F1487" s="80" t="s">
        <v>11490</v>
      </c>
      <c r="G1487" s="80" t="s">
        <v>11324</v>
      </c>
      <c r="H1487" t="s">
        <v>13461</v>
      </c>
      <c r="I1487" s="50">
        <v>11.57</v>
      </c>
    </row>
    <row r="1488" spans="1:9" x14ac:dyDescent="0.2">
      <c r="A1488">
        <v>12307</v>
      </c>
      <c r="B1488" s="79">
        <v>7891000340004</v>
      </c>
      <c r="C1488" s="80" t="s">
        <v>19</v>
      </c>
      <c r="D1488" s="80" t="s">
        <v>10565</v>
      </c>
      <c r="E1488" s="80" t="s">
        <v>11449</v>
      </c>
      <c r="F1488" s="80" t="s">
        <v>11490</v>
      </c>
      <c r="G1488" s="80" t="s">
        <v>11324</v>
      </c>
      <c r="H1488" t="s">
        <v>11560</v>
      </c>
      <c r="I1488" s="50">
        <v>3.18</v>
      </c>
    </row>
    <row r="1489" spans="1:9" x14ac:dyDescent="0.2">
      <c r="A1489">
        <v>177424</v>
      </c>
      <c r="B1489" s="79">
        <v>7891000260524</v>
      </c>
      <c r="C1489" s="80" t="s">
        <v>19</v>
      </c>
      <c r="D1489" s="80" t="s">
        <v>10565</v>
      </c>
      <c r="E1489" s="80" t="s">
        <v>11449</v>
      </c>
      <c r="F1489" s="80" t="s">
        <v>11490</v>
      </c>
      <c r="G1489" s="80" t="s">
        <v>11324</v>
      </c>
      <c r="H1489" t="s">
        <v>13462</v>
      </c>
      <c r="I1489" s="50">
        <v>4.1100000000000003</v>
      </c>
    </row>
    <row r="1490" spans="1:9" x14ac:dyDescent="0.2">
      <c r="A1490">
        <v>484387</v>
      </c>
      <c r="B1490" s="79">
        <v>7891000363256</v>
      </c>
      <c r="C1490" s="80" t="s">
        <v>19</v>
      </c>
      <c r="D1490" s="80" t="s">
        <v>10565</v>
      </c>
      <c r="E1490" s="80" t="s">
        <v>11449</v>
      </c>
      <c r="F1490" s="80" t="s">
        <v>11490</v>
      </c>
      <c r="G1490" s="80" t="s">
        <v>11324</v>
      </c>
      <c r="H1490" t="s">
        <v>11587</v>
      </c>
      <c r="I1490" s="50">
        <v>6.28</v>
      </c>
    </row>
    <row r="1491" spans="1:9" x14ac:dyDescent="0.2">
      <c r="A1491">
        <v>484388</v>
      </c>
      <c r="B1491" s="79">
        <v>7891000362037</v>
      </c>
      <c r="C1491" s="80" t="s">
        <v>19</v>
      </c>
      <c r="D1491" s="80" t="s">
        <v>10565</v>
      </c>
      <c r="E1491" s="80" t="s">
        <v>11449</v>
      </c>
      <c r="F1491" s="80" t="s">
        <v>11490</v>
      </c>
      <c r="G1491" s="80" t="s">
        <v>11324</v>
      </c>
      <c r="H1491" t="s">
        <v>11588</v>
      </c>
      <c r="I1491" s="50">
        <v>6.28</v>
      </c>
    </row>
    <row r="1492" spans="1:9" x14ac:dyDescent="0.2">
      <c r="A1492">
        <v>484390</v>
      </c>
      <c r="B1492" s="79">
        <v>7891000360323</v>
      </c>
      <c r="C1492" s="80" t="s">
        <v>19</v>
      </c>
      <c r="D1492" s="80" t="s">
        <v>10565</v>
      </c>
      <c r="E1492" s="80" t="s">
        <v>11449</v>
      </c>
      <c r="F1492" s="80" t="s">
        <v>11490</v>
      </c>
      <c r="G1492" s="80" t="s">
        <v>11324</v>
      </c>
      <c r="H1492" t="s">
        <v>11589</v>
      </c>
      <c r="I1492" s="50">
        <v>7.08</v>
      </c>
    </row>
    <row r="1493" spans="1:9" x14ac:dyDescent="0.2">
      <c r="A1493">
        <v>291540</v>
      </c>
      <c r="B1493" s="79">
        <v>7891000241448</v>
      </c>
      <c r="C1493" s="80" t="s">
        <v>19</v>
      </c>
      <c r="D1493" s="80" t="s">
        <v>10565</v>
      </c>
      <c r="E1493" s="80" t="s">
        <v>11449</v>
      </c>
      <c r="F1493" s="80" t="s">
        <v>11490</v>
      </c>
      <c r="G1493" s="80" t="s">
        <v>11324</v>
      </c>
      <c r="H1493" t="s">
        <v>11568</v>
      </c>
      <c r="I1493" s="50">
        <v>2.7</v>
      </c>
    </row>
    <row r="1494" spans="1:9" x14ac:dyDescent="0.2">
      <c r="A1494">
        <v>291541</v>
      </c>
      <c r="B1494" s="79">
        <v>7891000241417</v>
      </c>
      <c r="C1494" s="80" t="s">
        <v>19</v>
      </c>
      <c r="D1494" s="80" t="s">
        <v>10565</v>
      </c>
      <c r="E1494" s="80" t="s">
        <v>11449</v>
      </c>
      <c r="F1494" s="80" t="s">
        <v>11490</v>
      </c>
      <c r="G1494" s="80" t="s">
        <v>11324</v>
      </c>
      <c r="H1494" t="s">
        <v>11569</v>
      </c>
      <c r="I1494" s="50">
        <v>11.22</v>
      </c>
    </row>
    <row r="1495" spans="1:9" x14ac:dyDescent="0.2">
      <c r="A1495">
        <v>291543</v>
      </c>
      <c r="B1495" s="79">
        <v>7891000244265</v>
      </c>
      <c r="C1495" s="80" t="s">
        <v>19</v>
      </c>
      <c r="D1495" s="80" t="s">
        <v>10565</v>
      </c>
      <c r="E1495" s="80" t="s">
        <v>11449</v>
      </c>
      <c r="F1495" s="80" t="s">
        <v>11490</v>
      </c>
      <c r="G1495" s="80" t="s">
        <v>11324</v>
      </c>
      <c r="H1495" t="s">
        <v>11570</v>
      </c>
      <c r="I1495" s="50">
        <v>2.7</v>
      </c>
    </row>
    <row r="1496" spans="1:9" x14ac:dyDescent="0.2">
      <c r="A1496">
        <v>291544</v>
      </c>
      <c r="B1496" s="79">
        <v>7891000244425</v>
      </c>
      <c r="C1496" s="80" t="s">
        <v>19</v>
      </c>
      <c r="D1496" s="80" t="s">
        <v>10565</v>
      </c>
      <c r="E1496" s="80" t="s">
        <v>11449</v>
      </c>
      <c r="F1496" s="80" t="s">
        <v>11490</v>
      </c>
      <c r="G1496" s="80" t="s">
        <v>11324</v>
      </c>
      <c r="H1496" t="s">
        <v>11571</v>
      </c>
      <c r="I1496" s="50">
        <v>11.22</v>
      </c>
    </row>
    <row r="1497" spans="1:9" x14ac:dyDescent="0.2">
      <c r="A1497">
        <v>291545</v>
      </c>
      <c r="B1497" s="79">
        <v>7891000244449</v>
      </c>
      <c r="C1497" s="80" t="s">
        <v>19</v>
      </c>
      <c r="D1497" s="80" t="s">
        <v>10565</v>
      </c>
      <c r="E1497" s="80" t="s">
        <v>11449</v>
      </c>
      <c r="F1497" s="80" t="s">
        <v>11490</v>
      </c>
      <c r="G1497" s="80" t="s">
        <v>11324</v>
      </c>
      <c r="H1497" t="s">
        <v>11573</v>
      </c>
      <c r="I1497" s="50">
        <v>15.3</v>
      </c>
    </row>
    <row r="1498" spans="1:9" x14ac:dyDescent="0.2">
      <c r="A1498">
        <v>291546</v>
      </c>
      <c r="B1498" s="79">
        <v>7891000244548</v>
      </c>
      <c r="C1498" s="80" t="s">
        <v>19</v>
      </c>
      <c r="D1498" s="80" t="s">
        <v>10565</v>
      </c>
      <c r="E1498" s="80" t="s">
        <v>11449</v>
      </c>
      <c r="F1498" s="80" t="s">
        <v>11490</v>
      </c>
      <c r="G1498" s="80" t="s">
        <v>11324</v>
      </c>
      <c r="H1498" t="s">
        <v>11572</v>
      </c>
      <c r="I1498" s="50">
        <v>15.3</v>
      </c>
    </row>
    <row r="1499" spans="1:9" x14ac:dyDescent="0.2">
      <c r="A1499">
        <v>359089</v>
      </c>
      <c r="B1499" s="79">
        <v>7891000261460</v>
      </c>
      <c r="C1499" s="80" t="s">
        <v>19</v>
      </c>
      <c r="D1499" s="80" t="s">
        <v>10565</v>
      </c>
      <c r="E1499" s="80" t="s">
        <v>11449</v>
      </c>
      <c r="F1499" s="80" t="s">
        <v>11490</v>
      </c>
      <c r="G1499" s="80" t="s">
        <v>11324</v>
      </c>
      <c r="H1499" t="s">
        <v>11579</v>
      </c>
      <c r="I1499" s="50">
        <v>3.71</v>
      </c>
    </row>
    <row r="1500" spans="1:9" x14ac:dyDescent="0.2">
      <c r="A1500">
        <v>359082</v>
      </c>
      <c r="B1500" s="79">
        <v>7891000261484</v>
      </c>
      <c r="C1500" s="80" t="s">
        <v>19</v>
      </c>
      <c r="D1500" s="80" t="s">
        <v>10565</v>
      </c>
      <c r="E1500" s="80" t="s">
        <v>11449</v>
      </c>
      <c r="F1500" s="80" t="s">
        <v>11490</v>
      </c>
      <c r="G1500" s="80" t="s">
        <v>11324</v>
      </c>
      <c r="H1500" t="s">
        <v>11578</v>
      </c>
      <c r="I1500" s="50">
        <v>2.81</v>
      </c>
    </row>
    <row r="1501" spans="1:9" x14ac:dyDescent="0.2">
      <c r="A1501">
        <v>368465</v>
      </c>
      <c r="B1501" s="79">
        <v>7891000276303</v>
      </c>
      <c r="C1501" s="80" t="s">
        <v>19</v>
      </c>
      <c r="D1501" s="80" t="s">
        <v>10565</v>
      </c>
      <c r="E1501" s="80" t="s">
        <v>11449</v>
      </c>
      <c r="F1501" s="80" t="s">
        <v>11490</v>
      </c>
      <c r="G1501" s="80" t="s">
        <v>11324</v>
      </c>
      <c r="H1501" t="s">
        <v>11581</v>
      </c>
      <c r="I1501" s="50">
        <v>1.08</v>
      </c>
    </row>
    <row r="1502" spans="1:9" x14ac:dyDescent="0.2">
      <c r="A1502">
        <v>368467</v>
      </c>
      <c r="B1502" s="79">
        <v>7891000276280</v>
      </c>
      <c r="C1502" s="80" t="s">
        <v>19</v>
      </c>
      <c r="D1502" s="80" t="s">
        <v>10565</v>
      </c>
      <c r="E1502" s="80" t="s">
        <v>11449</v>
      </c>
      <c r="F1502" s="80" t="s">
        <v>11490</v>
      </c>
      <c r="G1502" s="80" t="s">
        <v>11324</v>
      </c>
      <c r="H1502" t="s">
        <v>11582</v>
      </c>
      <c r="I1502" s="50">
        <v>1.08</v>
      </c>
    </row>
    <row r="1503" spans="1:9" x14ac:dyDescent="0.2">
      <c r="A1503">
        <v>530117</v>
      </c>
      <c r="B1503" s="79">
        <v>7891000390078</v>
      </c>
      <c r="C1503" s="80" t="s">
        <v>19</v>
      </c>
      <c r="D1503" s="80" t="s">
        <v>10565</v>
      </c>
      <c r="E1503" s="80" t="s">
        <v>11449</v>
      </c>
      <c r="F1503" s="80" t="s">
        <v>11490</v>
      </c>
      <c r="G1503" s="80" t="s">
        <v>11324</v>
      </c>
      <c r="H1503" t="s">
        <v>11592</v>
      </c>
      <c r="I1503" s="50">
        <v>3.18</v>
      </c>
    </row>
    <row r="1504" spans="1:9" x14ac:dyDescent="0.2">
      <c r="A1504">
        <v>177345</v>
      </c>
      <c r="B1504" s="79">
        <v>7891000260609</v>
      </c>
      <c r="C1504" s="80" t="s">
        <v>19</v>
      </c>
      <c r="D1504" s="80" t="s">
        <v>10565</v>
      </c>
      <c r="E1504" s="80" t="s">
        <v>11449</v>
      </c>
      <c r="F1504" s="80" t="s">
        <v>11490</v>
      </c>
      <c r="G1504" s="80" t="s">
        <v>11324</v>
      </c>
      <c r="H1504" t="s">
        <v>13463</v>
      </c>
      <c r="I1504" s="50">
        <v>3.1</v>
      </c>
    </row>
    <row r="1505" spans="1:9" x14ac:dyDescent="0.2">
      <c r="A1505">
        <v>177421</v>
      </c>
      <c r="B1505" s="79">
        <v>7891000261002</v>
      </c>
      <c r="C1505" s="80" t="s">
        <v>19</v>
      </c>
      <c r="D1505" s="80" t="s">
        <v>10565</v>
      </c>
      <c r="E1505" s="80" t="s">
        <v>11449</v>
      </c>
      <c r="F1505" s="80" t="s">
        <v>11490</v>
      </c>
      <c r="G1505" s="80" t="s">
        <v>11324</v>
      </c>
      <c r="H1505" t="s">
        <v>11577</v>
      </c>
      <c r="I1505" s="50">
        <v>12.13</v>
      </c>
    </row>
    <row r="1506" spans="1:9" x14ac:dyDescent="0.2">
      <c r="A1506">
        <v>231722</v>
      </c>
      <c r="B1506" s="79">
        <v>7891000103852</v>
      </c>
      <c r="C1506" s="80" t="s">
        <v>19</v>
      </c>
      <c r="D1506" s="80" t="s">
        <v>10565</v>
      </c>
      <c r="E1506" s="80" t="s">
        <v>11449</v>
      </c>
      <c r="F1506" s="80" t="s">
        <v>11490</v>
      </c>
      <c r="G1506" s="80" t="s">
        <v>11324</v>
      </c>
      <c r="H1506" t="s">
        <v>11566</v>
      </c>
      <c r="I1506" s="50">
        <v>3.26</v>
      </c>
    </row>
    <row r="1507" spans="1:9" x14ac:dyDescent="0.2">
      <c r="A1507">
        <v>231724</v>
      </c>
      <c r="B1507" s="79">
        <v>7891000103876</v>
      </c>
      <c r="C1507" s="80" t="s">
        <v>19</v>
      </c>
      <c r="D1507" s="80" t="s">
        <v>10565</v>
      </c>
      <c r="E1507" s="80" t="s">
        <v>11449</v>
      </c>
      <c r="F1507" s="80" t="s">
        <v>11490</v>
      </c>
      <c r="G1507" s="80" t="s">
        <v>11324</v>
      </c>
      <c r="H1507" t="s">
        <v>11567</v>
      </c>
      <c r="I1507" s="50">
        <v>3.26</v>
      </c>
    </row>
    <row r="1508" spans="1:9" x14ac:dyDescent="0.2">
      <c r="A1508">
        <v>188210</v>
      </c>
      <c r="B1508" s="79">
        <v>7891000094396</v>
      </c>
      <c r="C1508" s="80" t="s">
        <v>19</v>
      </c>
      <c r="D1508" s="80" t="s">
        <v>10565</v>
      </c>
      <c r="E1508" s="80" t="s">
        <v>11449</v>
      </c>
      <c r="F1508" s="80" t="s">
        <v>11490</v>
      </c>
      <c r="G1508" s="80" t="s">
        <v>11324</v>
      </c>
      <c r="H1508" t="s">
        <v>13464</v>
      </c>
      <c r="I1508" s="50">
        <v>7.21</v>
      </c>
    </row>
    <row r="1509" spans="1:9" x14ac:dyDescent="0.2">
      <c r="A1509">
        <v>177418</v>
      </c>
      <c r="B1509" s="79">
        <v>7891000261026</v>
      </c>
      <c r="C1509" s="80" t="s">
        <v>19</v>
      </c>
      <c r="D1509" s="80" t="s">
        <v>10565</v>
      </c>
      <c r="E1509" s="80" t="s">
        <v>11449</v>
      </c>
      <c r="F1509" s="80" t="s">
        <v>11490</v>
      </c>
      <c r="G1509" s="80" t="s">
        <v>11324</v>
      </c>
      <c r="H1509" t="s">
        <v>11576</v>
      </c>
      <c r="I1509" s="50">
        <v>7.32</v>
      </c>
    </row>
    <row r="1510" spans="1:9" x14ac:dyDescent="0.2">
      <c r="A1510">
        <v>539025</v>
      </c>
      <c r="B1510" s="79">
        <v>7891000399415</v>
      </c>
      <c r="C1510" s="80" t="s">
        <v>19</v>
      </c>
      <c r="D1510" s="80" t="s">
        <v>10565</v>
      </c>
      <c r="E1510" s="80" t="s">
        <v>11449</v>
      </c>
      <c r="F1510" s="80" t="s">
        <v>11490</v>
      </c>
      <c r="G1510" s="80" t="s">
        <v>11324</v>
      </c>
      <c r="H1510" t="s">
        <v>13465</v>
      </c>
      <c r="I1510" s="50">
        <v>6.08</v>
      </c>
    </row>
    <row r="1511" spans="1:9" x14ac:dyDescent="0.2">
      <c r="A1511">
        <v>516781</v>
      </c>
      <c r="B1511" s="79">
        <v>7891000382349</v>
      </c>
      <c r="C1511" s="80" t="s">
        <v>19</v>
      </c>
      <c r="D1511" s="80" t="s">
        <v>10565</v>
      </c>
      <c r="E1511" s="80" t="s">
        <v>11449</v>
      </c>
      <c r="F1511" s="80" t="s">
        <v>11490</v>
      </c>
      <c r="G1511" s="80" t="s">
        <v>11324</v>
      </c>
      <c r="H1511" t="s">
        <v>13466</v>
      </c>
      <c r="I1511" s="50">
        <v>2.86</v>
      </c>
    </row>
    <row r="1512" spans="1:9" x14ac:dyDescent="0.2">
      <c r="A1512">
        <v>516784</v>
      </c>
      <c r="B1512" s="79">
        <v>7891000382387</v>
      </c>
      <c r="C1512" s="80" t="s">
        <v>19</v>
      </c>
      <c r="D1512" s="80" t="s">
        <v>10565</v>
      </c>
      <c r="E1512" s="80" t="s">
        <v>11449</v>
      </c>
      <c r="F1512" s="80" t="s">
        <v>11490</v>
      </c>
      <c r="G1512" s="80" t="s">
        <v>11324</v>
      </c>
      <c r="H1512" t="s">
        <v>11604</v>
      </c>
      <c r="I1512" s="50">
        <v>2.86</v>
      </c>
    </row>
    <row r="1513" spans="1:9" x14ac:dyDescent="0.2">
      <c r="A1513">
        <v>539029</v>
      </c>
      <c r="B1513" s="79">
        <v>7891000390214</v>
      </c>
      <c r="C1513" s="80" t="s">
        <v>19</v>
      </c>
      <c r="D1513" s="80" t="s">
        <v>10565</v>
      </c>
      <c r="E1513" s="80" t="s">
        <v>11449</v>
      </c>
      <c r="F1513" s="80" t="s">
        <v>11490</v>
      </c>
      <c r="G1513" s="80" t="s">
        <v>11324</v>
      </c>
      <c r="H1513" t="s">
        <v>13467</v>
      </c>
      <c r="I1513" s="50">
        <v>2.86</v>
      </c>
    </row>
    <row r="1514" spans="1:9" x14ac:dyDescent="0.2">
      <c r="A1514">
        <v>178709</v>
      </c>
      <c r="B1514" s="79">
        <v>7891000096864</v>
      </c>
      <c r="C1514" s="80" t="s">
        <v>19</v>
      </c>
      <c r="D1514" s="80" t="s">
        <v>10565</v>
      </c>
      <c r="E1514" s="80" t="s">
        <v>11449</v>
      </c>
      <c r="F1514" s="80" t="s">
        <v>11490</v>
      </c>
      <c r="G1514" s="80" t="s">
        <v>11324</v>
      </c>
      <c r="H1514" t="s">
        <v>11597</v>
      </c>
      <c r="I1514" s="50">
        <v>12.39</v>
      </c>
    </row>
    <row r="1515" spans="1:9" x14ac:dyDescent="0.2">
      <c r="A1515">
        <v>262567</v>
      </c>
      <c r="B1515" s="79">
        <v>78936690</v>
      </c>
      <c r="C1515" s="80" t="s">
        <v>19</v>
      </c>
      <c r="D1515" s="80" t="s">
        <v>10565</v>
      </c>
      <c r="E1515" s="80" t="s">
        <v>11449</v>
      </c>
      <c r="F1515" s="80" t="s">
        <v>11490</v>
      </c>
      <c r="G1515" s="80" t="s">
        <v>11324</v>
      </c>
      <c r="H1515" t="s">
        <v>13468</v>
      </c>
      <c r="I1515" s="50">
        <v>2.88</v>
      </c>
    </row>
    <row r="1516" spans="1:9" x14ac:dyDescent="0.2">
      <c r="A1516">
        <v>262575</v>
      </c>
      <c r="B1516" s="79">
        <v>78936171</v>
      </c>
      <c r="C1516" s="80" t="s">
        <v>19</v>
      </c>
      <c r="D1516" s="80" t="s">
        <v>10565</v>
      </c>
      <c r="E1516" s="80" t="s">
        <v>11449</v>
      </c>
      <c r="F1516" s="80" t="s">
        <v>11490</v>
      </c>
      <c r="G1516" s="80" t="s">
        <v>11324</v>
      </c>
      <c r="H1516" t="s">
        <v>11601</v>
      </c>
      <c r="I1516" s="50">
        <v>2.86</v>
      </c>
    </row>
    <row r="1517" spans="1:9" x14ac:dyDescent="0.2">
      <c r="A1517">
        <v>246288</v>
      </c>
      <c r="B1517" s="79">
        <v>78936126</v>
      </c>
      <c r="C1517" s="80" t="s">
        <v>19</v>
      </c>
      <c r="D1517" s="80" t="s">
        <v>10565</v>
      </c>
      <c r="E1517" s="80" t="s">
        <v>11449</v>
      </c>
      <c r="F1517" s="80" t="s">
        <v>11490</v>
      </c>
      <c r="G1517" s="80" t="s">
        <v>11324</v>
      </c>
      <c r="H1517" t="s">
        <v>13469</v>
      </c>
      <c r="I1517" s="50">
        <v>2.88</v>
      </c>
    </row>
    <row r="1518" spans="1:9" x14ac:dyDescent="0.2">
      <c r="A1518">
        <v>577822</v>
      </c>
      <c r="B1518" s="79">
        <v>7898755200065</v>
      </c>
      <c r="C1518" s="80" t="s">
        <v>19</v>
      </c>
      <c r="D1518" s="80" t="s">
        <v>10565</v>
      </c>
      <c r="E1518" s="80" t="s">
        <v>11449</v>
      </c>
      <c r="F1518" s="80" t="s">
        <v>11490</v>
      </c>
      <c r="G1518" s="80" t="s">
        <v>11324</v>
      </c>
      <c r="H1518" t="s">
        <v>11609</v>
      </c>
      <c r="I1518" s="50">
        <v>2.98</v>
      </c>
    </row>
    <row r="1519" spans="1:9" x14ac:dyDescent="0.2">
      <c r="A1519">
        <v>495568</v>
      </c>
      <c r="B1519" s="79">
        <v>7896051165880</v>
      </c>
      <c r="C1519" s="80" t="s">
        <v>19</v>
      </c>
      <c r="D1519" s="80" t="s">
        <v>10565</v>
      </c>
      <c r="E1519" s="80" t="s">
        <v>11449</v>
      </c>
      <c r="F1519" s="80" t="s">
        <v>11490</v>
      </c>
      <c r="G1519" s="80" t="s">
        <v>6133</v>
      </c>
      <c r="H1519" t="s">
        <v>11730</v>
      </c>
      <c r="I1519" s="50">
        <v>6.09</v>
      </c>
    </row>
    <row r="1520" spans="1:9" x14ac:dyDescent="0.2">
      <c r="A1520">
        <v>495527</v>
      </c>
      <c r="B1520" s="79">
        <v>7896051164708</v>
      </c>
      <c r="C1520" s="80" t="s">
        <v>19</v>
      </c>
      <c r="D1520" s="80" t="s">
        <v>10565</v>
      </c>
      <c r="E1520" s="80" t="s">
        <v>11449</v>
      </c>
      <c r="F1520" s="80" t="s">
        <v>11490</v>
      </c>
      <c r="G1520" s="80" t="s">
        <v>6133</v>
      </c>
      <c r="H1520" t="s">
        <v>13470</v>
      </c>
      <c r="I1520" s="50">
        <v>3.06</v>
      </c>
    </row>
    <row r="1521" spans="1:9" x14ac:dyDescent="0.2">
      <c r="A1521">
        <v>495519</v>
      </c>
      <c r="B1521" s="79">
        <v>7896051164609</v>
      </c>
      <c r="C1521" s="80" t="s">
        <v>19</v>
      </c>
      <c r="D1521" s="80" t="s">
        <v>10565</v>
      </c>
      <c r="E1521" s="80" t="s">
        <v>11449</v>
      </c>
      <c r="F1521" s="80" t="s">
        <v>11490</v>
      </c>
      <c r="G1521" s="80" t="s">
        <v>6133</v>
      </c>
      <c r="H1521" t="s">
        <v>13471</v>
      </c>
      <c r="I1521" s="50">
        <v>11.63</v>
      </c>
    </row>
    <row r="1522" spans="1:9" x14ac:dyDescent="0.2">
      <c r="A1522">
        <v>158710</v>
      </c>
      <c r="B1522" s="79">
        <v>7896051121275</v>
      </c>
      <c r="C1522" s="80" t="s">
        <v>19</v>
      </c>
      <c r="D1522" s="80" t="s">
        <v>10565</v>
      </c>
      <c r="E1522" s="80" t="s">
        <v>11449</v>
      </c>
      <c r="F1522" s="80" t="s">
        <v>11490</v>
      </c>
      <c r="G1522" s="80" t="s">
        <v>6133</v>
      </c>
      <c r="H1522" t="s">
        <v>11712</v>
      </c>
      <c r="I1522" s="50">
        <v>3.06</v>
      </c>
    </row>
    <row r="1523" spans="1:9" x14ac:dyDescent="0.2">
      <c r="A1523">
        <v>158712</v>
      </c>
      <c r="B1523" s="79">
        <v>7896051121282</v>
      </c>
      <c r="C1523" s="80" t="s">
        <v>19</v>
      </c>
      <c r="D1523" s="80" t="s">
        <v>10565</v>
      </c>
      <c r="E1523" s="80" t="s">
        <v>11449</v>
      </c>
      <c r="F1523" s="80" t="s">
        <v>11490</v>
      </c>
      <c r="G1523" s="80" t="s">
        <v>6133</v>
      </c>
      <c r="H1523" t="s">
        <v>13472</v>
      </c>
      <c r="I1523" s="50">
        <v>3.06</v>
      </c>
    </row>
    <row r="1524" spans="1:9" x14ac:dyDescent="0.2">
      <c r="A1524">
        <v>158718</v>
      </c>
      <c r="B1524" s="79">
        <v>7896051121251</v>
      </c>
      <c r="C1524" s="80" t="s">
        <v>19</v>
      </c>
      <c r="D1524" s="80" t="s">
        <v>10565</v>
      </c>
      <c r="E1524" s="80" t="s">
        <v>11449</v>
      </c>
      <c r="F1524" s="80" t="s">
        <v>11490</v>
      </c>
      <c r="G1524" s="80" t="s">
        <v>6133</v>
      </c>
      <c r="H1524" t="s">
        <v>13473</v>
      </c>
      <c r="I1524" s="50">
        <v>3.06</v>
      </c>
    </row>
    <row r="1525" spans="1:9" x14ac:dyDescent="0.2">
      <c r="A1525">
        <v>523988</v>
      </c>
      <c r="B1525" s="79">
        <v>7896051167150</v>
      </c>
      <c r="C1525" s="80" t="s">
        <v>19</v>
      </c>
      <c r="D1525" s="80" t="s">
        <v>10565</v>
      </c>
      <c r="E1525" s="80" t="s">
        <v>11449</v>
      </c>
      <c r="F1525" s="80" t="s">
        <v>11490</v>
      </c>
      <c r="G1525" s="80" t="s">
        <v>6133</v>
      </c>
      <c r="H1525" t="s">
        <v>11773</v>
      </c>
      <c r="I1525" s="50">
        <v>2.44</v>
      </c>
    </row>
    <row r="1526" spans="1:9" x14ac:dyDescent="0.2">
      <c r="A1526">
        <v>523994</v>
      </c>
      <c r="B1526" s="79">
        <v>7896051166870</v>
      </c>
      <c r="C1526" s="80" t="s">
        <v>19</v>
      </c>
      <c r="D1526" s="80" t="s">
        <v>10565</v>
      </c>
      <c r="E1526" s="80" t="s">
        <v>11449</v>
      </c>
      <c r="F1526" s="80" t="s">
        <v>11490</v>
      </c>
      <c r="G1526" s="80" t="s">
        <v>6133</v>
      </c>
      <c r="H1526" t="s">
        <v>11774</v>
      </c>
      <c r="I1526" s="50">
        <v>13.25</v>
      </c>
    </row>
    <row r="1527" spans="1:9" x14ac:dyDescent="0.2">
      <c r="A1527">
        <v>495543</v>
      </c>
      <c r="B1527" s="79">
        <v>7896051166559</v>
      </c>
      <c r="C1527" s="80" t="s">
        <v>19</v>
      </c>
      <c r="D1527" s="80" t="s">
        <v>10565</v>
      </c>
      <c r="E1527" s="80" t="s">
        <v>11449</v>
      </c>
      <c r="F1527" s="80" t="s">
        <v>11490</v>
      </c>
      <c r="G1527" s="80" t="s">
        <v>6133</v>
      </c>
      <c r="H1527" t="s">
        <v>11724</v>
      </c>
      <c r="I1527" s="50">
        <v>13.25</v>
      </c>
    </row>
    <row r="1528" spans="1:9" x14ac:dyDescent="0.2">
      <c r="A1528">
        <v>158727</v>
      </c>
      <c r="B1528" s="79">
        <v>7896051123811</v>
      </c>
      <c r="C1528" s="80" t="s">
        <v>19</v>
      </c>
      <c r="D1528" s="80" t="s">
        <v>10565</v>
      </c>
      <c r="E1528" s="80" t="s">
        <v>11449</v>
      </c>
      <c r="F1528" s="80" t="s">
        <v>11490</v>
      </c>
      <c r="G1528" s="80" t="s">
        <v>6133</v>
      </c>
      <c r="H1528" t="s">
        <v>11714</v>
      </c>
      <c r="I1528" s="50">
        <v>2.67</v>
      </c>
    </row>
    <row r="1529" spans="1:9" x14ac:dyDescent="0.2">
      <c r="A1529">
        <v>158700</v>
      </c>
      <c r="B1529" s="79">
        <v>7896051125433</v>
      </c>
      <c r="C1529" s="80" t="s">
        <v>19</v>
      </c>
      <c r="D1529" s="80" t="s">
        <v>10565</v>
      </c>
      <c r="E1529" s="80" t="s">
        <v>11449</v>
      </c>
      <c r="F1529" s="80" t="s">
        <v>11490</v>
      </c>
      <c r="G1529" s="80" t="s">
        <v>6133</v>
      </c>
      <c r="H1529" t="s">
        <v>11711</v>
      </c>
      <c r="I1529" s="50">
        <v>3.36</v>
      </c>
    </row>
    <row r="1530" spans="1:9" x14ac:dyDescent="0.2">
      <c r="A1530">
        <v>158721</v>
      </c>
      <c r="B1530" s="79">
        <v>7896051123842</v>
      </c>
      <c r="C1530" s="80" t="s">
        <v>19</v>
      </c>
      <c r="D1530" s="80" t="s">
        <v>10565</v>
      </c>
      <c r="E1530" s="80" t="s">
        <v>11449</v>
      </c>
      <c r="F1530" s="80" t="s">
        <v>11490</v>
      </c>
      <c r="G1530" s="80" t="s">
        <v>6133</v>
      </c>
      <c r="H1530" t="s">
        <v>11713</v>
      </c>
      <c r="I1530" s="50">
        <v>2.46</v>
      </c>
    </row>
    <row r="1531" spans="1:9" x14ac:dyDescent="0.2">
      <c r="A1531">
        <v>158725</v>
      </c>
      <c r="B1531" s="79">
        <v>7896051123828</v>
      </c>
      <c r="C1531" s="80" t="s">
        <v>19</v>
      </c>
      <c r="D1531" s="80" t="s">
        <v>10565</v>
      </c>
      <c r="E1531" s="80" t="s">
        <v>11449</v>
      </c>
      <c r="F1531" s="80" t="s">
        <v>11490</v>
      </c>
      <c r="G1531" s="80" t="s">
        <v>6133</v>
      </c>
      <c r="H1531" t="s">
        <v>13474</v>
      </c>
      <c r="I1531" s="50">
        <v>2.67</v>
      </c>
    </row>
    <row r="1532" spans="1:9" x14ac:dyDescent="0.2">
      <c r="A1532">
        <v>466775</v>
      </c>
      <c r="B1532" s="79">
        <v>7896051164647</v>
      </c>
      <c r="C1532" s="80" t="s">
        <v>19</v>
      </c>
      <c r="D1532" s="80" t="s">
        <v>10565</v>
      </c>
      <c r="E1532" s="80" t="s">
        <v>11449</v>
      </c>
      <c r="F1532" s="80" t="s">
        <v>11490</v>
      </c>
      <c r="G1532" s="80" t="s">
        <v>6133</v>
      </c>
      <c r="H1532" t="s">
        <v>11719</v>
      </c>
      <c r="I1532" s="50">
        <v>11.64</v>
      </c>
    </row>
    <row r="1533" spans="1:9" x14ac:dyDescent="0.2">
      <c r="A1533">
        <v>466777</v>
      </c>
      <c r="B1533" s="79">
        <v>7896051164630</v>
      </c>
      <c r="C1533" s="80" t="s">
        <v>19</v>
      </c>
      <c r="D1533" s="80" t="s">
        <v>10565</v>
      </c>
      <c r="E1533" s="80" t="s">
        <v>11449</v>
      </c>
      <c r="F1533" s="80" t="s">
        <v>11490</v>
      </c>
      <c r="G1533" s="80" t="s">
        <v>6133</v>
      </c>
      <c r="H1533" t="s">
        <v>11720</v>
      </c>
      <c r="I1533" s="50">
        <v>11.64</v>
      </c>
    </row>
    <row r="1534" spans="1:9" x14ac:dyDescent="0.2">
      <c r="A1534">
        <v>527980</v>
      </c>
      <c r="B1534" s="79">
        <v>7896051166986</v>
      </c>
      <c r="C1534" s="80" t="s">
        <v>19</v>
      </c>
      <c r="D1534" s="80" t="s">
        <v>10565</v>
      </c>
      <c r="E1534" s="80" t="s">
        <v>11449</v>
      </c>
      <c r="F1534" s="80" t="s">
        <v>11490</v>
      </c>
      <c r="G1534" s="80" t="s">
        <v>6133</v>
      </c>
      <c r="H1534" t="s">
        <v>11731</v>
      </c>
      <c r="I1534" s="50">
        <v>5.87</v>
      </c>
    </row>
    <row r="1535" spans="1:9" x14ac:dyDescent="0.2">
      <c r="A1535">
        <v>527981</v>
      </c>
      <c r="B1535" s="79">
        <v>7896051166993</v>
      </c>
      <c r="C1535" s="80" t="s">
        <v>19</v>
      </c>
      <c r="D1535" s="80" t="s">
        <v>10565</v>
      </c>
      <c r="E1535" s="80" t="s">
        <v>11449</v>
      </c>
      <c r="F1535" s="80" t="s">
        <v>11490</v>
      </c>
      <c r="G1535" s="80" t="s">
        <v>6133</v>
      </c>
      <c r="H1535" t="s">
        <v>11732</v>
      </c>
      <c r="I1535" s="50">
        <v>5.87</v>
      </c>
    </row>
    <row r="1536" spans="1:9" x14ac:dyDescent="0.2">
      <c r="A1536">
        <v>527983</v>
      </c>
      <c r="B1536" s="79">
        <v>7896051167006</v>
      </c>
      <c r="C1536" s="80" t="s">
        <v>19</v>
      </c>
      <c r="D1536" s="80" t="s">
        <v>10565</v>
      </c>
      <c r="E1536" s="80" t="s">
        <v>11449</v>
      </c>
      <c r="F1536" s="80" t="s">
        <v>11490</v>
      </c>
      <c r="G1536" s="80" t="s">
        <v>6133</v>
      </c>
      <c r="H1536" t="s">
        <v>11733</v>
      </c>
      <c r="I1536" s="50">
        <v>5.87</v>
      </c>
    </row>
    <row r="1537" spans="1:9" x14ac:dyDescent="0.2">
      <c r="A1537">
        <v>466769</v>
      </c>
      <c r="B1537" s="79">
        <v>7896051164135</v>
      </c>
      <c r="C1537" s="80" t="s">
        <v>19</v>
      </c>
      <c r="D1537" s="80" t="s">
        <v>10565</v>
      </c>
      <c r="E1537" s="80" t="s">
        <v>11449</v>
      </c>
      <c r="F1537" s="80" t="s">
        <v>11490</v>
      </c>
      <c r="G1537" s="80" t="s">
        <v>6133</v>
      </c>
      <c r="H1537" t="s">
        <v>11718</v>
      </c>
      <c r="I1537" s="50">
        <v>7.62</v>
      </c>
    </row>
    <row r="1538" spans="1:9" x14ac:dyDescent="0.2">
      <c r="A1538">
        <v>495551</v>
      </c>
      <c r="B1538" s="79">
        <v>7896051165590</v>
      </c>
      <c r="C1538" s="80" t="s">
        <v>19</v>
      </c>
      <c r="D1538" s="80" t="s">
        <v>10565</v>
      </c>
      <c r="E1538" s="80" t="s">
        <v>11449</v>
      </c>
      <c r="F1538" s="80" t="s">
        <v>11490</v>
      </c>
      <c r="G1538" s="80" t="s">
        <v>6133</v>
      </c>
      <c r="H1538" t="s">
        <v>11725</v>
      </c>
      <c r="I1538" s="50">
        <v>7.33</v>
      </c>
    </row>
    <row r="1539" spans="1:9" x14ac:dyDescent="0.2">
      <c r="A1539">
        <v>495552</v>
      </c>
      <c r="B1539" s="79">
        <v>7896051164159</v>
      </c>
      <c r="C1539" s="80" t="s">
        <v>19</v>
      </c>
      <c r="D1539" s="80" t="s">
        <v>10565</v>
      </c>
      <c r="E1539" s="80" t="s">
        <v>11449</v>
      </c>
      <c r="F1539" s="80" t="s">
        <v>11490</v>
      </c>
      <c r="G1539" s="80" t="s">
        <v>6133</v>
      </c>
      <c r="H1539" t="s">
        <v>11726</v>
      </c>
      <c r="I1539" s="50">
        <v>7.62</v>
      </c>
    </row>
    <row r="1540" spans="1:9" x14ac:dyDescent="0.2">
      <c r="A1540">
        <v>495554</v>
      </c>
      <c r="B1540" s="79">
        <v>7896051164142</v>
      </c>
      <c r="C1540" s="80" t="s">
        <v>19</v>
      </c>
      <c r="D1540" s="80" t="s">
        <v>10565</v>
      </c>
      <c r="E1540" s="80" t="s">
        <v>11449</v>
      </c>
      <c r="F1540" s="80" t="s">
        <v>11490</v>
      </c>
      <c r="G1540" s="80" t="s">
        <v>6133</v>
      </c>
      <c r="H1540" t="s">
        <v>11727</v>
      </c>
      <c r="I1540" s="50">
        <v>7.62</v>
      </c>
    </row>
    <row r="1541" spans="1:9" x14ac:dyDescent="0.2">
      <c r="A1541">
        <v>495559</v>
      </c>
      <c r="B1541" s="79">
        <v>7896051165972</v>
      </c>
      <c r="C1541" s="80" t="s">
        <v>19</v>
      </c>
      <c r="D1541" s="80" t="s">
        <v>10565</v>
      </c>
      <c r="E1541" s="80" t="s">
        <v>11449</v>
      </c>
      <c r="F1541" s="80" t="s">
        <v>11490</v>
      </c>
      <c r="G1541" s="80" t="s">
        <v>6133</v>
      </c>
      <c r="H1541" t="s">
        <v>11728</v>
      </c>
      <c r="I1541" s="50">
        <v>5.77</v>
      </c>
    </row>
    <row r="1542" spans="1:9" x14ac:dyDescent="0.2">
      <c r="A1542">
        <v>495560</v>
      </c>
      <c r="B1542" s="79">
        <v>7896051165996</v>
      </c>
      <c r="C1542" s="80" t="s">
        <v>19</v>
      </c>
      <c r="D1542" s="80" t="s">
        <v>10565</v>
      </c>
      <c r="E1542" s="80" t="s">
        <v>11449</v>
      </c>
      <c r="F1542" s="80" t="s">
        <v>11490</v>
      </c>
      <c r="G1542" s="80" t="s">
        <v>6133</v>
      </c>
      <c r="H1542" t="s">
        <v>11729</v>
      </c>
      <c r="I1542" s="50">
        <v>5.77</v>
      </c>
    </row>
    <row r="1543" spans="1:9" x14ac:dyDescent="0.2">
      <c r="A1543">
        <v>466793</v>
      </c>
      <c r="B1543" s="79">
        <v>7896051126089</v>
      </c>
      <c r="C1543" s="80" t="s">
        <v>19</v>
      </c>
      <c r="D1543" s="80" t="s">
        <v>10565</v>
      </c>
      <c r="E1543" s="80" t="s">
        <v>11449</v>
      </c>
      <c r="F1543" s="80" t="s">
        <v>11490</v>
      </c>
      <c r="G1543" s="80" t="s">
        <v>6133</v>
      </c>
      <c r="H1543" t="s">
        <v>11721</v>
      </c>
      <c r="I1543" s="50">
        <v>5.77</v>
      </c>
    </row>
    <row r="1544" spans="1:9" x14ac:dyDescent="0.2">
      <c r="A1544">
        <v>495522</v>
      </c>
      <c r="B1544" s="79">
        <v>7896051166122</v>
      </c>
      <c r="C1544" s="80" t="s">
        <v>19</v>
      </c>
      <c r="D1544" s="80" t="s">
        <v>10565</v>
      </c>
      <c r="E1544" s="80" t="s">
        <v>11449</v>
      </c>
      <c r="F1544" s="80" t="s">
        <v>11490</v>
      </c>
      <c r="G1544" s="80" t="s">
        <v>6133</v>
      </c>
      <c r="H1544" t="s">
        <v>11723</v>
      </c>
      <c r="I1544" s="50">
        <v>11.63</v>
      </c>
    </row>
    <row r="1545" spans="1:9" x14ac:dyDescent="0.2">
      <c r="A1545">
        <v>309423</v>
      </c>
      <c r="B1545" s="79">
        <v>7896051124054</v>
      </c>
      <c r="C1545" s="80" t="s">
        <v>19</v>
      </c>
      <c r="D1545" s="80" t="s">
        <v>10565</v>
      </c>
      <c r="E1545" s="80" t="s">
        <v>11449</v>
      </c>
      <c r="F1545" s="80" t="s">
        <v>11490</v>
      </c>
      <c r="G1545" s="80" t="s">
        <v>6133</v>
      </c>
      <c r="H1545" t="s">
        <v>11715</v>
      </c>
      <c r="I1545" s="50">
        <v>11.41</v>
      </c>
    </row>
    <row r="1546" spans="1:9" x14ac:dyDescent="0.2">
      <c r="A1546">
        <v>309424</v>
      </c>
      <c r="B1546" s="79">
        <v>7896051124047</v>
      </c>
      <c r="C1546" s="80" t="s">
        <v>19</v>
      </c>
      <c r="D1546" s="80" t="s">
        <v>10565</v>
      </c>
      <c r="E1546" s="80" t="s">
        <v>11449</v>
      </c>
      <c r="F1546" s="80" t="s">
        <v>11490</v>
      </c>
      <c r="G1546" s="80" t="s">
        <v>6133</v>
      </c>
      <c r="H1546" t="s">
        <v>11716</v>
      </c>
      <c r="I1546" s="50">
        <v>11.41</v>
      </c>
    </row>
    <row r="1547" spans="1:9" x14ac:dyDescent="0.2">
      <c r="A1547">
        <v>309425</v>
      </c>
      <c r="B1547" s="79">
        <v>7896051124030</v>
      </c>
      <c r="C1547" s="80" t="s">
        <v>19</v>
      </c>
      <c r="D1547" s="80" t="s">
        <v>10565</v>
      </c>
      <c r="E1547" s="80" t="s">
        <v>11449</v>
      </c>
      <c r="F1547" s="80" t="s">
        <v>11490</v>
      </c>
      <c r="G1547" s="80" t="s">
        <v>6133</v>
      </c>
      <c r="H1547" t="s">
        <v>11717</v>
      </c>
      <c r="I1547" s="50">
        <v>11.41</v>
      </c>
    </row>
    <row r="1548" spans="1:9" x14ac:dyDescent="0.2">
      <c r="A1548">
        <v>283378</v>
      </c>
      <c r="B1548" s="79">
        <v>7896051128007</v>
      </c>
      <c r="C1548" s="80" t="s">
        <v>19</v>
      </c>
      <c r="D1548" s="80" t="s">
        <v>10565</v>
      </c>
      <c r="E1548" s="80" t="s">
        <v>11449</v>
      </c>
      <c r="F1548" s="80" t="s">
        <v>11490</v>
      </c>
      <c r="G1548" s="80" t="s">
        <v>6133</v>
      </c>
      <c r="H1548" t="s">
        <v>13475</v>
      </c>
      <c r="I1548" s="50">
        <v>3.38</v>
      </c>
    </row>
    <row r="1549" spans="1:9" x14ac:dyDescent="0.2">
      <c r="A1549">
        <v>495520</v>
      </c>
      <c r="B1549" s="79">
        <v>7896051165712</v>
      </c>
      <c r="C1549" s="80" t="s">
        <v>19</v>
      </c>
      <c r="D1549" s="80" t="s">
        <v>10565</v>
      </c>
      <c r="E1549" s="80" t="s">
        <v>11449</v>
      </c>
      <c r="F1549" s="80" t="s">
        <v>11490</v>
      </c>
      <c r="G1549" s="80" t="s">
        <v>6133</v>
      </c>
      <c r="H1549" t="s">
        <v>13476</v>
      </c>
      <c r="I1549" s="50">
        <v>11.73</v>
      </c>
    </row>
    <row r="1550" spans="1:9" x14ac:dyDescent="0.2">
      <c r="A1550">
        <v>495521</v>
      </c>
      <c r="B1550" s="79">
        <v>7896051165637</v>
      </c>
      <c r="C1550" s="80" t="s">
        <v>19</v>
      </c>
      <c r="D1550" s="80" t="s">
        <v>10565</v>
      </c>
      <c r="E1550" s="80" t="s">
        <v>11449</v>
      </c>
      <c r="F1550" s="80" t="s">
        <v>11490</v>
      </c>
      <c r="G1550" s="80" t="s">
        <v>6133</v>
      </c>
      <c r="H1550" t="s">
        <v>11722</v>
      </c>
      <c r="I1550" s="50">
        <v>11.63</v>
      </c>
    </row>
    <row r="1551" spans="1:9" x14ac:dyDescent="0.2">
      <c r="A1551">
        <v>452692</v>
      </c>
      <c r="B1551" s="79">
        <v>7898205925180</v>
      </c>
      <c r="C1551" s="80" t="s">
        <v>19</v>
      </c>
      <c r="D1551" s="80" t="s">
        <v>10565</v>
      </c>
      <c r="E1551" s="80" t="s">
        <v>11449</v>
      </c>
      <c r="F1551" s="80" t="s">
        <v>11490</v>
      </c>
      <c r="G1551" s="80" t="s">
        <v>11825</v>
      </c>
      <c r="H1551" t="s">
        <v>13477</v>
      </c>
      <c r="I1551" s="50">
        <v>7.52</v>
      </c>
    </row>
    <row r="1552" spans="1:9" x14ac:dyDescent="0.2">
      <c r="A1552">
        <v>265465</v>
      </c>
      <c r="B1552" s="79">
        <v>7898205924312</v>
      </c>
      <c r="C1552" s="80" t="s">
        <v>19</v>
      </c>
      <c r="D1552" s="80" t="s">
        <v>10565</v>
      </c>
      <c r="E1552" s="80" t="s">
        <v>11449</v>
      </c>
      <c r="F1552" s="80" t="s">
        <v>11490</v>
      </c>
      <c r="G1552" s="80" t="s">
        <v>11825</v>
      </c>
      <c r="H1552" t="s">
        <v>13478</v>
      </c>
      <c r="I1552" s="50">
        <v>7.54</v>
      </c>
    </row>
    <row r="1553" spans="1:9" x14ac:dyDescent="0.2">
      <c r="A1553">
        <v>328856</v>
      </c>
      <c r="B1553" s="79">
        <v>7898205924688</v>
      </c>
      <c r="C1553" s="80" t="s">
        <v>19</v>
      </c>
      <c r="D1553" s="80" t="s">
        <v>10565</v>
      </c>
      <c r="E1553" s="80" t="s">
        <v>11449</v>
      </c>
      <c r="F1553" s="80" t="s">
        <v>11490</v>
      </c>
      <c r="G1553" s="80" t="s">
        <v>11825</v>
      </c>
      <c r="H1553" t="s">
        <v>13479</v>
      </c>
      <c r="I1553" s="50">
        <v>9</v>
      </c>
    </row>
    <row r="1554" spans="1:9" x14ac:dyDescent="0.2">
      <c r="A1554">
        <v>427200</v>
      </c>
      <c r="B1554" s="79">
        <v>7898205924879</v>
      </c>
      <c r="C1554" s="80" t="s">
        <v>19</v>
      </c>
      <c r="D1554" s="80" t="s">
        <v>10565</v>
      </c>
      <c r="E1554" s="80" t="s">
        <v>11449</v>
      </c>
      <c r="F1554" s="80" t="s">
        <v>11490</v>
      </c>
      <c r="G1554" s="80" t="s">
        <v>11825</v>
      </c>
      <c r="H1554" t="s">
        <v>13480</v>
      </c>
      <c r="I1554" s="50">
        <v>3.37</v>
      </c>
    </row>
    <row r="1555" spans="1:9" x14ac:dyDescent="0.2">
      <c r="A1555">
        <v>427353</v>
      </c>
      <c r="B1555" s="79">
        <v>7898205924862</v>
      </c>
      <c r="C1555" s="80" t="s">
        <v>19</v>
      </c>
      <c r="D1555" s="80" t="s">
        <v>10565</v>
      </c>
      <c r="E1555" s="80" t="s">
        <v>11449</v>
      </c>
      <c r="F1555" s="80" t="s">
        <v>11490</v>
      </c>
      <c r="G1555" s="80" t="s">
        <v>11825</v>
      </c>
      <c r="H1555" t="s">
        <v>13481</v>
      </c>
      <c r="I1555" s="50">
        <v>3.37</v>
      </c>
    </row>
    <row r="1556" spans="1:9" x14ac:dyDescent="0.2">
      <c r="A1556">
        <v>235800</v>
      </c>
      <c r="B1556" s="79">
        <v>7898205924060</v>
      </c>
      <c r="C1556" s="80" t="s">
        <v>19</v>
      </c>
      <c r="D1556" s="80" t="s">
        <v>10565</v>
      </c>
      <c r="E1556" s="80" t="s">
        <v>11449</v>
      </c>
      <c r="F1556" s="80" t="s">
        <v>11490</v>
      </c>
      <c r="G1556" s="80" t="s">
        <v>11825</v>
      </c>
      <c r="H1556" t="s">
        <v>13482</v>
      </c>
      <c r="I1556" s="50">
        <v>3.2</v>
      </c>
    </row>
    <row r="1557" spans="1:9" x14ac:dyDescent="0.2">
      <c r="A1557">
        <v>223350</v>
      </c>
      <c r="B1557" s="79">
        <v>7898205923940</v>
      </c>
      <c r="C1557" s="80" t="s">
        <v>19</v>
      </c>
      <c r="D1557" s="80" t="s">
        <v>10565</v>
      </c>
      <c r="E1557" s="80" t="s">
        <v>11449</v>
      </c>
      <c r="F1557" s="80" t="s">
        <v>11490</v>
      </c>
      <c r="G1557" s="80" t="s">
        <v>11825</v>
      </c>
      <c r="H1557" t="s">
        <v>13483</v>
      </c>
      <c r="I1557" s="50">
        <v>7.52</v>
      </c>
    </row>
    <row r="1558" spans="1:9" x14ac:dyDescent="0.2">
      <c r="A1558">
        <v>223355</v>
      </c>
      <c r="B1558" s="79">
        <v>7898205923919</v>
      </c>
      <c r="C1558" s="80" t="s">
        <v>19</v>
      </c>
      <c r="D1558" s="80" t="s">
        <v>10565</v>
      </c>
      <c r="E1558" s="80" t="s">
        <v>11449</v>
      </c>
      <c r="F1558" s="80" t="s">
        <v>11490</v>
      </c>
      <c r="G1558" s="80" t="s">
        <v>11825</v>
      </c>
      <c r="H1558" t="s">
        <v>13484</v>
      </c>
      <c r="I1558" s="50">
        <v>3.2</v>
      </c>
    </row>
    <row r="1559" spans="1:9" x14ac:dyDescent="0.2">
      <c r="A1559">
        <v>223364</v>
      </c>
      <c r="B1559" s="79">
        <v>7898205923902</v>
      </c>
      <c r="C1559" s="80" t="s">
        <v>19</v>
      </c>
      <c r="D1559" s="80" t="s">
        <v>10565</v>
      </c>
      <c r="E1559" s="80" t="s">
        <v>11449</v>
      </c>
      <c r="F1559" s="80" t="s">
        <v>11490</v>
      </c>
      <c r="G1559" s="80" t="s">
        <v>11825</v>
      </c>
      <c r="H1559" t="s">
        <v>13485</v>
      </c>
      <c r="I1559" s="50">
        <v>3.15</v>
      </c>
    </row>
    <row r="1560" spans="1:9" x14ac:dyDescent="0.2">
      <c r="A1560">
        <v>195260</v>
      </c>
      <c r="B1560" s="79">
        <v>7898205923650</v>
      </c>
      <c r="C1560" s="80" t="s">
        <v>19</v>
      </c>
      <c r="D1560" s="80" t="s">
        <v>10565</v>
      </c>
      <c r="E1560" s="80" t="s">
        <v>11449</v>
      </c>
      <c r="F1560" s="80" t="s">
        <v>11490</v>
      </c>
      <c r="G1560" s="80" t="s">
        <v>11825</v>
      </c>
      <c r="H1560" t="s">
        <v>13486</v>
      </c>
      <c r="I1560" s="50">
        <v>7.52</v>
      </c>
    </row>
    <row r="1561" spans="1:9" x14ac:dyDescent="0.2">
      <c r="A1561">
        <v>195271</v>
      </c>
      <c r="B1561" s="79">
        <v>7898205923643</v>
      </c>
      <c r="C1561" s="80" t="s">
        <v>19</v>
      </c>
      <c r="D1561" s="80" t="s">
        <v>10565</v>
      </c>
      <c r="E1561" s="80" t="s">
        <v>11449</v>
      </c>
      <c r="F1561" s="80" t="s">
        <v>11490</v>
      </c>
      <c r="G1561" s="80" t="s">
        <v>11825</v>
      </c>
      <c r="H1561" t="s">
        <v>13487</v>
      </c>
      <c r="I1561" s="50">
        <v>7.52</v>
      </c>
    </row>
    <row r="1562" spans="1:9" x14ac:dyDescent="0.2">
      <c r="A1562">
        <v>291250</v>
      </c>
      <c r="B1562" s="79">
        <v>7898205924497</v>
      </c>
      <c r="C1562" s="80" t="s">
        <v>19</v>
      </c>
      <c r="D1562" s="80" t="s">
        <v>10565</v>
      </c>
      <c r="E1562" s="80" t="s">
        <v>11449</v>
      </c>
      <c r="F1562" s="80" t="s">
        <v>11490</v>
      </c>
      <c r="G1562" s="80" t="s">
        <v>11825</v>
      </c>
      <c r="H1562" t="s">
        <v>13488</v>
      </c>
      <c r="I1562" s="50">
        <v>3.36</v>
      </c>
    </row>
    <row r="1563" spans="1:9" x14ac:dyDescent="0.2">
      <c r="A1563">
        <v>291253</v>
      </c>
      <c r="B1563" s="79">
        <v>7898205924480</v>
      </c>
      <c r="C1563" s="80" t="s">
        <v>19</v>
      </c>
      <c r="D1563" s="80" t="s">
        <v>10565</v>
      </c>
      <c r="E1563" s="80" t="s">
        <v>11449</v>
      </c>
      <c r="F1563" s="80" t="s">
        <v>11490</v>
      </c>
      <c r="G1563" s="80" t="s">
        <v>11825</v>
      </c>
      <c r="H1563" t="s">
        <v>13489</v>
      </c>
      <c r="I1563" s="50">
        <v>3.36</v>
      </c>
    </row>
    <row r="1564" spans="1:9" x14ac:dyDescent="0.2">
      <c r="A1564">
        <v>291256</v>
      </c>
      <c r="B1564" s="79">
        <v>7898205924466</v>
      </c>
      <c r="C1564" s="80" t="s">
        <v>19</v>
      </c>
      <c r="D1564" s="80" t="s">
        <v>10565</v>
      </c>
      <c r="E1564" s="80" t="s">
        <v>11449</v>
      </c>
      <c r="F1564" s="80" t="s">
        <v>11490</v>
      </c>
      <c r="G1564" s="80" t="s">
        <v>11825</v>
      </c>
      <c r="H1564" t="s">
        <v>13490</v>
      </c>
      <c r="I1564" s="50">
        <v>3.36</v>
      </c>
    </row>
    <row r="1565" spans="1:9" x14ac:dyDescent="0.2">
      <c r="A1565">
        <v>514126</v>
      </c>
      <c r="B1565" s="79">
        <v>7898215157847</v>
      </c>
      <c r="C1565" s="80" t="s">
        <v>19</v>
      </c>
      <c r="D1565" s="80" t="s">
        <v>10565</v>
      </c>
      <c r="E1565" s="80" t="s">
        <v>11449</v>
      </c>
      <c r="F1565" s="80" t="s">
        <v>11490</v>
      </c>
      <c r="G1565" s="80" t="s">
        <v>6115</v>
      </c>
      <c r="H1565" t="s">
        <v>13491</v>
      </c>
      <c r="I1565" s="50">
        <v>6.06</v>
      </c>
    </row>
    <row r="1566" spans="1:9" x14ac:dyDescent="0.2">
      <c r="A1566">
        <v>514128</v>
      </c>
      <c r="B1566" s="79">
        <v>7898215157854</v>
      </c>
      <c r="C1566" s="80" t="s">
        <v>19</v>
      </c>
      <c r="D1566" s="80" t="s">
        <v>10565</v>
      </c>
      <c r="E1566" s="80" t="s">
        <v>11449</v>
      </c>
      <c r="F1566" s="80" t="s">
        <v>11490</v>
      </c>
      <c r="G1566" s="80" t="s">
        <v>6115</v>
      </c>
      <c r="H1566" t="s">
        <v>13492</v>
      </c>
      <c r="I1566" s="50">
        <v>6.06</v>
      </c>
    </row>
    <row r="1567" spans="1:9" x14ac:dyDescent="0.2">
      <c r="A1567">
        <v>514130</v>
      </c>
      <c r="B1567" s="79">
        <v>7898215157861</v>
      </c>
      <c r="C1567" s="80" t="s">
        <v>19</v>
      </c>
      <c r="D1567" s="80" t="s">
        <v>10565</v>
      </c>
      <c r="E1567" s="80" t="s">
        <v>11449</v>
      </c>
      <c r="F1567" s="80" t="s">
        <v>11490</v>
      </c>
      <c r="G1567" s="80" t="s">
        <v>6115</v>
      </c>
      <c r="H1567" t="s">
        <v>13493</v>
      </c>
      <c r="I1567" s="50">
        <v>6.13</v>
      </c>
    </row>
    <row r="1568" spans="1:9" x14ac:dyDescent="0.2">
      <c r="A1568">
        <v>514131</v>
      </c>
      <c r="B1568" s="79">
        <v>7898215157878</v>
      </c>
      <c r="C1568" s="80" t="s">
        <v>19</v>
      </c>
      <c r="D1568" s="80" t="s">
        <v>10565</v>
      </c>
      <c r="E1568" s="80" t="s">
        <v>11449</v>
      </c>
      <c r="F1568" s="80" t="s">
        <v>11490</v>
      </c>
      <c r="G1568" s="80" t="s">
        <v>6115</v>
      </c>
      <c r="H1568" t="s">
        <v>13494</v>
      </c>
      <c r="I1568" s="50">
        <v>22.35</v>
      </c>
    </row>
    <row r="1569" spans="1:9" x14ac:dyDescent="0.2">
      <c r="A1569">
        <v>514132</v>
      </c>
      <c r="B1569" s="79">
        <v>7898215157892</v>
      </c>
      <c r="C1569" s="80" t="s">
        <v>19</v>
      </c>
      <c r="D1569" s="80" t="s">
        <v>10565</v>
      </c>
      <c r="E1569" s="80" t="s">
        <v>11449</v>
      </c>
      <c r="F1569" s="80" t="s">
        <v>11490</v>
      </c>
      <c r="G1569" s="80" t="s">
        <v>6115</v>
      </c>
      <c r="H1569" t="s">
        <v>13495</v>
      </c>
      <c r="I1569" s="50">
        <v>22.32</v>
      </c>
    </row>
    <row r="1570" spans="1:9" x14ac:dyDescent="0.2">
      <c r="A1570">
        <v>474303</v>
      </c>
      <c r="B1570" s="79">
        <v>7896625210756</v>
      </c>
      <c r="C1570" s="80" t="s">
        <v>19</v>
      </c>
      <c r="D1570" s="80" t="s">
        <v>10565</v>
      </c>
      <c r="E1570" s="80" t="s">
        <v>11449</v>
      </c>
      <c r="F1570" s="80" t="s">
        <v>11490</v>
      </c>
      <c r="G1570" s="80" t="s">
        <v>4620</v>
      </c>
      <c r="H1570" t="s">
        <v>11677</v>
      </c>
      <c r="I1570" s="50">
        <v>3.47</v>
      </c>
    </row>
    <row r="1571" spans="1:9" x14ac:dyDescent="0.2">
      <c r="A1571">
        <v>474312</v>
      </c>
      <c r="B1571" s="79">
        <v>7896625210749</v>
      </c>
      <c r="C1571" s="80" t="s">
        <v>19</v>
      </c>
      <c r="D1571" s="80" t="s">
        <v>10565</v>
      </c>
      <c r="E1571" s="80" t="s">
        <v>11449</v>
      </c>
      <c r="F1571" s="80" t="s">
        <v>11490</v>
      </c>
      <c r="G1571" s="80" t="s">
        <v>4620</v>
      </c>
      <c r="H1571" t="s">
        <v>13496</v>
      </c>
      <c r="I1571" s="50">
        <v>3.47</v>
      </c>
    </row>
    <row r="1572" spans="1:9" x14ac:dyDescent="0.2">
      <c r="A1572">
        <v>9885</v>
      </c>
      <c r="B1572" s="79">
        <v>7891999014153</v>
      </c>
      <c r="C1572" s="80" t="s">
        <v>19</v>
      </c>
      <c r="D1572" s="80" t="s">
        <v>10565</v>
      </c>
      <c r="E1572" s="80" t="s">
        <v>11449</v>
      </c>
      <c r="F1572" s="80" t="s">
        <v>11490</v>
      </c>
      <c r="G1572" s="80" t="s">
        <v>4620</v>
      </c>
      <c r="H1572" t="s">
        <v>11685</v>
      </c>
      <c r="I1572" s="50">
        <v>5.2</v>
      </c>
    </row>
    <row r="1573" spans="1:9" x14ac:dyDescent="0.2">
      <c r="A1573">
        <v>587899</v>
      </c>
      <c r="B1573" s="79">
        <v>7896625212460</v>
      </c>
      <c r="C1573" s="80" t="s">
        <v>19</v>
      </c>
      <c r="D1573" s="80" t="s">
        <v>10565</v>
      </c>
      <c r="E1573" s="80" t="s">
        <v>11449</v>
      </c>
      <c r="F1573" s="80" t="s">
        <v>11490</v>
      </c>
      <c r="G1573" s="80" t="s">
        <v>4620</v>
      </c>
      <c r="H1573" t="s">
        <v>11683</v>
      </c>
      <c r="I1573" s="50">
        <v>13.01</v>
      </c>
    </row>
    <row r="1574" spans="1:9" x14ac:dyDescent="0.2">
      <c r="A1574">
        <v>587902</v>
      </c>
      <c r="B1574" s="79">
        <v>7896625212477</v>
      </c>
      <c r="C1574" s="80" t="s">
        <v>19</v>
      </c>
      <c r="D1574" s="80" t="s">
        <v>10565</v>
      </c>
      <c r="E1574" s="80" t="s">
        <v>11449</v>
      </c>
      <c r="F1574" s="80" t="s">
        <v>11490</v>
      </c>
      <c r="G1574" s="80" t="s">
        <v>4620</v>
      </c>
      <c r="H1574" t="s">
        <v>11684</v>
      </c>
      <c r="I1574" s="50">
        <v>13.01</v>
      </c>
    </row>
    <row r="1575" spans="1:9" x14ac:dyDescent="0.2">
      <c r="A1575">
        <v>496115</v>
      </c>
      <c r="B1575" s="79">
        <v>7896625210879</v>
      </c>
      <c r="C1575" s="80" t="s">
        <v>19</v>
      </c>
      <c r="D1575" s="80" t="s">
        <v>10565</v>
      </c>
      <c r="E1575" s="80" t="s">
        <v>11449</v>
      </c>
      <c r="F1575" s="80" t="s">
        <v>11490</v>
      </c>
      <c r="G1575" s="80" t="s">
        <v>4620</v>
      </c>
      <c r="H1575" t="s">
        <v>13497</v>
      </c>
      <c r="I1575" s="50">
        <v>4.68</v>
      </c>
    </row>
    <row r="1576" spans="1:9" x14ac:dyDescent="0.2">
      <c r="A1576">
        <v>496132</v>
      </c>
      <c r="B1576" s="79">
        <v>7896625210886</v>
      </c>
      <c r="C1576" s="80" t="s">
        <v>19</v>
      </c>
      <c r="D1576" s="80" t="s">
        <v>10565</v>
      </c>
      <c r="E1576" s="80" t="s">
        <v>11449</v>
      </c>
      <c r="F1576" s="80" t="s">
        <v>11490</v>
      </c>
      <c r="G1576" s="80" t="s">
        <v>4620</v>
      </c>
      <c r="H1576" t="s">
        <v>11680</v>
      </c>
      <c r="I1576" s="50">
        <v>4.68</v>
      </c>
    </row>
    <row r="1577" spans="1:9" x14ac:dyDescent="0.2">
      <c r="A1577">
        <v>496147</v>
      </c>
      <c r="B1577" s="79">
        <v>7896625210862</v>
      </c>
      <c r="C1577" s="80" t="s">
        <v>19</v>
      </c>
      <c r="D1577" s="80" t="s">
        <v>10565</v>
      </c>
      <c r="E1577" s="80" t="s">
        <v>11449</v>
      </c>
      <c r="F1577" s="80" t="s">
        <v>11490</v>
      </c>
      <c r="G1577" s="80" t="s">
        <v>4620</v>
      </c>
      <c r="H1577" t="s">
        <v>11681</v>
      </c>
      <c r="I1577" s="50">
        <v>4.68</v>
      </c>
    </row>
    <row r="1578" spans="1:9" x14ac:dyDescent="0.2">
      <c r="A1578">
        <v>496168</v>
      </c>
      <c r="B1578" s="79">
        <v>7896625210855</v>
      </c>
      <c r="C1578" s="80" t="s">
        <v>19</v>
      </c>
      <c r="D1578" s="80" t="s">
        <v>10565</v>
      </c>
      <c r="E1578" s="80" t="s">
        <v>11449</v>
      </c>
      <c r="F1578" s="80" t="s">
        <v>11490</v>
      </c>
      <c r="G1578" s="80" t="s">
        <v>4620</v>
      </c>
      <c r="H1578" t="s">
        <v>11682</v>
      </c>
      <c r="I1578" s="50">
        <v>4.68</v>
      </c>
    </row>
    <row r="1579" spans="1:9" x14ac:dyDescent="0.2">
      <c r="A1579">
        <v>351176</v>
      </c>
      <c r="B1579" s="79">
        <v>7891999011435</v>
      </c>
      <c r="C1579" s="80" t="s">
        <v>19</v>
      </c>
      <c r="D1579" s="80" t="s">
        <v>10565</v>
      </c>
      <c r="E1579" s="80" t="s">
        <v>11449</v>
      </c>
      <c r="F1579" s="80" t="s">
        <v>11490</v>
      </c>
      <c r="G1579" s="80" t="s">
        <v>4620</v>
      </c>
      <c r="H1579" t="s">
        <v>13498</v>
      </c>
      <c r="I1579" s="50">
        <v>12.78</v>
      </c>
    </row>
    <row r="1580" spans="1:9" x14ac:dyDescent="0.2">
      <c r="A1580">
        <v>351177</v>
      </c>
      <c r="B1580" s="79">
        <v>7891999011442</v>
      </c>
      <c r="C1580" s="80" t="s">
        <v>19</v>
      </c>
      <c r="D1580" s="80" t="s">
        <v>10565</v>
      </c>
      <c r="E1580" s="80" t="s">
        <v>11449</v>
      </c>
      <c r="F1580" s="80" t="s">
        <v>11490</v>
      </c>
      <c r="G1580" s="80" t="s">
        <v>4620</v>
      </c>
      <c r="H1580" t="s">
        <v>13499</v>
      </c>
      <c r="I1580" s="50">
        <v>12.76</v>
      </c>
    </row>
    <row r="1581" spans="1:9" x14ac:dyDescent="0.2">
      <c r="A1581">
        <v>477934</v>
      </c>
      <c r="B1581" s="79">
        <v>7896625210466</v>
      </c>
      <c r="C1581" s="80" t="s">
        <v>19</v>
      </c>
      <c r="D1581" s="80" t="s">
        <v>10565</v>
      </c>
      <c r="E1581" s="80" t="s">
        <v>11449</v>
      </c>
      <c r="F1581" s="80" t="s">
        <v>11490</v>
      </c>
      <c r="G1581" s="80" t="s">
        <v>4620</v>
      </c>
      <c r="H1581" t="s">
        <v>11678</v>
      </c>
      <c r="I1581" s="50">
        <v>2.77</v>
      </c>
    </row>
    <row r="1582" spans="1:9" x14ac:dyDescent="0.2">
      <c r="A1582">
        <v>477942</v>
      </c>
      <c r="B1582" s="79">
        <v>7896625210442</v>
      </c>
      <c r="C1582" s="80" t="s">
        <v>19</v>
      </c>
      <c r="D1582" s="80" t="s">
        <v>10565</v>
      </c>
      <c r="E1582" s="80" t="s">
        <v>11449</v>
      </c>
      <c r="F1582" s="80" t="s">
        <v>11490</v>
      </c>
      <c r="G1582" s="80" t="s">
        <v>4620</v>
      </c>
      <c r="H1582" t="s">
        <v>13500</v>
      </c>
      <c r="I1582" s="50">
        <v>2.77</v>
      </c>
    </row>
    <row r="1583" spans="1:9" x14ac:dyDescent="0.2">
      <c r="A1583">
        <v>478183</v>
      </c>
      <c r="B1583" s="79">
        <v>7896625210473</v>
      </c>
      <c r="C1583" s="80" t="s">
        <v>19</v>
      </c>
      <c r="D1583" s="80" t="s">
        <v>10565</v>
      </c>
      <c r="E1583" s="80" t="s">
        <v>11449</v>
      </c>
      <c r="F1583" s="80" t="s">
        <v>11490</v>
      </c>
      <c r="G1583" s="80" t="s">
        <v>4620</v>
      </c>
      <c r="H1583" t="s">
        <v>11679</v>
      </c>
      <c r="I1583" s="50">
        <v>2.77</v>
      </c>
    </row>
    <row r="1584" spans="1:9" x14ac:dyDescent="0.2">
      <c r="A1584">
        <v>496241</v>
      </c>
      <c r="B1584" s="79">
        <v>7896625211104</v>
      </c>
      <c r="C1584" s="80" t="s">
        <v>19</v>
      </c>
      <c r="D1584" s="80" t="s">
        <v>10565</v>
      </c>
      <c r="E1584" s="80" t="s">
        <v>11449</v>
      </c>
      <c r="F1584" s="80" t="s">
        <v>11490</v>
      </c>
      <c r="G1584" s="80" t="s">
        <v>4620</v>
      </c>
      <c r="H1584" t="s">
        <v>13501</v>
      </c>
      <c r="I1584" s="50">
        <v>2.77</v>
      </c>
    </row>
    <row r="1585" spans="1:9" x14ac:dyDescent="0.2">
      <c r="A1585">
        <v>309417</v>
      </c>
      <c r="B1585" s="79">
        <v>7898958161194</v>
      </c>
      <c r="C1585" s="80" t="s">
        <v>19</v>
      </c>
      <c r="D1585" s="80" t="s">
        <v>10565</v>
      </c>
      <c r="E1585" s="80" t="s">
        <v>11449</v>
      </c>
      <c r="F1585" s="80" t="s">
        <v>11490</v>
      </c>
      <c r="G1585" s="80" t="s">
        <v>11981</v>
      </c>
      <c r="H1585" t="s">
        <v>13502</v>
      </c>
      <c r="I1585" s="50">
        <v>5.28</v>
      </c>
    </row>
    <row r="1586" spans="1:9" x14ac:dyDescent="0.2">
      <c r="A1586">
        <v>309418</v>
      </c>
      <c r="B1586" s="79">
        <v>7898958161200</v>
      </c>
      <c r="C1586" s="80" t="s">
        <v>19</v>
      </c>
      <c r="D1586" s="80" t="s">
        <v>10565</v>
      </c>
      <c r="E1586" s="80" t="s">
        <v>11449</v>
      </c>
      <c r="F1586" s="80" t="s">
        <v>11490</v>
      </c>
      <c r="G1586" s="80" t="s">
        <v>11981</v>
      </c>
      <c r="H1586" t="s">
        <v>13503</v>
      </c>
      <c r="I1586" s="50">
        <v>5.28</v>
      </c>
    </row>
    <row r="1587" spans="1:9" x14ac:dyDescent="0.2">
      <c r="A1587">
        <v>309420</v>
      </c>
      <c r="B1587" s="79">
        <v>7898958161217</v>
      </c>
      <c r="C1587" s="80" t="s">
        <v>19</v>
      </c>
      <c r="D1587" s="80" t="s">
        <v>10565</v>
      </c>
      <c r="E1587" s="80" t="s">
        <v>11449</v>
      </c>
      <c r="F1587" s="80" t="s">
        <v>11490</v>
      </c>
      <c r="G1587" s="80" t="s">
        <v>11981</v>
      </c>
      <c r="H1587" t="s">
        <v>13504</v>
      </c>
      <c r="I1587" s="50">
        <v>5.28</v>
      </c>
    </row>
    <row r="1588" spans="1:9" x14ac:dyDescent="0.2">
      <c r="A1588">
        <v>485978</v>
      </c>
      <c r="B1588" s="79">
        <v>7896085310119</v>
      </c>
      <c r="C1588" s="80" t="s">
        <v>19</v>
      </c>
      <c r="D1588" s="80" t="s">
        <v>10565</v>
      </c>
      <c r="E1588" s="80" t="s">
        <v>11449</v>
      </c>
      <c r="F1588" s="80" t="s">
        <v>11490</v>
      </c>
      <c r="G1588" s="80" t="s">
        <v>13362</v>
      </c>
      <c r="H1588" t="s">
        <v>13505</v>
      </c>
      <c r="I1588" s="50">
        <v>2.58</v>
      </c>
    </row>
    <row r="1589" spans="1:9" x14ac:dyDescent="0.2">
      <c r="A1589">
        <v>485979</v>
      </c>
      <c r="B1589" s="79">
        <v>7896085310126</v>
      </c>
      <c r="C1589" s="80" t="s">
        <v>19</v>
      </c>
      <c r="D1589" s="80" t="s">
        <v>10565</v>
      </c>
      <c r="E1589" s="80" t="s">
        <v>11449</v>
      </c>
      <c r="F1589" s="80" t="s">
        <v>11490</v>
      </c>
      <c r="G1589" s="80" t="s">
        <v>13362</v>
      </c>
      <c r="H1589" t="s">
        <v>13506</v>
      </c>
      <c r="I1589" s="50">
        <v>2.58</v>
      </c>
    </row>
    <row r="1590" spans="1:9" x14ac:dyDescent="0.2">
      <c r="A1590">
        <v>485960</v>
      </c>
      <c r="B1590" s="79">
        <v>7896085391545</v>
      </c>
      <c r="C1590" s="80" t="s">
        <v>19</v>
      </c>
      <c r="D1590" s="80" t="s">
        <v>10565</v>
      </c>
      <c r="E1590" s="80" t="s">
        <v>11449</v>
      </c>
      <c r="F1590" s="80" t="s">
        <v>11490</v>
      </c>
      <c r="G1590" s="80" t="s">
        <v>13362</v>
      </c>
      <c r="H1590" t="s">
        <v>13507</v>
      </c>
      <c r="I1590" s="50">
        <v>4.0199999999999996</v>
      </c>
    </row>
    <row r="1591" spans="1:9" x14ac:dyDescent="0.2">
      <c r="A1591">
        <v>485962</v>
      </c>
      <c r="B1591" s="79">
        <v>7896085307058</v>
      </c>
      <c r="C1591" s="80" t="s">
        <v>19</v>
      </c>
      <c r="D1591" s="80" t="s">
        <v>10565</v>
      </c>
      <c r="E1591" s="80" t="s">
        <v>11449</v>
      </c>
      <c r="F1591" s="80" t="s">
        <v>11490</v>
      </c>
      <c r="G1591" s="80" t="s">
        <v>13362</v>
      </c>
      <c r="H1591" t="s">
        <v>13508</v>
      </c>
      <c r="I1591" s="50">
        <v>4.0199999999999996</v>
      </c>
    </row>
    <row r="1592" spans="1:9" x14ac:dyDescent="0.2">
      <c r="A1592">
        <v>485972</v>
      </c>
      <c r="B1592" s="79">
        <v>7896085391538</v>
      </c>
      <c r="C1592" s="80" t="s">
        <v>19</v>
      </c>
      <c r="D1592" s="80" t="s">
        <v>10565</v>
      </c>
      <c r="E1592" s="80" t="s">
        <v>11449</v>
      </c>
      <c r="F1592" s="80" t="s">
        <v>11490</v>
      </c>
      <c r="G1592" s="80" t="s">
        <v>13362</v>
      </c>
      <c r="H1592" t="s">
        <v>13509</v>
      </c>
      <c r="I1592" s="50">
        <v>4.0199999999999996</v>
      </c>
    </row>
    <row r="1593" spans="1:9" x14ac:dyDescent="0.2">
      <c r="A1593">
        <v>485974</v>
      </c>
      <c r="B1593" s="79">
        <v>7896085391590</v>
      </c>
      <c r="C1593" s="80" t="s">
        <v>19</v>
      </c>
      <c r="D1593" s="80" t="s">
        <v>10565</v>
      </c>
      <c r="E1593" s="80" t="s">
        <v>11449</v>
      </c>
      <c r="F1593" s="80" t="s">
        <v>11490</v>
      </c>
      <c r="G1593" s="80" t="s">
        <v>13362</v>
      </c>
      <c r="H1593" t="s">
        <v>13510</v>
      </c>
      <c r="I1593" s="50">
        <v>4.0199999999999996</v>
      </c>
    </row>
    <row r="1594" spans="1:9" x14ac:dyDescent="0.2">
      <c r="A1594">
        <v>485975</v>
      </c>
      <c r="B1594" s="79">
        <v>7896085391057</v>
      </c>
      <c r="C1594" s="80" t="s">
        <v>19</v>
      </c>
      <c r="D1594" s="80" t="s">
        <v>10565</v>
      </c>
      <c r="E1594" s="80" t="s">
        <v>11449</v>
      </c>
      <c r="F1594" s="80" t="s">
        <v>11490</v>
      </c>
      <c r="G1594" s="80" t="s">
        <v>13362</v>
      </c>
      <c r="H1594" t="s">
        <v>13511</v>
      </c>
      <c r="I1594" s="50">
        <v>3.92</v>
      </c>
    </row>
    <row r="1595" spans="1:9" x14ac:dyDescent="0.2">
      <c r="A1595">
        <v>485983</v>
      </c>
      <c r="B1595" s="79">
        <v>7896085300417</v>
      </c>
      <c r="C1595" s="80" t="s">
        <v>19</v>
      </c>
      <c r="D1595" s="80" t="s">
        <v>10565</v>
      </c>
      <c r="E1595" s="80" t="s">
        <v>11449</v>
      </c>
      <c r="F1595" s="80" t="s">
        <v>11490</v>
      </c>
      <c r="G1595" s="80" t="s">
        <v>13362</v>
      </c>
      <c r="H1595" t="s">
        <v>13512</v>
      </c>
      <c r="I1595" s="50">
        <v>8.91</v>
      </c>
    </row>
    <row r="1596" spans="1:9" x14ac:dyDescent="0.2">
      <c r="A1596">
        <v>485985</v>
      </c>
      <c r="B1596" s="79">
        <v>7896085393563</v>
      </c>
      <c r="C1596" s="80" t="s">
        <v>19</v>
      </c>
      <c r="D1596" s="80" t="s">
        <v>10565</v>
      </c>
      <c r="E1596" s="80" t="s">
        <v>11449</v>
      </c>
      <c r="F1596" s="80" t="s">
        <v>11490</v>
      </c>
      <c r="G1596" s="80" t="s">
        <v>13362</v>
      </c>
      <c r="H1596" t="s">
        <v>13513</v>
      </c>
      <c r="I1596" s="50">
        <v>8.91</v>
      </c>
    </row>
    <row r="1597" spans="1:9" x14ac:dyDescent="0.2">
      <c r="A1597">
        <v>447357</v>
      </c>
      <c r="B1597" s="79">
        <v>7898034922350</v>
      </c>
      <c r="C1597" s="80" t="s">
        <v>19</v>
      </c>
      <c r="D1597" s="80" t="s">
        <v>10565</v>
      </c>
      <c r="E1597" s="80" t="s">
        <v>11449</v>
      </c>
      <c r="F1597" s="80" t="s">
        <v>11490</v>
      </c>
      <c r="G1597" s="80" t="s">
        <v>11464</v>
      </c>
      <c r="H1597" t="s">
        <v>11650</v>
      </c>
      <c r="I1597" s="50">
        <v>3.3</v>
      </c>
    </row>
    <row r="1598" spans="1:9" x14ac:dyDescent="0.2">
      <c r="A1598">
        <v>447360</v>
      </c>
      <c r="B1598" s="79">
        <v>7898034922343</v>
      </c>
      <c r="C1598" s="80" t="s">
        <v>19</v>
      </c>
      <c r="D1598" s="80" t="s">
        <v>10565</v>
      </c>
      <c r="E1598" s="80" t="s">
        <v>11449</v>
      </c>
      <c r="F1598" s="80" t="s">
        <v>11490</v>
      </c>
      <c r="G1598" s="80" t="s">
        <v>11464</v>
      </c>
      <c r="H1598" t="s">
        <v>11652</v>
      </c>
      <c r="I1598" s="50">
        <v>3.3</v>
      </c>
    </row>
    <row r="1599" spans="1:9" x14ac:dyDescent="0.2">
      <c r="A1599">
        <v>447603</v>
      </c>
      <c r="B1599" s="79">
        <v>7898034922947</v>
      </c>
      <c r="C1599" s="80" t="s">
        <v>19</v>
      </c>
      <c r="D1599" s="80" t="s">
        <v>10565</v>
      </c>
      <c r="E1599" s="80" t="s">
        <v>11449</v>
      </c>
      <c r="F1599" s="80" t="s">
        <v>11490</v>
      </c>
      <c r="G1599" s="80" t="s">
        <v>11464</v>
      </c>
      <c r="H1599" t="s">
        <v>13514</v>
      </c>
      <c r="I1599" s="50">
        <v>8.0500000000000007</v>
      </c>
    </row>
    <row r="1600" spans="1:9" x14ac:dyDescent="0.2">
      <c r="A1600">
        <v>447604</v>
      </c>
      <c r="B1600" s="79">
        <v>7898034920776</v>
      </c>
      <c r="C1600" s="80" t="s">
        <v>19</v>
      </c>
      <c r="D1600" s="80" t="s">
        <v>10565</v>
      </c>
      <c r="E1600" s="80" t="s">
        <v>11449</v>
      </c>
      <c r="F1600" s="80" t="s">
        <v>11490</v>
      </c>
      <c r="G1600" s="80" t="s">
        <v>11464</v>
      </c>
      <c r="H1600" t="s">
        <v>13515</v>
      </c>
      <c r="I1600" s="50">
        <v>7.61</v>
      </c>
    </row>
    <row r="1601" spans="1:9" x14ac:dyDescent="0.2">
      <c r="A1601">
        <v>424242</v>
      </c>
      <c r="B1601" s="79">
        <v>7898034920240</v>
      </c>
      <c r="C1601" s="80" t="s">
        <v>19</v>
      </c>
      <c r="D1601" s="80" t="s">
        <v>10565</v>
      </c>
      <c r="E1601" s="80" t="s">
        <v>11449</v>
      </c>
      <c r="F1601" s="80" t="s">
        <v>11490</v>
      </c>
      <c r="G1601" s="80" t="s">
        <v>11464</v>
      </c>
      <c r="H1601" t="s">
        <v>11636</v>
      </c>
      <c r="I1601" s="50">
        <v>3.95</v>
      </c>
    </row>
    <row r="1602" spans="1:9" x14ac:dyDescent="0.2">
      <c r="A1602">
        <v>447362</v>
      </c>
      <c r="B1602" s="79">
        <v>7898034920103</v>
      </c>
      <c r="C1602" s="80" t="s">
        <v>19</v>
      </c>
      <c r="D1602" s="80" t="s">
        <v>10565</v>
      </c>
      <c r="E1602" s="80" t="s">
        <v>11449</v>
      </c>
      <c r="F1602" s="80" t="s">
        <v>11490</v>
      </c>
      <c r="G1602" s="80" t="s">
        <v>11464</v>
      </c>
      <c r="H1602" t="s">
        <v>11654</v>
      </c>
      <c r="I1602" s="50">
        <v>5.42</v>
      </c>
    </row>
    <row r="1603" spans="1:9" x14ac:dyDescent="0.2">
      <c r="A1603">
        <v>447339</v>
      </c>
      <c r="B1603" s="79">
        <v>7898034920042</v>
      </c>
      <c r="C1603" s="80" t="s">
        <v>19</v>
      </c>
      <c r="D1603" s="80" t="s">
        <v>10565</v>
      </c>
      <c r="E1603" s="80" t="s">
        <v>11449</v>
      </c>
      <c r="F1603" s="80" t="s">
        <v>11490</v>
      </c>
      <c r="G1603" s="80" t="s">
        <v>11464</v>
      </c>
      <c r="H1603" t="s">
        <v>11641</v>
      </c>
      <c r="I1603" s="50">
        <v>5.97</v>
      </c>
    </row>
    <row r="1604" spans="1:9" x14ac:dyDescent="0.2">
      <c r="A1604">
        <v>447359</v>
      </c>
      <c r="B1604" s="79">
        <v>7898034920943</v>
      </c>
      <c r="C1604" s="80" t="s">
        <v>19</v>
      </c>
      <c r="D1604" s="80" t="s">
        <v>10565</v>
      </c>
      <c r="E1604" s="80" t="s">
        <v>11449</v>
      </c>
      <c r="F1604" s="80" t="s">
        <v>11490</v>
      </c>
      <c r="G1604" s="80" t="s">
        <v>11464</v>
      </c>
      <c r="H1604" t="s">
        <v>11651</v>
      </c>
      <c r="I1604" s="50">
        <v>12.71</v>
      </c>
    </row>
    <row r="1605" spans="1:9" x14ac:dyDescent="0.2">
      <c r="A1605">
        <v>447354</v>
      </c>
      <c r="B1605" s="79">
        <v>7898034920844</v>
      </c>
      <c r="C1605" s="80" t="s">
        <v>19</v>
      </c>
      <c r="D1605" s="80" t="s">
        <v>10565</v>
      </c>
      <c r="E1605" s="80" t="s">
        <v>11449</v>
      </c>
      <c r="F1605" s="80" t="s">
        <v>11490</v>
      </c>
      <c r="G1605" s="80" t="s">
        <v>11464</v>
      </c>
      <c r="H1605" t="s">
        <v>11647</v>
      </c>
      <c r="I1605" s="50">
        <v>12.71</v>
      </c>
    </row>
    <row r="1606" spans="1:9" x14ac:dyDescent="0.2">
      <c r="A1606">
        <v>447355</v>
      </c>
      <c r="B1606" s="79">
        <v>7898034920325</v>
      </c>
      <c r="C1606" s="80" t="s">
        <v>19</v>
      </c>
      <c r="D1606" s="80" t="s">
        <v>10565</v>
      </c>
      <c r="E1606" s="80" t="s">
        <v>11449</v>
      </c>
      <c r="F1606" s="80" t="s">
        <v>11490</v>
      </c>
      <c r="G1606" s="80" t="s">
        <v>11464</v>
      </c>
      <c r="H1606" t="s">
        <v>11648</v>
      </c>
      <c r="I1606" s="50">
        <v>5.42</v>
      </c>
    </row>
    <row r="1607" spans="1:9" x14ac:dyDescent="0.2">
      <c r="A1607">
        <v>447368</v>
      </c>
      <c r="B1607" s="79">
        <v>7898034920417</v>
      </c>
      <c r="C1607" s="80" t="s">
        <v>19</v>
      </c>
      <c r="D1607" s="80" t="s">
        <v>10565</v>
      </c>
      <c r="E1607" s="80" t="s">
        <v>11449</v>
      </c>
      <c r="F1607" s="80" t="s">
        <v>11490</v>
      </c>
      <c r="G1607" s="80" t="s">
        <v>11464</v>
      </c>
      <c r="H1607" t="s">
        <v>13516</v>
      </c>
      <c r="I1607" s="50">
        <v>10.92</v>
      </c>
    </row>
    <row r="1608" spans="1:9" x14ac:dyDescent="0.2">
      <c r="A1608">
        <v>447365</v>
      </c>
      <c r="B1608" s="79">
        <v>7898034920356</v>
      </c>
      <c r="C1608" s="80" t="s">
        <v>19</v>
      </c>
      <c r="D1608" s="80" t="s">
        <v>10565</v>
      </c>
      <c r="E1608" s="80" t="s">
        <v>11449</v>
      </c>
      <c r="F1608" s="80" t="s">
        <v>11490</v>
      </c>
      <c r="G1608" s="80" t="s">
        <v>11464</v>
      </c>
      <c r="H1608" t="s">
        <v>11656</v>
      </c>
      <c r="I1608" s="50">
        <v>10.92</v>
      </c>
    </row>
    <row r="1609" spans="1:9" x14ac:dyDescent="0.2">
      <c r="A1609">
        <v>447370</v>
      </c>
      <c r="B1609" s="79">
        <v>7898034920479</v>
      </c>
      <c r="C1609" s="80" t="s">
        <v>19</v>
      </c>
      <c r="D1609" s="80" t="s">
        <v>10565</v>
      </c>
      <c r="E1609" s="80" t="s">
        <v>11449</v>
      </c>
      <c r="F1609" s="80" t="s">
        <v>11490</v>
      </c>
      <c r="G1609" s="80" t="s">
        <v>11464</v>
      </c>
      <c r="H1609" t="s">
        <v>11658</v>
      </c>
      <c r="I1609" s="50">
        <v>5.42</v>
      </c>
    </row>
    <row r="1610" spans="1:9" x14ac:dyDescent="0.2">
      <c r="A1610">
        <v>447371</v>
      </c>
      <c r="B1610" s="79">
        <v>7898034920790</v>
      </c>
      <c r="C1610" s="80" t="s">
        <v>19</v>
      </c>
      <c r="D1610" s="80" t="s">
        <v>10565</v>
      </c>
      <c r="E1610" s="80" t="s">
        <v>11449</v>
      </c>
      <c r="F1610" s="80" t="s">
        <v>11490</v>
      </c>
      <c r="G1610" s="80" t="s">
        <v>11464</v>
      </c>
      <c r="H1610" t="s">
        <v>11659</v>
      </c>
      <c r="I1610" s="50">
        <v>10.53</v>
      </c>
    </row>
    <row r="1611" spans="1:9" x14ac:dyDescent="0.2">
      <c r="A1611">
        <v>447364</v>
      </c>
      <c r="B1611" s="79">
        <v>7898034920806</v>
      </c>
      <c r="C1611" s="80" t="s">
        <v>19</v>
      </c>
      <c r="D1611" s="80" t="s">
        <v>10565</v>
      </c>
      <c r="E1611" s="80" t="s">
        <v>11449</v>
      </c>
      <c r="F1611" s="80" t="s">
        <v>11490</v>
      </c>
      <c r="G1611" s="80" t="s">
        <v>11464</v>
      </c>
      <c r="H1611" t="s">
        <v>11655</v>
      </c>
      <c r="I1611" s="50">
        <v>10.53</v>
      </c>
    </row>
    <row r="1612" spans="1:9" x14ac:dyDescent="0.2">
      <c r="A1612">
        <v>447329</v>
      </c>
      <c r="B1612" s="79">
        <v>7898034920165</v>
      </c>
      <c r="C1612" s="80" t="s">
        <v>19</v>
      </c>
      <c r="D1612" s="80" t="s">
        <v>10565</v>
      </c>
      <c r="E1612" s="80" t="s">
        <v>11449</v>
      </c>
      <c r="F1612" s="80" t="s">
        <v>11490</v>
      </c>
      <c r="G1612" s="80" t="s">
        <v>11464</v>
      </c>
      <c r="H1612" t="s">
        <v>11637</v>
      </c>
      <c r="I1612" s="50">
        <v>5.97</v>
      </c>
    </row>
    <row r="1613" spans="1:9" x14ac:dyDescent="0.2">
      <c r="A1613">
        <v>447332</v>
      </c>
      <c r="B1613" s="79">
        <v>7898034920097</v>
      </c>
      <c r="C1613" s="80" t="s">
        <v>19</v>
      </c>
      <c r="D1613" s="80" t="s">
        <v>10565</v>
      </c>
      <c r="E1613" s="80" t="s">
        <v>11449</v>
      </c>
      <c r="F1613" s="80" t="s">
        <v>11490</v>
      </c>
      <c r="G1613" s="80" t="s">
        <v>11464</v>
      </c>
      <c r="H1613" t="s">
        <v>11638</v>
      </c>
      <c r="I1613" s="50">
        <v>2.94</v>
      </c>
    </row>
    <row r="1614" spans="1:9" x14ac:dyDescent="0.2">
      <c r="A1614">
        <v>447334</v>
      </c>
      <c r="B1614" s="79">
        <v>7898034920011</v>
      </c>
      <c r="C1614" s="80" t="s">
        <v>19</v>
      </c>
      <c r="D1614" s="80" t="s">
        <v>10565</v>
      </c>
      <c r="E1614" s="80" t="s">
        <v>11449</v>
      </c>
      <c r="F1614" s="80" t="s">
        <v>11490</v>
      </c>
      <c r="G1614" s="80" t="s">
        <v>11464</v>
      </c>
      <c r="H1614" t="s">
        <v>11639</v>
      </c>
      <c r="I1614" s="50">
        <v>5.97</v>
      </c>
    </row>
    <row r="1615" spans="1:9" x14ac:dyDescent="0.2">
      <c r="A1615">
        <v>447336</v>
      </c>
      <c r="B1615" s="79">
        <v>7898034920028</v>
      </c>
      <c r="C1615" s="80" t="s">
        <v>19</v>
      </c>
      <c r="D1615" s="80" t="s">
        <v>10565</v>
      </c>
      <c r="E1615" s="80" t="s">
        <v>11449</v>
      </c>
      <c r="F1615" s="80" t="s">
        <v>11490</v>
      </c>
      <c r="G1615" s="80" t="s">
        <v>11464</v>
      </c>
      <c r="H1615" t="s">
        <v>11640</v>
      </c>
      <c r="I1615" s="50">
        <v>2.94</v>
      </c>
    </row>
    <row r="1616" spans="1:9" x14ac:dyDescent="0.2">
      <c r="A1616">
        <v>447337</v>
      </c>
      <c r="B1616" s="79">
        <v>7898034920172</v>
      </c>
      <c r="C1616" s="80" t="s">
        <v>19</v>
      </c>
      <c r="D1616" s="80" t="s">
        <v>10565</v>
      </c>
      <c r="E1616" s="80" t="s">
        <v>11449</v>
      </c>
      <c r="F1616" s="80" t="s">
        <v>11490</v>
      </c>
      <c r="G1616" s="80" t="s">
        <v>11464</v>
      </c>
      <c r="H1616" t="s">
        <v>13517</v>
      </c>
      <c r="I1616" s="50">
        <v>2.94</v>
      </c>
    </row>
    <row r="1617" spans="1:9" x14ac:dyDescent="0.2">
      <c r="A1617">
        <v>447342</v>
      </c>
      <c r="B1617" s="79">
        <v>7898034920486</v>
      </c>
      <c r="C1617" s="80" t="s">
        <v>19</v>
      </c>
      <c r="D1617" s="80" t="s">
        <v>10565</v>
      </c>
      <c r="E1617" s="80" t="s">
        <v>11449</v>
      </c>
      <c r="F1617" s="80" t="s">
        <v>11490</v>
      </c>
      <c r="G1617" s="80" t="s">
        <v>11464</v>
      </c>
      <c r="H1617" t="s">
        <v>11642</v>
      </c>
      <c r="I1617" s="50">
        <v>5.42</v>
      </c>
    </row>
    <row r="1618" spans="1:9" x14ac:dyDescent="0.2">
      <c r="A1618">
        <v>447343</v>
      </c>
      <c r="B1618" s="79">
        <v>7898034920196</v>
      </c>
      <c r="C1618" s="80" t="s">
        <v>19</v>
      </c>
      <c r="D1618" s="80" t="s">
        <v>10565</v>
      </c>
      <c r="E1618" s="80" t="s">
        <v>11449</v>
      </c>
      <c r="F1618" s="80" t="s">
        <v>11490</v>
      </c>
      <c r="G1618" s="80" t="s">
        <v>11464</v>
      </c>
      <c r="H1618" t="s">
        <v>11657</v>
      </c>
      <c r="I1618" s="50">
        <v>10.53</v>
      </c>
    </row>
    <row r="1619" spans="1:9" x14ac:dyDescent="0.2">
      <c r="A1619">
        <v>447345</v>
      </c>
      <c r="B1619" s="79">
        <v>7898034920257</v>
      </c>
      <c r="C1619" s="80" t="s">
        <v>19</v>
      </c>
      <c r="D1619" s="80" t="s">
        <v>10565</v>
      </c>
      <c r="E1619" s="80" t="s">
        <v>11449</v>
      </c>
      <c r="F1619" s="80" t="s">
        <v>11490</v>
      </c>
      <c r="G1619" s="80" t="s">
        <v>11464</v>
      </c>
      <c r="H1619" t="s">
        <v>11644</v>
      </c>
      <c r="I1619" s="50">
        <v>5.42</v>
      </c>
    </row>
    <row r="1620" spans="1:9" x14ac:dyDescent="0.2">
      <c r="A1620">
        <v>447346</v>
      </c>
      <c r="B1620" s="79">
        <v>7898034920035</v>
      </c>
      <c r="C1620" s="80" t="s">
        <v>19</v>
      </c>
      <c r="D1620" s="80" t="s">
        <v>10565</v>
      </c>
      <c r="E1620" s="80" t="s">
        <v>11449</v>
      </c>
      <c r="F1620" s="80" t="s">
        <v>11490</v>
      </c>
      <c r="G1620" s="80" t="s">
        <v>11464</v>
      </c>
      <c r="H1620" t="s">
        <v>11643</v>
      </c>
      <c r="I1620" s="50">
        <v>5.97</v>
      </c>
    </row>
    <row r="1621" spans="1:9" x14ac:dyDescent="0.2">
      <c r="A1621">
        <v>447347</v>
      </c>
      <c r="B1621" s="79">
        <v>7898034920066</v>
      </c>
      <c r="C1621" s="80" t="s">
        <v>19</v>
      </c>
      <c r="D1621" s="80" t="s">
        <v>10565</v>
      </c>
      <c r="E1621" s="80" t="s">
        <v>11449</v>
      </c>
      <c r="F1621" s="80" t="s">
        <v>11490</v>
      </c>
      <c r="G1621" s="80" t="s">
        <v>11464</v>
      </c>
      <c r="H1621" t="s">
        <v>13518</v>
      </c>
      <c r="I1621" s="50">
        <v>2.94</v>
      </c>
    </row>
    <row r="1622" spans="1:9" x14ac:dyDescent="0.2">
      <c r="A1622">
        <v>447348</v>
      </c>
      <c r="B1622" s="79">
        <v>7898034922817</v>
      </c>
      <c r="C1622" s="80" t="s">
        <v>19</v>
      </c>
      <c r="D1622" s="80" t="s">
        <v>10565</v>
      </c>
      <c r="E1622" s="80" t="s">
        <v>11449</v>
      </c>
      <c r="F1622" s="80" t="s">
        <v>11490</v>
      </c>
      <c r="G1622" s="80" t="s">
        <v>11464</v>
      </c>
      <c r="H1622" t="s">
        <v>11639</v>
      </c>
      <c r="I1622" s="50">
        <v>9.08</v>
      </c>
    </row>
    <row r="1623" spans="1:9" x14ac:dyDescent="0.2">
      <c r="A1623">
        <v>447349</v>
      </c>
      <c r="B1623" s="79">
        <v>7898034921018</v>
      </c>
      <c r="C1623" s="80" t="s">
        <v>19</v>
      </c>
      <c r="D1623" s="80" t="s">
        <v>10565</v>
      </c>
      <c r="E1623" s="80" t="s">
        <v>11449</v>
      </c>
      <c r="F1623" s="80" t="s">
        <v>11490</v>
      </c>
      <c r="G1623" s="80" t="s">
        <v>11464</v>
      </c>
      <c r="H1623" t="s">
        <v>11645</v>
      </c>
      <c r="I1623" s="50">
        <v>10.53</v>
      </c>
    </row>
    <row r="1624" spans="1:9" x14ac:dyDescent="0.2">
      <c r="A1624">
        <v>447352</v>
      </c>
      <c r="B1624" s="79">
        <v>7898034922800</v>
      </c>
      <c r="C1624" s="80" t="s">
        <v>19</v>
      </c>
      <c r="D1624" s="80" t="s">
        <v>10565</v>
      </c>
      <c r="E1624" s="80" t="s">
        <v>11449</v>
      </c>
      <c r="F1624" s="80" t="s">
        <v>11490</v>
      </c>
      <c r="G1624" s="80" t="s">
        <v>11464</v>
      </c>
      <c r="H1624" t="s">
        <v>11643</v>
      </c>
      <c r="I1624" s="50">
        <v>9.08</v>
      </c>
    </row>
    <row r="1625" spans="1:9" x14ac:dyDescent="0.2">
      <c r="A1625">
        <v>447602</v>
      </c>
      <c r="B1625" s="79">
        <v>7898034920431</v>
      </c>
      <c r="C1625" s="80" t="s">
        <v>19</v>
      </c>
      <c r="D1625" s="80" t="s">
        <v>10565</v>
      </c>
      <c r="E1625" s="80" t="s">
        <v>11449</v>
      </c>
      <c r="F1625" s="80" t="s">
        <v>11490</v>
      </c>
      <c r="G1625" s="80" t="s">
        <v>11464</v>
      </c>
      <c r="H1625" t="s">
        <v>13519</v>
      </c>
      <c r="I1625" s="50">
        <v>2.59</v>
      </c>
    </row>
    <row r="1626" spans="1:9" x14ac:dyDescent="0.2">
      <c r="A1626">
        <v>447353</v>
      </c>
      <c r="B1626" s="79">
        <v>7898034920233</v>
      </c>
      <c r="C1626" s="80" t="s">
        <v>19</v>
      </c>
      <c r="D1626" s="80" t="s">
        <v>10565</v>
      </c>
      <c r="E1626" s="80" t="s">
        <v>11449</v>
      </c>
      <c r="F1626" s="80" t="s">
        <v>11490</v>
      </c>
      <c r="G1626" s="80" t="s">
        <v>11464</v>
      </c>
      <c r="H1626" t="s">
        <v>11646</v>
      </c>
      <c r="I1626" s="50">
        <v>3.12</v>
      </c>
    </row>
    <row r="1627" spans="1:9" x14ac:dyDescent="0.2">
      <c r="A1627">
        <v>447363</v>
      </c>
      <c r="B1627" s="79">
        <v>7898034920226</v>
      </c>
      <c r="C1627" s="80" t="s">
        <v>19</v>
      </c>
      <c r="D1627" s="80" t="s">
        <v>10565</v>
      </c>
      <c r="E1627" s="80" t="s">
        <v>11449</v>
      </c>
      <c r="F1627" s="80" t="s">
        <v>11490</v>
      </c>
      <c r="G1627" s="80" t="s">
        <v>11464</v>
      </c>
      <c r="H1627" t="s">
        <v>13520</v>
      </c>
      <c r="I1627" s="50">
        <v>3.12</v>
      </c>
    </row>
    <row r="1628" spans="1:9" x14ac:dyDescent="0.2">
      <c r="A1628">
        <v>447361</v>
      </c>
      <c r="B1628" s="79">
        <v>7898034920851</v>
      </c>
      <c r="C1628" s="80" t="s">
        <v>19</v>
      </c>
      <c r="D1628" s="80" t="s">
        <v>10565</v>
      </c>
      <c r="E1628" s="80" t="s">
        <v>11449</v>
      </c>
      <c r="F1628" s="80" t="s">
        <v>11490</v>
      </c>
      <c r="G1628" s="80" t="s">
        <v>11464</v>
      </c>
      <c r="H1628" t="s">
        <v>11653</v>
      </c>
      <c r="I1628" s="50">
        <v>3.42</v>
      </c>
    </row>
    <row r="1629" spans="1:9" x14ac:dyDescent="0.2">
      <c r="A1629">
        <v>447356</v>
      </c>
      <c r="B1629" s="79">
        <v>7898034920837</v>
      </c>
      <c r="C1629" s="80" t="s">
        <v>19</v>
      </c>
      <c r="D1629" s="80" t="s">
        <v>10565</v>
      </c>
      <c r="E1629" s="80" t="s">
        <v>11449</v>
      </c>
      <c r="F1629" s="80" t="s">
        <v>11490</v>
      </c>
      <c r="G1629" s="80" t="s">
        <v>11464</v>
      </c>
      <c r="H1629" t="s">
        <v>11649</v>
      </c>
      <c r="I1629" s="50">
        <v>3.42</v>
      </c>
    </row>
    <row r="1630" spans="1:9" x14ac:dyDescent="0.2">
      <c r="A1630">
        <v>424239</v>
      </c>
      <c r="B1630" s="79">
        <v>7898912485267</v>
      </c>
      <c r="C1630" s="80" t="s">
        <v>19</v>
      </c>
      <c r="D1630" s="80" t="s">
        <v>10565</v>
      </c>
      <c r="E1630" s="80" t="s">
        <v>11449</v>
      </c>
      <c r="F1630" s="80" t="s">
        <v>11490</v>
      </c>
      <c r="G1630" s="80" t="s">
        <v>11390</v>
      </c>
      <c r="H1630" t="s">
        <v>11635</v>
      </c>
      <c r="I1630" s="50">
        <v>3.1</v>
      </c>
    </row>
    <row r="1631" spans="1:9" x14ac:dyDescent="0.2">
      <c r="A1631">
        <v>487187</v>
      </c>
      <c r="B1631" s="79">
        <v>7896862001568</v>
      </c>
      <c r="C1631" s="80" t="s">
        <v>19</v>
      </c>
      <c r="D1631" s="80" t="s">
        <v>10565</v>
      </c>
      <c r="E1631" s="80" t="s">
        <v>11449</v>
      </c>
      <c r="F1631" s="80" t="s">
        <v>11490</v>
      </c>
      <c r="G1631" s="80" t="s">
        <v>11660</v>
      </c>
      <c r="H1631" t="s">
        <v>13521</v>
      </c>
      <c r="I1631" s="50">
        <v>4.3099999999999996</v>
      </c>
    </row>
    <row r="1632" spans="1:9" x14ac:dyDescent="0.2">
      <c r="A1632">
        <v>487185</v>
      </c>
      <c r="B1632" s="79">
        <v>7896862001889</v>
      </c>
      <c r="C1632" s="80" t="s">
        <v>19</v>
      </c>
      <c r="D1632" s="80" t="s">
        <v>10565</v>
      </c>
      <c r="E1632" s="80" t="s">
        <v>11449</v>
      </c>
      <c r="F1632" s="80" t="s">
        <v>11490</v>
      </c>
      <c r="G1632" s="80" t="s">
        <v>11660</v>
      </c>
      <c r="H1632" t="s">
        <v>13522</v>
      </c>
      <c r="I1632" s="50">
        <v>3.85</v>
      </c>
    </row>
    <row r="1633" spans="1:9" x14ac:dyDescent="0.2">
      <c r="A1633">
        <v>487188</v>
      </c>
      <c r="B1633" s="79">
        <v>7896862001667</v>
      </c>
      <c r="C1633" s="80" t="s">
        <v>19</v>
      </c>
      <c r="D1633" s="80" t="s">
        <v>10565</v>
      </c>
      <c r="E1633" s="80" t="s">
        <v>11449</v>
      </c>
      <c r="F1633" s="80" t="s">
        <v>11490</v>
      </c>
      <c r="G1633" s="80" t="s">
        <v>11660</v>
      </c>
      <c r="H1633" t="s">
        <v>11665</v>
      </c>
      <c r="I1633" s="50">
        <v>4.3099999999999996</v>
      </c>
    </row>
    <row r="1634" spans="1:9" x14ac:dyDescent="0.2">
      <c r="A1634">
        <v>487189</v>
      </c>
      <c r="B1634" s="79">
        <v>7896862002336</v>
      </c>
      <c r="C1634" s="80" t="s">
        <v>19</v>
      </c>
      <c r="D1634" s="80" t="s">
        <v>10565</v>
      </c>
      <c r="E1634" s="80" t="s">
        <v>11449</v>
      </c>
      <c r="F1634" s="80" t="s">
        <v>11490</v>
      </c>
      <c r="G1634" s="80" t="s">
        <v>11660</v>
      </c>
      <c r="H1634" t="s">
        <v>13523</v>
      </c>
      <c r="I1634" s="50">
        <v>4.3099999999999996</v>
      </c>
    </row>
    <row r="1635" spans="1:9" x14ac:dyDescent="0.2">
      <c r="A1635">
        <v>487191</v>
      </c>
      <c r="B1635" s="79">
        <v>7896862002657</v>
      </c>
      <c r="C1635" s="80" t="s">
        <v>19</v>
      </c>
      <c r="D1635" s="80" t="s">
        <v>10565</v>
      </c>
      <c r="E1635" s="80" t="s">
        <v>11449</v>
      </c>
      <c r="F1635" s="80" t="s">
        <v>11490</v>
      </c>
      <c r="G1635" s="80" t="s">
        <v>11660</v>
      </c>
      <c r="H1635" t="s">
        <v>11666</v>
      </c>
      <c r="I1635" s="50">
        <v>4.1900000000000004</v>
      </c>
    </row>
    <row r="1636" spans="1:9" x14ac:dyDescent="0.2">
      <c r="A1636">
        <v>487192</v>
      </c>
      <c r="B1636" s="79">
        <v>7896862002664</v>
      </c>
      <c r="C1636" s="80" t="s">
        <v>19</v>
      </c>
      <c r="D1636" s="80" t="s">
        <v>10565</v>
      </c>
      <c r="E1636" s="80" t="s">
        <v>11449</v>
      </c>
      <c r="F1636" s="80" t="s">
        <v>11490</v>
      </c>
      <c r="G1636" s="80" t="s">
        <v>11660</v>
      </c>
      <c r="H1636" t="s">
        <v>11667</v>
      </c>
      <c r="I1636" s="50">
        <v>4.1900000000000004</v>
      </c>
    </row>
    <row r="1637" spans="1:9" x14ac:dyDescent="0.2">
      <c r="A1637">
        <v>487193</v>
      </c>
      <c r="B1637" s="79">
        <v>7896862002794</v>
      </c>
      <c r="C1637" s="80" t="s">
        <v>19</v>
      </c>
      <c r="D1637" s="80" t="s">
        <v>10565</v>
      </c>
      <c r="E1637" s="80" t="s">
        <v>11449</v>
      </c>
      <c r="F1637" s="80" t="s">
        <v>11490</v>
      </c>
      <c r="G1637" s="80" t="s">
        <v>11660</v>
      </c>
      <c r="H1637" t="s">
        <v>13524</v>
      </c>
      <c r="I1637" s="50">
        <v>4.1900000000000004</v>
      </c>
    </row>
    <row r="1638" spans="1:9" x14ac:dyDescent="0.2">
      <c r="A1638">
        <v>473415</v>
      </c>
      <c r="B1638" s="79">
        <v>7896862000868</v>
      </c>
      <c r="C1638" s="80" t="s">
        <v>19</v>
      </c>
      <c r="D1638" s="80" t="s">
        <v>10565</v>
      </c>
      <c r="E1638" s="80" t="s">
        <v>11449</v>
      </c>
      <c r="F1638" s="80" t="s">
        <v>11490</v>
      </c>
      <c r="G1638" s="80" t="s">
        <v>11660</v>
      </c>
      <c r="H1638" t="s">
        <v>11664</v>
      </c>
      <c r="I1638" s="50">
        <v>8.6199999999999992</v>
      </c>
    </row>
    <row r="1639" spans="1:9" x14ac:dyDescent="0.2">
      <c r="A1639">
        <v>463841</v>
      </c>
      <c r="B1639" s="79">
        <v>7896862000875</v>
      </c>
      <c r="C1639" s="80" t="s">
        <v>19</v>
      </c>
      <c r="D1639" s="80" t="s">
        <v>10565</v>
      </c>
      <c r="E1639" s="80" t="s">
        <v>11449</v>
      </c>
      <c r="F1639" s="80" t="s">
        <v>11490</v>
      </c>
      <c r="G1639" s="80" t="s">
        <v>11660</v>
      </c>
      <c r="H1639" t="s">
        <v>13525</v>
      </c>
      <c r="I1639" s="50">
        <v>8.6199999999999992</v>
      </c>
    </row>
    <row r="1640" spans="1:9" x14ac:dyDescent="0.2">
      <c r="A1640">
        <v>463845</v>
      </c>
      <c r="B1640" s="79">
        <v>7896862000424</v>
      </c>
      <c r="C1640" s="80" t="s">
        <v>19</v>
      </c>
      <c r="D1640" s="80" t="s">
        <v>10565</v>
      </c>
      <c r="E1640" s="80" t="s">
        <v>11449</v>
      </c>
      <c r="F1640" s="80" t="s">
        <v>11490</v>
      </c>
      <c r="G1640" s="80" t="s">
        <v>11660</v>
      </c>
      <c r="H1640" t="s">
        <v>13526</v>
      </c>
      <c r="I1640" s="50">
        <v>8.6199999999999992</v>
      </c>
    </row>
    <row r="1641" spans="1:9" x14ac:dyDescent="0.2">
      <c r="A1641">
        <v>463848</v>
      </c>
      <c r="B1641" s="79">
        <v>7896862000684</v>
      </c>
      <c r="C1641" s="80" t="s">
        <v>19</v>
      </c>
      <c r="D1641" s="80" t="s">
        <v>10565</v>
      </c>
      <c r="E1641" s="80" t="s">
        <v>11449</v>
      </c>
      <c r="F1641" s="80" t="s">
        <v>11490</v>
      </c>
      <c r="G1641" s="80" t="s">
        <v>11660</v>
      </c>
      <c r="H1641" t="s">
        <v>11661</v>
      </c>
      <c r="I1641" s="50">
        <v>8.6199999999999992</v>
      </c>
    </row>
    <row r="1642" spans="1:9" x14ac:dyDescent="0.2">
      <c r="A1642">
        <v>487181</v>
      </c>
      <c r="B1642" s="79">
        <v>7896862002343</v>
      </c>
      <c r="C1642" s="80" t="s">
        <v>19</v>
      </c>
      <c r="D1642" s="80" t="s">
        <v>10565</v>
      </c>
      <c r="E1642" s="80" t="s">
        <v>11449</v>
      </c>
      <c r="F1642" s="80" t="s">
        <v>11490</v>
      </c>
      <c r="G1642" s="80" t="s">
        <v>11660</v>
      </c>
      <c r="H1642" t="s">
        <v>13527</v>
      </c>
      <c r="I1642" s="50">
        <v>8.6199999999999992</v>
      </c>
    </row>
    <row r="1643" spans="1:9" x14ac:dyDescent="0.2">
      <c r="A1643">
        <v>570135</v>
      </c>
      <c r="B1643" s="79">
        <v>7896862002862</v>
      </c>
      <c r="C1643" s="80" t="s">
        <v>19</v>
      </c>
      <c r="D1643" s="80" t="s">
        <v>10565</v>
      </c>
      <c r="E1643" s="80" t="s">
        <v>11449</v>
      </c>
      <c r="F1643" s="80" t="s">
        <v>11490</v>
      </c>
      <c r="G1643" s="80" t="s">
        <v>11660</v>
      </c>
      <c r="H1643" t="s">
        <v>13528</v>
      </c>
      <c r="I1643" s="50">
        <v>8.75</v>
      </c>
    </row>
    <row r="1644" spans="1:9" x14ac:dyDescent="0.2">
      <c r="A1644">
        <v>570133</v>
      </c>
      <c r="B1644" s="79">
        <v>7896862003234</v>
      </c>
      <c r="C1644" s="80" t="s">
        <v>19</v>
      </c>
      <c r="D1644" s="80" t="s">
        <v>10565</v>
      </c>
      <c r="E1644" s="80" t="s">
        <v>11449</v>
      </c>
      <c r="F1644" s="80" t="s">
        <v>11490</v>
      </c>
      <c r="G1644" s="80" t="s">
        <v>11660</v>
      </c>
      <c r="H1644" t="s">
        <v>13529</v>
      </c>
      <c r="I1644" s="50">
        <v>7.55</v>
      </c>
    </row>
    <row r="1645" spans="1:9" x14ac:dyDescent="0.2">
      <c r="A1645">
        <v>570134</v>
      </c>
      <c r="B1645" s="79">
        <v>7896862002176</v>
      </c>
      <c r="C1645" s="80" t="s">
        <v>19</v>
      </c>
      <c r="D1645" s="80" t="s">
        <v>10565</v>
      </c>
      <c r="E1645" s="80" t="s">
        <v>11449</v>
      </c>
      <c r="F1645" s="80" t="s">
        <v>11490</v>
      </c>
      <c r="G1645" s="80" t="s">
        <v>11660</v>
      </c>
      <c r="H1645" t="s">
        <v>13530</v>
      </c>
      <c r="I1645" s="50">
        <v>8.75</v>
      </c>
    </row>
    <row r="1646" spans="1:9" x14ac:dyDescent="0.2">
      <c r="A1646">
        <v>537180</v>
      </c>
      <c r="B1646" s="79">
        <v>7896862002398</v>
      </c>
      <c r="C1646" s="80" t="s">
        <v>19</v>
      </c>
      <c r="D1646" s="80" t="s">
        <v>10565</v>
      </c>
      <c r="E1646" s="80" t="s">
        <v>11449</v>
      </c>
      <c r="F1646" s="80" t="s">
        <v>11490</v>
      </c>
      <c r="G1646" s="80" t="s">
        <v>11660</v>
      </c>
      <c r="H1646" t="s">
        <v>11668</v>
      </c>
      <c r="I1646" s="50">
        <v>11.99</v>
      </c>
    </row>
    <row r="1647" spans="1:9" x14ac:dyDescent="0.2">
      <c r="A1647">
        <v>537190</v>
      </c>
      <c r="B1647" s="79">
        <v>7896862002534</v>
      </c>
      <c r="C1647" s="80" t="s">
        <v>19</v>
      </c>
      <c r="D1647" s="80" t="s">
        <v>10565</v>
      </c>
      <c r="E1647" s="80" t="s">
        <v>11449</v>
      </c>
      <c r="F1647" s="80" t="s">
        <v>11490</v>
      </c>
      <c r="G1647" s="80" t="s">
        <v>11660</v>
      </c>
      <c r="H1647" t="s">
        <v>11669</v>
      </c>
      <c r="I1647" s="50">
        <v>11.99</v>
      </c>
    </row>
    <row r="1648" spans="1:9" x14ac:dyDescent="0.2">
      <c r="A1648">
        <v>463850</v>
      </c>
      <c r="B1648" s="79">
        <v>7896862002060</v>
      </c>
      <c r="C1648" s="80" t="s">
        <v>19</v>
      </c>
      <c r="D1648" s="80" t="s">
        <v>10565</v>
      </c>
      <c r="E1648" s="80" t="s">
        <v>11449</v>
      </c>
      <c r="F1648" s="80" t="s">
        <v>11490</v>
      </c>
      <c r="G1648" s="80" t="s">
        <v>11660</v>
      </c>
      <c r="H1648" t="s">
        <v>11662</v>
      </c>
      <c r="I1648" s="50">
        <v>8.75</v>
      </c>
    </row>
    <row r="1649" spans="1:9" x14ac:dyDescent="0.2">
      <c r="A1649">
        <v>463852</v>
      </c>
      <c r="B1649" s="79">
        <v>7896862002138</v>
      </c>
      <c r="C1649" s="80" t="s">
        <v>19</v>
      </c>
      <c r="D1649" s="80" t="s">
        <v>10565</v>
      </c>
      <c r="E1649" s="80" t="s">
        <v>11449</v>
      </c>
      <c r="F1649" s="80" t="s">
        <v>11490</v>
      </c>
      <c r="G1649" s="80" t="s">
        <v>11660</v>
      </c>
      <c r="H1649" t="s">
        <v>13531</v>
      </c>
      <c r="I1649" s="50">
        <v>7.55</v>
      </c>
    </row>
    <row r="1650" spans="1:9" x14ac:dyDescent="0.2">
      <c r="A1650">
        <v>463853</v>
      </c>
      <c r="B1650" s="79">
        <v>7896862002107</v>
      </c>
      <c r="C1650" s="80" t="s">
        <v>19</v>
      </c>
      <c r="D1650" s="80" t="s">
        <v>10565</v>
      </c>
      <c r="E1650" s="80" t="s">
        <v>11449</v>
      </c>
      <c r="F1650" s="80" t="s">
        <v>11490</v>
      </c>
      <c r="G1650" s="80" t="s">
        <v>11660</v>
      </c>
      <c r="H1650" t="s">
        <v>11663</v>
      </c>
      <c r="I1650" s="50">
        <v>2.52</v>
      </c>
    </row>
    <row r="1651" spans="1:9" x14ac:dyDescent="0.2">
      <c r="A1651">
        <v>559538</v>
      </c>
      <c r="B1651" s="79">
        <v>7896862002954</v>
      </c>
      <c r="C1651" s="80" t="s">
        <v>19</v>
      </c>
      <c r="D1651" s="80" t="s">
        <v>10565</v>
      </c>
      <c r="E1651" s="80" t="s">
        <v>11449</v>
      </c>
      <c r="F1651" s="80" t="s">
        <v>11490</v>
      </c>
      <c r="G1651" s="80" t="s">
        <v>11660</v>
      </c>
      <c r="H1651" t="s">
        <v>11670</v>
      </c>
      <c r="I1651" s="50">
        <v>8.75</v>
      </c>
    </row>
    <row r="1652" spans="1:9" x14ac:dyDescent="0.2">
      <c r="A1652">
        <v>559542</v>
      </c>
      <c r="B1652" s="79">
        <v>7896862002947</v>
      </c>
      <c r="C1652" s="80" t="s">
        <v>19</v>
      </c>
      <c r="D1652" s="80" t="s">
        <v>10565</v>
      </c>
      <c r="E1652" s="80" t="s">
        <v>11449</v>
      </c>
      <c r="F1652" s="80" t="s">
        <v>11490</v>
      </c>
      <c r="G1652" s="80" t="s">
        <v>11660</v>
      </c>
      <c r="H1652" t="s">
        <v>11671</v>
      </c>
      <c r="I1652" s="50">
        <v>2.52</v>
      </c>
    </row>
    <row r="1653" spans="1:9" x14ac:dyDescent="0.2">
      <c r="A1653">
        <v>559576</v>
      </c>
      <c r="B1653" s="79">
        <v>7896862003029</v>
      </c>
      <c r="C1653" s="80" t="s">
        <v>19</v>
      </c>
      <c r="D1653" s="80" t="s">
        <v>10565</v>
      </c>
      <c r="E1653" s="80" t="s">
        <v>11449</v>
      </c>
      <c r="F1653" s="80" t="s">
        <v>11490</v>
      </c>
      <c r="G1653" s="80" t="s">
        <v>11660</v>
      </c>
      <c r="H1653" t="s">
        <v>13532</v>
      </c>
      <c r="I1653" s="50">
        <v>1.26</v>
      </c>
    </row>
    <row r="1654" spans="1:9" x14ac:dyDescent="0.2">
      <c r="A1654">
        <v>559580</v>
      </c>
      <c r="B1654" s="79">
        <v>7896862002855</v>
      </c>
      <c r="C1654" s="80" t="s">
        <v>19</v>
      </c>
      <c r="D1654" s="80" t="s">
        <v>10565</v>
      </c>
      <c r="E1654" s="80" t="s">
        <v>11449</v>
      </c>
      <c r="F1654" s="80" t="s">
        <v>11490</v>
      </c>
      <c r="G1654" s="80" t="s">
        <v>11660</v>
      </c>
      <c r="H1654" t="s">
        <v>11674</v>
      </c>
      <c r="I1654" s="50">
        <v>2.52</v>
      </c>
    </row>
    <row r="1655" spans="1:9" x14ac:dyDescent="0.2">
      <c r="A1655">
        <v>559549</v>
      </c>
      <c r="B1655" s="79">
        <v>7896862002923</v>
      </c>
      <c r="C1655" s="80" t="s">
        <v>19</v>
      </c>
      <c r="D1655" s="80" t="s">
        <v>10565</v>
      </c>
      <c r="E1655" s="80" t="s">
        <v>11449</v>
      </c>
      <c r="F1655" s="80" t="s">
        <v>11490</v>
      </c>
      <c r="G1655" s="80" t="s">
        <v>11660</v>
      </c>
      <c r="H1655" t="s">
        <v>13533</v>
      </c>
      <c r="I1655" s="50">
        <v>4.79</v>
      </c>
    </row>
    <row r="1656" spans="1:9" x14ac:dyDescent="0.2">
      <c r="A1656">
        <v>559563</v>
      </c>
      <c r="B1656" s="79">
        <v>7896862002565</v>
      </c>
      <c r="C1656" s="80" t="s">
        <v>19</v>
      </c>
      <c r="D1656" s="80" t="s">
        <v>10565</v>
      </c>
      <c r="E1656" s="80" t="s">
        <v>11449</v>
      </c>
      <c r="F1656" s="80" t="s">
        <v>11490</v>
      </c>
      <c r="G1656" s="80" t="s">
        <v>11660</v>
      </c>
      <c r="H1656" t="s">
        <v>11672</v>
      </c>
      <c r="I1656" s="50">
        <v>4.3099999999999996</v>
      </c>
    </row>
    <row r="1657" spans="1:9" x14ac:dyDescent="0.2">
      <c r="A1657">
        <v>559572</v>
      </c>
      <c r="B1657" s="79">
        <v>7896862003012</v>
      </c>
      <c r="C1657" s="80" t="s">
        <v>19</v>
      </c>
      <c r="D1657" s="80" t="s">
        <v>10565</v>
      </c>
      <c r="E1657" s="80" t="s">
        <v>11449</v>
      </c>
      <c r="F1657" s="80" t="s">
        <v>11490</v>
      </c>
      <c r="G1657" s="80" t="s">
        <v>11660</v>
      </c>
      <c r="H1657" t="s">
        <v>11673</v>
      </c>
      <c r="I1657" s="50">
        <v>7.79</v>
      </c>
    </row>
    <row r="1658" spans="1:9" x14ac:dyDescent="0.2">
      <c r="A1658">
        <v>537143</v>
      </c>
      <c r="B1658" s="79">
        <v>7896862000752</v>
      </c>
      <c r="C1658" s="80" t="s">
        <v>19</v>
      </c>
      <c r="D1658" s="80" t="s">
        <v>10565</v>
      </c>
      <c r="E1658" s="80" t="s">
        <v>11449</v>
      </c>
      <c r="F1658" s="80" t="s">
        <v>11490</v>
      </c>
      <c r="G1658" s="80" t="s">
        <v>11660</v>
      </c>
      <c r="H1658" t="s">
        <v>11675</v>
      </c>
      <c r="I1658" s="50">
        <v>7.79</v>
      </c>
    </row>
    <row r="1659" spans="1:9" x14ac:dyDescent="0.2">
      <c r="A1659">
        <v>537171</v>
      </c>
      <c r="B1659" s="79">
        <v>7896862000776</v>
      </c>
      <c r="C1659" s="80" t="s">
        <v>19</v>
      </c>
      <c r="D1659" s="80" t="s">
        <v>10565</v>
      </c>
      <c r="E1659" s="80" t="s">
        <v>11449</v>
      </c>
      <c r="F1659" s="80" t="s">
        <v>11490</v>
      </c>
      <c r="G1659" s="80" t="s">
        <v>11660</v>
      </c>
      <c r="H1659" t="s">
        <v>11676</v>
      </c>
      <c r="I1659" s="50">
        <v>7.79</v>
      </c>
    </row>
    <row r="1660" spans="1:9" x14ac:dyDescent="0.2">
      <c r="A1660">
        <v>497368</v>
      </c>
      <c r="B1660" s="79">
        <v>7898141552556</v>
      </c>
      <c r="C1660" s="80" t="s">
        <v>19</v>
      </c>
      <c r="D1660" s="80" t="s">
        <v>10565</v>
      </c>
      <c r="E1660" s="80" t="s">
        <v>11449</v>
      </c>
      <c r="F1660" s="80" t="s">
        <v>11490</v>
      </c>
      <c r="G1660" s="80" t="s">
        <v>11036</v>
      </c>
      <c r="H1660" t="s">
        <v>11686</v>
      </c>
      <c r="I1660" s="50">
        <v>2.34</v>
      </c>
    </row>
    <row r="1661" spans="1:9" x14ac:dyDescent="0.2">
      <c r="A1661">
        <v>569330</v>
      </c>
      <c r="B1661" s="79">
        <v>7898141552549</v>
      </c>
      <c r="C1661" s="80" t="s">
        <v>19</v>
      </c>
      <c r="D1661" s="80" t="s">
        <v>10565</v>
      </c>
      <c r="E1661" s="80" t="s">
        <v>11449</v>
      </c>
      <c r="F1661" s="80" t="s">
        <v>11490</v>
      </c>
      <c r="G1661" s="80" t="s">
        <v>11036</v>
      </c>
      <c r="H1661" t="s">
        <v>13534</v>
      </c>
      <c r="I1661" s="50">
        <v>2.34</v>
      </c>
    </row>
    <row r="1662" spans="1:9" x14ac:dyDescent="0.2">
      <c r="A1662">
        <v>587370</v>
      </c>
      <c r="B1662" s="79">
        <v>7898141551986</v>
      </c>
      <c r="C1662" s="80" t="s">
        <v>19</v>
      </c>
      <c r="D1662" s="80" t="s">
        <v>10565</v>
      </c>
      <c r="E1662" s="80" t="s">
        <v>11449</v>
      </c>
      <c r="F1662" s="80" t="s">
        <v>11490</v>
      </c>
      <c r="G1662" s="80" t="s">
        <v>11036</v>
      </c>
      <c r="H1662" t="s">
        <v>13535</v>
      </c>
      <c r="I1662" s="50">
        <v>2.95</v>
      </c>
    </row>
    <row r="1663" spans="1:9" x14ac:dyDescent="0.2">
      <c r="A1663">
        <v>587363</v>
      </c>
      <c r="B1663" s="79">
        <v>7898141552266</v>
      </c>
      <c r="C1663" s="80" t="s">
        <v>19</v>
      </c>
      <c r="D1663" s="80" t="s">
        <v>10565</v>
      </c>
      <c r="E1663" s="80" t="s">
        <v>11449</v>
      </c>
      <c r="F1663" s="80" t="s">
        <v>11490</v>
      </c>
      <c r="G1663" s="80" t="s">
        <v>11036</v>
      </c>
      <c r="H1663" t="s">
        <v>11699</v>
      </c>
      <c r="I1663" s="50">
        <v>2.35</v>
      </c>
    </row>
    <row r="1664" spans="1:9" x14ac:dyDescent="0.2">
      <c r="A1664">
        <v>497374</v>
      </c>
      <c r="B1664" s="79">
        <v>7898141551764</v>
      </c>
      <c r="C1664" s="80" t="s">
        <v>19</v>
      </c>
      <c r="D1664" s="80" t="s">
        <v>10565</v>
      </c>
      <c r="E1664" s="80" t="s">
        <v>11449</v>
      </c>
      <c r="F1664" s="80" t="s">
        <v>11490</v>
      </c>
      <c r="G1664" s="80" t="s">
        <v>11036</v>
      </c>
      <c r="H1664" t="s">
        <v>11691</v>
      </c>
      <c r="I1664" s="50">
        <v>3.84</v>
      </c>
    </row>
    <row r="1665" spans="1:9" x14ac:dyDescent="0.2">
      <c r="A1665">
        <v>569215</v>
      </c>
      <c r="B1665" s="79">
        <v>7898141551467</v>
      </c>
      <c r="C1665" s="80" t="s">
        <v>19</v>
      </c>
      <c r="D1665" s="80" t="s">
        <v>10565</v>
      </c>
      <c r="E1665" s="80" t="s">
        <v>11449</v>
      </c>
      <c r="F1665" s="80" t="s">
        <v>11490</v>
      </c>
      <c r="G1665" s="80" t="s">
        <v>11036</v>
      </c>
      <c r="H1665" t="s">
        <v>11700</v>
      </c>
      <c r="I1665" s="50">
        <v>12.09</v>
      </c>
    </row>
    <row r="1666" spans="1:9" x14ac:dyDescent="0.2">
      <c r="A1666">
        <v>569216</v>
      </c>
      <c r="B1666" s="79">
        <v>7898141551597</v>
      </c>
      <c r="C1666" s="80" t="s">
        <v>19</v>
      </c>
      <c r="D1666" s="80" t="s">
        <v>10565</v>
      </c>
      <c r="E1666" s="80" t="s">
        <v>11449</v>
      </c>
      <c r="F1666" s="80" t="s">
        <v>11490</v>
      </c>
      <c r="G1666" s="80" t="s">
        <v>11036</v>
      </c>
      <c r="H1666" t="s">
        <v>11692</v>
      </c>
      <c r="I1666" s="50">
        <v>12.09</v>
      </c>
    </row>
    <row r="1667" spans="1:9" x14ac:dyDescent="0.2">
      <c r="A1667">
        <v>569218</v>
      </c>
      <c r="B1667" s="79">
        <v>7898141551474</v>
      </c>
      <c r="C1667" s="80" t="s">
        <v>19</v>
      </c>
      <c r="D1667" s="80" t="s">
        <v>10565</v>
      </c>
      <c r="E1667" s="80" t="s">
        <v>11449</v>
      </c>
      <c r="F1667" s="80" t="s">
        <v>11490</v>
      </c>
      <c r="G1667" s="80" t="s">
        <v>11036</v>
      </c>
      <c r="H1667" t="s">
        <v>11693</v>
      </c>
      <c r="I1667" s="50">
        <v>5.15</v>
      </c>
    </row>
    <row r="1668" spans="1:9" x14ac:dyDescent="0.2">
      <c r="A1668">
        <v>569220</v>
      </c>
      <c r="B1668" s="79">
        <v>7898141551580</v>
      </c>
      <c r="C1668" s="80" t="s">
        <v>19</v>
      </c>
      <c r="D1668" s="80" t="s">
        <v>10565</v>
      </c>
      <c r="E1668" s="80" t="s">
        <v>11449</v>
      </c>
      <c r="F1668" s="80" t="s">
        <v>11490</v>
      </c>
      <c r="G1668" s="80" t="s">
        <v>11036</v>
      </c>
      <c r="H1668" t="s">
        <v>11694</v>
      </c>
      <c r="I1668" s="50">
        <v>5.15</v>
      </c>
    </row>
    <row r="1669" spans="1:9" x14ac:dyDescent="0.2">
      <c r="A1669">
        <v>497369</v>
      </c>
      <c r="B1669" s="79">
        <v>7898141552273</v>
      </c>
      <c r="C1669" s="80" t="s">
        <v>19</v>
      </c>
      <c r="D1669" s="80" t="s">
        <v>10565</v>
      </c>
      <c r="E1669" s="80" t="s">
        <v>11449</v>
      </c>
      <c r="F1669" s="80" t="s">
        <v>11490</v>
      </c>
      <c r="G1669" s="80" t="s">
        <v>11036</v>
      </c>
      <c r="H1669" t="s">
        <v>11687</v>
      </c>
      <c r="I1669" s="50">
        <v>2.68</v>
      </c>
    </row>
    <row r="1670" spans="1:9" x14ac:dyDescent="0.2">
      <c r="A1670">
        <v>497371</v>
      </c>
      <c r="B1670" s="79">
        <v>7898141552471</v>
      </c>
      <c r="C1670" s="80" t="s">
        <v>19</v>
      </c>
      <c r="D1670" s="80" t="s">
        <v>10565</v>
      </c>
      <c r="E1670" s="80" t="s">
        <v>11449</v>
      </c>
      <c r="F1670" s="80" t="s">
        <v>11490</v>
      </c>
      <c r="G1670" s="80" t="s">
        <v>11036</v>
      </c>
      <c r="H1670" t="s">
        <v>11688</v>
      </c>
      <c r="I1670" s="50">
        <v>2.68</v>
      </c>
    </row>
    <row r="1671" spans="1:9" x14ac:dyDescent="0.2">
      <c r="A1671">
        <v>569251</v>
      </c>
      <c r="B1671" s="79">
        <v>7898141552723</v>
      </c>
      <c r="C1671" s="80" t="s">
        <v>19</v>
      </c>
      <c r="D1671" s="80" t="s">
        <v>10565</v>
      </c>
      <c r="E1671" s="80" t="s">
        <v>11449</v>
      </c>
      <c r="F1671" s="80" t="s">
        <v>11490</v>
      </c>
      <c r="G1671" s="80" t="s">
        <v>11036</v>
      </c>
      <c r="H1671" t="s">
        <v>11695</v>
      </c>
      <c r="I1671" s="50">
        <v>4.09</v>
      </c>
    </row>
    <row r="1672" spans="1:9" x14ac:dyDescent="0.2">
      <c r="A1672">
        <v>569249</v>
      </c>
      <c r="B1672" s="79">
        <v>7898141552730</v>
      </c>
      <c r="C1672" s="80" t="s">
        <v>19</v>
      </c>
      <c r="D1672" s="80" t="s">
        <v>10565</v>
      </c>
      <c r="E1672" s="80" t="s">
        <v>11449</v>
      </c>
      <c r="F1672" s="80" t="s">
        <v>11490</v>
      </c>
      <c r="G1672" s="80" t="s">
        <v>11036</v>
      </c>
      <c r="H1672" t="s">
        <v>13536</v>
      </c>
      <c r="I1672" s="50">
        <v>4.4000000000000004</v>
      </c>
    </row>
    <row r="1673" spans="1:9" x14ac:dyDescent="0.2">
      <c r="A1673">
        <v>497372</v>
      </c>
      <c r="B1673" s="79">
        <v>7898141552327</v>
      </c>
      <c r="C1673" s="80" t="s">
        <v>19</v>
      </c>
      <c r="D1673" s="80" t="s">
        <v>10565</v>
      </c>
      <c r="E1673" s="80" t="s">
        <v>11449</v>
      </c>
      <c r="F1673" s="80" t="s">
        <v>11490</v>
      </c>
      <c r="G1673" s="80" t="s">
        <v>11036</v>
      </c>
      <c r="H1673" t="s">
        <v>11689</v>
      </c>
      <c r="I1673" s="50">
        <v>9.4700000000000006</v>
      </c>
    </row>
    <row r="1674" spans="1:9" x14ac:dyDescent="0.2">
      <c r="A1674">
        <v>497373</v>
      </c>
      <c r="B1674" s="79">
        <v>7898141552334</v>
      </c>
      <c r="C1674" s="80" t="s">
        <v>19</v>
      </c>
      <c r="D1674" s="80" t="s">
        <v>10565</v>
      </c>
      <c r="E1674" s="80" t="s">
        <v>11449</v>
      </c>
      <c r="F1674" s="80" t="s">
        <v>11490</v>
      </c>
      <c r="G1674" s="80" t="s">
        <v>11036</v>
      </c>
      <c r="H1674" t="s">
        <v>11690</v>
      </c>
      <c r="I1674" s="50">
        <v>2.52</v>
      </c>
    </row>
    <row r="1675" spans="1:9" x14ac:dyDescent="0.2">
      <c r="A1675">
        <v>569221</v>
      </c>
      <c r="B1675" s="79">
        <v>7898141552686</v>
      </c>
      <c r="C1675" s="80" t="s">
        <v>19</v>
      </c>
      <c r="D1675" s="80" t="s">
        <v>10565</v>
      </c>
      <c r="E1675" s="80" t="s">
        <v>11449</v>
      </c>
      <c r="F1675" s="80" t="s">
        <v>11490</v>
      </c>
      <c r="G1675" s="80" t="s">
        <v>11036</v>
      </c>
      <c r="H1675" t="s">
        <v>13537</v>
      </c>
      <c r="I1675" s="50">
        <v>3.05</v>
      </c>
    </row>
    <row r="1676" spans="1:9" x14ac:dyDescent="0.2">
      <c r="A1676">
        <v>569222</v>
      </c>
      <c r="B1676" s="79">
        <v>7898141552709</v>
      </c>
      <c r="C1676" s="80" t="s">
        <v>19</v>
      </c>
      <c r="D1676" s="80" t="s">
        <v>10565</v>
      </c>
      <c r="E1676" s="80" t="s">
        <v>11449</v>
      </c>
      <c r="F1676" s="80" t="s">
        <v>11490</v>
      </c>
      <c r="G1676" s="80" t="s">
        <v>11036</v>
      </c>
      <c r="H1676" t="s">
        <v>13538</v>
      </c>
      <c r="I1676" s="50">
        <v>3.05</v>
      </c>
    </row>
    <row r="1677" spans="1:9" x14ac:dyDescent="0.2">
      <c r="A1677">
        <v>569254</v>
      </c>
      <c r="B1677" s="79">
        <v>7898141552693</v>
      </c>
      <c r="C1677" s="80" t="s">
        <v>19</v>
      </c>
      <c r="D1677" s="80" t="s">
        <v>10565</v>
      </c>
      <c r="E1677" s="80" t="s">
        <v>11449</v>
      </c>
      <c r="F1677" s="80" t="s">
        <v>11490</v>
      </c>
      <c r="G1677" s="80" t="s">
        <v>11036</v>
      </c>
      <c r="H1677" t="s">
        <v>11696</v>
      </c>
      <c r="I1677" s="50">
        <v>2.35</v>
      </c>
    </row>
    <row r="1678" spans="1:9" x14ac:dyDescent="0.2">
      <c r="A1678">
        <v>587359</v>
      </c>
      <c r="B1678" s="79">
        <v>7898141552297</v>
      </c>
      <c r="C1678" s="80" t="s">
        <v>19</v>
      </c>
      <c r="D1678" s="80" t="s">
        <v>10565</v>
      </c>
      <c r="E1678" s="80" t="s">
        <v>11449</v>
      </c>
      <c r="F1678" s="80" t="s">
        <v>11490</v>
      </c>
      <c r="G1678" s="80" t="s">
        <v>11036</v>
      </c>
      <c r="H1678" t="s">
        <v>11697</v>
      </c>
      <c r="I1678" s="50">
        <v>12.14</v>
      </c>
    </row>
    <row r="1679" spans="1:9" x14ac:dyDescent="0.2">
      <c r="A1679">
        <v>587361</v>
      </c>
      <c r="B1679" s="79">
        <v>7898141552259</v>
      </c>
      <c r="C1679" s="80" t="s">
        <v>19</v>
      </c>
      <c r="D1679" s="80" t="s">
        <v>10565</v>
      </c>
      <c r="E1679" s="80" t="s">
        <v>11449</v>
      </c>
      <c r="F1679" s="80" t="s">
        <v>11490</v>
      </c>
      <c r="G1679" s="80" t="s">
        <v>11036</v>
      </c>
      <c r="H1679" t="s">
        <v>11698</v>
      </c>
      <c r="I1679" s="50">
        <v>2.35</v>
      </c>
    </row>
    <row r="1680" spans="1:9" x14ac:dyDescent="0.2">
      <c r="A1680">
        <v>587362</v>
      </c>
      <c r="B1680" s="79">
        <v>7898141552242</v>
      </c>
      <c r="C1680" s="80" t="s">
        <v>19</v>
      </c>
      <c r="D1680" s="80" t="s">
        <v>10565</v>
      </c>
      <c r="E1680" s="80" t="s">
        <v>11449</v>
      </c>
      <c r="F1680" s="80" t="s">
        <v>11490</v>
      </c>
      <c r="G1680" s="80" t="s">
        <v>11036</v>
      </c>
      <c r="H1680" t="s">
        <v>13539</v>
      </c>
      <c r="I1680" s="50">
        <v>2.35</v>
      </c>
    </row>
    <row r="1681" spans="1:9" x14ac:dyDescent="0.2">
      <c r="A1681">
        <v>466938</v>
      </c>
      <c r="B1681" s="79">
        <v>7898969738064</v>
      </c>
      <c r="C1681" s="80" t="s">
        <v>19</v>
      </c>
      <c r="D1681" s="80" t="s">
        <v>10565</v>
      </c>
      <c r="E1681" s="80" t="s">
        <v>11449</v>
      </c>
      <c r="F1681" s="80" t="s">
        <v>11490</v>
      </c>
      <c r="G1681" s="80" t="s">
        <v>11775</v>
      </c>
      <c r="H1681" t="s">
        <v>11776</v>
      </c>
      <c r="I1681" s="50">
        <v>1.1399999999999999</v>
      </c>
    </row>
    <row r="1682" spans="1:9" x14ac:dyDescent="0.2">
      <c r="A1682">
        <v>466939</v>
      </c>
      <c r="B1682" s="79">
        <v>7898969738002</v>
      </c>
      <c r="C1682" s="80" t="s">
        <v>19</v>
      </c>
      <c r="D1682" s="80" t="s">
        <v>10565</v>
      </c>
      <c r="E1682" s="80" t="s">
        <v>11449</v>
      </c>
      <c r="F1682" s="80" t="s">
        <v>11490</v>
      </c>
      <c r="G1682" s="80" t="s">
        <v>11775</v>
      </c>
      <c r="H1682" t="s">
        <v>11777</v>
      </c>
      <c r="I1682" s="50">
        <v>1.1399999999999999</v>
      </c>
    </row>
    <row r="1683" spans="1:9" x14ac:dyDescent="0.2">
      <c r="A1683">
        <v>466940</v>
      </c>
      <c r="B1683" s="79">
        <v>7898969738057</v>
      </c>
      <c r="C1683" s="80" t="s">
        <v>19</v>
      </c>
      <c r="D1683" s="80" t="s">
        <v>10565</v>
      </c>
      <c r="E1683" s="80" t="s">
        <v>11449</v>
      </c>
      <c r="F1683" s="80" t="s">
        <v>11490</v>
      </c>
      <c r="G1683" s="80" t="s">
        <v>11775</v>
      </c>
      <c r="H1683" t="s">
        <v>11778</v>
      </c>
      <c r="I1683" s="50">
        <v>1.1399999999999999</v>
      </c>
    </row>
    <row r="1684" spans="1:9" x14ac:dyDescent="0.2">
      <c r="A1684">
        <v>466941</v>
      </c>
      <c r="B1684" s="79">
        <v>7898969738040</v>
      </c>
      <c r="C1684" s="80" t="s">
        <v>19</v>
      </c>
      <c r="D1684" s="80" t="s">
        <v>10565</v>
      </c>
      <c r="E1684" s="80" t="s">
        <v>11449</v>
      </c>
      <c r="F1684" s="80" t="s">
        <v>11490</v>
      </c>
      <c r="G1684" s="80" t="s">
        <v>11775</v>
      </c>
      <c r="H1684" t="s">
        <v>11779</v>
      </c>
      <c r="I1684" s="50">
        <v>1.1399999999999999</v>
      </c>
    </row>
    <row r="1685" spans="1:9" x14ac:dyDescent="0.2">
      <c r="A1685">
        <v>466947</v>
      </c>
      <c r="B1685" s="79">
        <v>7898969738033</v>
      </c>
      <c r="C1685" s="80" t="s">
        <v>19</v>
      </c>
      <c r="D1685" s="80" t="s">
        <v>10565</v>
      </c>
      <c r="E1685" s="80" t="s">
        <v>11449</v>
      </c>
      <c r="F1685" s="80" t="s">
        <v>11490</v>
      </c>
      <c r="G1685" s="80" t="s">
        <v>11775</v>
      </c>
      <c r="H1685" t="s">
        <v>11780</v>
      </c>
      <c r="I1685" s="50">
        <v>1.1399999999999999</v>
      </c>
    </row>
    <row r="1686" spans="1:9" x14ac:dyDescent="0.2">
      <c r="A1686">
        <v>466949</v>
      </c>
      <c r="B1686" s="79">
        <v>7898969738019</v>
      </c>
      <c r="C1686" s="80" t="s">
        <v>19</v>
      </c>
      <c r="D1686" s="80" t="s">
        <v>10565</v>
      </c>
      <c r="E1686" s="80" t="s">
        <v>11449</v>
      </c>
      <c r="F1686" s="80" t="s">
        <v>11490</v>
      </c>
      <c r="G1686" s="80" t="s">
        <v>11775</v>
      </c>
      <c r="H1686" t="s">
        <v>11781</v>
      </c>
      <c r="I1686" s="50">
        <v>1.1399999999999999</v>
      </c>
    </row>
    <row r="1687" spans="1:9" x14ac:dyDescent="0.2">
      <c r="A1687">
        <v>559511</v>
      </c>
      <c r="B1687" s="79">
        <v>7896791904176</v>
      </c>
      <c r="C1687" s="80" t="s">
        <v>19</v>
      </c>
      <c r="D1687" s="80" t="s">
        <v>10565</v>
      </c>
      <c r="E1687" s="80" t="s">
        <v>11449</v>
      </c>
      <c r="F1687" s="80" t="s">
        <v>11490</v>
      </c>
      <c r="G1687" s="80" t="s">
        <v>11701</v>
      </c>
      <c r="H1687" t="s">
        <v>11702</v>
      </c>
      <c r="I1687" s="50">
        <v>3.9</v>
      </c>
    </row>
    <row r="1688" spans="1:9" x14ac:dyDescent="0.2">
      <c r="A1688">
        <v>559515</v>
      </c>
      <c r="B1688" s="79">
        <v>7896791904183</v>
      </c>
      <c r="C1688" s="80" t="s">
        <v>19</v>
      </c>
      <c r="D1688" s="80" t="s">
        <v>10565</v>
      </c>
      <c r="E1688" s="80" t="s">
        <v>11449</v>
      </c>
      <c r="F1688" s="80" t="s">
        <v>11490</v>
      </c>
      <c r="G1688" s="80" t="s">
        <v>11701</v>
      </c>
      <c r="H1688" t="s">
        <v>11703</v>
      </c>
      <c r="I1688" s="50">
        <v>3.9</v>
      </c>
    </row>
    <row r="1689" spans="1:9" x14ac:dyDescent="0.2">
      <c r="A1689">
        <v>560220</v>
      </c>
      <c r="B1689" s="79">
        <v>7896791904473</v>
      </c>
      <c r="C1689" s="80" t="s">
        <v>19</v>
      </c>
      <c r="D1689" s="80" t="s">
        <v>10565</v>
      </c>
      <c r="E1689" s="80" t="s">
        <v>11449</v>
      </c>
      <c r="F1689" s="80" t="s">
        <v>11490</v>
      </c>
      <c r="G1689" s="80" t="s">
        <v>11701</v>
      </c>
      <c r="H1689" t="s">
        <v>13540</v>
      </c>
      <c r="I1689" s="50">
        <v>8.7200000000000006</v>
      </c>
    </row>
    <row r="1690" spans="1:9" x14ac:dyDescent="0.2">
      <c r="A1690">
        <v>560221</v>
      </c>
      <c r="B1690" s="79">
        <v>7896791904510</v>
      </c>
      <c r="C1690" s="80" t="s">
        <v>19</v>
      </c>
      <c r="D1690" s="80" t="s">
        <v>10565</v>
      </c>
      <c r="E1690" s="80" t="s">
        <v>11449</v>
      </c>
      <c r="F1690" s="80" t="s">
        <v>11490</v>
      </c>
      <c r="G1690" s="80" t="s">
        <v>11701</v>
      </c>
      <c r="H1690" t="s">
        <v>13541</v>
      </c>
      <c r="I1690" s="50">
        <v>8.73</v>
      </c>
    </row>
    <row r="1691" spans="1:9" x14ac:dyDescent="0.2">
      <c r="A1691">
        <v>560205</v>
      </c>
      <c r="B1691" s="79">
        <v>7896791904046</v>
      </c>
      <c r="C1691" s="80" t="s">
        <v>19</v>
      </c>
      <c r="D1691" s="80" t="s">
        <v>10565</v>
      </c>
      <c r="E1691" s="80" t="s">
        <v>11449</v>
      </c>
      <c r="F1691" s="80" t="s">
        <v>11490</v>
      </c>
      <c r="G1691" s="80" t="s">
        <v>11701</v>
      </c>
      <c r="H1691" t="s">
        <v>11704</v>
      </c>
      <c r="I1691" s="50">
        <v>6.3</v>
      </c>
    </row>
    <row r="1692" spans="1:9" x14ac:dyDescent="0.2">
      <c r="A1692">
        <v>560207</v>
      </c>
      <c r="B1692" s="79">
        <v>7896791904039</v>
      </c>
      <c r="C1692" s="80" t="s">
        <v>19</v>
      </c>
      <c r="D1692" s="80" t="s">
        <v>10565</v>
      </c>
      <c r="E1692" s="80" t="s">
        <v>11449</v>
      </c>
      <c r="F1692" s="80" t="s">
        <v>11490</v>
      </c>
      <c r="G1692" s="80" t="s">
        <v>11701</v>
      </c>
      <c r="H1692" t="s">
        <v>11705</v>
      </c>
      <c r="I1692" s="50">
        <v>6.3</v>
      </c>
    </row>
    <row r="1693" spans="1:9" x14ac:dyDescent="0.2">
      <c r="A1693">
        <v>560225</v>
      </c>
      <c r="B1693" s="79">
        <v>7896791905135</v>
      </c>
      <c r="C1693" s="80" t="s">
        <v>19</v>
      </c>
      <c r="D1693" s="80" t="s">
        <v>10565</v>
      </c>
      <c r="E1693" s="80" t="s">
        <v>11449</v>
      </c>
      <c r="F1693" s="80" t="s">
        <v>11490</v>
      </c>
      <c r="G1693" s="80" t="s">
        <v>11701</v>
      </c>
      <c r="H1693" t="s">
        <v>11710</v>
      </c>
      <c r="I1693" s="50">
        <v>2.64</v>
      </c>
    </row>
    <row r="1694" spans="1:9" x14ac:dyDescent="0.2">
      <c r="A1694">
        <v>560219</v>
      </c>
      <c r="B1694" s="79">
        <v>7896791905111</v>
      </c>
      <c r="C1694" s="80" t="s">
        <v>19</v>
      </c>
      <c r="D1694" s="80" t="s">
        <v>10565</v>
      </c>
      <c r="E1694" s="80" t="s">
        <v>11449</v>
      </c>
      <c r="F1694" s="80" t="s">
        <v>11490</v>
      </c>
      <c r="G1694" s="80" t="s">
        <v>11701</v>
      </c>
      <c r="H1694" t="s">
        <v>11708</v>
      </c>
      <c r="I1694" s="50">
        <v>6.56</v>
      </c>
    </row>
    <row r="1695" spans="1:9" x14ac:dyDescent="0.2">
      <c r="A1695">
        <v>560215</v>
      </c>
      <c r="B1695" s="79">
        <v>7896791904251</v>
      </c>
      <c r="C1695" s="80" t="s">
        <v>19</v>
      </c>
      <c r="D1695" s="80" t="s">
        <v>10565</v>
      </c>
      <c r="E1695" s="80" t="s">
        <v>11449</v>
      </c>
      <c r="F1695" s="80" t="s">
        <v>11490</v>
      </c>
      <c r="G1695" s="80" t="s">
        <v>11701</v>
      </c>
      <c r="H1695" t="s">
        <v>13542</v>
      </c>
      <c r="I1695" s="50">
        <v>8.2100000000000009</v>
      </c>
    </row>
    <row r="1696" spans="1:9" x14ac:dyDescent="0.2">
      <c r="A1696">
        <v>560216</v>
      </c>
      <c r="B1696" s="79">
        <v>7896791904282</v>
      </c>
      <c r="C1696" s="80" t="s">
        <v>19</v>
      </c>
      <c r="D1696" s="80" t="s">
        <v>10565</v>
      </c>
      <c r="E1696" s="80" t="s">
        <v>11449</v>
      </c>
      <c r="F1696" s="80" t="s">
        <v>11490</v>
      </c>
      <c r="G1696" s="80" t="s">
        <v>11701</v>
      </c>
      <c r="H1696" t="s">
        <v>13543</v>
      </c>
      <c r="I1696" s="50">
        <v>7.79</v>
      </c>
    </row>
    <row r="1697" spans="1:9" x14ac:dyDescent="0.2">
      <c r="A1697">
        <v>560217</v>
      </c>
      <c r="B1697" s="79">
        <v>7896791904312</v>
      </c>
      <c r="C1697" s="80" t="s">
        <v>19</v>
      </c>
      <c r="D1697" s="80" t="s">
        <v>10565</v>
      </c>
      <c r="E1697" s="80" t="s">
        <v>11449</v>
      </c>
      <c r="F1697" s="80" t="s">
        <v>11490</v>
      </c>
      <c r="G1697" s="80" t="s">
        <v>11701</v>
      </c>
      <c r="H1697" t="s">
        <v>13544</v>
      </c>
      <c r="I1697" s="50">
        <v>8.2100000000000009</v>
      </c>
    </row>
    <row r="1698" spans="1:9" x14ac:dyDescent="0.2">
      <c r="A1698">
        <v>560218</v>
      </c>
      <c r="B1698" s="79">
        <v>7896791904268</v>
      </c>
      <c r="C1698" s="80" t="s">
        <v>19</v>
      </c>
      <c r="D1698" s="80" t="s">
        <v>10565</v>
      </c>
      <c r="E1698" s="80" t="s">
        <v>11449</v>
      </c>
      <c r="F1698" s="80" t="s">
        <v>11490</v>
      </c>
      <c r="G1698" s="80" t="s">
        <v>11701</v>
      </c>
      <c r="H1698" t="s">
        <v>13545</v>
      </c>
      <c r="I1698" s="50">
        <v>10.35</v>
      </c>
    </row>
    <row r="1699" spans="1:9" x14ac:dyDescent="0.2">
      <c r="A1699">
        <v>560222</v>
      </c>
      <c r="B1699" s="79">
        <v>7896791970782</v>
      </c>
      <c r="C1699" s="80" t="s">
        <v>19</v>
      </c>
      <c r="D1699" s="80" t="s">
        <v>10565</v>
      </c>
      <c r="E1699" s="80" t="s">
        <v>11449</v>
      </c>
      <c r="F1699" s="80" t="s">
        <v>11490</v>
      </c>
      <c r="G1699" s="80" t="s">
        <v>11701</v>
      </c>
      <c r="H1699" t="s">
        <v>11709</v>
      </c>
      <c r="I1699" s="50">
        <v>3.29</v>
      </c>
    </row>
    <row r="1700" spans="1:9" x14ac:dyDescent="0.2">
      <c r="A1700">
        <v>560223</v>
      </c>
      <c r="B1700" s="79">
        <v>7896791904435</v>
      </c>
      <c r="C1700" s="80" t="s">
        <v>19</v>
      </c>
      <c r="D1700" s="80" t="s">
        <v>10565</v>
      </c>
      <c r="E1700" s="80" t="s">
        <v>11449</v>
      </c>
      <c r="F1700" s="80" t="s">
        <v>11490</v>
      </c>
      <c r="G1700" s="80" t="s">
        <v>11701</v>
      </c>
      <c r="H1700" t="s">
        <v>13546</v>
      </c>
      <c r="I1700" s="50">
        <v>4.74</v>
      </c>
    </row>
    <row r="1701" spans="1:9" x14ac:dyDescent="0.2">
      <c r="A1701">
        <v>560224</v>
      </c>
      <c r="B1701" s="79">
        <v>7896791904442</v>
      </c>
      <c r="C1701" s="80" t="s">
        <v>19</v>
      </c>
      <c r="D1701" s="80" t="s">
        <v>10565</v>
      </c>
      <c r="E1701" s="80" t="s">
        <v>11449</v>
      </c>
      <c r="F1701" s="80" t="s">
        <v>11490</v>
      </c>
      <c r="G1701" s="80" t="s">
        <v>11701</v>
      </c>
      <c r="H1701" t="s">
        <v>13547</v>
      </c>
      <c r="I1701" s="50">
        <v>4.74</v>
      </c>
    </row>
    <row r="1702" spans="1:9" x14ac:dyDescent="0.2">
      <c r="A1702">
        <v>560211</v>
      </c>
      <c r="B1702" s="79">
        <v>7896791904329</v>
      </c>
      <c r="C1702" s="80" t="s">
        <v>19</v>
      </c>
      <c r="D1702" s="80" t="s">
        <v>10565</v>
      </c>
      <c r="E1702" s="80" t="s">
        <v>11449</v>
      </c>
      <c r="F1702" s="80" t="s">
        <v>11490</v>
      </c>
      <c r="G1702" s="80" t="s">
        <v>11701</v>
      </c>
      <c r="H1702" t="s">
        <v>11706</v>
      </c>
      <c r="I1702" s="50">
        <v>5.69</v>
      </c>
    </row>
    <row r="1703" spans="1:9" x14ac:dyDescent="0.2">
      <c r="A1703">
        <v>560214</v>
      </c>
      <c r="B1703" s="79">
        <v>7896791904336</v>
      </c>
      <c r="C1703" s="80" t="s">
        <v>19</v>
      </c>
      <c r="D1703" s="80" t="s">
        <v>10565</v>
      </c>
      <c r="E1703" s="80" t="s">
        <v>11449</v>
      </c>
      <c r="F1703" s="80" t="s">
        <v>11490</v>
      </c>
      <c r="G1703" s="80" t="s">
        <v>11701</v>
      </c>
      <c r="H1703" t="s">
        <v>11707</v>
      </c>
      <c r="I1703" s="50">
        <v>8.59</v>
      </c>
    </row>
    <row r="1704" spans="1:9" x14ac:dyDescent="0.2">
      <c r="A1704">
        <v>460364</v>
      </c>
      <c r="B1704" s="79">
        <v>7891097101373</v>
      </c>
      <c r="C1704" s="80" t="s">
        <v>19</v>
      </c>
      <c r="D1704" s="80" t="s">
        <v>10565</v>
      </c>
      <c r="E1704" s="80" t="s">
        <v>11449</v>
      </c>
      <c r="F1704" s="80" t="s">
        <v>11849</v>
      </c>
      <c r="G1704" s="80" t="s">
        <v>11442</v>
      </c>
      <c r="H1704" t="s">
        <v>11852</v>
      </c>
      <c r="I1704" s="50">
        <v>9.83</v>
      </c>
    </row>
    <row r="1705" spans="1:9" x14ac:dyDescent="0.2">
      <c r="A1705">
        <v>460371</v>
      </c>
      <c r="B1705" s="79">
        <v>7891097101380</v>
      </c>
      <c r="C1705" s="80" t="s">
        <v>19</v>
      </c>
      <c r="D1705" s="80" t="s">
        <v>10565</v>
      </c>
      <c r="E1705" s="80" t="s">
        <v>11449</v>
      </c>
      <c r="F1705" s="80" t="s">
        <v>11849</v>
      </c>
      <c r="G1705" s="80" t="s">
        <v>11442</v>
      </c>
      <c r="H1705" t="s">
        <v>11853</v>
      </c>
      <c r="I1705" s="50">
        <v>23.91</v>
      </c>
    </row>
    <row r="1706" spans="1:9" x14ac:dyDescent="0.2">
      <c r="A1706">
        <v>488440</v>
      </c>
      <c r="B1706" s="79">
        <v>7891097104503</v>
      </c>
      <c r="C1706" s="80" t="s">
        <v>19</v>
      </c>
      <c r="D1706" s="80" t="s">
        <v>10565</v>
      </c>
      <c r="E1706" s="80" t="s">
        <v>11449</v>
      </c>
      <c r="F1706" s="80" t="s">
        <v>11849</v>
      </c>
      <c r="G1706" s="80" t="s">
        <v>11442</v>
      </c>
      <c r="H1706" t="s">
        <v>11854</v>
      </c>
      <c r="I1706" s="50">
        <v>20.04</v>
      </c>
    </row>
    <row r="1707" spans="1:9" x14ac:dyDescent="0.2">
      <c r="A1707">
        <v>417353</v>
      </c>
      <c r="B1707" s="79">
        <v>7891097001338</v>
      </c>
      <c r="C1707" s="80" t="s">
        <v>19</v>
      </c>
      <c r="D1707" s="80" t="s">
        <v>10565</v>
      </c>
      <c r="E1707" s="80" t="s">
        <v>11449</v>
      </c>
      <c r="F1707" s="80" t="s">
        <v>11849</v>
      </c>
      <c r="G1707" s="80" t="s">
        <v>11442</v>
      </c>
      <c r="H1707" t="s">
        <v>11851</v>
      </c>
      <c r="I1707" s="50">
        <v>11.09</v>
      </c>
    </row>
    <row r="1708" spans="1:9" x14ac:dyDescent="0.2">
      <c r="A1708">
        <v>63783</v>
      </c>
      <c r="B1708" s="79">
        <v>3228020355741</v>
      </c>
      <c r="C1708" s="80" t="s">
        <v>19</v>
      </c>
      <c r="D1708" s="80" t="s">
        <v>10565</v>
      </c>
      <c r="E1708" s="80" t="s">
        <v>11449</v>
      </c>
      <c r="F1708" s="80" t="s">
        <v>11849</v>
      </c>
      <c r="G1708" s="80" t="s">
        <v>11442</v>
      </c>
      <c r="H1708" t="s">
        <v>13548</v>
      </c>
      <c r="I1708" s="50">
        <v>11</v>
      </c>
    </row>
    <row r="1709" spans="1:9" x14ac:dyDescent="0.2">
      <c r="A1709">
        <v>46249</v>
      </c>
      <c r="B1709" s="79">
        <v>7898403780055</v>
      </c>
      <c r="C1709" s="80" t="s">
        <v>19</v>
      </c>
      <c r="D1709" s="80" t="s">
        <v>10565</v>
      </c>
      <c r="E1709" s="80" t="s">
        <v>11449</v>
      </c>
      <c r="F1709" s="80" t="s">
        <v>11849</v>
      </c>
      <c r="G1709" s="80" t="s">
        <v>6311</v>
      </c>
      <c r="H1709" t="s">
        <v>11866</v>
      </c>
      <c r="I1709" s="50">
        <v>10.82</v>
      </c>
    </row>
    <row r="1710" spans="1:9" x14ac:dyDescent="0.2">
      <c r="A1710">
        <v>46250</v>
      </c>
      <c r="B1710" s="79">
        <v>7898403780062</v>
      </c>
      <c r="C1710" s="80" t="s">
        <v>19</v>
      </c>
      <c r="D1710" s="80" t="s">
        <v>10565</v>
      </c>
      <c r="E1710" s="80" t="s">
        <v>11449</v>
      </c>
      <c r="F1710" s="80" t="s">
        <v>11849</v>
      </c>
      <c r="G1710" s="80" t="s">
        <v>6311</v>
      </c>
      <c r="H1710" t="s">
        <v>11865</v>
      </c>
      <c r="I1710" s="50">
        <v>22.63</v>
      </c>
    </row>
    <row r="1711" spans="1:9" x14ac:dyDescent="0.2">
      <c r="A1711">
        <v>421776</v>
      </c>
      <c r="B1711" s="79">
        <v>7896260781635</v>
      </c>
      <c r="C1711" s="80" t="s">
        <v>19</v>
      </c>
      <c r="D1711" s="80" t="s">
        <v>10565</v>
      </c>
      <c r="E1711" s="80" t="s">
        <v>11449</v>
      </c>
      <c r="F1711" s="80" t="s">
        <v>11849</v>
      </c>
      <c r="G1711" s="80" t="s">
        <v>11855</v>
      </c>
      <c r="H1711" t="s">
        <v>11858</v>
      </c>
      <c r="I1711" s="50">
        <v>11.89</v>
      </c>
    </row>
    <row r="1712" spans="1:9" x14ac:dyDescent="0.2">
      <c r="A1712">
        <v>52270</v>
      </c>
      <c r="B1712" s="79">
        <v>7896260700216</v>
      </c>
      <c r="C1712" s="80" t="s">
        <v>19</v>
      </c>
      <c r="D1712" s="80" t="s">
        <v>10565</v>
      </c>
      <c r="E1712" s="80" t="s">
        <v>11449</v>
      </c>
      <c r="F1712" s="80" t="s">
        <v>11849</v>
      </c>
      <c r="G1712" s="80" t="s">
        <v>11855</v>
      </c>
      <c r="H1712" t="s">
        <v>11856</v>
      </c>
      <c r="I1712" s="50">
        <v>10.8</v>
      </c>
    </row>
    <row r="1713" spans="1:9" x14ac:dyDescent="0.2">
      <c r="A1713">
        <v>52271</v>
      </c>
      <c r="B1713" s="79">
        <v>7896260700230</v>
      </c>
      <c r="C1713" s="80" t="s">
        <v>19</v>
      </c>
      <c r="D1713" s="80" t="s">
        <v>10565</v>
      </c>
      <c r="E1713" s="80" t="s">
        <v>11449</v>
      </c>
      <c r="F1713" s="80" t="s">
        <v>11849</v>
      </c>
      <c r="G1713" s="80" t="s">
        <v>11855</v>
      </c>
      <c r="H1713" t="s">
        <v>11857</v>
      </c>
      <c r="I1713" s="50">
        <v>20.66</v>
      </c>
    </row>
    <row r="1714" spans="1:9" x14ac:dyDescent="0.2">
      <c r="A1714">
        <v>158601</v>
      </c>
      <c r="B1714" s="79">
        <v>7896051135425</v>
      </c>
      <c r="C1714" s="80" t="s">
        <v>19</v>
      </c>
      <c r="D1714" s="80" t="s">
        <v>10565</v>
      </c>
      <c r="E1714" s="80" t="s">
        <v>11449</v>
      </c>
      <c r="F1714" s="80" t="s">
        <v>11849</v>
      </c>
      <c r="G1714" s="80" t="s">
        <v>6133</v>
      </c>
      <c r="H1714" t="s">
        <v>11850</v>
      </c>
      <c r="I1714" s="50">
        <v>29.08</v>
      </c>
    </row>
    <row r="1715" spans="1:9" x14ac:dyDescent="0.2">
      <c r="A1715">
        <v>6714</v>
      </c>
      <c r="B1715" s="79">
        <v>7898215151319</v>
      </c>
      <c r="C1715" s="80" t="s">
        <v>19</v>
      </c>
      <c r="D1715" s="80" t="s">
        <v>10565</v>
      </c>
      <c r="E1715" s="80" t="s">
        <v>11449</v>
      </c>
      <c r="F1715" s="80" t="s">
        <v>11849</v>
      </c>
      <c r="G1715" s="80" t="s">
        <v>6115</v>
      </c>
      <c r="H1715" t="s">
        <v>11859</v>
      </c>
      <c r="I1715" s="50">
        <v>24.12</v>
      </c>
    </row>
    <row r="1716" spans="1:9" x14ac:dyDescent="0.2">
      <c r="A1716">
        <v>6119</v>
      </c>
      <c r="B1716" s="79">
        <v>7898215151302</v>
      </c>
      <c r="C1716" s="80" t="s">
        <v>19</v>
      </c>
      <c r="D1716" s="80" t="s">
        <v>10565</v>
      </c>
      <c r="E1716" s="80" t="s">
        <v>11449</v>
      </c>
      <c r="F1716" s="80" t="s">
        <v>11849</v>
      </c>
      <c r="G1716" s="80" t="s">
        <v>6115</v>
      </c>
      <c r="H1716" t="s">
        <v>13549</v>
      </c>
      <c r="I1716" s="50">
        <v>11.11</v>
      </c>
    </row>
    <row r="1717" spans="1:9" x14ac:dyDescent="0.2">
      <c r="A1717">
        <v>354292</v>
      </c>
      <c r="B1717" s="79">
        <v>7898215151425</v>
      </c>
      <c r="C1717" s="80" t="s">
        <v>19</v>
      </c>
      <c r="D1717" s="80" t="s">
        <v>10565</v>
      </c>
      <c r="E1717" s="80" t="s">
        <v>11449</v>
      </c>
      <c r="F1717" s="80" t="s">
        <v>11849</v>
      </c>
      <c r="G1717" s="80" t="s">
        <v>6115</v>
      </c>
      <c r="H1717" t="s">
        <v>11860</v>
      </c>
      <c r="I1717" s="50">
        <v>12.07</v>
      </c>
    </row>
    <row r="1718" spans="1:9" x14ac:dyDescent="0.2">
      <c r="A1718">
        <v>253798</v>
      </c>
      <c r="B1718" s="79">
        <v>7898215151470</v>
      </c>
      <c r="C1718" s="80" t="s">
        <v>19</v>
      </c>
      <c r="D1718" s="80" t="s">
        <v>10565</v>
      </c>
      <c r="E1718" s="80" t="s">
        <v>11449</v>
      </c>
      <c r="F1718" s="80" t="s">
        <v>11849</v>
      </c>
      <c r="G1718" s="80" t="s">
        <v>6115</v>
      </c>
      <c r="H1718" t="s">
        <v>13550</v>
      </c>
      <c r="I1718" s="50">
        <v>11.39</v>
      </c>
    </row>
    <row r="1719" spans="1:9" x14ac:dyDescent="0.2">
      <c r="A1719">
        <v>253801</v>
      </c>
      <c r="B1719" s="79">
        <v>7898215151487</v>
      </c>
      <c r="C1719" s="80" t="s">
        <v>19</v>
      </c>
      <c r="D1719" s="80" t="s">
        <v>10565</v>
      </c>
      <c r="E1719" s="80" t="s">
        <v>11449</v>
      </c>
      <c r="F1719" s="80" t="s">
        <v>11849</v>
      </c>
      <c r="G1719" s="80" t="s">
        <v>6115</v>
      </c>
      <c r="H1719" t="s">
        <v>13551</v>
      </c>
      <c r="I1719" s="50">
        <v>25.96</v>
      </c>
    </row>
    <row r="1720" spans="1:9" x14ac:dyDescent="0.2">
      <c r="A1720">
        <v>177388</v>
      </c>
      <c r="B1720" s="79">
        <v>7898133620560</v>
      </c>
      <c r="C1720" s="80" t="s">
        <v>19</v>
      </c>
      <c r="D1720" s="80" t="s">
        <v>10565</v>
      </c>
      <c r="E1720" s="80" t="s">
        <v>11449</v>
      </c>
      <c r="F1720" s="80" t="s">
        <v>11849</v>
      </c>
      <c r="G1720" s="80" t="s">
        <v>11870</v>
      </c>
      <c r="H1720" t="s">
        <v>13552</v>
      </c>
      <c r="I1720" s="50">
        <v>24.04</v>
      </c>
    </row>
    <row r="1721" spans="1:9" x14ac:dyDescent="0.2">
      <c r="A1721">
        <v>471851</v>
      </c>
      <c r="B1721" s="79">
        <v>7898912485502</v>
      </c>
      <c r="C1721" s="80" t="s">
        <v>19</v>
      </c>
      <c r="D1721" s="80" t="s">
        <v>10565</v>
      </c>
      <c r="E1721" s="80" t="s">
        <v>11449</v>
      </c>
      <c r="F1721" s="80" t="s">
        <v>11849</v>
      </c>
      <c r="G1721" s="80" t="s">
        <v>11390</v>
      </c>
      <c r="H1721" t="s">
        <v>13553</v>
      </c>
      <c r="I1721" s="50">
        <v>9.61</v>
      </c>
    </row>
    <row r="1722" spans="1:9" x14ac:dyDescent="0.2">
      <c r="A1722">
        <v>471950</v>
      </c>
      <c r="B1722" s="79">
        <v>7898912485496</v>
      </c>
      <c r="C1722" s="80" t="s">
        <v>19</v>
      </c>
      <c r="D1722" s="80" t="s">
        <v>10565</v>
      </c>
      <c r="E1722" s="80" t="s">
        <v>11449</v>
      </c>
      <c r="F1722" s="80" t="s">
        <v>11849</v>
      </c>
      <c r="G1722" s="80" t="s">
        <v>11390</v>
      </c>
      <c r="H1722" t="s">
        <v>11869</v>
      </c>
      <c r="I1722" s="50">
        <v>4.2</v>
      </c>
    </row>
    <row r="1723" spans="1:9" x14ac:dyDescent="0.2">
      <c r="A1723">
        <v>74782</v>
      </c>
      <c r="B1723" s="79">
        <v>7898912485144</v>
      </c>
      <c r="C1723" s="80" t="s">
        <v>19</v>
      </c>
      <c r="D1723" s="80" t="s">
        <v>10565</v>
      </c>
      <c r="E1723" s="80" t="s">
        <v>11449</v>
      </c>
      <c r="F1723" s="80" t="s">
        <v>11849</v>
      </c>
      <c r="G1723" s="80" t="s">
        <v>11390</v>
      </c>
      <c r="H1723" t="s">
        <v>11868</v>
      </c>
      <c r="I1723" s="50">
        <v>7.45</v>
      </c>
    </row>
    <row r="1724" spans="1:9" x14ac:dyDescent="0.2">
      <c r="A1724">
        <v>74785</v>
      </c>
      <c r="B1724" s="79">
        <v>7898912485151</v>
      </c>
      <c r="C1724" s="80" t="s">
        <v>19</v>
      </c>
      <c r="D1724" s="80" t="s">
        <v>10565</v>
      </c>
      <c r="E1724" s="80" t="s">
        <v>11449</v>
      </c>
      <c r="F1724" s="80" t="s">
        <v>11849</v>
      </c>
      <c r="G1724" s="80" t="s">
        <v>11390</v>
      </c>
      <c r="H1724" t="s">
        <v>11867</v>
      </c>
      <c r="I1724" s="50">
        <v>18.62</v>
      </c>
    </row>
    <row r="1725" spans="1:9" x14ac:dyDescent="0.2">
      <c r="A1725">
        <v>540004</v>
      </c>
      <c r="B1725" s="79">
        <v>7891030000022</v>
      </c>
      <c r="C1725" s="80" t="s">
        <v>19</v>
      </c>
      <c r="D1725" s="80" t="s">
        <v>10565</v>
      </c>
      <c r="E1725" s="80" t="s">
        <v>11449</v>
      </c>
      <c r="F1725" s="80" t="s">
        <v>11849</v>
      </c>
      <c r="G1725" s="80" t="s">
        <v>6343</v>
      </c>
      <c r="H1725" t="s">
        <v>11872</v>
      </c>
      <c r="I1725" s="50">
        <v>14.6</v>
      </c>
    </row>
    <row r="1726" spans="1:9" x14ac:dyDescent="0.2">
      <c r="A1726">
        <v>464180</v>
      </c>
      <c r="B1726" s="79">
        <v>7898387120083</v>
      </c>
      <c r="C1726" s="80" t="s">
        <v>19</v>
      </c>
      <c r="D1726" s="80" t="s">
        <v>10565</v>
      </c>
      <c r="E1726" s="80" t="s">
        <v>11449</v>
      </c>
      <c r="F1726" s="80" t="s">
        <v>11849</v>
      </c>
      <c r="G1726" s="80" t="s">
        <v>10367</v>
      </c>
      <c r="H1726" t="s">
        <v>13554</v>
      </c>
      <c r="I1726" s="50">
        <v>19.22</v>
      </c>
    </row>
    <row r="1727" spans="1:9" x14ac:dyDescent="0.2">
      <c r="A1727">
        <v>457932</v>
      </c>
      <c r="B1727" s="79">
        <v>7898994558262</v>
      </c>
      <c r="C1727" s="80" t="s">
        <v>19</v>
      </c>
      <c r="D1727" s="80" t="s">
        <v>10565</v>
      </c>
      <c r="E1727" s="80" t="s">
        <v>11449</v>
      </c>
      <c r="F1727" s="80" t="s">
        <v>11849</v>
      </c>
      <c r="G1727" s="80" t="s">
        <v>11404</v>
      </c>
      <c r="H1727" t="s">
        <v>13555</v>
      </c>
      <c r="I1727" s="50">
        <v>17.41</v>
      </c>
    </row>
    <row r="1728" spans="1:9" x14ac:dyDescent="0.2">
      <c r="A1728">
        <v>463959</v>
      </c>
      <c r="B1728" s="79">
        <v>7897318507016</v>
      </c>
      <c r="C1728" s="80" t="s">
        <v>19</v>
      </c>
      <c r="D1728" s="80" t="s">
        <v>10565</v>
      </c>
      <c r="E1728" s="80" t="s">
        <v>11449</v>
      </c>
      <c r="F1728" s="80" t="s">
        <v>11849</v>
      </c>
      <c r="G1728" s="80" t="s">
        <v>11368</v>
      </c>
      <c r="H1728" t="s">
        <v>11861</v>
      </c>
      <c r="I1728" s="50">
        <v>9.86</v>
      </c>
    </row>
    <row r="1729" spans="1:9" x14ac:dyDescent="0.2">
      <c r="A1729">
        <v>463960</v>
      </c>
      <c r="B1729" s="79">
        <v>7897318572816</v>
      </c>
      <c r="C1729" s="80" t="s">
        <v>19</v>
      </c>
      <c r="D1729" s="80" t="s">
        <v>10565</v>
      </c>
      <c r="E1729" s="80" t="s">
        <v>11449</v>
      </c>
      <c r="F1729" s="80" t="s">
        <v>11849</v>
      </c>
      <c r="G1729" s="80" t="s">
        <v>11368</v>
      </c>
      <c r="H1729" t="s">
        <v>11862</v>
      </c>
      <c r="I1729" s="50">
        <v>24.65</v>
      </c>
    </row>
    <row r="1730" spans="1:9" x14ac:dyDescent="0.2">
      <c r="A1730">
        <v>463978</v>
      </c>
      <c r="B1730" s="79">
        <v>7897318573288</v>
      </c>
      <c r="C1730" s="80" t="s">
        <v>19</v>
      </c>
      <c r="D1730" s="80" t="s">
        <v>10565</v>
      </c>
      <c r="E1730" s="80" t="s">
        <v>11449</v>
      </c>
      <c r="F1730" s="80" t="s">
        <v>11849</v>
      </c>
      <c r="G1730" s="80" t="s">
        <v>11368</v>
      </c>
      <c r="H1730" t="s">
        <v>11863</v>
      </c>
      <c r="I1730" s="50">
        <v>9.86</v>
      </c>
    </row>
    <row r="1731" spans="1:9" x14ac:dyDescent="0.2">
      <c r="A1731">
        <v>463981</v>
      </c>
      <c r="B1731" s="79">
        <v>7897318573301</v>
      </c>
      <c r="C1731" s="80" t="s">
        <v>19</v>
      </c>
      <c r="D1731" s="80" t="s">
        <v>10565</v>
      </c>
      <c r="E1731" s="80" t="s">
        <v>11449</v>
      </c>
      <c r="F1731" s="80" t="s">
        <v>11849</v>
      </c>
      <c r="G1731" s="80" t="s">
        <v>11368</v>
      </c>
      <c r="H1731" t="s">
        <v>11864</v>
      </c>
      <c r="I1731" s="50">
        <v>11.15</v>
      </c>
    </row>
    <row r="1732" spans="1:9" x14ac:dyDescent="0.2">
      <c r="A1732">
        <v>544668</v>
      </c>
      <c r="B1732" s="79">
        <v>7898996416256</v>
      </c>
      <c r="C1732" s="80" t="s">
        <v>19</v>
      </c>
      <c r="D1732" s="80" t="s">
        <v>10565</v>
      </c>
      <c r="E1732" s="80" t="s">
        <v>11449</v>
      </c>
      <c r="F1732" s="80" t="s">
        <v>11849</v>
      </c>
      <c r="G1732" s="80" t="s">
        <v>13036</v>
      </c>
      <c r="H1732" t="s">
        <v>13556</v>
      </c>
      <c r="I1732" s="50">
        <v>20.420000000000002</v>
      </c>
    </row>
    <row r="1733" spans="1:9" x14ac:dyDescent="0.2">
      <c r="A1733">
        <v>544674</v>
      </c>
      <c r="B1733" s="79">
        <v>7898996416263</v>
      </c>
      <c r="C1733" s="80" t="s">
        <v>19</v>
      </c>
      <c r="D1733" s="80" t="s">
        <v>10565</v>
      </c>
      <c r="E1733" s="80" t="s">
        <v>11449</v>
      </c>
      <c r="F1733" s="80" t="s">
        <v>11849</v>
      </c>
      <c r="G1733" s="80" t="s">
        <v>13036</v>
      </c>
      <c r="H1733" t="s">
        <v>13557</v>
      </c>
      <c r="I1733" s="50">
        <v>8.92</v>
      </c>
    </row>
    <row r="1734" spans="1:9" x14ac:dyDescent="0.2">
      <c r="A1734">
        <v>438468</v>
      </c>
      <c r="B1734" s="79">
        <v>7891515555344</v>
      </c>
      <c r="C1734" s="80" t="s">
        <v>19</v>
      </c>
      <c r="D1734" s="80" t="s">
        <v>10565</v>
      </c>
      <c r="E1734" s="80" t="s">
        <v>11449</v>
      </c>
      <c r="F1734" s="80" t="s">
        <v>11873</v>
      </c>
      <c r="G1734" s="80" t="s">
        <v>11874</v>
      </c>
      <c r="H1734" t="s">
        <v>11889</v>
      </c>
      <c r="I1734" s="50">
        <v>11.68</v>
      </c>
    </row>
    <row r="1735" spans="1:9" x14ac:dyDescent="0.2">
      <c r="A1735">
        <v>438471</v>
      </c>
      <c r="B1735" s="79">
        <v>7891515555351</v>
      </c>
      <c r="C1735" s="80" t="s">
        <v>19</v>
      </c>
      <c r="D1735" s="80" t="s">
        <v>10565</v>
      </c>
      <c r="E1735" s="80" t="s">
        <v>11449</v>
      </c>
      <c r="F1735" s="80" t="s">
        <v>11873</v>
      </c>
      <c r="G1735" s="80" t="s">
        <v>11874</v>
      </c>
      <c r="H1735" t="s">
        <v>11890</v>
      </c>
      <c r="I1735" s="50">
        <v>6.19</v>
      </c>
    </row>
    <row r="1736" spans="1:9" x14ac:dyDescent="0.2">
      <c r="A1736">
        <v>438474</v>
      </c>
      <c r="B1736" s="79">
        <v>7891515555337</v>
      </c>
      <c r="C1736" s="80" t="s">
        <v>19</v>
      </c>
      <c r="D1736" s="80" t="s">
        <v>10565</v>
      </c>
      <c r="E1736" s="80" t="s">
        <v>11449</v>
      </c>
      <c r="F1736" s="80" t="s">
        <v>11873</v>
      </c>
      <c r="G1736" s="80" t="s">
        <v>11874</v>
      </c>
      <c r="H1736" t="s">
        <v>11891</v>
      </c>
      <c r="I1736" s="50">
        <v>11.68</v>
      </c>
    </row>
    <row r="1737" spans="1:9" x14ac:dyDescent="0.2">
      <c r="A1737">
        <v>438477</v>
      </c>
      <c r="B1737" s="79">
        <v>7891515555245</v>
      </c>
      <c r="C1737" s="80" t="s">
        <v>19</v>
      </c>
      <c r="D1737" s="80" t="s">
        <v>10565</v>
      </c>
      <c r="E1737" s="80" t="s">
        <v>11449</v>
      </c>
      <c r="F1737" s="80" t="s">
        <v>11873</v>
      </c>
      <c r="G1737" s="80" t="s">
        <v>11874</v>
      </c>
      <c r="H1737" t="s">
        <v>11892</v>
      </c>
      <c r="I1737" s="50">
        <v>6.19</v>
      </c>
    </row>
    <row r="1738" spans="1:9" x14ac:dyDescent="0.2">
      <c r="A1738">
        <v>438480</v>
      </c>
      <c r="B1738" s="79">
        <v>7891515555269</v>
      </c>
      <c r="C1738" s="80" t="s">
        <v>19</v>
      </c>
      <c r="D1738" s="80" t="s">
        <v>10565</v>
      </c>
      <c r="E1738" s="80" t="s">
        <v>11449</v>
      </c>
      <c r="F1738" s="80" t="s">
        <v>11873</v>
      </c>
      <c r="G1738" s="80" t="s">
        <v>11874</v>
      </c>
      <c r="H1738" t="s">
        <v>11893</v>
      </c>
      <c r="I1738" s="50">
        <v>6.19</v>
      </c>
    </row>
    <row r="1739" spans="1:9" x14ac:dyDescent="0.2">
      <c r="A1739">
        <v>438486</v>
      </c>
      <c r="B1739" s="79">
        <v>7891515555252</v>
      </c>
      <c r="C1739" s="80" t="s">
        <v>19</v>
      </c>
      <c r="D1739" s="80" t="s">
        <v>10565</v>
      </c>
      <c r="E1739" s="80" t="s">
        <v>11449</v>
      </c>
      <c r="F1739" s="80" t="s">
        <v>11873</v>
      </c>
      <c r="G1739" s="80" t="s">
        <v>11874</v>
      </c>
      <c r="H1739" t="s">
        <v>11894</v>
      </c>
      <c r="I1739" s="50">
        <v>11.68</v>
      </c>
    </row>
    <row r="1740" spans="1:9" x14ac:dyDescent="0.2">
      <c r="A1740">
        <v>45388</v>
      </c>
      <c r="B1740" s="79">
        <v>7893000980006</v>
      </c>
      <c r="C1740" s="80" t="s">
        <v>19</v>
      </c>
      <c r="D1740" s="80" t="s">
        <v>10565</v>
      </c>
      <c r="E1740" s="80" t="s">
        <v>11449</v>
      </c>
      <c r="F1740" s="80" t="s">
        <v>11873</v>
      </c>
      <c r="G1740" s="80" t="s">
        <v>11874</v>
      </c>
      <c r="H1740" t="s">
        <v>11881</v>
      </c>
      <c r="I1740" s="50">
        <v>6.16</v>
      </c>
    </row>
    <row r="1741" spans="1:9" x14ac:dyDescent="0.2">
      <c r="A1741">
        <v>223798</v>
      </c>
      <c r="B1741" s="79">
        <v>7893000079311</v>
      </c>
      <c r="C1741" s="80" t="s">
        <v>19</v>
      </c>
      <c r="D1741" s="80" t="s">
        <v>10565</v>
      </c>
      <c r="E1741" s="80" t="s">
        <v>11449</v>
      </c>
      <c r="F1741" s="80" t="s">
        <v>11873</v>
      </c>
      <c r="G1741" s="80" t="s">
        <v>11874</v>
      </c>
      <c r="H1741" t="s">
        <v>11882</v>
      </c>
      <c r="I1741" s="50">
        <v>11.78</v>
      </c>
    </row>
    <row r="1742" spans="1:9" x14ac:dyDescent="0.2">
      <c r="A1742">
        <v>4666</v>
      </c>
      <c r="B1742" s="79">
        <v>7893000979932</v>
      </c>
      <c r="C1742" s="80" t="s">
        <v>19</v>
      </c>
      <c r="D1742" s="80" t="s">
        <v>10565</v>
      </c>
      <c r="E1742" s="80" t="s">
        <v>11449</v>
      </c>
      <c r="F1742" s="80" t="s">
        <v>11873</v>
      </c>
      <c r="G1742" s="80" t="s">
        <v>11874</v>
      </c>
      <c r="H1742" t="s">
        <v>11875</v>
      </c>
      <c r="I1742" s="50">
        <v>3.24</v>
      </c>
    </row>
    <row r="1743" spans="1:9" x14ac:dyDescent="0.2">
      <c r="A1743">
        <v>305465</v>
      </c>
      <c r="B1743" s="79">
        <v>7891515430412</v>
      </c>
      <c r="C1743" s="80" t="s">
        <v>19</v>
      </c>
      <c r="D1743" s="80" t="s">
        <v>10565</v>
      </c>
      <c r="E1743" s="80" t="s">
        <v>11449</v>
      </c>
      <c r="F1743" s="80" t="s">
        <v>11873</v>
      </c>
      <c r="G1743" s="80" t="s">
        <v>11874</v>
      </c>
      <c r="H1743" t="s">
        <v>11898</v>
      </c>
      <c r="I1743" s="50">
        <v>30.19</v>
      </c>
    </row>
    <row r="1744" spans="1:9" x14ac:dyDescent="0.2">
      <c r="A1744">
        <v>305466</v>
      </c>
      <c r="B1744" s="79">
        <v>7893000012356</v>
      </c>
      <c r="C1744" s="80" t="s">
        <v>19</v>
      </c>
      <c r="D1744" s="80" t="s">
        <v>10565</v>
      </c>
      <c r="E1744" s="80" t="s">
        <v>11449</v>
      </c>
      <c r="F1744" s="80" t="s">
        <v>11873</v>
      </c>
      <c r="G1744" s="80" t="s">
        <v>11874</v>
      </c>
      <c r="H1744" t="s">
        <v>13558</v>
      </c>
      <c r="I1744" s="50">
        <v>163.16999999999999</v>
      </c>
    </row>
    <row r="1745" spans="1:9" x14ac:dyDescent="0.2">
      <c r="A1745">
        <v>13174</v>
      </c>
      <c r="B1745" s="79">
        <v>7893000382961</v>
      </c>
      <c r="C1745" s="80" t="s">
        <v>19</v>
      </c>
      <c r="D1745" s="80" t="s">
        <v>10565</v>
      </c>
      <c r="E1745" s="80" t="s">
        <v>11449</v>
      </c>
      <c r="F1745" s="80" t="s">
        <v>11873</v>
      </c>
      <c r="G1745" s="80" t="s">
        <v>11874</v>
      </c>
      <c r="H1745" t="s">
        <v>11886</v>
      </c>
      <c r="I1745" s="50">
        <v>5.16</v>
      </c>
    </row>
    <row r="1746" spans="1:9" x14ac:dyDescent="0.2">
      <c r="A1746">
        <v>369437</v>
      </c>
      <c r="B1746" s="79">
        <v>7891515520625</v>
      </c>
      <c r="C1746" s="80" t="s">
        <v>19</v>
      </c>
      <c r="D1746" s="80" t="s">
        <v>10565</v>
      </c>
      <c r="E1746" s="80" t="s">
        <v>11449</v>
      </c>
      <c r="F1746" s="80" t="s">
        <v>11873</v>
      </c>
      <c r="G1746" s="80" t="s">
        <v>11874</v>
      </c>
      <c r="H1746" t="s">
        <v>13559</v>
      </c>
      <c r="I1746" s="50">
        <v>4.79</v>
      </c>
    </row>
    <row r="1747" spans="1:9" x14ac:dyDescent="0.2">
      <c r="A1747">
        <v>6892</v>
      </c>
      <c r="B1747" s="79">
        <v>7893000394117</v>
      </c>
      <c r="C1747" s="80" t="s">
        <v>19</v>
      </c>
      <c r="D1747" s="80" t="s">
        <v>10565</v>
      </c>
      <c r="E1747" s="80" t="s">
        <v>11449</v>
      </c>
      <c r="F1747" s="80" t="s">
        <v>11873</v>
      </c>
      <c r="G1747" s="80" t="s">
        <v>11874</v>
      </c>
      <c r="H1747" t="s">
        <v>11876</v>
      </c>
      <c r="I1747" s="50">
        <v>4.9800000000000004</v>
      </c>
    </row>
    <row r="1748" spans="1:9" x14ac:dyDescent="0.2">
      <c r="A1748">
        <v>27520</v>
      </c>
      <c r="B1748" s="79">
        <v>7893000502888</v>
      </c>
      <c r="C1748" s="80" t="s">
        <v>19</v>
      </c>
      <c r="D1748" s="80" t="s">
        <v>10565</v>
      </c>
      <c r="E1748" s="80" t="s">
        <v>11449</v>
      </c>
      <c r="F1748" s="80" t="s">
        <v>11873</v>
      </c>
      <c r="G1748" s="80" t="s">
        <v>11874</v>
      </c>
      <c r="H1748" t="s">
        <v>11878</v>
      </c>
      <c r="I1748" s="50">
        <v>9.73</v>
      </c>
    </row>
    <row r="1749" spans="1:9" x14ac:dyDescent="0.2">
      <c r="A1749">
        <v>27521</v>
      </c>
      <c r="B1749" s="79">
        <v>7893000514973</v>
      </c>
      <c r="C1749" s="80" t="s">
        <v>19</v>
      </c>
      <c r="D1749" s="80" t="s">
        <v>10565</v>
      </c>
      <c r="E1749" s="80" t="s">
        <v>11449</v>
      </c>
      <c r="F1749" s="80" t="s">
        <v>11873</v>
      </c>
      <c r="G1749" s="80" t="s">
        <v>11874</v>
      </c>
      <c r="H1749" t="s">
        <v>11879</v>
      </c>
      <c r="I1749" s="50">
        <v>5.16</v>
      </c>
    </row>
    <row r="1750" spans="1:9" x14ac:dyDescent="0.2">
      <c r="A1750">
        <v>20858</v>
      </c>
      <c r="B1750" s="79">
        <v>7893000394209</v>
      </c>
      <c r="C1750" s="80" t="s">
        <v>19</v>
      </c>
      <c r="D1750" s="80" t="s">
        <v>10565</v>
      </c>
      <c r="E1750" s="80" t="s">
        <v>11449</v>
      </c>
      <c r="F1750" s="80" t="s">
        <v>11873</v>
      </c>
      <c r="G1750" s="80" t="s">
        <v>11874</v>
      </c>
      <c r="H1750" t="s">
        <v>11877</v>
      </c>
      <c r="I1750" s="50">
        <v>9.68</v>
      </c>
    </row>
    <row r="1751" spans="1:9" x14ac:dyDescent="0.2">
      <c r="A1751">
        <v>223811</v>
      </c>
      <c r="B1751" s="79">
        <v>7893000079298</v>
      </c>
      <c r="C1751" s="80" t="s">
        <v>19</v>
      </c>
      <c r="D1751" s="80" t="s">
        <v>10565</v>
      </c>
      <c r="E1751" s="80" t="s">
        <v>11449</v>
      </c>
      <c r="F1751" s="80" t="s">
        <v>11873</v>
      </c>
      <c r="G1751" s="80" t="s">
        <v>11874</v>
      </c>
      <c r="H1751" t="s">
        <v>11883</v>
      </c>
      <c r="I1751" s="50">
        <v>18.59</v>
      </c>
    </row>
    <row r="1752" spans="1:9" x14ac:dyDescent="0.2">
      <c r="A1752">
        <v>223814</v>
      </c>
      <c r="B1752" s="79">
        <v>7893000081628</v>
      </c>
      <c r="C1752" s="80" t="s">
        <v>19</v>
      </c>
      <c r="D1752" s="80" t="s">
        <v>10565</v>
      </c>
      <c r="E1752" s="80" t="s">
        <v>11449</v>
      </c>
      <c r="F1752" s="80" t="s">
        <v>11873</v>
      </c>
      <c r="G1752" s="80" t="s">
        <v>11874</v>
      </c>
      <c r="H1752" t="s">
        <v>11884</v>
      </c>
      <c r="I1752" s="50">
        <v>5.09</v>
      </c>
    </row>
    <row r="1753" spans="1:9" x14ac:dyDescent="0.2">
      <c r="A1753">
        <v>223817</v>
      </c>
      <c r="B1753" s="79">
        <v>7893000084360</v>
      </c>
      <c r="C1753" s="80" t="s">
        <v>19</v>
      </c>
      <c r="D1753" s="80" t="s">
        <v>10565</v>
      </c>
      <c r="E1753" s="80" t="s">
        <v>11449</v>
      </c>
      <c r="F1753" s="80" t="s">
        <v>11873</v>
      </c>
      <c r="G1753" s="80" t="s">
        <v>11874</v>
      </c>
      <c r="H1753" t="s">
        <v>11885</v>
      </c>
      <c r="I1753" s="50">
        <v>9.73</v>
      </c>
    </row>
    <row r="1754" spans="1:9" x14ac:dyDescent="0.2">
      <c r="A1754">
        <v>30054</v>
      </c>
      <c r="B1754" s="79">
        <v>7893000383005</v>
      </c>
      <c r="C1754" s="80" t="s">
        <v>19</v>
      </c>
      <c r="D1754" s="80" t="s">
        <v>10565</v>
      </c>
      <c r="E1754" s="80" t="s">
        <v>11449</v>
      </c>
      <c r="F1754" s="80" t="s">
        <v>11873</v>
      </c>
      <c r="G1754" s="80" t="s">
        <v>11874</v>
      </c>
      <c r="H1754" t="s">
        <v>11880</v>
      </c>
      <c r="I1754" s="50">
        <v>9.68</v>
      </c>
    </row>
    <row r="1755" spans="1:9" x14ac:dyDescent="0.2">
      <c r="A1755">
        <v>35580</v>
      </c>
      <c r="B1755" s="79">
        <v>7891515901066</v>
      </c>
      <c r="C1755" s="80" t="s">
        <v>19</v>
      </c>
      <c r="D1755" s="80" t="s">
        <v>10565</v>
      </c>
      <c r="E1755" s="80" t="s">
        <v>11449</v>
      </c>
      <c r="F1755" s="80" t="s">
        <v>11873</v>
      </c>
      <c r="G1755" s="80" t="s">
        <v>11874</v>
      </c>
      <c r="H1755" t="s">
        <v>11887</v>
      </c>
      <c r="I1755" s="50">
        <v>2.96</v>
      </c>
    </row>
    <row r="1756" spans="1:9" x14ac:dyDescent="0.2">
      <c r="A1756">
        <v>35584</v>
      </c>
      <c r="B1756" s="79">
        <v>7891515901059</v>
      </c>
      <c r="C1756" s="80" t="s">
        <v>19</v>
      </c>
      <c r="D1756" s="80" t="s">
        <v>10565</v>
      </c>
      <c r="E1756" s="80" t="s">
        <v>11449</v>
      </c>
      <c r="F1756" s="80" t="s">
        <v>11873</v>
      </c>
      <c r="G1756" s="80" t="s">
        <v>11874</v>
      </c>
      <c r="H1756" t="s">
        <v>11888</v>
      </c>
      <c r="I1756" s="50">
        <v>5.53</v>
      </c>
    </row>
    <row r="1757" spans="1:9" x14ac:dyDescent="0.2">
      <c r="A1757">
        <v>445388</v>
      </c>
      <c r="B1757" s="79">
        <v>7891515548872</v>
      </c>
      <c r="C1757" s="80" t="s">
        <v>19</v>
      </c>
      <c r="D1757" s="80" t="s">
        <v>10565</v>
      </c>
      <c r="E1757" s="80" t="s">
        <v>11449</v>
      </c>
      <c r="F1757" s="80" t="s">
        <v>11873</v>
      </c>
      <c r="G1757" s="80" t="s">
        <v>11874</v>
      </c>
      <c r="H1757" t="s">
        <v>13560</v>
      </c>
      <c r="I1757" s="50">
        <v>3.24</v>
      </c>
    </row>
    <row r="1758" spans="1:9" x14ac:dyDescent="0.2">
      <c r="A1758">
        <v>473698</v>
      </c>
      <c r="B1758" s="79">
        <v>7891515548889</v>
      </c>
      <c r="C1758" s="80" t="s">
        <v>19</v>
      </c>
      <c r="D1758" s="80" t="s">
        <v>10565</v>
      </c>
      <c r="E1758" s="80" t="s">
        <v>11449</v>
      </c>
      <c r="F1758" s="80" t="s">
        <v>11873</v>
      </c>
      <c r="G1758" s="80" t="s">
        <v>11874</v>
      </c>
      <c r="H1758" t="s">
        <v>11895</v>
      </c>
      <c r="I1758" s="50">
        <v>6.08</v>
      </c>
    </row>
    <row r="1759" spans="1:9" x14ac:dyDescent="0.2">
      <c r="A1759">
        <v>474725</v>
      </c>
      <c r="B1759" s="79">
        <v>7891515574840</v>
      </c>
      <c r="C1759" s="80" t="s">
        <v>19</v>
      </c>
      <c r="D1759" s="80" t="s">
        <v>10565</v>
      </c>
      <c r="E1759" s="80" t="s">
        <v>11449</v>
      </c>
      <c r="F1759" s="80" t="s">
        <v>11873</v>
      </c>
      <c r="G1759" s="80" t="s">
        <v>11874</v>
      </c>
      <c r="H1759" t="s">
        <v>11896</v>
      </c>
      <c r="I1759" s="50">
        <v>11.54</v>
      </c>
    </row>
    <row r="1760" spans="1:9" x14ac:dyDescent="0.2">
      <c r="A1760">
        <v>522139</v>
      </c>
      <c r="B1760" s="79">
        <v>7891515410315</v>
      </c>
      <c r="C1760" s="80" t="s">
        <v>19</v>
      </c>
      <c r="D1760" s="80" t="s">
        <v>10565</v>
      </c>
      <c r="E1760" s="80" t="s">
        <v>11449</v>
      </c>
      <c r="F1760" s="80" t="s">
        <v>11873</v>
      </c>
      <c r="G1760" s="80" t="s">
        <v>11874</v>
      </c>
      <c r="H1760" t="s">
        <v>11897</v>
      </c>
      <c r="I1760" s="50">
        <v>10.61</v>
      </c>
    </row>
    <row r="1761" spans="1:9" x14ac:dyDescent="0.2">
      <c r="A1761">
        <v>433670</v>
      </c>
      <c r="B1761" s="79">
        <v>7891515550097</v>
      </c>
      <c r="C1761" s="80" t="s">
        <v>19</v>
      </c>
      <c r="D1761" s="80" t="s">
        <v>10565</v>
      </c>
      <c r="E1761" s="80" t="s">
        <v>11449</v>
      </c>
      <c r="F1761" s="80" t="s">
        <v>11873</v>
      </c>
      <c r="G1761" s="80" t="s">
        <v>11874</v>
      </c>
      <c r="H1761" t="s">
        <v>13561</v>
      </c>
      <c r="I1761" s="50">
        <v>37.840000000000003</v>
      </c>
    </row>
    <row r="1762" spans="1:9" x14ac:dyDescent="0.2">
      <c r="A1762">
        <v>478173</v>
      </c>
      <c r="B1762" s="79">
        <v>7894904260003</v>
      </c>
      <c r="C1762" s="80" t="s">
        <v>19</v>
      </c>
      <c r="D1762" s="80" t="s">
        <v>10565</v>
      </c>
      <c r="E1762" s="80" t="s">
        <v>11449</v>
      </c>
      <c r="F1762" s="80" t="s">
        <v>11873</v>
      </c>
      <c r="G1762" s="80" t="s">
        <v>11899</v>
      </c>
      <c r="H1762" t="s">
        <v>13562</v>
      </c>
      <c r="I1762" s="50">
        <v>115.48</v>
      </c>
    </row>
    <row r="1763" spans="1:9" x14ac:dyDescent="0.2">
      <c r="A1763">
        <v>478175</v>
      </c>
      <c r="B1763" s="79">
        <v>7894904259991</v>
      </c>
      <c r="C1763" s="80" t="s">
        <v>19</v>
      </c>
      <c r="D1763" s="80" t="s">
        <v>10565</v>
      </c>
      <c r="E1763" s="80" t="s">
        <v>11449</v>
      </c>
      <c r="F1763" s="80" t="s">
        <v>11873</v>
      </c>
      <c r="G1763" s="80" t="s">
        <v>11899</v>
      </c>
      <c r="H1763" t="s">
        <v>13563</v>
      </c>
      <c r="I1763" s="50">
        <v>29.11</v>
      </c>
    </row>
    <row r="1764" spans="1:9" x14ac:dyDescent="0.2">
      <c r="A1764">
        <v>253805</v>
      </c>
      <c r="B1764" s="79">
        <v>7894904929108</v>
      </c>
      <c r="C1764" s="80" t="s">
        <v>19</v>
      </c>
      <c r="D1764" s="80" t="s">
        <v>10565</v>
      </c>
      <c r="E1764" s="80" t="s">
        <v>11449</v>
      </c>
      <c r="F1764" s="80" t="s">
        <v>11873</v>
      </c>
      <c r="G1764" s="80" t="s">
        <v>11899</v>
      </c>
      <c r="H1764" t="s">
        <v>11902</v>
      </c>
      <c r="I1764" s="50">
        <v>2.5099999999999998</v>
      </c>
    </row>
    <row r="1765" spans="1:9" x14ac:dyDescent="0.2">
      <c r="A1765">
        <v>253807</v>
      </c>
      <c r="B1765" s="79">
        <v>7894904928989</v>
      </c>
      <c r="C1765" s="80" t="s">
        <v>19</v>
      </c>
      <c r="D1765" s="80" t="s">
        <v>10565</v>
      </c>
      <c r="E1765" s="80" t="s">
        <v>11449</v>
      </c>
      <c r="F1765" s="80" t="s">
        <v>11873</v>
      </c>
      <c r="G1765" s="80" t="s">
        <v>11899</v>
      </c>
      <c r="H1765" t="s">
        <v>11903</v>
      </c>
      <c r="I1765" s="50">
        <v>5.0599999999999996</v>
      </c>
    </row>
    <row r="1766" spans="1:9" x14ac:dyDescent="0.2">
      <c r="A1766">
        <v>253809</v>
      </c>
      <c r="B1766" s="79">
        <v>7894904928965</v>
      </c>
      <c r="C1766" s="80" t="s">
        <v>19</v>
      </c>
      <c r="D1766" s="80" t="s">
        <v>10565</v>
      </c>
      <c r="E1766" s="80" t="s">
        <v>11449</v>
      </c>
      <c r="F1766" s="80" t="s">
        <v>11873</v>
      </c>
      <c r="G1766" s="80" t="s">
        <v>11899</v>
      </c>
      <c r="H1766" t="s">
        <v>11904</v>
      </c>
      <c r="I1766" s="50">
        <v>9.4600000000000009</v>
      </c>
    </row>
    <row r="1767" spans="1:9" x14ac:dyDescent="0.2">
      <c r="A1767">
        <v>228435</v>
      </c>
      <c r="B1767" s="79">
        <v>7894904574780</v>
      </c>
      <c r="C1767" s="80" t="s">
        <v>19</v>
      </c>
      <c r="D1767" s="80" t="s">
        <v>10565</v>
      </c>
      <c r="E1767" s="80" t="s">
        <v>11449</v>
      </c>
      <c r="F1767" s="80" t="s">
        <v>11873</v>
      </c>
      <c r="G1767" s="80" t="s">
        <v>11899</v>
      </c>
      <c r="H1767" t="s">
        <v>11901</v>
      </c>
      <c r="I1767" s="50">
        <v>4.7300000000000004</v>
      </c>
    </row>
    <row r="1768" spans="1:9" x14ac:dyDescent="0.2">
      <c r="A1768">
        <v>228418</v>
      </c>
      <c r="B1768" s="79">
        <v>7894904571956</v>
      </c>
      <c r="C1768" s="80" t="s">
        <v>19</v>
      </c>
      <c r="D1768" s="80" t="s">
        <v>10565</v>
      </c>
      <c r="E1768" s="80" t="s">
        <v>11449</v>
      </c>
      <c r="F1768" s="80" t="s">
        <v>11873</v>
      </c>
      <c r="G1768" s="80" t="s">
        <v>11899</v>
      </c>
      <c r="H1768" t="s">
        <v>11900</v>
      </c>
      <c r="I1768" s="50">
        <v>8.24</v>
      </c>
    </row>
    <row r="1769" spans="1:9" x14ac:dyDescent="0.2">
      <c r="A1769">
        <v>495877</v>
      </c>
      <c r="B1769" s="79">
        <v>7894904271535</v>
      </c>
      <c r="C1769" s="80" t="s">
        <v>19</v>
      </c>
      <c r="D1769" s="80" t="s">
        <v>10565</v>
      </c>
      <c r="E1769" s="80" t="s">
        <v>11449</v>
      </c>
      <c r="F1769" s="80" t="s">
        <v>11873</v>
      </c>
      <c r="G1769" s="80" t="s">
        <v>10855</v>
      </c>
      <c r="H1769" t="s">
        <v>13564</v>
      </c>
      <c r="I1769" s="50">
        <v>4.22</v>
      </c>
    </row>
    <row r="1770" spans="1:9" x14ac:dyDescent="0.2">
      <c r="A1770">
        <v>494171</v>
      </c>
      <c r="B1770" s="79">
        <v>7894904271511</v>
      </c>
      <c r="C1770" s="80" t="s">
        <v>19</v>
      </c>
      <c r="D1770" s="80" t="s">
        <v>10565</v>
      </c>
      <c r="E1770" s="80" t="s">
        <v>11449</v>
      </c>
      <c r="F1770" s="80" t="s">
        <v>11873</v>
      </c>
      <c r="G1770" s="80" t="s">
        <v>10855</v>
      </c>
      <c r="H1770" t="s">
        <v>11905</v>
      </c>
      <c r="I1770" s="50">
        <v>15.97</v>
      </c>
    </row>
    <row r="1771" spans="1:9" x14ac:dyDescent="0.2">
      <c r="A1771">
        <v>494175</v>
      </c>
      <c r="B1771" s="79">
        <v>7894904271580</v>
      </c>
      <c r="C1771" s="80" t="s">
        <v>19</v>
      </c>
      <c r="D1771" s="80" t="s">
        <v>10565</v>
      </c>
      <c r="E1771" s="80" t="s">
        <v>11449</v>
      </c>
      <c r="F1771" s="80" t="s">
        <v>11873</v>
      </c>
      <c r="G1771" s="80" t="s">
        <v>10855</v>
      </c>
      <c r="H1771" t="s">
        <v>11906</v>
      </c>
      <c r="I1771" s="50">
        <v>5.3</v>
      </c>
    </row>
    <row r="1772" spans="1:9" x14ac:dyDescent="0.2">
      <c r="A1772">
        <v>494176</v>
      </c>
      <c r="B1772" s="79">
        <v>7894904271528</v>
      </c>
      <c r="C1772" s="80" t="s">
        <v>19</v>
      </c>
      <c r="D1772" s="80" t="s">
        <v>10565</v>
      </c>
      <c r="E1772" s="80" t="s">
        <v>11449</v>
      </c>
      <c r="F1772" s="80" t="s">
        <v>11873</v>
      </c>
      <c r="G1772" s="80" t="s">
        <v>10855</v>
      </c>
      <c r="H1772" t="s">
        <v>11907</v>
      </c>
      <c r="I1772" s="50">
        <v>7.89</v>
      </c>
    </row>
    <row r="1773" spans="1:9" x14ac:dyDescent="0.2">
      <c r="A1773">
        <v>535748</v>
      </c>
      <c r="B1773" s="79">
        <v>7894904272938</v>
      </c>
      <c r="C1773" s="80" t="s">
        <v>19</v>
      </c>
      <c r="D1773" s="80" t="s">
        <v>10565</v>
      </c>
      <c r="E1773" s="80" t="s">
        <v>11449</v>
      </c>
      <c r="F1773" s="80" t="s">
        <v>11873</v>
      </c>
      <c r="G1773" s="80" t="s">
        <v>10855</v>
      </c>
      <c r="H1773" t="s">
        <v>11913</v>
      </c>
      <c r="I1773" s="50">
        <v>10.23</v>
      </c>
    </row>
    <row r="1774" spans="1:9" x14ac:dyDescent="0.2">
      <c r="A1774">
        <v>535753</v>
      </c>
      <c r="B1774" s="79">
        <v>7894904272921</v>
      </c>
      <c r="C1774" s="80" t="s">
        <v>19</v>
      </c>
      <c r="D1774" s="80" t="s">
        <v>10565</v>
      </c>
      <c r="E1774" s="80" t="s">
        <v>11449</v>
      </c>
      <c r="F1774" s="80" t="s">
        <v>11873</v>
      </c>
      <c r="G1774" s="80" t="s">
        <v>10855</v>
      </c>
      <c r="H1774" t="s">
        <v>13565</v>
      </c>
      <c r="I1774" s="50">
        <v>5.59</v>
      </c>
    </row>
    <row r="1775" spans="1:9" x14ac:dyDescent="0.2">
      <c r="A1775">
        <v>535757</v>
      </c>
      <c r="B1775" s="79">
        <v>7894904272952</v>
      </c>
      <c r="C1775" s="80" t="s">
        <v>19</v>
      </c>
      <c r="D1775" s="80" t="s">
        <v>10565</v>
      </c>
      <c r="E1775" s="80" t="s">
        <v>11449</v>
      </c>
      <c r="F1775" s="80" t="s">
        <v>11873</v>
      </c>
      <c r="G1775" s="80" t="s">
        <v>10855</v>
      </c>
      <c r="H1775" t="s">
        <v>11914</v>
      </c>
      <c r="I1775" s="50">
        <v>10.23</v>
      </c>
    </row>
    <row r="1776" spans="1:9" x14ac:dyDescent="0.2">
      <c r="A1776">
        <v>535760</v>
      </c>
      <c r="B1776" s="79">
        <v>7894904272945</v>
      </c>
      <c r="C1776" s="80" t="s">
        <v>19</v>
      </c>
      <c r="D1776" s="80" t="s">
        <v>10565</v>
      </c>
      <c r="E1776" s="80" t="s">
        <v>11449</v>
      </c>
      <c r="F1776" s="80" t="s">
        <v>11873</v>
      </c>
      <c r="G1776" s="80" t="s">
        <v>10855</v>
      </c>
      <c r="H1776" t="s">
        <v>13566</v>
      </c>
      <c r="I1776" s="50">
        <v>5.59</v>
      </c>
    </row>
    <row r="1777" spans="1:9" x14ac:dyDescent="0.2">
      <c r="A1777">
        <v>511616</v>
      </c>
      <c r="B1777" s="79">
        <v>7894904282111</v>
      </c>
      <c r="C1777" s="80" t="s">
        <v>19</v>
      </c>
      <c r="D1777" s="80" t="s">
        <v>10565</v>
      </c>
      <c r="E1777" s="80" t="s">
        <v>11449</v>
      </c>
      <c r="F1777" s="80" t="s">
        <v>11873</v>
      </c>
      <c r="G1777" s="80" t="s">
        <v>10855</v>
      </c>
      <c r="H1777" t="s">
        <v>11916</v>
      </c>
      <c r="I1777" s="50">
        <v>30.77</v>
      </c>
    </row>
    <row r="1778" spans="1:9" x14ac:dyDescent="0.2">
      <c r="A1778">
        <v>494763</v>
      </c>
      <c r="B1778" s="79">
        <v>7894904271672</v>
      </c>
      <c r="C1778" s="80" t="s">
        <v>19</v>
      </c>
      <c r="D1778" s="80" t="s">
        <v>10565</v>
      </c>
      <c r="E1778" s="80" t="s">
        <v>11449</v>
      </c>
      <c r="F1778" s="80" t="s">
        <v>11873</v>
      </c>
      <c r="G1778" s="80" t="s">
        <v>10855</v>
      </c>
      <c r="H1778" t="s">
        <v>11915</v>
      </c>
      <c r="I1778" s="50">
        <v>164.55</v>
      </c>
    </row>
    <row r="1779" spans="1:9" x14ac:dyDescent="0.2">
      <c r="A1779">
        <v>494758</v>
      </c>
      <c r="B1779" s="79">
        <v>7894904271191</v>
      </c>
      <c r="C1779" s="80" t="s">
        <v>19</v>
      </c>
      <c r="D1779" s="80" t="s">
        <v>10565</v>
      </c>
      <c r="E1779" s="80" t="s">
        <v>11449</v>
      </c>
      <c r="F1779" s="80" t="s">
        <v>11873</v>
      </c>
      <c r="G1779" s="80" t="s">
        <v>10855</v>
      </c>
      <c r="H1779" t="s">
        <v>11908</v>
      </c>
      <c r="I1779" s="50">
        <v>9.7799999999999994</v>
      </c>
    </row>
    <row r="1780" spans="1:9" x14ac:dyDescent="0.2">
      <c r="A1780">
        <v>494760</v>
      </c>
      <c r="B1780" s="79">
        <v>7894904271726</v>
      </c>
      <c r="C1780" s="80" t="s">
        <v>19</v>
      </c>
      <c r="D1780" s="80" t="s">
        <v>10565</v>
      </c>
      <c r="E1780" s="80" t="s">
        <v>11449</v>
      </c>
      <c r="F1780" s="80" t="s">
        <v>11873</v>
      </c>
      <c r="G1780" s="80" t="s">
        <v>10855</v>
      </c>
      <c r="H1780" t="s">
        <v>11909</v>
      </c>
      <c r="I1780" s="50">
        <v>5.89</v>
      </c>
    </row>
    <row r="1781" spans="1:9" x14ac:dyDescent="0.2">
      <c r="A1781">
        <v>494761</v>
      </c>
      <c r="B1781" s="79">
        <v>7894904271733</v>
      </c>
      <c r="C1781" s="80" t="s">
        <v>19</v>
      </c>
      <c r="D1781" s="80" t="s">
        <v>10565</v>
      </c>
      <c r="E1781" s="80" t="s">
        <v>11449</v>
      </c>
      <c r="F1781" s="80" t="s">
        <v>11873</v>
      </c>
      <c r="G1781" s="80" t="s">
        <v>10855</v>
      </c>
      <c r="H1781" t="s">
        <v>11910</v>
      </c>
      <c r="I1781" s="50">
        <v>3.18</v>
      </c>
    </row>
    <row r="1782" spans="1:9" x14ac:dyDescent="0.2">
      <c r="A1782">
        <v>494784</v>
      </c>
      <c r="B1782" s="79">
        <v>7894904271719</v>
      </c>
      <c r="C1782" s="80" t="s">
        <v>19</v>
      </c>
      <c r="D1782" s="80" t="s">
        <v>10565</v>
      </c>
      <c r="E1782" s="80" t="s">
        <v>11449</v>
      </c>
      <c r="F1782" s="80" t="s">
        <v>11873</v>
      </c>
      <c r="G1782" s="80" t="s">
        <v>10855</v>
      </c>
      <c r="H1782" t="s">
        <v>11911</v>
      </c>
      <c r="I1782" s="50">
        <v>11.21</v>
      </c>
    </row>
    <row r="1783" spans="1:9" x14ac:dyDescent="0.2">
      <c r="A1783">
        <v>523634</v>
      </c>
      <c r="B1783" s="79">
        <v>7894904929658</v>
      </c>
      <c r="C1783" s="80" t="s">
        <v>19</v>
      </c>
      <c r="D1783" s="80" t="s">
        <v>10565</v>
      </c>
      <c r="E1783" s="80" t="s">
        <v>11449</v>
      </c>
      <c r="F1783" s="80" t="s">
        <v>11873</v>
      </c>
      <c r="G1783" s="80" t="s">
        <v>10855</v>
      </c>
      <c r="H1783" t="s">
        <v>11912</v>
      </c>
      <c r="I1783" s="50">
        <v>15.7</v>
      </c>
    </row>
    <row r="1784" spans="1:9" x14ac:dyDescent="0.2">
      <c r="A1784">
        <v>28187</v>
      </c>
      <c r="B1784" s="79">
        <v>7891152500899</v>
      </c>
      <c r="C1784" s="80" t="s">
        <v>19</v>
      </c>
      <c r="D1784" s="80" t="s">
        <v>10565</v>
      </c>
      <c r="E1784" s="80" t="s">
        <v>11449</v>
      </c>
      <c r="F1784" s="80" t="s">
        <v>11873</v>
      </c>
      <c r="G1784" s="80" t="s">
        <v>4399</v>
      </c>
      <c r="H1784" t="s">
        <v>11917</v>
      </c>
      <c r="I1784" s="50">
        <v>38.520000000000003</v>
      </c>
    </row>
    <row r="1785" spans="1:9" x14ac:dyDescent="0.2">
      <c r="A1785">
        <v>28208</v>
      </c>
      <c r="B1785" s="79">
        <v>7891152500868</v>
      </c>
      <c r="C1785" s="80" t="s">
        <v>19</v>
      </c>
      <c r="D1785" s="80" t="s">
        <v>10565</v>
      </c>
      <c r="E1785" s="80" t="s">
        <v>11449</v>
      </c>
      <c r="F1785" s="80" t="s">
        <v>11873</v>
      </c>
      <c r="G1785" s="80" t="s">
        <v>4399</v>
      </c>
      <c r="H1785" t="s">
        <v>11918</v>
      </c>
      <c r="I1785" s="50">
        <v>182.84</v>
      </c>
    </row>
    <row r="1786" spans="1:9" x14ac:dyDescent="0.2">
      <c r="A1786">
        <v>28213</v>
      </c>
      <c r="B1786" s="79">
        <v>7891152501575</v>
      </c>
      <c r="C1786" s="80" t="s">
        <v>19</v>
      </c>
      <c r="D1786" s="80" t="s">
        <v>10565</v>
      </c>
      <c r="E1786" s="80" t="s">
        <v>11449</v>
      </c>
      <c r="F1786" s="80" t="s">
        <v>11873</v>
      </c>
      <c r="G1786" s="80" t="s">
        <v>4399</v>
      </c>
      <c r="H1786" t="s">
        <v>11919</v>
      </c>
      <c r="I1786" s="50">
        <v>165.66</v>
      </c>
    </row>
    <row r="1787" spans="1:9" x14ac:dyDescent="0.2">
      <c r="A1787">
        <v>28196</v>
      </c>
      <c r="B1787" s="79">
        <v>7891152501599</v>
      </c>
      <c r="C1787" s="80" t="s">
        <v>19</v>
      </c>
      <c r="D1787" s="80" t="s">
        <v>10565</v>
      </c>
      <c r="E1787" s="80" t="s">
        <v>11449</v>
      </c>
      <c r="F1787" s="80" t="s">
        <v>11873</v>
      </c>
      <c r="G1787" s="80" t="s">
        <v>4399</v>
      </c>
      <c r="H1787" t="s">
        <v>13567</v>
      </c>
      <c r="I1787" s="50">
        <v>33.51</v>
      </c>
    </row>
    <row r="1788" spans="1:9" x14ac:dyDescent="0.2">
      <c r="A1788">
        <v>500561</v>
      </c>
      <c r="B1788" s="79">
        <v>7898914796330</v>
      </c>
      <c r="C1788" s="80" t="s">
        <v>19</v>
      </c>
      <c r="D1788" s="80" t="s">
        <v>10565</v>
      </c>
      <c r="E1788" s="80" t="s">
        <v>11449</v>
      </c>
      <c r="F1788" s="80" t="s">
        <v>11873</v>
      </c>
      <c r="G1788" s="80" t="s">
        <v>6637</v>
      </c>
      <c r="H1788" t="s">
        <v>11921</v>
      </c>
      <c r="I1788" s="50">
        <v>33.26</v>
      </c>
    </row>
    <row r="1789" spans="1:9" x14ac:dyDescent="0.2">
      <c r="A1789">
        <v>500562</v>
      </c>
      <c r="B1789" s="79">
        <v>7898914796378</v>
      </c>
      <c r="C1789" s="80" t="s">
        <v>19</v>
      </c>
      <c r="D1789" s="80" t="s">
        <v>10565</v>
      </c>
      <c r="E1789" s="80" t="s">
        <v>11449</v>
      </c>
      <c r="F1789" s="80" t="s">
        <v>11873</v>
      </c>
      <c r="G1789" s="80" t="s">
        <v>6637</v>
      </c>
      <c r="H1789" t="s">
        <v>11922</v>
      </c>
      <c r="I1789" s="50">
        <v>26.78</v>
      </c>
    </row>
    <row r="1790" spans="1:9" x14ac:dyDescent="0.2">
      <c r="A1790">
        <v>500564</v>
      </c>
      <c r="B1790" s="79">
        <v>7898914796385</v>
      </c>
      <c r="C1790" s="80" t="s">
        <v>19</v>
      </c>
      <c r="D1790" s="80" t="s">
        <v>10565</v>
      </c>
      <c r="E1790" s="80" t="s">
        <v>11449</v>
      </c>
      <c r="F1790" s="80" t="s">
        <v>11873</v>
      </c>
      <c r="G1790" s="80" t="s">
        <v>6637</v>
      </c>
      <c r="H1790" t="s">
        <v>11923</v>
      </c>
      <c r="I1790" s="50">
        <v>138.84</v>
      </c>
    </row>
    <row r="1791" spans="1:9" x14ac:dyDescent="0.2">
      <c r="A1791">
        <v>46244</v>
      </c>
      <c r="B1791" s="79">
        <v>7898403780291</v>
      </c>
      <c r="C1791" s="80" t="s">
        <v>19</v>
      </c>
      <c r="D1791" s="80" t="s">
        <v>10565</v>
      </c>
      <c r="E1791" s="80" t="s">
        <v>11449</v>
      </c>
      <c r="F1791" s="80" t="s">
        <v>11450</v>
      </c>
      <c r="G1791" s="80" t="s">
        <v>6311</v>
      </c>
      <c r="H1791" t="s">
        <v>13568</v>
      </c>
      <c r="I1791" s="50">
        <v>6.92</v>
      </c>
    </row>
    <row r="1792" spans="1:9" x14ac:dyDescent="0.2">
      <c r="A1792">
        <v>46245</v>
      </c>
      <c r="B1792" s="79">
        <v>7898403780116</v>
      </c>
      <c r="C1792" s="80" t="s">
        <v>19</v>
      </c>
      <c r="D1792" s="80" t="s">
        <v>10565</v>
      </c>
      <c r="E1792" s="80" t="s">
        <v>11449</v>
      </c>
      <c r="F1792" s="80" t="s">
        <v>11450</v>
      </c>
      <c r="G1792" s="80" t="s">
        <v>6311</v>
      </c>
      <c r="H1792" t="s">
        <v>11452</v>
      </c>
      <c r="I1792" s="50">
        <v>6.92</v>
      </c>
    </row>
    <row r="1793" spans="1:9" x14ac:dyDescent="0.2">
      <c r="A1793">
        <v>252400</v>
      </c>
      <c r="B1793" s="79">
        <v>7898403782042</v>
      </c>
      <c r="C1793" s="80" t="s">
        <v>19</v>
      </c>
      <c r="D1793" s="80" t="s">
        <v>10565</v>
      </c>
      <c r="E1793" s="80" t="s">
        <v>11449</v>
      </c>
      <c r="F1793" s="80" t="s">
        <v>11450</v>
      </c>
      <c r="G1793" s="80" t="s">
        <v>6311</v>
      </c>
      <c r="H1793" t="s">
        <v>11453</v>
      </c>
      <c r="I1793" s="50">
        <v>8.49</v>
      </c>
    </row>
    <row r="1794" spans="1:9" x14ac:dyDescent="0.2">
      <c r="A1794">
        <v>485366</v>
      </c>
      <c r="B1794" s="79">
        <v>7898403781007</v>
      </c>
      <c r="C1794" s="80" t="s">
        <v>19</v>
      </c>
      <c r="D1794" s="80" t="s">
        <v>10565</v>
      </c>
      <c r="E1794" s="80" t="s">
        <v>11449</v>
      </c>
      <c r="F1794" s="80" t="s">
        <v>11450</v>
      </c>
      <c r="G1794" s="80" t="s">
        <v>6311</v>
      </c>
      <c r="H1794" t="s">
        <v>11451</v>
      </c>
      <c r="I1794" s="50">
        <v>48.65</v>
      </c>
    </row>
    <row r="1795" spans="1:9" x14ac:dyDescent="0.2">
      <c r="A1795">
        <v>485365</v>
      </c>
      <c r="B1795" s="79">
        <v>7898064011604</v>
      </c>
      <c r="C1795" s="80" t="s">
        <v>19</v>
      </c>
      <c r="D1795" s="80" t="s">
        <v>10565</v>
      </c>
      <c r="E1795" s="80" t="s">
        <v>11449</v>
      </c>
      <c r="F1795" s="80" t="s">
        <v>11450</v>
      </c>
      <c r="G1795" s="80" t="s">
        <v>6311</v>
      </c>
      <c r="H1795" t="s">
        <v>11454</v>
      </c>
      <c r="I1795" s="50">
        <v>13.78</v>
      </c>
    </row>
    <row r="1796" spans="1:9" x14ac:dyDescent="0.2">
      <c r="A1796">
        <v>46254</v>
      </c>
      <c r="B1796" s="79">
        <v>7898403780536</v>
      </c>
      <c r="C1796" s="80" t="s">
        <v>19</v>
      </c>
      <c r="D1796" s="80" t="s">
        <v>10565</v>
      </c>
      <c r="E1796" s="80" t="s">
        <v>11449</v>
      </c>
      <c r="F1796" s="80" t="s">
        <v>11450</v>
      </c>
      <c r="G1796" s="80" t="s">
        <v>6311</v>
      </c>
      <c r="H1796" t="s">
        <v>13569</v>
      </c>
      <c r="I1796" s="50">
        <v>13.01</v>
      </c>
    </row>
    <row r="1797" spans="1:9" x14ac:dyDescent="0.2">
      <c r="A1797">
        <v>34786</v>
      </c>
      <c r="B1797" s="79">
        <v>7896353300033</v>
      </c>
      <c r="C1797" s="80" t="s">
        <v>19</v>
      </c>
      <c r="D1797" s="80" t="s">
        <v>10565</v>
      </c>
      <c r="E1797" s="80" t="s">
        <v>11449</v>
      </c>
      <c r="F1797" s="80" t="s">
        <v>11450</v>
      </c>
      <c r="G1797" s="80" t="s">
        <v>11994</v>
      </c>
      <c r="H1797" t="s">
        <v>13570</v>
      </c>
      <c r="I1797" s="50">
        <v>15.05</v>
      </c>
    </row>
    <row r="1798" spans="1:9" x14ac:dyDescent="0.2">
      <c r="A1798">
        <v>187631</v>
      </c>
      <c r="B1798" s="79">
        <v>7891025699880</v>
      </c>
      <c r="C1798" s="80" t="s">
        <v>19</v>
      </c>
      <c r="D1798" s="80" t="s">
        <v>10565</v>
      </c>
      <c r="E1798" s="80" t="s">
        <v>11449</v>
      </c>
      <c r="F1798" s="80" t="s">
        <v>11450</v>
      </c>
      <c r="G1798" s="80" t="s">
        <v>11455</v>
      </c>
      <c r="H1798" t="s">
        <v>11456</v>
      </c>
      <c r="I1798" s="50">
        <v>7.18</v>
      </c>
    </row>
    <row r="1799" spans="1:9" x14ac:dyDescent="0.2">
      <c r="A1799">
        <v>128938</v>
      </c>
      <c r="B1799" s="79">
        <v>7896079588531</v>
      </c>
      <c r="C1799" s="80" t="s">
        <v>19</v>
      </c>
      <c r="D1799" s="80" t="s">
        <v>10565</v>
      </c>
      <c r="E1799" s="80" t="s">
        <v>11449</v>
      </c>
      <c r="F1799" s="80" t="s">
        <v>11450</v>
      </c>
      <c r="G1799" s="80" t="s">
        <v>11442</v>
      </c>
      <c r="H1799" t="s">
        <v>11481</v>
      </c>
      <c r="I1799" s="50">
        <v>7.16</v>
      </c>
    </row>
    <row r="1800" spans="1:9" x14ac:dyDescent="0.2">
      <c r="A1800">
        <v>128940</v>
      </c>
      <c r="B1800" s="79">
        <v>7896079588548</v>
      </c>
      <c r="C1800" s="80" t="s">
        <v>19</v>
      </c>
      <c r="D1800" s="80" t="s">
        <v>10565</v>
      </c>
      <c r="E1800" s="80" t="s">
        <v>11449</v>
      </c>
      <c r="F1800" s="80" t="s">
        <v>11450</v>
      </c>
      <c r="G1800" s="80" t="s">
        <v>11442</v>
      </c>
      <c r="H1800" t="s">
        <v>11480</v>
      </c>
      <c r="I1800" s="50">
        <v>7.16</v>
      </c>
    </row>
    <row r="1801" spans="1:9" x14ac:dyDescent="0.2">
      <c r="A1801">
        <v>17828</v>
      </c>
      <c r="B1801" s="79">
        <v>7898955617397</v>
      </c>
      <c r="C1801" s="80" t="s">
        <v>19</v>
      </c>
      <c r="D1801" s="80" t="s">
        <v>10565</v>
      </c>
      <c r="E1801" s="80" t="s">
        <v>11449</v>
      </c>
      <c r="F1801" s="80" t="s">
        <v>11450</v>
      </c>
      <c r="G1801" s="80" t="s">
        <v>11442</v>
      </c>
      <c r="H1801" t="s">
        <v>11479</v>
      </c>
      <c r="I1801" s="50">
        <v>7.63</v>
      </c>
    </row>
    <row r="1802" spans="1:9" x14ac:dyDescent="0.2">
      <c r="A1802">
        <v>463865</v>
      </c>
      <c r="B1802" s="79">
        <v>7891097001581</v>
      </c>
      <c r="C1802" s="80" t="s">
        <v>19</v>
      </c>
      <c r="D1802" s="80" t="s">
        <v>10565</v>
      </c>
      <c r="E1802" s="80" t="s">
        <v>11449</v>
      </c>
      <c r="F1802" s="80" t="s">
        <v>11450</v>
      </c>
      <c r="G1802" s="80" t="s">
        <v>11442</v>
      </c>
      <c r="H1802" t="s">
        <v>11482</v>
      </c>
      <c r="I1802" s="50">
        <v>14.53</v>
      </c>
    </row>
    <row r="1803" spans="1:9" x14ac:dyDescent="0.2">
      <c r="A1803">
        <v>52275</v>
      </c>
      <c r="B1803" s="79">
        <v>7896260737304</v>
      </c>
      <c r="C1803" s="80" t="s">
        <v>19</v>
      </c>
      <c r="D1803" s="80" t="s">
        <v>10565</v>
      </c>
      <c r="E1803" s="80" t="s">
        <v>11449</v>
      </c>
      <c r="F1803" s="80" t="s">
        <v>11450</v>
      </c>
      <c r="G1803" s="80" t="s">
        <v>11488</v>
      </c>
      <c r="H1803" t="s">
        <v>11489</v>
      </c>
      <c r="I1803" s="50">
        <v>5.99</v>
      </c>
    </row>
    <row r="1804" spans="1:9" x14ac:dyDescent="0.2">
      <c r="A1804">
        <v>52274</v>
      </c>
      <c r="B1804" s="79">
        <v>7896260737298</v>
      </c>
      <c r="C1804" s="80" t="s">
        <v>19</v>
      </c>
      <c r="D1804" s="80" t="s">
        <v>10565</v>
      </c>
      <c r="E1804" s="80" t="s">
        <v>11449</v>
      </c>
      <c r="F1804" s="80" t="s">
        <v>11450</v>
      </c>
      <c r="G1804" s="80" t="s">
        <v>11488</v>
      </c>
      <c r="H1804" t="s">
        <v>13571</v>
      </c>
      <c r="I1804" s="50">
        <v>5.99</v>
      </c>
    </row>
    <row r="1805" spans="1:9" x14ac:dyDescent="0.2">
      <c r="A1805">
        <v>27692</v>
      </c>
      <c r="B1805" s="79">
        <v>7896051140016</v>
      </c>
      <c r="C1805" s="80" t="s">
        <v>19</v>
      </c>
      <c r="D1805" s="80" t="s">
        <v>10565</v>
      </c>
      <c r="E1805" s="80" t="s">
        <v>11449</v>
      </c>
      <c r="F1805" s="80" t="s">
        <v>11450</v>
      </c>
      <c r="G1805" s="80" t="s">
        <v>6133</v>
      </c>
      <c r="H1805" t="s">
        <v>11484</v>
      </c>
      <c r="I1805" s="50">
        <v>9.68</v>
      </c>
    </row>
    <row r="1806" spans="1:9" x14ac:dyDescent="0.2">
      <c r="A1806">
        <v>495573</v>
      </c>
      <c r="B1806" s="79">
        <v>7896051164661</v>
      </c>
      <c r="C1806" s="80" t="s">
        <v>19</v>
      </c>
      <c r="D1806" s="80" t="s">
        <v>10565</v>
      </c>
      <c r="E1806" s="80" t="s">
        <v>11449</v>
      </c>
      <c r="F1806" s="80" t="s">
        <v>11450</v>
      </c>
      <c r="G1806" s="80" t="s">
        <v>6133</v>
      </c>
      <c r="H1806" t="s">
        <v>11486</v>
      </c>
      <c r="I1806" s="50">
        <v>16.55</v>
      </c>
    </row>
    <row r="1807" spans="1:9" x14ac:dyDescent="0.2">
      <c r="A1807">
        <v>495574</v>
      </c>
      <c r="B1807" s="79">
        <v>7896051166344</v>
      </c>
      <c r="C1807" s="80" t="s">
        <v>19</v>
      </c>
      <c r="D1807" s="80" t="s">
        <v>10565</v>
      </c>
      <c r="E1807" s="80" t="s">
        <v>11449</v>
      </c>
      <c r="F1807" s="80" t="s">
        <v>11450</v>
      </c>
      <c r="G1807" s="80" t="s">
        <v>6133</v>
      </c>
      <c r="H1807" t="s">
        <v>11487</v>
      </c>
      <c r="I1807" s="50">
        <v>16.55</v>
      </c>
    </row>
    <row r="1808" spans="1:9" x14ac:dyDescent="0.2">
      <c r="A1808">
        <v>258054</v>
      </c>
      <c r="B1808" s="79">
        <v>7896051140405</v>
      </c>
      <c r="C1808" s="80" t="s">
        <v>19</v>
      </c>
      <c r="D1808" s="80" t="s">
        <v>10565</v>
      </c>
      <c r="E1808" s="80" t="s">
        <v>11449</v>
      </c>
      <c r="F1808" s="80" t="s">
        <v>11450</v>
      </c>
      <c r="G1808" s="80" t="s">
        <v>6133</v>
      </c>
      <c r="H1808" t="s">
        <v>11485</v>
      </c>
      <c r="I1808" s="50">
        <v>9.67</v>
      </c>
    </row>
    <row r="1809" spans="1:9" x14ac:dyDescent="0.2">
      <c r="A1809">
        <v>160841</v>
      </c>
      <c r="B1809" s="79">
        <v>7891000084649</v>
      </c>
      <c r="C1809" s="80" t="s">
        <v>19</v>
      </c>
      <c r="D1809" s="80" t="s">
        <v>10565</v>
      </c>
      <c r="E1809" s="80" t="s">
        <v>11449</v>
      </c>
      <c r="F1809" s="80" t="s">
        <v>11450</v>
      </c>
      <c r="G1809" s="80" t="s">
        <v>11324</v>
      </c>
      <c r="H1809" t="s">
        <v>11459</v>
      </c>
      <c r="I1809" s="50">
        <v>7.3</v>
      </c>
    </row>
    <row r="1810" spans="1:9" x14ac:dyDescent="0.2">
      <c r="A1810">
        <v>160849</v>
      </c>
      <c r="B1810" s="79">
        <v>7891000084663</v>
      </c>
      <c r="C1810" s="80" t="s">
        <v>19</v>
      </c>
      <c r="D1810" s="80" t="s">
        <v>10565</v>
      </c>
      <c r="E1810" s="80" t="s">
        <v>11449</v>
      </c>
      <c r="F1810" s="80" t="s">
        <v>11450</v>
      </c>
      <c r="G1810" s="80" t="s">
        <v>11324</v>
      </c>
      <c r="H1810" t="s">
        <v>11460</v>
      </c>
      <c r="I1810" s="50">
        <v>7.12</v>
      </c>
    </row>
    <row r="1811" spans="1:9" x14ac:dyDescent="0.2">
      <c r="A1811">
        <v>199040</v>
      </c>
      <c r="B1811" s="79">
        <v>7898215153016</v>
      </c>
      <c r="C1811" s="80" t="s">
        <v>19</v>
      </c>
      <c r="D1811" s="80" t="s">
        <v>10565</v>
      </c>
      <c r="E1811" s="80" t="s">
        <v>11449</v>
      </c>
      <c r="F1811" s="80" t="s">
        <v>11450</v>
      </c>
      <c r="G1811" s="80" t="s">
        <v>6115</v>
      </c>
      <c r="H1811" t="s">
        <v>13572</v>
      </c>
      <c r="I1811" s="50">
        <v>13.5</v>
      </c>
    </row>
    <row r="1812" spans="1:9" x14ac:dyDescent="0.2">
      <c r="A1812">
        <v>439183</v>
      </c>
      <c r="B1812" s="79">
        <v>7898215151067</v>
      </c>
      <c r="C1812" s="80" t="s">
        <v>19</v>
      </c>
      <c r="D1812" s="80" t="s">
        <v>10565</v>
      </c>
      <c r="E1812" s="80" t="s">
        <v>11449</v>
      </c>
      <c r="F1812" s="80" t="s">
        <v>11450</v>
      </c>
      <c r="G1812" s="80" t="s">
        <v>6115</v>
      </c>
      <c r="H1812" t="s">
        <v>13573</v>
      </c>
      <c r="I1812" s="50">
        <v>12.66</v>
      </c>
    </row>
    <row r="1813" spans="1:9" x14ac:dyDescent="0.2">
      <c r="A1813">
        <v>414995</v>
      </c>
      <c r="B1813" s="79">
        <v>7891143019669</v>
      </c>
      <c r="C1813" s="80" t="s">
        <v>19</v>
      </c>
      <c r="D1813" s="80" t="s">
        <v>10565</v>
      </c>
      <c r="E1813" s="80" t="s">
        <v>11449</v>
      </c>
      <c r="F1813" s="80" t="s">
        <v>11450</v>
      </c>
      <c r="G1813" s="80" t="s">
        <v>11255</v>
      </c>
      <c r="H1813" t="s">
        <v>13574</v>
      </c>
      <c r="I1813" s="50">
        <v>16.61</v>
      </c>
    </row>
    <row r="1814" spans="1:9" x14ac:dyDescent="0.2">
      <c r="A1814">
        <v>414997</v>
      </c>
      <c r="B1814" s="79">
        <v>7891143019676</v>
      </c>
      <c r="C1814" s="80" t="s">
        <v>19</v>
      </c>
      <c r="D1814" s="80" t="s">
        <v>10565</v>
      </c>
      <c r="E1814" s="80" t="s">
        <v>11449</v>
      </c>
      <c r="F1814" s="80" t="s">
        <v>11450</v>
      </c>
      <c r="G1814" s="80" t="s">
        <v>11255</v>
      </c>
      <c r="H1814" t="s">
        <v>13575</v>
      </c>
      <c r="I1814" s="50">
        <v>16.61</v>
      </c>
    </row>
    <row r="1815" spans="1:9" x14ac:dyDescent="0.2">
      <c r="A1815">
        <v>258969</v>
      </c>
      <c r="B1815" s="79">
        <v>7891143018105</v>
      </c>
      <c r="C1815" s="80" t="s">
        <v>19</v>
      </c>
      <c r="D1815" s="80" t="s">
        <v>10565</v>
      </c>
      <c r="E1815" s="80" t="s">
        <v>11449</v>
      </c>
      <c r="F1815" s="80" t="s">
        <v>11450</v>
      </c>
      <c r="G1815" s="80" t="s">
        <v>11255</v>
      </c>
      <c r="H1815" t="s">
        <v>13576</v>
      </c>
      <c r="I1815" s="50">
        <v>61.71</v>
      </c>
    </row>
    <row r="1816" spans="1:9" x14ac:dyDescent="0.2">
      <c r="A1816">
        <v>28087</v>
      </c>
      <c r="B1816" s="79">
        <v>7891143013193</v>
      </c>
      <c r="C1816" s="80" t="s">
        <v>19</v>
      </c>
      <c r="D1816" s="80" t="s">
        <v>10565</v>
      </c>
      <c r="E1816" s="80" t="s">
        <v>11449</v>
      </c>
      <c r="F1816" s="80" t="s">
        <v>11450</v>
      </c>
      <c r="G1816" s="80" t="s">
        <v>11255</v>
      </c>
      <c r="H1816" t="s">
        <v>11466</v>
      </c>
      <c r="I1816" s="50">
        <v>8.1</v>
      </c>
    </row>
    <row r="1817" spans="1:9" x14ac:dyDescent="0.2">
      <c r="A1817">
        <v>25884</v>
      </c>
      <c r="B1817" s="79">
        <v>7891143013186</v>
      </c>
      <c r="C1817" s="80" t="s">
        <v>19</v>
      </c>
      <c r="D1817" s="80" t="s">
        <v>10565</v>
      </c>
      <c r="E1817" s="80" t="s">
        <v>11449</v>
      </c>
      <c r="F1817" s="80" t="s">
        <v>11450</v>
      </c>
      <c r="G1817" s="80" t="s">
        <v>11255</v>
      </c>
      <c r="H1817" t="s">
        <v>13577</v>
      </c>
      <c r="I1817" s="50">
        <v>8.51</v>
      </c>
    </row>
    <row r="1818" spans="1:9" x14ac:dyDescent="0.2">
      <c r="A1818">
        <v>43050</v>
      </c>
      <c r="B1818" s="79">
        <v>7891143013919</v>
      </c>
      <c r="C1818" s="80" t="s">
        <v>19</v>
      </c>
      <c r="D1818" s="80" t="s">
        <v>10565</v>
      </c>
      <c r="E1818" s="80" t="s">
        <v>11449</v>
      </c>
      <c r="F1818" s="80" t="s">
        <v>11450</v>
      </c>
      <c r="G1818" s="80" t="s">
        <v>11255</v>
      </c>
      <c r="H1818" t="s">
        <v>11467</v>
      </c>
      <c r="I1818" s="50">
        <v>8.09</v>
      </c>
    </row>
    <row r="1819" spans="1:9" x14ac:dyDescent="0.2">
      <c r="A1819">
        <v>553034</v>
      </c>
      <c r="B1819" s="79">
        <v>7896825400131</v>
      </c>
      <c r="C1819" s="80" t="s">
        <v>19</v>
      </c>
      <c r="D1819" s="80" t="s">
        <v>10565</v>
      </c>
      <c r="E1819" s="80" t="s">
        <v>11449</v>
      </c>
      <c r="F1819" s="80" t="s">
        <v>11450</v>
      </c>
      <c r="G1819" s="80" t="s">
        <v>11249</v>
      </c>
      <c r="H1819" t="s">
        <v>13578</v>
      </c>
      <c r="I1819" s="50">
        <v>7.87</v>
      </c>
    </row>
    <row r="1820" spans="1:9" x14ac:dyDescent="0.2">
      <c r="A1820">
        <v>553035</v>
      </c>
      <c r="B1820" s="79">
        <v>7896825400025</v>
      </c>
      <c r="C1820" s="80" t="s">
        <v>19</v>
      </c>
      <c r="D1820" s="80" t="s">
        <v>10565</v>
      </c>
      <c r="E1820" s="80" t="s">
        <v>11449</v>
      </c>
      <c r="F1820" s="80" t="s">
        <v>11450</v>
      </c>
      <c r="G1820" s="80" t="s">
        <v>11249</v>
      </c>
      <c r="H1820" t="s">
        <v>13579</v>
      </c>
      <c r="I1820" s="50">
        <v>7.57</v>
      </c>
    </row>
    <row r="1821" spans="1:9" x14ac:dyDescent="0.2">
      <c r="A1821">
        <v>553033</v>
      </c>
      <c r="B1821" s="79">
        <v>7896825400377</v>
      </c>
      <c r="C1821" s="80" t="s">
        <v>19</v>
      </c>
      <c r="D1821" s="80" t="s">
        <v>10565</v>
      </c>
      <c r="E1821" s="80" t="s">
        <v>11449</v>
      </c>
      <c r="F1821" s="80" t="s">
        <v>11450</v>
      </c>
      <c r="G1821" s="80" t="s">
        <v>11249</v>
      </c>
      <c r="H1821" t="s">
        <v>11468</v>
      </c>
      <c r="I1821" s="50">
        <v>18.170000000000002</v>
      </c>
    </row>
    <row r="1822" spans="1:9" x14ac:dyDescent="0.2">
      <c r="A1822">
        <v>553038</v>
      </c>
      <c r="B1822" s="79">
        <v>7896825400124</v>
      </c>
      <c r="C1822" s="80" t="s">
        <v>19</v>
      </c>
      <c r="D1822" s="80" t="s">
        <v>10565</v>
      </c>
      <c r="E1822" s="80" t="s">
        <v>11449</v>
      </c>
      <c r="F1822" s="80" t="s">
        <v>11450</v>
      </c>
      <c r="G1822" s="80" t="s">
        <v>11249</v>
      </c>
      <c r="H1822" t="s">
        <v>11469</v>
      </c>
      <c r="I1822" s="50">
        <v>15.54</v>
      </c>
    </row>
    <row r="1823" spans="1:9" x14ac:dyDescent="0.2">
      <c r="A1823">
        <v>394259</v>
      </c>
      <c r="B1823" s="79">
        <v>7896825400834</v>
      </c>
      <c r="C1823" s="80" t="s">
        <v>19</v>
      </c>
      <c r="D1823" s="80" t="s">
        <v>10565</v>
      </c>
      <c r="E1823" s="80" t="s">
        <v>11449</v>
      </c>
      <c r="F1823" s="80" t="s">
        <v>11450</v>
      </c>
      <c r="G1823" s="80" t="s">
        <v>11249</v>
      </c>
      <c r="H1823" t="s">
        <v>11470</v>
      </c>
      <c r="I1823" s="50">
        <v>4.16</v>
      </c>
    </row>
    <row r="1824" spans="1:9" x14ac:dyDescent="0.2">
      <c r="A1824">
        <v>473153</v>
      </c>
      <c r="B1824" s="79">
        <v>7896825401077</v>
      </c>
      <c r="C1824" s="80" t="s">
        <v>19</v>
      </c>
      <c r="D1824" s="80" t="s">
        <v>10565</v>
      </c>
      <c r="E1824" s="80" t="s">
        <v>11449</v>
      </c>
      <c r="F1824" s="80" t="s">
        <v>11450</v>
      </c>
      <c r="G1824" s="80" t="s">
        <v>11249</v>
      </c>
      <c r="H1824" t="s">
        <v>13580</v>
      </c>
      <c r="I1824" s="50">
        <v>29.93</v>
      </c>
    </row>
    <row r="1825" spans="1:9" x14ac:dyDescent="0.2">
      <c r="A1825">
        <v>283229</v>
      </c>
      <c r="B1825" s="79">
        <v>7896030520273</v>
      </c>
      <c r="C1825" s="80" t="s">
        <v>19</v>
      </c>
      <c r="D1825" s="80" t="s">
        <v>10565</v>
      </c>
      <c r="E1825" s="80" t="s">
        <v>11449</v>
      </c>
      <c r="F1825" s="80" t="s">
        <v>11450</v>
      </c>
      <c r="G1825" s="80" t="s">
        <v>13581</v>
      </c>
      <c r="H1825" t="s">
        <v>13582</v>
      </c>
      <c r="I1825" s="50">
        <v>8.14</v>
      </c>
    </row>
    <row r="1826" spans="1:9" x14ac:dyDescent="0.2">
      <c r="A1826">
        <v>223406</v>
      </c>
      <c r="B1826" s="79">
        <v>7898205923858</v>
      </c>
      <c r="C1826" s="80" t="s">
        <v>19</v>
      </c>
      <c r="D1826" s="80" t="s">
        <v>10565</v>
      </c>
      <c r="E1826" s="80" t="s">
        <v>11449</v>
      </c>
      <c r="F1826" s="80" t="s">
        <v>11450</v>
      </c>
      <c r="G1826" s="80" t="s">
        <v>11825</v>
      </c>
      <c r="H1826" t="s">
        <v>13583</v>
      </c>
      <c r="I1826" s="50">
        <v>8.67</v>
      </c>
    </row>
    <row r="1827" spans="1:9" x14ac:dyDescent="0.2">
      <c r="A1827">
        <v>13428</v>
      </c>
      <c r="B1827" s="79">
        <v>7891999144485</v>
      </c>
      <c r="C1827" s="80" t="s">
        <v>19</v>
      </c>
      <c r="D1827" s="80" t="s">
        <v>10565</v>
      </c>
      <c r="E1827" s="80" t="s">
        <v>11449</v>
      </c>
      <c r="F1827" s="80" t="s">
        <v>11450</v>
      </c>
      <c r="G1827" s="80" t="s">
        <v>4620</v>
      </c>
      <c r="H1827" t="s">
        <v>11458</v>
      </c>
      <c r="I1827" s="50">
        <v>7.65</v>
      </c>
    </row>
    <row r="1828" spans="1:9" x14ac:dyDescent="0.2">
      <c r="A1828">
        <v>7957</v>
      </c>
      <c r="B1828" s="79">
        <v>7891999144461</v>
      </c>
      <c r="C1828" s="80" t="s">
        <v>19</v>
      </c>
      <c r="D1828" s="80" t="s">
        <v>10565</v>
      </c>
      <c r="E1828" s="80" t="s">
        <v>11449</v>
      </c>
      <c r="F1828" s="80" t="s">
        <v>11450</v>
      </c>
      <c r="G1828" s="80" t="s">
        <v>4620</v>
      </c>
      <c r="H1828" t="s">
        <v>11457</v>
      </c>
      <c r="I1828" s="50">
        <v>7.65</v>
      </c>
    </row>
    <row r="1829" spans="1:9" x14ac:dyDescent="0.2">
      <c r="A1829">
        <v>481535</v>
      </c>
      <c r="B1829" s="79">
        <v>7898217001445</v>
      </c>
      <c r="C1829" s="80" t="s">
        <v>19</v>
      </c>
      <c r="D1829" s="80" t="s">
        <v>10565</v>
      </c>
      <c r="E1829" s="80" t="s">
        <v>11449</v>
      </c>
      <c r="F1829" s="80" t="s">
        <v>11450</v>
      </c>
      <c r="G1829" s="80" t="s">
        <v>11245</v>
      </c>
      <c r="H1829" t="s">
        <v>11475</v>
      </c>
      <c r="I1829" s="50">
        <v>5.04</v>
      </c>
    </row>
    <row r="1830" spans="1:9" x14ac:dyDescent="0.2">
      <c r="A1830">
        <v>74804</v>
      </c>
      <c r="B1830" s="79">
        <v>7898912485410</v>
      </c>
      <c r="C1830" s="80" t="s">
        <v>19</v>
      </c>
      <c r="D1830" s="80" t="s">
        <v>10565</v>
      </c>
      <c r="E1830" s="80" t="s">
        <v>11449</v>
      </c>
      <c r="F1830" s="80" t="s">
        <v>11450</v>
      </c>
      <c r="G1830" s="80" t="s">
        <v>11390</v>
      </c>
      <c r="H1830" t="s">
        <v>11462</v>
      </c>
      <c r="I1830" s="50">
        <v>3.95</v>
      </c>
    </row>
    <row r="1831" spans="1:9" x14ac:dyDescent="0.2">
      <c r="A1831">
        <v>74805</v>
      </c>
      <c r="B1831" s="79">
        <v>7898912485427</v>
      </c>
      <c r="C1831" s="80" t="s">
        <v>19</v>
      </c>
      <c r="D1831" s="80" t="s">
        <v>10565</v>
      </c>
      <c r="E1831" s="80" t="s">
        <v>11449</v>
      </c>
      <c r="F1831" s="80" t="s">
        <v>11450</v>
      </c>
      <c r="G1831" s="80" t="s">
        <v>11390</v>
      </c>
      <c r="H1831" t="s">
        <v>11461</v>
      </c>
      <c r="I1831" s="50">
        <v>3.95</v>
      </c>
    </row>
    <row r="1832" spans="1:9" x14ac:dyDescent="0.2">
      <c r="A1832">
        <v>465826</v>
      </c>
      <c r="B1832" s="79">
        <v>7898912485434</v>
      </c>
      <c r="C1832" s="80" t="s">
        <v>19</v>
      </c>
      <c r="D1832" s="80" t="s">
        <v>10565</v>
      </c>
      <c r="E1832" s="80" t="s">
        <v>11449</v>
      </c>
      <c r="F1832" s="80" t="s">
        <v>11450</v>
      </c>
      <c r="G1832" s="80" t="s">
        <v>11390</v>
      </c>
      <c r="H1832" t="s">
        <v>11463</v>
      </c>
      <c r="I1832" s="50">
        <v>3.95</v>
      </c>
    </row>
    <row r="1833" spans="1:9" x14ac:dyDescent="0.2">
      <c r="A1833">
        <v>571257</v>
      </c>
      <c r="B1833" s="79">
        <v>7898387120151</v>
      </c>
      <c r="C1833" s="80" t="s">
        <v>19</v>
      </c>
      <c r="D1833" s="80" t="s">
        <v>10565</v>
      </c>
      <c r="E1833" s="80" t="s">
        <v>11449</v>
      </c>
      <c r="F1833" s="80" t="s">
        <v>11450</v>
      </c>
      <c r="G1833" s="80" t="s">
        <v>10367</v>
      </c>
      <c r="H1833" t="s">
        <v>11476</v>
      </c>
      <c r="I1833" s="50">
        <v>6.31</v>
      </c>
    </row>
    <row r="1834" spans="1:9" x14ac:dyDescent="0.2">
      <c r="A1834">
        <v>571260</v>
      </c>
      <c r="B1834" s="79">
        <v>7898387120045</v>
      </c>
      <c r="C1834" s="80" t="s">
        <v>19</v>
      </c>
      <c r="D1834" s="80" t="s">
        <v>10565</v>
      </c>
      <c r="E1834" s="80" t="s">
        <v>11449</v>
      </c>
      <c r="F1834" s="80" t="s">
        <v>11450</v>
      </c>
      <c r="G1834" s="80" t="s">
        <v>10367</v>
      </c>
      <c r="H1834" t="s">
        <v>11477</v>
      </c>
      <c r="I1834" s="50">
        <v>6.31</v>
      </c>
    </row>
    <row r="1835" spans="1:9" x14ac:dyDescent="0.2">
      <c r="A1835">
        <v>571263</v>
      </c>
      <c r="B1835" s="79">
        <v>7898387120052</v>
      </c>
      <c r="C1835" s="80" t="s">
        <v>19</v>
      </c>
      <c r="D1835" s="80" t="s">
        <v>10565</v>
      </c>
      <c r="E1835" s="80" t="s">
        <v>11449</v>
      </c>
      <c r="F1835" s="80" t="s">
        <v>11450</v>
      </c>
      <c r="G1835" s="80" t="s">
        <v>10367</v>
      </c>
      <c r="H1835" t="s">
        <v>13584</v>
      </c>
      <c r="I1835" s="50">
        <v>6.31</v>
      </c>
    </row>
    <row r="1836" spans="1:9" x14ac:dyDescent="0.2">
      <c r="A1836">
        <v>571266</v>
      </c>
      <c r="B1836" s="79">
        <v>7898387120175</v>
      </c>
      <c r="C1836" s="80" t="s">
        <v>19</v>
      </c>
      <c r="D1836" s="80" t="s">
        <v>10565</v>
      </c>
      <c r="E1836" s="80" t="s">
        <v>11449</v>
      </c>
      <c r="F1836" s="80" t="s">
        <v>11450</v>
      </c>
      <c r="G1836" s="80" t="s">
        <v>10367</v>
      </c>
      <c r="H1836" t="s">
        <v>13585</v>
      </c>
      <c r="I1836" s="50">
        <v>6.31</v>
      </c>
    </row>
    <row r="1837" spans="1:9" x14ac:dyDescent="0.2">
      <c r="A1837">
        <v>571269</v>
      </c>
      <c r="B1837" s="79">
        <v>7898387120168</v>
      </c>
      <c r="C1837" s="80" t="s">
        <v>19</v>
      </c>
      <c r="D1837" s="80" t="s">
        <v>10565</v>
      </c>
      <c r="E1837" s="80" t="s">
        <v>11449</v>
      </c>
      <c r="F1837" s="80" t="s">
        <v>11450</v>
      </c>
      <c r="G1837" s="80" t="s">
        <v>10367</v>
      </c>
      <c r="H1837" t="s">
        <v>11478</v>
      </c>
      <c r="I1837" s="50">
        <v>6.31</v>
      </c>
    </row>
    <row r="1838" spans="1:9" x14ac:dyDescent="0.2">
      <c r="A1838">
        <v>447589</v>
      </c>
      <c r="B1838" s="79">
        <v>7898034920127</v>
      </c>
      <c r="C1838" s="80" t="s">
        <v>19</v>
      </c>
      <c r="D1838" s="80" t="s">
        <v>10565</v>
      </c>
      <c r="E1838" s="80" t="s">
        <v>11449</v>
      </c>
      <c r="F1838" s="80" t="s">
        <v>11450</v>
      </c>
      <c r="G1838" s="80" t="s">
        <v>11464</v>
      </c>
      <c r="H1838" t="s">
        <v>11465</v>
      </c>
      <c r="I1838" s="50">
        <v>7.9</v>
      </c>
    </row>
    <row r="1839" spans="1:9" x14ac:dyDescent="0.2">
      <c r="A1839">
        <v>559578</v>
      </c>
      <c r="B1839" s="79">
        <v>7896862000486</v>
      </c>
      <c r="C1839" s="80" t="s">
        <v>19</v>
      </c>
      <c r="D1839" s="80" t="s">
        <v>10565</v>
      </c>
      <c r="E1839" s="80" t="s">
        <v>11449</v>
      </c>
      <c r="F1839" s="80" t="s">
        <v>11450</v>
      </c>
      <c r="G1839" s="80" t="s">
        <v>11660</v>
      </c>
      <c r="H1839" t="s">
        <v>13586</v>
      </c>
      <c r="I1839" s="50">
        <v>7.67</v>
      </c>
    </row>
    <row r="1840" spans="1:9" x14ac:dyDescent="0.2">
      <c r="A1840">
        <v>463967</v>
      </c>
      <c r="B1840" s="79">
        <v>7897318500055</v>
      </c>
      <c r="C1840" s="80" t="s">
        <v>19</v>
      </c>
      <c r="D1840" s="80" t="s">
        <v>10565</v>
      </c>
      <c r="E1840" s="80" t="s">
        <v>11449</v>
      </c>
      <c r="F1840" s="80" t="s">
        <v>11450</v>
      </c>
      <c r="G1840" s="80" t="s">
        <v>11368</v>
      </c>
      <c r="H1840" t="s">
        <v>11471</v>
      </c>
      <c r="I1840" s="50">
        <v>5.0599999999999996</v>
      </c>
    </row>
    <row r="1841" spans="1:9" x14ac:dyDescent="0.2">
      <c r="A1841">
        <v>463970</v>
      </c>
      <c r="B1841" s="79">
        <v>7897318500130</v>
      </c>
      <c r="C1841" s="80" t="s">
        <v>19</v>
      </c>
      <c r="D1841" s="80" t="s">
        <v>10565</v>
      </c>
      <c r="E1841" s="80" t="s">
        <v>11449</v>
      </c>
      <c r="F1841" s="80" t="s">
        <v>11450</v>
      </c>
      <c r="G1841" s="80" t="s">
        <v>11368</v>
      </c>
      <c r="H1841" t="s">
        <v>11472</v>
      </c>
      <c r="I1841" s="50">
        <v>5.69</v>
      </c>
    </row>
    <row r="1842" spans="1:9" x14ac:dyDescent="0.2">
      <c r="A1842">
        <v>463972</v>
      </c>
      <c r="B1842" s="79">
        <v>7897318500123</v>
      </c>
      <c r="C1842" s="80" t="s">
        <v>19</v>
      </c>
      <c r="D1842" s="80" t="s">
        <v>10565</v>
      </c>
      <c r="E1842" s="80" t="s">
        <v>11449</v>
      </c>
      <c r="F1842" s="80" t="s">
        <v>11450</v>
      </c>
      <c r="G1842" s="80" t="s">
        <v>11368</v>
      </c>
      <c r="H1842" t="s">
        <v>11473</v>
      </c>
      <c r="I1842" s="50">
        <v>5.69</v>
      </c>
    </row>
    <row r="1843" spans="1:9" x14ac:dyDescent="0.2">
      <c r="A1843">
        <v>463974</v>
      </c>
      <c r="B1843" s="79">
        <v>7897318500710</v>
      </c>
      <c r="C1843" s="80" t="s">
        <v>19</v>
      </c>
      <c r="D1843" s="80" t="s">
        <v>10565</v>
      </c>
      <c r="E1843" s="80" t="s">
        <v>11449</v>
      </c>
      <c r="F1843" s="80" t="s">
        <v>11450</v>
      </c>
      <c r="G1843" s="80" t="s">
        <v>11368</v>
      </c>
      <c r="H1843" t="s">
        <v>11474</v>
      </c>
      <c r="I1843" s="50">
        <v>9.34</v>
      </c>
    </row>
    <row r="1844" spans="1:9" x14ac:dyDescent="0.2">
      <c r="A1844">
        <v>481177</v>
      </c>
      <c r="B1844" s="79">
        <v>7891025121602</v>
      </c>
      <c r="C1844" s="80" t="s">
        <v>19</v>
      </c>
      <c r="D1844" s="80" t="s">
        <v>10565</v>
      </c>
      <c r="E1844" s="80" t="s">
        <v>11449</v>
      </c>
      <c r="F1844" s="80" t="s">
        <v>11847</v>
      </c>
      <c r="G1844" s="80" t="s">
        <v>11455</v>
      </c>
      <c r="H1844" t="s">
        <v>11848</v>
      </c>
      <c r="I1844" s="50">
        <v>11.92</v>
      </c>
    </row>
    <row r="1845" spans="1:9" x14ac:dyDescent="0.2">
      <c r="A1845">
        <v>336259</v>
      </c>
      <c r="B1845" s="79">
        <v>7891143019089</v>
      </c>
      <c r="C1845" s="80" t="s">
        <v>19</v>
      </c>
      <c r="D1845" s="80" t="s">
        <v>10565</v>
      </c>
      <c r="E1845" s="80" t="s">
        <v>11449</v>
      </c>
      <c r="F1845" s="80" t="s">
        <v>11847</v>
      </c>
      <c r="G1845" s="80" t="s">
        <v>11255</v>
      </c>
      <c r="H1845" t="s">
        <v>13587</v>
      </c>
      <c r="I1845" s="50">
        <v>29.32</v>
      </c>
    </row>
    <row r="1846" spans="1:9" x14ac:dyDescent="0.2">
      <c r="A1846">
        <v>567045</v>
      </c>
      <c r="B1846" s="79">
        <v>567045</v>
      </c>
      <c r="C1846" s="80" t="s">
        <v>19</v>
      </c>
      <c r="D1846" s="80" t="s">
        <v>10565</v>
      </c>
      <c r="E1846" s="80" t="s">
        <v>12047</v>
      </c>
      <c r="F1846" s="80" t="s">
        <v>12048</v>
      </c>
      <c r="G1846" s="80" t="s">
        <v>6341</v>
      </c>
      <c r="H1846" t="s">
        <v>12049</v>
      </c>
      <c r="I1846" s="50">
        <v>29.41</v>
      </c>
    </row>
    <row r="1847" spans="1:9" x14ac:dyDescent="0.2">
      <c r="A1847">
        <v>536149</v>
      </c>
      <c r="B1847" s="79">
        <v>7000005361499</v>
      </c>
      <c r="C1847" s="80" t="s">
        <v>19</v>
      </c>
      <c r="D1847" s="80" t="s">
        <v>10565</v>
      </c>
      <c r="E1847" s="80" t="s">
        <v>12047</v>
      </c>
      <c r="F1847" s="80" t="s">
        <v>12048</v>
      </c>
      <c r="G1847" s="80" t="s">
        <v>6143</v>
      </c>
      <c r="H1847" t="s">
        <v>12051</v>
      </c>
      <c r="I1847" s="50">
        <v>10.4</v>
      </c>
    </row>
    <row r="1848" spans="1:9" x14ac:dyDescent="0.2">
      <c r="A1848">
        <v>317495</v>
      </c>
      <c r="B1848" s="79">
        <v>317495</v>
      </c>
      <c r="C1848" s="80" t="s">
        <v>19</v>
      </c>
      <c r="D1848" s="80" t="s">
        <v>10565</v>
      </c>
      <c r="E1848" s="80" t="s">
        <v>12047</v>
      </c>
      <c r="F1848" s="80" t="s">
        <v>12048</v>
      </c>
      <c r="G1848" s="80" t="s">
        <v>6143</v>
      </c>
      <c r="H1848" t="s">
        <v>13588</v>
      </c>
      <c r="I1848" s="50">
        <v>22.24</v>
      </c>
    </row>
    <row r="1849" spans="1:9" x14ac:dyDescent="0.2">
      <c r="A1849">
        <v>317081</v>
      </c>
      <c r="B1849" s="79">
        <v>317081</v>
      </c>
      <c r="C1849" s="80" t="s">
        <v>19</v>
      </c>
      <c r="D1849" s="80" t="s">
        <v>10565</v>
      </c>
      <c r="E1849" s="80" t="s">
        <v>12047</v>
      </c>
      <c r="F1849" s="80" t="s">
        <v>12057</v>
      </c>
      <c r="G1849" s="80" t="s">
        <v>12062</v>
      </c>
      <c r="H1849" t="s">
        <v>12063</v>
      </c>
      <c r="I1849" s="50">
        <v>30.47</v>
      </c>
    </row>
    <row r="1850" spans="1:9" x14ac:dyDescent="0.2">
      <c r="A1850">
        <v>316961</v>
      </c>
      <c r="B1850" s="79">
        <v>316961</v>
      </c>
      <c r="C1850" s="80" t="s">
        <v>19</v>
      </c>
      <c r="D1850" s="80" t="s">
        <v>10565</v>
      </c>
      <c r="E1850" s="80" t="s">
        <v>12047</v>
      </c>
      <c r="F1850" s="80" t="s">
        <v>12057</v>
      </c>
      <c r="G1850" s="80" t="s">
        <v>6143</v>
      </c>
      <c r="H1850" t="s">
        <v>12058</v>
      </c>
      <c r="I1850" s="50">
        <v>18.53</v>
      </c>
    </row>
    <row r="1851" spans="1:9" x14ac:dyDescent="0.2">
      <c r="A1851">
        <v>317170</v>
      </c>
      <c r="B1851" s="79">
        <v>317170</v>
      </c>
      <c r="C1851" s="80" t="s">
        <v>19</v>
      </c>
      <c r="D1851" s="80" t="s">
        <v>10565</v>
      </c>
      <c r="E1851" s="80" t="s">
        <v>12047</v>
      </c>
      <c r="F1851" s="80" t="s">
        <v>12057</v>
      </c>
      <c r="G1851" s="80" t="s">
        <v>6143</v>
      </c>
      <c r="H1851" t="s">
        <v>12059</v>
      </c>
      <c r="I1851" s="50">
        <v>29.29</v>
      </c>
    </row>
    <row r="1852" spans="1:9" x14ac:dyDescent="0.2">
      <c r="A1852">
        <v>317176</v>
      </c>
      <c r="B1852" s="79">
        <v>317176</v>
      </c>
      <c r="C1852" s="80" t="s">
        <v>19</v>
      </c>
      <c r="D1852" s="80" t="s">
        <v>10565</v>
      </c>
      <c r="E1852" s="80" t="s">
        <v>12047</v>
      </c>
      <c r="F1852" s="80" t="s">
        <v>12057</v>
      </c>
      <c r="G1852" s="80" t="s">
        <v>6143</v>
      </c>
      <c r="H1852" t="s">
        <v>12060</v>
      </c>
      <c r="I1852" s="50">
        <v>24.88</v>
      </c>
    </row>
    <row r="1853" spans="1:9" x14ac:dyDescent="0.2">
      <c r="A1853">
        <v>317185</v>
      </c>
      <c r="B1853" s="79">
        <v>317185</v>
      </c>
      <c r="C1853" s="80" t="s">
        <v>19</v>
      </c>
      <c r="D1853" s="80" t="s">
        <v>10565</v>
      </c>
      <c r="E1853" s="80" t="s">
        <v>12047</v>
      </c>
      <c r="F1853" s="80" t="s">
        <v>12057</v>
      </c>
      <c r="G1853" s="80" t="s">
        <v>6143</v>
      </c>
      <c r="H1853" t="s">
        <v>12061</v>
      </c>
      <c r="I1853" s="50">
        <v>18.399999999999999</v>
      </c>
    </row>
    <row r="1854" spans="1:9" x14ac:dyDescent="0.2">
      <c r="A1854">
        <v>317168</v>
      </c>
      <c r="B1854" s="79">
        <v>317168</v>
      </c>
      <c r="C1854" s="80" t="s">
        <v>19</v>
      </c>
      <c r="D1854" s="80" t="s">
        <v>10565</v>
      </c>
      <c r="E1854" s="80" t="s">
        <v>12047</v>
      </c>
      <c r="F1854" s="80" t="s">
        <v>12057</v>
      </c>
      <c r="G1854" s="80" t="s">
        <v>6143</v>
      </c>
      <c r="H1854" t="s">
        <v>11414</v>
      </c>
      <c r="I1854" s="50">
        <v>24.8</v>
      </c>
    </row>
    <row r="1855" spans="1:9" x14ac:dyDescent="0.2">
      <c r="A1855">
        <v>454141</v>
      </c>
      <c r="B1855" s="79">
        <v>454141</v>
      </c>
      <c r="C1855" s="80" t="s">
        <v>19</v>
      </c>
      <c r="D1855" s="80" t="s">
        <v>10565</v>
      </c>
      <c r="E1855" s="80" t="s">
        <v>12047</v>
      </c>
      <c r="F1855" s="80" t="s">
        <v>13589</v>
      </c>
      <c r="G1855" s="80" t="s">
        <v>12062</v>
      </c>
      <c r="H1855" t="s">
        <v>13590</v>
      </c>
      <c r="I1855" s="50">
        <v>12.67</v>
      </c>
    </row>
    <row r="1856" spans="1:9" x14ac:dyDescent="0.2">
      <c r="A1856">
        <v>454152</v>
      </c>
      <c r="B1856" s="79">
        <v>454152</v>
      </c>
      <c r="C1856" s="80" t="s">
        <v>19</v>
      </c>
      <c r="D1856" s="80" t="s">
        <v>10565</v>
      </c>
      <c r="E1856" s="80" t="s">
        <v>12047</v>
      </c>
      <c r="F1856" s="80" t="s">
        <v>13589</v>
      </c>
      <c r="G1856" s="80" t="s">
        <v>12062</v>
      </c>
      <c r="H1856" t="s">
        <v>13591</v>
      </c>
      <c r="I1856" s="50">
        <v>14.46</v>
      </c>
    </row>
    <row r="1857" spans="1:9" x14ac:dyDescent="0.2">
      <c r="A1857">
        <v>471529</v>
      </c>
      <c r="B1857" s="79">
        <v>7000004715293</v>
      </c>
      <c r="C1857" s="80" t="s">
        <v>19</v>
      </c>
      <c r="D1857" s="80" t="s">
        <v>10565</v>
      </c>
      <c r="E1857" s="80" t="s">
        <v>12047</v>
      </c>
      <c r="F1857" s="80" t="s">
        <v>12054</v>
      </c>
      <c r="G1857" s="80" t="s">
        <v>12055</v>
      </c>
      <c r="H1857" t="s">
        <v>12056</v>
      </c>
      <c r="I1857" s="50">
        <v>8.2100000000000009</v>
      </c>
    </row>
    <row r="1858" spans="1:9" x14ac:dyDescent="0.2">
      <c r="A1858">
        <v>471530</v>
      </c>
      <c r="B1858" s="79">
        <v>7000004715309</v>
      </c>
      <c r="C1858" s="80" t="s">
        <v>19</v>
      </c>
      <c r="D1858" s="80" t="s">
        <v>10565</v>
      </c>
      <c r="E1858" s="80" t="s">
        <v>12047</v>
      </c>
      <c r="F1858" s="80" t="s">
        <v>12052</v>
      </c>
      <c r="G1858" s="80" t="s">
        <v>6143</v>
      </c>
      <c r="H1858" t="s">
        <v>12053</v>
      </c>
      <c r="I1858" s="50">
        <v>4.2699999999999996</v>
      </c>
    </row>
    <row r="1859" spans="1:9" x14ac:dyDescent="0.2">
      <c r="A1859">
        <v>316709</v>
      </c>
      <c r="B1859" s="79">
        <v>316709</v>
      </c>
      <c r="C1859" s="80" t="s">
        <v>19</v>
      </c>
      <c r="D1859" s="80" t="s">
        <v>10565</v>
      </c>
      <c r="E1859" s="80" t="s">
        <v>12047</v>
      </c>
      <c r="F1859" s="80" t="s">
        <v>12064</v>
      </c>
      <c r="G1859" s="80" t="s">
        <v>6143</v>
      </c>
      <c r="H1859" t="s">
        <v>13592</v>
      </c>
      <c r="I1859" s="50">
        <v>34.03</v>
      </c>
    </row>
    <row r="1860" spans="1:9" x14ac:dyDescent="0.2">
      <c r="A1860">
        <v>316544</v>
      </c>
      <c r="B1860" s="79">
        <v>316544</v>
      </c>
      <c r="C1860" s="80" t="s">
        <v>19</v>
      </c>
      <c r="D1860" s="80" t="s">
        <v>10565</v>
      </c>
      <c r="E1860" s="80" t="s">
        <v>12047</v>
      </c>
      <c r="F1860" s="80" t="s">
        <v>12064</v>
      </c>
      <c r="G1860" s="80" t="s">
        <v>10479</v>
      </c>
      <c r="H1860" t="s">
        <v>12065</v>
      </c>
      <c r="I1860" s="50">
        <v>38.299999999999997</v>
      </c>
    </row>
    <row r="1861" spans="1:9" x14ac:dyDescent="0.2">
      <c r="A1861">
        <v>317174</v>
      </c>
      <c r="B1861" s="79">
        <v>317174</v>
      </c>
      <c r="C1861" s="80" t="s">
        <v>19</v>
      </c>
      <c r="D1861" s="80" t="s">
        <v>10565</v>
      </c>
      <c r="E1861" s="80" t="s">
        <v>12047</v>
      </c>
      <c r="F1861" s="80" t="s">
        <v>13593</v>
      </c>
      <c r="G1861" s="80" t="s">
        <v>10451</v>
      </c>
      <c r="H1861" t="s">
        <v>13594</v>
      </c>
      <c r="I1861" s="50">
        <v>12.31</v>
      </c>
    </row>
    <row r="1862" spans="1:9" x14ac:dyDescent="0.2">
      <c r="A1862">
        <v>531454</v>
      </c>
      <c r="B1862" s="79">
        <v>7898217001834</v>
      </c>
      <c r="C1862" s="80" t="s">
        <v>19</v>
      </c>
      <c r="D1862" s="80" t="s">
        <v>10565</v>
      </c>
      <c r="E1862" s="80" t="s">
        <v>11924</v>
      </c>
      <c r="F1862" s="80" t="s">
        <v>11946</v>
      </c>
      <c r="G1862" s="80" t="s">
        <v>11245</v>
      </c>
      <c r="H1862" t="s">
        <v>13595</v>
      </c>
      <c r="I1862" s="50">
        <v>59.25</v>
      </c>
    </row>
    <row r="1863" spans="1:9" x14ac:dyDescent="0.2">
      <c r="A1863">
        <v>531442</v>
      </c>
      <c r="B1863" s="79">
        <v>7898217001643</v>
      </c>
      <c r="C1863" s="80" t="s">
        <v>19</v>
      </c>
      <c r="D1863" s="80" t="s">
        <v>10565</v>
      </c>
      <c r="E1863" s="80" t="s">
        <v>11924</v>
      </c>
      <c r="F1863" s="80" t="s">
        <v>11946</v>
      </c>
      <c r="G1863" s="80" t="s">
        <v>11245</v>
      </c>
      <c r="H1863" t="s">
        <v>11961</v>
      </c>
      <c r="I1863" s="50">
        <v>14.61</v>
      </c>
    </row>
    <row r="1864" spans="1:9" x14ac:dyDescent="0.2">
      <c r="A1864">
        <v>531451</v>
      </c>
      <c r="B1864" s="79">
        <v>531451</v>
      </c>
      <c r="C1864" s="80" t="s">
        <v>19</v>
      </c>
      <c r="D1864" s="80" t="s">
        <v>10565</v>
      </c>
      <c r="E1864" s="80" t="s">
        <v>11924</v>
      </c>
      <c r="F1864" s="80" t="s">
        <v>11946</v>
      </c>
      <c r="G1864" s="80" t="s">
        <v>11245</v>
      </c>
      <c r="H1864" t="s">
        <v>13596</v>
      </c>
      <c r="I1864" s="50">
        <v>81.93</v>
      </c>
    </row>
    <row r="1865" spans="1:9" x14ac:dyDescent="0.2">
      <c r="A1865">
        <v>386146</v>
      </c>
      <c r="B1865" s="79">
        <v>386146</v>
      </c>
      <c r="C1865" s="80" t="s">
        <v>19</v>
      </c>
      <c r="D1865" s="80" t="s">
        <v>10565</v>
      </c>
      <c r="E1865" s="80" t="s">
        <v>11924</v>
      </c>
      <c r="F1865" s="80" t="s">
        <v>11946</v>
      </c>
      <c r="G1865" s="80" t="s">
        <v>11855</v>
      </c>
      <c r="H1865" t="s">
        <v>11953</v>
      </c>
      <c r="I1865" s="50">
        <v>69.37</v>
      </c>
    </row>
    <row r="1866" spans="1:9" x14ac:dyDescent="0.2">
      <c r="A1866">
        <v>261543</v>
      </c>
      <c r="B1866" s="79">
        <v>261543</v>
      </c>
      <c r="C1866" s="80" t="s">
        <v>19</v>
      </c>
      <c r="D1866" s="80" t="s">
        <v>10565</v>
      </c>
      <c r="E1866" s="80" t="s">
        <v>11924</v>
      </c>
      <c r="F1866" s="80" t="s">
        <v>11946</v>
      </c>
      <c r="G1866" s="80" t="s">
        <v>11855</v>
      </c>
      <c r="H1866" t="s">
        <v>13597</v>
      </c>
      <c r="I1866" s="50">
        <v>88.32</v>
      </c>
    </row>
    <row r="1867" spans="1:9" x14ac:dyDescent="0.2">
      <c r="A1867">
        <v>261558</v>
      </c>
      <c r="B1867" s="79">
        <v>261558</v>
      </c>
      <c r="C1867" s="80" t="s">
        <v>19</v>
      </c>
      <c r="D1867" s="80" t="s">
        <v>10565</v>
      </c>
      <c r="E1867" s="80" t="s">
        <v>11924</v>
      </c>
      <c r="F1867" s="80" t="s">
        <v>11946</v>
      </c>
      <c r="G1867" s="80" t="s">
        <v>11855</v>
      </c>
      <c r="H1867" t="s">
        <v>13598</v>
      </c>
      <c r="I1867" s="50">
        <v>75.69</v>
      </c>
    </row>
    <row r="1868" spans="1:9" x14ac:dyDescent="0.2">
      <c r="A1868">
        <v>261565</v>
      </c>
      <c r="B1868" s="79">
        <v>261565</v>
      </c>
      <c r="C1868" s="80" t="s">
        <v>19</v>
      </c>
      <c r="D1868" s="80" t="s">
        <v>10565</v>
      </c>
      <c r="E1868" s="80" t="s">
        <v>11924</v>
      </c>
      <c r="F1868" s="80" t="s">
        <v>11946</v>
      </c>
      <c r="G1868" s="80" t="s">
        <v>11855</v>
      </c>
      <c r="H1868" t="s">
        <v>13599</v>
      </c>
      <c r="I1868" s="50">
        <v>88.32</v>
      </c>
    </row>
    <row r="1869" spans="1:9" x14ac:dyDescent="0.2">
      <c r="A1869">
        <v>419579</v>
      </c>
      <c r="B1869" s="79">
        <v>7898964736225</v>
      </c>
      <c r="C1869" s="80" t="s">
        <v>19</v>
      </c>
      <c r="D1869" s="80" t="s">
        <v>10565</v>
      </c>
      <c r="E1869" s="80" t="s">
        <v>11924</v>
      </c>
      <c r="F1869" s="80" t="s">
        <v>11946</v>
      </c>
      <c r="G1869" s="80" t="s">
        <v>11855</v>
      </c>
      <c r="H1869" t="s">
        <v>11956</v>
      </c>
      <c r="I1869" s="50">
        <v>17.559999999999999</v>
      </c>
    </row>
    <row r="1870" spans="1:9" x14ac:dyDescent="0.2">
      <c r="A1870">
        <v>419575</v>
      </c>
      <c r="B1870" s="79">
        <v>7898964736218</v>
      </c>
      <c r="C1870" s="80" t="s">
        <v>19</v>
      </c>
      <c r="D1870" s="80" t="s">
        <v>10565</v>
      </c>
      <c r="E1870" s="80" t="s">
        <v>11924</v>
      </c>
      <c r="F1870" s="80" t="s">
        <v>11946</v>
      </c>
      <c r="G1870" s="80" t="s">
        <v>11855</v>
      </c>
      <c r="H1870" t="s">
        <v>11955</v>
      </c>
      <c r="I1870" s="50">
        <v>17.559999999999999</v>
      </c>
    </row>
    <row r="1871" spans="1:9" x14ac:dyDescent="0.2">
      <c r="A1871">
        <v>386134</v>
      </c>
      <c r="B1871" s="79">
        <v>386134</v>
      </c>
      <c r="C1871" s="80" t="s">
        <v>19</v>
      </c>
      <c r="D1871" s="80" t="s">
        <v>10565</v>
      </c>
      <c r="E1871" s="80" t="s">
        <v>11924</v>
      </c>
      <c r="F1871" s="80" t="s">
        <v>11946</v>
      </c>
      <c r="G1871" s="80" t="s">
        <v>11855</v>
      </c>
      <c r="H1871" t="s">
        <v>11954</v>
      </c>
      <c r="I1871" s="50">
        <v>126.22</v>
      </c>
    </row>
    <row r="1872" spans="1:9" x14ac:dyDescent="0.2">
      <c r="A1872">
        <v>419583</v>
      </c>
      <c r="B1872" s="79">
        <v>7898964736287</v>
      </c>
      <c r="C1872" s="80" t="s">
        <v>19</v>
      </c>
      <c r="D1872" s="80" t="s">
        <v>10565</v>
      </c>
      <c r="E1872" s="80" t="s">
        <v>11924</v>
      </c>
      <c r="F1872" s="80" t="s">
        <v>11946</v>
      </c>
      <c r="G1872" s="80" t="s">
        <v>11855</v>
      </c>
      <c r="H1872" t="s">
        <v>11957</v>
      </c>
      <c r="I1872" s="50">
        <v>17.559999999999999</v>
      </c>
    </row>
    <row r="1873" spans="1:9" x14ac:dyDescent="0.2">
      <c r="A1873">
        <v>473163</v>
      </c>
      <c r="B1873" s="79">
        <v>473163</v>
      </c>
      <c r="C1873" s="80" t="s">
        <v>19</v>
      </c>
      <c r="D1873" s="80" t="s">
        <v>10565</v>
      </c>
      <c r="E1873" s="80" t="s">
        <v>11924</v>
      </c>
      <c r="F1873" s="80" t="s">
        <v>11946</v>
      </c>
      <c r="G1873" s="80" t="s">
        <v>11855</v>
      </c>
      <c r="H1873" t="s">
        <v>11958</v>
      </c>
      <c r="I1873" s="50">
        <v>68.099999999999994</v>
      </c>
    </row>
    <row r="1874" spans="1:9" x14ac:dyDescent="0.2">
      <c r="A1874">
        <v>25197</v>
      </c>
      <c r="B1874" s="79">
        <v>7891999014092</v>
      </c>
      <c r="C1874" s="80" t="s">
        <v>19</v>
      </c>
      <c r="D1874" s="80" t="s">
        <v>10565</v>
      </c>
      <c r="E1874" s="80" t="s">
        <v>11924</v>
      </c>
      <c r="F1874" s="80" t="s">
        <v>11946</v>
      </c>
      <c r="G1874" s="80" t="s">
        <v>8405</v>
      </c>
      <c r="H1874" t="s">
        <v>11985</v>
      </c>
      <c r="I1874" s="50">
        <v>27.87</v>
      </c>
    </row>
    <row r="1875" spans="1:9" x14ac:dyDescent="0.2">
      <c r="A1875">
        <v>418629</v>
      </c>
      <c r="B1875" s="79">
        <v>7891999005830</v>
      </c>
      <c r="C1875" s="80" t="s">
        <v>19</v>
      </c>
      <c r="D1875" s="80" t="s">
        <v>10565</v>
      </c>
      <c r="E1875" s="80" t="s">
        <v>11924</v>
      </c>
      <c r="F1875" s="80" t="s">
        <v>11946</v>
      </c>
      <c r="G1875" s="80" t="s">
        <v>8405</v>
      </c>
      <c r="H1875" t="s">
        <v>11987</v>
      </c>
      <c r="I1875" s="50">
        <v>13.12</v>
      </c>
    </row>
    <row r="1876" spans="1:9" x14ac:dyDescent="0.2">
      <c r="A1876">
        <v>418544</v>
      </c>
      <c r="B1876" s="79">
        <v>7891999006264</v>
      </c>
      <c r="C1876" s="80" t="s">
        <v>19</v>
      </c>
      <c r="D1876" s="80" t="s">
        <v>10565</v>
      </c>
      <c r="E1876" s="80" t="s">
        <v>11924</v>
      </c>
      <c r="F1876" s="80" t="s">
        <v>11946</v>
      </c>
      <c r="G1876" s="80" t="s">
        <v>8405</v>
      </c>
      <c r="H1876" t="s">
        <v>13600</v>
      </c>
      <c r="I1876" s="50">
        <v>17.489999999999998</v>
      </c>
    </row>
    <row r="1877" spans="1:9" x14ac:dyDescent="0.2">
      <c r="A1877">
        <v>25193</v>
      </c>
      <c r="B1877" s="79">
        <v>7891999014528</v>
      </c>
      <c r="C1877" s="80" t="s">
        <v>19</v>
      </c>
      <c r="D1877" s="80" t="s">
        <v>10565</v>
      </c>
      <c r="E1877" s="80" t="s">
        <v>11924</v>
      </c>
      <c r="F1877" s="80" t="s">
        <v>11946</v>
      </c>
      <c r="G1877" s="80" t="s">
        <v>8405</v>
      </c>
      <c r="H1877" t="s">
        <v>11984</v>
      </c>
      <c r="I1877" s="50">
        <v>41.17</v>
      </c>
    </row>
    <row r="1878" spans="1:9" x14ac:dyDescent="0.2">
      <c r="A1878">
        <v>485362</v>
      </c>
      <c r="B1878" s="79">
        <v>7896625210664</v>
      </c>
      <c r="C1878" s="80" t="s">
        <v>19</v>
      </c>
      <c r="D1878" s="80" t="s">
        <v>10565</v>
      </c>
      <c r="E1878" s="80" t="s">
        <v>11924</v>
      </c>
      <c r="F1878" s="80" t="s">
        <v>11946</v>
      </c>
      <c r="G1878" s="80" t="s">
        <v>8405</v>
      </c>
      <c r="H1878" t="s">
        <v>11988</v>
      </c>
      <c r="I1878" s="50">
        <v>22.88</v>
      </c>
    </row>
    <row r="1879" spans="1:9" x14ac:dyDescent="0.2">
      <c r="A1879">
        <v>418594</v>
      </c>
      <c r="B1879" s="79">
        <v>7891999004826</v>
      </c>
      <c r="C1879" s="80" t="s">
        <v>19</v>
      </c>
      <c r="D1879" s="80" t="s">
        <v>10565</v>
      </c>
      <c r="E1879" s="80" t="s">
        <v>11924</v>
      </c>
      <c r="F1879" s="80" t="s">
        <v>11946</v>
      </c>
      <c r="G1879" s="80" t="s">
        <v>8405</v>
      </c>
      <c r="H1879" t="s">
        <v>11986</v>
      </c>
      <c r="I1879" s="50">
        <v>22.73</v>
      </c>
    </row>
    <row r="1880" spans="1:9" x14ac:dyDescent="0.2">
      <c r="A1880">
        <v>38184</v>
      </c>
      <c r="B1880" s="79">
        <v>38184</v>
      </c>
      <c r="C1880" s="80" t="s">
        <v>19</v>
      </c>
      <c r="D1880" s="80" t="s">
        <v>10565</v>
      </c>
      <c r="E1880" s="80" t="s">
        <v>11924</v>
      </c>
      <c r="F1880" s="80" t="s">
        <v>11946</v>
      </c>
      <c r="G1880" s="80" t="s">
        <v>6143</v>
      </c>
      <c r="H1880" t="s">
        <v>13601</v>
      </c>
      <c r="I1880" s="50">
        <v>65.48</v>
      </c>
    </row>
    <row r="1881" spans="1:9" x14ac:dyDescent="0.2">
      <c r="A1881">
        <v>495572</v>
      </c>
      <c r="B1881" s="79">
        <v>7896051165491</v>
      </c>
      <c r="C1881" s="80" t="s">
        <v>19</v>
      </c>
      <c r="D1881" s="80" t="s">
        <v>10565</v>
      </c>
      <c r="E1881" s="80" t="s">
        <v>11924</v>
      </c>
      <c r="F1881" s="80" t="s">
        <v>11946</v>
      </c>
      <c r="G1881" s="80" t="s">
        <v>6133</v>
      </c>
      <c r="H1881" t="s">
        <v>11970</v>
      </c>
      <c r="I1881" s="50">
        <v>4.8</v>
      </c>
    </row>
    <row r="1882" spans="1:9" x14ac:dyDescent="0.2">
      <c r="A1882">
        <v>380466</v>
      </c>
      <c r="B1882" s="79">
        <v>7891097000935</v>
      </c>
      <c r="C1882" s="80" t="s">
        <v>19</v>
      </c>
      <c r="D1882" s="80" t="s">
        <v>10565</v>
      </c>
      <c r="E1882" s="80" t="s">
        <v>11924</v>
      </c>
      <c r="F1882" s="80" t="s">
        <v>11946</v>
      </c>
      <c r="G1882" s="80" t="s">
        <v>11442</v>
      </c>
      <c r="H1882" t="s">
        <v>11969</v>
      </c>
      <c r="I1882" s="50">
        <v>7.41</v>
      </c>
    </row>
    <row r="1883" spans="1:9" x14ac:dyDescent="0.2">
      <c r="A1883">
        <v>25202</v>
      </c>
      <c r="B1883" s="79">
        <v>3228020481846</v>
      </c>
      <c r="C1883" s="80" t="s">
        <v>19</v>
      </c>
      <c r="D1883" s="80" t="s">
        <v>10565</v>
      </c>
      <c r="E1883" s="80" t="s">
        <v>11924</v>
      </c>
      <c r="F1883" s="80" t="s">
        <v>11946</v>
      </c>
      <c r="G1883" s="80" t="s">
        <v>11442</v>
      </c>
      <c r="H1883" t="s">
        <v>11967</v>
      </c>
      <c r="I1883" s="50">
        <v>20.63</v>
      </c>
    </row>
    <row r="1884" spans="1:9" x14ac:dyDescent="0.2">
      <c r="A1884">
        <v>280460</v>
      </c>
      <c r="B1884" s="79">
        <v>7898955617526</v>
      </c>
      <c r="C1884" s="80" t="s">
        <v>19</v>
      </c>
      <c r="D1884" s="80" t="s">
        <v>10565</v>
      </c>
      <c r="E1884" s="80" t="s">
        <v>11924</v>
      </c>
      <c r="F1884" s="80" t="s">
        <v>11946</v>
      </c>
      <c r="G1884" s="80" t="s">
        <v>11442</v>
      </c>
      <c r="H1884" t="s">
        <v>11964</v>
      </c>
      <c r="I1884" s="50">
        <v>8.76</v>
      </c>
    </row>
    <row r="1885" spans="1:9" x14ac:dyDescent="0.2">
      <c r="A1885">
        <v>503638</v>
      </c>
      <c r="B1885" s="79">
        <v>7891097104619</v>
      </c>
      <c r="C1885" s="80" t="s">
        <v>19</v>
      </c>
      <c r="D1885" s="80" t="s">
        <v>10565</v>
      </c>
      <c r="E1885" s="80" t="s">
        <v>11924</v>
      </c>
      <c r="F1885" s="80" t="s">
        <v>11946</v>
      </c>
      <c r="G1885" s="80" t="s">
        <v>11442</v>
      </c>
      <c r="H1885" t="s">
        <v>13602</v>
      </c>
      <c r="I1885" s="50">
        <v>21.2</v>
      </c>
    </row>
    <row r="1886" spans="1:9" x14ac:dyDescent="0.2">
      <c r="A1886">
        <v>362486</v>
      </c>
      <c r="B1886" s="79">
        <v>7896034680102</v>
      </c>
      <c r="C1886" s="80" t="s">
        <v>19</v>
      </c>
      <c r="D1886" s="80" t="s">
        <v>10565</v>
      </c>
      <c r="E1886" s="80" t="s">
        <v>11924</v>
      </c>
      <c r="F1886" s="80" t="s">
        <v>11946</v>
      </c>
      <c r="G1886" s="80" t="s">
        <v>11442</v>
      </c>
      <c r="H1886" t="s">
        <v>13603</v>
      </c>
      <c r="I1886" s="50">
        <v>20.190000000000001</v>
      </c>
    </row>
    <row r="1887" spans="1:9" x14ac:dyDescent="0.2">
      <c r="A1887">
        <v>25200</v>
      </c>
      <c r="B1887" s="79">
        <v>3228020191349</v>
      </c>
      <c r="C1887" s="80" t="s">
        <v>19</v>
      </c>
      <c r="D1887" s="80" t="s">
        <v>10565</v>
      </c>
      <c r="E1887" s="80" t="s">
        <v>11924</v>
      </c>
      <c r="F1887" s="80" t="s">
        <v>11946</v>
      </c>
      <c r="G1887" s="80" t="s">
        <v>11442</v>
      </c>
      <c r="H1887" t="s">
        <v>11966</v>
      </c>
      <c r="I1887" s="50">
        <v>20.63</v>
      </c>
    </row>
    <row r="1888" spans="1:9" x14ac:dyDescent="0.2">
      <c r="A1888">
        <v>380471</v>
      </c>
      <c r="B1888" s="79">
        <v>7898955617694</v>
      </c>
      <c r="C1888" s="80" t="s">
        <v>19</v>
      </c>
      <c r="D1888" s="80" t="s">
        <v>10565</v>
      </c>
      <c r="E1888" s="80" t="s">
        <v>11924</v>
      </c>
      <c r="F1888" s="80" t="s">
        <v>11946</v>
      </c>
      <c r="G1888" s="80" t="s">
        <v>11442</v>
      </c>
      <c r="H1888" t="s">
        <v>13604</v>
      </c>
      <c r="I1888" s="50">
        <v>16.559999999999999</v>
      </c>
    </row>
    <row r="1889" spans="1:9" x14ac:dyDescent="0.2">
      <c r="A1889">
        <v>380472</v>
      </c>
      <c r="B1889" s="79">
        <v>7898955617700</v>
      </c>
      <c r="C1889" s="80" t="s">
        <v>19</v>
      </c>
      <c r="D1889" s="80" t="s">
        <v>10565</v>
      </c>
      <c r="E1889" s="80" t="s">
        <v>11924</v>
      </c>
      <c r="F1889" s="80" t="s">
        <v>11946</v>
      </c>
      <c r="G1889" s="80" t="s">
        <v>11442</v>
      </c>
      <c r="H1889" t="s">
        <v>13605</v>
      </c>
      <c r="I1889" s="50">
        <v>17.3</v>
      </c>
    </row>
    <row r="1890" spans="1:9" x14ac:dyDescent="0.2">
      <c r="A1890">
        <v>280461</v>
      </c>
      <c r="B1890" s="79">
        <v>7898955617519</v>
      </c>
      <c r="C1890" s="80" t="s">
        <v>19</v>
      </c>
      <c r="D1890" s="80" t="s">
        <v>10565</v>
      </c>
      <c r="E1890" s="80" t="s">
        <v>11924</v>
      </c>
      <c r="F1890" s="80" t="s">
        <v>11946</v>
      </c>
      <c r="G1890" s="80" t="s">
        <v>11442</v>
      </c>
      <c r="H1890" t="s">
        <v>11965</v>
      </c>
      <c r="I1890" s="50">
        <v>8.76</v>
      </c>
    </row>
    <row r="1891" spans="1:9" x14ac:dyDescent="0.2">
      <c r="A1891">
        <v>596591</v>
      </c>
      <c r="B1891" s="79">
        <v>7891097105074</v>
      </c>
      <c r="C1891" s="80" t="s">
        <v>19</v>
      </c>
      <c r="D1891" s="80" t="s">
        <v>10565</v>
      </c>
      <c r="E1891" s="80" t="s">
        <v>11924</v>
      </c>
      <c r="F1891" s="80" t="s">
        <v>11946</v>
      </c>
      <c r="G1891" s="80" t="s">
        <v>11442</v>
      </c>
      <c r="H1891" t="s">
        <v>11968</v>
      </c>
      <c r="I1891" s="50">
        <v>10.61</v>
      </c>
    </row>
    <row r="1892" spans="1:9" x14ac:dyDescent="0.2">
      <c r="A1892">
        <v>380473</v>
      </c>
      <c r="B1892" s="79">
        <v>7891097001352</v>
      </c>
      <c r="C1892" s="80" t="s">
        <v>19</v>
      </c>
      <c r="D1892" s="80" t="s">
        <v>10565</v>
      </c>
      <c r="E1892" s="80" t="s">
        <v>11924</v>
      </c>
      <c r="F1892" s="80" t="s">
        <v>11946</v>
      </c>
      <c r="G1892" s="80" t="s">
        <v>11962</v>
      </c>
      <c r="H1892" t="s">
        <v>13606</v>
      </c>
      <c r="I1892" s="50">
        <v>18.05</v>
      </c>
    </row>
    <row r="1893" spans="1:9" x14ac:dyDescent="0.2">
      <c r="A1893">
        <v>380470</v>
      </c>
      <c r="B1893" s="79">
        <v>7898955617717</v>
      </c>
      <c r="C1893" s="80" t="s">
        <v>19</v>
      </c>
      <c r="D1893" s="80" t="s">
        <v>10565</v>
      </c>
      <c r="E1893" s="80" t="s">
        <v>11924</v>
      </c>
      <c r="F1893" s="80" t="s">
        <v>11946</v>
      </c>
      <c r="G1893" s="80" t="s">
        <v>11962</v>
      </c>
      <c r="H1893" t="s">
        <v>13607</v>
      </c>
      <c r="I1893" s="50">
        <v>17.739999999999998</v>
      </c>
    </row>
    <row r="1894" spans="1:9" x14ac:dyDescent="0.2">
      <c r="A1894">
        <v>380475</v>
      </c>
      <c r="B1894" s="79">
        <v>380475</v>
      </c>
      <c r="C1894" s="80" t="s">
        <v>19</v>
      </c>
      <c r="D1894" s="80" t="s">
        <v>10565</v>
      </c>
      <c r="E1894" s="80" t="s">
        <v>11924</v>
      </c>
      <c r="F1894" s="80" t="s">
        <v>11946</v>
      </c>
      <c r="G1894" s="80" t="s">
        <v>11962</v>
      </c>
      <c r="H1894" t="s">
        <v>13608</v>
      </c>
      <c r="I1894" s="50">
        <v>68.53</v>
      </c>
    </row>
    <row r="1895" spans="1:9" x14ac:dyDescent="0.2">
      <c r="A1895">
        <v>362449</v>
      </c>
      <c r="B1895" s="79">
        <v>7891097000737</v>
      </c>
      <c r="C1895" s="80" t="s">
        <v>19</v>
      </c>
      <c r="D1895" s="80" t="s">
        <v>10565</v>
      </c>
      <c r="E1895" s="80" t="s">
        <v>11924</v>
      </c>
      <c r="F1895" s="80" t="s">
        <v>11946</v>
      </c>
      <c r="G1895" s="80" t="s">
        <v>11962</v>
      </c>
      <c r="H1895" t="s">
        <v>11963</v>
      </c>
      <c r="I1895" s="50">
        <v>52.65</v>
      </c>
    </row>
    <row r="1896" spans="1:9" x14ac:dyDescent="0.2">
      <c r="A1896">
        <v>453857</v>
      </c>
      <c r="B1896" s="79">
        <v>7898958161569</v>
      </c>
      <c r="C1896" s="80" t="s">
        <v>19</v>
      </c>
      <c r="D1896" s="80" t="s">
        <v>10565</v>
      </c>
      <c r="E1896" s="80" t="s">
        <v>11924</v>
      </c>
      <c r="F1896" s="80" t="s">
        <v>11946</v>
      </c>
      <c r="G1896" s="80" t="s">
        <v>11981</v>
      </c>
      <c r="H1896" t="s">
        <v>13609</v>
      </c>
      <c r="I1896" s="50">
        <v>15.77</v>
      </c>
    </row>
    <row r="1897" spans="1:9" x14ac:dyDescent="0.2">
      <c r="A1897">
        <v>248448</v>
      </c>
      <c r="B1897" s="79">
        <v>7898958161118</v>
      </c>
      <c r="C1897" s="80" t="s">
        <v>19</v>
      </c>
      <c r="D1897" s="80" t="s">
        <v>10565</v>
      </c>
      <c r="E1897" s="80" t="s">
        <v>11924</v>
      </c>
      <c r="F1897" s="80" t="s">
        <v>11946</v>
      </c>
      <c r="G1897" s="80" t="s">
        <v>11981</v>
      </c>
      <c r="H1897" t="s">
        <v>11982</v>
      </c>
      <c r="I1897" s="50">
        <v>28.98</v>
      </c>
    </row>
    <row r="1898" spans="1:9" x14ac:dyDescent="0.2">
      <c r="A1898">
        <v>481632</v>
      </c>
      <c r="B1898" s="79">
        <v>7898958161682</v>
      </c>
      <c r="C1898" s="80" t="s">
        <v>19</v>
      </c>
      <c r="D1898" s="80" t="s">
        <v>10565</v>
      </c>
      <c r="E1898" s="80" t="s">
        <v>11924</v>
      </c>
      <c r="F1898" s="80" t="s">
        <v>11946</v>
      </c>
      <c r="G1898" s="80" t="s">
        <v>11981</v>
      </c>
      <c r="H1898" t="s">
        <v>11983</v>
      </c>
      <c r="I1898" s="50">
        <v>25.69</v>
      </c>
    </row>
    <row r="1899" spans="1:9" x14ac:dyDescent="0.2">
      <c r="A1899">
        <v>453853</v>
      </c>
      <c r="B1899" s="79">
        <v>7898958161576</v>
      </c>
      <c r="C1899" s="80" t="s">
        <v>19</v>
      </c>
      <c r="D1899" s="80" t="s">
        <v>10565</v>
      </c>
      <c r="E1899" s="80" t="s">
        <v>11924</v>
      </c>
      <c r="F1899" s="80" t="s">
        <v>11946</v>
      </c>
      <c r="G1899" s="80" t="s">
        <v>11981</v>
      </c>
      <c r="H1899" t="s">
        <v>13610</v>
      </c>
      <c r="I1899" s="50">
        <v>15.77</v>
      </c>
    </row>
    <row r="1900" spans="1:9" x14ac:dyDescent="0.2">
      <c r="A1900">
        <v>27824</v>
      </c>
      <c r="B1900" s="79">
        <v>27824</v>
      </c>
      <c r="C1900" s="80" t="s">
        <v>19</v>
      </c>
      <c r="D1900" s="80" t="s">
        <v>10565</v>
      </c>
      <c r="E1900" s="80" t="s">
        <v>11924</v>
      </c>
      <c r="F1900" s="80" t="s">
        <v>11946</v>
      </c>
      <c r="G1900" s="80" t="s">
        <v>6331</v>
      </c>
      <c r="H1900" t="s">
        <v>13611</v>
      </c>
      <c r="I1900" s="50">
        <v>94.06</v>
      </c>
    </row>
    <row r="1901" spans="1:9" x14ac:dyDescent="0.2">
      <c r="A1901">
        <v>582286</v>
      </c>
      <c r="B1901" s="79">
        <v>7898598750369</v>
      </c>
      <c r="C1901" s="80" t="s">
        <v>19</v>
      </c>
      <c r="D1901" s="80" t="s">
        <v>10565</v>
      </c>
      <c r="E1901" s="80" t="s">
        <v>11924</v>
      </c>
      <c r="F1901" s="80" t="s">
        <v>11946</v>
      </c>
      <c r="G1901" s="80" t="s">
        <v>6331</v>
      </c>
      <c r="H1901" t="s">
        <v>11952</v>
      </c>
      <c r="I1901" s="50">
        <v>25.8</v>
      </c>
    </row>
    <row r="1902" spans="1:9" x14ac:dyDescent="0.2">
      <c r="A1902">
        <v>27030</v>
      </c>
      <c r="B1902" s="79">
        <v>27030</v>
      </c>
      <c r="C1902" s="80" t="s">
        <v>19</v>
      </c>
      <c r="D1902" s="80" t="s">
        <v>10565</v>
      </c>
      <c r="E1902" s="80" t="s">
        <v>11924</v>
      </c>
      <c r="F1902" s="80" t="s">
        <v>11946</v>
      </c>
      <c r="G1902" s="80" t="s">
        <v>6331</v>
      </c>
      <c r="H1902" t="s">
        <v>13612</v>
      </c>
      <c r="I1902" s="50">
        <v>113.49</v>
      </c>
    </row>
    <row r="1903" spans="1:9" x14ac:dyDescent="0.2">
      <c r="A1903">
        <v>32539</v>
      </c>
      <c r="B1903" s="79">
        <v>32539</v>
      </c>
      <c r="C1903" s="80" t="s">
        <v>19</v>
      </c>
      <c r="D1903" s="80" t="s">
        <v>10565</v>
      </c>
      <c r="E1903" s="80" t="s">
        <v>11924</v>
      </c>
      <c r="F1903" s="80" t="s">
        <v>11946</v>
      </c>
      <c r="G1903" s="80" t="s">
        <v>6331</v>
      </c>
      <c r="H1903" t="s">
        <v>11947</v>
      </c>
      <c r="I1903" s="50">
        <v>82.53</v>
      </c>
    </row>
    <row r="1904" spans="1:9" x14ac:dyDescent="0.2">
      <c r="A1904">
        <v>582281</v>
      </c>
      <c r="B1904" s="79">
        <v>7898598750543</v>
      </c>
      <c r="C1904" s="80" t="s">
        <v>19</v>
      </c>
      <c r="D1904" s="80" t="s">
        <v>10565</v>
      </c>
      <c r="E1904" s="80" t="s">
        <v>11924</v>
      </c>
      <c r="F1904" s="80" t="s">
        <v>11946</v>
      </c>
      <c r="G1904" s="80" t="s">
        <v>6331</v>
      </c>
      <c r="H1904" t="s">
        <v>11951</v>
      </c>
      <c r="I1904" s="50">
        <v>17.399999999999999</v>
      </c>
    </row>
    <row r="1905" spans="1:9" x14ac:dyDescent="0.2">
      <c r="A1905">
        <v>481602</v>
      </c>
      <c r="B1905" s="79">
        <v>7896183201388</v>
      </c>
      <c r="C1905" s="80" t="s">
        <v>19</v>
      </c>
      <c r="D1905" s="80" t="s">
        <v>10565</v>
      </c>
      <c r="E1905" s="80" t="s">
        <v>11924</v>
      </c>
      <c r="F1905" s="80" t="s">
        <v>11946</v>
      </c>
      <c r="G1905" s="80" t="s">
        <v>6331</v>
      </c>
      <c r="H1905" t="s">
        <v>11948</v>
      </c>
      <c r="I1905" s="50">
        <v>13.19</v>
      </c>
    </row>
    <row r="1906" spans="1:9" x14ac:dyDescent="0.2">
      <c r="A1906">
        <v>1662</v>
      </c>
      <c r="B1906" s="79">
        <v>1662</v>
      </c>
      <c r="C1906" s="80" t="s">
        <v>19</v>
      </c>
      <c r="D1906" s="80" t="s">
        <v>10565</v>
      </c>
      <c r="E1906" s="80" t="s">
        <v>11924</v>
      </c>
      <c r="F1906" s="80" t="s">
        <v>11946</v>
      </c>
      <c r="G1906" s="80" t="s">
        <v>6331</v>
      </c>
      <c r="H1906" t="s">
        <v>13613</v>
      </c>
      <c r="I1906" s="50">
        <v>87.35</v>
      </c>
    </row>
    <row r="1907" spans="1:9" x14ac:dyDescent="0.2">
      <c r="A1907">
        <v>1674</v>
      </c>
      <c r="B1907" s="79">
        <v>1674</v>
      </c>
      <c r="C1907" s="80" t="s">
        <v>19</v>
      </c>
      <c r="D1907" s="80" t="s">
        <v>10565</v>
      </c>
      <c r="E1907" s="80" t="s">
        <v>11924</v>
      </c>
      <c r="F1907" s="80" t="s">
        <v>11946</v>
      </c>
      <c r="G1907" s="80" t="s">
        <v>6331</v>
      </c>
      <c r="H1907" t="s">
        <v>11949</v>
      </c>
      <c r="I1907" s="50">
        <v>0.01</v>
      </c>
    </row>
    <row r="1908" spans="1:9" x14ac:dyDescent="0.2">
      <c r="A1908">
        <v>1688</v>
      </c>
      <c r="B1908" s="79">
        <v>1688</v>
      </c>
      <c r="C1908" s="80" t="s">
        <v>19</v>
      </c>
      <c r="D1908" s="80" t="s">
        <v>10565</v>
      </c>
      <c r="E1908" s="80" t="s">
        <v>11924</v>
      </c>
      <c r="F1908" s="80" t="s">
        <v>11946</v>
      </c>
      <c r="G1908" s="80" t="s">
        <v>6331</v>
      </c>
      <c r="H1908" t="s">
        <v>11950</v>
      </c>
      <c r="I1908" s="50">
        <v>0.01</v>
      </c>
    </row>
    <row r="1909" spans="1:9" x14ac:dyDescent="0.2">
      <c r="A1909">
        <v>316966</v>
      </c>
      <c r="B1909" s="79">
        <v>316966</v>
      </c>
      <c r="C1909" s="80" t="s">
        <v>19</v>
      </c>
      <c r="D1909" s="80" t="s">
        <v>10565</v>
      </c>
      <c r="E1909" s="80" t="s">
        <v>11924</v>
      </c>
      <c r="F1909" s="80" t="s">
        <v>11946</v>
      </c>
      <c r="G1909" s="80" t="s">
        <v>12956</v>
      </c>
      <c r="H1909" t="s">
        <v>13614</v>
      </c>
      <c r="I1909" s="50">
        <v>100.12</v>
      </c>
    </row>
    <row r="1910" spans="1:9" x14ac:dyDescent="0.2">
      <c r="A1910">
        <v>57815</v>
      </c>
      <c r="B1910" s="79">
        <v>57815</v>
      </c>
      <c r="C1910" s="80" t="s">
        <v>19</v>
      </c>
      <c r="D1910" s="80" t="s">
        <v>10565</v>
      </c>
      <c r="E1910" s="80" t="s">
        <v>11924</v>
      </c>
      <c r="F1910" s="80" t="s">
        <v>11946</v>
      </c>
      <c r="G1910" s="80" t="s">
        <v>12956</v>
      </c>
      <c r="H1910" t="s">
        <v>13615</v>
      </c>
      <c r="I1910" s="50">
        <v>101.33</v>
      </c>
    </row>
    <row r="1911" spans="1:9" x14ac:dyDescent="0.2">
      <c r="A1911">
        <v>3236</v>
      </c>
      <c r="B1911" s="79">
        <v>3236</v>
      </c>
      <c r="C1911" s="80" t="s">
        <v>19</v>
      </c>
      <c r="D1911" s="80" t="s">
        <v>10565</v>
      </c>
      <c r="E1911" s="80" t="s">
        <v>11924</v>
      </c>
      <c r="F1911" s="80" t="s">
        <v>11946</v>
      </c>
      <c r="G1911" s="80" t="s">
        <v>12956</v>
      </c>
      <c r="H1911" t="s">
        <v>13616</v>
      </c>
      <c r="I1911" s="50">
        <v>98.56</v>
      </c>
    </row>
    <row r="1912" spans="1:9" x14ac:dyDescent="0.2">
      <c r="A1912">
        <v>78880</v>
      </c>
      <c r="B1912" s="79">
        <v>78880</v>
      </c>
      <c r="C1912" s="80" t="s">
        <v>19</v>
      </c>
      <c r="D1912" s="80" t="s">
        <v>10565</v>
      </c>
      <c r="E1912" s="80" t="s">
        <v>11924</v>
      </c>
      <c r="F1912" s="80" t="s">
        <v>11946</v>
      </c>
      <c r="G1912" s="80" t="s">
        <v>13114</v>
      </c>
      <c r="H1912" t="s">
        <v>13617</v>
      </c>
      <c r="I1912" s="50">
        <v>105.83</v>
      </c>
    </row>
    <row r="1913" spans="1:9" x14ac:dyDescent="0.2">
      <c r="A1913">
        <v>235802</v>
      </c>
      <c r="B1913" s="79">
        <v>235802</v>
      </c>
      <c r="C1913" s="80" t="s">
        <v>19</v>
      </c>
      <c r="D1913" s="80" t="s">
        <v>10565</v>
      </c>
      <c r="E1913" s="80" t="s">
        <v>11924</v>
      </c>
      <c r="F1913" s="80" t="s">
        <v>11946</v>
      </c>
      <c r="G1913" s="80" t="s">
        <v>13581</v>
      </c>
      <c r="H1913" t="s">
        <v>13618</v>
      </c>
      <c r="I1913" s="50">
        <v>89.46</v>
      </c>
    </row>
    <row r="1914" spans="1:9" x14ac:dyDescent="0.2">
      <c r="A1914">
        <v>76377</v>
      </c>
      <c r="B1914" s="79">
        <v>76377</v>
      </c>
      <c r="C1914" s="80" t="s">
        <v>19</v>
      </c>
      <c r="D1914" s="80" t="s">
        <v>10565</v>
      </c>
      <c r="E1914" s="80" t="s">
        <v>11924</v>
      </c>
      <c r="F1914" s="80" t="s">
        <v>11946</v>
      </c>
      <c r="G1914" s="80" t="s">
        <v>13581</v>
      </c>
      <c r="H1914" t="s">
        <v>13619</v>
      </c>
      <c r="I1914" s="50">
        <v>113.17</v>
      </c>
    </row>
    <row r="1915" spans="1:9" x14ac:dyDescent="0.2">
      <c r="A1915">
        <v>498352</v>
      </c>
      <c r="B1915" s="79">
        <v>7896030520587</v>
      </c>
      <c r="C1915" s="80" t="s">
        <v>19</v>
      </c>
      <c r="D1915" s="80" t="s">
        <v>10565</v>
      </c>
      <c r="E1915" s="80" t="s">
        <v>11924</v>
      </c>
      <c r="F1915" s="80" t="s">
        <v>11946</v>
      </c>
      <c r="G1915" s="80" t="s">
        <v>13581</v>
      </c>
      <c r="H1915" t="s">
        <v>13620</v>
      </c>
      <c r="I1915" s="50">
        <v>34.39</v>
      </c>
    </row>
    <row r="1916" spans="1:9" x14ac:dyDescent="0.2">
      <c r="A1916">
        <v>76382</v>
      </c>
      <c r="B1916" s="79">
        <v>76382</v>
      </c>
      <c r="C1916" s="80" t="s">
        <v>19</v>
      </c>
      <c r="D1916" s="80" t="s">
        <v>10565</v>
      </c>
      <c r="E1916" s="80" t="s">
        <v>11924</v>
      </c>
      <c r="F1916" s="80" t="s">
        <v>11946</v>
      </c>
      <c r="G1916" s="80" t="s">
        <v>13581</v>
      </c>
      <c r="H1916" t="s">
        <v>13621</v>
      </c>
      <c r="I1916" s="50">
        <v>94.73</v>
      </c>
    </row>
    <row r="1917" spans="1:9" x14ac:dyDescent="0.2">
      <c r="A1917">
        <v>578839</v>
      </c>
      <c r="B1917" s="79">
        <v>7896030521720</v>
      </c>
      <c r="C1917" s="80" t="s">
        <v>19</v>
      </c>
      <c r="D1917" s="80" t="s">
        <v>10565</v>
      </c>
      <c r="E1917" s="80" t="s">
        <v>11924</v>
      </c>
      <c r="F1917" s="80" t="s">
        <v>11946</v>
      </c>
      <c r="G1917" s="80" t="s">
        <v>13581</v>
      </c>
      <c r="H1917" t="s">
        <v>13622</v>
      </c>
      <c r="I1917" s="50">
        <v>22.05</v>
      </c>
    </row>
    <row r="1918" spans="1:9" x14ac:dyDescent="0.2">
      <c r="A1918">
        <v>578842</v>
      </c>
      <c r="B1918" s="79">
        <v>7896030521737</v>
      </c>
      <c r="C1918" s="80" t="s">
        <v>19</v>
      </c>
      <c r="D1918" s="80" t="s">
        <v>10565</v>
      </c>
      <c r="E1918" s="80" t="s">
        <v>11924</v>
      </c>
      <c r="F1918" s="80" t="s">
        <v>11946</v>
      </c>
      <c r="G1918" s="80" t="s">
        <v>13581</v>
      </c>
      <c r="H1918" t="s">
        <v>13623</v>
      </c>
      <c r="I1918" s="50">
        <v>22.74</v>
      </c>
    </row>
    <row r="1919" spans="1:9" x14ac:dyDescent="0.2">
      <c r="A1919">
        <v>76372</v>
      </c>
      <c r="B1919" s="79">
        <v>76372</v>
      </c>
      <c r="C1919" s="80" t="s">
        <v>19</v>
      </c>
      <c r="D1919" s="80" t="s">
        <v>10565</v>
      </c>
      <c r="E1919" s="80" t="s">
        <v>11924</v>
      </c>
      <c r="F1919" s="80" t="s">
        <v>11946</v>
      </c>
      <c r="G1919" s="80" t="s">
        <v>13581</v>
      </c>
      <c r="H1919" t="s">
        <v>13624</v>
      </c>
      <c r="I1919" s="50">
        <v>113.41</v>
      </c>
    </row>
    <row r="1920" spans="1:9" x14ac:dyDescent="0.2">
      <c r="A1920">
        <v>306059</v>
      </c>
      <c r="B1920" s="79">
        <v>306059</v>
      </c>
      <c r="C1920" s="80" t="s">
        <v>19</v>
      </c>
      <c r="D1920" s="80" t="s">
        <v>10565</v>
      </c>
      <c r="E1920" s="80" t="s">
        <v>11924</v>
      </c>
      <c r="F1920" s="80" t="s">
        <v>11946</v>
      </c>
      <c r="G1920" s="80" t="s">
        <v>11959</v>
      </c>
      <c r="H1920" t="s">
        <v>13625</v>
      </c>
      <c r="I1920" s="50">
        <v>79.41</v>
      </c>
    </row>
    <row r="1921" spans="1:9" x14ac:dyDescent="0.2">
      <c r="A1921">
        <v>63706</v>
      </c>
      <c r="B1921" s="79">
        <v>63706</v>
      </c>
      <c r="C1921" s="80" t="s">
        <v>19</v>
      </c>
      <c r="D1921" s="80" t="s">
        <v>10565</v>
      </c>
      <c r="E1921" s="80" t="s">
        <v>11924</v>
      </c>
      <c r="F1921" s="80" t="s">
        <v>11946</v>
      </c>
      <c r="G1921" s="80" t="s">
        <v>11959</v>
      </c>
      <c r="H1921" t="s">
        <v>11960</v>
      </c>
      <c r="I1921" s="50">
        <v>66.819999999999993</v>
      </c>
    </row>
    <row r="1922" spans="1:9" x14ac:dyDescent="0.2">
      <c r="A1922">
        <v>418573</v>
      </c>
      <c r="B1922" s="79">
        <v>7891999006271</v>
      </c>
      <c r="C1922" s="80" t="s">
        <v>19</v>
      </c>
      <c r="D1922" s="80" t="s">
        <v>10565</v>
      </c>
      <c r="E1922" s="80" t="s">
        <v>11924</v>
      </c>
      <c r="F1922" s="80" t="s">
        <v>11946</v>
      </c>
      <c r="G1922" s="80" t="s">
        <v>4620</v>
      </c>
      <c r="H1922" t="s">
        <v>11989</v>
      </c>
      <c r="I1922" s="50">
        <v>10.77</v>
      </c>
    </row>
    <row r="1923" spans="1:9" x14ac:dyDescent="0.2">
      <c r="A1923">
        <v>542223</v>
      </c>
      <c r="B1923" s="79">
        <v>7891097105746</v>
      </c>
      <c r="C1923" s="80" t="s">
        <v>19</v>
      </c>
      <c r="D1923" s="80" t="s">
        <v>10565</v>
      </c>
      <c r="E1923" s="80" t="s">
        <v>11924</v>
      </c>
      <c r="F1923" s="80" t="s">
        <v>11946</v>
      </c>
      <c r="G1923" s="80" t="s">
        <v>11971</v>
      </c>
      <c r="H1923" t="s">
        <v>11976</v>
      </c>
      <c r="I1923" s="50">
        <v>16.03</v>
      </c>
    </row>
    <row r="1924" spans="1:9" x14ac:dyDescent="0.2">
      <c r="A1924">
        <v>542229</v>
      </c>
      <c r="B1924" s="79">
        <v>7891097105739</v>
      </c>
      <c r="C1924" s="80" t="s">
        <v>19</v>
      </c>
      <c r="D1924" s="80" t="s">
        <v>10565</v>
      </c>
      <c r="E1924" s="80" t="s">
        <v>11924</v>
      </c>
      <c r="F1924" s="80" t="s">
        <v>11946</v>
      </c>
      <c r="G1924" s="80" t="s">
        <v>11971</v>
      </c>
      <c r="H1924" t="s">
        <v>11977</v>
      </c>
      <c r="I1924" s="50">
        <v>8.31</v>
      </c>
    </row>
    <row r="1925" spans="1:9" x14ac:dyDescent="0.2">
      <c r="A1925">
        <v>542316</v>
      </c>
      <c r="B1925" s="79">
        <v>8000430396003</v>
      </c>
      <c r="C1925" s="80" t="s">
        <v>19</v>
      </c>
      <c r="D1925" s="80" t="s">
        <v>10565</v>
      </c>
      <c r="E1925" s="80" t="s">
        <v>11924</v>
      </c>
      <c r="F1925" s="80" t="s">
        <v>11946</v>
      </c>
      <c r="G1925" s="80" t="s">
        <v>11971</v>
      </c>
      <c r="H1925" t="s">
        <v>13626</v>
      </c>
      <c r="I1925" s="50">
        <v>32.520000000000003</v>
      </c>
    </row>
    <row r="1926" spans="1:9" x14ac:dyDescent="0.2">
      <c r="A1926">
        <v>542231</v>
      </c>
      <c r="B1926" s="79">
        <v>7891097105869</v>
      </c>
      <c r="C1926" s="80" t="s">
        <v>19</v>
      </c>
      <c r="D1926" s="80" t="s">
        <v>10565</v>
      </c>
      <c r="E1926" s="80" t="s">
        <v>11924</v>
      </c>
      <c r="F1926" s="80" t="s">
        <v>11946</v>
      </c>
      <c r="G1926" s="80" t="s">
        <v>11971</v>
      </c>
      <c r="H1926" t="s">
        <v>11980</v>
      </c>
      <c r="I1926" s="50">
        <v>4.92</v>
      </c>
    </row>
    <row r="1927" spans="1:9" x14ac:dyDescent="0.2">
      <c r="A1927">
        <v>542236</v>
      </c>
      <c r="B1927" s="79">
        <v>7891097105876</v>
      </c>
      <c r="C1927" s="80" t="s">
        <v>19</v>
      </c>
      <c r="D1927" s="80" t="s">
        <v>10565</v>
      </c>
      <c r="E1927" s="80" t="s">
        <v>11924</v>
      </c>
      <c r="F1927" s="80" t="s">
        <v>11946</v>
      </c>
      <c r="G1927" s="80" t="s">
        <v>11971</v>
      </c>
      <c r="H1927" t="s">
        <v>11978</v>
      </c>
      <c r="I1927" s="50">
        <v>8.68</v>
      </c>
    </row>
    <row r="1928" spans="1:9" x14ac:dyDescent="0.2">
      <c r="A1928">
        <v>542241</v>
      </c>
      <c r="B1928" s="79">
        <v>7891097105883</v>
      </c>
      <c r="C1928" s="80" t="s">
        <v>19</v>
      </c>
      <c r="D1928" s="80" t="s">
        <v>10565</v>
      </c>
      <c r="E1928" s="80" t="s">
        <v>11924</v>
      </c>
      <c r="F1928" s="80" t="s">
        <v>11946</v>
      </c>
      <c r="G1928" s="80" t="s">
        <v>11971</v>
      </c>
      <c r="H1928" t="s">
        <v>11979</v>
      </c>
      <c r="I1928" s="50">
        <v>18.100000000000001</v>
      </c>
    </row>
    <row r="1929" spans="1:9" x14ac:dyDescent="0.2">
      <c r="A1929">
        <v>542321</v>
      </c>
      <c r="B1929" s="79">
        <v>8000430396218</v>
      </c>
      <c r="C1929" s="80" t="s">
        <v>19</v>
      </c>
      <c r="D1929" s="80" t="s">
        <v>10565</v>
      </c>
      <c r="E1929" s="80" t="s">
        <v>11924</v>
      </c>
      <c r="F1929" s="80" t="s">
        <v>11946</v>
      </c>
      <c r="G1929" s="80" t="s">
        <v>11971</v>
      </c>
      <c r="H1929" t="s">
        <v>13627</v>
      </c>
      <c r="I1929" s="50">
        <v>29.61</v>
      </c>
    </row>
    <row r="1930" spans="1:9" x14ac:dyDescent="0.2">
      <c r="A1930">
        <v>577826</v>
      </c>
      <c r="B1930" s="79">
        <v>7891097106552</v>
      </c>
      <c r="C1930" s="80" t="s">
        <v>19</v>
      </c>
      <c r="D1930" s="80" t="s">
        <v>10565</v>
      </c>
      <c r="E1930" s="80" t="s">
        <v>11924</v>
      </c>
      <c r="F1930" s="80" t="s">
        <v>11946</v>
      </c>
      <c r="G1930" s="80" t="s">
        <v>11971</v>
      </c>
      <c r="H1930" t="s">
        <v>11991</v>
      </c>
      <c r="I1930" s="50">
        <v>21.88</v>
      </c>
    </row>
    <row r="1931" spans="1:9" x14ac:dyDescent="0.2">
      <c r="A1931">
        <v>542303</v>
      </c>
      <c r="B1931" s="79">
        <v>7891097105920</v>
      </c>
      <c r="C1931" s="80" t="s">
        <v>19</v>
      </c>
      <c r="D1931" s="80" t="s">
        <v>10565</v>
      </c>
      <c r="E1931" s="80" t="s">
        <v>11924</v>
      </c>
      <c r="F1931" s="80" t="s">
        <v>11946</v>
      </c>
      <c r="G1931" s="80" t="s">
        <v>11971</v>
      </c>
      <c r="H1931" t="s">
        <v>11974</v>
      </c>
      <c r="I1931" s="50">
        <v>11.22</v>
      </c>
    </row>
    <row r="1932" spans="1:9" x14ac:dyDescent="0.2">
      <c r="A1932">
        <v>542306</v>
      </c>
      <c r="B1932" s="79">
        <v>7891097105951</v>
      </c>
      <c r="C1932" s="80" t="s">
        <v>19</v>
      </c>
      <c r="D1932" s="80" t="s">
        <v>10565</v>
      </c>
      <c r="E1932" s="80" t="s">
        <v>11924</v>
      </c>
      <c r="F1932" s="80" t="s">
        <v>11946</v>
      </c>
      <c r="G1932" s="80" t="s">
        <v>11971</v>
      </c>
      <c r="H1932" t="s">
        <v>11975</v>
      </c>
      <c r="I1932" s="50">
        <v>11.22</v>
      </c>
    </row>
    <row r="1933" spans="1:9" x14ac:dyDescent="0.2">
      <c r="A1933">
        <v>542297</v>
      </c>
      <c r="B1933" s="79">
        <v>7891097105944</v>
      </c>
      <c r="C1933" s="80" t="s">
        <v>19</v>
      </c>
      <c r="D1933" s="80" t="s">
        <v>10565</v>
      </c>
      <c r="E1933" s="80" t="s">
        <v>11924</v>
      </c>
      <c r="F1933" s="80" t="s">
        <v>11946</v>
      </c>
      <c r="G1933" s="80" t="s">
        <v>11971</v>
      </c>
      <c r="H1933" t="s">
        <v>11973</v>
      </c>
      <c r="I1933" s="50">
        <v>11.22</v>
      </c>
    </row>
    <row r="1934" spans="1:9" x14ac:dyDescent="0.2">
      <c r="A1934">
        <v>542287</v>
      </c>
      <c r="B1934" s="79">
        <v>7891097105913</v>
      </c>
      <c r="C1934" s="80" t="s">
        <v>19</v>
      </c>
      <c r="D1934" s="80" t="s">
        <v>10565</v>
      </c>
      <c r="E1934" s="80" t="s">
        <v>11924</v>
      </c>
      <c r="F1934" s="80" t="s">
        <v>11946</v>
      </c>
      <c r="G1934" s="80" t="s">
        <v>11971</v>
      </c>
      <c r="H1934" t="s">
        <v>11972</v>
      </c>
      <c r="I1934" s="50">
        <v>11.22</v>
      </c>
    </row>
    <row r="1935" spans="1:9" x14ac:dyDescent="0.2">
      <c r="A1935">
        <v>523757</v>
      </c>
      <c r="B1935" s="79">
        <v>7898217001919</v>
      </c>
      <c r="C1935" s="80" t="s">
        <v>19</v>
      </c>
      <c r="D1935" s="80" t="s">
        <v>10565</v>
      </c>
      <c r="E1935" s="80" t="s">
        <v>11924</v>
      </c>
      <c r="F1935" s="80" t="s">
        <v>12021</v>
      </c>
      <c r="G1935" s="80" t="s">
        <v>11245</v>
      </c>
      <c r="H1935" t="s">
        <v>13628</v>
      </c>
      <c r="I1935" s="50">
        <v>10.1</v>
      </c>
    </row>
    <row r="1936" spans="1:9" x14ac:dyDescent="0.2">
      <c r="A1936">
        <v>26355</v>
      </c>
      <c r="B1936" s="79">
        <v>26355</v>
      </c>
      <c r="C1936" s="80" t="s">
        <v>19</v>
      </c>
      <c r="D1936" s="80" t="s">
        <v>10565</v>
      </c>
      <c r="E1936" s="80" t="s">
        <v>11924</v>
      </c>
      <c r="F1936" s="80" t="s">
        <v>12021</v>
      </c>
      <c r="G1936" s="80" t="s">
        <v>6331</v>
      </c>
      <c r="H1936" t="s">
        <v>12022</v>
      </c>
      <c r="I1936" s="50">
        <v>35.33</v>
      </c>
    </row>
    <row r="1937" spans="1:9" x14ac:dyDescent="0.2">
      <c r="A1937">
        <v>582283</v>
      </c>
      <c r="B1937" s="79">
        <v>7898598750567</v>
      </c>
      <c r="C1937" s="80" t="s">
        <v>19</v>
      </c>
      <c r="D1937" s="80" t="s">
        <v>10565</v>
      </c>
      <c r="E1937" s="80" t="s">
        <v>11924</v>
      </c>
      <c r="F1937" s="80" t="s">
        <v>12021</v>
      </c>
      <c r="G1937" s="80" t="s">
        <v>6331</v>
      </c>
      <c r="H1937" t="s">
        <v>13629</v>
      </c>
      <c r="I1937" s="50">
        <v>17.399999999999999</v>
      </c>
    </row>
    <row r="1938" spans="1:9" x14ac:dyDescent="0.2">
      <c r="A1938">
        <v>523745</v>
      </c>
      <c r="B1938" s="79">
        <v>7896010400755</v>
      </c>
      <c r="C1938" s="80" t="s">
        <v>19</v>
      </c>
      <c r="D1938" s="80" t="s">
        <v>10565</v>
      </c>
      <c r="E1938" s="80" t="s">
        <v>11924</v>
      </c>
      <c r="F1938" s="80" t="s">
        <v>12021</v>
      </c>
      <c r="G1938" s="80" t="s">
        <v>13114</v>
      </c>
      <c r="H1938" t="s">
        <v>13630</v>
      </c>
      <c r="I1938" s="50">
        <v>0.01</v>
      </c>
    </row>
    <row r="1939" spans="1:9" x14ac:dyDescent="0.2">
      <c r="A1939">
        <v>562980</v>
      </c>
      <c r="B1939" s="79">
        <v>7898039681030</v>
      </c>
      <c r="C1939" s="80" t="s">
        <v>19</v>
      </c>
      <c r="D1939" s="80" t="s">
        <v>10565</v>
      </c>
      <c r="E1939" s="80" t="s">
        <v>11924</v>
      </c>
      <c r="F1939" s="80" t="s">
        <v>12021</v>
      </c>
      <c r="G1939" s="80" t="s">
        <v>13631</v>
      </c>
      <c r="H1939" t="s">
        <v>13632</v>
      </c>
      <c r="I1939" s="50">
        <v>24.15</v>
      </c>
    </row>
    <row r="1940" spans="1:9" x14ac:dyDescent="0.2">
      <c r="A1940">
        <v>562986</v>
      </c>
      <c r="B1940" s="79">
        <v>7898039681047</v>
      </c>
      <c r="C1940" s="80" t="s">
        <v>19</v>
      </c>
      <c r="D1940" s="80" t="s">
        <v>10565</v>
      </c>
      <c r="E1940" s="80" t="s">
        <v>11924</v>
      </c>
      <c r="F1940" s="80" t="s">
        <v>12021</v>
      </c>
      <c r="G1940" s="80" t="s">
        <v>13631</v>
      </c>
      <c r="H1940" t="s">
        <v>13633</v>
      </c>
      <c r="I1940" s="50">
        <v>24.38</v>
      </c>
    </row>
    <row r="1941" spans="1:9" x14ac:dyDescent="0.2">
      <c r="A1941">
        <v>526281</v>
      </c>
      <c r="B1941" s="79">
        <v>526281</v>
      </c>
      <c r="C1941" s="80" t="s">
        <v>19</v>
      </c>
      <c r="D1941" s="80" t="s">
        <v>10565</v>
      </c>
      <c r="E1941" s="80" t="s">
        <v>11924</v>
      </c>
      <c r="F1941" s="80" t="s">
        <v>12021</v>
      </c>
      <c r="G1941" s="80" t="s">
        <v>13631</v>
      </c>
      <c r="H1941" t="s">
        <v>13634</v>
      </c>
      <c r="I1941" s="50">
        <v>78.67</v>
      </c>
    </row>
    <row r="1942" spans="1:9" x14ac:dyDescent="0.2">
      <c r="A1942">
        <v>526260</v>
      </c>
      <c r="B1942" s="79">
        <v>526260</v>
      </c>
      <c r="C1942" s="80" t="s">
        <v>19</v>
      </c>
      <c r="D1942" s="80" t="s">
        <v>10565</v>
      </c>
      <c r="E1942" s="80" t="s">
        <v>11924</v>
      </c>
      <c r="F1942" s="80" t="s">
        <v>12021</v>
      </c>
      <c r="G1942" s="80" t="s">
        <v>13631</v>
      </c>
      <c r="H1942" t="s">
        <v>13635</v>
      </c>
      <c r="I1942" s="50">
        <v>111.37</v>
      </c>
    </row>
    <row r="1943" spans="1:9" x14ac:dyDescent="0.2">
      <c r="A1943">
        <v>526246</v>
      </c>
      <c r="B1943" s="79">
        <v>7898039680897</v>
      </c>
      <c r="C1943" s="80" t="s">
        <v>19</v>
      </c>
      <c r="D1943" s="80" t="s">
        <v>10565</v>
      </c>
      <c r="E1943" s="80" t="s">
        <v>11924</v>
      </c>
      <c r="F1943" s="80" t="s">
        <v>12021</v>
      </c>
      <c r="G1943" s="80" t="s">
        <v>13631</v>
      </c>
      <c r="H1943" t="s">
        <v>13636</v>
      </c>
      <c r="I1943" s="50">
        <v>29.6</v>
      </c>
    </row>
    <row r="1944" spans="1:9" x14ac:dyDescent="0.2">
      <c r="A1944">
        <v>526251</v>
      </c>
      <c r="B1944" s="79">
        <v>7898039680880</v>
      </c>
      <c r="C1944" s="80" t="s">
        <v>19</v>
      </c>
      <c r="D1944" s="80" t="s">
        <v>10565</v>
      </c>
      <c r="E1944" s="80" t="s">
        <v>11924</v>
      </c>
      <c r="F1944" s="80" t="s">
        <v>12021</v>
      </c>
      <c r="G1944" s="80" t="s">
        <v>13631</v>
      </c>
      <c r="H1944" t="s">
        <v>13637</v>
      </c>
      <c r="I1944" s="50">
        <v>25.01</v>
      </c>
    </row>
    <row r="1945" spans="1:9" x14ac:dyDescent="0.2">
      <c r="A1945">
        <v>526271</v>
      </c>
      <c r="B1945" s="79">
        <v>7898039680842</v>
      </c>
      <c r="C1945" s="80" t="s">
        <v>19</v>
      </c>
      <c r="D1945" s="80" t="s">
        <v>10565</v>
      </c>
      <c r="E1945" s="80" t="s">
        <v>11924</v>
      </c>
      <c r="F1945" s="80" t="s">
        <v>12021</v>
      </c>
      <c r="G1945" s="80" t="s">
        <v>13631</v>
      </c>
      <c r="H1945" t="s">
        <v>13638</v>
      </c>
      <c r="I1945" s="50">
        <v>27.29</v>
      </c>
    </row>
    <row r="1946" spans="1:9" x14ac:dyDescent="0.2">
      <c r="A1946">
        <v>526279</v>
      </c>
      <c r="B1946" s="79">
        <v>526279</v>
      </c>
      <c r="C1946" s="80" t="s">
        <v>19</v>
      </c>
      <c r="D1946" s="80" t="s">
        <v>10565</v>
      </c>
      <c r="E1946" s="80" t="s">
        <v>11924</v>
      </c>
      <c r="F1946" s="80" t="s">
        <v>12021</v>
      </c>
      <c r="G1946" s="80" t="s">
        <v>13631</v>
      </c>
      <c r="H1946" t="s">
        <v>13639</v>
      </c>
      <c r="I1946" s="50">
        <v>74.790000000000006</v>
      </c>
    </row>
    <row r="1947" spans="1:9" x14ac:dyDescent="0.2">
      <c r="A1947">
        <v>562971</v>
      </c>
      <c r="B1947" s="79">
        <v>7898039681177</v>
      </c>
      <c r="C1947" s="80" t="s">
        <v>19</v>
      </c>
      <c r="D1947" s="80" t="s">
        <v>10565</v>
      </c>
      <c r="E1947" s="80" t="s">
        <v>11924</v>
      </c>
      <c r="F1947" s="80" t="s">
        <v>12021</v>
      </c>
      <c r="G1947" s="80" t="s">
        <v>13631</v>
      </c>
      <c r="H1947" t="s">
        <v>13640</v>
      </c>
      <c r="I1947" s="50">
        <v>20.55</v>
      </c>
    </row>
    <row r="1948" spans="1:9" x14ac:dyDescent="0.2">
      <c r="A1948">
        <v>577155</v>
      </c>
      <c r="B1948" s="79">
        <v>577155</v>
      </c>
      <c r="C1948" s="80" t="s">
        <v>19</v>
      </c>
      <c r="D1948" s="80" t="s">
        <v>10565</v>
      </c>
      <c r="E1948" s="80" t="s">
        <v>11924</v>
      </c>
      <c r="F1948" s="80" t="s">
        <v>12021</v>
      </c>
      <c r="G1948" s="80" t="s">
        <v>13581</v>
      </c>
      <c r="H1948" t="s">
        <v>13641</v>
      </c>
      <c r="I1948" s="50">
        <v>71.28</v>
      </c>
    </row>
    <row r="1949" spans="1:9" x14ac:dyDescent="0.2">
      <c r="A1949">
        <v>117832</v>
      </c>
      <c r="B1949" s="79">
        <v>7896030519826</v>
      </c>
      <c r="C1949" s="80" t="s">
        <v>19</v>
      </c>
      <c r="D1949" s="80" t="s">
        <v>10565</v>
      </c>
      <c r="E1949" s="80" t="s">
        <v>11924</v>
      </c>
      <c r="F1949" s="80" t="s">
        <v>12021</v>
      </c>
      <c r="G1949" s="80" t="s">
        <v>13581</v>
      </c>
      <c r="H1949" t="s">
        <v>13642</v>
      </c>
      <c r="I1949" s="50">
        <v>12.76</v>
      </c>
    </row>
    <row r="1950" spans="1:9" x14ac:dyDescent="0.2">
      <c r="A1950">
        <v>62902</v>
      </c>
      <c r="B1950" s="79">
        <v>62902</v>
      </c>
      <c r="C1950" s="80" t="s">
        <v>19</v>
      </c>
      <c r="D1950" s="80" t="s">
        <v>10565</v>
      </c>
      <c r="E1950" s="80" t="s">
        <v>11924</v>
      </c>
      <c r="F1950" s="80" t="s">
        <v>12021</v>
      </c>
      <c r="G1950" s="80" t="s">
        <v>13581</v>
      </c>
      <c r="H1950" t="s">
        <v>13643</v>
      </c>
      <c r="I1950" s="50">
        <v>57.31</v>
      </c>
    </row>
    <row r="1951" spans="1:9" x14ac:dyDescent="0.2">
      <c r="A1951">
        <v>283610</v>
      </c>
      <c r="B1951" s="79">
        <v>7896030520228</v>
      </c>
      <c r="C1951" s="80" t="s">
        <v>19</v>
      </c>
      <c r="D1951" s="80" t="s">
        <v>10565</v>
      </c>
      <c r="E1951" s="80" t="s">
        <v>11924</v>
      </c>
      <c r="F1951" s="80" t="s">
        <v>12021</v>
      </c>
      <c r="G1951" s="80" t="s">
        <v>13581</v>
      </c>
      <c r="H1951" t="s">
        <v>13644</v>
      </c>
      <c r="I1951" s="50">
        <v>10.59</v>
      </c>
    </row>
    <row r="1952" spans="1:9" x14ac:dyDescent="0.2">
      <c r="A1952">
        <v>302287</v>
      </c>
      <c r="B1952" s="79">
        <v>7896030520259</v>
      </c>
      <c r="C1952" s="80" t="s">
        <v>19</v>
      </c>
      <c r="D1952" s="80" t="s">
        <v>10565</v>
      </c>
      <c r="E1952" s="80" t="s">
        <v>11924</v>
      </c>
      <c r="F1952" s="80" t="s">
        <v>12021</v>
      </c>
      <c r="G1952" s="80" t="s">
        <v>13581</v>
      </c>
      <c r="H1952" t="s">
        <v>13645</v>
      </c>
      <c r="I1952" s="50">
        <v>9.26</v>
      </c>
    </row>
    <row r="1953" spans="1:9" x14ac:dyDescent="0.2">
      <c r="A1953">
        <v>302288</v>
      </c>
      <c r="B1953" s="79">
        <v>7896030520204</v>
      </c>
      <c r="C1953" s="80" t="s">
        <v>19</v>
      </c>
      <c r="D1953" s="80" t="s">
        <v>10565</v>
      </c>
      <c r="E1953" s="80" t="s">
        <v>11924</v>
      </c>
      <c r="F1953" s="80" t="s">
        <v>12021</v>
      </c>
      <c r="G1953" s="80" t="s">
        <v>13581</v>
      </c>
      <c r="H1953" t="s">
        <v>13646</v>
      </c>
      <c r="I1953" s="50">
        <v>9.8800000000000008</v>
      </c>
    </row>
    <row r="1954" spans="1:9" x14ac:dyDescent="0.2">
      <c r="A1954">
        <v>302289</v>
      </c>
      <c r="B1954" s="79">
        <v>7896030520198</v>
      </c>
      <c r="C1954" s="80" t="s">
        <v>19</v>
      </c>
      <c r="D1954" s="80" t="s">
        <v>10565</v>
      </c>
      <c r="E1954" s="80" t="s">
        <v>11924</v>
      </c>
      <c r="F1954" s="80" t="s">
        <v>12021</v>
      </c>
      <c r="G1954" s="80" t="s">
        <v>13581</v>
      </c>
      <c r="H1954" t="s">
        <v>13647</v>
      </c>
      <c r="I1954" s="50">
        <v>10.6</v>
      </c>
    </row>
    <row r="1955" spans="1:9" x14ac:dyDescent="0.2">
      <c r="A1955">
        <v>63665</v>
      </c>
      <c r="B1955" s="79">
        <v>63665</v>
      </c>
      <c r="C1955" s="80" t="s">
        <v>19</v>
      </c>
      <c r="D1955" s="80" t="s">
        <v>10565</v>
      </c>
      <c r="E1955" s="80" t="s">
        <v>11924</v>
      </c>
      <c r="F1955" s="80" t="s">
        <v>12021</v>
      </c>
      <c r="G1955" s="80" t="s">
        <v>11959</v>
      </c>
      <c r="H1955" t="s">
        <v>13648</v>
      </c>
      <c r="I1955" s="50">
        <v>70.459999999999994</v>
      </c>
    </row>
    <row r="1956" spans="1:9" x14ac:dyDescent="0.2">
      <c r="A1956">
        <v>481631</v>
      </c>
      <c r="B1956" s="79">
        <v>7898958161699</v>
      </c>
      <c r="C1956" s="80" t="s">
        <v>19</v>
      </c>
      <c r="D1956" s="80" t="s">
        <v>10565</v>
      </c>
      <c r="E1956" s="80" t="s">
        <v>11924</v>
      </c>
      <c r="F1956" s="80" t="s">
        <v>12021</v>
      </c>
      <c r="G1956" s="80" t="s">
        <v>11981</v>
      </c>
      <c r="H1956" t="s">
        <v>12026</v>
      </c>
      <c r="I1956" s="50">
        <v>16.399999999999999</v>
      </c>
    </row>
    <row r="1957" spans="1:9" x14ac:dyDescent="0.2">
      <c r="A1957">
        <v>577823</v>
      </c>
      <c r="B1957" s="79">
        <v>7891097105999</v>
      </c>
      <c r="C1957" s="80" t="s">
        <v>19</v>
      </c>
      <c r="D1957" s="80" t="s">
        <v>10565</v>
      </c>
      <c r="E1957" s="80" t="s">
        <v>11924</v>
      </c>
      <c r="F1957" s="80" t="s">
        <v>12021</v>
      </c>
      <c r="G1957" s="80" t="s">
        <v>11971</v>
      </c>
      <c r="H1957" t="s">
        <v>12023</v>
      </c>
      <c r="I1957" s="50">
        <v>14.5</v>
      </c>
    </row>
    <row r="1958" spans="1:9" x14ac:dyDescent="0.2">
      <c r="A1958">
        <v>577820</v>
      </c>
      <c r="B1958" s="79">
        <v>7891097106002</v>
      </c>
      <c r="C1958" s="80" t="s">
        <v>19</v>
      </c>
      <c r="D1958" s="80" t="s">
        <v>10565</v>
      </c>
      <c r="E1958" s="80" t="s">
        <v>11924</v>
      </c>
      <c r="F1958" s="80" t="s">
        <v>12021</v>
      </c>
      <c r="G1958" s="80" t="s">
        <v>11971</v>
      </c>
      <c r="H1958" t="s">
        <v>13649</v>
      </c>
      <c r="I1958" s="50">
        <v>14.5</v>
      </c>
    </row>
    <row r="1959" spans="1:9" x14ac:dyDescent="0.2">
      <c r="A1959">
        <v>577829</v>
      </c>
      <c r="B1959" s="79">
        <v>7891097105982</v>
      </c>
      <c r="C1959" s="80" t="s">
        <v>19</v>
      </c>
      <c r="D1959" s="80" t="s">
        <v>10565</v>
      </c>
      <c r="E1959" s="80" t="s">
        <v>11924</v>
      </c>
      <c r="F1959" s="80" t="s">
        <v>12021</v>
      </c>
      <c r="G1959" s="80" t="s">
        <v>11971</v>
      </c>
      <c r="H1959" t="s">
        <v>13650</v>
      </c>
      <c r="I1959" s="50">
        <v>7.41</v>
      </c>
    </row>
    <row r="1960" spans="1:9" x14ac:dyDescent="0.2">
      <c r="A1960">
        <v>577830</v>
      </c>
      <c r="B1960" s="79">
        <v>7891097105975</v>
      </c>
      <c r="C1960" s="80" t="s">
        <v>19</v>
      </c>
      <c r="D1960" s="80" t="s">
        <v>10565</v>
      </c>
      <c r="E1960" s="80" t="s">
        <v>11924</v>
      </c>
      <c r="F1960" s="80" t="s">
        <v>12021</v>
      </c>
      <c r="G1960" s="80" t="s">
        <v>11971</v>
      </c>
      <c r="H1960" t="s">
        <v>12025</v>
      </c>
      <c r="I1960" s="50">
        <v>7.41</v>
      </c>
    </row>
    <row r="1961" spans="1:9" x14ac:dyDescent="0.2">
      <c r="A1961">
        <v>578201</v>
      </c>
      <c r="B1961" s="79">
        <v>7891097107238</v>
      </c>
      <c r="C1961" s="80" t="s">
        <v>19</v>
      </c>
      <c r="D1961" s="80" t="s">
        <v>10565</v>
      </c>
      <c r="E1961" s="80" t="s">
        <v>11924</v>
      </c>
      <c r="F1961" s="80" t="s">
        <v>12021</v>
      </c>
      <c r="G1961" s="80" t="s">
        <v>11971</v>
      </c>
      <c r="H1961" t="s">
        <v>12024</v>
      </c>
      <c r="I1961" s="50">
        <v>16.420000000000002</v>
      </c>
    </row>
    <row r="1962" spans="1:9" x14ac:dyDescent="0.2">
      <c r="A1962">
        <v>242115</v>
      </c>
      <c r="B1962" s="79">
        <v>7896353300323</v>
      </c>
      <c r="C1962" s="80" t="s">
        <v>19</v>
      </c>
      <c r="D1962" s="80" t="s">
        <v>10565</v>
      </c>
      <c r="E1962" s="80" t="s">
        <v>11924</v>
      </c>
      <c r="F1962" s="80" t="s">
        <v>12027</v>
      </c>
      <c r="G1962" s="80" t="s">
        <v>11994</v>
      </c>
      <c r="H1962" t="s">
        <v>12035</v>
      </c>
      <c r="I1962" s="50">
        <v>15.05</v>
      </c>
    </row>
    <row r="1963" spans="1:9" x14ac:dyDescent="0.2">
      <c r="A1963">
        <v>454277</v>
      </c>
      <c r="B1963" s="79">
        <v>7896353302082</v>
      </c>
      <c r="C1963" s="80" t="s">
        <v>19</v>
      </c>
      <c r="D1963" s="80" t="s">
        <v>10565</v>
      </c>
      <c r="E1963" s="80" t="s">
        <v>11924</v>
      </c>
      <c r="F1963" s="80" t="s">
        <v>12027</v>
      </c>
      <c r="G1963" s="80" t="s">
        <v>11994</v>
      </c>
      <c r="H1963" t="s">
        <v>13651</v>
      </c>
      <c r="I1963" s="50">
        <v>14.26</v>
      </c>
    </row>
    <row r="1964" spans="1:9" x14ac:dyDescent="0.2">
      <c r="A1964">
        <v>20132</v>
      </c>
      <c r="B1964" s="79">
        <v>7896353301184</v>
      </c>
      <c r="C1964" s="80" t="s">
        <v>19</v>
      </c>
      <c r="D1964" s="80" t="s">
        <v>10565</v>
      </c>
      <c r="E1964" s="80" t="s">
        <v>11924</v>
      </c>
      <c r="F1964" s="80" t="s">
        <v>12027</v>
      </c>
      <c r="G1964" s="80" t="s">
        <v>11994</v>
      </c>
      <c r="H1964" t="s">
        <v>12034</v>
      </c>
      <c r="I1964" s="50">
        <v>8.17</v>
      </c>
    </row>
    <row r="1965" spans="1:9" x14ac:dyDescent="0.2">
      <c r="A1965">
        <v>502139</v>
      </c>
      <c r="B1965" s="79">
        <v>7896353302075</v>
      </c>
      <c r="C1965" s="80" t="s">
        <v>19</v>
      </c>
      <c r="D1965" s="80" t="s">
        <v>10565</v>
      </c>
      <c r="E1965" s="80" t="s">
        <v>11924</v>
      </c>
      <c r="F1965" s="80" t="s">
        <v>12027</v>
      </c>
      <c r="G1965" s="80" t="s">
        <v>11994</v>
      </c>
      <c r="H1965" t="s">
        <v>12036</v>
      </c>
      <c r="I1965" s="50">
        <v>16.61</v>
      </c>
    </row>
    <row r="1966" spans="1:9" x14ac:dyDescent="0.2">
      <c r="A1966">
        <v>379687</v>
      </c>
      <c r="B1966" s="79">
        <v>7896030519628</v>
      </c>
      <c r="C1966" s="80" t="s">
        <v>19</v>
      </c>
      <c r="D1966" s="80" t="s">
        <v>10565</v>
      </c>
      <c r="E1966" s="80" t="s">
        <v>11924</v>
      </c>
      <c r="F1966" s="80" t="s">
        <v>12027</v>
      </c>
      <c r="G1966" s="80" t="s">
        <v>13581</v>
      </c>
      <c r="H1966" t="s">
        <v>13652</v>
      </c>
      <c r="I1966" s="50">
        <v>6.97</v>
      </c>
    </row>
    <row r="1967" spans="1:9" x14ac:dyDescent="0.2">
      <c r="A1967">
        <v>379688</v>
      </c>
      <c r="B1967" s="79">
        <v>7896030519611</v>
      </c>
      <c r="C1967" s="80" t="s">
        <v>19</v>
      </c>
      <c r="D1967" s="80" t="s">
        <v>10565</v>
      </c>
      <c r="E1967" s="80" t="s">
        <v>11924</v>
      </c>
      <c r="F1967" s="80" t="s">
        <v>12027</v>
      </c>
      <c r="G1967" s="80" t="s">
        <v>13581</v>
      </c>
      <c r="H1967" t="s">
        <v>13653</v>
      </c>
      <c r="I1967" s="50">
        <v>6.97</v>
      </c>
    </row>
    <row r="1968" spans="1:9" x14ac:dyDescent="0.2">
      <c r="A1968">
        <v>528133</v>
      </c>
      <c r="B1968" s="79">
        <v>7896030521621</v>
      </c>
      <c r="C1968" s="80" t="s">
        <v>19</v>
      </c>
      <c r="D1968" s="80" t="s">
        <v>10565</v>
      </c>
      <c r="E1968" s="80" t="s">
        <v>11924</v>
      </c>
      <c r="F1968" s="80" t="s">
        <v>12027</v>
      </c>
      <c r="G1968" s="80" t="s">
        <v>13581</v>
      </c>
      <c r="H1968" t="s">
        <v>13654</v>
      </c>
      <c r="I1968" s="50">
        <v>6.97</v>
      </c>
    </row>
    <row r="1969" spans="1:9" x14ac:dyDescent="0.2">
      <c r="A1969">
        <v>528136</v>
      </c>
      <c r="B1969" s="79">
        <v>7896030521614</v>
      </c>
      <c r="C1969" s="80" t="s">
        <v>19</v>
      </c>
      <c r="D1969" s="80" t="s">
        <v>10565</v>
      </c>
      <c r="E1969" s="80" t="s">
        <v>11924</v>
      </c>
      <c r="F1969" s="80" t="s">
        <v>12027</v>
      </c>
      <c r="G1969" s="80" t="s">
        <v>13581</v>
      </c>
      <c r="H1969" t="s">
        <v>13655</v>
      </c>
      <c r="I1969" s="50">
        <v>6.97</v>
      </c>
    </row>
    <row r="1970" spans="1:9" x14ac:dyDescent="0.2">
      <c r="A1970">
        <v>496164</v>
      </c>
      <c r="B1970" s="79">
        <v>7896625211142</v>
      </c>
      <c r="C1970" s="80" t="s">
        <v>19</v>
      </c>
      <c r="D1970" s="80" t="s">
        <v>10565</v>
      </c>
      <c r="E1970" s="80" t="s">
        <v>11924</v>
      </c>
      <c r="F1970" s="80" t="s">
        <v>12027</v>
      </c>
      <c r="G1970" s="80" t="s">
        <v>4620</v>
      </c>
      <c r="H1970" t="s">
        <v>12030</v>
      </c>
      <c r="I1970" s="50">
        <v>2.77</v>
      </c>
    </row>
    <row r="1971" spans="1:9" x14ac:dyDescent="0.2">
      <c r="A1971">
        <v>496228</v>
      </c>
      <c r="B1971" s="79">
        <v>7896625211081</v>
      </c>
      <c r="C1971" s="80" t="s">
        <v>19</v>
      </c>
      <c r="D1971" s="80" t="s">
        <v>10565</v>
      </c>
      <c r="E1971" s="80" t="s">
        <v>11924</v>
      </c>
      <c r="F1971" s="80" t="s">
        <v>12027</v>
      </c>
      <c r="G1971" s="80" t="s">
        <v>4620</v>
      </c>
      <c r="H1971" t="s">
        <v>12031</v>
      </c>
      <c r="I1971" s="50">
        <v>2.77</v>
      </c>
    </row>
    <row r="1972" spans="1:9" x14ac:dyDescent="0.2">
      <c r="A1972">
        <v>496232</v>
      </c>
      <c r="B1972" s="79">
        <v>7896625211111</v>
      </c>
      <c r="C1972" s="80" t="s">
        <v>19</v>
      </c>
      <c r="D1972" s="80" t="s">
        <v>10565</v>
      </c>
      <c r="E1972" s="80" t="s">
        <v>11924</v>
      </c>
      <c r="F1972" s="80" t="s">
        <v>12027</v>
      </c>
      <c r="G1972" s="80" t="s">
        <v>4620</v>
      </c>
      <c r="H1972" t="s">
        <v>12032</v>
      </c>
      <c r="I1972" s="50">
        <v>2.77</v>
      </c>
    </row>
    <row r="1973" spans="1:9" x14ac:dyDescent="0.2">
      <c r="A1973">
        <v>496246</v>
      </c>
      <c r="B1973" s="79">
        <v>7896625211166</v>
      </c>
      <c r="C1973" s="80" t="s">
        <v>19</v>
      </c>
      <c r="D1973" s="80" t="s">
        <v>10565</v>
      </c>
      <c r="E1973" s="80" t="s">
        <v>11924</v>
      </c>
      <c r="F1973" s="80" t="s">
        <v>12027</v>
      </c>
      <c r="G1973" s="80" t="s">
        <v>4620</v>
      </c>
      <c r="H1973" t="s">
        <v>12033</v>
      </c>
      <c r="I1973" s="50">
        <v>2.77</v>
      </c>
    </row>
    <row r="1974" spans="1:9" x14ac:dyDescent="0.2">
      <c r="A1974">
        <v>17947</v>
      </c>
      <c r="B1974" s="79">
        <v>7898955617403</v>
      </c>
      <c r="C1974" s="80" t="s">
        <v>19</v>
      </c>
      <c r="D1974" s="80" t="s">
        <v>10565</v>
      </c>
      <c r="E1974" s="80" t="s">
        <v>11924</v>
      </c>
      <c r="F1974" s="80" t="s">
        <v>12027</v>
      </c>
      <c r="G1974" s="80" t="s">
        <v>11442</v>
      </c>
      <c r="H1974" t="s">
        <v>12037</v>
      </c>
      <c r="I1974" s="50">
        <v>7.65</v>
      </c>
    </row>
    <row r="1975" spans="1:9" x14ac:dyDescent="0.2">
      <c r="A1975">
        <v>432915</v>
      </c>
      <c r="B1975" s="79">
        <v>7898958161538</v>
      </c>
      <c r="C1975" s="80" t="s">
        <v>19</v>
      </c>
      <c r="D1975" s="80" t="s">
        <v>10565</v>
      </c>
      <c r="E1975" s="80" t="s">
        <v>11924</v>
      </c>
      <c r="F1975" s="80" t="s">
        <v>12027</v>
      </c>
      <c r="G1975" s="80" t="s">
        <v>11981</v>
      </c>
      <c r="H1975" t="s">
        <v>12029</v>
      </c>
      <c r="I1975" s="50">
        <v>25.85</v>
      </c>
    </row>
    <row r="1976" spans="1:9" x14ac:dyDescent="0.2">
      <c r="A1976">
        <v>419836</v>
      </c>
      <c r="B1976" s="79">
        <v>7898958161521</v>
      </c>
      <c r="C1976" s="80" t="s">
        <v>19</v>
      </c>
      <c r="D1976" s="80" t="s">
        <v>10565</v>
      </c>
      <c r="E1976" s="80" t="s">
        <v>11924</v>
      </c>
      <c r="F1976" s="80" t="s">
        <v>12027</v>
      </c>
      <c r="G1976" s="80" t="s">
        <v>11981</v>
      </c>
      <c r="H1976" t="s">
        <v>12028</v>
      </c>
      <c r="I1976" s="50">
        <v>26.44</v>
      </c>
    </row>
    <row r="1977" spans="1:9" x14ac:dyDescent="0.2">
      <c r="A1977">
        <v>264967</v>
      </c>
      <c r="B1977" s="79">
        <v>7896353300552</v>
      </c>
      <c r="C1977" s="80" t="s">
        <v>19</v>
      </c>
      <c r="D1977" s="80" t="s">
        <v>10565</v>
      </c>
      <c r="E1977" s="80" t="s">
        <v>11924</v>
      </c>
      <c r="F1977" s="80" t="s">
        <v>11992</v>
      </c>
      <c r="G1977" s="80" t="s">
        <v>11994</v>
      </c>
      <c r="H1977" t="s">
        <v>13656</v>
      </c>
      <c r="I1977" s="50">
        <v>15.47</v>
      </c>
    </row>
    <row r="1978" spans="1:9" x14ac:dyDescent="0.2">
      <c r="A1978">
        <v>396163</v>
      </c>
      <c r="B1978" s="79">
        <v>7896353301573</v>
      </c>
      <c r="C1978" s="80" t="s">
        <v>19</v>
      </c>
      <c r="D1978" s="80" t="s">
        <v>10565</v>
      </c>
      <c r="E1978" s="80" t="s">
        <v>11924</v>
      </c>
      <c r="F1978" s="80" t="s">
        <v>11992</v>
      </c>
      <c r="G1978" s="80" t="s">
        <v>11994</v>
      </c>
      <c r="H1978" t="s">
        <v>11995</v>
      </c>
      <c r="I1978" s="50">
        <v>20.23</v>
      </c>
    </row>
    <row r="1979" spans="1:9" x14ac:dyDescent="0.2">
      <c r="A1979">
        <v>396166</v>
      </c>
      <c r="B1979" s="79">
        <v>7896353301566</v>
      </c>
      <c r="C1979" s="80" t="s">
        <v>19</v>
      </c>
      <c r="D1979" s="80" t="s">
        <v>10565</v>
      </c>
      <c r="E1979" s="80" t="s">
        <v>11924</v>
      </c>
      <c r="F1979" s="80" t="s">
        <v>11992</v>
      </c>
      <c r="G1979" s="80" t="s">
        <v>11994</v>
      </c>
      <c r="H1979" t="s">
        <v>11996</v>
      </c>
      <c r="I1979" s="50">
        <v>20.23</v>
      </c>
    </row>
    <row r="1980" spans="1:9" x14ac:dyDescent="0.2">
      <c r="A1980">
        <v>561767</v>
      </c>
      <c r="B1980" s="79">
        <v>7899638362269</v>
      </c>
      <c r="C1980" s="80" t="s">
        <v>19</v>
      </c>
      <c r="D1980" s="80" t="s">
        <v>10565</v>
      </c>
      <c r="E1980" s="80" t="s">
        <v>11924</v>
      </c>
      <c r="F1980" s="80" t="s">
        <v>11992</v>
      </c>
      <c r="G1980" s="80" t="s">
        <v>10479</v>
      </c>
      <c r="H1980" t="s">
        <v>11993</v>
      </c>
      <c r="I1980" s="50">
        <v>20.41</v>
      </c>
    </row>
    <row r="1981" spans="1:9" x14ac:dyDescent="0.2">
      <c r="A1981">
        <v>561782</v>
      </c>
      <c r="B1981" s="79">
        <v>7899638362252</v>
      </c>
      <c r="C1981" s="80" t="s">
        <v>19</v>
      </c>
      <c r="D1981" s="80" t="s">
        <v>10565</v>
      </c>
      <c r="E1981" s="80" t="s">
        <v>11924</v>
      </c>
      <c r="F1981" s="80" t="s">
        <v>11992</v>
      </c>
      <c r="G1981" s="80" t="s">
        <v>10479</v>
      </c>
      <c r="H1981" t="s">
        <v>13657</v>
      </c>
      <c r="I1981" s="50">
        <v>20.420000000000002</v>
      </c>
    </row>
    <row r="1982" spans="1:9" x14ac:dyDescent="0.2">
      <c r="A1982">
        <v>561685</v>
      </c>
      <c r="B1982" s="79">
        <v>7891515628215</v>
      </c>
      <c r="C1982" s="80" t="s">
        <v>19</v>
      </c>
      <c r="D1982" s="80" t="s">
        <v>10565</v>
      </c>
      <c r="E1982" s="80" t="s">
        <v>11924</v>
      </c>
      <c r="F1982" s="80" t="s">
        <v>11992</v>
      </c>
      <c r="G1982" s="80" t="s">
        <v>10479</v>
      </c>
      <c r="H1982" t="s">
        <v>13658</v>
      </c>
      <c r="I1982" s="50">
        <v>4.03</v>
      </c>
    </row>
    <row r="1983" spans="1:9" x14ac:dyDescent="0.2">
      <c r="A1983">
        <v>561703</v>
      </c>
      <c r="B1983" s="79">
        <v>7891515627201</v>
      </c>
      <c r="C1983" s="80" t="s">
        <v>19</v>
      </c>
      <c r="D1983" s="80" t="s">
        <v>10565</v>
      </c>
      <c r="E1983" s="80" t="s">
        <v>11924</v>
      </c>
      <c r="F1983" s="80" t="s">
        <v>11992</v>
      </c>
      <c r="G1983" s="80" t="s">
        <v>10479</v>
      </c>
      <c r="H1983" t="s">
        <v>13659</v>
      </c>
      <c r="I1983" s="50">
        <v>5.96</v>
      </c>
    </row>
    <row r="1984" spans="1:9" x14ac:dyDescent="0.2">
      <c r="A1984">
        <v>561745</v>
      </c>
      <c r="B1984" s="79">
        <v>7891515627416</v>
      </c>
      <c r="C1984" s="80" t="s">
        <v>19</v>
      </c>
      <c r="D1984" s="80" t="s">
        <v>10565</v>
      </c>
      <c r="E1984" s="80" t="s">
        <v>11924</v>
      </c>
      <c r="F1984" s="80" t="s">
        <v>11992</v>
      </c>
      <c r="G1984" s="80" t="s">
        <v>10479</v>
      </c>
      <c r="H1984" t="s">
        <v>13660</v>
      </c>
      <c r="I1984" s="50">
        <v>5.96</v>
      </c>
    </row>
    <row r="1985" spans="1:9" x14ac:dyDescent="0.2">
      <c r="A1985">
        <v>542655</v>
      </c>
      <c r="B1985" s="79">
        <v>7896183220181</v>
      </c>
      <c r="C1985" s="80" t="s">
        <v>19</v>
      </c>
      <c r="D1985" s="80" t="s">
        <v>10565</v>
      </c>
      <c r="E1985" s="80" t="s">
        <v>11924</v>
      </c>
      <c r="F1985" s="80" t="s">
        <v>11992</v>
      </c>
      <c r="G1985" s="80" t="s">
        <v>6331</v>
      </c>
      <c r="H1985" t="s">
        <v>13661</v>
      </c>
      <c r="I1985" s="50">
        <v>7.64</v>
      </c>
    </row>
    <row r="1986" spans="1:9" x14ac:dyDescent="0.2">
      <c r="A1986">
        <v>542658</v>
      </c>
      <c r="B1986" s="79">
        <v>7898598750062</v>
      </c>
      <c r="C1986" s="80" t="s">
        <v>19</v>
      </c>
      <c r="D1986" s="80" t="s">
        <v>10565</v>
      </c>
      <c r="E1986" s="80" t="s">
        <v>11924</v>
      </c>
      <c r="F1986" s="80" t="s">
        <v>11992</v>
      </c>
      <c r="G1986" s="80" t="s">
        <v>6331</v>
      </c>
      <c r="H1986" t="s">
        <v>11997</v>
      </c>
      <c r="I1986" s="50">
        <v>6.09</v>
      </c>
    </row>
    <row r="1987" spans="1:9" x14ac:dyDescent="0.2">
      <c r="A1987">
        <v>542661</v>
      </c>
      <c r="B1987" s="79">
        <v>7898598750079</v>
      </c>
      <c r="C1987" s="80" t="s">
        <v>19</v>
      </c>
      <c r="D1987" s="80" t="s">
        <v>10565</v>
      </c>
      <c r="E1987" s="80" t="s">
        <v>11924</v>
      </c>
      <c r="F1987" s="80" t="s">
        <v>11992</v>
      </c>
      <c r="G1987" s="80" t="s">
        <v>6331</v>
      </c>
      <c r="H1987" t="s">
        <v>11998</v>
      </c>
      <c r="I1987" s="50">
        <v>6.27</v>
      </c>
    </row>
    <row r="1988" spans="1:9" x14ac:dyDescent="0.2">
      <c r="A1988">
        <v>398262</v>
      </c>
      <c r="B1988" s="79">
        <v>7894904204489</v>
      </c>
      <c r="C1988" s="80" t="s">
        <v>19</v>
      </c>
      <c r="D1988" s="80" t="s">
        <v>10565</v>
      </c>
      <c r="E1988" s="80" t="s">
        <v>11924</v>
      </c>
      <c r="F1988" s="80" t="s">
        <v>11992</v>
      </c>
      <c r="G1988" s="80" t="s">
        <v>10451</v>
      </c>
      <c r="H1988" t="s">
        <v>11999</v>
      </c>
      <c r="I1988" s="50">
        <v>19.829999999999998</v>
      </c>
    </row>
    <row r="1989" spans="1:9" x14ac:dyDescent="0.2">
      <c r="A1989">
        <v>508339</v>
      </c>
      <c r="B1989" s="79">
        <v>7896519246564</v>
      </c>
      <c r="C1989" s="80" t="s">
        <v>19</v>
      </c>
      <c r="D1989" s="80" t="s">
        <v>10565</v>
      </c>
      <c r="E1989" s="80" t="s">
        <v>11924</v>
      </c>
      <c r="F1989" s="80" t="s">
        <v>11992</v>
      </c>
      <c r="G1989" s="80" t="s">
        <v>10876</v>
      </c>
      <c r="H1989" t="s">
        <v>13662</v>
      </c>
      <c r="I1989" s="50">
        <v>6.93</v>
      </c>
    </row>
    <row r="1990" spans="1:9" x14ac:dyDescent="0.2">
      <c r="A1990">
        <v>507655</v>
      </c>
      <c r="B1990" s="79">
        <v>7896519246502</v>
      </c>
      <c r="C1990" s="80" t="s">
        <v>19</v>
      </c>
      <c r="D1990" s="80" t="s">
        <v>10565</v>
      </c>
      <c r="E1990" s="80" t="s">
        <v>11924</v>
      </c>
      <c r="F1990" s="80" t="s">
        <v>11992</v>
      </c>
      <c r="G1990" s="80" t="s">
        <v>10876</v>
      </c>
      <c r="H1990" t="s">
        <v>12000</v>
      </c>
      <c r="I1990" s="50">
        <v>18.690000000000001</v>
      </c>
    </row>
    <row r="1991" spans="1:9" x14ac:dyDescent="0.2">
      <c r="A1991">
        <v>508332</v>
      </c>
      <c r="B1991" s="79">
        <v>7896519241569</v>
      </c>
      <c r="C1991" s="80" t="s">
        <v>19</v>
      </c>
      <c r="D1991" s="80" t="s">
        <v>10565</v>
      </c>
      <c r="E1991" s="80" t="s">
        <v>11924</v>
      </c>
      <c r="F1991" s="80" t="s">
        <v>11992</v>
      </c>
      <c r="G1991" s="80" t="s">
        <v>10876</v>
      </c>
      <c r="H1991" t="s">
        <v>12003</v>
      </c>
      <c r="I1991" s="50">
        <v>7.38</v>
      </c>
    </row>
    <row r="1992" spans="1:9" x14ac:dyDescent="0.2">
      <c r="A1992">
        <v>508328</v>
      </c>
      <c r="B1992" s="79">
        <v>7896519236596</v>
      </c>
      <c r="C1992" s="80" t="s">
        <v>19</v>
      </c>
      <c r="D1992" s="80" t="s">
        <v>10565</v>
      </c>
      <c r="E1992" s="80" t="s">
        <v>11924</v>
      </c>
      <c r="F1992" s="80" t="s">
        <v>11992</v>
      </c>
      <c r="G1992" s="80" t="s">
        <v>10876</v>
      </c>
      <c r="H1992" t="s">
        <v>12002</v>
      </c>
      <c r="I1992" s="50">
        <v>7.44</v>
      </c>
    </row>
    <row r="1993" spans="1:9" x14ac:dyDescent="0.2">
      <c r="A1993">
        <v>524714</v>
      </c>
      <c r="B1993" s="79">
        <v>7896519259892</v>
      </c>
      <c r="C1993" s="80" t="s">
        <v>19</v>
      </c>
      <c r="D1993" s="80" t="s">
        <v>10565</v>
      </c>
      <c r="E1993" s="80" t="s">
        <v>11924</v>
      </c>
      <c r="F1993" s="80" t="s">
        <v>11992</v>
      </c>
      <c r="G1993" s="80" t="s">
        <v>10876</v>
      </c>
      <c r="H1993" t="s">
        <v>12004</v>
      </c>
      <c r="I1993" s="50">
        <v>13.99</v>
      </c>
    </row>
    <row r="1994" spans="1:9" x14ac:dyDescent="0.2">
      <c r="A1994">
        <v>82880</v>
      </c>
      <c r="B1994" s="79">
        <v>7896353301191</v>
      </c>
      <c r="C1994" s="80" t="s">
        <v>19</v>
      </c>
      <c r="D1994" s="80" t="s">
        <v>10565</v>
      </c>
      <c r="E1994" s="80" t="s">
        <v>11924</v>
      </c>
      <c r="F1994" s="80" t="s">
        <v>12038</v>
      </c>
      <c r="G1994" s="80" t="s">
        <v>11994</v>
      </c>
      <c r="H1994" t="s">
        <v>13663</v>
      </c>
      <c r="I1994" s="50">
        <v>8.17</v>
      </c>
    </row>
    <row r="1995" spans="1:9" x14ac:dyDescent="0.2">
      <c r="A1995">
        <v>502136</v>
      </c>
      <c r="B1995" s="79">
        <v>7896353302068</v>
      </c>
      <c r="C1995" s="80" t="s">
        <v>19</v>
      </c>
      <c r="D1995" s="80" t="s">
        <v>10565</v>
      </c>
      <c r="E1995" s="80" t="s">
        <v>11924</v>
      </c>
      <c r="F1995" s="80" t="s">
        <v>12038</v>
      </c>
      <c r="G1995" s="80" t="s">
        <v>11994</v>
      </c>
      <c r="H1995" t="s">
        <v>12041</v>
      </c>
      <c r="I1995" s="50">
        <v>16.7</v>
      </c>
    </row>
    <row r="1996" spans="1:9" x14ac:dyDescent="0.2">
      <c r="A1996">
        <v>48838</v>
      </c>
      <c r="B1996" s="79">
        <v>7896051140108</v>
      </c>
      <c r="C1996" s="80" t="s">
        <v>19</v>
      </c>
      <c r="D1996" s="80" t="s">
        <v>10565</v>
      </c>
      <c r="E1996" s="80" t="s">
        <v>11924</v>
      </c>
      <c r="F1996" s="80" t="s">
        <v>12038</v>
      </c>
      <c r="G1996" s="80" t="s">
        <v>6133</v>
      </c>
      <c r="H1996" t="s">
        <v>12039</v>
      </c>
      <c r="I1996" s="50">
        <v>9.68</v>
      </c>
    </row>
    <row r="1997" spans="1:9" x14ac:dyDescent="0.2">
      <c r="A1997">
        <v>282675</v>
      </c>
      <c r="B1997" s="79">
        <v>7891143019065</v>
      </c>
      <c r="C1997" s="80" t="s">
        <v>19</v>
      </c>
      <c r="D1997" s="80" t="s">
        <v>10565</v>
      </c>
      <c r="E1997" s="80" t="s">
        <v>11924</v>
      </c>
      <c r="F1997" s="80" t="s">
        <v>12038</v>
      </c>
      <c r="G1997" s="80" t="s">
        <v>11255</v>
      </c>
      <c r="H1997" t="s">
        <v>12040</v>
      </c>
      <c r="I1997" s="50">
        <v>9.26</v>
      </c>
    </row>
    <row r="1998" spans="1:9" x14ac:dyDescent="0.2">
      <c r="A1998">
        <v>126546</v>
      </c>
      <c r="B1998" s="79">
        <v>7896030518751</v>
      </c>
      <c r="C1998" s="80" t="s">
        <v>19</v>
      </c>
      <c r="D1998" s="80" t="s">
        <v>10565</v>
      </c>
      <c r="E1998" s="80" t="s">
        <v>11924</v>
      </c>
      <c r="F1998" s="80" t="s">
        <v>12038</v>
      </c>
      <c r="G1998" s="80" t="s">
        <v>11959</v>
      </c>
      <c r="H1998" t="s">
        <v>13664</v>
      </c>
      <c r="I1998" s="50">
        <v>6.63</v>
      </c>
    </row>
    <row r="1999" spans="1:9" x14ac:dyDescent="0.2">
      <c r="A1999">
        <v>126548</v>
      </c>
      <c r="B1999" s="79">
        <v>7896030518027</v>
      </c>
      <c r="C1999" s="80" t="s">
        <v>19</v>
      </c>
      <c r="D1999" s="80" t="s">
        <v>10565</v>
      </c>
      <c r="E1999" s="80" t="s">
        <v>11924</v>
      </c>
      <c r="F1999" s="80" t="s">
        <v>12038</v>
      </c>
      <c r="G1999" s="80" t="s">
        <v>13581</v>
      </c>
      <c r="H1999" t="s">
        <v>13665</v>
      </c>
      <c r="I1999" s="50">
        <v>6.63</v>
      </c>
    </row>
    <row r="2000" spans="1:9" x14ac:dyDescent="0.2">
      <c r="A2000">
        <v>248859</v>
      </c>
      <c r="B2000" s="79">
        <v>7898958161224</v>
      </c>
      <c r="C2000" s="80" t="s">
        <v>19</v>
      </c>
      <c r="D2000" s="80" t="s">
        <v>10565</v>
      </c>
      <c r="E2000" s="80" t="s">
        <v>11924</v>
      </c>
      <c r="F2000" s="80" t="s">
        <v>12038</v>
      </c>
      <c r="G2000" s="80" t="s">
        <v>11981</v>
      </c>
      <c r="H2000" t="s">
        <v>13666</v>
      </c>
      <c r="I2000" s="50">
        <v>13.61</v>
      </c>
    </row>
    <row r="2001" spans="1:9" x14ac:dyDescent="0.2">
      <c r="A2001">
        <v>248961</v>
      </c>
      <c r="B2001" s="79">
        <v>7898958161231</v>
      </c>
      <c r="C2001" s="80" t="s">
        <v>19</v>
      </c>
      <c r="D2001" s="80" t="s">
        <v>10565</v>
      </c>
      <c r="E2001" s="80" t="s">
        <v>11924</v>
      </c>
      <c r="F2001" s="80" t="s">
        <v>12038</v>
      </c>
      <c r="G2001" s="80" t="s">
        <v>11981</v>
      </c>
      <c r="H2001" t="s">
        <v>13667</v>
      </c>
      <c r="I2001" s="50">
        <v>13.74</v>
      </c>
    </row>
    <row r="2002" spans="1:9" x14ac:dyDescent="0.2">
      <c r="A2002">
        <v>481638</v>
      </c>
      <c r="B2002" s="79">
        <v>7898958161583</v>
      </c>
      <c r="C2002" s="80" t="s">
        <v>19</v>
      </c>
      <c r="D2002" s="80" t="s">
        <v>10565</v>
      </c>
      <c r="E2002" s="80" t="s">
        <v>11924</v>
      </c>
      <c r="F2002" s="80" t="s">
        <v>12038</v>
      </c>
      <c r="G2002" s="80" t="s">
        <v>11981</v>
      </c>
      <c r="H2002" t="s">
        <v>13668</v>
      </c>
      <c r="I2002" s="50">
        <v>11.79</v>
      </c>
    </row>
    <row r="2003" spans="1:9" x14ac:dyDescent="0.2">
      <c r="A2003">
        <v>25205</v>
      </c>
      <c r="B2003" s="79">
        <v>7891999960054</v>
      </c>
      <c r="C2003" s="80" t="s">
        <v>19</v>
      </c>
      <c r="D2003" s="80" t="s">
        <v>10565</v>
      </c>
      <c r="E2003" s="80" t="s">
        <v>11924</v>
      </c>
      <c r="F2003" s="80" t="s">
        <v>12044</v>
      </c>
      <c r="G2003" s="80" t="s">
        <v>8405</v>
      </c>
      <c r="H2003" t="s">
        <v>12045</v>
      </c>
      <c r="I2003" s="50">
        <v>6.37</v>
      </c>
    </row>
    <row r="2004" spans="1:9" x14ac:dyDescent="0.2">
      <c r="A2004">
        <v>362443</v>
      </c>
      <c r="B2004" s="79">
        <v>7896034680133</v>
      </c>
      <c r="C2004" s="80" t="s">
        <v>19</v>
      </c>
      <c r="D2004" s="80" t="s">
        <v>10565</v>
      </c>
      <c r="E2004" s="80" t="s">
        <v>11924</v>
      </c>
      <c r="F2004" s="80" t="s">
        <v>12044</v>
      </c>
      <c r="G2004" s="80" t="s">
        <v>11442</v>
      </c>
      <c r="H2004" t="s">
        <v>12046</v>
      </c>
      <c r="I2004" s="50">
        <v>10.09</v>
      </c>
    </row>
    <row r="2005" spans="1:9" x14ac:dyDescent="0.2">
      <c r="A2005">
        <v>85054</v>
      </c>
      <c r="B2005" s="79">
        <v>7891515775636</v>
      </c>
      <c r="C2005" s="80" t="s">
        <v>19</v>
      </c>
      <c r="D2005" s="80" t="s">
        <v>10565</v>
      </c>
      <c r="E2005" s="80" t="s">
        <v>11924</v>
      </c>
      <c r="F2005" s="80" t="s">
        <v>11925</v>
      </c>
      <c r="G2005" s="80" t="s">
        <v>10479</v>
      </c>
      <c r="H2005" t="s">
        <v>13669</v>
      </c>
      <c r="I2005" s="50">
        <v>4.9000000000000004</v>
      </c>
    </row>
    <row r="2006" spans="1:9" x14ac:dyDescent="0.2">
      <c r="A2006">
        <v>8654</v>
      </c>
      <c r="B2006" s="79">
        <v>8654</v>
      </c>
      <c r="C2006" s="80" t="s">
        <v>19</v>
      </c>
      <c r="D2006" s="80" t="s">
        <v>10565</v>
      </c>
      <c r="E2006" s="80" t="s">
        <v>11924</v>
      </c>
      <c r="F2006" s="80" t="s">
        <v>11925</v>
      </c>
      <c r="G2006" s="80" t="s">
        <v>10479</v>
      </c>
      <c r="H2006" t="s">
        <v>13670</v>
      </c>
      <c r="I2006" s="50">
        <v>24.03</v>
      </c>
    </row>
    <row r="2007" spans="1:9" x14ac:dyDescent="0.2">
      <c r="A2007">
        <v>507318</v>
      </c>
      <c r="B2007" s="79">
        <v>7891515598259</v>
      </c>
      <c r="C2007" s="80" t="s">
        <v>19</v>
      </c>
      <c r="D2007" s="80" t="s">
        <v>10565</v>
      </c>
      <c r="E2007" s="80" t="s">
        <v>11924</v>
      </c>
      <c r="F2007" s="80" t="s">
        <v>11925</v>
      </c>
      <c r="G2007" s="80" t="s">
        <v>10479</v>
      </c>
      <c r="H2007" t="s">
        <v>11934</v>
      </c>
      <c r="I2007" s="50">
        <v>5.36</v>
      </c>
    </row>
    <row r="2008" spans="1:9" x14ac:dyDescent="0.2">
      <c r="A2008">
        <v>561695</v>
      </c>
      <c r="B2008" s="79">
        <v>7891515622633</v>
      </c>
      <c r="C2008" s="80" t="s">
        <v>19</v>
      </c>
      <c r="D2008" s="80" t="s">
        <v>10565</v>
      </c>
      <c r="E2008" s="80" t="s">
        <v>11924</v>
      </c>
      <c r="F2008" s="80" t="s">
        <v>11925</v>
      </c>
      <c r="G2008" s="80" t="s">
        <v>10479</v>
      </c>
      <c r="H2008" t="s">
        <v>11945</v>
      </c>
      <c r="I2008" s="50">
        <v>7.53</v>
      </c>
    </row>
    <row r="2009" spans="1:9" x14ac:dyDescent="0.2">
      <c r="A2009">
        <v>222246</v>
      </c>
      <c r="B2009" s="79">
        <v>222246</v>
      </c>
      <c r="C2009" s="80" t="s">
        <v>19</v>
      </c>
      <c r="D2009" s="80" t="s">
        <v>10565</v>
      </c>
      <c r="E2009" s="80" t="s">
        <v>11924</v>
      </c>
      <c r="F2009" s="80" t="s">
        <v>11925</v>
      </c>
      <c r="G2009" s="80" t="s">
        <v>10479</v>
      </c>
      <c r="H2009" t="s">
        <v>11941</v>
      </c>
      <c r="I2009" s="50">
        <v>33.83</v>
      </c>
    </row>
    <row r="2010" spans="1:9" x14ac:dyDescent="0.2">
      <c r="A2010">
        <v>259564</v>
      </c>
      <c r="B2010" s="79">
        <v>7891515432652</v>
      </c>
      <c r="C2010" s="80" t="s">
        <v>19</v>
      </c>
      <c r="D2010" s="80" t="s">
        <v>10565</v>
      </c>
      <c r="E2010" s="80" t="s">
        <v>11924</v>
      </c>
      <c r="F2010" s="80" t="s">
        <v>11925</v>
      </c>
      <c r="G2010" s="80" t="s">
        <v>10479</v>
      </c>
      <c r="H2010" t="s">
        <v>13671</v>
      </c>
      <c r="I2010" s="50">
        <v>10.25</v>
      </c>
    </row>
    <row r="2011" spans="1:9" x14ac:dyDescent="0.2">
      <c r="A2011">
        <v>507331</v>
      </c>
      <c r="B2011" s="79">
        <v>7891515598266</v>
      </c>
      <c r="C2011" s="80" t="s">
        <v>19</v>
      </c>
      <c r="D2011" s="80" t="s">
        <v>10565</v>
      </c>
      <c r="E2011" s="80" t="s">
        <v>11924</v>
      </c>
      <c r="F2011" s="80" t="s">
        <v>11925</v>
      </c>
      <c r="G2011" s="80" t="s">
        <v>10479</v>
      </c>
      <c r="H2011" t="s">
        <v>11939</v>
      </c>
      <c r="I2011" s="50">
        <v>7.98</v>
      </c>
    </row>
    <row r="2012" spans="1:9" x14ac:dyDescent="0.2">
      <c r="A2012">
        <v>5865</v>
      </c>
      <c r="B2012" s="79">
        <v>5865</v>
      </c>
      <c r="C2012" s="80" t="s">
        <v>19</v>
      </c>
      <c r="D2012" s="80" t="s">
        <v>10565</v>
      </c>
      <c r="E2012" s="80" t="s">
        <v>11924</v>
      </c>
      <c r="F2012" s="80" t="s">
        <v>11925</v>
      </c>
      <c r="G2012" s="80" t="s">
        <v>10479</v>
      </c>
      <c r="H2012" t="s">
        <v>11935</v>
      </c>
      <c r="I2012" s="50">
        <v>28.2</v>
      </c>
    </row>
    <row r="2013" spans="1:9" x14ac:dyDescent="0.2">
      <c r="A2013">
        <v>8051</v>
      </c>
      <c r="B2013" s="79">
        <v>8051</v>
      </c>
      <c r="C2013" s="80" t="s">
        <v>19</v>
      </c>
      <c r="D2013" s="80" t="s">
        <v>10565</v>
      </c>
      <c r="E2013" s="80" t="s">
        <v>11924</v>
      </c>
      <c r="F2013" s="80" t="s">
        <v>11925</v>
      </c>
      <c r="G2013" s="80" t="s">
        <v>10479</v>
      </c>
      <c r="H2013" t="s">
        <v>11936</v>
      </c>
      <c r="I2013" s="50">
        <v>28.57</v>
      </c>
    </row>
    <row r="2014" spans="1:9" x14ac:dyDescent="0.2">
      <c r="A2014">
        <v>5354</v>
      </c>
      <c r="B2014" s="79">
        <v>5354</v>
      </c>
      <c r="C2014" s="80" t="s">
        <v>19</v>
      </c>
      <c r="D2014" s="80" t="s">
        <v>10565</v>
      </c>
      <c r="E2014" s="80" t="s">
        <v>11924</v>
      </c>
      <c r="F2014" s="80" t="s">
        <v>11925</v>
      </c>
      <c r="G2014" s="80" t="s">
        <v>10479</v>
      </c>
      <c r="H2014" t="s">
        <v>11940</v>
      </c>
      <c r="I2014" s="50">
        <v>74.89</v>
      </c>
    </row>
    <row r="2015" spans="1:9" x14ac:dyDescent="0.2">
      <c r="A2015">
        <v>3941</v>
      </c>
      <c r="B2015" s="79">
        <v>3941</v>
      </c>
      <c r="C2015" s="80" t="s">
        <v>19</v>
      </c>
      <c r="D2015" s="80" t="s">
        <v>10565</v>
      </c>
      <c r="E2015" s="80" t="s">
        <v>11924</v>
      </c>
      <c r="F2015" s="80" t="s">
        <v>11925</v>
      </c>
      <c r="G2015" s="80" t="s">
        <v>10479</v>
      </c>
      <c r="H2015" t="s">
        <v>13672</v>
      </c>
      <c r="I2015" s="50">
        <v>74.89</v>
      </c>
    </row>
    <row r="2016" spans="1:9" x14ac:dyDescent="0.2">
      <c r="A2016">
        <v>259563</v>
      </c>
      <c r="B2016" s="79">
        <v>7891515433703</v>
      </c>
      <c r="C2016" s="80" t="s">
        <v>19</v>
      </c>
      <c r="D2016" s="80" t="s">
        <v>10565</v>
      </c>
      <c r="E2016" s="80" t="s">
        <v>11924</v>
      </c>
      <c r="F2016" s="80" t="s">
        <v>11925</v>
      </c>
      <c r="G2016" s="80" t="s">
        <v>10479</v>
      </c>
      <c r="H2016" t="s">
        <v>13673</v>
      </c>
      <c r="I2016" s="50">
        <v>13.33</v>
      </c>
    </row>
    <row r="2017" spans="1:9" x14ac:dyDescent="0.2">
      <c r="A2017">
        <v>393289</v>
      </c>
      <c r="B2017" s="79">
        <v>7891515531676</v>
      </c>
      <c r="C2017" s="80" t="s">
        <v>19</v>
      </c>
      <c r="D2017" s="80" t="s">
        <v>10565</v>
      </c>
      <c r="E2017" s="80" t="s">
        <v>11924</v>
      </c>
      <c r="F2017" s="80" t="s">
        <v>11925</v>
      </c>
      <c r="G2017" s="80" t="s">
        <v>10479</v>
      </c>
      <c r="H2017" t="s">
        <v>13674</v>
      </c>
      <c r="I2017" s="50">
        <v>10.27</v>
      </c>
    </row>
    <row r="2018" spans="1:9" x14ac:dyDescent="0.2">
      <c r="A2018">
        <v>2312</v>
      </c>
      <c r="B2018" s="79">
        <v>2312</v>
      </c>
      <c r="C2018" s="80" t="s">
        <v>19</v>
      </c>
      <c r="D2018" s="80" t="s">
        <v>10565</v>
      </c>
      <c r="E2018" s="80" t="s">
        <v>11924</v>
      </c>
      <c r="F2018" s="80" t="s">
        <v>11925</v>
      </c>
      <c r="G2018" s="80" t="s">
        <v>10479</v>
      </c>
      <c r="H2018" t="s">
        <v>11943</v>
      </c>
      <c r="I2018" s="50">
        <v>37.24</v>
      </c>
    </row>
    <row r="2019" spans="1:9" x14ac:dyDescent="0.2">
      <c r="A2019">
        <v>5376</v>
      </c>
      <c r="B2019" s="79">
        <v>7893000290099</v>
      </c>
      <c r="C2019" s="80" t="s">
        <v>19</v>
      </c>
      <c r="D2019" s="80" t="s">
        <v>10565</v>
      </c>
      <c r="E2019" s="80" t="s">
        <v>11924</v>
      </c>
      <c r="F2019" s="80" t="s">
        <v>11925</v>
      </c>
      <c r="G2019" s="80" t="s">
        <v>10479</v>
      </c>
      <c r="H2019" t="s">
        <v>11942</v>
      </c>
      <c r="I2019" s="50">
        <v>15.96</v>
      </c>
    </row>
    <row r="2020" spans="1:9" x14ac:dyDescent="0.2">
      <c r="A2020">
        <v>3648</v>
      </c>
      <c r="B2020" s="79">
        <v>3648</v>
      </c>
      <c r="C2020" s="80" t="s">
        <v>19</v>
      </c>
      <c r="D2020" s="80" t="s">
        <v>10565</v>
      </c>
      <c r="E2020" s="80" t="s">
        <v>11924</v>
      </c>
      <c r="F2020" s="80" t="s">
        <v>11925</v>
      </c>
      <c r="G2020" s="80" t="s">
        <v>10479</v>
      </c>
      <c r="H2020" t="s">
        <v>13675</v>
      </c>
      <c r="I2020" s="50">
        <v>49.97</v>
      </c>
    </row>
    <row r="2021" spans="1:9" x14ac:dyDescent="0.2">
      <c r="A2021">
        <v>8956</v>
      </c>
      <c r="B2021" s="79">
        <v>8956</v>
      </c>
      <c r="C2021" s="80" t="s">
        <v>19</v>
      </c>
      <c r="D2021" s="80" t="s">
        <v>10565</v>
      </c>
      <c r="E2021" s="80" t="s">
        <v>11924</v>
      </c>
      <c r="F2021" s="80" t="s">
        <v>11925</v>
      </c>
      <c r="G2021" s="80" t="s">
        <v>10479</v>
      </c>
      <c r="H2021" t="s">
        <v>11937</v>
      </c>
      <c r="I2021" s="50">
        <v>24.69</v>
      </c>
    </row>
    <row r="2022" spans="1:9" x14ac:dyDescent="0.2">
      <c r="A2022">
        <v>471784</v>
      </c>
      <c r="B2022" s="79">
        <v>7891515484040</v>
      </c>
      <c r="C2022" s="80" t="s">
        <v>19</v>
      </c>
      <c r="D2022" s="80" t="s">
        <v>10565</v>
      </c>
      <c r="E2022" s="80" t="s">
        <v>11924</v>
      </c>
      <c r="F2022" s="80" t="s">
        <v>11925</v>
      </c>
      <c r="G2022" s="80" t="s">
        <v>10479</v>
      </c>
      <c r="H2022" t="s">
        <v>13676</v>
      </c>
      <c r="I2022" s="50">
        <v>7.98</v>
      </c>
    </row>
    <row r="2023" spans="1:9" x14ac:dyDescent="0.2">
      <c r="A2023">
        <v>553381</v>
      </c>
      <c r="B2023" s="79">
        <v>7891515434311</v>
      </c>
      <c r="C2023" s="80" t="s">
        <v>19</v>
      </c>
      <c r="D2023" s="80" t="s">
        <v>10565</v>
      </c>
      <c r="E2023" s="80" t="s">
        <v>11924</v>
      </c>
      <c r="F2023" s="80" t="s">
        <v>11925</v>
      </c>
      <c r="G2023" s="80" t="s">
        <v>10479</v>
      </c>
      <c r="H2023" t="s">
        <v>11933</v>
      </c>
      <c r="I2023" s="50">
        <v>6.84</v>
      </c>
    </row>
    <row r="2024" spans="1:9" x14ac:dyDescent="0.2">
      <c r="A2024">
        <v>446478</v>
      </c>
      <c r="B2024" s="79">
        <v>446478</v>
      </c>
      <c r="C2024" s="80" t="s">
        <v>19</v>
      </c>
      <c r="D2024" s="80" t="s">
        <v>10565</v>
      </c>
      <c r="E2024" s="80" t="s">
        <v>11924</v>
      </c>
      <c r="F2024" s="80" t="s">
        <v>11925</v>
      </c>
      <c r="G2024" s="80" t="s">
        <v>10479</v>
      </c>
      <c r="H2024" t="s">
        <v>11944</v>
      </c>
      <c r="I2024" s="50">
        <v>44.97</v>
      </c>
    </row>
    <row r="2025" spans="1:9" x14ac:dyDescent="0.2">
      <c r="A2025">
        <v>27818</v>
      </c>
      <c r="B2025" s="79">
        <v>27818</v>
      </c>
      <c r="C2025" s="80" t="s">
        <v>19</v>
      </c>
      <c r="D2025" s="80" t="s">
        <v>10565</v>
      </c>
      <c r="E2025" s="80" t="s">
        <v>11924</v>
      </c>
      <c r="F2025" s="80" t="s">
        <v>11925</v>
      </c>
      <c r="G2025" s="80" t="s">
        <v>10479</v>
      </c>
      <c r="H2025" t="s">
        <v>11938</v>
      </c>
      <c r="I2025" s="50">
        <v>25.26</v>
      </c>
    </row>
    <row r="2026" spans="1:9" x14ac:dyDescent="0.2">
      <c r="A2026">
        <v>4533</v>
      </c>
      <c r="B2026" s="79">
        <v>4533</v>
      </c>
      <c r="C2026" s="80" t="s">
        <v>19</v>
      </c>
      <c r="D2026" s="80" t="s">
        <v>10565</v>
      </c>
      <c r="E2026" s="80" t="s">
        <v>11924</v>
      </c>
      <c r="F2026" s="80" t="s">
        <v>11925</v>
      </c>
      <c r="G2026" s="80" t="s">
        <v>10479</v>
      </c>
      <c r="H2026" t="s">
        <v>13677</v>
      </c>
      <c r="I2026" s="50">
        <v>27.63</v>
      </c>
    </row>
    <row r="2027" spans="1:9" x14ac:dyDescent="0.2">
      <c r="A2027">
        <v>93461</v>
      </c>
      <c r="B2027" s="79">
        <v>93461</v>
      </c>
      <c r="C2027" s="80" t="s">
        <v>19</v>
      </c>
      <c r="D2027" s="80" t="s">
        <v>10565</v>
      </c>
      <c r="E2027" s="80" t="s">
        <v>11924</v>
      </c>
      <c r="F2027" s="80" t="s">
        <v>11925</v>
      </c>
      <c r="G2027" s="80" t="s">
        <v>6143</v>
      </c>
      <c r="H2027" t="s">
        <v>13678</v>
      </c>
      <c r="I2027" s="50">
        <v>62.02</v>
      </c>
    </row>
    <row r="2028" spans="1:9" x14ac:dyDescent="0.2">
      <c r="A2028">
        <v>7018</v>
      </c>
      <c r="B2028" s="79">
        <v>7018</v>
      </c>
      <c r="C2028" s="80" t="s">
        <v>19</v>
      </c>
      <c r="D2028" s="80" t="s">
        <v>10565</v>
      </c>
      <c r="E2028" s="80" t="s">
        <v>11924</v>
      </c>
      <c r="F2028" s="80" t="s">
        <v>11925</v>
      </c>
      <c r="G2028" s="80" t="s">
        <v>10451</v>
      </c>
      <c r="H2028" t="s">
        <v>11928</v>
      </c>
      <c r="I2028" s="50">
        <v>28.9</v>
      </c>
    </row>
    <row r="2029" spans="1:9" x14ac:dyDescent="0.2">
      <c r="A2029">
        <v>229726</v>
      </c>
      <c r="B2029" s="79">
        <v>229726</v>
      </c>
      <c r="C2029" s="80" t="s">
        <v>19</v>
      </c>
      <c r="D2029" s="80" t="s">
        <v>10565</v>
      </c>
      <c r="E2029" s="80" t="s">
        <v>11924</v>
      </c>
      <c r="F2029" s="80" t="s">
        <v>11925</v>
      </c>
      <c r="G2029" s="80" t="s">
        <v>10451</v>
      </c>
      <c r="H2029" t="s">
        <v>11926</v>
      </c>
      <c r="I2029" s="50">
        <v>101.9</v>
      </c>
    </row>
    <row r="2030" spans="1:9" x14ac:dyDescent="0.2">
      <c r="A2030">
        <v>453278</v>
      </c>
      <c r="B2030" s="79">
        <v>453278</v>
      </c>
      <c r="C2030" s="80" t="s">
        <v>19</v>
      </c>
      <c r="D2030" s="80" t="s">
        <v>10565</v>
      </c>
      <c r="E2030" s="80" t="s">
        <v>11924</v>
      </c>
      <c r="F2030" s="80" t="s">
        <v>11925</v>
      </c>
      <c r="G2030" s="80" t="s">
        <v>10451</v>
      </c>
      <c r="H2030" t="s">
        <v>11929</v>
      </c>
      <c r="I2030" s="50">
        <v>31.23</v>
      </c>
    </row>
    <row r="2031" spans="1:9" x14ac:dyDescent="0.2">
      <c r="A2031">
        <v>76394</v>
      </c>
      <c r="B2031" s="79">
        <v>76394</v>
      </c>
      <c r="C2031" s="80" t="s">
        <v>19</v>
      </c>
      <c r="D2031" s="80" t="s">
        <v>10565</v>
      </c>
      <c r="E2031" s="80" t="s">
        <v>11924</v>
      </c>
      <c r="F2031" s="80" t="s">
        <v>11925</v>
      </c>
      <c r="G2031" s="80" t="s">
        <v>10451</v>
      </c>
      <c r="H2031" t="s">
        <v>11930</v>
      </c>
      <c r="I2031" s="50">
        <v>50.98</v>
      </c>
    </row>
    <row r="2032" spans="1:9" x14ac:dyDescent="0.2">
      <c r="A2032">
        <v>7042</v>
      </c>
      <c r="B2032" s="79">
        <v>7042</v>
      </c>
      <c r="C2032" s="80" t="s">
        <v>19</v>
      </c>
      <c r="D2032" s="80" t="s">
        <v>10565</v>
      </c>
      <c r="E2032" s="80" t="s">
        <v>11924</v>
      </c>
      <c r="F2032" s="80" t="s">
        <v>11925</v>
      </c>
      <c r="G2032" s="80" t="s">
        <v>10451</v>
      </c>
      <c r="H2032" t="s">
        <v>11927</v>
      </c>
      <c r="I2032" s="50">
        <v>21.93</v>
      </c>
    </row>
    <row r="2033" spans="1:9" x14ac:dyDescent="0.2">
      <c r="A2033">
        <v>229722</v>
      </c>
      <c r="B2033" s="79">
        <v>229722</v>
      </c>
      <c r="C2033" s="80" t="s">
        <v>19</v>
      </c>
      <c r="D2033" s="80" t="s">
        <v>10565</v>
      </c>
      <c r="E2033" s="80" t="s">
        <v>11924</v>
      </c>
      <c r="F2033" s="80" t="s">
        <v>11925</v>
      </c>
      <c r="G2033" s="80" t="s">
        <v>13679</v>
      </c>
      <c r="H2033" t="s">
        <v>13680</v>
      </c>
      <c r="I2033" s="50">
        <v>102.24</v>
      </c>
    </row>
    <row r="2034" spans="1:9" x14ac:dyDescent="0.2">
      <c r="A2034">
        <v>354747</v>
      </c>
      <c r="B2034" s="79">
        <v>354747</v>
      </c>
      <c r="C2034" s="80" t="s">
        <v>19</v>
      </c>
      <c r="D2034" s="80" t="s">
        <v>10565</v>
      </c>
      <c r="E2034" s="80" t="s">
        <v>11924</v>
      </c>
      <c r="F2034" s="80" t="s">
        <v>11925</v>
      </c>
      <c r="G2034" s="80" t="s">
        <v>12996</v>
      </c>
      <c r="H2034" t="s">
        <v>13681</v>
      </c>
      <c r="I2034" s="50">
        <v>37.19</v>
      </c>
    </row>
    <row r="2035" spans="1:9" x14ac:dyDescent="0.2">
      <c r="A2035">
        <v>412344</v>
      </c>
      <c r="B2035" s="79">
        <v>412344</v>
      </c>
      <c r="C2035" s="80" t="s">
        <v>19</v>
      </c>
      <c r="D2035" s="80" t="s">
        <v>10565</v>
      </c>
      <c r="E2035" s="80" t="s">
        <v>11924</v>
      </c>
      <c r="F2035" s="80" t="s">
        <v>11925</v>
      </c>
      <c r="G2035" s="80" t="s">
        <v>11931</v>
      </c>
      <c r="H2035" t="s">
        <v>11932</v>
      </c>
      <c r="I2035" s="50">
        <v>61.23</v>
      </c>
    </row>
    <row r="2036" spans="1:9" x14ac:dyDescent="0.2">
      <c r="A2036">
        <v>537989</v>
      </c>
      <c r="B2036" s="79">
        <v>537989</v>
      </c>
      <c r="C2036" s="80" t="s">
        <v>19</v>
      </c>
      <c r="D2036" s="80" t="s">
        <v>10565</v>
      </c>
      <c r="E2036" s="80" t="s">
        <v>11924</v>
      </c>
      <c r="F2036" s="80" t="s">
        <v>12018</v>
      </c>
      <c r="G2036" s="80" t="s">
        <v>10479</v>
      </c>
      <c r="H2036" t="s">
        <v>12020</v>
      </c>
      <c r="I2036" s="50">
        <v>22.85</v>
      </c>
    </row>
    <row r="2037" spans="1:9" x14ac:dyDescent="0.2">
      <c r="A2037">
        <v>27130</v>
      </c>
      <c r="B2037" s="79">
        <v>27130</v>
      </c>
      <c r="C2037" s="80" t="s">
        <v>19</v>
      </c>
      <c r="D2037" s="80" t="s">
        <v>10565</v>
      </c>
      <c r="E2037" s="80" t="s">
        <v>11924</v>
      </c>
      <c r="F2037" s="80" t="s">
        <v>12018</v>
      </c>
      <c r="G2037" s="80" t="s">
        <v>10451</v>
      </c>
      <c r="H2037" t="s">
        <v>12019</v>
      </c>
      <c r="I2037" s="50">
        <v>37.89</v>
      </c>
    </row>
    <row r="2038" spans="1:9" x14ac:dyDescent="0.2">
      <c r="A2038">
        <v>59056</v>
      </c>
      <c r="B2038" s="79">
        <v>3228022910023</v>
      </c>
      <c r="C2038" s="80" t="s">
        <v>19</v>
      </c>
      <c r="D2038" s="80" t="s">
        <v>10565</v>
      </c>
      <c r="E2038" s="80" t="s">
        <v>11924</v>
      </c>
      <c r="F2038" s="80" t="s">
        <v>12042</v>
      </c>
      <c r="G2038" s="80" t="s">
        <v>11442</v>
      </c>
      <c r="H2038" t="s">
        <v>12043</v>
      </c>
      <c r="I2038" s="50">
        <v>11.09</v>
      </c>
    </row>
    <row r="2039" spans="1:9" x14ac:dyDescent="0.2">
      <c r="A2039">
        <v>135748</v>
      </c>
      <c r="B2039" s="79">
        <v>7896030519642</v>
      </c>
      <c r="C2039" s="80" t="s">
        <v>19</v>
      </c>
      <c r="D2039" s="80" t="s">
        <v>10565</v>
      </c>
      <c r="E2039" s="80" t="s">
        <v>11924</v>
      </c>
      <c r="F2039" s="80" t="s">
        <v>12042</v>
      </c>
      <c r="G2039" s="80" t="s">
        <v>13581</v>
      </c>
      <c r="H2039" t="s">
        <v>13682</v>
      </c>
      <c r="I2039" s="50">
        <v>31.54</v>
      </c>
    </row>
    <row r="2040" spans="1:9" x14ac:dyDescent="0.2">
      <c r="A2040">
        <v>130016</v>
      </c>
      <c r="B2040" s="79">
        <v>7896030519635</v>
      </c>
      <c r="C2040" s="80" t="s">
        <v>19</v>
      </c>
      <c r="D2040" s="80" t="s">
        <v>10565</v>
      </c>
      <c r="E2040" s="80" t="s">
        <v>11924</v>
      </c>
      <c r="F2040" s="80" t="s">
        <v>12042</v>
      </c>
      <c r="G2040" s="80" t="s">
        <v>13581</v>
      </c>
      <c r="H2040" t="s">
        <v>13683</v>
      </c>
      <c r="I2040" s="50">
        <v>13.25</v>
      </c>
    </row>
    <row r="2041" spans="1:9" x14ac:dyDescent="0.2">
      <c r="A2041">
        <v>25165</v>
      </c>
      <c r="B2041" s="79">
        <v>7896331100327</v>
      </c>
      <c r="C2041" s="80" t="s">
        <v>19</v>
      </c>
      <c r="D2041" s="80" t="s">
        <v>10565</v>
      </c>
      <c r="E2041" s="80" t="s">
        <v>11924</v>
      </c>
      <c r="F2041" s="80" t="s">
        <v>12042</v>
      </c>
      <c r="G2041" s="80" t="s">
        <v>13684</v>
      </c>
      <c r="H2041" t="s">
        <v>13685</v>
      </c>
      <c r="I2041" s="50">
        <v>31.25</v>
      </c>
    </row>
    <row r="2042" spans="1:9" x14ac:dyDescent="0.2">
      <c r="A2042">
        <v>28475</v>
      </c>
      <c r="B2042" s="79">
        <v>7896331100310</v>
      </c>
      <c r="C2042" s="80" t="s">
        <v>19</v>
      </c>
      <c r="D2042" s="80" t="s">
        <v>10565</v>
      </c>
      <c r="E2042" s="80" t="s">
        <v>11924</v>
      </c>
      <c r="F2042" s="80" t="s">
        <v>12042</v>
      </c>
      <c r="G2042" s="80" t="s">
        <v>13684</v>
      </c>
      <c r="H2042" t="s">
        <v>13686</v>
      </c>
      <c r="I2042" s="50">
        <v>13.8</v>
      </c>
    </row>
    <row r="2043" spans="1:9" x14ac:dyDescent="0.2">
      <c r="A2043">
        <v>43705</v>
      </c>
      <c r="B2043" s="79">
        <v>7896331100389</v>
      </c>
      <c r="C2043" s="80" t="s">
        <v>19</v>
      </c>
      <c r="D2043" s="80" t="s">
        <v>10565</v>
      </c>
      <c r="E2043" s="80" t="s">
        <v>11924</v>
      </c>
      <c r="F2043" s="80" t="s">
        <v>12042</v>
      </c>
      <c r="G2043" s="80" t="s">
        <v>13684</v>
      </c>
      <c r="H2043" t="s">
        <v>13687</v>
      </c>
      <c r="I2043" s="50">
        <v>13.54</v>
      </c>
    </row>
    <row r="2044" spans="1:9" x14ac:dyDescent="0.2">
      <c r="A2044">
        <v>571272</v>
      </c>
      <c r="B2044" s="79">
        <v>7898387120090</v>
      </c>
      <c r="C2044" s="80" t="s">
        <v>19</v>
      </c>
      <c r="D2044" s="80" t="s">
        <v>10565</v>
      </c>
      <c r="E2044" s="80" t="s">
        <v>11924</v>
      </c>
      <c r="F2044" s="80" t="s">
        <v>12042</v>
      </c>
      <c r="G2044" s="80" t="s">
        <v>10367</v>
      </c>
      <c r="H2044" t="s">
        <v>13688</v>
      </c>
      <c r="I2044" s="50">
        <v>7.93</v>
      </c>
    </row>
    <row r="2045" spans="1:9" x14ac:dyDescent="0.2">
      <c r="A2045">
        <v>474285</v>
      </c>
      <c r="B2045" s="79">
        <v>7896625210732</v>
      </c>
      <c r="C2045" s="80" t="s">
        <v>19</v>
      </c>
      <c r="D2045" s="80" t="s">
        <v>10565</v>
      </c>
      <c r="E2045" s="80" t="s">
        <v>11924</v>
      </c>
      <c r="F2045" s="80" t="s">
        <v>12005</v>
      </c>
      <c r="G2045" s="80" t="s">
        <v>4620</v>
      </c>
      <c r="H2045" t="s">
        <v>12009</v>
      </c>
      <c r="I2045" s="50">
        <v>3.47</v>
      </c>
    </row>
    <row r="2046" spans="1:9" x14ac:dyDescent="0.2">
      <c r="A2046">
        <v>474291</v>
      </c>
      <c r="B2046" s="79">
        <v>7896625210725</v>
      </c>
      <c r="C2046" s="80" t="s">
        <v>19</v>
      </c>
      <c r="D2046" s="80" t="s">
        <v>10565</v>
      </c>
      <c r="E2046" s="80" t="s">
        <v>11924</v>
      </c>
      <c r="F2046" s="80" t="s">
        <v>12005</v>
      </c>
      <c r="G2046" s="80" t="s">
        <v>4620</v>
      </c>
      <c r="H2046" t="s">
        <v>12010</v>
      </c>
      <c r="I2046" s="50">
        <v>3.47</v>
      </c>
    </row>
    <row r="2047" spans="1:9" x14ac:dyDescent="0.2">
      <c r="A2047">
        <v>474271</v>
      </c>
      <c r="B2047" s="79">
        <v>7896625210763</v>
      </c>
      <c r="C2047" s="80" t="s">
        <v>19</v>
      </c>
      <c r="D2047" s="80" t="s">
        <v>10565</v>
      </c>
      <c r="E2047" s="80" t="s">
        <v>11924</v>
      </c>
      <c r="F2047" s="80" t="s">
        <v>12005</v>
      </c>
      <c r="G2047" s="80" t="s">
        <v>4620</v>
      </c>
      <c r="H2047" t="s">
        <v>12008</v>
      </c>
      <c r="I2047" s="50">
        <v>3.47</v>
      </c>
    </row>
    <row r="2048" spans="1:9" x14ac:dyDescent="0.2">
      <c r="A2048">
        <v>474278</v>
      </c>
      <c r="B2048" s="79">
        <v>7896625210718</v>
      </c>
      <c r="C2048" s="80" t="s">
        <v>19</v>
      </c>
      <c r="D2048" s="80" t="s">
        <v>10565</v>
      </c>
      <c r="E2048" s="80" t="s">
        <v>11924</v>
      </c>
      <c r="F2048" s="80" t="s">
        <v>12005</v>
      </c>
      <c r="G2048" s="80" t="s">
        <v>4620</v>
      </c>
      <c r="H2048" t="s">
        <v>12011</v>
      </c>
      <c r="I2048" s="50">
        <v>3.47</v>
      </c>
    </row>
    <row r="2049" spans="1:9" x14ac:dyDescent="0.2">
      <c r="A2049">
        <v>309408</v>
      </c>
      <c r="B2049" s="79">
        <v>7898958161040</v>
      </c>
      <c r="C2049" s="80" t="s">
        <v>19</v>
      </c>
      <c r="D2049" s="80" t="s">
        <v>10565</v>
      </c>
      <c r="E2049" s="80" t="s">
        <v>11924</v>
      </c>
      <c r="F2049" s="80" t="s">
        <v>12005</v>
      </c>
      <c r="G2049" s="80" t="s">
        <v>11981</v>
      </c>
      <c r="H2049" t="s">
        <v>13689</v>
      </c>
      <c r="I2049" s="50">
        <v>11.98</v>
      </c>
    </row>
    <row r="2050" spans="1:9" x14ac:dyDescent="0.2">
      <c r="A2050">
        <v>309409</v>
      </c>
      <c r="B2050" s="79">
        <v>7898958161033</v>
      </c>
      <c r="C2050" s="80" t="s">
        <v>19</v>
      </c>
      <c r="D2050" s="80" t="s">
        <v>10565</v>
      </c>
      <c r="E2050" s="80" t="s">
        <v>11924</v>
      </c>
      <c r="F2050" s="80" t="s">
        <v>12005</v>
      </c>
      <c r="G2050" s="80" t="s">
        <v>11981</v>
      </c>
      <c r="H2050" t="s">
        <v>13690</v>
      </c>
      <c r="I2050" s="50">
        <v>11.98</v>
      </c>
    </row>
    <row r="2051" spans="1:9" x14ac:dyDescent="0.2">
      <c r="A2051">
        <v>419577</v>
      </c>
      <c r="B2051" s="79">
        <v>7898958161460</v>
      </c>
      <c r="C2051" s="80" t="s">
        <v>19</v>
      </c>
      <c r="D2051" s="80" t="s">
        <v>10565</v>
      </c>
      <c r="E2051" s="80" t="s">
        <v>11924</v>
      </c>
      <c r="F2051" s="80" t="s">
        <v>12005</v>
      </c>
      <c r="G2051" s="80" t="s">
        <v>11981</v>
      </c>
      <c r="H2051" t="s">
        <v>13691</v>
      </c>
      <c r="I2051" s="50">
        <v>12.99</v>
      </c>
    </row>
    <row r="2052" spans="1:9" x14ac:dyDescent="0.2">
      <c r="A2052">
        <v>419833</v>
      </c>
      <c r="B2052" s="79">
        <v>7898958161477</v>
      </c>
      <c r="C2052" s="80" t="s">
        <v>19</v>
      </c>
      <c r="D2052" s="80" t="s">
        <v>10565</v>
      </c>
      <c r="E2052" s="80" t="s">
        <v>11924</v>
      </c>
      <c r="F2052" s="80" t="s">
        <v>12005</v>
      </c>
      <c r="G2052" s="80" t="s">
        <v>11981</v>
      </c>
      <c r="H2052" t="s">
        <v>12006</v>
      </c>
      <c r="I2052" s="50">
        <v>12.99</v>
      </c>
    </row>
    <row r="2053" spans="1:9" x14ac:dyDescent="0.2">
      <c r="A2053">
        <v>419834</v>
      </c>
      <c r="B2053" s="79">
        <v>7898958161415</v>
      </c>
      <c r="C2053" s="80" t="s">
        <v>19</v>
      </c>
      <c r="D2053" s="80" t="s">
        <v>10565</v>
      </c>
      <c r="E2053" s="80" t="s">
        <v>11924</v>
      </c>
      <c r="F2053" s="80" t="s">
        <v>12005</v>
      </c>
      <c r="G2053" s="80" t="s">
        <v>11981</v>
      </c>
      <c r="H2053" t="s">
        <v>13692</v>
      </c>
      <c r="I2053" s="50">
        <v>7.93</v>
      </c>
    </row>
    <row r="2054" spans="1:9" x14ac:dyDescent="0.2">
      <c r="A2054">
        <v>419835</v>
      </c>
      <c r="B2054" s="79">
        <v>7898958161408</v>
      </c>
      <c r="C2054" s="80" t="s">
        <v>19</v>
      </c>
      <c r="D2054" s="80" t="s">
        <v>10565</v>
      </c>
      <c r="E2054" s="80" t="s">
        <v>11924</v>
      </c>
      <c r="F2054" s="80" t="s">
        <v>12005</v>
      </c>
      <c r="G2054" s="80" t="s">
        <v>11981</v>
      </c>
      <c r="H2054" t="s">
        <v>13693</v>
      </c>
      <c r="I2054" s="50">
        <v>7.93</v>
      </c>
    </row>
    <row r="2055" spans="1:9" x14ac:dyDescent="0.2">
      <c r="A2055">
        <v>419838</v>
      </c>
      <c r="B2055" s="79">
        <v>7898958161514</v>
      </c>
      <c r="C2055" s="80" t="s">
        <v>19</v>
      </c>
      <c r="D2055" s="80" t="s">
        <v>10565</v>
      </c>
      <c r="E2055" s="80" t="s">
        <v>11924</v>
      </c>
      <c r="F2055" s="80" t="s">
        <v>12005</v>
      </c>
      <c r="G2055" s="80" t="s">
        <v>11981</v>
      </c>
      <c r="H2055" t="s">
        <v>13694</v>
      </c>
      <c r="I2055" s="50">
        <v>9.1999999999999993</v>
      </c>
    </row>
    <row r="2056" spans="1:9" x14ac:dyDescent="0.2">
      <c r="A2056">
        <v>419839</v>
      </c>
      <c r="B2056" s="79">
        <v>7898958161507</v>
      </c>
      <c r="C2056" s="80" t="s">
        <v>19</v>
      </c>
      <c r="D2056" s="80" t="s">
        <v>10565</v>
      </c>
      <c r="E2056" s="80" t="s">
        <v>11924</v>
      </c>
      <c r="F2056" s="80" t="s">
        <v>12005</v>
      </c>
      <c r="G2056" s="80" t="s">
        <v>11981</v>
      </c>
      <c r="H2056" t="s">
        <v>13695</v>
      </c>
      <c r="I2056" s="50">
        <v>8.32</v>
      </c>
    </row>
    <row r="2057" spans="1:9" x14ac:dyDescent="0.2">
      <c r="A2057">
        <v>481640</v>
      </c>
      <c r="B2057" s="79">
        <v>7898958161651</v>
      </c>
      <c r="C2057" s="80" t="s">
        <v>19</v>
      </c>
      <c r="D2057" s="80" t="s">
        <v>10565</v>
      </c>
      <c r="E2057" s="80" t="s">
        <v>11924</v>
      </c>
      <c r="F2057" s="80" t="s">
        <v>12005</v>
      </c>
      <c r="G2057" s="80" t="s">
        <v>11981</v>
      </c>
      <c r="H2057" t="s">
        <v>13696</v>
      </c>
      <c r="I2057" s="50">
        <v>9.1999999999999993</v>
      </c>
    </row>
    <row r="2058" spans="1:9" x14ac:dyDescent="0.2">
      <c r="A2058">
        <v>481643</v>
      </c>
      <c r="B2058" s="79">
        <v>7898958161675</v>
      </c>
      <c r="C2058" s="80" t="s">
        <v>19</v>
      </c>
      <c r="D2058" s="80" t="s">
        <v>10565</v>
      </c>
      <c r="E2058" s="80" t="s">
        <v>11924</v>
      </c>
      <c r="F2058" s="80" t="s">
        <v>12005</v>
      </c>
      <c r="G2058" s="80" t="s">
        <v>11981</v>
      </c>
      <c r="H2058" t="s">
        <v>13697</v>
      </c>
      <c r="I2058" s="50">
        <v>8.19</v>
      </c>
    </row>
    <row r="2059" spans="1:9" x14ac:dyDescent="0.2">
      <c r="A2059">
        <v>481644</v>
      </c>
      <c r="B2059" s="79">
        <v>7898958161668</v>
      </c>
      <c r="C2059" s="80" t="s">
        <v>19</v>
      </c>
      <c r="D2059" s="80" t="s">
        <v>10565</v>
      </c>
      <c r="E2059" s="80" t="s">
        <v>11924</v>
      </c>
      <c r="F2059" s="80" t="s">
        <v>12005</v>
      </c>
      <c r="G2059" s="80" t="s">
        <v>11981</v>
      </c>
      <c r="H2059" t="s">
        <v>13698</v>
      </c>
      <c r="I2059" s="50">
        <v>8.19</v>
      </c>
    </row>
    <row r="2060" spans="1:9" x14ac:dyDescent="0.2">
      <c r="A2060">
        <v>611510</v>
      </c>
      <c r="B2060" s="79">
        <v>17898617582381</v>
      </c>
      <c r="C2060" s="80" t="s">
        <v>19</v>
      </c>
      <c r="D2060" s="80" t="s">
        <v>20</v>
      </c>
      <c r="E2060" s="80" t="s">
        <v>13699</v>
      </c>
      <c r="F2060" s="80" t="s">
        <v>13699</v>
      </c>
      <c r="G2060" s="80" t="s">
        <v>4774</v>
      </c>
      <c r="H2060" t="s">
        <v>13700</v>
      </c>
      <c r="I2060" s="50">
        <v>61.11</v>
      </c>
    </row>
    <row r="2061" spans="1:9" x14ac:dyDescent="0.2">
      <c r="A2061">
        <v>611725</v>
      </c>
      <c r="B2061" s="79">
        <v>17898378181212</v>
      </c>
      <c r="C2061" s="80" t="s">
        <v>19</v>
      </c>
      <c r="D2061" s="80" t="s">
        <v>20</v>
      </c>
      <c r="E2061" s="80" t="s">
        <v>13699</v>
      </c>
      <c r="F2061" s="80" t="s">
        <v>13699</v>
      </c>
      <c r="G2061" s="80" t="s">
        <v>13701</v>
      </c>
      <c r="H2061" t="s">
        <v>13702</v>
      </c>
      <c r="I2061" s="50">
        <v>17.75</v>
      </c>
    </row>
    <row r="2062" spans="1:9" x14ac:dyDescent="0.2">
      <c r="A2062">
        <v>344313</v>
      </c>
      <c r="B2062" s="79">
        <v>7898452492640</v>
      </c>
      <c r="C2062" s="80" t="s">
        <v>19</v>
      </c>
      <c r="D2062" s="80" t="s">
        <v>20</v>
      </c>
      <c r="E2062" s="80" t="s">
        <v>6894</v>
      </c>
      <c r="F2062" s="80" t="s">
        <v>6984</v>
      </c>
      <c r="G2062" s="80" t="s">
        <v>6971</v>
      </c>
      <c r="H2062" t="s">
        <v>13703</v>
      </c>
      <c r="I2062" s="50">
        <v>4.21</v>
      </c>
    </row>
    <row r="2063" spans="1:9" x14ac:dyDescent="0.2">
      <c r="A2063">
        <v>331329</v>
      </c>
      <c r="B2063" s="79">
        <v>7899655012000</v>
      </c>
      <c r="C2063" s="80" t="s">
        <v>19</v>
      </c>
      <c r="D2063" s="80" t="s">
        <v>20</v>
      </c>
      <c r="E2063" s="80" t="s">
        <v>6894</v>
      </c>
      <c r="F2063" s="80" t="s">
        <v>6984</v>
      </c>
      <c r="G2063" s="80" t="s">
        <v>6971</v>
      </c>
      <c r="H2063" t="s">
        <v>7161</v>
      </c>
      <c r="I2063" s="50">
        <v>37.35</v>
      </c>
    </row>
    <row r="2064" spans="1:9" x14ac:dyDescent="0.2">
      <c r="A2064">
        <v>344413</v>
      </c>
      <c r="B2064" s="79">
        <v>7898420970422</v>
      </c>
      <c r="C2064" s="80" t="s">
        <v>19</v>
      </c>
      <c r="D2064" s="80" t="s">
        <v>20</v>
      </c>
      <c r="E2064" s="80" t="s">
        <v>6894</v>
      </c>
      <c r="F2064" s="80" t="s">
        <v>6984</v>
      </c>
      <c r="G2064" s="80" t="s">
        <v>6971</v>
      </c>
      <c r="H2064" t="s">
        <v>13704</v>
      </c>
      <c r="I2064" s="50">
        <v>3.9</v>
      </c>
    </row>
    <row r="2065" spans="1:9" x14ac:dyDescent="0.2">
      <c r="A2065">
        <v>334882</v>
      </c>
      <c r="B2065" s="79">
        <v>7899655043073</v>
      </c>
      <c r="C2065" s="80" t="s">
        <v>19</v>
      </c>
      <c r="D2065" s="80" t="s">
        <v>20</v>
      </c>
      <c r="E2065" s="80" t="s">
        <v>6894</v>
      </c>
      <c r="F2065" s="80" t="s">
        <v>6984</v>
      </c>
      <c r="G2065" s="80" t="s">
        <v>6971</v>
      </c>
      <c r="H2065" t="s">
        <v>13705</v>
      </c>
      <c r="I2065" s="50">
        <v>12.6</v>
      </c>
    </row>
    <row r="2066" spans="1:9" x14ac:dyDescent="0.2">
      <c r="A2066">
        <v>384780</v>
      </c>
      <c r="B2066" s="79">
        <v>7899655064887</v>
      </c>
      <c r="C2066" s="80" t="s">
        <v>19</v>
      </c>
      <c r="D2066" s="80" t="s">
        <v>20</v>
      </c>
      <c r="E2066" s="80" t="s">
        <v>6894</v>
      </c>
      <c r="F2066" s="80" t="s">
        <v>6984</v>
      </c>
      <c r="G2066" s="80" t="s">
        <v>6971</v>
      </c>
      <c r="H2066" t="s">
        <v>13706</v>
      </c>
      <c r="I2066" s="50">
        <v>10.18</v>
      </c>
    </row>
    <row r="2067" spans="1:9" x14ac:dyDescent="0.2">
      <c r="A2067">
        <v>384782</v>
      </c>
      <c r="B2067" s="79">
        <v>7898516914989</v>
      </c>
      <c r="C2067" s="80" t="s">
        <v>19</v>
      </c>
      <c r="D2067" s="80" t="s">
        <v>20</v>
      </c>
      <c r="E2067" s="80" t="s">
        <v>6894</v>
      </c>
      <c r="F2067" s="80" t="s">
        <v>6984</v>
      </c>
      <c r="G2067" s="80" t="s">
        <v>6971</v>
      </c>
      <c r="H2067" t="s">
        <v>13707</v>
      </c>
      <c r="I2067" s="50">
        <v>22.26</v>
      </c>
    </row>
    <row r="2068" spans="1:9" x14ac:dyDescent="0.2">
      <c r="A2068">
        <v>386844</v>
      </c>
      <c r="B2068" s="79">
        <v>7899655011799</v>
      </c>
      <c r="C2068" s="80" t="s">
        <v>19</v>
      </c>
      <c r="D2068" s="80" t="s">
        <v>20</v>
      </c>
      <c r="E2068" s="80" t="s">
        <v>6894</v>
      </c>
      <c r="F2068" s="80" t="s">
        <v>6984</v>
      </c>
      <c r="G2068" s="80" t="s">
        <v>6971</v>
      </c>
      <c r="H2068" t="s">
        <v>7159</v>
      </c>
      <c r="I2068" s="50">
        <v>31.04</v>
      </c>
    </row>
    <row r="2069" spans="1:9" x14ac:dyDescent="0.2">
      <c r="A2069">
        <v>402950</v>
      </c>
      <c r="B2069" s="79">
        <v>7899655068687</v>
      </c>
      <c r="C2069" s="80" t="s">
        <v>19</v>
      </c>
      <c r="D2069" s="80" t="s">
        <v>20</v>
      </c>
      <c r="E2069" s="80" t="s">
        <v>6894</v>
      </c>
      <c r="F2069" s="80" t="s">
        <v>6984</v>
      </c>
      <c r="G2069" s="80" t="s">
        <v>6971</v>
      </c>
      <c r="H2069" t="s">
        <v>7160</v>
      </c>
      <c r="I2069" s="50">
        <v>68.62</v>
      </c>
    </row>
    <row r="2070" spans="1:9" x14ac:dyDescent="0.2">
      <c r="A2070">
        <v>384774</v>
      </c>
      <c r="B2070" s="79">
        <v>7899655043134</v>
      </c>
      <c r="C2070" s="80" t="s">
        <v>19</v>
      </c>
      <c r="D2070" s="80" t="s">
        <v>20</v>
      </c>
      <c r="E2070" s="80" t="s">
        <v>6894</v>
      </c>
      <c r="F2070" s="80" t="s">
        <v>6984</v>
      </c>
      <c r="G2070" s="80" t="s">
        <v>6971</v>
      </c>
      <c r="H2070" t="s">
        <v>13708</v>
      </c>
      <c r="I2070" s="50">
        <v>6.67</v>
      </c>
    </row>
    <row r="2071" spans="1:9" x14ac:dyDescent="0.2">
      <c r="A2071">
        <v>384775</v>
      </c>
      <c r="B2071" s="79">
        <v>7899655043110</v>
      </c>
      <c r="C2071" s="80" t="s">
        <v>19</v>
      </c>
      <c r="D2071" s="80" t="s">
        <v>20</v>
      </c>
      <c r="E2071" s="80" t="s">
        <v>6894</v>
      </c>
      <c r="F2071" s="80" t="s">
        <v>6984</v>
      </c>
      <c r="G2071" s="80" t="s">
        <v>6971</v>
      </c>
      <c r="H2071" t="s">
        <v>13709</v>
      </c>
      <c r="I2071" s="50">
        <v>5.0999999999999996</v>
      </c>
    </row>
    <row r="2072" spans="1:9" x14ac:dyDescent="0.2">
      <c r="A2072">
        <v>384778</v>
      </c>
      <c r="B2072" s="79">
        <v>7899655043127</v>
      </c>
      <c r="C2072" s="80" t="s">
        <v>19</v>
      </c>
      <c r="D2072" s="80" t="s">
        <v>20</v>
      </c>
      <c r="E2072" s="80" t="s">
        <v>6894</v>
      </c>
      <c r="F2072" s="80" t="s">
        <v>6984</v>
      </c>
      <c r="G2072" s="80" t="s">
        <v>6971</v>
      </c>
      <c r="H2072" t="s">
        <v>13710</v>
      </c>
      <c r="I2072" s="50">
        <v>5.78</v>
      </c>
    </row>
    <row r="2073" spans="1:9" x14ac:dyDescent="0.2">
      <c r="A2073">
        <v>336290</v>
      </c>
      <c r="B2073" s="79">
        <v>7898516893222</v>
      </c>
      <c r="C2073" s="80" t="s">
        <v>19</v>
      </c>
      <c r="D2073" s="80" t="s">
        <v>20</v>
      </c>
      <c r="E2073" s="80" t="s">
        <v>6894</v>
      </c>
      <c r="F2073" s="80" t="s">
        <v>6984</v>
      </c>
      <c r="G2073" s="80" t="s">
        <v>6971</v>
      </c>
      <c r="H2073" t="s">
        <v>13711</v>
      </c>
      <c r="I2073" s="50">
        <v>8.5399999999999991</v>
      </c>
    </row>
    <row r="2074" spans="1:9" x14ac:dyDescent="0.2">
      <c r="A2074">
        <v>544310</v>
      </c>
      <c r="B2074" s="79">
        <v>7897807410155</v>
      </c>
      <c r="C2074" s="80" t="s">
        <v>19</v>
      </c>
      <c r="D2074" s="80" t="s">
        <v>20</v>
      </c>
      <c r="E2074" s="80" t="s">
        <v>6894</v>
      </c>
      <c r="F2074" s="80" t="s">
        <v>6984</v>
      </c>
      <c r="G2074" s="80" t="s">
        <v>7147</v>
      </c>
      <c r="H2074" t="s">
        <v>13712</v>
      </c>
      <c r="I2074" s="50">
        <v>20.41</v>
      </c>
    </row>
    <row r="2075" spans="1:9" x14ac:dyDescent="0.2">
      <c r="A2075">
        <v>520802</v>
      </c>
      <c r="B2075" s="79">
        <v>7897807410230</v>
      </c>
      <c r="C2075" s="80" t="s">
        <v>19</v>
      </c>
      <c r="D2075" s="80" t="s">
        <v>20</v>
      </c>
      <c r="E2075" s="80" t="s">
        <v>6894</v>
      </c>
      <c r="F2075" s="80" t="s">
        <v>6984</v>
      </c>
      <c r="G2075" s="80" t="s">
        <v>7147</v>
      </c>
      <c r="H2075" t="s">
        <v>13713</v>
      </c>
      <c r="I2075" s="50">
        <v>16.850000000000001</v>
      </c>
    </row>
    <row r="2076" spans="1:9" x14ac:dyDescent="0.2">
      <c r="A2076">
        <v>520931</v>
      </c>
      <c r="B2076" s="79">
        <v>7897807411114</v>
      </c>
      <c r="C2076" s="80" t="s">
        <v>19</v>
      </c>
      <c r="D2076" s="80" t="s">
        <v>20</v>
      </c>
      <c r="E2076" s="80" t="s">
        <v>6894</v>
      </c>
      <c r="F2076" s="80" t="s">
        <v>6984</v>
      </c>
      <c r="G2076" s="80" t="s">
        <v>7147</v>
      </c>
      <c r="H2076" t="s">
        <v>13714</v>
      </c>
      <c r="I2076" s="50">
        <v>12.55</v>
      </c>
    </row>
    <row r="2077" spans="1:9" x14ac:dyDescent="0.2">
      <c r="A2077">
        <v>574018</v>
      </c>
      <c r="B2077" s="79">
        <v>7897807424640</v>
      </c>
      <c r="C2077" s="80" t="s">
        <v>19</v>
      </c>
      <c r="D2077" s="80" t="s">
        <v>20</v>
      </c>
      <c r="E2077" s="80" t="s">
        <v>6894</v>
      </c>
      <c r="F2077" s="80" t="s">
        <v>6984</v>
      </c>
      <c r="G2077" s="80" t="s">
        <v>7147</v>
      </c>
      <c r="H2077" t="s">
        <v>7150</v>
      </c>
      <c r="I2077" s="50">
        <v>26.35</v>
      </c>
    </row>
    <row r="2078" spans="1:9" x14ac:dyDescent="0.2">
      <c r="A2078">
        <v>174020</v>
      </c>
      <c r="B2078" s="79">
        <v>7897807410674</v>
      </c>
      <c r="C2078" s="80" t="s">
        <v>19</v>
      </c>
      <c r="D2078" s="80" t="s">
        <v>20</v>
      </c>
      <c r="E2078" s="80" t="s">
        <v>6894</v>
      </c>
      <c r="F2078" s="80" t="s">
        <v>6984</v>
      </c>
      <c r="G2078" s="80" t="s">
        <v>7147</v>
      </c>
      <c r="H2078" t="s">
        <v>7149</v>
      </c>
      <c r="I2078" s="50">
        <v>42.63</v>
      </c>
    </row>
    <row r="2079" spans="1:9" x14ac:dyDescent="0.2">
      <c r="A2079">
        <v>174053</v>
      </c>
      <c r="B2079" s="79">
        <v>7897807410407</v>
      </c>
      <c r="C2079" s="80" t="s">
        <v>19</v>
      </c>
      <c r="D2079" s="80" t="s">
        <v>20</v>
      </c>
      <c r="E2079" s="80" t="s">
        <v>6894</v>
      </c>
      <c r="F2079" s="80" t="s">
        <v>6984</v>
      </c>
      <c r="G2079" s="80" t="s">
        <v>7147</v>
      </c>
      <c r="H2079" t="s">
        <v>7148</v>
      </c>
      <c r="I2079" s="50">
        <v>16.22</v>
      </c>
    </row>
    <row r="2080" spans="1:9" x14ac:dyDescent="0.2">
      <c r="A2080">
        <v>574029</v>
      </c>
      <c r="B2080" s="79">
        <v>7897807425487</v>
      </c>
      <c r="C2080" s="80" t="s">
        <v>19</v>
      </c>
      <c r="D2080" s="80" t="s">
        <v>20</v>
      </c>
      <c r="E2080" s="80" t="s">
        <v>6894</v>
      </c>
      <c r="F2080" s="80" t="s">
        <v>6984</v>
      </c>
      <c r="G2080" s="80" t="s">
        <v>7147</v>
      </c>
      <c r="H2080" t="s">
        <v>7152</v>
      </c>
      <c r="I2080" s="50">
        <v>18.79</v>
      </c>
    </row>
    <row r="2081" spans="1:9" x14ac:dyDescent="0.2">
      <c r="A2081">
        <v>574033</v>
      </c>
      <c r="B2081" s="79">
        <v>7897807425494</v>
      </c>
      <c r="C2081" s="80" t="s">
        <v>19</v>
      </c>
      <c r="D2081" s="80" t="s">
        <v>20</v>
      </c>
      <c r="E2081" s="80" t="s">
        <v>6894</v>
      </c>
      <c r="F2081" s="80" t="s">
        <v>6984</v>
      </c>
      <c r="G2081" s="80" t="s">
        <v>7147</v>
      </c>
      <c r="H2081" t="s">
        <v>7153</v>
      </c>
      <c r="I2081" s="50">
        <v>26.29</v>
      </c>
    </row>
    <row r="2082" spans="1:9" x14ac:dyDescent="0.2">
      <c r="A2082">
        <v>574013</v>
      </c>
      <c r="B2082" s="79">
        <v>7897807425432</v>
      </c>
      <c r="C2082" s="80" t="s">
        <v>19</v>
      </c>
      <c r="D2082" s="80" t="s">
        <v>20</v>
      </c>
      <c r="E2082" s="80" t="s">
        <v>6894</v>
      </c>
      <c r="F2082" s="80" t="s">
        <v>6984</v>
      </c>
      <c r="G2082" s="80" t="s">
        <v>7147</v>
      </c>
      <c r="H2082" t="s">
        <v>7151</v>
      </c>
      <c r="I2082" s="50">
        <v>17.350000000000001</v>
      </c>
    </row>
    <row r="2083" spans="1:9" x14ac:dyDescent="0.2">
      <c r="A2083">
        <v>487617</v>
      </c>
      <c r="B2083" s="79">
        <v>7896502832064</v>
      </c>
      <c r="C2083" s="80" t="s">
        <v>19</v>
      </c>
      <c r="D2083" s="80" t="s">
        <v>20</v>
      </c>
      <c r="E2083" s="80" t="s">
        <v>6894</v>
      </c>
      <c r="F2083" s="80" t="s">
        <v>6984</v>
      </c>
      <c r="G2083" s="80" t="s">
        <v>7009</v>
      </c>
      <c r="H2083" t="s">
        <v>7014</v>
      </c>
      <c r="I2083" s="50">
        <v>24.32</v>
      </c>
    </row>
    <row r="2084" spans="1:9" x14ac:dyDescent="0.2">
      <c r="A2084">
        <v>487618</v>
      </c>
      <c r="B2084" s="79">
        <v>7896502832071</v>
      </c>
      <c r="C2084" s="80" t="s">
        <v>19</v>
      </c>
      <c r="D2084" s="80" t="s">
        <v>20</v>
      </c>
      <c r="E2084" s="80" t="s">
        <v>6894</v>
      </c>
      <c r="F2084" s="80" t="s">
        <v>6984</v>
      </c>
      <c r="G2084" s="80" t="s">
        <v>7009</v>
      </c>
      <c r="H2084" t="s">
        <v>7015</v>
      </c>
      <c r="I2084" s="50">
        <v>28.42</v>
      </c>
    </row>
    <row r="2085" spans="1:9" x14ac:dyDescent="0.2">
      <c r="A2085">
        <v>487621</v>
      </c>
      <c r="B2085" s="79">
        <v>7896502832095</v>
      </c>
      <c r="C2085" s="80" t="s">
        <v>19</v>
      </c>
      <c r="D2085" s="80" t="s">
        <v>20</v>
      </c>
      <c r="E2085" s="80" t="s">
        <v>6894</v>
      </c>
      <c r="F2085" s="80" t="s">
        <v>6984</v>
      </c>
      <c r="G2085" s="80" t="s">
        <v>7009</v>
      </c>
      <c r="H2085" t="s">
        <v>7016</v>
      </c>
      <c r="I2085" s="50">
        <v>31.75</v>
      </c>
    </row>
    <row r="2086" spans="1:9" x14ac:dyDescent="0.2">
      <c r="A2086">
        <v>536775</v>
      </c>
      <c r="B2086" s="79">
        <v>7900161006374</v>
      </c>
      <c r="C2086" s="80" t="s">
        <v>19</v>
      </c>
      <c r="D2086" s="80" t="s">
        <v>20</v>
      </c>
      <c r="E2086" s="80" t="s">
        <v>6894</v>
      </c>
      <c r="F2086" s="80" t="s">
        <v>6984</v>
      </c>
      <c r="G2086" s="80" t="s">
        <v>7009</v>
      </c>
      <c r="H2086" t="s">
        <v>7045</v>
      </c>
      <c r="I2086" s="50">
        <v>299.97000000000003</v>
      </c>
    </row>
    <row r="2087" spans="1:9" x14ac:dyDescent="0.2">
      <c r="A2087">
        <v>536765</v>
      </c>
      <c r="B2087" s="79">
        <v>7900161006152</v>
      </c>
      <c r="C2087" s="80" t="s">
        <v>19</v>
      </c>
      <c r="D2087" s="80" t="s">
        <v>20</v>
      </c>
      <c r="E2087" s="80" t="s">
        <v>6894</v>
      </c>
      <c r="F2087" s="80" t="s">
        <v>6984</v>
      </c>
      <c r="G2087" s="80" t="s">
        <v>7009</v>
      </c>
      <c r="H2087" t="s">
        <v>7020</v>
      </c>
      <c r="I2087" s="50">
        <v>54.59</v>
      </c>
    </row>
    <row r="2088" spans="1:9" x14ac:dyDescent="0.2">
      <c r="A2088">
        <v>536769</v>
      </c>
      <c r="B2088" s="79">
        <v>7900161006053</v>
      </c>
      <c r="C2088" s="80" t="s">
        <v>19</v>
      </c>
      <c r="D2088" s="80" t="s">
        <v>20</v>
      </c>
      <c r="E2088" s="80" t="s">
        <v>6894</v>
      </c>
      <c r="F2088" s="80" t="s">
        <v>6984</v>
      </c>
      <c r="G2088" s="80" t="s">
        <v>7009</v>
      </c>
      <c r="H2088" t="s">
        <v>7021</v>
      </c>
      <c r="I2088" s="50">
        <v>42.6</v>
      </c>
    </row>
    <row r="2089" spans="1:9" x14ac:dyDescent="0.2">
      <c r="A2089">
        <v>531856</v>
      </c>
      <c r="B2089" s="79">
        <v>7896553913576</v>
      </c>
      <c r="C2089" s="80" t="s">
        <v>19</v>
      </c>
      <c r="D2089" s="80" t="s">
        <v>20</v>
      </c>
      <c r="E2089" s="80" t="s">
        <v>6894</v>
      </c>
      <c r="F2089" s="80" t="s">
        <v>6984</v>
      </c>
      <c r="G2089" s="80" t="s">
        <v>7009</v>
      </c>
      <c r="H2089" t="s">
        <v>7018</v>
      </c>
      <c r="I2089" s="50">
        <v>42.55</v>
      </c>
    </row>
    <row r="2090" spans="1:9" x14ac:dyDescent="0.2">
      <c r="A2090">
        <v>536763</v>
      </c>
      <c r="B2090" s="79">
        <v>7900161006091</v>
      </c>
      <c r="C2090" s="80" t="s">
        <v>19</v>
      </c>
      <c r="D2090" s="80" t="s">
        <v>20</v>
      </c>
      <c r="E2090" s="80" t="s">
        <v>6894</v>
      </c>
      <c r="F2090" s="80" t="s">
        <v>6984</v>
      </c>
      <c r="G2090" s="80" t="s">
        <v>7009</v>
      </c>
      <c r="H2090" t="s">
        <v>7019</v>
      </c>
      <c r="I2090" s="50">
        <v>41.95</v>
      </c>
    </row>
    <row r="2091" spans="1:9" x14ac:dyDescent="0.2">
      <c r="A2091">
        <v>468411</v>
      </c>
      <c r="B2091" s="79">
        <v>7896502885305</v>
      </c>
      <c r="C2091" s="80" t="s">
        <v>19</v>
      </c>
      <c r="D2091" s="80" t="s">
        <v>20</v>
      </c>
      <c r="E2091" s="80" t="s">
        <v>6894</v>
      </c>
      <c r="F2091" s="80" t="s">
        <v>6984</v>
      </c>
      <c r="G2091" s="80" t="s">
        <v>7009</v>
      </c>
      <c r="H2091" t="s">
        <v>7012</v>
      </c>
      <c r="I2091" s="50">
        <v>32.64</v>
      </c>
    </row>
    <row r="2092" spans="1:9" x14ac:dyDescent="0.2">
      <c r="A2092">
        <v>468417</v>
      </c>
      <c r="B2092" s="79">
        <v>7896502886371</v>
      </c>
      <c r="C2092" s="80" t="s">
        <v>19</v>
      </c>
      <c r="D2092" s="80" t="s">
        <v>20</v>
      </c>
      <c r="E2092" s="80" t="s">
        <v>6894</v>
      </c>
      <c r="F2092" s="80" t="s">
        <v>6984</v>
      </c>
      <c r="G2092" s="80" t="s">
        <v>7009</v>
      </c>
      <c r="H2092" t="s">
        <v>13715</v>
      </c>
      <c r="I2092" s="50">
        <v>44.54</v>
      </c>
    </row>
    <row r="2093" spans="1:9" x14ac:dyDescent="0.2">
      <c r="A2093">
        <v>468426</v>
      </c>
      <c r="B2093" s="79">
        <v>7896502885282</v>
      </c>
      <c r="C2093" s="80" t="s">
        <v>19</v>
      </c>
      <c r="D2093" s="80" t="s">
        <v>20</v>
      </c>
      <c r="E2093" s="80" t="s">
        <v>6894</v>
      </c>
      <c r="F2093" s="80" t="s">
        <v>6984</v>
      </c>
      <c r="G2093" s="80" t="s">
        <v>7009</v>
      </c>
      <c r="H2093" t="s">
        <v>7013</v>
      </c>
      <c r="I2093" s="50">
        <v>46.18</v>
      </c>
    </row>
    <row r="2094" spans="1:9" x14ac:dyDescent="0.2">
      <c r="A2094">
        <v>468431</v>
      </c>
      <c r="B2094" s="79">
        <v>7896502885275</v>
      </c>
      <c r="C2094" s="80" t="s">
        <v>19</v>
      </c>
      <c r="D2094" s="80" t="s">
        <v>20</v>
      </c>
      <c r="E2094" s="80" t="s">
        <v>6894</v>
      </c>
      <c r="F2094" s="80" t="s">
        <v>6984</v>
      </c>
      <c r="G2094" s="80" t="s">
        <v>7009</v>
      </c>
      <c r="H2094" t="s">
        <v>7013</v>
      </c>
      <c r="I2094" s="50">
        <v>38.36</v>
      </c>
    </row>
    <row r="2095" spans="1:9" x14ac:dyDescent="0.2">
      <c r="A2095">
        <v>468436</v>
      </c>
      <c r="B2095" s="79">
        <v>7896502885299</v>
      </c>
      <c r="C2095" s="80" t="s">
        <v>19</v>
      </c>
      <c r="D2095" s="80" t="s">
        <v>20</v>
      </c>
      <c r="E2095" s="80" t="s">
        <v>6894</v>
      </c>
      <c r="F2095" s="80" t="s">
        <v>6984</v>
      </c>
      <c r="G2095" s="80" t="s">
        <v>7009</v>
      </c>
      <c r="H2095" t="s">
        <v>13715</v>
      </c>
      <c r="I2095" s="50">
        <v>48.76</v>
      </c>
    </row>
    <row r="2096" spans="1:9" x14ac:dyDescent="0.2">
      <c r="A2096">
        <v>411816</v>
      </c>
      <c r="B2096" s="79">
        <v>7896502847099</v>
      </c>
      <c r="C2096" s="80" t="s">
        <v>19</v>
      </c>
      <c r="D2096" s="80" t="s">
        <v>20</v>
      </c>
      <c r="E2096" s="80" t="s">
        <v>6894</v>
      </c>
      <c r="F2096" s="80" t="s">
        <v>6984</v>
      </c>
      <c r="G2096" s="80" t="s">
        <v>7009</v>
      </c>
      <c r="H2096" t="s">
        <v>7044</v>
      </c>
      <c r="I2096" s="50">
        <v>226.01</v>
      </c>
    </row>
    <row r="2097" spans="1:9" x14ac:dyDescent="0.2">
      <c r="A2097">
        <v>536758</v>
      </c>
      <c r="B2097" s="79">
        <v>7900161006312</v>
      </c>
      <c r="C2097" s="80" t="s">
        <v>19</v>
      </c>
      <c r="D2097" s="80" t="s">
        <v>20</v>
      </c>
      <c r="E2097" s="80" t="s">
        <v>6894</v>
      </c>
      <c r="F2097" s="80" t="s">
        <v>6984</v>
      </c>
      <c r="G2097" s="80" t="s">
        <v>7009</v>
      </c>
      <c r="H2097" t="s">
        <v>13716</v>
      </c>
      <c r="I2097" s="50">
        <v>33.03</v>
      </c>
    </row>
    <row r="2098" spans="1:9" x14ac:dyDescent="0.2">
      <c r="A2098">
        <v>336645</v>
      </c>
      <c r="B2098" s="79">
        <v>7896502896462</v>
      </c>
      <c r="C2098" s="80" t="s">
        <v>19</v>
      </c>
      <c r="D2098" s="80" t="s">
        <v>20</v>
      </c>
      <c r="E2098" s="80" t="s">
        <v>6894</v>
      </c>
      <c r="F2098" s="80" t="s">
        <v>6984</v>
      </c>
      <c r="G2098" s="80" t="s">
        <v>7009</v>
      </c>
      <c r="H2098" t="s">
        <v>13717</v>
      </c>
      <c r="I2098" s="50">
        <v>6.71</v>
      </c>
    </row>
    <row r="2099" spans="1:9" x14ac:dyDescent="0.2">
      <c r="A2099">
        <v>339934</v>
      </c>
      <c r="B2099" s="79">
        <v>7896502824250</v>
      </c>
      <c r="C2099" s="80" t="s">
        <v>19</v>
      </c>
      <c r="D2099" s="80" t="s">
        <v>20</v>
      </c>
      <c r="E2099" s="80" t="s">
        <v>6894</v>
      </c>
      <c r="F2099" s="80" t="s">
        <v>6984</v>
      </c>
      <c r="G2099" s="80" t="s">
        <v>7009</v>
      </c>
      <c r="H2099" t="s">
        <v>13718</v>
      </c>
      <c r="I2099" s="50">
        <v>6.04</v>
      </c>
    </row>
    <row r="2100" spans="1:9" x14ac:dyDescent="0.2">
      <c r="A2100">
        <v>339935</v>
      </c>
      <c r="B2100" s="79">
        <v>7896502896479</v>
      </c>
      <c r="C2100" s="80" t="s">
        <v>19</v>
      </c>
      <c r="D2100" s="80" t="s">
        <v>20</v>
      </c>
      <c r="E2100" s="80" t="s">
        <v>6894</v>
      </c>
      <c r="F2100" s="80" t="s">
        <v>6984</v>
      </c>
      <c r="G2100" s="80" t="s">
        <v>7009</v>
      </c>
      <c r="H2100" t="s">
        <v>13719</v>
      </c>
      <c r="I2100" s="50">
        <v>5.98</v>
      </c>
    </row>
    <row r="2101" spans="1:9" x14ac:dyDescent="0.2">
      <c r="A2101">
        <v>339937</v>
      </c>
      <c r="B2101" s="79">
        <v>7896502824212</v>
      </c>
      <c r="C2101" s="80" t="s">
        <v>19</v>
      </c>
      <c r="D2101" s="80" t="s">
        <v>20</v>
      </c>
      <c r="E2101" s="80" t="s">
        <v>6894</v>
      </c>
      <c r="F2101" s="80" t="s">
        <v>6984</v>
      </c>
      <c r="G2101" s="80" t="s">
        <v>7009</v>
      </c>
      <c r="H2101" t="s">
        <v>13720</v>
      </c>
      <c r="I2101" s="50">
        <v>6.46</v>
      </c>
    </row>
    <row r="2102" spans="1:9" x14ac:dyDescent="0.2">
      <c r="A2102">
        <v>339936</v>
      </c>
      <c r="B2102" s="79">
        <v>7896502824311</v>
      </c>
      <c r="C2102" s="80" t="s">
        <v>19</v>
      </c>
      <c r="D2102" s="80" t="s">
        <v>20</v>
      </c>
      <c r="E2102" s="80" t="s">
        <v>6894</v>
      </c>
      <c r="F2102" s="80" t="s">
        <v>6984</v>
      </c>
      <c r="G2102" s="80" t="s">
        <v>7009</v>
      </c>
      <c r="H2102" t="s">
        <v>13721</v>
      </c>
      <c r="I2102" s="50">
        <v>6.22</v>
      </c>
    </row>
    <row r="2103" spans="1:9" x14ac:dyDescent="0.2">
      <c r="A2103">
        <v>334773</v>
      </c>
      <c r="B2103" s="79">
        <v>7896502896509</v>
      </c>
      <c r="C2103" s="80" t="s">
        <v>19</v>
      </c>
      <c r="D2103" s="80" t="s">
        <v>20</v>
      </c>
      <c r="E2103" s="80" t="s">
        <v>6894</v>
      </c>
      <c r="F2103" s="80" t="s">
        <v>6984</v>
      </c>
      <c r="G2103" s="80" t="s">
        <v>7009</v>
      </c>
      <c r="H2103" t="s">
        <v>7027</v>
      </c>
      <c r="I2103" s="50">
        <v>6.78</v>
      </c>
    </row>
    <row r="2104" spans="1:9" x14ac:dyDescent="0.2">
      <c r="A2104">
        <v>376489</v>
      </c>
      <c r="B2104" s="79">
        <v>7896502840236</v>
      </c>
      <c r="C2104" s="80" t="s">
        <v>19</v>
      </c>
      <c r="D2104" s="80" t="s">
        <v>20</v>
      </c>
      <c r="E2104" s="80" t="s">
        <v>6894</v>
      </c>
      <c r="F2104" s="80" t="s">
        <v>6984</v>
      </c>
      <c r="G2104" s="80" t="s">
        <v>7009</v>
      </c>
      <c r="H2104" t="s">
        <v>7029</v>
      </c>
      <c r="I2104" s="50">
        <v>15.32</v>
      </c>
    </row>
    <row r="2105" spans="1:9" x14ac:dyDescent="0.2">
      <c r="A2105">
        <v>376490</v>
      </c>
      <c r="B2105" s="79">
        <v>7896502840212</v>
      </c>
      <c r="C2105" s="80" t="s">
        <v>19</v>
      </c>
      <c r="D2105" s="80" t="s">
        <v>20</v>
      </c>
      <c r="E2105" s="80" t="s">
        <v>6894</v>
      </c>
      <c r="F2105" s="80" t="s">
        <v>6984</v>
      </c>
      <c r="G2105" s="80" t="s">
        <v>7009</v>
      </c>
      <c r="H2105" t="s">
        <v>7030</v>
      </c>
      <c r="I2105" s="50">
        <v>9.41</v>
      </c>
    </row>
    <row r="2106" spans="1:9" x14ac:dyDescent="0.2">
      <c r="A2106">
        <v>411810</v>
      </c>
      <c r="B2106" s="79">
        <v>7896502840649</v>
      </c>
      <c r="C2106" s="80" t="s">
        <v>19</v>
      </c>
      <c r="D2106" s="80" t="s">
        <v>20</v>
      </c>
      <c r="E2106" s="80" t="s">
        <v>6894</v>
      </c>
      <c r="F2106" s="80" t="s">
        <v>6984</v>
      </c>
      <c r="G2106" s="80" t="s">
        <v>7009</v>
      </c>
      <c r="H2106" t="s">
        <v>7031</v>
      </c>
      <c r="I2106" s="50">
        <v>14.16</v>
      </c>
    </row>
    <row r="2107" spans="1:9" x14ac:dyDescent="0.2">
      <c r="A2107">
        <v>455625</v>
      </c>
      <c r="B2107" s="79">
        <v>7896502840724</v>
      </c>
      <c r="C2107" s="80" t="s">
        <v>19</v>
      </c>
      <c r="D2107" s="80" t="s">
        <v>20</v>
      </c>
      <c r="E2107" s="80" t="s">
        <v>6894</v>
      </c>
      <c r="F2107" s="80" t="s">
        <v>6984</v>
      </c>
      <c r="G2107" s="80" t="s">
        <v>7009</v>
      </c>
      <c r="H2107" t="s">
        <v>13722</v>
      </c>
      <c r="I2107" s="50">
        <v>27.01</v>
      </c>
    </row>
    <row r="2108" spans="1:9" x14ac:dyDescent="0.2">
      <c r="A2108">
        <v>452644</v>
      </c>
      <c r="B2108" s="79">
        <v>7896502840687</v>
      </c>
      <c r="C2108" s="80" t="s">
        <v>19</v>
      </c>
      <c r="D2108" s="80" t="s">
        <v>20</v>
      </c>
      <c r="E2108" s="80" t="s">
        <v>6894</v>
      </c>
      <c r="F2108" s="80" t="s">
        <v>6984</v>
      </c>
      <c r="G2108" s="80" t="s">
        <v>7009</v>
      </c>
      <c r="H2108" t="s">
        <v>13723</v>
      </c>
      <c r="I2108" s="50">
        <v>15.19</v>
      </c>
    </row>
    <row r="2109" spans="1:9" x14ac:dyDescent="0.2">
      <c r="A2109">
        <v>546942</v>
      </c>
      <c r="B2109" s="79">
        <v>7896502814374</v>
      </c>
      <c r="C2109" s="80" t="s">
        <v>19</v>
      </c>
      <c r="D2109" s="80" t="s">
        <v>20</v>
      </c>
      <c r="E2109" s="80" t="s">
        <v>6894</v>
      </c>
      <c r="F2109" s="80" t="s">
        <v>6984</v>
      </c>
      <c r="G2109" s="80" t="s">
        <v>7009</v>
      </c>
      <c r="H2109" t="s">
        <v>7043</v>
      </c>
      <c r="I2109" s="50">
        <v>22.17</v>
      </c>
    </row>
    <row r="2110" spans="1:9" x14ac:dyDescent="0.2">
      <c r="A2110">
        <v>546939</v>
      </c>
      <c r="B2110" s="79">
        <v>7896502849390</v>
      </c>
      <c r="C2110" s="80" t="s">
        <v>19</v>
      </c>
      <c r="D2110" s="80" t="s">
        <v>20</v>
      </c>
      <c r="E2110" s="80" t="s">
        <v>6894</v>
      </c>
      <c r="F2110" s="80" t="s">
        <v>6984</v>
      </c>
      <c r="G2110" s="80" t="s">
        <v>7009</v>
      </c>
      <c r="H2110" t="s">
        <v>7041</v>
      </c>
      <c r="I2110" s="50">
        <v>7.85</v>
      </c>
    </row>
    <row r="2111" spans="1:9" x14ac:dyDescent="0.2">
      <c r="A2111">
        <v>546940</v>
      </c>
      <c r="B2111" s="79">
        <v>7896502849376</v>
      </c>
      <c r="C2111" s="80" t="s">
        <v>19</v>
      </c>
      <c r="D2111" s="80" t="s">
        <v>20</v>
      </c>
      <c r="E2111" s="80" t="s">
        <v>6894</v>
      </c>
      <c r="F2111" s="80" t="s">
        <v>6984</v>
      </c>
      <c r="G2111" s="80" t="s">
        <v>7009</v>
      </c>
      <c r="H2111" t="s">
        <v>7042</v>
      </c>
      <c r="I2111" s="50">
        <v>7.83</v>
      </c>
    </row>
    <row r="2112" spans="1:9" x14ac:dyDescent="0.2">
      <c r="A2112">
        <v>411869</v>
      </c>
      <c r="B2112" s="79">
        <v>7896502843435</v>
      </c>
      <c r="C2112" s="80" t="s">
        <v>19</v>
      </c>
      <c r="D2112" s="80" t="s">
        <v>20</v>
      </c>
      <c r="E2112" s="80" t="s">
        <v>6894</v>
      </c>
      <c r="F2112" s="80" t="s">
        <v>6984</v>
      </c>
      <c r="G2112" s="80" t="s">
        <v>7009</v>
      </c>
      <c r="H2112" t="s">
        <v>7010</v>
      </c>
      <c r="I2112" s="50">
        <v>39.17</v>
      </c>
    </row>
    <row r="2113" spans="1:9" x14ac:dyDescent="0.2">
      <c r="A2113">
        <v>411872</v>
      </c>
      <c r="B2113" s="79">
        <v>7896502843459</v>
      </c>
      <c r="C2113" s="80" t="s">
        <v>19</v>
      </c>
      <c r="D2113" s="80" t="s">
        <v>20</v>
      </c>
      <c r="E2113" s="80" t="s">
        <v>6894</v>
      </c>
      <c r="F2113" s="80" t="s">
        <v>6984</v>
      </c>
      <c r="G2113" s="80" t="s">
        <v>7009</v>
      </c>
      <c r="H2113" t="s">
        <v>13724</v>
      </c>
      <c r="I2113" s="50">
        <v>39.17</v>
      </c>
    </row>
    <row r="2114" spans="1:9" x14ac:dyDescent="0.2">
      <c r="A2114">
        <v>487634</v>
      </c>
      <c r="B2114" s="79">
        <v>7896502839650</v>
      </c>
      <c r="C2114" s="80" t="s">
        <v>19</v>
      </c>
      <c r="D2114" s="80" t="s">
        <v>20</v>
      </c>
      <c r="E2114" s="80" t="s">
        <v>6894</v>
      </c>
      <c r="F2114" s="80" t="s">
        <v>6984</v>
      </c>
      <c r="G2114" s="80" t="s">
        <v>7009</v>
      </c>
      <c r="H2114" t="s">
        <v>7040</v>
      </c>
      <c r="I2114" s="50">
        <v>24.62</v>
      </c>
    </row>
    <row r="2115" spans="1:9" x14ac:dyDescent="0.2">
      <c r="A2115">
        <v>261908</v>
      </c>
      <c r="B2115" s="79">
        <v>7896502801220</v>
      </c>
      <c r="C2115" s="80" t="s">
        <v>19</v>
      </c>
      <c r="D2115" s="80" t="s">
        <v>20</v>
      </c>
      <c r="E2115" s="80" t="s">
        <v>6894</v>
      </c>
      <c r="F2115" s="80" t="s">
        <v>6984</v>
      </c>
      <c r="G2115" s="80" t="s">
        <v>7009</v>
      </c>
      <c r="H2115" t="s">
        <v>7024</v>
      </c>
      <c r="I2115" s="50">
        <v>9.07</v>
      </c>
    </row>
    <row r="2116" spans="1:9" x14ac:dyDescent="0.2">
      <c r="A2116">
        <v>80248</v>
      </c>
      <c r="B2116" s="79">
        <v>7896502819331</v>
      </c>
      <c r="C2116" s="80" t="s">
        <v>19</v>
      </c>
      <c r="D2116" s="80" t="s">
        <v>20</v>
      </c>
      <c r="E2116" s="80" t="s">
        <v>6894</v>
      </c>
      <c r="F2116" s="80" t="s">
        <v>6984</v>
      </c>
      <c r="G2116" s="80" t="s">
        <v>7009</v>
      </c>
      <c r="H2116" t="s">
        <v>7023</v>
      </c>
      <c r="I2116" s="50">
        <v>5.56</v>
      </c>
    </row>
    <row r="2117" spans="1:9" x14ac:dyDescent="0.2">
      <c r="A2117">
        <v>348337</v>
      </c>
      <c r="B2117" s="79">
        <v>7896502821471</v>
      </c>
      <c r="C2117" s="80" t="s">
        <v>19</v>
      </c>
      <c r="D2117" s="80" t="s">
        <v>20</v>
      </c>
      <c r="E2117" s="80" t="s">
        <v>6894</v>
      </c>
      <c r="F2117" s="80" t="s">
        <v>6984</v>
      </c>
      <c r="G2117" s="80" t="s">
        <v>7009</v>
      </c>
      <c r="H2117" t="s">
        <v>7036</v>
      </c>
      <c r="I2117" s="50">
        <v>12.07</v>
      </c>
    </row>
    <row r="2118" spans="1:9" x14ac:dyDescent="0.2">
      <c r="A2118">
        <v>348808</v>
      </c>
      <c r="B2118" s="79">
        <v>7896502821488</v>
      </c>
      <c r="C2118" s="80" t="s">
        <v>19</v>
      </c>
      <c r="D2118" s="80" t="s">
        <v>20</v>
      </c>
      <c r="E2118" s="80" t="s">
        <v>6894</v>
      </c>
      <c r="F2118" s="80" t="s">
        <v>6984</v>
      </c>
      <c r="G2118" s="80" t="s">
        <v>7009</v>
      </c>
      <c r="H2118" t="s">
        <v>7034</v>
      </c>
      <c r="I2118" s="50">
        <v>11.7</v>
      </c>
    </row>
    <row r="2119" spans="1:9" x14ac:dyDescent="0.2">
      <c r="A2119">
        <v>274632</v>
      </c>
      <c r="B2119" s="79">
        <v>7896502856633</v>
      </c>
      <c r="C2119" s="80" t="s">
        <v>19</v>
      </c>
      <c r="D2119" s="80" t="s">
        <v>20</v>
      </c>
      <c r="E2119" s="80" t="s">
        <v>6894</v>
      </c>
      <c r="F2119" s="80" t="s">
        <v>6984</v>
      </c>
      <c r="G2119" s="80" t="s">
        <v>7009</v>
      </c>
      <c r="H2119" t="s">
        <v>7025</v>
      </c>
      <c r="I2119" s="50">
        <v>16.71</v>
      </c>
    </row>
    <row r="2120" spans="1:9" x14ac:dyDescent="0.2">
      <c r="A2120">
        <v>411851</v>
      </c>
      <c r="B2120" s="79">
        <v>7896502806041</v>
      </c>
      <c r="C2120" s="80" t="s">
        <v>19</v>
      </c>
      <c r="D2120" s="80" t="s">
        <v>20</v>
      </c>
      <c r="E2120" s="80" t="s">
        <v>6894</v>
      </c>
      <c r="F2120" s="80" t="s">
        <v>6984</v>
      </c>
      <c r="G2120" s="80" t="s">
        <v>7009</v>
      </c>
      <c r="H2120" t="s">
        <v>7039</v>
      </c>
      <c r="I2120" s="50">
        <v>13.87</v>
      </c>
    </row>
    <row r="2121" spans="1:9" x14ac:dyDescent="0.2">
      <c r="A2121">
        <v>411827</v>
      </c>
      <c r="B2121" s="79">
        <v>7896502884957</v>
      </c>
      <c r="C2121" s="80" t="s">
        <v>19</v>
      </c>
      <c r="D2121" s="80" t="s">
        <v>20</v>
      </c>
      <c r="E2121" s="80" t="s">
        <v>6894</v>
      </c>
      <c r="F2121" s="80" t="s">
        <v>6984</v>
      </c>
      <c r="G2121" s="80" t="s">
        <v>7009</v>
      </c>
      <c r="H2121" t="s">
        <v>7033</v>
      </c>
      <c r="I2121" s="50">
        <v>22.46</v>
      </c>
    </row>
    <row r="2122" spans="1:9" x14ac:dyDescent="0.2">
      <c r="A2122">
        <v>411832</v>
      </c>
      <c r="B2122" s="79">
        <v>7896502806058</v>
      </c>
      <c r="C2122" s="80" t="s">
        <v>19</v>
      </c>
      <c r="D2122" s="80" t="s">
        <v>20</v>
      </c>
      <c r="E2122" s="80" t="s">
        <v>6894</v>
      </c>
      <c r="F2122" s="80" t="s">
        <v>6984</v>
      </c>
      <c r="G2122" s="80" t="s">
        <v>7009</v>
      </c>
      <c r="H2122" t="s">
        <v>7037</v>
      </c>
      <c r="I2122" s="50">
        <v>14.24</v>
      </c>
    </row>
    <row r="2123" spans="1:9" x14ac:dyDescent="0.2">
      <c r="A2123">
        <v>411849</v>
      </c>
      <c r="B2123" s="79">
        <v>7896502806027</v>
      </c>
      <c r="C2123" s="80" t="s">
        <v>19</v>
      </c>
      <c r="D2123" s="80" t="s">
        <v>20</v>
      </c>
      <c r="E2123" s="80" t="s">
        <v>6894</v>
      </c>
      <c r="F2123" s="80" t="s">
        <v>6984</v>
      </c>
      <c r="G2123" s="80" t="s">
        <v>7009</v>
      </c>
      <c r="H2123" t="s">
        <v>7038</v>
      </c>
      <c r="I2123" s="50">
        <v>14.02</v>
      </c>
    </row>
    <row r="2124" spans="1:9" x14ac:dyDescent="0.2">
      <c r="A2124">
        <v>4647</v>
      </c>
      <c r="B2124" s="79">
        <v>7896502816279</v>
      </c>
      <c r="C2124" s="80" t="s">
        <v>19</v>
      </c>
      <c r="D2124" s="80" t="s">
        <v>20</v>
      </c>
      <c r="E2124" s="80" t="s">
        <v>6894</v>
      </c>
      <c r="F2124" s="80" t="s">
        <v>6984</v>
      </c>
      <c r="G2124" s="80" t="s">
        <v>7009</v>
      </c>
      <c r="H2124" t="s">
        <v>7035</v>
      </c>
      <c r="I2124" s="50">
        <v>9.92</v>
      </c>
    </row>
    <row r="2125" spans="1:9" x14ac:dyDescent="0.2">
      <c r="A2125">
        <v>27374</v>
      </c>
      <c r="B2125" s="79">
        <v>7896502800568</v>
      </c>
      <c r="C2125" s="80" t="s">
        <v>19</v>
      </c>
      <c r="D2125" s="80" t="s">
        <v>20</v>
      </c>
      <c r="E2125" s="80" t="s">
        <v>6894</v>
      </c>
      <c r="F2125" s="80" t="s">
        <v>6984</v>
      </c>
      <c r="G2125" s="80" t="s">
        <v>7009</v>
      </c>
      <c r="H2125" t="s">
        <v>7022</v>
      </c>
      <c r="I2125" s="50">
        <v>34.450000000000003</v>
      </c>
    </row>
    <row r="2126" spans="1:9" x14ac:dyDescent="0.2">
      <c r="A2126">
        <v>312196</v>
      </c>
      <c r="B2126" s="79">
        <v>7896502874293</v>
      </c>
      <c r="C2126" s="80" t="s">
        <v>19</v>
      </c>
      <c r="D2126" s="80" t="s">
        <v>20</v>
      </c>
      <c r="E2126" s="80" t="s">
        <v>6894</v>
      </c>
      <c r="F2126" s="80" t="s">
        <v>6984</v>
      </c>
      <c r="G2126" s="80" t="s">
        <v>7009</v>
      </c>
      <c r="H2126" t="s">
        <v>7011</v>
      </c>
      <c r="I2126" s="50">
        <v>29.75</v>
      </c>
    </row>
    <row r="2127" spans="1:9" x14ac:dyDescent="0.2">
      <c r="A2127">
        <v>411824</v>
      </c>
      <c r="B2127" s="79">
        <v>7896502840670</v>
      </c>
      <c r="C2127" s="80" t="s">
        <v>19</v>
      </c>
      <c r="D2127" s="80" t="s">
        <v>20</v>
      </c>
      <c r="E2127" s="80" t="s">
        <v>6894</v>
      </c>
      <c r="F2127" s="80" t="s">
        <v>6984</v>
      </c>
      <c r="G2127" s="80" t="s">
        <v>7009</v>
      </c>
      <c r="H2127" t="s">
        <v>7032</v>
      </c>
      <c r="I2127" s="50">
        <v>13.84</v>
      </c>
    </row>
    <row r="2128" spans="1:9" x14ac:dyDescent="0.2">
      <c r="A2128">
        <v>452087</v>
      </c>
      <c r="B2128" s="79">
        <v>7896553956146</v>
      </c>
      <c r="C2128" s="80" t="s">
        <v>19</v>
      </c>
      <c r="D2128" s="80" t="s">
        <v>20</v>
      </c>
      <c r="E2128" s="80" t="s">
        <v>6894</v>
      </c>
      <c r="F2128" s="80" t="s">
        <v>6984</v>
      </c>
      <c r="G2128" s="80" t="s">
        <v>7139</v>
      </c>
      <c r="H2128" t="s">
        <v>13725</v>
      </c>
      <c r="I2128" s="50">
        <v>2.37</v>
      </c>
    </row>
    <row r="2129" spans="1:9" x14ac:dyDescent="0.2">
      <c r="A2129">
        <v>452232</v>
      </c>
      <c r="B2129" s="79">
        <v>7896553956115</v>
      </c>
      <c r="C2129" s="80" t="s">
        <v>19</v>
      </c>
      <c r="D2129" s="80" t="s">
        <v>20</v>
      </c>
      <c r="E2129" s="80" t="s">
        <v>6894</v>
      </c>
      <c r="F2129" s="80" t="s">
        <v>6984</v>
      </c>
      <c r="G2129" s="80" t="s">
        <v>7139</v>
      </c>
      <c r="H2129" t="s">
        <v>13726</v>
      </c>
      <c r="I2129" s="50">
        <v>2.13</v>
      </c>
    </row>
    <row r="2130" spans="1:9" x14ac:dyDescent="0.2">
      <c r="A2130">
        <v>451473</v>
      </c>
      <c r="B2130" s="79">
        <v>7896553956306</v>
      </c>
      <c r="C2130" s="80" t="s">
        <v>19</v>
      </c>
      <c r="D2130" s="80" t="s">
        <v>20</v>
      </c>
      <c r="E2130" s="80" t="s">
        <v>6894</v>
      </c>
      <c r="F2130" s="80" t="s">
        <v>6984</v>
      </c>
      <c r="G2130" s="80" t="s">
        <v>7139</v>
      </c>
      <c r="H2130" t="s">
        <v>7140</v>
      </c>
      <c r="I2130" s="50">
        <v>5.07</v>
      </c>
    </row>
    <row r="2131" spans="1:9" x14ac:dyDescent="0.2">
      <c r="A2131">
        <v>57924</v>
      </c>
      <c r="B2131" s="79">
        <v>7898921206037</v>
      </c>
      <c r="C2131" s="80" t="s">
        <v>19</v>
      </c>
      <c r="D2131" s="80" t="s">
        <v>20</v>
      </c>
      <c r="E2131" s="80" t="s">
        <v>6894</v>
      </c>
      <c r="F2131" s="80" t="s">
        <v>6984</v>
      </c>
      <c r="G2131" s="80" t="s">
        <v>7141</v>
      </c>
      <c r="H2131" t="s">
        <v>7142</v>
      </c>
      <c r="I2131" s="50">
        <v>2.7</v>
      </c>
    </row>
    <row r="2132" spans="1:9" x14ac:dyDescent="0.2">
      <c r="A2132">
        <v>58013</v>
      </c>
      <c r="B2132" s="79">
        <v>7898921206013</v>
      </c>
      <c r="C2132" s="80" t="s">
        <v>19</v>
      </c>
      <c r="D2132" s="80" t="s">
        <v>20</v>
      </c>
      <c r="E2132" s="80" t="s">
        <v>6894</v>
      </c>
      <c r="F2132" s="80" t="s">
        <v>6984</v>
      </c>
      <c r="G2132" s="80" t="s">
        <v>7141</v>
      </c>
      <c r="H2132" t="s">
        <v>7143</v>
      </c>
      <c r="I2132" s="50">
        <v>3.87</v>
      </c>
    </row>
    <row r="2133" spans="1:9" x14ac:dyDescent="0.2">
      <c r="A2133">
        <v>89288</v>
      </c>
      <c r="B2133" s="79">
        <v>7898243051015</v>
      </c>
      <c r="C2133" s="80" t="s">
        <v>19</v>
      </c>
      <c r="D2133" s="80" t="s">
        <v>20</v>
      </c>
      <c r="E2133" s="80" t="s">
        <v>6894</v>
      </c>
      <c r="F2133" s="80" t="s">
        <v>6984</v>
      </c>
      <c r="G2133" s="80" t="s">
        <v>7141</v>
      </c>
      <c r="H2133" t="s">
        <v>7144</v>
      </c>
      <c r="I2133" s="50">
        <v>5.6</v>
      </c>
    </row>
    <row r="2134" spans="1:9" x14ac:dyDescent="0.2">
      <c r="A2134">
        <v>303812</v>
      </c>
      <c r="B2134" s="79">
        <v>7899306608125</v>
      </c>
      <c r="C2134" s="80" t="s">
        <v>19</v>
      </c>
      <c r="D2134" s="80" t="s">
        <v>20</v>
      </c>
      <c r="E2134" s="80" t="s">
        <v>6894</v>
      </c>
      <c r="F2134" s="80" t="s">
        <v>6984</v>
      </c>
      <c r="G2134" s="80" t="s">
        <v>7141</v>
      </c>
      <c r="H2134" t="s">
        <v>13727</v>
      </c>
      <c r="I2134" s="50">
        <v>19.36</v>
      </c>
    </row>
    <row r="2135" spans="1:9" x14ac:dyDescent="0.2">
      <c r="A2135">
        <v>303822</v>
      </c>
      <c r="B2135" s="79">
        <v>7892681000010</v>
      </c>
      <c r="C2135" s="80" t="s">
        <v>19</v>
      </c>
      <c r="D2135" s="80" t="s">
        <v>20</v>
      </c>
      <c r="E2135" s="80" t="s">
        <v>6894</v>
      </c>
      <c r="F2135" s="80" t="s">
        <v>6984</v>
      </c>
      <c r="G2135" s="80" t="s">
        <v>7141</v>
      </c>
      <c r="H2135" t="s">
        <v>7145</v>
      </c>
      <c r="I2135" s="50">
        <v>7.7</v>
      </c>
    </row>
    <row r="2136" spans="1:9" x14ac:dyDescent="0.2">
      <c r="A2136">
        <v>303823</v>
      </c>
      <c r="B2136" s="79">
        <v>7892681000645</v>
      </c>
      <c r="C2136" s="80" t="s">
        <v>19</v>
      </c>
      <c r="D2136" s="80" t="s">
        <v>20</v>
      </c>
      <c r="E2136" s="80" t="s">
        <v>6894</v>
      </c>
      <c r="F2136" s="80" t="s">
        <v>6984</v>
      </c>
      <c r="G2136" s="80" t="s">
        <v>7141</v>
      </c>
      <c r="H2136" t="s">
        <v>7146</v>
      </c>
      <c r="I2136" s="50">
        <v>8.02</v>
      </c>
    </row>
    <row r="2137" spans="1:9" x14ac:dyDescent="0.2">
      <c r="A2137">
        <v>303826</v>
      </c>
      <c r="B2137" s="79">
        <v>7892681000089</v>
      </c>
      <c r="C2137" s="80" t="s">
        <v>19</v>
      </c>
      <c r="D2137" s="80" t="s">
        <v>20</v>
      </c>
      <c r="E2137" s="80" t="s">
        <v>6894</v>
      </c>
      <c r="F2137" s="80" t="s">
        <v>6984</v>
      </c>
      <c r="G2137" s="80" t="s">
        <v>7141</v>
      </c>
      <c r="H2137" t="s">
        <v>13728</v>
      </c>
      <c r="I2137" s="50">
        <v>5.41</v>
      </c>
    </row>
    <row r="2138" spans="1:9" x14ac:dyDescent="0.2">
      <c r="A2138">
        <v>514206</v>
      </c>
      <c r="B2138" s="79">
        <v>7899676614153</v>
      </c>
      <c r="C2138" s="80" t="s">
        <v>19</v>
      </c>
      <c r="D2138" s="80" t="s">
        <v>20</v>
      </c>
      <c r="E2138" s="80" t="s">
        <v>6894</v>
      </c>
      <c r="F2138" s="80" t="s">
        <v>6984</v>
      </c>
      <c r="G2138" s="80" t="s">
        <v>7076</v>
      </c>
      <c r="H2138" t="s">
        <v>7077</v>
      </c>
      <c r="I2138" s="50">
        <v>19.04</v>
      </c>
    </row>
    <row r="2139" spans="1:9" x14ac:dyDescent="0.2">
      <c r="A2139">
        <v>514210</v>
      </c>
      <c r="B2139" s="79">
        <v>7899676614139</v>
      </c>
      <c r="C2139" s="80" t="s">
        <v>19</v>
      </c>
      <c r="D2139" s="80" t="s">
        <v>20</v>
      </c>
      <c r="E2139" s="80" t="s">
        <v>6894</v>
      </c>
      <c r="F2139" s="80" t="s">
        <v>6984</v>
      </c>
      <c r="G2139" s="80" t="s">
        <v>7076</v>
      </c>
      <c r="H2139" t="s">
        <v>7078</v>
      </c>
      <c r="I2139" s="50">
        <v>19.04</v>
      </c>
    </row>
    <row r="2140" spans="1:9" x14ac:dyDescent="0.2">
      <c r="A2140">
        <v>579870</v>
      </c>
      <c r="B2140" s="79">
        <v>7899110609820</v>
      </c>
      <c r="C2140" s="80" t="s">
        <v>19</v>
      </c>
      <c r="D2140" s="80" t="s">
        <v>20</v>
      </c>
      <c r="E2140" s="80" t="s">
        <v>6894</v>
      </c>
      <c r="F2140" s="80" t="s">
        <v>6984</v>
      </c>
      <c r="G2140" s="80" t="s">
        <v>7095</v>
      </c>
      <c r="H2140" t="s">
        <v>7100</v>
      </c>
      <c r="I2140" s="50">
        <v>5.94</v>
      </c>
    </row>
    <row r="2141" spans="1:9" x14ac:dyDescent="0.2">
      <c r="A2141">
        <v>580047</v>
      </c>
      <c r="B2141" s="79">
        <v>7898426960571</v>
      </c>
      <c r="C2141" s="80" t="s">
        <v>19</v>
      </c>
      <c r="D2141" s="80" t="s">
        <v>20</v>
      </c>
      <c r="E2141" s="80" t="s">
        <v>6894</v>
      </c>
      <c r="F2141" s="80" t="s">
        <v>6984</v>
      </c>
      <c r="G2141" s="80" t="s">
        <v>7095</v>
      </c>
      <c r="H2141" t="s">
        <v>13729</v>
      </c>
      <c r="I2141" s="50">
        <v>6.73</v>
      </c>
    </row>
    <row r="2142" spans="1:9" x14ac:dyDescent="0.2">
      <c r="A2142">
        <v>580058</v>
      </c>
      <c r="B2142" s="79">
        <v>7898426969611</v>
      </c>
      <c r="C2142" s="80" t="s">
        <v>19</v>
      </c>
      <c r="D2142" s="80" t="s">
        <v>20</v>
      </c>
      <c r="E2142" s="80" t="s">
        <v>6894</v>
      </c>
      <c r="F2142" s="80" t="s">
        <v>6984</v>
      </c>
      <c r="G2142" s="80" t="s">
        <v>7095</v>
      </c>
      <c r="H2142" t="s">
        <v>7103</v>
      </c>
      <c r="I2142" s="50">
        <v>8.35</v>
      </c>
    </row>
    <row r="2143" spans="1:9" x14ac:dyDescent="0.2">
      <c r="A2143">
        <v>580083</v>
      </c>
      <c r="B2143" s="79">
        <v>7899110638066</v>
      </c>
      <c r="C2143" s="80" t="s">
        <v>19</v>
      </c>
      <c r="D2143" s="80" t="s">
        <v>20</v>
      </c>
      <c r="E2143" s="80" t="s">
        <v>6894</v>
      </c>
      <c r="F2143" s="80" t="s">
        <v>6984</v>
      </c>
      <c r="G2143" s="80" t="s">
        <v>7095</v>
      </c>
      <c r="H2143" t="s">
        <v>7108</v>
      </c>
      <c r="I2143" s="50">
        <v>23.16</v>
      </c>
    </row>
    <row r="2144" spans="1:9" x14ac:dyDescent="0.2">
      <c r="A2144">
        <v>579968</v>
      </c>
      <c r="B2144" s="79">
        <v>7899110643329</v>
      </c>
      <c r="C2144" s="80" t="s">
        <v>19</v>
      </c>
      <c r="D2144" s="80" t="s">
        <v>20</v>
      </c>
      <c r="E2144" s="80" t="s">
        <v>6894</v>
      </c>
      <c r="F2144" s="80" t="s">
        <v>6984</v>
      </c>
      <c r="G2144" s="80" t="s">
        <v>7095</v>
      </c>
      <c r="H2144" t="s">
        <v>7101</v>
      </c>
      <c r="I2144" s="50">
        <v>6.7</v>
      </c>
    </row>
    <row r="2145" spans="1:9" x14ac:dyDescent="0.2">
      <c r="A2145">
        <v>580077</v>
      </c>
      <c r="B2145" s="79">
        <v>7899110598698</v>
      </c>
      <c r="C2145" s="80" t="s">
        <v>19</v>
      </c>
      <c r="D2145" s="80" t="s">
        <v>20</v>
      </c>
      <c r="E2145" s="80" t="s">
        <v>6894</v>
      </c>
      <c r="F2145" s="80" t="s">
        <v>6984</v>
      </c>
      <c r="G2145" s="80" t="s">
        <v>7095</v>
      </c>
      <c r="H2145" t="s">
        <v>7107</v>
      </c>
      <c r="I2145" s="50">
        <v>6.7</v>
      </c>
    </row>
    <row r="2146" spans="1:9" x14ac:dyDescent="0.2">
      <c r="A2146">
        <v>579956</v>
      </c>
      <c r="B2146" s="79">
        <v>7898426964494</v>
      </c>
      <c r="C2146" s="80" t="s">
        <v>19</v>
      </c>
      <c r="D2146" s="80" t="s">
        <v>20</v>
      </c>
      <c r="E2146" s="80" t="s">
        <v>6894</v>
      </c>
      <c r="F2146" s="80" t="s">
        <v>6984</v>
      </c>
      <c r="G2146" s="80" t="s">
        <v>7095</v>
      </c>
      <c r="H2146" t="s">
        <v>13730</v>
      </c>
      <c r="I2146" s="50">
        <v>17.149999999999999</v>
      </c>
    </row>
    <row r="2147" spans="1:9" x14ac:dyDescent="0.2">
      <c r="A2147">
        <v>580055</v>
      </c>
      <c r="B2147" s="79">
        <v>7898426969598</v>
      </c>
      <c r="C2147" s="80" t="s">
        <v>19</v>
      </c>
      <c r="D2147" s="80" t="s">
        <v>20</v>
      </c>
      <c r="E2147" s="80" t="s">
        <v>6894</v>
      </c>
      <c r="F2147" s="80" t="s">
        <v>6984</v>
      </c>
      <c r="G2147" s="80" t="s">
        <v>7095</v>
      </c>
      <c r="H2147" t="s">
        <v>13731</v>
      </c>
      <c r="I2147" s="50">
        <v>8.18</v>
      </c>
    </row>
    <row r="2148" spans="1:9" x14ac:dyDescent="0.2">
      <c r="A2148">
        <v>580118</v>
      </c>
      <c r="B2148" s="79">
        <v>7899110653649</v>
      </c>
      <c r="C2148" s="80" t="s">
        <v>19</v>
      </c>
      <c r="D2148" s="80" t="s">
        <v>20</v>
      </c>
      <c r="E2148" s="80" t="s">
        <v>6894</v>
      </c>
      <c r="F2148" s="80" t="s">
        <v>6984</v>
      </c>
      <c r="G2148" s="80" t="s">
        <v>7095</v>
      </c>
      <c r="H2148" t="s">
        <v>13732</v>
      </c>
      <c r="I2148" s="50">
        <v>10.27</v>
      </c>
    </row>
    <row r="2149" spans="1:9" x14ac:dyDescent="0.2">
      <c r="A2149">
        <v>580090</v>
      </c>
      <c r="B2149" s="79">
        <v>7898426960922</v>
      </c>
      <c r="C2149" s="80" t="s">
        <v>19</v>
      </c>
      <c r="D2149" s="80" t="s">
        <v>20</v>
      </c>
      <c r="E2149" s="80" t="s">
        <v>6894</v>
      </c>
      <c r="F2149" s="80" t="s">
        <v>6984</v>
      </c>
      <c r="G2149" s="80" t="s">
        <v>7095</v>
      </c>
      <c r="H2149" t="s">
        <v>7110</v>
      </c>
      <c r="I2149" s="50">
        <v>3.44</v>
      </c>
    </row>
    <row r="2150" spans="1:9" x14ac:dyDescent="0.2">
      <c r="A2150">
        <v>580091</v>
      </c>
      <c r="B2150" s="79">
        <v>7899110623611</v>
      </c>
      <c r="C2150" s="80" t="s">
        <v>19</v>
      </c>
      <c r="D2150" s="80" t="s">
        <v>20</v>
      </c>
      <c r="E2150" s="80" t="s">
        <v>6894</v>
      </c>
      <c r="F2150" s="80" t="s">
        <v>6984</v>
      </c>
      <c r="G2150" s="80" t="s">
        <v>7095</v>
      </c>
      <c r="H2150" t="s">
        <v>13733</v>
      </c>
      <c r="I2150" s="50">
        <v>3.79</v>
      </c>
    </row>
    <row r="2151" spans="1:9" x14ac:dyDescent="0.2">
      <c r="A2151">
        <v>580096</v>
      </c>
      <c r="B2151" s="79">
        <v>7899110623635</v>
      </c>
      <c r="C2151" s="80" t="s">
        <v>19</v>
      </c>
      <c r="D2151" s="80" t="s">
        <v>20</v>
      </c>
      <c r="E2151" s="80" t="s">
        <v>6894</v>
      </c>
      <c r="F2151" s="80" t="s">
        <v>6984</v>
      </c>
      <c r="G2151" s="80" t="s">
        <v>7095</v>
      </c>
      <c r="H2151" t="s">
        <v>13734</v>
      </c>
      <c r="I2151" s="50">
        <v>8.32</v>
      </c>
    </row>
    <row r="2152" spans="1:9" x14ac:dyDescent="0.2">
      <c r="A2152">
        <v>580066</v>
      </c>
      <c r="B2152" s="79">
        <v>7908802307996</v>
      </c>
      <c r="C2152" s="80" t="s">
        <v>19</v>
      </c>
      <c r="D2152" s="80" t="s">
        <v>20</v>
      </c>
      <c r="E2152" s="80" t="s">
        <v>6894</v>
      </c>
      <c r="F2152" s="80" t="s">
        <v>6984</v>
      </c>
      <c r="G2152" s="80" t="s">
        <v>7095</v>
      </c>
      <c r="H2152" t="s">
        <v>7105</v>
      </c>
      <c r="I2152" s="50">
        <v>52.15</v>
      </c>
    </row>
    <row r="2153" spans="1:9" x14ac:dyDescent="0.2">
      <c r="A2153">
        <v>580068</v>
      </c>
      <c r="B2153" s="79">
        <v>7899110596403</v>
      </c>
      <c r="C2153" s="80" t="s">
        <v>19</v>
      </c>
      <c r="D2153" s="80" t="s">
        <v>20</v>
      </c>
      <c r="E2153" s="80" t="s">
        <v>6894</v>
      </c>
      <c r="F2153" s="80" t="s">
        <v>6984</v>
      </c>
      <c r="G2153" s="80" t="s">
        <v>7095</v>
      </c>
      <c r="H2153" t="s">
        <v>13735</v>
      </c>
      <c r="I2153" s="50">
        <v>32.090000000000003</v>
      </c>
    </row>
    <row r="2154" spans="1:9" x14ac:dyDescent="0.2">
      <c r="A2154">
        <v>580073</v>
      </c>
      <c r="B2154" s="79">
        <v>7899110596427</v>
      </c>
      <c r="C2154" s="80" t="s">
        <v>19</v>
      </c>
      <c r="D2154" s="80" t="s">
        <v>20</v>
      </c>
      <c r="E2154" s="80" t="s">
        <v>6894</v>
      </c>
      <c r="F2154" s="80" t="s">
        <v>6984</v>
      </c>
      <c r="G2154" s="80" t="s">
        <v>7095</v>
      </c>
      <c r="H2154" t="s">
        <v>7106</v>
      </c>
      <c r="I2154" s="50">
        <v>32.090000000000003</v>
      </c>
    </row>
    <row r="2155" spans="1:9" x14ac:dyDescent="0.2">
      <c r="A2155">
        <v>579849</v>
      </c>
      <c r="B2155" s="79">
        <v>7899110600483</v>
      </c>
      <c r="C2155" s="80" t="s">
        <v>19</v>
      </c>
      <c r="D2155" s="80" t="s">
        <v>20</v>
      </c>
      <c r="E2155" s="80" t="s">
        <v>6894</v>
      </c>
      <c r="F2155" s="80" t="s">
        <v>6984</v>
      </c>
      <c r="G2155" s="80" t="s">
        <v>7095</v>
      </c>
      <c r="H2155" t="s">
        <v>13736</v>
      </c>
      <c r="I2155" s="50">
        <v>13.2</v>
      </c>
    </row>
    <row r="2156" spans="1:9" x14ac:dyDescent="0.2">
      <c r="A2156">
        <v>580042</v>
      </c>
      <c r="B2156" s="79">
        <v>7899110643350</v>
      </c>
      <c r="C2156" s="80" t="s">
        <v>19</v>
      </c>
      <c r="D2156" s="80" t="s">
        <v>20</v>
      </c>
      <c r="E2156" s="80" t="s">
        <v>6894</v>
      </c>
      <c r="F2156" s="80" t="s">
        <v>6984</v>
      </c>
      <c r="G2156" s="80" t="s">
        <v>7095</v>
      </c>
      <c r="H2156" t="s">
        <v>7102</v>
      </c>
      <c r="I2156" s="50">
        <v>6.71</v>
      </c>
    </row>
    <row r="2157" spans="1:9" x14ac:dyDescent="0.2">
      <c r="A2157">
        <v>547216</v>
      </c>
      <c r="B2157" s="79">
        <v>7898426961059</v>
      </c>
      <c r="C2157" s="80" t="s">
        <v>19</v>
      </c>
      <c r="D2157" s="80" t="s">
        <v>20</v>
      </c>
      <c r="E2157" s="80" t="s">
        <v>6894</v>
      </c>
      <c r="F2157" s="80" t="s">
        <v>6984</v>
      </c>
      <c r="G2157" s="80" t="s">
        <v>7095</v>
      </c>
      <c r="H2157" t="s">
        <v>7097</v>
      </c>
      <c r="I2157" s="50">
        <v>12.52</v>
      </c>
    </row>
    <row r="2158" spans="1:9" x14ac:dyDescent="0.2">
      <c r="A2158">
        <v>547219</v>
      </c>
      <c r="B2158" s="79">
        <v>7898426961035</v>
      </c>
      <c r="C2158" s="80" t="s">
        <v>19</v>
      </c>
      <c r="D2158" s="80" t="s">
        <v>20</v>
      </c>
      <c r="E2158" s="80" t="s">
        <v>6894</v>
      </c>
      <c r="F2158" s="80" t="s">
        <v>6984</v>
      </c>
      <c r="G2158" s="80" t="s">
        <v>7095</v>
      </c>
      <c r="H2158" t="s">
        <v>7098</v>
      </c>
      <c r="I2158" s="50">
        <v>12.63</v>
      </c>
    </row>
    <row r="2159" spans="1:9" x14ac:dyDescent="0.2">
      <c r="A2159">
        <v>547224</v>
      </c>
      <c r="B2159" s="79">
        <v>7899110638981</v>
      </c>
      <c r="C2159" s="80" t="s">
        <v>19</v>
      </c>
      <c r="D2159" s="80" t="s">
        <v>20</v>
      </c>
      <c r="E2159" s="80" t="s">
        <v>6894</v>
      </c>
      <c r="F2159" s="80" t="s">
        <v>6984</v>
      </c>
      <c r="G2159" s="80" t="s">
        <v>7095</v>
      </c>
      <c r="H2159" t="s">
        <v>7099</v>
      </c>
      <c r="I2159" s="50">
        <v>14.71</v>
      </c>
    </row>
    <row r="2160" spans="1:9" x14ac:dyDescent="0.2">
      <c r="A2160">
        <v>580104</v>
      </c>
      <c r="B2160" s="79">
        <v>7899110623871</v>
      </c>
      <c r="C2160" s="80" t="s">
        <v>19</v>
      </c>
      <c r="D2160" s="80" t="s">
        <v>20</v>
      </c>
      <c r="E2160" s="80" t="s">
        <v>6894</v>
      </c>
      <c r="F2160" s="80" t="s">
        <v>6984</v>
      </c>
      <c r="G2160" s="80" t="s">
        <v>7095</v>
      </c>
      <c r="H2160" t="s">
        <v>7111</v>
      </c>
      <c r="I2160" s="50">
        <v>5.87</v>
      </c>
    </row>
    <row r="2161" spans="1:9" x14ac:dyDescent="0.2">
      <c r="A2161">
        <v>580086</v>
      </c>
      <c r="B2161" s="79">
        <v>7899110623314</v>
      </c>
      <c r="C2161" s="80" t="s">
        <v>19</v>
      </c>
      <c r="D2161" s="80" t="s">
        <v>20</v>
      </c>
      <c r="E2161" s="80" t="s">
        <v>6894</v>
      </c>
      <c r="F2161" s="80" t="s">
        <v>6984</v>
      </c>
      <c r="G2161" s="80" t="s">
        <v>7095</v>
      </c>
      <c r="H2161" t="s">
        <v>7109</v>
      </c>
      <c r="I2161" s="50">
        <v>8.98</v>
      </c>
    </row>
    <row r="2162" spans="1:9" x14ac:dyDescent="0.2">
      <c r="A2162">
        <v>580089</v>
      </c>
      <c r="B2162" s="79">
        <v>7908802312075</v>
      </c>
      <c r="C2162" s="80" t="s">
        <v>19</v>
      </c>
      <c r="D2162" s="80" t="s">
        <v>20</v>
      </c>
      <c r="E2162" s="80" t="s">
        <v>6894</v>
      </c>
      <c r="F2162" s="80" t="s">
        <v>6984</v>
      </c>
      <c r="G2162" s="80" t="s">
        <v>7095</v>
      </c>
      <c r="H2162" t="s">
        <v>13737</v>
      </c>
      <c r="I2162" s="50">
        <v>10.54</v>
      </c>
    </row>
    <row r="2163" spans="1:9" x14ac:dyDescent="0.2">
      <c r="A2163">
        <v>579970</v>
      </c>
      <c r="B2163" s="79">
        <v>7898426969376</v>
      </c>
      <c r="C2163" s="80" t="s">
        <v>19</v>
      </c>
      <c r="D2163" s="80" t="s">
        <v>20</v>
      </c>
      <c r="E2163" s="80" t="s">
        <v>6894</v>
      </c>
      <c r="F2163" s="80" t="s">
        <v>6984</v>
      </c>
      <c r="G2163" s="80" t="s">
        <v>7095</v>
      </c>
      <c r="H2163" t="s">
        <v>13738</v>
      </c>
      <c r="I2163" s="50">
        <v>6.57</v>
      </c>
    </row>
    <row r="2164" spans="1:9" x14ac:dyDescent="0.2">
      <c r="A2164">
        <v>580060</v>
      </c>
      <c r="B2164" s="79">
        <v>7898426969574</v>
      </c>
      <c r="C2164" s="80" t="s">
        <v>19</v>
      </c>
      <c r="D2164" s="80" t="s">
        <v>20</v>
      </c>
      <c r="E2164" s="80" t="s">
        <v>6894</v>
      </c>
      <c r="F2164" s="80" t="s">
        <v>6984</v>
      </c>
      <c r="G2164" s="80" t="s">
        <v>7095</v>
      </c>
      <c r="H2164" t="s">
        <v>7104</v>
      </c>
      <c r="I2164" s="50">
        <v>8.3699999999999992</v>
      </c>
    </row>
    <row r="2165" spans="1:9" x14ac:dyDescent="0.2">
      <c r="A2165">
        <v>580031</v>
      </c>
      <c r="B2165" s="79">
        <v>7899110643312</v>
      </c>
      <c r="C2165" s="80" t="s">
        <v>19</v>
      </c>
      <c r="D2165" s="80" t="s">
        <v>20</v>
      </c>
      <c r="E2165" s="80" t="s">
        <v>6894</v>
      </c>
      <c r="F2165" s="80" t="s">
        <v>6984</v>
      </c>
      <c r="G2165" s="80" t="s">
        <v>7095</v>
      </c>
      <c r="H2165" t="s">
        <v>7096</v>
      </c>
      <c r="I2165" s="50">
        <v>6.73</v>
      </c>
    </row>
    <row r="2166" spans="1:9" x14ac:dyDescent="0.2">
      <c r="A2166">
        <v>175865</v>
      </c>
      <c r="B2166" s="79">
        <v>7899110598704</v>
      </c>
      <c r="C2166" s="80" t="s">
        <v>19</v>
      </c>
      <c r="D2166" s="80" t="s">
        <v>20</v>
      </c>
      <c r="E2166" s="80" t="s">
        <v>6894</v>
      </c>
      <c r="F2166" s="80" t="s">
        <v>6984</v>
      </c>
      <c r="G2166" s="80" t="s">
        <v>7095</v>
      </c>
      <c r="H2166" t="s">
        <v>13739</v>
      </c>
      <c r="I2166" s="50">
        <v>5.52</v>
      </c>
    </row>
    <row r="2167" spans="1:9" x14ac:dyDescent="0.2">
      <c r="A2167">
        <v>579873</v>
      </c>
      <c r="B2167" s="79">
        <v>7908802304322</v>
      </c>
      <c r="C2167" s="80" t="s">
        <v>19</v>
      </c>
      <c r="D2167" s="80" t="s">
        <v>20</v>
      </c>
      <c r="E2167" s="80" t="s">
        <v>6894</v>
      </c>
      <c r="F2167" s="80" t="s">
        <v>6984</v>
      </c>
      <c r="G2167" s="80" t="s">
        <v>7095</v>
      </c>
      <c r="H2167" t="s">
        <v>13740</v>
      </c>
      <c r="I2167" s="50">
        <v>7.24</v>
      </c>
    </row>
    <row r="2168" spans="1:9" x14ac:dyDescent="0.2">
      <c r="A2168">
        <v>199467</v>
      </c>
      <c r="B2168" s="79">
        <v>7891691096013</v>
      </c>
      <c r="C2168" s="80" t="s">
        <v>19</v>
      </c>
      <c r="D2168" s="80" t="s">
        <v>20</v>
      </c>
      <c r="E2168" s="80" t="s">
        <v>6894</v>
      </c>
      <c r="F2168" s="80" t="s">
        <v>6984</v>
      </c>
      <c r="G2168" s="80" t="s">
        <v>7083</v>
      </c>
      <c r="H2168" t="s">
        <v>7084</v>
      </c>
      <c r="I2168" s="50">
        <v>28.72</v>
      </c>
    </row>
    <row r="2169" spans="1:9" x14ac:dyDescent="0.2">
      <c r="A2169">
        <v>539199</v>
      </c>
      <c r="B2169" s="79">
        <v>7891691005367</v>
      </c>
      <c r="C2169" s="80" t="s">
        <v>19</v>
      </c>
      <c r="D2169" s="80" t="s">
        <v>20</v>
      </c>
      <c r="E2169" s="80" t="s">
        <v>6894</v>
      </c>
      <c r="F2169" s="80" t="s">
        <v>6984</v>
      </c>
      <c r="G2169" s="80" t="s">
        <v>7083</v>
      </c>
      <c r="H2169" t="s">
        <v>7088</v>
      </c>
      <c r="I2169" s="50">
        <v>49.68</v>
      </c>
    </row>
    <row r="2170" spans="1:9" x14ac:dyDescent="0.2">
      <c r="A2170">
        <v>578917</v>
      </c>
      <c r="B2170" s="79">
        <v>7891691196010</v>
      </c>
      <c r="C2170" s="80" t="s">
        <v>19</v>
      </c>
      <c r="D2170" s="80" t="s">
        <v>20</v>
      </c>
      <c r="E2170" s="80" t="s">
        <v>6894</v>
      </c>
      <c r="F2170" s="80" t="s">
        <v>6984</v>
      </c>
      <c r="G2170" s="80" t="s">
        <v>7083</v>
      </c>
      <c r="H2170" t="s">
        <v>7089</v>
      </c>
      <c r="I2170" s="50">
        <v>32.15</v>
      </c>
    </row>
    <row r="2171" spans="1:9" x14ac:dyDescent="0.2">
      <c r="A2171">
        <v>578927</v>
      </c>
      <c r="B2171" s="79">
        <v>7891691398704</v>
      </c>
      <c r="C2171" s="80" t="s">
        <v>19</v>
      </c>
      <c r="D2171" s="80" t="s">
        <v>20</v>
      </c>
      <c r="E2171" s="80" t="s">
        <v>6894</v>
      </c>
      <c r="F2171" s="80" t="s">
        <v>6984</v>
      </c>
      <c r="G2171" s="80" t="s">
        <v>7083</v>
      </c>
      <c r="H2171" t="s">
        <v>7090</v>
      </c>
      <c r="I2171" s="50">
        <v>31.7</v>
      </c>
    </row>
    <row r="2172" spans="1:9" x14ac:dyDescent="0.2">
      <c r="A2172">
        <v>262906</v>
      </c>
      <c r="B2172" s="79">
        <v>7891691002069</v>
      </c>
      <c r="C2172" s="80" t="s">
        <v>19</v>
      </c>
      <c r="D2172" s="80" t="s">
        <v>20</v>
      </c>
      <c r="E2172" s="80" t="s">
        <v>6894</v>
      </c>
      <c r="F2172" s="80" t="s">
        <v>6984</v>
      </c>
      <c r="G2172" s="80" t="s">
        <v>7083</v>
      </c>
      <c r="H2172" t="s">
        <v>13741</v>
      </c>
      <c r="I2172" s="50">
        <v>25.92</v>
      </c>
    </row>
    <row r="2173" spans="1:9" x14ac:dyDescent="0.2">
      <c r="A2173">
        <v>578962</v>
      </c>
      <c r="B2173" s="79">
        <v>7896098863978</v>
      </c>
      <c r="C2173" s="80" t="s">
        <v>19</v>
      </c>
      <c r="D2173" s="80" t="s">
        <v>20</v>
      </c>
      <c r="E2173" s="80" t="s">
        <v>6894</v>
      </c>
      <c r="F2173" s="80" t="s">
        <v>6984</v>
      </c>
      <c r="G2173" s="80" t="s">
        <v>7083</v>
      </c>
      <c r="H2173" t="s">
        <v>13742</v>
      </c>
      <c r="I2173" s="50">
        <v>25.92</v>
      </c>
    </row>
    <row r="2174" spans="1:9" x14ac:dyDescent="0.2">
      <c r="A2174">
        <v>578977</v>
      </c>
      <c r="B2174" s="79">
        <v>7891691400223</v>
      </c>
      <c r="C2174" s="80" t="s">
        <v>19</v>
      </c>
      <c r="D2174" s="80" t="s">
        <v>20</v>
      </c>
      <c r="E2174" s="80" t="s">
        <v>6894</v>
      </c>
      <c r="F2174" s="80" t="s">
        <v>6984</v>
      </c>
      <c r="G2174" s="80" t="s">
        <v>7083</v>
      </c>
      <c r="H2174" t="s">
        <v>13743</v>
      </c>
      <c r="I2174" s="50">
        <v>23.45</v>
      </c>
    </row>
    <row r="2175" spans="1:9" x14ac:dyDescent="0.2">
      <c r="A2175">
        <v>578978</v>
      </c>
      <c r="B2175" s="79">
        <v>7891691400216</v>
      </c>
      <c r="C2175" s="80" t="s">
        <v>19</v>
      </c>
      <c r="D2175" s="80" t="s">
        <v>20</v>
      </c>
      <c r="E2175" s="80" t="s">
        <v>6894</v>
      </c>
      <c r="F2175" s="80" t="s">
        <v>6984</v>
      </c>
      <c r="G2175" s="80" t="s">
        <v>7083</v>
      </c>
      <c r="H2175" t="s">
        <v>13744</v>
      </c>
      <c r="I2175" s="50">
        <v>23.45</v>
      </c>
    </row>
    <row r="2176" spans="1:9" x14ac:dyDescent="0.2">
      <c r="A2176">
        <v>578936</v>
      </c>
      <c r="B2176" s="79">
        <v>7891691005398</v>
      </c>
      <c r="C2176" s="80" t="s">
        <v>19</v>
      </c>
      <c r="D2176" s="80" t="s">
        <v>20</v>
      </c>
      <c r="E2176" s="80" t="s">
        <v>6894</v>
      </c>
      <c r="F2176" s="80" t="s">
        <v>6984</v>
      </c>
      <c r="G2176" s="80" t="s">
        <v>7083</v>
      </c>
      <c r="H2176" t="s">
        <v>7091</v>
      </c>
      <c r="I2176" s="50">
        <v>25.9</v>
      </c>
    </row>
    <row r="2177" spans="1:9" x14ac:dyDescent="0.2">
      <c r="A2177">
        <v>578957</v>
      </c>
      <c r="B2177" s="79">
        <v>7896098863916</v>
      </c>
      <c r="C2177" s="80" t="s">
        <v>19</v>
      </c>
      <c r="D2177" s="80" t="s">
        <v>20</v>
      </c>
      <c r="E2177" s="80" t="s">
        <v>6894</v>
      </c>
      <c r="F2177" s="80" t="s">
        <v>6984</v>
      </c>
      <c r="G2177" s="80" t="s">
        <v>7083</v>
      </c>
      <c r="H2177" t="s">
        <v>7092</v>
      </c>
      <c r="I2177" s="50">
        <v>27.07</v>
      </c>
    </row>
    <row r="2178" spans="1:9" x14ac:dyDescent="0.2">
      <c r="A2178">
        <v>328615</v>
      </c>
      <c r="B2178" s="79">
        <v>7891691005473</v>
      </c>
      <c r="C2178" s="80" t="s">
        <v>19</v>
      </c>
      <c r="D2178" s="80" t="s">
        <v>20</v>
      </c>
      <c r="E2178" s="80" t="s">
        <v>6894</v>
      </c>
      <c r="F2178" s="80" t="s">
        <v>6984</v>
      </c>
      <c r="G2178" s="80" t="s">
        <v>7083</v>
      </c>
      <c r="H2178" t="s">
        <v>13745</v>
      </c>
      <c r="I2178" s="50">
        <v>21.78</v>
      </c>
    </row>
    <row r="2179" spans="1:9" x14ac:dyDescent="0.2">
      <c r="A2179">
        <v>328621</v>
      </c>
      <c r="B2179" s="79">
        <v>7891691005480</v>
      </c>
      <c r="C2179" s="80" t="s">
        <v>19</v>
      </c>
      <c r="D2179" s="80" t="s">
        <v>20</v>
      </c>
      <c r="E2179" s="80" t="s">
        <v>6894</v>
      </c>
      <c r="F2179" s="80" t="s">
        <v>6984</v>
      </c>
      <c r="G2179" s="80" t="s">
        <v>7083</v>
      </c>
      <c r="H2179" t="s">
        <v>13746</v>
      </c>
      <c r="I2179" s="50">
        <v>21.78</v>
      </c>
    </row>
    <row r="2180" spans="1:9" x14ac:dyDescent="0.2">
      <c r="A2180">
        <v>328612</v>
      </c>
      <c r="B2180" s="79">
        <v>7891691005466</v>
      </c>
      <c r="C2180" s="80" t="s">
        <v>19</v>
      </c>
      <c r="D2180" s="80" t="s">
        <v>20</v>
      </c>
      <c r="E2180" s="80" t="s">
        <v>6894</v>
      </c>
      <c r="F2180" s="80" t="s">
        <v>6984</v>
      </c>
      <c r="G2180" s="80" t="s">
        <v>7083</v>
      </c>
      <c r="H2180" t="s">
        <v>13747</v>
      </c>
      <c r="I2180" s="50">
        <v>21.78</v>
      </c>
    </row>
    <row r="2181" spans="1:9" x14ac:dyDescent="0.2">
      <c r="A2181">
        <v>23202</v>
      </c>
      <c r="B2181" s="79">
        <v>7891691188039</v>
      </c>
      <c r="C2181" s="80" t="s">
        <v>19</v>
      </c>
      <c r="D2181" s="80" t="s">
        <v>20</v>
      </c>
      <c r="E2181" s="80" t="s">
        <v>6894</v>
      </c>
      <c r="F2181" s="80" t="s">
        <v>6984</v>
      </c>
      <c r="G2181" s="80" t="s">
        <v>7083</v>
      </c>
      <c r="H2181" t="s">
        <v>7085</v>
      </c>
      <c r="I2181" s="50">
        <v>27.07</v>
      </c>
    </row>
    <row r="2182" spans="1:9" x14ac:dyDescent="0.2">
      <c r="A2182">
        <v>6630</v>
      </c>
      <c r="B2182" s="79">
        <v>7891691083112</v>
      </c>
      <c r="C2182" s="80" t="s">
        <v>19</v>
      </c>
      <c r="D2182" s="80" t="s">
        <v>20</v>
      </c>
      <c r="E2182" s="80" t="s">
        <v>6894</v>
      </c>
      <c r="F2182" s="80" t="s">
        <v>6984</v>
      </c>
      <c r="G2182" s="80" t="s">
        <v>7083</v>
      </c>
      <c r="H2182" t="s">
        <v>13748</v>
      </c>
      <c r="I2182" s="50">
        <v>29.6</v>
      </c>
    </row>
    <row r="2183" spans="1:9" x14ac:dyDescent="0.2">
      <c r="A2183">
        <v>11413</v>
      </c>
      <c r="B2183" s="79">
        <v>7891691083129</v>
      </c>
      <c r="C2183" s="80" t="s">
        <v>19</v>
      </c>
      <c r="D2183" s="80" t="s">
        <v>20</v>
      </c>
      <c r="E2183" s="80" t="s">
        <v>6894</v>
      </c>
      <c r="F2183" s="80" t="s">
        <v>6984</v>
      </c>
      <c r="G2183" s="80" t="s">
        <v>7083</v>
      </c>
      <c r="H2183" t="s">
        <v>13749</v>
      </c>
      <c r="I2183" s="50">
        <v>28.73</v>
      </c>
    </row>
    <row r="2184" spans="1:9" x14ac:dyDescent="0.2">
      <c r="A2184">
        <v>176392</v>
      </c>
      <c r="B2184" s="79">
        <v>7891691097416</v>
      </c>
      <c r="C2184" s="80" t="s">
        <v>19</v>
      </c>
      <c r="D2184" s="80" t="s">
        <v>20</v>
      </c>
      <c r="E2184" s="80" t="s">
        <v>6894</v>
      </c>
      <c r="F2184" s="80" t="s">
        <v>6984</v>
      </c>
      <c r="G2184" s="80" t="s">
        <v>7083</v>
      </c>
      <c r="H2184" t="s">
        <v>13750</v>
      </c>
      <c r="I2184" s="50">
        <v>79.45</v>
      </c>
    </row>
    <row r="2185" spans="1:9" x14ac:dyDescent="0.2">
      <c r="A2185">
        <v>578979</v>
      </c>
      <c r="B2185" s="79">
        <v>7891691400209</v>
      </c>
      <c r="C2185" s="80" t="s">
        <v>19</v>
      </c>
      <c r="D2185" s="80" t="s">
        <v>20</v>
      </c>
      <c r="E2185" s="80" t="s">
        <v>6894</v>
      </c>
      <c r="F2185" s="80" t="s">
        <v>6984</v>
      </c>
      <c r="G2185" s="80" t="s">
        <v>7083</v>
      </c>
      <c r="H2185" t="s">
        <v>13751</v>
      </c>
      <c r="I2185" s="50">
        <v>31.37</v>
      </c>
    </row>
    <row r="2186" spans="1:9" x14ac:dyDescent="0.2">
      <c r="A2186">
        <v>578980</v>
      </c>
      <c r="B2186" s="79">
        <v>7891691400681</v>
      </c>
      <c r="C2186" s="80" t="s">
        <v>19</v>
      </c>
      <c r="D2186" s="80" t="s">
        <v>20</v>
      </c>
      <c r="E2186" s="80" t="s">
        <v>6894</v>
      </c>
      <c r="F2186" s="80" t="s">
        <v>6984</v>
      </c>
      <c r="G2186" s="80" t="s">
        <v>7083</v>
      </c>
      <c r="H2186" t="s">
        <v>7093</v>
      </c>
      <c r="I2186" s="50">
        <v>31.37</v>
      </c>
    </row>
    <row r="2187" spans="1:9" x14ac:dyDescent="0.2">
      <c r="A2187">
        <v>578983</v>
      </c>
      <c r="B2187" s="79">
        <v>7896098863947</v>
      </c>
      <c r="C2187" s="80" t="s">
        <v>19</v>
      </c>
      <c r="D2187" s="80" t="s">
        <v>20</v>
      </c>
      <c r="E2187" s="80" t="s">
        <v>6894</v>
      </c>
      <c r="F2187" s="80" t="s">
        <v>6984</v>
      </c>
      <c r="G2187" s="80" t="s">
        <v>7083</v>
      </c>
      <c r="H2187" t="s">
        <v>7094</v>
      </c>
      <c r="I2187" s="50">
        <v>31.37</v>
      </c>
    </row>
    <row r="2188" spans="1:9" x14ac:dyDescent="0.2">
      <c r="A2188">
        <v>539184</v>
      </c>
      <c r="B2188" s="79">
        <v>7891691396762</v>
      </c>
      <c r="C2188" s="80" t="s">
        <v>19</v>
      </c>
      <c r="D2188" s="80" t="s">
        <v>20</v>
      </c>
      <c r="E2188" s="80" t="s">
        <v>6894</v>
      </c>
      <c r="F2188" s="80" t="s">
        <v>6984</v>
      </c>
      <c r="G2188" s="80" t="s">
        <v>7083</v>
      </c>
      <c r="H2188" t="s">
        <v>13752</v>
      </c>
      <c r="I2188" s="50">
        <v>20.71</v>
      </c>
    </row>
    <row r="2189" spans="1:9" x14ac:dyDescent="0.2">
      <c r="A2189">
        <v>539187</v>
      </c>
      <c r="B2189" s="79">
        <v>7891691397882</v>
      </c>
      <c r="C2189" s="80" t="s">
        <v>19</v>
      </c>
      <c r="D2189" s="80" t="s">
        <v>20</v>
      </c>
      <c r="E2189" s="80" t="s">
        <v>6894</v>
      </c>
      <c r="F2189" s="80" t="s">
        <v>6984</v>
      </c>
      <c r="G2189" s="80" t="s">
        <v>7083</v>
      </c>
      <c r="H2189" t="s">
        <v>13753</v>
      </c>
      <c r="I2189" s="50">
        <v>20.71</v>
      </c>
    </row>
    <row r="2190" spans="1:9" x14ac:dyDescent="0.2">
      <c r="A2190">
        <v>539189</v>
      </c>
      <c r="B2190" s="79">
        <v>7891691396786</v>
      </c>
      <c r="C2190" s="80" t="s">
        <v>19</v>
      </c>
      <c r="D2190" s="80" t="s">
        <v>20</v>
      </c>
      <c r="E2190" s="80" t="s">
        <v>6894</v>
      </c>
      <c r="F2190" s="80" t="s">
        <v>6984</v>
      </c>
      <c r="G2190" s="80" t="s">
        <v>7083</v>
      </c>
      <c r="H2190" t="s">
        <v>13754</v>
      </c>
      <c r="I2190" s="50">
        <v>20.71</v>
      </c>
    </row>
    <row r="2191" spans="1:9" x14ac:dyDescent="0.2">
      <c r="A2191">
        <v>539192</v>
      </c>
      <c r="B2191" s="79">
        <v>7891691397677</v>
      </c>
      <c r="C2191" s="80" t="s">
        <v>19</v>
      </c>
      <c r="D2191" s="80" t="s">
        <v>20</v>
      </c>
      <c r="E2191" s="80" t="s">
        <v>6894</v>
      </c>
      <c r="F2191" s="80" t="s">
        <v>6984</v>
      </c>
      <c r="G2191" s="80" t="s">
        <v>7083</v>
      </c>
      <c r="H2191" t="s">
        <v>7087</v>
      </c>
      <c r="I2191" s="50">
        <v>62.52</v>
      </c>
    </row>
    <row r="2192" spans="1:9" x14ac:dyDescent="0.2">
      <c r="A2192">
        <v>262928</v>
      </c>
      <c r="B2192" s="79">
        <v>7891691004285</v>
      </c>
      <c r="C2192" s="80" t="s">
        <v>19</v>
      </c>
      <c r="D2192" s="80" t="s">
        <v>20</v>
      </c>
      <c r="E2192" s="80" t="s">
        <v>6894</v>
      </c>
      <c r="F2192" s="80" t="s">
        <v>6984</v>
      </c>
      <c r="G2192" s="80" t="s">
        <v>7083</v>
      </c>
      <c r="H2192" t="s">
        <v>13755</v>
      </c>
      <c r="I2192" s="50">
        <v>33.24</v>
      </c>
    </row>
    <row r="2193" spans="1:9" x14ac:dyDescent="0.2">
      <c r="A2193">
        <v>452830</v>
      </c>
      <c r="B2193" s="79">
        <v>7891691014772</v>
      </c>
      <c r="C2193" s="80" t="s">
        <v>19</v>
      </c>
      <c r="D2193" s="80" t="s">
        <v>20</v>
      </c>
      <c r="E2193" s="80" t="s">
        <v>6894</v>
      </c>
      <c r="F2193" s="80" t="s">
        <v>6984</v>
      </c>
      <c r="G2193" s="80" t="s">
        <v>7083</v>
      </c>
      <c r="H2193" t="s">
        <v>13756</v>
      </c>
      <c r="I2193" s="50">
        <v>29.92</v>
      </c>
    </row>
    <row r="2194" spans="1:9" x14ac:dyDescent="0.2">
      <c r="A2194">
        <v>452838</v>
      </c>
      <c r="B2194" s="79">
        <v>7891691014796</v>
      </c>
      <c r="C2194" s="80" t="s">
        <v>19</v>
      </c>
      <c r="D2194" s="80" t="s">
        <v>20</v>
      </c>
      <c r="E2194" s="80" t="s">
        <v>6894</v>
      </c>
      <c r="F2194" s="80" t="s">
        <v>6984</v>
      </c>
      <c r="G2194" s="80" t="s">
        <v>7083</v>
      </c>
      <c r="H2194" t="s">
        <v>13757</v>
      </c>
      <c r="I2194" s="50">
        <v>29.92</v>
      </c>
    </row>
    <row r="2195" spans="1:9" x14ac:dyDescent="0.2">
      <c r="A2195">
        <v>452916</v>
      </c>
      <c r="B2195" s="79">
        <v>7891691008269</v>
      </c>
      <c r="C2195" s="80" t="s">
        <v>19</v>
      </c>
      <c r="D2195" s="80" t="s">
        <v>20</v>
      </c>
      <c r="E2195" s="80" t="s">
        <v>6894</v>
      </c>
      <c r="F2195" s="80" t="s">
        <v>6984</v>
      </c>
      <c r="G2195" s="80" t="s">
        <v>7083</v>
      </c>
      <c r="H2195" t="s">
        <v>7086</v>
      </c>
      <c r="I2195" s="50">
        <v>54.93</v>
      </c>
    </row>
    <row r="2196" spans="1:9" x14ac:dyDescent="0.2">
      <c r="A2196">
        <v>304487</v>
      </c>
      <c r="B2196" s="79">
        <v>7896479920566</v>
      </c>
      <c r="C2196" s="80" t="s">
        <v>19</v>
      </c>
      <c r="D2196" s="80" t="s">
        <v>20</v>
      </c>
      <c r="E2196" s="80" t="s">
        <v>6894</v>
      </c>
      <c r="F2196" s="80" t="s">
        <v>6984</v>
      </c>
      <c r="G2196" s="80" t="s">
        <v>6989</v>
      </c>
      <c r="H2196" t="s">
        <v>6994</v>
      </c>
      <c r="I2196" s="50">
        <v>9.0399999999999991</v>
      </c>
    </row>
    <row r="2197" spans="1:9" x14ac:dyDescent="0.2">
      <c r="A2197">
        <v>304492</v>
      </c>
      <c r="B2197" s="79">
        <v>7896479920573</v>
      </c>
      <c r="C2197" s="80" t="s">
        <v>19</v>
      </c>
      <c r="D2197" s="80" t="s">
        <v>20</v>
      </c>
      <c r="E2197" s="80" t="s">
        <v>6894</v>
      </c>
      <c r="F2197" s="80" t="s">
        <v>6984</v>
      </c>
      <c r="G2197" s="80" t="s">
        <v>6989</v>
      </c>
      <c r="H2197" t="s">
        <v>6995</v>
      </c>
      <c r="I2197" s="50">
        <v>9.75</v>
      </c>
    </row>
    <row r="2198" spans="1:9" x14ac:dyDescent="0.2">
      <c r="A2198">
        <v>304497</v>
      </c>
      <c r="B2198" s="79">
        <v>7896479904252</v>
      </c>
      <c r="C2198" s="80" t="s">
        <v>19</v>
      </c>
      <c r="D2198" s="80" t="s">
        <v>20</v>
      </c>
      <c r="E2198" s="80" t="s">
        <v>6894</v>
      </c>
      <c r="F2198" s="80" t="s">
        <v>6984</v>
      </c>
      <c r="G2198" s="80" t="s">
        <v>6989</v>
      </c>
      <c r="H2198" t="s">
        <v>6996</v>
      </c>
      <c r="I2198" s="50">
        <v>11.2</v>
      </c>
    </row>
    <row r="2199" spans="1:9" x14ac:dyDescent="0.2">
      <c r="A2199">
        <v>370572</v>
      </c>
      <c r="B2199" s="79">
        <v>7896479907895</v>
      </c>
      <c r="C2199" s="80" t="s">
        <v>19</v>
      </c>
      <c r="D2199" s="80" t="s">
        <v>20</v>
      </c>
      <c r="E2199" s="80" t="s">
        <v>6894</v>
      </c>
      <c r="F2199" s="80" t="s">
        <v>6984</v>
      </c>
      <c r="G2199" s="80" t="s">
        <v>6989</v>
      </c>
      <c r="H2199" t="s">
        <v>6997</v>
      </c>
      <c r="I2199" s="50">
        <v>5.03</v>
      </c>
    </row>
    <row r="2200" spans="1:9" x14ac:dyDescent="0.2">
      <c r="A2200">
        <v>370574</v>
      </c>
      <c r="B2200" s="79">
        <v>7896479909684</v>
      </c>
      <c r="C2200" s="80" t="s">
        <v>19</v>
      </c>
      <c r="D2200" s="80" t="s">
        <v>20</v>
      </c>
      <c r="E2200" s="80" t="s">
        <v>6894</v>
      </c>
      <c r="F2200" s="80" t="s">
        <v>6984</v>
      </c>
      <c r="G2200" s="80" t="s">
        <v>6989</v>
      </c>
      <c r="H2200" t="s">
        <v>6998</v>
      </c>
      <c r="I2200" s="50">
        <v>5.03</v>
      </c>
    </row>
    <row r="2201" spans="1:9" x14ac:dyDescent="0.2">
      <c r="A2201">
        <v>370586</v>
      </c>
      <c r="B2201" s="79">
        <v>7896479907840</v>
      </c>
      <c r="C2201" s="80" t="s">
        <v>19</v>
      </c>
      <c r="D2201" s="80" t="s">
        <v>20</v>
      </c>
      <c r="E2201" s="80" t="s">
        <v>6894</v>
      </c>
      <c r="F2201" s="80" t="s">
        <v>6984</v>
      </c>
      <c r="G2201" s="80" t="s">
        <v>6989</v>
      </c>
      <c r="H2201" t="s">
        <v>7003</v>
      </c>
      <c r="I2201" s="50">
        <v>5.03</v>
      </c>
    </row>
    <row r="2202" spans="1:9" x14ac:dyDescent="0.2">
      <c r="A2202">
        <v>370588</v>
      </c>
      <c r="B2202" s="79">
        <v>7896479909660</v>
      </c>
      <c r="C2202" s="80" t="s">
        <v>19</v>
      </c>
      <c r="D2202" s="80" t="s">
        <v>20</v>
      </c>
      <c r="E2202" s="80" t="s">
        <v>6894</v>
      </c>
      <c r="F2202" s="80" t="s">
        <v>6984</v>
      </c>
      <c r="G2202" s="80" t="s">
        <v>6989</v>
      </c>
      <c r="H2202" t="s">
        <v>7004</v>
      </c>
      <c r="I2202" s="50">
        <v>5.03</v>
      </c>
    </row>
    <row r="2203" spans="1:9" x14ac:dyDescent="0.2">
      <c r="A2203">
        <v>370589</v>
      </c>
      <c r="B2203" s="79">
        <v>7896479959207</v>
      </c>
      <c r="C2203" s="80" t="s">
        <v>19</v>
      </c>
      <c r="D2203" s="80" t="s">
        <v>20</v>
      </c>
      <c r="E2203" s="80" t="s">
        <v>6894</v>
      </c>
      <c r="F2203" s="80" t="s">
        <v>6984</v>
      </c>
      <c r="G2203" s="80" t="s">
        <v>6989</v>
      </c>
      <c r="H2203" t="s">
        <v>7005</v>
      </c>
      <c r="I2203" s="50">
        <v>7.29</v>
      </c>
    </row>
    <row r="2204" spans="1:9" x14ac:dyDescent="0.2">
      <c r="A2204">
        <v>370579</v>
      </c>
      <c r="B2204" s="79">
        <v>7896479907796</v>
      </c>
      <c r="C2204" s="80" t="s">
        <v>19</v>
      </c>
      <c r="D2204" s="80" t="s">
        <v>20</v>
      </c>
      <c r="E2204" s="80" t="s">
        <v>6894</v>
      </c>
      <c r="F2204" s="80" t="s">
        <v>6984</v>
      </c>
      <c r="G2204" s="80" t="s">
        <v>6989</v>
      </c>
      <c r="H2204" t="s">
        <v>7001</v>
      </c>
      <c r="I2204" s="50">
        <v>5.09</v>
      </c>
    </row>
    <row r="2205" spans="1:9" x14ac:dyDescent="0.2">
      <c r="A2205">
        <v>370605</v>
      </c>
      <c r="B2205" s="79">
        <v>7896479909646</v>
      </c>
      <c r="C2205" s="80" t="s">
        <v>19</v>
      </c>
      <c r="D2205" s="80" t="s">
        <v>20</v>
      </c>
      <c r="E2205" s="80" t="s">
        <v>6894</v>
      </c>
      <c r="F2205" s="80" t="s">
        <v>6984</v>
      </c>
      <c r="G2205" s="80" t="s">
        <v>6989</v>
      </c>
      <c r="H2205" t="s">
        <v>7007</v>
      </c>
      <c r="I2205" s="50">
        <v>5.09</v>
      </c>
    </row>
    <row r="2206" spans="1:9" x14ac:dyDescent="0.2">
      <c r="A2206">
        <v>407636</v>
      </c>
      <c r="B2206" s="79">
        <v>7896479973371</v>
      </c>
      <c r="C2206" s="80" t="s">
        <v>19</v>
      </c>
      <c r="D2206" s="80" t="s">
        <v>20</v>
      </c>
      <c r="E2206" s="80" t="s">
        <v>6894</v>
      </c>
      <c r="F2206" s="80" t="s">
        <v>6984</v>
      </c>
      <c r="G2206" s="80" t="s">
        <v>6989</v>
      </c>
      <c r="H2206" t="s">
        <v>6990</v>
      </c>
      <c r="I2206" s="50">
        <v>31.31</v>
      </c>
    </row>
    <row r="2207" spans="1:9" x14ac:dyDescent="0.2">
      <c r="A2207">
        <v>407637</v>
      </c>
      <c r="B2207" s="79">
        <v>7896479973395</v>
      </c>
      <c r="C2207" s="80" t="s">
        <v>19</v>
      </c>
      <c r="D2207" s="80" t="s">
        <v>20</v>
      </c>
      <c r="E2207" s="80" t="s">
        <v>6894</v>
      </c>
      <c r="F2207" s="80" t="s">
        <v>6984</v>
      </c>
      <c r="G2207" s="80" t="s">
        <v>6989</v>
      </c>
      <c r="H2207" t="s">
        <v>6991</v>
      </c>
      <c r="I2207" s="50">
        <v>31.31</v>
      </c>
    </row>
    <row r="2208" spans="1:9" x14ac:dyDescent="0.2">
      <c r="A2208">
        <v>407639</v>
      </c>
      <c r="B2208" s="79">
        <v>7896479973319</v>
      </c>
      <c r="C2208" s="80" t="s">
        <v>19</v>
      </c>
      <c r="D2208" s="80" t="s">
        <v>20</v>
      </c>
      <c r="E2208" s="80" t="s">
        <v>6894</v>
      </c>
      <c r="F2208" s="80" t="s">
        <v>6984</v>
      </c>
      <c r="G2208" s="80" t="s">
        <v>6989</v>
      </c>
      <c r="H2208" t="s">
        <v>6992</v>
      </c>
      <c r="I2208" s="50">
        <v>31.31</v>
      </c>
    </row>
    <row r="2209" spans="1:9" x14ac:dyDescent="0.2">
      <c r="A2209">
        <v>331405</v>
      </c>
      <c r="B2209" s="79">
        <v>7896479900742</v>
      </c>
      <c r="C2209" s="80" t="s">
        <v>19</v>
      </c>
      <c r="D2209" s="80" t="s">
        <v>20</v>
      </c>
      <c r="E2209" s="80" t="s">
        <v>6894</v>
      </c>
      <c r="F2209" s="80" t="s">
        <v>6984</v>
      </c>
      <c r="G2209" s="80" t="s">
        <v>6989</v>
      </c>
      <c r="H2209" t="s">
        <v>13758</v>
      </c>
      <c r="I2209" s="50">
        <v>4.9400000000000004</v>
      </c>
    </row>
    <row r="2210" spans="1:9" x14ac:dyDescent="0.2">
      <c r="A2210">
        <v>387806</v>
      </c>
      <c r="B2210" s="79">
        <v>7896479916804</v>
      </c>
      <c r="C2210" s="80" t="s">
        <v>19</v>
      </c>
      <c r="D2210" s="80" t="s">
        <v>20</v>
      </c>
      <c r="E2210" s="80" t="s">
        <v>6894</v>
      </c>
      <c r="F2210" s="80" t="s">
        <v>6984</v>
      </c>
      <c r="G2210" s="80" t="s">
        <v>6989</v>
      </c>
      <c r="H2210" t="s">
        <v>7008</v>
      </c>
      <c r="I2210" s="50">
        <v>11.27</v>
      </c>
    </row>
    <row r="2211" spans="1:9" x14ac:dyDescent="0.2">
      <c r="A2211">
        <v>387811</v>
      </c>
      <c r="B2211" s="79">
        <v>7896479916590</v>
      </c>
      <c r="C2211" s="80" t="s">
        <v>19</v>
      </c>
      <c r="D2211" s="80" t="s">
        <v>20</v>
      </c>
      <c r="E2211" s="80" t="s">
        <v>6894</v>
      </c>
      <c r="F2211" s="80" t="s">
        <v>6984</v>
      </c>
      <c r="G2211" s="80" t="s">
        <v>6989</v>
      </c>
      <c r="H2211" t="s">
        <v>13759</v>
      </c>
      <c r="I2211" s="50">
        <v>14.61</v>
      </c>
    </row>
    <row r="2212" spans="1:9" x14ac:dyDescent="0.2">
      <c r="A2212">
        <v>387950</v>
      </c>
      <c r="B2212" s="79">
        <v>7896479916842</v>
      </c>
      <c r="C2212" s="80" t="s">
        <v>19</v>
      </c>
      <c r="D2212" s="80" t="s">
        <v>20</v>
      </c>
      <c r="E2212" s="80" t="s">
        <v>6894</v>
      </c>
      <c r="F2212" s="80" t="s">
        <v>6984</v>
      </c>
      <c r="G2212" s="80" t="s">
        <v>6989</v>
      </c>
      <c r="H2212" t="s">
        <v>13760</v>
      </c>
      <c r="I2212" s="50">
        <v>12.1</v>
      </c>
    </row>
    <row r="2213" spans="1:9" x14ac:dyDescent="0.2">
      <c r="A2213">
        <v>370583</v>
      </c>
      <c r="B2213" s="79">
        <v>7896479928562</v>
      </c>
      <c r="C2213" s="80" t="s">
        <v>19</v>
      </c>
      <c r="D2213" s="80" t="s">
        <v>20</v>
      </c>
      <c r="E2213" s="80" t="s">
        <v>6894</v>
      </c>
      <c r="F2213" s="80" t="s">
        <v>6984</v>
      </c>
      <c r="G2213" s="80" t="s">
        <v>6989</v>
      </c>
      <c r="H2213" t="s">
        <v>7002</v>
      </c>
      <c r="I2213" s="50">
        <v>15.36</v>
      </c>
    </row>
    <row r="2214" spans="1:9" x14ac:dyDescent="0.2">
      <c r="A2214">
        <v>370591</v>
      </c>
      <c r="B2214" s="79">
        <v>7896479901084</v>
      </c>
      <c r="C2214" s="80" t="s">
        <v>19</v>
      </c>
      <c r="D2214" s="80" t="s">
        <v>20</v>
      </c>
      <c r="E2214" s="80" t="s">
        <v>6894</v>
      </c>
      <c r="F2214" s="80" t="s">
        <v>6984</v>
      </c>
      <c r="G2214" s="80" t="s">
        <v>6989</v>
      </c>
      <c r="H2214" t="s">
        <v>13761</v>
      </c>
      <c r="I2214" s="50">
        <v>5.01</v>
      </c>
    </row>
    <row r="2215" spans="1:9" x14ac:dyDescent="0.2">
      <c r="A2215">
        <v>370603</v>
      </c>
      <c r="B2215" s="79">
        <v>7896479950808</v>
      </c>
      <c r="C2215" s="80" t="s">
        <v>19</v>
      </c>
      <c r="D2215" s="80" t="s">
        <v>20</v>
      </c>
      <c r="E2215" s="80" t="s">
        <v>6894</v>
      </c>
      <c r="F2215" s="80" t="s">
        <v>6984</v>
      </c>
      <c r="G2215" s="80" t="s">
        <v>6989</v>
      </c>
      <c r="H2215" t="s">
        <v>7006</v>
      </c>
      <c r="I2215" s="50">
        <v>8.85</v>
      </c>
    </row>
    <row r="2216" spans="1:9" x14ac:dyDescent="0.2">
      <c r="A2216">
        <v>370575</v>
      </c>
      <c r="B2216" s="79">
        <v>7896479901091</v>
      </c>
      <c r="C2216" s="80" t="s">
        <v>19</v>
      </c>
      <c r="D2216" s="80" t="s">
        <v>20</v>
      </c>
      <c r="E2216" s="80" t="s">
        <v>6894</v>
      </c>
      <c r="F2216" s="80" t="s">
        <v>6984</v>
      </c>
      <c r="G2216" s="80" t="s">
        <v>6989</v>
      </c>
      <c r="H2216" t="s">
        <v>6999</v>
      </c>
      <c r="I2216" s="50">
        <v>5</v>
      </c>
    </row>
    <row r="2217" spans="1:9" x14ac:dyDescent="0.2">
      <c r="A2217">
        <v>370577</v>
      </c>
      <c r="B2217" s="79">
        <v>7896479901053</v>
      </c>
      <c r="C2217" s="80" t="s">
        <v>19</v>
      </c>
      <c r="D2217" s="80" t="s">
        <v>20</v>
      </c>
      <c r="E2217" s="80" t="s">
        <v>6894</v>
      </c>
      <c r="F2217" s="80" t="s">
        <v>6984</v>
      </c>
      <c r="G2217" s="80" t="s">
        <v>6989</v>
      </c>
      <c r="H2217" t="s">
        <v>7000</v>
      </c>
      <c r="I2217" s="50">
        <v>5.01</v>
      </c>
    </row>
    <row r="2218" spans="1:9" x14ac:dyDescent="0.2">
      <c r="A2218">
        <v>275929</v>
      </c>
      <c r="B2218" s="79">
        <v>7896479958200</v>
      </c>
      <c r="C2218" s="80" t="s">
        <v>19</v>
      </c>
      <c r="D2218" s="80" t="s">
        <v>20</v>
      </c>
      <c r="E2218" s="80" t="s">
        <v>6894</v>
      </c>
      <c r="F2218" s="80" t="s">
        <v>6984</v>
      </c>
      <c r="G2218" s="80" t="s">
        <v>6989</v>
      </c>
      <c r="H2218" t="s">
        <v>6993</v>
      </c>
      <c r="I2218" s="50">
        <v>16.93</v>
      </c>
    </row>
    <row r="2219" spans="1:9" x14ac:dyDescent="0.2">
      <c r="A2219">
        <v>400704</v>
      </c>
      <c r="B2219" s="79">
        <v>7896020682226</v>
      </c>
      <c r="C2219" s="80" t="s">
        <v>19</v>
      </c>
      <c r="D2219" s="80" t="s">
        <v>20</v>
      </c>
      <c r="E2219" s="80" t="s">
        <v>6894</v>
      </c>
      <c r="F2219" s="80" t="s">
        <v>6984</v>
      </c>
      <c r="G2219" s="80" t="s">
        <v>6911</v>
      </c>
      <c r="H2219" t="s">
        <v>6986</v>
      </c>
      <c r="I2219" s="50">
        <v>70.92</v>
      </c>
    </row>
    <row r="2220" spans="1:9" x14ac:dyDescent="0.2">
      <c r="A2220">
        <v>352840</v>
      </c>
      <c r="B2220" s="79">
        <v>7891361029242</v>
      </c>
      <c r="C2220" s="80" t="s">
        <v>19</v>
      </c>
      <c r="D2220" s="80" t="s">
        <v>20</v>
      </c>
      <c r="E2220" s="80" t="s">
        <v>6894</v>
      </c>
      <c r="F2220" s="80" t="s">
        <v>6984</v>
      </c>
      <c r="G2220" s="80" t="s">
        <v>7113</v>
      </c>
      <c r="H2220" t="s">
        <v>7114</v>
      </c>
      <c r="I2220" s="50">
        <v>6.56</v>
      </c>
    </row>
    <row r="2221" spans="1:9" x14ac:dyDescent="0.2">
      <c r="A2221">
        <v>426607</v>
      </c>
      <c r="B2221" s="79">
        <v>7891361981687</v>
      </c>
      <c r="C2221" s="80" t="s">
        <v>19</v>
      </c>
      <c r="D2221" s="80" t="s">
        <v>20</v>
      </c>
      <c r="E2221" s="80" t="s">
        <v>6894</v>
      </c>
      <c r="F2221" s="80" t="s">
        <v>6984</v>
      </c>
      <c r="G2221" s="80" t="s">
        <v>7113</v>
      </c>
      <c r="H2221" t="s">
        <v>7115</v>
      </c>
      <c r="I2221" s="50">
        <v>7.87</v>
      </c>
    </row>
    <row r="2222" spans="1:9" x14ac:dyDescent="0.2">
      <c r="A2222">
        <v>158141</v>
      </c>
      <c r="B2222" s="79">
        <v>7898152731667</v>
      </c>
      <c r="C2222" s="80" t="s">
        <v>19</v>
      </c>
      <c r="D2222" s="80" t="s">
        <v>20</v>
      </c>
      <c r="E2222" s="80" t="s">
        <v>6894</v>
      </c>
      <c r="F2222" s="80" t="s">
        <v>6984</v>
      </c>
      <c r="G2222" s="80" t="s">
        <v>13762</v>
      </c>
      <c r="H2222" t="s">
        <v>13763</v>
      </c>
      <c r="I2222" s="50">
        <v>22.44</v>
      </c>
    </row>
    <row r="2223" spans="1:9" x14ac:dyDescent="0.2">
      <c r="A2223">
        <v>158164</v>
      </c>
      <c r="B2223" s="79">
        <v>7898152740041</v>
      </c>
      <c r="C2223" s="80" t="s">
        <v>19</v>
      </c>
      <c r="D2223" s="80" t="s">
        <v>20</v>
      </c>
      <c r="E2223" s="80" t="s">
        <v>6894</v>
      </c>
      <c r="F2223" s="80" t="s">
        <v>6984</v>
      </c>
      <c r="G2223" s="80" t="s">
        <v>13762</v>
      </c>
      <c r="H2223" t="s">
        <v>13764</v>
      </c>
      <c r="I2223" s="50">
        <v>18.809999999999999</v>
      </c>
    </row>
    <row r="2224" spans="1:9" x14ac:dyDescent="0.2">
      <c r="A2224">
        <v>333055</v>
      </c>
      <c r="B2224" s="79">
        <v>7898152731032</v>
      </c>
      <c r="C2224" s="80" t="s">
        <v>19</v>
      </c>
      <c r="D2224" s="80" t="s">
        <v>20</v>
      </c>
      <c r="E2224" s="80" t="s">
        <v>6894</v>
      </c>
      <c r="F2224" s="80" t="s">
        <v>6984</v>
      </c>
      <c r="G2224" s="80" t="s">
        <v>13762</v>
      </c>
      <c r="H2224" t="s">
        <v>13765</v>
      </c>
      <c r="I2224" s="50">
        <v>14.3</v>
      </c>
    </row>
    <row r="2225" spans="1:9" x14ac:dyDescent="0.2">
      <c r="A2225">
        <v>333065</v>
      </c>
      <c r="B2225" s="79">
        <v>7898152730912</v>
      </c>
      <c r="C2225" s="80" t="s">
        <v>19</v>
      </c>
      <c r="D2225" s="80" t="s">
        <v>20</v>
      </c>
      <c r="E2225" s="80" t="s">
        <v>6894</v>
      </c>
      <c r="F2225" s="80" t="s">
        <v>6984</v>
      </c>
      <c r="G2225" s="80" t="s">
        <v>13762</v>
      </c>
      <c r="H2225" t="s">
        <v>13766</v>
      </c>
      <c r="I2225" s="50">
        <v>18.36</v>
      </c>
    </row>
    <row r="2226" spans="1:9" x14ac:dyDescent="0.2">
      <c r="A2226">
        <v>158150</v>
      </c>
      <c r="B2226" s="79">
        <v>7898152720111</v>
      </c>
      <c r="C2226" s="80" t="s">
        <v>19</v>
      </c>
      <c r="D2226" s="80" t="s">
        <v>20</v>
      </c>
      <c r="E2226" s="80" t="s">
        <v>6894</v>
      </c>
      <c r="F2226" s="80" t="s">
        <v>6984</v>
      </c>
      <c r="G2226" s="80" t="s">
        <v>13762</v>
      </c>
      <c r="H2226" t="s">
        <v>13767</v>
      </c>
      <c r="I2226" s="50">
        <v>64.72</v>
      </c>
    </row>
    <row r="2227" spans="1:9" x14ac:dyDescent="0.2">
      <c r="A2227">
        <v>333063</v>
      </c>
      <c r="B2227" s="79">
        <v>7898152730929</v>
      </c>
      <c r="C2227" s="80" t="s">
        <v>19</v>
      </c>
      <c r="D2227" s="80" t="s">
        <v>20</v>
      </c>
      <c r="E2227" s="80" t="s">
        <v>6894</v>
      </c>
      <c r="F2227" s="80" t="s">
        <v>6984</v>
      </c>
      <c r="G2227" s="80" t="s">
        <v>13762</v>
      </c>
      <c r="H2227" t="s">
        <v>13768</v>
      </c>
      <c r="I2227" s="50">
        <v>22.89</v>
      </c>
    </row>
    <row r="2228" spans="1:9" x14ac:dyDescent="0.2">
      <c r="A2228">
        <v>188284</v>
      </c>
      <c r="B2228" s="79">
        <v>7898147772255</v>
      </c>
      <c r="C2228" s="80" t="s">
        <v>19</v>
      </c>
      <c r="D2228" s="80" t="s">
        <v>20</v>
      </c>
      <c r="E2228" s="80" t="s">
        <v>6894</v>
      </c>
      <c r="F2228" s="80" t="s">
        <v>6984</v>
      </c>
      <c r="G2228" s="80" t="s">
        <v>7118</v>
      </c>
      <c r="H2228" t="s">
        <v>7124</v>
      </c>
      <c r="I2228" s="50">
        <v>53.14</v>
      </c>
    </row>
    <row r="2229" spans="1:9" x14ac:dyDescent="0.2">
      <c r="A2229">
        <v>362559</v>
      </c>
      <c r="B2229" s="79">
        <v>7898147771562</v>
      </c>
      <c r="C2229" s="80" t="s">
        <v>19</v>
      </c>
      <c r="D2229" s="80" t="s">
        <v>20</v>
      </c>
      <c r="E2229" s="80" t="s">
        <v>6894</v>
      </c>
      <c r="F2229" s="80" t="s">
        <v>6984</v>
      </c>
      <c r="G2229" s="80" t="s">
        <v>7118</v>
      </c>
      <c r="H2229" t="s">
        <v>7135</v>
      </c>
      <c r="I2229" s="50">
        <v>99.58</v>
      </c>
    </row>
    <row r="2230" spans="1:9" x14ac:dyDescent="0.2">
      <c r="A2230">
        <v>175691</v>
      </c>
      <c r="B2230" s="79">
        <v>7898147772378</v>
      </c>
      <c r="C2230" s="80" t="s">
        <v>19</v>
      </c>
      <c r="D2230" s="80" t="s">
        <v>20</v>
      </c>
      <c r="E2230" s="80" t="s">
        <v>6894</v>
      </c>
      <c r="F2230" s="80" t="s">
        <v>6984</v>
      </c>
      <c r="G2230" s="80" t="s">
        <v>7118</v>
      </c>
      <c r="H2230" t="s">
        <v>7123</v>
      </c>
      <c r="I2230" s="50">
        <v>19.53</v>
      </c>
    </row>
    <row r="2231" spans="1:9" x14ac:dyDescent="0.2">
      <c r="A2231">
        <v>137372</v>
      </c>
      <c r="B2231" s="79">
        <v>7898147772156</v>
      </c>
      <c r="C2231" s="80" t="s">
        <v>19</v>
      </c>
      <c r="D2231" s="80" t="s">
        <v>20</v>
      </c>
      <c r="E2231" s="80" t="s">
        <v>6894</v>
      </c>
      <c r="F2231" s="80" t="s">
        <v>6984</v>
      </c>
      <c r="G2231" s="80" t="s">
        <v>7118</v>
      </c>
      <c r="H2231" t="s">
        <v>7122</v>
      </c>
      <c r="I2231" s="50">
        <v>47.64</v>
      </c>
    </row>
    <row r="2232" spans="1:9" x14ac:dyDescent="0.2">
      <c r="A2232">
        <v>261102</v>
      </c>
      <c r="B2232" s="79">
        <v>7898147773276</v>
      </c>
      <c r="C2232" s="80" t="s">
        <v>19</v>
      </c>
      <c r="D2232" s="80" t="s">
        <v>20</v>
      </c>
      <c r="E2232" s="80" t="s">
        <v>6894</v>
      </c>
      <c r="F2232" s="80" t="s">
        <v>6984</v>
      </c>
      <c r="G2232" s="80" t="s">
        <v>7118</v>
      </c>
      <c r="H2232" t="s">
        <v>7125</v>
      </c>
      <c r="I2232" s="50">
        <v>49.74</v>
      </c>
    </row>
    <row r="2233" spans="1:9" x14ac:dyDescent="0.2">
      <c r="A2233">
        <v>113985</v>
      </c>
      <c r="B2233" s="79">
        <v>7898147771807</v>
      </c>
      <c r="C2233" s="80" t="s">
        <v>19</v>
      </c>
      <c r="D2233" s="80" t="s">
        <v>20</v>
      </c>
      <c r="E2233" s="80" t="s">
        <v>6894</v>
      </c>
      <c r="F2233" s="80" t="s">
        <v>6984</v>
      </c>
      <c r="G2233" s="80" t="s">
        <v>7118</v>
      </c>
      <c r="H2233" t="s">
        <v>7119</v>
      </c>
      <c r="I2233" s="50">
        <v>21.84</v>
      </c>
    </row>
    <row r="2234" spans="1:9" x14ac:dyDescent="0.2">
      <c r="A2234">
        <v>113992</v>
      </c>
      <c r="B2234" s="79">
        <v>7898147771814</v>
      </c>
      <c r="C2234" s="80" t="s">
        <v>19</v>
      </c>
      <c r="D2234" s="80" t="s">
        <v>20</v>
      </c>
      <c r="E2234" s="80" t="s">
        <v>6894</v>
      </c>
      <c r="F2234" s="80" t="s">
        <v>6984</v>
      </c>
      <c r="G2234" s="80" t="s">
        <v>7118</v>
      </c>
      <c r="H2234" t="s">
        <v>7120</v>
      </c>
      <c r="I2234" s="50">
        <v>22.78</v>
      </c>
    </row>
    <row r="2235" spans="1:9" x14ac:dyDescent="0.2">
      <c r="A2235">
        <v>113996</v>
      </c>
      <c r="B2235" s="79">
        <v>7898147771821</v>
      </c>
      <c r="C2235" s="80" t="s">
        <v>19</v>
      </c>
      <c r="D2235" s="80" t="s">
        <v>20</v>
      </c>
      <c r="E2235" s="80" t="s">
        <v>6894</v>
      </c>
      <c r="F2235" s="80" t="s">
        <v>6984</v>
      </c>
      <c r="G2235" s="80" t="s">
        <v>7118</v>
      </c>
      <c r="H2235" t="s">
        <v>7121</v>
      </c>
      <c r="I2235" s="50">
        <v>27.05</v>
      </c>
    </row>
    <row r="2236" spans="1:9" x14ac:dyDescent="0.2">
      <c r="A2236">
        <v>478794</v>
      </c>
      <c r="B2236" s="79">
        <v>7898147775645</v>
      </c>
      <c r="C2236" s="80" t="s">
        <v>19</v>
      </c>
      <c r="D2236" s="80" t="s">
        <v>20</v>
      </c>
      <c r="E2236" s="80" t="s">
        <v>6894</v>
      </c>
      <c r="F2236" s="80" t="s">
        <v>6984</v>
      </c>
      <c r="G2236" s="80" t="s">
        <v>7118</v>
      </c>
      <c r="H2236" t="s">
        <v>7134</v>
      </c>
      <c r="I2236" s="50">
        <v>135.71</v>
      </c>
    </row>
    <row r="2237" spans="1:9" x14ac:dyDescent="0.2">
      <c r="A2237">
        <v>461595</v>
      </c>
      <c r="B2237" s="79">
        <v>7898147777946</v>
      </c>
      <c r="C2237" s="80" t="s">
        <v>19</v>
      </c>
      <c r="D2237" s="80" t="s">
        <v>20</v>
      </c>
      <c r="E2237" s="80" t="s">
        <v>6894</v>
      </c>
      <c r="F2237" s="80" t="s">
        <v>6984</v>
      </c>
      <c r="G2237" s="80" t="s">
        <v>7118</v>
      </c>
      <c r="H2237" t="s">
        <v>7136</v>
      </c>
      <c r="I2237" s="50">
        <v>99.58</v>
      </c>
    </row>
    <row r="2238" spans="1:9" x14ac:dyDescent="0.2">
      <c r="A2238">
        <v>45209</v>
      </c>
      <c r="B2238" s="79">
        <v>7898147771029</v>
      </c>
      <c r="C2238" s="80" t="s">
        <v>19</v>
      </c>
      <c r="D2238" s="80" t="s">
        <v>20</v>
      </c>
      <c r="E2238" s="80" t="s">
        <v>6894</v>
      </c>
      <c r="F2238" s="80" t="s">
        <v>6984</v>
      </c>
      <c r="G2238" s="80" t="s">
        <v>7118</v>
      </c>
      <c r="H2238" t="s">
        <v>7130</v>
      </c>
      <c r="I2238" s="50">
        <v>43.36</v>
      </c>
    </row>
    <row r="2239" spans="1:9" x14ac:dyDescent="0.2">
      <c r="A2239">
        <v>57733</v>
      </c>
      <c r="B2239" s="79">
        <v>7898147771036</v>
      </c>
      <c r="C2239" s="80" t="s">
        <v>19</v>
      </c>
      <c r="D2239" s="80" t="s">
        <v>20</v>
      </c>
      <c r="E2239" s="80" t="s">
        <v>6894</v>
      </c>
      <c r="F2239" s="80" t="s">
        <v>6984</v>
      </c>
      <c r="G2239" s="80" t="s">
        <v>7118</v>
      </c>
      <c r="H2239" t="s">
        <v>7131</v>
      </c>
      <c r="I2239" s="50">
        <v>94.69</v>
      </c>
    </row>
    <row r="2240" spans="1:9" x14ac:dyDescent="0.2">
      <c r="A2240">
        <v>61992</v>
      </c>
      <c r="B2240" s="79">
        <v>7898147771074</v>
      </c>
      <c r="C2240" s="80" t="s">
        <v>19</v>
      </c>
      <c r="D2240" s="80" t="s">
        <v>20</v>
      </c>
      <c r="E2240" s="80" t="s">
        <v>6894</v>
      </c>
      <c r="F2240" s="80" t="s">
        <v>6984</v>
      </c>
      <c r="G2240" s="80" t="s">
        <v>7118</v>
      </c>
      <c r="H2240" t="s">
        <v>7132</v>
      </c>
      <c r="I2240" s="50">
        <v>143.75</v>
      </c>
    </row>
    <row r="2241" spans="1:9" x14ac:dyDescent="0.2">
      <c r="A2241">
        <v>473940</v>
      </c>
      <c r="B2241" s="79">
        <v>7898147774549</v>
      </c>
      <c r="C2241" s="80" t="s">
        <v>19</v>
      </c>
      <c r="D2241" s="80" t="s">
        <v>20</v>
      </c>
      <c r="E2241" s="80" t="s">
        <v>6894</v>
      </c>
      <c r="F2241" s="80" t="s">
        <v>6984</v>
      </c>
      <c r="G2241" s="80" t="s">
        <v>7118</v>
      </c>
      <c r="H2241" t="s">
        <v>7127</v>
      </c>
      <c r="I2241" s="50">
        <v>30.38</v>
      </c>
    </row>
    <row r="2242" spans="1:9" x14ac:dyDescent="0.2">
      <c r="A2242">
        <v>473942</v>
      </c>
      <c r="B2242" s="79">
        <v>7898147772354</v>
      </c>
      <c r="C2242" s="80" t="s">
        <v>19</v>
      </c>
      <c r="D2242" s="80" t="s">
        <v>20</v>
      </c>
      <c r="E2242" s="80" t="s">
        <v>6894</v>
      </c>
      <c r="F2242" s="80" t="s">
        <v>6984</v>
      </c>
      <c r="G2242" s="80" t="s">
        <v>7118</v>
      </c>
      <c r="H2242" t="s">
        <v>7128</v>
      </c>
      <c r="I2242" s="50">
        <v>17.940000000000001</v>
      </c>
    </row>
    <row r="2243" spans="1:9" x14ac:dyDescent="0.2">
      <c r="A2243">
        <v>473939</v>
      </c>
      <c r="B2243" s="79">
        <v>7898147773900</v>
      </c>
      <c r="C2243" s="80" t="s">
        <v>19</v>
      </c>
      <c r="D2243" s="80" t="s">
        <v>20</v>
      </c>
      <c r="E2243" s="80" t="s">
        <v>6894</v>
      </c>
      <c r="F2243" s="80" t="s">
        <v>6984</v>
      </c>
      <c r="G2243" s="80" t="s">
        <v>7118</v>
      </c>
      <c r="H2243" t="s">
        <v>7126</v>
      </c>
      <c r="I2243" s="50">
        <v>0.01</v>
      </c>
    </row>
    <row r="2244" spans="1:9" x14ac:dyDescent="0.2">
      <c r="A2244">
        <v>473944</v>
      </c>
      <c r="B2244" s="79">
        <v>7898147774624</v>
      </c>
      <c r="C2244" s="80" t="s">
        <v>19</v>
      </c>
      <c r="D2244" s="80" t="s">
        <v>20</v>
      </c>
      <c r="E2244" s="80" t="s">
        <v>6894</v>
      </c>
      <c r="F2244" s="80" t="s">
        <v>6984</v>
      </c>
      <c r="G2244" s="80" t="s">
        <v>7118</v>
      </c>
      <c r="H2244" t="s">
        <v>7133</v>
      </c>
      <c r="I2244" s="50">
        <v>135.71</v>
      </c>
    </row>
    <row r="2245" spans="1:9" x14ac:dyDescent="0.2">
      <c r="A2245">
        <v>473947</v>
      </c>
      <c r="B2245" s="79">
        <v>7898147772491</v>
      </c>
      <c r="C2245" s="80" t="s">
        <v>19</v>
      </c>
      <c r="D2245" s="80" t="s">
        <v>20</v>
      </c>
      <c r="E2245" s="80" t="s">
        <v>6894</v>
      </c>
      <c r="F2245" s="80" t="s">
        <v>6984</v>
      </c>
      <c r="G2245" s="80" t="s">
        <v>7118</v>
      </c>
      <c r="H2245" t="s">
        <v>7129</v>
      </c>
      <c r="I2245" s="50">
        <v>40.520000000000003</v>
      </c>
    </row>
    <row r="2246" spans="1:9" x14ac:dyDescent="0.2">
      <c r="A2246">
        <v>473952</v>
      </c>
      <c r="B2246" s="79">
        <v>7898147774303</v>
      </c>
      <c r="C2246" s="80" t="s">
        <v>19</v>
      </c>
      <c r="D2246" s="80" t="s">
        <v>20</v>
      </c>
      <c r="E2246" s="80" t="s">
        <v>6894</v>
      </c>
      <c r="F2246" s="80" t="s">
        <v>6984</v>
      </c>
      <c r="G2246" s="80" t="s">
        <v>7118</v>
      </c>
      <c r="H2246" t="s">
        <v>13769</v>
      </c>
      <c r="I2246" s="50">
        <v>28.84</v>
      </c>
    </row>
    <row r="2247" spans="1:9" x14ac:dyDescent="0.2">
      <c r="A2247">
        <v>446918</v>
      </c>
      <c r="B2247" s="79">
        <v>7899808881576</v>
      </c>
      <c r="C2247" s="80" t="s">
        <v>19</v>
      </c>
      <c r="D2247" s="80" t="s">
        <v>20</v>
      </c>
      <c r="E2247" s="80" t="s">
        <v>6894</v>
      </c>
      <c r="F2247" s="80" t="s">
        <v>6984</v>
      </c>
      <c r="G2247" s="80" t="s">
        <v>7137</v>
      </c>
      <c r="H2247" t="s">
        <v>7138</v>
      </c>
      <c r="I2247" s="50">
        <v>18.45</v>
      </c>
    </row>
    <row r="2248" spans="1:9" x14ac:dyDescent="0.2">
      <c r="A2248">
        <v>455863</v>
      </c>
      <c r="B2248" s="79">
        <v>7891023571904</v>
      </c>
      <c r="C2248" s="80" t="s">
        <v>19</v>
      </c>
      <c r="D2248" s="80" t="s">
        <v>20</v>
      </c>
      <c r="E2248" s="80" t="s">
        <v>6894</v>
      </c>
      <c r="F2248" s="80" t="s">
        <v>6984</v>
      </c>
      <c r="G2248" s="80" t="s">
        <v>6982</v>
      </c>
      <c r="H2248" t="s">
        <v>13770</v>
      </c>
      <c r="I2248" s="50">
        <v>23.78</v>
      </c>
    </row>
    <row r="2249" spans="1:9" x14ac:dyDescent="0.2">
      <c r="A2249">
        <v>181287</v>
      </c>
      <c r="B2249" s="79">
        <v>7891023545172</v>
      </c>
      <c r="C2249" s="80" t="s">
        <v>19</v>
      </c>
      <c r="D2249" s="80" t="s">
        <v>20</v>
      </c>
      <c r="E2249" s="80" t="s">
        <v>6894</v>
      </c>
      <c r="F2249" s="80" t="s">
        <v>6984</v>
      </c>
      <c r="G2249" s="80" t="s">
        <v>6982</v>
      </c>
      <c r="H2249" t="s">
        <v>7082</v>
      </c>
      <c r="I2249" s="50">
        <v>23.78</v>
      </c>
    </row>
    <row r="2250" spans="1:9" x14ac:dyDescent="0.2">
      <c r="A2250">
        <v>455861</v>
      </c>
      <c r="B2250" s="79">
        <v>7891023571966</v>
      </c>
      <c r="C2250" s="80" t="s">
        <v>19</v>
      </c>
      <c r="D2250" s="80" t="s">
        <v>20</v>
      </c>
      <c r="E2250" s="80" t="s">
        <v>6894</v>
      </c>
      <c r="F2250" s="80" t="s">
        <v>6984</v>
      </c>
      <c r="G2250" s="80" t="s">
        <v>6982</v>
      </c>
      <c r="H2250" t="s">
        <v>13771</v>
      </c>
      <c r="I2250" s="50">
        <v>45.04</v>
      </c>
    </row>
    <row r="2251" spans="1:9" x14ac:dyDescent="0.2">
      <c r="A2251">
        <v>331346</v>
      </c>
      <c r="B2251" s="79">
        <v>7891023073613</v>
      </c>
      <c r="C2251" s="80" t="s">
        <v>19</v>
      </c>
      <c r="D2251" s="80" t="s">
        <v>20</v>
      </c>
      <c r="E2251" s="80" t="s">
        <v>6894</v>
      </c>
      <c r="F2251" s="80" t="s">
        <v>6984</v>
      </c>
      <c r="G2251" s="80" t="s">
        <v>6982</v>
      </c>
      <c r="H2251" t="s">
        <v>13772</v>
      </c>
      <c r="I2251" s="50">
        <v>45.04</v>
      </c>
    </row>
    <row r="2252" spans="1:9" x14ac:dyDescent="0.2">
      <c r="A2252">
        <v>199231</v>
      </c>
      <c r="B2252" s="79">
        <v>7891023547367</v>
      </c>
      <c r="C2252" s="80" t="s">
        <v>19</v>
      </c>
      <c r="D2252" s="80" t="s">
        <v>20</v>
      </c>
      <c r="E2252" s="80" t="s">
        <v>6894</v>
      </c>
      <c r="F2252" s="80" t="s">
        <v>6984</v>
      </c>
      <c r="G2252" s="80" t="s">
        <v>6982</v>
      </c>
      <c r="H2252" t="s">
        <v>13773</v>
      </c>
      <c r="I2252" s="50">
        <v>103.24</v>
      </c>
    </row>
    <row r="2253" spans="1:9" x14ac:dyDescent="0.2">
      <c r="A2253">
        <v>198666</v>
      </c>
      <c r="B2253" s="79">
        <v>7891023547794</v>
      </c>
      <c r="C2253" s="80" t="s">
        <v>19</v>
      </c>
      <c r="D2253" s="80" t="s">
        <v>20</v>
      </c>
      <c r="E2253" s="80" t="s">
        <v>6894</v>
      </c>
      <c r="F2253" s="80" t="s">
        <v>6984</v>
      </c>
      <c r="G2253" s="80" t="s">
        <v>6982</v>
      </c>
      <c r="H2253" t="s">
        <v>13774</v>
      </c>
      <c r="I2253" s="50">
        <v>23.78</v>
      </c>
    </row>
    <row r="2254" spans="1:9" x14ac:dyDescent="0.2">
      <c r="A2254">
        <v>98560</v>
      </c>
      <c r="B2254" s="79">
        <v>7891023074894</v>
      </c>
      <c r="C2254" s="80" t="s">
        <v>19</v>
      </c>
      <c r="D2254" s="80" t="s">
        <v>20</v>
      </c>
      <c r="E2254" s="80" t="s">
        <v>6894</v>
      </c>
      <c r="F2254" s="80" t="s">
        <v>6984</v>
      </c>
      <c r="G2254" s="80" t="s">
        <v>6982</v>
      </c>
      <c r="H2254" t="s">
        <v>13775</v>
      </c>
      <c r="I2254" s="50">
        <v>23.97</v>
      </c>
    </row>
    <row r="2255" spans="1:9" x14ac:dyDescent="0.2">
      <c r="A2255">
        <v>73376</v>
      </c>
      <c r="B2255" s="79">
        <v>7891023529981</v>
      </c>
      <c r="C2255" s="80" t="s">
        <v>19</v>
      </c>
      <c r="D2255" s="80" t="s">
        <v>20</v>
      </c>
      <c r="E2255" s="80" t="s">
        <v>6894</v>
      </c>
      <c r="F2255" s="80" t="s">
        <v>6984</v>
      </c>
      <c r="G2255" s="80" t="s">
        <v>6982</v>
      </c>
      <c r="H2255" t="s">
        <v>13776</v>
      </c>
      <c r="I2255" s="50">
        <v>71.66</v>
      </c>
    </row>
    <row r="2256" spans="1:9" x14ac:dyDescent="0.2">
      <c r="A2256">
        <v>400920</v>
      </c>
      <c r="B2256" s="79">
        <v>7891023557816</v>
      </c>
      <c r="C2256" s="80" t="s">
        <v>19</v>
      </c>
      <c r="D2256" s="80" t="s">
        <v>20</v>
      </c>
      <c r="E2256" s="80" t="s">
        <v>6894</v>
      </c>
      <c r="F2256" s="80" t="s">
        <v>6984</v>
      </c>
      <c r="G2256" s="80" t="s">
        <v>6982</v>
      </c>
      <c r="H2256" t="s">
        <v>13777</v>
      </c>
      <c r="I2256" s="50">
        <v>66.19</v>
      </c>
    </row>
    <row r="2257" spans="1:9" x14ac:dyDescent="0.2">
      <c r="A2257">
        <v>328613</v>
      </c>
      <c r="B2257" s="79">
        <v>7891023554211</v>
      </c>
      <c r="C2257" s="80" t="s">
        <v>19</v>
      </c>
      <c r="D2257" s="80" t="s">
        <v>20</v>
      </c>
      <c r="E2257" s="80" t="s">
        <v>6894</v>
      </c>
      <c r="F2257" s="80" t="s">
        <v>6984</v>
      </c>
      <c r="G2257" s="80" t="s">
        <v>6982</v>
      </c>
      <c r="H2257" t="s">
        <v>13778</v>
      </c>
      <c r="I2257" s="50">
        <v>21.16</v>
      </c>
    </row>
    <row r="2258" spans="1:9" x14ac:dyDescent="0.2">
      <c r="A2258">
        <v>150850</v>
      </c>
      <c r="B2258" s="79">
        <v>7891023542447</v>
      </c>
      <c r="C2258" s="80" t="s">
        <v>19</v>
      </c>
      <c r="D2258" s="80" t="s">
        <v>20</v>
      </c>
      <c r="E2258" s="80" t="s">
        <v>6894</v>
      </c>
      <c r="F2258" s="80" t="s">
        <v>6984</v>
      </c>
      <c r="G2258" s="80" t="s">
        <v>6982</v>
      </c>
      <c r="H2258" t="s">
        <v>13779</v>
      </c>
      <c r="I2258" s="50">
        <v>20.56</v>
      </c>
    </row>
    <row r="2259" spans="1:9" x14ac:dyDescent="0.2">
      <c r="A2259">
        <v>181291</v>
      </c>
      <c r="B2259" s="79">
        <v>7891023547213</v>
      </c>
      <c r="C2259" s="80" t="s">
        <v>19</v>
      </c>
      <c r="D2259" s="80" t="s">
        <v>20</v>
      </c>
      <c r="E2259" s="80" t="s">
        <v>6894</v>
      </c>
      <c r="F2259" s="80" t="s">
        <v>6984</v>
      </c>
      <c r="G2259" s="80" t="s">
        <v>6982</v>
      </c>
      <c r="H2259" t="s">
        <v>13780</v>
      </c>
      <c r="I2259" s="50">
        <v>27.47</v>
      </c>
    </row>
    <row r="2260" spans="1:9" x14ac:dyDescent="0.2">
      <c r="A2260">
        <v>457263</v>
      </c>
      <c r="B2260" s="79">
        <v>7891112200906</v>
      </c>
      <c r="C2260" s="80" t="s">
        <v>19</v>
      </c>
      <c r="D2260" s="80" t="s">
        <v>20</v>
      </c>
      <c r="E2260" s="80" t="s">
        <v>6894</v>
      </c>
      <c r="F2260" s="80" t="s">
        <v>6984</v>
      </c>
      <c r="G2260" s="80" t="s">
        <v>7046</v>
      </c>
      <c r="H2260" t="s">
        <v>7055</v>
      </c>
      <c r="I2260" s="50">
        <v>23.2</v>
      </c>
    </row>
    <row r="2261" spans="1:9" x14ac:dyDescent="0.2">
      <c r="A2261">
        <v>457271</v>
      </c>
      <c r="B2261" s="79">
        <v>7891112195134</v>
      </c>
      <c r="C2261" s="80" t="s">
        <v>19</v>
      </c>
      <c r="D2261" s="80" t="s">
        <v>20</v>
      </c>
      <c r="E2261" s="80" t="s">
        <v>6894</v>
      </c>
      <c r="F2261" s="80" t="s">
        <v>6984</v>
      </c>
      <c r="G2261" s="80" t="s">
        <v>7046</v>
      </c>
      <c r="H2261" t="s">
        <v>7056</v>
      </c>
      <c r="I2261" s="50">
        <v>23.2</v>
      </c>
    </row>
    <row r="2262" spans="1:9" x14ac:dyDescent="0.2">
      <c r="A2262">
        <v>252505</v>
      </c>
      <c r="B2262" s="79">
        <v>7891112191297</v>
      </c>
      <c r="C2262" s="80" t="s">
        <v>19</v>
      </c>
      <c r="D2262" s="80" t="s">
        <v>20</v>
      </c>
      <c r="E2262" s="80" t="s">
        <v>6894</v>
      </c>
      <c r="F2262" s="80" t="s">
        <v>6984</v>
      </c>
      <c r="G2262" s="80" t="s">
        <v>7046</v>
      </c>
      <c r="H2262" t="s">
        <v>7051</v>
      </c>
      <c r="I2262" s="50">
        <v>26.7</v>
      </c>
    </row>
    <row r="2263" spans="1:9" x14ac:dyDescent="0.2">
      <c r="A2263">
        <v>252520</v>
      </c>
      <c r="B2263" s="79">
        <v>7891112201798</v>
      </c>
      <c r="C2263" s="80" t="s">
        <v>19</v>
      </c>
      <c r="D2263" s="80" t="s">
        <v>20</v>
      </c>
      <c r="E2263" s="80" t="s">
        <v>6894</v>
      </c>
      <c r="F2263" s="80" t="s">
        <v>6984</v>
      </c>
      <c r="G2263" s="80" t="s">
        <v>7046</v>
      </c>
      <c r="H2263" t="s">
        <v>7052</v>
      </c>
      <c r="I2263" s="50">
        <v>32.67</v>
      </c>
    </row>
    <row r="2264" spans="1:9" x14ac:dyDescent="0.2">
      <c r="A2264">
        <v>252523</v>
      </c>
      <c r="B2264" s="79">
        <v>7891112201781</v>
      </c>
      <c r="C2264" s="80" t="s">
        <v>19</v>
      </c>
      <c r="D2264" s="80" t="s">
        <v>20</v>
      </c>
      <c r="E2264" s="80" t="s">
        <v>6894</v>
      </c>
      <c r="F2264" s="80" t="s">
        <v>6984</v>
      </c>
      <c r="G2264" s="80" t="s">
        <v>7046</v>
      </c>
      <c r="H2264" t="s">
        <v>7053</v>
      </c>
      <c r="I2264" s="50">
        <v>32.67</v>
      </c>
    </row>
    <row r="2265" spans="1:9" x14ac:dyDescent="0.2">
      <c r="A2265">
        <v>252528</v>
      </c>
      <c r="B2265" s="79">
        <v>7891112193239</v>
      </c>
      <c r="C2265" s="80" t="s">
        <v>19</v>
      </c>
      <c r="D2265" s="80" t="s">
        <v>20</v>
      </c>
      <c r="E2265" s="80" t="s">
        <v>6894</v>
      </c>
      <c r="F2265" s="80" t="s">
        <v>6984</v>
      </c>
      <c r="G2265" s="80" t="s">
        <v>7046</v>
      </c>
      <c r="H2265" t="s">
        <v>7054</v>
      </c>
      <c r="I2265" s="50">
        <v>28</v>
      </c>
    </row>
    <row r="2266" spans="1:9" x14ac:dyDescent="0.2">
      <c r="A2266">
        <v>505660</v>
      </c>
      <c r="B2266" s="79">
        <v>7891112213562</v>
      </c>
      <c r="C2266" s="80" t="s">
        <v>19</v>
      </c>
      <c r="D2266" s="80" t="s">
        <v>20</v>
      </c>
      <c r="E2266" s="80" t="s">
        <v>6894</v>
      </c>
      <c r="F2266" s="80" t="s">
        <v>6984</v>
      </c>
      <c r="G2266" s="80" t="s">
        <v>7046</v>
      </c>
      <c r="H2266" t="s">
        <v>7058</v>
      </c>
      <c r="I2266" s="50">
        <v>0.01</v>
      </c>
    </row>
    <row r="2267" spans="1:9" x14ac:dyDescent="0.2">
      <c r="A2267">
        <v>505662</v>
      </c>
      <c r="B2267" s="79">
        <v>7891112201323</v>
      </c>
      <c r="C2267" s="80" t="s">
        <v>19</v>
      </c>
      <c r="D2267" s="80" t="s">
        <v>20</v>
      </c>
      <c r="E2267" s="80" t="s">
        <v>6894</v>
      </c>
      <c r="F2267" s="80" t="s">
        <v>6984</v>
      </c>
      <c r="G2267" s="80" t="s">
        <v>7046</v>
      </c>
      <c r="H2267" t="s">
        <v>7059</v>
      </c>
      <c r="I2267" s="50">
        <v>30.09</v>
      </c>
    </row>
    <row r="2268" spans="1:9" x14ac:dyDescent="0.2">
      <c r="A2268">
        <v>360654</v>
      </c>
      <c r="B2268" s="79">
        <v>7891112233638</v>
      </c>
      <c r="C2268" s="80" t="s">
        <v>19</v>
      </c>
      <c r="D2268" s="80" t="s">
        <v>20</v>
      </c>
      <c r="E2268" s="80" t="s">
        <v>6894</v>
      </c>
      <c r="F2268" s="80" t="s">
        <v>6984</v>
      </c>
      <c r="G2268" s="80" t="s">
        <v>7046</v>
      </c>
      <c r="H2268" t="s">
        <v>7075</v>
      </c>
      <c r="I2268" s="50">
        <v>143.54</v>
      </c>
    </row>
    <row r="2269" spans="1:9" x14ac:dyDescent="0.2">
      <c r="A2269">
        <v>457277</v>
      </c>
      <c r="B2269" s="79">
        <v>7891112288539</v>
      </c>
      <c r="C2269" s="80" t="s">
        <v>19</v>
      </c>
      <c r="D2269" s="80" t="s">
        <v>20</v>
      </c>
      <c r="E2269" s="80" t="s">
        <v>6894</v>
      </c>
      <c r="F2269" s="80" t="s">
        <v>6984</v>
      </c>
      <c r="G2269" s="80" t="s">
        <v>7046</v>
      </c>
      <c r="H2269" t="s">
        <v>7057</v>
      </c>
      <c r="I2269" s="50">
        <v>48.69</v>
      </c>
    </row>
    <row r="2270" spans="1:9" x14ac:dyDescent="0.2">
      <c r="A2270">
        <v>457280</v>
      </c>
      <c r="B2270" s="79">
        <v>7891112288522</v>
      </c>
      <c r="C2270" s="80" t="s">
        <v>19</v>
      </c>
      <c r="D2270" s="80" t="s">
        <v>20</v>
      </c>
      <c r="E2270" s="80" t="s">
        <v>6894</v>
      </c>
      <c r="F2270" s="80" t="s">
        <v>6984</v>
      </c>
      <c r="G2270" s="80" t="s">
        <v>7046</v>
      </c>
      <c r="H2270" t="s">
        <v>13781</v>
      </c>
      <c r="I2270" s="50">
        <v>48.69</v>
      </c>
    </row>
    <row r="2271" spans="1:9" x14ac:dyDescent="0.2">
      <c r="A2271">
        <v>521756</v>
      </c>
      <c r="B2271" s="79">
        <v>7891112333048</v>
      </c>
      <c r="C2271" s="80" t="s">
        <v>19</v>
      </c>
      <c r="D2271" s="80" t="s">
        <v>20</v>
      </c>
      <c r="E2271" s="80" t="s">
        <v>6894</v>
      </c>
      <c r="F2271" s="80" t="s">
        <v>6984</v>
      </c>
      <c r="G2271" s="80" t="s">
        <v>7046</v>
      </c>
      <c r="H2271" t="s">
        <v>7060</v>
      </c>
      <c r="I2271" s="50">
        <v>196.13</v>
      </c>
    </row>
    <row r="2272" spans="1:9" x14ac:dyDescent="0.2">
      <c r="A2272">
        <v>561804</v>
      </c>
      <c r="B2272" s="79">
        <v>7891112344730</v>
      </c>
      <c r="C2272" s="80" t="s">
        <v>19</v>
      </c>
      <c r="D2272" s="80" t="s">
        <v>20</v>
      </c>
      <c r="E2272" s="80" t="s">
        <v>6894</v>
      </c>
      <c r="F2272" s="80" t="s">
        <v>6984</v>
      </c>
      <c r="G2272" s="80" t="s">
        <v>7046</v>
      </c>
      <c r="H2272" t="s">
        <v>7061</v>
      </c>
      <c r="I2272" s="50">
        <v>196.13</v>
      </c>
    </row>
    <row r="2273" spans="1:9" x14ac:dyDescent="0.2">
      <c r="A2273">
        <v>505668</v>
      </c>
      <c r="B2273" s="79">
        <v>7891112313446</v>
      </c>
      <c r="C2273" s="80" t="s">
        <v>19</v>
      </c>
      <c r="D2273" s="80" t="s">
        <v>20</v>
      </c>
      <c r="E2273" s="80" t="s">
        <v>6894</v>
      </c>
      <c r="F2273" s="80" t="s">
        <v>6984</v>
      </c>
      <c r="G2273" s="80" t="s">
        <v>7046</v>
      </c>
      <c r="H2273" t="s">
        <v>7074</v>
      </c>
      <c r="I2273" s="50">
        <v>30.25</v>
      </c>
    </row>
    <row r="2274" spans="1:9" x14ac:dyDescent="0.2">
      <c r="A2274">
        <v>235910</v>
      </c>
      <c r="B2274" s="79">
        <v>7891112173231</v>
      </c>
      <c r="C2274" s="80" t="s">
        <v>19</v>
      </c>
      <c r="D2274" s="80" t="s">
        <v>20</v>
      </c>
      <c r="E2274" s="80" t="s">
        <v>6894</v>
      </c>
      <c r="F2274" s="80" t="s">
        <v>6984</v>
      </c>
      <c r="G2274" s="80" t="s">
        <v>7046</v>
      </c>
      <c r="H2274" t="s">
        <v>7065</v>
      </c>
      <c r="I2274" s="50">
        <v>8.2100000000000009</v>
      </c>
    </row>
    <row r="2275" spans="1:9" x14ac:dyDescent="0.2">
      <c r="A2275">
        <v>235924</v>
      </c>
      <c r="B2275" s="79">
        <v>7891112173330</v>
      </c>
      <c r="C2275" s="80" t="s">
        <v>19</v>
      </c>
      <c r="D2275" s="80" t="s">
        <v>20</v>
      </c>
      <c r="E2275" s="80" t="s">
        <v>6894</v>
      </c>
      <c r="F2275" s="80" t="s">
        <v>6984</v>
      </c>
      <c r="G2275" s="80" t="s">
        <v>7046</v>
      </c>
      <c r="H2275" t="s">
        <v>7072</v>
      </c>
      <c r="I2275" s="50">
        <v>8.2200000000000006</v>
      </c>
    </row>
    <row r="2276" spans="1:9" x14ac:dyDescent="0.2">
      <c r="A2276">
        <v>314714</v>
      </c>
      <c r="B2276" s="79">
        <v>7891112225145</v>
      </c>
      <c r="C2276" s="80" t="s">
        <v>19</v>
      </c>
      <c r="D2276" s="80" t="s">
        <v>20</v>
      </c>
      <c r="E2276" s="80" t="s">
        <v>6894</v>
      </c>
      <c r="F2276" s="80" t="s">
        <v>6984</v>
      </c>
      <c r="G2276" s="80" t="s">
        <v>7046</v>
      </c>
      <c r="H2276" t="s">
        <v>13782</v>
      </c>
      <c r="I2276" s="50">
        <v>13.24</v>
      </c>
    </row>
    <row r="2277" spans="1:9" x14ac:dyDescent="0.2">
      <c r="A2277">
        <v>314716</v>
      </c>
      <c r="B2277" s="79">
        <v>7891112225718</v>
      </c>
      <c r="C2277" s="80" t="s">
        <v>19</v>
      </c>
      <c r="D2277" s="80" t="s">
        <v>20</v>
      </c>
      <c r="E2277" s="80" t="s">
        <v>6894</v>
      </c>
      <c r="F2277" s="80" t="s">
        <v>6984</v>
      </c>
      <c r="G2277" s="80" t="s">
        <v>7046</v>
      </c>
      <c r="H2277" t="s">
        <v>7066</v>
      </c>
      <c r="I2277" s="50">
        <v>12.55</v>
      </c>
    </row>
    <row r="2278" spans="1:9" x14ac:dyDescent="0.2">
      <c r="A2278">
        <v>314719</v>
      </c>
      <c r="B2278" s="79">
        <v>7891112225725</v>
      </c>
      <c r="C2278" s="80" t="s">
        <v>19</v>
      </c>
      <c r="D2278" s="80" t="s">
        <v>20</v>
      </c>
      <c r="E2278" s="80" t="s">
        <v>6894</v>
      </c>
      <c r="F2278" s="80" t="s">
        <v>6984</v>
      </c>
      <c r="G2278" s="80" t="s">
        <v>7046</v>
      </c>
      <c r="H2278" t="s">
        <v>7069</v>
      </c>
      <c r="I2278" s="50">
        <v>12.55</v>
      </c>
    </row>
    <row r="2279" spans="1:9" x14ac:dyDescent="0.2">
      <c r="A2279">
        <v>310922</v>
      </c>
      <c r="B2279" s="79">
        <v>7891112225077</v>
      </c>
      <c r="C2279" s="80" t="s">
        <v>19</v>
      </c>
      <c r="D2279" s="80" t="s">
        <v>20</v>
      </c>
      <c r="E2279" s="80" t="s">
        <v>6894</v>
      </c>
      <c r="F2279" s="80" t="s">
        <v>6984</v>
      </c>
      <c r="G2279" s="80" t="s">
        <v>7046</v>
      </c>
      <c r="H2279" t="s">
        <v>7068</v>
      </c>
      <c r="I2279" s="50">
        <v>12.42</v>
      </c>
    </row>
    <row r="2280" spans="1:9" x14ac:dyDescent="0.2">
      <c r="A2280">
        <v>44127</v>
      </c>
      <c r="B2280" s="79">
        <v>7891112003682</v>
      </c>
      <c r="C2280" s="80" t="s">
        <v>19</v>
      </c>
      <c r="D2280" s="80" t="s">
        <v>20</v>
      </c>
      <c r="E2280" s="80" t="s">
        <v>6894</v>
      </c>
      <c r="F2280" s="80" t="s">
        <v>6984</v>
      </c>
      <c r="G2280" s="80" t="s">
        <v>7046</v>
      </c>
      <c r="H2280" t="s">
        <v>7063</v>
      </c>
      <c r="I2280" s="50">
        <v>19.260000000000002</v>
      </c>
    </row>
    <row r="2281" spans="1:9" x14ac:dyDescent="0.2">
      <c r="A2281">
        <v>35298</v>
      </c>
      <c r="B2281" s="79">
        <v>7891112003026</v>
      </c>
      <c r="C2281" s="80" t="s">
        <v>19</v>
      </c>
      <c r="D2281" s="80" t="s">
        <v>20</v>
      </c>
      <c r="E2281" s="80" t="s">
        <v>6894</v>
      </c>
      <c r="F2281" s="80" t="s">
        <v>6984</v>
      </c>
      <c r="G2281" s="80" t="s">
        <v>7046</v>
      </c>
      <c r="H2281" t="s">
        <v>7062</v>
      </c>
      <c r="I2281" s="50">
        <v>15.38</v>
      </c>
    </row>
    <row r="2282" spans="1:9" x14ac:dyDescent="0.2">
      <c r="A2282">
        <v>15808</v>
      </c>
      <c r="B2282" s="79">
        <v>7891112003019</v>
      </c>
      <c r="C2282" s="80" t="s">
        <v>19</v>
      </c>
      <c r="D2282" s="80" t="s">
        <v>20</v>
      </c>
      <c r="E2282" s="80" t="s">
        <v>6894</v>
      </c>
      <c r="F2282" s="80" t="s">
        <v>6984</v>
      </c>
      <c r="G2282" s="80" t="s">
        <v>7046</v>
      </c>
      <c r="H2282" t="s">
        <v>13783</v>
      </c>
      <c r="I2282" s="50">
        <v>14.16</v>
      </c>
    </row>
    <row r="2283" spans="1:9" x14ac:dyDescent="0.2">
      <c r="A2283">
        <v>118285</v>
      </c>
      <c r="B2283" s="79">
        <v>7891112003033</v>
      </c>
      <c r="C2283" s="80" t="s">
        <v>19</v>
      </c>
      <c r="D2283" s="80" t="s">
        <v>20</v>
      </c>
      <c r="E2283" s="80" t="s">
        <v>6894</v>
      </c>
      <c r="F2283" s="80" t="s">
        <v>6984</v>
      </c>
      <c r="G2283" s="80" t="s">
        <v>7046</v>
      </c>
      <c r="H2283" t="s">
        <v>13784</v>
      </c>
      <c r="I2283" s="50">
        <v>17.3</v>
      </c>
    </row>
    <row r="2284" spans="1:9" x14ac:dyDescent="0.2">
      <c r="A2284">
        <v>118286</v>
      </c>
      <c r="B2284" s="79">
        <v>7891112003064</v>
      </c>
      <c r="C2284" s="80" t="s">
        <v>19</v>
      </c>
      <c r="D2284" s="80" t="s">
        <v>20</v>
      </c>
      <c r="E2284" s="80" t="s">
        <v>6894</v>
      </c>
      <c r="F2284" s="80" t="s">
        <v>6984</v>
      </c>
      <c r="G2284" s="80" t="s">
        <v>7046</v>
      </c>
      <c r="H2284" t="s">
        <v>13785</v>
      </c>
      <c r="I2284" s="50">
        <v>14.22</v>
      </c>
    </row>
    <row r="2285" spans="1:9" x14ac:dyDescent="0.2">
      <c r="A2285">
        <v>413009</v>
      </c>
      <c r="B2285" s="79">
        <v>7891112185944</v>
      </c>
      <c r="C2285" s="80" t="s">
        <v>19</v>
      </c>
      <c r="D2285" s="80" t="s">
        <v>20</v>
      </c>
      <c r="E2285" s="80" t="s">
        <v>6894</v>
      </c>
      <c r="F2285" s="80" t="s">
        <v>6984</v>
      </c>
      <c r="G2285" s="80" t="s">
        <v>7046</v>
      </c>
      <c r="H2285" t="s">
        <v>7047</v>
      </c>
      <c r="I2285" s="50">
        <v>77.63</v>
      </c>
    </row>
    <row r="2286" spans="1:9" x14ac:dyDescent="0.2">
      <c r="A2286">
        <v>143443</v>
      </c>
      <c r="B2286" s="79">
        <v>7897746205140</v>
      </c>
      <c r="C2286" s="80" t="s">
        <v>19</v>
      </c>
      <c r="D2286" s="80" t="s">
        <v>20</v>
      </c>
      <c r="E2286" s="80" t="s">
        <v>6894</v>
      </c>
      <c r="F2286" s="80" t="s">
        <v>6984</v>
      </c>
      <c r="G2286" s="80" t="s">
        <v>7046</v>
      </c>
      <c r="H2286" t="s">
        <v>13786</v>
      </c>
      <c r="I2286" s="50">
        <v>20.94</v>
      </c>
    </row>
    <row r="2287" spans="1:9" x14ac:dyDescent="0.2">
      <c r="A2287">
        <v>418742</v>
      </c>
      <c r="B2287" s="79">
        <v>7891112291003</v>
      </c>
      <c r="C2287" s="80" t="s">
        <v>19</v>
      </c>
      <c r="D2287" s="80" t="s">
        <v>20</v>
      </c>
      <c r="E2287" s="80" t="s">
        <v>6894</v>
      </c>
      <c r="F2287" s="80" t="s">
        <v>6984</v>
      </c>
      <c r="G2287" s="80" t="s">
        <v>7046</v>
      </c>
      <c r="H2287" t="s">
        <v>7048</v>
      </c>
      <c r="I2287" s="50">
        <v>38.94</v>
      </c>
    </row>
    <row r="2288" spans="1:9" x14ac:dyDescent="0.2">
      <c r="A2288">
        <v>418744</v>
      </c>
      <c r="B2288" s="79">
        <v>7891112290976</v>
      </c>
      <c r="C2288" s="80" t="s">
        <v>19</v>
      </c>
      <c r="D2288" s="80" t="s">
        <v>20</v>
      </c>
      <c r="E2288" s="80" t="s">
        <v>6894</v>
      </c>
      <c r="F2288" s="80" t="s">
        <v>6984</v>
      </c>
      <c r="G2288" s="80" t="s">
        <v>7046</v>
      </c>
      <c r="H2288" t="s">
        <v>7050</v>
      </c>
      <c r="I2288" s="50">
        <v>38.94</v>
      </c>
    </row>
    <row r="2289" spans="1:9" x14ac:dyDescent="0.2">
      <c r="A2289">
        <v>413507</v>
      </c>
      <c r="B2289" s="79">
        <v>7891112086708</v>
      </c>
      <c r="C2289" s="80" t="s">
        <v>19</v>
      </c>
      <c r="D2289" s="80" t="s">
        <v>20</v>
      </c>
      <c r="E2289" s="80" t="s">
        <v>6894</v>
      </c>
      <c r="F2289" s="80" t="s">
        <v>6984</v>
      </c>
      <c r="G2289" s="80" t="s">
        <v>7046</v>
      </c>
      <c r="H2289" t="s">
        <v>7073</v>
      </c>
      <c r="I2289" s="50">
        <v>21.37</v>
      </c>
    </row>
    <row r="2290" spans="1:9" x14ac:dyDescent="0.2">
      <c r="A2290">
        <v>314731</v>
      </c>
      <c r="B2290" s="79">
        <v>7891112119529</v>
      </c>
      <c r="C2290" s="80" t="s">
        <v>19</v>
      </c>
      <c r="D2290" s="80" t="s">
        <v>20</v>
      </c>
      <c r="E2290" s="80" t="s">
        <v>6894</v>
      </c>
      <c r="F2290" s="80" t="s">
        <v>6984</v>
      </c>
      <c r="G2290" s="80" t="s">
        <v>7046</v>
      </c>
      <c r="H2290" t="s">
        <v>7067</v>
      </c>
      <c r="I2290" s="50">
        <v>27.51</v>
      </c>
    </row>
    <row r="2291" spans="1:9" x14ac:dyDescent="0.2">
      <c r="A2291">
        <v>310855</v>
      </c>
      <c r="B2291" s="79">
        <v>7891112207981</v>
      </c>
      <c r="C2291" s="80" t="s">
        <v>19</v>
      </c>
      <c r="D2291" s="80" t="s">
        <v>20</v>
      </c>
      <c r="E2291" s="80" t="s">
        <v>6894</v>
      </c>
      <c r="F2291" s="80" t="s">
        <v>6984</v>
      </c>
      <c r="G2291" s="80" t="s">
        <v>7046</v>
      </c>
      <c r="H2291" t="s">
        <v>7071</v>
      </c>
      <c r="I2291" s="50">
        <v>11.33</v>
      </c>
    </row>
    <row r="2292" spans="1:9" x14ac:dyDescent="0.2">
      <c r="A2292">
        <v>310686</v>
      </c>
      <c r="B2292" s="79">
        <v>7891112208001</v>
      </c>
      <c r="C2292" s="80" t="s">
        <v>19</v>
      </c>
      <c r="D2292" s="80" t="s">
        <v>20</v>
      </c>
      <c r="E2292" s="80" t="s">
        <v>6894</v>
      </c>
      <c r="F2292" s="80" t="s">
        <v>6984</v>
      </c>
      <c r="G2292" s="80" t="s">
        <v>7046</v>
      </c>
      <c r="H2292" t="s">
        <v>7070</v>
      </c>
      <c r="I2292" s="50">
        <v>11.33</v>
      </c>
    </row>
    <row r="2293" spans="1:9" x14ac:dyDescent="0.2">
      <c r="A2293">
        <v>184657</v>
      </c>
      <c r="B2293" s="79">
        <v>7891112123991</v>
      </c>
      <c r="C2293" s="80" t="s">
        <v>19</v>
      </c>
      <c r="D2293" s="80" t="s">
        <v>20</v>
      </c>
      <c r="E2293" s="80" t="s">
        <v>6894</v>
      </c>
      <c r="F2293" s="80" t="s">
        <v>6984</v>
      </c>
      <c r="G2293" s="80" t="s">
        <v>7046</v>
      </c>
      <c r="H2293" t="s">
        <v>7064</v>
      </c>
      <c r="I2293" s="50">
        <v>22.51</v>
      </c>
    </row>
    <row r="2294" spans="1:9" x14ac:dyDescent="0.2">
      <c r="A2294">
        <v>76535</v>
      </c>
      <c r="B2294" s="79">
        <v>7898187047368</v>
      </c>
      <c r="C2294" s="80" t="s">
        <v>19</v>
      </c>
      <c r="D2294" s="80" t="s">
        <v>20</v>
      </c>
      <c r="E2294" s="80" t="s">
        <v>6894</v>
      </c>
      <c r="F2294" s="80" t="s">
        <v>6984</v>
      </c>
      <c r="G2294" s="80" t="s">
        <v>6903</v>
      </c>
      <c r="H2294" t="s">
        <v>6985</v>
      </c>
      <c r="I2294" s="50">
        <v>91.89</v>
      </c>
    </row>
    <row r="2295" spans="1:9" x14ac:dyDescent="0.2">
      <c r="A2295">
        <v>576571</v>
      </c>
      <c r="B2295" s="79">
        <v>7898132163495</v>
      </c>
      <c r="C2295" s="80" t="s">
        <v>19</v>
      </c>
      <c r="D2295" s="80" t="s">
        <v>20</v>
      </c>
      <c r="E2295" s="80" t="s">
        <v>6894</v>
      </c>
      <c r="F2295" s="80" t="s">
        <v>6984</v>
      </c>
      <c r="G2295" s="80" t="s">
        <v>6931</v>
      </c>
      <c r="H2295" t="s">
        <v>7079</v>
      </c>
      <c r="I2295" s="50">
        <v>31.14</v>
      </c>
    </row>
    <row r="2296" spans="1:9" x14ac:dyDescent="0.2">
      <c r="A2296">
        <v>576573</v>
      </c>
      <c r="B2296" s="79">
        <v>7898132163556</v>
      </c>
      <c r="C2296" s="80" t="s">
        <v>19</v>
      </c>
      <c r="D2296" s="80" t="s">
        <v>20</v>
      </c>
      <c r="E2296" s="80" t="s">
        <v>6894</v>
      </c>
      <c r="F2296" s="80" t="s">
        <v>6984</v>
      </c>
      <c r="G2296" s="80" t="s">
        <v>6931</v>
      </c>
      <c r="H2296" t="s">
        <v>7080</v>
      </c>
      <c r="I2296" s="50">
        <v>31.14</v>
      </c>
    </row>
    <row r="2297" spans="1:9" x14ac:dyDescent="0.2">
      <c r="A2297">
        <v>576577</v>
      </c>
      <c r="B2297" s="79">
        <v>7898132163518</v>
      </c>
      <c r="C2297" s="80" t="s">
        <v>19</v>
      </c>
      <c r="D2297" s="80" t="s">
        <v>20</v>
      </c>
      <c r="E2297" s="80" t="s">
        <v>6894</v>
      </c>
      <c r="F2297" s="80" t="s">
        <v>6984</v>
      </c>
      <c r="G2297" s="80" t="s">
        <v>6931</v>
      </c>
      <c r="H2297" t="s">
        <v>7081</v>
      </c>
      <c r="I2297" s="50">
        <v>31.14</v>
      </c>
    </row>
    <row r="2298" spans="1:9" x14ac:dyDescent="0.2">
      <c r="A2298">
        <v>553047</v>
      </c>
      <c r="B2298" s="79">
        <v>7898276630204</v>
      </c>
      <c r="C2298" s="80" t="s">
        <v>19</v>
      </c>
      <c r="D2298" s="80" t="s">
        <v>20</v>
      </c>
      <c r="E2298" s="80" t="s">
        <v>6894</v>
      </c>
      <c r="F2298" s="80" t="s">
        <v>6984</v>
      </c>
      <c r="G2298" s="80" t="s">
        <v>7154</v>
      </c>
      <c r="H2298" t="s">
        <v>13787</v>
      </c>
      <c r="I2298" s="50">
        <v>32.81</v>
      </c>
    </row>
    <row r="2299" spans="1:9" x14ac:dyDescent="0.2">
      <c r="A2299">
        <v>354209</v>
      </c>
      <c r="B2299" s="79">
        <v>7898276630747</v>
      </c>
      <c r="C2299" s="80" t="s">
        <v>19</v>
      </c>
      <c r="D2299" s="80" t="s">
        <v>20</v>
      </c>
      <c r="E2299" s="80" t="s">
        <v>6894</v>
      </c>
      <c r="F2299" s="80" t="s">
        <v>6984</v>
      </c>
      <c r="G2299" s="80" t="s">
        <v>7154</v>
      </c>
      <c r="H2299" t="s">
        <v>7155</v>
      </c>
      <c r="I2299" s="50">
        <v>17.239999999999998</v>
      </c>
    </row>
    <row r="2300" spans="1:9" x14ac:dyDescent="0.2">
      <c r="A2300">
        <v>354217</v>
      </c>
      <c r="B2300" s="79">
        <v>7898276630754</v>
      </c>
      <c r="C2300" s="80" t="s">
        <v>19</v>
      </c>
      <c r="D2300" s="80" t="s">
        <v>20</v>
      </c>
      <c r="E2300" s="80" t="s">
        <v>6894</v>
      </c>
      <c r="F2300" s="80" t="s">
        <v>6984</v>
      </c>
      <c r="G2300" s="80" t="s">
        <v>7154</v>
      </c>
      <c r="H2300" t="s">
        <v>13788</v>
      </c>
      <c r="I2300" s="50">
        <v>27.11</v>
      </c>
    </row>
    <row r="2301" spans="1:9" x14ac:dyDescent="0.2">
      <c r="A2301">
        <v>354223</v>
      </c>
      <c r="B2301" s="79">
        <v>7898276630273</v>
      </c>
      <c r="C2301" s="80" t="s">
        <v>19</v>
      </c>
      <c r="D2301" s="80" t="s">
        <v>20</v>
      </c>
      <c r="E2301" s="80" t="s">
        <v>6894</v>
      </c>
      <c r="F2301" s="80" t="s">
        <v>6984</v>
      </c>
      <c r="G2301" s="80" t="s">
        <v>7154</v>
      </c>
      <c r="H2301" t="s">
        <v>7156</v>
      </c>
      <c r="I2301" s="50">
        <v>40.46</v>
      </c>
    </row>
    <row r="2302" spans="1:9" x14ac:dyDescent="0.2">
      <c r="A2302">
        <v>361956</v>
      </c>
      <c r="B2302" s="79">
        <v>7898276630303</v>
      </c>
      <c r="C2302" s="80" t="s">
        <v>19</v>
      </c>
      <c r="D2302" s="80" t="s">
        <v>20</v>
      </c>
      <c r="E2302" s="80" t="s">
        <v>6894</v>
      </c>
      <c r="F2302" s="80" t="s">
        <v>6984</v>
      </c>
      <c r="G2302" s="80" t="s">
        <v>7154</v>
      </c>
      <c r="H2302" t="s">
        <v>7157</v>
      </c>
      <c r="I2302" s="50">
        <v>10.41</v>
      </c>
    </row>
    <row r="2303" spans="1:9" x14ac:dyDescent="0.2">
      <c r="A2303">
        <v>361965</v>
      </c>
      <c r="B2303" s="79">
        <v>7898276630372</v>
      </c>
      <c r="C2303" s="80" t="s">
        <v>19</v>
      </c>
      <c r="D2303" s="80" t="s">
        <v>20</v>
      </c>
      <c r="E2303" s="80" t="s">
        <v>6894</v>
      </c>
      <c r="F2303" s="80" t="s">
        <v>6984</v>
      </c>
      <c r="G2303" s="80" t="s">
        <v>7154</v>
      </c>
      <c r="H2303" t="s">
        <v>7158</v>
      </c>
      <c r="I2303" s="50">
        <v>16.12</v>
      </c>
    </row>
    <row r="2304" spans="1:9" x14ac:dyDescent="0.2">
      <c r="A2304">
        <v>473379</v>
      </c>
      <c r="B2304" s="79">
        <v>7898930419770</v>
      </c>
      <c r="C2304" s="80" t="s">
        <v>19</v>
      </c>
      <c r="D2304" s="80" t="s">
        <v>20</v>
      </c>
      <c r="E2304" s="80" t="s">
        <v>6894</v>
      </c>
      <c r="F2304" s="80" t="s">
        <v>6984</v>
      </c>
      <c r="G2304" s="80" t="s">
        <v>3637</v>
      </c>
      <c r="H2304" t="s">
        <v>7168</v>
      </c>
      <c r="I2304" s="50">
        <v>2.79</v>
      </c>
    </row>
    <row r="2305" spans="1:9" x14ac:dyDescent="0.2">
      <c r="A2305">
        <v>502709</v>
      </c>
      <c r="B2305" s="79">
        <v>7898275016146</v>
      </c>
      <c r="C2305" s="80" t="s">
        <v>19</v>
      </c>
      <c r="D2305" s="80" t="s">
        <v>20</v>
      </c>
      <c r="E2305" s="80" t="s">
        <v>6894</v>
      </c>
      <c r="F2305" s="80" t="s">
        <v>6984</v>
      </c>
      <c r="G2305" s="80" t="s">
        <v>6987</v>
      </c>
      <c r="H2305" t="s">
        <v>13789</v>
      </c>
      <c r="I2305" s="50">
        <v>10.039999999999999</v>
      </c>
    </row>
    <row r="2306" spans="1:9" x14ac:dyDescent="0.2">
      <c r="A2306">
        <v>427514</v>
      </c>
      <c r="B2306" s="79">
        <v>7898275014289</v>
      </c>
      <c r="C2306" s="80" t="s">
        <v>19</v>
      </c>
      <c r="D2306" s="80" t="s">
        <v>20</v>
      </c>
      <c r="E2306" s="80" t="s">
        <v>6894</v>
      </c>
      <c r="F2306" s="80" t="s">
        <v>6984</v>
      </c>
      <c r="G2306" s="80" t="s">
        <v>6987</v>
      </c>
      <c r="H2306" t="s">
        <v>6988</v>
      </c>
      <c r="I2306" s="50">
        <v>25.41</v>
      </c>
    </row>
    <row r="2307" spans="1:9" x14ac:dyDescent="0.2">
      <c r="A2307">
        <v>571609</v>
      </c>
      <c r="B2307" s="79">
        <v>7893657000874</v>
      </c>
      <c r="C2307" s="80" t="s">
        <v>19</v>
      </c>
      <c r="D2307" s="80" t="s">
        <v>20</v>
      </c>
      <c r="E2307" s="80" t="s">
        <v>6894</v>
      </c>
      <c r="F2307" s="80" t="s">
        <v>6984</v>
      </c>
      <c r="G2307" s="80" t="s">
        <v>7172</v>
      </c>
      <c r="H2307" t="s">
        <v>7186</v>
      </c>
      <c r="I2307" s="50">
        <v>3.22</v>
      </c>
    </row>
    <row r="2308" spans="1:9" x14ac:dyDescent="0.2">
      <c r="A2308">
        <v>571564</v>
      </c>
      <c r="B2308" s="79">
        <v>7893657014024</v>
      </c>
      <c r="C2308" s="80" t="s">
        <v>19</v>
      </c>
      <c r="D2308" s="80" t="s">
        <v>20</v>
      </c>
      <c r="E2308" s="80" t="s">
        <v>6894</v>
      </c>
      <c r="F2308" s="80" t="s">
        <v>6984</v>
      </c>
      <c r="G2308" s="80" t="s">
        <v>7172</v>
      </c>
      <c r="H2308" t="s">
        <v>7177</v>
      </c>
      <c r="I2308" s="50">
        <v>9.56</v>
      </c>
    </row>
    <row r="2309" spans="1:9" x14ac:dyDescent="0.2">
      <c r="A2309">
        <v>571742</v>
      </c>
      <c r="B2309" s="79">
        <v>7893657011450</v>
      </c>
      <c r="C2309" s="80" t="s">
        <v>19</v>
      </c>
      <c r="D2309" s="80" t="s">
        <v>20</v>
      </c>
      <c r="E2309" s="80" t="s">
        <v>6894</v>
      </c>
      <c r="F2309" s="80" t="s">
        <v>6984</v>
      </c>
      <c r="G2309" s="80" t="s">
        <v>7172</v>
      </c>
      <c r="H2309" t="s">
        <v>7188</v>
      </c>
      <c r="I2309" s="50">
        <v>4.33</v>
      </c>
    </row>
    <row r="2310" spans="1:9" x14ac:dyDescent="0.2">
      <c r="A2310">
        <v>571578</v>
      </c>
      <c r="B2310" s="79">
        <v>7893657011405</v>
      </c>
      <c r="C2310" s="80" t="s">
        <v>19</v>
      </c>
      <c r="D2310" s="80" t="s">
        <v>20</v>
      </c>
      <c r="E2310" s="80" t="s">
        <v>6894</v>
      </c>
      <c r="F2310" s="80" t="s">
        <v>6984</v>
      </c>
      <c r="G2310" s="80" t="s">
        <v>7172</v>
      </c>
      <c r="H2310" t="s">
        <v>13790</v>
      </c>
      <c r="I2310" s="50">
        <v>9.59</v>
      </c>
    </row>
    <row r="2311" spans="1:9" x14ac:dyDescent="0.2">
      <c r="A2311">
        <v>571632</v>
      </c>
      <c r="B2311" s="79">
        <v>7893657010514</v>
      </c>
      <c r="C2311" s="80" t="s">
        <v>19</v>
      </c>
      <c r="D2311" s="80" t="s">
        <v>20</v>
      </c>
      <c r="E2311" s="80" t="s">
        <v>6894</v>
      </c>
      <c r="F2311" s="80" t="s">
        <v>6984</v>
      </c>
      <c r="G2311" s="80" t="s">
        <v>7172</v>
      </c>
      <c r="H2311" t="s">
        <v>7187</v>
      </c>
      <c r="I2311" s="50">
        <v>9.1300000000000008</v>
      </c>
    </row>
    <row r="2312" spans="1:9" x14ac:dyDescent="0.2">
      <c r="A2312">
        <v>571548</v>
      </c>
      <c r="B2312" s="79">
        <v>7893657015076</v>
      </c>
      <c r="C2312" s="80" t="s">
        <v>19</v>
      </c>
      <c r="D2312" s="80" t="s">
        <v>20</v>
      </c>
      <c r="E2312" s="80" t="s">
        <v>6894</v>
      </c>
      <c r="F2312" s="80" t="s">
        <v>6984</v>
      </c>
      <c r="G2312" s="80" t="s">
        <v>7172</v>
      </c>
      <c r="H2312" t="s">
        <v>7175</v>
      </c>
      <c r="I2312" s="50">
        <v>8.39</v>
      </c>
    </row>
    <row r="2313" spans="1:9" x14ac:dyDescent="0.2">
      <c r="A2313">
        <v>571547</v>
      </c>
      <c r="B2313" s="79">
        <v>7893657015083</v>
      </c>
      <c r="C2313" s="80" t="s">
        <v>19</v>
      </c>
      <c r="D2313" s="80" t="s">
        <v>20</v>
      </c>
      <c r="E2313" s="80" t="s">
        <v>6894</v>
      </c>
      <c r="F2313" s="80" t="s">
        <v>6984</v>
      </c>
      <c r="G2313" s="80" t="s">
        <v>7172</v>
      </c>
      <c r="H2313" t="s">
        <v>7174</v>
      </c>
      <c r="I2313" s="50">
        <v>10.56</v>
      </c>
    </row>
    <row r="2314" spans="1:9" x14ac:dyDescent="0.2">
      <c r="A2314">
        <v>571562</v>
      </c>
      <c r="B2314" s="79">
        <v>7893657004148</v>
      </c>
      <c r="C2314" s="80" t="s">
        <v>19</v>
      </c>
      <c r="D2314" s="80" t="s">
        <v>20</v>
      </c>
      <c r="E2314" s="80" t="s">
        <v>6894</v>
      </c>
      <c r="F2314" s="80" t="s">
        <v>6984</v>
      </c>
      <c r="G2314" s="80" t="s">
        <v>7172</v>
      </c>
      <c r="H2314" t="s">
        <v>7176</v>
      </c>
      <c r="I2314" s="50">
        <v>9.0500000000000007</v>
      </c>
    </row>
    <row r="2315" spans="1:9" x14ac:dyDescent="0.2">
      <c r="A2315">
        <v>571567</v>
      </c>
      <c r="B2315" s="79">
        <v>7893657015281</v>
      </c>
      <c r="C2315" s="80" t="s">
        <v>19</v>
      </c>
      <c r="D2315" s="80" t="s">
        <v>20</v>
      </c>
      <c r="E2315" s="80" t="s">
        <v>6894</v>
      </c>
      <c r="F2315" s="80" t="s">
        <v>6984</v>
      </c>
      <c r="G2315" s="80" t="s">
        <v>7172</v>
      </c>
      <c r="H2315" t="s">
        <v>7178</v>
      </c>
      <c r="I2315" s="50">
        <v>5.66</v>
      </c>
    </row>
    <row r="2316" spans="1:9" x14ac:dyDescent="0.2">
      <c r="A2316">
        <v>571569</v>
      </c>
      <c r="B2316" s="79">
        <v>7893657015274</v>
      </c>
      <c r="C2316" s="80" t="s">
        <v>19</v>
      </c>
      <c r="D2316" s="80" t="s">
        <v>20</v>
      </c>
      <c r="E2316" s="80" t="s">
        <v>6894</v>
      </c>
      <c r="F2316" s="80" t="s">
        <v>6984</v>
      </c>
      <c r="G2316" s="80" t="s">
        <v>7172</v>
      </c>
      <c r="H2316" t="s">
        <v>7179</v>
      </c>
      <c r="I2316" s="50">
        <v>5.66</v>
      </c>
    </row>
    <row r="2317" spans="1:9" x14ac:dyDescent="0.2">
      <c r="A2317">
        <v>571571</v>
      </c>
      <c r="B2317" s="79">
        <v>7893657014758</v>
      </c>
      <c r="C2317" s="80" t="s">
        <v>19</v>
      </c>
      <c r="D2317" s="80" t="s">
        <v>20</v>
      </c>
      <c r="E2317" s="80" t="s">
        <v>6894</v>
      </c>
      <c r="F2317" s="80" t="s">
        <v>6984</v>
      </c>
      <c r="G2317" s="80" t="s">
        <v>7172</v>
      </c>
      <c r="H2317" t="s">
        <v>13791</v>
      </c>
      <c r="I2317" s="50">
        <v>5.66</v>
      </c>
    </row>
    <row r="2318" spans="1:9" x14ac:dyDescent="0.2">
      <c r="A2318">
        <v>571572</v>
      </c>
      <c r="B2318" s="79">
        <v>7893657004254</v>
      </c>
      <c r="C2318" s="80" t="s">
        <v>19</v>
      </c>
      <c r="D2318" s="80" t="s">
        <v>20</v>
      </c>
      <c r="E2318" s="80" t="s">
        <v>6894</v>
      </c>
      <c r="F2318" s="80" t="s">
        <v>6984</v>
      </c>
      <c r="G2318" s="80" t="s">
        <v>7172</v>
      </c>
      <c r="H2318" t="s">
        <v>7180</v>
      </c>
      <c r="I2318" s="50">
        <v>7.4</v>
      </c>
    </row>
    <row r="2319" spans="1:9" x14ac:dyDescent="0.2">
      <c r="A2319">
        <v>571593</v>
      </c>
      <c r="B2319" s="79">
        <v>7893657006692</v>
      </c>
      <c r="C2319" s="80" t="s">
        <v>19</v>
      </c>
      <c r="D2319" s="80" t="s">
        <v>20</v>
      </c>
      <c r="E2319" s="80" t="s">
        <v>6894</v>
      </c>
      <c r="F2319" s="80" t="s">
        <v>6984</v>
      </c>
      <c r="G2319" s="80" t="s">
        <v>7172</v>
      </c>
      <c r="H2319" t="s">
        <v>7181</v>
      </c>
      <c r="I2319" s="50">
        <v>16.399999999999999</v>
      </c>
    </row>
    <row r="2320" spans="1:9" x14ac:dyDescent="0.2">
      <c r="A2320">
        <v>571595</v>
      </c>
      <c r="B2320" s="79">
        <v>7893657006616</v>
      </c>
      <c r="C2320" s="80" t="s">
        <v>19</v>
      </c>
      <c r="D2320" s="80" t="s">
        <v>20</v>
      </c>
      <c r="E2320" s="80" t="s">
        <v>6894</v>
      </c>
      <c r="F2320" s="80" t="s">
        <v>6984</v>
      </c>
      <c r="G2320" s="80" t="s">
        <v>7172</v>
      </c>
      <c r="H2320" t="s">
        <v>7182</v>
      </c>
      <c r="I2320" s="50">
        <v>8.02</v>
      </c>
    </row>
    <row r="2321" spans="1:9" x14ac:dyDescent="0.2">
      <c r="A2321">
        <v>571599</v>
      </c>
      <c r="B2321" s="79">
        <v>7893657015830</v>
      </c>
      <c r="C2321" s="80" t="s">
        <v>19</v>
      </c>
      <c r="D2321" s="80" t="s">
        <v>20</v>
      </c>
      <c r="E2321" s="80" t="s">
        <v>6894</v>
      </c>
      <c r="F2321" s="80" t="s">
        <v>6984</v>
      </c>
      <c r="G2321" s="80" t="s">
        <v>7172</v>
      </c>
      <c r="H2321" t="s">
        <v>7183</v>
      </c>
      <c r="I2321" s="50">
        <v>6.59</v>
      </c>
    </row>
    <row r="2322" spans="1:9" x14ac:dyDescent="0.2">
      <c r="A2322">
        <v>571600</v>
      </c>
      <c r="B2322" s="79">
        <v>7893657006050</v>
      </c>
      <c r="C2322" s="80" t="s">
        <v>19</v>
      </c>
      <c r="D2322" s="80" t="s">
        <v>20</v>
      </c>
      <c r="E2322" s="80" t="s">
        <v>6894</v>
      </c>
      <c r="F2322" s="80" t="s">
        <v>6984</v>
      </c>
      <c r="G2322" s="80" t="s">
        <v>7172</v>
      </c>
      <c r="H2322" t="s">
        <v>7184</v>
      </c>
      <c r="I2322" s="50">
        <v>3.11</v>
      </c>
    </row>
    <row r="2323" spans="1:9" x14ac:dyDescent="0.2">
      <c r="A2323">
        <v>571606</v>
      </c>
      <c r="B2323" s="79">
        <v>7893657002342</v>
      </c>
      <c r="C2323" s="80" t="s">
        <v>19</v>
      </c>
      <c r="D2323" s="80" t="s">
        <v>20</v>
      </c>
      <c r="E2323" s="80" t="s">
        <v>6894</v>
      </c>
      <c r="F2323" s="80" t="s">
        <v>6984</v>
      </c>
      <c r="G2323" s="80" t="s">
        <v>7172</v>
      </c>
      <c r="H2323" t="s">
        <v>7185</v>
      </c>
      <c r="I2323" s="50">
        <v>3.72</v>
      </c>
    </row>
    <row r="2324" spans="1:9" x14ac:dyDescent="0.2">
      <c r="A2324">
        <v>571536</v>
      </c>
      <c r="B2324" s="79">
        <v>7893657006555</v>
      </c>
      <c r="C2324" s="80" t="s">
        <v>19</v>
      </c>
      <c r="D2324" s="80" t="s">
        <v>20</v>
      </c>
      <c r="E2324" s="80" t="s">
        <v>6894</v>
      </c>
      <c r="F2324" s="80" t="s">
        <v>6984</v>
      </c>
      <c r="G2324" s="80" t="s">
        <v>7172</v>
      </c>
      <c r="H2324" t="s">
        <v>7189</v>
      </c>
      <c r="I2324" s="50">
        <v>16.73</v>
      </c>
    </row>
    <row r="2325" spans="1:9" x14ac:dyDescent="0.2">
      <c r="A2325">
        <v>571537</v>
      </c>
      <c r="B2325" s="79">
        <v>7893657015052</v>
      </c>
      <c r="C2325" s="80" t="s">
        <v>19</v>
      </c>
      <c r="D2325" s="80" t="s">
        <v>20</v>
      </c>
      <c r="E2325" s="80" t="s">
        <v>6894</v>
      </c>
      <c r="F2325" s="80" t="s">
        <v>6984</v>
      </c>
      <c r="G2325" s="80" t="s">
        <v>7172</v>
      </c>
      <c r="H2325" t="s">
        <v>7190</v>
      </c>
      <c r="I2325" s="50">
        <v>9.0500000000000007</v>
      </c>
    </row>
    <row r="2326" spans="1:9" x14ac:dyDescent="0.2">
      <c r="A2326">
        <v>571546</v>
      </c>
      <c r="B2326" s="79">
        <v>7893657015731</v>
      </c>
      <c r="C2326" s="80" t="s">
        <v>19</v>
      </c>
      <c r="D2326" s="80" t="s">
        <v>20</v>
      </c>
      <c r="E2326" s="80" t="s">
        <v>6894</v>
      </c>
      <c r="F2326" s="80" t="s">
        <v>6984</v>
      </c>
      <c r="G2326" s="80" t="s">
        <v>7172</v>
      </c>
      <c r="H2326" t="s">
        <v>7173</v>
      </c>
      <c r="I2326" s="50">
        <v>6.64</v>
      </c>
    </row>
    <row r="2327" spans="1:9" x14ac:dyDescent="0.2">
      <c r="A2327">
        <v>464716</v>
      </c>
      <c r="B2327" s="79">
        <v>7898370340597</v>
      </c>
      <c r="C2327" s="80" t="s">
        <v>19</v>
      </c>
      <c r="D2327" s="80" t="s">
        <v>20</v>
      </c>
      <c r="E2327" s="80" t="s">
        <v>6894</v>
      </c>
      <c r="F2327" s="80" t="s">
        <v>6984</v>
      </c>
      <c r="G2327" s="80" t="s">
        <v>7162</v>
      </c>
      <c r="H2327" t="s">
        <v>13792</v>
      </c>
      <c r="I2327" s="50">
        <v>58.96</v>
      </c>
    </row>
    <row r="2328" spans="1:9" x14ac:dyDescent="0.2">
      <c r="A2328">
        <v>464717</v>
      </c>
      <c r="B2328" s="79">
        <v>7898370341587</v>
      </c>
      <c r="C2328" s="80" t="s">
        <v>19</v>
      </c>
      <c r="D2328" s="80" t="s">
        <v>20</v>
      </c>
      <c r="E2328" s="80" t="s">
        <v>6894</v>
      </c>
      <c r="F2328" s="80" t="s">
        <v>6984</v>
      </c>
      <c r="G2328" s="80" t="s">
        <v>7162</v>
      </c>
      <c r="H2328" t="s">
        <v>7163</v>
      </c>
      <c r="I2328" s="50">
        <v>41.93</v>
      </c>
    </row>
    <row r="2329" spans="1:9" x14ac:dyDescent="0.2">
      <c r="A2329">
        <v>464727</v>
      </c>
      <c r="B2329" s="79">
        <v>7898370341723</v>
      </c>
      <c r="C2329" s="80" t="s">
        <v>19</v>
      </c>
      <c r="D2329" s="80" t="s">
        <v>20</v>
      </c>
      <c r="E2329" s="80" t="s">
        <v>6894</v>
      </c>
      <c r="F2329" s="80" t="s">
        <v>6984</v>
      </c>
      <c r="G2329" s="80" t="s">
        <v>7162</v>
      </c>
      <c r="H2329" t="s">
        <v>7165</v>
      </c>
      <c r="I2329" s="50">
        <v>51.37</v>
      </c>
    </row>
    <row r="2330" spans="1:9" x14ac:dyDescent="0.2">
      <c r="A2330">
        <v>464758</v>
      </c>
      <c r="B2330" s="79">
        <v>7898370340030</v>
      </c>
      <c r="C2330" s="80" t="s">
        <v>19</v>
      </c>
      <c r="D2330" s="80" t="s">
        <v>20</v>
      </c>
      <c r="E2330" s="80" t="s">
        <v>6894</v>
      </c>
      <c r="F2330" s="80" t="s">
        <v>6984</v>
      </c>
      <c r="G2330" s="80" t="s">
        <v>7162</v>
      </c>
      <c r="H2330" t="s">
        <v>7167</v>
      </c>
      <c r="I2330" s="50">
        <v>46.88</v>
      </c>
    </row>
    <row r="2331" spans="1:9" x14ac:dyDescent="0.2">
      <c r="A2331">
        <v>464722</v>
      </c>
      <c r="B2331" s="79">
        <v>7898370340870</v>
      </c>
      <c r="C2331" s="80" t="s">
        <v>19</v>
      </c>
      <c r="D2331" s="80" t="s">
        <v>20</v>
      </c>
      <c r="E2331" s="80" t="s">
        <v>6894</v>
      </c>
      <c r="F2331" s="80" t="s">
        <v>6984</v>
      </c>
      <c r="G2331" s="80" t="s">
        <v>7162</v>
      </c>
      <c r="H2331" t="s">
        <v>7164</v>
      </c>
      <c r="I2331" s="50">
        <v>22.7</v>
      </c>
    </row>
    <row r="2332" spans="1:9" x14ac:dyDescent="0.2">
      <c r="A2332">
        <v>495144</v>
      </c>
      <c r="B2332" s="79">
        <v>7899676514118</v>
      </c>
      <c r="C2332" s="80" t="s">
        <v>19</v>
      </c>
      <c r="D2332" s="80" t="s">
        <v>20</v>
      </c>
      <c r="E2332" s="80" t="s">
        <v>6894</v>
      </c>
      <c r="F2332" s="80" t="s">
        <v>6984</v>
      </c>
      <c r="G2332" s="80" t="s">
        <v>7116</v>
      </c>
      <c r="H2332" t="s">
        <v>7117</v>
      </c>
      <c r="I2332" s="50">
        <v>36.119999999999997</v>
      </c>
    </row>
    <row r="2333" spans="1:9" x14ac:dyDescent="0.2">
      <c r="A2333">
        <v>530230</v>
      </c>
      <c r="B2333" s="79">
        <v>7899656708056</v>
      </c>
      <c r="C2333" s="80" t="s">
        <v>19</v>
      </c>
      <c r="D2333" s="80" t="s">
        <v>20</v>
      </c>
      <c r="E2333" s="80" t="s">
        <v>6894</v>
      </c>
      <c r="F2333" s="80" t="s">
        <v>6984</v>
      </c>
      <c r="G2333" s="80" t="s">
        <v>7705</v>
      </c>
      <c r="H2333" t="s">
        <v>13793</v>
      </c>
      <c r="I2333" s="50">
        <v>5.8</v>
      </c>
    </row>
    <row r="2334" spans="1:9" x14ac:dyDescent="0.2">
      <c r="A2334">
        <v>532718</v>
      </c>
      <c r="B2334" s="79">
        <v>7898680693345</v>
      </c>
      <c r="C2334" s="80" t="s">
        <v>19</v>
      </c>
      <c r="D2334" s="80" t="s">
        <v>20</v>
      </c>
      <c r="E2334" s="80" t="s">
        <v>6894</v>
      </c>
      <c r="F2334" s="80" t="s">
        <v>6984</v>
      </c>
      <c r="G2334" s="80" t="s">
        <v>7169</v>
      </c>
      <c r="H2334" t="s">
        <v>7170</v>
      </c>
      <c r="I2334" s="50">
        <v>10</v>
      </c>
    </row>
    <row r="2335" spans="1:9" x14ac:dyDescent="0.2">
      <c r="A2335">
        <v>532720</v>
      </c>
      <c r="B2335" s="79">
        <v>7898680693451</v>
      </c>
      <c r="C2335" s="80" t="s">
        <v>19</v>
      </c>
      <c r="D2335" s="80" t="s">
        <v>20</v>
      </c>
      <c r="E2335" s="80" t="s">
        <v>6894</v>
      </c>
      <c r="F2335" s="80" t="s">
        <v>6984</v>
      </c>
      <c r="G2335" s="80" t="s">
        <v>7169</v>
      </c>
      <c r="H2335" t="s">
        <v>7171</v>
      </c>
      <c r="I2335" s="50">
        <v>10</v>
      </c>
    </row>
    <row r="2336" spans="1:9" x14ac:dyDescent="0.2">
      <c r="A2336">
        <v>27451</v>
      </c>
      <c r="B2336" s="79">
        <v>7896359004355</v>
      </c>
      <c r="C2336" s="80" t="s">
        <v>19</v>
      </c>
      <c r="D2336" s="80" t="s">
        <v>20</v>
      </c>
      <c r="E2336" s="80" t="s">
        <v>6894</v>
      </c>
      <c r="F2336" s="80" t="s">
        <v>7764</v>
      </c>
      <c r="G2336" s="80" t="s">
        <v>7767</v>
      </c>
      <c r="H2336" t="s">
        <v>7770</v>
      </c>
      <c r="I2336" s="50">
        <v>3.29</v>
      </c>
    </row>
    <row r="2337" spans="1:9" x14ac:dyDescent="0.2">
      <c r="A2337">
        <v>276037</v>
      </c>
      <c r="B2337" s="79">
        <v>7896359025121</v>
      </c>
      <c r="C2337" s="80" t="s">
        <v>19</v>
      </c>
      <c r="D2337" s="80" t="s">
        <v>20</v>
      </c>
      <c r="E2337" s="80" t="s">
        <v>6894</v>
      </c>
      <c r="F2337" s="80" t="s">
        <v>7764</v>
      </c>
      <c r="G2337" s="80" t="s">
        <v>7767</v>
      </c>
      <c r="H2337" t="s">
        <v>13794</v>
      </c>
      <c r="I2337" s="50">
        <v>7.95</v>
      </c>
    </row>
    <row r="2338" spans="1:9" x14ac:dyDescent="0.2">
      <c r="A2338">
        <v>27435</v>
      </c>
      <c r="B2338" s="79">
        <v>7896359004348</v>
      </c>
      <c r="C2338" s="80" t="s">
        <v>19</v>
      </c>
      <c r="D2338" s="80" t="s">
        <v>20</v>
      </c>
      <c r="E2338" s="80" t="s">
        <v>6894</v>
      </c>
      <c r="F2338" s="80" t="s">
        <v>7764</v>
      </c>
      <c r="G2338" s="80" t="s">
        <v>7767</v>
      </c>
      <c r="H2338" t="s">
        <v>7769</v>
      </c>
      <c r="I2338" s="50">
        <v>2.02</v>
      </c>
    </row>
    <row r="2339" spans="1:9" x14ac:dyDescent="0.2">
      <c r="A2339">
        <v>328542</v>
      </c>
      <c r="B2339" s="79">
        <v>7896359024162</v>
      </c>
      <c r="C2339" s="80" t="s">
        <v>19</v>
      </c>
      <c r="D2339" s="80" t="s">
        <v>20</v>
      </c>
      <c r="E2339" s="80" t="s">
        <v>6894</v>
      </c>
      <c r="F2339" s="80" t="s">
        <v>7764</v>
      </c>
      <c r="G2339" s="80" t="s">
        <v>7767</v>
      </c>
      <c r="H2339" t="s">
        <v>13795</v>
      </c>
      <c r="I2339" s="50">
        <v>15.36</v>
      </c>
    </row>
    <row r="2340" spans="1:9" x14ac:dyDescent="0.2">
      <c r="A2340">
        <v>27453</v>
      </c>
      <c r="B2340" s="79">
        <v>7896359004287</v>
      </c>
      <c r="C2340" s="80" t="s">
        <v>19</v>
      </c>
      <c r="D2340" s="80" t="s">
        <v>20</v>
      </c>
      <c r="E2340" s="80" t="s">
        <v>6894</v>
      </c>
      <c r="F2340" s="80" t="s">
        <v>7764</v>
      </c>
      <c r="G2340" s="80" t="s">
        <v>7767</v>
      </c>
      <c r="H2340" t="s">
        <v>7768</v>
      </c>
      <c r="I2340" s="50">
        <v>7.73</v>
      </c>
    </row>
    <row r="2341" spans="1:9" x14ac:dyDescent="0.2">
      <c r="A2341">
        <v>27470</v>
      </c>
      <c r="B2341" s="79">
        <v>7896359004324</v>
      </c>
      <c r="C2341" s="80" t="s">
        <v>19</v>
      </c>
      <c r="D2341" s="80" t="s">
        <v>20</v>
      </c>
      <c r="E2341" s="80" t="s">
        <v>6894</v>
      </c>
      <c r="F2341" s="80" t="s">
        <v>7764</v>
      </c>
      <c r="G2341" s="80" t="s">
        <v>7767</v>
      </c>
      <c r="H2341" t="s">
        <v>13796</v>
      </c>
      <c r="I2341" s="50">
        <v>60.92</v>
      </c>
    </row>
    <row r="2342" spans="1:9" x14ac:dyDescent="0.2">
      <c r="A2342">
        <v>27459</v>
      </c>
      <c r="B2342" s="79">
        <v>7896359004294</v>
      </c>
      <c r="C2342" s="80" t="s">
        <v>19</v>
      </c>
      <c r="D2342" s="80" t="s">
        <v>20</v>
      </c>
      <c r="E2342" s="80" t="s">
        <v>6894</v>
      </c>
      <c r="F2342" s="80" t="s">
        <v>7764</v>
      </c>
      <c r="G2342" s="80" t="s">
        <v>7767</v>
      </c>
      <c r="H2342" t="s">
        <v>7771</v>
      </c>
      <c r="I2342" s="50">
        <v>14.19</v>
      </c>
    </row>
    <row r="2343" spans="1:9" x14ac:dyDescent="0.2">
      <c r="A2343">
        <v>27438</v>
      </c>
      <c r="B2343" s="79">
        <v>7896359004270</v>
      </c>
      <c r="C2343" s="80" t="s">
        <v>19</v>
      </c>
      <c r="D2343" s="80" t="s">
        <v>20</v>
      </c>
      <c r="E2343" s="80" t="s">
        <v>6894</v>
      </c>
      <c r="F2343" s="80" t="s">
        <v>7764</v>
      </c>
      <c r="G2343" s="80" t="s">
        <v>7767</v>
      </c>
      <c r="H2343" t="s">
        <v>7772</v>
      </c>
      <c r="I2343" s="50">
        <v>5.38</v>
      </c>
    </row>
    <row r="2344" spans="1:9" x14ac:dyDescent="0.2">
      <c r="A2344">
        <v>546938</v>
      </c>
      <c r="B2344" s="79">
        <v>7896502849383</v>
      </c>
      <c r="C2344" s="80" t="s">
        <v>19</v>
      </c>
      <c r="D2344" s="80" t="s">
        <v>20</v>
      </c>
      <c r="E2344" s="80" t="s">
        <v>6894</v>
      </c>
      <c r="F2344" s="80" t="s">
        <v>7764</v>
      </c>
      <c r="G2344" s="80" t="s">
        <v>7009</v>
      </c>
      <c r="H2344" t="s">
        <v>8006</v>
      </c>
      <c r="I2344" s="50">
        <v>7.85</v>
      </c>
    </row>
    <row r="2345" spans="1:9" x14ac:dyDescent="0.2">
      <c r="A2345">
        <v>546941</v>
      </c>
      <c r="B2345" s="79">
        <v>7896502814367</v>
      </c>
      <c r="C2345" s="80" t="s">
        <v>19</v>
      </c>
      <c r="D2345" s="80" t="s">
        <v>20</v>
      </c>
      <c r="E2345" s="80" t="s">
        <v>6894</v>
      </c>
      <c r="F2345" s="80" t="s">
        <v>7764</v>
      </c>
      <c r="G2345" s="80" t="s">
        <v>7009</v>
      </c>
      <c r="H2345" t="s">
        <v>8007</v>
      </c>
      <c r="I2345" s="50">
        <v>22.17</v>
      </c>
    </row>
    <row r="2346" spans="1:9" x14ac:dyDescent="0.2">
      <c r="A2346">
        <v>101472</v>
      </c>
      <c r="B2346" s="79">
        <v>7896553934878</v>
      </c>
      <c r="C2346" s="80" t="s">
        <v>19</v>
      </c>
      <c r="D2346" s="80" t="s">
        <v>20</v>
      </c>
      <c r="E2346" s="80" t="s">
        <v>6894</v>
      </c>
      <c r="F2346" s="80" t="s">
        <v>7764</v>
      </c>
      <c r="G2346" s="80" t="s">
        <v>7139</v>
      </c>
      <c r="H2346" t="s">
        <v>7980</v>
      </c>
      <c r="I2346" s="50">
        <v>3.55</v>
      </c>
    </row>
    <row r="2347" spans="1:9" x14ac:dyDescent="0.2">
      <c r="A2347">
        <v>452023</v>
      </c>
      <c r="B2347" s="79">
        <v>7896553956337</v>
      </c>
      <c r="C2347" s="80" t="s">
        <v>19</v>
      </c>
      <c r="D2347" s="80" t="s">
        <v>20</v>
      </c>
      <c r="E2347" s="80" t="s">
        <v>6894</v>
      </c>
      <c r="F2347" s="80" t="s">
        <v>7764</v>
      </c>
      <c r="G2347" s="80" t="s">
        <v>7139</v>
      </c>
      <c r="H2347" t="s">
        <v>7983</v>
      </c>
      <c r="I2347" s="50">
        <v>4.68</v>
      </c>
    </row>
    <row r="2348" spans="1:9" x14ac:dyDescent="0.2">
      <c r="A2348">
        <v>410537</v>
      </c>
      <c r="B2348" s="79">
        <v>7896553956290</v>
      </c>
      <c r="C2348" s="80" t="s">
        <v>19</v>
      </c>
      <c r="D2348" s="80" t="s">
        <v>20</v>
      </c>
      <c r="E2348" s="80" t="s">
        <v>6894</v>
      </c>
      <c r="F2348" s="80" t="s">
        <v>7764</v>
      </c>
      <c r="G2348" s="80" t="s">
        <v>7139</v>
      </c>
      <c r="H2348" t="s">
        <v>7981</v>
      </c>
      <c r="I2348" s="50">
        <v>5.1100000000000003</v>
      </c>
    </row>
    <row r="2349" spans="1:9" x14ac:dyDescent="0.2">
      <c r="A2349">
        <v>410541</v>
      </c>
      <c r="B2349" s="79">
        <v>7896553956351</v>
      </c>
      <c r="C2349" s="80" t="s">
        <v>19</v>
      </c>
      <c r="D2349" s="80" t="s">
        <v>20</v>
      </c>
      <c r="E2349" s="80" t="s">
        <v>6894</v>
      </c>
      <c r="F2349" s="80" t="s">
        <v>7764</v>
      </c>
      <c r="G2349" s="80" t="s">
        <v>7139</v>
      </c>
      <c r="H2349" t="s">
        <v>7982</v>
      </c>
      <c r="I2349" s="50">
        <v>2.67</v>
      </c>
    </row>
    <row r="2350" spans="1:9" x14ac:dyDescent="0.2">
      <c r="A2350">
        <v>178141</v>
      </c>
      <c r="B2350" s="79">
        <v>7898960351699</v>
      </c>
      <c r="C2350" s="80" t="s">
        <v>19</v>
      </c>
      <c r="D2350" s="80" t="s">
        <v>20</v>
      </c>
      <c r="E2350" s="80" t="s">
        <v>6894</v>
      </c>
      <c r="F2350" s="80" t="s">
        <v>7764</v>
      </c>
      <c r="G2350" s="80" t="s">
        <v>7940</v>
      </c>
      <c r="H2350" t="s">
        <v>7949</v>
      </c>
      <c r="I2350" s="50">
        <v>14.43</v>
      </c>
    </row>
    <row r="2351" spans="1:9" x14ac:dyDescent="0.2">
      <c r="A2351">
        <v>536832</v>
      </c>
      <c r="B2351" s="79">
        <v>7898708930834</v>
      </c>
      <c r="C2351" s="80" t="s">
        <v>19</v>
      </c>
      <c r="D2351" s="80" t="s">
        <v>20</v>
      </c>
      <c r="E2351" s="80" t="s">
        <v>6894</v>
      </c>
      <c r="F2351" s="80" t="s">
        <v>7764</v>
      </c>
      <c r="G2351" s="80" t="s">
        <v>7940</v>
      </c>
      <c r="H2351" t="s">
        <v>7960</v>
      </c>
      <c r="I2351" s="50">
        <v>4.92</v>
      </c>
    </row>
    <row r="2352" spans="1:9" x14ac:dyDescent="0.2">
      <c r="A2352">
        <v>404469</v>
      </c>
      <c r="B2352" s="79">
        <v>7898964422944</v>
      </c>
      <c r="C2352" s="80" t="s">
        <v>19</v>
      </c>
      <c r="D2352" s="80" t="s">
        <v>20</v>
      </c>
      <c r="E2352" s="80" t="s">
        <v>6894</v>
      </c>
      <c r="F2352" s="80" t="s">
        <v>7764</v>
      </c>
      <c r="G2352" s="80" t="s">
        <v>7940</v>
      </c>
      <c r="H2352" t="s">
        <v>7952</v>
      </c>
      <c r="I2352" s="50">
        <v>15.76</v>
      </c>
    </row>
    <row r="2353" spans="1:9" x14ac:dyDescent="0.2">
      <c r="A2353">
        <v>574124</v>
      </c>
      <c r="B2353" s="79">
        <v>7898708932067</v>
      </c>
      <c r="C2353" s="80" t="s">
        <v>19</v>
      </c>
      <c r="D2353" s="80" t="s">
        <v>20</v>
      </c>
      <c r="E2353" s="80" t="s">
        <v>6894</v>
      </c>
      <c r="F2353" s="80" t="s">
        <v>7764</v>
      </c>
      <c r="G2353" s="80" t="s">
        <v>7940</v>
      </c>
      <c r="H2353" t="s">
        <v>7967</v>
      </c>
      <c r="I2353" s="50">
        <v>16.05</v>
      </c>
    </row>
    <row r="2354" spans="1:9" x14ac:dyDescent="0.2">
      <c r="A2354">
        <v>434660</v>
      </c>
      <c r="B2354" s="79">
        <v>7898966662324</v>
      </c>
      <c r="C2354" s="80" t="s">
        <v>19</v>
      </c>
      <c r="D2354" s="80" t="s">
        <v>20</v>
      </c>
      <c r="E2354" s="80" t="s">
        <v>6894</v>
      </c>
      <c r="F2354" s="80" t="s">
        <v>7764</v>
      </c>
      <c r="G2354" s="80" t="s">
        <v>7940</v>
      </c>
      <c r="H2354" t="s">
        <v>7941</v>
      </c>
      <c r="I2354" s="50">
        <v>9.59</v>
      </c>
    </row>
    <row r="2355" spans="1:9" x14ac:dyDescent="0.2">
      <c r="A2355">
        <v>434661</v>
      </c>
      <c r="B2355" s="79">
        <v>7898966662270</v>
      </c>
      <c r="C2355" s="80" t="s">
        <v>19</v>
      </c>
      <c r="D2355" s="80" t="s">
        <v>20</v>
      </c>
      <c r="E2355" s="80" t="s">
        <v>6894</v>
      </c>
      <c r="F2355" s="80" t="s">
        <v>7764</v>
      </c>
      <c r="G2355" s="80" t="s">
        <v>7940</v>
      </c>
      <c r="H2355" t="s">
        <v>7942</v>
      </c>
      <c r="I2355" s="50">
        <v>14.79</v>
      </c>
    </row>
    <row r="2356" spans="1:9" x14ac:dyDescent="0.2">
      <c r="A2356">
        <v>434684</v>
      </c>
      <c r="B2356" s="79">
        <v>7898966662690</v>
      </c>
      <c r="C2356" s="80" t="s">
        <v>19</v>
      </c>
      <c r="D2356" s="80" t="s">
        <v>20</v>
      </c>
      <c r="E2356" s="80" t="s">
        <v>6894</v>
      </c>
      <c r="F2356" s="80" t="s">
        <v>7764</v>
      </c>
      <c r="G2356" s="80" t="s">
        <v>7940</v>
      </c>
      <c r="H2356" t="s">
        <v>7955</v>
      </c>
      <c r="I2356" s="50">
        <v>9.69</v>
      </c>
    </row>
    <row r="2357" spans="1:9" x14ac:dyDescent="0.2">
      <c r="A2357">
        <v>434650</v>
      </c>
      <c r="B2357" s="79">
        <v>7898966662119</v>
      </c>
      <c r="C2357" s="80" t="s">
        <v>19</v>
      </c>
      <c r="D2357" s="80" t="s">
        <v>20</v>
      </c>
      <c r="E2357" s="80" t="s">
        <v>6894</v>
      </c>
      <c r="F2357" s="80" t="s">
        <v>7764</v>
      </c>
      <c r="G2357" s="80" t="s">
        <v>7940</v>
      </c>
      <c r="H2357" t="s">
        <v>7954</v>
      </c>
      <c r="I2357" s="50">
        <v>9.35</v>
      </c>
    </row>
    <row r="2358" spans="1:9" x14ac:dyDescent="0.2">
      <c r="A2358">
        <v>404470</v>
      </c>
      <c r="B2358" s="79">
        <v>7898964422142</v>
      </c>
      <c r="C2358" s="80" t="s">
        <v>19</v>
      </c>
      <c r="D2358" s="80" t="s">
        <v>20</v>
      </c>
      <c r="E2358" s="80" t="s">
        <v>6894</v>
      </c>
      <c r="F2358" s="80" t="s">
        <v>7764</v>
      </c>
      <c r="G2358" s="80" t="s">
        <v>7940</v>
      </c>
      <c r="H2358" t="s">
        <v>7951</v>
      </c>
      <c r="I2358" s="50">
        <v>15.12</v>
      </c>
    </row>
    <row r="2359" spans="1:9" x14ac:dyDescent="0.2">
      <c r="A2359">
        <v>326469</v>
      </c>
      <c r="B2359" s="79">
        <v>7898960351682</v>
      </c>
      <c r="C2359" s="80" t="s">
        <v>19</v>
      </c>
      <c r="D2359" s="80" t="s">
        <v>20</v>
      </c>
      <c r="E2359" s="80" t="s">
        <v>6894</v>
      </c>
      <c r="F2359" s="80" t="s">
        <v>7764</v>
      </c>
      <c r="G2359" s="80" t="s">
        <v>7940</v>
      </c>
      <c r="H2359" t="s">
        <v>7947</v>
      </c>
      <c r="I2359" s="50">
        <v>11.78</v>
      </c>
    </row>
    <row r="2360" spans="1:9" x14ac:dyDescent="0.2">
      <c r="A2360">
        <v>326482</v>
      </c>
      <c r="B2360" s="79">
        <v>7898960351798</v>
      </c>
      <c r="C2360" s="80" t="s">
        <v>19</v>
      </c>
      <c r="D2360" s="80" t="s">
        <v>20</v>
      </c>
      <c r="E2360" s="80" t="s">
        <v>6894</v>
      </c>
      <c r="F2360" s="80" t="s">
        <v>7764</v>
      </c>
      <c r="G2360" s="80" t="s">
        <v>7940</v>
      </c>
      <c r="H2360" t="s">
        <v>7948</v>
      </c>
      <c r="I2360" s="50">
        <v>12.77</v>
      </c>
    </row>
    <row r="2361" spans="1:9" x14ac:dyDescent="0.2">
      <c r="A2361">
        <v>536816</v>
      </c>
      <c r="B2361" s="79">
        <v>7898708931459</v>
      </c>
      <c r="C2361" s="80" t="s">
        <v>19</v>
      </c>
      <c r="D2361" s="80" t="s">
        <v>20</v>
      </c>
      <c r="E2361" s="80" t="s">
        <v>6894</v>
      </c>
      <c r="F2361" s="80" t="s">
        <v>7764</v>
      </c>
      <c r="G2361" s="80" t="s">
        <v>7940</v>
      </c>
      <c r="H2361" t="s">
        <v>13797</v>
      </c>
      <c r="I2361" s="50">
        <v>8.1</v>
      </c>
    </row>
    <row r="2362" spans="1:9" x14ac:dyDescent="0.2">
      <c r="A2362">
        <v>536812</v>
      </c>
      <c r="B2362" s="79">
        <v>7898708930773</v>
      </c>
      <c r="C2362" s="80" t="s">
        <v>19</v>
      </c>
      <c r="D2362" s="80" t="s">
        <v>20</v>
      </c>
      <c r="E2362" s="80" t="s">
        <v>6894</v>
      </c>
      <c r="F2362" s="80" t="s">
        <v>7764</v>
      </c>
      <c r="G2362" s="80" t="s">
        <v>7940</v>
      </c>
      <c r="H2362" t="s">
        <v>7956</v>
      </c>
      <c r="I2362" s="50">
        <v>19.05</v>
      </c>
    </row>
    <row r="2363" spans="1:9" x14ac:dyDescent="0.2">
      <c r="A2363">
        <v>536831</v>
      </c>
      <c r="B2363" s="79">
        <v>7898708930995</v>
      </c>
      <c r="C2363" s="80" t="s">
        <v>19</v>
      </c>
      <c r="D2363" s="80" t="s">
        <v>20</v>
      </c>
      <c r="E2363" s="80" t="s">
        <v>6894</v>
      </c>
      <c r="F2363" s="80" t="s">
        <v>7764</v>
      </c>
      <c r="G2363" s="80" t="s">
        <v>7940</v>
      </c>
      <c r="H2363" t="s">
        <v>7959</v>
      </c>
      <c r="I2363" s="50">
        <v>11.09</v>
      </c>
    </row>
    <row r="2364" spans="1:9" x14ac:dyDescent="0.2">
      <c r="A2364">
        <v>574134</v>
      </c>
      <c r="B2364" s="79">
        <v>7898708930728</v>
      </c>
      <c r="C2364" s="80" t="s">
        <v>19</v>
      </c>
      <c r="D2364" s="80" t="s">
        <v>20</v>
      </c>
      <c r="E2364" s="80" t="s">
        <v>6894</v>
      </c>
      <c r="F2364" s="80" t="s">
        <v>7764</v>
      </c>
      <c r="G2364" s="80" t="s">
        <v>7940</v>
      </c>
      <c r="H2364" t="s">
        <v>7968</v>
      </c>
      <c r="I2364" s="50">
        <v>16.29</v>
      </c>
    </row>
    <row r="2365" spans="1:9" x14ac:dyDescent="0.2">
      <c r="A2365">
        <v>574141</v>
      </c>
      <c r="B2365" s="79">
        <v>7898962516829</v>
      </c>
      <c r="C2365" s="80" t="s">
        <v>19</v>
      </c>
      <c r="D2365" s="80" t="s">
        <v>20</v>
      </c>
      <c r="E2365" s="80" t="s">
        <v>6894</v>
      </c>
      <c r="F2365" s="80" t="s">
        <v>7764</v>
      </c>
      <c r="G2365" s="80" t="s">
        <v>7940</v>
      </c>
      <c r="H2365" t="s">
        <v>7969</v>
      </c>
      <c r="I2365" s="50">
        <v>16.440000000000001</v>
      </c>
    </row>
    <row r="2366" spans="1:9" x14ac:dyDescent="0.2">
      <c r="A2366">
        <v>574143</v>
      </c>
      <c r="B2366" s="79">
        <v>7898708930292</v>
      </c>
      <c r="C2366" s="80" t="s">
        <v>19</v>
      </c>
      <c r="D2366" s="80" t="s">
        <v>20</v>
      </c>
      <c r="E2366" s="80" t="s">
        <v>6894</v>
      </c>
      <c r="F2366" s="80" t="s">
        <v>7764</v>
      </c>
      <c r="G2366" s="80" t="s">
        <v>7940</v>
      </c>
      <c r="H2366" t="s">
        <v>7970</v>
      </c>
      <c r="I2366" s="50">
        <v>8.1300000000000008</v>
      </c>
    </row>
    <row r="2367" spans="1:9" x14ac:dyDescent="0.2">
      <c r="A2367">
        <v>574145</v>
      </c>
      <c r="B2367" s="79">
        <v>7898708930339</v>
      </c>
      <c r="C2367" s="80" t="s">
        <v>19</v>
      </c>
      <c r="D2367" s="80" t="s">
        <v>20</v>
      </c>
      <c r="E2367" s="80" t="s">
        <v>6894</v>
      </c>
      <c r="F2367" s="80" t="s">
        <v>7764</v>
      </c>
      <c r="G2367" s="80" t="s">
        <v>7940</v>
      </c>
      <c r="H2367" t="s">
        <v>7971</v>
      </c>
      <c r="I2367" s="50">
        <v>17.87</v>
      </c>
    </row>
    <row r="2368" spans="1:9" x14ac:dyDescent="0.2">
      <c r="A2368">
        <v>574147</v>
      </c>
      <c r="B2368" s="79">
        <v>7898708930285</v>
      </c>
      <c r="C2368" s="80" t="s">
        <v>19</v>
      </c>
      <c r="D2368" s="80" t="s">
        <v>20</v>
      </c>
      <c r="E2368" s="80" t="s">
        <v>6894</v>
      </c>
      <c r="F2368" s="80" t="s">
        <v>7764</v>
      </c>
      <c r="G2368" s="80" t="s">
        <v>7940</v>
      </c>
      <c r="H2368" t="s">
        <v>7972</v>
      </c>
      <c r="I2368" s="50">
        <v>12.33</v>
      </c>
    </row>
    <row r="2369" spans="1:9" x14ac:dyDescent="0.2">
      <c r="A2369">
        <v>574066</v>
      </c>
      <c r="B2369" s="79">
        <v>7898708931336</v>
      </c>
      <c r="C2369" s="80" t="s">
        <v>19</v>
      </c>
      <c r="D2369" s="80" t="s">
        <v>20</v>
      </c>
      <c r="E2369" s="80" t="s">
        <v>6894</v>
      </c>
      <c r="F2369" s="80" t="s">
        <v>7764</v>
      </c>
      <c r="G2369" s="80" t="s">
        <v>7940</v>
      </c>
      <c r="H2369" t="s">
        <v>7962</v>
      </c>
      <c r="I2369" s="50">
        <v>11.35</v>
      </c>
    </row>
    <row r="2370" spans="1:9" x14ac:dyDescent="0.2">
      <c r="A2370">
        <v>574167</v>
      </c>
      <c r="B2370" s="79">
        <v>7898708932173</v>
      </c>
      <c r="C2370" s="80" t="s">
        <v>19</v>
      </c>
      <c r="D2370" s="80" t="s">
        <v>20</v>
      </c>
      <c r="E2370" s="80" t="s">
        <v>6894</v>
      </c>
      <c r="F2370" s="80" t="s">
        <v>7764</v>
      </c>
      <c r="G2370" s="80" t="s">
        <v>7940</v>
      </c>
      <c r="H2370" t="s">
        <v>7974</v>
      </c>
      <c r="I2370" s="50">
        <v>3.54</v>
      </c>
    </row>
    <row r="2371" spans="1:9" x14ac:dyDescent="0.2">
      <c r="A2371">
        <v>574166</v>
      </c>
      <c r="B2371" s="79">
        <v>7898708932180</v>
      </c>
      <c r="C2371" s="80" t="s">
        <v>19</v>
      </c>
      <c r="D2371" s="80" t="s">
        <v>20</v>
      </c>
      <c r="E2371" s="80" t="s">
        <v>6894</v>
      </c>
      <c r="F2371" s="80" t="s">
        <v>7764</v>
      </c>
      <c r="G2371" s="80" t="s">
        <v>7940</v>
      </c>
      <c r="H2371" t="s">
        <v>7973</v>
      </c>
      <c r="I2371" s="50">
        <v>33.94</v>
      </c>
    </row>
    <row r="2372" spans="1:9" x14ac:dyDescent="0.2">
      <c r="A2372">
        <v>326438</v>
      </c>
      <c r="B2372" s="79">
        <v>7898960351675</v>
      </c>
      <c r="C2372" s="80" t="s">
        <v>19</v>
      </c>
      <c r="D2372" s="80" t="s">
        <v>20</v>
      </c>
      <c r="E2372" s="80" t="s">
        <v>6894</v>
      </c>
      <c r="F2372" s="80" t="s">
        <v>7764</v>
      </c>
      <c r="G2372" s="80" t="s">
        <v>7940</v>
      </c>
      <c r="H2372" t="s">
        <v>7946</v>
      </c>
      <c r="I2372" s="50">
        <v>11.74</v>
      </c>
    </row>
    <row r="2373" spans="1:9" x14ac:dyDescent="0.2">
      <c r="A2373">
        <v>433056</v>
      </c>
      <c r="B2373" s="79">
        <v>7898966662379</v>
      </c>
      <c r="C2373" s="80" t="s">
        <v>19</v>
      </c>
      <c r="D2373" s="80" t="s">
        <v>20</v>
      </c>
      <c r="E2373" s="80" t="s">
        <v>6894</v>
      </c>
      <c r="F2373" s="80" t="s">
        <v>7764</v>
      </c>
      <c r="G2373" s="80" t="s">
        <v>7940</v>
      </c>
      <c r="H2373" t="s">
        <v>7953</v>
      </c>
      <c r="I2373" s="50">
        <v>14.99</v>
      </c>
    </row>
    <row r="2374" spans="1:9" x14ac:dyDescent="0.2">
      <c r="A2374">
        <v>404467</v>
      </c>
      <c r="B2374" s="79">
        <v>7898964422890</v>
      </c>
      <c r="C2374" s="80" t="s">
        <v>19</v>
      </c>
      <c r="D2374" s="80" t="s">
        <v>20</v>
      </c>
      <c r="E2374" s="80" t="s">
        <v>6894</v>
      </c>
      <c r="F2374" s="80" t="s">
        <v>7764</v>
      </c>
      <c r="G2374" s="80" t="s">
        <v>7940</v>
      </c>
      <c r="H2374" t="s">
        <v>7950</v>
      </c>
      <c r="I2374" s="50">
        <v>7.19</v>
      </c>
    </row>
    <row r="2375" spans="1:9" x14ac:dyDescent="0.2">
      <c r="A2375">
        <v>574077</v>
      </c>
      <c r="B2375" s="79">
        <v>7898708931886</v>
      </c>
      <c r="C2375" s="80" t="s">
        <v>19</v>
      </c>
      <c r="D2375" s="80" t="s">
        <v>20</v>
      </c>
      <c r="E2375" s="80" t="s">
        <v>6894</v>
      </c>
      <c r="F2375" s="80" t="s">
        <v>7764</v>
      </c>
      <c r="G2375" s="80" t="s">
        <v>7940</v>
      </c>
      <c r="H2375" t="s">
        <v>7964</v>
      </c>
      <c r="I2375" s="50">
        <v>7.54</v>
      </c>
    </row>
    <row r="2376" spans="1:9" x14ac:dyDescent="0.2">
      <c r="A2376">
        <v>536814</v>
      </c>
      <c r="B2376" s="79">
        <v>7898708931381</v>
      </c>
      <c r="C2376" s="80" t="s">
        <v>19</v>
      </c>
      <c r="D2376" s="80" t="s">
        <v>20</v>
      </c>
      <c r="E2376" s="80" t="s">
        <v>6894</v>
      </c>
      <c r="F2376" s="80" t="s">
        <v>7764</v>
      </c>
      <c r="G2376" s="80" t="s">
        <v>7940</v>
      </c>
      <c r="H2376" t="s">
        <v>7957</v>
      </c>
      <c r="I2376" s="50">
        <v>9.34</v>
      </c>
    </row>
    <row r="2377" spans="1:9" x14ac:dyDescent="0.2">
      <c r="A2377">
        <v>574061</v>
      </c>
      <c r="B2377" s="79">
        <v>7898708931435</v>
      </c>
      <c r="C2377" s="80" t="s">
        <v>19</v>
      </c>
      <c r="D2377" s="80" t="s">
        <v>20</v>
      </c>
      <c r="E2377" s="80" t="s">
        <v>6894</v>
      </c>
      <c r="F2377" s="80" t="s">
        <v>7764</v>
      </c>
      <c r="G2377" s="80" t="s">
        <v>7940</v>
      </c>
      <c r="H2377" t="s">
        <v>7961</v>
      </c>
      <c r="I2377" s="50">
        <v>17.46</v>
      </c>
    </row>
    <row r="2378" spans="1:9" x14ac:dyDescent="0.2">
      <c r="A2378">
        <v>574115</v>
      </c>
      <c r="B2378" s="79">
        <v>7898708932210</v>
      </c>
      <c r="C2378" s="80" t="s">
        <v>19</v>
      </c>
      <c r="D2378" s="80" t="s">
        <v>20</v>
      </c>
      <c r="E2378" s="80" t="s">
        <v>6894</v>
      </c>
      <c r="F2378" s="80" t="s">
        <v>7764</v>
      </c>
      <c r="G2378" s="80" t="s">
        <v>7940</v>
      </c>
      <c r="H2378" t="s">
        <v>7965</v>
      </c>
      <c r="I2378" s="50">
        <v>8.42</v>
      </c>
    </row>
    <row r="2379" spans="1:9" x14ac:dyDescent="0.2">
      <c r="A2379">
        <v>454680</v>
      </c>
      <c r="B2379" s="79">
        <v>7898966662836</v>
      </c>
      <c r="C2379" s="80" t="s">
        <v>19</v>
      </c>
      <c r="D2379" s="80" t="s">
        <v>20</v>
      </c>
      <c r="E2379" s="80" t="s">
        <v>6894</v>
      </c>
      <c r="F2379" s="80" t="s">
        <v>7764</v>
      </c>
      <c r="G2379" s="80" t="s">
        <v>7940</v>
      </c>
      <c r="H2379" t="s">
        <v>7943</v>
      </c>
      <c r="I2379" s="50">
        <v>27.79</v>
      </c>
    </row>
    <row r="2380" spans="1:9" x14ac:dyDescent="0.2">
      <c r="A2380">
        <v>574072</v>
      </c>
      <c r="B2380" s="79">
        <v>7898708931800</v>
      </c>
      <c r="C2380" s="80" t="s">
        <v>19</v>
      </c>
      <c r="D2380" s="80" t="s">
        <v>20</v>
      </c>
      <c r="E2380" s="80" t="s">
        <v>6894</v>
      </c>
      <c r="F2380" s="80" t="s">
        <v>7764</v>
      </c>
      <c r="G2380" s="80" t="s">
        <v>7940</v>
      </c>
      <c r="H2380" t="s">
        <v>7963</v>
      </c>
      <c r="I2380" s="50">
        <v>16.02</v>
      </c>
    </row>
    <row r="2381" spans="1:9" x14ac:dyDescent="0.2">
      <c r="A2381">
        <v>574120</v>
      </c>
      <c r="B2381" s="79">
        <v>7898708931008</v>
      </c>
      <c r="C2381" s="80" t="s">
        <v>19</v>
      </c>
      <c r="D2381" s="80" t="s">
        <v>20</v>
      </c>
      <c r="E2381" s="80" t="s">
        <v>6894</v>
      </c>
      <c r="F2381" s="80" t="s">
        <v>7764</v>
      </c>
      <c r="G2381" s="80" t="s">
        <v>7940</v>
      </c>
      <c r="H2381" t="s">
        <v>7966</v>
      </c>
      <c r="I2381" s="50">
        <v>21.05</v>
      </c>
    </row>
    <row r="2382" spans="1:9" x14ac:dyDescent="0.2">
      <c r="A2382">
        <v>536835</v>
      </c>
      <c r="B2382" s="79">
        <v>7898708930940</v>
      </c>
      <c r="C2382" s="80" t="s">
        <v>19</v>
      </c>
      <c r="D2382" s="80" t="s">
        <v>20</v>
      </c>
      <c r="E2382" s="80" t="s">
        <v>6894</v>
      </c>
      <c r="F2382" s="80" t="s">
        <v>7764</v>
      </c>
      <c r="G2382" s="80" t="s">
        <v>7940</v>
      </c>
      <c r="H2382" t="s">
        <v>7945</v>
      </c>
      <c r="I2382" s="50">
        <v>44.44</v>
      </c>
    </row>
    <row r="2383" spans="1:9" x14ac:dyDescent="0.2">
      <c r="A2383">
        <v>574270</v>
      </c>
      <c r="B2383" s="79">
        <v>7898708932166</v>
      </c>
      <c r="C2383" s="80" t="s">
        <v>19</v>
      </c>
      <c r="D2383" s="80" t="s">
        <v>20</v>
      </c>
      <c r="E2383" s="80" t="s">
        <v>6894</v>
      </c>
      <c r="F2383" s="80" t="s">
        <v>7764</v>
      </c>
      <c r="G2383" s="80" t="s">
        <v>7940</v>
      </c>
      <c r="H2383" t="s">
        <v>7976</v>
      </c>
      <c r="I2383" s="50">
        <v>16.440000000000001</v>
      </c>
    </row>
    <row r="2384" spans="1:9" x14ac:dyDescent="0.2">
      <c r="A2384">
        <v>574276</v>
      </c>
      <c r="B2384" s="79">
        <v>7898708931299</v>
      </c>
      <c r="C2384" s="80" t="s">
        <v>19</v>
      </c>
      <c r="D2384" s="80" t="s">
        <v>20</v>
      </c>
      <c r="E2384" s="80" t="s">
        <v>6894</v>
      </c>
      <c r="F2384" s="80" t="s">
        <v>7764</v>
      </c>
      <c r="G2384" s="80" t="s">
        <v>7940</v>
      </c>
      <c r="H2384" t="s">
        <v>7977</v>
      </c>
      <c r="I2384" s="50">
        <v>11.37</v>
      </c>
    </row>
    <row r="2385" spans="1:9" x14ac:dyDescent="0.2">
      <c r="A2385">
        <v>326488</v>
      </c>
      <c r="B2385" s="79">
        <v>7898962516447</v>
      </c>
      <c r="C2385" s="80" t="s">
        <v>19</v>
      </c>
      <c r="D2385" s="80" t="s">
        <v>20</v>
      </c>
      <c r="E2385" s="80" t="s">
        <v>6894</v>
      </c>
      <c r="F2385" s="80" t="s">
        <v>7764</v>
      </c>
      <c r="G2385" s="80" t="s">
        <v>7940</v>
      </c>
      <c r="H2385" t="s">
        <v>13798</v>
      </c>
      <c r="I2385" s="50">
        <v>21.02</v>
      </c>
    </row>
    <row r="2386" spans="1:9" x14ac:dyDescent="0.2">
      <c r="A2386">
        <v>326490</v>
      </c>
      <c r="B2386" s="79">
        <v>7898962516454</v>
      </c>
      <c r="C2386" s="80" t="s">
        <v>19</v>
      </c>
      <c r="D2386" s="80" t="s">
        <v>20</v>
      </c>
      <c r="E2386" s="80" t="s">
        <v>6894</v>
      </c>
      <c r="F2386" s="80" t="s">
        <v>7764</v>
      </c>
      <c r="G2386" s="80" t="s">
        <v>7940</v>
      </c>
      <c r="H2386" t="s">
        <v>13799</v>
      </c>
      <c r="I2386" s="50">
        <v>21.01</v>
      </c>
    </row>
    <row r="2387" spans="1:9" x14ac:dyDescent="0.2">
      <c r="A2387">
        <v>536829</v>
      </c>
      <c r="B2387" s="79">
        <v>7898708931251</v>
      </c>
      <c r="C2387" s="80" t="s">
        <v>19</v>
      </c>
      <c r="D2387" s="80" t="s">
        <v>20</v>
      </c>
      <c r="E2387" s="80" t="s">
        <v>6894</v>
      </c>
      <c r="F2387" s="80" t="s">
        <v>7764</v>
      </c>
      <c r="G2387" s="80" t="s">
        <v>7940</v>
      </c>
      <c r="H2387" t="s">
        <v>7944</v>
      </c>
      <c r="I2387" s="50">
        <v>29.51</v>
      </c>
    </row>
    <row r="2388" spans="1:9" x14ac:dyDescent="0.2">
      <c r="A2388">
        <v>574265</v>
      </c>
      <c r="B2388" s="79">
        <v>7898708930377</v>
      </c>
      <c r="C2388" s="80" t="s">
        <v>19</v>
      </c>
      <c r="D2388" s="80" t="s">
        <v>20</v>
      </c>
      <c r="E2388" s="80" t="s">
        <v>6894</v>
      </c>
      <c r="F2388" s="80" t="s">
        <v>7764</v>
      </c>
      <c r="G2388" s="80" t="s">
        <v>7940</v>
      </c>
      <c r="H2388" t="s">
        <v>7975</v>
      </c>
      <c r="I2388" s="50">
        <v>8.19</v>
      </c>
    </row>
    <row r="2389" spans="1:9" x14ac:dyDescent="0.2">
      <c r="A2389">
        <v>536820</v>
      </c>
      <c r="B2389" s="79">
        <v>7898708931145</v>
      </c>
      <c r="C2389" s="80" t="s">
        <v>19</v>
      </c>
      <c r="D2389" s="80" t="s">
        <v>20</v>
      </c>
      <c r="E2389" s="80" t="s">
        <v>6894</v>
      </c>
      <c r="F2389" s="80" t="s">
        <v>7764</v>
      </c>
      <c r="G2389" s="80" t="s">
        <v>7940</v>
      </c>
      <c r="H2389" t="s">
        <v>7958</v>
      </c>
      <c r="I2389" s="50">
        <v>6.14</v>
      </c>
    </row>
    <row r="2390" spans="1:9" x14ac:dyDescent="0.2">
      <c r="A2390">
        <v>239783</v>
      </c>
      <c r="B2390" s="79">
        <v>7898962516416</v>
      </c>
      <c r="C2390" s="80" t="s">
        <v>19</v>
      </c>
      <c r="D2390" s="80" t="s">
        <v>20</v>
      </c>
      <c r="E2390" s="80" t="s">
        <v>6894</v>
      </c>
      <c r="F2390" s="80" t="s">
        <v>7764</v>
      </c>
      <c r="G2390" s="80" t="s">
        <v>7940</v>
      </c>
      <c r="H2390" t="s">
        <v>13800</v>
      </c>
      <c r="I2390" s="50">
        <v>15.16</v>
      </c>
    </row>
    <row r="2391" spans="1:9" x14ac:dyDescent="0.2">
      <c r="A2391">
        <v>580108</v>
      </c>
      <c r="B2391" s="79">
        <v>7908802304124</v>
      </c>
      <c r="C2391" s="80" t="s">
        <v>19</v>
      </c>
      <c r="D2391" s="80" t="s">
        <v>20</v>
      </c>
      <c r="E2391" s="80" t="s">
        <v>6894</v>
      </c>
      <c r="F2391" s="80" t="s">
        <v>7764</v>
      </c>
      <c r="G2391" s="80" t="s">
        <v>7095</v>
      </c>
      <c r="H2391" t="s">
        <v>8003</v>
      </c>
      <c r="I2391" s="50">
        <v>12.12</v>
      </c>
    </row>
    <row r="2392" spans="1:9" x14ac:dyDescent="0.2">
      <c r="A2392">
        <v>45038</v>
      </c>
      <c r="B2392" s="79">
        <v>7896042003399</v>
      </c>
      <c r="C2392" s="80" t="s">
        <v>19</v>
      </c>
      <c r="D2392" s="80" t="s">
        <v>20</v>
      </c>
      <c r="E2392" s="80" t="s">
        <v>6894</v>
      </c>
      <c r="F2392" s="80" t="s">
        <v>7764</v>
      </c>
      <c r="G2392" s="80" t="s">
        <v>7137</v>
      </c>
      <c r="H2392" t="s">
        <v>13801</v>
      </c>
      <c r="I2392" s="50">
        <v>6.49</v>
      </c>
    </row>
    <row r="2393" spans="1:9" x14ac:dyDescent="0.2">
      <c r="A2393">
        <v>506523</v>
      </c>
      <c r="B2393" s="79">
        <v>7899808871065</v>
      </c>
      <c r="C2393" s="80" t="s">
        <v>19</v>
      </c>
      <c r="D2393" s="80" t="s">
        <v>20</v>
      </c>
      <c r="E2393" s="80" t="s">
        <v>6894</v>
      </c>
      <c r="F2393" s="80" t="s">
        <v>7764</v>
      </c>
      <c r="G2393" s="80" t="s">
        <v>7137</v>
      </c>
      <c r="H2393" t="s">
        <v>7803</v>
      </c>
      <c r="I2393" s="50">
        <v>5.22</v>
      </c>
    </row>
    <row r="2394" spans="1:9" x14ac:dyDescent="0.2">
      <c r="A2394">
        <v>506524</v>
      </c>
      <c r="B2394" s="79">
        <v>7899808871058</v>
      </c>
      <c r="C2394" s="80" t="s">
        <v>19</v>
      </c>
      <c r="D2394" s="80" t="s">
        <v>20</v>
      </c>
      <c r="E2394" s="80" t="s">
        <v>6894</v>
      </c>
      <c r="F2394" s="80" t="s">
        <v>7764</v>
      </c>
      <c r="G2394" s="80" t="s">
        <v>7137</v>
      </c>
      <c r="H2394" t="s">
        <v>7804</v>
      </c>
      <c r="I2394" s="50">
        <v>8.68</v>
      </c>
    </row>
    <row r="2395" spans="1:9" x14ac:dyDescent="0.2">
      <c r="A2395">
        <v>479691</v>
      </c>
      <c r="B2395" s="79">
        <v>7899808895467</v>
      </c>
      <c r="C2395" s="80" t="s">
        <v>19</v>
      </c>
      <c r="D2395" s="80" t="s">
        <v>20</v>
      </c>
      <c r="E2395" s="80" t="s">
        <v>6894</v>
      </c>
      <c r="F2395" s="80" t="s">
        <v>7764</v>
      </c>
      <c r="G2395" s="80" t="s">
        <v>7137</v>
      </c>
      <c r="H2395" t="s">
        <v>7799</v>
      </c>
      <c r="I2395" s="50">
        <v>8.66</v>
      </c>
    </row>
    <row r="2396" spans="1:9" x14ac:dyDescent="0.2">
      <c r="A2396">
        <v>334992</v>
      </c>
      <c r="B2396" s="79">
        <v>7896042080369</v>
      </c>
      <c r="C2396" s="80" t="s">
        <v>19</v>
      </c>
      <c r="D2396" s="80" t="s">
        <v>20</v>
      </c>
      <c r="E2396" s="80" t="s">
        <v>6894</v>
      </c>
      <c r="F2396" s="80" t="s">
        <v>7764</v>
      </c>
      <c r="G2396" s="80" t="s">
        <v>7137</v>
      </c>
      <c r="H2396" t="s">
        <v>7791</v>
      </c>
      <c r="I2396" s="50">
        <v>7.44</v>
      </c>
    </row>
    <row r="2397" spans="1:9" x14ac:dyDescent="0.2">
      <c r="A2397">
        <v>427846</v>
      </c>
      <c r="B2397" s="79">
        <v>7899808890998</v>
      </c>
      <c r="C2397" s="80" t="s">
        <v>19</v>
      </c>
      <c r="D2397" s="80" t="s">
        <v>20</v>
      </c>
      <c r="E2397" s="80" t="s">
        <v>6894</v>
      </c>
      <c r="F2397" s="80" t="s">
        <v>7764</v>
      </c>
      <c r="G2397" s="80" t="s">
        <v>7137</v>
      </c>
      <c r="H2397" t="s">
        <v>7796</v>
      </c>
      <c r="I2397" s="50">
        <v>2.4700000000000002</v>
      </c>
    </row>
    <row r="2398" spans="1:9" x14ac:dyDescent="0.2">
      <c r="A2398">
        <v>479249</v>
      </c>
      <c r="B2398" s="79">
        <v>7899808868133</v>
      </c>
      <c r="C2398" s="80" t="s">
        <v>19</v>
      </c>
      <c r="D2398" s="80" t="s">
        <v>20</v>
      </c>
      <c r="E2398" s="80" t="s">
        <v>6894</v>
      </c>
      <c r="F2398" s="80" t="s">
        <v>7764</v>
      </c>
      <c r="G2398" s="80" t="s">
        <v>7137</v>
      </c>
      <c r="H2398" t="s">
        <v>7798</v>
      </c>
      <c r="I2398" s="50">
        <v>5.65</v>
      </c>
    </row>
    <row r="2399" spans="1:9" x14ac:dyDescent="0.2">
      <c r="A2399">
        <v>180292</v>
      </c>
      <c r="B2399" s="79">
        <v>7896042056685</v>
      </c>
      <c r="C2399" s="80" t="s">
        <v>19</v>
      </c>
      <c r="D2399" s="80" t="s">
        <v>20</v>
      </c>
      <c r="E2399" s="80" t="s">
        <v>6894</v>
      </c>
      <c r="F2399" s="80" t="s">
        <v>7764</v>
      </c>
      <c r="G2399" s="80" t="s">
        <v>7137</v>
      </c>
      <c r="H2399" t="s">
        <v>7781</v>
      </c>
      <c r="I2399" s="50">
        <v>5.7</v>
      </c>
    </row>
    <row r="2400" spans="1:9" x14ac:dyDescent="0.2">
      <c r="A2400">
        <v>180327</v>
      </c>
      <c r="B2400" s="79">
        <v>7896042055763</v>
      </c>
      <c r="C2400" s="80" t="s">
        <v>19</v>
      </c>
      <c r="D2400" s="80" t="s">
        <v>20</v>
      </c>
      <c r="E2400" s="80" t="s">
        <v>6894</v>
      </c>
      <c r="F2400" s="80" t="s">
        <v>7764</v>
      </c>
      <c r="G2400" s="80" t="s">
        <v>7137</v>
      </c>
      <c r="H2400" t="s">
        <v>7782</v>
      </c>
      <c r="I2400" s="50">
        <v>10.74</v>
      </c>
    </row>
    <row r="2401" spans="1:9" x14ac:dyDescent="0.2">
      <c r="A2401">
        <v>131116</v>
      </c>
      <c r="B2401" s="79">
        <v>7896042029771</v>
      </c>
      <c r="C2401" s="80" t="s">
        <v>19</v>
      </c>
      <c r="D2401" s="80" t="s">
        <v>20</v>
      </c>
      <c r="E2401" s="80" t="s">
        <v>6894</v>
      </c>
      <c r="F2401" s="80" t="s">
        <v>7764</v>
      </c>
      <c r="G2401" s="80" t="s">
        <v>7137</v>
      </c>
      <c r="H2401" t="s">
        <v>7788</v>
      </c>
      <c r="I2401" s="50">
        <v>3.4</v>
      </c>
    </row>
    <row r="2402" spans="1:9" x14ac:dyDescent="0.2">
      <c r="A2402">
        <v>506516</v>
      </c>
      <c r="B2402" s="79">
        <v>7899808891087</v>
      </c>
      <c r="C2402" s="80" t="s">
        <v>19</v>
      </c>
      <c r="D2402" s="80" t="s">
        <v>20</v>
      </c>
      <c r="E2402" s="80" t="s">
        <v>6894</v>
      </c>
      <c r="F2402" s="80" t="s">
        <v>7764</v>
      </c>
      <c r="G2402" s="80" t="s">
        <v>7137</v>
      </c>
      <c r="H2402" t="s">
        <v>7801</v>
      </c>
      <c r="I2402" s="50">
        <v>3.42</v>
      </c>
    </row>
    <row r="2403" spans="1:9" x14ac:dyDescent="0.2">
      <c r="A2403">
        <v>506518</v>
      </c>
      <c r="B2403" s="79">
        <v>7896042077833</v>
      </c>
      <c r="C2403" s="80" t="s">
        <v>19</v>
      </c>
      <c r="D2403" s="80" t="s">
        <v>20</v>
      </c>
      <c r="E2403" s="80" t="s">
        <v>6894</v>
      </c>
      <c r="F2403" s="80" t="s">
        <v>7764</v>
      </c>
      <c r="G2403" s="80" t="s">
        <v>7137</v>
      </c>
      <c r="H2403" t="s">
        <v>7802</v>
      </c>
      <c r="I2403" s="50">
        <v>16.239999999999998</v>
      </c>
    </row>
    <row r="2404" spans="1:9" x14ac:dyDescent="0.2">
      <c r="A2404">
        <v>314637</v>
      </c>
      <c r="B2404" s="79">
        <v>7896042080758</v>
      </c>
      <c r="C2404" s="80" t="s">
        <v>19</v>
      </c>
      <c r="D2404" s="80" t="s">
        <v>20</v>
      </c>
      <c r="E2404" s="80" t="s">
        <v>6894</v>
      </c>
      <c r="F2404" s="80" t="s">
        <v>7764</v>
      </c>
      <c r="G2404" s="80" t="s">
        <v>7137</v>
      </c>
      <c r="H2404" t="s">
        <v>7789</v>
      </c>
      <c r="I2404" s="50">
        <v>20.27</v>
      </c>
    </row>
    <row r="2405" spans="1:9" x14ac:dyDescent="0.2">
      <c r="A2405">
        <v>551124</v>
      </c>
      <c r="B2405" s="79">
        <v>7899808850770</v>
      </c>
      <c r="C2405" s="80" t="s">
        <v>19</v>
      </c>
      <c r="D2405" s="80" t="s">
        <v>20</v>
      </c>
      <c r="E2405" s="80" t="s">
        <v>6894</v>
      </c>
      <c r="F2405" s="80" t="s">
        <v>7764</v>
      </c>
      <c r="G2405" s="80" t="s">
        <v>7137</v>
      </c>
      <c r="H2405" t="s">
        <v>7817</v>
      </c>
      <c r="I2405" s="50">
        <v>5.34</v>
      </c>
    </row>
    <row r="2406" spans="1:9" x14ac:dyDescent="0.2">
      <c r="A2406">
        <v>506571</v>
      </c>
      <c r="B2406" s="79">
        <v>7899808888155</v>
      </c>
      <c r="C2406" s="80" t="s">
        <v>19</v>
      </c>
      <c r="D2406" s="80" t="s">
        <v>20</v>
      </c>
      <c r="E2406" s="80" t="s">
        <v>6894</v>
      </c>
      <c r="F2406" s="80" t="s">
        <v>7764</v>
      </c>
      <c r="G2406" s="80" t="s">
        <v>7137</v>
      </c>
      <c r="H2406" t="s">
        <v>7813</v>
      </c>
      <c r="I2406" s="50">
        <v>5.71</v>
      </c>
    </row>
    <row r="2407" spans="1:9" x14ac:dyDescent="0.2">
      <c r="A2407">
        <v>506580</v>
      </c>
      <c r="B2407" s="79">
        <v>7899808888353</v>
      </c>
      <c r="C2407" s="80" t="s">
        <v>19</v>
      </c>
      <c r="D2407" s="80" t="s">
        <v>20</v>
      </c>
      <c r="E2407" s="80" t="s">
        <v>6894</v>
      </c>
      <c r="F2407" s="80" t="s">
        <v>7764</v>
      </c>
      <c r="G2407" s="80" t="s">
        <v>7137</v>
      </c>
      <c r="H2407" t="s">
        <v>7814</v>
      </c>
      <c r="I2407" s="50">
        <v>7</v>
      </c>
    </row>
    <row r="2408" spans="1:9" x14ac:dyDescent="0.2">
      <c r="A2408">
        <v>506591</v>
      </c>
      <c r="B2408" s="79">
        <v>7899808870297</v>
      </c>
      <c r="C2408" s="80" t="s">
        <v>19</v>
      </c>
      <c r="D2408" s="80" t="s">
        <v>20</v>
      </c>
      <c r="E2408" s="80" t="s">
        <v>6894</v>
      </c>
      <c r="F2408" s="80" t="s">
        <v>7764</v>
      </c>
      <c r="G2408" s="80" t="s">
        <v>7137</v>
      </c>
      <c r="H2408" t="s">
        <v>7816</v>
      </c>
      <c r="I2408" s="50">
        <v>18.059999999999999</v>
      </c>
    </row>
    <row r="2409" spans="1:9" x14ac:dyDescent="0.2">
      <c r="A2409">
        <v>393830</v>
      </c>
      <c r="B2409" s="79">
        <v>7896042035345</v>
      </c>
      <c r="C2409" s="80" t="s">
        <v>19</v>
      </c>
      <c r="D2409" s="80" t="s">
        <v>20</v>
      </c>
      <c r="E2409" s="80" t="s">
        <v>6894</v>
      </c>
      <c r="F2409" s="80" t="s">
        <v>7764</v>
      </c>
      <c r="G2409" s="80" t="s">
        <v>7137</v>
      </c>
      <c r="H2409" t="s">
        <v>7793</v>
      </c>
      <c r="I2409" s="50">
        <v>34.18</v>
      </c>
    </row>
    <row r="2410" spans="1:9" x14ac:dyDescent="0.2">
      <c r="A2410">
        <v>253036</v>
      </c>
      <c r="B2410" s="79">
        <v>7896042046532</v>
      </c>
      <c r="C2410" s="80" t="s">
        <v>19</v>
      </c>
      <c r="D2410" s="80" t="s">
        <v>20</v>
      </c>
      <c r="E2410" s="80" t="s">
        <v>6894</v>
      </c>
      <c r="F2410" s="80" t="s">
        <v>7764</v>
      </c>
      <c r="G2410" s="80" t="s">
        <v>7137</v>
      </c>
      <c r="H2410" t="s">
        <v>7785</v>
      </c>
      <c r="I2410" s="50">
        <v>6.85</v>
      </c>
    </row>
    <row r="2411" spans="1:9" x14ac:dyDescent="0.2">
      <c r="A2411">
        <v>131253</v>
      </c>
      <c r="B2411" s="79">
        <v>7896042002774</v>
      </c>
      <c r="C2411" s="80" t="s">
        <v>19</v>
      </c>
      <c r="D2411" s="80" t="s">
        <v>20</v>
      </c>
      <c r="E2411" s="80" t="s">
        <v>6894</v>
      </c>
      <c r="F2411" s="80" t="s">
        <v>7764</v>
      </c>
      <c r="G2411" s="80" t="s">
        <v>7137</v>
      </c>
      <c r="H2411" t="s">
        <v>7780</v>
      </c>
      <c r="I2411" s="50">
        <v>3.69</v>
      </c>
    </row>
    <row r="2412" spans="1:9" x14ac:dyDescent="0.2">
      <c r="A2412">
        <v>393848</v>
      </c>
      <c r="B2412" s="79">
        <v>7896042016344</v>
      </c>
      <c r="C2412" s="80" t="s">
        <v>19</v>
      </c>
      <c r="D2412" s="80" t="s">
        <v>20</v>
      </c>
      <c r="E2412" s="80" t="s">
        <v>6894</v>
      </c>
      <c r="F2412" s="80" t="s">
        <v>7764</v>
      </c>
      <c r="G2412" s="80" t="s">
        <v>7137</v>
      </c>
      <c r="H2412" t="s">
        <v>7794</v>
      </c>
      <c r="I2412" s="50">
        <v>6.69</v>
      </c>
    </row>
    <row r="2413" spans="1:9" x14ac:dyDescent="0.2">
      <c r="A2413">
        <v>253012</v>
      </c>
      <c r="B2413" s="79">
        <v>7896042057484</v>
      </c>
      <c r="C2413" s="80" t="s">
        <v>19</v>
      </c>
      <c r="D2413" s="80" t="s">
        <v>20</v>
      </c>
      <c r="E2413" s="80" t="s">
        <v>6894</v>
      </c>
      <c r="F2413" s="80" t="s">
        <v>7764</v>
      </c>
      <c r="G2413" s="80" t="s">
        <v>7137</v>
      </c>
      <c r="H2413" t="s">
        <v>7783</v>
      </c>
      <c r="I2413" s="50">
        <v>3.36</v>
      </c>
    </row>
    <row r="2414" spans="1:9" x14ac:dyDescent="0.2">
      <c r="A2414">
        <v>253015</v>
      </c>
      <c r="B2414" s="79">
        <v>7896042057293</v>
      </c>
      <c r="C2414" s="80" t="s">
        <v>19</v>
      </c>
      <c r="D2414" s="80" t="s">
        <v>20</v>
      </c>
      <c r="E2414" s="80" t="s">
        <v>6894</v>
      </c>
      <c r="F2414" s="80" t="s">
        <v>7764</v>
      </c>
      <c r="G2414" s="80" t="s">
        <v>7137</v>
      </c>
      <c r="H2414" t="s">
        <v>7784</v>
      </c>
      <c r="I2414" s="50">
        <v>3.24</v>
      </c>
    </row>
    <row r="2415" spans="1:9" x14ac:dyDescent="0.2">
      <c r="A2415">
        <v>253046</v>
      </c>
      <c r="B2415" s="79">
        <v>7896042057286</v>
      </c>
      <c r="C2415" s="80" t="s">
        <v>19</v>
      </c>
      <c r="D2415" s="80" t="s">
        <v>20</v>
      </c>
      <c r="E2415" s="80" t="s">
        <v>6894</v>
      </c>
      <c r="F2415" s="80" t="s">
        <v>7764</v>
      </c>
      <c r="G2415" s="80" t="s">
        <v>7137</v>
      </c>
      <c r="H2415" t="s">
        <v>7786</v>
      </c>
      <c r="I2415" s="50">
        <v>4.18</v>
      </c>
    </row>
    <row r="2416" spans="1:9" x14ac:dyDescent="0.2">
      <c r="A2416">
        <v>506538</v>
      </c>
      <c r="B2416" s="79">
        <v>7899808862544</v>
      </c>
      <c r="C2416" s="80" t="s">
        <v>19</v>
      </c>
      <c r="D2416" s="80" t="s">
        <v>20</v>
      </c>
      <c r="E2416" s="80" t="s">
        <v>6894</v>
      </c>
      <c r="F2416" s="80" t="s">
        <v>7764</v>
      </c>
      <c r="G2416" s="80" t="s">
        <v>7137</v>
      </c>
      <c r="H2416" t="s">
        <v>7809</v>
      </c>
      <c r="I2416" s="50">
        <v>5.86</v>
      </c>
    </row>
    <row r="2417" spans="1:9" x14ac:dyDescent="0.2">
      <c r="A2417">
        <v>253037</v>
      </c>
      <c r="B2417" s="79">
        <v>7896042034843</v>
      </c>
      <c r="C2417" s="80" t="s">
        <v>19</v>
      </c>
      <c r="D2417" s="80" t="s">
        <v>20</v>
      </c>
      <c r="E2417" s="80" t="s">
        <v>6894</v>
      </c>
      <c r="F2417" s="80" t="s">
        <v>7764</v>
      </c>
      <c r="G2417" s="80" t="s">
        <v>7137</v>
      </c>
      <c r="H2417" t="s">
        <v>7773</v>
      </c>
      <c r="I2417" s="50">
        <v>10.5</v>
      </c>
    </row>
    <row r="2418" spans="1:9" x14ac:dyDescent="0.2">
      <c r="A2418">
        <v>506567</v>
      </c>
      <c r="B2418" s="79">
        <v>7899808877395</v>
      </c>
      <c r="C2418" s="80" t="s">
        <v>19</v>
      </c>
      <c r="D2418" s="80" t="s">
        <v>20</v>
      </c>
      <c r="E2418" s="80" t="s">
        <v>6894</v>
      </c>
      <c r="F2418" s="80" t="s">
        <v>7764</v>
      </c>
      <c r="G2418" s="80" t="s">
        <v>7137</v>
      </c>
      <c r="H2418" t="s">
        <v>7775</v>
      </c>
      <c r="I2418" s="50">
        <v>16.739999999999998</v>
      </c>
    </row>
    <row r="2419" spans="1:9" x14ac:dyDescent="0.2">
      <c r="A2419">
        <v>506553</v>
      </c>
      <c r="B2419" s="79">
        <v>7899808877326</v>
      </c>
      <c r="C2419" s="80" t="s">
        <v>19</v>
      </c>
      <c r="D2419" s="80" t="s">
        <v>20</v>
      </c>
      <c r="E2419" s="80" t="s">
        <v>6894</v>
      </c>
      <c r="F2419" s="80" t="s">
        <v>7764</v>
      </c>
      <c r="G2419" s="80" t="s">
        <v>7137</v>
      </c>
      <c r="H2419" t="s">
        <v>7810</v>
      </c>
      <c r="I2419" s="50">
        <v>3.69</v>
      </c>
    </row>
    <row r="2420" spans="1:9" x14ac:dyDescent="0.2">
      <c r="A2420">
        <v>506537</v>
      </c>
      <c r="B2420" s="79">
        <v>7899808877425</v>
      </c>
      <c r="C2420" s="80" t="s">
        <v>19</v>
      </c>
      <c r="D2420" s="80" t="s">
        <v>20</v>
      </c>
      <c r="E2420" s="80" t="s">
        <v>6894</v>
      </c>
      <c r="F2420" s="80" t="s">
        <v>7764</v>
      </c>
      <c r="G2420" s="80" t="s">
        <v>7137</v>
      </c>
      <c r="H2420" t="s">
        <v>7808</v>
      </c>
      <c r="I2420" s="50">
        <v>6.02</v>
      </c>
    </row>
    <row r="2421" spans="1:9" x14ac:dyDescent="0.2">
      <c r="A2421">
        <v>132237</v>
      </c>
      <c r="B2421" s="79">
        <v>7896042027593</v>
      </c>
      <c r="C2421" s="80" t="s">
        <v>19</v>
      </c>
      <c r="D2421" s="80" t="s">
        <v>20</v>
      </c>
      <c r="E2421" s="80" t="s">
        <v>6894</v>
      </c>
      <c r="F2421" s="80" t="s">
        <v>7764</v>
      </c>
      <c r="G2421" s="80" t="s">
        <v>7137</v>
      </c>
      <c r="H2421" t="s">
        <v>13802</v>
      </c>
      <c r="I2421" s="50">
        <v>38.840000000000003</v>
      </c>
    </row>
    <row r="2422" spans="1:9" x14ac:dyDescent="0.2">
      <c r="A2422">
        <v>131205</v>
      </c>
      <c r="B2422" s="79">
        <v>7896042046389</v>
      </c>
      <c r="C2422" s="80" t="s">
        <v>19</v>
      </c>
      <c r="D2422" s="80" t="s">
        <v>20</v>
      </c>
      <c r="E2422" s="80" t="s">
        <v>6894</v>
      </c>
      <c r="F2422" s="80" t="s">
        <v>7764</v>
      </c>
      <c r="G2422" s="80" t="s">
        <v>7137</v>
      </c>
      <c r="H2422" t="s">
        <v>7776</v>
      </c>
      <c r="I2422" s="50">
        <v>1.88</v>
      </c>
    </row>
    <row r="2423" spans="1:9" x14ac:dyDescent="0.2">
      <c r="A2423">
        <v>131207</v>
      </c>
      <c r="B2423" s="79">
        <v>7896042011882</v>
      </c>
      <c r="C2423" s="80" t="s">
        <v>19</v>
      </c>
      <c r="D2423" s="80" t="s">
        <v>20</v>
      </c>
      <c r="E2423" s="80" t="s">
        <v>6894</v>
      </c>
      <c r="F2423" s="80" t="s">
        <v>7764</v>
      </c>
      <c r="G2423" s="80" t="s">
        <v>7137</v>
      </c>
      <c r="H2423" t="s">
        <v>7777</v>
      </c>
      <c r="I2423" s="50">
        <v>3.04</v>
      </c>
    </row>
    <row r="2424" spans="1:9" x14ac:dyDescent="0.2">
      <c r="A2424">
        <v>131210</v>
      </c>
      <c r="B2424" s="79">
        <v>7896042011899</v>
      </c>
      <c r="C2424" s="80" t="s">
        <v>19</v>
      </c>
      <c r="D2424" s="80" t="s">
        <v>20</v>
      </c>
      <c r="E2424" s="80" t="s">
        <v>6894</v>
      </c>
      <c r="F2424" s="80" t="s">
        <v>7764</v>
      </c>
      <c r="G2424" s="80" t="s">
        <v>7137</v>
      </c>
      <c r="H2424" t="s">
        <v>7778</v>
      </c>
      <c r="I2424" s="50">
        <v>7.02</v>
      </c>
    </row>
    <row r="2425" spans="1:9" x14ac:dyDescent="0.2">
      <c r="A2425">
        <v>131213</v>
      </c>
      <c r="B2425" s="79">
        <v>7896042011905</v>
      </c>
      <c r="C2425" s="80" t="s">
        <v>19</v>
      </c>
      <c r="D2425" s="80" t="s">
        <v>20</v>
      </c>
      <c r="E2425" s="80" t="s">
        <v>6894</v>
      </c>
      <c r="F2425" s="80" t="s">
        <v>7764</v>
      </c>
      <c r="G2425" s="80" t="s">
        <v>7137</v>
      </c>
      <c r="H2425" t="s">
        <v>7779</v>
      </c>
      <c r="I2425" s="50">
        <v>11.3</v>
      </c>
    </row>
    <row r="2426" spans="1:9" x14ac:dyDescent="0.2">
      <c r="A2426">
        <v>506556</v>
      </c>
      <c r="B2426" s="79">
        <v>7899808877432</v>
      </c>
      <c r="C2426" s="80" t="s">
        <v>19</v>
      </c>
      <c r="D2426" s="80" t="s">
        <v>20</v>
      </c>
      <c r="E2426" s="80" t="s">
        <v>6894</v>
      </c>
      <c r="F2426" s="80" t="s">
        <v>7764</v>
      </c>
      <c r="G2426" s="80" t="s">
        <v>7137</v>
      </c>
      <c r="H2426" t="s">
        <v>7812</v>
      </c>
      <c r="I2426" s="50">
        <v>7.52</v>
      </c>
    </row>
    <row r="2427" spans="1:9" x14ac:dyDescent="0.2">
      <c r="A2427">
        <v>50112</v>
      </c>
      <c r="B2427" s="79">
        <v>7896042027043</v>
      </c>
      <c r="C2427" s="80" t="s">
        <v>19</v>
      </c>
      <c r="D2427" s="80" t="s">
        <v>20</v>
      </c>
      <c r="E2427" s="80" t="s">
        <v>6894</v>
      </c>
      <c r="F2427" s="80" t="s">
        <v>7764</v>
      </c>
      <c r="G2427" s="80" t="s">
        <v>7137</v>
      </c>
      <c r="H2427" t="s">
        <v>13803</v>
      </c>
      <c r="I2427" s="50">
        <v>5.98</v>
      </c>
    </row>
    <row r="2428" spans="1:9" x14ac:dyDescent="0.2">
      <c r="A2428">
        <v>276404</v>
      </c>
      <c r="B2428" s="79">
        <v>7896042034867</v>
      </c>
      <c r="C2428" s="80" t="s">
        <v>19</v>
      </c>
      <c r="D2428" s="80" t="s">
        <v>20</v>
      </c>
      <c r="E2428" s="80" t="s">
        <v>6894</v>
      </c>
      <c r="F2428" s="80" t="s">
        <v>7764</v>
      </c>
      <c r="G2428" s="80" t="s">
        <v>7137</v>
      </c>
      <c r="H2428" t="s">
        <v>7774</v>
      </c>
      <c r="I2428" s="50">
        <v>20.18</v>
      </c>
    </row>
    <row r="2429" spans="1:9" x14ac:dyDescent="0.2">
      <c r="A2429">
        <v>131221</v>
      </c>
      <c r="B2429" s="79">
        <v>7896042025063</v>
      </c>
      <c r="C2429" s="80" t="s">
        <v>19</v>
      </c>
      <c r="D2429" s="80" t="s">
        <v>20</v>
      </c>
      <c r="E2429" s="80" t="s">
        <v>6894</v>
      </c>
      <c r="F2429" s="80" t="s">
        <v>7764</v>
      </c>
      <c r="G2429" s="80" t="s">
        <v>7137</v>
      </c>
      <c r="H2429" t="s">
        <v>7787</v>
      </c>
      <c r="I2429" s="50">
        <v>9.99</v>
      </c>
    </row>
    <row r="2430" spans="1:9" x14ac:dyDescent="0.2">
      <c r="A2430">
        <v>3762</v>
      </c>
      <c r="B2430" s="79">
        <v>7896042012759</v>
      </c>
      <c r="C2430" s="80" t="s">
        <v>19</v>
      </c>
      <c r="D2430" s="80" t="s">
        <v>20</v>
      </c>
      <c r="E2430" s="80" t="s">
        <v>6894</v>
      </c>
      <c r="F2430" s="80" t="s">
        <v>7764</v>
      </c>
      <c r="G2430" s="80" t="s">
        <v>7137</v>
      </c>
      <c r="H2430" t="s">
        <v>13804</v>
      </c>
      <c r="I2430" s="50">
        <v>4.3899999999999997</v>
      </c>
    </row>
    <row r="2431" spans="1:9" x14ac:dyDescent="0.2">
      <c r="A2431">
        <v>372932</v>
      </c>
      <c r="B2431" s="79">
        <v>7896042077598</v>
      </c>
      <c r="C2431" s="80" t="s">
        <v>19</v>
      </c>
      <c r="D2431" s="80" t="s">
        <v>20</v>
      </c>
      <c r="E2431" s="80" t="s">
        <v>6894</v>
      </c>
      <c r="F2431" s="80" t="s">
        <v>7764</v>
      </c>
      <c r="G2431" s="80" t="s">
        <v>7137</v>
      </c>
      <c r="H2431" t="s">
        <v>7792</v>
      </c>
      <c r="I2431" s="50">
        <v>4.55</v>
      </c>
    </row>
    <row r="2432" spans="1:9" x14ac:dyDescent="0.2">
      <c r="A2432">
        <v>326794</v>
      </c>
      <c r="B2432" s="79">
        <v>7896042038384</v>
      </c>
      <c r="C2432" s="80" t="s">
        <v>19</v>
      </c>
      <c r="D2432" s="80" t="s">
        <v>20</v>
      </c>
      <c r="E2432" s="80" t="s">
        <v>6894</v>
      </c>
      <c r="F2432" s="80" t="s">
        <v>7764</v>
      </c>
      <c r="G2432" s="80" t="s">
        <v>7137</v>
      </c>
      <c r="H2432" t="s">
        <v>7790</v>
      </c>
      <c r="I2432" s="50">
        <v>15.69</v>
      </c>
    </row>
    <row r="2433" spans="1:9" x14ac:dyDescent="0.2">
      <c r="A2433">
        <v>394199</v>
      </c>
      <c r="B2433" s="79">
        <v>7896042077666</v>
      </c>
      <c r="C2433" s="80" t="s">
        <v>19</v>
      </c>
      <c r="D2433" s="80" t="s">
        <v>20</v>
      </c>
      <c r="E2433" s="80" t="s">
        <v>6894</v>
      </c>
      <c r="F2433" s="80" t="s">
        <v>7764</v>
      </c>
      <c r="G2433" s="80" t="s">
        <v>7137</v>
      </c>
      <c r="H2433" t="s">
        <v>7795</v>
      </c>
      <c r="I2433" s="50">
        <v>11.93</v>
      </c>
    </row>
    <row r="2434" spans="1:9" x14ac:dyDescent="0.2">
      <c r="A2434">
        <v>446795</v>
      </c>
      <c r="B2434" s="79">
        <v>7896042077505</v>
      </c>
      <c r="C2434" s="80" t="s">
        <v>19</v>
      </c>
      <c r="D2434" s="80" t="s">
        <v>20</v>
      </c>
      <c r="E2434" s="80" t="s">
        <v>6894</v>
      </c>
      <c r="F2434" s="80" t="s">
        <v>7764</v>
      </c>
      <c r="G2434" s="80" t="s">
        <v>7137</v>
      </c>
      <c r="H2434" t="s">
        <v>7797</v>
      </c>
      <c r="I2434" s="50">
        <v>5.3</v>
      </c>
    </row>
    <row r="2435" spans="1:9" x14ac:dyDescent="0.2">
      <c r="A2435">
        <v>46074</v>
      </c>
      <c r="B2435" s="79">
        <v>7891115004259</v>
      </c>
      <c r="C2435" s="80" t="s">
        <v>19</v>
      </c>
      <c r="D2435" s="80" t="s">
        <v>20</v>
      </c>
      <c r="E2435" s="80" t="s">
        <v>6894</v>
      </c>
      <c r="F2435" s="80" t="s">
        <v>7764</v>
      </c>
      <c r="G2435" s="80" t="s">
        <v>7978</v>
      </c>
      <c r="H2435" t="s">
        <v>7979</v>
      </c>
      <c r="I2435" s="50">
        <v>2.67</v>
      </c>
    </row>
    <row r="2436" spans="1:9" x14ac:dyDescent="0.2">
      <c r="A2436">
        <v>145500</v>
      </c>
      <c r="B2436" s="79">
        <v>7896359014439</v>
      </c>
      <c r="C2436" s="80" t="s">
        <v>19</v>
      </c>
      <c r="D2436" s="80" t="s">
        <v>20</v>
      </c>
      <c r="E2436" s="80" t="s">
        <v>6894</v>
      </c>
      <c r="F2436" s="80" t="s">
        <v>7764</v>
      </c>
      <c r="G2436" s="80" t="s">
        <v>7758</v>
      </c>
      <c r="H2436" t="s">
        <v>7853</v>
      </c>
      <c r="I2436" s="50">
        <v>4.38</v>
      </c>
    </row>
    <row r="2437" spans="1:9" x14ac:dyDescent="0.2">
      <c r="A2437">
        <v>553013</v>
      </c>
      <c r="B2437" s="79">
        <v>7896359025299</v>
      </c>
      <c r="C2437" s="80" t="s">
        <v>19</v>
      </c>
      <c r="D2437" s="80" t="s">
        <v>20</v>
      </c>
      <c r="E2437" s="80" t="s">
        <v>6894</v>
      </c>
      <c r="F2437" s="80" t="s">
        <v>7764</v>
      </c>
      <c r="G2437" s="80" t="s">
        <v>7758</v>
      </c>
      <c r="H2437" t="s">
        <v>7880</v>
      </c>
      <c r="I2437" s="50">
        <v>4.3899999999999997</v>
      </c>
    </row>
    <row r="2438" spans="1:9" x14ac:dyDescent="0.2">
      <c r="A2438">
        <v>477335</v>
      </c>
      <c r="B2438" s="79">
        <v>7896359035502</v>
      </c>
      <c r="C2438" s="80" t="s">
        <v>19</v>
      </c>
      <c r="D2438" s="80" t="s">
        <v>20</v>
      </c>
      <c r="E2438" s="80" t="s">
        <v>6894</v>
      </c>
      <c r="F2438" s="80" t="s">
        <v>7764</v>
      </c>
      <c r="G2438" s="80" t="s">
        <v>7758</v>
      </c>
      <c r="H2438" t="s">
        <v>7901</v>
      </c>
      <c r="I2438" s="50">
        <v>9.58</v>
      </c>
    </row>
    <row r="2439" spans="1:9" x14ac:dyDescent="0.2">
      <c r="A2439">
        <v>11055</v>
      </c>
      <c r="B2439" s="79">
        <v>7896359007981</v>
      </c>
      <c r="C2439" s="80" t="s">
        <v>19</v>
      </c>
      <c r="D2439" s="80" t="s">
        <v>20</v>
      </c>
      <c r="E2439" s="80" t="s">
        <v>6894</v>
      </c>
      <c r="F2439" s="80" t="s">
        <v>7764</v>
      </c>
      <c r="G2439" s="80" t="s">
        <v>7758</v>
      </c>
      <c r="H2439" t="s">
        <v>7831</v>
      </c>
      <c r="I2439" s="50">
        <v>5.51</v>
      </c>
    </row>
    <row r="2440" spans="1:9" x14ac:dyDescent="0.2">
      <c r="A2440">
        <v>145459</v>
      </c>
      <c r="B2440" s="79">
        <v>7896359017690</v>
      </c>
      <c r="C2440" s="80" t="s">
        <v>19</v>
      </c>
      <c r="D2440" s="80" t="s">
        <v>20</v>
      </c>
      <c r="E2440" s="80" t="s">
        <v>6894</v>
      </c>
      <c r="F2440" s="80" t="s">
        <v>7764</v>
      </c>
      <c r="G2440" s="80" t="s">
        <v>7758</v>
      </c>
      <c r="H2440" t="s">
        <v>7850</v>
      </c>
      <c r="I2440" s="50">
        <v>5.16</v>
      </c>
    </row>
    <row r="2441" spans="1:9" x14ac:dyDescent="0.2">
      <c r="A2441">
        <v>477331</v>
      </c>
      <c r="B2441" s="79">
        <v>7896359042968</v>
      </c>
      <c r="C2441" s="80" t="s">
        <v>19</v>
      </c>
      <c r="D2441" s="80" t="s">
        <v>20</v>
      </c>
      <c r="E2441" s="80" t="s">
        <v>6894</v>
      </c>
      <c r="F2441" s="80" t="s">
        <v>7764</v>
      </c>
      <c r="G2441" s="80" t="s">
        <v>7758</v>
      </c>
      <c r="H2441" t="s">
        <v>7900</v>
      </c>
      <c r="I2441" s="50">
        <v>13.54</v>
      </c>
    </row>
    <row r="2442" spans="1:9" x14ac:dyDescent="0.2">
      <c r="A2442">
        <v>477340</v>
      </c>
      <c r="B2442" s="79">
        <v>7896359042951</v>
      </c>
      <c r="C2442" s="80" t="s">
        <v>19</v>
      </c>
      <c r="D2442" s="80" t="s">
        <v>20</v>
      </c>
      <c r="E2442" s="80" t="s">
        <v>6894</v>
      </c>
      <c r="F2442" s="80" t="s">
        <v>7764</v>
      </c>
      <c r="G2442" s="80" t="s">
        <v>7758</v>
      </c>
      <c r="H2442" t="s">
        <v>7902</v>
      </c>
      <c r="I2442" s="50">
        <v>10.49</v>
      </c>
    </row>
    <row r="2443" spans="1:9" x14ac:dyDescent="0.2">
      <c r="A2443">
        <v>379386</v>
      </c>
      <c r="B2443" s="79">
        <v>7896359023455</v>
      </c>
      <c r="C2443" s="80" t="s">
        <v>19</v>
      </c>
      <c r="D2443" s="80" t="s">
        <v>20</v>
      </c>
      <c r="E2443" s="80" t="s">
        <v>6894</v>
      </c>
      <c r="F2443" s="80" t="s">
        <v>7764</v>
      </c>
      <c r="G2443" s="80" t="s">
        <v>7758</v>
      </c>
      <c r="H2443" t="s">
        <v>7892</v>
      </c>
      <c r="I2443" s="50">
        <v>13.92</v>
      </c>
    </row>
    <row r="2444" spans="1:9" x14ac:dyDescent="0.2">
      <c r="A2444">
        <v>466729</v>
      </c>
      <c r="B2444" s="79">
        <v>7896359007516</v>
      </c>
      <c r="C2444" s="80" t="s">
        <v>19</v>
      </c>
      <c r="D2444" s="80" t="s">
        <v>20</v>
      </c>
      <c r="E2444" s="80" t="s">
        <v>6894</v>
      </c>
      <c r="F2444" s="80" t="s">
        <v>7764</v>
      </c>
      <c r="G2444" s="80" t="s">
        <v>7758</v>
      </c>
      <c r="H2444" t="s">
        <v>7897</v>
      </c>
      <c r="I2444" s="50">
        <v>15.64</v>
      </c>
    </row>
    <row r="2445" spans="1:9" x14ac:dyDescent="0.2">
      <c r="A2445">
        <v>11051</v>
      </c>
      <c r="B2445" s="79">
        <v>7896359000555</v>
      </c>
      <c r="C2445" s="80" t="s">
        <v>19</v>
      </c>
      <c r="D2445" s="80" t="s">
        <v>20</v>
      </c>
      <c r="E2445" s="80" t="s">
        <v>6894</v>
      </c>
      <c r="F2445" s="80" t="s">
        <v>7764</v>
      </c>
      <c r="G2445" s="80" t="s">
        <v>7758</v>
      </c>
      <c r="H2445" t="s">
        <v>7830</v>
      </c>
      <c r="I2445" s="50">
        <v>15.96</v>
      </c>
    </row>
    <row r="2446" spans="1:9" x14ac:dyDescent="0.2">
      <c r="A2446">
        <v>96727</v>
      </c>
      <c r="B2446" s="79">
        <v>7896359010172</v>
      </c>
      <c r="C2446" s="80" t="s">
        <v>19</v>
      </c>
      <c r="D2446" s="80" t="s">
        <v>20</v>
      </c>
      <c r="E2446" s="80" t="s">
        <v>6894</v>
      </c>
      <c r="F2446" s="80" t="s">
        <v>7764</v>
      </c>
      <c r="G2446" s="80" t="s">
        <v>7758</v>
      </c>
      <c r="H2446" t="s">
        <v>7846</v>
      </c>
      <c r="I2446" s="50">
        <v>9.7100000000000009</v>
      </c>
    </row>
    <row r="2447" spans="1:9" x14ac:dyDescent="0.2">
      <c r="A2447">
        <v>276046</v>
      </c>
      <c r="B2447" s="79">
        <v>7896359019519</v>
      </c>
      <c r="C2447" s="80" t="s">
        <v>19</v>
      </c>
      <c r="D2447" s="80" t="s">
        <v>20</v>
      </c>
      <c r="E2447" s="80" t="s">
        <v>6894</v>
      </c>
      <c r="F2447" s="80" t="s">
        <v>7764</v>
      </c>
      <c r="G2447" s="80" t="s">
        <v>7758</v>
      </c>
      <c r="H2447" t="s">
        <v>7862</v>
      </c>
      <c r="I2447" s="50">
        <v>7.19</v>
      </c>
    </row>
    <row r="2448" spans="1:9" x14ac:dyDescent="0.2">
      <c r="A2448">
        <v>328553</v>
      </c>
      <c r="B2448" s="79">
        <v>7896359021512</v>
      </c>
      <c r="C2448" s="80" t="s">
        <v>19</v>
      </c>
      <c r="D2448" s="80" t="s">
        <v>20</v>
      </c>
      <c r="E2448" s="80" t="s">
        <v>6894</v>
      </c>
      <c r="F2448" s="80" t="s">
        <v>7764</v>
      </c>
      <c r="G2448" s="80" t="s">
        <v>7758</v>
      </c>
      <c r="H2448" t="s">
        <v>7881</v>
      </c>
      <c r="I2448" s="50">
        <v>11.84</v>
      </c>
    </row>
    <row r="2449" spans="1:9" x14ac:dyDescent="0.2">
      <c r="A2449">
        <v>328555</v>
      </c>
      <c r="B2449" s="79">
        <v>7896359021529</v>
      </c>
      <c r="C2449" s="80" t="s">
        <v>19</v>
      </c>
      <c r="D2449" s="80" t="s">
        <v>20</v>
      </c>
      <c r="E2449" s="80" t="s">
        <v>6894</v>
      </c>
      <c r="F2449" s="80" t="s">
        <v>7764</v>
      </c>
      <c r="G2449" s="80" t="s">
        <v>7758</v>
      </c>
      <c r="H2449" t="s">
        <v>7866</v>
      </c>
      <c r="I2449" s="50">
        <v>9.8800000000000008</v>
      </c>
    </row>
    <row r="2450" spans="1:9" x14ac:dyDescent="0.2">
      <c r="A2450">
        <v>328559</v>
      </c>
      <c r="B2450" s="79">
        <v>7896359027576</v>
      </c>
      <c r="C2450" s="80" t="s">
        <v>19</v>
      </c>
      <c r="D2450" s="80" t="s">
        <v>20</v>
      </c>
      <c r="E2450" s="80" t="s">
        <v>6894</v>
      </c>
      <c r="F2450" s="80" t="s">
        <v>7764</v>
      </c>
      <c r="G2450" s="80" t="s">
        <v>7758</v>
      </c>
      <c r="H2450" t="s">
        <v>7882</v>
      </c>
      <c r="I2450" s="50">
        <v>5.32</v>
      </c>
    </row>
    <row r="2451" spans="1:9" x14ac:dyDescent="0.2">
      <c r="A2451">
        <v>328562</v>
      </c>
      <c r="B2451" s="79">
        <v>7896359027569</v>
      </c>
      <c r="C2451" s="80" t="s">
        <v>19</v>
      </c>
      <c r="D2451" s="80" t="s">
        <v>20</v>
      </c>
      <c r="E2451" s="80" t="s">
        <v>6894</v>
      </c>
      <c r="F2451" s="80" t="s">
        <v>7764</v>
      </c>
      <c r="G2451" s="80" t="s">
        <v>7758</v>
      </c>
      <c r="H2451" t="s">
        <v>7868</v>
      </c>
      <c r="I2451" s="50">
        <v>5.32</v>
      </c>
    </row>
    <row r="2452" spans="1:9" x14ac:dyDescent="0.2">
      <c r="A2452">
        <v>477332</v>
      </c>
      <c r="B2452" s="79">
        <v>7896359042975</v>
      </c>
      <c r="C2452" s="80" t="s">
        <v>19</v>
      </c>
      <c r="D2452" s="80" t="s">
        <v>20</v>
      </c>
      <c r="E2452" s="80" t="s">
        <v>6894</v>
      </c>
      <c r="F2452" s="80" t="s">
        <v>7764</v>
      </c>
      <c r="G2452" s="80" t="s">
        <v>7758</v>
      </c>
      <c r="H2452" t="s">
        <v>13805</v>
      </c>
      <c r="I2452" s="50">
        <v>12.07</v>
      </c>
    </row>
    <row r="2453" spans="1:9" x14ac:dyDescent="0.2">
      <c r="A2453">
        <v>27354</v>
      </c>
      <c r="B2453" s="79">
        <v>7896359003877</v>
      </c>
      <c r="C2453" s="80" t="s">
        <v>19</v>
      </c>
      <c r="D2453" s="80" t="s">
        <v>20</v>
      </c>
      <c r="E2453" s="80" t="s">
        <v>6894</v>
      </c>
      <c r="F2453" s="80" t="s">
        <v>7764</v>
      </c>
      <c r="G2453" s="80" t="s">
        <v>7758</v>
      </c>
      <c r="H2453" t="s">
        <v>7833</v>
      </c>
      <c r="I2453" s="50">
        <v>12.04</v>
      </c>
    </row>
    <row r="2454" spans="1:9" x14ac:dyDescent="0.2">
      <c r="A2454">
        <v>27348</v>
      </c>
      <c r="B2454" s="79">
        <v>7896359004010</v>
      </c>
      <c r="C2454" s="80" t="s">
        <v>19</v>
      </c>
      <c r="D2454" s="80" t="s">
        <v>20</v>
      </c>
      <c r="E2454" s="80" t="s">
        <v>6894</v>
      </c>
      <c r="F2454" s="80" t="s">
        <v>7764</v>
      </c>
      <c r="G2454" s="80" t="s">
        <v>7758</v>
      </c>
      <c r="H2454" t="s">
        <v>13806</v>
      </c>
      <c r="I2454" s="50">
        <v>8.32</v>
      </c>
    </row>
    <row r="2455" spans="1:9" x14ac:dyDescent="0.2">
      <c r="A2455">
        <v>16738</v>
      </c>
      <c r="B2455" s="79">
        <v>7896359010738</v>
      </c>
      <c r="C2455" s="80" t="s">
        <v>19</v>
      </c>
      <c r="D2455" s="80" t="s">
        <v>20</v>
      </c>
      <c r="E2455" s="80" t="s">
        <v>6894</v>
      </c>
      <c r="F2455" s="80" t="s">
        <v>7764</v>
      </c>
      <c r="G2455" s="80" t="s">
        <v>7758</v>
      </c>
      <c r="H2455" t="s">
        <v>13807</v>
      </c>
      <c r="I2455" s="50">
        <v>6.47</v>
      </c>
    </row>
    <row r="2456" spans="1:9" x14ac:dyDescent="0.2">
      <c r="A2456">
        <v>466731</v>
      </c>
      <c r="B2456" s="79">
        <v>7896359025497</v>
      </c>
      <c r="C2456" s="80" t="s">
        <v>19</v>
      </c>
      <c r="D2456" s="80" t="s">
        <v>20</v>
      </c>
      <c r="E2456" s="80" t="s">
        <v>6894</v>
      </c>
      <c r="F2456" s="80" t="s">
        <v>7764</v>
      </c>
      <c r="G2456" s="80" t="s">
        <v>7758</v>
      </c>
      <c r="H2456" t="s">
        <v>7898</v>
      </c>
      <c r="I2456" s="50">
        <v>10.51</v>
      </c>
    </row>
    <row r="2457" spans="1:9" x14ac:dyDescent="0.2">
      <c r="A2457">
        <v>328580</v>
      </c>
      <c r="B2457" s="79">
        <v>7896359013067</v>
      </c>
      <c r="C2457" s="80" t="s">
        <v>19</v>
      </c>
      <c r="D2457" s="80" t="s">
        <v>20</v>
      </c>
      <c r="E2457" s="80" t="s">
        <v>6894</v>
      </c>
      <c r="F2457" s="80" t="s">
        <v>7764</v>
      </c>
      <c r="G2457" s="80" t="s">
        <v>7758</v>
      </c>
      <c r="H2457" t="s">
        <v>7872</v>
      </c>
      <c r="I2457" s="50">
        <v>10.26</v>
      </c>
    </row>
    <row r="2458" spans="1:9" x14ac:dyDescent="0.2">
      <c r="A2458">
        <v>553807</v>
      </c>
      <c r="B2458" s="79">
        <v>7896359012800</v>
      </c>
      <c r="C2458" s="80" t="s">
        <v>19</v>
      </c>
      <c r="D2458" s="80" t="s">
        <v>20</v>
      </c>
      <c r="E2458" s="80" t="s">
        <v>6894</v>
      </c>
      <c r="F2458" s="80" t="s">
        <v>7764</v>
      </c>
      <c r="G2458" s="80" t="s">
        <v>7758</v>
      </c>
      <c r="H2458" t="s">
        <v>7879</v>
      </c>
      <c r="I2458" s="50">
        <v>5.03</v>
      </c>
    </row>
    <row r="2459" spans="1:9" x14ac:dyDescent="0.2">
      <c r="A2459">
        <v>501018</v>
      </c>
      <c r="B2459" s="79">
        <v>7896359021291</v>
      </c>
      <c r="C2459" s="80" t="s">
        <v>19</v>
      </c>
      <c r="D2459" s="80" t="s">
        <v>20</v>
      </c>
      <c r="E2459" s="80" t="s">
        <v>6894</v>
      </c>
      <c r="F2459" s="80" t="s">
        <v>7764</v>
      </c>
      <c r="G2459" s="80" t="s">
        <v>7758</v>
      </c>
      <c r="H2459" t="s">
        <v>7903</v>
      </c>
      <c r="I2459" s="50">
        <v>12.95</v>
      </c>
    </row>
    <row r="2460" spans="1:9" x14ac:dyDescent="0.2">
      <c r="A2460">
        <v>501020</v>
      </c>
      <c r="B2460" s="79">
        <v>7896359021314</v>
      </c>
      <c r="C2460" s="80" t="s">
        <v>19</v>
      </c>
      <c r="D2460" s="80" t="s">
        <v>20</v>
      </c>
      <c r="E2460" s="80" t="s">
        <v>6894</v>
      </c>
      <c r="F2460" s="80" t="s">
        <v>7764</v>
      </c>
      <c r="G2460" s="80" t="s">
        <v>7758</v>
      </c>
      <c r="H2460" t="s">
        <v>7904</v>
      </c>
      <c r="I2460" s="50">
        <v>12.33</v>
      </c>
    </row>
    <row r="2461" spans="1:9" x14ac:dyDescent="0.2">
      <c r="A2461">
        <v>504822</v>
      </c>
      <c r="B2461" s="79">
        <v>7896359015252</v>
      </c>
      <c r="C2461" s="80" t="s">
        <v>19</v>
      </c>
      <c r="D2461" s="80" t="s">
        <v>20</v>
      </c>
      <c r="E2461" s="80" t="s">
        <v>6894</v>
      </c>
      <c r="F2461" s="80" t="s">
        <v>7764</v>
      </c>
      <c r="G2461" s="80" t="s">
        <v>7758</v>
      </c>
      <c r="H2461" t="s">
        <v>7905</v>
      </c>
      <c r="I2461" s="50">
        <v>22.28</v>
      </c>
    </row>
    <row r="2462" spans="1:9" x14ac:dyDescent="0.2">
      <c r="A2462">
        <v>504832</v>
      </c>
      <c r="B2462" s="79">
        <v>7896359015238</v>
      </c>
      <c r="C2462" s="80" t="s">
        <v>19</v>
      </c>
      <c r="D2462" s="80" t="s">
        <v>20</v>
      </c>
      <c r="E2462" s="80" t="s">
        <v>6894</v>
      </c>
      <c r="F2462" s="80" t="s">
        <v>7764</v>
      </c>
      <c r="G2462" s="80" t="s">
        <v>7758</v>
      </c>
      <c r="H2462" t="s">
        <v>7906</v>
      </c>
      <c r="I2462" s="50">
        <v>23.94</v>
      </c>
    </row>
    <row r="2463" spans="1:9" x14ac:dyDescent="0.2">
      <c r="A2463">
        <v>537848</v>
      </c>
      <c r="B2463" s="79">
        <v>7896359043071</v>
      </c>
      <c r="C2463" s="80" t="s">
        <v>19</v>
      </c>
      <c r="D2463" s="80" t="s">
        <v>20</v>
      </c>
      <c r="E2463" s="80" t="s">
        <v>6894</v>
      </c>
      <c r="F2463" s="80" t="s">
        <v>7764</v>
      </c>
      <c r="G2463" s="80" t="s">
        <v>7758</v>
      </c>
      <c r="H2463" t="s">
        <v>7908</v>
      </c>
      <c r="I2463" s="50">
        <v>2.74</v>
      </c>
    </row>
    <row r="2464" spans="1:9" x14ac:dyDescent="0.2">
      <c r="A2464">
        <v>11019</v>
      </c>
      <c r="B2464" s="79">
        <v>7896359000371</v>
      </c>
      <c r="C2464" s="80" t="s">
        <v>19</v>
      </c>
      <c r="D2464" s="80" t="s">
        <v>20</v>
      </c>
      <c r="E2464" s="80" t="s">
        <v>6894</v>
      </c>
      <c r="F2464" s="80" t="s">
        <v>7764</v>
      </c>
      <c r="G2464" s="80" t="s">
        <v>7758</v>
      </c>
      <c r="H2464" t="s">
        <v>7829</v>
      </c>
      <c r="I2464" s="50">
        <v>9.52</v>
      </c>
    </row>
    <row r="2465" spans="1:9" x14ac:dyDescent="0.2">
      <c r="A2465">
        <v>3950</v>
      </c>
      <c r="B2465" s="79">
        <v>7896359010400</v>
      </c>
      <c r="C2465" s="80" t="s">
        <v>19</v>
      </c>
      <c r="D2465" s="80" t="s">
        <v>20</v>
      </c>
      <c r="E2465" s="80" t="s">
        <v>6894</v>
      </c>
      <c r="F2465" s="80" t="s">
        <v>7764</v>
      </c>
      <c r="G2465" s="80" t="s">
        <v>7758</v>
      </c>
      <c r="H2465" t="s">
        <v>7826</v>
      </c>
      <c r="I2465" s="50">
        <v>13.74</v>
      </c>
    </row>
    <row r="2466" spans="1:9" x14ac:dyDescent="0.2">
      <c r="A2466">
        <v>79985</v>
      </c>
      <c r="B2466" s="79">
        <v>7896359006199</v>
      </c>
      <c r="C2466" s="80" t="s">
        <v>19</v>
      </c>
      <c r="D2466" s="80" t="s">
        <v>20</v>
      </c>
      <c r="E2466" s="80" t="s">
        <v>6894</v>
      </c>
      <c r="F2466" s="80" t="s">
        <v>7764</v>
      </c>
      <c r="G2466" s="80" t="s">
        <v>7758</v>
      </c>
      <c r="H2466" t="s">
        <v>7842</v>
      </c>
      <c r="I2466" s="50">
        <v>9.02</v>
      </c>
    </row>
    <row r="2467" spans="1:9" x14ac:dyDescent="0.2">
      <c r="A2467">
        <v>81676</v>
      </c>
      <c r="B2467" s="79">
        <v>7896359006236</v>
      </c>
      <c r="C2467" s="80" t="s">
        <v>19</v>
      </c>
      <c r="D2467" s="80" t="s">
        <v>20</v>
      </c>
      <c r="E2467" s="80" t="s">
        <v>6894</v>
      </c>
      <c r="F2467" s="80" t="s">
        <v>7764</v>
      </c>
      <c r="G2467" s="80" t="s">
        <v>7758</v>
      </c>
      <c r="H2467" t="s">
        <v>7843</v>
      </c>
      <c r="I2467" s="50">
        <v>8.2799999999999994</v>
      </c>
    </row>
    <row r="2468" spans="1:9" x14ac:dyDescent="0.2">
      <c r="A2468">
        <v>179703</v>
      </c>
      <c r="B2468" s="79">
        <v>7896359013401</v>
      </c>
      <c r="C2468" s="80" t="s">
        <v>19</v>
      </c>
      <c r="D2468" s="80" t="s">
        <v>20</v>
      </c>
      <c r="E2468" s="80" t="s">
        <v>6894</v>
      </c>
      <c r="F2468" s="80" t="s">
        <v>7764</v>
      </c>
      <c r="G2468" s="80" t="s">
        <v>7758</v>
      </c>
      <c r="H2468" t="s">
        <v>7875</v>
      </c>
      <c r="I2468" s="50">
        <v>15.87</v>
      </c>
    </row>
    <row r="2469" spans="1:9" x14ac:dyDescent="0.2">
      <c r="A2469">
        <v>179705</v>
      </c>
      <c r="B2469" s="79">
        <v>7896359013111</v>
      </c>
      <c r="C2469" s="80" t="s">
        <v>19</v>
      </c>
      <c r="D2469" s="80" t="s">
        <v>20</v>
      </c>
      <c r="E2469" s="80" t="s">
        <v>6894</v>
      </c>
      <c r="F2469" s="80" t="s">
        <v>7764</v>
      </c>
      <c r="G2469" s="80" t="s">
        <v>7758</v>
      </c>
      <c r="H2469" t="s">
        <v>7855</v>
      </c>
      <c r="I2469" s="50">
        <v>2.89</v>
      </c>
    </row>
    <row r="2470" spans="1:9" x14ac:dyDescent="0.2">
      <c r="A2470">
        <v>179718</v>
      </c>
      <c r="B2470" s="79">
        <v>7896359013418</v>
      </c>
      <c r="C2470" s="80" t="s">
        <v>19</v>
      </c>
      <c r="D2470" s="80" t="s">
        <v>20</v>
      </c>
      <c r="E2470" s="80" t="s">
        <v>6894</v>
      </c>
      <c r="F2470" s="80" t="s">
        <v>7764</v>
      </c>
      <c r="G2470" s="80" t="s">
        <v>7758</v>
      </c>
      <c r="H2470" t="s">
        <v>7856</v>
      </c>
      <c r="I2470" s="50">
        <v>15.92</v>
      </c>
    </row>
    <row r="2471" spans="1:9" x14ac:dyDescent="0.2">
      <c r="A2471">
        <v>179725</v>
      </c>
      <c r="B2471" s="79">
        <v>7896359013395</v>
      </c>
      <c r="C2471" s="80" t="s">
        <v>19</v>
      </c>
      <c r="D2471" s="80" t="s">
        <v>20</v>
      </c>
      <c r="E2471" s="80" t="s">
        <v>6894</v>
      </c>
      <c r="F2471" s="80" t="s">
        <v>7764</v>
      </c>
      <c r="G2471" s="80" t="s">
        <v>7758</v>
      </c>
      <c r="H2471" t="s">
        <v>7857</v>
      </c>
      <c r="I2471" s="50">
        <v>16.25</v>
      </c>
    </row>
    <row r="2472" spans="1:9" x14ac:dyDescent="0.2">
      <c r="A2472">
        <v>272226</v>
      </c>
      <c r="B2472" s="79">
        <v>7896359018727</v>
      </c>
      <c r="C2472" s="80" t="s">
        <v>19</v>
      </c>
      <c r="D2472" s="80" t="s">
        <v>20</v>
      </c>
      <c r="E2472" s="80" t="s">
        <v>6894</v>
      </c>
      <c r="F2472" s="80" t="s">
        <v>7764</v>
      </c>
      <c r="G2472" s="80" t="s">
        <v>7758</v>
      </c>
      <c r="H2472" t="s">
        <v>7883</v>
      </c>
      <c r="I2472" s="50">
        <v>8.1</v>
      </c>
    </row>
    <row r="2473" spans="1:9" x14ac:dyDescent="0.2">
      <c r="A2473">
        <v>276038</v>
      </c>
      <c r="B2473" s="79">
        <v>7896359025138</v>
      </c>
      <c r="C2473" s="80" t="s">
        <v>19</v>
      </c>
      <c r="D2473" s="80" t="s">
        <v>20</v>
      </c>
      <c r="E2473" s="80" t="s">
        <v>6894</v>
      </c>
      <c r="F2473" s="80" t="s">
        <v>7764</v>
      </c>
      <c r="G2473" s="80" t="s">
        <v>7758</v>
      </c>
      <c r="H2473" t="s">
        <v>7861</v>
      </c>
      <c r="I2473" s="50">
        <v>7.83</v>
      </c>
    </row>
    <row r="2474" spans="1:9" x14ac:dyDescent="0.2">
      <c r="A2474">
        <v>145434</v>
      </c>
      <c r="B2474" s="79">
        <v>7896359013081</v>
      </c>
      <c r="C2474" s="80" t="s">
        <v>19</v>
      </c>
      <c r="D2474" s="80" t="s">
        <v>20</v>
      </c>
      <c r="E2474" s="80" t="s">
        <v>6894</v>
      </c>
      <c r="F2474" s="80" t="s">
        <v>7764</v>
      </c>
      <c r="G2474" s="80" t="s">
        <v>7758</v>
      </c>
      <c r="H2474" t="s">
        <v>7848</v>
      </c>
      <c r="I2474" s="50">
        <v>4.1900000000000004</v>
      </c>
    </row>
    <row r="2475" spans="1:9" x14ac:dyDescent="0.2">
      <c r="A2475">
        <v>145445</v>
      </c>
      <c r="B2475" s="79">
        <v>7896359013128</v>
      </c>
      <c r="C2475" s="80" t="s">
        <v>19</v>
      </c>
      <c r="D2475" s="80" t="s">
        <v>20</v>
      </c>
      <c r="E2475" s="80" t="s">
        <v>6894</v>
      </c>
      <c r="F2475" s="80" t="s">
        <v>7764</v>
      </c>
      <c r="G2475" s="80" t="s">
        <v>7758</v>
      </c>
      <c r="H2475" t="s">
        <v>7849</v>
      </c>
      <c r="I2475" s="50">
        <v>5.0999999999999996</v>
      </c>
    </row>
    <row r="2476" spans="1:9" x14ac:dyDescent="0.2">
      <c r="A2476">
        <v>145454</v>
      </c>
      <c r="B2476" s="79">
        <v>7896359013753</v>
      </c>
      <c r="C2476" s="80" t="s">
        <v>19</v>
      </c>
      <c r="D2476" s="80" t="s">
        <v>20</v>
      </c>
      <c r="E2476" s="80" t="s">
        <v>6894</v>
      </c>
      <c r="F2476" s="80" t="s">
        <v>7764</v>
      </c>
      <c r="G2476" s="80" t="s">
        <v>7758</v>
      </c>
      <c r="H2476" t="s">
        <v>13808</v>
      </c>
      <c r="I2476" s="50">
        <v>5.53</v>
      </c>
    </row>
    <row r="2477" spans="1:9" x14ac:dyDescent="0.2">
      <c r="A2477">
        <v>379362</v>
      </c>
      <c r="B2477" s="79">
        <v>7896359029105</v>
      </c>
      <c r="C2477" s="80" t="s">
        <v>19</v>
      </c>
      <c r="D2477" s="80" t="s">
        <v>20</v>
      </c>
      <c r="E2477" s="80" t="s">
        <v>6894</v>
      </c>
      <c r="F2477" s="80" t="s">
        <v>7764</v>
      </c>
      <c r="G2477" s="80" t="s">
        <v>7758</v>
      </c>
      <c r="H2477" t="s">
        <v>13809</v>
      </c>
      <c r="I2477" s="50">
        <v>17.22</v>
      </c>
    </row>
    <row r="2478" spans="1:9" x14ac:dyDescent="0.2">
      <c r="A2478">
        <v>379363</v>
      </c>
      <c r="B2478" s="79">
        <v>7896359026616</v>
      </c>
      <c r="C2478" s="80" t="s">
        <v>19</v>
      </c>
      <c r="D2478" s="80" t="s">
        <v>20</v>
      </c>
      <c r="E2478" s="80" t="s">
        <v>6894</v>
      </c>
      <c r="F2478" s="80" t="s">
        <v>7764</v>
      </c>
      <c r="G2478" s="80" t="s">
        <v>7758</v>
      </c>
      <c r="H2478" t="s">
        <v>7887</v>
      </c>
      <c r="I2478" s="50">
        <v>9.92</v>
      </c>
    </row>
    <row r="2479" spans="1:9" x14ac:dyDescent="0.2">
      <c r="A2479">
        <v>379364</v>
      </c>
      <c r="B2479" s="79">
        <v>7896359033867</v>
      </c>
      <c r="C2479" s="80" t="s">
        <v>19</v>
      </c>
      <c r="D2479" s="80" t="s">
        <v>20</v>
      </c>
      <c r="E2479" s="80" t="s">
        <v>6894</v>
      </c>
      <c r="F2479" s="80" t="s">
        <v>7764</v>
      </c>
      <c r="G2479" s="80" t="s">
        <v>7758</v>
      </c>
      <c r="H2479" t="s">
        <v>7888</v>
      </c>
      <c r="I2479" s="50">
        <v>23.28</v>
      </c>
    </row>
    <row r="2480" spans="1:9" x14ac:dyDescent="0.2">
      <c r="A2480">
        <v>379369</v>
      </c>
      <c r="B2480" s="79">
        <v>7896359035311</v>
      </c>
      <c r="C2480" s="80" t="s">
        <v>19</v>
      </c>
      <c r="D2480" s="80" t="s">
        <v>20</v>
      </c>
      <c r="E2480" s="80" t="s">
        <v>6894</v>
      </c>
      <c r="F2480" s="80" t="s">
        <v>7764</v>
      </c>
      <c r="G2480" s="80" t="s">
        <v>7758</v>
      </c>
      <c r="H2480" t="s">
        <v>7893</v>
      </c>
      <c r="I2480" s="50">
        <v>16.87</v>
      </c>
    </row>
    <row r="2481" spans="1:9" x14ac:dyDescent="0.2">
      <c r="A2481">
        <v>379370</v>
      </c>
      <c r="B2481" s="79">
        <v>7896359024735</v>
      </c>
      <c r="C2481" s="80" t="s">
        <v>19</v>
      </c>
      <c r="D2481" s="80" t="s">
        <v>20</v>
      </c>
      <c r="E2481" s="80" t="s">
        <v>6894</v>
      </c>
      <c r="F2481" s="80" t="s">
        <v>7764</v>
      </c>
      <c r="G2481" s="80" t="s">
        <v>7758</v>
      </c>
      <c r="H2481" t="s">
        <v>7889</v>
      </c>
      <c r="I2481" s="50">
        <v>13.43</v>
      </c>
    </row>
    <row r="2482" spans="1:9" x14ac:dyDescent="0.2">
      <c r="A2482">
        <v>379373</v>
      </c>
      <c r="B2482" s="79">
        <v>7896359029150</v>
      </c>
      <c r="C2482" s="80" t="s">
        <v>19</v>
      </c>
      <c r="D2482" s="80" t="s">
        <v>20</v>
      </c>
      <c r="E2482" s="80" t="s">
        <v>6894</v>
      </c>
      <c r="F2482" s="80" t="s">
        <v>7764</v>
      </c>
      <c r="G2482" s="80" t="s">
        <v>7758</v>
      </c>
      <c r="H2482" t="s">
        <v>13810</v>
      </c>
      <c r="I2482" s="50">
        <v>10.91</v>
      </c>
    </row>
    <row r="2483" spans="1:9" x14ac:dyDescent="0.2">
      <c r="A2483">
        <v>379374</v>
      </c>
      <c r="B2483" s="79">
        <v>7896359021567</v>
      </c>
      <c r="C2483" s="80" t="s">
        <v>19</v>
      </c>
      <c r="D2483" s="80" t="s">
        <v>20</v>
      </c>
      <c r="E2483" s="80" t="s">
        <v>6894</v>
      </c>
      <c r="F2483" s="80" t="s">
        <v>7764</v>
      </c>
      <c r="G2483" s="80" t="s">
        <v>7758</v>
      </c>
      <c r="H2483" t="s">
        <v>13811</v>
      </c>
      <c r="I2483" s="50">
        <v>17.36</v>
      </c>
    </row>
    <row r="2484" spans="1:9" x14ac:dyDescent="0.2">
      <c r="A2484">
        <v>379375</v>
      </c>
      <c r="B2484" s="79">
        <v>7896359033812</v>
      </c>
      <c r="C2484" s="80" t="s">
        <v>19</v>
      </c>
      <c r="D2484" s="80" t="s">
        <v>20</v>
      </c>
      <c r="E2484" s="80" t="s">
        <v>6894</v>
      </c>
      <c r="F2484" s="80" t="s">
        <v>7764</v>
      </c>
      <c r="G2484" s="80" t="s">
        <v>7758</v>
      </c>
      <c r="H2484" t="s">
        <v>13812</v>
      </c>
      <c r="I2484" s="50">
        <v>13.51</v>
      </c>
    </row>
    <row r="2485" spans="1:9" x14ac:dyDescent="0.2">
      <c r="A2485">
        <v>379376</v>
      </c>
      <c r="B2485" s="79">
        <v>7896359029167</v>
      </c>
      <c r="C2485" s="80" t="s">
        <v>19</v>
      </c>
      <c r="D2485" s="80" t="s">
        <v>20</v>
      </c>
      <c r="E2485" s="80" t="s">
        <v>6894</v>
      </c>
      <c r="F2485" s="80" t="s">
        <v>7764</v>
      </c>
      <c r="G2485" s="80" t="s">
        <v>7758</v>
      </c>
      <c r="H2485" t="s">
        <v>7890</v>
      </c>
      <c r="I2485" s="50">
        <v>8.23</v>
      </c>
    </row>
    <row r="2486" spans="1:9" x14ac:dyDescent="0.2">
      <c r="A2486">
        <v>379378</v>
      </c>
      <c r="B2486" s="79">
        <v>7896359033829</v>
      </c>
      <c r="C2486" s="80" t="s">
        <v>19</v>
      </c>
      <c r="D2486" s="80" t="s">
        <v>20</v>
      </c>
      <c r="E2486" s="80" t="s">
        <v>6894</v>
      </c>
      <c r="F2486" s="80" t="s">
        <v>7764</v>
      </c>
      <c r="G2486" s="80" t="s">
        <v>7758</v>
      </c>
      <c r="H2486" t="s">
        <v>7891</v>
      </c>
      <c r="I2486" s="50">
        <v>14.95</v>
      </c>
    </row>
    <row r="2487" spans="1:9" x14ac:dyDescent="0.2">
      <c r="A2487">
        <v>379380</v>
      </c>
      <c r="B2487" s="79">
        <v>7896359029136</v>
      </c>
      <c r="C2487" s="80" t="s">
        <v>19</v>
      </c>
      <c r="D2487" s="80" t="s">
        <v>20</v>
      </c>
      <c r="E2487" s="80" t="s">
        <v>6894</v>
      </c>
      <c r="F2487" s="80" t="s">
        <v>7764</v>
      </c>
      <c r="G2487" s="80" t="s">
        <v>7758</v>
      </c>
      <c r="H2487" t="s">
        <v>13813</v>
      </c>
      <c r="I2487" s="50">
        <v>15.05</v>
      </c>
    </row>
    <row r="2488" spans="1:9" x14ac:dyDescent="0.2">
      <c r="A2488">
        <v>379383</v>
      </c>
      <c r="B2488" s="79">
        <v>7896359029174</v>
      </c>
      <c r="C2488" s="80" t="s">
        <v>19</v>
      </c>
      <c r="D2488" s="80" t="s">
        <v>20</v>
      </c>
      <c r="E2488" s="80" t="s">
        <v>6894</v>
      </c>
      <c r="F2488" s="80" t="s">
        <v>7764</v>
      </c>
      <c r="G2488" s="80" t="s">
        <v>7758</v>
      </c>
      <c r="H2488" t="s">
        <v>13814</v>
      </c>
      <c r="I2488" s="50">
        <v>6.56</v>
      </c>
    </row>
    <row r="2489" spans="1:9" x14ac:dyDescent="0.2">
      <c r="A2489">
        <v>328541</v>
      </c>
      <c r="B2489" s="79">
        <v>7896359018789</v>
      </c>
      <c r="C2489" s="80" t="s">
        <v>19</v>
      </c>
      <c r="D2489" s="80" t="s">
        <v>20</v>
      </c>
      <c r="E2489" s="80" t="s">
        <v>6894</v>
      </c>
      <c r="F2489" s="80" t="s">
        <v>7764</v>
      </c>
      <c r="G2489" s="80" t="s">
        <v>7758</v>
      </c>
      <c r="H2489" t="s">
        <v>7864</v>
      </c>
      <c r="I2489" s="50">
        <v>15.53</v>
      </c>
    </row>
    <row r="2490" spans="1:9" x14ac:dyDescent="0.2">
      <c r="A2490">
        <v>272222</v>
      </c>
      <c r="B2490" s="79">
        <v>7896359026531</v>
      </c>
      <c r="C2490" s="80" t="s">
        <v>19</v>
      </c>
      <c r="D2490" s="80" t="s">
        <v>20</v>
      </c>
      <c r="E2490" s="80" t="s">
        <v>6894</v>
      </c>
      <c r="F2490" s="80" t="s">
        <v>7764</v>
      </c>
      <c r="G2490" s="80" t="s">
        <v>7758</v>
      </c>
      <c r="H2490" t="s">
        <v>7863</v>
      </c>
      <c r="I2490" s="50">
        <v>2.09</v>
      </c>
    </row>
    <row r="2491" spans="1:9" x14ac:dyDescent="0.2">
      <c r="A2491">
        <v>252075</v>
      </c>
      <c r="B2491" s="79">
        <v>7896359018628</v>
      </c>
      <c r="C2491" s="80" t="s">
        <v>19</v>
      </c>
      <c r="D2491" s="80" t="s">
        <v>20</v>
      </c>
      <c r="E2491" s="80" t="s">
        <v>6894</v>
      </c>
      <c r="F2491" s="80" t="s">
        <v>7764</v>
      </c>
      <c r="G2491" s="80" t="s">
        <v>7758</v>
      </c>
      <c r="H2491" t="s">
        <v>7859</v>
      </c>
      <c r="I2491" s="50">
        <v>22.59</v>
      </c>
    </row>
    <row r="2492" spans="1:9" x14ac:dyDescent="0.2">
      <c r="A2492">
        <v>252076</v>
      </c>
      <c r="B2492" s="79">
        <v>7896359018635</v>
      </c>
      <c r="C2492" s="80" t="s">
        <v>19</v>
      </c>
      <c r="D2492" s="80" t="s">
        <v>20</v>
      </c>
      <c r="E2492" s="80" t="s">
        <v>6894</v>
      </c>
      <c r="F2492" s="80" t="s">
        <v>7764</v>
      </c>
      <c r="G2492" s="80" t="s">
        <v>7758</v>
      </c>
      <c r="H2492" t="s">
        <v>7860</v>
      </c>
      <c r="I2492" s="50">
        <v>30.19</v>
      </c>
    </row>
    <row r="2493" spans="1:9" x14ac:dyDescent="0.2">
      <c r="A2493">
        <v>246338</v>
      </c>
      <c r="B2493" s="79">
        <v>7896359019236</v>
      </c>
      <c r="C2493" s="80" t="s">
        <v>19</v>
      </c>
      <c r="D2493" s="80" t="s">
        <v>20</v>
      </c>
      <c r="E2493" s="80" t="s">
        <v>6894</v>
      </c>
      <c r="F2493" s="80" t="s">
        <v>7764</v>
      </c>
      <c r="G2493" s="80" t="s">
        <v>7758</v>
      </c>
      <c r="H2493" t="s">
        <v>7858</v>
      </c>
      <c r="I2493" s="50">
        <v>20.27</v>
      </c>
    </row>
    <row r="2494" spans="1:9" x14ac:dyDescent="0.2">
      <c r="A2494">
        <v>145502</v>
      </c>
      <c r="B2494" s="79">
        <v>7896359014705</v>
      </c>
      <c r="C2494" s="80" t="s">
        <v>19</v>
      </c>
      <c r="D2494" s="80" t="s">
        <v>20</v>
      </c>
      <c r="E2494" s="80" t="s">
        <v>6894</v>
      </c>
      <c r="F2494" s="80" t="s">
        <v>7764</v>
      </c>
      <c r="G2494" s="80" t="s">
        <v>7758</v>
      </c>
      <c r="H2494" t="s">
        <v>7854</v>
      </c>
      <c r="I2494" s="50">
        <v>7.14</v>
      </c>
    </row>
    <row r="2495" spans="1:9" x14ac:dyDescent="0.2">
      <c r="A2495">
        <v>94961</v>
      </c>
      <c r="B2495" s="79">
        <v>7896359004478</v>
      </c>
      <c r="C2495" s="80" t="s">
        <v>19</v>
      </c>
      <c r="D2495" s="80" t="s">
        <v>20</v>
      </c>
      <c r="E2495" s="80" t="s">
        <v>6894</v>
      </c>
      <c r="F2495" s="80" t="s">
        <v>7764</v>
      </c>
      <c r="G2495" s="80" t="s">
        <v>7758</v>
      </c>
      <c r="H2495" t="s">
        <v>13815</v>
      </c>
      <c r="I2495" s="50">
        <v>8.49</v>
      </c>
    </row>
    <row r="2496" spans="1:9" x14ac:dyDescent="0.2">
      <c r="A2496">
        <v>71716</v>
      </c>
      <c r="B2496" s="79">
        <v>7896359009978</v>
      </c>
      <c r="C2496" s="80" t="s">
        <v>19</v>
      </c>
      <c r="D2496" s="80" t="s">
        <v>20</v>
      </c>
      <c r="E2496" s="80" t="s">
        <v>6894</v>
      </c>
      <c r="F2496" s="80" t="s">
        <v>7764</v>
      </c>
      <c r="G2496" s="80" t="s">
        <v>7758</v>
      </c>
      <c r="H2496" t="s">
        <v>13816</v>
      </c>
      <c r="I2496" s="50">
        <v>24.47</v>
      </c>
    </row>
    <row r="2497" spans="1:9" x14ac:dyDescent="0.2">
      <c r="A2497">
        <v>141957</v>
      </c>
      <c r="B2497" s="79">
        <v>7896359012343</v>
      </c>
      <c r="C2497" s="80" t="s">
        <v>19</v>
      </c>
      <c r="D2497" s="80" t="s">
        <v>20</v>
      </c>
      <c r="E2497" s="80" t="s">
        <v>6894</v>
      </c>
      <c r="F2497" s="80" t="s">
        <v>7764</v>
      </c>
      <c r="G2497" s="80" t="s">
        <v>7758</v>
      </c>
      <c r="H2497" t="s">
        <v>7847</v>
      </c>
      <c r="I2497" s="50">
        <v>15.33</v>
      </c>
    </row>
    <row r="2498" spans="1:9" x14ac:dyDescent="0.2">
      <c r="A2498">
        <v>73753</v>
      </c>
      <c r="B2498" s="79">
        <v>7896359012305</v>
      </c>
      <c r="C2498" s="80" t="s">
        <v>19</v>
      </c>
      <c r="D2498" s="80" t="s">
        <v>20</v>
      </c>
      <c r="E2498" s="80" t="s">
        <v>6894</v>
      </c>
      <c r="F2498" s="80" t="s">
        <v>7764</v>
      </c>
      <c r="G2498" s="80" t="s">
        <v>7758</v>
      </c>
      <c r="H2498" t="s">
        <v>13817</v>
      </c>
      <c r="I2498" s="50">
        <v>10.210000000000001</v>
      </c>
    </row>
    <row r="2499" spans="1:9" x14ac:dyDescent="0.2">
      <c r="A2499">
        <v>59464</v>
      </c>
      <c r="B2499" s="79">
        <v>7896359010417</v>
      </c>
      <c r="C2499" s="80" t="s">
        <v>19</v>
      </c>
      <c r="D2499" s="80" t="s">
        <v>20</v>
      </c>
      <c r="E2499" s="80" t="s">
        <v>6894</v>
      </c>
      <c r="F2499" s="80" t="s">
        <v>7764</v>
      </c>
      <c r="G2499" s="80" t="s">
        <v>7758</v>
      </c>
      <c r="H2499" t="s">
        <v>7839</v>
      </c>
      <c r="I2499" s="50">
        <v>9.99</v>
      </c>
    </row>
    <row r="2500" spans="1:9" x14ac:dyDescent="0.2">
      <c r="A2500">
        <v>27380</v>
      </c>
      <c r="B2500" s="79">
        <v>7896359002825</v>
      </c>
      <c r="C2500" s="80" t="s">
        <v>19</v>
      </c>
      <c r="D2500" s="80" t="s">
        <v>20</v>
      </c>
      <c r="E2500" s="80" t="s">
        <v>6894</v>
      </c>
      <c r="F2500" s="80" t="s">
        <v>7764</v>
      </c>
      <c r="G2500" s="80" t="s">
        <v>7758</v>
      </c>
      <c r="H2500" t="s">
        <v>7834</v>
      </c>
      <c r="I2500" s="50">
        <v>23.1</v>
      </c>
    </row>
    <row r="2501" spans="1:9" x14ac:dyDescent="0.2">
      <c r="A2501">
        <v>27388</v>
      </c>
      <c r="B2501" s="79">
        <v>7896359002849</v>
      </c>
      <c r="C2501" s="80" t="s">
        <v>19</v>
      </c>
      <c r="D2501" s="80" t="s">
        <v>20</v>
      </c>
      <c r="E2501" s="80" t="s">
        <v>6894</v>
      </c>
      <c r="F2501" s="80" t="s">
        <v>7764</v>
      </c>
      <c r="G2501" s="80" t="s">
        <v>7758</v>
      </c>
      <c r="H2501" t="s">
        <v>7835</v>
      </c>
      <c r="I2501" s="50">
        <v>33.590000000000003</v>
      </c>
    </row>
    <row r="2502" spans="1:9" x14ac:dyDescent="0.2">
      <c r="A2502">
        <v>27391</v>
      </c>
      <c r="B2502" s="79">
        <v>7896359002863</v>
      </c>
      <c r="C2502" s="80" t="s">
        <v>19</v>
      </c>
      <c r="D2502" s="80" t="s">
        <v>20</v>
      </c>
      <c r="E2502" s="80" t="s">
        <v>6894</v>
      </c>
      <c r="F2502" s="80" t="s">
        <v>7764</v>
      </c>
      <c r="G2502" s="80" t="s">
        <v>7758</v>
      </c>
      <c r="H2502" t="s">
        <v>7836</v>
      </c>
      <c r="I2502" s="50">
        <v>21.32</v>
      </c>
    </row>
    <row r="2503" spans="1:9" x14ac:dyDescent="0.2">
      <c r="A2503">
        <v>59622</v>
      </c>
      <c r="B2503" s="79">
        <v>7896359010462</v>
      </c>
      <c r="C2503" s="80" t="s">
        <v>19</v>
      </c>
      <c r="D2503" s="80" t="s">
        <v>20</v>
      </c>
      <c r="E2503" s="80" t="s">
        <v>6894</v>
      </c>
      <c r="F2503" s="80" t="s">
        <v>7764</v>
      </c>
      <c r="G2503" s="80" t="s">
        <v>7758</v>
      </c>
      <c r="H2503" t="s">
        <v>7840</v>
      </c>
      <c r="I2503" s="50">
        <v>15.59</v>
      </c>
    </row>
    <row r="2504" spans="1:9" x14ac:dyDescent="0.2">
      <c r="A2504">
        <v>79708</v>
      </c>
      <c r="B2504" s="79">
        <v>7896359012244</v>
      </c>
      <c r="C2504" s="80" t="s">
        <v>19</v>
      </c>
      <c r="D2504" s="80" t="s">
        <v>20</v>
      </c>
      <c r="E2504" s="80" t="s">
        <v>6894</v>
      </c>
      <c r="F2504" s="80" t="s">
        <v>7764</v>
      </c>
      <c r="G2504" s="80" t="s">
        <v>7758</v>
      </c>
      <c r="H2504" t="s">
        <v>13818</v>
      </c>
      <c r="I2504" s="50">
        <v>28.47</v>
      </c>
    </row>
    <row r="2505" spans="1:9" x14ac:dyDescent="0.2">
      <c r="A2505">
        <v>252073</v>
      </c>
      <c r="B2505" s="79">
        <v>7896359023790</v>
      </c>
      <c r="C2505" s="80" t="s">
        <v>19</v>
      </c>
      <c r="D2505" s="80" t="s">
        <v>20</v>
      </c>
      <c r="E2505" s="80" t="s">
        <v>6894</v>
      </c>
      <c r="F2505" s="80" t="s">
        <v>7764</v>
      </c>
      <c r="G2505" s="80" t="s">
        <v>7758</v>
      </c>
      <c r="H2505" t="s">
        <v>13819</v>
      </c>
      <c r="I2505" s="50">
        <v>38.909999999999997</v>
      </c>
    </row>
    <row r="2506" spans="1:9" x14ac:dyDescent="0.2">
      <c r="A2506">
        <v>509294</v>
      </c>
      <c r="B2506" s="79">
        <v>7896359043453</v>
      </c>
      <c r="C2506" s="80" t="s">
        <v>19</v>
      </c>
      <c r="D2506" s="80" t="s">
        <v>20</v>
      </c>
      <c r="E2506" s="80" t="s">
        <v>6894</v>
      </c>
      <c r="F2506" s="80" t="s">
        <v>7764</v>
      </c>
      <c r="G2506" s="80" t="s">
        <v>7758</v>
      </c>
      <c r="H2506" t="s">
        <v>7823</v>
      </c>
      <c r="I2506" s="50">
        <v>18.28</v>
      </c>
    </row>
    <row r="2507" spans="1:9" x14ac:dyDescent="0.2">
      <c r="A2507">
        <v>509317</v>
      </c>
      <c r="B2507" s="79">
        <v>7896359043477</v>
      </c>
      <c r="C2507" s="80" t="s">
        <v>19</v>
      </c>
      <c r="D2507" s="80" t="s">
        <v>20</v>
      </c>
      <c r="E2507" s="80" t="s">
        <v>6894</v>
      </c>
      <c r="F2507" s="80" t="s">
        <v>7764</v>
      </c>
      <c r="G2507" s="80" t="s">
        <v>7758</v>
      </c>
      <c r="H2507" t="s">
        <v>7824</v>
      </c>
      <c r="I2507" s="50">
        <v>20.58</v>
      </c>
    </row>
    <row r="2508" spans="1:9" x14ac:dyDescent="0.2">
      <c r="A2508">
        <v>509348</v>
      </c>
      <c r="B2508" s="79">
        <v>7896359043439</v>
      </c>
      <c r="C2508" s="80" t="s">
        <v>19</v>
      </c>
      <c r="D2508" s="80" t="s">
        <v>20</v>
      </c>
      <c r="E2508" s="80" t="s">
        <v>6894</v>
      </c>
      <c r="F2508" s="80" t="s">
        <v>7764</v>
      </c>
      <c r="G2508" s="80" t="s">
        <v>7758</v>
      </c>
      <c r="H2508" t="s">
        <v>7825</v>
      </c>
      <c r="I2508" s="50">
        <v>9.52</v>
      </c>
    </row>
    <row r="2509" spans="1:9" x14ac:dyDescent="0.2">
      <c r="A2509">
        <v>31941</v>
      </c>
      <c r="B2509" s="79">
        <v>7896359010332</v>
      </c>
      <c r="C2509" s="80" t="s">
        <v>19</v>
      </c>
      <c r="D2509" s="80" t="s">
        <v>20</v>
      </c>
      <c r="E2509" s="80" t="s">
        <v>6894</v>
      </c>
      <c r="F2509" s="80" t="s">
        <v>7764</v>
      </c>
      <c r="G2509" s="80" t="s">
        <v>7758</v>
      </c>
      <c r="H2509" t="s">
        <v>7837</v>
      </c>
      <c r="I2509" s="50">
        <v>4.7300000000000004</v>
      </c>
    </row>
    <row r="2510" spans="1:9" x14ac:dyDescent="0.2">
      <c r="A2510">
        <v>31952</v>
      </c>
      <c r="B2510" s="79">
        <v>7896359010301</v>
      </c>
      <c r="C2510" s="80" t="s">
        <v>19</v>
      </c>
      <c r="D2510" s="80" t="s">
        <v>20</v>
      </c>
      <c r="E2510" s="80" t="s">
        <v>6894</v>
      </c>
      <c r="F2510" s="80" t="s">
        <v>7764</v>
      </c>
      <c r="G2510" s="80" t="s">
        <v>7758</v>
      </c>
      <c r="H2510" t="s">
        <v>7838</v>
      </c>
      <c r="I2510" s="50">
        <v>15.48</v>
      </c>
    </row>
    <row r="2511" spans="1:9" x14ac:dyDescent="0.2">
      <c r="A2511">
        <v>73851</v>
      </c>
      <c r="B2511" s="79">
        <v>7896359013470</v>
      </c>
      <c r="C2511" s="80" t="s">
        <v>19</v>
      </c>
      <c r="D2511" s="80" t="s">
        <v>20</v>
      </c>
      <c r="E2511" s="80" t="s">
        <v>6894</v>
      </c>
      <c r="F2511" s="80" t="s">
        <v>7764</v>
      </c>
      <c r="G2511" s="80" t="s">
        <v>7758</v>
      </c>
      <c r="H2511" t="s">
        <v>7841</v>
      </c>
      <c r="I2511" s="50">
        <v>10.23</v>
      </c>
    </row>
    <row r="2512" spans="1:9" x14ac:dyDescent="0.2">
      <c r="A2512">
        <v>93012</v>
      </c>
      <c r="B2512" s="79">
        <v>7896359012954</v>
      </c>
      <c r="C2512" s="80" t="s">
        <v>19</v>
      </c>
      <c r="D2512" s="80" t="s">
        <v>20</v>
      </c>
      <c r="E2512" s="80" t="s">
        <v>6894</v>
      </c>
      <c r="F2512" s="80" t="s">
        <v>7764</v>
      </c>
      <c r="G2512" s="80" t="s">
        <v>7758</v>
      </c>
      <c r="H2512" t="s">
        <v>7845</v>
      </c>
      <c r="I2512" s="50">
        <v>14.84</v>
      </c>
    </row>
    <row r="2513" spans="1:9" x14ac:dyDescent="0.2">
      <c r="A2513">
        <v>92992</v>
      </c>
      <c r="B2513" s="79">
        <v>7896359013050</v>
      </c>
      <c r="C2513" s="80" t="s">
        <v>19</v>
      </c>
      <c r="D2513" s="80" t="s">
        <v>20</v>
      </c>
      <c r="E2513" s="80" t="s">
        <v>6894</v>
      </c>
      <c r="F2513" s="80" t="s">
        <v>7764</v>
      </c>
      <c r="G2513" s="80" t="s">
        <v>7758</v>
      </c>
      <c r="H2513" t="s">
        <v>7878</v>
      </c>
      <c r="I2513" s="50">
        <v>12.57</v>
      </c>
    </row>
    <row r="2514" spans="1:9" x14ac:dyDescent="0.2">
      <c r="A2514">
        <v>477326</v>
      </c>
      <c r="B2514" s="79">
        <v>7896359017676</v>
      </c>
      <c r="C2514" s="80" t="s">
        <v>19</v>
      </c>
      <c r="D2514" s="80" t="s">
        <v>20</v>
      </c>
      <c r="E2514" s="80" t="s">
        <v>6894</v>
      </c>
      <c r="F2514" s="80" t="s">
        <v>7764</v>
      </c>
      <c r="G2514" s="80" t="s">
        <v>7758</v>
      </c>
      <c r="H2514" t="s">
        <v>7822</v>
      </c>
      <c r="I2514" s="50">
        <v>15.17</v>
      </c>
    </row>
    <row r="2515" spans="1:9" x14ac:dyDescent="0.2">
      <c r="A2515">
        <v>466703</v>
      </c>
      <c r="B2515" s="79">
        <v>7896359042432</v>
      </c>
      <c r="C2515" s="80" t="s">
        <v>19</v>
      </c>
      <c r="D2515" s="80" t="s">
        <v>20</v>
      </c>
      <c r="E2515" s="80" t="s">
        <v>6894</v>
      </c>
      <c r="F2515" s="80" t="s">
        <v>7764</v>
      </c>
      <c r="G2515" s="80" t="s">
        <v>7758</v>
      </c>
      <c r="H2515" t="s">
        <v>13820</v>
      </c>
      <c r="I2515" s="50">
        <v>15.59</v>
      </c>
    </row>
    <row r="2516" spans="1:9" x14ac:dyDescent="0.2">
      <c r="A2516">
        <v>410662</v>
      </c>
      <c r="B2516" s="79">
        <v>7896359036257</v>
      </c>
      <c r="C2516" s="80" t="s">
        <v>19</v>
      </c>
      <c r="D2516" s="80" t="s">
        <v>20</v>
      </c>
      <c r="E2516" s="80" t="s">
        <v>6894</v>
      </c>
      <c r="F2516" s="80" t="s">
        <v>7764</v>
      </c>
      <c r="G2516" s="80" t="s">
        <v>7758</v>
      </c>
      <c r="H2516" t="s">
        <v>7894</v>
      </c>
      <c r="I2516" s="50">
        <v>2.7</v>
      </c>
    </row>
    <row r="2517" spans="1:9" x14ac:dyDescent="0.2">
      <c r="A2517">
        <v>466732</v>
      </c>
      <c r="B2517" s="79">
        <v>7896359039944</v>
      </c>
      <c r="C2517" s="80" t="s">
        <v>19</v>
      </c>
      <c r="D2517" s="80" t="s">
        <v>20</v>
      </c>
      <c r="E2517" s="80" t="s">
        <v>6894</v>
      </c>
      <c r="F2517" s="80" t="s">
        <v>7764</v>
      </c>
      <c r="G2517" s="80" t="s">
        <v>7758</v>
      </c>
      <c r="H2517" t="s">
        <v>7899</v>
      </c>
      <c r="I2517" s="50">
        <v>9.8699999999999992</v>
      </c>
    </row>
    <row r="2518" spans="1:9" x14ac:dyDescent="0.2">
      <c r="A2518">
        <v>486444</v>
      </c>
      <c r="B2518" s="79">
        <v>7896359043064</v>
      </c>
      <c r="C2518" s="80" t="s">
        <v>19</v>
      </c>
      <c r="D2518" s="80" t="s">
        <v>20</v>
      </c>
      <c r="E2518" s="80" t="s">
        <v>6894</v>
      </c>
      <c r="F2518" s="80" t="s">
        <v>7764</v>
      </c>
      <c r="G2518" s="80" t="s">
        <v>7758</v>
      </c>
      <c r="H2518" t="s">
        <v>7899</v>
      </c>
      <c r="I2518" s="50">
        <v>3.53</v>
      </c>
    </row>
    <row r="2519" spans="1:9" x14ac:dyDescent="0.2">
      <c r="A2519">
        <v>519219</v>
      </c>
      <c r="B2519" s="79">
        <v>7896359043040</v>
      </c>
      <c r="C2519" s="80" t="s">
        <v>19</v>
      </c>
      <c r="D2519" s="80" t="s">
        <v>20</v>
      </c>
      <c r="E2519" s="80" t="s">
        <v>6894</v>
      </c>
      <c r="F2519" s="80" t="s">
        <v>7764</v>
      </c>
      <c r="G2519" s="80" t="s">
        <v>7758</v>
      </c>
      <c r="H2519" t="s">
        <v>7907</v>
      </c>
      <c r="I2519" s="50">
        <v>2.74</v>
      </c>
    </row>
    <row r="2520" spans="1:9" x14ac:dyDescent="0.2">
      <c r="A2520">
        <v>328576</v>
      </c>
      <c r="B2520" s="79">
        <v>7896359014941</v>
      </c>
      <c r="C2520" s="80" t="s">
        <v>19</v>
      </c>
      <c r="D2520" s="80" t="s">
        <v>20</v>
      </c>
      <c r="E2520" s="80" t="s">
        <v>6894</v>
      </c>
      <c r="F2520" s="80" t="s">
        <v>7764</v>
      </c>
      <c r="G2520" s="80" t="s">
        <v>7758</v>
      </c>
      <c r="H2520" t="s">
        <v>7884</v>
      </c>
      <c r="I2520" s="50">
        <v>5.25</v>
      </c>
    </row>
    <row r="2521" spans="1:9" x14ac:dyDescent="0.2">
      <c r="A2521">
        <v>328565</v>
      </c>
      <c r="B2521" s="79">
        <v>7896359028429</v>
      </c>
      <c r="C2521" s="80" t="s">
        <v>19</v>
      </c>
      <c r="D2521" s="80" t="s">
        <v>20</v>
      </c>
      <c r="E2521" s="80" t="s">
        <v>6894</v>
      </c>
      <c r="F2521" s="80" t="s">
        <v>7764</v>
      </c>
      <c r="G2521" s="80" t="s">
        <v>7758</v>
      </c>
      <c r="H2521" t="s">
        <v>7819</v>
      </c>
      <c r="I2521" s="50">
        <v>21.02</v>
      </c>
    </row>
    <row r="2522" spans="1:9" x14ac:dyDescent="0.2">
      <c r="A2522">
        <v>328589</v>
      </c>
      <c r="B2522" s="79">
        <v>7896359032037</v>
      </c>
      <c r="C2522" s="80" t="s">
        <v>19</v>
      </c>
      <c r="D2522" s="80" t="s">
        <v>20</v>
      </c>
      <c r="E2522" s="80" t="s">
        <v>6894</v>
      </c>
      <c r="F2522" s="80" t="s">
        <v>7764</v>
      </c>
      <c r="G2522" s="80" t="s">
        <v>7758</v>
      </c>
      <c r="H2522" t="s">
        <v>7873</v>
      </c>
      <c r="I2522" s="50">
        <v>2.74</v>
      </c>
    </row>
    <row r="2523" spans="1:9" x14ac:dyDescent="0.2">
      <c r="A2523">
        <v>466699</v>
      </c>
      <c r="B2523" s="79">
        <v>7896359017751</v>
      </c>
      <c r="C2523" s="80" t="s">
        <v>19</v>
      </c>
      <c r="D2523" s="80" t="s">
        <v>20</v>
      </c>
      <c r="E2523" s="80" t="s">
        <v>6894</v>
      </c>
      <c r="F2523" s="80" t="s">
        <v>7764</v>
      </c>
      <c r="G2523" s="80" t="s">
        <v>7758</v>
      </c>
      <c r="H2523" t="s">
        <v>7895</v>
      </c>
      <c r="I2523" s="50">
        <v>27.39</v>
      </c>
    </row>
    <row r="2524" spans="1:9" x14ac:dyDescent="0.2">
      <c r="A2524">
        <v>328552</v>
      </c>
      <c r="B2524" s="79">
        <v>7896359015030</v>
      </c>
      <c r="C2524" s="80" t="s">
        <v>19</v>
      </c>
      <c r="D2524" s="80" t="s">
        <v>20</v>
      </c>
      <c r="E2524" s="80" t="s">
        <v>6894</v>
      </c>
      <c r="F2524" s="80" t="s">
        <v>7764</v>
      </c>
      <c r="G2524" s="80" t="s">
        <v>7758</v>
      </c>
      <c r="H2524" t="s">
        <v>7865</v>
      </c>
      <c r="I2524" s="50">
        <v>7.71</v>
      </c>
    </row>
    <row r="2525" spans="1:9" x14ac:dyDescent="0.2">
      <c r="A2525">
        <v>145492</v>
      </c>
      <c r="B2525" s="79">
        <v>7896359013531</v>
      </c>
      <c r="C2525" s="80" t="s">
        <v>19</v>
      </c>
      <c r="D2525" s="80" t="s">
        <v>20</v>
      </c>
      <c r="E2525" s="80" t="s">
        <v>6894</v>
      </c>
      <c r="F2525" s="80" t="s">
        <v>7764</v>
      </c>
      <c r="G2525" s="80" t="s">
        <v>7758</v>
      </c>
      <c r="H2525" t="s">
        <v>7851</v>
      </c>
      <c r="I2525" s="50">
        <v>5.77</v>
      </c>
    </row>
    <row r="2526" spans="1:9" x14ac:dyDescent="0.2">
      <c r="A2526">
        <v>145497</v>
      </c>
      <c r="B2526" s="79">
        <v>7896359013524</v>
      </c>
      <c r="C2526" s="80" t="s">
        <v>19</v>
      </c>
      <c r="D2526" s="80" t="s">
        <v>20</v>
      </c>
      <c r="E2526" s="80" t="s">
        <v>6894</v>
      </c>
      <c r="F2526" s="80" t="s">
        <v>7764</v>
      </c>
      <c r="G2526" s="80" t="s">
        <v>7758</v>
      </c>
      <c r="H2526" t="s">
        <v>7852</v>
      </c>
      <c r="I2526" s="50">
        <v>3.86</v>
      </c>
    </row>
    <row r="2527" spans="1:9" x14ac:dyDescent="0.2">
      <c r="A2527">
        <v>328571</v>
      </c>
      <c r="B2527" s="79">
        <v>7896359013739</v>
      </c>
      <c r="C2527" s="80" t="s">
        <v>19</v>
      </c>
      <c r="D2527" s="80" t="s">
        <v>20</v>
      </c>
      <c r="E2527" s="80" t="s">
        <v>6894</v>
      </c>
      <c r="F2527" s="80" t="s">
        <v>7764</v>
      </c>
      <c r="G2527" s="80" t="s">
        <v>7758</v>
      </c>
      <c r="H2527" t="s">
        <v>7869</v>
      </c>
      <c r="I2527" s="50">
        <v>4.32</v>
      </c>
    </row>
    <row r="2528" spans="1:9" x14ac:dyDescent="0.2">
      <c r="A2528">
        <v>328573</v>
      </c>
      <c r="B2528" s="79">
        <v>7896359013746</v>
      </c>
      <c r="C2528" s="80" t="s">
        <v>19</v>
      </c>
      <c r="D2528" s="80" t="s">
        <v>20</v>
      </c>
      <c r="E2528" s="80" t="s">
        <v>6894</v>
      </c>
      <c r="F2528" s="80" t="s">
        <v>7764</v>
      </c>
      <c r="G2528" s="80" t="s">
        <v>7758</v>
      </c>
      <c r="H2528" t="s">
        <v>7876</v>
      </c>
      <c r="I2528" s="50">
        <v>7.22</v>
      </c>
    </row>
    <row r="2529" spans="1:9" x14ac:dyDescent="0.2">
      <c r="A2529">
        <v>328574</v>
      </c>
      <c r="B2529" s="79">
        <v>7896359013760</v>
      </c>
      <c r="C2529" s="80" t="s">
        <v>19</v>
      </c>
      <c r="D2529" s="80" t="s">
        <v>20</v>
      </c>
      <c r="E2529" s="80" t="s">
        <v>6894</v>
      </c>
      <c r="F2529" s="80" t="s">
        <v>7764</v>
      </c>
      <c r="G2529" s="80" t="s">
        <v>7758</v>
      </c>
      <c r="H2529" t="s">
        <v>7870</v>
      </c>
      <c r="I2529" s="50">
        <v>4.75</v>
      </c>
    </row>
    <row r="2530" spans="1:9" x14ac:dyDescent="0.2">
      <c r="A2530">
        <v>328575</v>
      </c>
      <c r="B2530" s="79">
        <v>7896359013777</v>
      </c>
      <c r="C2530" s="80" t="s">
        <v>19</v>
      </c>
      <c r="D2530" s="80" t="s">
        <v>20</v>
      </c>
      <c r="E2530" s="80" t="s">
        <v>6894</v>
      </c>
      <c r="F2530" s="80" t="s">
        <v>7764</v>
      </c>
      <c r="G2530" s="80" t="s">
        <v>7758</v>
      </c>
      <c r="H2530" t="s">
        <v>7871</v>
      </c>
      <c r="I2530" s="50">
        <v>7.08</v>
      </c>
    </row>
    <row r="2531" spans="1:9" x14ac:dyDescent="0.2">
      <c r="A2531">
        <v>328578</v>
      </c>
      <c r="B2531" s="79">
        <v>7896359013791</v>
      </c>
      <c r="C2531" s="80" t="s">
        <v>19</v>
      </c>
      <c r="D2531" s="80" t="s">
        <v>20</v>
      </c>
      <c r="E2531" s="80" t="s">
        <v>6894</v>
      </c>
      <c r="F2531" s="80" t="s">
        <v>7764</v>
      </c>
      <c r="G2531" s="80" t="s">
        <v>7758</v>
      </c>
      <c r="H2531" t="s">
        <v>7877</v>
      </c>
      <c r="I2531" s="50">
        <v>10.39</v>
      </c>
    </row>
    <row r="2532" spans="1:9" x14ac:dyDescent="0.2">
      <c r="A2532">
        <v>328579</v>
      </c>
      <c r="B2532" s="79">
        <v>7896359014736</v>
      </c>
      <c r="C2532" s="80" t="s">
        <v>19</v>
      </c>
      <c r="D2532" s="80" t="s">
        <v>20</v>
      </c>
      <c r="E2532" s="80" t="s">
        <v>6894</v>
      </c>
      <c r="F2532" s="80" t="s">
        <v>7764</v>
      </c>
      <c r="G2532" s="80" t="s">
        <v>7758</v>
      </c>
      <c r="H2532" t="s">
        <v>13821</v>
      </c>
      <c r="I2532" s="50">
        <v>5.39</v>
      </c>
    </row>
    <row r="2533" spans="1:9" x14ac:dyDescent="0.2">
      <c r="A2533">
        <v>328557</v>
      </c>
      <c r="B2533" s="79">
        <v>7896359023165</v>
      </c>
      <c r="C2533" s="80" t="s">
        <v>19</v>
      </c>
      <c r="D2533" s="80" t="s">
        <v>20</v>
      </c>
      <c r="E2533" s="80" t="s">
        <v>6894</v>
      </c>
      <c r="F2533" s="80" t="s">
        <v>7764</v>
      </c>
      <c r="G2533" s="80" t="s">
        <v>7758</v>
      </c>
      <c r="H2533" t="s">
        <v>7867</v>
      </c>
      <c r="I2533" s="50">
        <v>20.37</v>
      </c>
    </row>
    <row r="2534" spans="1:9" x14ac:dyDescent="0.2">
      <c r="A2534">
        <v>311374</v>
      </c>
      <c r="B2534" s="79">
        <v>7896359013784</v>
      </c>
      <c r="C2534" s="80" t="s">
        <v>19</v>
      </c>
      <c r="D2534" s="80" t="s">
        <v>20</v>
      </c>
      <c r="E2534" s="80" t="s">
        <v>6894</v>
      </c>
      <c r="F2534" s="80" t="s">
        <v>7764</v>
      </c>
      <c r="G2534" s="80" t="s">
        <v>7758</v>
      </c>
      <c r="H2534" t="s">
        <v>7874</v>
      </c>
      <c r="I2534" s="50">
        <v>8.5299999999999994</v>
      </c>
    </row>
    <row r="2535" spans="1:9" x14ac:dyDescent="0.2">
      <c r="A2535">
        <v>366391</v>
      </c>
      <c r="B2535" s="79">
        <v>7896359013326</v>
      </c>
      <c r="C2535" s="80" t="s">
        <v>19</v>
      </c>
      <c r="D2535" s="80" t="s">
        <v>20</v>
      </c>
      <c r="E2535" s="80" t="s">
        <v>6894</v>
      </c>
      <c r="F2535" s="80" t="s">
        <v>7764</v>
      </c>
      <c r="G2535" s="80" t="s">
        <v>7758</v>
      </c>
      <c r="H2535" t="s">
        <v>7886</v>
      </c>
      <c r="I2535" s="50">
        <v>9.39</v>
      </c>
    </row>
    <row r="2536" spans="1:9" x14ac:dyDescent="0.2">
      <c r="A2536">
        <v>466716</v>
      </c>
      <c r="B2536" s="79">
        <v>7896359025480</v>
      </c>
      <c r="C2536" s="80" t="s">
        <v>19</v>
      </c>
      <c r="D2536" s="80" t="s">
        <v>20</v>
      </c>
      <c r="E2536" s="80" t="s">
        <v>6894</v>
      </c>
      <c r="F2536" s="80" t="s">
        <v>7764</v>
      </c>
      <c r="G2536" s="80" t="s">
        <v>7758</v>
      </c>
      <c r="H2536" t="s">
        <v>7820</v>
      </c>
      <c r="I2536" s="50">
        <v>25.7</v>
      </c>
    </row>
    <row r="2537" spans="1:9" x14ac:dyDescent="0.2">
      <c r="A2537">
        <v>466727</v>
      </c>
      <c r="B2537" s="79">
        <v>7896359025473</v>
      </c>
      <c r="C2537" s="80" t="s">
        <v>19</v>
      </c>
      <c r="D2537" s="80" t="s">
        <v>20</v>
      </c>
      <c r="E2537" s="80" t="s">
        <v>6894</v>
      </c>
      <c r="F2537" s="80" t="s">
        <v>7764</v>
      </c>
      <c r="G2537" s="80" t="s">
        <v>7758</v>
      </c>
      <c r="H2537" t="s">
        <v>7821</v>
      </c>
      <c r="I2537" s="50">
        <v>25.51</v>
      </c>
    </row>
    <row r="2538" spans="1:9" x14ac:dyDescent="0.2">
      <c r="A2538">
        <v>4063</v>
      </c>
      <c r="B2538" s="79">
        <v>7896359010219</v>
      </c>
      <c r="C2538" s="80" t="s">
        <v>19</v>
      </c>
      <c r="D2538" s="80" t="s">
        <v>20</v>
      </c>
      <c r="E2538" s="80" t="s">
        <v>6894</v>
      </c>
      <c r="F2538" s="80" t="s">
        <v>7764</v>
      </c>
      <c r="G2538" s="80" t="s">
        <v>7758</v>
      </c>
      <c r="H2538" t="s">
        <v>7828</v>
      </c>
      <c r="I2538" s="50">
        <v>8.2899999999999991</v>
      </c>
    </row>
    <row r="2539" spans="1:9" x14ac:dyDescent="0.2">
      <c r="A2539">
        <v>466707</v>
      </c>
      <c r="B2539" s="79">
        <v>7896359012855</v>
      </c>
      <c r="C2539" s="80" t="s">
        <v>19</v>
      </c>
      <c r="D2539" s="80" t="s">
        <v>20</v>
      </c>
      <c r="E2539" s="80" t="s">
        <v>6894</v>
      </c>
      <c r="F2539" s="80" t="s">
        <v>7764</v>
      </c>
      <c r="G2539" s="80" t="s">
        <v>7758</v>
      </c>
      <c r="H2539" t="s">
        <v>7896</v>
      </c>
      <c r="I2539" s="50">
        <v>9.18</v>
      </c>
    </row>
    <row r="2540" spans="1:9" x14ac:dyDescent="0.2">
      <c r="A2540">
        <v>54005</v>
      </c>
      <c r="B2540" s="79">
        <v>7896359009145</v>
      </c>
      <c r="C2540" s="80" t="s">
        <v>19</v>
      </c>
      <c r="D2540" s="80" t="s">
        <v>20</v>
      </c>
      <c r="E2540" s="80" t="s">
        <v>6894</v>
      </c>
      <c r="F2540" s="80" t="s">
        <v>7764</v>
      </c>
      <c r="G2540" s="80" t="s">
        <v>7758</v>
      </c>
      <c r="H2540" t="s">
        <v>7818</v>
      </c>
      <c r="I2540" s="50">
        <v>19.510000000000002</v>
      </c>
    </row>
    <row r="2541" spans="1:9" x14ac:dyDescent="0.2">
      <c r="A2541">
        <v>96726</v>
      </c>
      <c r="B2541" s="79">
        <v>7896359010189</v>
      </c>
      <c r="C2541" s="80" t="s">
        <v>19</v>
      </c>
      <c r="D2541" s="80" t="s">
        <v>20</v>
      </c>
      <c r="E2541" s="80" t="s">
        <v>6894</v>
      </c>
      <c r="F2541" s="80" t="s">
        <v>7764</v>
      </c>
      <c r="G2541" s="80" t="s">
        <v>7758</v>
      </c>
      <c r="H2541" t="s">
        <v>7885</v>
      </c>
      <c r="I2541" s="50">
        <v>10.5</v>
      </c>
    </row>
    <row r="2542" spans="1:9" x14ac:dyDescent="0.2">
      <c r="A2542">
        <v>11462</v>
      </c>
      <c r="B2542" s="79">
        <v>7896359008032</v>
      </c>
      <c r="C2542" s="80" t="s">
        <v>19</v>
      </c>
      <c r="D2542" s="80" t="s">
        <v>20</v>
      </c>
      <c r="E2542" s="80" t="s">
        <v>6894</v>
      </c>
      <c r="F2542" s="80" t="s">
        <v>7764</v>
      </c>
      <c r="G2542" s="80" t="s">
        <v>7758</v>
      </c>
      <c r="H2542" t="s">
        <v>7832</v>
      </c>
      <c r="I2542" s="50">
        <v>3.24</v>
      </c>
    </row>
    <row r="2543" spans="1:9" x14ac:dyDescent="0.2">
      <c r="A2543">
        <v>4029</v>
      </c>
      <c r="B2543" s="79">
        <v>7896359009558</v>
      </c>
      <c r="C2543" s="80" t="s">
        <v>19</v>
      </c>
      <c r="D2543" s="80" t="s">
        <v>20</v>
      </c>
      <c r="E2543" s="80" t="s">
        <v>6894</v>
      </c>
      <c r="F2543" s="80" t="s">
        <v>7764</v>
      </c>
      <c r="G2543" s="80" t="s">
        <v>7758</v>
      </c>
      <c r="H2543" t="s">
        <v>7827</v>
      </c>
      <c r="I2543" s="50">
        <v>3.57</v>
      </c>
    </row>
    <row r="2544" spans="1:9" x14ac:dyDescent="0.2">
      <c r="A2544">
        <v>92999</v>
      </c>
      <c r="B2544" s="79">
        <v>7896359013043</v>
      </c>
      <c r="C2544" s="80" t="s">
        <v>19</v>
      </c>
      <c r="D2544" s="80" t="s">
        <v>20</v>
      </c>
      <c r="E2544" s="80" t="s">
        <v>6894</v>
      </c>
      <c r="F2544" s="80" t="s">
        <v>7764</v>
      </c>
      <c r="G2544" s="80" t="s">
        <v>7758</v>
      </c>
      <c r="H2544" t="s">
        <v>7844</v>
      </c>
      <c r="I2544" s="50">
        <v>3.57</v>
      </c>
    </row>
    <row r="2545" spans="1:9" x14ac:dyDescent="0.2">
      <c r="A2545">
        <v>540289</v>
      </c>
      <c r="B2545" s="79">
        <v>7896355718348</v>
      </c>
      <c r="C2545" s="80" t="s">
        <v>19</v>
      </c>
      <c r="D2545" s="80" t="s">
        <v>20</v>
      </c>
      <c r="E2545" s="80" t="s">
        <v>6894</v>
      </c>
      <c r="F2545" s="80" t="s">
        <v>7764</v>
      </c>
      <c r="G2545" s="80" t="s">
        <v>7984</v>
      </c>
      <c r="H2545" t="s">
        <v>13822</v>
      </c>
      <c r="I2545" s="50">
        <v>11.71</v>
      </c>
    </row>
    <row r="2546" spans="1:9" x14ac:dyDescent="0.2">
      <c r="A2546">
        <v>391609</v>
      </c>
      <c r="B2546" s="79">
        <v>7896355731118</v>
      </c>
      <c r="C2546" s="80" t="s">
        <v>19</v>
      </c>
      <c r="D2546" s="80" t="s">
        <v>20</v>
      </c>
      <c r="E2546" s="80" t="s">
        <v>6894</v>
      </c>
      <c r="F2546" s="80" t="s">
        <v>7764</v>
      </c>
      <c r="G2546" s="80" t="s">
        <v>7984</v>
      </c>
      <c r="H2546" t="s">
        <v>7989</v>
      </c>
      <c r="I2546" s="50">
        <v>12.96</v>
      </c>
    </row>
    <row r="2547" spans="1:9" x14ac:dyDescent="0.2">
      <c r="A2547">
        <v>390996</v>
      </c>
      <c r="B2547" s="79">
        <v>7896355711196</v>
      </c>
      <c r="C2547" s="80" t="s">
        <v>19</v>
      </c>
      <c r="D2547" s="80" t="s">
        <v>20</v>
      </c>
      <c r="E2547" s="80" t="s">
        <v>6894</v>
      </c>
      <c r="F2547" s="80" t="s">
        <v>7764</v>
      </c>
      <c r="G2547" s="80" t="s">
        <v>7984</v>
      </c>
      <c r="H2547" t="s">
        <v>7985</v>
      </c>
      <c r="I2547" s="50">
        <v>9.84</v>
      </c>
    </row>
    <row r="2548" spans="1:9" x14ac:dyDescent="0.2">
      <c r="A2548">
        <v>391013</v>
      </c>
      <c r="B2548" s="79">
        <v>7896355766240</v>
      </c>
      <c r="C2548" s="80" t="s">
        <v>19</v>
      </c>
      <c r="D2548" s="80" t="s">
        <v>20</v>
      </c>
      <c r="E2548" s="80" t="s">
        <v>6894</v>
      </c>
      <c r="F2548" s="80" t="s">
        <v>7764</v>
      </c>
      <c r="G2548" s="80" t="s">
        <v>7984</v>
      </c>
      <c r="H2548" t="s">
        <v>7987</v>
      </c>
      <c r="I2548" s="50">
        <v>14.97</v>
      </c>
    </row>
    <row r="2549" spans="1:9" x14ac:dyDescent="0.2">
      <c r="A2549">
        <v>540292</v>
      </c>
      <c r="B2549" s="79">
        <v>7896355707809</v>
      </c>
      <c r="C2549" s="80" t="s">
        <v>19</v>
      </c>
      <c r="D2549" s="80" t="s">
        <v>20</v>
      </c>
      <c r="E2549" s="80" t="s">
        <v>6894</v>
      </c>
      <c r="F2549" s="80" t="s">
        <v>7764</v>
      </c>
      <c r="G2549" s="80" t="s">
        <v>7984</v>
      </c>
      <c r="H2549" t="s">
        <v>8001</v>
      </c>
      <c r="I2549" s="50">
        <v>14.89</v>
      </c>
    </row>
    <row r="2550" spans="1:9" x14ac:dyDescent="0.2">
      <c r="A2550">
        <v>446619</v>
      </c>
      <c r="B2550" s="79">
        <v>7896355700473</v>
      </c>
      <c r="C2550" s="80" t="s">
        <v>19</v>
      </c>
      <c r="D2550" s="80" t="s">
        <v>20</v>
      </c>
      <c r="E2550" s="80" t="s">
        <v>6894</v>
      </c>
      <c r="F2550" s="80" t="s">
        <v>7764</v>
      </c>
      <c r="G2550" s="80" t="s">
        <v>7984</v>
      </c>
      <c r="H2550" t="s">
        <v>7993</v>
      </c>
      <c r="I2550" s="50">
        <v>7.22</v>
      </c>
    </row>
    <row r="2551" spans="1:9" x14ac:dyDescent="0.2">
      <c r="A2551">
        <v>446620</v>
      </c>
      <c r="B2551" s="79">
        <v>7896355700480</v>
      </c>
      <c r="C2551" s="80" t="s">
        <v>19</v>
      </c>
      <c r="D2551" s="80" t="s">
        <v>20</v>
      </c>
      <c r="E2551" s="80" t="s">
        <v>6894</v>
      </c>
      <c r="F2551" s="80" t="s">
        <v>7764</v>
      </c>
      <c r="G2551" s="80" t="s">
        <v>7984</v>
      </c>
      <c r="H2551" t="s">
        <v>7994</v>
      </c>
      <c r="I2551" s="50">
        <v>10.3</v>
      </c>
    </row>
    <row r="2552" spans="1:9" x14ac:dyDescent="0.2">
      <c r="A2552">
        <v>554819</v>
      </c>
      <c r="B2552" s="79">
        <v>7896355700381</v>
      </c>
      <c r="C2552" s="80" t="s">
        <v>19</v>
      </c>
      <c r="D2552" s="80" t="s">
        <v>20</v>
      </c>
      <c r="E2552" s="80" t="s">
        <v>6894</v>
      </c>
      <c r="F2552" s="80" t="s">
        <v>7764</v>
      </c>
      <c r="G2552" s="80" t="s">
        <v>7984</v>
      </c>
      <c r="H2552" t="s">
        <v>7992</v>
      </c>
      <c r="I2552" s="50">
        <v>10.24</v>
      </c>
    </row>
    <row r="2553" spans="1:9" x14ac:dyDescent="0.2">
      <c r="A2553">
        <v>554820</v>
      </c>
      <c r="B2553" s="79">
        <v>7896355700343</v>
      </c>
      <c r="C2553" s="80" t="s">
        <v>19</v>
      </c>
      <c r="D2553" s="80" t="s">
        <v>20</v>
      </c>
      <c r="E2553" s="80" t="s">
        <v>6894</v>
      </c>
      <c r="F2553" s="80" t="s">
        <v>7764</v>
      </c>
      <c r="G2553" s="80" t="s">
        <v>7984</v>
      </c>
      <c r="H2553" t="s">
        <v>13823</v>
      </c>
      <c r="I2553" s="50">
        <v>6.84</v>
      </c>
    </row>
    <row r="2554" spans="1:9" x14ac:dyDescent="0.2">
      <c r="A2554">
        <v>511185</v>
      </c>
      <c r="B2554" s="79">
        <v>7896355700411</v>
      </c>
      <c r="C2554" s="80" t="s">
        <v>19</v>
      </c>
      <c r="D2554" s="80" t="s">
        <v>20</v>
      </c>
      <c r="E2554" s="80" t="s">
        <v>6894</v>
      </c>
      <c r="F2554" s="80" t="s">
        <v>7764</v>
      </c>
      <c r="G2554" s="80" t="s">
        <v>7984</v>
      </c>
      <c r="H2554" t="s">
        <v>8000</v>
      </c>
      <c r="I2554" s="50">
        <v>23.67</v>
      </c>
    </row>
    <row r="2555" spans="1:9" x14ac:dyDescent="0.2">
      <c r="A2555">
        <v>511098</v>
      </c>
      <c r="B2555" s="79">
        <v>7896355707700</v>
      </c>
      <c r="C2555" s="80" t="s">
        <v>19</v>
      </c>
      <c r="D2555" s="80" t="s">
        <v>20</v>
      </c>
      <c r="E2555" s="80" t="s">
        <v>6894</v>
      </c>
      <c r="F2555" s="80" t="s">
        <v>7764</v>
      </c>
      <c r="G2555" s="80" t="s">
        <v>7984</v>
      </c>
      <c r="H2555" t="s">
        <v>7995</v>
      </c>
      <c r="I2555" s="50">
        <v>7.61</v>
      </c>
    </row>
    <row r="2556" spans="1:9" x14ac:dyDescent="0.2">
      <c r="A2556">
        <v>511101</v>
      </c>
      <c r="B2556" s="79">
        <v>7896355707663</v>
      </c>
      <c r="C2556" s="80" t="s">
        <v>19</v>
      </c>
      <c r="D2556" s="80" t="s">
        <v>20</v>
      </c>
      <c r="E2556" s="80" t="s">
        <v>6894</v>
      </c>
      <c r="F2556" s="80" t="s">
        <v>7764</v>
      </c>
      <c r="G2556" s="80" t="s">
        <v>7984</v>
      </c>
      <c r="H2556" t="s">
        <v>7996</v>
      </c>
      <c r="I2556" s="50">
        <v>17.29</v>
      </c>
    </row>
    <row r="2557" spans="1:9" x14ac:dyDescent="0.2">
      <c r="A2557">
        <v>511103</v>
      </c>
      <c r="B2557" s="79">
        <v>7896355750683</v>
      </c>
      <c r="C2557" s="80" t="s">
        <v>19</v>
      </c>
      <c r="D2557" s="80" t="s">
        <v>20</v>
      </c>
      <c r="E2557" s="80" t="s">
        <v>6894</v>
      </c>
      <c r="F2557" s="80" t="s">
        <v>7764</v>
      </c>
      <c r="G2557" s="80" t="s">
        <v>7984</v>
      </c>
      <c r="H2557" t="s">
        <v>7997</v>
      </c>
      <c r="I2557" s="50">
        <v>13.82</v>
      </c>
    </row>
    <row r="2558" spans="1:9" x14ac:dyDescent="0.2">
      <c r="A2558">
        <v>511104</v>
      </c>
      <c r="B2558" s="79">
        <v>7896355738759</v>
      </c>
      <c r="C2558" s="80" t="s">
        <v>19</v>
      </c>
      <c r="D2558" s="80" t="s">
        <v>20</v>
      </c>
      <c r="E2558" s="80" t="s">
        <v>6894</v>
      </c>
      <c r="F2558" s="80" t="s">
        <v>7764</v>
      </c>
      <c r="G2558" s="80" t="s">
        <v>7984</v>
      </c>
      <c r="H2558" t="s">
        <v>7998</v>
      </c>
      <c r="I2558" s="50">
        <v>15.93</v>
      </c>
    </row>
    <row r="2559" spans="1:9" x14ac:dyDescent="0.2">
      <c r="A2559">
        <v>511112</v>
      </c>
      <c r="B2559" s="79">
        <v>7896355768756</v>
      </c>
      <c r="C2559" s="80" t="s">
        <v>19</v>
      </c>
      <c r="D2559" s="80" t="s">
        <v>20</v>
      </c>
      <c r="E2559" s="80" t="s">
        <v>6894</v>
      </c>
      <c r="F2559" s="80" t="s">
        <v>7764</v>
      </c>
      <c r="G2559" s="80" t="s">
        <v>7984</v>
      </c>
      <c r="H2559" t="s">
        <v>13824</v>
      </c>
      <c r="I2559" s="50">
        <v>16.16</v>
      </c>
    </row>
    <row r="2560" spans="1:9" x14ac:dyDescent="0.2">
      <c r="A2560">
        <v>511113</v>
      </c>
      <c r="B2560" s="79">
        <v>7896355704501</v>
      </c>
      <c r="C2560" s="80" t="s">
        <v>19</v>
      </c>
      <c r="D2560" s="80" t="s">
        <v>20</v>
      </c>
      <c r="E2560" s="80" t="s">
        <v>6894</v>
      </c>
      <c r="F2560" s="80" t="s">
        <v>7764</v>
      </c>
      <c r="G2560" s="80" t="s">
        <v>7984</v>
      </c>
      <c r="H2560" t="s">
        <v>7999</v>
      </c>
      <c r="I2560" s="50">
        <v>15.79</v>
      </c>
    </row>
    <row r="2561" spans="1:9" x14ac:dyDescent="0.2">
      <c r="A2561">
        <v>540290</v>
      </c>
      <c r="B2561" s="79">
        <v>7896355730203</v>
      </c>
      <c r="C2561" s="80" t="s">
        <v>19</v>
      </c>
      <c r="D2561" s="80" t="s">
        <v>20</v>
      </c>
      <c r="E2561" s="80" t="s">
        <v>6894</v>
      </c>
      <c r="F2561" s="80" t="s">
        <v>7764</v>
      </c>
      <c r="G2561" s="80" t="s">
        <v>7984</v>
      </c>
      <c r="H2561" t="s">
        <v>13825</v>
      </c>
      <c r="I2561" s="50">
        <v>7.12</v>
      </c>
    </row>
    <row r="2562" spans="1:9" x14ac:dyDescent="0.2">
      <c r="A2562">
        <v>419388</v>
      </c>
      <c r="B2562" s="79">
        <v>7896355701159</v>
      </c>
      <c r="C2562" s="80" t="s">
        <v>19</v>
      </c>
      <c r="D2562" s="80" t="s">
        <v>20</v>
      </c>
      <c r="E2562" s="80" t="s">
        <v>6894</v>
      </c>
      <c r="F2562" s="80" t="s">
        <v>7764</v>
      </c>
      <c r="G2562" s="80" t="s">
        <v>7984</v>
      </c>
      <c r="H2562" t="s">
        <v>7991</v>
      </c>
      <c r="I2562" s="50">
        <v>17.77</v>
      </c>
    </row>
    <row r="2563" spans="1:9" x14ac:dyDescent="0.2">
      <c r="A2563">
        <v>391610</v>
      </c>
      <c r="B2563" s="79">
        <v>7896355730289</v>
      </c>
      <c r="C2563" s="80" t="s">
        <v>19</v>
      </c>
      <c r="D2563" s="80" t="s">
        <v>20</v>
      </c>
      <c r="E2563" s="80" t="s">
        <v>6894</v>
      </c>
      <c r="F2563" s="80" t="s">
        <v>7764</v>
      </c>
      <c r="G2563" s="80" t="s">
        <v>7984</v>
      </c>
      <c r="H2563" t="s">
        <v>7990</v>
      </c>
      <c r="I2563" s="50">
        <v>5.23</v>
      </c>
    </row>
    <row r="2564" spans="1:9" x14ac:dyDescent="0.2">
      <c r="A2564">
        <v>391603</v>
      </c>
      <c r="B2564" s="79">
        <v>7896355751062</v>
      </c>
      <c r="C2564" s="80" t="s">
        <v>19</v>
      </c>
      <c r="D2564" s="80" t="s">
        <v>20</v>
      </c>
      <c r="E2564" s="80" t="s">
        <v>6894</v>
      </c>
      <c r="F2564" s="80" t="s">
        <v>7764</v>
      </c>
      <c r="G2564" s="80" t="s">
        <v>7984</v>
      </c>
      <c r="H2564" t="s">
        <v>7988</v>
      </c>
      <c r="I2564" s="50">
        <v>11.8</v>
      </c>
    </row>
    <row r="2565" spans="1:9" x14ac:dyDescent="0.2">
      <c r="A2565">
        <v>391012</v>
      </c>
      <c r="B2565" s="79">
        <v>7896355700558</v>
      </c>
      <c r="C2565" s="80" t="s">
        <v>19</v>
      </c>
      <c r="D2565" s="80" t="s">
        <v>20</v>
      </c>
      <c r="E2565" s="80" t="s">
        <v>6894</v>
      </c>
      <c r="F2565" s="80" t="s">
        <v>7764</v>
      </c>
      <c r="G2565" s="80" t="s">
        <v>7984</v>
      </c>
      <c r="H2565" t="s">
        <v>7986</v>
      </c>
      <c r="I2565" s="50">
        <v>1.21</v>
      </c>
    </row>
    <row r="2566" spans="1:9" x14ac:dyDescent="0.2">
      <c r="A2566">
        <v>410228</v>
      </c>
      <c r="B2566" s="79">
        <v>7896768702903</v>
      </c>
      <c r="C2566" s="80" t="s">
        <v>19</v>
      </c>
      <c r="D2566" s="80" t="s">
        <v>20</v>
      </c>
      <c r="E2566" s="80" t="s">
        <v>6894</v>
      </c>
      <c r="F2566" s="80" t="s">
        <v>7764</v>
      </c>
      <c r="G2566" s="80" t="s">
        <v>7909</v>
      </c>
      <c r="H2566" t="s">
        <v>7935</v>
      </c>
      <c r="I2566" s="50">
        <v>3.52</v>
      </c>
    </row>
    <row r="2567" spans="1:9" x14ac:dyDescent="0.2">
      <c r="A2567">
        <v>410229</v>
      </c>
      <c r="B2567" s="79">
        <v>7896768702859</v>
      </c>
      <c r="C2567" s="80" t="s">
        <v>19</v>
      </c>
      <c r="D2567" s="80" t="s">
        <v>20</v>
      </c>
      <c r="E2567" s="80" t="s">
        <v>6894</v>
      </c>
      <c r="F2567" s="80" t="s">
        <v>7764</v>
      </c>
      <c r="G2567" s="80" t="s">
        <v>7909</v>
      </c>
      <c r="H2567" t="s">
        <v>7936</v>
      </c>
      <c r="I2567" s="50">
        <v>9.52</v>
      </c>
    </row>
    <row r="2568" spans="1:9" x14ac:dyDescent="0.2">
      <c r="A2568">
        <v>410234</v>
      </c>
      <c r="B2568" s="79">
        <v>7896768707700</v>
      </c>
      <c r="C2568" s="80" t="s">
        <v>19</v>
      </c>
      <c r="D2568" s="80" t="s">
        <v>20</v>
      </c>
      <c r="E2568" s="80" t="s">
        <v>6894</v>
      </c>
      <c r="F2568" s="80" t="s">
        <v>7764</v>
      </c>
      <c r="G2568" s="80" t="s">
        <v>7909</v>
      </c>
      <c r="H2568" t="s">
        <v>7937</v>
      </c>
      <c r="I2568" s="50">
        <v>8.85</v>
      </c>
    </row>
    <row r="2569" spans="1:9" x14ac:dyDescent="0.2">
      <c r="A2569">
        <v>410297</v>
      </c>
      <c r="B2569" s="79">
        <v>7896768703115</v>
      </c>
      <c r="C2569" s="80" t="s">
        <v>19</v>
      </c>
      <c r="D2569" s="80" t="s">
        <v>20</v>
      </c>
      <c r="E2569" s="80" t="s">
        <v>6894</v>
      </c>
      <c r="F2569" s="80" t="s">
        <v>7764</v>
      </c>
      <c r="G2569" s="80" t="s">
        <v>7909</v>
      </c>
      <c r="H2569" t="s">
        <v>7938</v>
      </c>
      <c r="I2569" s="50">
        <v>14.99</v>
      </c>
    </row>
    <row r="2570" spans="1:9" x14ac:dyDescent="0.2">
      <c r="A2570">
        <v>410298</v>
      </c>
      <c r="B2570" s="79">
        <v>7896768703122</v>
      </c>
      <c r="C2570" s="80" t="s">
        <v>19</v>
      </c>
      <c r="D2570" s="80" t="s">
        <v>20</v>
      </c>
      <c r="E2570" s="80" t="s">
        <v>6894</v>
      </c>
      <c r="F2570" s="80" t="s">
        <v>7764</v>
      </c>
      <c r="G2570" s="80" t="s">
        <v>7909</v>
      </c>
      <c r="H2570" t="s">
        <v>7939</v>
      </c>
      <c r="I2570" s="50">
        <v>19.36</v>
      </c>
    </row>
    <row r="2571" spans="1:9" x14ac:dyDescent="0.2">
      <c r="A2571">
        <v>372787</v>
      </c>
      <c r="B2571" s="79">
        <v>7896768703566</v>
      </c>
      <c r="C2571" s="80" t="s">
        <v>19</v>
      </c>
      <c r="D2571" s="80" t="s">
        <v>20</v>
      </c>
      <c r="E2571" s="80" t="s">
        <v>6894</v>
      </c>
      <c r="F2571" s="80" t="s">
        <v>7764</v>
      </c>
      <c r="G2571" s="80" t="s">
        <v>7909</v>
      </c>
      <c r="H2571" t="s">
        <v>7921</v>
      </c>
      <c r="I2571" s="50">
        <v>10.95</v>
      </c>
    </row>
    <row r="2572" spans="1:9" x14ac:dyDescent="0.2">
      <c r="A2572">
        <v>372791</v>
      </c>
      <c r="B2572" s="79">
        <v>7896768703511</v>
      </c>
      <c r="C2572" s="80" t="s">
        <v>19</v>
      </c>
      <c r="D2572" s="80" t="s">
        <v>20</v>
      </c>
      <c r="E2572" s="80" t="s">
        <v>6894</v>
      </c>
      <c r="F2572" s="80" t="s">
        <v>7764</v>
      </c>
      <c r="G2572" s="80" t="s">
        <v>7909</v>
      </c>
      <c r="H2572" t="s">
        <v>7922</v>
      </c>
      <c r="I2572" s="50">
        <v>20.68</v>
      </c>
    </row>
    <row r="2573" spans="1:9" x14ac:dyDescent="0.2">
      <c r="A2573">
        <v>372807</v>
      </c>
      <c r="B2573" s="79">
        <v>7896768705157</v>
      </c>
      <c r="C2573" s="80" t="s">
        <v>19</v>
      </c>
      <c r="D2573" s="80" t="s">
        <v>20</v>
      </c>
      <c r="E2573" s="80" t="s">
        <v>6894</v>
      </c>
      <c r="F2573" s="80" t="s">
        <v>7764</v>
      </c>
      <c r="G2573" s="80" t="s">
        <v>7909</v>
      </c>
      <c r="H2573" t="s">
        <v>7925</v>
      </c>
      <c r="I2573" s="50">
        <v>14.18</v>
      </c>
    </row>
    <row r="2574" spans="1:9" x14ac:dyDescent="0.2">
      <c r="A2574">
        <v>372808</v>
      </c>
      <c r="B2574" s="79">
        <v>7896768704259</v>
      </c>
      <c r="C2574" s="80" t="s">
        <v>19</v>
      </c>
      <c r="D2574" s="80" t="s">
        <v>20</v>
      </c>
      <c r="E2574" s="80" t="s">
        <v>6894</v>
      </c>
      <c r="F2574" s="80" t="s">
        <v>7764</v>
      </c>
      <c r="G2574" s="80" t="s">
        <v>7909</v>
      </c>
      <c r="H2574" t="s">
        <v>7926</v>
      </c>
      <c r="I2574" s="50">
        <v>9.7100000000000009</v>
      </c>
    </row>
    <row r="2575" spans="1:9" x14ac:dyDescent="0.2">
      <c r="A2575">
        <v>372813</v>
      </c>
      <c r="B2575" s="79">
        <v>7896768707809</v>
      </c>
      <c r="C2575" s="80" t="s">
        <v>19</v>
      </c>
      <c r="D2575" s="80" t="s">
        <v>20</v>
      </c>
      <c r="E2575" s="80" t="s">
        <v>6894</v>
      </c>
      <c r="F2575" s="80" t="s">
        <v>7764</v>
      </c>
      <c r="G2575" s="80" t="s">
        <v>7909</v>
      </c>
      <c r="H2575" t="s">
        <v>7928</v>
      </c>
      <c r="I2575" s="50">
        <v>12.62</v>
      </c>
    </row>
    <row r="2576" spans="1:9" x14ac:dyDescent="0.2">
      <c r="A2576">
        <v>379214</v>
      </c>
      <c r="B2576" s="79">
        <v>7896768704518</v>
      </c>
      <c r="C2576" s="80" t="s">
        <v>19</v>
      </c>
      <c r="D2576" s="80" t="s">
        <v>20</v>
      </c>
      <c r="E2576" s="80" t="s">
        <v>6894</v>
      </c>
      <c r="F2576" s="80" t="s">
        <v>7764</v>
      </c>
      <c r="G2576" s="80" t="s">
        <v>7909</v>
      </c>
      <c r="H2576" t="s">
        <v>7933</v>
      </c>
      <c r="I2576" s="50">
        <v>5.79</v>
      </c>
    </row>
    <row r="2577" spans="1:9" x14ac:dyDescent="0.2">
      <c r="A2577">
        <v>372809</v>
      </c>
      <c r="B2577" s="79">
        <v>7896768703306</v>
      </c>
      <c r="C2577" s="80" t="s">
        <v>19</v>
      </c>
      <c r="D2577" s="80" t="s">
        <v>20</v>
      </c>
      <c r="E2577" s="80" t="s">
        <v>6894</v>
      </c>
      <c r="F2577" s="80" t="s">
        <v>7764</v>
      </c>
      <c r="G2577" s="80" t="s">
        <v>7909</v>
      </c>
      <c r="H2577" t="s">
        <v>7912</v>
      </c>
      <c r="I2577" s="50">
        <v>18.07</v>
      </c>
    </row>
    <row r="2578" spans="1:9" x14ac:dyDescent="0.2">
      <c r="A2578">
        <v>372815</v>
      </c>
      <c r="B2578" s="79">
        <v>7896768705126</v>
      </c>
      <c r="C2578" s="80" t="s">
        <v>19</v>
      </c>
      <c r="D2578" s="80" t="s">
        <v>20</v>
      </c>
      <c r="E2578" s="80" t="s">
        <v>6894</v>
      </c>
      <c r="F2578" s="80" t="s">
        <v>7764</v>
      </c>
      <c r="G2578" s="80" t="s">
        <v>7909</v>
      </c>
      <c r="H2578" t="s">
        <v>7914</v>
      </c>
      <c r="I2578" s="50">
        <v>14</v>
      </c>
    </row>
    <row r="2579" spans="1:9" x14ac:dyDescent="0.2">
      <c r="A2579">
        <v>372816</v>
      </c>
      <c r="B2579" s="79">
        <v>7896768706000</v>
      </c>
      <c r="C2579" s="80" t="s">
        <v>19</v>
      </c>
      <c r="D2579" s="80" t="s">
        <v>20</v>
      </c>
      <c r="E2579" s="80" t="s">
        <v>6894</v>
      </c>
      <c r="F2579" s="80" t="s">
        <v>7764</v>
      </c>
      <c r="G2579" s="80" t="s">
        <v>7909</v>
      </c>
      <c r="H2579" t="s">
        <v>7915</v>
      </c>
      <c r="I2579" s="50">
        <v>51.23</v>
      </c>
    </row>
    <row r="2580" spans="1:9" x14ac:dyDescent="0.2">
      <c r="A2580">
        <v>372818</v>
      </c>
      <c r="B2580" s="79">
        <v>7896768705508</v>
      </c>
      <c r="C2580" s="80" t="s">
        <v>19</v>
      </c>
      <c r="D2580" s="80" t="s">
        <v>20</v>
      </c>
      <c r="E2580" s="80" t="s">
        <v>6894</v>
      </c>
      <c r="F2580" s="80" t="s">
        <v>7764</v>
      </c>
      <c r="G2580" s="80" t="s">
        <v>7909</v>
      </c>
      <c r="H2580" t="s">
        <v>7916</v>
      </c>
      <c r="I2580" s="50">
        <v>40.22</v>
      </c>
    </row>
    <row r="2581" spans="1:9" x14ac:dyDescent="0.2">
      <c r="A2581">
        <v>372819</v>
      </c>
      <c r="B2581" s="79">
        <v>7896768707076</v>
      </c>
      <c r="C2581" s="80" t="s">
        <v>19</v>
      </c>
      <c r="D2581" s="80" t="s">
        <v>20</v>
      </c>
      <c r="E2581" s="80" t="s">
        <v>6894</v>
      </c>
      <c r="F2581" s="80" t="s">
        <v>7764</v>
      </c>
      <c r="G2581" s="80" t="s">
        <v>7909</v>
      </c>
      <c r="H2581" t="s">
        <v>7917</v>
      </c>
      <c r="I2581" s="50">
        <v>6.49</v>
      </c>
    </row>
    <row r="2582" spans="1:9" x14ac:dyDescent="0.2">
      <c r="A2582">
        <v>372792</v>
      </c>
      <c r="B2582" s="79">
        <v>7896768703405</v>
      </c>
      <c r="C2582" s="80" t="s">
        <v>19</v>
      </c>
      <c r="D2582" s="80" t="s">
        <v>20</v>
      </c>
      <c r="E2582" s="80" t="s">
        <v>6894</v>
      </c>
      <c r="F2582" s="80" t="s">
        <v>7764</v>
      </c>
      <c r="G2582" s="80" t="s">
        <v>7909</v>
      </c>
      <c r="H2582" t="s">
        <v>7910</v>
      </c>
      <c r="I2582" s="50">
        <v>24.89</v>
      </c>
    </row>
    <row r="2583" spans="1:9" x14ac:dyDescent="0.2">
      <c r="A2583">
        <v>372797</v>
      </c>
      <c r="B2583" s="79">
        <v>7896768703108</v>
      </c>
      <c r="C2583" s="80" t="s">
        <v>19</v>
      </c>
      <c r="D2583" s="80" t="s">
        <v>20</v>
      </c>
      <c r="E2583" s="80" t="s">
        <v>6894</v>
      </c>
      <c r="F2583" s="80" t="s">
        <v>7764</v>
      </c>
      <c r="G2583" s="80" t="s">
        <v>7909</v>
      </c>
      <c r="H2583" t="s">
        <v>7911</v>
      </c>
      <c r="I2583" s="50">
        <v>5.57</v>
      </c>
    </row>
    <row r="2584" spans="1:9" x14ac:dyDescent="0.2">
      <c r="A2584">
        <v>372823</v>
      </c>
      <c r="B2584" s="79">
        <v>7896768703207</v>
      </c>
      <c r="C2584" s="80" t="s">
        <v>19</v>
      </c>
      <c r="D2584" s="80" t="s">
        <v>20</v>
      </c>
      <c r="E2584" s="80" t="s">
        <v>6894</v>
      </c>
      <c r="F2584" s="80" t="s">
        <v>7764</v>
      </c>
      <c r="G2584" s="80" t="s">
        <v>7909</v>
      </c>
      <c r="H2584" t="s">
        <v>7918</v>
      </c>
      <c r="I2584" s="50">
        <v>10.36</v>
      </c>
    </row>
    <row r="2585" spans="1:9" x14ac:dyDescent="0.2">
      <c r="A2585">
        <v>372812</v>
      </c>
      <c r="B2585" s="79">
        <v>7896768705089</v>
      </c>
      <c r="C2585" s="80" t="s">
        <v>19</v>
      </c>
      <c r="D2585" s="80" t="s">
        <v>20</v>
      </c>
      <c r="E2585" s="80" t="s">
        <v>6894</v>
      </c>
      <c r="F2585" s="80" t="s">
        <v>7764</v>
      </c>
      <c r="G2585" s="80" t="s">
        <v>7909</v>
      </c>
      <c r="H2585" t="s">
        <v>7913</v>
      </c>
      <c r="I2585" s="50">
        <v>18.399999999999999</v>
      </c>
    </row>
    <row r="2586" spans="1:9" x14ac:dyDescent="0.2">
      <c r="A2586">
        <v>372827</v>
      </c>
      <c r="B2586" s="79">
        <v>7896768705706</v>
      </c>
      <c r="C2586" s="80" t="s">
        <v>19</v>
      </c>
      <c r="D2586" s="80" t="s">
        <v>20</v>
      </c>
      <c r="E2586" s="80" t="s">
        <v>6894</v>
      </c>
      <c r="F2586" s="80" t="s">
        <v>7764</v>
      </c>
      <c r="G2586" s="80" t="s">
        <v>7909</v>
      </c>
      <c r="H2586" t="s">
        <v>13826</v>
      </c>
      <c r="I2586" s="50">
        <v>50.62</v>
      </c>
    </row>
    <row r="2587" spans="1:9" x14ac:dyDescent="0.2">
      <c r="A2587">
        <v>379216</v>
      </c>
      <c r="B2587" s="79">
        <v>7896768777970</v>
      </c>
      <c r="C2587" s="80" t="s">
        <v>19</v>
      </c>
      <c r="D2587" s="80" t="s">
        <v>20</v>
      </c>
      <c r="E2587" s="80" t="s">
        <v>6894</v>
      </c>
      <c r="F2587" s="80" t="s">
        <v>7764</v>
      </c>
      <c r="G2587" s="80" t="s">
        <v>7909</v>
      </c>
      <c r="H2587" t="s">
        <v>7934</v>
      </c>
      <c r="I2587" s="50">
        <v>9.6999999999999993</v>
      </c>
    </row>
    <row r="2588" spans="1:9" x14ac:dyDescent="0.2">
      <c r="A2588">
        <v>372828</v>
      </c>
      <c r="B2588" s="79">
        <v>7896768707670</v>
      </c>
      <c r="C2588" s="80" t="s">
        <v>19</v>
      </c>
      <c r="D2588" s="80" t="s">
        <v>20</v>
      </c>
      <c r="E2588" s="80" t="s">
        <v>6894</v>
      </c>
      <c r="F2588" s="80" t="s">
        <v>7764</v>
      </c>
      <c r="G2588" s="80" t="s">
        <v>7909</v>
      </c>
      <c r="H2588" t="s">
        <v>7932</v>
      </c>
      <c r="I2588" s="50">
        <v>7.78</v>
      </c>
    </row>
    <row r="2589" spans="1:9" x14ac:dyDescent="0.2">
      <c r="A2589">
        <v>372824</v>
      </c>
      <c r="B2589" s="79">
        <v>7896768707373</v>
      </c>
      <c r="C2589" s="80" t="s">
        <v>19</v>
      </c>
      <c r="D2589" s="80" t="s">
        <v>20</v>
      </c>
      <c r="E2589" s="80" t="s">
        <v>6894</v>
      </c>
      <c r="F2589" s="80" t="s">
        <v>7764</v>
      </c>
      <c r="G2589" s="80" t="s">
        <v>7909</v>
      </c>
      <c r="H2589" t="s">
        <v>7930</v>
      </c>
      <c r="I2589" s="50">
        <v>9.77</v>
      </c>
    </row>
    <row r="2590" spans="1:9" x14ac:dyDescent="0.2">
      <c r="A2590">
        <v>372826</v>
      </c>
      <c r="B2590" s="79">
        <v>7896768707571</v>
      </c>
      <c r="C2590" s="80" t="s">
        <v>19</v>
      </c>
      <c r="D2590" s="80" t="s">
        <v>20</v>
      </c>
      <c r="E2590" s="80" t="s">
        <v>6894</v>
      </c>
      <c r="F2590" s="80" t="s">
        <v>7764</v>
      </c>
      <c r="G2590" s="80" t="s">
        <v>7909</v>
      </c>
      <c r="H2590" t="s">
        <v>7931</v>
      </c>
      <c r="I2590" s="50">
        <v>17.53</v>
      </c>
    </row>
    <row r="2591" spans="1:9" x14ac:dyDescent="0.2">
      <c r="A2591">
        <v>372811</v>
      </c>
      <c r="B2591" s="79">
        <v>7896768707977</v>
      </c>
      <c r="C2591" s="80" t="s">
        <v>19</v>
      </c>
      <c r="D2591" s="80" t="s">
        <v>20</v>
      </c>
      <c r="E2591" s="80" t="s">
        <v>6894</v>
      </c>
      <c r="F2591" s="80" t="s">
        <v>7764</v>
      </c>
      <c r="G2591" s="80" t="s">
        <v>7909</v>
      </c>
      <c r="H2591" t="s">
        <v>7927</v>
      </c>
      <c r="I2591" s="50">
        <v>9.6999999999999993</v>
      </c>
    </row>
    <row r="2592" spans="1:9" x14ac:dyDescent="0.2">
      <c r="A2592">
        <v>372822</v>
      </c>
      <c r="B2592" s="79">
        <v>7896768707274</v>
      </c>
      <c r="C2592" s="80" t="s">
        <v>19</v>
      </c>
      <c r="D2592" s="80" t="s">
        <v>20</v>
      </c>
      <c r="E2592" s="80" t="s">
        <v>6894</v>
      </c>
      <c r="F2592" s="80" t="s">
        <v>7764</v>
      </c>
      <c r="G2592" s="80" t="s">
        <v>7909</v>
      </c>
      <c r="H2592" t="s">
        <v>7929</v>
      </c>
      <c r="I2592" s="50">
        <v>5.3</v>
      </c>
    </row>
    <row r="2593" spans="1:9" x14ac:dyDescent="0.2">
      <c r="A2593">
        <v>372802</v>
      </c>
      <c r="B2593" s="79">
        <v>7896768704303</v>
      </c>
      <c r="C2593" s="80" t="s">
        <v>19</v>
      </c>
      <c r="D2593" s="80" t="s">
        <v>20</v>
      </c>
      <c r="E2593" s="80" t="s">
        <v>6894</v>
      </c>
      <c r="F2593" s="80" t="s">
        <v>7764</v>
      </c>
      <c r="G2593" s="80" t="s">
        <v>7909</v>
      </c>
      <c r="H2593" t="s">
        <v>7923</v>
      </c>
      <c r="I2593" s="50">
        <v>27.19</v>
      </c>
    </row>
    <row r="2594" spans="1:9" x14ac:dyDescent="0.2">
      <c r="A2594">
        <v>372804</v>
      </c>
      <c r="B2594" s="79">
        <v>7896768704105</v>
      </c>
      <c r="C2594" s="80" t="s">
        <v>19</v>
      </c>
      <c r="D2594" s="80" t="s">
        <v>20</v>
      </c>
      <c r="E2594" s="80" t="s">
        <v>6894</v>
      </c>
      <c r="F2594" s="80" t="s">
        <v>7764</v>
      </c>
      <c r="G2594" s="80" t="s">
        <v>7909</v>
      </c>
      <c r="H2594" t="s">
        <v>7924</v>
      </c>
      <c r="I2594" s="50">
        <v>25.06</v>
      </c>
    </row>
    <row r="2595" spans="1:9" x14ac:dyDescent="0.2">
      <c r="A2595">
        <v>178928</v>
      </c>
      <c r="B2595" s="79">
        <v>7896768705102</v>
      </c>
      <c r="C2595" s="80" t="s">
        <v>19</v>
      </c>
      <c r="D2595" s="80" t="s">
        <v>20</v>
      </c>
      <c r="E2595" s="80" t="s">
        <v>6894</v>
      </c>
      <c r="F2595" s="80" t="s">
        <v>7764</v>
      </c>
      <c r="G2595" s="80" t="s">
        <v>7909</v>
      </c>
      <c r="H2595" t="s">
        <v>7920</v>
      </c>
      <c r="I2595" s="50">
        <v>11.53</v>
      </c>
    </row>
    <row r="2596" spans="1:9" x14ac:dyDescent="0.2">
      <c r="A2596">
        <v>49434</v>
      </c>
      <c r="B2596" s="79">
        <v>7896768705300</v>
      </c>
      <c r="C2596" s="80" t="s">
        <v>19</v>
      </c>
      <c r="D2596" s="80" t="s">
        <v>20</v>
      </c>
      <c r="E2596" s="80" t="s">
        <v>6894</v>
      </c>
      <c r="F2596" s="80" t="s">
        <v>7764</v>
      </c>
      <c r="G2596" s="80" t="s">
        <v>7909</v>
      </c>
      <c r="H2596" t="s">
        <v>7919</v>
      </c>
      <c r="I2596" s="50">
        <v>51.5</v>
      </c>
    </row>
    <row r="2597" spans="1:9" x14ac:dyDescent="0.2">
      <c r="A2597">
        <v>571513</v>
      </c>
      <c r="B2597" s="79">
        <v>7893657014680</v>
      </c>
      <c r="C2597" s="80" t="s">
        <v>19</v>
      </c>
      <c r="D2597" s="80" t="s">
        <v>20</v>
      </c>
      <c r="E2597" s="80" t="s">
        <v>6894</v>
      </c>
      <c r="F2597" s="80" t="s">
        <v>7764</v>
      </c>
      <c r="G2597" s="80" t="s">
        <v>7172</v>
      </c>
      <c r="H2597" t="s">
        <v>8002</v>
      </c>
      <c r="I2597" s="50">
        <v>9.08</v>
      </c>
    </row>
    <row r="2598" spans="1:9" x14ac:dyDescent="0.2">
      <c r="A2598">
        <v>490893</v>
      </c>
      <c r="B2598" s="79">
        <v>7899676514125</v>
      </c>
      <c r="C2598" s="80" t="s">
        <v>19</v>
      </c>
      <c r="D2598" s="80" t="s">
        <v>20</v>
      </c>
      <c r="E2598" s="80" t="s">
        <v>6894</v>
      </c>
      <c r="F2598" s="80" t="s">
        <v>7764</v>
      </c>
      <c r="G2598" s="80" t="s">
        <v>7076</v>
      </c>
      <c r="H2598" t="s">
        <v>7766</v>
      </c>
      <c r="I2598" s="50">
        <v>14.56</v>
      </c>
    </row>
    <row r="2599" spans="1:9" x14ac:dyDescent="0.2">
      <c r="A2599">
        <v>592918</v>
      </c>
      <c r="B2599" s="79">
        <v>7898578190321</v>
      </c>
      <c r="C2599" s="80" t="s">
        <v>19</v>
      </c>
      <c r="D2599" s="80" t="s">
        <v>20</v>
      </c>
      <c r="E2599" s="80" t="s">
        <v>6894</v>
      </c>
      <c r="F2599" s="80" t="s">
        <v>7764</v>
      </c>
      <c r="G2599" s="80" t="s">
        <v>3648</v>
      </c>
      <c r="H2599" t="s">
        <v>8005</v>
      </c>
      <c r="I2599" s="50">
        <v>50.21</v>
      </c>
    </row>
    <row r="2600" spans="1:9" x14ac:dyDescent="0.2">
      <c r="A2600">
        <v>592914</v>
      </c>
      <c r="B2600" s="79">
        <v>7898578192431</v>
      </c>
      <c r="C2600" s="80" t="s">
        <v>19</v>
      </c>
      <c r="D2600" s="80" t="s">
        <v>20</v>
      </c>
      <c r="E2600" s="80" t="s">
        <v>6894</v>
      </c>
      <c r="F2600" s="80" t="s">
        <v>7764</v>
      </c>
      <c r="G2600" s="80" t="s">
        <v>3648</v>
      </c>
      <c r="H2600" t="s">
        <v>8004</v>
      </c>
      <c r="I2600" s="50">
        <v>30.42</v>
      </c>
    </row>
    <row r="2601" spans="1:9" x14ac:dyDescent="0.2">
      <c r="A2601">
        <v>568110</v>
      </c>
      <c r="B2601" s="79">
        <v>7898921545037</v>
      </c>
      <c r="C2601" s="80" t="s">
        <v>19</v>
      </c>
      <c r="D2601" s="80" t="s">
        <v>20</v>
      </c>
      <c r="E2601" s="80" t="s">
        <v>6894</v>
      </c>
      <c r="F2601" s="80" t="s">
        <v>8158</v>
      </c>
      <c r="G2601" s="80" t="s">
        <v>8177</v>
      </c>
      <c r="H2601" t="s">
        <v>8179</v>
      </c>
      <c r="I2601" s="50">
        <v>54.93</v>
      </c>
    </row>
    <row r="2602" spans="1:9" x14ac:dyDescent="0.2">
      <c r="A2602">
        <v>568133</v>
      </c>
      <c r="B2602" s="79">
        <v>7898921545068</v>
      </c>
      <c r="C2602" s="80" t="s">
        <v>19</v>
      </c>
      <c r="D2602" s="80" t="s">
        <v>20</v>
      </c>
      <c r="E2602" s="80" t="s">
        <v>6894</v>
      </c>
      <c r="F2602" s="80" t="s">
        <v>8158</v>
      </c>
      <c r="G2602" s="80" t="s">
        <v>8177</v>
      </c>
      <c r="H2602" t="s">
        <v>8180</v>
      </c>
      <c r="I2602" s="50">
        <v>38.54</v>
      </c>
    </row>
    <row r="2603" spans="1:9" x14ac:dyDescent="0.2">
      <c r="A2603">
        <v>568138</v>
      </c>
      <c r="B2603" s="79">
        <v>7898556950589</v>
      </c>
      <c r="C2603" s="80" t="s">
        <v>19</v>
      </c>
      <c r="D2603" s="80" t="s">
        <v>20</v>
      </c>
      <c r="E2603" s="80" t="s">
        <v>6894</v>
      </c>
      <c r="F2603" s="80" t="s">
        <v>8158</v>
      </c>
      <c r="G2603" s="80" t="s">
        <v>8177</v>
      </c>
      <c r="H2603" t="s">
        <v>8181</v>
      </c>
      <c r="I2603" s="50">
        <v>54.91</v>
      </c>
    </row>
    <row r="2604" spans="1:9" x14ac:dyDescent="0.2">
      <c r="A2604">
        <v>568140</v>
      </c>
      <c r="B2604" s="79">
        <v>7898921545631</v>
      </c>
      <c r="C2604" s="80" t="s">
        <v>19</v>
      </c>
      <c r="D2604" s="80" t="s">
        <v>20</v>
      </c>
      <c r="E2604" s="80" t="s">
        <v>6894</v>
      </c>
      <c r="F2604" s="80" t="s">
        <v>8158</v>
      </c>
      <c r="G2604" s="80" t="s">
        <v>8177</v>
      </c>
      <c r="H2604" t="s">
        <v>8182</v>
      </c>
      <c r="I2604" s="50">
        <v>22.09</v>
      </c>
    </row>
    <row r="2605" spans="1:9" x14ac:dyDescent="0.2">
      <c r="A2605">
        <v>568143</v>
      </c>
      <c r="B2605" s="79">
        <v>7898921545624</v>
      </c>
      <c r="C2605" s="80" t="s">
        <v>19</v>
      </c>
      <c r="D2605" s="80" t="s">
        <v>20</v>
      </c>
      <c r="E2605" s="80" t="s">
        <v>6894</v>
      </c>
      <c r="F2605" s="80" t="s">
        <v>8158</v>
      </c>
      <c r="G2605" s="80" t="s">
        <v>8177</v>
      </c>
      <c r="H2605" t="s">
        <v>8183</v>
      </c>
      <c r="I2605" s="50">
        <v>22.07</v>
      </c>
    </row>
    <row r="2606" spans="1:9" x14ac:dyDescent="0.2">
      <c r="A2606">
        <v>122102</v>
      </c>
      <c r="B2606" s="79">
        <v>7898921545471</v>
      </c>
      <c r="C2606" s="80" t="s">
        <v>19</v>
      </c>
      <c r="D2606" s="80" t="s">
        <v>20</v>
      </c>
      <c r="E2606" s="80" t="s">
        <v>6894</v>
      </c>
      <c r="F2606" s="80" t="s">
        <v>8158</v>
      </c>
      <c r="G2606" s="80" t="s">
        <v>8177</v>
      </c>
      <c r="H2606" t="s">
        <v>8178</v>
      </c>
      <c r="I2606" s="50">
        <v>38.54</v>
      </c>
    </row>
    <row r="2607" spans="1:9" x14ac:dyDescent="0.2">
      <c r="A2607">
        <v>558126</v>
      </c>
      <c r="B2607" s="79">
        <v>6971912060182</v>
      </c>
      <c r="C2607" s="80" t="s">
        <v>19</v>
      </c>
      <c r="D2607" s="80" t="s">
        <v>20</v>
      </c>
      <c r="E2607" s="80" t="s">
        <v>6894</v>
      </c>
      <c r="F2607" s="80" t="s">
        <v>8158</v>
      </c>
      <c r="G2607" s="80" t="s">
        <v>13827</v>
      </c>
      <c r="H2607" t="s">
        <v>13828</v>
      </c>
      <c r="I2607" s="50">
        <v>32.92</v>
      </c>
    </row>
    <row r="2608" spans="1:9" x14ac:dyDescent="0.2">
      <c r="A2608">
        <v>558124</v>
      </c>
      <c r="B2608" s="79">
        <v>6971912060175</v>
      </c>
      <c r="C2608" s="80" t="s">
        <v>19</v>
      </c>
      <c r="D2608" s="80" t="s">
        <v>20</v>
      </c>
      <c r="E2608" s="80" t="s">
        <v>6894</v>
      </c>
      <c r="F2608" s="80" t="s">
        <v>8158</v>
      </c>
      <c r="G2608" s="80" t="s">
        <v>13827</v>
      </c>
      <c r="H2608" t="s">
        <v>13829</v>
      </c>
      <c r="I2608" s="50">
        <v>15.17</v>
      </c>
    </row>
    <row r="2609" spans="1:9" x14ac:dyDescent="0.2">
      <c r="A2609">
        <v>321417</v>
      </c>
      <c r="B2609" s="79">
        <v>7898954378251</v>
      </c>
      <c r="C2609" s="80" t="s">
        <v>19</v>
      </c>
      <c r="D2609" s="80" t="s">
        <v>20</v>
      </c>
      <c r="E2609" s="80" t="s">
        <v>6894</v>
      </c>
      <c r="F2609" s="80" t="s">
        <v>8158</v>
      </c>
      <c r="G2609" s="80" t="s">
        <v>8166</v>
      </c>
      <c r="H2609" t="s">
        <v>8167</v>
      </c>
      <c r="I2609" s="50">
        <v>15.76</v>
      </c>
    </row>
    <row r="2610" spans="1:9" x14ac:dyDescent="0.2">
      <c r="A2610">
        <v>457189</v>
      </c>
      <c r="B2610" s="79">
        <v>7898954378244</v>
      </c>
      <c r="C2610" s="80" t="s">
        <v>19</v>
      </c>
      <c r="D2610" s="80" t="s">
        <v>20</v>
      </c>
      <c r="E2610" s="80" t="s">
        <v>6894</v>
      </c>
      <c r="F2610" s="80" t="s">
        <v>8158</v>
      </c>
      <c r="G2610" s="80" t="s">
        <v>8166</v>
      </c>
      <c r="H2610" t="s">
        <v>8171</v>
      </c>
      <c r="I2610" s="50">
        <v>8.52</v>
      </c>
    </row>
    <row r="2611" spans="1:9" x14ac:dyDescent="0.2">
      <c r="A2611">
        <v>457190</v>
      </c>
      <c r="B2611" s="79">
        <v>7898923643809</v>
      </c>
      <c r="C2611" s="80" t="s">
        <v>19</v>
      </c>
      <c r="D2611" s="80" t="s">
        <v>20</v>
      </c>
      <c r="E2611" s="80" t="s">
        <v>6894</v>
      </c>
      <c r="F2611" s="80" t="s">
        <v>8158</v>
      </c>
      <c r="G2611" s="80" t="s">
        <v>8166</v>
      </c>
      <c r="H2611" t="s">
        <v>8172</v>
      </c>
      <c r="I2611" s="50">
        <v>4.1399999999999997</v>
      </c>
    </row>
    <row r="2612" spans="1:9" x14ac:dyDescent="0.2">
      <c r="A2612">
        <v>457192</v>
      </c>
      <c r="B2612" s="79">
        <v>7898954378770</v>
      </c>
      <c r="C2612" s="80" t="s">
        <v>19</v>
      </c>
      <c r="D2612" s="80" t="s">
        <v>20</v>
      </c>
      <c r="E2612" s="80" t="s">
        <v>6894</v>
      </c>
      <c r="F2612" s="80" t="s">
        <v>8158</v>
      </c>
      <c r="G2612" s="80" t="s">
        <v>8166</v>
      </c>
      <c r="H2612" t="s">
        <v>8173</v>
      </c>
      <c r="I2612" s="50">
        <v>7</v>
      </c>
    </row>
    <row r="2613" spans="1:9" x14ac:dyDescent="0.2">
      <c r="A2613">
        <v>457195</v>
      </c>
      <c r="B2613" s="79">
        <v>7898954378688</v>
      </c>
      <c r="C2613" s="80" t="s">
        <v>19</v>
      </c>
      <c r="D2613" s="80" t="s">
        <v>20</v>
      </c>
      <c r="E2613" s="80" t="s">
        <v>6894</v>
      </c>
      <c r="F2613" s="80" t="s">
        <v>8158</v>
      </c>
      <c r="G2613" s="80" t="s">
        <v>8166</v>
      </c>
      <c r="H2613" t="s">
        <v>8174</v>
      </c>
      <c r="I2613" s="50">
        <v>7.3</v>
      </c>
    </row>
    <row r="2614" spans="1:9" x14ac:dyDescent="0.2">
      <c r="A2614">
        <v>386098</v>
      </c>
      <c r="B2614" s="79">
        <v>7898954378848</v>
      </c>
      <c r="C2614" s="80" t="s">
        <v>19</v>
      </c>
      <c r="D2614" s="80" t="s">
        <v>20</v>
      </c>
      <c r="E2614" s="80" t="s">
        <v>6894</v>
      </c>
      <c r="F2614" s="80" t="s">
        <v>8158</v>
      </c>
      <c r="G2614" s="80" t="s">
        <v>8166</v>
      </c>
      <c r="H2614" t="s">
        <v>8168</v>
      </c>
      <c r="I2614" s="50">
        <v>23.82</v>
      </c>
    </row>
    <row r="2615" spans="1:9" x14ac:dyDescent="0.2">
      <c r="A2615">
        <v>457181</v>
      </c>
      <c r="B2615" s="79">
        <v>7898954378558</v>
      </c>
      <c r="C2615" s="80" t="s">
        <v>19</v>
      </c>
      <c r="D2615" s="80" t="s">
        <v>20</v>
      </c>
      <c r="E2615" s="80" t="s">
        <v>6894</v>
      </c>
      <c r="F2615" s="80" t="s">
        <v>8158</v>
      </c>
      <c r="G2615" s="80" t="s">
        <v>8166</v>
      </c>
      <c r="H2615" t="s">
        <v>8170</v>
      </c>
      <c r="I2615" s="50">
        <v>7.91</v>
      </c>
    </row>
    <row r="2616" spans="1:9" x14ac:dyDescent="0.2">
      <c r="A2616">
        <v>301403</v>
      </c>
      <c r="B2616" s="79">
        <v>7898954378268</v>
      </c>
      <c r="C2616" s="80" t="s">
        <v>19</v>
      </c>
      <c r="D2616" s="80" t="s">
        <v>20</v>
      </c>
      <c r="E2616" s="80" t="s">
        <v>6894</v>
      </c>
      <c r="F2616" s="80" t="s">
        <v>8158</v>
      </c>
      <c r="G2616" s="80" t="s">
        <v>8166</v>
      </c>
      <c r="H2616" t="s">
        <v>13830</v>
      </c>
      <c r="I2616" s="50">
        <v>29.78</v>
      </c>
    </row>
    <row r="2617" spans="1:9" x14ac:dyDescent="0.2">
      <c r="A2617">
        <v>305387</v>
      </c>
      <c r="B2617" s="79">
        <v>7898954378206</v>
      </c>
      <c r="C2617" s="80" t="s">
        <v>19</v>
      </c>
      <c r="D2617" s="80" t="s">
        <v>20</v>
      </c>
      <c r="E2617" s="80" t="s">
        <v>6894</v>
      </c>
      <c r="F2617" s="80" t="s">
        <v>8158</v>
      </c>
      <c r="G2617" s="80" t="s">
        <v>8166</v>
      </c>
      <c r="H2617" t="s">
        <v>13831</v>
      </c>
      <c r="I2617" s="50">
        <v>16.64</v>
      </c>
    </row>
    <row r="2618" spans="1:9" x14ac:dyDescent="0.2">
      <c r="A2618">
        <v>457165</v>
      </c>
      <c r="B2618" s="79">
        <v>7898954378718</v>
      </c>
      <c r="C2618" s="80" t="s">
        <v>19</v>
      </c>
      <c r="D2618" s="80" t="s">
        <v>20</v>
      </c>
      <c r="E2618" s="80" t="s">
        <v>6894</v>
      </c>
      <c r="F2618" s="80" t="s">
        <v>8158</v>
      </c>
      <c r="G2618" s="80" t="s">
        <v>8166</v>
      </c>
      <c r="H2618" t="s">
        <v>8169</v>
      </c>
      <c r="I2618" s="50">
        <v>21.71</v>
      </c>
    </row>
    <row r="2619" spans="1:9" x14ac:dyDescent="0.2">
      <c r="A2619">
        <v>419939</v>
      </c>
      <c r="B2619" s="79">
        <v>7898954378954</v>
      </c>
      <c r="C2619" s="80" t="s">
        <v>19</v>
      </c>
      <c r="D2619" s="80" t="s">
        <v>20</v>
      </c>
      <c r="E2619" s="80" t="s">
        <v>6894</v>
      </c>
      <c r="F2619" s="80" t="s">
        <v>8158</v>
      </c>
      <c r="G2619" s="80" t="s">
        <v>8166</v>
      </c>
      <c r="H2619" t="s">
        <v>13832</v>
      </c>
      <c r="I2619" s="50">
        <v>21.07</v>
      </c>
    </row>
    <row r="2620" spans="1:9" x14ac:dyDescent="0.2">
      <c r="A2620">
        <v>488027</v>
      </c>
      <c r="B2620" s="79">
        <v>7898693210454</v>
      </c>
      <c r="C2620" s="80" t="s">
        <v>19</v>
      </c>
      <c r="D2620" s="80" t="s">
        <v>20</v>
      </c>
      <c r="E2620" s="80" t="s">
        <v>6894</v>
      </c>
      <c r="F2620" s="80" t="s">
        <v>8158</v>
      </c>
      <c r="G2620" s="80" t="s">
        <v>8166</v>
      </c>
      <c r="H2620" t="s">
        <v>8175</v>
      </c>
      <c r="I2620" s="50">
        <v>11.31</v>
      </c>
    </row>
    <row r="2621" spans="1:9" x14ac:dyDescent="0.2">
      <c r="A2621">
        <v>488035</v>
      </c>
      <c r="B2621" s="79">
        <v>7898693210300</v>
      </c>
      <c r="C2621" s="80" t="s">
        <v>19</v>
      </c>
      <c r="D2621" s="80" t="s">
        <v>20</v>
      </c>
      <c r="E2621" s="80" t="s">
        <v>6894</v>
      </c>
      <c r="F2621" s="80" t="s">
        <v>8158</v>
      </c>
      <c r="G2621" s="80" t="s">
        <v>8166</v>
      </c>
      <c r="H2621" t="s">
        <v>8176</v>
      </c>
      <c r="I2621" s="50">
        <v>11.31</v>
      </c>
    </row>
    <row r="2622" spans="1:9" x14ac:dyDescent="0.2">
      <c r="A2622">
        <v>335210</v>
      </c>
      <c r="B2622" s="79">
        <v>7896020626084</v>
      </c>
      <c r="C2622" s="80" t="s">
        <v>19</v>
      </c>
      <c r="D2622" s="80" t="s">
        <v>20</v>
      </c>
      <c r="E2622" s="80" t="s">
        <v>6894</v>
      </c>
      <c r="F2622" s="80" t="s">
        <v>8158</v>
      </c>
      <c r="G2622" s="80" t="s">
        <v>6911</v>
      </c>
      <c r="H2622" t="s">
        <v>8219</v>
      </c>
      <c r="I2622" s="50">
        <v>115.95</v>
      </c>
    </row>
    <row r="2623" spans="1:9" x14ac:dyDescent="0.2">
      <c r="A2623">
        <v>334951</v>
      </c>
      <c r="B2623" s="79">
        <v>7897547709809</v>
      </c>
      <c r="C2623" s="80" t="s">
        <v>19</v>
      </c>
      <c r="D2623" s="80" t="s">
        <v>20</v>
      </c>
      <c r="E2623" s="80" t="s">
        <v>6894</v>
      </c>
      <c r="F2623" s="80" t="s">
        <v>8158</v>
      </c>
      <c r="G2623" s="80" t="s">
        <v>8164</v>
      </c>
      <c r="H2623" t="s">
        <v>13833</v>
      </c>
      <c r="I2623" s="50">
        <v>31.57</v>
      </c>
    </row>
    <row r="2624" spans="1:9" x14ac:dyDescent="0.2">
      <c r="A2624">
        <v>338571</v>
      </c>
      <c r="B2624" s="79">
        <v>7897547708802</v>
      </c>
      <c r="C2624" s="80" t="s">
        <v>19</v>
      </c>
      <c r="D2624" s="80" t="s">
        <v>20</v>
      </c>
      <c r="E2624" s="80" t="s">
        <v>6894</v>
      </c>
      <c r="F2624" s="80" t="s">
        <v>8158</v>
      </c>
      <c r="G2624" s="80" t="s">
        <v>8164</v>
      </c>
      <c r="H2624" t="s">
        <v>8165</v>
      </c>
      <c r="I2624" s="50">
        <v>21.37</v>
      </c>
    </row>
    <row r="2625" spans="1:9" x14ac:dyDescent="0.2">
      <c r="A2625">
        <v>269628</v>
      </c>
      <c r="B2625" s="79">
        <v>7897547710508</v>
      </c>
      <c r="C2625" s="80" t="s">
        <v>19</v>
      </c>
      <c r="D2625" s="80" t="s">
        <v>20</v>
      </c>
      <c r="E2625" s="80" t="s">
        <v>6894</v>
      </c>
      <c r="F2625" s="80" t="s">
        <v>8158</v>
      </c>
      <c r="G2625" s="80" t="s">
        <v>8164</v>
      </c>
      <c r="H2625" t="s">
        <v>13834</v>
      </c>
      <c r="I2625" s="50">
        <v>15.32</v>
      </c>
    </row>
    <row r="2626" spans="1:9" x14ac:dyDescent="0.2">
      <c r="A2626">
        <v>376701</v>
      </c>
      <c r="B2626" s="79">
        <v>7897547712403</v>
      </c>
      <c r="C2626" s="80" t="s">
        <v>19</v>
      </c>
      <c r="D2626" s="80" t="s">
        <v>20</v>
      </c>
      <c r="E2626" s="80" t="s">
        <v>6894</v>
      </c>
      <c r="F2626" s="80" t="s">
        <v>8158</v>
      </c>
      <c r="G2626" s="80" t="s">
        <v>8164</v>
      </c>
      <c r="H2626" t="s">
        <v>13835</v>
      </c>
      <c r="I2626" s="50">
        <v>13.94</v>
      </c>
    </row>
    <row r="2627" spans="1:9" x14ac:dyDescent="0.2">
      <c r="A2627">
        <v>457047</v>
      </c>
      <c r="B2627" s="79">
        <v>7899949621642</v>
      </c>
      <c r="C2627" s="80" t="s">
        <v>19</v>
      </c>
      <c r="D2627" s="80" t="s">
        <v>20</v>
      </c>
      <c r="E2627" s="80" t="s">
        <v>6894</v>
      </c>
      <c r="F2627" s="80" t="s">
        <v>8158</v>
      </c>
      <c r="G2627" s="80" t="s">
        <v>8184</v>
      </c>
      <c r="H2627" t="s">
        <v>8185</v>
      </c>
      <c r="I2627" s="50">
        <v>129.85</v>
      </c>
    </row>
    <row r="2628" spans="1:9" x14ac:dyDescent="0.2">
      <c r="A2628">
        <v>480937</v>
      </c>
      <c r="B2628" s="79">
        <v>7897660047611</v>
      </c>
      <c r="C2628" s="80" t="s">
        <v>19</v>
      </c>
      <c r="D2628" s="80" t="s">
        <v>20</v>
      </c>
      <c r="E2628" s="80" t="s">
        <v>6894</v>
      </c>
      <c r="F2628" s="80" t="s">
        <v>8158</v>
      </c>
      <c r="G2628" s="80" t="s">
        <v>8159</v>
      </c>
      <c r="H2628" t="s">
        <v>8160</v>
      </c>
      <c r="I2628" s="50">
        <v>73.14</v>
      </c>
    </row>
    <row r="2629" spans="1:9" x14ac:dyDescent="0.2">
      <c r="A2629">
        <v>480953</v>
      </c>
      <c r="B2629" s="79">
        <v>7897660047628</v>
      </c>
      <c r="C2629" s="80" t="s">
        <v>19</v>
      </c>
      <c r="D2629" s="80" t="s">
        <v>20</v>
      </c>
      <c r="E2629" s="80" t="s">
        <v>6894</v>
      </c>
      <c r="F2629" s="80" t="s">
        <v>8158</v>
      </c>
      <c r="G2629" s="80" t="s">
        <v>8159</v>
      </c>
      <c r="H2629" t="s">
        <v>8162</v>
      </c>
      <c r="I2629" s="50">
        <v>70.83</v>
      </c>
    </row>
    <row r="2630" spans="1:9" x14ac:dyDescent="0.2">
      <c r="A2630">
        <v>481004</v>
      </c>
      <c r="B2630" s="79">
        <v>7908394100012</v>
      </c>
      <c r="C2630" s="80" t="s">
        <v>19</v>
      </c>
      <c r="D2630" s="80" t="s">
        <v>20</v>
      </c>
      <c r="E2630" s="80" t="s">
        <v>6894</v>
      </c>
      <c r="F2630" s="80" t="s">
        <v>8158</v>
      </c>
      <c r="G2630" s="80" t="s">
        <v>8159</v>
      </c>
      <c r="H2630" t="s">
        <v>8163</v>
      </c>
      <c r="I2630" s="50">
        <v>24.63</v>
      </c>
    </row>
    <row r="2631" spans="1:9" x14ac:dyDescent="0.2">
      <c r="A2631">
        <v>480945</v>
      </c>
      <c r="B2631" s="79">
        <v>7908394100005</v>
      </c>
      <c r="C2631" s="80" t="s">
        <v>19</v>
      </c>
      <c r="D2631" s="80" t="s">
        <v>20</v>
      </c>
      <c r="E2631" s="80" t="s">
        <v>6894</v>
      </c>
      <c r="F2631" s="80" t="s">
        <v>8158</v>
      </c>
      <c r="G2631" s="80" t="s">
        <v>8159</v>
      </c>
      <c r="H2631" t="s">
        <v>8161</v>
      </c>
      <c r="I2631" s="50">
        <v>24.78</v>
      </c>
    </row>
    <row r="2632" spans="1:9" x14ac:dyDescent="0.2">
      <c r="A2632">
        <v>486140</v>
      </c>
      <c r="B2632" s="79">
        <v>4895228443359</v>
      </c>
      <c r="C2632" s="80" t="s">
        <v>19</v>
      </c>
      <c r="D2632" s="80" t="s">
        <v>20</v>
      </c>
      <c r="E2632" s="80" t="s">
        <v>6894</v>
      </c>
      <c r="F2632" s="80" t="s">
        <v>8158</v>
      </c>
      <c r="G2632" s="80" t="s">
        <v>8186</v>
      </c>
      <c r="H2632" t="s">
        <v>13836</v>
      </c>
      <c r="I2632" s="50">
        <v>12.19</v>
      </c>
    </row>
    <row r="2633" spans="1:9" x14ac:dyDescent="0.2">
      <c r="A2633">
        <v>486075</v>
      </c>
      <c r="B2633" s="79">
        <v>4895228443014</v>
      </c>
      <c r="C2633" s="80" t="s">
        <v>19</v>
      </c>
      <c r="D2633" s="80" t="s">
        <v>20</v>
      </c>
      <c r="E2633" s="80" t="s">
        <v>6894</v>
      </c>
      <c r="F2633" s="80" t="s">
        <v>8158</v>
      </c>
      <c r="G2633" s="80" t="s">
        <v>8186</v>
      </c>
      <c r="H2633" t="s">
        <v>8187</v>
      </c>
      <c r="I2633" s="50">
        <v>33.1</v>
      </c>
    </row>
    <row r="2634" spans="1:9" x14ac:dyDescent="0.2">
      <c r="A2634">
        <v>486081</v>
      </c>
      <c r="B2634" s="79">
        <v>4895228443045</v>
      </c>
      <c r="C2634" s="80" t="s">
        <v>19</v>
      </c>
      <c r="D2634" s="80" t="s">
        <v>20</v>
      </c>
      <c r="E2634" s="80" t="s">
        <v>6894</v>
      </c>
      <c r="F2634" s="80" t="s">
        <v>8158</v>
      </c>
      <c r="G2634" s="80" t="s">
        <v>8186</v>
      </c>
      <c r="H2634" t="s">
        <v>8188</v>
      </c>
      <c r="I2634" s="50">
        <v>10.88</v>
      </c>
    </row>
    <row r="2635" spans="1:9" x14ac:dyDescent="0.2">
      <c r="A2635">
        <v>486108</v>
      </c>
      <c r="B2635" s="79">
        <v>4895228443144</v>
      </c>
      <c r="C2635" s="80" t="s">
        <v>19</v>
      </c>
      <c r="D2635" s="80" t="s">
        <v>20</v>
      </c>
      <c r="E2635" s="80" t="s">
        <v>6894</v>
      </c>
      <c r="F2635" s="80" t="s">
        <v>8158</v>
      </c>
      <c r="G2635" s="80" t="s">
        <v>8186</v>
      </c>
      <c r="H2635" t="s">
        <v>8189</v>
      </c>
      <c r="I2635" s="50">
        <v>36.28</v>
      </c>
    </row>
    <row r="2636" spans="1:9" x14ac:dyDescent="0.2">
      <c r="A2636">
        <v>486128</v>
      </c>
      <c r="B2636" s="79">
        <v>4895228443199</v>
      </c>
      <c r="C2636" s="80" t="s">
        <v>19</v>
      </c>
      <c r="D2636" s="80" t="s">
        <v>20</v>
      </c>
      <c r="E2636" s="80" t="s">
        <v>6894</v>
      </c>
      <c r="F2636" s="80" t="s">
        <v>8158</v>
      </c>
      <c r="G2636" s="80" t="s">
        <v>8186</v>
      </c>
      <c r="H2636" t="s">
        <v>8190</v>
      </c>
      <c r="I2636" s="50">
        <v>21.78</v>
      </c>
    </row>
    <row r="2637" spans="1:9" x14ac:dyDescent="0.2">
      <c r="A2637">
        <v>486132</v>
      </c>
      <c r="B2637" s="79">
        <v>4895228443205</v>
      </c>
      <c r="C2637" s="80" t="s">
        <v>19</v>
      </c>
      <c r="D2637" s="80" t="s">
        <v>20</v>
      </c>
      <c r="E2637" s="80" t="s">
        <v>6894</v>
      </c>
      <c r="F2637" s="80" t="s">
        <v>8158</v>
      </c>
      <c r="G2637" s="80" t="s">
        <v>8186</v>
      </c>
      <c r="H2637" t="s">
        <v>8191</v>
      </c>
      <c r="I2637" s="50">
        <v>30.69</v>
      </c>
    </row>
    <row r="2638" spans="1:9" x14ac:dyDescent="0.2">
      <c r="A2638">
        <v>486134</v>
      </c>
      <c r="B2638" s="79">
        <v>4895228443229</v>
      </c>
      <c r="C2638" s="80" t="s">
        <v>19</v>
      </c>
      <c r="D2638" s="80" t="s">
        <v>20</v>
      </c>
      <c r="E2638" s="80" t="s">
        <v>6894</v>
      </c>
      <c r="F2638" s="80" t="s">
        <v>8158</v>
      </c>
      <c r="G2638" s="80" t="s">
        <v>8186</v>
      </c>
      <c r="H2638" t="s">
        <v>8192</v>
      </c>
      <c r="I2638" s="50">
        <v>36.26</v>
      </c>
    </row>
    <row r="2639" spans="1:9" x14ac:dyDescent="0.2">
      <c r="A2639">
        <v>486188</v>
      </c>
      <c r="B2639" s="79">
        <v>4895228443656</v>
      </c>
      <c r="C2639" s="80" t="s">
        <v>19</v>
      </c>
      <c r="D2639" s="80" t="s">
        <v>20</v>
      </c>
      <c r="E2639" s="80" t="s">
        <v>6894</v>
      </c>
      <c r="F2639" s="80" t="s">
        <v>8158</v>
      </c>
      <c r="G2639" s="80" t="s">
        <v>8186</v>
      </c>
      <c r="H2639" t="s">
        <v>13837</v>
      </c>
      <c r="I2639" s="50">
        <v>46.53</v>
      </c>
    </row>
    <row r="2640" spans="1:9" x14ac:dyDescent="0.2">
      <c r="A2640">
        <v>486191</v>
      </c>
      <c r="B2640" s="79">
        <v>4895228443649</v>
      </c>
      <c r="C2640" s="80" t="s">
        <v>19</v>
      </c>
      <c r="D2640" s="80" t="s">
        <v>20</v>
      </c>
      <c r="E2640" s="80" t="s">
        <v>6894</v>
      </c>
      <c r="F2640" s="80" t="s">
        <v>8158</v>
      </c>
      <c r="G2640" s="80" t="s">
        <v>8186</v>
      </c>
      <c r="H2640" t="s">
        <v>13838</v>
      </c>
      <c r="I2640" s="50">
        <v>37.26</v>
      </c>
    </row>
    <row r="2641" spans="1:9" x14ac:dyDescent="0.2">
      <c r="A2641">
        <v>486135</v>
      </c>
      <c r="B2641" s="79">
        <v>4895228443472</v>
      </c>
      <c r="C2641" s="80" t="s">
        <v>19</v>
      </c>
      <c r="D2641" s="80" t="s">
        <v>20</v>
      </c>
      <c r="E2641" s="80" t="s">
        <v>6894</v>
      </c>
      <c r="F2641" s="80" t="s">
        <v>8158</v>
      </c>
      <c r="G2641" s="80" t="s">
        <v>8186</v>
      </c>
      <c r="H2641" t="s">
        <v>13839</v>
      </c>
      <c r="I2641" s="50">
        <v>13.83</v>
      </c>
    </row>
    <row r="2642" spans="1:9" x14ac:dyDescent="0.2">
      <c r="A2642">
        <v>486138</v>
      </c>
      <c r="B2642" s="79">
        <v>4895228443489</v>
      </c>
      <c r="C2642" s="80" t="s">
        <v>19</v>
      </c>
      <c r="D2642" s="80" t="s">
        <v>20</v>
      </c>
      <c r="E2642" s="80" t="s">
        <v>6894</v>
      </c>
      <c r="F2642" s="80" t="s">
        <v>8158</v>
      </c>
      <c r="G2642" s="80" t="s">
        <v>8186</v>
      </c>
      <c r="H2642" t="s">
        <v>13840</v>
      </c>
      <c r="I2642" s="50">
        <v>27.54</v>
      </c>
    </row>
    <row r="2643" spans="1:9" x14ac:dyDescent="0.2">
      <c r="A2643">
        <v>486155</v>
      </c>
      <c r="B2643" s="79">
        <v>4895228443519</v>
      </c>
      <c r="C2643" s="80" t="s">
        <v>19</v>
      </c>
      <c r="D2643" s="80" t="s">
        <v>20</v>
      </c>
      <c r="E2643" s="80" t="s">
        <v>6894</v>
      </c>
      <c r="F2643" s="80" t="s">
        <v>8158</v>
      </c>
      <c r="G2643" s="80" t="s">
        <v>8186</v>
      </c>
      <c r="H2643" t="s">
        <v>13841</v>
      </c>
      <c r="I2643" s="50">
        <v>12.68</v>
      </c>
    </row>
    <row r="2644" spans="1:9" x14ac:dyDescent="0.2">
      <c r="A2644">
        <v>486216</v>
      </c>
      <c r="B2644" s="79">
        <v>4895228443724</v>
      </c>
      <c r="C2644" s="80" t="s">
        <v>19</v>
      </c>
      <c r="D2644" s="80" t="s">
        <v>20</v>
      </c>
      <c r="E2644" s="80" t="s">
        <v>6894</v>
      </c>
      <c r="F2644" s="80" t="s">
        <v>8158</v>
      </c>
      <c r="G2644" s="80" t="s">
        <v>8186</v>
      </c>
      <c r="H2644" t="s">
        <v>8193</v>
      </c>
      <c r="I2644" s="50">
        <v>12.14</v>
      </c>
    </row>
    <row r="2645" spans="1:9" x14ac:dyDescent="0.2">
      <c r="A2645">
        <v>551211</v>
      </c>
      <c r="B2645" s="79">
        <v>4895228472694</v>
      </c>
      <c r="C2645" s="80" t="s">
        <v>19</v>
      </c>
      <c r="D2645" s="80" t="s">
        <v>20</v>
      </c>
      <c r="E2645" s="80" t="s">
        <v>6894</v>
      </c>
      <c r="F2645" s="80" t="s">
        <v>8158</v>
      </c>
      <c r="G2645" s="80" t="s">
        <v>8186</v>
      </c>
      <c r="H2645" t="s">
        <v>13842</v>
      </c>
      <c r="I2645" s="50">
        <v>67.98</v>
      </c>
    </row>
    <row r="2646" spans="1:9" x14ac:dyDescent="0.2">
      <c r="A2646">
        <v>551224</v>
      </c>
      <c r="B2646" s="79">
        <v>4895228472106</v>
      </c>
      <c r="C2646" s="80" t="s">
        <v>19</v>
      </c>
      <c r="D2646" s="80" t="s">
        <v>20</v>
      </c>
      <c r="E2646" s="80" t="s">
        <v>6894</v>
      </c>
      <c r="F2646" s="80" t="s">
        <v>8158</v>
      </c>
      <c r="G2646" s="80" t="s">
        <v>8186</v>
      </c>
      <c r="H2646" t="s">
        <v>8208</v>
      </c>
      <c r="I2646" s="50">
        <v>48.28</v>
      </c>
    </row>
    <row r="2647" spans="1:9" x14ac:dyDescent="0.2">
      <c r="A2647">
        <v>551232</v>
      </c>
      <c r="B2647" s="79">
        <v>4895228471956</v>
      </c>
      <c r="C2647" s="80" t="s">
        <v>19</v>
      </c>
      <c r="D2647" s="80" t="s">
        <v>20</v>
      </c>
      <c r="E2647" s="80" t="s">
        <v>6894</v>
      </c>
      <c r="F2647" s="80" t="s">
        <v>8158</v>
      </c>
      <c r="G2647" s="80" t="s">
        <v>8186</v>
      </c>
      <c r="H2647" t="s">
        <v>13843</v>
      </c>
      <c r="I2647" s="50">
        <v>20.13</v>
      </c>
    </row>
    <row r="2648" spans="1:9" x14ac:dyDescent="0.2">
      <c r="A2648">
        <v>551242</v>
      </c>
      <c r="B2648" s="79">
        <v>4895228471888</v>
      </c>
      <c r="C2648" s="80" t="s">
        <v>19</v>
      </c>
      <c r="D2648" s="80" t="s">
        <v>20</v>
      </c>
      <c r="E2648" s="80" t="s">
        <v>6894</v>
      </c>
      <c r="F2648" s="80" t="s">
        <v>8158</v>
      </c>
      <c r="G2648" s="80" t="s">
        <v>8186</v>
      </c>
      <c r="H2648" t="s">
        <v>8209</v>
      </c>
      <c r="I2648" s="50">
        <v>37.86</v>
      </c>
    </row>
    <row r="2649" spans="1:9" x14ac:dyDescent="0.2">
      <c r="A2649">
        <v>551245</v>
      </c>
      <c r="B2649" s="79">
        <v>4895228471901</v>
      </c>
      <c r="C2649" s="80" t="s">
        <v>19</v>
      </c>
      <c r="D2649" s="80" t="s">
        <v>20</v>
      </c>
      <c r="E2649" s="80" t="s">
        <v>6894</v>
      </c>
      <c r="F2649" s="80" t="s">
        <v>8158</v>
      </c>
      <c r="G2649" s="80" t="s">
        <v>8186</v>
      </c>
      <c r="H2649" t="s">
        <v>8210</v>
      </c>
      <c r="I2649" s="50">
        <v>37.86</v>
      </c>
    </row>
    <row r="2650" spans="1:9" x14ac:dyDescent="0.2">
      <c r="A2650">
        <v>551265</v>
      </c>
      <c r="B2650" s="79">
        <v>4895228472182</v>
      </c>
      <c r="C2650" s="80" t="s">
        <v>19</v>
      </c>
      <c r="D2650" s="80" t="s">
        <v>20</v>
      </c>
      <c r="E2650" s="80" t="s">
        <v>6894</v>
      </c>
      <c r="F2650" s="80" t="s">
        <v>8158</v>
      </c>
      <c r="G2650" s="80" t="s">
        <v>8186</v>
      </c>
      <c r="H2650" t="s">
        <v>13844</v>
      </c>
      <c r="I2650" s="50">
        <v>9.24</v>
      </c>
    </row>
    <row r="2651" spans="1:9" x14ac:dyDescent="0.2">
      <c r="A2651">
        <v>551268</v>
      </c>
      <c r="B2651" s="79">
        <v>4895228472205</v>
      </c>
      <c r="C2651" s="80" t="s">
        <v>19</v>
      </c>
      <c r="D2651" s="80" t="s">
        <v>20</v>
      </c>
      <c r="E2651" s="80" t="s">
        <v>6894</v>
      </c>
      <c r="F2651" s="80" t="s">
        <v>8158</v>
      </c>
      <c r="G2651" s="80" t="s">
        <v>8186</v>
      </c>
      <c r="H2651" t="s">
        <v>8211</v>
      </c>
      <c r="I2651" s="50">
        <v>22.23</v>
      </c>
    </row>
    <row r="2652" spans="1:9" x14ac:dyDescent="0.2">
      <c r="A2652">
        <v>551269</v>
      </c>
      <c r="B2652" s="79">
        <v>4895228472212</v>
      </c>
      <c r="C2652" s="80" t="s">
        <v>19</v>
      </c>
      <c r="D2652" s="80" t="s">
        <v>20</v>
      </c>
      <c r="E2652" s="80" t="s">
        <v>6894</v>
      </c>
      <c r="F2652" s="80" t="s">
        <v>8158</v>
      </c>
      <c r="G2652" s="80" t="s">
        <v>8186</v>
      </c>
      <c r="H2652" t="s">
        <v>13845</v>
      </c>
      <c r="I2652" s="50">
        <v>17.28</v>
      </c>
    </row>
    <row r="2653" spans="1:9" x14ac:dyDescent="0.2">
      <c r="A2653">
        <v>486156</v>
      </c>
      <c r="B2653" s="79">
        <v>4895228443526</v>
      </c>
      <c r="C2653" s="80" t="s">
        <v>19</v>
      </c>
      <c r="D2653" s="80" t="s">
        <v>20</v>
      </c>
      <c r="E2653" s="80" t="s">
        <v>6894</v>
      </c>
      <c r="F2653" s="80" t="s">
        <v>8158</v>
      </c>
      <c r="G2653" s="80" t="s">
        <v>8186</v>
      </c>
      <c r="H2653" t="s">
        <v>13846</v>
      </c>
      <c r="I2653" s="50">
        <v>13.85</v>
      </c>
    </row>
    <row r="2654" spans="1:9" x14ac:dyDescent="0.2">
      <c r="A2654">
        <v>516960</v>
      </c>
      <c r="B2654" s="79">
        <v>4895228456892</v>
      </c>
      <c r="C2654" s="80" t="s">
        <v>19</v>
      </c>
      <c r="D2654" s="80" t="s">
        <v>20</v>
      </c>
      <c r="E2654" s="80" t="s">
        <v>6894</v>
      </c>
      <c r="F2654" s="80" t="s">
        <v>8158</v>
      </c>
      <c r="G2654" s="80" t="s">
        <v>8186</v>
      </c>
      <c r="H2654" t="s">
        <v>13847</v>
      </c>
      <c r="I2654" s="50">
        <v>25.95</v>
      </c>
    </row>
    <row r="2655" spans="1:9" x14ac:dyDescent="0.2">
      <c r="A2655">
        <v>516914</v>
      </c>
      <c r="B2655" s="79">
        <v>4895228456663</v>
      </c>
      <c r="C2655" s="80" t="s">
        <v>19</v>
      </c>
      <c r="D2655" s="80" t="s">
        <v>20</v>
      </c>
      <c r="E2655" s="80" t="s">
        <v>6894</v>
      </c>
      <c r="F2655" s="80" t="s">
        <v>8158</v>
      </c>
      <c r="G2655" s="80" t="s">
        <v>8186</v>
      </c>
      <c r="H2655" t="s">
        <v>8195</v>
      </c>
      <c r="I2655" s="50">
        <v>16.72</v>
      </c>
    </row>
    <row r="2656" spans="1:9" x14ac:dyDescent="0.2">
      <c r="A2656">
        <v>516929</v>
      </c>
      <c r="B2656" s="79">
        <v>4895228456625</v>
      </c>
      <c r="C2656" s="80" t="s">
        <v>19</v>
      </c>
      <c r="D2656" s="80" t="s">
        <v>20</v>
      </c>
      <c r="E2656" s="80" t="s">
        <v>6894</v>
      </c>
      <c r="F2656" s="80" t="s">
        <v>8158</v>
      </c>
      <c r="G2656" s="80" t="s">
        <v>8186</v>
      </c>
      <c r="H2656" t="s">
        <v>8197</v>
      </c>
      <c r="I2656" s="50">
        <v>9.83</v>
      </c>
    </row>
    <row r="2657" spans="1:9" x14ac:dyDescent="0.2">
      <c r="A2657">
        <v>516932</v>
      </c>
      <c r="B2657" s="79">
        <v>4895228456830</v>
      </c>
      <c r="C2657" s="80" t="s">
        <v>19</v>
      </c>
      <c r="D2657" s="80" t="s">
        <v>20</v>
      </c>
      <c r="E2657" s="80" t="s">
        <v>6894</v>
      </c>
      <c r="F2657" s="80" t="s">
        <v>8158</v>
      </c>
      <c r="G2657" s="80" t="s">
        <v>8186</v>
      </c>
      <c r="H2657" t="s">
        <v>8198</v>
      </c>
      <c r="I2657" s="50">
        <v>21.16</v>
      </c>
    </row>
    <row r="2658" spans="1:9" x14ac:dyDescent="0.2">
      <c r="A2658">
        <v>516933</v>
      </c>
      <c r="B2658" s="79">
        <v>4895228456649</v>
      </c>
      <c r="C2658" s="80" t="s">
        <v>19</v>
      </c>
      <c r="D2658" s="80" t="s">
        <v>20</v>
      </c>
      <c r="E2658" s="80" t="s">
        <v>6894</v>
      </c>
      <c r="F2658" s="80" t="s">
        <v>8158</v>
      </c>
      <c r="G2658" s="80" t="s">
        <v>8186</v>
      </c>
      <c r="H2658" t="s">
        <v>13848</v>
      </c>
      <c r="I2658" s="50">
        <v>18.940000000000001</v>
      </c>
    </row>
    <row r="2659" spans="1:9" x14ac:dyDescent="0.2">
      <c r="A2659">
        <v>516936</v>
      </c>
      <c r="B2659" s="79">
        <v>4895228456847</v>
      </c>
      <c r="C2659" s="80" t="s">
        <v>19</v>
      </c>
      <c r="D2659" s="80" t="s">
        <v>20</v>
      </c>
      <c r="E2659" s="80" t="s">
        <v>6894</v>
      </c>
      <c r="F2659" s="80" t="s">
        <v>8158</v>
      </c>
      <c r="G2659" s="80" t="s">
        <v>8186</v>
      </c>
      <c r="H2659" t="s">
        <v>8199</v>
      </c>
      <c r="I2659" s="50">
        <v>12.62</v>
      </c>
    </row>
    <row r="2660" spans="1:9" x14ac:dyDescent="0.2">
      <c r="A2660">
        <v>558125</v>
      </c>
      <c r="B2660" s="79">
        <v>4895228472380</v>
      </c>
      <c r="C2660" s="80" t="s">
        <v>19</v>
      </c>
      <c r="D2660" s="80" t="s">
        <v>20</v>
      </c>
      <c r="E2660" s="80" t="s">
        <v>6894</v>
      </c>
      <c r="F2660" s="80" t="s">
        <v>8158</v>
      </c>
      <c r="G2660" s="80" t="s">
        <v>8186</v>
      </c>
      <c r="H2660" t="s">
        <v>13849</v>
      </c>
      <c r="I2660" s="50">
        <v>24.85</v>
      </c>
    </row>
    <row r="2661" spans="1:9" x14ac:dyDescent="0.2">
      <c r="A2661">
        <v>558127</v>
      </c>
      <c r="B2661" s="79">
        <v>4895228472410</v>
      </c>
      <c r="C2661" s="80" t="s">
        <v>19</v>
      </c>
      <c r="D2661" s="80" t="s">
        <v>20</v>
      </c>
      <c r="E2661" s="80" t="s">
        <v>6894</v>
      </c>
      <c r="F2661" s="80" t="s">
        <v>8158</v>
      </c>
      <c r="G2661" s="80" t="s">
        <v>8186</v>
      </c>
      <c r="H2661" t="s">
        <v>13850</v>
      </c>
      <c r="I2661" s="50">
        <v>43.13</v>
      </c>
    </row>
    <row r="2662" spans="1:9" x14ac:dyDescent="0.2">
      <c r="A2662">
        <v>558128</v>
      </c>
      <c r="B2662" s="79">
        <v>4895228472564</v>
      </c>
      <c r="C2662" s="80" t="s">
        <v>19</v>
      </c>
      <c r="D2662" s="80" t="s">
        <v>20</v>
      </c>
      <c r="E2662" s="80" t="s">
        <v>6894</v>
      </c>
      <c r="F2662" s="80" t="s">
        <v>8158</v>
      </c>
      <c r="G2662" s="80" t="s">
        <v>8186</v>
      </c>
      <c r="H2662" t="s">
        <v>13851</v>
      </c>
      <c r="I2662" s="50">
        <v>17.48</v>
      </c>
    </row>
    <row r="2663" spans="1:9" x14ac:dyDescent="0.2">
      <c r="A2663">
        <v>558129</v>
      </c>
      <c r="B2663" s="79">
        <v>4895228472823</v>
      </c>
      <c r="C2663" s="80" t="s">
        <v>19</v>
      </c>
      <c r="D2663" s="80" t="s">
        <v>20</v>
      </c>
      <c r="E2663" s="80" t="s">
        <v>6894</v>
      </c>
      <c r="F2663" s="80" t="s">
        <v>8158</v>
      </c>
      <c r="G2663" s="80" t="s">
        <v>8186</v>
      </c>
      <c r="H2663" t="s">
        <v>8217</v>
      </c>
      <c r="I2663" s="50">
        <v>30.47</v>
      </c>
    </row>
    <row r="2664" spans="1:9" x14ac:dyDescent="0.2">
      <c r="A2664">
        <v>558130</v>
      </c>
      <c r="B2664" s="79">
        <v>4895228472830</v>
      </c>
      <c r="C2664" s="80" t="s">
        <v>19</v>
      </c>
      <c r="D2664" s="80" t="s">
        <v>20</v>
      </c>
      <c r="E2664" s="80" t="s">
        <v>6894</v>
      </c>
      <c r="F2664" s="80" t="s">
        <v>8158</v>
      </c>
      <c r="G2664" s="80" t="s">
        <v>8186</v>
      </c>
      <c r="H2664" t="s">
        <v>8218</v>
      </c>
      <c r="I2664" s="50">
        <v>30.61</v>
      </c>
    </row>
    <row r="2665" spans="1:9" x14ac:dyDescent="0.2">
      <c r="A2665">
        <v>551197</v>
      </c>
      <c r="B2665" s="79">
        <v>4895228472267</v>
      </c>
      <c r="C2665" s="80" t="s">
        <v>19</v>
      </c>
      <c r="D2665" s="80" t="s">
        <v>20</v>
      </c>
      <c r="E2665" s="80" t="s">
        <v>6894</v>
      </c>
      <c r="F2665" s="80" t="s">
        <v>8158</v>
      </c>
      <c r="G2665" s="80" t="s">
        <v>8186</v>
      </c>
      <c r="H2665" t="s">
        <v>13852</v>
      </c>
      <c r="I2665" s="50">
        <v>5.89</v>
      </c>
    </row>
    <row r="2666" spans="1:9" x14ac:dyDescent="0.2">
      <c r="A2666">
        <v>551156</v>
      </c>
      <c r="B2666" s="79">
        <v>4895228471932</v>
      </c>
      <c r="C2666" s="80" t="s">
        <v>19</v>
      </c>
      <c r="D2666" s="80" t="s">
        <v>20</v>
      </c>
      <c r="E2666" s="80" t="s">
        <v>6894</v>
      </c>
      <c r="F2666" s="80" t="s">
        <v>8158</v>
      </c>
      <c r="G2666" s="80" t="s">
        <v>8186</v>
      </c>
      <c r="H2666" t="s">
        <v>13853</v>
      </c>
      <c r="I2666" s="50">
        <v>25.21</v>
      </c>
    </row>
    <row r="2667" spans="1:9" x14ac:dyDescent="0.2">
      <c r="A2667">
        <v>551741</v>
      </c>
      <c r="B2667" s="79">
        <v>6971912060069</v>
      </c>
      <c r="C2667" s="80" t="s">
        <v>19</v>
      </c>
      <c r="D2667" s="80" t="s">
        <v>20</v>
      </c>
      <c r="E2667" s="80" t="s">
        <v>6894</v>
      </c>
      <c r="F2667" s="80" t="s">
        <v>8158</v>
      </c>
      <c r="G2667" s="80" t="s">
        <v>8186</v>
      </c>
      <c r="H2667" t="s">
        <v>13854</v>
      </c>
      <c r="I2667" s="50">
        <v>23.89</v>
      </c>
    </row>
    <row r="2668" spans="1:9" x14ac:dyDescent="0.2">
      <c r="A2668">
        <v>551746</v>
      </c>
      <c r="B2668" s="79">
        <v>6971912060137</v>
      </c>
      <c r="C2668" s="80" t="s">
        <v>19</v>
      </c>
      <c r="D2668" s="80" t="s">
        <v>20</v>
      </c>
      <c r="E2668" s="80" t="s">
        <v>6894</v>
      </c>
      <c r="F2668" s="80" t="s">
        <v>8158</v>
      </c>
      <c r="G2668" s="80" t="s">
        <v>8186</v>
      </c>
      <c r="H2668" t="s">
        <v>8212</v>
      </c>
      <c r="I2668" s="50">
        <v>30.17</v>
      </c>
    </row>
    <row r="2669" spans="1:9" x14ac:dyDescent="0.2">
      <c r="A2669">
        <v>550710</v>
      </c>
      <c r="B2669" s="79">
        <v>4895228472137</v>
      </c>
      <c r="C2669" s="80" t="s">
        <v>19</v>
      </c>
      <c r="D2669" s="80" t="s">
        <v>20</v>
      </c>
      <c r="E2669" s="80" t="s">
        <v>6894</v>
      </c>
      <c r="F2669" s="80" t="s">
        <v>8158</v>
      </c>
      <c r="G2669" s="80" t="s">
        <v>8186</v>
      </c>
      <c r="H2669" t="s">
        <v>13855</v>
      </c>
      <c r="I2669" s="50">
        <v>23.2</v>
      </c>
    </row>
    <row r="2670" spans="1:9" x14ac:dyDescent="0.2">
      <c r="A2670">
        <v>550725</v>
      </c>
      <c r="B2670" s="79">
        <v>4895228472557</v>
      </c>
      <c r="C2670" s="80" t="s">
        <v>19</v>
      </c>
      <c r="D2670" s="80" t="s">
        <v>20</v>
      </c>
      <c r="E2670" s="80" t="s">
        <v>6894</v>
      </c>
      <c r="F2670" s="80" t="s">
        <v>8158</v>
      </c>
      <c r="G2670" s="80" t="s">
        <v>8186</v>
      </c>
      <c r="H2670" t="s">
        <v>13856</v>
      </c>
      <c r="I2670" s="50">
        <v>15.37</v>
      </c>
    </row>
    <row r="2671" spans="1:9" x14ac:dyDescent="0.2">
      <c r="A2671">
        <v>550734</v>
      </c>
      <c r="B2671" s="79">
        <v>4895228472656</v>
      </c>
      <c r="C2671" s="80" t="s">
        <v>19</v>
      </c>
      <c r="D2671" s="80" t="s">
        <v>20</v>
      </c>
      <c r="E2671" s="80" t="s">
        <v>6894</v>
      </c>
      <c r="F2671" s="80" t="s">
        <v>8158</v>
      </c>
      <c r="G2671" s="80" t="s">
        <v>8186</v>
      </c>
      <c r="H2671" t="s">
        <v>8204</v>
      </c>
      <c r="I2671" s="50">
        <v>24.37</v>
      </c>
    </row>
    <row r="2672" spans="1:9" x14ac:dyDescent="0.2">
      <c r="A2672">
        <v>550746</v>
      </c>
      <c r="B2672" s="79">
        <v>4895228472816</v>
      </c>
      <c r="C2672" s="80" t="s">
        <v>19</v>
      </c>
      <c r="D2672" s="80" t="s">
        <v>20</v>
      </c>
      <c r="E2672" s="80" t="s">
        <v>6894</v>
      </c>
      <c r="F2672" s="80" t="s">
        <v>8158</v>
      </c>
      <c r="G2672" s="80" t="s">
        <v>8186</v>
      </c>
      <c r="H2672" t="s">
        <v>13857</v>
      </c>
      <c r="I2672" s="50">
        <v>26.34</v>
      </c>
    </row>
    <row r="2673" spans="1:9" x14ac:dyDescent="0.2">
      <c r="A2673">
        <v>551217</v>
      </c>
      <c r="B2673" s="79">
        <v>4895228472281</v>
      </c>
      <c r="C2673" s="80" t="s">
        <v>19</v>
      </c>
      <c r="D2673" s="80" t="s">
        <v>20</v>
      </c>
      <c r="E2673" s="80" t="s">
        <v>6894</v>
      </c>
      <c r="F2673" s="80" t="s">
        <v>8158</v>
      </c>
      <c r="G2673" s="80" t="s">
        <v>8186</v>
      </c>
      <c r="H2673" t="s">
        <v>8207</v>
      </c>
      <c r="I2673" s="50">
        <v>22.2</v>
      </c>
    </row>
    <row r="2674" spans="1:9" x14ac:dyDescent="0.2">
      <c r="A2674">
        <v>551200</v>
      </c>
      <c r="B2674" s="79">
        <v>4895228472274</v>
      </c>
      <c r="C2674" s="80" t="s">
        <v>19</v>
      </c>
      <c r="D2674" s="80" t="s">
        <v>20</v>
      </c>
      <c r="E2674" s="80" t="s">
        <v>6894</v>
      </c>
      <c r="F2674" s="80" t="s">
        <v>8158</v>
      </c>
      <c r="G2674" s="80" t="s">
        <v>8186</v>
      </c>
      <c r="H2674" t="s">
        <v>8206</v>
      </c>
      <c r="I2674" s="50">
        <v>8.8699999999999992</v>
      </c>
    </row>
    <row r="2675" spans="1:9" x14ac:dyDescent="0.2">
      <c r="A2675">
        <v>551206</v>
      </c>
      <c r="B2675" s="79">
        <v>4895228472298</v>
      </c>
      <c r="C2675" s="80" t="s">
        <v>19</v>
      </c>
      <c r="D2675" s="80" t="s">
        <v>20</v>
      </c>
      <c r="E2675" s="80" t="s">
        <v>6894</v>
      </c>
      <c r="F2675" s="80" t="s">
        <v>8158</v>
      </c>
      <c r="G2675" s="80" t="s">
        <v>8186</v>
      </c>
      <c r="H2675" t="s">
        <v>13858</v>
      </c>
      <c r="I2675" s="50">
        <v>15.16</v>
      </c>
    </row>
    <row r="2676" spans="1:9" x14ac:dyDescent="0.2">
      <c r="A2676">
        <v>551209</v>
      </c>
      <c r="B2676" s="79">
        <v>4895228472687</v>
      </c>
      <c r="C2676" s="80" t="s">
        <v>19</v>
      </c>
      <c r="D2676" s="80" t="s">
        <v>20</v>
      </c>
      <c r="E2676" s="80" t="s">
        <v>6894</v>
      </c>
      <c r="F2676" s="80" t="s">
        <v>8158</v>
      </c>
      <c r="G2676" s="80" t="s">
        <v>8186</v>
      </c>
      <c r="H2676" t="s">
        <v>13859</v>
      </c>
      <c r="I2676" s="50">
        <v>67.989999999999995</v>
      </c>
    </row>
    <row r="2677" spans="1:9" x14ac:dyDescent="0.2">
      <c r="A2677">
        <v>551284</v>
      </c>
      <c r="B2677" s="79">
        <v>4895228472724</v>
      </c>
      <c r="C2677" s="80" t="s">
        <v>19</v>
      </c>
      <c r="D2677" s="80" t="s">
        <v>20</v>
      </c>
      <c r="E2677" s="80" t="s">
        <v>6894</v>
      </c>
      <c r="F2677" s="80" t="s">
        <v>8158</v>
      </c>
      <c r="G2677" s="80" t="s">
        <v>8186</v>
      </c>
      <c r="H2677" t="s">
        <v>13860</v>
      </c>
      <c r="I2677" s="50">
        <v>18.71</v>
      </c>
    </row>
    <row r="2678" spans="1:9" x14ac:dyDescent="0.2">
      <c r="A2678">
        <v>551267</v>
      </c>
      <c r="B2678" s="79">
        <v>4895228472489</v>
      </c>
      <c r="C2678" s="80" t="s">
        <v>19</v>
      </c>
      <c r="D2678" s="80" t="s">
        <v>20</v>
      </c>
      <c r="E2678" s="80" t="s">
        <v>6894</v>
      </c>
      <c r="F2678" s="80" t="s">
        <v>8158</v>
      </c>
      <c r="G2678" s="80" t="s">
        <v>8186</v>
      </c>
      <c r="H2678" t="s">
        <v>13861</v>
      </c>
      <c r="I2678" s="50">
        <v>30.07</v>
      </c>
    </row>
    <row r="2679" spans="1:9" x14ac:dyDescent="0.2">
      <c r="A2679">
        <v>551263</v>
      </c>
      <c r="B2679" s="79">
        <v>4895228472472</v>
      </c>
      <c r="C2679" s="80" t="s">
        <v>19</v>
      </c>
      <c r="D2679" s="80" t="s">
        <v>20</v>
      </c>
      <c r="E2679" s="80" t="s">
        <v>6894</v>
      </c>
      <c r="F2679" s="80" t="s">
        <v>8158</v>
      </c>
      <c r="G2679" s="80" t="s">
        <v>8186</v>
      </c>
      <c r="H2679" t="s">
        <v>13862</v>
      </c>
      <c r="I2679" s="50">
        <v>29.98</v>
      </c>
    </row>
    <row r="2680" spans="1:9" x14ac:dyDescent="0.2">
      <c r="A2680">
        <v>556432</v>
      </c>
      <c r="B2680" s="79">
        <v>4895228471833</v>
      </c>
      <c r="C2680" s="80" t="s">
        <v>19</v>
      </c>
      <c r="D2680" s="80" t="s">
        <v>20</v>
      </c>
      <c r="E2680" s="80" t="s">
        <v>6894</v>
      </c>
      <c r="F2680" s="80" t="s">
        <v>8158</v>
      </c>
      <c r="G2680" s="80" t="s">
        <v>8186</v>
      </c>
      <c r="H2680" t="s">
        <v>8213</v>
      </c>
      <c r="I2680" s="50">
        <v>19.25</v>
      </c>
    </row>
    <row r="2681" spans="1:9" x14ac:dyDescent="0.2">
      <c r="A2681">
        <v>516922</v>
      </c>
      <c r="B2681" s="79">
        <v>4895228456571</v>
      </c>
      <c r="C2681" s="80" t="s">
        <v>19</v>
      </c>
      <c r="D2681" s="80" t="s">
        <v>20</v>
      </c>
      <c r="E2681" s="80" t="s">
        <v>6894</v>
      </c>
      <c r="F2681" s="80" t="s">
        <v>8158</v>
      </c>
      <c r="G2681" s="80" t="s">
        <v>8186</v>
      </c>
      <c r="H2681" t="s">
        <v>8196</v>
      </c>
      <c r="I2681" s="50">
        <v>30.26</v>
      </c>
    </row>
    <row r="2682" spans="1:9" x14ac:dyDescent="0.2">
      <c r="A2682">
        <v>516970</v>
      </c>
      <c r="B2682" s="79">
        <v>4895228457059</v>
      </c>
      <c r="C2682" s="80" t="s">
        <v>19</v>
      </c>
      <c r="D2682" s="80" t="s">
        <v>20</v>
      </c>
      <c r="E2682" s="80" t="s">
        <v>6894</v>
      </c>
      <c r="F2682" s="80" t="s">
        <v>8158</v>
      </c>
      <c r="G2682" s="80" t="s">
        <v>8186</v>
      </c>
      <c r="H2682" t="s">
        <v>13863</v>
      </c>
      <c r="I2682" s="50">
        <v>19.600000000000001</v>
      </c>
    </row>
    <row r="2683" spans="1:9" x14ac:dyDescent="0.2">
      <c r="A2683">
        <v>516971</v>
      </c>
      <c r="B2683" s="79">
        <v>4895228457066</v>
      </c>
      <c r="C2683" s="80" t="s">
        <v>19</v>
      </c>
      <c r="D2683" s="80" t="s">
        <v>20</v>
      </c>
      <c r="E2683" s="80" t="s">
        <v>6894</v>
      </c>
      <c r="F2683" s="80" t="s">
        <v>8158</v>
      </c>
      <c r="G2683" s="80" t="s">
        <v>8186</v>
      </c>
      <c r="H2683" t="s">
        <v>13864</v>
      </c>
      <c r="I2683" s="50">
        <v>26.15</v>
      </c>
    </row>
    <row r="2684" spans="1:9" x14ac:dyDescent="0.2">
      <c r="A2684">
        <v>517359</v>
      </c>
      <c r="B2684" s="79">
        <v>4895228457042</v>
      </c>
      <c r="C2684" s="80" t="s">
        <v>19</v>
      </c>
      <c r="D2684" s="80" t="s">
        <v>20</v>
      </c>
      <c r="E2684" s="80" t="s">
        <v>6894</v>
      </c>
      <c r="F2684" s="80" t="s">
        <v>8158</v>
      </c>
      <c r="G2684" s="80" t="s">
        <v>8186</v>
      </c>
      <c r="H2684" t="s">
        <v>13865</v>
      </c>
      <c r="I2684" s="50">
        <v>15.53</v>
      </c>
    </row>
    <row r="2685" spans="1:9" x14ac:dyDescent="0.2">
      <c r="A2685">
        <v>516945</v>
      </c>
      <c r="B2685" s="79">
        <v>4895228456724</v>
      </c>
      <c r="C2685" s="80" t="s">
        <v>19</v>
      </c>
      <c r="D2685" s="80" t="s">
        <v>20</v>
      </c>
      <c r="E2685" s="80" t="s">
        <v>6894</v>
      </c>
      <c r="F2685" s="80" t="s">
        <v>8158</v>
      </c>
      <c r="G2685" s="80" t="s">
        <v>8186</v>
      </c>
      <c r="H2685" t="s">
        <v>8200</v>
      </c>
      <c r="I2685" s="50">
        <v>12.33</v>
      </c>
    </row>
    <row r="2686" spans="1:9" x14ac:dyDescent="0.2">
      <c r="A2686">
        <v>516953</v>
      </c>
      <c r="B2686" s="79">
        <v>4895228456755</v>
      </c>
      <c r="C2686" s="80" t="s">
        <v>19</v>
      </c>
      <c r="D2686" s="80" t="s">
        <v>20</v>
      </c>
      <c r="E2686" s="80" t="s">
        <v>6894</v>
      </c>
      <c r="F2686" s="80" t="s">
        <v>8158</v>
      </c>
      <c r="G2686" s="80" t="s">
        <v>8186</v>
      </c>
      <c r="H2686" t="s">
        <v>13866</v>
      </c>
      <c r="I2686" s="50">
        <v>20.3</v>
      </c>
    </row>
    <row r="2687" spans="1:9" x14ac:dyDescent="0.2">
      <c r="A2687">
        <v>516916</v>
      </c>
      <c r="B2687" s="79">
        <v>4895228456793</v>
      </c>
      <c r="C2687" s="80" t="s">
        <v>19</v>
      </c>
      <c r="D2687" s="80" t="s">
        <v>20</v>
      </c>
      <c r="E2687" s="80" t="s">
        <v>6894</v>
      </c>
      <c r="F2687" s="80" t="s">
        <v>8158</v>
      </c>
      <c r="G2687" s="80" t="s">
        <v>8186</v>
      </c>
      <c r="H2687" t="s">
        <v>8194</v>
      </c>
      <c r="I2687" s="50">
        <v>20.260000000000002</v>
      </c>
    </row>
    <row r="2688" spans="1:9" x14ac:dyDescent="0.2">
      <c r="A2688">
        <v>516920</v>
      </c>
      <c r="B2688" s="79">
        <v>4895228456809</v>
      </c>
      <c r="C2688" s="80" t="s">
        <v>19</v>
      </c>
      <c r="D2688" s="80" t="s">
        <v>20</v>
      </c>
      <c r="E2688" s="80" t="s">
        <v>6894</v>
      </c>
      <c r="F2688" s="80" t="s">
        <v>8158</v>
      </c>
      <c r="G2688" s="80" t="s">
        <v>8186</v>
      </c>
      <c r="H2688" t="s">
        <v>13867</v>
      </c>
      <c r="I2688" s="50">
        <v>7.23</v>
      </c>
    </row>
    <row r="2689" spans="1:9" x14ac:dyDescent="0.2">
      <c r="A2689">
        <v>558117</v>
      </c>
      <c r="B2689" s="79">
        <v>4895228471949</v>
      </c>
      <c r="C2689" s="80" t="s">
        <v>19</v>
      </c>
      <c r="D2689" s="80" t="s">
        <v>20</v>
      </c>
      <c r="E2689" s="80" t="s">
        <v>6894</v>
      </c>
      <c r="F2689" s="80" t="s">
        <v>8158</v>
      </c>
      <c r="G2689" s="80" t="s">
        <v>8186</v>
      </c>
      <c r="H2689" t="s">
        <v>8214</v>
      </c>
      <c r="I2689" s="50">
        <v>35.47</v>
      </c>
    </row>
    <row r="2690" spans="1:9" x14ac:dyDescent="0.2">
      <c r="A2690">
        <v>558120</v>
      </c>
      <c r="B2690" s="79">
        <v>4895228471987</v>
      </c>
      <c r="C2690" s="80" t="s">
        <v>19</v>
      </c>
      <c r="D2690" s="80" t="s">
        <v>20</v>
      </c>
      <c r="E2690" s="80" t="s">
        <v>6894</v>
      </c>
      <c r="F2690" s="80" t="s">
        <v>8158</v>
      </c>
      <c r="G2690" s="80" t="s">
        <v>8186</v>
      </c>
      <c r="H2690" t="s">
        <v>8215</v>
      </c>
      <c r="I2690" s="50">
        <v>31.42</v>
      </c>
    </row>
    <row r="2691" spans="1:9" x14ac:dyDescent="0.2">
      <c r="A2691">
        <v>558121</v>
      </c>
      <c r="B2691" s="79">
        <v>4895228471994</v>
      </c>
      <c r="C2691" s="80" t="s">
        <v>19</v>
      </c>
      <c r="D2691" s="80" t="s">
        <v>20</v>
      </c>
      <c r="E2691" s="80" t="s">
        <v>6894</v>
      </c>
      <c r="F2691" s="80" t="s">
        <v>8158</v>
      </c>
      <c r="G2691" s="80" t="s">
        <v>8186</v>
      </c>
      <c r="H2691" t="s">
        <v>13868</v>
      </c>
      <c r="I2691" s="50">
        <v>32.61</v>
      </c>
    </row>
    <row r="2692" spans="1:9" x14ac:dyDescent="0.2">
      <c r="A2692">
        <v>558122</v>
      </c>
      <c r="B2692" s="79">
        <v>4895228472243</v>
      </c>
      <c r="C2692" s="80" t="s">
        <v>19</v>
      </c>
      <c r="D2692" s="80" t="s">
        <v>20</v>
      </c>
      <c r="E2692" s="80" t="s">
        <v>6894</v>
      </c>
      <c r="F2692" s="80" t="s">
        <v>8158</v>
      </c>
      <c r="G2692" s="80" t="s">
        <v>8186</v>
      </c>
      <c r="H2692" t="s">
        <v>8216</v>
      </c>
      <c r="I2692" s="50">
        <v>31.4</v>
      </c>
    </row>
    <row r="2693" spans="1:9" x14ac:dyDescent="0.2">
      <c r="A2693">
        <v>550531</v>
      </c>
      <c r="B2693" s="79">
        <v>4895228471840</v>
      </c>
      <c r="C2693" s="80" t="s">
        <v>19</v>
      </c>
      <c r="D2693" s="80" t="s">
        <v>20</v>
      </c>
      <c r="E2693" s="80" t="s">
        <v>6894</v>
      </c>
      <c r="F2693" s="80" t="s">
        <v>8158</v>
      </c>
      <c r="G2693" s="80" t="s">
        <v>8186</v>
      </c>
      <c r="H2693" t="s">
        <v>8201</v>
      </c>
      <c r="I2693" s="50">
        <v>21.56</v>
      </c>
    </row>
    <row r="2694" spans="1:9" x14ac:dyDescent="0.2">
      <c r="A2694">
        <v>550534</v>
      </c>
      <c r="B2694" s="79">
        <v>4895228471857</v>
      </c>
      <c r="C2694" s="80" t="s">
        <v>19</v>
      </c>
      <c r="D2694" s="80" t="s">
        <v>20</v>
      </c>
      <c r="E2694" s="80" t="s">
        <v>6894</v>
      </c>
      <c r="F2694" s="80" t="s">
        <v>8158</v>
      </c>
      <c r="G2694" s="80" t="s">
        <v>8186</v>
      </c>
      <c r="H2694" t="s">
        <v>13869</v>
      </c>
      <c r="I2694" s="50">
        <v>38.06</v>
      </c>
    </row>
    <row r="2695" spans="1:9" x14ac:dyDescent="0.2">
      <c r="A2695">
        <v>550540</v>
      </c>
      <c r="B2695" s="79">
        <v>4895228472069</v>
      </c>
      <c r="C2695" s="80" t="s">
        <v>19</v>
      </c>
      <c r="D2695" s="80" t="s">
        <v>20</v>
      </c>
      <c r="E2695" s="80" t="s">
        <v>6894</v>
      </c>
      <c r="F2695" s="80" t="s">
        <v>8158</v>
      </c>
      <c r="G2695" s="80" t="s">
        <v>8186</v>
      </c>
      <c r="H2695" t="s">
        <v>13870</v>
      </c>
      <c r="I2695" s="50">
        <v>30.22</v>
      </c>
    </row>
    <row r="2696" spans="1:9" x14ac:dyDescent="0.2">
      <c r="A2696">
        <v>550549</v>
      </c>
      <c r="B2696" s="79">
        <v>4895228472120</v>
      </c>
      <c r="C2696" s="80" t="s">
        <v>19</v>
      </c>
      <c r="D2696" s="80" t="s">
        <v>20</v>
      </c>
      <c r="E2696" s="80" t="s">
        <v>6894</v>
      </c>
      <c r="F2696" s="80" t="s">
        <v>8158</v>
      </c>
      <c r="G2696" s="80" t="s">
        <v>8186</v>
      </c>
      <c r="H2696" t="s">
        <v>8202</v>
      </c>
      <c r="I2696" s="50">
        <v>36.950000000000003</v>
      </c>
    </row>
    <row r="2697" spans="1:9" x14ac:dyDescent="0.2">
      <c r="A2697">
        <v>550553</v>
      </c>
      <c r="B2697" s="79">
        <v>4895228472151</v>
      </c>
      <c r="C2697" s="80" t="s">
        <v>19</v>
      </c>
      <c r="D2697" s="80" t="s">
        <v>20</v>
      </c>
      <c r="E2697" s="80" t="s">
        <v>6894</v>
      </c>
      <c r="F2697" s="80" t="s">
        <v>8158</v>
      </c>
      <c r="G2697" s="80" t="s">
        <v>8186</v>
      </c>
      <c r="H2697" t="s">
        <v>13871</v>
      </c>
      <c r="I2697" s="50">
        <v>15.2</v>
      </c>
    </row>
    <row r="2698" spans="1:9" x14ac:dyDescent="0.2">
      <c r="A2698">
        <v>550554</v>
      </c>
      <c r="B2698" s="79">
        <v>4895228472229</v>
      </c>
      <c r="C2698" s="80" t="s">
        <v>19</v>
      </c>
      <c r="D2698" s="80" t="s">
        <v>20</v>
      </c>
      <c r="E2698" s="80" t="s">
        <v>6894</v>
      </c>
      <c r="F2698" s="80" t="s">
        <v>8158</v>
      </c>
      <c r="G2698" s="80" t="s">
        <v>8186</v>
      </c>
      <c r="H2698" t="s">
        <v>13872</v>
      </c>
      <c r="I2698" s="50">
        <v>20.309999999999999</v>
      </c>
    </row>
    <row r="2699" spans="1:9" x14ac:dyDescent="0.2">
      <c r="A2699">
        <v>550572</v>
      </c>
      <c r="B2699" s="79">
        <v>4895228472519</v>
      </c>
      <c r="C2699" s="80" t="s">
        <v>19</v>
      </c>
      <c r="D2699" s="80" t="s">
        <v>20</v>
      </c>
      <c r="E2699" s="80" t="s">
        <v>6894</v>
      </c>
      <c r="F2699" s="80" t="s">
        <v>8158</v>
      </c>
      <c r="G2699" s="80" t="s">
        <v>8186</v>
      </c>
      <c r="H2699" t="s">
        <v>13873</v>
      </c>
      <c r="I2699" s="50">
        <v>18.28</v>
      </c>
    </row>
    <row r="2700" spans="1:9" x14ac:dyDescent="0.2">
      <c r="A2700">
        <v>551107</v>
      </c>
      <c r="B2700" s="79">
        <v>4895228471864</v>
      </c>
      <c r="C2700" s="80" t="s">
        <v>19</v>
      </c>
      <c r="D2700" s="80" t="s">
        <v>20</v>
      </c>
      <c r="E2700" s="80" t="s">
        <v>6894</v>
      </c>
      <c r="F2700" s="80" t="s">
        <v>8158</v>
      </c>
      <c r="G2700" s="80" t="s">
        <v>8186</v>
      </c>
      <c r="H2700" t="s">
        <v>8205</v>
      </c>
      <c r="I2700" s="50">
        <v>24.85</v>
      </c>
    </row>
    <row r="2701" spans="1:9" x14ac:dyDescent="0.2">
      <c r="A2701">
        <v>155964</v>
      </c>
      <c r="B2701" s="79">
        <v>7899389101841</v>
      </c>
      <c r="C2701" s="80" t="s">
        <v>19</v>
      </c>
      <c r="D2701" s="80" t="s">
        <v>20</v>
      </c>
      <c r="E2701" s="80" t="s">
        <v>6894</v>
      </c>
      <c r="F2701" s="80" t="s">
        <v>8034</v>
      </c>
      <c r="G2701" s="80" t="s">
        <v>13874</v>
      </c>
      <c r="H2701" t="s">
        <v>13875</v>
      </c>
      <c r="I2701" s="50">
        <v>41.62</v>
      </c>
    </row>
    <row r="2702" spans="1:9" x14ac:dyDescent="0.2">
      <c r="A2702">
        <v>517900</v>
      </c>
      <c r="B2702" s="79">
        <v>7891709127227</v>
      </c>
      <c r="C2702" s="80" t="s">
        <v>19</v>
      </c>
      <c r="D2702" s="80" t="s">
        <v>20</v>
      </c>
      <c r="E2702" s="80" t="s">
        <v>6894</v>
      </c>
      <c r="F2702" s="80" t="s">
        <v>8034</v>
      </c>
      <c r="G2702" s="80" t="s">
        <v>8035</v>
      </c>
      <c r="H2702" t="s">
        <v>8063</v>
      </c>
      <c r="I2702" s="50">
        <v>26.15</v>
      </c>
    </row>
    <row r="2703" spans="1:9" x14ac:dyDescent="0.2">
      <c r="A2703">
        <v>574550</v>
      </c>
      <c r="B2703" s="79">
        <v>7891709196926</v>
      </c>
      <c r="C2703" s="80" t="s">
        <v>19</v>
      </c>
      <c r="D2703" s="80" t="s">
        <v>20</v>
      </c>
      <c r="E2703" s="80" t="s">
        <v>6894</v>
      </c>
      <c r="F2703" s="80" t="s">
        <v>8034</v>
      </c>
      <c r="G2703" s="80" t="s">
        <v>8035</v>
      </c>
      <c r="H2703" t="s">
        <v>8049</v>
      </c>
      <c r="I2703" s="50">
        <v>17.57</v>
      </c>
    </row>
    <row r="2704" spans="1:9" x14ac:dyDescent="0.2">
      <c r="A2704">
        <v>574584</v>
      </c>
      <c r="B2704" s="79">
        <v>7891709195028</v>
      </c>
      <c r="C2704" s="80" t="s">
        <v>19</v>
      </c>
      <c r="D2704" s="80" t="s">
        <v>20</v>
      </c>
      <c r="E2704" s="80" t="s">
        <v>6894</v>
      </c>
      <c r="F2704" s="80" t="s">
        <v>8034</v>
      </c>
      <c r="G2704" s="80" t="s">
        <v>8035</v>
      </c>
      <c r="H2704" t="s">
        <v>8050</v>
      </c>
      <c r="I2704" s="50">
        <v>17.57</v>
      </c>
    </row>
    <row r="2705" spans="1:9" x14ac:dyDescent="0.2">
      <c r="A2705">
        <v>574580</v>
      </c>
      <c r="B2705" s="79">
        <v>7891709175747</v>
      </c>
      <c r="C2705" s="80" t="s">
        <v>19</v>
      </c>
      <c r="D2705" s="80" t="s">
        <v>20</v>
      </c>
      <c r="E2705" s="80" t="s">
        <v>6894</v>
      </c>
      <c r="F2705" s="80" t="s">
        <v>8034</v>
      </c>
      <c r="G2705" s="80" t="s">
        <v>8035</v>
      </c>
      <c r="H2705" t="s">
        <v>13876</v>
      </c>
      <c r="I2705" s="50">
        <v>66.709999999999994</v>
      </c>
    </row>
    <row r="2706" spans="1:9" x14ac:dyDescent="0.2">
      <c r="A2706">
        <v>574582</v>
      </c>
      <c r="B2706" s="79">
        <v>7891709175761</v>
      </c>
      <c r="C2706" s="80" t="s">
        <v>19</v>
      </c>
      <c r="D2706" s="80" t="s">
        <v>20</v>
      </c>
      <c r="E2706" s="80" t="s">
        <v>6894</v>
      </c>
      <c r="F2706" s="80" t="s">
        <v>8034</v>
      </c>
      <c r="G2706" s="80" t="s">
        <v>8035</v>
      </c>
      <c r="H2706" t="s">
        <v>8065</v>
      </c>
      <c r="I2706" s="50">
        <v>74.3</v>
      </c>
    </row>
    <row r="2707" spans="1:9" x14ac:dyDescent="0.2">
      <c r="A2707">
        <v>188200</v>
      </c>
      <c r="B2707" s="79">
        <v>7891709037113</v>
      </c>
      <c r="C2707" s="80" t="s">
        <v>19</v>
      </c>
      <c r="D2707" s="80" t="s">
        <v>20</v>
      </c>
      <c r="E2707" s="80" t="s">
        <v>6894</v>
      </c>
      <c r="F2707" s="80" t="s">
        <v>8034</v>
      </c>
      <c r="G2707" s="80" t="s">
        <v>8035</v>
      </c>
      <c r="H2707" t="s">
        <v>8057</v>
      </c>
      <c r="I2707" s="50">
        <v>5.59</v>
      </c>
    </row>
    <row r="2708" spans="1:9" x14ac:dyDescent="0.2">
      <c r="A2708">
        <v>188202</v>
      </c>
      <c r="B2708" s="79">
        <v>7891709030909</v>
      </c>
      <c r="C2708" s="80" t="s">
        <v>19</v>
      </c>
      <c r="D2708" s="80" t="s">
        <v>20</v>
      </c>
      <c r="E2708" s="80" t="s">
        <v>6894</v>
      </c>
      <c r="F2708" s="80" t="s">
        <v>8034</v>
      </c>
      <c r="G2708" s="80" t="s">
        <v>8035</v>
      </c>
      <c r="H2708" t="s">
        <v>8058</v>
      </c>
      <c r="I2708" s="50">
        <v>5.59</v>
      </c>
    </row>
    <row r="2709" spans="1:9" x14ac:dyDescent="0.2">
      <c r="A2709">
        <v>166633</v>
      </c>
      <c r="B2709" s="79">
        <v>7891709026704</v>
      </c>
      <c r="C2709" s="80" t="s">
        <v>19</v>
      </c>
      <c r="D2709" s="80" t="s">
        <v>20</v>
      </c>
      <c r="E2709" s="80" t="s">
        <v>6894</v>
      </c>
      <c r="F2709" s="80" t="s">
        <v>8034</v>
      </c>
      <c r="G2709" s="80" t="s">
        <v>8035</v>
      </c>
      <c r="H2709" t="s">
        <v>8052</v>
      </c>
      <c r="I2709" s="50">
        <v>44.03</v>
      </c>
    </row>
    <row r="2710" spans="1:9" x14ac:dyDescent="0.2">
      <c r="A2710">
        <v>166640</v>
      </c>
      <c r="B2710" s="79">
        <v>7891709026711</v>
      </c>
      <c r="C2710" s="80" t="s">
        <v>19</v>
      </c>
      <c r="D2710" s="80" t="s">
        <v>20</v>
      </c>
      <c r="E2710" s="80" t="s">
        <v>6894</v>
      </c>
      <c r="F2710" s="80" t="s">
        <v>8034</v>
      </c>
      <c r="G2710" s="80" t="s">
        <v>8035</v>
      </c>
      <c r="H2710" t="s">
        <v>8053</v>
      </c>
      <c r="I2710" s="50">
        <v>38.32</v>
      </c>
    </row>
    <row r="2711" spans="1:9" x14ac:dyDescent="0.2">
      <c r="A2711">
        <v>273023</v>
      </c>
      <c r="B2711" s="79">
        <v>7891709035409</v>
      </c>
      <c r="C2711" s="80" t="s">
        <v>19</v>
      </c>
      <c r="D2711" s="80" t="s">
        <v>20</v>
      </c>
      <c r="E2711" s="80" t="s">
        <v>6894</v>
      </c>
      <c r="F2711" s="80" t="s">
        <v>8034</v>
      </c>
      <c r="G2711" s="80" t="s">
        <v>8035</v>
      </c>
      <c r="H2711" t="s">
        <v>8060</v>
      </c>
      <c r="I2711" s="50">
        <v>31.34</v>
      </c>
    </row>
    <row r="2712" spans="1:9" x14ac:dyDescent="0.2">
      <c r="A2712">
        <v>531966</v>
      </c>
      <c r="B2712" s="79">
        <v>7891709044944</v>
      </c>
      <c r="C2712" s="80" t="s">
        <v>19</v>
      </c>
      <c r="D2712" s="80" t="s">
        <v>20</v>
      </c>
      <c r="E2712" s="80" t="s">
        <v>6894</v>
      </c>
      <c r="F2712" s="80" t="s">
        <v>8034</v>
      </c>
      <c r="G2712" s="80" t="s">
        <v>8035</v>
      </c>
      <c r="H2712" t="s">
        <v>8064</v>
      </c>
      <c r="I2712" s="50">
        <v>28.28</v>
      </c>
    </row>
    <row r="2713" spans="1:9" x14ac:dyDescent="0.2">
      <c r="A2713">
        <v>166642</v>
      </c>
      <c r="B2713" s="79">
        <v>7891709030886</v>
      </c>
      <c r="C2713" s="80" t="s">
        <v>19</v>
      </c>
      <c r="D2713" s="80" t="s">
        <v>20</v>
      </c>
      <c r="E2713" s="80" t="s">
        <v>6894</v>
      </c>
      <c r="F2713" s="80" t="s">
        <v>8034</v>
      </c>
      <c r="G2713" s="80" t="s">
        <v>8035</v>
      </c>
      <c r="H2713" t="s">
        <v>8054</v>
      </c>
      <c r="I2713" s="50">
        <v>20.53</v>
      </c>
    </row>
    <row r="2714" spans="1:9" x14ac:dyDescent="0.2">
      <c r="A2714">
        <v>166644</v>
      </c>
      <c r="B2714" s="79">
        <v>7891709030893</v>
      </c>
      <c r="C2714" s="80" t="s">
        <v>19</v>
      </c>
      <c r="D2714" s="80" t="s">
        <v>20</v>
      </c>
      <c r="E2714" s="80" t="s">
        <v>6894</v>
      </c>
      <c r="F2714" s="80" t="s">
        <v>8034</v>
      </c>
      <c r="G2714" s="80" t="s">
        <v>8035</v>
      </c>
      <c r="H2714" t="s">
        <v>8055</v>
      </c>
      <c r="I2714" s="50">
        <v>15.65</v>
      </c>
    </row>
    <row r="2715" spans="1:9" x14ac:dyDescent="0.2">
      <c r="A2715">
        <v>188211</v>
      </c>
      <c r="B2715" s="79">
        <v>7891709037106</v>
      </c>
      <c r="C2715" s="80" t="s">
        <v>19</v>
      </c>
      <c r="D2715" s="80" t="s">
        <v>20</v>
      </c>
      <c r="E2715" s="80" t="s">
        <v>6894</v>
      </c>
      <c r="F2715" s="80" t="s">
        <v>8034</v>
      </c>
      <c r="G2715" s="80" t="s">
        <v>8035</v>
      </c>
      <c r="H2715" t="s">
        <v>8059</v>
      </c>
      <c r="I2715" s="50">
        <v>15.65</v>
      </c>
    </row>
    <row r="2716" spans="1:9" x14ac:dyDescent="0.2">
      <c r="A2716">
        <v>188196</v>
      </c>
      <c r="B2716" s="79">
        <v>7891709037090</v>
      </c>
      <c r="C2716" s="80" t="s">
        <v>19</v>
      </c>
      <c r="D2716" s="80" t="s">
        <v>20</v>
      </c>
      <c r="E2716" s="80" t="s">
        <v>6894</v>
      </c>
      <c r="F2716" s="80" t="s">
        <v>8034</v>
      </c>
      <c r="G2716" s="80" t="s">
        <v>8035</v>
      </c>
      <c r="H2716" t="s">
        <v>8056</v>
      </c>
      <c r="I2716" s="50">
        <v>20.53</v>
      </c>
    </row>
    <row r="2717" spans="1:9" x14ac:dyDescent="0.2">
      <c r="A2717">
        <v>459248</v>
      </c>
      <c r="B2717" s="79">
        <v>7891709156760</v>
      </c>
      <c r="C2717" s="80" t="s">
        <v>19</v>
      </c>
      <c r="D2717" s="80" t="s">
        <v>20</v>
      </c>
      <c r="E2717" s="80" t="s">
        <v>6894</v>
      </c>
      <c r="F2717" s="80" t="s">
        <v>8034</v>
      </c>
      <c r="G2717" s="80" t="s">
        <v>8035</v>
      </c>
      <c r="H2717" t="s">
        <v>8061</v>
      </c>
      <c r="I2717" s="50">
        <v>33.18</v>
      </c>
    </row>
    <row r="2718" spans="1:9" x14ac:dyDescent="0.2">
      <c r="A2718">
        <v>486521</v>
      </c>
      <c r="B2718" s="79">
        <v>7891709156791</v>
      </c>
      <c r="C2718" s="80" t="s">
        <v>19</v>
      </c>
      <c r="D2718" s="80" t="s">
        <v>20</v>
      </c>
      <c r="E2718" s="80" t="s">
        <v>6894</v>
      </c>
      <c r="F2718" s="80" t="s">
        <v>8034</v>
      </c>
      <c r="G2718" s="80" t="s">
        <v>8035</v>
      </c>
      <c r="H2718" t="s">
        <v>8062</v>
      </c>
      <c r="I2718" s="50">
        <v>32.79</v>
      </c>
    </row>
    <row r="2719" spans="1:9" x14ac:dyDescent="0.2">
      <c r="A2719">
        <v>502817</v>
      </c>
      <c r="B2719" s="79">
        <v>7891709147201</v>
      </c>
      <c r="C2719" s="80" t="s">
        <v>19</v>
      </c>
      <c r="D2719" s="80" t="s">
        <v>20</v>
      </c>
      <c r="E2719" s="80" t="s">
        <v>6894</v>
      </c>
      <c r="F2719" s="80" t="s">
        <v>8034</v>
      </c>
      <c r="G2719" s="80" t="s">
        <v>8035</v>
      </c>
      <c r="H2719" t="s">
        <v>8039</v>
      </c>
      <c r="I2719" s="50">
        <v>11.14</v>
      </c>
    </row>
    <row r="2720" spans="1:9" x14ac:dyDescent="0.2">
      <c r="A2720">
        <v>504831</v>
      </c>
      <c r="B2720" s="79">
        <v>7891709182752</v>
      </c>
      <c r="C2720" s="80" t="s">
        <v>19</v>
      </c>
      <c r="D2720" s="80" t="s">
        <v>20</v>
      </c>
      <c r="E2720" s="80" t="s">
        <v>6894</v>
      </c>
      <c r="F2720" s="80" t="s">
        <v>8034</v>
      </c>
      <c r="G2720" s="80" t="s">
        <v>8035</v>
      </c>
      <c r="H2720" t="s">
        <v>8040</v>
      </c>
      <c r="I2720" s="50">
        <v>11.8</v>
      </c>
    </row>
    <row r="2721" spans="1:9" x14ac:dyDescent="0.2">
      <c r="A2721">
        <v>506304</v>
      </c>
      <c r="B2721" s="79">
        <v>7891709181762</v>
      </c>
      <c r="C2721" s="80" t="s">
        <v>19</v>
      </c>
      <c r="D2721" s="80" t="s">
        <v>20</v>
      </c>
      <c r="E2721" s="80" t="s">
        <v>6894</v>
      </c>
      <c r="F2721" s="80" t="s">
        <v>8034</v>
      </c>
      <c r="G2721" s="80" t="s">
        <v>8035</v>
      </c>
      <c r="H2721" t="s">
        <v>8041</v>
      </c>
      <c r="I2721" s="50">
        <v>24.4</v>
      </c>
    </row>
    <row r="2722" spans="1:9" x14ac:dyDescent="0.2">
      <c r="A2722">
        <v>509900</v>
      </c>
      <c r="B2722" s="79">
        <v>7891709182103</v>
      </c>
      <c r="C2722" s="80" t="s">
        <v>19</v>
      </c>
      <c r="D2722" s="80" t="s">
        <v>20</v>
      </c>
      <c r="E2722" s="80" t="s">
        <v>6894</v>
      </c>
      <c r="F2722" s="80" t="s">
        <v>8034</v>
      </c>
      <c r="G2722" s="80" t="s">
        <v>8035</v>
      </c>
      <c r="H2722" t="s">
        <v>8045</v>
      </c>
      <c r="I2722" s="50">
        <v>20.059999999999999</v>
      </c>
    </row>
    <row r="2723" spans="1:9" x14ac:dyDescent="0.2">
      <c r="A2723">
        <v>509280</v>
      </c>
      <c r="B2723" s="79">
        <v>7891709182134</v>
      </c>
      <c r="C2723" s="80" t="s">
        <v>19</v>
      </c>
      <c r="D2723" s="80" t="s">
        <v>20</v>
      </c>
      <c r="E2723" s="80" t="s">
        <v>6894</v>
      </c>
      <c r="F2723" s="80" t="s">
        <v>8034</v>
      </c>
      <c r="G2723" s="80" t="s">
        <v>8035</v>
      </c>
      <c r="H2723" t="s">
        <v>8042</v>
      </c>
      <c r="I2723" s="50">
        <v>20.059999999999999</v>
      </c>
    </row>
    <row r="2724" spans="1:9" x14ac:dyDescent="0.2">
      <c r="A2724">
        <v>509283</v>
      </c>
      <c r="B2724" s="79">
        <v>7891709182172</v>
      </c>
      <c r="C2724" s="80" t="s">
        <v>19</v>
      </c>
      <c r="D2724" s="80" t="s">
        <v>20</v>
      </c>
      <c r="E2724" s="80" t="s">
        <v>6894</v>
      </c>
      <c r="F2724" s="80" t="s">
        <v>8034</v>
      </c>
      <c r="G2724" s="80" t="s">
        <v>8035</v>
      </c>
      <c r="H2724" t="s">
        <v>8043</v>
      </c>
      <c r="I2724" s="50">
        <v>20.059999999999999</v>
      </c>
    </row>
    <row r="2725" spans="1:9" x14ac:dyDescent="0.2">
      <c r="A2725">
        <v>509286</v>
      </c>
      <c r="B2725" s="79">
        <v>7891709182127</v>
      </c>
      <c r="C2725" s="80" t="s">
        <v>19</v>
      </c>
      <c r="D2725" s="80" t="s">
        <v>20</v>
      </c>
      <c r="E2725" s="80" t="s">
        <v>6894</v>
      </c>
      <c r="F2725" s="80" t="s">
        <v>8034</v>
      </c>
      <c r="G2725" s="80" t="s">
        <v>8035</v>
      </c>
      <c r="H2725" t="s">
        <v>8044</v>
      </c>
      <c r="I2725" s="50">
        <v>20.059999999999999</v>
      </c>
    </row>
    <row r="2726" spans="1:9" x14ac:dyDescent="0.2">
      <c r="A2726">
        <v>312124</v>
      </c>
      <c r="B2726" s="79">
        <v>7891709095076</v>
      </c>
      <c r="C2726" s="80" t="s">
        <v>19</v>
      </c>
      <c r="D2726" s="80" t="s">
        <v>20</v>
      </c>
      <c r="E2726" s="80" t="s">
        <v>6894</v>
      </c>
      <c r="F2726" s="80" t="s">
        <v>8034</v>
      </c>
      <c r="G2726" s="80" t="s">
        <v>8035</v>
      </c>
      <c r="H2726" t="s">
        <v>8036</v>
      </c>
      <c r="I2726" s="50">
        <v>3.59</v>
      </c>
    </row>
    <row r="2727" spans="1:9" x14ac:dyDescent="0.2">
      <c r="A2727">
        <v>574548</v>
      </c>
      <c r="B2727" s="79">
        <v>7891709192744</v>
      </c>
      <c r="C2727" s="80" t="s">
        <v>19</v>
      </c>
      <c r="D2727" s="80" t="s">
        <v>20</v>
      </c>
      <c r="E2727" s="80" t="s">
        <v>6894</v>
      </c>
      <c r="F2727" s="80" t="s">
        <v>8034</v>
      </c>
      <c r="G2727" s="80" t="s">
        <v>8035</v>
      </c>
      <c r="H2727" t="s">
        <v>8037</v>
      </c>
      <c r="I2727" s="50">
        <v>2.5299999999999998</v>
      </c>
    </row>
    <row r="2728" spans="1:9" x14ac:dyDescent="0.2">
      <c r="A2728">
        <v>574549</v>
      </c>
      <c r="B2728" s="79">
        <v>7891709193550</v>
      </c>
      <c r="C2728" s="80" t="s">
        <v>19</v>
      </c>
      <c r="D2728" s="80" t="s">
        <v>20</v>
      </c>
      <c r="E2728" s="80" t="s">
        <v>6894</v>
      </c>
      <c r="F2728" s="80" t="s">
        <v>8034</v>
      </c>
      <c r="G2728" s="80" t="s">
        <v>8035</v>
      </c>
      <c r="H2728" t="s">
        <v>8038</v>
      </c>
      <c r="I2728" s="50">
        <v>4.6399999999999997</v>
      </c>
    </row>
    <row r="2729" spans="1:9" x14ac:dyDescent="0.2">
      <c r="A2729">
        <v>518241</v>
      </c>
      <c r="B2729" s="79">
        <v>7891709169357</v>
      </c>
      <c r="C2729" s="80" t="s">
        <v>19</v>
      </c>
      <c r="D2729" s="80" t="s">
        <v>20</v>
      </c>
      <c r="E2729" s="80" t="s">
        <v>6894</v>
      </c>
      <c r="F2729" s="80" t="s">
        <v>8034</v>
      </c>
      <c r="G2729" s="80" t="s">
        <v>8035</v>
      </c>
      <c r="H2729" t="s">
        <v>8046</v>
      </c>
      <c r="I2729" s="50">
        <v>23.39</v>
      </c>
    </row>
    <row r="2730" spans="1:9" x14ac:dyDescent="0.2">
      <c r="A2730">
        <v>518248</v>
      </c>
      <c r="B2730" s="79">
        <v>7891709169326</v>
      </c>
      <c r="C2730" s="80" t="s">
        <v>19</v>
      </c>
      <c r="D2730" s="80" t="s">
        <v>20</v>
      </c>
      <c r="E2730" s="80" t="s">
        <v>6894</v>
      </c>
      <c r="F2730" s="80" t="s">
        <v>8034</v>
      </c>
      <c r="G2730" s="80" t="s">
        <v>8035</v>
      </c>
      <c r="H2730" t="s">
        <v>8047</v>
      </c>
      <c r="I2730" s="50">
        <v>23.39</v>
      </c>
    </row>
    <row r="2731" spans="1:9" x14ac:dyDescent="0.2">
      <c r="A2731">
        <v>518257</v>
      </c>
      <c r="B2731" s="79">
        <v>7891709169340</v>
      </c>
      <c r="C2731" s="80" t="s">
        <v>19</v>
      </c>
      <c r="D2731" s="80" t="s">
        <v>20</v>
      </c>
      <c r="E2731" s="80" t="s">
        <v>6894</v>
      </c>
      <c r="F2731" s="80" t="s">
        <v>8034</v>
      </c>
      <c r="G2731" s="80" t="s">
        <v>8035</v>
      </c>
      <c r="H2731" t="s">
        <v>8048</v>
      </c>
      <c r="I2731" s="50">
        <v>23.39</v>
      </c>
    </row>
    <row r="2732" spans="1:9" x14ac:dyDescent="0.2">
      <c r="A2732">
        <v>412879</v>
      </c>
      <c r="B2732" s="79">
        <v>7891709140271</v>
      </c>
      <c r="C2732" s="80" t="s">
        <v>19</v>
      </c>
      <c r="D2732" s="80" t="s">
        <v>20</v>
      </c>
      <c r="E2732" s="80" t="s">
        <v>6894</v>
      </c>
      <c r="F2732" s="80" t="s">
        <v>8034</v>
      </c>
      <c r="G2732" s="80" t="s">
        <v>8035</v>
      </c>
      <c r="H2732" t="s">
        <v>8051</v>
      </c>
      <c r="I2732" s="50">
        <v>10.65</v>
      </c>
    </row>
    <row r="2733" spans="1:9" x14ac:dyDescent="0.2">
      <c r="A2733">
        <v>393174</v>
      </c>
      <c r="B2733" s="79">
        <v>7891709127210</v>
      </c>
      <c r="C2733" s="80" t="s">
        <v>19</v>
      </c>
      <c r="D2733" s="80" t="s">
        <v>20</v>
      </c>
      <c r="E2733" s="80" t="s">
        <v>6894</v>
      </c>
      <c r="F2733" s="80" t="s">
        <v>8034</v>
      </c>
      <c r="G2733" s="80" t="s">
        <v>8035</v>
      </c>
      <c r="H2733" t="s">
        <v>13877</v>
      </c>
      <c r="I2733" s="50">
        <v>26.51</v>
      </c>
    </row>
    <row r="2734" spans="1:9" x14ac:dyDescent="0.2">
      <c r="A2734">
        <v>562702</v>
      </c>
      <c r="B2734" s="79">
        <v>7891709186477</v>
      </c>
      <c r="C2734" s="80" t="s">
        <v>19</v>
      </c>
      <c r="D2734" s="80" t="s">
        <v>20</v>
      </c>
      <c r="E2734" s="80" t="s">
        <v>6894</v>
      </c>
      <c r="F2734" s="80" t="s">
        <v>8034</v>
      </c>
      <c r="G2734" s="80" t="s">
        <v>8086</v>
      </c>
      <c r="H2734" t="s">
        <v>8094</v>
      </c>
      <c r="I2734" s="50">
        <v>11.29</v>
      </c>
    </row>
    <row r="2735" spans="1:9" x14ac:dyDescent="0.2">
      <c r="A2735">
        <v>576578</v>
      </c>
      <c r="B2735" s="79">
        <v>7891709192034</v>
      </c>
      <c r="C2735" s="80" t="s">
        <v>19</v>
      </c>
      <c r="D2735" s="80" t="s">
        <v>20</v>
      </c>
      <c r="E2735" s="80" t="s">
        <v>6894</v>
      </c>
      <c r="F2735" s="80" t="s">
        <v>8034</v>
      </c>
      <c r="G2735" s="80" t="s">
        <v>8086</v>
      </c>
      <c r="H2735" t="s">
        <v>8097</v>
      </c>
      <c r="I2735" s="50">
        <v>67.88</v>
      </c>
    </row>
    <row r="2736" spans="1:9" x14ac:dyDescent="0.2">
      <c r="A2736">
        <v>576579</v>
      </c>
      <c r="B2736" s="79">
        <v>7891709192072</v>
      </c>
      <c r="C2736" s="80" t="s">
        <v>19</v>
      </c>
      <c r="D2736" s="80" t="s">
        <v>20</v>
      </c>
      <c r="E2736" s="80" t="s">
        <v>6894</v>
      </c>
      <c r="F2736" s="80" t="s">
        <v>8034</v>
      </c>
      <c r="G2736" s="80" t="s">
        <v>8086</v>
      </c>
      <c r="H2736" t="s">
        <v>8098</v>
      </c>
      <c r="I2736" s="50">
        <v>75.7</v>
      </c>
    </row>
    <row r="2737" spans="1:9" x14ac:dyDescent="0.2">
      <c r="A2737">
        <v>531962</v>
      </c>
      <c r="B2737" s="79">
        <v>7891709044951</v>
      </c>
      <c r="C2737" s="80" t="s">
        <v>19</v>
      </c>
      <c r="D2737" s="80" t="s">
        <v>20</v>
      </c>
      <c r="E2737" s="80" t="s">
        <v>6894</v>
      </c>
      <c r="F2737" s="80" t="s">
        <v>8034</v>
      </c>
      <c r="G2737" s="80" t="s">
        <v>8086</v>
      </c>
      <c r="H2737" t="s">
        <v>8096</v>
      </c>
      <c r="I2737" s="50">
        <v>22.5</v>
      </c>
    </row>
    <row r="2738" spans="1:9" x14ac:dyDescent="0.2">
      <c r="A2738">
        <v>531888</v>
      </c>
      <c r="B2738" s="79">
        <v>7891709182028</v>
      </c>
      <c r="C2738" s="80" t="s">
        <v>19</v>
      </c>
      <c r="D2738" s="80" t="s">
        <v>20</v>
      </c>
      <c r="E2738" s="80" t="s">
        <v>6894</v>
      </c>
      <c r="F2738" s="80" t="s">
        <v>8034</v>
      </c>
      <c r="G2738" s="80" t="s">
        <v>8086</v>
      </c>
      <c r="H2738" t="s">
        <v>8087</v>
      </c>
      <c r="I2738" s="50">
        <v>8.89</v>
      </c>
    </row>
    <row r="2739" spans="1:9" x14ac:dyDescent="0.2">
      <c r="A2739">
        <v>531897</v>
      </c>
      <c r="B2739" s="79">
        <v>7891709182035</v>
      </c>
      <c r="C2739" s="80" t="s">
        <v>19</v>
      </c>
      <c r="D2739" s="80" t="s">
        <v>20</v>
      </c>
      <c r="E2739" s="80" t="s">
        <v>6894</v>
      </c>
      <c r="F2739" s="80" t="s">
        <v>8034</v>
      </c>
      <c r="G2739" s="80" t="s">
        <v>8086</v>
      </c>
      <c r="H2739" t="s">
        <v>8088</v>
      </c>
      <c r="I2739" s="50">
        <v>8.89</v>
      </c>
    </row>
    <row r="2740" spans="1:9" x14ac:dyDescent="0.2">
      <c r="A2740">
        <v>531901</v>
      </c>
      <c r="B2740" s="79">
        <v>7891709182004</v>
      </c>
      <c r="C2740" s="80" t="s">
        <v>19</v>
      </c>
      <c r="D2740" s="80" t="s">
        <v>20</v>
      </c>
      <c r="E2740" s="80" t="s">
        <v>6894</v>
      </c>
      <c r="F2740" s="80" t="s">
        <v>8034</v>
      </c>
      <c r="G2740" s="80" t="s">
        <v>8086</v>
      </c>
      <c r="H2740" t="s">
        <v>8089</v>
      </c>
      <c r="I2740" s="50">
        <v>8.89</v>
      </c>
    </row>
    <row r="2741" spans="1:9" x14ac:dyDescent="0.2">
      <c r="A2741">
        <v>531906</v>
      </c>
      <c r="B2741" s="79">
        <v>7891709182073</v>
      </c>
      <c r="C2741" s="80" t="s">
        <v>19</v>
      </c>
      <c r="D2741" s="80" t="s">
        <v>20</v>
      </c>
      <c r="E2741" s="80" t="s">
        <v>6894</v>
      </c>
      <c r="F2741" s="80" t="s">
        <v>8034</v>
      </c>
      <c r="G2741" s="80" t="s">
        <v>8086</v>
      </c>
      <c r="H2741" t="s">
        <v>8090</v>
      </c>
      <c r="I2741" s="50">
        <v>8.89</v>
      </c>
    </row>
    <row r="2742" spans="1:9" x14ac:dyDescent="0.2">
      <c r="A2742">
        <v>531909</v>
      </c>
      <c r="B2742" s="79">
        <v>7891709169272</v>
      </c>
      <c r="C2742" s="80" t="s">
        <v>19</v>
      </c>
      <c r="D2742" s="80" t="s">
        <v>20</v>
      </c>
      <c r="E2742" s="80" t="s">
        <v>6894</v>
      </c>
      <c r="F2742" s="80" t="s">
        <v>8034</v>
      </c>
      <c r="G2742" s="80" t="s">
        <v>8086</v>
      </c>
      <c r="H2742" t="s">
        <v>8091</v>
      </c>
      <c r="I2742" s="50">
        <v>11.17</v>
      </c>
    </row>
    <row r="2743" spans="1:9" x14ac:dyDescent="0.2">
      <c r="A2743">
        <v>531951</v>
      </c>
      <c r="B2743" s="79">
        <v>7891709169302</v>
      </c>
      <c r="C2743" s="80" t="s">
        <v>19</v>
      </c>
      <c r="D2743" s="80" t="s">
        <v>20</v>
      </c>
      <c r="E2743" s="80" t="s">
        <v>6894</v>
      </c>
      <c r="F2743" s="80" t="s">
        <v>8034</v>
      </c>
      <c r="G2743" s="80" t="s">
        <v>8086</v>
      </c>
      <c r="H2743" t="s">
        <v>8092</v>
      </c>
      <c r="I2743" s="50">
        <v>11.17</v>
      </c>
    </row>
    <row r="2744" spans="1:9" x14ac:dyDescent="0.2">
      <c r="A2744">
        <v>531955</v>
      </c>
      <c r="B2744" s="79">
        <v>7891709144934</v>
      </c>
      <c r="C2744" s="80" t="s">
        <v>19</v>
      </c>
      <c r="D2744" s="80" t="s">
        <v>20</v>
      </c>
      <c r="E2744" s="80" t="s">
        <v>6894</v>
      </c>
      <c r="F2744" s="80" t="s">
        <v>8034</v>
      </c>
      <c r="G2744" s="80" t="s">
        <v>8086</v>
      </c>
      <c r="H2744" t="s">
        <v>8093</v>
      </c>
      <c r="I2744" s="50">
        <v>11.16</v>
      </c>
    </row>
    <row r="2745" spans="1:9" x14ac:dyDescent="0.2">
      <c r="A2745">
        <v>531959</v>
      </c>
      <c r="B2745" s="79">
        <v>7891709156937</v>
      </c>
      <c r="C2745" s="80" t="s">
        <v>19</v>
      </c>
      <c r="D2745" s="80" t="s">
        <v>20</v>
      </c>
      <c r="E2745" s="80" t="s">
        <v>6894</v>
      </c>
      <c r="F2745" s="80" t="s">
        <v>8034</v>
      </c>
      <c r="G2745" s="80" t="s">
        <v>8086</v>
      </c>
      <c r="H2745" t="s">
        <v>8095</v>
      </c>
      <c r="I2745" s="50">
        <v>3.91</v>
      </c>
    </row>
    <row r="2746" spans="1:9" x14ac:dyDescent="0.2">
      <c r="A2746">
        <v>135647</v>
      </c>
      <c r="B2746" s="79">
        <v>7892949108892</v>
      </c>
      <c r="C2746" s="80" t="s">
        <v>19</v>
      </c>
      <c r="D2746" s="80" t="s">
        <v>20</v>
      </c>
      <c r="E2746" s="80" t="s">
        <v>6894</v>
      </c>
      <c r="F2746" s="80" t="s">
        <v>8034</v>
      </c>
      <c r="G2746" s="80" t="s">
        <v>8115</v>
      </c>
      <c r="H2746" t="s">
        <v>8116</v>
      </c>
      <c r="I2746" s="50">
        <v>10.25</v>
      </c>
    </row>
    <row r="2747" spans="1:9" x14ac:dyDescent="0.2">
      <c r="A2747">
        <v>430754</v>
      </c>
      <c r="B2747" s="79">
        <v>7892949919993</v>
      </c>
      <c r="C2747" s="80" t="s">
        <v>19</v>
      </c>
      <c r="D2747" s="80" t="s">
        <v>20</v>
      </c>
      <c r="E2747" s="80" t="s">
        <v>6894</v>
      </c>
      <c r="F2747" s="80" t="s">
        <v>8034</v>
      </c>
      <c r="G2747" s="80" t="s">
        <v>8115</v>
      </c>
      <c r="H2747" t="s">
        <v>8117</v>
      </c>
      <c r="I2747" s="50">
        <v>41.46</v>
      </c>
    </row>
    <row r="2748" spans="1:9" x14ac:dyDescent="0.2">
      <c r="A2748">
        <v>509241</v>
      </c>
      <c r="B2748" s="79">
        <v>7899676514187</v>
      </c>
      <c r="C2748" s="80" t="s">
        <v>19</v>
      </c>
      <c r="D2748" s="80" t="s">
        <v>20</v>
      </c>
      <c r="E2748" s="80" t="s">
        <v>6894</v>
      </c>
      <c r="F2748" s="80" t="s">
        <v>8034</v>
      </c>
      <c r="G2748" s="80" t="s">
        <v>8123</v>
      </c>
      <c r="H2748" t="s">
        <v>8126</v>
      </c>
      <c r="I2748" s="50">
        <v>24.41</v>
      </c>
    </row>
    <row r="2749" spans="1:9" x14ac:dyDescent="0.2">
      <c r="A2749">
        <v>547702</v>
      </c>
      <c r="B2749" s="79">
        <v>7899676514477</v>
      </c>
      <c r="C2749" s="80" t="s">
        <v>19</v>
      </c>
      <c r="D2749" s="80" t="s">
        <v>20</v>
      </c>
      <c r="E2749" s="80" t="s">
        <v>6894</v>
      </c>
      <c r="F2749" s="80" t="s">
        <v>8034</v>
      </c>
      <c r="G2749" s="80" t="s">
        <v>8123</v>
      </c>
      <c r="H2749" t="s">
        <v>8127</v>
      </c>
      <c r="I2749" s="50">
        <v>23.63</v>
      </c>
    </row>
    <row r="2750" spans="1:9" x14ac:dyDescent="0.2">
      <c r="A2750">
        <v>547707</v>
      </c>
      <c r="B2750" s="79">
        <v>7899676514453</v>
      </c>
      <c r="C2750" s="80" t="s">
        <v>19</v>
      </c>
      <c r="D2750" s="80" t="s">
        <v>20</v>
      </c>
      <c r="E2750" s="80" t="s">
        <v>6894</v>
      </c>
      <c r="F2750" s="80" t="s">
        <v>8034</v>
      </c>
      <c r="G2750" s="80" t="s">
        <v>8123</v>
      </c>
      <c r="H2750" t="s">
        <v>8128</v>
      </c>
      <c r="I2750" s="50">
        <v>23.63</v>
      </c>
    </row>
    <row r="2751" spans="1:9" x14ac:dyDescent="0.2">
      <c r="A2751">
        <v>550092</v>
      </c>
      <c r="B2751" s="79">
        <v>7899676514576</v>
      </c>
      <c r="C2751" s="80" t="s">
        <v>19</v>
      </c>
      <c r="D2751" s="80" t="s">
        <v>20</v>
      </c>
      <c r="E2751" s="80" t="s">
        <v>6894</v>
      </c>
      <c r="F2751" s="80" t="s">
        <v>8034</v>
      </c>
      <c r="G2751" s="80" t="s">
        <v>8123</v>
      </c>
      <c r="H2751" t="s">
        <v>13878</v>
      </c>
      <c r="I2751" s="50">
        <v>28.13</v>
      </c>
    </row>
    <row r="2752" spans="1:9" x14ac:dyDescent="0.2">
      <c r="A2752">
        <v>550102</v>
      </c>
      <c r="B2752" s="79">
        <v>7899676514590</v>
      </c>
      <c r="C2752" s="80" t="s">
        <v>19</v>
      </c>
      <c r="D2752" s="80" t="s">
        <v>20</v>
      </c>
      <c r="E2752" s="80" t="s">
        <v>6894</v>
      </c>
      <c r="F2752" s="80" t="s">
        <v>8034</v>
      </c>
      <c r="G2752" s="80" t="s">
        <v>8123</v>
      </c>
      <c r="H2752" t="s">
        <v>13879</v>
      </c>
      <c r="I2752" s="50">
        <v>28.13</v>
      </c>
    </row>
    <row r="2753" spans="1:9" x14ac:dyDescent="0.2">
      <c r="A2753">
        <v>578049</v>
      </c>
      <c r="B2753" s="79">
        <v>7899676514798</v>
      </c>
      <c r="C2753" s="80" t="s">
        <v>19</v>
      </c>
      <c r="D2753" s="80" t="s">
        <v>20</v>
      </c>
      <c r="E2753" s="80" t="s">
        <v>6894</v>
      </c>
      <c r="F2753" s="80" t="s">
        <v>8034</v>
      </c>
      <c r="G2753" s="80" t="s">
        <v>8123</v>
      </c>
      <c r="H2753" t="s">
        <v>8129</v>
      </c>
      <c r="I2753" s="50">
        <v>22.54</v>
      </c>
    </row>
    <row r="2754" spans="1:9" x14ac:dyDescent="0.2">
      <c r="A2754">
        <v>578052</v>
      </c>
      <c r="B2754" s="79">
        <v>7899676514804</v>
      </c>
      <c r="C2754" s="80" t="s">
        <v>19</v>
      </c>
      <c r="D2754" s="80" t="s">
        <v>20</v>
      </c>
      <c r="E2754" s="80" t="s">
        <v>6894</v>
      </c>
      <c r="F2754" s="80" t="s">
        <v>8034</v>
      </c>
      <c r="G2754" s="80" t="s">
        <v>8123</v>
      </c>
      <c r="H2754" t="s">
        <v>8130</v>
      </c>
      <c r="I2754" s="50">
        <v>22.54</v>
      </c>
    </row>
    <row r="2755" spans="1:9" x14ac:dyDescent="0.2">
      <c r="A2755">
        <v>578067</v>
      </c>
      <c r="B2755" s="79">
        <v>7899676514835</v>
      </c>
      <c r="C2755" s="80" t="s">
        <v>19</v>
      </c>
      <c r="D2755" s="80" t="s">
        <v>20</v>
      </c>
      <c r="E2755" s="80" t="s">
        <v>6894</v>
      </c>
      <c r="F2755" s="80" t="s">
        <v>8034</v>
      </c>
      <c r="G2755" s="80" t="s">
        <v>8123</v>
      </c>
      <c r="H2755" t="s">
        <v>8132</v>
      </c>
      <c r="I2755" s="50">
        <v>22.54</v>
      </c>
    </row>
    <row r="2756" spans="1:9" x14ac:dyDescent="0.2">
      <c r="A2756">
        <v>578076</v>
      </c>
      <c r="B2756" s="79">
        <v>7899676514859</v>
      </c>
      <c r="C2756" s="80" t="s">
        <v>19</v>
      </c>
      <c r="D2756" s="80" t="s">
        <v>20</v>
      </c>
      <c r="E2756" s="80" t="s">
        <v>6894</v>
      </c>
      <c r="F2756" s="80" t="s">
        <v>8034</v>
      </c>
      <c r="G2756" s="80" t="s">
        <v>8123</v>
      </c>
      <c r="H2756" t="s">
        <v>8134</v>
      </c>
      <c r="I2756" s="50">
        <v>22.54</v>
      </c>
    </row>
    <row r="2757" spans="1:9" x14ac:dyDescent="0.2">
      <c r="A2757">
        <v>578077</v>
      </c>
      <c r="B2757" s="79">
        <v>7899676514866</v>
      </c>
      <c r="C2757" s="80" t="s">
        <v>19</v>
      </c>
      <c r="D2757" s="80" t="s">
        <v>20</v>
      </c>
      <c r="E2757" s="80" t="s">
        <v>6894</v>
      </c>
      <c r="F2757" s="80" t="s">
        <v>8034</v>
      </c>
      <c r="G2757" s="80" t="s">
        <v>8123</v>
      </c>
      <c r="H2757" t="s">
        <v>8135</v>
      </c>
      <c r="I2757" s="50">
        <v>22.54</v>
      </c>
    </row>
    <row r="2758" spans="1:9" x14ac:dyDescent="0.2">
      <c r="A2758">
        <v>549048</v>
      </c>
      <c r="B2758" s="79">
        <v>7908018902060</v>
      </c>
      <c r="C2758" s="80" t="s">
        <v>19</v>
      </c>
      <c r="D2758" s="80" t="s">
        <v>20</v>
      </c>
      <c r="E2758" s="80" t="s">
        <v>6894</v>
      </c>
      <c r="F2758" s="80" t="s">
        <v>8034</v>
      </c>
      <c r="G2758" s="80" t="s">
        <v>8099</v>
      </c>
      <c r="H2758" t="s">
        <v>8103</v>
      </c>
      <c r="I2758" s="50">
        <v>8.19</v>
      </c>
    </row>
    <row r="2759" spans="1:9" x14ac:dyDescent="0.2">
      <c r="A2759">
        <v>558914</v>
      </c>
      <c r="B2759" s="79">
        <v>7908018902459</v>
      </c>
      <c r="C2759" s="80" t="s">
        <v>19</v>
      </c>
      <c r="D2759" s="80" t="s">
        <v>20</v>
      </c>
      <c r="E2759" s="80" t="s">
        <v>6894</v>
      </c>
      <c r="F2759" s="80" t="s">
        <v>8034</v>
      </c>
      <c r="G2759" s="80" t="s">
        <v>8099</v>
      </c>
      <c r="H2759" t="s">
        <v>8104</v>
      </c>
      <c r="I2759" s="50">
        <v>13.73</v>
      </c>
    </row>
    <row r="2760" spans="1:9" x14ac:dyDescent="0.2">
      <c r="A2760">
        <v>549096</v>
      </c>
      <c r="B2760" s="79">
        <v>7908018900035</v>
      </c>
      <c r="C2760" s="80" t="s">
        <v>19</v>
      </c>
      <c r="D2760" s="80" t="s">
        <v>20</v>
      </c>
      <c r="E2760" s="80" t="s">
        <v>6894</v>
      </c>
      <c r="F2760" s="80" t="s">
        <v>8034</v>
      </c>
      <c r="G2760" s="80" t="s">
        <v>8099</v>
      </c>
      <c r="H2760" t="s">
        <v>13880</v>
      </c>
      <c r="I2760" s="50">
        <v>20.89</v>
      </c>
    </row>
    <row r="2761" spans="1:9" x14ac:dyDescent="0.2">
      <c r="A2761">
        <v>549107</v>
      </c>
      <c r="B2761" s="79">
        <v>7908018900059</v>
      </c>
      <c r="C2761" s="80" t="s">
        <v>19</v>
      </c>
      <c r="D2761" s="80" t="s">
        <v>20</v>
      </c>
      <c r="E2761" s="80" t="s">
        <v>6894</v>
      </c>
      <c r="F2761" s="80" t="s">
        <v>8034</v>
      </c>
      <c r="G2761" s="80" t="s">
        <v>8099</v>
      </c>
      <c r="H2761" t="s">
        <v>8101</v>
      </c>
      <c r="I2761" s="50">
        <v>20.89</v>
      </c>
    </row>
    <row r="2762" spans="1:9" x14ac:dyDescent="0.2">
      <c r="A2762">
        <v>549119</v>
      </c>
      <c r="B2762" s="79">
        <v>7908018900073</v>
      </c>
      <c r="C2762" s="80" t="s">
        <v>19</v>
      </c>
      <c r="D2762" s="80" t="s">
        <v>20</v>
      </c>
      <c r="E2762" s="80" t="s">
        <v>6894</v>
      </c>
      <c r="F2762" s="80" t="s">
        <v>8034</v>
      </c>
      <c r="G2762" s="80" t="s">
        <v>8099</v>
      </c>
      <c r="H2762" t="s">
        <v>13880</v>
      </c>
      <c r="I2762" s="50">
        <v>20.89</v>
      </c>
    </row>
    <row r="2763" spans="1:9" x14ac:dyDescent="0.2">
      <c r="A2763">
        <v>549138</v>
      </c>
      <c r="B2763" s="79">
        <v>7908018900189</v>
      </c>
      <c r="C2763" s="80" t="s">
        <v>19</v>
      </c>
      <c r="D2763" s="80" t="s">
        <v>20</v>
      </c>
      <c r="E2763" s="80" t="s">
        <v>6894</v>
      </c>
      <c r="F2763" s="80" t="s">
        <v>8034</v>
      </c>
      <c r="G2763" s="80" t="s">
        <v>8099</v>
      </c>
      <c r="H2763" t="s">
        <v>8101</v>
      </c>
      <c r="I2763" s="50">
        <v>20.89</v>
      </c>
    </row>
    <row r="2764" spans="1:9" x14ac:dyDescent="0.2">
      <c r="A2764">
        <v>549145</v>
      </c>
      <c r="B2764" s="79">
        <v>7908018900196</v>
      </c>
      <c r="C2764" s="80" t="s">
        <v>19</v>
      </c>
      <c r="D2764" s="80" t="s">
        <v>20</v>
      </c>
      <c r="E2764" s="80" t="s">
        <v>6894</v>
      </c>
      <c r="F2764" s="80" t="s">
        <v>8034</v>
      </c>
      <c r="G2764" s="80" t="s">
        <v>8099</v>
      </c>
      <c r="H2764" t="s">
        <v>13881</v>
      </c>
      <c r="I2764" s="50">
        <v>20.89</v>
      </c>
    </row>
    <row r="2765" spans="1:9" x14ac:dyDescent="0.2">
      <c r="A2765">
        <v>549148</v>
      </c>
      <c r="B2765" s="79">
        <v>7908018900202</v>
      </c>
      <c r="C2765" s="80" t="s">
        <v>19</v>
      </c>
      <c r="D2765" s="80" t="s">
        <v>20</v>
      </c>
      <c r="E2765" s="80" t="s">
        <v>6894</v>
      </c>
      <c r="F2765" s="80" t="s">
        <v>8034</v>
      </c>
      <c r="G2765" s="80" t="s">
        <v>8099</v>
      </c>
      <c r="H2765" t="s">
        <v>8102</v>
      </c>
      <c r="I2765" s="50">
        <v>20.89</v>
      </c>
    </row>
    <row r="2766" spans="1:9" x14ac:dyDescent="0.2">
      <c r="A2766">
        <v>549153</v>
      </c>
      <c r="B2766" s="79">
        <v>7908018900233</v>
      </c>
      <c r="C2766" s="80" t="s">
        <v>19</v>
      </c>
      <c r="D2766" s="80" t="s">
        <v>20</v>
      </c>
      <c r="E2766" s="80" t="s">
        <v>6894</v>
      </c>
      <c r="F2766" s="80" t="s">
        <v>8034</v>
      </c>
      <c r="G2766" s="80" t="s">
        <v>8099</v>
      </c>
      <c r="H2766" t="s">
        <v>8101</v>
      </c>
      <c r="I2766" s="50">
        <v>20.89</v>
      </c>
    </row>
    <row r="2767" spans="1:9" x14ac:dyDescent="0.2">
      <c r="A2767">
        <v>45374</v>
      </c>
      <c r="B2767" s="79">
        <v>7896683200461</v>
      </c>
      <c r="C2767" s="80" t="s">
        <v>19</v>
      </c>
      <c r="D2767" s="80" t="s">
        <v>20</v>
      </c>
      <c r="E2767" s="80" t="s">
        <v>6894</v>
      </c>
      <c r="F2767" s="80" t="s">
        <v>8034</v>
      </c>
      <c r="G2767" s="80" t="s">
        <v>3644</v>
      </c>
      <c r="H2767" t="s">
        <v>13882</v>
      </c>
      <c r="I2767" s="50">
        <v>4.17</v>
      </c>
    </row>
    <row r="2768" spans="1:9" x14ac:dyDescent="0.2">
      <c r="A2768">
        <v>92714</v>
      </c>
      <c r="B2768" s="79">
        <v>7896988311664</v>
      </c>
      <c r="C2768" s="80" t="s">
        <v>19</v>
      </c>
      <c r="D2768" s="80" t="s">
        <v>20</v>
      </c>
      <c r="E2768" s="80" t="s">
        <v>6894</v>
      </c>
      <c r="F2768" s="80" t="s">
        <v>8034</v>
      </c>
      <c r="G2768" s="80" t="s">
        <v>6961</v>
      </c>
      <c r="H2768" t="s">
        <v>13883</v>
      </c>
      <c r="I2768" s="50">
        <v>35.94</v>
      </c>
    </row>
    <row r="2769" spans="1:9" x14ac:dyDescent="0.2">
      <c r="A2769">
        <v>465455</v>
      </c>
      <c r="B2769" s="79">
        <v>7896988331037</v>
      </c>
      <c r="C2769" s="80" t="s">
        <v>19</v>
      </c>
      <c r="D2769" s="80" t="s">
        <v>20</v>
      </c>
      <c r="E2769" s="80" t="s">
        <v>6894</v>
      </c>
      <c r="F2769" s="80" t="s">
        <v>8034</v>
      </c>
      <c r="G2769" s="80" t="s">
        <v>6961</v>
      </c>
      <c r="H2769" t="s">
        <v>8138</v>
      </c>
      <c r="I2769" s="50">
        <v>24.74</v>
      </c>
    </row>
    <row r="2770" spans="1:9" x14ac:dyDescent="0.2">
      <c r="A2770">
        <v>445478</v>
      </c>
      <c r="B2770" s="79">
        <v>7891914085992</v>
      </c>
      <c r="C2770" s="80" t="s">
        <v>19</v>
      </c>
      <c r="D2770" s="80" t="s">
        <v>20</v>
      </c>
      <c r="E2770" s="80" t="s">
        <v>6894</v>
      </c>
      <c r="F2770" s="80" t="s">
        <v>8034</v>
      </c>
      <c r="G2770" s="80" t="s">
        <v>8068</v>
      </c>
      <c r="H2770" t="s">
        <v>8069</v>
      </c>
      <c r="I2770" s="50">
        <v>12.83</v>
      </c>
    </row>
    <row r="2771" spans="1:9" x14ac:dyDescent="0.2">
      <c r="A2771">
        <v>535710</v>
      </c>
      <c r="B2771" s="79">
        <v>7891914005990</v>
      </c>
      <c r="C2771" s="80" t="s">
        <v>19</v>
      </c>
      <c r="D2771" s="80" t="s">
        <v>20</v>
      </c>
      <c r="E2771" s="80" t="s">
        <v>6894</v>
      </c>
      <c r="F2771" s="80" t="s">
        <v>8034</v>
      </c>
      <c r="G2771" s="80" t="s">
        <v>8068</v>
      </c>
      <c r="H2771" t="s">
        <v>8084</v>
      </c>
      <c r="I2771" s="50">
        <v>24.18</v>
      </c>
    </row>
    <row r="2772" spans="1:9" x14ac:dyDescent="0.2">
      <c r="A2772">
        <v>535711</v>
      </c>
      <c r="B2772" s="79">
        <v>7891914006003</v>
      </c>
      <c r="C2772" s="80" t="s">
        <v>19</v>
      </c>
      <c r="D2772" s="80" t="s">
        <v>20</v>
      </c>
      <c r="E2772" s="80" t="s">
        <v>6894</v>
      </c>
      <c r="F2772" s="80" t="s">
        <v>8034</v>
      </c>
      <c r="G2772" s="80" t="s">
        <v>8068</v>
      </c>
      <c r="H2772" t="s">
        <v>8085</v>
      </c>
      <c r="I2772" s="50">
        <v>9.8800000000000008</v>
      </c>
    </row>
    <row r="2773" spans="1:9" x14ac:dyDescent="0.2">
      <c r="A2773">
        <v>532245</v>
      </c>
      <c r="B2773" s="79">
        <v>7891914005921</v>
      </c>
      <c r="C2773" s="80" t="s">
        <v>19</v>
      </c>
      <c r="D2773" s="80" t="s">
        <v>20</v>
      </c>
      <c r="E2773" s="80" t="s">
        <v>6894</v>
      </c>
      <c r="F2773" s="80" t="s">
        <v>8034</v>
      </c>
      <c r="G2773" s="80" t="s">
        <v>8068</v>
      </c>
      <c r="H2773" t="s">
        <v>8082</v>
      </c>
      <c r="I2773" s="50">
        <v>24.18</v>
      </c>
    </row>
    <row r="2774" spans="1:9" x14ac:dyDescent="0.2">
      <c r="A2774">
        <v>532246</v>
      </c>
      <c r="B2774" s="79">
        <v>7891914005952</v>
      </c>
      <c r="C2774" s="80" t="s">
        <v>19</v>
      </c>
      <c r="D2774" s="80" t="s">
        <v>20</v>
      </c>
      <c r="E2774" s="80" t="s">
        <v>6894</v>
      </c>
      <c r="F2774" s="80" t="s">
        <v>8034</v>
      </c>
      <c r="G2774" s="80" t="s">
        <v>8068</v>
      </c>
      <c r="H2774" t="s">
        <v>8083</v>
      </c>
      <c r="I2774" s="50">
        <v>9.8800000000000008</v>
      </c>
    </row>
    <row r="2775" spans="1:9" x14ac:dyDescent="0.2">
      <c r="A2775">
        <v>532101</v>
      </c>
      <c r="B2775" s="79">
        <v>7891914005815</v>
      </c>
      <c r="C2775" s="80" t="s">
        <v>19</v>
      </c>
      <c r="D2775" s="80" t="s">
        <v>20</v>
      </c>
      <c r="E2775" s="80" t="s">
        <v>6894</v>
      </c>
      <c r="F2775" s="80" t="s">
        <v>8034</v>
      </c>
      <c r="G2775" s="80" t="s">
        <v>8068</v>
      </c>
      <c r="H2775" t="s">
        <v>8070</v>
      </c>
      <c r="I2775" s="50">
        <v>12.83</v>
      </c>
    </row>
    <row r="2776" spans="1:9" x14ac:dyDescent="0.2">
      <c r="A2776">
        <v>532102</v>
      </c>
      <c r="B2776" s="79">
        <v>7891914005822</v>
      </c>
      <c r="C2776" s="80" t="s">
        <v>19</v>
      </c>
      <c r="D2776" s="80" t="s">
        <v>20</v>
      </c>
      <c r="E2776" s="80" t="s">
        <v>6894</v>
      </c>
      <c r="F2776" s="80" t="s">
        <v>8034</v>
      </c>
      <c r="G2776" s="80" t="s">
        <v>8068</v>
      </c>
      <c r="H2776" t="s">
        <v>8071</v>
      </c>
      <c r="I2776" s="50">
        <v>12.83</v>
      </c>
    </row>
    <row r="2777" spans="1:9" x14ac:dyDescent="0.2">
      <c r="A2777">
        <v>532103</v>
      </c>
      <c r="B2777" s="79">
        <v>7891914005839</v>
      </c>
      <c r="C2777" s="80" t="s">
        <v>19</v>
      </c>
      <c r="D2777" s="80" t="s">
        <v>20</v>
      </c>
      <c r="E2777" s="80" t="s">
        <v>6894</v>
      </c>
      <c r="F2777" s="80" t="s">
        <v>8034</v>
      </c>
      <c r="G2777" s="80" t="s">
        <v>8068</v>
      </c>
      <c r="H2777" t="s">
        <v>8072</v>
      </c>
      <c r="I2777" s="50">
        <v>12.83</v>
      </c>
    </row>
    <row r="2778" spans="1:9" x14ac:dyDescent="0.2">
      <c r="A2778">
        <v>532106</v>
      </c>
      <c r="B2778" s="79">
        <v>7891914005846</v>
      </c>
      <c r="C2778" s="80" t="s">
        <v>19</v>
      </c>
      <c r="D2778" s="80" t="s">
        <v>20</v>
      </c>
      <c r="E2778" s="80" t="s">
        <v>6894</v>
      </c>
      <c r="F2778" s="80" t="s">
        <v>8034</v>
      </c>
      <c r="G2778" s="80" t="s">
        <v>8068</v>
      </c>
      <c r="H2778" t="s">
        <v>8073</v>
      </c>
      <c r="I2778" s="50">
        <v>8.58</v>
      </c>
    </row>
    <row r="2779" spans="1:9" x14ac:dyDescent="0.2">
      <c r="A2779">
        <v>532107</v>
      </c>
      <c r="B2779" s="79">
        <v>7891914005853</v>
      </c>
      <c r="C2779" s="80" t="s">
        <v>19</v>
      </c>
      <c r="D2779" s="80" t="s">
        <v>20</v>
      </c>
      <c r="E2779" s="80" t="s">
        <v>6894</v>
      </c>
      <c r="F2779" s="80" t="s">
        <v>8034</v>
      </c>
      <c r="G2779" s="80" t="s">
        <v>8068</v>
      </c>
      <c r="H2779" t="s">
        <v>8074</v>
      </c>
      <c r="I2779" s="50">
        <v>8.58</v>
      </c>
    </row>
    <row r="2780" spans="1:9" x14ac:dyDescent="0.2">
      <c r="A2780">
        <v>532108</v>
      </c>
      <c r="B2780" s="79">
        <v>7891914005860</v>
      </c>
      <c r="C2780" s="80" t="s">
        <v>19</v>
      </c>
      <c r="D2780" s="80" t="s">
        <v>20</v>
      </c>
      <c r="E2780" s="80" t="s">
        <v>6894</v>
      </c>
      <c r="F2780" s="80" t="s">
        <v>8034</v>
      </c>
      <c r="G2780" s="80" t="s">
        <v>8068</v>
      </c>
      <c r="H2780" t="s">
        <v>8075</v>
      </c>
      <c r="I2780" s="50">
        <v>8.58</v>
      </c>
    </row>
    <row r="2781" spans="1:9" x14ac:dyDescent="0.2">
      <c r="A2781">
        <v>532110</v>
      </c>
      <c r="B2781" s="79">
        <v>7891914005877</v>
      </c>
      <c r="C2781" s="80" t="s">
        <v>19</v>
      </c>
      <c r="D2781" s="80" t="s">
        <v>20</v>
      </c>
      <c r="E2781" s="80" t="s">
        <v>6894</v>
      </c>
      <c r="F2781" s="80" t="s">
        <v>8034</v>
      </c>
      <c r="G2781" s="80" t="s">
        <v>8068</v>
      </c>
      <c r="H2781" t="s">
        <v>8076</v>
      </c>
      <c r="I2781" s="50">
        <v>8.58</v>
      </c>
    </row>
    <row r="2782" spans="1:9" x14ac:dyDescent="0.2">
      <c r="A2782">
        <v>532113</v>
      </c>
      <c r="B2782" s="79">
        <v>7891914005884</v>
      </c>
      <c r="C2782" s="80" t="s">
        <v>19</v>
      </c>
      <c r="D2782" s="80" t="s">
        <v>20</v>
      </c>
      <c r="E2782" s="80" t="s">
        <v>6894</v>
      </c>
      <c r="F2782" s="80" t="s">
        <v>8034</v>
      </c>
      <c r="G2782" s="80" t="s">
        <v>8068</v>
      </c>
      <c r="H2782" t="s">
        <v>8077</v>
      </c>
      <c r="I2782" s="50">
        <v>8.58</v>
      </c>
    </row>
    <row r="2783" spans="1:9" x14ac:dyDescent="0.2">
      <c r="A2783">
        <v>532114</v>
      </c>
      <c r="B2783" s="79">
        <v>7891914005891</v>
      </c>
      <c r="C2783" s="80" t="s">
        <v>19</v>
      </c>
      <c r="D2783" s="80" t="s">
        <v>20</v>
      </c>
      <c r="E2783" s="80" t="s">
        <v>6894</v>
      </c>
      <c r="F2783" s="80" t="s">
        <v>8034</v>
      </c>
      <c r="G2783" s="80" t="s">
        <v>8068</v>
      </c>
      <c r="H2783" t="s">
        <v>8078</v>
      </c>
      <c r="I2783" s="50">
        <v>8.58</v>
      </c>
    </row>
    <row r="2784" spans="1:9" x14ac:dyDescent="0.2">
      <c r="A2784">
        <v>532119</v>
      </c>
      <c r="B2784" s="79">
        <v>7891914005914</v>
      </c>
      <c r="C2784" s="80" t="s">
        <v>19</v>
      </c>
      <c r="D2784" s="80" t="s">
        <v>20</v>
      </c>
      <c r="E2784" s="80" t="s">
        <v>6894</v>
      </c>
      <c r="F2784" s="80" t="s">
        <v>8034</v>
      </c>
      <c r="G2784" s="80" t="s">
        <v>8068</v>
      </c>
      <c r="H2784" t="s">
        <v>13884</v>
      </c>
      <c r="I2784" s="50">
        <v>24.18</v>
      </c>
    </row>
    <row r="2785" spans="1:9" x14ac:dyDescent="0.2">
      <c r="A2785">
        <v>532120</v>
      </c>
      <c r="B2785" s="79">
        <v>7891914005938</v>
      </c>
      <c r="C2785" s="80" t="s">
        <v>19</v>
      </c>
      <c r="D2785" s="80" t="s">
        <v>20</v>
      </c>
      <c r="E2785" s="80" t="s">
        <v>6894</v>
      </c>
      <c r="F2785" s="80" t="s">
        <v>8034</v>
      </c>
      <c r="G2785" s="80" t="s">
        <v>8068</v>
      </c>
      <c r="H2785" t="s">
        <v>8079</v>
      </c>
      <c r="I2785" s="50">
        <v>24.18</v>
      </c>
    </row>
    <row r="2786" spans="1:9" x14ac:dyDescent="0.2">
      <c r="A2786">
        <v>532121</v>
      </c>
      <c r="B2786" s="79">
        <v>7891914005969</v>
      </c>
      <c r="C2786" s="80" t="s">
        <v>19</v>
      </c>
      <c r="D2786" s="80" t="s">
        <v>20</v>
      </c>
      <c r="E2786" s="80" t="s">
        <v>6894</v>
      </c>
      <c r="F2786" s="80" t="s">
        <v>8034</v>
      </c>
      <c r="G2786" s="80" t="s">
        <v>8068</v>
      </c>
      <c r="H2786" t="s">
        <v>8080</v>
      </c>
      <c r="I2786" s="50">
        <v>9.8800000000000008</v>
      </c>
    </row>
    <row r="2787" spans="1:9" x14ac:dyDescent="0.2">
      <c r="A2787">
        <v>532129</v>
      </c>
      <c r="B2787" s="79">
        <v>7891914005983</v>
      </c>
      <c r="C2787" s="80" t="s">
        <v>19</v>
      </c>
      <c r="D2787" s="80" t="s">
        <v>20</v>
      </c>
      <c r="E2787" s="80" t="s">
        <v>6894</v>
      </c>
      <c r="F2787" s="80" t="s">
        <v>8034</v>
      </c>
      <c r="G2787" s="80" t="s">
        <v>8068</v>
      </c>
      <c r="H2787" t="s">
        <v>8081</v>
      </c>
      <c r="I2787" s="50">
        <v>9.8800000000000008</v>
      </c>
    </row>
    <row r="2788" spans="1:9" x14ac:dyDescent="0.2">
      <c r="A2788">
        <v>386832</v>
      </c>
      <c r="B2788" s="79">
        <v>7898452498253</v>
      </c>
      <c r="C2788" s="80" t="s">
        <v>19</v>
      </c>
      <c r="D2788" s="80" t="s">
        <v>20</v>
      </c>
      <c r="E2788" s="80" t="s">
        <v>6894</v>
      </c>
      <c r="F2788" s="80" t="s">
        <v>8034</v>
      </c>
      <c r="G2788" s="80" t="s">
        <v>6971</v>
      </c>
      <c r="H2788" t="s">
        <v>13885</v>
      </c>
      <c r="I2788" s="50">
        <v>3.12</v>
      </c>
    </row>
    <row r="2789" spans="1:9" x14ac:dyDescent="0.2">
      <c r="A2789">
        <v>399167</v>
      </c>
      <c r="B2789" s="79">
        <v>7899655052020</v>
      </c>
      <c r="C2789" s="80" t="s">
        <v>19</v>
      </c>
      <c r="D2789" s="80" t="s">
        <v>20</v>
      </c>
      <c r="E2789" s="80" t="s">
        <v>6894</v>
      </c>
      <c r="F2789" s="80" t="s">
        <v>8034</v>
      </c>
      <c r="G2789" s="80" t="s">
        <v>6971</v>
      </c>
      <c r="H2789" t="s">
        <v>8106</v>
      </c>
      <c r="I2789" s="50">
        <v>17.11</v>
      </c>
    </row>
    <row r="2790" spans="1:9" x14ac:dyDescent="0.2">
      <c r="A2790">
        <v>399172</v>
      </c>
      <c r="B2790" s="79">
        <v>7899655053614</v>
      </c>
      <c r="C2790" s="80" t="s">
        <v>19</v>
      </c>
      <c r="D2790" s="80" t="s">
        <v>20</v>
      </c>
      <c r="E2790" s="80" t="s">
        <v>6894</v>
      </c>
      <c r="F2790" s="80" t="s">
        <v>8034</v>
      </c>
      <c r="G2790" s="80" t="s">
        <v>6971</v>
      </c>
      <c r="H2790" t="s">
        <v>8107</v>
      </c>
      <c r="I2790" s="50">
        <v>34.32</v>
      </c>
    </row>
    <row r="2791" spans="1:9" x14ac:dyDescent="0.2">
      <c r="A2791">
        <v>399292</v>
      </c>
      <c r="B2791" s="79">
        <v>7898516891419</v>
      </c>
      <c r="C2791" s="80" t="s">
        <v>19</v>
      </c>
      <c r="D2791" s="80" t="s">
        <v>20</v>
      </c>
      <c r="E2791" s="80" t="s">
        <v>6894</v>
      </c>
      <c r="F2791" s="80" t="s">
        <v>8034</v>
      </c>
      <c r="G2791" s="80" t="s">
        <v>6971</v>
      </c>
      <c r="H2791" t="s">
        <v>8105</v>
      </c>
      <c r="I2791" s="50">
        <v>17.09</v>
      </c>
    </row>
    <row r="2792" spans="1:9" x14ac:dyDescent="0.2">
      <c r="A2792">
        <v>438405</v>
      </c>
      <c r="B2792" s="79">
        <v>7899655078990</v>
      </c>
      <c r="C2792" s="80" t="s">
        <v>19</v>
      </c>
      <c r="D2792" s="80" t="s">
        <v>20</v>
      </c>
      <c r="E2792" s="80" t="s">
        <v>6894</v>
      </c>
      <c r="F2792" s="80" t="s">
        <v>8034</v>
      </c>
      <c r="G2792" s="80" t="s">
        <v>6971</v>
      </c>
      <c r="H2792" t="s">
        <v>8108</v>
      </c>
      <c r="I2792" s="50">
        <v>14.69</v>
      </c>
    </row>
    <row r="2793" spans="1:9" x14ac:dyDescent="0.2">
      <c r="A2793">
        <v>438423</v>
      </c>
      <c r="B2793" s="79">
        <v>7899655078709</v>
      </c>
      <c r="C2793" s="80" t="s">
        <v>19</v>
      </c>
      <c r="D2793" s="80" t="s">
        <v>20</v>
      </c>
      <c r="E2793" s="80" t="s">
        <v>6894</v>
      </c>
      <c r="F2793" s="80" t="s">
        <v>8034</v>
      </c>
      <c r="G2793" s="80" t="s">
        <v>6971</v>
      </c>
      <c r="H2793" t="s">
        <v>13886</v>
      </c>
      <c r="I2793" s="50">
        <v>4.01</v>
      </c>
    </row>
    <row r="2794" spans="1:9" x14ac:dyDescent="0.2">
      <c r="A2794">
        <v>526082</v>
      </c>
      <c r="B2794" s="79">
        <v>7891371737229</v>
      </c>
      <c r="C2794" s="80" t="s">
        <v>19</v>
      </c>
      <c r="D2794" s="80" t="s">
        <v>20</v>
      </c>
      <c r="E2794" s="80" t="s">
        <v>6894</v>
      </c>
      <c r="F2794" s="80" t="s">
        <v>8034</v>
      </c>
      <c r="G2794" s="80" t="s">
        <v>8136</v>
      </c>
      <c r="H2794" t="s">
        <v>8137</v>
      </c>
      <c r="I2794" s="50">
        <v>57.69</v>
      </c>
    </row>
    <row r="2795" spans="1:9" x14ac:dyDescent="0.2">
      <c r="A2795">
        <v>457664</v>
      </c>
      <c r="B2795" s="79">
        <v>7908383910011</v>
      </c>
      <c r="C2795" s="80" t="s">
        <v>19</v>
      </c>
      <c r="D2795" s="80" t="s">
        <v>20</v>
      </c>
      <c r="E2795" s="80" t="s">
        <v>6894</v>
      </c>
      <c r="F2795" s="80" t="s">
        <v>8034</v>
      </c>
      <c r="G2795" s="80" t="s">
        <v>8120</v>
      </c>
      <c r="H2795" t="s">
        <v>8121</v>
      </c>
      <c r="I2795" s="50">
        <v>34.67</v>
      </c>
    </row>
    <row r="2796" spans="1:9" x14ac:dyDescent="0.2">
      <c r="A2796">
        <v>547724</v>
      </c>
      <c r="B2796" s="79">
        <v>7908383937919</v>
      </c>
      <c r="C2796" s="80" t="s">
        <v>19</v>
      </c>
      <c r="D2796" s="80" t="s">
        <v>20</v>
      </c>
      <c r="E2796" s="80" t="s">
        <v>6894</v>
      </c>
      <c r="F2796" s="80" t="s">
        <v>8034</v>
      </c>
      <c r="G2796" s="80" t="s">
        <v>8120</v>
      </c>
      <c r="H2796" t="s">
        <v>8122</v>
      </c>
      <c r="I2796" s="50">
        <v>76.400000000000006</v>
      </c>
    </row>
    <row r="2797" spans="1:9" x14ac:dyDescent="0.2">
      <c r="A2797">
        <v>547727</v>
      </c>
      <c r="B2797" s="79">
        <v>7908383928863</v>
      </c>
      <c r="C2797" s="80" t="s">
        <v>19</v>
      </c>
      <c r="D2797" s="80" t="s">
        <v>20</v>
      </c>
      <c r="E2797" s="80" t="s">
        <v>6894</v>
      </c>
      <c r="F2797" s="80" t="s">
        <v>8034</v>
      </c>
      <c r="G2797" s="80" t="s">
        <v>8120</v>
      </c>
      <c r="H2797" t="s">
        <v>13887</v>
      </c>
      <c r="I2797" s="50">
        <v>69.790000000000006</v>
      </c>
    </row>
    <row r="2798" spans="1:9" x14ac:dyDescent="0.2">
      <c r="A2798">
        <v>450747</v>
      </c>
      <c r="B2798" s="79">
        <v>7899676512046</v>
      </c>
      <c r="C2798" s="80" t="s">
        <v>19</v>
      </c>
      <c r="D2798" s="80" t="s">
        <v>20</v>
      </c>
      <c r="E2798" s="80" t="s">
        <v>6894</v>
      </c>
      <c r="F2798" s="80" t="s">
        <v>8034</v>
      </c>
      <c r="G2798" s="80" t="s">
        <v>8118</v>
      </c>
      <c r="H2798" t="s">
        <v>8119</v>
      </c>
      <c r="I2798" s="50">
        <v>7.95</v>
      </c>
    </row>
    <row r="2799" spans="1:9" x14ac:dyDescent="0.2">
      <c r="A2799">
        <v>474651</v>
      </c>
      <c r="B2799" s="79">
        <v>7898960145045</v>
      </c>
      <c r="C2799" s="80" t="s">
        <v>19</v>
      </c>
      <c r="D2799" s="80" t="s">
        <v>20</v>
      </c>
      <c r="E2799" s="80" t="s">
        <v>6894</v>
      </c>
      <c r="F2799" s="80" t="s">
        <v>8034</v>
      </c>
      <c r="G2799" s="80" t="s">
        <v>3629</v>
      </c>
      <c r="H2799" t="s">
        <v>13888</v>
      </c>
      <c r="I2799" s="50">
        <v>3.02</v>
      </c>
    </row>
    <row r="2800" spans="1:9" x14ac:dyDescent="0.2">
      <c r="A2800">
        <v>474647</v>
      </c>
      <c r="B2800" s="79">
        <v>7898934978402</v>
      </c>
      <c r="C2800" s="80" t="s">
        <v>19</v>
      </c>
      <c r="D2800" s="80" t="s">
        <v>20</v>
      </c>
      <c r="E2800" s="80" t="s">
        <v>6894</v>
      </c>
      <c r="F2800" s="80" t="s">
        <v>8034</v>
      </c>
      <c r="G2800" s="80" t="s">
        <v>3629</v>
      </c>
      <c r="H2800" t="s">
        <v>13889</v>
      </c>
      <c r="I2800" s="50">
        <v>3.39</v>
      </c>
    </row>
    <row r="2801" spans="1:9" x14ac:dyDescent="0.2">
      <c r="A2801">
        <v>608835</v>
      </c>
      <c r="B2801" s="79">
        <v>7898075684293</v>
      </c>
      <c r="C2801" s="80" t="s">
        <v>19</v>
      </c>
      <c r="D2801" s="80" t="s">
        <v>20</v>
      </c>
      <c r="E2801" s="80" t="s">
        <v>6894</v>
      </c>
      <c r="F2801" s="80" t="s">
        <v>8034</v>
      </c>
      <c r="G2801" s="80" t="s">
        <v>8109</v>
      </c>
      <c r="H2801" t="s">
        <v>8111</v>
      </c>
      <c r="I2801" s="50">
        <v>15.14</v>
      </c>
    </row>
    <row r="2802" spans="1:9" x14ac:dyDescent="0.2">
      <c r="A2802">
        <v>608841</v>
      </c>
      <c r="B2802" s="79">
        <v>7898075685887</v>
      </c>
      <c r="C2802" s="80" t="s">
        <v>19</v>
      </c>
      <c r="D2802" s="80" t="s">
        <v>20</v>
      </c>
      <c r="E2802" s="80" t="s">
        <v>6894</v>
      </c>
      <c r="F2802" s="80" t="s">
        <v>8034</v>
      </c>
      <c r="G2802" s="80" t="s">
        <v>8109</v>
      </c>
      <c r="H2802" t="s">
        <v>8112</v>
      </c>
      <c r="I2802" s="50">
        <v>15.14</v>
      </c>
    </row>
    <row r="2803" spans="1:9" x14ac:dyDescent="0.2">
      <c r="A2803">
        <v>500121</v>
      </c>
      <c r="B2803" s="79">
        <v>7898075680448</v>
      </c>
      <c r="C2803" s="80" t="s">
        <v>19</v>
      </c>
      <c r="D2803" s="80" t="s">
        <v>20</v>
      </c>
      <c r="E2803" s="80" t="s">
        <v>6894</v>
      </c>
      <c r="F2803" s="80" t="s">
        <v>8034</v>
      </c>
      <c r="G2803" s="80" t="s">
        <v>8109</v>
      </c>
      <c r="H2803" t="s">
        <v>8110</v>
      </c>
      <c r="I2803" s="50">
        <v>12.73</v>
      </c>
    </row>
    <row r="2804" spans="1:9" x14ac:dyDescent="0.2">
      <c r="A2804">
        <v>500192</v>
      </c>
      <c r="B2804" s="79">
        <v>618231940639</v>
      </c>
      <c r="C2804" s="80" t="s">
        <v>19</v>
      </c>
      <c r="D2804" s="80" t="s">
        <v>20</v>
      </c>
      <c r="E2804" s="80" t="s">
        <v>6894</v>
      </c>
      <c r="F2804" s="80" t="s">
        <v>8034</v>
      </c>
      <c r="G2804" s="80" t="s">
        <v>8113</v>
      </c>
      <c r="H2804" t="s">
        <v>8114</v>
      </c>
      <c r="I2804" s="50">
        <v>32.700000000000003</v>
      </c>
    </row>
    <row r="2805" spans="1:9" x14ac:dyDescent="0.2">
      <c r="A2805">
        <v>500211</v>
      </c>
      <c r="B2805" s="79">
        <v>618231940585</v>
      </c>
      <c r="C2805" s="80" t="s">
        <v>19</v>
      </c>
      <c r="D2805" s="80" t="s">
        <v>20</v>
      </c>
      <c r="E2805" s="80" t="s">
        <v>6894</v>
      </c>
      <c r="F2805" s="80" t="s">
        <v>8034</v>
      </c>
      <c r="G2805" s="80" t="s">
        <v>8113</v>
      </c>
      <c r="H2805" t="s">
        <v>13890</v>
      </c>
      <c r="I2805" s="50">
        <v>27.49</v>
      </c>
    </row>
    <row r="2806" spans="1:9" x14ac:dyDescent="0.2">
      <c r="A2806">
        <v>592741</v>
      </c>
      <c r="B2806" s="79">
        <v>7898578191014</v>
      </c>
      <c r="C2806" s="80" t="s">
        <v>19</v>
      </c>
      <c r="D2806" s="80" t="s">
        <v>20</v>
      </c>
      <c r="E2806" s="80" t="s">
        <v>6894</v>
      </c>
      <c r="F2806" s="80" t="s">
        <v>8034</v>
      </c>
      <c r="G2806" s="80" t="s">
        <v>3648</v>
      </c>
      <c r="H2806" t="s">
        <v>8066</v>
      </c>
      <c r="I2806" s="50">
        <v>79.44</v>
      </c>
    </row>
    <row r="2807" spans="1:9" x14ac:dyDescent="0.2">
      <c r="A2807">
        <v>592747</v>
      </c>
      <c r="B2807" s="79">
        <v>7898578191489</v>
      </c>
      <c r="C2807" s="80" t="s">
        <v>19</v>
      </c>
      <c r="D2807" s="80" t="s">
        <v>20</v>
      </c>
      <c r="E2807" s="80" t="s">
        <v>6894</v>
      </c>
      <c r="F2807" s="80" t="s">
        <v>8034</v>
      </c>
      <c r="G2807" s="80" t="s">
        <v>3648</v>
      </c>
      <c r="H2807" t="s">
        <v>8067</v>
      </c>
      <c r="I2807" s="50">
        <v>42.34</v>
      </c>
    </row>
    <row r="2808" spans="1:9" x14ac:dyDescent="0.2">
      <c r="A2808">
        <v>33203</v>
      </c>
      <c r="B2808" s="79">
        <v>7896300500233</v>
      </c>
      <c r="C2808" s="80" t="s">
        <v>19</v>
      </c>
      <c r="D2808" s="80" t="s">
        <v>20</v>
      </c>
      <c r="E2808" s="80" t="s">
        <v>6894</v>
      </c>
      <c r="F2808" s="80" t="s">
        <v>7370</v>
      </c>
      <c r="G2808" s="80" t="s">
        <v>8612</v>
      </c>
      <c r="H2808" t="s">
        <v>13891</v>
      </c>
      <c r="I2808" s="50">
        <v>8.77</v>
      </c>
    </row>
    <row r="2809" spans="1:9" x14ac:dyDescent="0.2">
      <c r="A2809">
        <v>248988</v>
      </c>
      <c r="B2809" s="79">
        <v>7896007973194</v>
      </c>
      <c r="C2809" s="80" t="s">
        <v>19</v>
      </c>
      <c r="D2809" s="80" t="s">
        <v>20</v>
      </c>
      <c r="E2809" s="80" t="s">
        <v>6894</v>
      </c>
      <c r="F2809" s="80" t="s">
        <v>7370</v>
      </c>
      <c r="G2809" s="80" t="s">
        <v>13892</v>
      </c>
      <c r="H2809" t="s">
        <v>13893</v>
      </c>
      <c r="I2809" s="50">
        <v>20.059999999999999</v>
      </c>
    </row>
    <row r="2810" spans="1:9" x14ac:dyDescent="0.2">
      <c r="A2810">
        <v>26683</v>
      </c>
      <c r="B2810" s="79">
        <v>7896523107844</v>
      </c>
      <c r="C2810" s="80" t="s">
        <v>19</v>
      </c>
      <c r="D2810" s="80" t="s">
        <v>20</v>
      </c>
      <c r="E2810" s="80" t="s">
        <v>6894</v>
      </c>
      <c r="F2810" s="80" t="s">
        <v>7370</v>
      </c>
      <c r="G2810" s="80" t="s">
        <v>6109</v>
      </c>
      <c r="H2810" t="s">
        <v>7432</v>
      </c>
      <c r="I2810" s="50">
        <v>6.55</v>
      </c>
    </row>
    <row r="2811" spans="1:9" x14ac:dyDescent="0.2">
      <c r="A2811">
        <v>26687</v>
      </c>
      <c r="B2811" s="79">
        <v>7896523107677</v>
      </c>
      <c r="C2811" s="80" t="s">
        <v>19</v>
      </c>
      <c r="D2811" s="80" t="s">
        <v>20</v>
      </c>
      <c r="E2811" s="80" t="s">
        <v>6894</v>
      </c>
      <c r="F2811" s="80" t="s">
        <v>7370</v>
      </c>
      <c r="G2811" s="80" t="s">
        <v>6109</v>
      </c>
      <c r="H2811" t="s">
        <v>7435</v>
      </c>
      <c r="I2811" s="50">
        <v>6.55</v>
      </c>
    </row>
    <row r="2812" spans="1:9" x14ac:dyDescent="0.2">
      <c r="A2812">
        <v>26718</v>
      </c>
      <c r="B2812" s="79">
        <v>7896523107691</v>
      </c>
      <c r="C2812" s="80" t="s">
        <v>19</v>
      </c>
      <c r="D2812" s="80" t="s">
        <v>20</v>
      </c>
      <c r="E2812" s="80" t="s">
        <v>6894</v>
      </c>
      <c r="F2812" s="80" t="s">
        <v>7370</v>
      </c>
      <c r="G2812" s="80" t="s">
        <v>6109</v>
      </c>
      <c r="H2812" t="s">
        <v>7433</v>
      </c>
      <c r="I2812" s="50">
        <v>6.55</v>
      </c>
    </row>
    <row r="2813" spans="1:9" x14ac:dyDescent="0.2">
      <c r="A2813">
        <v>19725</v>
      </c>
      <c r="B2813" s="79">
        <v>7896523107721</v>
      </c>
      <c r="C2813" s="80" t="s">
        <v>19</v>
      </c>
      <c r="D2813" s="80" t="s">
        <v>20</v>
      </c>
      <c r="E2813" s="80" t="s">
        <v>6894</v>
      </c>
      <c r="F2813" s="80" t="s">
        <v>7370</v>
      </c>
      <c r="G2813" s="80" t="s">
        <v>6109</v>
      </c>
      <c r="H2813" t="s">
        <v>7430</v>
      </c>
      <c r="I2813" s="50">
        <v>6.55</v>
      </c>
    </row>
    <row r="2814" spans="1:9" x14ac:dyDescent="0.2">
      <c r="A2814">
        <v>23556</v>
      </c>
      <c r="B2814" s="79">
        <v>7896523107561</v>
      </c>
      <c r="C2814" s="80" t="s">
        <v>19</v>
      </c>
      <c r="D2814" s="80" t="s">
        <v>20</v>
      </c>
      <c r="E2814" s="80" t="s">
        <v>6894</v>
      </c>
      <c r="F2814" s="80" t="s">
        <v>7370</v>
      </c>
      <c r="G2814" s="80" t="s">
        <v>6109</v>
      </c>
      <c r="H2814" t="s">
        <v>13894</v>
      </c>
      <c r="I2814" s="50">
        <v>3.21</v>
      </c>
    </row>
    <row r="2815" spans="1:9" x14ac:dyDescent="0.2">
      <c r="A2815">
        <v>23559</v>
      </c>
      <c r="B2815" s="79">
        <v>7896523107578</v>
      </c>
      <c r="C2815" s="80" t="s">
        <v>19</v>
      </c>
      <c r="D2815" s="80" t="s">
        <v>20</v>
      </c>
      <c r="E2815" s="80" t="s">
        <v>6894</v>
      </c>
      <c r="F2815" s="80" t="s">
        <v>7370</v>
      </c>
      <c r="G2815" s="80" t="s">
        <v>6109</v>
      </c>
      <c r="H2815" t="s">
        <v>7436</v>
      </c>
      <c r="I2815" s="50">
        <v>3.28</v>
      </c>
    </row>
    <row r="2816" spans="1:9" x14ac:dyDescent="0.2">
      <c r="A2816">
        <v>23561</v>
      </c>
      <c r="B2816" s="79">
        <v>7896523107585</v>
      </c>
      <c r="C2816" s="80" t="s">
        <v>19</v>
      </c>
      <c r="D2816" s="80" t="s">
        <v>20</v>
      </c>
      <c r="E2816" s="80" t="s">
        <v>6894</v>
      </c>
      <c r="F2816" s="80" t="s">
        <v>7370</v>
      </c>
      <c r="G2816" s="80" t="s">
        <v>6109</v>
      </c>
      <c r="H2816" t="s">
        <v>7437</v>
      </c>
      <c r="I2816" s="50">
        <v>3.21</v>
      </c>
    </row>
    <row r="2817" spans="1:9" x14ac:dyDescent="0.2">
      <c r="A2817">
        <v>23563</v>
      </c>
      <c r="B2817" s="79">
        <v>7896523108735</v>
      </c>
      <c r="C2817" s="80" t="s">
        <v>19</v>
      </c>
      <c r="D2817" s="80" t="s">
        <v>20</v>
      </c>
      <c r="E2817" s="80" t="s">
        <v>6894</v>
      </c>
      <c r="F2817" s="80" t="s">
        <v>7370</v>
      </c>
      <c r="G2817" s="80" t="s">
        <v>6109</v>
      </c>
      <c r="H2817" t="s">
        <v>7438</v>
      </c>
      <c r="I2817" s="50">
        <v>2.59</v>
      </c>
    </row>
    <row r="2818" spans="1:9" x14ac:dyDescent="0.2">
      <c r="A2818">
        <v>23569</v>
      </c>
      <c r="B2818" s="79">
        <v>7896523108742</v>
      </c>
      <c r="C2818" s="80" t="s">
        <v>19</v>
      </c>
      <c r="D2818" s="80" t="s">
        <v>20</v>
      </c>
      <c r="E2818" s="80" t="s">
        <v>6894</v>
      </c>
      <c r="F2818" s="80" t="s">
        <v>7370</v>
      </c>
      <c r="G2818" s="80" t="s">
        <v>6109</v>
      </c>
      <c r="H2818" t="s">
        <v>7439</v>
      </c>
      <c r="I2818" s="50">
        <v>2.5099999999999998</v>
      </c>
    </row>
    <row r="2819" spans="1:9" x14ac:dyDescent="0.2">
      <c r="A2819">
        <v>23577</v>
      </c>
      <c r="B2819" s="79">
        <v>7896523103266</v>
      </c>
      <c r="C2819" s="80" t="s">
        <v>19</v>
      </c>
      <c r="D2819" s="80" t="s">
        <v>20</v>
      </c>
      <c r="E2819" s="80" t="s">
        <v>6894</v>
      </c>
      <c r="F2819" s="80" t="s">
        <v>7370</v>
      </c>
      <c r="G2819" s="80" t="s">
        <v>6109</v>
      </c>
      <c r="H2819" t="s">
        <v>7440</v>
      </c>
      <c r="I2819" s="50">
        <v>1.92</v>
      </c>
    </row>
    <row r="2820" spans="1:9" x14ac:dyDescent="0.2">
      <c r="A2820">
        <v>128588</v>
      </c>
      <c r="B2820" s="79">
        <v>7896523118222</v>
      </c>
      <c r="C2820" s="80" t="s">
        <v>19</v>
      </c>
      <c r="D2820" s="80" t="s">
        <v>20</v>
      </c>
      <c r="E2820" s="80" t="s">
        <v>6894</v>
      </c>
      <c r="F2820" s="80" t="s">
        <v>7370</v>
      </c>
      <c r="G2820" s="80" t="s">
        <v>6109</v>
      </c>
      <c r="H2820" t="s">
        <v>7441</v>
      </c>
      <c r="I2820" s="50">
        <v>2.59</v>
      </c>
    </row>
    <row r="2821" spans="1:9" x14ac:dyDescent="0.2">
      <c r="A2821">
        <v>128592</v>
      </c>
      <c r="B2821" s="79">
        <v>7896523118871</v>
      </c>
      <c r="C2821" s="80" t="s">
        <v>19</v>
      </c>
      <c r="D2821" s="80" t="s">
        <v>20</v>
      </c>
      <c r="E2821" s="80" t="s">
        <v>6894</v>
      </c>
      <c r="F2821" s="80" t="s">
        <v>7370</v>
      </c>
      <c r="G2821" s="80" t="s">
        <v>6109</v>
      </c>
      <c r="H2821" t="s">
        <v>7442</v>
      </c>
      <c r="I2821" s="50">
        <v>5.0199999999999996</v>
      </c>
    </row>
    <row r="2822" spans="1:9" x14ac:dyDescent="0.2">
      <c r="A2822">
        <v>93286</v>
      </c>
      <c r="B2822" s="79">
        <v>7896523104072</v>
      </c>
      <c r="C2822" s="80" t="s">
        <v>19</v>
      </c>
      <c r="D2822" s="80" t="s">
        <v>20</v>
      </c>
      <c r="E2822" s="80" t="s">
        <v>6894</v>
      </c>
      <c r="F2822" s="80" t="s">
        <v>7370</v>
      </c>
      <c r="G2822" s="80" t="s">
        <v>6109</v>
      </c>
      <c r="H2822" t="s">
        <v>13895</v>
      </c>
      <c r="I2822" s="50">
        <v>5.74</v>
      </c>
    </row>
    <row r="2823" spans="1:9" x14ac:dyDescent="0.2">
      <c r="A2823">
        <v>96108</v>
      </c>
      <c r="B2823" s="79">
        <v>7896523118284</v>
      </c>
      <c r="C2823" s="80" t="s">
        <v>19</v>
      </c>
      <c r="D2823" s="80" t="s">
        <v>20</v>
      </c>
      <c r="E2823" s="80" t="s">
        <v>6894</v>
      </c>
      <c r="F2823" s="80" t="s">
        <v>7370</v>
      </c>
      <c r="G2823" s="80" t="s">
        <v>6109</v>
      </c>
      <c r="H2823" t="s">
        <v>7422</v>
      </c>
      <c r="I2823" s="50">
        <v>4.7300000000000004</v>
      </c>
    </row>
    <row r="2824" spans="1:9" x14ac:dyDescent="0.2">
      <c r="A2824">
        <v>96228</v>
      </c>
      <c r="B2824" s="79">
        <v>7896523113531</v>
      </c>
      <c r="C2824" s="80" t="s">
        <v>19</v>
      </c>
      <c r="D2824" s="80" t="s">
        <v>20</v>
      </c>
      <c r="E2824" s="80" t="s">
        <v>6894</v>
      </c>
      <c r="F2824" s="80" t="s">
        <v>7370</v>
      </c>
      <c r="G2824" s="80" t="s">
        <v>6109</v>
      </c>
      <c r="H2824" t="s">
        <v>13896</v>
      </c>
      <c r="I2824" s="50">
        <v>3.47</v>
      </c>
    </row>
    <row r="2825" spans="1:9" x14ac:dyDescent="0.2">
      <c r="A2825">
        <v>21689</v>
      </c>
      <c r="B2825" s="79">
        <v>7896523107684</v>
      </c>
      <c r="C2825" s="80" t="s">
        <v>19</v>
      </c>
      <c r="D2825" s="80" t="s">
        <v>20</v>
      </c>
      <c r="E2825" s="80" t="s">
        <v>6894</v>
      </c>
      <c r="F2825" s="80" t="s">
        <v>7370</v>
      </c>
      <c r="G2825" s="80" t="s">
        <v>6109</v>
      </c>
      <c r="H2825" t="s">
        <v>7431</v>
      </c>
      <c r="I2825" s="50">
        <v>6.55</v>
      </c>
    </row>
    <row r="2826" spans="1:9" x14ac:dyDescent="0.2">
      <c r="A2826">
        <v>94437</v>
      </c>
      <c r="B2826" s="79">
        <v>7896523113692</v>
      </c>
      <c r="C2826" s="80" t="s">
        <v>19</v>
      </c>
      <c r="D2826" s="80" t="s">
        <v>20</v>
      </c>
      <c r="E2826" s="80" t="s">
        <v>6894</v>
      </c>
      <c r="F2826" s="80" t="s">
        <v>7370</v>
      </c>
      <c r="G2826" s="80" t="s">
        <v>6109</v>
      </c>
      <c r="H2826" t="s">
        <v>7434</v>
      </c>
      <c r="I2826" s="50">
        <v>6.55</v>
      </c>
    </row>
    <row r="2827" spans="1:9" x14ac:dyDescent="0.2">
      <c r="A2827">
        <v>131522</v>
      </c>
      <c r="B2827" s="79">
        <v>7896523113715</v>
      </c>
      <c r="C2827" s="80" t="s">
        <v>19</v>
      </c>
      <c r="D2827" s="80" t="s">
        <v>20</v>
      </c>
      <c r="E2827" s="80" t="s">
        <v>6894</v>
      </c>
      <c r="F2827" s="80" t="s">
        <v>7370</v>
      </c>
      <c r="G2827" s="80" t="s">
        <v>6109</v>
      </c>
      <c r="H2827" t="s">
        <v>13897</v>
      </c>
      <c r="I2827" s="50">
        <v>6.55</v>
      </c>
    </row>
    <row r="2828" spans="1:9" x14ac:dyDescent="0.2">
      <c r="A2828">
        <v>131521</v>
      </c>
      <c r="B2828" s="79">
        <v>7896523113685</v>
      </c>
      <c r="C2828" s="80" t="s">
        <v>19</v>
      </c>
      <c r="D2828" s="80" t="s">
        <v>20</v>
      </c>
      <c r="E2828" s="80" t="s">
        <v>6894</v>
      </c>
      <c r="F2828" s="80" t="s">
        <v>7370</v>
      </c>
      <c r="G2828" s="80" t="s">
        <v>6109</v>
      </c>
      <c r="H2828" t="s">
        <v>13898</v>
      </c>
      <c r="I2828" s="50">
        <v>6.55</v>
      </c>
    </row>
    <row r="2829" spans="1:9" x14ac:dyDescent="0.2">
      <c r="A2829">
        <v>243218</v>
      </c>
      <c r="B2829" s="79">
        <v>7896523105802</v>
      </c>
      <c r="C2829" s="80" t="s">
        <v>19</v>
      </c>
      <c r="D2829" s="80" t="s">
        <v>20</v>
      </c>
      <c r="E2829" s="80" t="s">
        <v>6894</v>
      </c>
      <c r="F2829" s="80" t="s">
        <v>7370</v>
      </c>
      <c r="G2829" s="80" t="s">
        <v>6109</v>
      </c>
      <c r="H2829" t="s">
        <v>7426</v>
      </c>
      <c r="I2829" s="50">
        <v>1.34</v>
      </c>
    </row>
    <row r="2830" spans="1:9" x14ac:dyDescent="0.2">
      <c r="A2830">
        <v>243222</v>
      </c>
      <c r="B2830" s="79">
        <v>7896523113227</v>
      </c>
      <c r="C2830" s="80" t="s">
        <v>19</v>
      </c>
      <c r="D2830" s="80" t="s">
        <v>20</v>
      </c>
      <c r="E2830" s="80" t="s">
        <v>6894</v>
      </c>
      <c r="F2830" s="80" t="s">
        <v>7370</v>
      </c>
      <c r="G2830" s="80" t="s">
        <v>6109</v>
      </c>
      <c r="H2830" t="s">
        <v>7427</v>
      </c>
      <c r="I2830" s="50">
        <v>1.05</v>
      </c>
    </row>
    <row r="2831" spans="1:9" x14ac:dyDescent="0.2">
      <c r="A2831">
        <v>23572</v>
      </c>
      <c r="B2831" s="79">
        <v>7896523100821</v>
      </c>
      <c r="C2831" s="80" t="s">
        <v>19</v>
      </c>
      <c r="D2831" s="80" t="s">
        <v>20</v>
      </c>
      <c r="E2831" s="80" t="s">
        <v>6894</v>
      </c>
      <c r="F2831" s="80" t="s">
        <v>7370</v>
      </c>
      <c r="G2831" s="80" t="s">
        <v>6109</v>
      </c>
      <c r="H2831" t="s">
        <v>7423</v>
      </c>
      <c r="I2831" s="50">
        <v>2.95</v>
      </c>
    </row>
    <row r="2832" spans="1:9" x14ac:dyDescent="0.2">
      <c r="A2832">
        <v>23575</v>
      </c>
      <c r="B2832" s="79">
        <v>7896523113593</v>
      </c>
      <c r="C2832" s="80" t="s">
        <v>19</v>
      </c>
      <c r="D2832" s="80" t="s">
        <v>20</v>
      </c>
      <c r="E2832" s="80" t="s">
        <v>6894</v>
      </c>
      <c r="F2832" s="80" t="s">
        <v>7370</v>
      </c>
      <c r="G2832" s="80" t="s">
        <v>6109</v>
      </c>
      <c r="H2832" t="s">
        <v>7424</v>
      </c>
      <c r="I2832" s="50">
        <v>2.2000000000000002</v>
      </c>
    </row>
    <row r="2833" spans="1:9" x14ac:dyDescent="0.2">
      <c r="A2833">
        <v>12735</v>
      </c>
      <c r="B2833" s="79">
        <v>7896523101996</v>
      </c>
      <c r="C2833" s="80" t="s">
        <v>19</v>
      </c>
      <c r="D2833" s="80" t="s">
        <v>20</v>
      </c>
      <c r="E2833" s="80" t="s">
        <v>6894</v>
      </c>
      <c r="F2833" s="80" t="s">
        <v>7370</v>
      </c>
      <c r="G2833" s="80" t="s">
        <v>6109</v>
      </c>
      <c r="H2833" t="s">
        <v>13899</v>
      </c>
      <c r="I2833" s="50">
        <v>1.68</v>
      </c>
    </row>
    <row r="2834" spans="1:9" x14ac:dyDescent="0.2">
      <c r="A2834">
        <v>12737</v>
      </c>
      <c r="B2834" s="79">
        <v>7896523102009</v>
      </c>
      <c r="C2834" s="80" t="s">
        <v>19</v>
      </c>
      <c r="D2834" s="80" t="s">
        <v>20</v>
      </c>
      <c r="E2834" s="80" t="s">
        <v>6894</v>
      </c>
      <c r="F2834" s="80" t="s">
        <v>7370</v>
      </c>
      <c r="G2834" s="80" t="s">
        <v>6109</v>
      </c>
      <c r="H2834" t="s">
        <v>13900</v>
      </c>
      <c r="I2834" s="50">
        <v>1.84</v>
      </c>
    </row>
    <row r="2835" spans="1:9" x14ac:dyDescent="0.2">
      <c r="A2835">
        <v>447416</v>
      </c>
      <c r="B2835" s="79">
        <v>7896523173306</v>
      </c>
      <c r="C2835" s="80" t="s">
        <v>19</v>
      </c>
      <c r="D2835" s="80" t="s">
        <v>20</v>
      </c>
      <c r="E2835" s="80" t="s">
        <v>6894</v>
      </c>
      <c r="F2835" s="80" t="s">
        <v>7370</v>
      </c>
      <c r="G2835" s="80" t="s">
        <v>6109</v>
      </c>
      <c r="H2835" t="s">
        <v>7429</v>
      </c>
      <c r="I2835" s="50">
        <v>70.22</v>
      </c>
    </row>
    <row r="2836" spans="1:9" x14ac:dyDescent="0.2">
      <c r="A2836">
        <v>13086</v>
      </c>
      <c r="B2836" s="79">
        <v>7896523100326</v>
      </c>
      <c r="C2836" s="80" t="s">
        <v>19</v>
      </c>
      <c r="D2836" s="80" t="s">
        <v>20</v>
      </c>
      <c r="E2836" s="80" t="s">
        <v>6894</v>
      </c>
      <c r="F2836" s="80" t="s">
        <v>7370</v>
      </c>
      <c r="G2836" s="80" t="s">
        <v>6109</v>
      </c>
      <c r="H2836" t="s">
        <v>13901</v>
      </c>
      <c r="I2836" s="50">
        <v>6.53</v>
      </c>
    </row>
    <row r="2837" spans="1:9" x14ac:dyDescent="0.2">
      <c r="A2837">
        <v>12778</v>
      </c>
      <c r="B2837" s="79">
        <v>7896523104751</v>
      </c>
      <c r="C2837" s="80" t="s">
        <v>19</v>
      </c>
      <c r="D2837" s="80" t="s">
        <v>20</v>
      </c>
      <c r="E2837" s="80" t="s">
        <v>6894</v>
      </c>
      <c r="F2837" s="80" t="s">
        <v>7370</v>
      </c>
      <c r="G2837" s="80" t="s">
        <v>6109</v>
      </c>
      <c r="H2837" t="s">
        <v>7428</v>
      </c>
      <c r="I2837" s="50">
        <v>2.82</v>
      </c>
    </row>
    <row r="2838" spans="1:9" x14ac:dyDescent="0.2">
      <c r="A2838">
        <v>308106</v>
      </c>
      <c r="B2838" s="79">
        <v>7896080901312</v>
      </c>
      <c r="C2838" s="80" t="s">
        <v>19</v>
      </c>
      <c r="D2838" s="80" t="s">
        <v>20</v>
      </c>
      <c r="E2838" s="80" t="s">
        <v>6894</v>
      </c>
      <c r="F2838" s="80" t="s">
        <v>7370</v>
      </c>
      <c r="G2838" s="80" t="s">
        <v>6976</v>
      </c>
      <c r="H2838" t="s">
        <v>7537</v>
      </c>
      <c r="I2838" s="50">
        <v>17.260000000000002</v>
      </c>
    </row>
    <row r="2839" spans="1:9" x14ac:dyDescent="0.2">
      <c r="A2839">
        <v>186841</v>
      </c>
      <c r="B2839" s="79">
        <v>7896080900643</v>
      </c>
      <c r="C2839" s="80" t="s">
        <v>19</v>
      </c>
      <c r="D2839" s="80" t="s">
        <v>20</v>
      </c>
      <c r="E2839" s="80" t="s">
        <v>6894</v>
      </c>
      <c r="F2839" s="80" t="s">
        <v>7370</v>
      </c>
      <c r="G2839" s="80" t="s">
        <v>6976</v>
      </c>
      <c r="H2839" t="s">
        <v>7536</v>
      </c>
      <c r="I2839" s="50">
        <v>4.3099999999999996</v>
      </c>
    </row>
    <row r="2840" spans="1:9" x14ac:dyDescent="0.2">
      <c r="A2840">
        <v>220999</v>
      </c>
      <c r="B2840" s="79">
        <v>7896343085278</v>
      </c>
      <c r="C2840" s="80" t="s">
        <v>19</v>
      </c>
      <c r="D2840" s="80" t="s">
        <v>20</v>
      </c>
      <c r="E2840" s="80" t="s">
        <v>6894</v>
      </c>
      <c r="F2840" s="80" t="s">
        <v>7370</v>
      </c>
      <c r="G2840" s="80" t="s">
        <v>7371</v>
      </c>
      <c r="H2840" t="s">
        <v>13902</v>
      </c>
      <c r="I2840" s="50">
        <v>11.28</v>
      </c>
    </row>
    <row r="2841" spans="1:9" x14ac:dyDescent="0.2">
      <c r="A2841">
        <v>221005</v>
      </c>
      <c r="B2841" s="79">
        <v>7896343085179</v>
      </c>
      <c r="C2841" s="80" t="s">
        <v>19</v>
      </c>
      <c r="D2841" s="80" t="s">
        <v>20</v>
      </c>
      <c r="E2841" s="80" t="s">
        <v>6894</v>
      </c>
      <c r="F2841" s="80" t="s">
        <v>7370</v>
      </c>
      <c r="G2841" s="80" t="s">
        <v>7371</v>
      </c>
      <c r="H2841" t="s">
        <v>13903</v>
      </c>
      <c r="I2841" s="50">
        <v>6.84</v>
      </c>
    </row>
    <row r="2842" spans="1:9" x14ac:dyDescent="0.2">
      <c r="A2842">
        <v>122216</v>
      </c>
      <c r="B2842" s="79">
        <v>7896343087609</v>
      </c>
      <c r="C2842" s="80" t="s">
        <v>19</v>
      </c>
      <c r="D2842" s="80" t="s">
        <v>20</v>
      </c>
      <c r="E2842" s="80" t="s">
        <v>6894</v>
      </c>
      <c r="F2842" s="80" t="s">
        <v>7370</v>
      </c>
      <c r="G2842" s="80" t="s">
        <v>7371</v>
      </c>
      <c r="H2842" t="s">
        <v>7383</v>
      </c>
      <c r="I2842" s="50">
        <v>6.15</v>
      </c>
    </row>
    <row r="2843" spans="1:9" x14ac:dyDescent="0.2">
      <c r="A2843">
        <v>122220</v>
      </c>
      <c r="B2843" s="79">
        <v>7896343087555</v>
      </c>
      <c r="C2843" s="80" t="s">
        <v>19</v>
      </c>
      <c r="D2843" s="80" t="s">
        <v>20</v>
      </c>
      <c r="E2843" s="80" t="s">
        <v>6894</v>
      </c>
      <c r="F2843" s="80" t="s">
        <v>7370</v>
      </c>
      <c r="G2843" s="80" t="s">
        <v>7371</v>
      </c>
      <c r="H2843" t="s">
        <v>7384</v>
      </c>
      <c r="I2843" s="50">
        <v>3.66</v>
      </c>
    </row>
    <row r="2844" spans="1:9" x14ac:dyDescent="0.2">
      <c r="A2844">
        <v>107534</v>
      </c>
      <c r="B2844" s="79">
        <v>7896343085254</v>
      </c>
      <c r="C2844" s="80" t="s">
        <v>19</v>
      </c>
      <c r="D2844" s="80" t="s">
        <v>20</v>
      </c>
      <c r="E2844" s="80" t="s">
        <v>6894</v>
      </c>
      <c r="F2844" s="80" t="s">
        <v>7370</v>
      </c>
      <c r="G2844" s="80" t="s">
        <v>7371</v>
      </c>
      <c r="H2844" t="s">
        <v>7382</v>
      </c>
      <c r="I2844" s="50">
        <v>10.45</v>
      </c>
    </row>
    <row r="2845" spans="1:9" x14ac:dyDescent="0.2">
      <c r="A2845">
        <v>107541</v>
      </c>
      <c r="B2845" s="79">
        <v>7896343085261</v>
      </c>
      <c r="C2845" s="80" t="s">
        <v>19</v>
      </c>
      <c r="D2845" s="80" t="s">
        <v>20</v>
      </c>
      <c r="E2845" s="80" t="s">
        <v>6894</v>
      </c>
      <c r="F2845" s="80" t="s">
        <v>7370</v>
      </c>
      <c r="G2845" s="80" t="s">
        <v>7371</v>
      </c>
      <c r="H2845" t="s">
        <v>13904</v>
      </c>
      <c r="I2845" s="50">
        <v>11.28</v>
      </c>
    </row>
    <row r="2846" spans="1:9" x14ac:dyDescent="0.2">
      <c r="A2846">
        <v>79299</v>
      </c>
      <c r="B2846" s="79">
        <v>7896343085155</v>
      </c>
      <c r="C2846" s="80" t="s">
        <v>19</v>
      </c>
      <c r="D2846" s="80" t="s">
        <v>20</v>
      </c>
      <c r="E2846" s="80" t="s">
        <v>6894</v>
      </c>
      <c r="F2846" s="80" t="s">
        <v>7370</v>
      </c>
      <c r="G2846" s="80" t="s">
        <v>7371</v>
      </c>
      <c r="H2846" t="s">
        <v>13905</v>
      </c>
      <c r="I2846" s="50">
        <v>6.53</v>
      </c>
    </row>
    <row r="2847" spans="1:9" x14ac:dyDescent="0.2">
      <c r="A2847">
        <v>98639</v>
      </c>
      <c r="B2847" s="79">
        <v>7896343070342</v>
      </c>
      <c r="C2847" s="80" t="s">
        <v>19</v>
      </c>
      <c r="D2847" s="80" t="s">
        <v>20</v>
      </c>
      <c r="E2847" s="80" t="s">
        <v>6894</v>
      </c>
      <c r="F2847" s="80" t="s">
        <v>7370</v>
      </c>
      <c r="G2847" s="80" t="s">
        <v>7371</v>
      </c>
      <c r="H2847" t="s">
        <v>7375</v>
      </c>
      <c r="I2847" s="50">
        <v>2.69</v>
      </c>
    </row>
    <row r="2848" spans="1:9" x14ac:dyDescent="0.2">
      <c r="A2848">
        <v>122237</v>
      </c>
      <c r="B2848" s="79">
        <v>7896343083212</v>
      </c>
      <c r="C2848" s="80" t="s">
        <v>19</v>
      </c>
      <c r="D2848" s="80" t="s">
        <v>20</v>
      </c>
      <c r="E2848" s="80" t="s">
        <v>6894</v>
      </c>
      <c r="F2848" s="80" t="s">
        <v>7370</v>
      </c>
      <c r="G2848" s="80" t="s">
        <v>7371</v>
      </c>
      <c r="H2848" t="s">
        <v>13906</v>
      </c>
      <c r="I2848" s="50">
        <v>33.89</v>
      </c>
    </row>
    <row r="2849" spans="1:9" x14ac:dyDescent="0.2">
      <c r="A2849">
        <v>122236</v>
      </c>
      <c r="B2849" s="79">
        <v>7896343083113</v>
      </c>
      <c r="C2849" s="80" t="s">
        <v>19</v>
      </c>
      <c r="D2849" s="80" t="s">
        <v>20</v>
      </c>
      <c r="E2849" s="80" t="s">
        <v>6894</v>
      </c>
      <c r="F2849" s="80" t="s">
        <v>7370</v>
      </c>
      <c r="G2849" s="80" t="s">
        <v>7371</v>
      </c>
      <c r="H2849" t="s">
        <v>13907</v>
      </c>
      <c r="I2849" s="50">
        <v>18.72</v>
      </c>
    </row>
    <row r="2850" spans="1:9" x14ac:dyDescent="0.2">
      <c r="A2850">
        <v>122235</v>
      </c>
      <c r="B2850" s="79">
        <v>7896343083021</v>
      </c>
      <c r="C2850" s="80" t="s">
        <v>19</v>
      </c>
      <c r="D2850" s="80" t="s">
        <v>20</v>
      </c>
      <c r="E2850" s="80" t="s">
        <v>6894</v>
      </c>
      <c r="F2850" s="80" t="s">
        <v>7370</v>
      </c>
      <c r="G2850" s="80" t="s">
        <v>7371</v>
      </c>
      <c r="H2850" t="s">
        <v>13908</v>
      </c>
      <c r="I2850" s="50">
        <v>12.55</v>
      </c>
    </row>
    <row r="2851" spans="1:9" x14ac:dyDescent="0.2">
      <c r="A2851">
        <v>59975</v>
      </c>
      <c r="B2851" s="79">
        <v>7896343070304</v>
      </c>
      <c r="C2851" s="80" t="s">
        <v>19</v>
      </c>
      <c r="D2851" s="80" t="s">
        <v>20</v>
      </c>
      <c r="E2851" s="80" t="s">
        <v>6894</v>
      </c>
      <c r="F2851" s="80" t="s">
        <v>7370</v>
      </c>
      <c r="G2851" s="80" t="s">
        <v>7371</v>
      </c>
      <c r="H2851" t="s">
        <v>7373</v>
      </c>
      <c r="I2851" s="50">
        <v>2.69</v>
      </c>
    </row>
    <row r="2852" spans="1:9" x14ac:dyDescent="0.2">
      <c r="A2852">
        <v>82987</v>
      </c>
      <c r="B2852" s="79">
        <v>7896343070403</v>
      </c>
      <c r="C2852" s="80" t="s">
        <v>19</v>
      </c>
      <c r="D2852" s="80" t="s">
        <v>20</v>
      </c>
      <c r="E2852" s="80" t="s">
        <v>6894</v>
      </c>
      <c r="F2852" s="80" t="s">
        <v>7370</v>
      </c>
      <c r="G2852" s="80" t="s">
        <v>7371</v>
      </c>
      <c r="H2852" t="s">
        <v>7374</v>
      </c>
      <c r="I2852" s="50">
        <v>2.69</v>
      </c>
    </row>
    <row r="2853" spans="1:9" x14ac:dyDescent="0.2">
      <c r="A2853">
        <v>51150</v>
      </c>
      <c r="B2853" s="79">
        <v>7896343070540</v>
      </c>
      <c r="C2853" s="80" t="s">
        <v>19</v>
      </c>
      <c r="D2853" s="80" t="s">
        <v>20</v>
      </c>
      <c r="E2853" s="80" t="s">
        <v>6894</v>
      </c>
      <c r="F2853" s="80" t="s">
        <v>7370</v>
      </c>
      <c r="G2853" s="80" t="s">
        <v>7371</v>
      </c>
      <c r="H2853" t="s">
        <v>7372</v>
      </c>
      <c r="I2853" s="50">
        <v>2.5099999999999998</v>
      </c>
    </row>
    <row r="2854" spans="1:9" x14ac:dyDescent="0.2">
      <c r="A2854">
        <v>8358</v>
      </c>
      <c r="B2854" s="79">
        <v>7896343070243</v>
      </c>
      <c r="C2854" s="80" t="s">
        <v>19</v>
      </c>
      <c r="D2854" s="80" t="s">
        <v>20</v>
      </c>
      <c r="E2854" s="80" t="s">
        <v>6894</v>
      </c>
      <c r="F2854" s="80" t="s">
        <v>7370</v>
      </c>
      <c r="G2854" s="80" t="s">
        <v>7371</v>
      </c>
      <c r="H2854" t="s">
        <v>13909</v>
      </c>
      <c r="I2854" s="50">
        <v>2.69</v>
      </c>
    </row>
    <row r="2855" spans="1:9" x14ac:dyDescent="0.2">
      <c r="A2855">
        <v>228954</v>
      </c>
      <c r="B2855" s="79">
        <v>7896343087814</v>
      </c>
      <c r="C2855" s="80" t="s">
        <v>19</v>
      </c>
      <c r="D2855" s="80" t="s">
        <v>20</v>
      </c>
      <c r="E2855" s="80" t="s">
        <v>6894</v>
      </c>
      <c r="F2855" s="80" t="s">
        <v>7370</v>
      </c>
      <c r="G2855" s="80" t="s">
        <v>7371</v>
      </c>
      <c r="H2855" t="s">
        <v>7379</v>
      </c>
      <c r="I2855" s="50">
        <v>6.07</v>
      </c>
    </row>
    <row r="2856" spans="1:9" x14ac:dyDescent="0.2">
      <c r="A2856">
        <v>477339</v>
      </c>
      <c r="B2856" s="79">
        <v>7896343087746</v>
      </c>
      <c r="C2856" s="80" t="s">
        <v>19</v>
      </c>
      <c r="D2856" s="80" t="s">
        <v>20</v>
      </c>
      <c r="E2856" s="80" t="s">
        <v>6894</v>
      </c>
      <c r="F2856" s="80" t="s">
        <v>7370</v>
      </c>
      <c r="G2856" s="80" t="s">
        <v>7371</v>
      </c>
      <c r="H2856" t="s">
        <v>7381</v>
      </c>
      <c r="I2856" s="50">
        <v>3.63</v>
      </c>
    </row>
    <row r="2857" spans="1:9" x14ac:dyDescent="0.2">
      <c r="A2857">
        <v>477356</v>
      </c>
      <c r="B2857" s="79">
        <v>7896343088217</v>
      </c>
      <c r="C2857" s="80" t="s">
        <v>19</v>
      </c>
      <c r="D2857" s="80" t="s">
        <v>20</v>
      </c>
      <c r="E2857" s="80" t="s">
        <v>6894</v>
      </c>
      <c r="F2857" s="80" t="s">
        <v>7370</v>
      </c>
      <c r="G2857" s="80" t="s">
        <v>7371</v>
      </c>
      <c r="H2857" t="s">
        <v>13910</v>
      </c>
      <c r="I2857" s="50">
        <v>9.89</v>
      </c>
    </row>
    <row r="2858" spans="1:9" x14ac:dyDescent="0.2">
      <c r="A2858">
        <v>341699</v>
      </c>
      <c r="B2858" s="79">
        <v>7896343086008</v>
      </c>
      <c r="C2858" s="80" t="s">
        <v>19</v>
      </c>
      <c r="D2858" s="80" t="s">
        <v>20</v>
      </c>
      <c r="E2858" s="80" t="s">
        <v>6894</v>
      </c>
      <c r="F2858" s="80" t="s">
        <v>7370</v>
      </c>
      <c r="G2858" s="80" t="s">
        <v>7371</v>
      </c>
      <c r="H2858" t="s">
        <v>13911</v>
      </c>
      <c r="I2858" s="50">
        <v>8.1199999999999992</v>
      </c>
    </row>
    <row r="2859" spans="1:9" x14ac:dyDescent="0.2">
      <c r="A2859">
        <v>341707</v>
      </c>
      <c r="B2859" s="79">
        <v>7896343060008</v>
      </c>
      <c r="C2859" s="80" t="s">
        <v>19</v>
      </c>
      <c r="D2859" s="80" t="s">
        <v>20</v>
      </c>
      <c r="E2859" s="80" t="s">
        <v>6894</v>
      </c>
      <c r="F2859" s="80" t="s">
        <v>7370</v>
      </c>
      <c r="G2859" s="80" t="s">
        <v>7371</v>
      </c>
      <c r="H2859" t="s">
        <v>7380</v>
      </c>
      <c r="I2859" s="50">
        <v>10.81</v>
      </c>
    </row>
    <row r="2860" spans="1:9" x14ac:dyDescent="0.2">
      <c r="A2860">
        <v>341721</v>
      </c>
      <c r="B2860" s="79">
        <v>7896343099503</v>
      </c>
      <c r="C2860" s="80" t="s">
        <v>19</v>
      </c>
      <c r="D2860" s="80" t="s">
        <v>20</v>
      </c>
      <c r="E2860" s="80" t="s">
        <v>6894</v>
      </c>
      <c r="F2860" s="80" t="s">
        <v>7370</v>
      </c>
      <c r="G2860" s="80" t="s">
        <v>7371</v>
      </c>
      <c r="H2860" t="s">
        <v>7378</v>
      </c>
      <c r="I2860" s="50">
        <v>2.35</v>
      </c>
    </row>
    <row r="2861" spans="1:9" x14ac:dyDescent="0.2">
      <c r="A2861">
        <v>235969</v>
      </c>
      <c r="B2861" s="79">
        <v>7896343099565</v>
      </c>
      <c r="C2861" s="80" t="s">
        <v>19</v>
      </c>
      <c r="D2861" s="80" t="s">
        <v>20</v>
      </c>
      <c r="E2861" s="80" t="s">
        <v>6894</v>
      </c>
      <c r="F2861" s="80" t="s">
        <v>7370</v>
      </c>
      <c r="G2861" s="80" t="s">
        <v>7371</v>
      </c>
      <c r="H2861" t="s">
        <v>7376</v>
      </c>
      <c r="I2861" s="50">
        <v>2.35</v>
      </c>
    </row>
    <row r="2862" spans="1:9" x14ac:dyDescent="0.2">
      <c r="A2862">
        <v>235974</v>
      </c>
      <c r="B2862" s="79">
        <v>7896343099800</v>
      </c>
      <c r="C2862" s="80" t="s">
        <v>19</v>
      </c>
      <c r="D2862" s="80" t="s">
        <v>20</v>
      </c>
      <c r="E2862" s="80" t="s">
        <v>6894</v>
      </c>
      <c r="F2862" s="80" t="s">
        <v>7370</v>
      </c>
      <c r="G2862" s="80" t="s">
        <v>7371</v>
      </c>
      <c r="H2862" t="s">
        <v>7377</v>
      </c>
      <c r="I2862" s="50">
        <v>2.35</v>
      </c>
    </row>
    <row r="2863" spans="1:9" x14ac:dyDescent="0.2">
      <c r="A2863">
        <v>181502</v>
      </c>
      <c r="B2863" s="79">
        <v>7896343099442</v>
      </c>
      <c r="C2863" s="80" t="s">
        <v>19</v>
      </c>
      <c r="D2863" s="80" t="s">
        <v>20</v>
      </c>
      <c r="E2863" s="80" t="s">
        <v>6894</v>
      </c>
      <c r="F2863" s="80" t="s">
        <v>7370</v>
      </c>
      <c r="G2863" s="80" t="s">
        <v>7371</v>
      </c>
      <c r="H2863" t="s">
        <v>13912</v>
      </c>
      <c r="I2863" s="50">
        <v>2.35</v>
      </c>
    </row>
    <row r="2864" spans="1:9" x14ac:dyDescent="0.2">
      <c r="A2864">
        <v>341706</v>
      </c>
      <c r="B2864" s="79">
        <v>7896343060015</v>
      </c>
      <c r="C2864" s="80" t="s">
        <v>19</v>
      </c>
      <c r="D2864" s="80" t="s">
        <v>20</v>
      </c>
      <c r="E2864" s="80" t="s">
        <v>6894</v>
      </c>
      <c r="F2864" s="80" t="s">
        <v>7370</v>
      </c>
      <c r="G2864" s="80" t="s">
        <v>7371</v>
      </c>
      <c r="H2864" t="s">
        <v>13913</v>
      </c>
      <c r="I2864" s="50">
        <v>14.86</v>
      </c>
    </row>
    <row r="2865" spans="1:9" x14ac:dyDescent="0.2">
      <c r="A2865">
        <v>31497</v>
      </c>
      <c r="B2865" s="79">
        <v>7896243104352</v>
      </c>
      <c r="C2865" s="80" t="s">
        <v>19</v>
      </c>
      <c r="D2865" s="80" t="s">
        <v>20</v>
      </c>
      <c r="E2865" s="80" t="s">
        <v>6894</v>
      </c>
      <c r="F2865" s="80" t="s">
        <v>7370</v>
      </c>
      <c r="G2865" s="80" t="s">
        <v>7516</v>
      </c>
      <c r="H2865" t="s">
        <v>7520</v>
      </c>
      <c r="I2865" s="50">
        <v>8.65</v>
      </c>
    </row>
    <row r="2866" spans="1:9" x14ac:dyDescent="0.2">
      <c r="A2866">
        <v>31500</v>
      </c>
      <c r="B2866" s="79">
        <v>7896243104475</v>
      </c>
      <c r="C2866" s="80" t="s">
        <v>19</v>
      </c>
      <c r="D2866" s="80" t="s">
        <v>20</v>
      </c>
      <c r="E2866" s="80" t="s">
        <v>6894</v>
      </c>
      <c r="F2866" s="80" t="s">
        <v>7370</v>
      </c>
      <c r="G2866" s="80" t="s">
        <v>7516</v>
      </c>
      <c r="H2866" t="s">
        <v>7521</v>
      </c>
      <c r="I2866" s="50">
        <v>8.65</v>
      </c>
    </row>
    <row r="2867" spans="1:9" x14ac:dyDescent="0.2">
      <c r="A2867">
        <v>31505</v>
      </c>
      <c r="B2867" s="79">
        <v>7896243104505</v>
      </c>
      <c r="C2867" s="80" t="s">
        <v>19</v>
      </c>
      <c r="D2867" s="80" t="s">
        <v>20</v>
      </c>
      <c r="E2867" s="80" t="s">
        <v>6894</v>
      </c>
      <c r="F2867" s="80" t="s">
        <v>7370</v>
      </c>
      <c r="G2867" s="80" t="s">
        <v>7516</v>
      </c>
      <c r="H2867" t="s">
        <v>7522</v>
      </c>
      <c r="I2867" s="50">
        <v>8.65</v>
      </c>
    </row>
    <row r="2868" spans="1:9" x14ac:dyDescent="0.2">
      <c r="A2868">
        <v>31507</v>
      </c>
      <c r="B2868" s="79">
        <v>7896243104512</v>
      </c>
      <c r="C2868" s="80" t="s">
        <v>19</v>
      </c>
      <c r="D2868" s="80" t="s">
        <v>20</v>
      </c>
      <c r="E2868" s="80" t="s">
        <v>6894</v>
      </c>
      <c r="F2868" s="80" t="s">
        <v>7370</v>
      </c>
      <c r="G2868" s="80" t="s">
        <v>7516</v>
      </c>
      <c r="H2868" t="s">
        <v>13914</v>
      </c>
      <c r="I2868" s="50">
        <v>8.65</v>
      </c>
    </row>
    <row r="2869" spans="1:9" x14ac:dyDescent="0.2">
      <c r="A2869">
        <v>36910</v>
      </c>
      <c r="B2869" s="79">
        <v>7896243104383</v>
      </c>
      <c r="C2869" s="80" t="s">
        <v>19</v>
      </c>
      <c r="D2869" s="80" t="s">
        <v>20</v>
      </c>
      <c r="E2869" s="80" t="s">
        <v>6894</v>
      </c>
      <c r="F2869" s="80" t="s">
        <v>7370</v>
      </c>
      <c r="G2869" s="80" t="s">
        <v>7516</v>
      </c>
      <c r="H2869" t="s">
        <v>7523</v>
      </c>
      <c r="I2869" s="50">
        <v>8.65</v>
      </c>
    </row>
    <row r="2870" spans="1:9" x14ac:dyDescent="0.2">
      <c r="A2870">
        <v>237588</v>
      </c>
      <c r="B2870" s="79">
        <v>7896243104499</v>
      </c>
      <c r="C2870" s="80" t="s">
        <v>19</v>
      </c>
      <c r="D2870" s="80" t="s">
        <v>20</v>
      </c>
      <c r="E2870" s="80" t="s">
        <v>6894</v>
      </c>
      <c r="F2870" s="80" t="s">
        <v>7370</v>
      </c>
      <c r="G2870" s="80" t="s">
        <v>7516</v>
      </c>
      <c r="H2870" t="s">
        <v>7533</v>
      </c>
      <c r="I2870" s="50">
        <v>8.65</v>
      </c>
    </row>
    <row r="2871" spans="1:9" x14ac:dyDescent="0.2">
      <c r="A2871">
        <v>63478</v>
      </c>
      <c r="B2871" s="79">
        <v>7896243118342</v>
      </c>
      <c r="C2871" s="80" t="s">
        <v>19</v>
      </c>
      <c r="D2871" s="80" t="s">
        <v>20</v>
      </c>
      <c r="E2871" s="80" t="s">
        <v>6894</v>
      </c>
      <c r="F2871" s="80" t="s">
        <v>7370</v>
      </c>
      <c r="G2871" s="80" t="s">
        <v>7516</v>
      </c>
      <c r="H2871" t="s">
        <v>7524</v>
      </c>
      <c r="I2871" s="50">
        <v>6.02</v>
      </c>
    </row>
    <row r="2872" spans="1:9" x14ac:dyDescent="0.2">
      <c r="A2872">
        <v>63479</v>
      </c>
      <c r="B2872" s="79">
        <v>7896243118359</v>
      </c>
      <c r="C2872" s="80" t="s">
        <v>19</v>
      </c>
      <c r="D2872" s="80" t="s">
        <v>20</v>
      </c>
      <c r="E2872" s="80" t="s">
        <v>6894</v>
      </c>
      <c r="F2872" s="80" t="s">
        <v>7370</v>
      </c>
      <c r="G2872" s="80" t="s">
        <v>7516</v>
      </c>
      <c r="H2872" t="s">
        <v>7525</v>
      </c>
      <c r="I2872" s="50">
        <v>6.02</v>
      </c>
    </row>
    <row r="2873" spans="1:9" x14ac:dyDescent="0.2">
      <c r="A2873">
        <v>63481</v>
      </c>
      <c r="B2873" s="79">
        <v>7896243118373</v>
      </c>
      <c r="C2873" s="80" t="s">
        <v>19</v>
      </c>
      <c r="D2873" s="80" t="s">
        <v>20</v>
      </c>
      <c r="E2873" s="80" t="s">
        <v>6894</v>
      </c>
      <c r="F2873" s="80" t="s">
        <v>7370</v>
      </c>
      <c r="G2873" s="80" t="s">
        <v>7516</v>
      </c>
      <c r="H2873" t="s">
        <v>7526</v>
      </c>
      <c r="I2873" s="50">
        <v>6.02</v>
      </c>
    </row>
    <row r="2874" spans="1:9" x14ac:dyDescent="0.2">
      <c r="A2874">
        <v>63482</v>
      </c>
      <c r="B2874" s="79">
        <v>7896243118380</v>
      </c>
      <c r="C2874" s="80" t="s">
        <v>19</v>
      </c>
      <c r="D2874" s="80" t="s">
        <v>20</v>
      </c>
      <c r="E2874" s="80" t="s">
        <v>6894</v>
      </c>
      <c r="F2874" s="80" t="s">
        <v>7370</v>
      </c>
      <c r="G2874" s="80" t="s">
        <v>7516</v>
      </c>
      <c r="H2874" t="s">
        <v>13915</v>
      </c>
      <c r="I2874" s="50">
        <v>6.02</v>
      </c>
    </row>
    <row r="2875" spans="1:9" x14ac:dyDescent="0.2">
      <c r="A2875">
        <v>63483</v>
      </c>
      <c r="B2875" s="79">
        <v>7896243118397</v>
      </c>
      <c r="C2875" s="80" t="s">
        <v>19</v>
      </c>
      <c r="D2875" s="80" t="s">
        <v>20</v>
      </c>
      <c r="E2875" s="80" t="s">
        <v>6894</v>
      </c>
      <c r="F2875" s="80" t="s">
        <v>7370</v>
      </c>
      <c r="G2875" s="80" t="s">
        <v>7516</v>
      </c>
      <c r="H2875" t="s">
        <v>7527</v>
      </c>
      <c r="I2875" s="50">
        <v>6.02</v>
      </c>
    </row>
    <row r="2876" spans="1:9" x14ac:dyDescent="0.2">
      <c r="A2876">
        <v>63484</v>
      </c>
      <c r="B2876" s="79">
        <v>7896243118403</v>
      </c>
      <c r="C2876" s="80" t="s">
        <v>19</v>
      </c>
      <c r="D2876" s="80" t="s">
        <v>20</v>
      </c>
      <c r="E2876" s="80" t="s">
        <v>6894</v>
      </c>
      <c r="F2876" s="80" t="s">
        <v>7370</v>
      </c>
      <c r="G2876" s="80" t="s">
        <v>7516</v>
      </c>
      <c r="H2876" t="s">
        <v>13916</v>
      </c>
      <c r="I2876" s="50">
        <v>6.02</v>
      </c>
    </row>
    <row r="2877" spans="1:9" x14ac:dyDescent="0.2">
      <c r="A2877">
        <v>63485</v>
      </c>
      <c r="B2877" s="79">
        <v>7896243106134</v>
      </c>
      <c r="C2877" s="80" t="s">
        <v>19</v>
      </c>
      <c r="D2877" s="80" t="s">
        <v>20</v>
      </c>
      <c r="E2877" s="80" t="s">
        <v>6894</v>
      </c>
      <c r="F2877" s="80" t="s">
        <v>7370</v>
      </c>
      <c r="G2877" s="80" t="s">
        <v>7516</v>
      </c>
      <c r="H2877" t="s">
        <v>7528</v>
      </c>
      <c r="I2877" s="50">
        <v>6.02</v>
      </c>
    </row>
    <row r="2878" spans="1:9" x14ac:dyDescent="0.2">
      <c r="A2878">
        <v>76446</v>
      </c>
      <c r="B2878" s="79">
        <v>7896243104406</v>
      </c>
      <c r="C2878" s="80" t="s">
        <v>19</v>
      </c>
      <c r="D2878" s="80" t="s">
        <v>20</v>
      </c>
      <c r="E2878" s="80" t="s">
        <v>6894</v>
      </c>
      <c r="F2878" s="80" t="s">
        <v>7370</v>
      </c>
      <c r="G2878" s="80" t="s">
        <v>7516</v>
      </c>
      <c r="H2878" t="s">
        <v>13917</v>
      </c>
      <c r="I2878" s="50">
        <v>8.65</v>
      </c>
    </row>
    <row r="2879" spans="1:9" x14ac:dyDescent="0.2">
      <c r="A2879">
        <v>94018</v>
      </c>
      <c r="B2879" s="79">
        <v>7896243116430</v>
      </c>
      <c r="C2879" s="80" t="s">
        <v>19</v>
      </c>
      <c r="D2879" s="80" t="s">
        <v>20</v>
      </c>
      <c r="E2879" s="80" t="s">
        <v>6894</v>
      </c>
      <c r="F2879" s="80" t="s">
        <v>7370</v>
      </c>
      <c r="G2879" s="80" t="s">
        <v>7516</v>
      </c>
      <c r="H2879" t="s">
        <v>13918</v>
      </c>
      <c r="I2879" s="50">
        <v>10.54</v>
      </c>
    </row>
    <row r="2880" spans="1:9" x14ac:dyDescent="0.2">
      <c r="A2880">
        <v>24315</v>
      </c>
      <c r="B2880" s="79">
        <v>7896243104451</v>
      </c>
      <c r="C2880" s="80" t="s">
        <v>19</v>
      </c>
      <c r="D2880" s="80" t="s">
        <v>20</v>
      </c>
      <c r="E2880" s="80" t="s">
        <v>6894</v>
      </c>
      <c r="F2880" s="80" t="s">
        <v>7370</v>
      </c>
      <c r="G2880" s="80" t="s">
        <v>7516</v>
      </c>
      <c r="H2880" t="s">
        <v>7518</v>
      </c>
      <c r="I2880" s="50">
        <v>8.65</v>
      </c>
    </row>
    <row r="2881" spans="1:9" x14ac:dyDescent="0.2">
      <c r="A2881">
        <v>24321</v>
      </c>
      <c r="B2881" s="79">
        <v>7896243104420</v>
      </c>
      <c r="C2881" s="80" t="s">
        <v>19</v>
      </c>
      <c r="D2881" s="80" t="s">
        <v>20</v>
      </c>
      <c r="E2881" s="80" t="s">
        <v>6894</v>
      </c>
      <c r="F2881" s="80" t="s">
        <v>7370</v>
      </c>
      <c r="G2881" s="80" t="s">
        <v>7516</v>
      </c>
      <c r="H2881" t="s">
        <v>7519</v>
      </c>
      <c r="I2881" s="50">
        <v>8.65</v>
      </c>
    </row>
    <row r="2882" spans="1:9" x14ac:dyDescent="0.2">
      <c r="A2882">
        <v>82744</v>
      </c>
      <c r="B2882" s="79">
        <v>7896243104321</v>
      </c>
      <c r="C2882" s="80" t="s">
        <v>19</v>
      </c>
      <c r="D2882" s="80" t="s">
        <v>20</v>
      </c>
      <c r="E2882" s="80" t="s">
        <v>6894</v>
      </c>
      <c r="F2882" s="80" t="s">
        <v>7370</v>
      </c>
      <c r="G2882" s="80" t="s">
        <v>7516</v>
      </c>
      <c r="H2882" t="s">
        <v>7530</v>
      </c>
      <c r="I2882" s="50">
        <v>8.65</v>
      </c>
    </row>
    <row r="2883" spans="1:9" x14ac:dyDescent="0.2">
      <c r="A2883">
        <v>80470</v>
      </c>
      <c r="B2883" s="79">
        <v>7896243104345</v>
      </c>
      <c r="C2883" s="80" t="s">
        <v>19</v>
      </c>
      <c r="D2883" s="80" t="s">
        <v>20</v>
      </c>
      <c r="E2883" s="80" t="s">
        <v>6894</v>
      </c>
      <c r="F2883" s="80" t="s">
        <v>7370</v>
      </c>
      <c r="G2883" s="80" t="s">
        <v>7516</v>
      </c>
      <c r="H2883" t="s">
        <v>7529</v>
      </c>
      <c r="I2883" s="50">
        <v>8.65</v>
      </c>
    </row>
    <row r="2884" spans="1:9" x14ac:dyDescent="0.2">
      <c r="A2884">
        <v>164085</v>
      </c>
      <c r="B2884" s="79">
        <v>7896243104581</v>
      </c>
      <c r="C2884" s="80" t="s">
        <v>19</v>
      </c>
      <c r="D2884" s="80" t="s">
        <v>20</v>
      </c>
      <c r="E2884" s="80" t="s">
        <v>6894</v>
      </c>
      <c r="F2884" s="80" t="s">
        <v>7370</v>
      </c>
      <c r="G2884" s="80" t="s">
        <v>7516</v>
      </c>
      <c r="H2884" t="s">
        <v>7531</v>
      </c>
      <c r="I2884" s="50">
        <v>8.65</v>
      </c>
    </row>
    <row r="2885" spans="1:9" x14ac:dyDescent="0.2">
      <c r="A2885">
        <v>164090</v>
      </c>
      <c r="B2885" s="79">
        <v>7896243104444</v>
      </c>
      <c r="C2885" s="80" t="s">
        <v>19</v>
      </c>
      <c r="D2885" s="80" t="s">
        <v>20</v>
      </c>
      <c r="E2885" s="80" t="s">
        <v>6894</v>
      </c>
      <c r="F2885" s="80" t="s">
        <v>7370</v>
      </c>
      <c r="G2885" s="80" t="s">
        <v>7516</v>
      </c>
      <c r="H2885" t="s">
        <v>7532</v>
      </c>
      <c r="I2885" s="50">
        <v>8.65</v>
      </c>
    </row>
    <row r="2886" spans="1:9" x14ac:dyDescent="0.2">
      <c r="A2886">
        <v>164092</v>
      </c>
      <c r="B2886" s="79">
        <v>7896243104567</v>
      </c>
      <c r="C2886" s="80" t="s">
        <v>19</v>
      </c>
      <c r="D2886" s="80" t="s">
        <v>20</v>
      </c>
      <c r="E2886" s="80" t="s">
        <v>6894</v>
      </c>
      <c r="F2886" s="80" t="s">
        <v>7370</v>
      </c>
      <c r="G2886" s="80" t="s">
        <v>7516</v>
      </c>
      <c r="H2886" t="s">
        <v>13919</v>
      </c>
      <c r="I2886" s="50">
        <v>8.65</v>
      </c>
    </row>
    <row r="2887" spans="1:9" x14ac:dyDescent="0.2">
      <c r="A2887">
        <v>443603</v>
      </c>
      <c r="B2887" s="79">
        <v>7896243129744</v>
      </c>
      <c r="C2887" s="80" t="s">
        <v>19</v>
      </c>
      <c r="D2887" s="80" t="s">
        <v>20</v>
      </c>
      <c r="E2887" s="80" t="s">
        <v>6894</v>
      </c>
      <c r="F2887" s="80" t="s">
        <v>7370</v>
      </c>
      <c r="G2887" s="80" t="s">
        <v>7516</v>
      </c>
      <c r="H2887" t="s">
        <v>13920</v>
      </c>
      <c r="I2887" s="50">
        <v>23.91</v>
      </c>
    </row>
    <row r="2888" spans="1:9" x14ac:dyDescent="0.2">
      <c r="A2888">
        <v>443604</v>
      </c>
      <c r="B2888" s="79">
        <v>7896243129720</v>
      </c>
      <c r="C2888" s="80" t="s">
        <v>19</v>
      </c>
      <c r="D2888" s="80" t="s">
        <v>20</v>
      </c>
      <c r="E2888" s="80" t="s">
        <v>6894</v>
      </c>
      <c r="F2888" s="80" t="s">
        <v>7370</v>
      </c>
      <c r="G2888" s="80" t="s">
        <v>7516</v>
      </c>
      <c r="H2888" t="s">
        <v>13921</v>
      </c>
      <c r="I2888" s="50">
        <v>23.91</v>
      </c>
    </row>
    <row r="2889" spans="1:9" x14ac:dyDescent="0.2">
      <c r="A2889">
        <v>280018</v>
      </c>
      <c r="B2889" s="79">
        <v>7896243109173</v>
      </c>
      <c r="C2889" s="80" t="s">
        <v>19</v>
      </c>
      <c r="D2889" s="80" t="s">
        <v>20</v>
      </c>
      <c r="E2889" s="80" t="s">
        <v>6894</v>
      </c>
      <c r="F2889" s="80" t="s">
        <v>7370</v>
      </c>
      <c r="G2889" s="80" t="s">
        <v>7516</v>
      </c>
      <c r="H2889" t="s">
        <v>7534</v>
      </c>
      <c r="I2889" s="50">
        <v>6.02</v>
      </c>
    </row>
    <row r="2890" spans="1:9" x14ac:dyDescent="0.2">
      <c r="A2890">
        <v>280024</v>
      </c>
      <c r="B2890" s="79">
        <v>7896243109159</v>
      </c>
      <c r="C2890" s="80" t="s">
        <v>19</v>
      </c>
      <c r="D2890" s="80" t="s">
        <v>20</v>
      </c>
      <c r="E2890" s="80" t="s">
        <v>6894</v>
      </c>
      <c r="F2890" s="80" t="s">
        <v>7370</v>
      </c>
      <c r="G2890" s="80" t="s">
        <v>7516</v>
      </c>
      <c r="H2890" t="s">
        <v>7535</v>
      </c>
      <c r="I2890" s="50">
        <v>6.02</v>
      </c>
    </row>
    <row r="2891" spans="1:9" x14ac:dyDescent="0.2">
      <c r="A2891">
        <v>264291</v>
      </c>
      <c r="B2891" s="79">
        <v>7898202611604</v>
      </c>
      <c r="C2891" s="80" t="s">
        <v>19</v>
      </c>
      <c r="D2891" s="80" t="s">
        <v>20</v>
      </c>
      <c r="E2891" s="80" t="s">
        <v>6894</v>
      </c>
      <c r="F2891" s="80" t="s">
        <v>7370</v>
      </c>
      <c r="G2891" s="80" t="s">
        <v>7385</v>
      </c>
      <c r="H2891" t="s">
        <v>7397</v>
      </c>
      <c r="I2891" s="50">
        <v>7.94</v>
      </c>
    </row>
    <row r="2892" spans="1:9" x14ac:dyDescent="0.2">
      <c r="A2892">
        <v>259101</v>
      </c>
      <c r="B2892" s="79">
        <v>7898202616029</v>
      </c>
      <c r="C2892" s="80" t="s">
        <v>19</v>
      </c>
      <c r="D2892" s="80" t="s">
        <v>20</v>
      </c>
      <c r="E2892" s="80" t="s">
        <v>6894</v>
      </c>
      <c r="F2892" s="80" t="s">
        <v>7370</v>
      </c>
      <c r="G2892" s="80" t="s">
        <v>7385</v>
      </c>
      <c r="H2892" t="s">
        <v>7386</v>
      </c>
      <c r="I2892" s="50">
        <v>3.1</v>
      </c>
    </row>
    <row r="2893" spans="1:9" x14ac:dyDescent="0.2">
      <c r="A2893">
        <v>259104</v>
      </c>
      <c r="B2893" s="79">
        <v>7898202616036</v>
      </c>
      <c r="C2893" s="80" t="s">
        <v>19</v>
      </c>
      <c r="D2893" s="80" t="s">
        <v>20</v>
      </c>
      <c r="E2893" s="80" t="s">
        <v>6894</v>
      </c>
      <c r="F2893" s="80" t="s">
        <v>7370</v>
      </c>
      <c r="G2893" s="80" t="s">
        <v>7385</v>
      </c>
      <c r="H2893" t="s">
        <v>7387</v>
      </c>
      <c r="I2893" s="50">
        <v>3.09</v>
      </c>
    </row>
    <row r="2894" spans="1:9" x14ac:dyDescent="0.2">
      <c r="A2894">
        <v>259105</v>
      </c>
      <c r="B2894" s="79">
        <v>7898202616203</v>
      </c>
      <c r="C2894" s="80" t="s">
        <v>19</v>
      </c>
      <c r="D2894" s="80" t="s">
        <v>20</v>
      </c>
      <c r="E2894" s="80" t="s">
        <v>6894</v>
      </c>
      <c r="F2894" s="80" t="s">
        <v>7370</v>
      </c>
      <c r="G2894" s="80" t="s">
        <v>7385</v>
      </c>
      <c r="H2894" t="s">
        <v>7388</v>
      </c>
      <c r="I2894" s="50">
        <v>2.52</v>
      </c>
    </row>
    <row r="2895" spans="1:9" x14ac:dyDescent="0.2">
      <c r="A2895">
        <v>259108</v>
      </c>
      <c r="B2895" s="79">
        <v>7898202616210</v>
      </c>
      <c r="C2895" s="80" t="s">
        <v>19</v>
      </c>
      <c r="D2895" s="80" t="s">
        <v>20</v>
      </c>
      <c r="E2895" s="80" t="s">
        <v>6894</v>
      </c>
      <c r="F2895" s="80" t="s">
        <v>7370</v>
      </c>
      <c r="G2895" s="80" t="s">
        <v>7385</v>
      </c>
      <c r="H2895" t="s">
        <v>7389</v>
      </c>
      <c r="I2895" s="50">
        <v>2.52</v>
      </c>
    </row>
    <row r="2896" spans="1:9" x14ac:dyDescent="0.2">
      <c r="A2896">
        <v>259109</v>
      </c>
      <c r="B2896" s="79">
        <v>7898202613103</v>
      </c>
      <c r="C2896" s="80" t="s">
        <v>19</v>
      </c>
      <c r="D2896" s="80" t="s">
        <v>20</v>
      </c>
      <c r="E2896" s="80" t="s">
        <v>6894</v>
      </c>
      <c r="F2896" s="80" t="s">
        <v>7370</v>
      </c>
      <c r="G2896" s="80" t="s">
        <v>7385</v>
      </c>
      <c r="H2896" t="s">
        <v>7398</v>
      </c>
      <c r="I2896" s="50">
        <v>2.36</v>
      </c>
    </row>
    <row r="2897" spans="1:9" x14ac:dyDescent="0.2">
      <c r="A2897">
        <v>259122</v>
      </c>
      <c r="B2897" s="79">
        <v>7898202615022</v>
      </c>
      <c r="C2897" s="80" t="s">
        <v>19</v>
      </c>
      <c r="D2897" s="80" t="s">
        <v>20</v>
      </c>
      <c r="E2897" s="80" t="s">
        <v>6894</v>
      </c>
      <c r="F2897" s="80" t="s">
        <v>7370</v>
      </c>
      <c r="G2897" s="80" t="s">
        <v>7385</v>
      </c>
      <c r="H2897" t="s">
        <v>7390</v>
      </c>
      <c r="I2897" s="50">
        <v>3.1</v>
      </c>
    </row>
    <row r="2898" spans="1:9" x14ac:dyDescent="0.2">
      <c r="A2898">
        <v>259130</v>
      </c>
      <c r="B2898" s="79">
        <v>7898202615039</v>
      </c>
      <c r="C2898" s="80" t="s">
        <v>19</v>
      </c>
      <c r="D2898" s="80" t="s">
        <v>20</v>
      </c>
      <c r="E2898" s="80" t="s">
        <v>6894</v>
      </c>
      <c r="F2898" s="80" t="s">
        <v>7370</v>
      </c>
      <c r="G2898" s="80" t="s">
        <v>7385</v>
      </c>
      <c r="H2898" t="s">
        <v>7391</v>
      </c>
      <c r="I2898" s="50">
        <v>3.1</v>
      </c>
    </row>
    <row r="2899" spans="1:9" x14ac:dyDescent="0.2">
      <c r="A2899">
        <v>259136</v>
      </c>
      <c r="B2899" s="79">
        <v>7898202611734</v>
      </c>
      <c r="C2899" s="80" t="s">
        <v>19</v>
      </c>
      <c r="D2899" s="80" t="s">
        <v>20</v>
      </c>
      <c r="E2899" s="80" t="s">
        <v>6894</v>
      </c>
      <c r="F2899" s="80" t="s">
        <v>7370</v>
      </c>
      <c r="G2899" s="80" t="s">
        <v>7385</v>
      </c>
      <c r="H2899" t="s">
        <v>7399</v>
      </c>
      <c r="I2899" s="50">
        <v>6.16</v>
      </c>
    </row>
    <row r="2900" spans="1:9" x14ac:dyDescent="0.2">
      <c r="A2900">
        <v>259144</v>
      </c>
      <c r="B2900" s="79">
        <v>7898202615060</v>
      </c>
      <c r="C2900" s="80" t="s">
        <v>19</v>
      </c>
      <c r="D2900" s="80" t="s">
        <v>20</v>
      </c>
      <c r="E2900" s="80" t="s">
        <v>6894</v>
      </c>
      <c r="F2900" s="80" t="s">
        <v>7370</v>
      </c>
      <c r="G2900" s="80" t="s">
        <v>7385</v>
      </c>
      <c r="H2900" t="s">
        <v>13922</v>
      </c>
      <c r="I2900" s="50">
        <v>8.99</v>
      </c>
    </row>
    <row r="2901" spans="1:9" x14ac:dyDescent="0.2">
      <c r="A2901">
        <v>259148</v>
      </c>
      <c r="B2901" s="79">
        <v>7898202616067</v>
      </c>
      <c r="C2901" s="80" t="s">
        <v>19</v>
      </c>
      <c r="D2901" s="80" t="s">
        <v>20</v>
      </c>
      <c r="E2901" s="80" t="s">
        <v>6894</v>
      </c>
      <c r="F2901" s="80" t="s">
        <v>7370</v>
      </c>
      <c r="G2901" s="80" t="s">
        <v>7385</v>
      </c>
      <c r="H2901" t="s">
        <v>13923</v>
      </c>
      <c r="I2901" s="50">
        <v>9.83</v>
      </c>
    </row>
    <row r="2902" spans="1:9" x14ac:dyDescent="0.2">
      <c r="A2902">
        <v>264320</v>
      </c>
      <c r="B2902" s="79">
        <v>7898202612151</v>
      </c>
      <c r="C2902" s="80" t="s">
        <v>19</v>
      </c>
      <c r="D2902" s="80" t="s">
        <v>20</v>
      </c>
      <c r="E2902" s="80" t="s">
        <v>6894</v>
      </c>
      <c r="F2902" s="80" t="s">
        <v>7370</v>
      </c>
      <c r="G2902" s="80" t="s">
        <v>7385</v>
      </c>
      <c r="H2902" t="s">
        <v>13924</v>
      </c>
      <c r="I2902" s="50">
        <v>3.86</v>
      </c>
    </row>
    <row r="2903" spans="1:9" x14ac:dyDescent="0.2">
      <c r="A2903">
        <v>264321</v>
      </c>
      <c r="B2903" s="79">
        <v>7898202611970</v>
      </c>
      <c r="C2903" s="80" t="s">
        <v>19</v>
      </c>
      <c r="D2903" s="80" t="s">
        <v>20</v>
      </c>
      <c r="E2903" s="80" t="s">
        <v>6894</v>
      </c>
      <c r="F2903" s="80" t="s">
        <v>7370</v>
      </c>
      <c r="G2903" s="80" t="s">
        <v>7385</v>
      </c>
      <c r="H2903" t="s">
        <v>7392</v>
      </c>
      <c r="I2903" s="50">
        <v>3.86</v>
      </c>
    </row>
    <row r="2904" spans="1:9" x14ac:dyDescent="0.2">
      <c r="A2904">
        <v>264338</v>
      </c>
      <c r="B2904" s="79">
        <v>7898202615336</v>
      </c>
      <c r="C2904" s="80" t="s">
        <v>19</v>
      </c>
      <c r="D2904" s="80" t="s">
        <v>20</v>
      </c>
      <c r="E2904" s="80" t="s">
        <v>6894</v>
      </c>
      <c r="F2904" s="80" t="s">
        <v>7370</v>
      </c>
      <c r="G2904" s="80" t="s">
        <v>7385</v>
      </c>
      <c r="H2904" t="s">
        <v>7393</v>
      </c>
      <c r="I2904" s="50">
        <v>5.71</v>
      </c>
    </row>
    <row r="2905" spans="1:9" x14ac:dyDescent="0.2">
      <c r="A2905">
        <v>264347</v>
      </c>
      <c r="B2905" s="79">
        <v>7898202616241</v>
      </c>
      <c r="C2905" s="80" t="s">
        <v>19</v>
      </c>
      <c r="D2905" s="80" t="s">
        <v>20</v>
      </c>
      <c r="E2905" s="80" t="s">
        <v>6894</v>
      </c>
      <c r="F2905" s="80" t="s">
        <v>7370</v>
      </c>
      <c r="G2905" s="80" t="s">
        <v>7385</v>
      </c>
      <c r="H2905" t="s">
        <v>13925</v>
      </c>
      <c r="I2905" s="50">
        <v>2.4300000000000002</v>
      </c>
    </row>
    <row r="2906" spans="1:9" x14ac:dyDescent="0.2">
      <c r="A2906">
        <v>264352</v>
      </c>
      <c r="B2906" s="79">
        <v>7898202616227</v>
      </c>
      <c r="C2906" s="80" t="s">
        <v>19</v>
      </c>
      <c r="D2906" s="80" t="s">
        <v>20</v>
      </c>
      <c r="E2906" s="80" t="s">
        <v>6894</v>
      </c>
      <c r="F2906" s="80" t="s">
        <v>7370</v>
      </c>
      <c r="G2906" s="80" t="s">
        <v>7385</v>
      </c>
      <c r="H2906" t="s">
        <v>13926</v>
      </c>
      <c r="I2906" s="50">
        <v>2.4900000000000002</v>
      </c>
    </row>
    <row r="2907" spans="1:9" x14ac:dyDescent="0.2">
      <c r="A2907">
        <v>264365</v>
      </c>
      <c r="B2907" s="79">
        <v>7898202615220</v>
      </c>
      <c r="C2907" s="80" t="s">
        <v>19</v>
      </c>
      <c r="D2907" s="80" t="s">
        <v>20</v>
      </c>
      <c r="E2907" s="80" t="s">
        <v>6894</v>
      </c>
      <c r="F2907" s="80" t="s">
        <v>7370</v>
      </c>
      <c r="G2907" s="80" t="s">
        <v>7385</v>
      </c>
      <c r="H2907" t="s">
        <v>7394</v>
      </c>
      <c r="I2907" s="50">
        <v>2.4500000000000002</v>
      </c>
    </row>
    <row r="2908" spans="1:9" x14ac:dyDescent="0.2">
      <c r="A2908">
        <v>264370</v>
      </c>
      <c r="B2908" s="79">
        <v>7898202615213</v>
      </c>
      <c r="C2908" s="80" t="s">
        <v>19</v>
      </c>
      <c r="D2908" s="80" t="s">
        <v>20</v>
      </c>
      <c r="E2908" s="80" t="s">
        <v>6894</v>
      </c>
      <c r="F2908" s="80" t="s">
        <v>7370</v>
      </c>
      <c r="G2908" s="80" t="s">
        <v>7385</v>
      </c>
      <c r="H2908" t="s">
        <v>7395</v>
      </c>
      <c r="I2908" s="50">
        <v>2.52</v>
      </c>
    </row>
    <row r="2909" spans="1:9" x14ac:dyDescent="0.2">
      <c r="A2909">
        <v>264372</v>
      </c>
      <c r="B2909" s="79">
        <v>7898202615206</v>
      </c>
      <c r="C2909" s="80" t="s">
        <v>19</v>
      </c>
      <c r="D2909" s="80" t="s">
        <v>20</v>
      </c>
      <c r="E2909" s="80" t="s">
        <v>6894</v>
      </c>
      <c r="F2909" s="80" t="s">
        <v>7370</v>
      </c>
      <c r="G2909" s="80" t="s">
        <v>7385</v>
      </c>
      <c r="H2909" t="s">
        <v>7396</v>
      </c>
      <c r="I2909" s="50">
        <v>2.52</v>
      </c>
    </row>
    <row r="2910" spans="1:9" x14ac:dyDescent="0.2">
      <c r="A2910">
        <v>259116</v>
      </c>
      <c r="B2910" s="79">
        <v>7898202613301</v>
      </c>
      <c r="C2910" s="80" t="s">
        <v>19</v>
      </c>
      <c r="D2910" s="80" t="s">
        <v>20</v>
      </c>
      <c r="E2910" s="80" t="s">
        <v>6894</v>
      </c>
      <c r="F2910" s="80" t="s">
        <v>7370</v>
      </c>
      <c r="G2910" s="80" t="s">
        <v>7385</v>
      </c>
      <c r="H2910" t="s">
        <v>13927</v>
      </c>
      <c r="I2910" s="50">
        <v>19.03</v>
      </c>
    </row>
    <row r="2911" spans="1:9" x14ac:dyDescent="0.2">
      <c r="A2911">
        <v>259120</v>
      </c>
      <c r="B2911" s="79">
        <v>7898202610409</v>
      </c>
      <c r="C2911" s="80" t="s">
        <v>19</v>
      </c>
      <c r="D2911" s="80" t="s">
        <v>20</v>
      </c>
      <c r="E2911" s="80" t="s">
        <v>6894</v>
      </c>
      <c r="F2911" s="80" t="s">
        <v>7370</v>
      </c>
      <c r="G2911" s="80" t="s">
        <v>7385</v>
      </c>
      <c r="H2911" t="s">
        <v>7404</v>
      </c>
      <c r="I2911" s="50">
        <v>7.29</v>
      </c>
    </row>
    <row r="2912" spans="1:9" x14ac:dyDescent="0.2">
      <c r="A2912">
        <v>259125</v>
      </c>
      <c r="B2912" s="79">
        <v>7898202610584</v>
      </c>
      <c r="C2912" s="80" t="s">
        <v>19</v>
      </c>
      <c r="D2912" s="80" t="s">
        <v>20</v>
      </c>
      <c r="E2912" s="80" t="s">
        <v>6894</v>
      </c>
      <c r="F2912" s="80" t="s">
        <v>7370</v>
      </c>
      <c r="G2912" s="80" t="s">
        <v>7385</v>
      </c>
      <c r="H2912" t="s">
        <v>7401</v>
      </c>
      <c r="I2912" s="50">
        <v>6.41</v>
      </c>
    </row>
    <row r="2913" spans="1:9" x14ac:dyDescent="0.2">
      <c r="A2913">
        <v>259126</v>
      </c>
      <c r="B2913" s="79">
        <v>7898202610416</v>
      </c>
      <c r="C2913" s="80" t="s">
        <v>19</v>
      </c>
      <c r="D2913" s="80" t="s">
        <v>20</v>
      </c>
      <c r="E2913" s="80" t="s">
        <v>6894</v>
      </c>
      <c r="F2913" s="80" t="s">
        <v>7370</v>
      </c>
      <c r="G2913" s="80" t="s">
        <v>7385</v>
      </c>
      <c r="H2913" t="s">
        <v>13928</v>
      </c>
      <c r="I2913" s="50">
        <v>7.12</v>
      </c>
    </row>
    <row r="2914" spans="1:9" x14ac:dyDescent="0.2">
      <c r="A2914">
        <v>259127</v>
      </c>
      <c r="B2914" s="79">
        <v>7898202610577</v>
      </c>
      <c r="C2914" s="80" t="s">
        <v>19</v>
      </c>
      <c r="D2914" s="80" t="s">
        <v>20</v>
      </c>
      <c r="E2914" s="80" t="s">
        <v>6894</v>
      </c>
      <c r="F2914" s="80" t="s">
        <v>7370</v>
      </c>
      <c r="G2914" s="80" t="s">
        <v>7385</v>
      </c>
      <c r="H2914" t="s">
        <v>13929</v>
      </c>
      <c r="I2914" s="50">
        <v>8.73</v>
      </c>
    </row>
    <row r="2915" spans="1:9" x14ac:dyDescent="0.2">
      <c r="A2915">
        <v>259129</v>
      </c>
      <c r="B2915" s="79">
        <v>7898202610515</v>
      </c>
      <c r="C2915" s="80" t="s">
        <v>19</v>
      </c>
      <c r="D2915" s="80" t="s">
        <v>20</v>
      </c>
      <c r="E2915" s="80" t="s">
        <v>6894</v>
      </c>
      <c r="F2915" s="80" t="s">
        <v>7370</v>
      </c>
      <c r="G2915" s="80" t="s">
        <v>7385</v>
      </c>
      <c r="H2915" t="s">
        <v>13930</v>
      </c>
      <c r="I2915" s="50">
        <v>12.86</v>
      </c>
    </row>
    <row r="2916" spans="1:9" x14ac:dyDescent="0.2">
      <c r="A2916">
        <v>259132</v>
      </c>
      <c r="B2916" s="79">
        <v>7898202611130</v>
      </c>
      <c r="C2916" s="80" t="s">
        <v>19</v>
      </c>
      <c r="D2916" s="80" t="s">
        <v>20</v>
      </c>
      <c r="E2916" s="80" t="s">
        <v>6894</v>
      </c>
      <c r="F2916" s="80" t="s">
        <v>7370</v>
      </c>
      <c r="G2916" s="80" t="s">
        <v>7385</v>
      </c>
      <c r="H2916" t="s">
        <v>7402</v>
      </c>
      <c r="I2916" s="50">
        <v>8.7799999999999994</v>
      </c>
    </row>
    <row r="2917" spans="1:9" x14ac:dyDescent="0.2">
      <c r="A2917">
        <v>259134</v>
      </c>
      <c r="B2917" s="79">
        <v>7898202610300</v>
      </c>
      <c r="C2917" s="80" t="s">
        <v>19</v>
      </c>
      <c r="D2917" s="80" t="s">
        <v>20</v>
      </c>
      <c r="E2917" s="80" t="s">
        <v>6894</v>
      </c>
      <c r="F2917" s="80" t="s">
        <v>7370</v>
      </c>
      <c r="G2917" s="80" t="s">
        <v>7385</v>
      </c>
      <c r="H2917" t="s">
        <v>13931</v>
      </c>
      <c r="I2917" s="50">
        <v>6.38</v>
      </c>
    </row>
    <row r="2918" spans="1:9" x14ac:dyDescent="0.2">
      <c r="A2918">
        <v>259138</v>
      </c>
      <c r="B2918" s="79">
        <v>7898202610706</v>
      </c>
      <c r="C2918" s="80" t="s">
        <v>19</v>
      </c>
      <c r="D2918" s="80" t="s">
        <v>20</v>
      </c>
      <c r="E2918" s="80" t="s">
        <v>6894</v>
      </c>
      <c r="F2918" s="80" t="s">
        <v>7370</v>
      </c>
      <c r="G2918" s="80" t="s">
        <v>7385</v>
      </c>
      <c r="H2918" t="s">
        <v>7405</v>
      </c>
      <c r="I2918" s="50">
        <v>8.3800000000000008</v>
      </c>
    </row>
    <row r="2919" spans="1:9" x14ac:dyDescent="0.2">
      <c r="A2919">
        <v>259141</v>
      </c>
      <c r="B2919" s="79">
        <v>7898202610225</v>
      </c>
      <c r="C2919" s="80" t="s">
        <v>19</v>
      </c>
      <c r="D2919" s="80" t="s">
        <v>20</v>
      </c>
      <c r="E2919" s="80" t="s">
        <v>6894</v>
      </c>
      <c r="F2919" s="80" t="s">
        <v>7370</v>
      </c>
      <c r="G2919" s="80" t="s">
        <v>7385</v>
      </c>
      <c r="H2919" t="s">
        <v>7406</v>
      </c>
      <c r="I2919" s="50">
        <v>12.29</v>
      </c>
    </row>
    <row r="2920" spans="1:9" x14ac:dyDescent="0.2">
      <c r="A2920">
        <v>259146</v>
      </c>
      <c r="B2920" s="79">
        <v>7898202610317</v>
      </c>
      <c r="C2920" s="80" t="s">
        <v>19</v>
      </c>
      <c r="D2920" s="80" t="s">
        <v>20</v>
      </c>
      <c r="E2920" s="80" t="s">
        <v>6894</v>
      </c>
      <c r="F2920" s="80" t="s">
        <v>7370</v>
      </c>
      <c r="G2920" s="80" t="s">
        <v>7385</v>
      </c>
      <c r="H2920" t="s">
        <v>7407</v>
      </c>
      <c r="I2920" s="50">
        <v>6.79</v>
      </c>
    </row>
    <row r="2921" spans="1:9" x14ac:dyDescent="0.2">
      <c r="A2921">
        <v>259149</v>
      </c>
      <c r="B2921" s="79">
        <v>7898202610218</v>
      </c>
      <c r="C2921" s="80" t="s">
        <v>19</v>
      </c>
      <c r="D2921" s="80" t="s">
        <v>20</v>
      </c>
      <c r="E2921" s="80" t="s">
        <v>6894</v>
      </c>
      <c r="F2921" s="80" t="s">
        <v>7370</v>
      </c>
      <c r="G2921" s="80" t="s">
        <v>7385</v>
      </c>
      <c r="H2921" t="s">
        <v>7408</v>
      </c>
      <c r="I2921" s="50">
        <v>12.29</v>
      </c>
    </row>
    <row r="2922" spans="1:9" x14ac:dyDescent="0.2">
      <c r="A2922">
        <v>259150</v>
      </c>
      <c r="B2922" s="79">
        <v>7898202610324</v>
      </c>
      <c r="C2922" s="80" t="s">
        <v>19</v>
      </c>
      <c r="D2922" s="80" t="s">
        <v>20</v>
      </c>
      <c r="E2922" s="80" t="s">
        <v>6894</v>
      </c>
      <c r="F2922" s="80" t="s">
        <v>7370</v>
      </c>
      <c r="G2922" s="80" t="s">
        <v>7385</v>
      </c>
      <c r="H2922" t="s">
        <v>13932</v>
      </c>
      <c r="I2922" s="50">
        <v>7.29</v>
      </c>
    </row>
    <row r="2923" spans="1:9" x14ac:dyDescent="0.2">
      <c r="A2923">
        <v>264384</v>
      </c>
      <c r="B2923" s="79">
        <v>7898202619198</v>
      </c>
      <c r="C2923" s="80" t="s">
        <v>19</v>
      </c>
      <c r="D2923" s="80" t="s">
        <v>20</v>
      </c>
      <c r="E2923" s="80" t="s">
        <v>6894</v>
      </c>
      <c r="F2923" s="80" t="s">
        <v>7370</v>
      </c>
      <c r="G2923" s="80" t="s">
        <v>7385</v>
      </c>
      <c r="H2923" t="s">
        <v>7410</v>
      </c>
      <c r="I2923" s="50">
        <v>7.92</v>
      </c>
    </row>
    <row r="2924" spans="1:9" x14ac:dyDescent="0.2">
      <c r="A2924">
        <v>264325</v>
      </c>
      <c r="B2924" s="79">
        <v>7898202618009</v>
      </c>
      <c r="C2924" s="80" t="s">
        <v>19</v>
      </c>
      <c r="D2924" s="80" t="s">
        <v>20</v>
      </c>
      <c r="E2924" s="80" t="s">
        <v>6894</v>
      </c>
      <c r="F2924" s="80" t="s">
        <v>7370</v>
      </c>
      <c r="G2924" s="80" t="s">
        <v>7385</v>
      </c>
      <c r="H2924" t="s">
        <v>7409</v>
      </c>
      <c r="I2924" s="50">
        <v>8.3699999999999992</v>
      </c>
    </row>
    <row r="2925" spans="1:9" x14ac:dyDescent="0.2">
      <c r="A2925">
        <v>380358</v>
      </c>
      <c r="B2925" s="79">
        <v>7898202614247</v>
      </c>
      <c r="C2925" s="80" t="s">
        <v>19</v>
      </c>
      <c r="D2925" s="80" t="s">
        <v>20</v>
      </c>
      <c r="E2925" s="80" t="s">
        <v>6894</v>
      </c>
      <c r="F2925" s="80" t="s">
        <v>7370</v>
      </c>
      <c r="G2925" s="80" t="s">
        <v>7385</v>
      </c>
      <c r="H2925" t="s">
        <v>13933</v>
      </c>
      <c r="I2925" s="50">
        <v>14.85</v>
      </c>
    </row>
    <row r="2926" spans="1:9" x14ac:dyDescent="0.2">
      <c r="A2926">
        <v>380367</v>
      </c>
      <c r="B2926" s="79">
        <v>7898202614452</v>
      </c>
      <c r="C2926" s="80" t="s">
        <v>19</v>
      </c>
      <c r="D2926" s="80" t="s">
        <v>20</v>
      </c>
      <c r="E2926" s="80" t="s">
        <v>6894</v>
      </c>
      <c r="F2926" s="80" t="s">
        <v>7370</v>
      </c>
      <c r="G2926" s="80" t="s">
        <v>7385</v>
      </c>
      <c r="H2926" t="s">
        <v>13934</v>
      </c>
      <c r="I2926" s="50">
        <v>2.97</v>
      </c>
    </row>
    <row r="2927" spans="1:9" x14ac:dyDescent="0.2">
      <c r="A2927">
        <v>380370</v>
      </c>
      <c r="B2927" s="79">
        <v>7898202614483</v>
      </c>
      <c r="C2927" s="80" t="s">
        <v>19</v>
      </c>
      <c r="D2927" s="80" t="s">
        <v>20</v>
      </c>
      <c r="E2927" s="80" t="s">
        <v>6894</v>
      </c>
      <c r="F2927" s="80" t="s">
        <v>7370</v>
      </c>
      <c r="G2927" s="80" t="s">
        <v>7385</v>
      </c>
      <c r="H2927" t="s">
        <v>13935</v>
      </c>
      <c r="I2927" s="50">
        <v>5.53</v>
      </c>
    </row>
    <row r="2928" spans="1:9" x14ac:dyDescent="0.2">
      <c r="A2928">
        <v>380376</v>
      </c>
      <c r="B2928" s="79">
        <v>7898202614469</v>
      </c>
      <c r="C2928" s="80" t="s">
        <v>19</v>
      </c>
      <c r="D2928" s="80" t="s">
        <v>20</v>
      </c>
      <c r="E2928" s="80" t="s">
        <v>6894</v>
      </c>
      <c r="F2928" s="80" t="s">
        <v>7370</v>
      </c>
      <c r="G2928" s="80" t="s">
        <v>7385</v>
      </c>
      <c r="H2928" t="s">
        <v>7403</v>
      </c>
      <c r="I2928" s="50">
        <v>4.21</v>
      </c>
    </row>
    <row r="2929" spans="1:9" x14ac:dyDescent="0.2">
      <c r="A2929">
        <v>380378</v>
      </c>
      <c r="B2929" s="79">
        <v>7898202614476</v>
      </c>
      <c r="C2929" s="80" t="s">
        <v>19</v>
      </c>
      <c r="D2929" s="80" t="s">
        <v>20</v>
      </c>
      <c r="E2929" s="80" t="s">
        <v>6894</v>
      </c>
      <c r="F2929" s="80" t="s">
        <v>7370</v>
      </c>
      <c r="G2929" s="80" t="s">
        <v>7385</v>
      </c>
      <c r="H2929" t="s">
        <v>13936</v>
      </c>
      <c r="I2929" s="50">
        <v>6.64</v>
      </c>
    </row>
    <row r="2930" spans="1:9" x14ac:dyDescent="0.2">
      <c r="A2930">
        <v>264292</v>
      </c>
      <c r="B2930" s="79">
        <v>7898202611673</v>
      </c>
      <c r="C2930" s="80" t="s">
        <v>19</v>
      </c>
      <c r="D2930" s="80" t="s">
        <v>20</v>
      </c>
      <c r="E2930" s="80" t="s">
        <v>6894</v>
      </c>
      <c r="F2930" s="80" t="s">
        <v>7370</v>
      </c>
      <c r="G2930" s="80" t="s">
        <v>7385</v>
      </c>
      <c r="H2930" t="s">
        <v>7400</v>
      </c>
      <c r="I2930" s="50">
        <v>7.69</v>
      </c>
    </row>
    <row r="2931" spans="1:9" x14ac:dyDescent="0.2">
      <c r="A2931">
        <v>467305</v>
      </c>
      <c r="B2931" s="79">
        <v>7896597100246</v>
      </c>
      <c r="C2931" s="80" t="s">
        <v>19</v>
      </c>
      <c r="D2931" s="80" t="s">
        <v>20</v>
      </c>
      <c r="E2931" s="80" t="s">
        <v>6894</v>
      </c>
      <c r="F2931" s="80" t="s">
        <v>7370</v>
      </c>
      <c r="G2931" s="80" t="s">
        <v>4525</v>
      </c>
      <c r="H2931" t="s">
        <v>7540</v>
      </c>
      <c r="I2931" s="50">
        <v>3.73</v>
      </c>
    </row>
    <row r="2932" spans="1:9" x14ac:dyDescent="0.2">
      <c r="A2932">
        <v>467286</v>
      </c>
      <c r="B2932" s="79">
        <v>7896597100208</v>
      </c>
      <c r="C2932" s="80" t="s">
        <v>19</v>
      </c>
      <c r="D2932" s="80" t="s">
        <v>20</v>
      </c>
      <c r="E2932" s="80" t="s">
        <v>6894</v>
      </c>
      <c r="F2932" s="80" t="s">
        <v>7370</v>
      </c>
      <c r="G2932" s="80" t="s">
        <v>4525</v>
      </c>
      <c r="H2932" t="s">
        <v>7538</v>
      </c>
      <c r="I2932" s="50">
        <v>5.0599999999999996</v>
      </c>
    </row>
    <row r="2933" spans="1:9" x14ac:dyDescent="0.2">
      <c r="A2933">
        <v>467290</v>
      </c>
      <c r="B2933" s="79">
        <v>7896597100215</v>
      </c>
      <c r="C2933" s="80" t="s">
        <v>19</v>
      </c>
      <c r="D2933" s="80" t="s">
        <v>20</v>
      </c>
      <c r="E2933" s="80" t="s">
        <v>6894</v>
      </c>
      <c r="F2933" s="80" t="s">
        <v>7370</v>
      </c>
      <c r="G2933" s="80" t="s">
        <v>4525</v>
      </c>
      <c r="H2933" t="s">
        <v>7539</v>
      </c>
      <c r="I2933" s="50">
        <v>4.08</v>
      </c>
    </row>
    <row r="2934" spans="1:9" x14ac:dyDescent="0.2">
      <c r="A2934">
        <v>480984</v>
      </c>
      <c r="B2934" s="79">
        <v>7899845857084</v>
      </c>
      <c r="C2934" s="80" t="s">
        <v>19</v>
      </c>
      <c r="D2934" s="80" t="s">
        <v>20</v>
      </c>
      <c r="E2934" s="80" t="s">
        <v>6894</v>
      </c>
      <c r="F2934" s="80" t="s">
        <v>7370</v>
      </c>
      <c r="G2934" s="80" t="s">
        <v>7445</v>
      </c>
      <c r="H2934" t="s">
        <v>7446</v>
      </c>
      <c r="I2934" s="50">
        <v>11.29</v>
      </c>
    </row>
    <row r="2935" spans="1:9" x14ac:dyDescent="0.2">
      <c r="A2935">
        <v>480986</v>
      </c>
      <c r="B2935" s="79">
        <v>7899845857091</v>
      </c>
      <c r="C2935" s="80" t="s">
        <v>19</v>
      </c>
      <c r="D2935" s="80" t="s">
        <v>20</v>
      </c>
      <c r="E2935" s="80" t="s">
        <v>6894</v>
      </c>
      <c r="F2935" s="80" t="s">
        <v>7370</v>
      </c>
      <c r="G2935" s="80" t="s">
        <v>7445</v>
      </c>
      <c r="H2935" t="s">
        <v>7447</v>
      </c>
      <c r="I2935" s="50">
        <v>15.5</v>
      </c>
    </row>
    <row r="2936" spans="1:9" x14ac:dyDescent="0.2">
      <c r="A2936">
        <v>480987</v>
      </c>
      <c r="B2936" s="79">
        <v>7899845857107</v>
      </c>
      <c r="C2936" s="80" t="s">
        <v>19</v>
      </c>
      <c r="D2936" s="80" t="s">
        <v>20</v>
      </c>
      <c r="E2936" s="80" t="s">
        <v>6894</v>
      </c>
      <c r="F2936" s="80" t="s">
        <v>7370</v>
      </c>
      <c r="G2936" s="80" t="s">
        <v>7445</v>
      </c>
      <c r="H2936" t="s">
        <v>7448</v>
      </c>
      <c r="I2936" s="50">
        <v>19.260000000000002</v>
      </c>
    </row>
    <row r="2937" spans="1:9" x14ac:dyDescent="0.2">
      <c r="A2937">
        <v>480988</v>
      </c>
      <c r="B2937" s="79">
        <v>7899845857114</v>
      </c>
      <c r="C2937" s="80" t="s">
        <v>19</v>
      </c>
      <c r="D2937" s="80" t="s">
        <v>20</v>
      </c>
      <c r="E2937" s="80" t="s">
        <v>6894</v>
      </c>
      <c r="F2937" s="80" t="s">
        <v>7370</v>
      </c>
      <c r="G2937" s="80" t="s">
        <v>7445</v>
      </c>
      <c r="H2937" t="s">
        <v>7449</v>
      </c>
      <c r="I2937" s="50">
        <v>26.93</v>
      </c>
    </row>
    <row r="2938" spans="1:9" x14ac:dyDescent="0.2">
      <c r="A2938">
        <v>306216</v>
      </c>
      <c r="B2938" s="79">
        <v>7898939720365</v>
      </c>
      <c r="C2938" s="80" t="s">
        <v>19</v>
      </c>
      <c r="D2938" s="80" t="s">
        <v>20</v>
      </c>
      <c r="E2938" s="80" t="s">
        <v>6894</v>
      </c>
      <c r="F2938" s="80" t="s">
        <v>7370</v>
      </c>
      <c r="G2938" s="80" t="s">
        <v>7411</v>
      </c>
      <c r="H2938" t="s">
        <v>7420</v>
      </c>
      <c r="I2938" s="50">
        <v>2.35</v>
      </c>
    </row>
    <row r="2939" spans="1:9" x14ac:dyDescent="0.2">
      <c r="A2939">
        <v>306218</v>
      </c>
      <c r="B2939" s="79">
        <v>7898939720112</v>
      </c>
      <c r="C2939" s="80" t="s">
        <v>19</v>
      </c>
      <c r="D2939" s="80" t="s">
        <v>20</v>
      </c>
      <c r="E2939" s="80" t="s">
        <v>6894</v>
      </c>
      <c r="F2939" s="80" t="s">
        <v>7370</v>
      </c>
      <c r="G2939" s="80" t="s">
        <v>7411</v>
      </c>
      <c r="H2939" t="s">
        <v>7421</v>
      </c>
      <c r="I2939" s="50">
        <v>2.2999999999999998</v>
      </c>
    </row>
    <row r="2940" spans="1:9" x14ac:dyDescent="0.2">
      <c r="A2940">
        <v>554212</v>
      </c>
      <c r="B2940" s="79">
        <v>7898939720013</v>
      </c>
      <c r="C2940" s="80" t="s">
        <v>19</v>
      </c>
      <c r="D2940" s="80" t="s">
        <v>20</v>
      </c>
      <c r="E2940" s="80" t="s">
        <v>6894</v>
      </c>
      <c r="F2940" s="80" t="s">
        <v>7370</v>
      </c>
      <c r="G2940" s="80" t="s">
        <v>7411</v>
      </c>
      <c r="H2940" t="s">
        <v>7419</v>
      </c>
      <c r="I2940" s="50">
        <v>2.14</v>
      </c>
    </row>
    <row r="2941" spans="1:9" x14ac:dyDescent="0.2">
      <c r="A2941">
        <v>500675</v>
      </c>
      <c r="B2941" s="79">
        <v>7898939720105</v>
      </c>
      <c r="C2941" s="80" t="s">
        <v>19</v>
      </c>
      <c r="D2941" s="80" t="s">
        <v>20</v>
      </c>
      <c r="E2941" s="80" t="s">
        <v>6894</v>
      </c>
      <c r="F2941" s="80" t="s">
        <v>7370</v>
      </c>
      <c r="G2941" s="80" t="s">
        <v>7411</v>
      </c>
      <c r="H2941" t="s">
        <v>7414</v>
      </c>
      <c r="I2941" s="50">
        <v>7.46</v>
      </c>
    </row>
    <row r="2942" spans="1:9" x14ac:dyDescent="0.2">
      <c r="A2942">
        <v>500714</v>
      </c>
      <c r="B2942" s="79">
        <v>7898939720044</v>
      </c>
      <c r="C2942" s="80" t="s">
        <v>19</v>
      </c>
      <c r="D2942" s="80" t="s">
        <v>20</v>
      </c>
      <c r="E2942" s="80" t="s">
        <v>6894</v>
      </c>
      <c r="F2942" s="80" t="s">
        <v>7370</v>
      </c>
      <c r="G2942" s="80" t="s">
        <v>7411</v>
      </c>
      <c r="H2942" t="s">
        <v>7417</v>
      </c>
      <c r="I2942" s="50">
        <v>3.81</v>
      </c>
    </row>
    <row r="2943" spans="1:9" x14ac:dyDescent="0.2">
      <c r="A2943">
        <v>500720</v>
      </c>
      <c r="B2943" s="79">
        <v>7898939720051</v>
      </c>
      <c r="C2943" s="80" t="s">
        <v>19</v>
      </c>
      <c r="D2943" s="80" t="s">
        <v>20</v>
      </c>
      <c r="E2943" s="80" t="s">
        <v>6894</v>
      </c>
      <c r="F2943" s="80" t="s">
        <v>7370</v>
      </c>
      <c r="G2943" s="80" t="s">
        <v>7411</v>
      </c>
      <c r="H2943" t="s">
        <v>13937</v>
      </c>
      <c r="I2943" s="50">
        <v>4.34</v>
      </c>
    </row>
    <row r="2944" spans="1:9" x14ac:dyDescent="0.2">
      <c r="A2944">
        <v>500724</v>
      </c>
      <c r="B2944" s="79">
        <v>7898939720075</v>
      </c>
      <c r="C2944" s="80" t="s">
        <v>19</v>
      </c>
      <c r="D2944" s="80" t="s">
        <v>20</v>
      </c>
      <c r="E2944" s="80" t="s">
        <v>6894</v>
      </c>
      <c r="F2944" s="80" t="s">
        <v>7370</v>
      </c>
      <c r="G2944" s="80" t="s">
        <v>7411</v>
      </c>
      <c r="H2944" t="s">
        <v>7418</v>
      </c>
      <c r="I2944" s="50">
        <v>4.5999999999999996</v>
      </c>
    </row>
    <row r="2945" spans="1:9" x14ac:dyDescent="0.2">
      <c r="A2945">
        <v>492796</v>
      </c>
      <c r="B2945" s="79">
        <v>7898939720082</v>
      </c>
      <c r="C2945" s="80" t="s">
        <v>19</v>
      </c>
      <c r="D2945" s="80" t="s">
        <v>20</v>
      </c>
      <c r="E2945" s="80" t="s">
        <v>6894</v>
      </c>
      <c r="F2945" s="80" t="s">
        <v>7370</v>
      </c>
      <c r="G2945" s="80" t="s">
        <v>7411</v>
      </c>
      <c r="H2945" t="s">
        <v>7412</v>
      </c>
      <c r="I2945" s="50">
        <v>4.59</v>
      </c>
    </row>
    <row r="2946" spans="1:9" x14ac:dyDescent="0.2">
      <c r="A2946">
        <v>492797</v>
      </c>
      <c r="B2946" s="79">
        <v>7898939720068</v>
      </c>
      <c r="C2946" s="80" t="s">
        <v>19</v>
      </c>
      <c r="D2946" s="80" t="s">
        <v>20</v>
      </c>
      <c r="E2946" s="80" t="s">
        <v>6894</v>
      </c>
      <c r="F2946" s="80" t="s">
        <v>7370</v>
      </c>
      <c r="G2946" s="80" t="s">
        <v>7411</v>
      </c>
      <c r="H2946" t="s">
        <v>7413</v>
      </c>
      <c r="I2946" s="50">
        <v>4.4400000000000004</v>
      </c>
    </row>
    <row r="2947" spans="1:9" x14ac:dyDescent="0.2">
      <c r="A2947">
        <v>570697</v>
      </c>
      <c r="B2947" s="79">
        <v>7893029349044</v>
      </c>
      <c r="C2947" s="80" t="s">
        <v>19</v>
      </c>
      <c r="D2947" s="80" t="s">
        <v>20</v>
      </c>
      <c r="E2947" s="80" t="s">
        <v>6894</v>
      </c>
      <c r="F2947" s="80" t="s">
        <v>7370</v>
      </c>
      <c r="G2947" s="80" t="s">
        <v>7450</v>
      </c>
      <c r="H2947" t="s">
        <v>7467</v>
      </c>
      <c r="I2947" s="50">
        <v>4.32</v>
      </c>
    </row>
    <row r="2948" spans="1:9" x14ac:dyDescent="0.2">
      <c r="A2948">
        <v>570699</v>
      </c>
      <c r="B2948" s="79">
        <v>7898192837473</v>
      </c>
      <c r="C2948" s="80" t="s">
        <v>19</v>
      </c>
      <c r="D2948" s="80" t="s">
        <v>20</v>
      </c>
      <c r="E2948" s="80" t="s">
        <v>6894</v>
      </c>
      <c r="F2948" s="80" t="s">
        <v>7370</v>
      </c>
      <c r="G2948" s="80" t="s">
        <v>7450</v>
      </c>
      <c r="H2948" t="s">
        <v>7468</v>
      </c>
      <c r="I2948" s="50">
        <v>4.32</v>
      </c>
    </row>
    <row r="2949" spans="1:9" x14ac:dyDescent="0.2">
      <c r="A2949">
        <v>570701</v>
      </c>
      <c r="B2949" s="79">
        <v>7896778900092</v>
      </c>
      <c r="C2949" s="80" t="s">
        <v>19</v>
      </c>
      <c r="D2949" s="80" t="s">
        <v>20</v>
      </c>
      <c r="E2949" s="80" t="s">
        <v>6894</v>
      </c>
      <c r="F2949" s="80" t="s">
        <v>7370</v>
      </c>
      <c r="G2949" s="80" t="s">
        <v>7450</v>
      </c>
      <c r="H2949" t="s">
        <v>7469</v>
      </c>
      <c r="I2949" s="50">
        <v>4.32</v>
      </c>
    </row>
    <row r="2950" spans="1:9" x14ac:dyDescent="0.2">
      <c r="A2950">
        <v>570702</v>
      </c>
      <c r="B2950" s="79">
        <v>7893092849304</v>
      </c>
      <c r="C2950" s="80" t="s">
        <v>19</v>
      </c>
      <c r="D2950" s="80" t="s">
        <v>20</v>
      </c>
      <c r="E2950" s="80" t="s">
        <v>6894</v>
      </c>
      <c r="F2950" s="80" t="s">
        <v>7370</v>
      </c>
      <c r="G2950" s="80" t="s">
        <v>7450</v>
      </c>
      <c r="H2950" t="s">
        <v>13938</v>
      </c>
      <c r="I2950" s="50">
        <v>4.22</v>
      </c>
    </row>
    <row r="2951" spans="1:9" x14ac:dyDescent="0.2">
      <c r="A2951">
        <v>570703</v>
      </c>
      <c r="B2951" s="79">
        <v>7893457776047</v>
      </c>
      <c r="C2951" s="80" t="s">
        <v>19</v>
      </c>
      <c r="D2951" s="80" t="s">
        <v>20</v>
      </c>
      <c r="E2951" s="80" t="s">
        <v>6894</v>
      </c>
      <c r="F2951" s="80" t="s">
        <v>7370</v>
      </c>
      <c r="G2951" s="80" t="s">
        <v>7450</v>
      </c>
      <c r="H2951" t="s">
        <v>7470</v>
      </c>
      <c r="I2951" s="50">
        <v>4.3099999999999996</v>
      </c>
    </row>
    <row r="2952" spans="1:9" x14ac:dyDescent="0.2">
      <c r="A2952">
        <v>570706</v>
      </c>
      <c r="B2952" s="79">
        <v>7893748372842</v>
      </c>
      <c r="C2952" s="80" t="s">
        <v>19</v>
      </c>
      <c r="D2952" s="80" t="s">
        <v>20</v>
      </c>
      <c r="E2952" s="80" t="s">
        <v>6894</v>
      </c>
      <c r="F2952" s="80" t="s">
        <v>7370</v>
      </c>
      <c r="G2952" s="80" t="s">
        <v>7450</v>
      </c>
      <c r="H2952" t="s">
        <v>7471</v>
      </c>
      <c r="I2952" s="50">
        <v>3.93</v>
      </c>
    </row>
    <row r="2953" spans="1:9" x14ac:dyDescent="0.2">
      <c r="A2953">
        <v>570708</v>
      </c>
      <c r="B2953" s="79">
        <v>7893424089927</v>
      </c>
      <c r="C2953" s="80" t="s">
        <v>19</v>
      </c>
      <c r="D2953" s="80" t="s">
        <v>20</v>
      </c>
      <c r="E2953" s="80" t="s">
        <v>6894</v>
      </c>
      <c r="F2953" s="80" t="s">
        <v>7370</v>
      </c>
      <c r="G2953" s="80" t="s">
        <v>7450</v>
      </c>
      <c r="H2953" t="s">
        <v>7472</v>
      </c>
      <c r="I2953" s="50">
        <v>4.32</v>
      </c>
    </row>
    <row r="2954" spans="1:9" x14ac:dyDescent="0.2">
      <c r="A2954">
        <v>570712</v>
      </c>
      <c r="B2954" s="79">
        <v>7895837284098</v>
      </c>
      <c r="C2954" s="80" t="s">
        <v>19</v>
      </c>
      <c r="D2954" s="80" t="s">
        <v>20</v>
      </c>
      <c r="E2954" s="80" t="s">
        <v>6894</v>
      </c>
      <c r="F2954" s="80" t="s">
        <v>7370</v>
      </c>
      <c r="G2954" s="80" t="s">
        <v>7450</v>
      </c>
      <c r="H2954" t="s">
        <v>7473</v>
      </c>
      <c r="I2954" s="50">
        <v>4.3099999999999996</v>
      </c>
    </row>
    <row r="2955" spans="1:9" x14ac:dyDescent="0.2">
      <c r="A2955">
        <v>570713</v>
      </c>
      <c r="B2955" s="79">
        <v>7890273949822</v>
      </c>
      <c r="C2955" s="80" t="s">
        <v>19</v>
      </c>
      <c r="D2955" s="80" t="s">
        <v>20</v>
      </c>
      <c r="E2955" s="80" t="s">
        <v>6894</v>
      </c>
      <c r="F2955" s="80" t="s">
        <v>7370</v>
      </c>
      <c r="G2955" s="80" t="s">
        <v>7450</v>
      </c>
      <c r="H2955" t="s">
        <v>7474</v>
      </c>
      <c r="I2955" s="50">
        <v>4.32</v>
      </c>
    </row>
    <row r="2956" spans="1:9" x14ac:dyDescent="0.2">
      <c r="A2956">
        <v>570717</v>
      </c>
      <c r="B2956" s="79">
        <v>7892716383491</v>
      </c>
      <c r="C2956" s="80" t="s">
        <v>19</v>
      </c>
      <c r="D2956" s="80" t="s">
        <v>20</v>
      </c>
      <c r="E2956" s="80" t="s">
        <v>6894</v>
      </c>
      <c r="F2956" s="80" t="s">
        <v>7370</v>
      </c>
      <c r="G2956" s="80" t="s">
        <v>7450</v>
      </c>
      <c r="H2956" t="s">
        <v>7475</v>
      </c>
      <c r="I2956" s="50">
        <v>4.3099999999999996</v>
      </c>
    </row>
    <row r="2957" spans="1:9" x14ac:dyDescent="0.2">
      <c r="A2957">
        <v>570797</v>
      </c>
      <c r="B2957" s="79">
        <v>74468584969</v>
      </c>
      <c r="C2957" s="80" t="s">
        <v>19</v>
      </c>
      <c r="D2957" s="80" t="s">
        <v>20</v>
      </c>
      <c r="E2957" s="80" t="s">
        <v>6894</v>
      </c>
      <c r="F2957" s="80" t="s">
        <v>7370</v>
      </c>
      <c r="G2957" s="80" t="s">
        <v>7450</v>
      </c>
      <c r="H2957" t="s">
        <v>7515</v>
      </c>
      <c r="I2957" s="50">
        <v>3.3</v>
      </c>
    </row>
    <row r="2958" spans="1:9" x14ac:dyDescent="0.2">
      <c r="A2958">
        <v>570798</v>
      </c>
      <c r="B2958" s="79">
        <v>7890669038956</v>
      </c>
      <c r="C2958" s="80" t="s">
        <v>19</v>
      </c>
      <c r="D2958" s="80" t="s">
        <v>20</v>
      </c>
      <c r="E2958" s="80" t="s">
        <v>6894</v>
      </c>
      <c r="F2958" s="80" t="s">
        <v>7370</v>
      </c>
      <c r="G2958" s="80" t="s">
        <v>7450</v>
      </c>
      <c r="H2958" t="s">
        <v>7514</v>
      </c>
      <c r="I2958" s="50">
        <v>2.7</v>
      </c>
    </row>
    <row r="2959" spans="1:9" x14ac:dyDescent="0.2">
      <c r="A2959">
        <v>570613</v>
      </c>
      <c r="B2959" s="79">
        <v>7893969325092</v>
      </c>
      <c r="C2959" s="80" t="s">
        <v>19</v>
      </c>
      <c r="D2959" s="80" t="s">
        <v>20</v>
      </c>
      <c r="E2959" s="80" t="s">
        <v>6894</v>
      </c>
      <c r="F2959" s="80" t="s">
        <v>7370</v>
      </c>
      <c r="G2959" s="80" t="s">
        <v>7450</v>
      </c>
      <c r="H2959" t="s">
        <v>7484</v>
      </c>
      <c r="I2959" s="50">
        <v>6.01</v>
      </c>
    </row>
    <row r="2960" spans="1:9" x14ac:dyDescent="0.2">
      <c r="A2960">
        <v>570615</v>
      </c>
      <c r="B2960" s="79">
        <v>7893969325108</v>
      </c>
      <c r="C2960" s="80" t="s">
        <v>19</v>
      </c>
      <c r="D2960" s="80" t="s">
        <v>20</v>
      </c>
      <c r="E2960" s="80" t="s">
        <v>6894</v>
      </c>
      <c r="F2960" s="80" t="s">
        <v>7370</v>
      </c>
      <c r="G2960" s="80" t="s">
        <v>7450</v>
      </c>
      <c r="H2960" t="s">
        <v>7485</v>
      </c>
      <c r="I2960" s="50">
        <v>6.09</v>
      </c>
    </row>
    <row r="2961" spans="1:9" x14ac:dyDescent="0.2">
      <c r="A2961">
        <v>570620</v>
      </c>
      <c r="B2961" s="79">
        <v>7893969325115</v>
      </c>
      <c r="C2961" s="80" t="s">
        <v>19</v>
      </c>
      <c r="D2961" s="80" t="s">
        <v>20</v>
      </c>
      <c r="E2961" s="80" t="s">
        <v>6894</v>
      </c>
      <c r="F2961" s="80" t="s">
        <v>7370</v>
      </c>
      <c r="G2961" s="80" t="s">
        <v>7450</v>
      </c>
      <c r="H2961" t="s">
        <v>7486</v>
      </c>
      <c r="I2961" s="50">
        <v>5.59</v>
      </c>
    </row>
    <row r="2962" spans="1:9" x14ac:dyDescent="0.2">
      <c r="A2962">
        <v>570621</v>
      </c>
      <c r="B2962" s="79">
        <v>7893969325122</v>
      </c>
      <c r="C2962" s="80" t="s">
        <v>19</v>
      </c>
      <c r="D2962" s="80" t="s">
        <v>20</v>
      </c>
      <c r="E2962" s="80" t="s">
        <v>6894</v>
      </c>
      <c r="F2962" s="80" t="s">
        <v>7370</v>
      </c>
      <c r="G2962" s="80" t="s">
        <v>7450</v>
      </c>
      <c r="H2962" t="s">
        <v>7487</v>
      </c>
      <c r="I2962" s="50">
        <v>6.14</v>
      </c>
    </row>
    <row r="2963" spans="1:9" x14ac:dyDescent="0.2">
      <c r="A2963">
        <v>570623</v>
      </c>
      <c r="B2963" s="79">
        <v>7893969325139</v>
      </c>
      <c r="C2963" s="80" t="s">
        <v>19</v>
      </c>
      <c r="D2963" s="80" t="s">
        <v>20</v>
      </c>
      <c r="E2963" s="80" t="s">
        <v>6894</v>
      </c>
      <c r="F2963" s="80" t="s">
        <v>7370</v>
      </c>
      <c r="G2963" s="80" t="s">
        <v>7450</v>
      </c>
      <c r="H2963" t="s">
        <v>7488</v>
      </c>
      <c r="I2963" s="50">
        <v>6.14</v>
      </c>
    </row>
    <row r="2964" spans="1:9" x14ac:dyDescent="0.2">
      <c r="A2964">
        <v>570624</v>
      </c>
      <c r="B2964" s="79">
        <v>7893969325146</v>
      </c>
      <c r="C2964" s="80" t="s">
        <v>19</v>
      </c>
      <c r="D2964" s="80" t="s">
        <v>20</v>
      </c>
      <c r="E2964" s="80" t="s">
        <v>6894</v>
      </c>
      <c r="F2964" s="80" t="s">
        <v>7370</v>
      </c>
      <c r="G2964" s="80" t="s">
        <v>7450</v>
      </c>
      <c r="H2964" t="s">
        <v>7489</v>
      </c>
      <c r="I2964" s="50">
        <v>6.13</v>
      </c>
    </row>
    <row r="2965" spans="1:9" x14ac:dyDescent="0.2">
      <c r="A2965">
        <v>570625</v>
      </c>
      <c r="B2965" s="79">
        <v>7893969325153</v>
      </c>
      <c r="C2965" s="80" t="s">
        <v>19</v>
      </c>
      <c r="D2965" s="80" t="s">
        <v>20</v>
      </c>
      <c r="E2965" s="80" t="s">
        <v>6894</v>
      </c>
      <c r="F2965" s="80" t="s">
        <v>7370</v>
      </c>
      <c r="G2965" s="80" t="s">
        <v>7450</v>
      </c>
      <c r="H2965" t="s">
        <v>7490</v>
      </c>
      <c r="I2965" s="50">
        <v>6.14</v>
      </c>
    </row>
    <row r="2966" spans="1:9" x14ac:dyDescent="0.2">
      <c r="A2966">
        <v>570626</v>
      </c>
      <c r="B2966" s="79">
        <v>7893979325167</v>
      </c>
      <c r="C2966" s="80" t="s">
        <v>19</v>
      </c>
      <c r="D2966" s="80" t="s">
        <v>20</v>
      </c>
      <c r="E2966" s="80" t="s">
        <v>6894</v>
      </c>
      <c r="F2966" s="80" t="s">
        <v>7370</v>
      </c>
      <c r="G2966" s="80" t="s">
        <v>7450</v>
      </c>
      <c r="H2966" t="s">
        <v>7491</v>
      </c>
      <c r="I2966" s="50">
        <v>6.01</v>
      </c>
    </row>
    <row r="2967" spans="1:9" x14ac:dyDescent="0.2">
      <c r="A2967">
        <v>570634</v>
      </c>
      <c r="B2967" s="79">
        <v>7893979325174</v>
      </c>
      <c r="C2967" s="80" t="s">
        <v>19</v>
      </c>
      <c r="D2967" s="80" t="s">
        <v>20</v>
      </c>
      <c r="E2967" s="80" t="s">
        <v>6894</v>
      </c>
      <c r="F2967" s="80" t="s">
        <v>7370</v>
      </c>
      <c r="G2967" s="80" t="s">
        <v>7450</v>
      </c>
      <c r="H2967" t="s">
        <v>7492</v>
      </c>
      <c r="I2967" s="50">
        <v>6.11</v>
      </c>
    </row>
    <row r="2968" spans="1:9" x14ac:dyDescent="0.2">
      <c r="A2968">
        <v>570642</v>
      </c>
      <c r="B2968" s="79">
        <v>7893979325181</v>
      </c>
      <c r="C2968" s="80" t="s">
        <v>19</v>
      </c>
      <c r="D2968" s="80" t="s">
        <v>20</v>
      </c>
      <c r="E2968" s="80" t="s">
        <v>6894</v>
      </c>
      <c r="F2968" s="80" t="s">
        <v>7370</v>
      </c>
      <c r="G2968" s="80" t="s">
        <v>7450</v>
      </c>
      <c r="H2968" t="s">
        <v>7493</v>
      </c>
      <c r="I2968" s="50">
        <v>6.12</v>
      </c>
    </row>
    <row r="2969" spans="1:9" x14ac:dyDescent="0.2">
      <c r="A2969">
        <v>570643</v>
      </c>
      <c r="B2969" s="79">
        <v>7898777711549</v>
      </c>
      <c r="C2969" s="80" t="s">
        <v>19</v>
      </c>
      <c r="D2969" s="80" t="s">
        <v>20</v>
      </c>
      <c r="E2969" s="80" t="s">
        <v>6894</v>
      </c>
      <c r="F2969" s="80" t="s">
        <v>7370</v>
      </c>
      <c r="G2969" s="80" t="s">
        <v>7450</v>
      </c>
      <c r="H2969" t="s">
        <v>7494</v>
      </c>
      <c r="I2969" s="50">
        <v>6.01</v>
      </c>
    </row>
    <row r="2970" spans="1:9" x14ac:dyDescent="0.2">
      <c r="A2970">
        <v>570645</v>
      </c>
      <c r="B2970" s="79">
        <v>7898777711556</v>
      </c>
      <c r="C2970" s="80" t="s">
        <v>19</v>
      </c>
      <c r="D2970" s="80" t="s">
        <v>20</v>
      </c>
      <c r="E2970" s="80" t="s">
        <v>6894</v>
      </c>
      <c r="F2970" s="80" t="s">
        <v>7370</v>
      </c>
      <c r="G2970" s="80" t="s">
        <v>7450</v>
      </c>
      <c r="H2970" t="s">
        <v>7495</v>
      </c>
      <c r="I2970" s="50">
        <v>6.14</v>
      </c>
    </row>
    <row r="2971" spans="1:9" x14ac:dyDescent="0.2">
      <c r="A2971">
        <v>570653</v>
      </c>
      <c r="B2971" s="79">
        <v>7898777711563</v>
      </c>
      <c r="C2971" s="80" t="s">
        <v>19</v>
      </c>
      <c r="D2971" s="80" t="s">
        <v>20</v>
      </c>
      <c r="E2971" s="80" t="s">
        <v>6894</v>
      </c>
      <c r="F2971" s="80" t="s">
        <v>7370</v>
      </c>
      <c r="G2971" s="80" t="s">
        <v>7450</v>
      </c>
      <c r="H2971" t="s">
        <v>13939</v>
      </c>
      <c r="I2971" s="50">
        <v>6.14</v>
      </c>
    </row>
    <row r="2972" spans="1:9" x14ac:dyDescent="0.2">
      <c r="A2972">
        <v>570654</v>
      </c>
      <c r="B2972" s="79">
        <v>7898777711570</v>
      </c>
      <c r="C2972" s="80" t="s">
        <v>19</v>
      </c>
      <c r="D2972" s="80" t="s">
        <v>20</v>
      </c>
      <c r="E2972" s="80" t="s">
        <v>6894</v>
      </c>
      <c r="F2972" s="80" t="s">
        <v>7370</v>
      </c>
      <c r="G2972" s="80" t="s">
        <v>7450</v>
      </c>
      <c r="H2972" t="s">
        <v>7496</v>
      </c>
      <c r="I2972" s="50">
        <v>6.14</v>
      </c>
    </row>
    <row r="2973" spans="1:9" x14ac:dyDescent="0.2">
      <c r="A2973">
        <v>570655</v>
      </c>
      <c r="B2973" s="79">
        <v>7898777711587</v>
      </c>
      <c r="C2973" s="80" t="s">
        <v>19</v>
      </c>
      <c r="D2973" s="80" t="s">
        <v>20</v>
      </c>
      <c r="E2973" s="80" t="s">
        <v>6894</v>
      </c>
      <c r="F2973" s="80" t="s">
        <v>7370</v>
      </c>
      <c r="G2973" s="80" t="s">
        <v>7450</v>
      </c>
      <c r="H2973" t="s">
        <v>7497</v>
      </c>
      <c r="I2973" s="50">
        <v>6.13</v>
      </c>
    </row>
    <row r="2974" spans="1:9" x14ac:dyDescent="0.2">
      <c r="A2974">
        <v>570656</v>
      </c>
      <c r="B2974" s="79">
        <v>7898777711594</v>
      </c>
      <c r="C2974" s="80" t="s">
        <v>19</v>
      </c>
      <c r="D2974" s="80" t="s">
        <v>20</v>
      </c>
      <c r="E2974" s="80" t="s">
        <v>6894</v>
      </c>
      <c r="F2974" s="80" t="s">
        <v>7370</v>
      </c>
      <c r="G2974" s="80" t="s">
        <v>7450</v>
      </c>
      <c r="H2974" t="s">
        <v>7498</v>
      </c>
      <c r="I2974" s="50">
        <v>6.06</v>
      </c>
    </row>
    <row r="2975" spans="1:9" x14ac:dyDescent="0.2">
      <c r="A2975">
        <v>570659</v>
      </c>
      <c r="B2975" s="79">
        <v>7898777711600</v>
      </c>
      <c r="C2975" s="80" t="s">
        <v>19</v>
      </c>
      <c r="D2975" s="80" t="s">
        <v>20</v>
      </c>
      <c r="E2975" s="80" t="s">
        <v>6894</v>
      </c>
      <c r="F2975" s="80" t="s">
        <v>7370</v>
      </c>
      <c r="G2975" s="80" t="s">
        <v>7450</v>
      </c>
      <c r="H2975" t="s">
        <v>7499</v>
      </c>
      <c r="I2975" s="50">
        <v>6.12</v>
      </c>
    </row>
    <row r="2976" spans="1:9" x14ac:dyDescent="0.2">
      <c r="A2976">
        <v>570660</v>
      </c>
      <c r="B2976" s="79">
        <v>7898777711617</v>
      </c>
      <c r="C2976" s="80" t="s">
        <v>19</v>
      </c>
      <c r="D2976" s="80" t="s">
        <v>20</v>
      </c>
      <c r="E2976" s="80" t="s">
        <v>6894</v>
      </c>
      <c r="F2976" s="80" t="s">
        <v>7370</v>
      </c>
      <c r="G2976" s="80" t="s">
        <v>7450</v>
      </c>
      <c r="H2976" t="s">
        <v>7500</v>
      </c>
      <c r="I2976" s="50">
        <v>5.99</v>
      </c>
    </row>
    <row r="2977" spans="1:9" x14ac:dyDescent="0.2">
      <c r="A2977">
        <v>570661</v>
      </c>
      <c r="B2977" s="79">
        <v>7898777711624</v>
      </c>
      <c r="C2977" s="80" t="s">
        <v>19</v>
      </c>
      <c r="D2977" s="80" t="s">
        <v>20</v>
      </c>
      <c r="E2977" s="80" t="s">
        <v>6894</v>
      </c>
      <c r="F2977" s="80" t="s">
        <v>7370</v>
      </c>
      <c r="G2977" s="80" t="s">
        <v>7450</v>
      </c>
      <c r="H2977" t="s">
        <v>7501</v>
      </c>
      <c r="I2977" s="50">
        <v>6.12</v>
      </c>
    </row>
    <row r="2978" spans="1:9" x14ac:dyDescent="0.2">
      <c r="A2978">
        <v>570662</v>
      </c>
      <c r="B2978" s="79">
        <v>7898777711631</v>
      </c>
      <c r="C2978" s="80" t="s">
        <v>19</v>
      </c>
      <c r="D2978" s="80" t="s">
        <v>20</v>
      </c>
      <c r="E2978" s="80" t="s">
        <v>6894</v>
      </c>
      <c r="F2978" s="80" t="s">
        <v>7370</v>
      </c>
      <c r="G2978" s="80" t="s">
        <v>7450</v>
      </c>
      <c r="H2978" t="s">
        <v>7502</v>
      </c>
      <c r="I2978" s="50">
        <v>6.14</v>
      </c>
    </row>
    <row r="2979" spans="1:9" x14ac:dyDescent="0.2">
      <c r="A2979">
        <v>570664</v>
      </c>
      <c r="B2979" s="79">
        <v>7893979325204</v>
      </c>
      <c r="C2979" s="80" t="s">
        <v>19</v>
      </c>
      <c r="D2979" s="80" t="s">
        <v>20</v>
      </c>
      <c r="E2979" s="80" t="s">
        <v>6894</v>
      </c>
      <c r="F2979" s="80" t="s">
        <v>7370</v>
      </c>
      <c r="G2979" s="80" t="s">
        <v>7450</v>
      </c>
      <c r="H2979" t="s">
        <v>7503</v>
      </c>
      <c r="I2979" s="50">
        <v>6.01</v>
      </c>
    </row>
    <row r="2980" spans="1:9" x14ac:dyDescent="0.2">
      <c r="A2980">
        <v>570677</v>
      </c>
      <c r="B2980" s="79">
        <v>7893979325211</v>
      </c>
      <c r="C2980" s="80" t="s">
        <v>19</v>
      </c>
      <c r="D2980" s="80" t="s">
        <v>20</v>
      </c>
      <c r="E2980" s="80" t="s">
        <v>6894</v>
      </c>
      <c r="F2980" s="80" t="s">
        <v>7370</v>
      </c>
      <c r="G2980" s="80" t="s">
        <v>7450</v>
      </c>
      <c r="H2980" t="s">
        <v>13940</v>
      </c>
      <c r="I2980" s="50">
        <v>6.14</v>
      </c>
    </row>
    <row r="2981" spans="1:9" x14ac:dyDescent="0.2">
      <c r="A2981">
        <v>570678</v>
      </c>
      <c r="B2981" s="79">
        <v>7893979325228</v>
      </c>
      <c r="C2981" s="80" t="s">
        <v>19</v>
      </c>
      <c r="D2981" s="80" t="s">
        <v>20</v>
      </c>
      <c r="E2981" s="80" t="s">
        <v>6894</v>
      </c>
      <c r="F2981" s="80" t="s">
        <v>7370</v>
      </c>
      <c r="G2981" s="80" t="s">
        <v>7450</v>
      </c>
      <c r="H2981" t="s">
        <v>7504</v>
      </c>
      <c r="I2981" s="50">
        <v>6.14</v>
      </c>
    </row>
    <row r="2982" spans="1:9" x14ac:dyDescent="0.2">
      <c r="A2982">
        <v>570679</v>
      </c>
      <c r="B2982" s="79">
        <v>7893979325235</v>
      </c>
      <c r="C2982" s="80" t="s">
        <v>19</v>
      </c>
      <c r="D2982" s="80" t="s">
        <v>20</v>
      </c>
      <c r="E2982" s="80" t="s">
        <v>6894</v>
      </c>
      <c r="F2982" s="80" t="s">
        <v>7370</v>
      </c>
      <c r="G2982" s="80" t="s">
        <v>7450</v>
      </c>
      <c r="H2982" t="s">
        <v>7505</v>
      </c>
      <c r="I2982" s="50">
        <v>6.14</v>
      </c>
    </row>
    <row r="2983" spans="1:9" x14ac:dyDescent="0.2">
      <c r="A2983">
        <v>570681</v>
      </c>
      <c r="B2983" s="79">
        <v>7893979325242</v>
      </c>
      <c r="C2983" s="80" t="s">
        <v>19</v>
      </c>
      <c r="D2983" s="80" t="s">
        <v>20</v>
      </c>
      <c r="E2983" s="80" t="s">
        <v>6894</v>
      </c>
      <c r="F2983" s="80" t="s">
        <v>7370</v>
      </c>
      <c r="G2983" s="80" t="s">
        <v>7450</v>
      </c>
      <c r="H2983" t="s">
        <v>7506</v>
      </c>
      <c r="I2983" s="50">
        <v>6</v>
      </c>
    </row>
    <row r="2984" spans="1:9" x14ac:dyDescent="0.2">
      <c r="A2984">
        <v>570682</v>
      </c>
      <c r="B2984" s="79">
        <v>7893979325259</v>
      </c>
      <c r="C2984" s="80" t="s">
        <v>19</v>
      </c>
      <c r="D2984" s="80" t="s">
        <v>20</v>
      </c>
      <c r="E2984" s="80" t="s">
        <v>6894</v>
      </c>
      <c r="F2984" s="80" t="s">
        <v>7370</v>
      </c>
      <c r="G2984" s="80" t="s">
        <v>7450</v>
      </c>
      <c r="H2984" t="s">
        <v>7507</v>
      </c>
      <c r="I2984" s="50">
        <v>6.06</v>
      </c>
    </row>
    <row r="2985" spans="1:9" x14ac:dyDescent="0.2">
      <c r="A2985">
        <v>570684</v>
      </c>
      <c r="B2985" s="79">
        <v>7893979325266</v>
      </c>
      <c r="C2985" s="80" t="s">
        <v>19</v>
      </c>
      <c r="D2985" s="80" t="s">
        <v>20</v>
      </c>
      <c r="E2985" s="80" t="s">
        <v>6894</v>
      </c>
      <c r="F2985" s="80" t="s">
        <v>7370</v>
      </c>
      <c r="G2985" s="80" t="s">
        <v>7450</v>
      </c>
      <c r="H2985" t="s">
        <v>7508</v>
      </c>
      <c r="I2985" s="50">
        <v>6.11</v>
      </c>
    </row>
    <row r="2986" spans="1:9" x14ac:dyDescent="0.2">
      <c r="A2986">
        <v>570687</v>
      </c>
      <c r="B2986" s="79">
        <v>7893979325273</v>
      </c>
      <c r="C2986" s="80" t="s">
        <v>19</v>
      </c>
      <c r="D2986" s="80" t="s">
        <v>20</v>
      </c>
      <c r="E2986" s="80" t="s">
        <v>6894</v>
      </c>
      <c r="F2986" s="80" t="s">
        <v>7370</v>
      </c>
      <c r="G2986" s="80" t="s">
        <v>7450</v>
      </c>
      <c r="H2986" t="s">
        <v>7509</v>
      </c>
      <c r="I2986" s="50">
        <v>6.12</v>
      </c>
    </row>
    <row r="2987" spans="1:9" x14ac:dyDescent="0.2">
      <c r="A2987">
        <v>570688</v>
      </c>
      <c r="B2987" s="79">
        <v>7893989325287</v>
      </c>
      <c r="C2987" s="80" t="s">
        <v>19</v>
      </c>
      <c r="D2987" s="80" t="s">
        <v>20</v>
      </c>
      <c r="E2987" s="80" t="s">
        <v>6894</v>
      </c>
      <c r="F2987" s="80" t="s">
        <v>7370</v>
      </c>
      <c r="G2987" s="80" t="s">
        <v>7450</v>
      </c>
      <c r="H2987" t="s">
        <v>7510</v>
      </c>
      <c r="I2987" s="50">
        <v>6.01</v>
      </c>
    </row>
    <row r="2988" spans="1:9" x14ac:dyDescent="0.2">
      <c r="A2988">
        <v>570690</v>
      </c>
      <c r="B2988" s="79">
        <v>7893989325294</v>
      </c>
      <c r="C2988" s="80" t="s">
        <v>19</v>
      </c>
      <c r="D2988" s="80" t="s">
        <v>20</v>
      </c>
      <c r="E2988" s="80" t="s">
        <v>6894</v>
      </c>
      <c r="F2988" s="80" t="s">
        <v>7370</v>
      </c>
      <c r="G2988" s="80" t="s">
        <v>7450</v>
      </c>
      <c r="H2988" t="s">
        <v>7511</v>
      </c>
      <c r="I2988" s="50">
        <v>6.11</v>
      </c>
    </row>
    <row r="2989" spans="1:9" x14ac:dyDescent="0.2">
      <c r="A2989">
        <v>570694</v>
      </c>
      <c r="B2989" s="79">
        <v>7899044200049</v>
      </c>
      <c r="C2989" s="80" t="s">
        <v>19</v>
      </c>
      <c r="D2989" s="80" t="s">
        <v>20</v>
      </c>
      <c r="E2989" s="80" t="s">
        <v>6894</v>
      </c>
      <c r="F2989" s="80" t="s">
        <v>7370</v>
      </c>
      <c r="G2989" s="80" t="s">
        <v>7450</v>
      </c>
      <c r="H2989" t="s">
        <v>7512</v>
      </c>
      <c r="I2989" s="50">
        <v>4.09</v>
      </c>
    </row>
    <row r="2990" spans="1:9" x14ac:dyDescent="0.2">
      <c r="A2990">
        <v>570696</v>
      </c>
      <c r="B2990" s="79">
        <v>7899044200056</v>
      </c>
      <c r="C2990" s="80" t="s">
        <v>19</v>
      </c>
      <c r="D2990" s="80" t="s">
        <v>20</v>
      </c>
      <c r="E2990" s="80" t="s">
        <v>6894</v>
      </c>
      <c r="F2990" s="80" t="s">
        <v>7370</v>
      </c>
      <c r="G2990" s="80" t="s">
        <v>7450</v>
      </c>
      <c r="H2990" t="s">
        <v>7513</v>
      </c>
      <c r="I2990" s="50">
        <v>7.8</v>
      </c>
    </row>
    <row r="2991" spans="1:9" x14ac:dyDescent="0.2">
      <c r="A2991">
        <v>570596</v>
      </c>
      <c r="B2991" s="79">
        <v>7898777711860</v>
      </c>
      <c r="C2991" s="80" t="s">
        <v>19</v>
      </c>
      <c r="D2991" s="80" t="s">
        <v>20</v>
      </c>
      <c r="E2991" s="80" t="s">
        <v>6894</v>
      </c>
      <c r="F2991" s="80" t="s">
        <v>7370</v>
      </c>
      <c r="G2991" s="80" t="s">
        <v>7450</v>
      </c>
      <c r="H2991" t="s">
        <v>7476</v>
      </c>
      <c r="I2991" s="50">
        <v>3.67</v>
      </c>
    </row>
    <row r="2992" spans="1:9" x14ac:dyDescent="0.2">
      <c r="A2992">
        <v>570597</v>
      </c>
      <c r="B2992" s="79">
        <v>7898777711877</v>
      </c>
      <c r="C2992" s="80" t="s">
        <v>19</v>
      </c>
      <c r="D2992" s="80" t="s">
        <v>20</v>
      </c>
      <c r="E2992" s="80" t="s">
        <v>6894</v>
      </c>
      <c r="F2992" s="80" t="s">
        <v>7370</v>
      </c>
      <c r="G2992" s="80" t="s">
        <v>7450</v>
      </c>
      <c r="H2992" t="s">
        <v>13941</v>
      </c>
      <c r="I2992" s="50">
        <v>3.61</v>
      </c>
    </row>
    <row r="2993" spans="1:9" x14ac:dyDescent="0.2">
      <c r="A2993">
        <v>570598</v>
      </c>
      <c r="B2993" s="79">
        <v>7898777711884</v>
      </c>
      <c r="C2993" s="80" t="s">
        <v>19</v>
      </c>
      <c r="D2993" s="80" t="s">
        <v>20</v>
      </c>
      <c r="E2993" s="80" t="s">
        <v>6894</v>
      </c>
      <c r="F2993" s="80" t="s">
        <v>7370</v>
      </c>
      <c r="G2993" s="80" t="s">
        <v>7450</v>
      </c>
      <c r="H2993" t="s">
        <v>7477</v>
      </c>
      <c r="I2993" s="50">
        <v>3.68</v>
      </c>
    </row>
    <row r="2994" spans="1:9" x14ac:dyDescent="0.2">
      <c r="A2994">
        <v>570600</v>
      </c>
      <c r="B2994" s="79">
        <v>7898777711891</v>
      </c>
      <c r="C2994" s="80" t="s">
        <v>19</v>
      </c>
      <c r="D2994" s="80" t="s">
        <v>20</v>
      </c>
      <c r="E2994" s="80" t="s">
        <v>6894</v>
      </c>
      <c r="F2994" s="80" t="s">
        <v>7370</v>
      </c>
      <c r="G2994" s="80" t="s">
        <v>7450</v>
      </c>
      <c r="H2994" t="s">
        <v>13942</v>
      </c>
      <c r="I2994" s="50">
        <v>3.68</v>
      </c>
    </row>
    <row r="2995" spans="1:9" x14ac:dyDescent="0.2">
      <c r="A2995">
        <v>570605</v>
      </c>
      <c r="B2995" s="79">
        <v>7898777711907</v>
      </c>
      <c r="C2995" s="80" t="s">
        <v>19</v>
      </c>
      <c r="D2995" s="80" t="s">
        <v>20</v>
      </c>
      <c r="E2995" s="80" t="s">
        <v>6894</v>
      </c>
      <c r="F2995" s="80" t="s">
        <v>7370</v>
      </c>
      <c r="G2995" s="80" t="s">
        <v>7450</v>
      </c>
      <c r="H2995" t="s">
        <v>7478</v>
      </c>
      <c r="I2995" s="50">
        <v>3.68</v>
      </c>
    </row>
    <row r="2996" spans="1:9" x14ac:dyDescent="0.2">
      <c r="A2996">
        <v>570606</v>
      </c>
      <c r="B2996" s="79">
        <v>7898777711914</v>
      </c>
      <c r="C2996" s="80" t="s">
        <v>19</v>
      </c>
      <c r="D2996" s="80" t="s">
        <v>20</v>
      </c>
      <c r="E2996" s="80" t="s">
        <v>6894</v>
      </c>
      <c r="F2996" s="80" t="s">
        <v>7370</v>
      </c>
      <c r="G2996" s="80" t="s">
        <v>7450</v>
      </c>
      <c r="H2996" t="s">
        <v>7479</v>
      </c>
      <c r="I2996" s="50">
        <v>3.61</v>
      </c>
    </row>
    <row r="2997" spans="1:9" x14ac:dyDescent="0.2">
      <c r="A2997">
        <v>570607</v>
      </c>
      <c r="B2997" s="79">
        <v>7898777711921</v>
      </c>
      <c r="C2997" s="80" t="s">
        <v>19</v>
      </c>
      <c r="D2997" s="80" t="s">
        <v>20</v>
      </c>
      <c r="E2997" s="80" t="s">
        <v>6894</v>
      </c>
      <c r="F2997" s="80" t="s">
        <v>7370</v>
      </c>
      <c r="G2997" s="80" t="s">
        <v>7450</v>
      </c>
      <c r="H2997" t="s">
        <v>7480</v>
      </c>
      <c r="I2997" s="50">
        <v>3.68</v>
      </c>
    </row>
    <row r="2998" spans="1:9" x14ac:dyDescent="0.2">
      <c r="A2998">
        <v>570609</v>
      </c>
      <c r="B2998" s="79">
        <v>7898777711938</v>
      </c>
      <c r="C2998" s="80" t="s">
        <v>19</v>
      </c>
      <c r="D2998" s="80" t="s">
        <v>20</v>
      </c>
      <c r="E2998" s="80" t="s">
        <v>6894</v>
      </c>
      <c r="F2998" s="80" t="s">
        <v>7370</v>
      </c>
      <c r="G2998" s="80" t="s">
        <v>7450</v>
      </c>
      <c r="H2998" t="s">
        <v>7481</v>
      </c>
      <c r="I2998" s="50">
        <v>3.61</v>
      </c>
    </row>
    <row r="2999" spans="1:9" x14ac:dyDescent="0.2">
      <c r="A2999">
        <v>570610</v>
      </c>
      <c r="B2999" s="79">
        <v>7898777711945</v>
      </c>
      <c r="C2999" s="80" t="s">
        <v>19</v>
      </c>
      <c r="D2999" s="80" t="s">
        <v>20</v>
      </c>
      <c r="E2999" s="80" t="s">
        <v>6894</v>
      </c>
      <c r="F2999" s="80" t="s">
        <v>7370</v>
      </c>
      <c r="G2999" s="80" t="s">
        <v>7450</v>
      </c>
      <c r="H2999" t="s">
        <v>7482</v>
      </c>
      <c r="I2999" s="50">
        <v>3.61</v>
      </c>
    </row>
    <row r="3000" spans="1:9" x14ac:dyDescent="0.2">
      <c r="A3000">
        <v>570611</v>
      </c>
      <c r="B3000" s="79">
        <v>7898777711952</v>
      </c>
      <c r="C3000" s="80" t="s">
        <v>19</v>
      </c>
      <c r="D3000" s="80" t="s">
        <v>20</v>
      </c>
      <c r="E3000" s="80" t="s">
        <v>6894</v>
      </c>
      <c r="F3000" s="80" t="s">
        <v>7370</v>
      </c>
      <c r="G3000" s="80" t="s">
        <v>7450</v>
      </c>
      <c r="H3000" t="s">
        <v>7483</v>
      </c>
      <c r="I3000" s="50">
        <v>3.66</v>
      </c>
    </row>
    <row r="3001" spans="1:9" x14ac:dyDescent="0.2">
      <c r="A3001">
        <v>570723</v>
      </c>
      <c r="B3001" s="79">
        <v>7891144331654</v>
      </c>
      <c r="C3001" s="80" t="s">
        <v>19</v>
      </c>
      <c r="D3001" s="80" t="s">
        <v>20</v>
      </c>
      <c r="E3001" s="80" t="s">
        <v>6894</v>
      </c>
      <c r="F3001" s="80" t="s">
        <v>7370</v>
      </c>
      <c r="G3001" s="80" t="s">
        <v>7450</v>
      </c>
      <c r="H3001" t="s">
        <v>7453</v>
      </c>
      <c r="I3001" s="50">
        <v>3.96</v>
      </c>
    </row>
    <row r="3002" spans="1:9" x14ac:dyDescent="0.2">
      <c r="A3002">
        <v>570724</v>
      </c>
      <c r="B3002" s="79">
        <v>7891144331661</v>
      </c>
      <c r="C3002" s="80" t="s">
        <v>19</v>
      </c>
      <c r="D3002" s="80" t="s">
        <v>20</v>
      </c>
      <c r="E3002" s="80" t="s">
        <v>6894</v>
      </c>
      <c r="F3002" s="80" t="s">
        <v>7370</v>
      </c>
      <c r="G3002" s="80" t="s">
        <v>7450</v>
      </c>
      <c r="H3002" t="s">
        <v>7454</v>
      </c>
      <c r="I3002" s="50">
        <v>3.18</v>
      </c>
    </row>
    <row r="3003" spans="1:9" x14ac:dyDescent="0.2">
      <c r="A3003">
        <v>570726</v>
      </c>
      <c r="B3003" s="79">
        <v>7896276908118</v>
      </c>
      <c r="C3003" s="80" t="s">
        <v>19</v>
      </c>
      <c r="D3003" s="80" t="s">
        <v>20</v>
      </c>
      <c r="E3003" s="80" t="s">
        <v>6894</v>
      </c>
      <c r="F3003" s="80" t="s">
        <v>7370</v>
      </c>
      <c r="G3003" s="80" t="s">
        <v>7450</v>
      </c>
      <c r="H3003" t="s">
        <v>7455</v>
      </c>
      <c r="I3003" s="50">
        <v>2.11</v>
      </c>
    </row>
    <row r="3004" spans="1:9" x14ac:dyDescent="0.2">
      <c r="A3004">
        <v>570727</v>
      </c>
      <c r="B3004" s="79">
        <v>7896276908514</v>
      </c>
      <c r="C3004" s="80" t="s">
        <v>19</v>
      </c>
      <c r="D3004" s="80" t="s">
        <v>20</v>
      </c>
      <c r="E3004" s="80" t="s">
        <v>6894</v>
      </c>
      <c r="F3004" s="80" t="s">
        <v>7370</v>
      </c>
      <c r="G3004" s="80" t="s">
        <v>7450</v>
      </c>
      <c r="H3004" t="s">
        <v>7456</v>
      </c>
      <c r="I3004" s="50">
        <v>2.13</v>
      </c>
    </row>
    <row r="3005" spans="1:9" x14ac:dyDescent="0.2">
      <c r="A3005">
        <v>570728</v>
      </c>
      <c r="B3005" s="79">
        <v>7896276908057</v>
      </c>
      <c r="C3005" s="80" t="s">
        <v>19</v>
      </c>
      <c r="D3005" s="80" t="s">
        <v>20</v>
      </c>
      <c r="E3005" s="80" t="s">
        <v>6894</v>
      </c>
      <c r="F3005" s="80" t="s">
        <v>7370</v>
      </c>
      <c r="G3005" s="80" t="s">
        <v>7450</v>
      </c>
      <c r="H3005" t="s">
        <v>7457</v>
      </c>
      <c r="I3005" s="50">
        <v>2.4700000000000002</v>
      </c>
    </row>
    <row r="3006" spans="1:9" x14ac:dyDescent="0.2">
      <c r="A3006">
        <v>570729</v>
      </c>
      <c r="B3006" s="79">
        <v>7896276908040</v>
      </c>
      <c r="C3006" s="80" t="s">
        <v>19</v>
      </c>
      <c r="D3006" s="80" t="s">
        <v>20</v>
      </c>
      <c r="E3006" s="80" t="s">
        <v>6894</v>
      </c>
      <c r="F3006" s="80" t="s">
        <v>7370</v>
      </c>
      <c r="G3006" s="80" t="s">
        <v>7450</v>
      </c>
      <c r="H3006" t="s">
        <v>7458</v>
      </c>
      <c r="I3006" s="50">
        <v>2.4700000000000002</v>
      </c>
    </row>
    <row r="3007" spans="1:9" x14ac:dyDescent="0.2">
      <c r="A3007">
        <v>570730</v>
      </c>
      <c r="B3007" s="79">
        <v>7896276908460</v>
      </c>
      <c r="C3007" s="80" t="s">
        <v>19</v>
      </c>
      <c r="D3007" s="80" t="s">
        <v>20</v>
      </c>
      <c r="E3007" s="80" t="s">
        <v>6894</v>
      </c>
      <c r="F3007" s="80" t="s">
        <v>7370</v>
      </c>
      <c r="G3007" s="80" t="s">
        <v>7450</v>
      </c>
      <c r="H3007" t="s">
        <v>7459</v>
      </c>
      <c r="I3007" s="50">
        <v>2.4700000000000002</v>
      </c>
    </row>
    <row r="3008" spans="1:9" x14ac:dyDescent="0.2">
      <c r="A3008">
        <v>570732</v>
      </c>
      <c r="B3008" s="79">
        <v>7896276908132</v>
      </c>
      <c r="C3008" s="80" t="s">
        <v>19</v>
      </c>
      <c r="D3008" s="80" t="s">
        <v>20</v>
      </c>
      <c r="E3008" s="80" t="s">
        <v>6894</v>
      </c>
      <c r="F3008" s="80" t="s">
        <v>7370</v>
      </c>
      <c r="G3008" s="80" t="s">
        <v>7450</v>
      </c>
      <c r="H3008" t="s">
        <v>7460</v>
      </c>
      <c r="I3008" s="50">
        <v>2.13</v>
      </c>
    </row>
    <row r="3009" spans="1:9" x14ac:dyDescent="0.2">
      <c r="A3009">
        <v>570734</v>
      </c>
      <c r="B3009" s="79">
        <v>7891965130122</v>
      </c>
      <c r="C3009" s="80" t="s">
        <v>19</v>
      </c>
      <c r="D3009" s="80" t="s">
        <v>20</v>
      </c>
      <c r="E3009" s="80" t="s">
        <v>6894</v>
      </c>
      <c r="F3009" s="80" t="s">
        <v>7370</v>
      </c>
      <c r="G3009" s="80" t="s">
        <v>7450</v>
      </c>
      <c r="H3009" t="s">
        <v>7461</v>
      </c>
      <c r="I3009" s="50">
        <v>9.39</v>
      </c>
    </row>
    <row r="3010" spans="1:9" x14ac:dyDescent="0.2">
      <c r="A3010">
        <v>570753</v>
      </c>
      <c r="B3010" s="79">
        <v>7891965130115</v>
      </c>
      <c r="C3010" s="80" t="s">
        <v>19</v>
      </c>
      <c r="D3010" s="80" t="s">
        <v>20</v>
      </c>
      <c r="E3010" s="80" t="s">
        <v>6894</v>
      </c>
      <c r="F3010" s="80" t="s">
        <v>7370</v>
      </c>
      <c r="G3010" s="80" t="s">
        <v>7450</v>
      </c>
      <c r="H3010" t="s">
        <v>7462</v>
      </c>
      <c r="I3010" s="50">
        <v>9.6</v>
      </c>
    </row>
    <row r="3011" spans="1:9" x14ac:dyDescent="0.2">
      <c r="A3011">
        <v>570756</v>
      </c>
      <c r="B3011" s="79">
        <v>7899611118203</v>
      </c>
      <c r="C3011" s="80" t="s">
        <v>19</v>
      </c>
      <c r="D3011" s="80" t="s">
        <v>20</v>
      </c>
      <c r="E3011" s="80" t="s">
        <v>6894</v>
      </c>
      <c r="F3011" s="80" t="s">
        <v>7370</v>
      </c>
      <c r="G3011" s="80" t="s">
        <v>7450</v>
      </c>
      <c r="H3011" t="s">
        <v>7463</v>
      </c>
      <c r="I3011" s="50">
        <v>2.88</v>
      </c>
    </row>
    <row r="3012" spans="1:9" x14ac:dyDescent="0.2">
      <c r="A3012">
        <v>570788</v>
      </c>
      <c r="B3012" s="79">
        <v>7899611118135</v>
      </c>
      <c r="C3012" s="80" t="s">
        <v>19</v>
      </c>
      <c r="D3012" s="80" t="s">
        <v>20</v>
      </c>
      <c r="E3012" s="80" t="s">
        <v>6894</v>
      </c>
      <c r="F3012" s="80" t="s">
        <v>7370</v>
      </c>
      <c r="G3012" s="80" t="s">
        <v>7450</v>
      </c>
      <c r="H3012" t="s">
        <v>7464</v>
      </c>
      <c r="I3012" s="50">
        <v>4.2</v>
      </c>
    </row>
    <row r="3013" spans="1:9" x14ac:dyDescent="0.2">
      <c r="A3013">
        <v>570792</v>
      </c>
      <c r="B3013" s="79">
        <v>7899611118166</v>
      </c>
      <c r="C3013" s="80" t="s">
        <v>19</v>
      </c>
      <c r="D3013" s="80" t="s">
        <v>20</v>
      </c>
      <c r="E3013" s="80" t="s">
        <v>6894</v>
      </c>
      <c r="F3013" s="80" t="s">
        <v>7370</v>
      </c>
      <c r="G3013" s="80" t="s">
        <v>7450</v>
      </c>
      <c r="H3013" t="s">
        <v>7465</v>
      </c>
      <c r="I3013" s="50">
        <v>2.17</v>
      </c>
    </row>
    <row r="3014" spans="1:9" x14ac:dyDescent="0.2">
      <c r="A3014">
        <v>570793</v>
      </c>
      <c r="B3014" s="79">
        <v>7899611118173</v>
      </c>
      <c r="C3014" s="80" t="s">
        <v>19</v>
      </c>
      <c r="D3014" s="80" t="s">
        <v>20</v>
      </c>
      <c r="E3014" s="80" t="s">
        <v>6894</v>
      </c>
      <c r="F3014" s="80" t="s">
        <v>7370</v>
      </c>
      <c r="G3014" s="80" t="s">
        <v>7450</v>
      </c>
      <c r="H3014" t="s">
        <v>13943</v>
      </c>
      <c r="I3014" s="50">
        <v>2.5</v>
      </c>
    </row>
    <row r="3015" spans="1:9" x14ac:dyDescent="0.2">
      <c r="A3015">
        <v>570803</v>
      </c>
      <c r="B3015" s="79">
        <v>7891965130139</v>
      </c>
      <c r="C3015" s="80" t="s">
        <v>19</v>
      </c>
      <c r="D3015" s="80" t="s">
        <v>20</v>
      </c>
      <c r="E3015" s="80" t="s">
        <v>6894</v>
      </c>
      <c r="F3015" s="80" t="s">
        <v>7370</v>
      </c>
      <c r="G3015" s="80" t="s">
        <v>7450</v>
      </c>
      <c r="H3015" t="s">
        <v>7466</v>
      </c>
      <c r="I3015" s="50">
        <v>9.39</v>
      </c>
    </row>
    <row r="3016" spans="1:9" x14ac:dyDescent="0.2">
      <c r="A3016">
        <v>570719</v>
      </c>
      <c r="B3016" s="79">
        <v>7891965130153</v>
      </c>
      <c r="C3016" s="80" t="s">
        <v>19</v>
      </c>
      <c r="D3016" s="80" t="s">
        <v>20</v>
      </c>
      <c r="E3016" s="80" t="s">
        <v>6894</v>
      </c>
      <c r="F3016" s="80" t="s">
        <v>7370</v>
      </c>
      <c r="G3016" s="80" t="s">
        <v>7450</v>
      </c>
      <c r="H3016" t="s">
        <v>7451</v>
      </c>
      <c r="I3016" s="50">
        <v>6.39</v>
      </c>
    </row>
    <row r="3017" spans="1:9" x14ac:dyDescent="0.2">
      <c r="A3017">
        <v>570721</v>
      </c>
      <c r="B3017" s="79">
        <v>7893850031064</v>
      </c>
      <c r="C3017" s="80" t="s">
        <v>19</v>
      </c>
      <c r="D3017" s="80" t="s">
        <v>20</v>
      </c>
      <c r="E3017" s="80" t="s">
        <v>6894</v>
      </c>
      <c r="F3017" s="80" t="s">
        <v>7370</v>
      </c>
      <c r="G3017" s="80" t="s">
        <v>7450</v>
      </c>
      <c r="H3017" t="s">
        <v>7452</v>
      </c>
      <c r="I3017" s="50">
        <v>3.72</v>
      </c>
    </row>
    <row r="3018" spans="1:9" x14ac:dyDescent="0.2">
      <c r="A3018">
        <v>493159</v>
      </c>
      <c r="B3018" s="79">
        <v>6942138969085</v>
      </c>
      <c r="C3018" s="80" t="s">
        <v>19</v>
      </c>
      <c r="D3018" s="80" t="s">
        <v>20</v>
      </c>
      <c r="E3018" s="80" t="s">
        <v>6894</v>
      </c>
      <c r="F3018" s="80" t="s">
        <v>8220</v>
      </c>
      <c r="G3018" s="80" t="s">
        <v>6944</v>
      </c>
      <c r="H3018" t="s">
        <v>8224</v>
      </c>
      <c r="I3018" s="50">
        <v>92.45</v>
      </c>
    </row>
    <row r="3019" spans="1:9" x14ac:dyDescent="0.2">
      <c r="A3019">
        <v>360346</v>
      </c>
      <c r="B3019" s="79">
        <v>6942138939064</v>
      </c>
      <c r="C3019" s="80" t="s">
        <v>19</v>
      </c>
      <c r="D3019" s="80" t="s">
        <v>20</v>
      </c>
      <c r="E3019" s="80" t="s">
        <v>6894</v>
      </c>
      <c r="F3019" s="80" t="s">
        <v>8220</v>
      </c>
      <c r="G3019" s="80" t="s">
        <v>6944</v>
      </c>
      <c r="H3019" t="s">
        <v>8226</v>
      </c>
      <c r="I3019" s="50">
        <v>28.34</v>
      </c>
    </row>
    <row r="3020" spans="1:9" x14ac:dyDescent="0.2">
      <c r="A3020">
        <v>291844</v>
      </c>
      <c r="B3020" s="79">
        <v>6941607320303</v>
      </c>
      <c r="C3020" s="80" t="s">
        <v>19</v>
      </c>
      <c r="D3020" s="80" t="s">
        <v>20</v>
      </c>
      <c r="E3020" s="80" t="s">
        <v>6894</v>
      </c>
      <c r="F3020" s="80" t="s">
        <v>8220</v>
      </c>
      <c r="G3020" s="80" t="s">
        <v>6944</v>
      </c>
      <c r="H3020" t="s">
        <v>8221</v>
      </c>
      <c r="I3020" s="50">
        <v>19</v>
      </c>
    </row>
    <row r="3021" spans="1:9" x14ac:dyDescent="0.2">
      <c r="A3021">
        <v>291848</v>
      </c>
      <c r="B3021" s="79">
        <v>6942138967753</v>
      </c>
      <c r="C3021" s="80" t="s">
        <v>19</v>
      </c>
      <c r="D3021" s="80" t="s">
        <v>20</v>
      </c>
      <c r="E3021" s="80" t="s">
        <v>6894</v>
      </c>
      <c r="F3021" s="80" t="s">
        <v>8220</v>
      </c>
      <c r="G3021" s="80" t="s">
        <v>6944</v>
      </c>
      <c r="H3021" t="s">
        <v>13944</v>
      </c>
      <c r="I3021" s="50">
        <v>31.21</v>
      </c>
    </row>
    <row r="3022" spans="1:9" x14ac:dyDescent="0.2">
      <c r="A3022">
        <v>360340</v>
      </c>
      <c r="B3022" s="79">
        <v>6942138949681</v>
      </c>
      <c r="C3022" s="80" t="s">
        <v>19</v>
      </c>
      <c r="D3022" s="80" t="s">
        <v>20</v>
      </c>
      <c r="E3022" s="80" t="s">
        <v>6894</v>
      </c>
      <c r="F3022" s="80" t="s">
        <v>8220</v>
      </c>
      <c r="G3022" s="80" t="s">
        <v>6944</v>
      </c>
      <c r="H3022" t="s">
        <v>8222</v>
      </c>
      <c r="I3022" s="50">
        <v>8.7100000000000009</v>
      </c>
    </row>
    <row r="3023" spans="1:9" x14ac:dyDescent="0.2">
      <c r="A3023">
        <v>493162</v>
      </c>
      <c r="B3023" s="79">
        <v>6942138918052</v>
      </c>
      <c r="C3023" s="80" t="s">
        <v>19</v>
      </c>
      <c r="D3023" s="80" t="s">
        <v>20</v>
      </c>
      <c r="E3023" s="80" t="s">
        <v>6894</v>
      </c>
      <c r="F3023" s="80" t="s">
        <v>8220</v>
      </c>
      <c r="G3023" s="80" t="s">
        <v>6944</v>
      </c>
      <c r="H3023" t="s">
        <v>8225</v>
      </c>
      <c r="I3023" s="50">
        <v>78.63</v>
      </c>
    </row>
    <row r="3024" spans="1:9" x14ac:dyDescent="0.2">
      <c r="A3024">
        <v>493150</v>
      </c>
      <c r="B3024" s="79">
        <v>6941607308325</v>
      </c>
      <c r="C3024" s="80" t="s">
        <v>19</v>
      </c>
      <c r="D3024" s="80" t="s">
        <v>20</v>
      </c>
      <c r="E3024" s="80" t="s">
        <v>6894</v>
      </c>
      <c r="F3024" s="80" t="s">
        <v>8220</v>
      </c>
      <c r="G3024" s="80" t="s">
        <v>6944</v>
      </c>
      <c r="H3024" t="s">
        <v>8223</v>
      </c>
      <c r="I3024" s="50">
        <v>32.94</v>
      </c>
    </row>
    <row r="3025" spans="1:9" x14ac:dyDescent="0.2">
      <c r="A3025">
        <v>515071</v>
      </c>
      <c r="B3025" s="79">
        <v>6941607343890</v>
      </c>
      <c r="C3025" s="80" t="s">
        <v>19</v>
      </c>
      <c r="D3025" s="80" t="s">
        <v>20</v>
      </c>
      <c r="E3025" s="80" t="s">
        <v>6894</v>
      </c>
      <c r="F3025" s="80" t="s">
        <v>6895</v>
      </c>
      <c r="G3025" s="80" t="s">
        <v>6944</v>
      </c>
      <c r="H3025" t="s">
        <v>13945</v>
      </c>
      <c r="I3025" s="50">
        <v>97.18</v>
      </c>
    </row>
    <row r="3026" spans="1:9" x14ac:dyDescent="0.2">
      <c r="A3026">
        <v>515073</v>
      </c>
      <c r="B3026" s="79">
        <v>6941607343876</v>
      </c>
      <c r="C3026" s="80" t="s">
        <v>19</v>
      </c>
      <c r="D3026" s="80" t="s">
        <v>20</v>
      </c>
      <c r="E3026" s="80" t="s">
        <v>6894</v>
      </c>
      <c r="F3026" s="80" t="s">
        <v>6895</v>
      </c>
      <c r="G3026" s="80" t="s">
        <v>6944</v>
      </c>
      <c r="H3026" t="s">
        <v>13946</v>
      </c>
      <c r="I3026" s="50">
        <v>63.22</v>
      </c>
    </row>
    <row r="3027" spans="1:9" x14ac:dyDescent="0.2">
      <c r="A3027">
        <v>224162</v>
      </c>
      <c r="B3027" s="79">
        <v>6942138916225</v>
      </c>
      <c r="C3027" s="80" t="s">
        <v>19</v>
      </c>
      <c r="D3027" s="80" t="s">
        <v>20</v>
      </c>
      <c r="E3027" s="80" t="s">
        <v>6894</v>
      </c>
      <c r="F3027" s="80" t="s">
        <v>6895</v>
      </c>
      <c r="G3027" s="80" t="s">
        <v>6944</v>
      </c>
      <c r="H3027" t="s">
        <v>13947</v>
      </c>
      <c r="I3027" s="50">
        <v>90.12</v>
      </c>
    </row>
    <row r="3028" spans="1:9" x14ac:dyDescent="0.2">
      <c r="A3028">
        <v>493164</v>
      </c>
      <c r="B3028" s="79">
        <v>6942138915761</v>
      </c>
      <c r="C3028" s="80" t="s">
        <v>19</v>
      </c>
      <c r="D3028" s="80" t="s">
        <v>20</v>
      </c>
      <c r="E3028" s="80" t="s">
        <v>6894</v>
      </c>
      <c r="F3028" s="80" t="s">
        <v>6895</v>
      </c>
      <c r="G3028" s="80" t="s">
        <v>6944</v>
      </c>
      <c r="H3028" t="s">
        <v>13948</v>
      </c>
      <c r="I3028" s="50">
        <v>20.23</v>
      </c>
    </row>
    <row r="3029" spans="1:9" x14ac:dyDescent="0.2">
      <c r="A3029">
        <v>268854</v>
      </c>
      <c r="B3029" s="79">
        <v>6942138921267</v>
      </c>
      <c r="C3029" s="80" t="s">
        <v>19</v>
      </c>
      <c r="D3029" s="80" t="s">
        <v>20</v>
      </c>
      <c r="E3029" s="80" t="s">
        <v>6894</v>
      </c>
      <c r="F3029" s="80" t="s">
        <v>6895</v>
      </c>
      <c r="G3029" s="80" t="s">
        <v>6944</v>
      </c>
      <c r="H3029" t="s">
        <v>13949</v>
      </c>
      <c r="I3029" s="50">
        <v>133.44999999999999</v>
      </c>
    </row>
    <row r="3030" spans="1:9" x14ac:dyDescent="0.2">
      <c r="A3030">
        <v>548596</v>
      </c>
      <c r="B3030" s="79">
        <v>6941607309995</v>
      </c>
      <c r="C3030" s="80" t="s">
        <v>19</v>
      </c>
      <c r="D3030" s="80" t="s">
        <v>20</v>
      </c>
      <c r="E3030" s="80" t="s">
        <v>6894</v>
      </c>
      <c r="F3030" s="80" t="s">
        <v>6895</v>
      </c>
      <c r="G3030" s="80" t="s">
        <v>6944</v>
      </c>
      <c r="H3030" t="s">
        <v>13950</v>
      </c>
      <c r="I3030" s="50">
        <v>199.33</v>
      </c>
    </row>
    <row r="3031" spans="1:9" x14ac:dyDescent="0.2">
      <c r="A3031">
        <v>414561</v>
      </c>
      <c r="B3031" s="79">
        <v>6942138967845</v>
      </c>
      <c r="C3031" s="80" t="s">
        <v>19</v>
      </c>
      <c r="D3031" s="80" t="s">
        <v>20</v>
      </c>
      <c r="E3031" s="80" t="s">
        <v>6894</v>
      </c>
      <c r="F3031" s="80" t="s">
        <v>6895</v>
      </c>
      <c r="G3031" s="80" t="s">
        <v>6944</v>
      </c>
      <c r="H3031" t="s">
        <v>6945</v>
      </c>
      <c r="I3031" s="50">
        <v>27.09</v>
      </c>
    </row>
    <row r="3032" spans="1:9" x14ac:dyDescent="0.2">
      <c r="A3032">
        <v>491848</v>
      </c>
      <c r="B3032" s="79">
        <v>6942138949650</v>
      </c>
      <c r="C3032" s="80" t="s">
        <v>19</v>
      </c>
      <c r="D3032" s="80" t="s">
        <v>20</v>
      </c>
      <c r="E3032" s="80" t="s">
        <v>6894</v>
      </c>
      <c r="F3032" s="80" t="s">
        <v>6895</v>
      </c>
      <c r="G3032" s="80" t="s">
        <v>6944</v>
      </c>
      <c r="H3032" t="s">
        <v>13951</v>
      </c>
      <c r="I3032" s="50">
        <v>6.86</v>
      </c>
    </row>
    <row r="3033" spans="1:9" x14ac:dyDescent="0.2">
      <c r="A3033">
        <v>491858</v>
      </c>
      <c r="B3033" s="79">
        <v>6942138967432</v>
      </c>
      <c r="C3033" s="80" t="s">
        <v>19</v>
      </c>
      <c r="D3033" s="80" t="s">
        <v>20</v>
      </c>
      <c r="E3033" s="80" t="s">
        <v>6894</v>
      </c>
      <c r="F3033" s="80" t="s">
        <v>6895</v>
      </c>
      <c r="G3033" s="80" t="s">
        <v>6944</v>
      </c>
      <c r="H3033" t="s">
        <v>6946</v>
      </c>
      <c r="I3033" s="50">
        <v>39.93</v>
      </c>
    </row>
    <row r="3034" spans="1:9" x14ac:dyDescent="0.2">
      <c r="A3034">
        <v>491861</v>
      </c>
      <c r="B3034" s="79">
        <v>6942138952384</v>
      </c>
      <c r="C3034" s="80" t="s">
        <v>19</v>
      </c>
      <c r="D3034" s="80" t="s">
        <v>20</v>
      </c>
      <c r="E3034" s="80" t="s">
        <v>6894</v>
      </c>
      <c r="F3034" s="80" t="s">
        <v>6895</v>
      </c>
      <c r="G3034" s="80" t="s">
        <v>6944</v>
      </c>
      <c r="H3034" t="s">
        <v>6947</v>
      </c>
      <c r="I3034" s="50">
        <v>13.01</v>
      </c>
    </row>
    <row r="3035" spans="1:9" x14ac:dyDescent="0.2">
      <c r="A3035">
        <v>491862</v>
      </c>
      <c r="B3035" s="79">
        <v>6942138982725</v>
      </c>
      <c r="C3035" s="80" t="s">
        <v>19</v>
      </c>
      <c r="D3035" s="80" t="s">
        <v>20</v>
      </c>
      <c r="E3035" s="80" t="s">
        <v>6894</v>
      </c>
      <c r="F3035" s="80" t="s">
        <v>6895</v>
      </c>
      <c r="G3035" s="80" t="s">
        <v>6944</v>
      </c>
      <c r="H3035" t="s">
        <v>6948</v>
      </c>
      <c r="I3035" s="50">
        <v>40.85</v>
      </c>
    </row>
    <row r="3036" spans="1:9" x14ac:dyDescent="0.2">
      <c r="A3036">
        <v>491869</v>
      </c>
      <c r="B3036" s="79">
        <v>6942138976694</v>
      </c>
      <c r="C3036" s="80" t="s">
        <v>19</v>
      </c>
      <c r="D3036" s="80" t="s">
        <v>20</v>
      </c>
      <c r="E3036" s="80" t="s">
        <v>6894</v>
      </c>
      <c r="F3036" s="80" t="s">
        <v>6895</v>
      </c>
      <c r="G3036" s="80" t="s">
        <v>6944</v>
      </c>
      <c r="H3036" t="s">
        <v>6949</v>
      </c>
      <c r="I3036" s="50">
        <v>41.57</v>
      </c>
    </row>
    <row r="3037" spans="1:9" x14ac:dyDescent="0.2">
      <c r="A3037">
        <v>491871</v>
      </c>
      <c r="B3037" s="79">
        <v>6942138947557</v>
      </c>
      <c r="C3037" s="80" t="s">
        <v>19</v>
      </c>
      <c r="D3037" s="80" t="s">
        <v>20</v>
      </c>
      <c r="E3037" s="80" t="s">
        <v>6894</v>
      </c>
      <c r="F3037" s="80" t="s">
        <v>6895</v>
      </c>
      <c r="G3037" s="80" t="s">
        <v>6944</v>
      </c>
      <c r="H3037" t="s">
        <v>6950</v>
      </c>
      <c r="I3037" s="50">
        <v>69.099999999999994</v>
      </c>
    </row>
    <row r="3038" spans="1:9" x14ac:dyDescent="0.2">
      <c r="A3038">
        <v>491878</v>
      </c>
      <c r="B3038" s="79">
        <v>6942138967098</v>
      </c>
      <c r="C3038" s="80" t="s">
        <v>19</v>
      </c>
      <c r="D3038" s="80" t="s">
        <v>20</v>
      </c>
      <c r="E3038" s="80" t="s">
        <v>6894</v>
      </c>
      <c r="F3038" s="80" t="s">
        <v>6895</v>
      </c>
      <c r="G3038" s="80" t="s">
        <v>6944</v>
      </c>
      <c r="H3038" t="s">
        <v>6951</v>
      </c>
      <c r="I3038" s="50">
        <v>5.76</v>
      </c>
    </row>
    <row r="3039" spans="1:9" x14ac:dyDescent="0.2">
      <c r="A3039">
        <v>118274</v>
      </c>
      <c r="B3039" s="79">
        <v>70330628465</v>
      </c>
      <c r="C3039" s="80" t="s">
        <v>19</v>
      </c>
      <c r="D3039" s="80" t="s">
        <v>20</v>
      </c>
      <c r="E3039" s="80" t="s">
        <v>6894</v>
      </c>
      <c r="F3039" s="80" t="s">
        <v>6895</v>
      </c>
      <c r="G3039" s="80" t="s">
        <v>1926</v>
      </c>
      <c r="H3039" t="s">
        <v>6969</v>
      </c>
      <c r="I3039" s="50">
        <v>14.62</v>
      </c>
    </row>
    <row r="3040" spans="1:9" x14ac:dyDescent="0.2">
      <c r="A3040">
        <v>490348</v>
      </c>
      <c r="B3040" s="79">
        <v>7501843501707</v>
      </c>
      <c r="C3040" s="80" t="s">
        <v>19</v>
      </c>
      <c r="D3040" s="80" t="s">
        <v>20</v>
      </c>
      <c r="E3040" s="80" t="s">
        <v>6894</v>
      </c>
      <c r="F3040" s="80" t="s">
        <v>6895</v>
      </c>
      <c r="G3040" s="80" t="s">
        <v>1926</v>
      </c>
      <c r="H3040" t="s">
        <v>6970</v>
      </c>
      <c r="I3040" s="50">
        <v>10.58</v>
      </c>
    </row>
    <row r="3041" spans="1:9" x14ac:dyDescent="0.2">
      <c r="A3041">
        <v>53237</v>
      </c>
      <c r="B3041" s="79">
        <v>7896280835097</v>
      </c>
      <c r="C3041" s="80" t="s">
        <v>19</v>
      </c>
      <c r="D3041" s="80" t="s">
        <v>20</v>
      </c>
      <c r="E3041" s="80" t="s">
        <v>6894</v>
      </c>
      <c r="F3041" s="80" t="s">
        <v>6895</v>
      </c>
      <c r="G3041" s="80" t="s">
        <v>13892</v>
      </c>
      <c r="H3041" t="s">
        <v>13952</v>
      </c>
      <c r="I3041" s="50">
        <v>14.89</v>
      </c>
    </row>
    <row r="3042" spans="1:9" x14ac:dyDescent="0.2">
      <c r="A3042">
        <v>248992</v>
      </c>
      <c r="B3042" s="79">
        <v>7896007972104</v>
      </c>
      <c r="C3042" s="80" t="s">
        <v>19</v>
      </c>
      <c r="D3042" s="80" t="s">
        <v>20</v>
      </c>
      <c r="E3042" s="80" t="s">
        <v>6894</v>
      </c>
      <c r="F3042" s="80" t="s">
        <v>6895</v>
      </c>
      <c r="G3042" s="80" t="s">
        <v>13892</v>
      </c>
      <c r="H3042" t="s">
        <v>13953</v>
      </c>
      <c r="I3042" s="50">
        <v>2.41</v>
      </c>
    </row>
    <row r="3043" spans="1:9" x14ac:dyDescent="0.2">
      <c r="A3043">
        <v>95750</v>
      </c>
      <c r="B3043" s="79">
        <v>7896007952144</v>
      </c>
      <c r="C3043" s="80" t="s">
        <v>19</v>
      </c>
      <c r="D3043" s="80" t="s">
        <v>20</v>
      </c>
      <c r="E3043" s="80" t="s">
        <v>6894</v>
      </c>
      <c r="F3043" s="80" t="s">
        <v>6895</v>
      </c>
      <c r="G3043" s="80" t="s">
        <v>13892</v>
      </c>
      <c r="H3043" t="s">
        <v>13954</v>
      </c>
      <c r="I3043" s="50">
        <v>0.66</v>
      </c>
    </row>
    <row r="3044" spans="1:9" x14ac:dyDescent="0.2">
      <c r="A3044">
        <v>248974</v>
      </c>
      <c r="B3044" s="79">
        <v>7896007972142</v>
      </c>
      <c r="C3044" s="80" t="s">
        <v>19</v>
      </c>
      <c r="D3044" s="80" t="s">
        <v>20</v>
      </c>
      <c r="E3044" s="80" t="s">
        <v>6894</v>
      </c>
      <c r="F3044" s="80" t="s">
        <v>6895</v>
      </c>
      <c r="G3044" s="80" t="s">
        <v>13892</v>
      </c>
      <c r="H3044" t="s">
        <v>13955</v>
      </c>
      <c r="I3044" s="50">
        <v>0.98</v>
      </c>
    </row>
    <row r="3045" spans="1:9" x14ac:dyDescent="0.2">
      <c r="A3045">
        <v>248991</v>
      </c>
      <c r="B3045" s="79">
        <v>7896007902194</v>
      </c>
      <c r="C3045" s="80" t="s">
        <v>19</v>
      </c>
      <c r="D3045" s="80" t="s">
        <v>20</v>
      </c>
      <c r="E3045" s="80" t="s">
        <v>6894</v>
      </c>
      <c r="F3045" s="80" t="s">
        <v>6895</v>
      </c>
      <c r="G3045" s="80" t="s">
        <v>13892</v>
      </c>
      <c r="H3045" t="s">
        <v>13956</v>
      </c>
      <c r="I3045" s="50">
        <v>3.95</v>
      </c>
    </row>
    <row r="3046" spans="1:9" x14ac:dyDescent="0.2">
      <c r="A3046">
        <v>55128</v>
      </c>
      <c r="B3046" s="79">
        <v>7896007932030</v>
      </c>
      <c r="C3046" s="80" t="s">
        <v>19</v>
      </c>
      <c r="D3046" s="80" t="s">
        <v>20</v>
      </c>
      <c r="E3046" s="80" t="s">
        <v>6894</v>
      </c>
      <c r="F3046" s="80" t="s">
        <v>6895</v>
      </c>
      <c r="G3046" s="80" t="s">
        <v>13892</v>
      </c>
      <c r="H3046" t="s">
        <v>13957</v>
      </c>
      <c r="I3046" s="50">
        <v>7.74</v>
      </c>
    </row>
    <row r="3047" spans="1:9" x14ac:dyDescent="0.2">
      <c r="A3047">
        <v>54761</v>
      </c>
      <c r="B3047" s="79">
        <v>7896007932931</v>
      </c>
      <c r="C3047" s="80" t="s">
        <v>19</v>
      </c>
      <c r="D3047" s="80" t="s">
        <v>20</v>
      </c>
      <c r="E3047" s="80" t="s">
        <v>6894</v>
      </c>
      <c r="F3047" s="80" t="s">
        <v>6895</v>
      </c>
      <c r="G3047" s="80" t="s">
        <v>13892</v>
      </c>
      <c r="H3047" t="s">
        <v>13958</v>
      </c>
      <c r="I3047" s="50">
        <v>7.11</v>
      </c>
    </row>
    <row r="3048" spans="1:9" x14ac:dyDescent="0.2">
      <c r="A3048">
        <v>176630</v>
      </c>
      <c r="B3048" s="79">
        <v>8710732230461</v>
      </c>
      <c r="C3048" s="80" t="s">
        <v>19</v>
      </c>
      <c r="D3048" s="80" t="s">
        <v>20</v>
      </c>
      <c r="E3048" s="80" t="s">
        <v>6894</v>
      </c>
      <c r="F3048" s="80" t="s">
        <v>6895</v>
      </c>
      <c r="G3048" s="80" t="s">
        <v>13892</v>
      </c>
      <c r="H3048" t="s">
        <v>13959</v>
      </c>
      <c r="I3048" s="50">
        <v>18.62</v>
      </c>
    </row>
    <row r="3049" spans="1:9" x14ac:dyDescent="0.2">
      <c r="A3049">
        <v>183906</v>
      </c>
      <c r="B3049" s="79">
        <v>7897107600324</v>
      </c>
      <c r="C3049" s="80" t="s">
        <v>19</v>
      </c>
      <c r="D3049" s="80" t="s">
        <v>20</v>
      </c>
      <c r="E3049" s="80" t="s">
        <v>6894</v>
      </c>
      <c r="F3049" s="80" t="s">
        <v>6895</v>
      </c>
      <c r="G3049" s="80" t="s">
        <v>13960</v>
      </c>
      <c r="H3049" t="s">
        <v>13961</v>
      </c>
      <c r="I3049" s="50">
        <v>29.36</v>
      </c>
    </row>
    <row r="3050" spans="1:9" x14ac:dyDescent="0.2">
      <c r="A3050">
        <v>37672</v>
      </c>
      <c r="B3050" s="79">
        <v>7897107600119</v>
      </c>
      <c r="C3050" s="80" t="s">
        <v>19</v>
      </c>
      <c r="D3050" s="80" t="s">
        <v>20</v>
      </c>
      <c r="E3050" s="80" t="s">
        <v>6894</v>
      </c>
      <c r="F3050" s="80" t="s">
        <v>6895</v>
      </c>
      <c r="G3050" s="80" t="s">
        <v>13960</v>
      </c>
      <c r="H3050" t="s">
        <v>13962</v>
      </c>
      <c r="I3050" s="50">
        <v>36.86</v>
      </c>
    </row>
    <row r="3051" spans="1:9" x14ac:dyDescent="0.2">
      <c r="A3051">
        <v>37673</v>
      </c>
      <c r="B3051" s="79">
        <v>7897107600126</v>
      </c>
      <c r="C3051" s="80" t="s">
        <v>19</v>
      </c>
      <c r="D3051" s="80" t="s">
        <v>20</v>
      </c>
      <c r="E3051" s="80" t="s">
        <v>6894</v>
      </c>
      <c r="F3051" s="80" t="s">
        <v>6895</v>
      </c>
      <c r="G3051" s="80" t="s">
        <v>13960</v>
      </c>
      <c r="H3051" t="s">
        <v>13963</v>
      </c>
      <c r="I3051" s="50">
        <v>68.13</v>
      </c>
    </row>
    <row r="3052" spans="1:9" x14ac:dyDescent="0.2">
      <c r="A3052">
        <v>22891</v>
      </c>
      <c r="B3052" s="79">
        <v>7897107600058</v>
      </c>
      <c r="C3052" s="80" t="s">
        <v>19</v>
      </c>
      <c r="D3052" s="80" t="s">
        <v>20</v>
      </c>
      <c r="E3052" s="80" t="s">
        <v>6894</v>
      </c>
      <c r="F3052" s="80" t="s">
        <v>6895</v>
      </c>
      <c r="G3052" s="80" t="s">
        <v>13960</v>
      </c>
      <c r="H3052" t="s">
        <v>13964</v>
      </c>
      <c r="I3052" s="50">
        <v>18.75</v>
      </c>
    </row>
    <row r="3053" spans="1:9" x14ac:dyDescent="0.2">
      <c r="A3053">
        <v>14560</v>
      </c>
      <c r="B3053" s="79">
        <v>7897107600041</v>
      </c>
      <c r="C3053" s="80" t="s">
        <v>19</v>
      </c>
      <c r="D3053" s="80" t="s">
        <v>20</v>
      </c>
      <c r="E3053" s="80" t="s">
        <v>6894</v>
      </c>
      <c r="F3053" s="80" t="s">
        <v>6895</v>
      </c>
      <c r="G3053" s="80" t="s">
        <v>13960</v>
      </c>
      <c r="H3053" t="s">
        <v>13965</v>
      </c>
      <c r="I3053" s="50">
        <v>11.1</v>
      </c>
    </row>
    <row r="3054" spans="1:9" x14ac:dyDescent="0.2">
      <c r="A3054">
        <v>3761</v>
      </c>
      <c r="B3054" s="79">
        <v>7897107600072</v>
      </c>
      <c r="C3054" s="80" t="s">
        <v>19</v>
      </c>
      <c r="D3054" s="80" t="s">
        <v>20</v>
      </c>
      <c r="E3054" s="80" t="s">
        <v>6894</v>
      </c>
      <c r="F3054" s="80" t="s">
        <v>6895</v>
      </c>
      <c r="G3054" s="80" t="s">
        <v>13960</v>
      </c>
      <c r="H3054" t="s">
        <v>13966</v>
      </c>
      <c r="I3054" s="50">
        <v>25.53</v>
      </c>
    </row>
    <row r="3055" spans="1:9" x14ac:dyDescent="0.2">
      <c r="A3055">
        <v>82410</v>
      </c>
      <c r="B3055" s="79">
        <v>7897107600379</v>
      </c>
      <c r="C3055" s="80" t="s">
        <v>19</v>
      </c>
      <c r="D3055" s="80" t="s">
        <v>20</v>
      </c>
      <c r="E3055" s="80" t="s">
        <v>6894</v>
      </c>
      <c r="F3055" s="80" t="s">
        <v>6895</v>
      </c>
      <c r="G3055" s="80" t="s">
        <v>13960</v>
      </c>
      <c r="H3055" t="s">
        <v>13967</v>
      </c>
      <c r="I3055" s="50">
        <v>4.9000000000000004</v>
      </c>
    </row>
    <row r="3056" spans="1:9" x14ac:dyDescent="0.2">
      <c r="A3056">
        <v>82415</v>
      </c>
      <c r="B3056" s="79">
        <v>7897107600546</v>
      </c>
      <c r="C3056" s="80" t="s">
        <v>19</v>
      </c>
      <c r="D3056" s="80" t="s">
        <v>20</v>
      </c>
      <c r="E3056" s="80" t="s">
        <v>6894</v>
      </c>
      <c r="F3056" s="80" t="s">
        <v>6895</v>
      </c>
      <c r="G3056" s="80" t="s">
        <v>13960</v>
      </c>
      <c r="H3056" t="s">
        <v>13968</v>
      </c>
      <c r="I3056" s="50">
        <v>3.52</v>
      </c>
    </row>
    <row r="3057" spans="1:9" x14ac:dyDescent="0.2">
      <c r="A3057">
        <v>297550</v>
      </c>
      <c r="B3057" s="79">
        <v>7897107603394</v>
      </c>
      <c r="C3057" s="80" t="s">
        <v>19</v>
      </c>
      <c r="D3057" s="80" t="s">
        <v>20</v>
      </c>
      <c r="E3057" s="80" t="s">
        <v>6894</v>
      </c>
      <c r="F3057" s="80" t="s">
        <v>6895</v>
      </c>
      <c r="G3057" s="80" t="s">
        <v>13960</v>
      </c>
      <c r="H3057" t="s">
        <v>13969</v>
      </c>
      <c r="I3057" s="50">
        <v>6.99</v>
      </c>
    </row>
    <row r="3058" spans="1:9" x14ac:dyDescent="0.2">
      <c r="A3058">
        <v>471412</v>
      </c>
      <c r="B3058" s="79">
        <v>7897107601130</v>
      </c>
      <c r="C3058" s="80" t="s">
        <v>19</v>
      </c>
      <c r="D3058" s="80" t="s">
        <v>20</v>
      </c>
      <c r="E3058" s="80" t="s">
        <v>6894</v>
      </c>
      <c r="F3058" s="80" t="s">
        <v>6895</v>
      </c>
      <c r="G3058" s="80" t="s">
        <v>13960</v>
      </c>
      <c r="H3058" t="s">
        <v>13970</v>
      </c>
      <c r="I3058" s="50">
        <v>5.82</v>
      </c>
    </row>
    <row r="3059" spans="1:9" x14ac:dyDescent="0.2">
      <c r="A3059">
        <v>76215</v>
      </c>
      <c r="B3059" s="79">
        <v>7896384510104</v>
      </c>
      <c r="C3059" s="80" t="s">
        <v>19</v>
      </c>
      <c r="D3059" s="80" t="s">
        <v>20</v>
      </c>
      <c r="E3059" s="80" t="s">
        <v>6894</v>
      </c>
      <c r="F3059" s="80" t="s">
        <v>6895</v>
      </c>
      <c r="G3059" s="80" t="s">
        <v>3663</v>
      </c>
      <c r="H3059" t="s">
        <v>6975</v>
      </c>
      <c r="I3059" s="50">
        <v>4.26</v>
      </c>
    </row>
    <row r="3060" spans="1:9" x14ac:dyDescent="0.2">
      <c r="A3060">
        <v>1410</v>
      </c>
      <c r="B3060" s="79">
        <v>7896051020127</v>
      </c>
      <c r="C3060" s="80" t="s">
        <v>19</v>
      </c>
      <c r="D3060" s="80" t="s">
        <v>20</v>
      </c>
      <c r="E3060" s="80" t="s">
        <v>6894</v>
      </c>
      <c r="F3060" s="80" t="s">
        <v>6895</v>
      </c>
      <c r="G3060" s="80" t="s">
        <v>13971</v>
      </c>
      <c r="H3060" t="s">
        <v>13972</v>
      </c>
      <c r="I3060" s="50">
        <v>0.68</v>
      </c>
    </row>
    <row r="3061" spans="1:9" x14ac:dyDescent="0.2">
      <c r="A3061">
        <v>1411</v>
      </c>
      <c r="B3061" s="79">
        <v>7896051020158</v>
      </c>
      <c r="C3061" s="80" t="s">
        <v>19</v>
      </c>
      <c r="D3061" s="80" t="s">
        <v>20</v>
      </c>
      <c r="E3061" s="80" t="s">
        <v>6894</v>
      </c>
      <c r="F3061" s="80" t="s">
        <v>6895</v>
      </c>
      <c r="G3061" s="80" t="s">
        <v>13971</v>
      </c>
      <c r="H3061" t="s">
        <v>13973</v>
      </c>
      <c r="I3061" s="50">
        <v>1.31</v>
      </c>
    </row>
    <row r="3062" spans="1:9" x14ac:dyDescent="0.2">
      <c r="A3062">
        <v>95753</v>
      </c>
      <c r="B3062" s="79">
        <v>7891691087097</v>
      </c>
      <c r="C3062" s="80" t="s">
        <v>19</v>
      </c>
      <c r="D3062" s="80" t="s">
        <v>20</v>
      </c>
      <c r="E3062" s="80" t="s">
        <v>6894</v>
      </c>
      <c r="F3062" s="80" t="s">
        <v>6895</v>
      </c>
      <c r="G3062" s="80" t="s">
        <v>7083</v>
      </c>
      <c r="H3062" t="s">
        <v>13974</v>
      </c>
      <c r="I3062" s="50">
        <v>116.71</v>
      </c>
    </row>
    <row r="3063" spans="1:9" x14ac:dyDescent="0.2">
      <c r="A3063">
        <v>135978</v>
      </c>
      <c r="B3063" s="79">
        <v>7891691187094</v>
      </c>
      <c r="C3063" s="80" t="s">
        <v>19</v>
      </c>
      <c r="D3063" s="80" t="s">
        <v>20</v>
      </c>
      <c r="E3063" s="80" t="s">
        <v>6894</v>
      </c>
      <c r="F3063" s="80" t="s">
        <v>6895</v>
      </c>
      <c r="G3063" s="80" t="s">
        <v>7083</v>
      </c>
      <c r="H3063" t="s">
        <v>13975</v>
      </c>
      <c r="I3063" s="50">
        <v>116.71</v>
      </c>
    </row>
    <row r="3064" spans="1:9" x14ac:dyDescent="0.2">
      <c r="A3064">
        <v>119813</v>
      </c>
      <c r="B3064" s="79">
        <v>7891691087127</v>
      </c>
      <c r="C3064" s="80" t="s">
        <v>19</v>
      </c>
      <c r="D3064" s="80" t="s">
        <v>20</v>
      </c>
      <c r="E3064" s="80" t="s">
        <v>6894</v>
      </c>
      <c r="F3064" s="80" t="s">
        <v>6895</v>
      </c>
      <c r="G3064" s="80" t="s">
        <v>7083</v>
      </c>
      <c r="H3064" t="s">
        <v>13976</v>
      </c>
      <c r="I3064" s="50">
        <v>128.80000000000001</v>
      </c>
    </row>
    <row r="3065" spans="1:9" x14ac:dyDescent="0.2">
      <c r="A3065">
        <v>535834</v>
      </c>
      <c r="B3065" s="79">
        <v>7891691399732</v>
      </c>
      <c r="C3065" s="80" t="s">
        <v>19</v>
      </c>
      <c r="D3065" s="80" t="s">
        <v>20</v>
      </c>
      <c r="E3065" s="80" t="s">
        <v>6894</v>
      </c>
      <c r="F3065" s="80" t="s">
        <v>6895</v>
      </c>
      <c r="G3065" s="80" t="s">
        <v>7083</v>
      </c>
      <c r="H3065" t="s">
        <v>13977</v>
      </c>
      <c r="I3065" s="50">
        <v>29.2</v>
      </c>
    </row>
    <row r="3066" spans="1:9" x14ac:dyDescent="0.2">
      <c r="A3066">
        <v>546482</v>
      </c>
      <c r="B3066" s="79">
        <v>7891691399695</v>
      </c>
      <c r="C3066" s="80" t="s">
        <v>19</v>
      </c>
      <c r="D3066" s="80" t="s">
        <v>20</v>
      </c>
      <c r="E3066" s="80" t="s">
        <v>6894</v>
      </c>
      <c r="F3066" s="80" t="s">
        <v>6895</v>
      </c>
      <c r="G3066" s="80" t="s">
        <v>7083</v>
      </c>
      <c r="H3066" t="s">
        <v>13978</v>
      </c>
      <c r="I3066" s="50">
        <v>82.63</v>
      </c>
    </row>
    <row r="3067" spans="1:9" x14ac:dyDescent="0.2">
      <c r="A3067">
        <v>546486</v>
      </c>
      <c r="B3067" s="79">
        <v>7891691399688</v>
      </c>
      <c r="C3067" s="80" t="s">
        <v>19</v>
      </c>
      <c r="D3067" s="80" t="s">
        <v>20</v>
      </c>
      <c r="E3067" s="80" t="s">
        <v>6894</v>
      </c>
      <c r="F3067" s="80" t="s">
        <v>6895</v>
      </c>
      <c r="G3067" s="80" t="s">
        <v>7083</v>
      </c>
      <c r="H3067" t="s">
        <v>13979</v>
      </c>
      <c r="I3067" s="50">
        <v>82.63</v>
      </c>
    </row>
    <row r="3068" spans="1:9" x14ac:dyDescent="0.2">
      <c r="A3068">
        <v>535633</v>
      </c>
      <c r="B3068" s="79">
        <v>7891691399749</v>
      </c>
      <c r="C3068" s="80" t="s">
        <v>19</v>
      </c>
      <c r="D3068" s="80" t="s">
        <v>20</v>
      </c>
      <c r="E3068" s="80" t="s">
        <v>6894</v>
      </c>
      <c r="F3068" s="80" t="s">
        <v>6895</v>
      </c>
      <c r="G3068" s="80" t="s">
        <v>7083</v>
      </c>
      <c r="H3068" t="s">
        <v>13980</v>
      </c>
      <c r="I3068" s="50">
        <v>34.590000000000003</v>
      </c>
    </row>
    <row r="3069" spans="1:9" x14ac:dyDescent="0.2">
      <c r="A3069">
        <v>535635</v>
      </c>
      <c r="B3069" s="79">
        <v>7891691399725</v>
      </c>
      <c r="C3069" s="80" t="s">
        <v>19</v>
      </c>
      <c r="D3069" s="80" t="s">
        <v>20</v>
      </c>
      <c r="E3069" s="80" t="s">
        <v>6894</v>
      </c>
      <c r="F3069" s="80" t="s">
        <v>6895</v>
      </c>
      <c r="G3069" s="80" t="s">
        <v>7083</v>
      </c>
      <c r="H3069" t="s">
        <v>13981</v>
      </c>
      <c r="I3069" s="50">
        <v>29.2</v>
      </c>
    </row>
    <row r="3070" spans="1:9" x14ac:dyDescent="0.2">
      <c r="A3070">
        <v>135406</v>
      </c>
      <c r="B3070" s="79">
        <v>7896020635451</v>
      </c>
      <c r="C3070" s="80" t="s">
        <v>19</v>
      </c>
      <c r="D3070" s="80" t="s">
        <v>20</v>
      </c>
      <c r="E3070" s="80" t="s">
        <v>6894</v>
      </c>
      <c r="F3070" s="80" t="s">
        <v>6895</v>
      </c>
      <c r="G3070" s="80" t="s">
        <v>6911</v>
      </c>
      <c r="H3070" t="s">
        <v>6926</v>
      </c>
      <c r="I3070" s="50">
        <v>34.75</v>
      </c>
    </row>
    <row r="3071" spans="1:9" x14ac:dyDescent="0.2">
      <c r="A3071">
        <v>482957</v>
      </c>
      <c r="B3071" s="79">
        <v>7896020635338</v>
      </c>
      <c r="C3071" s="80" t="s">
        <v>19</v>
      </c>
      <c r="D3071" s="80" t="s">
        <v>20</v>
      </c>
      <c r="E3071" s="80" t="s">
        <v>6894</v>
      </c>
      <c r="F3071" s="80" t="s">
        <v>6895</v>
      </c>
      <c r="G3071" s="80" t="s">
        <v>6911</v>
      </c>
      <c r="H3071" t="s">
        <v>6930</v>
      </c>
      <c r="I3071" s="50">
        <v>287.38</v>
      </c>
    </row>
    <row r="3072" spans="1:9" x14ac:dyDescent="0.2">
      <c r="A3072">
        <v>135423</v>
      </c>
      <c r="B3072" s="79">
        <v>7896020618966</v>
      </c>
      <c r="C3072" s="80" t="s">
        <v>19</v>
      </c>
      <c r="D3072" s="80" t="s">
        <v>20</v>
      </c>
      <c r="E3072" s="80" t="s">
        <v>6894</v>
      </c>
      <c r="F3072" s="80" t="s">
        <v>6895</v>
      </c>
      <c r="G3072" s="80" t="s">
        <v>6911</v>
      </c>
      <c r="H3072" t="s">
        <v>6925</v>
      </c>
      <c r="I3072" s="50">
        <v>7.51</v>
      </c>
    </row>
    <row r="3073" spans="1:9" x14ac:dyDescent="0.2">
      <c r="A3073">
        <v>479636</v>
      </c>
      <c r="B3073" s="79">
        <v>7898706990229</v>
      </c>
      <c r="C3073" s="80" t="s">
        <v>19</v>
      </c>
      <c r="D3073" s="80" t="s">
        <v>20</v>
      </c>
      <c r="E3073" s="80" t="s">
        <v>6894</v>
      </c>
      <c r="F3073" s="80" t="s">
        <v>6895</v>
      </c>
      <c r="G3073" s="80" t="s">
        <v>6911</v>
      </c>
      <c r="H3073" t="s">
        <v>6913</v>
      </c>
      <c r="I3073" s="50">
        <v>80.900000000000006</v>
      </c>
    </row>
    <row r="3074" spans="1:9" x14ac:dyDescent="0.2">
      <c r="A3074">
        <v>378050</v>
      </c>
      <c r="B3074" s="79">
        <v>7896020610489</v>
      </c>
      <c r="C3074" s="80" t="s">
        <v>19</v>
      </c>
      <c r="D3074" s="80" t="s">
        <v>20</v>
      </c>
      <c r="E3074" s="80" t="s">
        <v>6894</v>
      </c>
      <c r="F3074" s="80" t="s">
        <v>6895</v>
      </c>
      <c r="G3074" s="80" t="s">
        <v>6911</v>
      </c>
      <c r="H3074" t="s">
        <v>6928</v>
      </c>
      <c r="I3074" s="50">
        <v>120.92</v>
      </c>
    </row>
    <row r="3075" spans="1:9" x14ac:dyDescent="0.2">
      <c r="A3075">
        <v>96364</v>
      </c>
      <c r="B3075" s="79">
        <v>7896020615514</v>
      </c>
      <c r="C3075" s="80" t="s">
        <v>19</v>
      </c>
      <c r="D3075" s="80" t="s">
        <v>20</v>
      </c>
      <c r="E3075" s="80" t="s">
        <v>6894</v>
      </c>
      <c r="F3075" s="80" t="s">
        <v>6895</v>
      </c>
      <c r="G3075" s="80" t="s">
        <v>6911</v>
      </c>
      <c r="H3075" t="s">
        <v>6923</v>
      </c>
      <c r="I3075" s="50">
        <v>6.24</v>
      </c>
    </row>
    <row r="3076" spans="1:9" x14ac:dyDescent="0.2">
      <c r="A3076">
        <v>96360</v>
      </c>
      <c r="B3076" s="79">
        <v>7896020618010</v>
      </c>
      <c r="C3076" s="80" t="s">
        <v>19</v>
      </c>
      <c r="D3076" s="80" t="s">
        <v>20</v>
      </c>
      <c r="E3076" s="80" t="s">
        <v>6894</v>
      </c>
      <c r="F3076" s="80" t="s">
        <v>6895</v>
      </c>
      <c r="G3076" s="80" t="s">
        <v>6911</v>
      </c>
      <c r="H3076" t="s">
        <v>6915</v>
      </c>
      <c r="I3076" s="50">
        <v>11.76</v>
      </c>
    </row>
    <row r="3077" spans="1:9" x14ac:dyDescent="0.2">
      <c r="A3077">
        <v>180016</v>
      </c>
      <c r="B3077" s="79">
        <v>7896020618027</v>
      </c>
      <c r="C3077" s="80" t="s">
        <v>19</v>
      </c>
      <c r="D3077" s="80" t="s">
        <v>20</v>
      </c>
      <c r="E3077" s="80" t="s">
        <v>6894</v>
      </c>
      <c r="F3077" s="80" t="s">
        <v>6895</v>
      </c>
      <c r="G3077" s="80" t="s">
        <v>6911</v>
      </c>
      <c r="H3077" t="s">
        <v>6916</v>
      </c>
      <c r="I3077" s="50">
        <v>11.57</v>
      </c>
    </row>
    <row r="3078" spans="1:9" x14ac:dyDescent="0.2">
      <c r="A3078">
        <v>35280</v>
      </c>
      <c r="B3078" s="79">
        <v>7896020620044</v>
      </c>
      <c r="C3078" s="80" t="s">
        <v>19</v>
      </c>
      <c r="D3078" s="80" t="s">
        <v>20</v>
      </c>
      <c r="E3078" s="80" t="s">
        <v>6894</v>
      </c>
      <c r="F3078" s="80" t="s">
        <v>6895</v>
      </c>
      <c r="G3078" s="80" t="s">
        <v>6911</v>
      </c>
      <c r="H3078" t="s">
        <v>6924</v>
      </c>
      <c r="I3078" s="50">
        <v>102.37</v>
      </c>
    </row>
    <row r="3079" spans="1:9" x14ac:dyDescent="0.2">
      <c r="A3079">
        <v>119042</v>
      </c>
      <c r="B3079" s="79">
        <v>7898937674721</v>
      </c>
      <c r="C3079" s="80" t="s">
        <v>19</v>
      </c>
      <c r="D3079" s="80" t="s">
        <v>20</v>
      </c>
      <c r="E3079" s="80" t="s">
        <v>6894</v>
      </c>
      <c r="F3079" s="80" t="s">
        <v>6895</v>
      </c>
      <c r="G3079" s="80" t="s">
        <v>6911</v>
      </c>
      <c r="H3079" t="s">
        <v>6912</v>
      </c>
      <c r="I3079" s="50">
        <v>125.04</v>
      </c>
    </row>
    <row r="3080" spans="1:9" x14ac:dyDescent="0.2">
      <c r="A3080">
        <v>454398</v>
      </c>
      <c r="B3080" s="79">
        <v>7896020637004</v>
      </c>
      <c r="C3080" s="80" t="s">
        <v>19</v>
      </c>
      <c r="D3080" s="80" t="s">
        <v>20</v>
      </c>
      <c r="E3080" s="80" t="s">
        <v>6894</v>
      </c>
      <c r="F3080" s="80" t="s">
        <v>6895</v>
      </c>
      <c r="G3080" s="80" t="s">
        <v>6967</v>
      </c>
      <c r="H3080" t="s">
        <v>6968</v>
      </c>
      <c r="I3080" s="50">
        <v>30.54</v>
      </c>
    </row>
    <row r="3081" spans="1:9" x14ac:dyDescent="0.2">
      <c r="A3081">
        <v>274015</v>
      </c>
      <c r="B3081" s="79">
        <v>7896988397392</v>
      </c>
      <c r="C3081" s="80" t="s">
        <v>19</v>
      </c>
      <c r="D3081" s="80" t="s">
        <v>20</v>
      </c>
      <c r="E3081" s="80" t="s">
        <v>6894</v>
      </c>
      <c r="F3081" s="80" t="s">
        <v>6895</v>
      </c>
      <c r="G3081" s="80" t="s">
        <v>6961</v>
      </c>
      <c r="H3081" t="s">
        <v>6962</v>
      </c>
      <c r="I3081" s="50">
        <v>31.68</v>
      </c>
    </row>
    <row r="3082" spans="1:9" x14ac:dyDescent="0.2">
      <c r="A3082">
        <v>239792</v>
      </c>
      <c r="B3082" s="79">
        <v>7896080900889</v>
      </c>
      <c r="C3082" s="80" t="s">
        <v>19</v>
      </c>
      <c r="D3082" s="80" t="s">
        <v>20</v>
      </c>
      <c r="E3082" s="80" t="s">
        <v>6894</v>
      </c>
      <c r="F3082" s="80" t="s">
        <v>6895</v>
      </c>
      <c r="G3082" s="80" t="s">
        <v>6976</v>
      </c>
      <c r="H3082" t="s">
        <v>6980</v>
      </c>
      <c r="I3082" s="50">
        <v>3.74</v>
      </c>
    </row>
    <row r="3083" spans="1:9" x14ac:dyDescent="0.2">
      <c r="A3083">
        <v>103533</v>
      </c>
      <c r="B3083" s="79">
        <v>7896080900032</v>
      </c>
      <c r="C3083" s="80" t="s">
        <v>19</v>
      </c>
      <c r="D3083" s="80" t="s">
        <v>20</v>
      </c>
      <c r="E3083" s="80" t="s">
        <v>6894</v>
      </c>
      <c r="F3083" s="80" t="s">
        <v>6895</v>
      </c>
      <c r="G3083" s="80" t="s">
        <v>6976</v>
      </c>
      <c r="H3083" t="s">
        <v>6978</v>
      </c>
      <c r="I3083" s="50">
        <v>19.41</v>
      </c>
    </row>
    <row r="3084" spans="1:9" x14ac:dyDescent="0.2">
      <c r="A3084">
        <v>84191</v>
      </c>
      <c r="B3084" s="79">
        <v>7896080900001</v>
      </c>
      <c r="C3084" s="80" t="s">
        <v>19</v>
      </c>
      <c r="D3084" s="80" t="s">
        <v>20</v>
      </c>
      <c r="E3084" s="80" t="s">
        <v>6894</v>
      </c>
      <c r="F3084" s="80" t="s">
        <v>6895</v>
      </c>
      <c r="G3084" s="80" t="s">
        <v>6976</v>
      </c>
      <c r="H3084" t="s">
        <v>6977</v>
      </c>
      <c r="I3084" s="50">
        <v>0.65</v>
      </c>
    </row>
    <row r="3085" spans="1:9" x14ac:dyDescent="0.2">
      <c r="A3085">
        <v>353353</v>
      </c>
      <c r="B3085" s="79">
        <v>7896080901442</v>
      </c>
      <c r="C3085" s="80" t="s">
        <v>19</v>
      </c>
      <c r="D3085" s="80" t="s">
        <v>20</v>
      </c>
      <c r="E3085" s="80" t="s">
        <v>6894</v>
      </c>
      <c r="F3085" s="80" t="s">
        <v>6895</v>
      </c>
      <c r="G3085" s="80" t="s">
        <v>6976</v>
      </c>
      <c r="H3085" t="s">
        <v>13982</v>
      </c>
      <c r="I3085" s="50">
        <v>0.68</v>
      </c>
    </row>
    <row r="3086" spans="1:9" x14ac:dyDescent="0.2">
      <c r="A3086">
        <v>186842</v>
      </c>
      <c r="B3086" s="79">
        <v>7896080900582</v>
      </c>
      <c r="C3086" s="80" t="s">
        <v>19</v>
      </c>
      <c r="D3086" s="80" t="s">
        <v>20</v>
      </c>
      <c r="E3086" s="80" t="s">
        <v>6894</v>
      </c>
      <c r="F3086" s="80" t="s">
        <v>6895</v>
      </c>
      <c r="G3086" s="80" t="s">
        <v>6976</v>
      </c>
      <c r="H3086" t="s">
        <v>6981</v>
      </c>
      <c r="I3086" s="50">
        <v>4.03</v>
      </c>
    </row>
    <row r="3087" spans="1:9" x14ac:dyDescent="0.2">
      <c r="A3087">
        <v>308103</v>
      </c>
      <c r="B3087" s="79">
        <v>7896080901404</v>
      </c>
      <c r="C3087" s="80" t="s">
        <v>19</v>
      </c>
      <c r="D3087" s="80" t="s">
        <v>20</v>
      </c>
      <c r="E3087" s="80" t="s">
        <v>6894</v>
      </c>
      <c r="F3087" s="80" t="s">
        <v>6895</v>
      </c>
      <c r="G3087" s="80" t="s">
        <v>6976</v>
      </c>
      <c r="H3087" t="s">
        <v>13983</v>
      </c>
      <c r="I3087" s="50">
        <v>23.87</v>
      </c>
    </row>
    <row r="3088" spans="1:9" x14ac:dyDescent="0.2">
      <c r="A3088">
        <v>84192</v>
      </c>
      <c r="B3088" s="79">
        <v>7896080900513</v>
      </c>
      <c r="C3088" s="80" t="s">
        <v>19</v>
      </c>
      <c r="D3088" s="80" t="s">
        <v>20</v>
      </c>
      <c r="E3088" s="80" t="s">
        <v>6894</v>
      </c>
      <c r="F3088" s="80" t="s">
        <v>6895</v>
      </c>
      <c r="G3088" s="80" t="s">
        <v>6976</v>
      </c>
      <c r="H3088" t="s">
        <v>13984</v>
      </c>
      <c r="I3088" s="50">
        <v>7.19</v>
      </c>
    </row>
    <row r="3089" spans="1:9" x14ac:dyDescent="0.2">
      <c r="A3089">
        <v>264466</v>
      </c>
      <c r="B3089" s="79">
        <v>7896080900575</v>
      </c>
      <c r="C3089" s="80" t="s">
        <v>19</v>
      </c>
      <c r="D3089" s="80" t="s">
        <v>20</v>
      </c>
      <c r="E3089" s="80" t="s">
        <v>6894</v>
      </c>
      <c r="F3089" s="80" t="s">
        <v>6895</v>
      </c>
      <c r="G3089" s="80" t="s">
        <v>6976</v>
      </c>
      <c r="H3089" t="s">
        <v>6979</v>
      </c>
      <c r="I3089" s="50">
        <v>1.93</v>
      </c>
    </row>
    <row r="3090" spans="1:9" x14ac:dyDescent="0.2">
      <c r="A3090">
        <v>480980</v>
      </c>
      <c r="B3090" s="79">
        <v>7891115080192</v>
      </c>
      <c r="C3090" s="80" t="s">
        <v>19</v>
      </c>
      <c r="D3090" s="80" t="s">
        <v>20</v>
      </c>
      <c r="E3090" s="80" t="s">
        <v>6894</v>
      </c>
      <c r="F3090" s="80" t="s">
        <v>6895</v>
      </c>
      <c r="G3090" s="80" t="s">
        <v>7978</v>
      </c>
      <c r="H3090" t="s">
        <v>13985</v>
      </c>
      <c r="I3090" s="50">
        <v>75.760000000000005</v>
      </c>
    </row>
    <row r="3091" spans="1:9" x14ac:dyDescent="0.2">
      <c r="A3091">
        <v>435795</v>
      </c>
      <c r="B3091" s="79">
        <v>7891023564951</v>
      </c>
      <c r="C3091" s="80" t="s">
        <v>19</v>
      </c>
      <c r="D3091" s="80" t="s">
        <v>20</v>
      </c>
      <c r="E3091" s="80" t="s">
        <v>6894</v>
      </c>
      <c r="F3091" s="80" t="s">
        <v>6895</v>
      </c>
      <c r="G3091" s="80" t="s">
        <v>6982</v>
      </c>
      <c r="H3091" t="s">
        <v>6983</v>
      </c>
      <c r="I3091" s="50">
        <v>41.61</v>
      </c>
    </row>
    <row r="3092" spans="1:9" x14ac:dyDescent="0.2">
      <c r="A3092">
        <v>435801</v>
      </c>
      <c r="B3092" s="79">
        <v>7891023564944</v>
      </c>
      <c r="C3092" s="80" t="s">
        <v>19</v>
      </c>
      <c r="D3092" s="80" t="s">
        <v>20</v>
      </c>
      <c r="E3092" s="80" t="s">
        <v>6894</v>
      </c>
      <c r="F3092" s="80" t="s">
        <v>6895</v>
      </c>
      <c r="G3092" s="80" t="s">
        <v>6982</v>
      </c>
      <c r="H3092" t="s">
        <v>13986</v>
      </c>
      <c r="I3092" s="50">
        <v>41.61</v>
      </c>
    </row>
    <row r="3093" spans="1:9" x14ac:dyDescent="0.2">
      <c r="A3093">
        <v>427837</v>
      </c>
      <c r="B3093" s="79">
        <v>7898305940465</v>
      </c>
      <c r="C3093" s="80" t="s">
        <v>19</v>
      </c>
      <c r="D3093" s="80" t="s">
        <v>20</v>
      </c>
      <c r="E3093" s="80" t="s">
        <v>6894</v>
      </c>
      <c r="F3093" s="80" t="s">
        <v>6895</v>
      </c>
      <c r="G3093" s="80" t="s">
        <v>6941</v>
      </c>
      <c r="H3093" t="s">
        <v>6943</v>
      </c>
      <c r="I3093" s="50">
        <v>11.76</v>
      </c>
    </row>
    <row r="3094" spans="1:9" x14ac:dyDescent="0.2">
      <c r="A3094">
        <v>427774</v>
      </c>
      <c r="B3094" s="79">
        <v>7898305940472</v>
      </c>
      <c r="C3094" s="80" t="s">
        <v>19</v>
      </c>
      <c r="D3094" s="80" t="s">
        <v>20</v>
      </c>
      <c r="E3094" s="80" t="s">
        <v>6894</v>
      </c>
      <c r="F3094" s="80" t="s">
        <v>6895</v>
      </c>
      <c r="G3094" s="80" t="s">
        <v>6941</v>
      </c>
      <c r="H3094" t="s">
        <v>6942</v>
      </c>
      <c r="I3094" s="50">
        <v>21</v>
      </c>
    </row>
    <row r="3095" spans="1:9" x14ac:dyDescent="0.2">
      <c r="A3095">
        <v>466330</v>
      </c>
      <c r="B3095" s="79">
        <v>7898187046835</v>
      </c>
      <c r="C3095" s="80" t="s">
        <v>19</v>
      </c>
      <c r="D3095" s="80" t="s">
        <v>20</v>
      </c>
      <c r="E3095" s="80" t="s">
        <v>6894</v>
      </c>
      <c r="F3095" s="80" t="s">
        <v>6895</v>
      </c>
      <c r="G3095" s="80" t="s">
        <v>6903</v>
      </c>
      <c r="H3095" t="s">
        <v>6906</v>
      </c>
      <c r="I3095" s="50">
        <v>15.38</v>
      </c>
    </row>
    <row r="3096" spans="1:9" x14ac:dyDescent="0.2">
      <c r="A3096">
        <v>573771</v>
      </c>
      <c r="B3096" s="79">
        <v>7908538103589</v>
      </c>
      <c r="C3096" s="80" t="s">
        <v>19</v>
      </c>
      <c r="D3096" s="80" t="s">
        <v>20</v>
      </c>
      <c r="E3096" s="80" t="s">
        <v>6894</v>
      </c>
      <c r="F3096" s="80" t="s">
        <v>6895</v>
      </c>
      <c r="G3096" s="80" t="s">
        <v>6903</v>
      </c>
      <c r="H3096" t="s">
        <v>6908</v>
      </c>
      <c r="I3096" s="50">
        <v>67.03</v>
      </c>
    </row>
    <row r="3097" spans="1:9" x14ac:dyDescent="0.2">
      <c r="A3097">
        <v>529481</v>
      </c>
      <c r="B3097" s="79">
        <v>7908538103596</v>
      </c>
      <c r="C3097" s="80" t="s">
        <v>19</v>
      </c>
      <c r="D3097" s="80" t="s">
        <v>20</v>
      </c>
      <c r="E3097" s="80" t="s">
        <v>6894</v>
      </c>
      <c r="F3097" s="80" t="s">
        <v>6895</v>
      </c>
      <c r="G3097" s="80" t="s">
        <v>6903</v>
      </c>
      <c r="H3097" t="s">
        <v>6907</v>
      </c>
      <c r="I3097" s="50">
        <v>67.03</v>
      </c>
    </row>
    <row r="3098" spans="1:9" x14ac:dyDescent="0.2">
      <c r="A3098">
        <v>381069</v>
      </c>
      <c r="B3098" s="79">
        <v>7898187046637</v>
      </c>
      <c r="C3098" s="80" t="s">
        <v>19</v>
      </c>
      <c r="D3098" s="80" t="s">
        <v>20</v>
      </c>
      <c r="E3098" s="80" t="s">
        <v>6894</v>
      </c>
      <c r="F3098" s="80" t="s">
        <v>6895</v>
      </c>
      <c r="G3098" s="80" t="s">
        <v>6903</v>
      </c>
      <c r="H3098" t="s">
        <v>6904</v>
      </c>
      <c r="I3098" s="50">
        <v>54.2</v>
      </c>
    </row>
    <row r="3099" spans="1:9" x14ac:dyDescent="0.2">
      <c r="A3099">
        <v>381075</v>
      </c>
      <c r="B3099" s="79">
        <v>7898187040611</v>
      </c>
      <c r="C3099" s="80" t="s">
        <v>19</v>
      </c>
      <c r="D3099" s="80" t="s">
        <v>20</v>
      </c>
      <c r="E3099" s="80" t="s">
        <v>6894</v>
      </c>
      <c r="F3099" s="80" t="s">
        <v>6895</v>
      </c>
      <c r="G3099" s="80" t="s">
        <v>6903</v>
      </c>
      <c r="H3099" t="s">
        <v>6905</v>
      </c>
      <c r="I3099" s="50">
        <v>51.92</v>
      </c>
    </row>
    <row r="3100" spans="1:9" x14ac:dyDescent="0.2">
      <c r="A3100">
        <v>429121</v>
      </c>
      <c r="B3100" s="79">
        <v>7898132149444</v>
      </c>
      <c r="C3100" s="80" t="s">
        <v>19</v>
      </c>
      <c r="D3100" s="80" t="s">
        <v>20</v>
      </c>
      <c r="E3100" s="80" t="s">
        <v>6894</v>
      </c>
      <c r="F3100" s="80" t="s">
        <v>6895</v>
      </c>
      <c r="G3100" s="80" t="s">
        <v>6931</v>
      </c>
      <c r="H3100" t="s">
        <v>6940</v>
      </c>
      <c r="I3100" s="50">
        <v>46.55</v>
      </c>
    </row>
    <row r="3101" spans="1:9" x14ac:dyDescent="0.2">
      <c r="A3101">
        <v>353022</v>
      </c>
      <c r="B3101" s="79">
        <v>7898132135881</v>
      </c>
      <c r="C3101" s="80" t="s">
        <v>19</v>
      </c>
      <c r="D3101" s="80" t="s">
        <v>20</v>
      </c>
      <c r="E3101" s="80" t="s">
        <v>6894</v>
      </c>
      <c r="F3101" s="80" t="s">
        <v>6895</v>
      </c>
      <c r="G3101" s="80" t="s">
        <v>6931</v>
      </c>
      <c r="H3101" t="s">
        <v>6933</v>
      </c>
      <c r="I3101" s="50">
        <v>8.7200000000000006</v>
      </c>
    </row>
    <row r="3102" spans="1:9" x14ac:dyDescent="0.2">
      <c r="A3102">
        <v>353024</v>
      </c>
      <c r="B3102" s="79">
        <v>7898132138110</v>
      </c>
      <c r="C3102" s="80" t="s">
        <v>19</v>
      </c>
      <c r="D3102" s="80" t="s">
        <v>20</v>
      </c>
      <c r="E3102" s="80" t="s">
        <v>6894</v>
      </c>
      <c r="F3102" s="80" t="s">
        <v>6895</v>
      </c>
      <c r="G3102" s="80" t="s">
        <v>6931</v>
      </c>
      <c r="H3102" t="s">
        <v>6934</v>
      </c>
      <c r="I3102" s="50">
        <v>9.9700000000000006</v>
      </c>
    </row>
    <row r="3103" spans="1:9" x14ac:dyDescent="0.2">
      <c r="A3103">
        <v>353025</v>
      </c>
      <c r="B3103" s="79">
        <v>7898132135867</v>
      </c>
      <c r="C3103" s="80" t="s">
        <v>19</v>
      </c>
      <c r="D3103" s="80" t="s">
        <v>20</v>
      </c>
      <c r="E3103" s="80" t="s">
        <v>6894</v>
      </c>
      <c r="F3103" s="80" t="s">
        <v>6895</v>
      </c>
      <c r="G3103" s="80" t="s">
        <v>6931</v>
      </c>
      <c r="H3103" t="s">
        <v>6935</v>
      </c>
      <c r="I3103" s="50">
        <v>11.6</v>
      </c>
    </row>
    <row r="3104" spans="1:9" x14ac:dyDescent="0.2">
      <c r="A3104">
        <v>35439</v>
      </c>
      <c r="B3104" s="79">
        <v>7898132130701</v>
      </c>
      <c r="C3104" s="80" t="s">
        <v>19</v>
      </c>
      <c r="D3104" s="80" t="s">
        <v>20</v>
      </c>
      <c r="E3104" s="80" t="s">
        <v>6894</v>
      </c>
      <c r="F3104" s="80" t="s">
        <v>6895</v>
      </c>
      <c r="G3104" s="80" t="s">
        <v>6931</v>
      </c>
      <c r="H3104" t="s">
        <v>6932</v>
      </c>
      <c r="I3104" s="50">
        <v>9.39</v>
      </c>
    </row>
    <row r="3105" spans="1:9" x14ac:dyDescent="0.2">
      <c r="A3105">
        <v>380640</v>
      </c>
      <c r="B3105" s="79">
        <v>7898132138028</v>
      </c>
      <c r="C3105" s="80" t="s">
        <v>19</v>
      </c>
      <c r="D3105" s="80" t="s">
        <v>20</v>
      </c>
      <c r="E3105" s="80" t="s">
        <v>6894</v>
      </c>
      <c r="F3105" s="80" t="s">
        <v>6895</v>
      </c>
      <c r="G3105" s="80" t="s">
        <v>6931</v>
      </c>
      <c r="H3105" t="s">
        <v>6939</v>
      </c>
      <c r="I3105" s="50">
        <v>49.09</v>
      </c>
    </row>
    <row r="3106" spans="1:9" x14ac:dyDescent="0.2">
      <c r="A3106">
        <v>353027</v>
      </c>
      <c r="B3106" s="79">
        <v>7898132135409</v>
      </c>
      <c r="C3106" s="80" t="s">
        <v>19</v>
      </c>
      <c r="D3106" s="80" t="s">
        <v>20</v>
      </c>
      <c r="E3106" s="80" t="s">
        <v>6894</v>
      </c>
      <c r="F3106" s="80" t="s">
        <v>6895</v>
      </c>
      <c r="G3106" s="80" t="s">
        <v>6931</v>
      </c>
      <c r="H3106" t="s">
        <v>6936</v>
      </c>
      <c r="I3106" s="50">
        <v>45.77</v>
      </c>
    </row>
    <row r="3107" spans="1:9" x14ac:dyDescent="0.2">
      <c r="A3107">
        <v>353036</v>
      </c>
      <c r="B3107" s="79">
        <v>7898132147235</v>
      </c>
      <c r="C3107" s="80" t="s">
        <v>19</v>
      </c>
      <c r="D3107" s="80" t="s">
        <v>20</v>
      </c>
      <c r="E3107" s="80" t="s">
        <v>6894</v>
      </c>
      <c r="F3107" s="80" t="s">
        <v>6895</v>
      </c>
      <c r="G3107" s="80" t="s">
        <v>6931</v>
      </c>
      <c r="H3107" t="s">
        <v>6937</v>
      </c>
      <c r="I3107" s="50">
        <v>31.05</v>
      </c>
    </row>
    <row r="3108" spans="1:9" x14ac:dyDescent="0.2">
      <c r="A3108">
        <v>353037</v>
      </c>
      <c r="B3108" s="79">
        <v>7898132145293</v>
      </c>
      <c r="C3108" s="80" t="s">
        <v>19</v>
      </c>
      <c r="D3108" s="80" t="s">
        <v>20</v>
      </c>
      <c r="E3108" s="80" t="s">
        <v>6894</v>
      </c>
      <c r="F3108" s="80" t="s">
        <v>6895</v>
      </c>
      <c r="G3108" s="80" t="s">
        <v>6931</v>
      </c>
      <c r="H3108" t="s">
        <v>6938</v>
      </c>
      <c r="I3108" s="50">
        <v>34.380000000000003</v>
      </c>
    </row>
    <row r="3109" spans="1:9" x14ac:dyDescent="0.2">
      <c r="A3109">
        <v>264386</v>
      </c>
      <c r="B3109" s="79">
        <v>7898957650279</v>
      </c>
      <c r="C3109" s="80" t="s">
        <v>19</v>
      </c>
      <c r="D3109" s="80" t="s">
        <v>20</v>
      </c>
      <c r="E3109" s="80" t="s">
        <v>6894</v>
      </c>
      <c r="F3109" s="80" t="s">
        <v>6895</v>
      </c>
      <c r="G3109" s="80" t="s">
        <v>6896</v>
      </c>
      <c r="H3109" t="s">
        <v>13987</v>
      </c>
      <c r="I3109" s="50">
        <v>15.62</v>
      </c>
    </row>
    <row r="3110" spans="1:9" x14ac:dyDescent="0.2">
      <c r="A3110">
        <v>264388</v>
      </c>
      <c r="B3110" s="79">
        <v>7898957650286</v>
      </c>
      <c r="C3110" s="80" t="s">
        <v>19</v>
      </c>
      <c r="D3110" s="80" t="s">
        <v>20</v>
      </c>
      <c r="E3110" s="80" t="s">
        <v>6894</v>
      </c>
      <c r="F3110" s="80" t="s">
        <v>6895</v>
      </c>
      <c r="G3110" s="80" t="s">
        <v>6896</v>
      </c>
      <c r="H3110" t="s">
        <v>6899</v>
      </c>
      <c r="I3110" s="50">
        <v>12.79</v>
      </c>
    </row>
    <row r="3111" spans="1:9" x14ac:dyDescent="0.2">
      <c r="A3111">
        <v>583517</v>
      </c>
      <c r="B3111" s="79">
        <v>7898970160090</v>
      </c>
      <c r="C3111" s="80" t="s">
        <v>19</v>
      </c>
      <c r="D3111" s="80" t="s">
        <v>20</v>
      </c>
      <c r="E3111" s="80" t="s">
        <v>6894</v>
      </c>
      <c r="F3111" s="80" t="s">
        <v>6895</v>
      </c>
      <c r="G3111" s="80" t="s">
        <v>6896</v>
      </c>
      <c r="H3111" t="s">
        <v>6902</v>
      </c>
      <c r="I3111" s="50">
        <v>52.83</v>
      </c>
    </row>
    <row r="3112" spans="1:9" x14ac:dyDescent="0.2">
      <c r="A3112">
        <v>264385</v>
      </c>
      <c r="B3112" s="79">
        <v>7898957650309</v>
      </c>
      <c r="C3112" s="80" t="s">
        <v>19</v>
      </c>
      <c r="D3112" s="80" t="s">
        <v>20</v>
      </c>
      <c r="E3112" s="80" t="s">
        <v>6894</v>
      </c>
      <c r="F3112" s="80" t="s">
        <v>6895</v>
      </c>
      <c r="G3112" s="80" t="s">
        <v>6896</v>
      </c>
      <c r="H3112" t="s">
        <v>6901</v>
      </c>
      <c r="I3112" s="50">
        <v>64.19</v>
      </c>
    </row>
    <row r="3113" spans="1:9" x14ac:dyDescent="0.2">
      <c r="A3113">
        <v>264380</v>
      </c>
      <c r="B3113" s="79">
        <v>7898957650293</v>
      </c>
      <c r="C3113" s="80" t="s">
        <v>19</v>
      </c>
      <c r="D3113" s="80" t="s">
        <v>20</v>
      </c>
      <c r="E3113" s="80" t="s">
        <v>6894</v>
      </c>
      <c r="F3113" s="80" t="s">
        <v>6895</v>
      </c>
      <c r="G3113" s="80" t="s">
        <v>6896</v>
      </c>
      <c r="H3113" t="s">
        <v>6900</v>
      </c>
      <c r="I3113" s="50">
        <v>64.010000000000005</v>
      </c>
    </row>
    <row r="3114" spans="1:9" x14ac:dyDescent="0.2">
      <c r="A3114">
        <v>264389</v>
      </c>
      <c r="B3114" s="79">
        <v>7898957650040</v>
      </c>
      <c r="C3114" s="80" t="s">
        <v>19</v>
      </c>
      <c r="D3114" s="80" t="s">
        <v>20</v>
      </c>
      <c r="E3114" s="80" t="s">
        <v>6894</v>
      </c>
      <c r="F3114" s="80" t="s">
        <v>6895</v>
      </c>
      <c r="G3114" s="80" t="s">
        <v>6896</v>
      </c>
      <c r="H3114" t="s">
        <v>6897</v>
      </c>
      <c r="I3114" s="50">
        <v>41.04</v>
      </c>
    </row>
    <row r="3115" spans="1:9" x14ac:dyDescent="0.2">
      <c r="A3115">
        <v>264390</v>
      </c>
      <c r="B3115" s="79">
        <v>7898957650057</v>
      </c>
      <c r="C3115" s="80" t="s">
        <v>19</v>
      </c>
      <c r="D3115" s="80" t="s">
        <v>20</v>
      </c>
      <c r="E3115" s="80" t="s">
        <v>6894</v>
      </c>
      <c r="F3115" s="80" t="s">
        <v>6895</v>
      </c>
      <c r="G3115" s="80" t="s">
        <v>6896</v>
      </c>
      <c r="H3115" t="s">
        <v>13988</v>
      </c>
      <c r="I3115" s="50">
        <v>40.64</v>
      </c>
    </row>
    <row r="3116" spans="1:9" x14ac:dyDescent="0.2">
      <c r="A3116">
        <v>199497</v>
      </c>
      <c r="B3116" s="79">
        <v>7898904446177</v>
      </c>
      <c r="C3116" s="80" t="s">
        <v>19</v>
      </c>
      <c r="D3116" s="80" t="s">
        <v>20</v>
      </c>
      <c r="E3116" s="80" t="s">
        <v>6894</v>
      </c>
      <c r="F3116" s="80" t="s">
        <v>6895</v>
      </c>
      <c r="G3116" s="80" t="s">
        <v>6896</v>
      </c>
      <c r="H3116" t="s">
        <v>6898</v>
      </c>
      <c r="I3116" s="50">
        <v>33.979999999999997</v>
      </c>
    </row>
    <row r="3117" spans="1:9" x14ac:dyDescent="0.2">
      <c r="A3117">
        <v>199533</v>
      </c>
      <c r="B3117" s="79">
        <v>7898904446160</v>
      </c>
      <c r="C3117" s="80" t="s">
        <v>19</v>
      </c>
      <c r="D3117" s="80" t="s">
        <v>20</v>
      </c>
      <c r="E3117" s="80" t="s">
        <v>6894</v>
      </c>
      <c r="F3117" s="80" t="s">
        <v>6895</v>
      </c>
      <c r="G3117" s="80" t="s">
        <v>6896</v>
      </c>
      <c r="H3117" t="s">
        <v>13989</v>
      </c>
      <c r="I3117" s="50">
        <v>33.21</v>
      </c>
    </row>
    <row r="3118" spans="1:9" x14ac:dyDescent="0.2">
      <c r="A3118">
        <v>498176</v>
      </c>
      <c r="B3118" s="79">
        <v>7908459314354</v>
      </c>
      <c r="C3118" s="80" t="s">
        <v>19</v>
      </c>
      <c r="D3118" s="80" t="s">
        <v>20</v>
      </c>
      <c r="E3118" s="80" t="s">
        <v>6894</v>
      </c>
      <c r="F3118" s="80" t="s">
        <v>6895</v>
      </c>
      <c r="G3118" s="80" t="s">
        <v>6971</v>
      </c>
      <c r="H3118" t="s">
        <v>6973</v>
      </c>
      <c r="I3118" s="50">
        <v>18.36</v>
      </c>
    </row>
    <row r="3119" spans="1:9" x14ac:dyDescent="0.2">
      <c r="A3119">
        <v>471686</v>
      </c>
      <c r="B3119" s="79">
        <v>7899655078648</v>
      </c>
      <c r="C3119" s="80" t="s">
        <v>19</v>
      </c>
      <c r="D3119" s="80" t="s">
        <v>20</v>
      </c>
      <c r="E3119" s="80" t="s">
        <v>6894</v>
      </c>
      <c r="F3119" s="80" t="s">
        <v>6895</v>
      </c>
      <c r="G3119" s="80" t="s">
        <v>6971</v>
      </c>
      <c r="H3119" t="s">
        <v>6972</v>
      </c>
      <c r="I3119" s="50">
        <v>26.14</v>
      </c>
    </row>
    <row r="3120" spans="1:9" x14ac:dyDescent="0.2">
      <c r="A3120">
        <v>498180</v>
      </c>
      <c r="B3120" s="79">
        <v>7908459314347</v>
      </c>
      <c r="C3120" s="80" t="s">
        <v>19</v>
      </c>
      <c r="D3120" s="80" t="s">
        <v>20</v>
      </c>
      <c r="E3120" s="80" t="s">
        <v>6894</v>
      </c>
      <c r="F3120" s="80" t="s">
        <v>6895</v>
      </c>
      <c r="G3120" s="80" t="s">
        <v>6971</v>
      </c>
      <c r="H3120" t="s">
        <v>6974</v>
      </c>
      <c r="I3120" s="50">
        <v>17.3</v>
      </c>
    </row>
    <row r="3121" spans="1:9" x14ac:dyDescent="0.2">
      <c r="A3121">
        <v>416890</v>
      </c>
      <c r="B3121" s="79">
        <v>7908155401907</v>
      </c>
      <c r="C3121" s="80" t="s">
        <v>19</v>
      </c>
      <c r="D3121" s="80" t="s">
        <v>20</v>
      </c>
      <c r="E3121" s="80" t="s">
        <v>6894</v>
      </c>
      <c r="F3121" s="80" t="s">
        <v>6895</v>
      </c>
      <c r="G3121" s="80" t="s">
        <v>6963</v>
      </c>
      <c r="H3121" t="s">
        <v>6964</v>
      </c>
      <c r="I3121" s="50">
        <v>77.27</v>
      </c>
    </row>
    <row r="3122" spans="1:9" x14ac:dyDescent="0.2">
      <c r="A3122">
        <v>436059</v>
      </c>
      <c r="B3122" s="79">
        <v>7908155401891</v>
      </c>
      <c r="C3122" s="80" t="s">
        <v>19</v>
      </c>
      <c r="D3122" s="80" t="s">
        <v>20</v>
      </c>
      <c r="E3122" s="80" t="s">
        <v>6894</v>
      </c>
      <c r="F3122" s="80" t="s">
        <v>6895</v>
      </c>
      <c r="G3122" s="80" t="s">
        <v>6963</v>
      </c>
      <c r="H3122" t="s">
        <v>6965</v>
      </c>
      <c r="I3122" s="50">
        <v>47.23</v>
      </c>
    </row>
    <row r="3123" spans="1:9" x14ac:dyDescent="0.2">
      <c r="A3123">
        <v>436061</v>
      </c>
      <c r="B3123" s="79">
        <v>7908155403321</v>
      </c>
      <c r="C3123" s="80" t="s">
        <v>19</v>
      </c>
      <c r="D3123" s="80" t="s">
        <v>20</v>
      </c>
      <c r="E3123" s="80" t="s">
        <v>6894</v>
      </c>
      <c r="F3123" s="80" t="s">
        <v>6895</v>
      </c>
      <c r="G3123" s="80" t="s">
        <v>6963</v>
      </c>
      <c r="H3123" t="s">
        <v>6966</v>
      </c>
      <c r="I3123" s="50">
        <v>78.209999999999994</v>
      </c>
    </row>
    <row r="3124" spans="1:9" x14ac:dyDescent="0.2">
      <c r="A3124">
        <v>485589</v>
      </c>
      <c r="B3124" s="79">
        <v>7898969973342</v>
      </c>
      <c r="C3124" s="80" t="s">
        <v>19</v>
      </c>
      <c r="D3124" s="80" t="s">
        <v>20</v>
      </c>
      <c r="E3124" s="80" t="s">
        <v>6894</v>
      </c>
      <c r="F3124" s="80" t="s">
        <v>6895</v>
      </c>
      <c r="G3124" s="80" t="s">
        <v>6909</v>
      </c>
      <c r="H3124" t="s">
        <v>6910</v>
      </c>
      <c r="I3124" s="50">
        <v>18.239999999999998</v>
      </c>
    </row>
    <row r="3125" spans="1:9" x14ac:dyDescent="0.2">
      <c r="A3125">
        <v>475827</v>
      </c>
      <c r="B3125" s="79">
        <v>7898996072520</v>
      </c>
      <c r="C3125" s="80" t="s">
        <v>19</v>
      </c>
      <c r="D3125" s="80" t="s">
        <v>20</v>
      </c>
      <c r="E3125" s="80" t="s">
        <v>6894</v>
      </c>
      <c r="F3125" s="80" t="s">
        <v>6895</v>
      </c>
      <c r="G3125" s="80" t="s">
        <v>13990</v>
      </c>
      <c r="H3125" t="s">
        <v>13991</v>
      </c>
      <c r="I3125" s="50">
        <v>26.13</v>
      </c>
    </row>
    <row r="3126" spans="1:9" x14ac:dyDescent="0.2">
      <c r="A3126">
        <v>587241</v>
      </c>
      <c r="B3126" s="79">
        <v>7898157441042</v>
      </c>
      <c r="C3126" s="80" t="s">
        <v>19</v>
      </c>
      <c r="D3126" s="80" t="s">
        <v>20</v>
      </c>
      <c r="E3126" s="80" t="s">
        <v>6894</v>
      </c>
      <c r="F3126" s="80" t="s">
        <v>6895</v>
      </c>
      <c r="G3126" s="80" t="s">
        <v>6952</v>
      </c>
      <c r="H3126" t="s">
        <v>6953</v>
      </c>
      <c r="I3126" s="50">
        <v>11.44</v>
      </c>
    </row>
    <row r="3127" spans="1:9" x14ac:dyDescent="0.2">
      <c r="A3127">
        <v>587246</v>
      </c>
      <c r="B3127" s="79">
        <v>7898157441936</v>
      </c>
      <c r="C3127" s="80" t="s">
        <v>19</v>
      </c>
      <c r="D3127" s="80" t="s">
        <v>20</v>
      </c>
      <c r="E3127" s="80" t="s">
        <v>6894</v>
      </c>
      <c r="F3127" s="80" t="s">
        <v>6895</v>
      </c>
      <c r="G3127" s="80" t="s">
        <v>6952</v>
      </c>
      <c r="H3127" t="s">
        <v>6954</v>
      </c>
      <c r="I3127" s="50">
        <v>28.03</v>
      </c>
    </row>
    <row r="3128" spans="1:9" x14ac:dyDescent="0.2">
      <c r="A3128">
        <v>587247</v>
      </c>
      <c r="B3128" s="79">
        <v>7898157441110</v>
      </c>
      <c r="C3128" s="80" t="s">
        <v>19</v>
      </c>
      <c r="D3128" s="80" t="s">
        <v>20</v>
      </c>
      <c r="E3128" s="80" t="s">
        <v>6894</v>
      </c>
      <c r="F3128" s="80" t="s">
        <v>6895</v>
      </c>
      <c r="G3128" s="80" t="s">
        <v>6952</v>
      </c>
      <c r="H3128" t="s">
        <v>6955</v>
      </c>
      <c r="I3128" s="50">
        <v>35.04</v>
      </c>
    </row>
    <row r="3129" spans="1:9" x14ac:dyDescent="0.2">
      <c r="A3129">
        <v>587249</v>
      </c>
      <c r="B3129" s="79">
        <v>7898157441295</v>
      </c>
      <c r="C3129" s="80" t="s">
        <v>19</v>
      </c>
      <c r="D3129" s="80" t="s">
        <v>20</v>
      </c>
      <c r="E3129" s="80" t="s">
        <v>6894</v>
      </c>
      <c r="F3129" s="80" t="s">
        <v>6895</v>
      </c>
      <c r="G3129" s="80" t="s">
        <v>6952</v>
      </c>
      <c r="H3129" t="s">
        <v>13992</v>
      </c>
      <c r="I3129" s="50">
        <v>2.0099999999999998</v>
      </c>
    </row>
    <row r="3130" spans="1:9" x14ac:dyDescent="0.2">
      <c r="A3130">
        <v>587251</v>
      </c>
      <c r="B3130" s="79">
        <v>7898157441301</v>
      </c>
      <c r="C3130" s="80" t="s">
        <v>19</v>
      </c>
      <c r="D3130" s="80" t="s">
        <v>20</v>
      </c>
      <c r="E3130" s="80" t="s">
        <v>6894</v>
      </c>
      <c r="F3130" s="80" t="s">
        <v>6895</v>
      </c>
      <c r="G3130" s="80" t="s">
        <v>6952</v>
      </c>
      <c r="H3130" t="s">
        <v>6956</v>
      </c>
      <c r="I3130" s="50">
        <v>2.4700000000000002</v>
      </c>
    </row>
    <row r="3131" spans="1:9" x14ac:dyDescent="0.2">
      <c r="A3131">
        <v>588895</v>
      </c>
      <c r="B3131" s="79">
        <v>7898157441028</v>
      </c>
      <c r="C3131" s="80" t="s">
        <v>19</v>
      </c>
      <c r="D3131" s="80" t="s">
        <v>20</v>
      </c>
      <c r="E3131" s="80" t="s">
        <v>6894</v>
      </c>
      <c r="F3131" s="80" t="s">
        <v>6895</v>
      </c>
      <c r="G3131" s="80" t="s">
        <v>6952</v>
      </c>
      <c r="H3131" t="s">
        <v>6957</v>
      </c>
      <c r="I3131" s="50">
        <v>5.29</v>
      </c>
    </row>
    <row r="3132" spans="1:9" x14ac:dyDescent="0.2">
      <c r="A3132">
        <v>588902</v>
      </c>
      <c r="B3132" s="79">
        <v>7898157441059</v>
      </c>
      <c r="C3132" s="80" t="s">
        <v>19</v>
      </c>
      <c r="D3132" s="80" t="s">
        <v>20</v>
      </c>
      <c r="E3132" s="80" t="s">
        <v>6894</v>
      </c>
      <c r="F3132" s="80" t="s">
        <v>6895</v>
      </c>
      <c r="G3132" s="80" t="s">
        <v>6952</v>
      </c>
      <c r="H3132" t="s">
        <v>6958</v>
      </c>
      <c r="I3132" s="50">
        <v>13.9</v>
      </c>
    </row>
    <row r="3133" spans="1:9" x14ac:dyDescent="0.2">
      <c r="A3133">
        <v>587252</v>
      </c>
      <c r="B3133" s="79">
        <v>7898157441202</v>
      </c>
      <c r="C3133" s="80" t="s">
        <v>19</v>
      </c>
      <c r="D3133" s="80" t="s">
        <v>20</v>
      </c>
      <c r="E3133" s="80" t="s">
        <v>6894</v>
      </c>
      <c r="F3133" s="80" t="s">
        <v>6895</v>
      </c>
      <c r="G3133" s="80" t="s">
        <v>6952</v>
      </c>
      <c r="H3133" t="s">
        <v>6959</v>
      </c>
      <c r="I3133" s="50">
        <v>7.78</v>
      </c>
    </row>
    <row r="3134" spans="1:9" x14ac:dyDescent="0.2">
      <c r="A3134">
        <v>587254</v>
      </c>
      <c r="B3134" s="79">
        <v>7898157440199</v>
      </c>
      <c r="C3134" s="80" t="s">
        <v>19</v>
      </c>
      <c r="D3134" s="80" t="s">
        <v>20</v>
      </c>
      <c r="E3134" s="80" t="s">
        <v>6894</v>
      </c>
      <c r="F3134" s="80" t="s">
        <v>6895</v>
      </c>
      <c r="G3134" s="80" t="s">
        <v>6952</v>
      </c>
      <c r="H3134" t="s">
        <v>6960</v>
      </c>
      <c r="I3134" s="50">
        <v>5.52</v>
      </c>
    </row>
    <row r="3135" spans="1:9" x14ac:dyDescent="0.2">
      <c r="A3135">
        <v>588904</v>
      </c>
      <c r="B3135" s="79">
        <v>7898157441134</v>
      </c>
      <c r="C3135" s="80" t="s">
        <v>19</v>
      </c>
      <c r="D3135" s="80" t="s">
        <v>20</v>
      </c>
      <c r="E3135" s="80" t="s">
        <v>6894</v>
      </c>
      <c r="F3135" s="80" t="s">
        <v>6895</v>
      </c>
      <c r="G3135" s="80" t="s">
        <v>13993</v>
      </c>
      <c r="H3135" t="s">
        <v>13994</v>
      </c>
      <c r="I3135" s="50">
        <v>64.66</v>
      </c>
    </row>
    <row r="3136" spans="1:9" x14ac:dyDescent="0.2">
      <c r="A3136">
        <v>523589</v>
      </c>
      <c r="B3136" s="79">
        <v>7891361377558</v>
      </c>
      <c r="C3136" s="80" t="s">
        <v>19</v>
      </c>
      <c r="D3136" s="80" t="s">
        <v>20</v>
      </c>
      <c r="E3136" s="80" t="s">
        <v>6894</v>
      </c>
      <c r="F3136" s="80" t="s">
        <v>7541</v>
      </c>
      <c r="G3136" s="80" t="s">
        <v>7113</v>
      </c>
      <c r="H3136" t="s">
        <v>7658</v>
      </c>
      <c r="I3136" s="50">
        <v>17.25</v>
      </c>
    </row>
    <row r="3137" spans="1:9" x14ac:dyDescent="0.2">
      <c r="A3137">
        <v>511186</v>
      </c>
      <c r="B3137" s="79">
        <v>7891361939701</v>
      </c>
      <c r="C3137" s="80" t="s">
        <v>19</v>
      </c>
      <c r="D3137" s="80" t="s">
        <v>20</v>
      </c>
      <c r="E3137" s="80" t="s">
        <v>6894</v>
      </c>
      <c r="F3137" s="80" t="s">
        <v>7541</v>
      </c>
      <c r="G3137" s="80" t="s">
        <v>7113</v>
      </c>
      <c r="H3137" t="s">
        <v>7651</v>
      </c>
      <c r="I3137" s="50">
        <v>8.07</v>
      </c>
    </row>
    <row r="3138" spans="1:9" x14ac:dyDescent="0.2">
      <c r="A3138">
        <v>511312</v>
      </c>
      <c r="B3138" s="79">
        <v>7891361225439</v>
      </c>
      <c r="C3138" s="80" t="s">
        <v>19</v>
      </c>
      <c r="D3138" s="80" t="s">
        <v>20</v>
      </c>
      <c r="E3138" s="80" t="s">
        <v>6894</v>
      </c>
      <c r="F3138" s="80" t="s">
        <v>7541</v>
      </c>
      <c r="G3138" s="80" t="s">
        <v>7113</v>
      </c>
      <c r="H3138" t="s">
        <v>13995</v>
      </c>
      <c r="I3138" s="50">
        <v>6.58</v>
      </c>
    </row>
    <row r="3139" spans="1:9" x14ac:dyDescent="0.2">
      <c r="A3139">
        <v>447242</v>
      </c>
      <c r="B3139" s="79">
        <v>7891361264087</v>
      </c>
      <c r="C3139" s="80" t="s">
        <v>19</v>
      </c>
      <c r="D3139" s="80" t="s">
        <v>20</v>
      </c>
      <c r="E3139" s="80" t="s">
        <v>6894</v>
      </c>
      <c r="F3139" s="80" t="s">
        <v>7541</v>
      </c>
      <c r="G3139" s="80" t="s">
        <v>7113</v>
      </c>
      <c r="H3139" t="s">
        <v>7639</v>
      </c>
      <c r="I3139" s="50">
        <v>14.29</v>
      </c>
    </row>
    <row r="3140" spans="1:9" x14ac:dyDescent="0.2">
      <c r="A3140">
        <v>523556</v>
      </c>
      <c r="B3140" s="79">
        <v>7891361378487</v>
      </c>
      <c r="C3140" s="80" t="s">
        <v>19</v>
      </c>
      <c r="D3140" s="80" t="s">
        <v>20</v>
      </c>
      <c r="E3140" s="80" t="s">
        <v>6894</v>
      </c>
      <c r="F3140" s="80" t="s">
        <v>7541</v>
      </c>
      <c r="G3140" s="80" t="s">
        <v>7113</v>
      </c>
      <c r="H3140" t="s">
        <v>7655</v>
      </c>
      <c r="I3140" s="50">
        <v>10.61</v>
      </c>
    </row>
    <row r="3141" spans="1:9" x14ac:dyDescent="0.2">
      <c r="A3141">
        <v>523568</v>
      </c>
      <c r="B3141" s="79">
        <v>7891361377251</v>
      </c>
      <c r="C3141" s="80" t="s">
        <v>19</v>
      </c>
      <c r="D3141" s="80" t="s">
        <v>20</v>
      </c>
      <c r="E3141" s="80" t="s">
        <v>6894</v>
      </c>
      <c r="F3141" s="80" t="s">
        <v>7541</v>
      </c>
      <c r="G3141" s="80" t="s">
        <v>7113</v>
      </c>
      <c r="H3141" t="s">
        <v>7656</v>
      </c>
      <c r="I3141" s="50">
        <v>14.02</v>
      </c>
    </row>
    <row r="3142" spans="1:9" x14ac:dyDescent="0.2">
      <c r="A3142">
        <v>523582</v>
      </c>
      <c r="B3142" s="79">
        <v>7891361377411</v>
      </c>
      <c r="C3142" s="80" t="s">
        <v>19</v>
      </c>
      <c r="D3142" s="80" t="s">
        <v>20</v>
      </c>
      <c r="E3142" s="80" t="s">
        <v>6894</v>
      </c>
      <c r="F3142" s="80" t="s">
        <v>7541</v>
      </c>
      <c r="G3142" s="80" t="s">
        <v>7113</v>
      </c>
      <c r="H3142" t="s">
        <v>7657</v>
      </c>
      <c r="I3142" s="50">
        <v>14.04</v>
      </c>
    </row>
    <row r="3143" spans="1:9" x14ac:dyDescent="0.2">
      <c r="A3143">
        <v>447239</v>
      </c>
      <c r="B3143" s="79">
        <v>7891361263950</v>
      </c>
      <c r="C3143" s="80" t="s">
        <v>19</v>
      </c>
      <c r="D3143" s="80" t="s">
        <v>20</v>
      </c>
      <c r="E3143" s="80" t="s">
        <v>6894</v>
      </c>
      <c r="F3143" s="80" t="s">
        <v>7541</v>
      </c>
      <c r="G3143" s="80" t="s">
        <v>7113</v>
      </c>
      <c r="H3143" t="s">
        <v>7638</v>
      </c>
      <c r="I3143" s="50">
        <v>11.34</v>
      </c>
    </row>
    <row r="3144" spans="1:9" x14ac:dyDescent="0.2">
      <c r="A3144">
        <v>565526</v>
      </c>
      <c r="B3144" s="79">
        <v>7891361422982</v>
      </c>
      <c r="C3144" s="80" t="s">
        <v>19</v>
      </c>
      <c r="D3144" s="80" t="s">
        <v>20</v>
      </c>
      <c r="E3144" s="80" t="s">
        <v>6894</v>
      </c>
      <c r="F3144" s="80" t="s">
        <v>7541</v>
      </c>
      <c r="G3144" s="80" t="s">
        <v>7113</v>
      </c>
      <c r="H3144" t="s">
        <v>7628</v>
      </c>
      <c r="I3144" s="50">
        <v>166.47</v>
      </c>
    </row>
    <row r="3145" spans="1:9" x14ac:dyDescent="0.2">
      <c r="A3145">
        <v>570884</v>
      </c>
      <c r="B3145" s="79">
        <v>7891361447695</v>
      </c>
      <c r="C3145" s="80" t="s">
        <v>19</v>
      </c>
      <c r="D3145" s="80" t="s">
        <v>20</v>
      </c>
      <c r="E3145" s="80" t="s">
        <v>6894</v>
      </c>
      <c r="F3145" s="80" t="s">
        <v>7541</v>
      </c>
      <c r="G3145" s="80" t="s">
        <v>7113</v>
      </c>
      <c r="H3145" t="s">
        <v>7629</v>
      </c>
      <c r="I3145" s="50">
        <v>158.29</v>
      </c>
    </row>
    <row r="3146" spans="1:9" x14ac:dyDescent="0.2">
      <c r="A3146">
        <v>570885</v>
      </c>
      <c r="B3146" s="79">
        <v>7891361447701</v>
      </c>
      <c r="C3146" s="80" t="s">
        <v>19</v>
      </c>
      <c r="D3146" s="80" t="s">
        <v>20</v>
      </c>
      <c r="E3146" s="80" t="s">
        <v>6894</v>
      </c>
      <c r="F3146" s="80" t="s">
        <v>7541</v>
      </c>
      <c r="G3146" s="80" t="s">
        <v>7113</v>
      </c>
      <c r="H3146" t="s">
        <v>7630</v>
      </c>
      <c r="I3146" s="50">
        <v>158.29</v>
      </c>
    </row>
    <row r="3147" spans="1:9" x14ac:dyDescent="0.2">
      <c r="A3147">
        <v>542083</v>
      </c>
      <c r="B3147" s="79">
        <v>7891361391325</v>
      </c>
      <c r="C3147" s="80" t="s">
        <v>19</v>
      </c>
      <c r="D3147" s="80" t="s">
        <v>20</v>
      </c>
      <c r="E3147" s="80" t="s">
        <v>6894</v>
      </c>
      <c r="F3147" s="80" t="s">
        <v>7541</v>
      </c>
      <c r="G3147" s="80" t="s">
        <v>7113</v>
      </c>
      <c r="H3147" t="s">
        <v>13996</v>
      </c>
      <c r="I3147" s="50">
        <v>14.16</v>
      </c>
    </row>
    <row r="3148" spans="1:9" x14ac:dyDescent="0.2">
      <c r="A3148">
        <v>542108</v>
      </c>
      <c r="B3148" s="79">
        <v>7891361391318</v>
      </c>
      <c r="C3148" s="80" t="s">
        <v>19</v>
      </c>
      <c r="D3148" s="80" t="s">
        <v>20</v>
      </c>
      <c r="E3148" s="80" t="s">
        <v>6894</v>
      </c>
      <c r="F3148" s="80" t="s">
        <v>7541</v>
      </c>
      <c r="G3148" s="80" t="s">
        <v>7113</v>
      </c>
      <c r="H3148" t="s">
        <v>7660</v>
      </c>
      <c r="I3148" s="50">
        <v>14.16</v>
      </c>
    </row>
    <row r="3149" spans="1:9" x14ac:dyDescent="0.2">
      <c r="A3149">
        <v>541750</v>
      </c>
      <c r="B3149" s="79">
        <v>7891361391219</v>
      </c>
      <c r="C3149" s="80" t="s">
        <v>19</v>
      </c>
      <c r="D3149" s="80" t="s">
        <v>20</v>
      </c>
      <c r="E3149" s="80" t="s">
        <v>6894</v>
      </c>
      <c r="F3149" s="80" t="s">
        <v>7541</v>
      </c>
      <c r="G3149" s="80" t="s">
        <v>7113</v>
      </c>
      <c r="H3149" t="s">
        <v>7659</v>
      </c>
      <c r="I3149" s="50">
        <v>14.32</v>
      </c>
    </row>
    <row r="3150" spans="1:9" x14ac:dyDescent="0.2">
      <c r="A3150">
        <v>542739</v>
      </c>
      <c r="B3150" s="79">
        <v>7891361391196</v>
      </c>
      <c r="C3150" s="80" t="s">
        <v>19</v>
      </c>
      <c r="D3150" s="80" t="s">
        <v>20</v>
      </c>
      <c r="E3150" s="80" t="s">
        <v>6894</v>
      </c>
      <c r="F3150" s="80" t="s">
        <v>7541</v>
      </c>
      <c r="G3150" s="80" t="s">
        <v>7113</v>
      </c>
      <c r="H3150" t="s">
        <v>7664</v>
      </c>
      <c r="I3150" s="50">
        <v>14.16</v>
      </c>
    </row>
    <row r="3151" spans="1:9" x14ac:dyDescent="0.2">
      <c r="A3151">
        <v>511160</v>
      </c>
      <c r="B3151" s="79">
        <v>7891361092093</v>
      </c>
      <c r="C3151" s="80" t="s">
        <v>19</v>
      </c>
      <c r="D3151" s="80" t="s">
        <v>20</v>
      </c>
      <c r="E3151" s="80" t="s">
        <v>6894</v>
      </c>
      <c r="F3151" s="80" t="s">
        <v>7541</v>
      </c>
      <c r="G3151" s="80" t="s">
        <v>7113</v>
      </c>
      <c r="H3151" t="s">
        <v>13997</v>
      </c>
      <c r="I3151" s="50">
        <v>7.94</v>
      </c>
    </row>
    <row r="3152" spans="1:9" x14ac:dyDescent="0.2">
      <c r="A3152">
        <v>511165</v>
      </c>
      <c r="B3152" s="79">
        <v>7891361939688</v>
      </c>
      <c r="C3152" s="80" t="s">
        <v>19</v>
      </c>
      <c r="D3152" s="80" t="s">
        <v>20</v>
      </c>
      <c r="E3152" s="80" t="s">
        <v>6894</v>
      </c>
      <c r="F3152" s="80" t="s">
        <v>7541</v>
      </c>
      <c r="G3152" s="80" t="s">
        <v>7113</v>
      </c>
      <c r="H3152" t="s">
        <v>7650</v>
      </c>
      <c r="I3152" s="50">
        <v>7.43</v>
      </c>
    </row>
    <row r="3153" spans="1:9" x14ac:dyDescent="0.2">
      <c r="A3153">
        <v>511187</v>
      </c>
      <c r="B3153" s="79">
        <v>7891361939671</v>
      </c>
      <c r="C3153" s="80" t="s">
        <v>19</v>
      </c>
      <c r="D3153" s="80" t="s">
        <v>20</v>
      </c>
      <c r="E3153" s="80" t="s">
        <v>6894</v>
      </c>
      <c r="F3153" s="80" t="s">
        <v>7541</v>
      </c>
      <c r="G3153" s="80" t="s">
        <v>7113</v>
      </c>
      <c r="H3153" t="s">
        <v>7652</v>
      </c>
      <c r="I3153" s="50">
        <v>7.27</v>
      </c>
    </row>
    <row r="3154" spans="1:9" x14ac:dyDescent="0.2">
      <c r="A3154">
        <v>511330</v>
      </c>
      <c r="B3154" s="79">
        <v>7891361939695</v>
      </c>
      <c r="C3154" s="80" t="s">
        <v>19</v>
      </c>
      <c r="D3154" s="80" t="s">
        <v>20</v>
      </c>
      <c r="E3154" s="80" t="s">
        <v>6894</v>
      </c>
      <c r="F3154" s="80" t="s">
        <v>7541</v>
      </c>
      <c r="G3154" s="80" t="s">
        <v>7113</v>
      </c>
      <c r="H3154" t="s">
        <v>7653</v>
      </c>
      <c r="I3154" s="50">
        <v>5.35</v>
      </c>
    </row>
    <row r="3155" spans="1:9" x14ac:dyDescent="0.2">
      <c r="A3155">
        <v>411307</v>
      </c>
      <c r="B3155" s="79">
        <v>7891361237227</v>
      </c>
      <c r="C3155" s="80" t="s">
        <v>19</v>
      </c>
      <c r="D3155" s="80" t="s">
        <v>20</v>
      </c>
      <c r="E3155" s="80" t="s">
        <v>6894</v>
      </c>
      <c r="F3155" s="80" t="s">
        <v>7541</v>
      </c>
      <c r="G3155" s="80" t="s">
        <v>7113</v>
      </c>
      <c r="H3155" t="s">
        <v>7626</v>
      </c>
      <c r="I3155" s="50">
        <v>158.29</v>
      </c>
    </row>
    <row r="3156" spans="1:9" x14ac:dyDescent="0.2">
      <c r="A3156">
        <v>411323</v>
      </c>
      <c r="B3156" s="79">
        <v>7891361237173</v>
      </c>
      <c r="C3156" s="80" t="s">
        <v>19</v>
      </c>
      <c r="D3156" s="80" t="s">
        <v>20</v>
      </c>
      <c r="E3156" s="80" t="s">
        <v>6894</v>
      </c>
      <c r="F3156" s="80" t="s">
        <v>7541</v>
      </c>
      <c r="G3156" s="80" t="s">
        <v>7113</v>
      </c>
      <c r="H3156" t="s">
        <v>7627</v>
      </c>
      <c r="I3156" s="50">
        <v>158.29</v>
      </c>
    </row>
    <row r="3157" spans="1:9" x14ac:dyDescent="0.2">
      <c r="A3157">
        <v>411512</v>
      </c>
      <c r="B3157" s="79">
        <v>7891361071609</v>
      </c>
      <c r="C3157" s="80" t="s">
        <v>19</v>
      </c>
      <c r="D3157" s="80" t="s">
        <v>20</v>
      </c>
      <c r="E3157" s="80" t="s">
        <v>6894</v>
      </c>
      <c r="F3157" s="80" t="s">
        <v>7541</v>
      </c>
      <c r="G3157" s="80" t="s">
        <v>7113</v>
      </c>
      <c r="H3157" t="s">
        <v>13998</v>
      </c>
      <c r="I3157" s="50">
        <v>11.15</v>
      </c>
    </row>
    <row r="3158" spans="1:9" x14ac:dyDescent="0.2">
      <c r="A3158">
        <v>411519</v>
      </c>
      <c r="B3158" s="79">
        <v>7891361179350</v>
      </c>
      <c r="C3158" s="80" t="s">
        <v>19</v>
      </c>
      <c r="D3158" s="80" t="s">
        <v>20</v>
      </c>
      <c r="E3158" s="80" t="s">
        <v>6894</v>
      </c>
      <c r="F3158" s="80" t="s">
        <v>7541</v>
      </c>
      <c r="G3158" s="80" t="s">
        <v>7113</v>
      </c>
      <c r="H3158" t="s">
        <v>7635</v>
      </c>
      <c r="I3158" s="50">
        <v>9.89</v>
      </c>
    </row>
    <row r="3159" spans="1:9" x14ac:dyDescent="0.2">
      <c r="A3159">
        <v>411542</v>
      </c>
      <c r="B3159" s="79">
        <v>7891361223404</v>
      </c>
      <c r="C3159" s="80" t="s">
        <v>19</v>
      </c>
      <c r="D3159" s="80" t="s">
        <v>20</v>
      </c>
      <c r="E3159" s="80" t="s">
        <v>6894</v>
      </c>
      <c r="F3159" s="80" t="s">
        <v>7541</v>
      </c>
      <c r="G3159" s="80" t="s">
        <v>7113</v>
      </c>
      <c r="H3159" t="s">
        <v>7636</v>
      </c>
      <c r="I3159" s="50">
        <v>10.8</v>
      </c>
    </row>
    <row r="3160" spans="1:9" x14ac:dyDescent="0.2">
      <c r="A3160">
        <v>326502</v>
      </c>
      <c r="B3160" s="79">
        <v>7891361041145</v>
      </c>
      <c r="C3160" s="80" t="s">
        <v>19</v>
      </c>
      <c r="D3160" s="80" t="s">
        <v>20</v>
      </c>
      <c r="E3160" s="80" t="s">
        <v>6894</v>
      </c>
      <c r="F3160" s="80" t="s">
        <v>7541</v>
      </c>
      <c r="G3160" s="80" t="s">
        <v>7113</v>
      </c>
      <c r="H3160" t="s">
        <v>7632</v>
      </c>
      <c r="I3160" s="50">
        <v>11.34</v>
      </c>
    </row>
    <row r="3161" spans="1:9" x14ac:dyDescent="0.2">
      <c r="A3161">
        <v>326503</v>
      </c>
      <c r="B3161" s="79">
        <v>7891361041299</v>
      </c>
      <c r="C3161" s="80" t="s">
        <v>19</v>
      </c>
      <c r="D3161" s="80" t="s">
        <v>20</v>
      </c>
      <c r="E3161" s="80" t="s">
        <v>6894</v>
      </c>
      <c r="F3161" s="80" t="s">
        <v>7541</v>
      </c>
      <c r="G3161" s="80" t="s">
        <v>7113</v>
      </c>
      <c r="H3161" t="s">
        <v>7633</v>
      </c>
      <c r="I3161" s="50">
        <v>9.89</v>
      </c>
    </row>
    <row r="3162" spans="1:9" x14ac:dyDescent="0.2">
      <c r="A3162">
        <v>411552</v>
      </c>
      <c r="B3162" s="79">
        <v>7891361071630</v>
      </c>
      <c r="C3162" s="80" t="s">
        <v>19</v>
      </c>
      <c r="D3162" s="80" t="s">
        <v>20</v>
      </c>
      <c r="E3162" s="80" t="s">
        <v>6894</v>
      </c>
      <c r="F3162" s="80" t="s">
        <v>7541</v>
      </c>
      <c r="G3162" s="80" t="s">
        <v>7113</v>
      </c>
      <c r="H3162" t="s">
        <v>7637</v>
      </c>
      <c r="I3162" s="50">
        <v>14.29</v>
      </c>
    </row>
    <row r="3163" spans="1:9" x14ac:dyDescent="0.2">
      <c r="A3163">
        <v>326630</v>
      </c>
      <c r="B3163" s="79">
        <v>7891361041305</v>
      </c>
      <c r="C3163" s="80" t="s">
        <v>19</v>
      </c>
      <c r="D3163" s="80" t="s">
        <v>20</v>
      </c>
      <c r="E3163" s="80" t="s">
        <v>6894</v>
      </c>
      <c r="F3163" s="80" t="s">
        <v>7541</v>
      </c>
      <c r="G3163" s="80" t="s">
        <v>7113</v>
      </c>
      <c r="H3163" t="s">
        <v>7634</v>
      </c>
      <c r="I3163" s="50">
        <v>14.29</v>
      </c>
    </row>
    <row r="3164" spans="1:9" x14ac:dyDescent="0.2">
      <c r="A3164">
        <v>523554</v>
      </c>
      <c r="B3164" s="79">
        <v>7891361369720</v>
      </c>
      <c r="C3164" s="80" t="s">
        <v>19</v>
      </c>
      <c r="D3164" s="80" t="s">
        <v>20</v>
      </c>
      <c r="E3164" s="80" t="s">
        <v>6894</v>
      </c>
      <c r="F3164" s="80" t="s">
        <v>7541</v>
      </c>
      <c r="G3164" s="80" t="s">
        <v>7113</v>
      </c>
      <c r="H3164" t="s">
        <v>7654</v>
      </c>
      <c r="I3164" s="50">
        <v>18.600000000000001</v>
      </c>
    </row>
    <row r="3165" spans="1:9" x14ac:dyDescent="0.2">
      <c r="A3165">
        <v>511173</v>
      </c>
      <c r="B3165" s="79">
        <v>7891361187447</v>
      </c>
      <c r="C3165" s="80" t="s">
        <v>19</v>
      </c>
      <c r="D3165" s="80" t="s">
        <v>20</v>
      </c>
      <c r="E3165" s="80" t="s">
        <v>6894</v>
      </c>
      <c r="F3165" s="80" t="s">
        <v>7541</v>
      </c>
      <c r="G3165" s="80" t="s">
        <v>7113</v>
      </c>
      <c r="H3165" t="s">
        <v>13999</v>
      </c>
      <c r="I3165" s="50">
        <v>7.24</v>
      </c>
    </row>
    <row r="3166" spans="1:9" x14ac:dyDescent="0.2">
      <c r="A3166">
        <v>542267</v>
      </c>
      <c r="B3166" s="79">
        <v>7891361402946</v>
      </c>
      <c r="C3166" s="80" t="s">
        <v>19</v>
      </c>
      <c r="D3166" s="80" t="s">
        <v>20</v>
      </c>
      <c r="E3166" s="80" t="s">
        <v>6894</v>
      </c>
      <c r="F3166" s="80" t="s">
        <v>7541</v>
      </c>
      <c r="G3166" s="80" t="s">
        <v>7113</v>
      </c>
      <c r="H3166" t="s">
        <v>7661</v>
      </c>
      <c r="I3166" s="50">
        <v>20.329999999999998</v>
      </c>
    </row>
    <row r="3167" spans="1:9" x14ac:dyDescent="0.2">
      <c r="A3167">
        <v>542270</v>
      </c>
      <c r="B3167" s="79">
        <v>7891361402977</v>
      </c>
      <c r="C3167" s="80" t="s">
        <v>19</v>
      </c>
      <c r="D3167" s="80" t="s">
        <v>20</v>
      </c>
      <c r="E3167" s="80" t="s">
        <v>6894</v>
      </c>
      <c r="F3167" s="80" t="s">
        <v>7541</v>
      </c>
      <c r="G3167" s="80" t="s">
        <v>7113</v>
      </c>
      <c r="H3167" t="s">
        <v>7662</v>
      </c>
      <c r="I3167" s="50">
        <v>16.68</v>
      </c>
    </row>
    <row r="3168" spans="1:9" x14ac:dyDescent="0.2">
      <c r="A3168">
        <v>326435</v>
      </c>
      <c r="B3168" s="79">
        <v>7891361789092</v>
      </c>
      <c r="C3168" s="80" t="s">
        <v>19</v>
      </c>
      <c r="D3168" s="80" t="s">
        <v>20</v>
      </c>
      <c r="E3168" s="80" t="s">
        <v>6894</v>
      </c>
      <c r="F3168" s="80" t="s">
        <v>7541</v>
      </c>
      <c r="G3168" s="80" t="s">
        <v>7113</v>
      </c>
      <c r="H3168" t="s">
        <v>7631</v>
      </c>
      <c r="I3168" s="50">
        <v>16.739999999999998</v>
      </c>
    </row>
    <row r="3169" spans="1:9" x14ac:dyDescent="0.2">
      <c r="A3169">
        <v>483917</v>
      </c>
      <c r="B3169" s="79">
        <v>7891361273935</v>
      </c>
      <c r="C3169" s="80" t="s">
        <v>19</v>
      </c>
      <c r="D3169" s="80" t="s">
        <v>20</v>
      </c>
      <c r="E3169" s="80" t="s">
        <v>6894</v>
      </c>
      <c r="F3169" s="80" t="s">
        <v>7541</v>
      </c>
      <c r="G3169" s="80" t="s">
        <v>7113</v>
      </c>
      <c r="H3169" t="s">
        <v>7641</v>
      </c>
      <c r="I3169" s="50">
        <v>20.62</v>
      </c>
    </row>
    <row r="3170" spans="1:9" x14ac:dyDescent="0.2">
      <c r="A3170">
        <v>483922</v>
      </c>
      <c r="B3170" s="79">
        <v>7891361273959</v>
      </c>
      <c r="C3170" s="80" t="s">
        <v>19</v>
      </c>
      <c r="D3170" s="80" t="s">
        <v>20</v>
      </c>
      <c r="E3170" s="80" t="s">
        <v>6894</v>
      </c>
      <c r="F3170" s="80" t="s">
        <v>7541</v>
      </c>
      <c r="G3170" s="80" t="s">
        <v>7113</v>
      </c>
      <c r="H3170" t="s">
        <v>7642</v>
      </c>
      <c r="I3170" s="50">
        <v>17.39</v>
      </c>
    </row>
    <row r="3171" spans="1:9" x14ac:dyDescent="0.2">
      <c r="A3171">
        <v>483995</v>
      </c>
      <c r="B3171" s="79">
        <v>7891361273928</v>
      </c>
      <c r="C3171" s="80" t="s">
        <v>19</v>
      </c>
      <c r="D3171" s="80" t="s">
        <v>20</v>
      </c>
      <c r="E3171" s="80" t="s">
        <v>6894</v>
      </c>
      <c r="F3171" s="80" t="s">
        <v>7541</v>
      </c>
      <c r="G3171" s="80" t="s">
        <v>7113</v>
      </c>
      <c r="H3171" t="s">
        <v>7645</v>
      </c>
      <c r="I3171" s="50">
        <v>23.01</v>
      </c>
    </row>
    <row r="3172" spans="1:9" x14ac:dyDescent="0.2">
      <c r="A3172">
        <v>485654</v>
      </c>
      <c r="B3172" s="79">
        <v>7891361269846</v>
      </c>
      <c r="C3172" s="80" t="s">
        <v>19</v>
      </c>
      <c r="D3172" s="80" t="s">
        <v>20</v>
      </c>
      <c r="E3172" s="80" t="s">
        <v>6894</v>
      </c>
      <c r="F3172" s="80" t="s">
        <v>7541</v>
      </c>
      <c r="G3172" s="80" t="s">
        <v>7113</v>
      </c>
      <c r="H3172" t="s">
        <v>7647</v>
      </c>
      <c r="I3172" s="50">
        <v>17.79</v>
      </c>
    </row>
    <row r="3173" spans="1:9" x14ac:dyDescent="0.2">
      <c r="A3173">
        <v>485660</v>
      </c>
      <c r="B3173" s="79">
        <v>7891361269853</v>
      </c>
      <c r="C3173" s="80" t="s">
        <v>19</v>
      </c>
      <c r="D3173" s="80" t="s">
        <v>20</v>
      </c>
      <c r="E3173" s="80" t="s">
        <v>6894</v>
      </c>
      <c r="F3173" s="80" t="s">
        <v>7541</v>
      </c>
      <c r="G3173" s="80" t="s">
        <v>7113</v>
      </c>
      <c r="H3173" t="s">
        <v>7648</v>
      </c>
      <c r="I3173" s="50">
        <v>26.1</v>
      </c>
    </row>
    <row r="3174" spans="1:9" x14ac:dyDescent="0.2">
      <c r="A3174">
        <v>485663</v>
      </c>
      <c r="B3174" s="79">
        <v>7891361269860</v>
      </c>
      <c r="C3174" s="80" t="s">
        <v>19</v>
      </c>
      <c r="D3174" s="80" t="s">
        <v>20</v>
      </c>
      <c r="E3174" s="80" t="s">
        <v>6894</v>
      </c>
      <c r="F3174" s="80" t="s">
        <v>7541</v>
      </c>
      <c r="G3174" s="80" t="s">
        <v>7113</v>
      </c>
      <c r="H3174" t="s">
        <v>7649</v>
      </c>
      <c r="I3174" s="50">
        <v>21.11</v>
      </c>
    </row>
    <row r="3175" spans="1:9" x14ac:dyDescent="0.2">
      <c r="A3175">
        <v>447282</v>
      </c>
      <c r="B3175" s="79">
        <v>7891361975402</v>
      </c>
      <c r="C3175" s="80" t="s">
        <v>19</v>
      </c>
      <c r="D3175" s="80" t="s">
        <v>20</v>
      </c>
      <c r="E3175" s="80" t="s">
        <v>6894</v>
      </c>
      <c r="F3175" s="80" t="s">
        <v>7541</v>
      </c>
      <c r="G3175" s="80" t="s">
        <v>7113</v>
      </c>
      <c r="H3175" t="s">
        <v>7640</v>
      </c>
      <c r="I3175" s="50">
        <v>9.89</v>
      </c>
    </row>
    <row r="3176" spans="1:9" x14ac:dyDescent="0.2">
      <c r="A3176">
        <v>485650</v>
      </c>
      <c r="B3176" s="79">
        <v>7891361269907</v>
      </c>
      <c r="C3176" s="80" t="s">
        <v>19</v>
      </c>
      <c r="D3176" s="80" t="s">
        <v>20</v>
      </c>
      <c r="E3176" s="80" t="s">
        <v>6894</v>
      </c>
      <c r="F3176" s="80" t="s">
        <v>7541</v>
      </c>
      <c r="G3176" s="80" t="s">
        <v>7113</v>
      </c>
      <c r="H3176" t="s">
        <v>7646</v>
      </c>
      <c r="I3176" s="50">
        <v>21.02</v>
      </c>
    </row>
    <row r="3177" spans="1:9" x14ac:dyDescent="0.2">
      <c r="A3177">
        <v>483955</v>
      </c>
      <c r="B3177" s="79">
        <v>7891361274024</v>
      </c>
      <c r="C3177" s="80" t="s">
        <v>19</v>
      </c>
      <c r="D3177" s="80" t="s">
        <v>20</v>
      </c>
      <c r="E3177" s="80" t="s">
        <v>6894</v>
      </c>
      <c r="F3177" s="80" t="s">
        <v>7541</v>
      </c>
      <c r="G3177" s="80" t="s">
        <v>7113</v>
      </c>
      <c r="H3177" t="s">
        <v>7644</v>
      </c>
      <c r="I3177" s="50">
        <v>22.53</v>
      </c>
    </row>
    <row r="3178" spans="1:9" x14ac:dyDescent="0.2">
      <c r="A3178">
        <v>542272</v>
      </c>
      <c r="B3178" s="79">
        <v>7891361403097</v>
      </c>
      <c r="C3178" s="80" t="s">
        <v>19</v>
      </c>
      <c r="D3178" s="80" t="s">
        <v>20</v>
      </c>
      <c r="E3178" s="80" t="s">
        <v>6894</v>
      </c>
      <c r="F3178" s="80" t="s">
        <v>7541</v>
      </c>
      <c r="G3178" s="80" t="s">
        <v>7113</v>
      </c>
      <c r="H3178" t="s">
        <v>7663</v>
      </c>
      <c r="I3178" s="50">
        <v>21.02</v>
      </c>
    </row>
    <row r="3179" spans="1:9" x14ac:dyDescent="0.2">
      <c r="A3179">
        <v>565794</v>
      </c>
      <c r="B3179" s="79">
        <v>7891361187928</v>
      </c>
      <c r="C3179" s="80" t="s">
        <v>19</v>
      </c>
      <c r="D3179" s="80" t="s">
        <v>20</v>
      </c>
      <c r="E3179" s="80" t="s">
        <v>6894</v>
      </c>
      <c r="F3179" s="80" t="s">
        <v>7541</v>
      </c>
      <c r="G3179" s="80" t="s">
        <v>7113</v>
      </c>
      <c r="H3179" t="s">
        <v>14000</v>
      </c>
      <c r="I3179" s="50">
        <v>7.5</v>
      </c>
    </row>
    <row r="3180" spans="1:9" x14ac:dyDescent="0.2">
      <c r="A3180">
        <v>573634</v>
      </c>
      <c r="B3180" s="79">
        <v>7891361388592</v>
      </c>
      <c r="C3180" s="80" t="s">
        <v>19</v>
      </c>
      <c r="D3180" s="80" t="s">
        <v>20</v>
      </c>
      <c r="E3180" s="80" t="s">
        <v>6894</v>
      </c>
      <c r="F3180" s="80" t="s">
        <v>7541</v>
      </c>
      <c r="G3180" s="80" t="s">
        <v>14001</v>
      </c>
      <c r="H3180" t="s">
        <v>14002</v>
      </c>
      <c r="I3180" s="50">
        <v>6.61</v>
      </c>
    </row>
    <row r="3181" spans="1:9" x14ac:dyDescent="0.2">
      <c r="A3181">
        <v>573604</v>
      </c>
      <c r="B3181" s="79">
        <v>7891361376643</v>
      </c>
      <c r="C3181" s="80" t="s">
        <v>19</v>
      </c>
      <c r="D3181" s="80" t="s">
        <v>20</v>
      </c>
      <c r="E3181" s="80" t="s">
        <v>6894</v>
      </c>
      <c r="F3181" s="80" t="s">
        <v>7541</v>
      </c>
      <c r="G3181" s="80" t="s">
        <v>14001</v>
      </c>
      <c r="H3181" t="s">
        <v>14003</v>
      </c>
      <c r="I3181" s="50">
        <v>7.44</v>
      </c>
    </row>
    <row r="3182" spans="1:9" x14ac:dyDescent="0.2">
      <c r="A3182">
        <v>426647</v>
      </c>
      <c r="B3182" s="79">
        <v>8593401811679</v>
      </c>
      <c r="C3182" s="80" t="s">
        <v>19</v>
      </c>
      <c r="D3182" s="80" t="s">
        <v>20</v>
      </c>
      <c r="E3182" s="80" t="s">
        <v>6894</v>
      </c>
      <c r="F3182" s="80" t="s">
        <v>7541</v>
      </c>
      <c r="G3182" s="80" t="s">
        <v>7760</v>
      </c>
      <c r="H3182" t="s">
        <v>7762</v>
      </c>
      <c r="I3182" s="50">
        <v>100.72</v>
      </c>
    </row>
    <row r="3183" spans="1:9" x14ac:dyDescent="0.2">
      <c r="A3183">
        <v>426645</v>
      </c>
      <c r="B3183" s="79">
        <v>8593401755751</v>
      </c>
      <c r="C3183" s="80" t="s">
        <v>19</v>
      </c>
      <c r="D3183" s="80" t="s">
        <v>20</v>
      </c>
      <c r="E3183" s="80" t="s">
        <v>6894</v>
      </c>
      <c r="F3183" s="80" t="s">
        <v>7541</v>
      </c>
      <c r="G3183" s="80" t="s">
        <v>7760</v>
      </c>
      <c r="H3183" t="s">
        <v>7761</v>
      </c>
      <c r="I3183" s="50">
        <v>95.39</v>
      </c>
    </row>
    <row r="3184" spans="1:9" x14ac:dyDescent="0.2">
      <c r="A3184">
        <v>449120</v>
      </c>
      <c r="B3184" s="79">
        <v>8593401755706</v>
      </c>
      <c r="C3184" s="80" t="s">
        <v>19</v>
      </c>
      <c r="D3184" s="80" t="s">
        <v>20</v>
      </c>
      <c r="E3184" s="80" t="s">
        <v>6894</v>
      </c>
      <c r="F3184" s="80" t="s">
        <v>7541</v>
      </c>
      <c r="G3184" s="80" t="s">
        <v>7760</v>
      </c>
      <c r="H3184" t="s">
        <v>7763</v>
      </c>
      <c r="I3184" s="50">
        <v>97.72</v>
      </c>
    </row>
    <row r="3185" spans="1:9" x14ac:dyDescent="0.2">
      <c r="A3185">
        <v>527963</v>
      </c>
      <c r="B3185" s="79">
        <v>8964000624562</v>
      </c>
      <c r="C3185" s="80" t="s">
        <v>19</v>
      </c>
      <c r="D3185" s="80" t="s">
        <v>20</v>
      </c>
      <c r="E3185" s="80" t="s">
        <v>6894</v>
      </c>
      <c r="F3185" s="80" t="s">
        <v>7541</v>
      </c>
      <c r="G3185" s="80" t="s">
        <v>7685</v>
      </c>
      <c r="H3185" t="s">
        <v>14004</v>
      </c>
      <c r="I3185" s="50">
        <v>11.74</v>
      </c>
    </row>
    <row r="3186" spans="1:9" x14ac:dyDescent="0.2">
      <c r="A3186">
        <v>527966</v>
      </c>
      <c r="B3186" s="79">
        <v>8964002625116</v>
      </c>
      <c r="C3186" s="80" t="s">
        <v>19</v>
      </c>
      <c r="D3186" s="80" t="s">
        <v>20</v>
      </c>
      <c r="E3186" s="80" t="s">
        <v>6894</v>
      </c>
      <c r="F3186" s="80" t="s">
        <v>7541</v>
      </c>
      <c r="G3186" s="80" t="s">
        <v>7685</v>
      </c>
      <c r="H3186" t="s">
        <v>14005</v>
      </c>
      <c r="I3186" s="50">
        <v>13.63</v>
      </c>
    </row>
    <row r="3187" spans="1:9" x14ac:dyDescent="0.2">
      <c r="A3187">
        <v>527968</v>
      </c>
      <c r="B3187" s="79">
        <v>8964000623930</v>
      </c>
      <c r="C3187" s="80" t="s">
        <v>19</v>
      </c>
      <c r="D3187" s="80" t="s">
        <v>20</v>
      </c>
      <c r="E3187" s="80" t="s">
        <v>6894</v>
      </c>
      <c r="F3187" s="80" t="s">
        <v>7541</v>
      </c>
      <c r="G3187" s="80" t="s">
        <v>7685</v>
      </c>
      <c r="H3187" t="s">
        <v>7690</v>
      </c>
      <c r="I3187" s="50">
        <v>12.52</v>
      </c>
    </row>
    <row r="3188" spans="1:9" x14ac:dyDescent="0.2">
      <c r="A3188">
        <v>527969</v>
      </c>
      <c r="B3188" s="79">
        <v>8964000623947</v>
      </c>
      <c r="C3188" s="80" t="s">
        <v>19</v>
      </c>
      <c r="D3188" s="80" t="s">
        <v>20</v>
      </c>
      <c r="E3188" s="80" t="s">
        <v>6894</v>
      </c>
      <c r="F3188" s="80" t="s">
        <v>7541</v>
      </c>
      <c r="G3188" s="80" t="s">
        <v>7685</v>
      </c>
      <c r="H3188" t="s">
        <v>14006</v>
      </c>
      <c r="I3188" s="50">
        <v>13.42</v>
      </c>
    </row>
    <row r="3189" spans="1:9" x14ac:dyDescent="0.2">
      <c r="A3189">
        <v>510700</v>
      </c>
      <c r="B3189" s="79">
        <v>8964002624997</v>
      </c>
      <c r="C3189" s="80" t="s">
        <v>19</v>
      </c>
      <c r="D3189" s="80" t="s">
        <v>20</v>
      </c>
      <c r="E3189" s="80" t="s">
        <v>6894</v>
      </c>
      <c r="F3189" s="80" t="s">
        <v>7541</v>
      </c>
      <c r="G3189" s="80" t="s">
        <v>7685</v>
      </c>
      <c r="H3189" t="s">
        <v>7688</v>
      </c>
      <c r="I3189" s="50">
        <v>10.62</v>
      </c>
    </row>
    <row r="3190" spans="1:9" x14ac:dyDescent="0.2">
      <c r="A3190">
        <v>510701</v>
      </c>
      <c r="B3190" s="79">
        <v>8964000624401</v>
      </c>
      <c r="C3190" s="80" t="s">
        <v>19</v>
      </c>
      <c r="D3190" s="80" t="s">
        <v>20</v>
      </c>
      <c r="E3190" s="80" t="s">
        <v>6894</v>
      </c>
      <c r="F3190" s="80" t="s">
        <v>7541</v>
      </c>
      <c r="G3190" s="80" t="s">
        <v>7685</v>
      </c>
      <c r="H3190" t="s">
        <v>7689</v>
      </c>
      <c r="I3190" s="50">
        <v>13.58</v>
      </c>
    </row>
    <row r="3191" spans="1:9" x14ac:dyDescent="0.2">
      <c r="A3191">
        <v>455735</v>
      </c>
      <c r="B3191" s="79">
        <v>8964000621196</v>
      </c>
      <c r="C3191" s="80" t="s">
        <v>19</v>
      </c>
      <c r="D3191" s="80" t="s">
        <v>20</v>
      </c>
      <c r="E3191" s="80" t="s">
        <v>6894</v>
      </c>
      <c r="F3191" s="80" t="s">
        <v>7541</v>
      </c>
      <c r="G3191" s="80" t="s">
        <v>7685</v>
      </c>
      <c r="H3191" t="s">
        <v>7686</v>
      </c>
      <c r="I3191" s="50">
        <v>43.01</v>
      </c>
    </row>
    <row r="3192" spans="1:9" x14ac:dyDescent="0.2">
      <c r="A3192">
        <v>546170</v>
      </c>
      <c r="B3192" s="79">
        <v>8964000252970</v>
      </c>
      <c r="C3192" s="80" t="s">
        <v>19</v>
      </c>
      <c r="D3192" s="80" t="s">
        <v>20</v>
      </c>
      <c r="E3192" s="80" t="s">
        <v>6894</v>
      </c>
      <c r="F3192" s="80" t="s">
        <v>7541</v>
      </c>
      <c r="G3192" s="80" t="s">
        <v>7685</v>
      </c>
      <c r="H3192" t="s">
        <v>7698</v>
      </c>
      <c r="I3192" s="50">
        <v>12.79</v>
      </c>
    </row>
    <row r="3193" spans="1:9" x14ac:dyDescent="0.2">
      <c r="A3193">
        <v>547613</v>
      </c>
      <c r="B3193" s="79">
        <v>8964000622001</v>
      </c>
      <c r="C3193" s="80" t="s">
        <v>19</v>
      </c>
      <c r="D3193" s="80" t="s">
        <v>20</v>
      </c>
      <c r="E3193" s="80" t="s">
        <v>6894</v>
      </c>
      <c r="F3193" s="80" t="s">
        <v>7541</v>
      </c>
      <c r="G3193" s="80" t="s">
        <v>7685</v>
      </c>
      <c r="H3193" t="s">
        <v>7687</v>
      </c>
      <c r="I3193" s="50">
        <v>17.78</v>
      </c>
    </row>
    <row r="3194" spans="1:9" x14ac:dyDescent="0.2">
      <c r="A3194">
        <v>544132</v>
      </c>
      <c r="B3194" s="79">
        <v>8964000624135</v>
      </c>
      <c r="C3194" s="80" t="s">
        <v>19</v>
      </c>
      <c r="D3194" s="80" t="s">
        <v>20</v>
      </c>
      <c r="E3194" s="80" t="s">
        <v>6894</v>
      </c>
      <c r="F3194" s="80" t="s">
        <v>7541</v>
      </c>
      <c r="G3194" s="80" t="s">
        <v>7685</v>
      </c>
      <c r="H3194" t="s">
        <v>14007</v>
      </c>
      <c r="I3194" s="50">
        <v>20.73</v>
      </c>
    </row>
    <row r="3195" spans="1:9" x14ac:dyDescent="0.2">
      <c r="A3195">
        <v>544137</v>
      </c>
      <c r="B3195" s="79">
        <v>8964000624418</v>
      </c>
      <c r="C3195" s="80" t="s">
        <v>19</v>
      </c>
      <c r="D3195" s="80" t="s">
        <v>20</v>
      </c>
      <c r="E3195" s="80" t="s">
        <v>6894</v>
      </c>
      <c r="F3195" s="80" t="s">
        <v>7541</v>
      </c>
      <c r="G3195" s="80" t="s">
        <v>7685</v>
      </c>
      <c r="H3195" t="s">
        <v>7696</v>
      </c>
      <c r="I3195" s="50">
        <v>11.51</v>
      </c>
    </row>
    <row r="3196" spans="1:9" x14ac:dyDescent="0.2">
      <c r="A3196">
        <v>544143</v>
      </c>
      <c r="B3196" s="79">
        <v>8964002625079</v>
      </c>
      <c r="C3196" s="80" t="s">
        <v>19</v>
      </c>
      <c r="D3196" s="80" t="s">
        <v>20</v>
      </c>
      <c r="E3196" s="80" t="s">
        <v>6894</v>
      </c>
      <c r="F3196" s="80" t="s">
        <v>7541</v>
      </c>
      <c r="G3196" s="80" t="s">
        <v>7685</v>
      </c>
      <c r="H3196" t="s">
        <v>7697</v>
      </c>
      <c r="I3196" s="50">
        <v>14.53</v>
      </c>
    </row>
    <row r="3197" spans="1:9" x14ac:dyDescent="0.2">
      <c r="A3197">
        <v>548990</v>
      </c>
      <c r="B3197" s="79">
        <v>8964112244054</v>
      </c>
      <c r="C3197" s="80" t="s">
        <v>19</v>
      </c>
      <c r="D3197" s="80" t="s">
        <v>20</v>
      </c>
      <c r="E3197" s="80" t="s">
        <v>6894</v>
      </c>
      <c r="F3197" s="80" t="s">
        <v>7541</v>
      </c>
      <c r="G3197" s="80" t="s">
        <v>7685</v>
      </c>
      <c r="H3197" t="s">
        <v>7700</v>
      </c>
      <c r="I3197" s="50">
        <v>20.83</v>
      </c>
    </row>
    <row r="3198" spans="1:9" x14ac:dyDescent="0.2">
      <c r="A3198">
        <v>548995</v>
      </c>
      <c r="B3198" s="79">
        <v>8964112244016</v>
      </c>
      <c r="C3198" s="80" t="s">
        <v>19</v>
      </c>
      <c r="D3198" s="80" t="s">
        <v>20</v>
      </c>
      <c r="E3198" s="80" t="s">
        <v>6894</v>
      </c>
      <c r="F3198" s="80" t="s">
        <v>7541</v>
      </c>
      <c r="G3198" s="80" t="s">
        <v>7685</v>
      </c>
      <c r="H3198" t="s">
        <v>7701</v>
      </c>
      <c r="I3198" s="50">
        <v>14.53</v>
      </c>
    </row>
    <row r="3199" spans="1:9" x14ac:dyDescent="0.2">
      <c r="A3199">
        <v>546151</v>
      </c>
      <c r="B3199" s="79">
        <v>8964002625604</v>
      </c>
      <c r="C3199" s="80" t="s">
        <v>19</v>
      </c>
      <c r="D3199" s="80" t="s">
        <v>20</v>
      </c>
      <c r="E3199" s="80" t="s">
        <v>6894</v>
      </c>
      <c r="F3199" s="80" t="s">
        <v>7541</v>
      </c>
      <c r="G3199" s="80" t="s">
        <v>7685</v>
      </c>
      <c r="H3199" t="s">
        <v>14008</v>
      </c>
      <c r="I3199" s="50">
        <v>11.86</v>
      </c>
    </row>
    <row r="3200" spans="1:9" x14ac:dyDescent="0.2">
      <c r="A3200">
        <v>546171</v>
      </c>
      <c r="B3200" s="79">
        <v>8964000623985</v>
      </c>
      <c r="C3200" s="80" t="s">
        <v>19</v>
      </c>
      <c r="D3200" s="80" t="s">
        <v>20</v>
      </c>
      <c r="E3200" s="80" t="s">
        <v>6894</v>
      </c>
      <c r="F3200" s="80" t="s">
        <v>7541</v>
      </c>
      <c r="G3200" s="80" t="s">
        <v>7685</v>
      </c>
      <c r="H3200" t="s">
        <v>7699</v>
      </c>
      <c r="I3200" s="50">
        <v>11.86</v>
      </c>
    </row>
    <row r="3201" spans="1:9" x14ac:dyDescent="0.2">
      <c r="A3201">
        <v>546173</v>
      </c>
      <c r="B3201" s="79">
        <v>8964002624645</v>
      </c>
      <c r="C3201" s="80" t="s">
        <v>19</v>
      </c>
      <c r="D3201" s="80" t="s">
        <v>20</v>
      </c>
      <c r="E3201" s="80" t="s">
        <v>6894</v>
      </c>
      <c r="F3201" s="80" t="s">
        <v>7541</v>
      </c>
      <c r="G3201" s="80" t="s">
        <v>7685</v>
      </c>
      <c r="H3201" t="s">
        <v>14009</v>
      </c>
      <c r="I3201" s="50">
        <v>11.86</v>
      </c>
    </row>
    <row r="3202" spans="1:9" x14ac:dyDescent="0.2">
      <c r="A3202">
        <v>566257</v>
      </c>
      <c r="B3202" s="79">
        <v>8964000624555</v>
      </c>
      <c r="C3202" s="80" t="s">
        <v>19</v>
      </c>
      <c r="D3202" s="80" t="s">
        <v>20</v>
      </c>
      <c r="E3202" s="80" t="s">
        <v>6894</v>
      </c>
      <c r="F3202" s="80" t="s">
        <v>7541</v>
      </c>
      <c r="G3202" s="80" t="s">
        <v>7685</v>
      </c>
      <c r="H3202" t="s">
        <v>7702</v>
      </c>
      <c r="I3202" s="50">
        <v>18.79</v>
      </c>
    </row>
    <row r="3203" spans="1:9" x14ac:dyDescent="0.2">
      <c r="A3203">
        <v>566263</v>
      </c>
      <c r="B3203" s="79">
        <v>8964112244030</v>
      </c>
      <c r="C3203" s="80" t="s">
        <v>19</v>
      </c>
      <c r="D3203" s="80" t="s">
        <v>20</v>
      </c>
      <c r="E3203" s="80" t="s">
        <v>6894</v>
      </c>
      <c r="F3203" s="80" t="s">
        <v>7541</v>
      </c>
      <c r="G3203" s="80" t="s">
        <v>7685</v>
      </c>
      <c r="H3203" t="s">
        <v>7703</v>
      </c>
      <c r="I3203" s="50">
        <v>17.78</v>
      </c>
    </row>
    <row r="3204" spans="1:9" x14ac:dyDescent="0.2">
      <c r="A3204">
        <v>527970</v>
      </c>
      <c r="B3204" s="79">
        <v>8964002624737</v>
      </c>
      <c r="C3204" s="80" t="s">
        <v>19</v>
      </c>
      <c r="D3204" s="80" t="s">
        <v>20</v>
      </c>
      <c r="E3204" s="80" t="s">
        <v>6894</v>
      </c>
      <c r="F3204" s="80" t="s">
        <v>7541</v>
      </c>
      <c r="G3204" s="80" t="s">
        <v>7685</v>
      </c>
      <c r="H3204" t="s">
        <v>7691</v>
      </c>
      <c r="I3204" s="50">
        <v>11.61</v>
      </c>
    </row>
    <row r="3205" spans="1:9" x14ac:dyDescent="0.2">
      <c r="A3205">
        <v>527979</v>
      </c>
      <c r="B3205" s="79">
        <v>8964000623817</v>
      </c>
      <c r="C3205" s="80" t="s">
        <v>19</v>
      </c>
      <c r="D3205" s="80" t="s">
        <v>20</v>
      </c>
      <c r="E3205" s="80" t="s">
        <v>6894</v>
      </c>
      <c r="F3205" s="80" t="s">
        <v>7541</v>
      </c>
      <c r="G3205" s="80" t="s">
        <v>7685</v>
      </c>
      <c r="H3205" t="s">
        <v>14010</v>
      </c>
      <c r="I3205" s="50">
        <v>16.16</v>
      </c>
    </row>
    <row r="3206" spans="1:9" x14ac:dyDescent="0.2">
      <c r="A3206">
        <v>527987</v>
      </c>
      <c r="B3206" s="79">
        <v>8964000624432</v>
      </c>
      <c r="C3206" s="80" t="s">
        <v>19</v>
      </c>
      <c r="D3206" s="80" t="s">
        <v>20</v>
      </c>
      <c r="E3206" s="80" t="s">
        <v>6894</v>
      </c>
      <c r="F3206" s="80" t="s">
        <v>7541</v>
      </c>
      <c r="G3206" s="80" t="s">
        <v>7685</v>
      </c>
      <c r="H3206" t="s">
        <v>7692</v>
      </c>
      <c r="I3206" s="50">
        <v>21.88</v>
      </c>
    </row>
    <row r="3207" spans="1:9" x14ac:dyDescent="0.2">
      <c r="A3207">
        <v>528178</v>
      </c>
      <c r="B3207" s="79">
        <v>8964002625383</v>
      </c>
      <c r="C3207" s="80" t="s">
        <v>19</v>
      </c>
      <c r="D3207" s="80" t="s">
        <v>20</v>
      </c>
      <c r="E3207" s="80" t="s">
        <v>6894</v>
      </c>
      <c r="F3207" s="80" t="s">
        <v>7541</v>
      </c>
      <c r="G3207" s="80" t="s">
        <v>7685</v>
      </c>
      <c r="H3207" t="s">
        <v>14011</v>
      </c>
      <c r="I3207" s="50">
        <v>8.1</v>
      </c>
    </row>
    <row r="3208" spans="1:9" x14ac:dyDescent="0.2">
      <c r="A3208">
        <v>528182</v>
      </c>
      <c r="B3208" s="79">
        <v>8964000623794</v>
      </c>
      <c r="C3208" s="80" t="s">
        <v>19</v>
      </c>
      <c r="D3208" s="80" t="s">
        <v>20</v>
      </c>
      <c r="E3208" s="80" t="s">
        <v>6894</v>
      </c>
      <c r="F3208" s="80" t="s">
        <v>7541</v>
      </c>
      <c r="G3208" s="80" t="s">
        <v>7685</v>
      </c>
      <c r="H3208" t="s">
        <v>7693</v>
      </c>
      <c r="I3208" s="50">
        <v>15.39</v>
      </c>
    </row>
    <row r="3209" spans="1:9" x14ac:dyDescent="0.2">
      <c r="A3209">
        <v>544130</v>
      </c>
      <c r="B3209" s="79">
        <v>8964000252383</v>
      </c>
      <c r="C3209" s="80" t="s">
        <v>19</v>
      </c>
      <c r="D3209" s="80" t="s">
        <v>20</v>
      </c>
      <c r="E3209" s="80" t="s">
        <v>6894</v>
      </c>
      <c r="F3209" s="80" t="s">
        <v>7541</v>
      </c>
      <c r="G3209" s="80" t="s">
        <v>7685</v>
      </c>
      <c r="H3209" t="s">
        <v>7694</v>
      </c>
      <c r="I3209" s="50">
        <v>32.369999999999997</v>
      </c>
    </row>
    <row r="3210" spans="1:9" x14ac:dyDescent="0.2">
      <c r="A3210">
        <v>568280</v>
      </c>
      <c r="B3210" s="79">
        <v>8964112244009</v>
      </c>
      <c r="C3210" s="80" t="s">
        <v>19</v>
      </c>
      <c r="D3210" s="80" t="s">
        <v>20</v>
      </c>
      <c r="E3210" s="80" t="s">
        <v>6894</v>
      </c>
      <c r="F3210" s="80" t="s">
        <v>7541</v>
      </c>
      <c r="G3210" s="80" t="s">
        <v>7685</v>
      </c>
      <c r="H3210" t="s">
        <v>14012</v>
      </c>
      <c r="I3210" s="50">
        <v>14.54</v>
      </c>
    </row>
    <row r="3211" spans="1:9" x14ac:dyDescent="0.2">
      <c r="A3211">
        <v>568286</v>
      </c>
      <c r="B3211" s="79">
        <v>8964112244023</v>
      </c>
      <c r="C3211" s="80" t="s">
        <v>19</v>
      </c>
      <c r="D3211" s="80" t="s">
        <v>20</v>
      </c>
      <c r="E3211" s="80" t="s">
        <v>6894</v>
      </c>
      <c r="F3211" s="80" t="s">
        <v>7541</v>
      </c>
      <c r="G3211" s="80" t="s">
        <v>7685</v>
      </c>
      <c r="H3211" t="s">
        <v>7704</v>
      </c>
      <c r="I3211" s="50">
        <v>18.5</v>
      </c>
    </row>
    <row r="3212" spans="1:9" x14ac:dyDescent="0.2">
      <c r="A3212">
        <v>300872</v>
      </c>
      <c r="B3212" s="79">
        <v>7891155036289</v>
      </c>
      <c r="C3212" s="80" t="s">
        <v>19</v>
      </c>
      <c r="D3212" s="80" t="s">
        <v>20</v>
      </c>
      <c r="E3212" s="80" t="s">
        <v>6894</v>
      </c>
      <c r="F3212" s="80" t="s">
        <v>7541</v>
      </c>
      <c r="G3212" s="80" t="s">
        <v>7542</v>
      </c>
      <c r="H3212" t="s">
        <v>7573</v>
      </c>
      <c r="I3212" s="50">
        <v>6.27</v>
      </c>
    </row>
    <row r="3213" spans="1:9" x14ac:dyDescent="0.2">
      <c r="A3213">
        <v>554458</v>
      </c>
      <c r="B3213" s="79">
        <v>7891155043843</v>
      </c>
      <c r="C3213" s="80" t="s">
        <v>19</v>
      </c>
      <c r="D3213" s="80" t="s">
        <v>20</v>
      </c>
      <c r="E3213" s="80" t="s">
        <v>6894</v>
      </c>
      <c r="F3213" s="80" t="s">
        <v>7541</v>
      </c>
      <c r="G3213" s="80" t="s">
        <v>7542</v>
      </c>
      <c r="H3213" t="s">
        <v>7577</v>
      </c>
      <c r="I3213" s="50">
        <v>7.45</v>
      </c>
    </row>
    <row r="3214" spans="1:9" x14ac:dyDescent="0.2">
      <c r="A3214">
        <v>467364</v>
      </c>
      <c r="B3214" s="79">
        <v>7891155044185</v>
      </c>
      <c r="C3214" s="80" t="s">
        <v>19</v>
      </c>
      <c r="D3214" s="80" t="s">
        <v>20</v>
      </c>
      <c r="E3214" s="80" t="s">
        <v>6894</v>
      </c>
      <c r="F3214" s="80" t="s">
        <v>7541</v>
      </c>
      <c r="G3214" s="80" t="s">
        <v>7542</v>
      </c>
      <c r="H3214" t="s">
        <v>7546</v>
      </c>
      <c r="I3214" s="50">
        <v>49.68</v>
      </c>
    </row>
    <row r="3215" spans="1:9" x14ac:dyDescent="0.2">
      <c r="A3215">
        <v>12580</v>
      </c>
      <c r="B3215" s="79">
        <v>7891155008675</v>
      </c>
      <c r="C3215" s="80" t="s">
        <v>19</v>
      </c>
      <c r="D3215" s="80" t="s">
        <v>20</v>
      </c>
      <c r="E3215" s="80" t="s">
        <v>6894</v>
      </c>
      <c r="F3215" s="80" t="s">
        <v>7541</v>
      </c>
      <c r="G3215" s="80" t="s">
        <v>7542</v>
      </c>
      <c r="H3215" t="s">
        <v>7569</v>
      </c>
      <c r="I3215" s="50">
        <v>11.73</v>
      </c>
    </row>
    <row r="3216" spans="1:9" x14ac:dyDescent="0.2">
      <c r="A3216">
        <v>79732</v>
      </c>
      <c r="B3216" s="79">
        <v>7891155029809</v>
      </c>
      <c r="C3216" s="80" t="s">
        <v>19</v>
      </c>
      <c r="D3216" s="80" t="s">
        <v>20</v>
      </c>
      <c r="E3216" s="80" t="s">
        <v>6894</v>
      </c>
      <c r="F3216" s="80" t="s">
        <v>7541</v>
      </c>
      <c r="G3216" s="80" t="s">
        <v>7542</v>
      </c>
      <c r="H3216" t="s">
        <v>7553</v>
      </c>
      <c r="I3216" s="50">
        <v>5.79</v>
      </c>
    </row>
    <row r="3217" spans="1:9" x14ac:dyDescent="0.2">
      <c r="A3217">
        <v>412703</v>
      </c>
      <c r="B3217" s="79">
        <v>7891155043102</v>
      </c>
      <c r="C3217" s="80" t="s">
        <v>19</v>
      </c>
      <c r="D3217" s="80" t="s">
        <v>20</v>
      </c>
      <c r="E3217" s="80" t="s">
        <v>6894</v>
      </c>
      <c r="F3217" s="80" t="s">
        <v>7541</v>
      </c>
      <c r="G3217" s="80" t="s">
        <v>7542</v>
      </c>
      <c r="H3217" t="s">
        <v>7545</v>
      </c>
      <c r="I3217" s="50">
        <v>78.44</v>
      </c>
    </row>
    <row r="3218" spans="1:9" x14ac:dyDescent="0.2">
      <c r="A3218">
        <v>510476</v>
      </c>
      <c r="B3218" s="79">
        <v>7891155075189</v>
      </c>
      <c r="C3218" s="80" t="s">
        <v>19</v>
      </c>
      <c r="D3218" s="80" t="s">
        <v>20</v>
      </c>
      <c r="E3218" s="80" t="s">
        <v>6894</v>
      </c>
      <c r="F3218" s="80" t="s">
        <v>7541</v>
      </c>
      <c r="G3218" s="80" t="s">
        <v>7542</v>
      </c>
      <c r="H3218" t="s">
        <v>14013</v>
      </c>
      <c r="I3218" s="50">
        <v>21.36</v>
      </c>
    </row>
    <row r="3219" spans="1:9" x14ac:dyDescent="0.2">
      <c r="A3219">
        <v>47819</v>
      </c>
      <c r="B3219" s="79">
        <v>7891155003946</v>
      </c>
      <c r="C3219" s="80" t="s">
        <v>19</v>
      </c>
      <c r="D3219" s="80" t="s">
        <v>20</v>
      </c>
      <c r="E3219" s="80" t="s">
        <v>6894</v>
      </c>
      <c r="F3219" s="80" t="s">
        <v>7541</v>
      </c>
      <c r="G3219" s="80" t="s">
        <v>7542</v>
      </c>
      <c r="H3219" t="s">
        <v>7613</v>
      </c>
      <c r="I3219" s="50">
        <v>6.12</v>
      </c>
    </row>
    <row r="3220" spans="1:9" x14ac:dyDescent="0.2">
      <c r="A3220">
        <v>24864</v>
      </c>
      <c r="B3220" s="79">
        <v>7891155002604</v>
      </c>
      <c r="C3220" s="80" t="s">
        <v>19</v>
      </c>
      <c r="D3220" s="80" t="s">
        <v>20</v>
      </c>
      <c r="E3220" s="80" t="s">
        <v>6894</v>
      </c>
      <c r="F3220" s="80" t="s">
        <v>7541</v>
      </c>
      <c r="G3220" s="80" t="s">
        <v>7542</v>
      </c>
      <c r="H3220" t="s">
        <v>7597</v>
      </c>
      <c r="I3220" s="50">
        <v>2.79</v>
      </c>
    </row>
    <row r="3221" spans="1:9" x14ac:dyDescent="0.2">
      <c r="A3221">
        <v>17647</v>
      </c>
      <c r="B3221" s="79">
        <v>7891155002536</v>
      </c>
      <c r="C3221" s="80" t="s">
        <v>19</v>
      </c>
      <c r="D3221" s="80" t="s">
        <v>20</v>
      </c>
      <c r="E3221" s="80" t="s">
        <v>6894</v>
      </c>
      <c r="F3221" s="80" t="s">
        <v>7541</v>
      </c>
      <c r="G3221" s="80" t="s">
        <v>7542</v>
      </c>
      <c r="H3221" t="s">
        <v>7610</v>
      </c>
      <c r="I3221" s="50">
        <v>3.65</v>
      </c>
    </row>
    <row r="3222" spans="1:9" x14ac:dyDescent="0.2">
      <c r="A3222">
        <v>10914</v>
      </c>
      <c r="B3222" s="79">
        <v>7891155002437</v>
      </c>
      <c r="C3222" s="80" t="s">
        <v>19</v>
      </c>
      <c r="D3222" s="80" t="s">
        <v>20</v>
      </c>
      <c r="E3222" s="80" t="s">
        <v>6894</v>
      </c>
      <c r="F3222" s="80" t="s">
        <v>7541</v>
      </c>
      <c r="G3222" s="80" t="s">
        <v>7542</v>
      </c>
      <c r="H3222" t="s">
        <v>7596</v>
      </c>
      <c r="I3222" s="50">
        <v>2.57</v>
      </c>
    </row>
    <row r="3223" spans="1:9" x14ac:dyDescent="0.2">
      <c r="A3223">
        <v>84207</v>
      </c>
      <c r="B3223" s="79">
        <v>7891155002420</v>
      </c>
      <c r="C3223" s="80" t="s">
        <v>19</v>
      </c>
      <c r="D3223" s="80" t="s">
        <v>20</v>
      </c>
      <c r="E3223" s="80" t="s">
        <v>6894</v>
      </c>
      <c r="F3223" s="80" t="s">
        <v>7541</v>
      </c>
      <c r="G3223" s="80" t="s">
        <v>7542</v>
      </c>
      <c r="H3223" t="s">
        <v>7543</v>
      </c>
      <c r="I3223" s="50">
        <v>1.24</v>
      </c>
    </row>
    <row r="3224" spans="1:9" x14ac:dyDescent="0.2">
      <c r="A3224">
        <v>272065</v>
      </c>
      <c r="B3224" s="79">
        <v>7891155031055</v>
      </c>
      <c r="C3224" s="80" t="s">
        <v>19</v>
      </c>
      <c r="D3224" s="80" t="s">
        <v>20</v>
      </c>
      <c r="E3224" s="80" t="s">
        <v>6894</v>
      </c>
      <c r="F3224" s="80" t="s">
        <v>7541</v>
      </c>
      <c r="G3224" s="80" t="s">
        <v>7542</v>
      </c>
      <c r="H3224" t="s">
        <v>14014</v>
      </c>
      <c r="I3224" s="50">
        <v>6.28</v>
      </c>
    </row>
    <row r="3225" spans="1:9" x14ac:dyDescent="0.2">
      <c r="A3225">
        <v>76574</v>
      </c>
      <c r="B3225" s="79">
        <v>7891155005032</v>
      </c>
      <c r="C3225" s="80" t="s">
        <v>19</v>
      </c>
      <c r="D3225" s="80" t="s">
        <v>20</v>
      </c>
      <c r="E3225" s="80" t="s">
        <v>6894</v>
      </c>
      <c r="F3225" s="80" t="s">
        <v>7541</v>
      </c>
      <c r="G3225" s="80" t="s">
        <v>7542</v>
      </c>
      <c r="H3225" t="s">
        <v>14015</v>
      </c>
      <c r="I3225" s="50">
        <v>4.68</v>
      </c>
    </row>
    <row r="3226" spans="1:9" x14ac:dyDescent="0.2">
      <c r="A3226">
        <v>76797</v>
      </c>
      <c r="B3226" s="79">
        <v>7891155003731</v>
      </c>
      <c r="C3226" s="80" t="s">
        <v>19</v>
      </c>
      <c r="D3226" s="80" t="s">
        <v>20</v>
      </c>
      <c r="E3226" s="80" t="s">
        <v>6894</v>
      </c>
      <c r="F3226" s="80" t="s">
        <v>7541</v>
      </c>
      <c r="G3226" s="80" t="s">
        <v>7542</v>
      </c>
      <c r="H3226" t="s">
        <v>7600</v>
      </c>
      <c r="I3226" s="50">
        <v>7.13</v>
      </c>
    </row>
    <row r="3227" spans="1:9" x14ac:dyDescent="0.2">
      <c r="A3227">
        <v>79799</v>
      </c>
      <c r="B3227" s="79">
        <v>7891155008033</v>
      </c>
      <c r="C3227" s="80" t="s">
        <v>19</v>
      </c>
      <c r="D3227" s="80" t="s">
        <v>20</v>
      </c>
      <c r="E3227" s="80" t="s">
        <v>6894</v>
      </c>
      <c r="F3227" s="80" t="s">
        <v>7541</v>
      </c>
      <c r="G3227" s="80" t="s">
        <v>7542</v>
      </c>
      <c r="H3227" t="s">
        <v>7607</v>
      </c>
      <c r="I3227" s="50">
        <v>6.33</v>
      </c>
    </row>
    <row r="3228" spans="1:9" x14ac:dyDescent="0.2">
      <c r="A3228">
        <v>82978</v>
      </c>
      <c r="B3228" s="79">
        <v>7891155016427</v>
      </c>
      <c r="C3228" s="80" t="s">
        <v>19</v>
      </c>
      <c r="D3228" s="80" t="s">
        <v>20</v>
      </c>
      <c r="E3228" s="80" t="s">
        <v>6894</v>
      </c>
      <c r="F3228" s="80" t="s">
        <v>7541</v>
      </c>
      <c r="G3228" s="80" t="s">
        <v>7542</v>
      </c>
      <c r="H3228" t="s">
        <v>7601</v>
      </c>
      <c r="I3228" s="50">
        <v>2.35</v>
      </c>
    </row>
    <row r="3229" spans="1:9" x14ac:dyDescent="0.2">
      <c r="A3229">
        <v>314301</v>
      </c>
      <c r="B3229" s="79">
        <v>7891155055570</v>
      </c>
      <c r="C3229" s="80" t="s">
        <v>19</v>
      </c>
      <c r="D3229" s="80" t="s">
        <v>20</v>
      </c>
      <c r="E3229" s="80" t="s">
        <v>6894</v>
      </c>
      <c r="F3229" s="80" t="s">
        <v>7541</v>
      </c>
      <c r="G3229" s="80" t="s">
        <v>7542</v>
      </c>
      <c r="H3229" t="s">
        <v>14016</v>
      </c>
      <c r="I3229" s="50">
        <v>5.12</v>
      </c>
    </row>
    <row r="3230" spans="1:9" x14ac:dyDescent="0.2">
      <c r="A3230">
        <v>354743</v>
      </c>
      <c r="B3230" s="79">
        <v>7891155038993</v>
      </c>
      <c r="C3230" s="80" t="s">
        <v>19</v>
      </c>
      <c r="D3230" s="80" t="s">
        <v>20</v>
      </c>
      <c r="E3230" s="80" t="s">
        <v>6894</v>
      </c>
      <c r="F3230" s="80" t="s">
        <v>7541</v>
      </c>
      <c r="G3230" s="80" t="s">
        <v>7542</v>
      </c>
      <c r="H3230" t="s">
        <v>7618</v>
      </c>
      <c r="I3230" s="50">
        <v>8.01</v>
      </c>
    </row>
    <row r="3231" spans="1:9" x14ac:dyDescent="0.2">
      <c r="A3231">
        <v>354752</v>
      </c>
      <c r="B3231" s="79">
        <v>7891155058199</v>
      </c>
      <c r="C3231" s="80" t="s">
        <v>19</v>
      </c>
      <c r="D3231" s="80" t="s">
        <v>20</v>
      </c>
      <c r="E3231" s="80" t="s">
        <v>6894</v>
      </c>
      <c r="F3231" s="80" t="s">
        <v>7541</v>
      </c>
      <c r="G3231" s="80" t="s">
        <v>7542</v>
      </c>
      <c r="H3231" t="s">
        <v>7614</v>
      </c>
      <c r="I3231" s="50">
        <v>5.65</v>
      </c>
    </row>
    <row r="3232" spans="1:9" x14ac:dyDescent="0.2">
      <c r="A3232">
        <v>360594</v>
      </c>
      <c r="B3232" s="79">
        <v>7891155060994</v>
      </c>
      <c r="C3232" s="80" t="s">
        <v>19</v>
      </c>
      <c r="D3232" s="80" t="s">
        <v>20</v>
      </c>
      <c r="E3232" s="80" t="s">
        <v>6894</v>
      </c>
      <c r="F3232" s="80" t="s">
        <v>7541</v>
      </c>
      <c r="G3232" s="80" t="s">
        <v>7542</v>
      </c>
      <c r="H3232" t="s">
        <v>7615</v>
      </c>
      <c r="I3232" s="50">
        <v>6.07</v>
      </c>
    </row>
    <row r="3233" spans="1:9" x14ac:dyDescent="0.2">
      <c r="A3233">
        <v>99897</v>
      </c>
      <c r="B3233" s="79">
        <v>7891155013877</v>
      </c>
      <c r="C3233" s="80" t="s">
        <v>19</v>
      </c>
      <c r="D3233" s="80" t="s">
        <v>20</v>
      </c>
      <c r="E3233" s="80" t="s">
        <v>6894</v>
      </c>
      <c r="F3233" s="80" t="s">
        <v>7541</v>
      </c>
      <c r="G3233" s="80" t="s">
        <v>7542</v>
      </c>
      <c r="H3233" t="s">
        <v>7570</v>
      </c>
      <c r="I3233" s="50">
        <v>8.89</v>
      </c>
    </row>
    <row r="3234" spans="1:9" x14ac:dyDescent="0.2">
      <c r="A3234">
        <v>99906</v>
      </c>
      <c r="B3234" s="79">
        <v>7891155017400</v>
      </c>
      <c r="C3234" s="80" t="s">
        <v>19</v>
      </c>
      <c r="D3234" s="80" t="s">
        <v>20</v>
      </c>
      <c r="E3234" s="80" t="s">
        <v>6894</v>
      </c>
      <c r="F3234" s="80" t="s">
        <v>7541</v>
      </c>
      <c r="G3234" s="80" t="s">
        <v>7542</v>
      </c>
      <c r="H3234" t="s">
        <v>7567</v>
      </c>
      <c r="I3234" s="50">
        <v>12.12</v>
      </c>
    </row>
    <row r="3235" spans="1:9" x14ac:dyDescent="0.2">
      <c r="A3235">
        <v>274823</v>
      </c>
      <c r="B3235" s="79">
        <v>7891155047216</v>
      </c>
      <c r="C3235" s="80" t="s">
        <v>19</v>
      </c>
      <c r="D3235" s="80" t="s">
        <v>20</v>
      </c>
      <c r="E3235" s="80" t="s">
        <v>6894</v>
      </c>
      <c r="F3235" s="80" t="s">
        <v>7541</v>
      </c>
      <c r="G3235" s="80" t="s">
        <v>7542</v>
      </c>
      <c r="H3235" t="s">
        <v>7564</v>
      </c>
      <c r="I3235" s="50">
        <v>11.5</v>
      </c>
    </row>
    <row r="3236" spans="1:9" x14ac:dyDescent="0.2">
      <c r="A3236">
        <v>360646</v>
      </c>
      <c r="B3236" s="79">
        <v>7891155065869</v>
      </c>
      <c r="C3236" s="80" t="s">
        <v>19</v>
      </c>
      <c r="D3236" s="80" t="s">
        <v>20</v>
      </c>
      <c r="E3236" s="80" t="s">
        <v>6894</v>
      </c>
      <c r="F3236" s="80" t="s">
        <v>7541</v>
      </c>
      <c r="G3236" s="80" t="s">
        <v>7542</v>
      </c>
      <c r="H3236" t="s">
        <v>7576</v>
      </c>
      <c r="I3236" s="50">
        <v>11.21</v>
      </c>
    </row>
    <row r="3237" spans="1:9" x14ac:dyDescent="0.2">
      <c r="A3237">
        <v>433135</v>
      </c>
      <c r="B3237" s="79">
        <v>7891155074779</v>
      </c>
      <c r="C3237" s="80" t="s">
        <v>19</v>
      </c>
      <c r="D3237" s="80" t="s">
        <v>20</v>
      </c>
      <c r="E3237" s="80" t="s">
        <v>6894</v>
      </c>
      <c r="F3237" s="80" t="s">
        <v>7541</v>
      </c>
      <c r="G3237" s="80" t="s">
        <v>7542</v>
      </c>
      <c r="H3237" t="s">
        <v>7579</v>
      </c>
      <c r="I3237" s="50">
        <v>15.73</v>
      </c>
    </row>
    <row r="3238" spans="1:9" x14ac:dyDescent="0.2">
      <c r="A3238">
        <v>354750</v>
      </c>
      <c r="B3238" s="79">
        <v>7891155047001</v>
      </c>
      <c r="C3238" s="80" t="s">
        <v>19</v>
      </c>
      <c r="D3238" s="80" t="s">
        <v>20</v>
      </c>
      <c r="E3238" s="80" t="s">
        <v>6894</v>
      </c>
      <c r="F3238" s="80" t="s">
        <v>7541</v>
      </c>
      <c r="G3238" s="80" t="s">
        <v>7542</v>
      </c>
      <c r="H3238" t="s">
        <v>14017</v>
      </c>
      <c r="I3238" s="50">
        <v>3.89</v>
      </c>
    </row>
    <row r="3239" spans="1:9" x14ac:dyDescent="0.2">
      <c r="A3239">
        <v>354751</v>
      </c>
      <c r="B3239" s="79">
        <v>7891155054801</v>
      </c>
      <c r="C3239" s="80" t="s">
        <v>19</v>
      </c>
      <c r="D3239" s="80" t="s">
        <v>20</v>
      </c>
      <c r="E3239" s="80" t="s">
        <v>6894</v>
      </c>
      <c r="F3239" s="80" t="s">
        <v>7541</v>
      </c>
      <c r="G3239" s="80" t="s">
        <v>7542</v>
      </c>
      <c r="H3239" t="s">
        <v>14018</v>
      </c>
      <c r="I3239" s="50">
        <v>6.19</v>
      </c>
    </row>
    <row r="3240" spans="1:9" x14ac:dyDescent="0.2">
      <c r="A3240">
        <v>354733</v>
      </c>
      <c r="B3240" s="79">
        <v>7891155059714</v>
      </c>
      <c r="C3240" s="80" t="s">
        <v>19</v>
      </c>
      <c r="D3240" s="80" t="s">
        <v>20</v>
      </c>
      <c r="E3240" s="80" t="s">
        <v>6894</v>
      </c>
      <c r="F3240" s="80" t="s">
        <v>7541</v>
      </c>
      <c r="G3240" s="80" t="s">
        <v>7542</v>
      </c>
      <c r="H3240" t="s">
        <v>7622</v>
      </c>
      <c r="I3240" s="50">
        <v>8.5299999999999994</v>
      </c>
    </row>
    <row r="3241" spans="1:9" x14ac:dyDescent="0.2">
      <c r="A3241">
        <v>438439</v>
      </c>
      <c r="B3241" s="79">
        <v>7891155056584</v>
      </c>
      <c r="C3241" s="80" t="s">
        <v>19</v>
      </c>
      <c r="D3241" s="80" t="s">
        <v>20</v>
      </c>
      <c r="E3241" s="80" t="s">
        <v>6894</v>
      </c>
      <c r="F3241" s="80" t="s">
        <v>7541</v>
      </c>
      <c r="G3241" s="80" t="s">
        <v>7542</v>
      </c>
      <c r="H3241" t="s">
        <v>7623</v>
      </c>
      <c r="I3241" s="50">
        <v>10.97</v>
      </c>
    </row>
    <row r="3242" spans="1:9" x14ac:dyDescent="0.2">
      <c r="A3242">
        <v>99888</v>
      </c>
      <c r="B3242" s="79">
        <v>7891155017424</v>
      </c>
      <c r="C3242" s="80" t="s">
        <v>19</v>
      </c>
      <c r="D3242" s="80" t="s">
        <v>20</v>
      </c>
      <c r="E3242" s="80" t="s">
        <v>6894</v>
      </c>
      <c r="F3242" s="80" t="s">
        <v>7541</v>
      </c>
      <c r="G3242" s="80" t="s">
        <v>7542</v>
      </c>
      <c r="H3242" t="s">
        <v>7602</v>
      </c>
      <c r="I3242" s="50">
        <v>7.5</v>
      </c>
    </row>
    <row r="3243" spans="1:9" x14ac:dyDescent="0.2">
      <c r="A3243">
        <v>251907</v>
      </c>
      <c r="B3243" s="79">
        <v>7891155040866</v>
      </c>
      <c r="C3243" s="80" t="s">
        <v>19</v>
      </c>
      <c r="D3243" s="80" t="s">
        <v>20</v>
      </c>
      <c r="E3243" s="80" t="s">
        <v>6894</v>
      </c>
      <c r="F3243" s="80" t="s">
        <v>7541</v>
      </c>
      <c r="G3243" s="80" t="s">
        <v>7542</v>
      </c>
      <c r="H3243" t="s">
        <v>7603</v>
      </c>
      <c r="I3243" s="50">
        <v>5.93</v>
      </c>
    </row>
    <row r="3244" spans="1:9" x14ac:dyDescent="0.2">
      <c r="A3244">
        <v>251909</v>
      </c>
      <c r="B3244" s="79">
        <v>7891155040958</v>
      </c>
      <c r="C3244" s="80" t="s">
        <v>19</v>
      </c>
      <c r="D3244" s="80" t="s">
        <v>20</v>
      </c>
      <c r="E3244" s="80" t="s">
        <v>6894</v>
      </c>
      <c r="F3244" s="80" t="s">
        <v>7541</v>
      </c>
      <c r="G3244" s="80" t="s">
        <v>7542</v>
      </c>
      <c r="H3244" t="s">
        <v>7604</v>
      </c>
      <c r="I3244" s="50">
        <v>6.87</v>
      </c>
    </row>
    <row r="3245" spans="1:9" x14ac:dyDescent="0.2">
      <c r="A3245">
        <v>47288</v>
      </c>
      <c r="B3245" s="79">
        <v>7891155003885</v>
      </c>
      <c r="C3245" s="80" t="s">
        <v>19</v>
      </c>
      <c r="D3245" s="80" t="s">
        <v>20</v>
      </c>
      <c r="E3245" s="80" t="s">
        <v>6894</v>
      </c>
      <c r="F3245" s="80" t="s">
        <v>7541</v>
      </c>
      <c r="G3245" s="80" t="s">
        <v>7542</v>
      </c>
      <c r="H3245" t="s">
        <v>7544</v>
      </c>
      <c r="I3245" s="50">
        <v>2.82</v>
      </c>
    </row>
    <row r="3246" spans="1:9" x14ac:dyDescent="0.2">
      <c r="A3246">
        <v>16339</v>
      </c>
      <c r="B3246" s="79">
        <v>7891155004530</v>
      </c>
      <c r="C3246" s="80" t="s">
        <v>19</v>
      </c>
      <c r="D3246" s="80" t="s">
        <v>20</v>
      </c>
      <c r="E3246" s="80" t="s">
        <v>6894</v>
      </c>
      <c r="F3246" s="80" t="s">
        <v>7541</v>
      </c>
      <c r="G3246" s="80" t="s">
        <v>7542</v>
      </c>
      <c r="H3246" t="s">
        <v>7609</v>
      </c>
      <c r="I3246" s="50">
        <v>6.2</v>
      </c>
    </row>
    <row r="3247" spans="1:9" x14ac:dyDescent="0.2">
      <c r="A3247">
        <v>46728</v>
      </c>
      <c r="B3247" s="79">
        <v>7891155000587</v>
      </c>
      <c r="C3247" s="80" t="s">
        <v>19</v>
      </c>
      <c r="D3247" s="80" t="s">
        <v>20</v>
      </c>
      <c r="E3247" s="80" t="s">
        <v>6894</v>
      </c>
      <c r="F3247" s="80" t="s">
        <v>7541</v>
      </c>
      <c r="G3247" s="80" t="s">
        <v>7542</v>
      </c>
      <c r="H3247" t="s">
        <v>7611</v>
      </c>
      <c r="I3247" s="50">
        <v>6.15</v>
      </c>
    </row>
    <row r="3248" spans="1:9" x14ac:dyDescent="0.2">
      <c r="A3248">
        <v>46729</v>
      </c>
      <c r="B3248" s="79">
        <v>7891155000372</v>
      </c>
      <c r="C3248" s="80" t="s">
        <v>19</v>
      </c>
      <c r="D3248" s="80" t="s">
        <v>20</v>
      </c>
      <c r="E3248" s="80" t="s">
        <v>6894</v>
      </c>
      <c r="F3248" s="80" t="s">
        <v>7541</v>
      </c>
      <c r="G3248" s="80" t="s">
        <v>7542</v>
      </c>
      <c r="H3248" t="s">
        <v>7605</v>
      </c>
      <c r="I3248" s="50">
        <v>6.46</v>
      </c>
    </row>
    <row r="3249" spans="1:9" x14ac:dyDescent="0.2">
      <c r="A3249">
        <v>45051</v>
      </c>
      <c r="B3249" s="79">
        <v>7891155009719</v>
      </c>
      <c r="C3249" s="80" t="s">
        <v>19</v>
      </c>
      <c r="D3249" s="80" t="s">
        <v>20</v>
      </c>
      <c r="E3249" s="80" t="s">
        <v>6894</v>
      </c>
      <c r="F3249" s="80" t="s">
        <v>7541</v>
      </c>
      <c r="G3249" s="80" t="s">
        <v>7542</v>
      </c>
      <c r="H3249" t="s">
        <v>7598</v>
      </c>
      <c r="I3249" s="50">
        <v>5.75</v>
      </c>
    </row>
    <row r="3250" spans="1:9" x14ac:dyDescent="0.2">
      <c r="A3250">
        <v>53404</v>
      </c>
      <c r="B3250" s="79">
        <v>7891155006060</v>
      </c>
      <c r="C3250" s="80" t="s">
        <v>19</v>
      </c>
      <c r="D3250" s="80" t="s">
        <v>20</v>
      </c>
      <c r="E3250" s="80" t="s">
        <v>6894</v>
      </c>
      <c r="F3250" s="80" t="s">
        <v>7541</v>
      </c>
      <c r="G3250" s="80" t="s">
        <v>7542</v>
      </c>
      <c r="H3250" t="s">
        <v>7606</v>
      </c>
      <c r="I3250" s="50">
        <v>4.0999999999999996</v>
      </c>
    </row>
    <row r="3251" spans="1:9" x14ac:dyDescent="0.2">
      <c r="A3251">
        <v>274811</v>
      </c>
      <c r="B3251" s="79">
        <v>7891155047322</v>
      </c>
      <c r="C3251" s="80" t="s">
        <v>19</v>
      </c>
      <c r="D3251" s="80" t="s">
        <v>20</v>
      </c>
      <c r="E3251" s="80" t="s">
        <v>6894</v>
      </c>
      <c r="F3251" s="80" t="s">
        <v>7541</v>
      </c>
      <c r="G3251" s="80" t="s">
        <v>7542</v>
      </c>
      <c r="H3251" t="s">
        <v>7568</v>
      </c>
      <c r="I3251" s="50">
        <v>8.0399999999999991</v>
      </c>
    </row>
    <row r="3252" spans="1:9" x14ac:dyDescent="0.2">
      <c r="A3252">
        <v>126825</v>
      </c>
      <c r="B3252" s="79">
        <v>7894993108255</v>
      </c>
      <c r="C3252" s="80" t="s">
        <v>19</v>
      </c>
      <c r="D3252" s="80" t="s">
        <v>20</v>
      </c>
      <c r="E3252" s="80" t="s">
        <v>6894</v>
      </c>
      <c r="F3252" s="80" t="s">
        <v>7541</v>
      </c>
      <c r="G3252" s="80" t="s">
        <v>7542</v>
      </c>
      <c r="H3252" t="s">
        <v>7557</v>
      </c>
      <c r="I3252" s="50">
        <v>15.83</v>
      </c>
    </row>
    <row r="3253" spans="1:9" x14ac:dyDescent="0.2">
      <c r="A3253">
        <v>126839</v>
      </c>
      <c r="B3253" s="79">
        <v>7894993108293</v>
      </c>
      <c r="C3253" s="80" t="s">
        <v>19</v>
      </c>
      <c r="D3253" s="80" t="s">
        <v>20</v>
      </c>
      <c r="E3253" s="80" t="s">
        <v>6894</v>
      </c>
      <c r="F3253" s="80" t="s">
        <v>7541</v>
      </c>
      <c r="G3253" s="80" t="s">
        <v>7542</v>
      </c>
      <c r="H3253" t="s">
        <v>7571</v>
      </c>
      <c r="I3253" s="50">
        <v>11.22</v>
      </c>
    </row>
    <row r="3254" spans="1:9" x14ac:dyDescent="0.2">
      <c r="A3254">
        <v>503680</v>
      </c>
      <c r="B3254" s="79">
        <v>7891155073253</v>
      </c>
      <c r="C3254" s="80" t="s">
        <v>19</v>
      </c>
      <c r="D3254" s="80" t="s">
        <v>20</v>
      </c>
      <c r="E3254" s="80" t="s">
        <v>6894</v>
      </c>
      <c r="F3254" s="80" t="s">
        <v>7541</v>
      </c>
      <c r="G3254" s="80" t="s">
        <v>7542</v>
      </c>
      <c r="H3254" t="s">
        <v>7595</v>
      </c>
      <c r="I3254" s="50">
        <v>9.74</v>
      </c>
    </row>
    <row r="3255" spans="1:9" x14ac:dyDescent="0.2">
      <c r="A3255">
        <v>466655</v>
      </c>
      <c r="B3255" s="79">
        <v>7891155065258</v>
      </c>
      <c r="C3255" s="80" t="s">
        <v>19</v>
      </c>
      <c r="D3255" s="80" t="s">
        <v>20</v>
      </c>
      <c r="E3255" s="80" t="s">
        <v>6894</v>
      </c>
      <c r="F3255" s="80" t="s">
        <v>7541</v>
      </c>
      <c r="G3255" s="80" t="s">
        <v>7542</v>
      </c>
      <c r="H3255" t="s">
        <v>7594</v>
      </c>
      <c r="I3255" s="50">
        <v>38.99</v>
      </c>
    </row>
    <row r="3256" spans="1:9" x14ac:dyDescent="0.2">
      <c r="A3256">
        <v>188732</v>
      </c>
      <c r="B3256" s="79">
        <v>7894993108309</v>
      </c>
      <c r="C3256" s="80" t="s">
        <v>19</v>
      </c>
      <c r="D3256" s="80" t="s">
        <v>20</v>
      </c>
      <c r="E3256" s="80" t="s">
        <v>6894</v>
      </c>
      <c r="F3256" s="80" t="s">
        <v>7541</v>
      </c>
      <c r="G3256" s="80" t="s">
        <v>7542</v>
      </c>
      <c r="H3256" t="s">
        <v>7566</v>
      </c>
      <c r="I3256" s="50">
        <v>22.2</v>
      </c>
    </row>
    <row r="3257" spans="1:9" x14ac:dyDescent="0.2">
      <c r="A3257">
        <v>393148</v>
      </c>
      <c r="B3257" s="79">
        <v>7891155039976</v>
      </c>
      <c r="C3257" s="80" t="s">
        <v>19</v>
      </c>
      <c r="D3257" s="80" t="s">
        <v>20</v>
      </c>
      <c r="E3257" s="80" t="s">
        <v>6894</v>
      </c>
      <c r="F3257" s="80" t="s">
        <v>7541</v>
      </c>
      <c r="G3257" s="80" t="s">
        <v>7542</v>
      </c>
      <c r="H3257" t="s">
        <v>7619</v>
      </c>
      <c r="I3257" s="50">
        <v>47.43</v>
      </c>
    </row>
    <row r="3258" spans="1:9" x14ac:dyDescent="0.2">
      <c r="A3258">
        <v>126804</v>
      </c>
      <c r="B3258" s="79">
        <v>7894993171907</v>
      </c>
      <c r="C3258" s="80" t="s">
        <v>19</v>
      </c>
      <c r="D3258" s="80" t="s">
        <v>20</v>
      </c>
      <c r="E3258" s="80" t="s">
        <v>6894</v>
      </c>
      <c r="F3258" s="80" t="s">
        <v>7541</v>
      </c>
      <c r="G3258" s="80" t="s">
        <v>7542</v>
      </c>
      <c r="H3258" t="s">
        <v>14019</v>
      </c>
      <c r="I3258" s="50">
        <v>33.229999999999997</v>
      </c>
    </row>
    <row r="3259" spans="1:9" x14ac:dyDescent="0.2">
      <c r="A3259">
        <v>486578</v>
      </c>
      <c r="B3259" s="79">
        <v>7891155076179</v>
      </c>
      <c r="C3259" s="80" t="s">
        <v>19</v>
      </c>
      <c r="D3259" s="80" t="s">
        <v>20</v>
      </c>
      <c r="E3259" s="80" t="s">
        <v>6894</v>
      </c>
      <c r="F3259" s="80" t="s">
        <v>7541</v>
      </c>
      <c r="G3259" s="80" t="s">
        <v>7542</v>
      </c>
      <c r="H3259" t="s">
        <v>7624</v>
      </c>
      <c r="I3259" s="50">
        <v>8.86</v>
      </c>
    </row>
    <row r="3260" spans="1:9" x14ac:dyDescent="0.2">
      <c r="A3260">
        <v>13997</v>
      </c>
      <c r="B3260" s="79">
        <v>7891155017684</v>
      </c>
      <c r="C3260" s="80" t="s">
        <v>19</v>
      </c>
      <c r="D3260" s="80" t="s">
        <v>20</v>
      </c>
      <c r="E3260" s="80" t="s">
        <v>6894</v>
      </c>
      <c r="F3260" s="80" t="s">
        <v>7541</v>
      </c>
      <c r="G3260" s="80" t="s">
        <v>7542</v>
      </c>
      <c r="H3260" t="s">
        <v>7608</v>
      </c>
      <c r="I3260" s="50">
        <v>11.74</v>
      </c>
    </row>
    <row r="3261" spans="1:9" x14ac:dyDescent="0.2">
      <c r="A3261">
        <v>105450</v>
      </c>
      <c r="B3261" s="79">
        <v>7891155033677</v>
      </c>
      <c r="C3261" s="80" t="s">
        <v>19</v>
      </c>
      <c r="D3261" s="80" t="s">
        <v>20</v>
      </c>
      <c r="E3261" s="80" t="s">
        <v>6894</v>
      </c>
      <c r="F3261" s="80" t="s">
        <v>7541</v>
      </c>
      <c r="G3261" s="80" t="s">
        <v>7542</v>
      </c>
      <c r="H3261" t="s">
        <v>14020</v>
      </c>
      <c r="I3261" s="50">
        <v>11.74</v>
      </c>
    </row>
    <row r="3262" spans="1:9" x14ac:dyDescent="0.2">
      <c r="A3262">
        <v>71742</v>
      </c>
      <c r="B3262" s="79">
        <v>7891155025115</v>
      </c>
      <c r="C3262" s="80" t="s">
        <v>19</v>
      </c>
      <c r="D3262" s="80" t="s">
        <v>20</v>
      </c>
      <c r="E3262" s="80" t="s">
        <v>6894</v>
      </c>
      <c r="F3262" s="80" t="s">
        <v>7541</v>
      </c>
      <c r="G3262" s="80" t="s">
        <v>7542</v>
      </c>
      <c r="H3262" t="s">
        <v>7599</v>
      </c>
      <c r="I3262" s="50">
        <v>11.74</v>
      </c>
    </row>
    <row r="3263" spans="1:9" x14ac:dyDescent="0.2">
      <c r="A3263">
        <v>412709</v>
      </c>
      <c r="B3263" s="79">
        <v>7891155038191</v>
      </c>
      <c r="C3263" s="80" t="s">
        <v>19</v>
      </c>
      <c r="D3263" s="80" t="s">
        <v>20</v>
      </c>
      <c r="E3263" s="80" t="s">
        <v>6894</v>
      </c>
      <c r="F3263" s="80" t="s">
        <v>7541</v>
      </c>
      <c r="G3263" s="80" t="s">
        <v>7542</v>
      </c>
      <c r="H3263" t="s">
        <v>7620</v>
      </c>
      <c r="I3263" s="50">
        <v>15.81</v>
      </c>
    </row>
    <row r="3264" spans="1:9" x14ac:dyDescent="0.2">
      <c r="A3264">
        <v>314304</v>
      </c>
      <c r="B3264" s="79">
        <v>7891155054139</v>
      </c>
      <c r="C3264" s="80" t="s">
        <v>19</v>
      </c>
      <c r="D3264" s="80" t="s">
        <v>20</v>
      </c>
      <c r="E3264" s="80" t="s">
        <v>6894</v>
      </c>
      <c r="F3264" s="80" t="s">
        <v>7541</v>
      </c>
      <c r="G3264" s="80" t="s">
        <v>7542</v>
      </c>
      <c r="H3264" t="s">
        <v>7612</v>
      </c>
      <c r="I3264" s="50">
        <v>16.28</v>
      </c>
    </row>
    <row r="3265" spans="1:9" x14ac:dyDescent="0.2">
      <c r="A3265">
        <v>360624</v>
      </c>
      <c r="B3265" s="79">
        <v>7891155065852</v>
      </c>
      <c r="C3265" s="80" t="s">
        <v>19</v>
      </c>
      <c r="D3265" s="80" t="s">
        <v>20</v>
      </c>
      <c r="E3265" s="80" t="s">
        <v>6894</v>
      </c>
      <c r="F3265" s="80" t="s">
        <v>7541</v>
      </c>
      <c r="G3265" s="80" t="s">
        <v>7542</v>
      </c>
      <c r="H3265" t="s">
        <v>7616</v>
      </c>
      <c r="I3265" s="50">
        <v>11.74</v>
      </c>
    </row>
    <row r="3266" spans="1:9" x14ac:dyDescent="0.2">
      <c r="A3266">
        <v>360632</v>
      </c>
      <c r="B3266" s="79">
        <v>7891155065814</v>
      </c>
      <c r="C3266" s="80" t="s">
        <v>19</v>
      </c>
      <c r="D3266" s="80" t="s">
        <v>20</v>
      </c>
      <c r="E3266" s="80" t="s">
        <v>6894</v>
      </c>
      <c r="F3266" s="80" t="s">
        <v>7541</v>
      </c>
      <c r="G3266" s="80" t="s">
        <v>7542</v>
      </c>
      <c r="H3266" t="s">
        <v>7617</v>
      </c>
      <c r="I3266" s="50">
        <v>10.78</v>
      </c>
    </row>
    <row r="3267" spans="1:9" x14ac:dyDescent="0.2">
      <c r="A3267">
        <v>118202</v>
      </c>
      <c r="B3267" s="79">
        <v>7894993010435</v>
      </c>
      <c r="C3267" s="80" t="s">
        <v>19</v>
      </c>
      <c r="D3267" s="80" t="s">
        <v>20</v>
      </c>
      <c r="E3267" s="80" t="s">
        <v>6894</v>
      </c>
      <c r="F3267" s="80" t="s">
        <v>7541</v>
      </c>
      <c r="G3267" s="80" t="s">
        <v>7542</v>
      </c>
      <c r="H3267" t="s">
        <v>7554</v>
      </c>
      <c r="I3267" s="50">
        <v>9.17</v>
      </c>
    </row>
    <row r="3268" spans="1:9" x14ac:dyDescent="0.2">
      <c r="A3268">
        <v>46539</v>
      </c>
      <c r="B3268" s="79">
        <v>7894993011203</v>
      </c>
      <c r="C3268" s="80" t="s">
        <v>19</v>
      </c>
      <c r="D3268" s="80" t="s">
        <v>20</v>
      </c>
      <c r="E3268" s="80" t="s">
        <v>6894</v>
      </c>
      <c r="F3268" s="80" t="s">
        <v>7541</v>
      </c>
      <c r="G3268" s="80" t="s">
        <v>7542</v>
      </c>
      <c r="H3268" t="s">
        <v>7565</v>
      </c>
      <c r="I3268" s="50">
        <v>7.86</v>
      </c>
    </row>
    <row r="3269" spans="1:9" x14ac:dyDescent="0.2">
      <c r="A3269">
        <v>29432</v>
      </c>
      <c r="B3269" s="79">
        <v>7891155016137</v>
      </c>
      <c r="C3269" s="80" t="s">
        <v>19</v>
      </c>
      <c r="D3269" s="80" t="s">
        <v>20</v>
      </c>
      <c r="E3269" s="80" t="s">
        <v>6894</v>
      </c>
      <c r="F3269" s="80" t="s">
        <v>7541</v>
      </c>
      <c r="G3269" s="80" t="s">
        <v>7542</v>
      </c>
      <c r="H3269" t="s">
        <v>7552</v>
      </c>
      <c r="I3269" s="50">
        <v>10.63</v>
      </c>
    </row>
    <row r="3270" spans="1:9" x14ac:dyDescent="0.2">
      <c r="A3270">
        <v>17226</v>
      </c>
      <c r="B3270" s="79">
        <v>7891155016120</v>
      </c>
      <c r="C3270" s="80" t="s">
        <v>19</v>
      </c>
      <c r="D3270" s="80" t="s">
        <v>20</v>
      </c>
      <c r="E3270" s="80" t="s">
        <v>6894</v>
      </c>
      <c r="F3270" s="80" t="s">
        <v>7541</v>
      </c>
      <c r="G3270" s="80" t="s">
        <v>7542</v>
      </c>
      <c r="H3270" t="s">
        <v>7549</v>
      </c>
      <c r="I3270" s="50">
        <v>6.07</v>
      </c>
    </row>
    <row r="3271" spans="1:9" x14ac:dyDescent="0.2">
      <c r="A3271">
        <v>13211</v>
      </c>
      <c r="B3271" s="79">
        <v>7894993011418</v>
      </c>
      <c r="C3271" s="80" t="s">
        <v>19</v>
      </c>
      <c r="D3271" s="80" t="s">
        <v>20</v>
      </c>
      <c r="E3271" s="80" t="s">
        <v>6894</v>
      </c>
      <c r="F3271" s="80" t="s">
        <v>7541</v>
      </c>
      <c r="G3271" s="80" t="s">
        <v>7542</v>
      </c>
      <c r="H3271" t="s">
        <v>7547</v>
      </c>
      <c r="I3271" s="50">
        <v>5.23</v>
      </c>
    </row>
    <row r="3272" spans="1:9" x14ac:dyDescent="0.2">
      <c r="A3272">
        <v>44889</v>
      </c>
      <c r="B3272" s="79">
        <v>7891155013228</v>
      </c>
      <c r="C3272" s="80" t="s">
        <v>19</v>
      </c>
      <c r="D3272" s="80" t="s">
        <v>20</v>
      </c>
      <c r="E3272" s="80" t="s">
        <v>6894</v>
      </c>
      <c r="F3272" s="80" t="s">
        <v>7541</v>
      </c>
      <c r="G3272" s="80" t="s">
        <v>7542</v>
      </c>
      <c r="H3272" t="s">
        <v>14021</v>
      </c>
      <c r="I3272" s="50">
        <v>3.9</v>
      </c>
    </row>
    <row r="3273" spans="1:9" x14ac:dyDescent="0.2">
      <c r="A3273">
        <v>13218</v>
      </c>
      <c r="B3273" s="79">
        <v>7894993000238</v>
      </c>
      <c r="C3273" s="80" t="s">
        <v>19</v>
      </c>
      <c r="D3273" s="80" t="s">
        <v>20</v>
      </c>
      <c r="E3273" s="80" t="s">
        <v>6894</v>
      </c>
      <c r="F3273" s="80" t="s">
        <v>7541</v>
      </c>
      <c r="G3273" s="80" t="s">
        <v>7542</v>
      </c>
      <c r="H3273" t="s">
        <v>7548</v>
      </c>
      <c r="I3273" s="50">
        <v>3.99</v>
      </c>
    </row>
    <row r="3274" spans="1:9" x14ac:dyDescent="0.2">
      <c r="A3274">
        <v>17233</v>
      </c>
      <c r="B3274" s="79">
        <v>7891155013235</v>
      </c>
      <c r="C3274" s="80" t="s">
        <v>19</v>
      </c>
      <c r="D3274" s="80" t="s">
        <v>20</v>
      </c>
      <c r="E3274" s="80" t="s">
        <v>6894</v>
      </c>
      <c r="F3274" s="80" t="s">
        <v>7541</v>
      </c>
      <c r="G3274" s="80" t="s">
        <v>7542</v>
      </c>
      <c r="H3274" t="s">
        <v>7550</v>
      </c>
      <c r="I3274" s="50">
        <v>3.43</v>
      </c>
    </row>
    <row r="3275" spans="1:9" x14ac:dyDescent="0.2">
      <c r="A3275">
        <v>24217</v>
      </c>
      <c r="B3275" s="79">
        <v>7894993000832</v>
      </c>
      <c r="C3275" s="80" t="s">
        <v>19</v>
      </c>
      <c r="D3275" s="80" t="s">
        <v>20</v>
      </c>
      <c r="E3275" s="80" t="s">
        <v>6894</v>
      </c>
      <c r="F3275" s="80" t="s">
        <v>7541</v>
      </c>
      <c r="G3275" s="80" t="s">
        <v>7542</v>
      </c>
      <c r="H3275" t="s">
        <v>7551</v>
      </c>
      <c r="I3275" s="50">
        <v>3.99</v>
      </c>
    </row>
    <row r="3276" spans="1:9" x14ac:dyDescent="0.2">
      <c r="A3276">
        <v>126631</v>
      </c>
      <c r="B3276" s="79">
        <v>7891155033943</v>
      </c>
      <c r="C3276" s="80" t="s">
        <v>19</v>
      </c>
      <c r="D3276" s="80" t="s">
        <v>20</v>
      </c>
      <c r="E3276" s="80" t="s">
        <v>6894</v>
      </c>
      <c r="F3276" s="80" t="s">
        <v>7541</v>
      </c>
      <c r="G3276" s="80" t="s">
        <v>7542</v>
      </c>
      <c r="H3276" t="s">
        <v>7555</v>
      </c>
      <c r="I3276" s="50">
        <v>4.68</v>
      </c>
    </row>
    <row r="3277" spans="1:9" x14ac:dyDescent="0.2">
      <c r="A3277">
        <v>126636</v>
      </c>
      <c r="B3277" s="79">
        <v>7891155033936</v>
      </c>
      <c r="C3277" s="80" t="s">
        <v>19</v>
      </c>
      <c r="D3277" s="80" t="s">
        <v>20</v>
      </c>
      <c r="E3277" s="80" t="s">
        <v>6894</v>
      </c>
      <c r="F3277" s="80" t="s">
        <v>7541</v>
      </c>
      <c r="G3277" s="80" t="s">
        <v>7542</v>
      </c>
      <c r="H3277" t="s">
        <v>7556</v>
      </c>
      <c r="I3277" s="50">
        <v>3.9</v>
      </c>
    </row>
    <row r="3278" spans="1:9" x14ac:dyDescent="0.2">
      <c r="A3278">
        <v>481645</v>
      </c>
      <c r="B3278" s="79">
        <v>7891155043867</v>
      </c>
      <c r="C3278" s="80" t="s">
        <v>19</v>
      </c>
      <c r="D3278" s="80" t="s">
        <v>20</v>
      </c>
      <c r="E3278" s="80" t="s">
        <v>6894</v>
      </c>
      <c r="F3278" s="80" t="s">
        <v>7541</v>
      </c>
      <c r="G3278" s="80" t="s">
        <v>7542</v>
      </c>
      <c r="H3278" t="s">
        <v>7580</v>
      </c>
      <c r="I3278" s="50">
        <v>3.29</v>
      </c>
    </row>
    <row r="3279" spans="1:9" x14ac:dyDescent="0.2">
      <c r="A3279">
        <v>38536</v>
      </c>
      <c r="B3279" s="79">
        <v>7891155018667</v>
      </c>
      <c r="C3279" s="80" t="s">
        <v>19</v>
      </c>
      <c r="D3279" s="80" t="s">
        <v>20</v>
      </c>
      <c r="E3279" s="80" t="s">
        <v>6894</v>
      </c>
      <c r="F3279" s="80" t="s">
        <v>7541</v>
      </c>
      <c r="G3279" s="80" t="s">
        <v>7542</v>
      </c>
      <c r="H3279" t="s">
        <v>7581</v>
      </c>
      <c r="I3279" s="50">
        <v>19.72</v>
      </c>
    </row>
    <row r="3280" spans="1:9" x14ac:dyDescent="0.2">
      <c r="A3280">
        <v>100013</v>
      </c>
      <c r="B3280" s="79">
        <v>7891155020257</v>
      </c>
      <c r="C3280" s="80" t="s">
        <v>19</v>
      </c>
      <c r="D3280" s="80" t="s">
        <v>20</v>
      </c>
      <c r="E3280" s="80" t="s">
        <v>6894</v>
      </c>
      <c r="F3280" s="80" t="s">
        <v>7541</v>
      </c>
      <c r="G3280" s="80" t="s">
        <v>7542</v>
      </c>
      <c r="H3280" t="s">
        <v>7584</v>
      </c>
      <c r="I3280" s="50">
        <v>64.94</v>
      </c>
    </row>
    <row r="3281" spans="1:9" x14ac:dyDescent="0.2">
      <c r="A3281">
        <v>79688</v>
      </c>
      <c r="B3281" s="79">
        <v>7891155022305</v>
      </c>
      <c r="C3281" s="80" t="s">
        <v>19</v>
      </c>
      <c r="D3281" s="80" t="s">
        <v>20</v>
      </c>
      <c r="E3281" s="80" t="s">
        <v>6894</v>
      </c>
      <c r="F3281" s="80" t="s">
        <v>7541</v>
      </c>
      <c r="G3281" s="80" t="s">
        <v>7542</v>
      </c>
      <c r="H3281" t="s">
        <v>7582</v>
      </c>
      <c r="I3281" s="50">
        <v>44.11</v>
      </c>
    </row>
    <row r="3282" spans="1:9" x14ac:dyDescent="0.2">
      <c r="A3282">
        <v>400416</v>
      </c>
      <c r="B3282" s="79">
        <v>7891155065098</v>
      </c>
      <c r="C3282" s="80" t="s">
        <v>19</v>
      </c>
      <c r="D3282" s="80" t="s">
        <v>20</v>
      </c>
      <c r="E3282" s="80" t="s">
        <v>6894</v>
      </c>
      <c r="F3282" s="80" t="s">
        <v>7541</v>
      </c>
      <c r="G3282" s="80" t="s">
        <v>7542</v>
      </c>
      <c r="H3282" t="s">
        <v>7593</v>
      </c>
      <c r="I3282" s="50">
        <v>41.04</v>
      </c>
    </row>
    <row r="3283" spans="1:9" x14ac:dyDescent="0.2">
      <c r="A3283">
        <v>393158</v>
      </c>
      <c r="B3283" s="79">
        <v>7891155064855</v>
      </c>
      <c r="C3283" s="80" t="s">
        <v>19</v>
      </c>
      <c r="D3283" s="80" t="s">
        <v>20</v>
      </c>
      <c r="E3283" s="80" t="s">
        <v>6894</v>
      </c>
      <c r="F3283" s="80" t="s">
        <v>7541</v>
      </c>
      <c r="G3283" s="80" t="s">
        <v>7542</v>
      </c>
      <c r="H3283" t="s">
        <v>7591</v>
      </c>
      <c r="I3283" s="50">
        <v>9.0299999999999994</v>
      </c>
    </row>
    <row r="3284" spans="1:9" x14ac:dyDescent="0.2">
      <c r="A3284">
        <v>377200</v>
      </c>
      <c r="B3284" s="79">
        <v>7891155064978</v>
      </c>
      <c r="C3284" s="80" t="s">
        <v>19</v>
      </c>
      <c r="D3284" s="80" t="s">
        <v>20</v>
      </c>
      <c r="E3284" s="80" t="s">
        <v>6894</v>
      </c>
      <c r="F3284" s="80" t="s">
        <v>7541</v>
      </c>
      <c r="G3284" s="80" t="s">
        <v>7542</v>
      </c>
      <c r="H3284" t="s">
        <v>7589</v>
      </c>
      <c r="I3284" s="50">
        <v>31.14</v>
      </c>
    </row>
    <row r="3285" spans="1:9" x14ac:dyDescent="0.2">
      <c r="A3285">
        <v>377204</v>
      </c>
      <c r="B3285" s="79">
        <v>7891155065173</v>
      </c>
      <c r="C3285" s="80" t="s">
        <v>19</v>
      </c>
      <c r="D3285" s="80" t="s">
        <v>20</v>
      </c>
      <c r="E3285" s="80" t="s">
        <v>6894</v>
      </c>
      <c r="F3285" s="80" t="s">
        <v>7541</v>
      </c>
      <c r="G3285" s="80" t="s">
        <v>7542</v>
      </c>
      <c r="H3285" t="s">
        <v>7590</v>
      </c>
      <c r="I3285" s="50">
        <v>17.920000000000002</v>
      </c>
    </row>
    <row r="3286" spans="1:9" x14ac:dyDescent="0.2">
      <c r="A3286">
        <v>354762</v>
      </c>
      <c r="B3286" s="79">
        <v>7891155043553</v>
      </c>
      <c r="C3286" s="80" t="s">
        <v>19</v>
      </c>
      <c r="D3286" s="80" t="s">
        <v>20</v>
      </c>
      <c r="E3286" s="80" t="s">
        <v>6894</v>
      </c>
      <c r="F3286" s="80" t="s">
        <v>7541</v>
      </c>
      <c r="G3286" s="80" t="s">
        <v>7542</v>
      </c>
      <c r="H3286" t="s">
        <v>7588</v>
      </c>
      <c r="I3286" s="50">
        <v>44.12</v>
      </c>
    </row>
    <row r="3287" spans="1:9" x14ac:dyDescent="0.2">
      <c r="A3287">
        <v>354560</v>
      </c>
      <c r="B3287" s="79">
        <v>7894993107951</v>
      </c>
      <c r="C3287" s="80" t="s">
        <v>19</v>
      </c>
      <c r="D3287" s="80" t="s">
        <v>20</v>
      </c>
      <c r="E3287" s="80" t="s">
        <v>6894</v>
      </c>
      <c r="F3287" s="80" t="s">
        <v>7541</v>
      </c>
      <c r="G3287" s="80" t="s">
        <v>7542</v>
      </c>
      <c r="H3287" t="s">
        <v>7587</v>
      </c>
      <c r="I3287" s="50">
        <v>39.729999999999997</v>
      </c>
    </row>
    <row r="3288" spans="1:9" x14ac:dyDescent="0.2">
      <c r="A3288">
        <v>346339</v>
      </c>
      <c r="B3288" s="79">
        <v>7891155065203</v>
      </c>
      <c r="C3288" s="80" t="s">
        <v>19</v>
      </c>
      <c r="D3288" s="80" t="s">
        <v>20</v>
      </c>
      <c r="E3288" s="80" t="s">
        <v>6894</v>
      </c>
      <c r="F3288" s="80" t="s">
        <v>7541</v>
      </c>
      <c r="G3288" s="80" t="s">
        <v>7542</v>
      </c>
      <c r="H3288" t="s">
        <v>7585</v>
      </c>
      <c r="I3288" s="50">
        <v>20.78</v>
      </c>
    </row>
    <row r="3289" spans="1:9" x14ac:dyDescent="0.2">
      <c r="A3289">
        <v>346508</v>
      </c>
      <c r="B3289" s="79">
        <v>7891155065135</v>
      </c>
      <c r="C3289" s="80" t="s">
        <v>19</v>
      </c>
      <c r="D3289" s="80" t="s">
        <v>20</v>
      </c>
      <c r="E3289" s="80" t="s">
        <v>6894</v>
      </c>
      <c r="F3289" s="80" t="s">
        <v>7541</v>
      </c>
      <c r="G3289" s="80" t="s">
        <v>7542</v>
      </c>
      <c r="H3289" t="s">
        <v>7586</v>
      </c>
      <c r="I3289" s="50">
        <v>32.770000000000003</v>
      </c>
    </row>
    <row r="3290" spans="1:9" x14ac:dyDescent="0.2">
      <c r="A3290">
        <v>274830</v>
      </c>
      <c r="B3290" s="79">
        <v>7891155040729</v>
      </c>
      <c r="C3290" s="80" t="s">
        <v>19</v>
      </c>
      <c r="D3290" s="80" t="s">
        <v>20</v>
      </c>
      <c r="E3290" s="80" t="s">
        <v>6894</v>
      </c>
      <c r="F3290" s="80" t="s">
        <v>7541</v>
      </c>
      <c r="G3290" s="80" t="s">
        <v>7542</v>
      </c>
      <c r="H3290" t="s">
        <v>7583</v>
      </c>
      <c r="I3290" s="50">
        <v>41.31</v>
      </c>
    </row>
    <row r="3291" spans="1:9" x14ac:dyDescent="0.2">
      <c r="A3291">
        <v>314294</v>
      </c>
      <c r="B3291" s="79">
        <v>7891155054368</v>
      </c>
      <c r="C3291" s="80" t="s">
        <v>19</v>
      </c>
      <c r="D3291" s="80" t="s">
        <v>20</v>
      </c>
      <c r="E3291" s="80" t="s">
        <v>6894</v>
      </c>
      <c r="F3291" s="80" t="s">
        <v>7541</v>
      </c>
      <c r="G3291" s="80" t="s">
        <v>7542</v>
      </c>
      <c r="H3291" t="s">
        <v>7572</v>
      </c>
      <c r="I3291" s="50">
        <v>13.51</v>
      </c>
    </row>
    <row r="3292" spans="1:9" x14ac:dyDescent="0.2">
      <c r="A3292">
        <v>354757</v>
      </c>
      <c r="B3292" s="79">
        <v>7891155050070</v>
      </c>
      <c r="C3292" s="80" t="s">
        <v>19</v>
      </c>
      <c r="D3292" s="80" t="s">
        <v>20</v>
      </c>
      <c r="E3292" s="80" t="s">
        <v>6894</v>
      </c>
      <c r="F3292" s="80" t="s">
        <v>7541</v>
      </c>
      <c r="G3292" s="80" t="s">
        <v>7542</v>
      </c>
      <c r="H3292" t="s">
        <v>7574</v>
      </c>
      <c r="I3292" s="50">
        <v>7.31</v>
      </c>
    </row>
    <row r="3293" spans="1:9" x14ac:dyDescent="0.2">
      <c r="A3293">
        <v>347758</v>
      </c>
      <c r="B3293" s="79">
        <v>7891155037880</v>
      </c>
      <c r="C3293" s="80" t="s">
        <v>19</v>
      </c>
      <c r="D3293" s="80" t="s">
        <v>20</v>
      </c>
      <c r="E3293" s="80" t="s">
        <v>6894</v>
      </c>
      <c r="F3293" s="80" t="s">
        <v>7541</v>
      </c>
      <c r="G3293" s="80" t="s">
        <v>7542</v>
      </c>
      <c r="H3293" t="s">
        <v>7575</v>
      </c>
      <c r="I3293" s="50">
        <v>6.25</v>
      </c>
    </row>
    <row r="3294" spans="1:9" x14ac:dyDescent="0.2">
      <c r="A3294">
        <v>347199</v>
      </c>
      <c r="B3294" s="79">
        <v>7891155037866</v>
      </c>
      <c r="C3294" s="80" t="s">
        <v>19</v>
      </c>
      <c r="D3294" s="80" t="s">
        <v>20</v>
      </c>
      <c r="E3294" s="80" t="s">
        <v>6894</v>
      </c>
      <c r="F3294" s="80" t="s">
        <v>7541</v>
      </c>
      <c r="G3294" s="80" t="s">
        <v>7542</v>
      </c>
      <c r="H3294" t="s">
        <v>14022</v>
      </c>
      <c r="I3294" s="50">
        <v>6.11</v>
      </c>
    </row>
    <row r="3295" spans="1:9" x14ac:dyDescent="0.2">
      <c r="A3295">
        <v>339888</v>
      </c>
      <c r="B3295" s="79">
        <v>7891155037873</v>
      </c>
      <c r="C3295" s="80" t="s">
        <v>19</v>
      </c>
      <c r="D3295" s="80" t="s">
        <v>20</v>
      </c>
      <c r="E3295" s="80" t="s">
        <v>6894</v>
      </c>
      <c r="F3295" s="80" t="s">
        <v>7541</v>
      </c>
      <c r="G3295" s="80" t="s">
        <v>7542</v>
      </c>
      <c r="H3295" t="s">
        <v>7578</v>
      </c>
      <c r="I3295" s="50">
        <v>6.5</v>
      </c>
    </row>
    <row r="3296" spans="1:9" x14ac:dyDescent="0.2">
      <c r="A3296">
        <v>158968</v>
      </c>
      <c r="B3296" s="79">
        <v>7891155037859</v>
      </c>
      <c r="C3296" s="80" t="s">
        <v>19</v>
      </c>
      <c r="D3296" s="80" t="s">
        <v>20</v>
      </c>
      <c r="E3296" s="80" t="s">
        <v>6894</v>
      </c>
      <c r="F3296" s="80" t="s">
        <v>7541</v>
      </c>
      <c r="G3296" s="80" t="s">
        <v>7542</v>
      </c>
      <c r="H3296" t="s">
        <v>7558</v>
      </c>
      <c r="I3296" s="50">
        <v>7.97</v>
      </c>
    </row>
    <row r="3297" spans="1:9" x14ac:dyDescent="0.2">
      <c r="A3297">
        <v>158973</v>
      </c>
      <c r="B3297" s="79">
        <v>7891155037996</v>
      </c>
      <c r="C3297" s="80" t="s">
        <v>19</v>
      </c>
      <c r="D3297" s="80" t="s">
        <v>20</v>
      </c>
      <c r="E3297" s="80" t="s">
        <v>6894</v>
      </c>
      <c r="F3297" s="80" t="s">
        <v>7541</v>
      </c>
      <c r="G3297" s="80" t="s">
        <v>7542</v>
      </c>
      <c r="H3297" t="s">
        <v>7559</v>
      </c>
      <c r="I3297" s="50">
        <v>12.38</v>
      </c>
    </row>
    <row r="3298" spans="1:9" x14ac:dyDescent="0.2">
      <c r="A3298">
        <v>158975</v>
      </c>
      <c r="B3298" s="79">
        <v>7891155038009</v>
      </c>
      <c r="C3298" s="80" t="s">
        <v>19</v>
      </c>
      <c r="D3298" s="80" t="s">
        <v>20</v>
      </c>
      <c r="E3298" s="80" t="s">
        <v>6894</v>
      </c>
      <c r="F3298" s="80" t="s">
        <v>7541</v>
      </c>
      <c r="G3298" s="80" t="s">
        <v>7542</v>
      </c>
      <c r="H3298" t="s">
        <v>7560</v>
      </c>
      <c r="I3298" s="50">
        <v>12.13</v>
      </c>
    </row>
    <row r="3299" spans="1:9" x14ac:dyDescent="0.2">
      <c r="A3299">
        <v>188722</v>
      </c>
      <c r="B3299" s="79">
        <v>7891155040491</v>
      </c>
      <c r="C3299" s="80" t="s">
        <v>19</v>
      </c>
      <c r="D3299" s="80" t="s">
        <v>20</v>
      </c>
      <c r="E3299" s="80" t="s">
        <v>6894</v>
      </c>
      <c r="F3299" s="80" t="s">
        <v>7541</v>
      </c>
      <c r="G3299" s="80" t="s">
        <v>7542</v>
      </c>
      <c r="H3299" t="s">
        <v>7561</v>
      </c>
      <c r="I3299" s="50">
        <v>12.82</v>
      </c>
    </row>
    <row r="3300" spans="1:9" x14ac:dyDescent="0.2">
      <c r="A3300">
        <v>221535</v>
      </c>
      <c r="B3300" s="79">
        <v>7891155040446</v>
      </c>
      <c r="C3300" s="80" t="s">
        <v>19</v>
      </c>
      <c r="D3300" s="80" t="s">
        <v>20</v>
      </c>
      <c r="E3300" s="80" t="s">
        <v>6894</v>
      </c>
      <c r="F3300" s="80" t="s">
        <v>7541</v>
      </c>
      <c r="G3300" s="80" t="s">
        <v>7542</v>
      </c>
      <c r="H3300" t="s">
        <v>7562</v>
      </c>
      <c r="I3300" s="50">
        <v>12.18</v>
      </c>
    </row>
    <row r="3301" spans="1:9" x14ac:dyDescent="0.2">
      <c r="A3301">
        <v>221541</v>
      </c>
      <c r="B3301" s="79">
        <v>7891155037835</v>
      </c>
      <c r="C3301" s="80" t="s">
        <v>19</v>
      </c>
      <c r="D3301" s="80" t="s">
        <v>20</v>
      </c>
      <c r="E3301" s="80" t="s">
        <v>6894</v>
      </c>
      <c r="F3301" s="80" t="s">
        <v>7541</v>
      </c>
      <c r="G3301" s="80" t="s">
        <v>7542</v>
      </c>
      <c r="H3301" t="s">
        <v>7563</v>
      </c>
      <c r="I3301" s="50">
        <v>6.43</v>
      </c>
    </row>
    <row r="3302" spans="1:9" x14ac:dyDescent="0.2">
      <c r="A3302">
        <v>579899</v>
      </c>
      <c r="B3302" s="79">
        <v>7898426961066</v>
      </c>
      <c r="C3302" s="80" t="s">
        <v>19</v>
      </c>
      <c r="D3302" s="80" t="s">
        <v>20</v>
      </c>
      <c r="E3302" s="80" t="s">
        <v>6894</v>
      </c>
      <c r="F3302" s="80" t="s">
        <v>7541</v>
      </c>
      <c r="G3302" s="80" t="s">
        <v>7095</v>
      </c>
      <c r="H3302" t="s">
        <v>7746</v>
      </c>
      <c r="I3302" s="50">
        <v>12.52</v>
      </c>
    </row>
    <row r="3303" spans="1:9" x14ac:dyDescent="0.2">
      <c r="A3303">
        <v>512750</v>
      </c>
      <c r="B3303" s="79">
        <v>7899656707899</v>
      </c>
      <c r="C3303" s="80" t="s">
        <v>19</v>
      </c>
      <c r="D3303" s="80" t="s">
        <v>20</v>
      </c>
      <c r="E3303" s="80" t="s">
        <v>6894</v>
      </c>
      <c r="F3303" s="80" t="s">
        <v>7541</v>
      </c>
      <c r="G3303" s="80" t="s">
        <v>7705</v>
      </c>
      <c r="H3303" t="s">
        <v>14023</v>
      </c>
      <c r="I3303" s="50">
        <v>6.38</v>
      </c>
    </row>
    <row r="3304" spans="1:9" x14ac:dyDescent="0.2">
      <c r="A3304">
        <v>512752</v>
      </c>
      <c r="B3304" s="79">
        <v>7899656707905</v>
      </c>
      <c r="C3304" s="80" t="s">
        <v>19</v>
      </c>
      <c r="D3304" s="80" t="s">
        <v>20</v>
      </c>
      <c r="E3304" s="80" t="s">
        <v>6894</v>
      </c>
      <c r="F3304" s="80" t="s">
        <v>7541</v>
      </c>
      <c r="G3304" s="80" t="s">
        <v>7705</v>
      </c>
      <c r="H3304" t="s">
        <v>14024</v>
      </c>
      <c r="I3304" s="50">
        <v>6.97</v>
      </c>
    </row>
    <row r="3305" spans="1:9" x14ac:dyDescent="0.2">
      <c r="A3305">
        <v>512953</v>
      </c>
      <c r="B3305" s="79">
        <v>7899656707769</v>
      </c>
      <c r="C3305" s="80" t="s">
        <v>19</v>
      </c>
      <c r="D3305" s="80" t="s">
        <v>20</v>
      </c>
      <c r="E3305" s="80" t="s">
        <v>6894</v>
      </c>
      <c r="F3305" s="80" t="s">
        <v>7541</v>
      </c>
      <c r="G3305" s="80" t="s">
        <v>7705</v>
      </c>
      <c r="H3305" t="s">
        <v>14025</v>
      </c>
      <c r="I3305" s="50">
        <v>6.59</v>
      </c>
    </row>
    <row r="3306" spans="1:9" x14ac:dyDescent="0.2">
      <c r="A3306">
        <v>512957</v>
      </c>
      <c r="B3306" s="79">
        <v>7899656707776</v>
      </c>
      <c r="C3306" s="80" t="s">
        <v>19</v>
      </c>
      <c r="D3306" s="80" t="s">
        <v>20</v>
      </c>
      <c r="E3306" s="80" t="s">
        <v>6894</v>
      </c>
      <c r="F3306" s="80" t="s">
        <v>7541</v>
      </c>
      <c r="G3306" s="80" t="s">
        <v>7705</v>
      </c>
      <c r="H3306" t="s">
        <v>7709</v>
      </c>
      <c r="I3306" s="50">
        <v>7.49</v>
      </c>
    </row>
    <row r="3307" spans="1:9" x14ac:dyDescent="0.2">
      <c r="A3307">
        <v>512737</v>
      </c>
      <c r="B3307" s="79">
        <v>7899656707806</v>
      </c>
      <c r="C3307" s="80" t="s">
        <v>19</v>
      </c>
      <c r="D3307" s="80" t="s">
        <v>20</v>
      </c>
      <c r="E3307" s="80" t="s">
        <v>6894</v>
      </c>
      <c r="F3307" s="80" t="s">
        <v>7541</v>
      </c>
      <c r="G3307" s="80" t="s">
        <v>7705</v>
      </c>
      <c r="H3307" t="s">
        <v>7707</v>
      </c>
      <c r="I3307" s="50">
        <v>7.99</v>
      </c>
    </row>
    <row r="3308" spans="1:9" x14ac:dyDescent="0.2">
      <c r="A3308">
        <v>512739</v>
      </c>
      <c r="B3308" s="79">
        <v>7899656707813</v>
      </c>
      <c r="C3308" s="80" t="s">
        <v>19</v>
      </c>
      <c r="D3308" s="80" t="s">
        <v>20</v>
      </c>
      <c r="E3308" s="80" t="s">
        <v>6894</v>
      </c>
      <c r="F3308" s="80" t="s">
        <v>7541</v>
      </c>
      <c r="G3308" s="80" t="s">
        <v>7705</v>
      </c>
      <c r="H3308" t="s">
        <v>7708</v>
      </c>
      <c r="I3308" s="50">
        <v>8.6199999999999992</v>
      </c>
    </row>
    <row r="3309" spans="1:9" x14ac:dyDescent="0.2">
      <c r="A3309">
        <v>512733</v>
      </c>
      <c r="B3309" s="79">
        <v>7899656707738</v>
      </c>
      <c r="C3309" s="80" t="s">
        <v>19</v>
      </c>
      <c r="D3309" s="80" t="s">
        <v>20</v>
      </c>
      <c r="E3309" s="80" t="s">
        <v>6894</v>
      </c>
      <c r="F3309" s="80" t="s">
        <v>7541</v>
      </c>
      <c r="G3309" s="80" t="s">
        <v>7705</v>
      </c>
      <c r="H3309" t="s">
        <v>7706</v>
      </c>
      <c r="I3309" s="50">
        <v>18.75</v>
      </c>
    </row>
    <row r="3310" spans="1:9" x14ac:dyDescent="0.2">
      <c r="A3310">
        <v>529936</v>
      </c>
      <c r="B3310" s="79">
        <v>7899656708001</v>
      </c>
      <c r="C3310" s="80" t="s">
        <v>19</v>
      </c>
      <c r="D3310" s="80" t="s">
        <v>20</v>
      </c>
      <c r="E3310" s="80" t="s">
        <v>6894</v>
      </c>
      <c r="F3310" s="80" t="s">
        <v>7541</v>
      </c>
      <c r="G3310" s="80" t="s">
        <v>7705</v>
      </c>
      <c r="H3310" t="s">
        <v>14026</v>
      </c>
      <c r="I3310" s="50">
        <v>9.4600000000000009</v>
      </c>
    </row>
    <row r="3311" spans="1:9" x14ac:dyDescent="0.2">
      <c r="A3311">
        <v>529940</v>
      </c>
      <c r="B3311" s="79">
        <v>7899656708148</v>
      </c>
      <c r="C3311" s="80" t="s">
        <v>19</v>
      </c>
      <c r="D3311" s="80" t="s">
        <v>20</v>
      </c>
      <c r="E3311" s="80" t="s">
        <v>6894</v>
      </c>
      <c r="F3311" s="80" t="s">
        <v>7541</v>
      </c>
      <c r="G3311" s="80" t="s">
        <v>7705</v>
      </c>
      <c r="H3311" t="s">
        <v>14027</v>
      </c>
      <c r="I3311" s="50">
        <v>7.3</v>
      </c>
    </row>
    <row r="3312" spans="1:9" x14ac:dyDescent="0.2">
      <c r="A3312">
        <v>529953</v>
      </c>
      <c r="B3312" s="79">
        <v>7899656708018</v>
      </c>
      <c r="C3312" s="80" t="s">
        <v>19</v>
      </c>
      <c r="D3312" s="80" t="s">
        <v>20</v>
      </c>
      <c r="E3312" s="80" t="s">
        <v>6894</v>
      </c>
      <c r="F3312" s="80" t="s">
        <v>7541</v>
      </c>
      <c r="G3312" s="80" t="s">
        <v>7705</v>
      </c>
      <c r="H3312" t="s">
        <v>7710</v>
      </c>
      <c r="I3312" s="50">
        <v>51.24</v>
      </c>
    </row>
    <row r="3313" spans="1:9" x14ac:dyDescent="0.2">
      <c r="A3313">
        <v>529965</v>
      </c>
      <c r="B3313" s="79">
        <v>7899656708032</v>
      </c>
      <c r="C3313" s="80" t="s">
        <v>19</v>
      </c>
      <c r="D3313" s="80" t="s">
        <v>20</v>
      </c>
      <c r="E3313" s="80" t="s">
        <v>6894</v>
      </c>
      <c r="F3313" s="80" t="s">
        <v>7541</v>
      </c>
      <c r="G3313" s="80" t="s">
        <v>7705</v>
      </c>
      <c r="H3313" t="s">
        <v>7712</v>
      </c>
      <c r="I3313" s="50">
        <v>14.71</v>
      </c>
    </row>
    <row r="3314" spans="1:9" x14ac:dyDescent="0.2">
      <c r="A3314">
        <v>561036</v>
      </c>
      <c r="B3314" s="79">
        <v>7899619918652</v>
      </c>
      <c r="C3314" s="80" t="s">
        <v>19</v>
      </c>
      <c r="D3314" s="80" t="s">
        <v>20</v>
      </c>
      <c r="E3314" s="80" t="s">
        <v>6894</v>
      </c>
      <c r="F3314" s="80" t="s">
        <v>7541</v>
      </c>
      <c r="G3314" s="80" t="s">
        <v>7716</v>
      </c>
      <c r="H3314" t="s">
        <v>7720</v>
      </c>
      <c r="I3314" s="50">
        <v>8.85</v>
      </c>
    </row>
    <row r="3315" spans="1:9" x14ac:dyDescent="0.2">
      <c r="A3315">
        <v>561040</v>
      </c>
      <c r="B3315" s="79">
        <v>7899619917884</v>
      </c>
      <c r="C3315" s="80" t="s">
        <v>19</v>
      </c>
      <c r="D3315" s="80" t="s">
        <v>20</v>
      </c>
      <c r="E3315" s="80" t="s">
        <v>6894</v>
      </c>
      <c r="F3315" s="80" t="s">
        <v>7541</v>
      </c>
      <c r="G3315" s="80" t="s">
        <v>7716</v>
      </c>
      <c r="H3315" t="s">
        <v>7722</v>
      </c>
      <c r="I3315" s="50">
        <v>15.79</v>
      </c>
    </row>
    <row r="3316" spans="1:9" x14ac:dyDescent="0.2">
      <c r="A3316">
        <v>561037</v>
      </c>
      <c r="B3316" s="79">
        <v>7899619918669</v>
      </c>
      <c r="C3316" s="80" t="s">
        <v>19</v>
      </c>
      <c r="D3316" s="80" t="s">
        <v>20</v>
      </c>
      <c r="E3316" s="80" t="s">
        <v>6894</v>
      </c>
      <c r="F3316" s="80" t="s">
        <v>7541</v>
      </c>
      <c r="G3316" s="80" t="s">
        <v>7716</v>
      </c>
      <c r="H3316" t="s">
        <v>7721</v>
      </c>
      <c r="I3316" s="50">
        <v>11.53</v>
      </c>
    </row>
    <row r="3317" spans="1:9" x14ac:dyDescent="0.2">
      <c r="A3317">
        <v>574691</v>
      </c>
      <c r="B3317" s="79">
        <v>7908011003245</v>
      </c>
      <c r="C3317" s="80" t="s">
        <v>19</v>
      </c>
      <c r="D3317" s="80" t="s">
        <v>20</v>
      </c>
      <c r="E3317" s="80" t="s">
        <v>6894</v>
      </c>
      <c r="F3317" s="80" t="s">
        <v>7541</v>
      </c>
      <c r="G3317" s="80" t="s">
        <v>7716</v>
      </c>
      <c r="H3317" t="s">
        <v>7727</v>
      </c>
      <c r="I3317" s="50">
        <v>13.71</v>
      </c>
    </row>
    <row r="3318" spans="1:9" x14ac:dyDescent="0.2">
      <c r="A3318">
        <v>574692</v>
      </c>
      <c r="B3318" s="79">
        <v>7908011003252</v>
      </c>
      <c r="C3318" s="80" t="s">
        <v>19</v>
      </c>
      <c r="D3318" s="80" t="s">
        <v>20</v>
      </c>
      <c r="E3318" s="80" t="s">
        <v>6894</v>
      </c>
      <c r="F3318" s="80" t="s">
        <v>7541</v>
      </c>
      <c r="G3318" s="80" t="s">
        <v>7716</v>
      </c>
      <c r="H3318" t="s">
        <v>7728</v>
      </c>
      <c r="I3318" s="50">
        <v>15.22</v>
      </c>
    </row>
    <row r="3319" spans="1:9" x14ac:dyDescent="0.2">
      <c r="A3319">
        <v>574695</v>
      </c>
      <c r="B3319" s="79">
        <v>7908011003269</v>
      </c>
      <c r="C3319" s="80" t="s">
        <v>19</v>
      </c>
      <c r="D3319" s="80" t="s">
        <v>20</v>
      </c>
      <c r="E3319" s="80" t="s">
        <v>6894</v>
      </c>
      <c r="F3319" s="80" t="s">
        <v>7541</v>
      </c>
      <c r="G3319" s="80" t="s">
        <v>7716</v>
      </c>
      <c r="H3319" t="s">
        <v>7729</v>
      </c>
      <c r="I3319" s="50">
        <v>21.66</v>
      </c>
    </row>
    <row r="3320" spans="1:9" x14ac:dyDescent="0.2">
      <c r="A3320">
        <v>561012</v>
      </c>
      <c r="B3320" s="79">
        <v>7908011022185</v>
      </c>
      <c r="C3320" s="80" t="s">
        <v>19</v>
      </c>
      <c r="D3320" s="80" t="s">
        <v>20</v>
      </c>
      <c r="E3320" s="80" t="s">
        <v>6894</v>
      </c>
      <c r="F3320" s="80" t="s">
        <v>7541</v>
      </c>
      <c r="G3320" s="80" t="s">
        <v>7716</v>
      </c>
      <c r="H3320" t="s">
        <v>7719</v>
      </c>
      <c r="I3320" s="50">
        <v>22.34</v>
      </c>
    </row>
    <row r="3321" spans="1:9" x14ac:dyDescent="0.2">
      <c r="A3321">
        <v>561030</v>
      </c>
      <c r="B3321" s="79">
        <v>7908011020006</v>
      </c>
      <c r="C3321" s="80" t="s">
        <v>19</v>
      </c>
      <c r="D3321" s="80" t="s">
        <v>20</v>
      </c>
      <c r="E3321" s="80" t="s">
        <v>6894</v>
      </c>
      <c r="F3321" s="80" t="s">
        <v>7541</v>
      </c>
      <c r="G3321" s="80" t="s">
        <v>7716</v>
      </c>
      <c r="H3321" t="s">
        <v>14028</v>
      </c>
      <c r="I3321" s="50">
        <v>4.2</v>
      </c>
    </row>
    <row r="3322" spans="1:9" x14ac:dyDescent="0.2">
      <c r="A3322">
        <v>574656</v>
      </c>
      <c r="B3322" s="79">
        <v>7908011022420</v>
      </c>
      <c r="C3322" s="80" t="s">
        <v>19</v>
      </c>
      <c r="D3322" s="80" t="s">
        <v>20</v>
      </c>
      <c r="E3322" s="80" t="s">
        <v>6894</v>
      </c>
      <c r="F3322" s="80" t="s">
        <v>7541</v>
      </c>
      <c r="G3322" s="80" t="s">
        <v>7716</v>
      </c>
      <c r="H3322" t="s">
        <v>7726</v>
      </c>
      <c r="I3322" s="50">
        <v>3.99</v>
      </c>
    </row>
    <row r="3323" spans="1:9" x14ac:dyDescent="0.2">
      <c r="A3323">
        <v>574689</v>
      </c>
      <c r="B3323" s="79">
        <v>7908011022451</v>
      </c>
      <c r="C3323" s="80" t="s">
        <v>19</v>
      </c>
      <c r="D3323" s="80" t="s">
        <v>20</v>
      </c>
      <c r="E3323" s="80" t="s">
        <v>6894</v>
      </c>
      <c r="F3323" s="80" t="s">
        <v>7541</v>
      </c>
      <c r="G3323" s="80" t="s">
        <v>7716</v>
      </c>
      <c r="H3323" t="s">
        <v>14029</v>
      </c>
      <c r="I3323" s="50">
        <v>3.99</v>
      </c>
    </row>
    <row r="3324" spans="1:9" x14ac:dyDescent="0.2">
      <c r="A3324">
        <v>574704</v>
      </c>
      <c r="B3324" s="79">
        <v>7908011022482</v>
      </c>
      <c r="C3324" s="80" t="s">
        <v>19</v>
      </c>
      <c r="D3324" s="80" t="s">
        <v>20</v>
      </c>
      <c r="E3324" s="80" t="s">
        <v>6894</v>
      </c>
      <c r="F3324" s="80" t="s">
        <v>7541</v>
      </c>
      <c r="G3324" s="80" t="s">
        <v>7716</v>
      </c>
      <c r="H3324" t="s">
        <v>7723</v>
      </c>
      <c r="I3324" s="50">
        <v>55.41</v>
      </c>
    </row>
    <row r="3325" spans="1:9" x14ac:dyDescent="0.2">
      <c r="A3325">
        <v>561032</v>
      </c>
      <c r="B3325" s="79">
        <v>7908011008646</v>
      </c>
      <c r="C3325" s="80" t="s">
        <v>19</v>
      </c>
      <c r="D3325" s="80" t="s">
        <v>20</v>
      </c>
      <c r="E3325" s="80" t="s">
        <v>6894</v>
      </c>
      <c r="F3325" s="80" t="s">
        <v>7541</v>
      </c>
      <c r="G3325" s="80" t="s">
        <v>7716</v>
      </c>
      <c r="H3325" t="s">
        <v>7724</v>
      </c>
      <c r="I3325" s="50">
        <v>13.06</v>
      </c>
    </row>
    <row r="3326" spans="1:9" x14ac:dyDescent="0.2">
      <c r="A3326">
        <v>561033</v>
      </c>
      <c r="B3326" s="79">
        <v>7908011008639</v>
      </c>
      <c r="C3326" s="80" t="s">
        <v>19</v>
      </c>
      <c r="D3326" s="80" t="s">
        <v>20</v>
      </c>
      <c r="E3326" s="80" t="s">
        <v>6894</v>
      </c>
      <c r="F3326" s="80" t="s">
        <v>7541</v>
      </c>
      <c r="G3326" s="80" t="s">
        <v>7716</v>
      </c>
      <c r="H3326" t="s">
        <v>7725</v>
      </c>
      <c r="I3326" s="50">
        <v>14.66</v>
      </c>
    </row>
    <row r="3327" spans="1:9" x14ac:dyDescent="0.2">
      <c r="A3327">
        <v>561003</v>
      </c>
      <c r="B3327" s="79">
        <v>7899619906895</v>
      </c>
      <c r="C3327" s="80" t="s">
        <v>19</v>
      </c>
      <c r="D3327" s="80" t="s">
        <v>20</v>
      </c>
      <c r="E3327" s="80" t="s">
        <v>6894</v>
      </c>
      <c r="F3327" s="80" t="s">
        <v>7541</v>
      </c>
      <c r="G3327" s="80" t="s">
        <v>7716</v>
      </c>
      <c r="H3327" t="s">
        <v>7717</v>
      </c>
      <c r="I3327" s="50">
        <v>35.17</v>
      </c>
    </row>
    <row r="3328" spans="1:9" x14ac:dyDescent="0.2">
      <c r="A3328">
        <v>561008</v>
      </c>
      <c r="B3328" s="79">
        <v>7899619906918</v>
      </c>
      <c r="C3328" s="80" t="s">
        <v>19</v>
      </c>
      <c r="D3328" s="80" t="s">
        <v>20</v>
      </c>
      <c r="E3328" s="80" t="s">
        <v>6894</v>
      </c>
      <c r="F3328" s="80" t="s">
        <v>7541</v>
      </c>
      <c r="G3328" s="80" t="s">
        <v>7716</v>
      </c>
      <c r="H3328" t="s">
        <v>7718</v>
      </c>
      <c r="I3328" s="50">
        <v>30.54</v>
      </c>
    </row>
    <row r="3329" spans="1:9" x14ac:dyDescent="0.2">
      <c r="A3329">
        <v>311584</v>
      </c>
      <c r="B3329" s="79">
        <v>7896359017959</v>
      </c>
      <c r="C3329" s="80" t="s">
        <v>19</v>
      </c>
      <c r="D3329" s="80" t="s">
        <v>20</v>
      </c>
      <c r="E3329" s="80" t="s">
        <v>6894</v>
      </c>
      <c r="F3329" s="80" t="s">
        <v>7541</v>
      </c>
      <c r="G3329" s="80" t="s">
        <v>7758</v>
      </c>
      <c r="H3329" t="s">
        <v>7759</v>
      </c>
      <c r="I3329" s="50">
        <v>4.95</v>
      </c>
    </row>
    <row r="3330" spans="1:9" x14ac:dyDescent="0.2">
      <c r="A3330">
        <v>574000</v>
      </c>
      <c r="B3330" s="79">
        <v>7908538122474</v>
      </c>
      <c r="C3330" s="80" t="s">
        <v>19</v>
      </c>
      <c r="D3330" s="80" t="s">
        <v>20</v>
      </c>
      <c r="E3330" s="80" t="s">
        <v>6894</v>
      </c>
      <c r="F3330" s="80" t="s">
        <v>7541</v>
      </c>
      <c r="G3330" s="80" t="s">
        <v>6903</v>
      </c>
      <c r="H3330" t="s">
        <v>7668</v>
      </c>
      <c r="I3330" s="50">
        <v>0.01</v>
      </c>
    </row>
    <row r="3331" spans="1:9" x14ac:dyDescent="0.2">
      <c r="A3331">
        <v>574322</v>
      </c>
      <c r="B3331" s="79">
        <v>7908538120852</v>
      </c>
      <c r="C3331" s="80" t="s">
        <v>19</v>
      </c>
      <c r="D3331" s="80" t="s">
        <v>20</v>
      </c>
      <c r="E3331" s="80" t="s">
        <v>6894</v>
      </c>
      <c r="F3331" s="80" t="s">
        <v>7541</v>
      </c>
      <c r="G3331" s="80" t="s">
        <v>6903</v>
      </c>
      <c r="H3331" t="s">
        <v>7665</v>
      </c>
      <c r="I3331" s="50">
        <v>188.67</v>
      </c>
    </row>
    <row r="3332" spans="1:9" x14ac:dyDescent="0.2">
      <c r="A3332">
        <v>574333</v>
      </c>
      <c r="B3332" s="79">
        <v>7908538122061</v>
      </c>
      <c r="C3332" s="80" t="s">
        <v>19</v>
      </c>
      <c r="D3332" s="80" t="s">
        <v>20</v>
      </c>
      <c r="E3332" s="80" t="s">
        <v>6894</v>
      </c>
      <c r="F3332" s="80" t="s">
        <v>7541</v>
      </c>
      <c r="G3332" s="80" t="s">
        <v>6903</v>
      </c>
      <c r="H3332" t="s">
        <v>7666</v>
      </c>
      <c r="I3332" s="50">
        <v>199.95</v>
      </c>
    </row>
    <row r="3333" spans="1:9" x14ac:dyDescent="0.2">
      <c r="A3333">
        <v>574346</v>
      </c>
      <c r="B3333" s="79">
        <v>7908538120883</v>
      </c>
      <c r="C3333" s="80" t="s">
        <v>19</v>
      </c>
      <c r="D3333" s="80" t="s">
        <v>20</v>
      </c>
      <c r="E3333" s="80" t="s">
        <v>6894</v>
      </c>
      <c r="F3333" s="80" t="s">
        <v>7541</v>
      </c>
      <c r="G3333" s="80" t="s">
        <v>6903</v>
      </c>
      <c r="H3333" t="s">
        <v>7667</v>
      </c>
      <c r="I3333" s="50">
        <v>198.32</v>
      </c>
    </row>
    <row r="3334" spans="1:9" x14ac:dyDescent="0.2">
      <c r="A3334">
        <v>573644</v>
      </c>
      <c r="B3334" s="79">
        <v>7908538107686</v>
      </c>
      <c r="C3334" s="80" t="s">
        <v>19</v>
      </c>
      <c r="D3334" s="80" t="s">
        <v>20</v>
      </c>
      <c r="E3334" s="80" t="s">
        <v>6894</v>
      </c>
      <c r="F3334" s="80" t="s">
        <v>7541</v>
      </c>
      <c r="G3334" s="80" t="s">
        <v>6903</v>
      </c>
      <c r="H3334" t="s">
        <v>14030</v>
      </c>
      <c r="I3334" s="50">
        <v>25.51</v>
      </c>
    </row>
    <row r="3335" spans="1:9" x14ac:dyDescent="0.2">
      <c r="A3335">
        <v>449404</v>
      </c>
      <c r="B3335" s="79">
        <v>7899655091791</v>
      </c>
      <c r="C3335" s="80" t="s">
        <v>19</v>
      </c>
      <c r="D3335" s="80" t="s">
        <v>20</v>
      </c>
      <c r="E3335" s="80" t="s">
        <v>6894</v>
      </c>
      <c r="F3335" s="80" t="s">
        <v>7541</v>
      </c>
      <c r="G3335" s="80" t="s">
        <v>6971</v>
      </c>
      <c r="H3335" t="s">
        <v>14031</v>
      </c>
      <c r="I3335" s="50">
        <v>15.39</v>
      </c>
    </row>
    <row r="3336" spans="1:9" x14ac:dyDescent="0.2">
      <c r="A3336">
        <v>339205</v>
      </c>
      <c r="B3336" s="79">
        <v>7899655025369</v>
      </c>
      <c r="C3336" s="80" t="s">
        <v>19</v>
      </c>
      <c r="D3336" s="80" t="s">
        <v>20</v>
      </c>
      <c r="E3336" s="80" t="s">
        <v>6894</v>
      </c>
      <c r="F3336" s="80" t="s">
        <v>7541</v>
      </c>
      <c r="G3336" s="80" t="s">
        <v>6971</v>
      </c>
      <c r="H3336" t="s">
        <v>14032</v>
      </c>
      <c r="I3336" s="50">
        <v>13.95</v>
      </c>
    </row>
    <row r="3337" spans="1:9" x14ac:dyDescent="0.2">
      <c r="A3337">
        <v>393878</v>
      </c>
      <c r="B3337" s="79">
        <v>7898964200795</v>
      </c>
      <c r="C3337" s="80" t="s">
        <v>19</v>
      </c>
      <c r="D3337" s="80" t="s">
        <v>20</v>
      </c>
      <c r="E3337" s="80" t="s">
        <v>6894</v>
      </c>
      <c r="F3337" s="80" t="s">
        <v>7541</v>
      </c>
      <c r="G3337" s="80" t="s">
        <v>7669</v>
      </c>
      <c r="H3337" t="s">
        <v>7677</v>
      </c>
      <c r="I3337" s="50">
        <v>12.48</v>
      </c>
    </row>
    <row r="3338" spans="1:9" x14ac:dyDescent="0.2">
      <c r="A3338">
        <v>393869</v>
      </c>
      <c r="B3338" s="79">
        <v>7898964200122</v>
      </c>
      <c r="C3338" s="80" t="s">
        <v>19</v>
      </c>
      <c r="D3338" s="80" t="s">
        <v>20</v>
      </c>
      <c r="E3338" s="80" t="s">
        <v>6894</v>
      </c>
      <c r="F3338" s="80" t="s">
        <v>7541</v>
      </c>
      <c r="G3338" s="80" t="s">
        <v>7669</v>
      </c>
      <c r="H3338" t="s">
        <v>7674</v>
      </c>
      <c r="I3338" s="50">
        <v>16.82</v>
      </c>
    </row>
    <row r="3339" spans="1:9" x14ac:dyDescent="0.2">
      <c r="A3339">
        <v>395705</v>
      </c>
      <c r="B3339" s="79">
        <v>7898964200955</v>
      </c>
      <c r="C3339" s="80" t="s">
        <v>19</v>
      </c>
      <c r="D3339" s="80" t="s">
        <v>20</v>
      </c>
      <c r="E3339" s="80" t="s">
        <v>6894</v>
      </c>
      <c r="F3339" s="80" t="s">
        <v>7541</v>
      </c>
      <c r="G3339" s="80" t="s">
        <v>7669</v>
      </c>
      <c r="H3339" t="s">
        <v>14033</v>
      </c>
      <c r="I3339" s="50">
        <v>13.19</v>
      </c>
    </row>
    <row r="3340" spans="1:9" x14ac:dyDescent="0.2">
      <c r="A3340">
        <v>545110</v>
      </c>
      <c r="B3340" s="79">
        <v>7908399146374</v>
      </c>
      <c r="C3340" s="80" t="s">
        <v>19</v>
      </c>
      <c r="D3340" s="80" t="s">
        <v>20</v>
      </c>
      <c r="E3340" s="80" t="s">
        <v>6894</v>
      </c>
      <c r="F3340" s="80" t="s">
        <v>7541</v>
      </c>
      <c r="G3340" s="80" t="s">
        <v>7669</v>
      </c>
      <c r="H3340" t="s">
        <v>7683</v>
      </c>
      <c r="I3340" s="50">
        <v>14.18</v>
      </c>
    </row>
    <row r="3341" spans="1:9" x14ac:dyDescent="0.2">
      <c r="A3341">
        <v>393873</v>
      </c>
      <c r="B3341" s="79">
        <v>7898964200146</v>
      </c>
      <c r="C3341" s="80" t="s">
        <v>19</v>
      </c>
      <c r="D3341" s="80" t="s">
        <v>20</v>
      </c>
      <c r="E3341" s="80" t="s">
        <v>6894</v>
      </c>
      <c r="F3341" s="80" t="s">
        <v>7541</v>
      </c>
      <c r="G3341" s="80" t="s">
        <v>7669</v>
      </c>
      <c r="H3341" t="s">
        <v>7675</v>
      </c>
      <c r="I3341" s="50">
        <v>10.19</v>
      </c>
    </row>
    <row r="3342" spans="1:9" x14ac:dyDescent="0.2">
      <c r="A3342">
        <v>393875</v>
      </c>
      <c r="B3342" s="79">
        <v>7898964200948</v>
      </c>
      <c r="C3342" s="80" t="s">
        <v>19</v>
      </c>
      <c r="D3342" s="80" t="s">
        <v>20</v>
      </c>
      <c r="E3342" s="80" t="s">
        <v>6894</v>
      </c>
      <c r="F3342" s="80" t="s">
        <v>7541</v>
      </c>
      <c r="G3342" s="80" t="s">
        <v>7669</v>
      </c>
      <c r="H3342" t="s">
        <v>7676</v>
      </c>
      <c r="I3342" s="50">
        <v>19.79</v>
      </c>
    </row>
    <row r="3343" spans="1:9" x14ac:dyDescent="0.2">
      <c r="A3343">
        <v>476173</v>
      </c>
      <c r="B3343" s="79">
        <v>7898966464218</v>
      </c>
      <c r="C3343" s="80" t="s">
        <v>19</v>
      </c>
      <c r="D3343" s="80" t="s">
        <v>20</v>
      </c>
      <c r="E3343" s="80" t="s">
        <v>6894</v>
      </c>
      <c r="F3343" s="80" t="s">
        <v>7541</v>
      </c>
      <c r="G3343" s="80" t="s">
        <v>7669</v>
      </c>
      <c r="H3343" t="s">
        <v>7681</v>
      </c>
      <c r="I3343" s="50">
        <v>23.26</v>
      </c>
    </row>
    <row r="3344" spans="1:9" x14ac:dyDescent="0.2">
      <c r="A3344">
        <v>508513</v>
      </c>
      <c r="B3344" s="79">
        <v>7908399145315</v>
      </c>
      <c r="C3344" s="80" t="s">
        <v>19</v>
      </c>
      <c r="D3344" s="80" t="s">
        <v>20</v>
      </c>
      <c r="E3344" s="80" t="s">
        <v>6894</v>
      </c>
      <c r="F3344" s="80" t="s">
        <v>7541</v>
      </c>
      <c r="G3344" s="80" t="s">
        <v>7669</v>
      </c>
      <c r="H3344" t="s">
        <v>7682</v>
      </c>
      <c r="I3344" s="50">
        <v>10.3</v>
      </c>
    </row>
    <row r="3345" spans="1:9" x14ac:dyDescent="0.2">
      <c r="A3345">
        <v>394399</v>
      </c>
      <c r="B3345" s="79">
        <v>7898964200788</v>
      </c>
      <c r="C3345" s="80" t="s">
        <v>19</v>
      </c>
      <c r="D3345" s="80" t="s">
        <v>20</v>
      </c>
      <c r="E3345" s="80" t="s">
        <v>6894</v>
      </c>
      <c r="F3345" s="80" t="s">
        <v>7541</v>
      </c>
      <c r="G3345" s="80" t="s">
        <v>7669</v>
      </c>
      <c r="H3345" t="s">
        <v>7678</v>
      </c>
      <c r="I3345" s="50">
        <v>19.39</v>
      </c>
    </row>
    <row r="3346" spans="1:9" x14ac:dyDescent="0.2">
      <c r="A3346">
        <v>545101</v>
      </c>
      <c r="B3346" s="79">
        <v>7908399146138</v>
      </c>
      <c r="C3346" s="80" t="s">
        <v>19</v>
      </c>
      <c r="D3346" s="80" t="s">
        <v>20</v>
      </c>
      <c r="E3346" s="80" t="s">
        <v>6894</v>
      </c>
      <c r="F3346" s="80" t="s">
        <v>7541</v>
      </c>
      <c r="G3346" s="80" t="s">
        <v>7669</v>
      </c>
      <c r="H3346" t="s">
        <v>14034</v>
      </c>
      <c r="I3346" s="50">
        <v>22.85</v>
      </c>
    </row>
    <row r="3347" spans="1:9" x14ac:dyDescent="0.2">
      <c r="A3347">
        <v>574040</v>
      </c>
      <c r="B3347" s="79">
        <v>7908399146671</v>
      </c>
      <c r="C3347" s="80" t="s">
        <v>19</v>
      </c>
      <c r="D3347" s="80" t="s">
        <v>20</v>
      </c>
      <c r="E3347" s="80" t="s">
        <v>6894</v>
      </c>
      <c r="F3347" s="80" t="s">
        <v>7541</v>
      </c>
      <c r="G3347" s="80" t="s">
        <v>7669</v>
      </c>
      <c r="H3347" t="s">
        <v>7684</v>
      </c>
      <c r="I3347" s="50">
        <v>24.95</v>
      </c>
    </row>
    <row r="3348" spans="1:9" x14ac:dyDescent="0.2">
      <c r="A3348">
        <v>393141</v>
      </c>
      <c r="B3348" s="79">
        <v>7898964200238</v>
      </c>
      <c r="C3348" s="80" t="s">
        <v>19</v>
      </c>
      <c r="D3348" s="80" t="s">
        <v>20</v>
      </c>
      <c r="E3348" s="80" t="s">
        <v>6894</v>
      </c>
      <c r="F3348" s="80" t="s">
        <v>7541</v>
      </c>
      <c r="G3348" s="80" t="s">
        <v>7669</v>
      </c>
      <c r="H3348" t="s">
        <v>7673</v>
      </c>
      <c r="I3348" s="50">
        <v>14.78</v>
      </c>
    </row>
    <row r="3349" spans="1:9" x14ac:dyDescent="0.2">
      <c r="A3349">
        <v>393116</v>
      </c>
      <c r="B3349" s="79">
        <v>7898964200719</v>
      </c>
      <c r="C3349" s="80" t="s">
        <v>19</v>
      </c>
      <c r="D3349" s="80" t="s">
        <v>20</v>
      </c>
      <c r="E3349" s="80" t="s">
        <v>6894</v>
      </c>
      <c r="F3349" s="80" t="s">
        <v>7541</v>
      </c>
      <c r="G3349" s="80" t="s">
        <v>7669</v>
      </c>
      <c r="H3349" t="s">
        <v>7670</v>
      </c>
      <c r="I3349" s="50">
        <v>26.72</v>
      </c>
    </row>
    <row r="3350" spans="1:9" x14ac:dyDescent="0.2">
      <c r="A3350">
        <v>476164</v>
      </c>
      <c r="B3350" s="79">
        <v>7908399124037</v>
      </c>
      <c r="C3350" s="80" t="s">
        <v>19</v>
      </c>
      <c r="D3350" s="80" t="s">
        <v>20</v>
      </c>
      <c r="E3350" s="80" t="s">
        <v>6894</v>
      </c>
      <c r="F3350" s="80" t="s">
        <v>7541</v>
      </c>
      <c r="G3350" s="80" t="s">
        <v>7669</v>
      </c>
      <c r="H3350" t="s">
        <v>7680</v>
      </c>
      <c r="I3350" s="50">
        <v>25.6</v>
      </c>
    </row>
    <row r="3351" spans="1:9" x14ac:dyDescent="0.2">
      <c r="A3351">
        <v>466641</v>
      </c>
      <c r="B3351" s="79">
        <v>7908399124778</v>
      </c>
      <c r="C3351" s="80" t="s">
        <v>19</v>
      </c>
      <c r="D3351" s="80" t="s">
        <v>20</v>
      </c>
      <c r="E3351" s="80" t="s">
        <v>6894</v>
      </c>
      <c r="F3351" s="80" t="s">
        <v>7541</v>
      </c>
      <c r="G3351" s="80" t="s">
        <v>7669</v>
      </c>
      <c r="H3351" t="s">
        <v>14035</v>
      </c>
      <c r="I3351" s="50">
        <v>35.39</v>
      </c>
    </row>
    <row r="3352" spans="1:9" x14ac:dyDescent="0.2">
      <c r="A3352">
        <v>466647</v>
      </c>
      <c r="B3352" s="79">
        <v>7908399124785</v>
      </c>
      <c r="C3352" s="80" t="s">
        <v>19</v>
      </c>
      <c r="D3352" s="80" t="s">
        <v>20</v>
      </c>
      <c r="E3352" s="80" t="s">
        <v>6894</v>
      </c>
      <c r="F3352" s="80" t="s">
        <v>7541</v>
      </c>
      <c r="G3352" s="80" t="s">
        <v>7669</v>
      </c>
      <c r="H3352" t="s">
        <v>7679</v>
      </c>
      <c r="I3352" s="50">
        <v>41.56</v>
      </c>
    </row>
    <row r="3353" spans="1:9" x14ac:dyDescent="0.2">
      <c r="A3353">
        <v>393128</v>
      </c>
      <c r="B3353" s="79">
        <v>7898964200009</v>
      </c>
      <c r="C3353" s="80" t="s">
        <v>19</v>
      </c>
      <c r="D3353" s="80" t="s">
        <v>20</v>
      </c>
      <c r="E3353" s="80" t="s">
        <v>6894</v>
      </c>
      <c r="F3353" s="80" t="s">
        <v>7541</v>
      </c>
      <c r="G3353" s="80" t="s">
        <v>7669</v>
      </c>
      <c r="H3353" t="s">
        <v>7671</v>
      </c>
      <c r="I3353" s="50">
        <v>48.75</v>
      </c>
    </row>
    <row r="3354" spans="1:9" x14ac:dyDescent="0.2">
      <c r="A3354">
        <v>393132</v>
      </c>
      <c r="B3354" s="79">
        <v>7898964200856</v>
      </c>
      <c r="C3354" s="80" t="s">
        <v>19</v>
      </c>
      <c r="D3354" s="80" t="s">
        <v>20</v>
      </c>
      <c r="E3354" s="80" t="s">
        <v>6894</v>
      </c>
      <c r="F3354" s="80" t="s">
        <v>7541</v>
      </c>
      <c r="G3354" s="80" t="s">
        <v>7669</v>
      </c>
      <c r="H3354" t="s">
        <v>7672</v>
      </c>
      <c r="I3354" s="50">
        <v>41.79</v>
      </c>
    </row>
    <row r="3355" spans="1:9" x14ac:dyDescent="0.2">
      <c r="A3355">
        <v>508565</v>
      </c>
      <c r="B3355" s="79">
        <v>7899887409944</v>
      </c>
      <c r="C3355" s="80" t="s">
        <v>19</v>
      </c>
      <c r="D3355" s="80" t="s">
        <v>20</v>
      </c>
      <c r="E3355" s="80" t="s">
        <v>6894</v>
      </c>
      <c r="F3355" s="80" t="s">
        <v>7541</v>
      </c>
      <c r="G3355" s="80" t="s">
        <v>14036</v>
      </c>
      <c r="H3355" t="s">
        <v>14037</v>
      </c>
      <c r="I3355" s="50">
        <v>7.08</v>
      </c>
    </row>
    <row r="3356" spans="1:9" x14ac:dyDescent="0.2">
      <c r="A3356">
        <v>524535</v>
      </c>
      <c r="B3356" s="79">
        <v>7899676514200</v>
      </c>
      <c r="C3356" s="80" t="s">
        <v>19</v>
      </c>
      <c r="D3356" s="80" t="s">
        <v>20</v>
      </c>
      <c r="E3356" s="80" t="s">
        <v>6894</v>
      </c>
      <c r="F3356" s="80" t="s">
        <v>7541</v>
      </c>
      <c r="G3356" s="80" t="s">
        <v>7713</v>
      </c>
      <c r="H3356" t="s">
        <v>14038</v>
      </c>
      <c r="I3356" s="50">
        <v>10.34</v>
      </c>
    </row>
    <row r="3357" spans="1:9" x14ac:dyDescent="0.2">
      <c r="A3357">
        <v>524541</v>
      </c>
      <c r="B3357" s="79">
        <v>7899676514194</v>
      </c>
      <c r="C3357" s="80" t="s">
        <v>19</v>
      </c>
      <c r="D3357" s="80" t="s">
        <v>20</v>
      </c>
      <c r="E3357" s="80" t="s">
        <v>6894</v>
      </c>
      <c r="F3357" s="80" t="s">
        <v>7541</v>
      </c>
      <c r="G3357" s="80" t="s">
        <v>7713</v>
      </c>
      <c r="H3357" t="s">
        <v>7714</v>
      </c>
      <c r="I3357" s="50">
        <v>12.63</v>
      </c>
    </row>
    <row r="3358" spans="1:9" x14ac:dyDescent="0.2">
      <c r="A3358">
        <v>534434</v>
      </c>
      <c r="B3358" s="79">
        <v>7899676514392</v>
      </c>
      <c r="C3358" s="80" t="s">
        <v>19</v>
      </c>
      <c r="D3358" s="80" t="s">
        <v>20</v>
      </c>
      <c r="E3358" s="80" t="s">
        <v>6894</v>
      </c>
      <c r="F3358" s="80" t="s">
        <v>7541</v>
      </c>
      <c r="G3358" s="80" t="s">
        <v>7713</v>
      </c>
      <c r="H3358" t="s">
        <v>7715</v>
      </c>
      <c r="I3358" s="50">
        <v>9.17</v>
      </c>
    </row>
    <row r="3359" spans="1:9" x14ac:dyDescent="0.2">
      <c r="A3359">
        <v>575639</v>
      </c>
      <c r="B3359" s="79">
        <v>8939116498536</v>
      </c>
      <c r="C3359" s="80" t="s">
        <v>19</v>
      </c>
      <c r="D3359" s="80" t="s">
        <v>20</v>
      </c>
      <c r="E3359" s="80" t="s">
        <v>6894</v>
      </c>
      <c r="F3359" s="80" t="s">
        <v>7541</v>
      </c>
      <c r="G3359" s="80" t="s">
        <v>7744</v>
      </c>
      <c r="H3359" t="s">
        <v>7745</v>
      </c>
      <c r="I3359" s="50">
        <v>4.54</v>
      </c>
    </row>
    <row r="3360" spans="1:9" x14ac:dyDescent="0.2">
      <c r="A3360">
        <v>547606</v>
      </c>
      <c r="B3360" s="79">
        <v>8906139180984</v>
      </c>
      <c r="C3360" s="80" t="s">
        <v>19</v>
      </c>
      <c r="D3360" s="80" t="s">
        <v>20</v>
      </c>
      <c r="E3360" s="80" t="s">
        <v>6894</v>
      </c>
      <c r="F3360" s="80" t="s">
        <v>7541</v>
      </c>
      <c r="G3360" s="80" t="s">
        <v>7744</v>
      </c>
      <c r="H3360" t="s">
        <v>14039</v>
      </c>
      <c r="I3360" s="50">
        <v>4.54</v>
      </c>
    </row>
    <row r="3361" spans="1:9" x14ac:dyDescent="0.2">
      <c r="A3361">
        <v>569317</v>
      </c>
      <c r="B3361" s="79">
        <v>4240302480322</v>
      </c>
      <c r="C3361" s="80" t="s">
        <v>19</v>
      </c>
      <c r="D3361" s="80" t="s">
        <v>20</v>
      </c>
      <c r="E3361" s="80" t="s">
        <v>6894</v>
      </c>
      <c r="F3361" s="80" t="s">
        <v>7541</v>
      </c>
      <c r="G3361" s="80" t="s">
        <v>7730</v>
      </c>
      <c r="H3361" t="s">
        <v>14040</v>
      </c>
      <c r="I3361" s="50">
        <v>6.62</v>
      </c>
    </row>
    <row r="3362" spans="1:9" x14ac:dyDescent="0.2">
      <c r="A3362">
        <v>569332</v>
      </c>
      <c r="B3362" s="79">
        <v>4240302480384</v>
      </c>
      <c r="C3362" s="80" t="s">
        <v>19</v>
      </c>
      <c r="D3362" s="80" t="s">
        <v>20</v>
      </c>
      <c r="E3362" s="80" t="s">
        <v>6894</v>
      </c>
      <c r="F3362" s="80" t="s">
        <v>7541</v>
      </c>
      <c r="G3362" s="80" t="s">
        <v>7730</v>
      </c>
      <c r="H3362" t="s">
        <v>14041</v>
      </c>
      <c r="I3362" s="50">
        <v>17.440000000000001</v>
      </c>
    </row>
    <row r="3363" spans="1:9" x14ac:dyDescent="0.2">
      <c r="A3363">
        <v>569334</v>
      </c>
      <c r="B3363" s="79">
        <v>4240302480377</v>
      </c>
      <c r="C3363" s="80" t="s">
        <v>19</v>
      </c>
      <c r="D3363" s="80" t="s">
        <v>20</v>
      </c>
      <c r="E3363" s="80" t="s">
        <v>6894</v>
      </c>
      <c r="F3363" s="80" t="s">
        <v>7541</v>
      </c>
      <c r="G3363" s="80" t="s">
        <v>7730</v>
      </c>
      <c r="H3363" t="s">
        <v>14042</v>
      </c>
      <c r="I3363" s="50">
        <v>18.02</v>
      </c>
    </row>
    <row r="3364" spans="1:9" x14ac:dyDescent="0.2">
      <c r="A3364">
        <v>569337</v>
      </c>
      <c r="B3364" s="79">
        <v>4240302480360</v>
      </c>
      <c r="C3364" s="80" t="s">
        <v>19</v>
      </c>
      <c r="D3364" s="80" t="s">
        <v>20</v>
      </c>
      <c r="E3364" s="80" t="s">
        <v>6894</v>
      </c>
      <c r="F3364" s="80" t="s">
        <v>7541</v>
      </c>
      <c r="G3364" s="80" t="s">
        <v>7730</v>
      </c>
      <c r="H3364" t="s">
        <v>14043</v>
      </c>
      <c r="I3364" s="50">
        <v>22.42</v>
      </c>
    </row>
    <row r="3365" spans="1:9" x14ac:dyDescent="0.2">
      <c r="A3365">
        <v>569338</v>
      </c>
      <c r="B3365" s="79">
        <v>4240302480353</v>
      </c>
      <c r="C3365" s="80" t="s">
        <v>19</v>
      </c>
      <c r="D3365" s="80" t="s">
        <v>20</v>
      </c>
      <c r="E3365" s="80" t="s">
        <v>6894</v>
      </c>
      <c r="F3365" s="80" t="s">
        <v>7541</v>
      </c>
      <c r="G3365" s="80" t="s">
        <v>7730</v>
      </c>
      <c r="H3365" t="s">
        <v>7741</v>
      </c>
      <c r="I3365" s="50">
        <v>17.32</v>
      </c>
    </row>
    <row r="3366" spans="1:9" x14ac:dyDescent="0.2">
      <c r="A3366">
        <v>569339</v>
      </c>
      <c r="B3366" s="79">
        <v>4240302480339</v>
      </c>
      <c r="C3366" s="80" t="s">
        <v>19</v>
      </c>
      <c r="D3366" s="80" t="s">
        <v>20</v>
      </c>
      <c r="E3366" s="80" t="s">
        <v>6894</v>
      </c>
      <c r="F3366" s="80" t="s">
        <v>7541</v>
      </c>
      <c r="G3366" s="80" t="s">
        <v>7730</v>
      </c>
      <c r="H3366" t="s">
        <v>14044</v>
      </c>
      <c r="I3366" s="50">
        <v>6.34</v>
      </c>
    </row>
    <row r="3367" spans="1:9" x14ac:dyDescent="0.2">
      <c r="A3367">
        <v>592758</v>
      </c>
      <c r="B3367" s="79">
        <v>7898578191939</v>
      </c>
      <c r="C3367" s="80" t="s">
        <v>19</v>
      </c>
      <c r="D3367" s="80" t="s">
        <v>20</v>
      </c>
      <c r="E3367" s="80" t="s">
        <v>6894</v>
      </c>
      <c r="F3367" s="80" t="s">
        <v>7541</v>
      </c>
      <c r="G3367" s="80" t="s">
        <v>3648</v>
      </c>
      <c r="H3367" t="s">
        <v>7747</v>
      </c>
      <c r="I3367" s="50">
        <v>18.260000000000002</v>
      </c>
    </row>
    <row r="3368" spans="1:9" x14ac:dyDescent="0.2">
      <c r="A3368">
        <v>592763</v>
      </c>
      <c r="B3368" s="79">
        <v>7898578191953</v>
      </c>
      <c r="C3368" s="80" t="s">
        <v>19</v>
      </c>
      <c r="D3368" s="80" t="s">
        <v>20</v>
      </c>
      <c r="E3368" s="80" t="s">
        <v>6894</v>
      </c>
      <c r="F3368" s="80" t="s">
        <v>7541</v>
      </c>
      <c r="G3368" s="80" t="s">
        <v>3648</v>
      </c>
      <c r="H3368" t="s">
        <v>7748</v>
      </c>
      <c r="I3368" s="50">
        <v>16.61</v>
      </c>
    </row>
    <row r="3369" spans="1:9" x14ac:dyDescent="0.2">
      <c r="A3369">
        <v>592778</v>
      </c>
      <c r="B3369" s="79">
        <v>7898578191977</v>
      </c>
      <c r="C3369" s="80" t="s">
        <v>19</v>
      </c>
      <c r="D3369" s="80" t="s">
        <v>20</v>
      </c>
      <c r="E3369" s="80" t="s">
        <v>6894</v>
      </c>
      <c r="F3369" s="80" t="s">
        <v>7541</v>
      </c>
      <c r="G3369" s="80" t="s">
        <v>3648</v>
      </c>
      <c r="H3369" t="s">
        <v>7749</v>
      </c>
      <c r="I3369" s="50">
        <v>16.61</v>
      </c>
    </row>
    <row r="3370" spans="1:9" x14ac:dyDescent="0.2">
      <c r="A3370">
        <v>592779</v>
      </c>
      <c r="B3370" s="79">
        <v>7898578191991</v>
      </c>
      <c r="C3370" s="80" t="s">
        <v>19</v>
      </c>
      <c r="D3370" s="80" t="s">
        <v>20</v>
      </c>
      <c r="E3370" s="80" t="s">
        <v>6894</v>
      </c>
      <c r="F3370" s="80" t="s">
        <v>7541</v>
      </c>
      <c r="G3370" s="80" t="s">
        <v>3648</v>
      </c>
      <c r="H3370" t="s">
        <v>7750</v>
      </c>
      <c r="I3370" s="50">
        <v>16.61</v>
      </c>
    </row>
    <row r="3371" spans="1:9" x14ac:dyDescent="0.2">
      <c r="A3371">
        <v>592781</v>
      </c>
      <c r="B3371" s="79">
        <v>7898578191892</v>
      </c>
      <c r="C3371" s="80" t="s">
        <v>19</v>
      </c>
      <c r="D3371" s="80" t="s">
        <v>20</v>
      </c>
      <c r="E3371" s="80" t="s">
        <v>6894</v>
      </c>
      <c r="F3371" s="80" t="s">
        <v>7541</v>
      </c>
      <c r="G3371" s="80" t="s">
        <v>3648</v>
      </c>
      <c r="H3371" t="s">
        <v>7751</v>
      </c>
      <c r="I3371" s="50">
        <v>9.5</v>
      </c>
    </row>
    <row r="3372" spans="1:9" x14ac:dyDescent="0.2">
      <c r="A3372">
        <v>592782</v>
      </c>
      <c r="B3372" s="79">
        <v>7898578191878</v>
      </c>
      <c r="C3372" s="80" t="s">
        <v>19</v>
      </c>
      <c r="D3372" s="80" t="s">
        <v>20</v>
      </c>
      <c r="E3372" s="80" t="s">
        <v>6894</v>
      </c>
      <c r="F3372" s="80" t="s">
        <v>7541</v>
      </c>
      <c r="G3372" s="80" t="s">
        <v>3648</v>
      </c>
      <c r="H3372" t="s">
        <v>7752</v>
      </c>
      <c r="I3372" s="50">
        <v>9.5</v>
      </c>
    </row>
    <row r="3373" spans="1:9" x14ac:dyDescent="0.2">
      <c r="A3373">
        <v>592784</v>
      </c>
      <c r="B3373" s="79">
        <v>7898578191854</v>
      </c>
      <c r="C3373" s="80" t="s">
        <v>19</v>
      </c>
      <c r="D3373" s="80" t="s">
        <v>20</v>
      </c>
      <c r="E3373" s="80" t="s">
        <v>6894</v>
      </c>
      <c r="F3373" s="80" t="s">
        <v>7541</v>
      </c>
      <c r="G3373" s="80" t="s">
        <v>3648</v>
      </c>
      <c r="H3373" t="s">
        <v>7753</v>
      </c>
      <c r="I3373" s="50">
        <v>9.5</v>
      </c>
    </row>
    <row r="3374" spans="1:9" x14ac:dyDescent="0.2">
      <c r="A3374">
        <v>592786</v>
      </c>
      <c r="B3374" s="79">
        <v>7898578191670</v>
      </c>
      <c r="C3374" s="80" t="s">
        <v>19</v>
      </c>
      <c r="D3374" s="80" t="s">
        <v>20</v>
      </c>
      <c r="E3374" s="80" t="s">
        <v>6894</v>
      </c>
      <c r="F3374" s="80" t="s">
        <v>7541</v>
      </c>
      <c r="G3374" s="80" t="s">
        <v>3648</v>
      </c>
      <c r="H3374" t="s">
        <v>7754</v>
      </c>
      <c r="I3374" s="50">
        <v>13.73</v>
      </c>
    </row>
    <row r="3375" spans="1:9" x14ac:dyDescent="0.2">
      <c r="A3375">
        <v>592788</v>
      </c>
      <c r="B3375" s="79">
        <v>7898578191656</v>
      </c>
      <c r="C3375" s="80" t="s">
        <v>19</v>
      </c>
      <c r="D3375" s="80" t="s">
        <v>20</v>
      </c>
      <c r="E3375" s="80" t="s">
        <v>6894</v>
      </c>
      <c r="F3375" s="80" t="s">
        <v>7541</v>
      </c>
      <c r="G3375" s="80" t="s">
        <v>3648</v>
      </c>
      <c r="H3375" t="s">
        <v>7755</v>
      </c>
      <c r="I3375" s="50">
        <v>13.73</v>
      </c>
    </row>
    <row r="3376" spans="1:9" x14ac:dyDescent="0.2">
      <c r="A3376">
        <v>592793</v>
      </c>
      <c r="B3376" s="79">
        <v>7898578191618</v>
      </c>
      <c r="C3376" s="80" t="s">
        <v>19</v>
      </c>
      <c r="D3376" s="80" t="s">
        <v>20</v>
      </c>
      <c r="E3376" s="80" t="s">
        <v>6894</v>
      </c>
      <c r="F3376" s="80" t="s">
        <v>7541</v>
      </c>
      <c r="G3376" s="80" t="s">
        <v>3648</v>
      </c>
      <c r="H3376" t="s">
        <v>7756</v>
      </c>
      <c r="I3376" s="50">
        <v>13.73</v>
      </c>
    </row>
    <row r="3377" spans="1:9" x14ac:dyDescent="0.2">
      <c r="A3377">
        <v>592801</v>
      </c>
      <c r="B3377" s="79">
        <v>7898578191632</v>
      </c>
      <c r="C3377" s="80" t="s">
        <v>19</v>
      </c>
      <c r="D3377" s="80" t="s">
        <v>20</v>
      </c>
      <c r="E3377" s="80" t="s">
        <v>6894</v>
      </c>
      <c r="F3377" s="80" t="s">
        <v>7541</v>
      </c>
      <c r="G3377" s="80" t="s">
        <v>3648</v>
      </c>
      <c r="H3377" t="s">
        <v>7757</v>
      </c>
      <c r="I3377" s="50">
        <v>13.73</v>
      </c>
    </row>
    <row r="3378" spans="1:9" x14ac:dyDescent="0.2">
      <c r="A3378">
        <v>532267</v>
      </c>
      <c r="B3378" s="79">
        <v>7899656708230</v>
      </c>
      <c r="C3378" s="80" t="s">
        <v>19</v>
      </c>
      <c r="D3378" s="80" t="s">
        <v>20</v>
      </c>
      <c r="E3378" s="80" t="s">
        <v>6894</v>
      </c>
      <c r="F3378" s="80" t="s">
        <v>8139</v>
      </c>
      <c r="G3378" s="80" t="s">
        <v>7705</v>
      </c>
      <c r="H3378" t="s">
        <v>8157</v>
      </c>
      <c r="I3378" s="50">
        <v>27.46</v>
      </c>
    </row>
    <row r="3379" spans="1:9" x14ac:dyDescent="0.2">
      <c r="A3379">
        <v>512753</v>
      </c>
      <c r="B3379" s="79">
        <v>7899656707509</v>
      </c>
      <c r="C3379" s="80" t="s">
        <v>19</v>
      </c>
      <c r="D3379" s="80" t="s">
        <v>20</v>
      </c>
      <c r="E3379" s="80" t="s">
        <v>6894</v>
      </c>
      <c r="F3379" s="80" t="s">
        <v>8139</v>
      </c>
      <c r="G3379" s="80" t="s">
        <v>7705</v>
      </c>
      <c r="H3379" t="s">
        <v>8140</v>
      </c>
      <c r="I3379" s="50">
        <v>21.11</v>
      </c>
    </row>
    <row r="3380" spans="1:9" x14ac:dyDescent="0.2">
      <c r="A3380">
        <v>512909</v>
      </c>
      <c r="B3380" s="79">
        <v>7899656707608</v>
      </c>
      <c r="C3380" s="80" t="s">
        <v>19</v>
      </c>
      <c r="D3380" s="80" t="s">
        <v>20</v>
      </c>
      <c r="E3380" s="80" t="s">
        <v>6894</v>
      </c>
      <c r="F3380" s="80" t="s">
        <v>8139</v>
      </c>
      <c r="G3380" s="80" t="s">
        <v>7705</v>
      </c>
      <c r="H3380" t="s">
        <v>14045</v>
      </c>
      <c r="I3380" s="50">
        <v>8.56</v>
      </c>
    </row>
    <row r="3381" spans="1:9" x14ac:dyDescent="0.2">
      <c r="A3381">
        <v>512913</v>
      </c>
      <c r="B3381" s="79">
        <v>7899656707615</v>
      </c>
      <c r="C3381" s="80" t="s">
        <v>19</v>
      </c>
      <c r="D3381" s="80" t="s">
        <v>20</v>
      </c>
      <c r="E3381" s="80" t="s">
        <v>6894</v>
      </c>
      <c r="F3381" s="80" t="s">
        <v>8139</v>
      </c>
      <c r="G3381" s="80" t="s">
        <v>7705</v>
      </c>
      <c r="H3381" t="s">
        <v>14046</v>
      </c>
      <c r="I3381" s="50">
        <v>10.050000000000001</v>
      </c>
    </row>
    <row r="3382" spans="1:9" x14ac:dyDescent="0.2">
      <c r="A3382">
        <v>512916</v>
      </c>
      <c r="B3382" s="79">
        <v>7899656707622</v>
      </c>
      <c r="C3382" s="80" t="s">
        <v>19</v>
      </c>
      <c r="D3382" s="80" t="s">
        <v>20</v>
      </c>
      <c r="E3382" s="80" t="s">
        <v>6894</v>
      </c>
      <c r="F3382" s="80" t="s">
        <v>8139</v>
      </c>
      <c r="G3382" s="80" t="s">
        <v>7705</v>
      </c>
      <c r="H3382" t="s">
        <v>14047</v>
      </c>
      <c r="I3382" s="50">
        <v>11.36</v>
      </c>
    </row>
    <row r="3383" spans="1:9" x14ac:dyDescent="0.2">
      <c r="A3383">
        <v>512920</v>
      </c>
      <c r="B3383" s="79">
        <v>7899656707639</v>
      </c>
      <c r="C3383" s="80" t="s">
        <v>19</v>
      </c>
      <c r="D3383" s="80" t="s">
        <v>20</v>
      </c>
      <c r="E3383" s="80" t="s">
        <v>6894</v>
      </c>
      <c r="F3383" s="80" t="s">
        <v>8139</v>
      </c>
      <c r="G3383" s="80" t="s">
        <v>7705</v>
      </c>
      <c r="H3383" t="s">
        <v>8148</v>
      </c>
      <c r="I3383" s="50">
        <v>14.2</v>
      </c>
    </row>
    <row r="3384" spans="1:9" x14ac:dyDescent="0.2">
      <c r="A3384">
        <v>512922</v>
      </c>
      <c r="B3384" s="79">
        <v>7899656707646</v>
      </c>
      <c r="C3384" s="80" t="s">
        <v>19</v>
      </c>
      <c r="D3384" s="80" t="s">
        <v>20</v>
      </c>
      <c r="E3384" s="80" t="s">
        <v>6894</v>
      </c>
      <c r="F3384" s="80" t="s">
        <v>8139</v>
      </c>
      <c r="G3384" s="80" t="s">
        <v>7705</v>
      </c>
      <c r="H3384" t="s">
        <v>14048</v>
      </c>
      <c r="I3384" s="50">
        <v>12.9</v>
      </c>
    </row>
    <row r="3385" spans="1:9" x14ac:dyDescent="0.2">
      <c r="A3385">
        <v>512902</v>
      </c>
      <c r="B3385" s="79">
        <v>7899656707578</v>
      </c>
      <c r="C3385" s="80" t="s">
        <v>19</v>
      </c>
      <c r="D3385" s="80" t="s">
        <v>20</v>
      </c>
      <c r="E3385" s="80" t="s">
        <v>6894</v>
      </c>
      <c r="F3385" s="80" t="s">
        <v>8139</v>
      </c>
      <c r="G3385" s="80" t="s">
        <v>7705</v>
      </c>
      <c r="H3385" t="s">
        <v>8145</v>
      </c>
      <c r="I3385" s="50">
        <v>14.82</v>
      </c>
    </row>
    <row r="3386" spans="1:9" x14ac:dyDescent="0.2">
      <c r="A3386">
        <v>512904</v>
      </c>
      <c r="B3386" s="79">
        <v>7899656707585</v>
      </c>
      <c r="C3386" s="80" t="s">
        <v>19</v>
      </c>
      <c r="D3386" s="80" t="s">
        <v>20</v>
      </c>
      <c r="E3386" s="80" t="s">
        <v>6894</v>
      </c>
      <c r="F3386" s="80" t="s">
        <v>8139</v>
      </c>
      <c r="G3386" s="80" t="s">
        <v>7705</v>
      </c>
      <c r="H3386" t="s">
        <v>8146</v>
      </c>
      <c r="I3386" s="50">
        <v>24.27</v>
      </c>
    </row>
    <row r="3387" spans="1:9" x14ac:dyDescent="0.2">
      <c r="A3387">
        <v>512906</v>
      </c>
      <c r="B3387" s="79">
        <v>7899656707592</v>
      </c>
      <c r="C3387" s="80" t="s">
        <v>19</v>
      </c>
      <c r="D3387" s="80" t="s">
        <v>20</v>
      </c>
      <c r="E3387" s="80" t="s">
        <v>6894</v>
      </c>
      <c r="F3387" s="80" t="s">
        <v>8139</v>
      </c>
      <c r="G3387" s="80" t="s">
        <v>7705</v>
      </c>
      <c r="H3387" t="s">
        <v>8147</v>
      </c>
      <c r="I3387" s="50">
        <v>33.479999999999997</v>
      </c>
    </row>
    <row r="3388" spans="1:9" x14ac:dyDescent="0.2">
      <c r="A3388">
        <v>512928</v>
      </c>
      <c r="B3388" s="79">
        <v>7899656707660</v>
      </c>
      <c r="C3388" s="80" t="s">
        <v>19</v>
      </c>
      <c r="D3388" s="80" t="s">
        <v>20</v>
      </c>
      <c r="E3388" s="80" t="s">
        <v>6894</v>
      </c>
      <c r="F3388" s="80" t="s">
        <v>8139</v>
      </c>
      <c r="G3388" s="80" t="s">
        <v>7705</v>
      </c>
      <c r="H3388" t="s">
        <v>8150</v>
      </c>
      <c r="I3388" s="50">
        <v>30.48</v>
      </c>
    </row>
    <row r="3389" spans="1:9" x14ac:dyDescent="0.2">
      <c r="A3389">
        <v>512761</v>
      </c>
      <c r="B3389" s="79">
        <v>7899656707523</v>
      </c>
      <c r="C3389" s="80" t="s">
        <v>19</v>
      </c>
      <c r="D3389" s="80" t="s">
        <v>20</v>
      </c>
      <c r="E3389" s="80" t="s">
        <v>6894</v>
      </c>
      <c r="F3389" s="80" t="s">
        <v>8139</v>
      </c>
      <c r="G3389" s="80" t="s">
        <v>7705</v>
      </c>
      <c r="H3389" t="s">
        <v>14049</v>
      </c>
      <c r="I3389" s="50">
        <v>4.3899999999999997</v>
      </c>
    </row>
    <row r="3390" spans="1:9" x14ac:dyDescent="0.2">
      <c r="A3390">
        <v>512765</v>
      </c>
      <c r="B3390" s="79">
        <v>7899656707530</v>
      </c>
      <c r="C3390" s="80" t="s">
        <v>19</v>
      </c>
      <c r="D3390" s="80" t="s">
        <v>20</v>
      </c>
      <c r="E3390" s="80" t="s">
        <v>6894</v>
      </c>
      <c r="F3390" s="80" t="s">
        <v>8139</v>
      </c>
      <c r="G3390" s="80" t="s">
        <v>7705</v>
      </c>
      <c r="H3390" t="s">
        <v>8141</v>
      </c>
      <c r="I3390" s="50">
        <v>6.05</v>
      </c>
    </row>
    <row r="3391" spans="1:9" x14ac:dyDescent="0.2">
      <c r="A3391">
        <v>512887</v>
      </c>
      <c r="B3391" s="79">
        <v>7899656707547</v>
      </c>
      <c r="C3391" s="80" t="s">
        <v>19</v>
      </c>
      <c r="D3391" s="80" t="s">
        <v>20</v>
      </c>
      <c r="E3391" s="80" t="s">
        <v>6894</v>
      </c>
      <c r="F3391" s="80" t="s">
        <v>8139</v>
      </c>
      <c r="G3391" s="80" t="s">
        <v>7705</v>
      </c>
      <c r="H3391" t="s">
        <v>8142</v>
      </c>
      <c r="I3391" s="50">
        <v>11.17</v>
      </c>
    </row>
    <row r="3392" spans="1:9" x14ac:dyDescent="0.2">
      <c r="A3392">
        <v>512895</v>
      </c>
      <c r="B3392" s="79">
        <v>7899656707554</v>
      </c>
      <c r="C3392" s="80" t="s">
        <v>19</v>
      </c>
      <c r="D3392" s="80" t="s">
        <v>20</v>
      </c>
      <c r="E3392" s="80" t="s">
        <v>6894</v>
      </c>
      <c r="F3392" s="80" t="s">
        <v>8139</v>
      </c>
      <c r="G3392" s="80" t="s">
        <v>7705</v>
      </c>
      <c r="H3392" t="s">
        <v>8143</v>
      </c>
      <c r="I3392" s="50">
        <v>14.68</v>
      </c>
    </row>
    <row r="3393" spans="1:9" x14ac:dyDescent="0.2">
      <c r="A3393">
        <v>512897</v>
      </c>
      <c r="B3393" s="79">
        <v>7899656707561</v>
      </c>
      <c r="C3393" s="80" t="s">
        <v>19</v>
      </c>
      <c r="D3393" s="80" t="s">
        <v>20</v>
      </c>
      <c r="E3393" s="80" t="s">
        <v>6894</v>
      </c>
      <c r="F3393" s="80" t="s">
        <v>8139</v>
      </c>
      <c r="G3393" s="80" t="s">
        <v>7705</v>
      </c>
      <c r="H3393" t="s">
        <v>8144</v>
      </c>
      <c r="I3393" s="50">
        <v>19.170000000000002</v>
      </c>
    </row>
    <row r="3394" spans="1:9" x14ac:dyDescent="0.2">
      <c r="A3394">
        <v>512934</v>
      </c>
      <c r="B3394" s="79">
        <v>7899656707684</v>
      </c>
      <c r="C3394" s="80" t="s">
        <v>19</v>
      </c>
      <c r="D3394" s="80" t="s">
        <v>20</v>
      </c>
      <c r="E3394" s="80" t="s">
        <v>6894</v>
      </c>
      <c r="F3394" s="80" t="s">
        <v>8139</v>
      </c>
      <c r="G3394" s="80" t="s">
        <v>7705</v>
      </c>
      <c r="H3394" t="s">
        <v>8151</v>
      </c>
      <c r="I3394" s="50">
        <v>13.23</v>
      </c>
    </row>
    <row r="3395" spans="1:9" x14ac:dyDescent="0.2">
      <c r="A3395">
        <v>512939</v>
      </c>
      <c r="B3395" s="79">
        <v>7899656707691</v>
      </c>
      <c r="C3395" s="80" t="s">
        <v>19</v>
      </c>
      <c r="D3395" s="80" t="s">
        <v>20</v>
      </c>
      <c r="E3395" s="80" t="s">
        <v>6894</v>
      </c>
      <c r="F3395" s="80" t="s">
        <v>8139</v>
      </c>
      <c r="G3395" s="80" t="s">
        <v>7705</v>
      </c>
      <c r="H3395" t="s">
        <v>8152</v>
      </c>
      <c r="I3395" s="50">
        <v>8.15</v>
      </c>
    </row>
    <row r="3396" spans="1:9" x14ac:dyDescent="0.2">
      <c r="A3396">
        <v>512926</v>
      </c>
      <c r="B3396" s="79">
        <v>7899656707653</v>
      </c>
      <c r="C3396" s="80" t="s">
        <v>19</v>
      </c>
      <c r="D3396" s="80" t="s">
        <v>20</v>
      </c>
      <c r="E3396" s="80" t="s">
        <v>6894</v>
      </c>
      <c r="F3396" s="80" t="s">
        <v>8139</v>
      </c>
      <c r="G3396" s="80" t="s">
        <v>7705</v>
      </c>
      <c r="H3396" t="s">
        <v>8149</v>
      </c>
      <c r="I3396" s="50">
        <v>7.47</v>
      </c>
    </row>
    <row r="3397" spans="1:9" x14ac:dyDescent="0.2">
      <c r="A3397">
        <v>512756</v>
      </c>
      <c r="B3397" s="79">
        <v>7899656707516</v>
      </c>
      <c r="C3397" s="80" t="s">
        <v>19</v>
      </c>
      <c r="D3397" s="80" t="s">
        <v>20</v>
      </c>
      <c r="E3397" s="80" t="s">
        <v>6894</v>
      </c>
      <c r="F3397" s="80" t="s">
        <v>8139</v>
      </c>
      <c r="G3397" s="80" t="s">
        <v>7705</v>
      </c>
      <c r="H3397" t="s">
        <v>14050</v>
      </c>
      <c r="I3397" s="50">
        <v>11.28</v>
      </c>
    </row>
    <row r="3398" spans="1:9" x14ac:dyDescent="0.2">
      <c r="A3398">
        <v>532144</v>
      </c>
      <c r="B3398" s="79">
        <v>7899656708186</v>
      </c>
      <c r="C3398" s="80" t="s">
        <v>19</v>
      </c>
      <c r="D3398" s="80" t="s">
        <v>20</v>
      </c>
      <c r="E3398" s="80" t="s">
        <v>6894</v>
      </c>
      <c r="F3398" s="80" t="s">
        <v>8139</v>
      </c>
      <c r="G3398" s="80" t="s">
        <v>7705</v>
      </c>
      <c r="H3398" t="s">
        <v>8154</v>
      </c>
      <c r="I3398" s="50">
        <v>14.67</v>
      </c>
    </row>
    <row r="3399" spans="1:9" x14ac:dyDescent="0.2">
      <c r="A3399">
        <v>532145</v>
      </c>
      <c r="B3399" s="79">
        <v>7899656708193</v>
      </c>
      <c r="C3399" s="80" t="s">
        <v>19</v>
      </c>
      <c r="D3399" s="80" t="s">
        <v>20</v>
      </c>
      <c r="E3399" s="80" t="s">
        <v>6894</v>
      </c>
      <c r="F3399" s="80" t="s">
        <v>8139</v>
      </c>
      <c r="G3399" s="80" t="s">
        <v>7705</v>
      </c>
      <c r="H3399" t="s">
        <v>8155</v>
      </c>
      <c r="I3399" s="50">
        <v>20.350000000000001</v>
      </c>
    </row>
    <row r="3400" spans="1:9" x14ac:dyDescent="0.2">
      <c r="A3400">
        <v>532146</v>
      </c>
      <c r="B3400" s="79">
        <v>7899656708209</v>
      </c>
      <c r="C3400" s="80" t="s">
        <v>19</v>
      </c>
      <c r="D3400" s="80" t="s">
        <v>20</v>
      </c>
      <c r="E3400" s="80" t="s">
        <v>6894</v>
      </c>
      <c r="F3400" s="80" t="s">
        <v>8139</v>
      </c>
      <c r="G3400" s="80" t="s">
        <v>7705</v>
      </c>
      <c r="H3400" t="s">
        <v>14051</v>
      </c>
      <c r="I3400" s="50">
        <v>14.52</v>
      </c>
    </row>
    <row r="3401" spans="1:9" x14ac:dyDescent="0.2">
      <c r="A3401">
        <v>532147</v>
      </c>
      <c r="B3401" s="79">
        <v>7899656708216</v>
      </c>
      <c r="C3401" s="80" t="s">
        <v>19</v>
      </c>
      <c r="D3401" s="80" t="s">
        <v>20</v>
      </c>
      <c r="E3401" s="80" t="s">
        <v>6894</v>
      </c>
      <c r="F3401" s="80" t="s">
        <v>8139</v>
      </c>
      <c r="G3401" s="80" t="s">
        <v>7705</v>
      </c>
      <c r="H3401" t="s">
        <v>14052</v>
      </c>
      <c r="I3401" s="50">
        <v>11.95</v>
      </c>
    </row>
    <row r="3402" spans="1:9" x14ac:dyDescent="0.2">
      <c r="A3402">
        <v>532150</v>
      </c>
      <c r="B3402" s="79">
        <v>7899656708223</v>
      </c>
      <c r="C3402" s="80" t="s">
        <v>19</v>
      </c>
      <c r="D3402" s="80" t="s">
        <v>20</v>
      </c>
      <c r="E3402" s="80" t="s">
        <v>6894</v>
      </c>
      <c r="F3402" s="80" t="s">
        <v>8139</v>
      </c>
      <c r="G3402" s="80" t="s">
        <v>7705</v>
      </c>
      <c r="H3402" t="s">
        <v>8156</v>
      </c>
      <c r="I3402" s="50">
        <v>18.75</v>
      </c>
    </row>
    <row r="3403" spans="1:9" x14ac:dyDescent="0.2">
      <c r="A3403">
        <v>532151</v>
      </c>
      <c r="B3403" s="79">
        <v>7899656708247</v>
      </c>
      <c r="C3403" s="80" t="s">
        <v>19</v>
      </c>
      <c r="D3403" s="80" t="s">
        <v>20</v>
      </c>
      <c r="E3403" s="80" t="s">
        <v>6894</v>
      </c>
      <c r="F3403" s="80" t="s">
        <v>8139</v>
      </c>
      <c r="G3403" s="80" t="s">
        <v>7705</v>
      </c>
      <c r="H3403" t="s">
        <v>14053</v>
      </c>
      <c r="I3403" s="50">
        <v>9.66</v>
      </c>
    </row>
    <row r="3404" spans="1:9" x14ac:dyDescent="0.2">
      <c r="A3404">
        <v>543407</v>
      </c>
      <c r="B3404" s="79">
        <v>7891261020783</v>
      </c>
      <c r="C3404" s="80" t="s">
        <v>19</v>
      </c>
      <c r="D3404" s="80" t="s">
        <v>20</v>
      </c>
      <c r="E3404" s="80" t="s">
        <v>6894</v>
      </c>
      <c r="F3404" s="80" t="s">
        <v>7191</v>
      </c>
      <c r="G3404" s="80" t="s">
        <v>7356</v>
      </c>
      <c r="H3404" t="s">
        <v>14054</v>
      </c>
      <c r="I3404" s="50">
        <v>10.119999999999999</v>
      </c>
    </row>
    <row r="3405" spans="1:9" x14ac:dyDescent="0.2">
      <c r="A3405">
        <v>543448</v>
      </c>
      <c r="B3405" s="79">
        <v>7909937389956</v>
      </c>
      <c r="C3405" s="80" t="s">
        <v>19</v>
      </c>
      <c r="D3405" s="80" t="s">
        <v>20</v>
      </c>
      <c r="E3405" s="80" t="s">
        <v>6894</v>
      </c>
      <c r="F3405" s="80" t="s">
        <v>7191</v>
      </c>
      <c r="G3405" s="80" t="s">
        <v>7356</v>
      </c>
      <c r="H3405" t="s">
        <v>14055</v>
      </c>
      <c r="I3405" s="50">
        <v>18.489999999999998</v>
      </c>
    </row>
    <row r="3406" spans="1:9" x14ac:dyDescent="0.2">
      <c r="A3406">
        <v>543502</v>
      </c>
      <c r="B3406" s="79">
        <v>7909937673437</v>
      </c>
      <c r="C3406" s="80" t="s">
        <v>19</v>
      </c>
      <c r="D3406" s="80" t="s">
        <v>20</v>
      </c>
      <c r="E3406" s="80" t="s">
        <v>6894</v>
      </c>
      <c r="F3406" s="80" t="s">
        <v>7191</v>
      </c>
      <c r="G3406" s="80" t="s">
        <v>7356</v>
      </c>
      <c r="H3406" t="s">
        <v>14056</v>
      </c>
      <c r="I3406" s="50">
        <v>19.809999999999999</v>
      </c>
    </row>
    <row r="3407" spans="1:9" x14ac:dyDescent="0.2">
      <c r="A3407">
        <v>543512</v>
      </c>
      <c r="B3407" s="79">
        <v>7909937673185</v>
      </c>
      <c r="C3407" s="80" t="s">
        <v>19</v>
      </c>
      <c r="D3407" s="80" t="s">
        <v>20</v>
      </c>
      <c r="E3407" s="80" t="s">
        <v>6894</v>
      </c>
      <c r="F3407" s="80" t="s">
        <v>7191</v>
      </c>
      <c r="G3407" s="80" t="s">
        <v>7356</v>
      </c>
      <c r="H3407" t="s">
        <v>14057</v>
      </c>
      <c r="I3407" s="50">
        <v>19.809999999999999</v>
      </c>
    </row>
    <row r="3408" spans="1:9" x14ac:dyDescent="0.2">
      <c r="A3408">
        <v>543520</v>
      </c>
      <c r="B3408" s="79">
        <v>7909937673130</v>
      </c>
      <c r="C3408" s="80" t="s">
        <v>19</v>
      </c>
      <c r="D3408" s="80" t="s">
        <v>20</v>
      </c>
      <c r="E3408" s="80" t="s">
        <v>6894</v>
      </c>
      <c r="F3408" s="80" t="s">
        <v>7191</v>
      </c>
      <c r="G3408" s="80" t="s">
        <v>7356</v>
      </c>
      <c r="H3408" t="s">
        <v>14058</v>
      </c>
      <c r="I3408" s="50">
        <v>19.809999999999999</v>
      </c>
    </row>
    <row r="3409" spans="1:9" x14ac:dyDescent="0.2">
      <c r="A3409">
        <v>543576</v>
      </c>
      <c r="B3409" s="79">
        <v>7909806651320</v>
      </c>
      <c r="C3409" s="80" t="s">
        <v>19</v>
      </c>
      <c r="D3409" s="80" t="s">
        <v>20</v>
      </c>
      <c r="E3409" s="80" t="s">
        <v>6894</v>
      </c>
      <c r="F3409" s="80" t="s">
        <v>7191</v>
      </c>
      <c r="G3409" s="80" t="s">
        <v>7356</v>
      </c>
      <c r="H3409" t="s">
        <v>14059</v>
      </c>
      <c r="I3409" s="50">
        <v>19.809999999999999</v>
      </c>
    </row>
    <row r="3410" spans="1:9" x14ac:dyDescent="0.2">
      <c r="A3410">
        <v>543586</v>
      </c>
      <c r="B3410" s="79">
        <v>7909806651351</v>
      </c>
      <c r="C3410" s="80" t="s">
        <v>19</v>
      </c>
      <c r="D3410" s="80" t="s">
        <v>20</v>
      </c>
      <c r="E3410" s="80" t="s">
        <v>6894</v>
      </c>
      <c r="F3410" s="80" t="s">
        <v>7191</v>
      </c>
      <c r="G3410" s="80" t="s">
        <v>7356</v>
      </c>
      <c r="H3410" t="s">
        <v>14060</v>
      </c>
      <c r="I3410" s="50">
        <v>19.809999999999999</v>
      </c>
    </row>
    <row r="3411" spans="1:9" x14ac:dyDescent="0.2">
      <c r="A3411">
        <v>543609</v>
      </c>
      <c r="B3411" s="79">
        <v>7909806651405</v>
      </c>
      <c r="C3411" s="80" t="s">
        <v>19</v>
      </c>
      <c r="D3411" s="80" t="s">
        <v>20</v>
      </c>
      <c r="E3411" s="80" t="s">
        <v>6894</v>
      </c>
      <c r="F3411" s="80" t="s">
        <v>7191</v>
      </c>
      <c r="G3411" s="80" t="s">
        <v>7356</v>
      </c>
      <c r="H3411" t="s">
        <v>14061</v>
      </c>
      <c r="I3411" s="50">
        <v>19.809999999999999</v>
      </c>
    </row>
    <row r="3412" spans="1:9" x14ac:dyDescent="0.2">
      <c r="A3412">
        <v>543625</v>
      </c>
      <c r="B3412" s="79">
        <v>7909806651429</v>
      </c>
      <c r="C3412" s="80" t="s">
        <v>19</v>
      </c>
      <c r="D3412" s="80" t="s">
        <v>20</v>
      </c>
      <c r="E3412" s="80" t="s">
        <v>6894</v>
      </c>
      <c r="F3412" s="80" t="s">
        <v>7191</v>
      </c>
      <c r="G3412" s="80" t="s">
        <v>7356</v>
      </c>
      <c r="H3412" t="s">
        <v>14062</v>
      </c>
      <c r="I3412" s="50">
        <v>19.809999999999999</v>
      </c>
    </row>
    <row r="3413" spans="1:9" x14ac:dyDescent="0.2">
      <c r="A3413">
        <v>543629</v>
      </c>
      <c r="B3413" s="79">
        <v>7909806651436</v>
      </c>
      <c r="C3413" s="80" t="s">
        <v>19</v>
      </c>
      <c r="D3413" s="80" t="s">
        <v>20</v>
      </c>
      <c r="E3413" s="80" t="s">
        <v>6894</v>
      </c>
      <c r="F3413" s="80" t="s">
        <v>7191</v>
      </c>
      <c r="G3413" s="80" t="s">
        <v>7356</v>
      </c>
      <c r="H3413" t="s">
        <v>14063</v>
      </c>
      <c r="I3413" s="50">
        <v>19.809999999999999</v>
      </c>
    </row>
    <row r="3414" spans="1:9" x14ac:dyDescent="0.2">
      <c r="A3414">
        <v>544225</v>
      </c>
      <c r="B3414" s="79">
        <v>7909937013271</v>
      </c>
      <c r="C3414" s="80" t="s">
        <v>19</v>
      </c>
      <c r="D3414" s="80" t="s">
        <v>20</v>
      </c>
      <c r="E3414" s="80" t="s">
        <v>6894</v>
      </c>
      <c r="F3414" s="80" t="s">
        <v>7191</v>
      </c>
      <c r="G3414" s="80" t="s">
        <v>7356</v>
      </c>
      <c r="H3414" t="s">
        <v>14064</v>
      </c>
      <c r="I3414" s="50">
        <v>0.01</v>
      </c>
    </row>
    <row r="3415" spans="1:9" x14ac:dyDescent="0.2">
      <c r="A3415">
        <v>394927</v>
      </c>
      <c r="B3415" s="79">
        <v>7909510556898</v>
      </c>
      <c r="C3415" s="80" t="s">
        <v>19</v>
      </c>
      <c r="D3415" s="80" t="s">
        <v>20</v>
      </c>
      <c r="E3415" s="80" t="s">
        <v>6894</v>
      </c>
      <c r="F3415" s="80" t="s">
        <v>7191</v>
      </c>
      <c r="G3415" s="80" t="s">
        <v>7356</v>
      </c>
      <c r="H3415" t="s">
        <v>7358</v>
      </c>
      <c r="I3415" s="50">
        <v>19.809999999999999</v>
      </c>
    </row>
    <row r="3416" spans="1:9" x14ac:dyDescent="0.2">
      <c r="A3416">
        <v>394929</v>
      </c>
      <c r="B3416" s="79">
        <v>7909510556881</v>
      </c>
      <c r="C3416" s="80" t="s">
        <v>19</v>
      </c>
      <c r="D3416" s="80" t="s">
        <v>20</v>
      </c>
      <c r="E3416" s="80" t="s">
        <v>6894</v>
      </c>
      <c r="F3416" s="80" t="s">
        <v>7191</v>
      </c>
      <c r="G3416" s="80" t="s">
        <v>7356</v>
      </c>
      <c r="H3416" t="s">
        <v>7359</v>
      </c>
      <c r="I3416" s="50">
        <v>19.809999999999999</v>
      </c>
    </row>
    <row r="3417" spans="1:9" x14ac:dyDescent="0.2">
      <c r="A3417">
        <v>72966</v>
      </c>
      <c r="B3417" s="79">
        <v>7890875227960</v>
      </c>
      <c r="C3417" s="80" t="s">
        <v>19</v>
      </c>
      <c r="D3417" s="80" t="s">
        <v>20</v>
      </c>
      <c r="E3417" s="80" t="s">
        <v>6894</v>
      </c>
      <c r="F3417" s="80" t="s">
        <v>7191</v>
      </c>
      <c r="G3417" s="80" t="s">
        <v>7356</v>
      </c>
      <c r="H3417" t="s">
        <v>14065</v>
      </c>
      <c r="I3417" s="50">
        <v>10.119999999999999</v>
      </c>
    </row>
    <row r="3418" spans="1:9" x14ac:dyDescent="0.2">
      <c r="A3418">
        <v>72967</v>
      </c>
      <c r="B3418" s="79">
        <v>7890875227977</v>
      </c>
      <c r="C3418" s="80" t="s">
        <v>19</v>
      </c>
      <c r="D3418" s="80" t="s">
        <v>20</v>
      </c>
      <c r="E3418" s="80" t="s">
        <v>6894</v>
      </c>
      <c r="F3418" s="80" t="s">
        <v>7191</v>
      </c>
      <c r="G3418" s="80" t="s">
        <v>7356</v>
      </c>
      <c r="H3418" t="s">
        <v>14066</v>
      </c>
      <c r="I3418" s="50">
        <v>10.119999999999999</v>
      </c>
    </row>
    <row r="3419" spans="1:9" x14ac:dyDescent="0.2">
      <c r="A3419">
        <v>73950</v>
      </c>
      <c r="B3419" s="79">
        <v>7891261818786</v>
      </c>
      <c r="C3419" s="80" t="s">
        <v>19</v>
      </c>
      <c r="D3419" s="80" t="s">
        <v>20</v>
      </c>
      <c r="E3419" s="80" t="s">
        <v>6894</v>
      </c>
      <c r="F3419" s="80" t="s">
        <v>7191</v>
      </c>
      <c r="G3419" s="80" t="s">
        <v>7356</v>
      </c>
      <c r="H3419" t="s">
        <v>14067</v>
      </c>
      <c r="I3419" s="50">
        <v>10.119999999999999</v>
      </c>
    </row>
    <row r="3420" spans="1:9" x14ac:dyDescent="0.2">
      <c r="A3420">
        <v>457786</v>
      </c>
      <c r="B3420" s="79">
        <v>7891261020776</v>
      </c>
      <c r="C3420" s="80" t="s">
        <v>19</v>
      </c>
      <c r="D3420" s="80" t="s">
        <v>20</v>
      </c>
      <c r="E3420" s="80" t="s">
        <v>6894</v>
      </c>
      <c r="F3420" s="80" t="s">
        <v>7191</v>
      </c>
      <c r="G3420" s="80" t="s">
        <v>7356</v>
      </c>
      <c r="H3420" t="s">
        <v>14068</v>
      </c>
      <c r="I3420" s="50">
        <v>10.119999999999999</v>
      </c>
    </row>
    <row r="3421" spans="1:9" x14ac:dyDescent="0.2">
      <c r="A3421">
        <v>523526</v>
      </c>
      <c r="B3421" s="79">
        <v>7909937234584</v>
      </c>
      <c r="C3421" s="80" t="s">
        <v>19</v>
      </c>
      <c r="D3421" s="80" t="s">
        <v>20</v>
      </c>
      <c r="E3421" s="80" t="s">
        <v>6894</v>
      </c>
      <c r="F3421" s="80" t="s">
        <v>7191</v>
      </c>
      <c r="G3421" s="80" t="s">
        <v>7356</v>
      </c>
      <c r="H3421" t="s">
        <v>14069</v>
      </c>
      <c r="I3421" s="50">
        <v>15.26</v>
      </c>
    </row>
    <row r="3422" spans="1:9" x14ac:dyDescent="0.2">
      <c r="A3422">
        <v>475819</v>
      </c>
      <c r="B3422" s="79">
        <v>7909806393596</v>
      </c>
      <c r="C3422" s="80" t="s">
        <v>19</v>
      </c>
      <c r="D3422" s="80" t="s">
        <v>20</v>
      </c>
      <c r="E3422" s="80" t="s">
        <v>6894</v>
      </c>
      <c r="F3422" s="80" t="s">
        <v>7191</v>
      </c>
      <c r="G3422" s="80" t="s">
        <v>7356</v>
      </c>
      <c r="H3422" t="s">
        <v>14070</v>
      </c>
      <c r="I3422" s="50">
        <v>19.809999999999999</v>
      </c>
    </row>
    <row r="3423" spans="1:9" x14ac:dyDescent="0.2">
      <c r="A3423">
        <v>525650</v>
      </c>
      <c r="B3423" s="79">
        <v>7909937389925</v>
      </c>
      <c r="C3423" s="80" t="s">
        <v>19</v>
      </c>
      <c r="D3423" s="80" t="s">
        <v>20</v>
      </c>
      <c r="E3423" s="80" t="s">
        <v>6894</v>
      </c>
      <c r="F3423" s="80" t="s">
        <v>7191</v>
      </c>
      <c r="G3423" s="80" t="s">
        <v>7356</v>
      </c>
      <c r="H3423" t="s">
        <v>14071</v>
      </c>
      <c r="I3423" s="50">
        <v>18.489999999999998</v>
      </c>
    </row>
    <row r="3424" spans="1:9" x14ac:dyDescent="0.2">
      <c r="A3424">
        <v>402580</v>
      </c>
      <c r="B3424" s="79">
        <v>7909510417571</v>
      </c>
      <c r="C3424" s="80" t="s">
        <v>19</v>
      </c>
      <c r="D3424" s="80" t="s">
        <v>20</v>
      </c>
      <c r="E3424" s="80" t="s">
        <v>6894</v>
      </c>
      <c r="F3424" s="80" t="s">
        <v>7191</v>
      </c>
      <c r="G3424" s="80" t="s">
        <v>7356</v>
      </c>
      <c r="H3424" t="s">
        <v>14072</v>
      </c>
      <c r="I3424" s="50">
        <v>18.489999999999998</v>
      </c>
    </row>
    <row r="3425" spans="1:9" x14ac:dyDescent="0.2">
      <c r="A3425">
        <v>402575</v>
      </c>
      <c r="B3425" s="79">
        <v>7909510417564</v>
      </c>
      <c r="C3425" s="80" t="s">
        <v>19</v>
      </c>
      <c r="D3425" s="80" t="s">
        <v>20</v>
      </c>
      <c r="E3425" s="80" t="s">
        <v>6894</v>
      </c>
      <c r="F3425" s="80" t="s">
        <v>7191</v>
      </c>
      <c r="G3425" s="80" t="s">
        <v>7356</v>
      </c>
      <c r="H3425" t="s">
        <v>14073</v>
      </c>
      <c r="I3425" s="50">
        <v>18.489999999999998</v>
      </c>
    </row>
    <row r="3426" spans="1:9" x14ac:dyDescent="0.2">
      <c r="A3426">
        <v>404148</v>
      </c>
      <c r="B3426" s="79">
        <v>7909510417557</v>
      </c>
      <c r="C3426" s="80" t="s">
        <v>19</v>
      </c>
      <c r="D3426" s="80" t="s">
        <v>20</v>
      </c>
      <c r="E3426" s="80" t="s">
        <v>6894</v>
      </c>
      <c r="F3426" s="80" t="s">
        <v>7191</v>
      </c>
      <c r="G3426" s="80" t="s">
        <v>7356</v>
      </c>
      <c r="H3426" t="s">
        <v>7360</v>
      </c>
      <c r="I3426" s="50">
        <v>18.489999999999998</v>
      </c>
    </row>
    <row r="3427" spans="1:9" x14ac:dyDescent="0.2">
      <c r="A3427">
        <v>313909</v>
      </c>
      <c r="B3427" s="79">
        <v>7895265145336</v>
      </c>
      <c r="C3427" s="80" t="s">
        <v>19</v>
      </c>
      <c r="D3427" s="80" t="s">
        <v>20</v>
      </c>
      <c r="E3427" s="80" t="s">
        <v>6894</v>
      </c>
      <c r="F3427" s="80" t="s">
        <v>7191</v>
      </c>
      <c r="G3427" s="80" t="s">
        <v>7192</v>
      </c>
      <c r="H3427" t="s">
        <v>7210</v>
      </c>
      <c r="I3427" s="50">
        <v>32.97</v>
      </c>
    </row>
    <row r="3428" spans="1:9" x14ac:dyDescent="0.2">
      <c r="A3428">
        <v>72688</v>
      </c>
      <c r="B3428" s="79">
        <v>7890557699221</v>
      </c>
      <c r="C3428" s="80" t="s">
        <v>19</v>
      </c>
      <c r="D3428" s="80" t="s">
        <v>20</v>
      </c>
      <c r="E3428" s="80" t="s">
        <v>6894</v>
      </c>
      <c r="F3428" s="80" t="s">
        <v>7191</v>
      </c>
      <c r="G3428" s="80" t="s">
        <v>7192</v>
      </c>
      <c r="H3428" t="s">
        <v>7200</v>
      </c>
      <c r="I3428" s="50">
        <v>32.97</v>
      </c>
    </row>
    <row r="3429" spans="1:9" x14ac:dyDescent="0.2">
      <c r="A3429">
        <v>72692</v>
      </c>
      <c r="B3429" s="79">
        <v>7890557699337</v>
      </c>
      <c r="C3429" s="80" t="s">
        <v>19</v>
      </c>
      <c r="D3429" s="80" t="s">
        <v>20</v>
      </c>
      <c r="E3429" s="80" t="s">
        <v>6894</v>
      </c>
      <c r="F3429" s="80" t="s">
        <v>7191</v>
      </c>
      <c r="G3429" s="80" t="s">
        <v>7192</v>
      </c>
      <c r="H3429" t="s">
        <v>7208</v>
      </c>
      <c r="I3429" s="50">
        <v>32.97</v>
      </c>
    </row>
    <row r="3430" spans="1:9" x14ac:dyDescent="0.2">
      <c r="A3430">
        <v>72693</v>
      </c>
      <c r="B3430" s="79">
        <v>7890557699344</v>
      </c>
      <c r="C3430" s="80" t="s">
        <v>19</v>
      </c>
      <c r="D3430" s="80" t="s">
        <v>20</v>
      </c>
      <c r="E3430" s="80" t="s">
        <v>6894</v>
      </c>
      <c r="F3430" s="80" t="s">
        <v>7191</v>
      </c>
      <c r="G3430" s="80" t="s">
        <v>7192</v>
      </c>
      <c r="H3430" t="s">
        <v>7198</v>
      </c>
      <c r="I3430" s="50">
        <v>32.97</v>
      </c>
    </row>
    <row r="3431" spans="1:9" x14ac:dyDescent="0.2">
      <c r="A3431">
        <v>72694</v>
      </c>
      <c r="B3431" s="79">
        <v>7890557699498</v>
      </c>
      <c r="C3431" s="80" t="s">
        <v>19</v>
      </c>
      <c r="D3431" s="80" t="s">
        <v>20</v>
      </c>
      <c r="E3431" s="80" t="s">
        <v>6894</v>
      </c>
      <c r="F3431" s="80" t="s">
        <v>7191</v>
      </c>
      <c r="G3431" s="80" t="s">
        <v>7192</v>
      </c>
      <c r="H3431" t="s">
        <v>7197</v>
      </c>
      <c r="I3431" s="50">
        <v>32.97</v>
      </c>
    </row>
    <row r="3432" spans="1:9" x14ac:dyDescent="0.2">
      <c r="A3432">
        <v>72695</v>
      </c>
      <c r="B3432" s="79">
        <v>7890557699504</v>
      </c>
      <c r="C3432" s="80" t="s">
        <v>19</v>
      </c>
      <c r="D3432" s="80" t="s">
        <v>20</v>
      </c>
      <c r="E3432" s="80" t="s">
        <v>6894</v>
      </c>
      <c r="F3432" s="80" t="s">
        <v>7191</v>
      </c>
      <c r="G3432" s="80" t="s">
        <v>7192</v>
      </c>
      <c r="H3432" t="s">
        <v>7199</v>
      </c>
      <c r="I3432" s="50">
        <v>32.97</v>
      </c>
    </row>
    <row r="3433" spans="1:9" x14ac:dyDescent="0.2">
      <c r="A3433">
        <v>72697</v>
      </c>
      <c r="B3433" s="79">
        <v>7890557699511</v>
      </c>
      <c r="C3433" s="80" t="s">
        <v>19</v>
      </c>
      <c r="D3433" s="80" t="s">
        <v>20</v>
      </c>
      <c r="E3433" s="80" t="s">
        <v>6894</v>
      </c>
      <c r="F3433" s="80" t="s">
        <v>7191</v>
      </c>
      <c r="G3433" s="80" t="s">
        <v>7192</v>
      </c>
      <c r="H3433" t="s">
        <v>7209</v>
      </c>
      <c r="I3433" s="50">
        <v>32.97</v>
      </c>
    </row>
    <row r="3434" spans="1:9" x14ac:dyDescent="0.2">
      <c r="A3434">
        <v>2415</v>
      </c>
      <c r="B3434" s="79">
        <v>7891109146354</v>
      </c>
      <c r="C3434" s="80" t="s">
        <v>19</v>
      </c>
      <c r="D3434" s="80" t="s">
        <v>20</v>
      </c>
      <c r="E3434" s="80" t="s">
        <v>6894</v>
      </c>
      <c r="F3434" s="80" t="s">
        <v>7191</v>
      </c>
      <c r="G3434" s="80" t="s">
        <v>7192</v>
      </c>
      <c r="H3434" t="s">
        <v>7219</v>
      </c>
      <c r="I3434" s="50">
        <v>17.440000000000001</v>
      </c>
    </row>
    <row r="3435" spans="1:9" x14ac:dyDescent="0.2">
      <c r="A3435">
        <v>2354</v>
      </c>
      <c r="B3435" s="79">
        <v>7891109146361</v>
      </c>
      <c r="C3435" s="80" t="s">
        <v>19</v>
      </c>
      <c r="D3435" s="80" t="s">
        <v>20</v>
      </c>
      <c r="E3435" s="80" t="s">
        <v>6894</v>
      </c>
      <c r="F3435" s="80" t="s">
        <v>7191</v>
      </c>
      <c r="G3435" s="80" t="s">
        <v>7192</v>
      </c>
      <c r="H3435" t="s">
        <v>7220</v>
      </c>
      <c r="I3435" s="50">
        <v>17.440000000000001</v>
      </c>
    </row>
    <row r="3436" spans="1:9" x14ac:dyDescent="0.2">
      <c r="A3436">
        <v>2357</v>
      </c>
      <c r="B3436" s="79">
        <v>7891109146378</v>
      </c>
      <c r="C3436" s="80" t="s">
        <v>19</v>
      </c>
      <c r="D3436" s="80" t="s">
        <v>20</v>
      </c>
      <c r="E3436" s="80" t="s">
        <v>6894</v>
      </c>
      <c r="F3436" s="80" t="s">
        <v>7191</v>
      </c>
      <c r="G3436" s="80" t="s">
        <v>7192</v>
      </c>
      <c r="H3436" t="s">
        <v>7213</v>
      </c>
      <c r="I3436" s="50">
        <v>17.440000000000001</v>
      </c>
    </row>
    <row r="3437" spans="1:9" x14ac:dyDescent="0.2">
      <c r="A3437">
        <v>2358</v>
      </c>
      <c r="B3437" s="79">
        <v>7891109146385</v>
      </c>
      <c r="C3437" s="80" t="s">
        <v>19</v>
      </c>
      <c r="D3437" s="80" t="s">
        <v>20</v>
      </c>
      <c r="E3437" s="80" t="s">
        <v>6894</v>
      </c>
      <c r="F3437" s="80" t="s">
        <v>7191</v>
      </c>
      <c r="G3437" s="80" t="s">
        <v>7192</v>
      </c>
      <c r="H3437" t="s">
        <v>7211</v>
      </c>
      <c r="I3437" s="50">
        <v>17.440000000000001</v>
      </c>
    </row>
    <row r="3438" spans="1:9" x14ac:dyDescent="0.2">
      <c r="A3438">
        <v>3866</v>
      </c>
      <c r="B3438" s="79">
        <v>7891109146408</v>
      </c>
      <c r="C3438" s="80" t="s">
        <v>19</v>
      </c>
      <c r="D3438" s="80" t="s">
        <v>20</v>
      </c>
      <c r="E3438" s="80" t="s">
        <v>6894</v>
      </c>
      <c r="F3438" s="80" t="s">
        <v>7191</v>
      </c>
      <c r="G3438" s="80" t="s">
        <v>7192</v>
      </c>
      <c r="H3438" t="s">
        <v>7214</v>
      </c>
      <c r="I3438" s="50">
        <v>17.440000000000001</v>
      </c>
    </row>
    <row r="3439" spans="1:9" x14ac:dyDescent="0.2">
      <c r="A3439">
        <v>3904</v>
      </c>
      <c r="B3439" s="79">
        <v>7891109603994</v>
      </c>
      <c r="C3439" s="80" t="s">
        <v>19</v>
      </c>
      <c r="D3439" s="80" t="s">
        <v>20</v>
      </c>
      <c r="E3439" s="80" t="s">
        <v>6894</v>
      </c>
      <c r="F3439" s="80" t="s">
        <v>7191</v>
      </c>
      <c r="G3439" s="80" t="s">
        <v>7192</v>
      </c>
      <c r="H3439" t="s">
        <v>7323</v>
      </c>
      <c r="I3439" s="50">
        <v>16.04</v>
      </c>
    </row>
    <row r="3440" spans="1:9" x14ac:dyDescent="0.2">
      <c r="A3440">
        <v>3921</v>
      </c>
      <c r="B3440" s="79">
        <v>7891109604007</v>
      </c>
      <c r="C3440" s="80" t="s">
        <v>19</v>
      </c>
      <c r="D3440" s="80" t="s">
        <v>20</v>
      </c>
      <c r="E3440" s="80" t="s">
        <v>6894</v>
      </c>
      <c r="F3440" s="80" t="s">
        <v>7191</v>
      </c>
      <c r="G3440" s="80" t="s">
        <v>7192</v>
      </c>
      <c r="H3440" t="s">
        <v>7324</v>
      </c>
      <c r="I3440" s="50">
        <v>16.04</v>
      </c>
    </row>
    <row r="3441" spans="1:9" x14ac:dyDescent="0.2">
      <c r="A3441">
        <v>3940</v>
      </c>
      <c r="B3441" s="79">
        <v>7891109604014</v>
      </c>
      <c r="C3441" s="80" t="s">
        <v>19</v>
      </c>
      <c r="D3441" s="80" t="s">
        <v>20</v>
      </c>
      <c r="E3441" s="80" t="s">
        <v>6894</v>
      </c>
      <c r="F3441" s="80" t="s">
        <v>7191</v>
      </c>
      <c r="G3441" s="80" t="s">
        <v>7192</v>
      </c>
      <c r="H3441" t="s">
        <v>7325</v>
      </c>
      <c r="I3441" s="50">
        <v>16.04</v>
      </c>
    </row>
    <row r="3442" spans="1:9" x14ac:dyDescent="0.2">
      <c r="A3442">
        <v>8951</v>
      </c>
      <c r="B3442" s="79">
        <v>7895265025669</v>
      </c>
      <c r="C3442" s="80" t="s">
        <v>19</v>
      </c>
      <c r="D3442" s="80" t="s">
        <v>20</v>
      </c>
      <c r="E3442" s="80" t="s">
        <v>6894</v>
      </c>
      <c r="F3442" s="80" t="s">
        <v>7191</v>
      </c>
      <c r="G3442" s="80" t="s">
        <v>7192</v>
      </c>
      <c r="H3442" t="s">
        <v>7326</v>
      </c>
      <c r="I3442" s="50">
        <v>16.04</v>
      </c>
    </row>
    <row r="3443" spans="1:9" x14ac:dyDescent="0.2">
      <c r="A3443">
        <v>8952</v>
      </c>
      <c r="B3443" s="79">
        <v>7895265025676</v>
      </c>
      <c r="C3443" s="80" t="s">
        <v>19</v>
      </c>
      <c r="D3443" s="80" t="s">
        <v>20</v>
      </c>
      <c r="E3443" s="80" t="s">
        <v>6894</v>
      </c>
      <c r="F3443" s="80" t="s">
        <v>7191</v>
      </c>
      <c r="G3443" s="80" t="s">
        <v>7192</v>
      </c>
      <c r="H3443" t="s">
        <v>7327</v>
      </c>
      <c r="I3443" s="50">
        <v>16.04</v>
      </c>
    </row>
    <row r="3444" spans="1:9" x14ac:dyDescent="0.2">
      <c r="A3444">
        <v>8953</v>
      </c>
      <c r="B3444" s="79">
        <v>7895265025683</v>
      </c>
      <c r="C3444" s="80" t="s">
        <v>19</v>
      </c>
      <c r="D3444" s="80" t="s">
        <v>20</v>
      </c>
      <c r="E3444" s="80" t="s">
        <v>6894</v>
      </c>
      <c r="F3444" s="80" t="s">
        <v>7191</v>
      </c>
      <c r="G3444" s="80" t="s">
        <v>7192</v>
      </c>
      <c r="H3444" t="s">
        <v>7328</v>
      </c>
      <c r="I3444" s="50">
        <v>16.04</v>
      </c>
    </row>
    <row r="3445" spans="1:9" x14ac:dyDescent="0.2">
      <c r="A3445">
        <v>8966</v>
      </c>
      <c r="B3445" s="79">
        <v>7895265025690</v>
      </c>
      <c r="C3445" s="80" t="s">
        <v>19</v>
      </c>
      <c r="D3445" s="80" t="s">
        <v>20</v>
      </c>
      <c r="E3445" s="80" t="s">
        <v>6894</v>
      </c>
      <c r="F3445" s="80" t="s">
        <v>7191</v>
      </c>
      <c r="G3445" s="80" t="s">
        <v>7192</v>
      </c>
      <c r="H3445" t="s">
        <v>7329</v>
      </c>
      <c r="I3445" s="50">
        <v>16.04</v>
      </c>
    </row>
    <row r="3446" spans="1:9" x14ac:dyDescent="0.2">
      <c r="A3446">
        <v>8967</v>
      </c>
      <c r="B3446" s="79">
        <v>7895265025706</v>
      </c>
      <c r="C3446" s="80" t="s">
        <v>19</v>
      </c>
      <c r="D3446" s="80" t="s">
        <v>20</v>
      </c>
      <c r="E3446" s="80" t="s">
        <v>6894</v>
      </c>
      <c r="F3446" s="80" t="s">
        <v>7191</v>
      </c>
      <c r="G3446" s="80" t="s">
        <v>7192</v>
      </c>
      <c r="H3446" t="s">
        <v>7330</v>
      </c>
      <c r="I3446" s="50">
        <v>16.04</v>
      </c>
    </row>
    <row r="3447" spans="1:9" x14ac:dyDescent="0.2">
      <c r="A3447">
        <v>61231</v>
      </c>
      <c r="B3447" s="79">
        <v>7891109146583</v>
      </c>
      <c r="C3447" s="80" t="s">
        <v>19</v>
      </c>
      <c r="D3447" s="80" t="s">
        <v>20</v>
      </c>
      <c r="E3447" s="80" t="s">
        <v>6894</v>
      </c>
      <c r="F3447" s="80" t="s">
        <v>7191</v>
      </c>
      <c r="G3447" s="80" t="s">
        <v>7192</v>
      </c>
      <c r="H3447" t="s">
        <v>7215</v>
      </c>
      <c r="I3447" s="50">
        <v>17.440000000000001</v>
      </c>
    </row>
    <row r="3448" spans="1:9" x14ac:dyDescent="0.2">
      <c r="A3448">
        <v>61232</v>
      </c>
      <c r="B3448" s="79">
        <v>7891109146590</v>
      </c>
      <c r="C3448" s="80" t="s">
        <v>19</v>
      </c>
      <c r="D3448" s="80" t="s">
        <v>20</v>
      </c>
      <c r="E3448" s="80" t="s">
        <v>6894</v>
      </c>
      <c r="F3448" s="80" t="s">
        <v>7191</v>
      </c>
      <c r="G3448" s="80" t="s">
        <v>7192</v>
      </c>
      <c r="H3448" t="s">
        <v>7218</v>
      </c>
      <c r="I3448" s="50">
        <v>17.440000000000001</v>
      </c>
    </row>
    <row r="3449" spans="1:9" x14ac:dyDescent="0.2">
      <c r="A3449">
        <v>79159</v>
      </c>
      <c r="B3449" s="79">
        <v>7891109146613</v>
      </c>
      <c r="C3449" s="80" t="s">
        <v>19</v>
      </c>
      <c r="D3449" s="80" t="s">
        <v>20</v>
      </c>
      <c r="E3449" s="80" t="s">
        <v>6894</v>
      </c>
      <c r="F3449" s="80" t="s">
        <v>7191</v>
      </c>
      <c r="G3449" s="80" t="s">
        <v>7192</v>
      </c>
      <c r="H3449" t="s">
        <v>7216</v>
      </c>
      <c r="I3449" s="50">
        <v>17.440000000000001</v>
      </c>
    </row>
    <row r="3450" spans="1:9" x14ac:dyDescent="0.2">
      <c r="A3450">
        <v>81618</v>
      </c>
      <c r="B3450" s="79">
        <v>7891109146606</v>
      </c>
      <c r="C3450" s="80" t="s">
        <v>19</v>
      </c>
      <c r="D3450" s="80" t="s">
        <v>20</v>
      </c>
      <c r="E3450" s="80" t="s">
        <v>6894</v>
      </c>
      <c r="F3450" s="80" t="s">
        <v>7191</v>
      </c>
      <c r="G3450" s="80" t="s">
        <v>7192</v>
      </c>
      <c r="H3450" t="s">
        <v>7217</v>
      </c>
      <c r="I3450" s="50">
        <v>17.440000000000001</v>
      </c>
    </row>
    <row r="3451" spans="1:9" x14ac:dyDescent="0.2">
      <c r="A3451">
        <v>49950</v>
      </c>
      <c r="B3451" s="79">
        <v>7891109604021</v>
      </c>
      <c r="C3451" s="80" t="s">
        <v>19</v>
      </c>
      <c r="D3451" s="80" t="s">
        <v>20</v>
      </c>
      <c r="E3451" s="80" t="s">
        <v>6894</v>
      </c>
      <c r="F3451" s="80" t="s">
        <v>7191</v>
      </c>
      <c r="G3451" s="80" t="s">
        <v>7192</v>
      </c>
      <c r="H3451" t="s">
        <v>7331</v>
      </c>
      <c r="I3451" s="50">
        <v>16.04</v>
      </c>
    </row>
    <row r="3452" spans="1:9" x14ac:dyDescent="0.2">
      <c r="A3452">
        <v>49951</v>
      </c>
      <c r="B3452" s="79">
        <v>7891109604038</v>
      </c>
      <c r="C3452" s="80" t="s">
        <v>19</v>
      </c>
      <c r="D3452" s="80" t="s">
        <v>20</v>
      </c>
      <c r="E3452" s="80" t="s">
        <v>6894</v>
      </c>
      <c r="F3452" s="80" t="s">
        <v>7191</v>
      </c>
      <c r="G3452" s="80" t="s">
        <v>7192</v>
      </c>
      <c r="H3452" t="s">
        <v>7332</v>
      </c>
      <c r="I3452" s="50">
        <v>16.04</v>
      </c>
    </row>
    <row r="3453" spans="1:9" x14ac:dyDescent="0.2">
      <c r="A3453">
        <v>47285</v>
      </c>
      <c r="B3453" s="79">
        <v>7891109603987</v>
      </c>
      <c r="C3453" s="80" t="s">
        <v>19</v>
      </c>
      <c r="D3453" s="80" t="s">
        <v>20</v>
      </c>
      <c r="E3453" s="80" t="s">
        <v>6894</v>
      </c>
      <c r="F3453" s="80" t="s">
        <v>7191</v>
      </c>
      <c r="G3453" s="80" t="s">
        <v>7192</v>
      </c>
      <c r="H3453" t="s">
        <v>7344</v>
      </c>
      <c r="I3453" s="50">
        <v>16.04</v>
      </c>
    </row>
    <row r="3454" spans="1:9" x14ac:dyDescent="0.2">
      <c r="A3454">
        <v>187306</v>
      </c>
      <c r="B3454" s="79">
        <v>7891109146392</v>
      </c>
      <c r="C3454" s="80" t="s">
        <v>19</v>
      </c>
      <c r="D3454" s="80" t="s">
        <v>20</v>
      </c>
      <c r="E3454" s="80" t="s">
        <v>6894</v>
      </c>
      <c r="F3454" s="80" t="s">
        <v>7191</v>
      </c>
      <c r="G3454" s="80" t="s">
        <v>7192</v>
      </c>
      <c r="H3454" t="s">
        <v>7221</v>
      </c>
      <c r="I3454" s="50">
        <v>17.440000000000001</v>
      </c>
    </row>
    <row r="3455" spans="1:9" x14ac:dyDescent="0.2">
      <c r="A3455">
        <v>186894</v>
      </c>
      <c r="B3455" s="79">
        <v>7891109789636</v>
      </c>
      <c r="C3455" s="80" t="s">
        <v>19</v>
      </c>
      <c r="D3455" s="80" t="s">
        <v>20</v>
      </c>
      <c r="E3455" s="80" t="s">
        <v>6894</v>
      </c>
      <c r="F3455" s="80" t="s">
        <v>7191</v>
      </c>
      <c r="G3455" s="80" t="s">
        <v>7192</v>
      </c>
      <c r="H3455" t="s">
        <v>7339</v>
      </c>
      <c r="I3455" s="50">
        <v>16.04</v>
      </c>
    </row>
    <row r="3456" spans="1:9" x14ac:dyDescent="0.2">
      <c r="A3456">
        <v>161535</v>
      </c>
      <c r="B3456" s="79">
        <v>7891109789582</v>
      </c>
      <c r="C3456" s="80" t="s">
        <v>19</v>
      </c>
      <c r="D3456" s="80" t="s">
        <v>20</v>
      </c>
      <c r="E3456" s="80" t="s">
        <v>6894</v>
      </c>
      <c r="F3456" s="80" t="s">
        <v>7191</v>
      </c>
      <c r="G3456" s="80" t="s">
        <v>7192</v>
      </c>
      <c r="H3456" t="s">
        <v>14074</v>
      </c>
      <c r="I3456" s="50">
        <v>16.04</v>
      </c>
    </row>
    <row r="3457" spans="1:9" x14ac:dyDescent="0.2">
      <c r="A3457">
        <v>161538</v>
      </c>
      <c r="B3457" s="79">
        <v>7891109789599</v>
      </c>
      <c r="C3457" s="80" t="s">
        <v>19</v>
      </c>
      <c r="D3457" s="80" t="s">
        <v>20</v>
      </c>
      <c r="E3457" s="80" t="s">
        <v>6894</v>
      </c>
      <c r="F3457" s="80" t="s">
        <v>7191</v>
      </c>
      <c r="G3457" s="80" t="s">
        <v>7192</v>
      </c>
      <c r="H3457" t="s">
        <v>7346</v>
      </c>
      <c r="I3457" s="50">
        <v>16.04</v>
      </c>
    </row>
    <row r="3458" spans="1:9" x14ac:dyDescent="0.2">
      <c r="A3458">
        <v>161539</v>
      </c>
      <c r="B3458" s="79">
        <v>7891109789605</v>
      </c>
      <c r="C3458" s="80" t="s">
        <v>19</v>
      </c>
      <c r="D3458" s="80" t="s">
        <v>20</v>
      </c>
      <c r="E3458" s="80" t="s">
        <v>6894</v>
      </c>
      <c r="F3458" s="80" t="s">
        <v>7191</v>
      </c>
      <c r="G3458" s="80" t="s">
        <v>7192</v>
      </c>
      <c r="H3458" t="s">
        <v>7340</v>
      </c>
      <c r="I3458" s="50">
        <v>16.04</v>
      </c>
    </row>
    <row r="3459" spans="1:9" x14ac:dyDescent="0.2">
      <c r="A3459">
        <v>161541</v>
      </c>
      <c r="B3459" s="79">
        <v>7891109789612</v>
      </c>
      <c r="C3459" s="80" t="s">
        <v>19</v>
      </c>
      <c r="D3459" s="80" t="s">
        <v>20</v>
      </c>
      <c r="E3459" s="80" t="s">
        <v>6894</v>
      </c>
      <c r="F3459" s="80" t="s">
        <v>7191</v>
      </c>
      <c r="G3459" s="80" t="s">
        <v>7192</v>
      </c>
      <c r="H3459" t="s">
        <v>7341</v>
      </c>
      <c r="I3459" s="50">
        <v>16.04</v>
      </c>
    </row>
    <row r="3460" spans="1:9" x14ac:dyDescent="0.2">
      <c r="A3460">
        <v>161543</v>
      </c>
      <c r="B3460" s="79">
        <v>7891109789629</v>
      </c>
      <c r="C3460" s="80" t="s">
        <v>19</v>
      </c>
      <c r="D3460" s="80" t="s">
        <v>20</v>
      </c>
      <c r="E3460" s="80" t="s">
        <v>6894</v>
      </c>
      <c r="F3460" s="80" t="s">
        <v>7191</v>
      </c>
      <c r="G3460" s="80" t="s">
        <v>7192</v>
      </c>
      <c r="H3460" t="s">
        <v>7342</v>
      </c>
      <c r="I3460" s="50">
        <v>16.04</v>
      </c>
    </row>
    <row r="3461" spans="1:9" x14ac:dyDescent="0.2">
      <c r="A3461">
        <v>137607</v>
      </c>
      <c r="B3461" s="79">
        <v>7895265297011</v>
      </c>
      <c r="C3461" s="80" t="s">
        <v>19</v>
      </c>
      <c r="D3461" s="80" t="s">
        <v>20</v>
      </c>
      <c r="E3461" s="80" t="s">
        <v>6894</v>
      </c>
      <c r="F3461" s="80" t="s">
        <v>7191</v>
      </c>
      <c r="G3461" s="80" t="s">
        <v>7192</v>
      </c>
      <c r="H3461" t="s">
        <v>7363</v>
      </c>
      <c r="I3461" s="50">
        <v>16.04</v>
      </c>
    </row>
    <row r="3462" spans="1:9" x14ac:dyDescent="0.2">
      <c r="A3462">
        <v>120232</v>
      </c>
      <c r="B3462" s="79">
        <v>7891109789803</v>
      </c>
      <c r="C3462" s="80" t="s">
        <v>19</v>
      </c>
      <c r="D3462" s="80" t="s">
        <v>20</v>
      </c>
      <c r="E3462" s="80" t="s">
        <v>6894</v>
      </c>
      <c r="F3462" s="80" t="s">
        <v>7191</v>
      </c>
      <c r="G3462" s="80" t="s">
        <v>7192</v>
      </c>
      <c r="H3462" t="s">
        <v>7333</v>
      </c>
      <c r="I3462" s="50">
        <v>16.04</v>
      </c>
    </row>
    <row r="3463" spans="1:9" x14ac:dyDescent="0.2">
      <c r="A3463">
        <v>120237</v>
      </c>
      <c r="B3463" s="79">
        <v>7891109789810</v>
      </c>
      <c r="C3463" s="80" t="s">
        <v>19</v>
      </c>
      <c r="D3463" s="80" t="s">
        <v>20</v>
      </c>
      <c r="E3463" s="80" t="s">
        <v>6894</v>
      </c>
      <c r="F3463" s="80" t="s">
        <v>7191</v>
      </c>
      <c r="G3463" s="80" t="s">
        <v>7192</v>
      </c>
      <c r="H3463" t="s">
        <v>7334</v>
      </c>
      <c r="I3463" s="50">
        <v>16.04</v>
      </c>
    </row>
    <row r="3464" spans="1:9" x14ac:dyDescent="0.2">
      <c r="A3464">
        <v>120241</v>
      </c>
      <c r="B3464" s="79">
        <v>7891109789827</v>
      </c>
      <c r="C3464" s="80" t="s">
        <v>19</v>
      </c>
      <c r="D3464" s="80" t="s">
        <v>20</v>
      </c>
      <c r="E3464" s="80" t="s">
        <v>6894</v>
      </c>
      <c r="F3464" s="80" t="s">
        <v>7191</v>
      </c>
      <c r="G3464" s="80" t="s">
        <v>7192</v>
      </c>
      <c r="H3464" t="s">
        <v>7335</v>
      </c>
      <c r="I3464" s="50">
        <v>16.04</v>
      </c>
    </row>
    <row r="3465" spans="1:9" x14ac:dyDescent="0.2">
      <c r="A3465">
        <v>120243</v>
      </c>
      <c r="B3465" s="79">
        <v>7891109789834</v>
      </c>
      <c r="C3465" s="80" t="s">
        <v>19</v>
      </c>
      <c r="D3465" s="80" t="s">
        <v>20</v>
      </c>
      <c r="E3465" s="80" t="s">
        <v>6894</v>
      </c>
      <c r="F3465" s="80" t="s">
        <v>7191</v>
      </c>
      <c r="G3465" s="80" t="s">
        <v>7192</v>
      </c>
      <c r="H3465" t="s">
        <v>7336</v>
      </c>
      <c r="I3465" s="50">
        <v>16.04</v>
      </c>
    </row>
    <row r="3466" spans="1:9" x14ac:dyDescent="0.2">
      <c r="A3466">
        <v>120248</v>
      </c>
      <c r="B3466" s="79">
        <v>7891109789841</v>
      </c>
      <c r="C3466" s="80" t="s">
        <v>19</v>
      </c>
      <c r="D3466" s="80" t="s">
        <v>20</v>
      </c>
      <c r="E3466" s="80" t="s">
        <v>6894</v>
      </c>
      <c r="F3466" s="80" t="s">
        <v>7191</v>
      </c>
      <c r="G3466" s="80" t="s">
        <v>7192</v>
      </c>
      <c r="H3466" t="s">
        <v>7337</v>
      </c>
      <c r="I3466" s="50">
        <v>16.04</v>
      </c>
    </row>
    <row r="3467" spans="1:9" x14ac:dyDescent="0.2">
      <c r="A3467">
        <v>120250</v>
      </c>
      <c r="B3467" s="79">
        <v>7891109789858</v>
      </c>
      <c r="C3467" s="80" t="s">
        <v>19</v>
      </c>
      <c r="D3467" s="80" t="s">
        <v>20</v>
      </c>
      <c r="E3467" s="80" t="s">
        <v>6894</v>
      </c>
      <c r="F3467" s="80" t="s">
        <v>7191</v>
      </c>
      <c r="G3467" s="80" t="s">
        <v>7192</v>
      </c>
      <c r="H3467" t="s">
        <v>7338</v>
      </c>
      <c r="I3467" s="50">
        <v>16.04</v>
      </c>
    </row>
    <row r="3468" spans="1:9" x14ac:dyDescent="0.2">
      <c r="A3468">
        <v>483467</v>
      </c>
      <c r="B3468" s="79">
        <v>7909690783190</v>
      </c>
      <c r="C3468" s="80" t="s">
        <v>19</v>
      </c>
      <c r="D3468" s="80" t="s">
        <v>20</v>
      </c>
      <c r="E3468" s="80" t="s">
        <v>6894</v>
      </c>
      <c r="F3468" s="80" t="s">
        <v>7191</v>
      </c>
      <c r="G3468" s="80" t="s">
        <v>7192</v>
      </c>
      <c r="H3468" t="s">
        <v>7227</v>
      </c>
      <c r="I3468" s="50">
        <v>46.93</v>
      </c>
    </row>
    <row r="3469" spans="1:9" x14ac:dyDescent="0.2">
      <c r="A3469">
        <v>483230</v>
      </c>
      <c r="B3469" s="79">
        <v>7909843020646</v>
      </c>
      <c r="C3469" s="80" t="s">
        <v>19</v>
      </c>
      <c r="D3469" s="80" t="s">
        <v>20</v>
      </c>
      <c r="E3469" s="80" t="s">
        <v>6894</v>
      </c>
      <c r="F3469" s="80" t="s">
        <v>7191</v>
      </c>
      <c r="G3469" s="80" t="s">
        <v>7192</v>
      </c>
      <c r="H3469" t="s">
        <v>14075</v>
      </c>
      <c r="I3469" s="50">
        <v>28.12</v>
      </c>
    </row>
    <row r="3470" spans="1:9" x14ac:dyDescent="0.2">
      <c r="A3470">
        <v>483234</v>
      </c>
      <c r="B3470" s="79">
        <v>7909843020653</v>
      </c>
      <c r="C3470" s="80" t="s">
        <v>19</v>
      </c>
      <c r="D3470" s="80" t="s">
        <v>20</v>
      </c>
      <c r="E3470" s="80" t="s">
        <v>6894</v>
      </c>
      <c r="F3470" s="80" t="s">
        <v>7191</v>
      </c>
      <c r="G3470" s="80" t="s">
        <v>7192</v>
      </c>
      <c r="H3470" t="s">
        <v>14076</v>
      </c>
      <c r="I3470" s="50">
        <v>28.12</v>
      </c>
    </row>
    <row r="3471" spans="1:9" x14ac:dyDescent="0.2">
      <c r="A3471">
        <v>483254</v>
      </c>
      <c r="B3471" s="79">
        <v>7909843020660</v>
      </c>
      <c r="C3471" s="80" t="s">
        <v>19</v>
      </c>
      <c r="D3471" s="80" t="s">
        <v>20</v>
      </c>
      <c r="E3471" s="80" t="s">
        <v>6894</v>
      </c>
      <c r="F3471" s="80" t="s">
        <v>7191</v>
      </c>
      <c r="G3471" s="80" t="s">
        <v>7192</v>
      </c>
      <c r="H3471" t="s">
        <v>14077</v>
      </c>
      <c r="I3471" s="50">
        <v>28.12</v>
      </c>
    </row>
    <row r="3472" spans="1:9" x14ac:dyDescent="0.2">
      <c r="A3472">
        <v>483398</v>
      </c>
      <c r="B3472" s="79">
        <v>7909690959977</v>
      </c>
      <c r="C3472" s="80" t="s">
        <v>19</v>
      </c>
      <c r="D3472" s="80" t="s">
        <v>20</v>
      </c>
      <c r="E3472" s="80" t="s">
        <v>6894</v>
      </c>
      <c r="F3472" s="80" t="s">
        <v>7191</v>
      </c>
      <c r="G3472" s="80" t="s">
        <v>7192</v>
      </c>
      <c r="H3472" t="s">
        <v>7226</v>
      </c>
      <c r="I3472" s="50">
        <v>42.16</v>
      </c>
    </row>
    <row r="3473" spans="1:9" x14ac:dyDescent="0.2">
      <c r="A3473">
        <v>454762</v>
      </c>
      <c r="B3473" s="79">
        <v>7909690759867</v>
      </c>
      <c r="C3473" s="80" t="s">
        <v>19</v>
      </c>
      <c r="D3473" s="80" t="s">
        <v>20</v>
      </c>
      <c r="E3473" s="80" t="s">
        <v>6894</v>
      </c>
      <c r="F3473" s="80" t="s">
        <v>7191</v>
      </c>
      <c r="G3473" s="80" t="s">
        <v>7192</v>
      </c>
      <c r="H3473" t="s">
        <v>7225</v>
      </c>
      <c r="I3473" s="50">
        <v>17.02</v>
      </c>
    </row>
    <row r="3474" spans="1:9" x14ac:dyDescent="0.2">
      <c r="A3474">
        <v>395192</v>
      </c>
      <c r="B3474" s="79">
        <v>7890732316462</v>
      </c>
      <c r="C3474" s="80" t="s">
        <v>19</v>
      </c>
      <c r="D3474" s="80" t="s">
        <v>20</v>
      </c>
      <c r="E3474" s="80" t="s">
        <v>6894</v>
      </c>
      <c r="F3474" s="80" t="s">
        <v>7191</v>
      </c>
      <c r="G3474" s="80" t="s">
        <v>7192</v>
      </c>
      <c r="H3474" t="s">
        <v>7223</v>
      </c>
      <c r="I3474" s="50">
        <v>26.7</v>
      </c>
    </row>
    <row r="3475" spans="1:9" x14ac:dyDescent="0.2">
      <c r="A3475">
        <v>395193</v>
      </c>
      <c r="B3475" s="79">
        <v>7890732316479</v>
      </c>
      <c r="C3475" s="80" t="s">
        <v>19</v>
      </c>
      <c r="D3475" s="80" t="s">
        <v>20</v>
      </c>
      <c r="E3475" s="80" t="s">
        <v>6894</v>
      </c>
      <c r="F3475" s="80" t="s">
        <v>7191</v>
      </c>
      <c r="G3475" s="80" t="s">
        <v>7192</v>
      </c>
      <c r="H3475" t="s">
        <v>14078</v>
      </c>
      <c r="I3475" s="50">
        <v>27.3</v>
      </c>
    </row>
    <row r="3476" spans="1:9" x14ac:dyDescent="0.2">
      <c r="A3476">
        <v>395195</v>
      </c>
      <c r="B3476" s="79">
        <v>7890732316486</v>
      </c>
      <c r="C3476" s="80" t="s">
        <v>19</v>
      </c>
      <c r="D3476" s="80" t="s">
        <v>20</v>
      </c>
      <c r="E3476" s="80" t="s">
        <v>6894</v>
      </c>
      <c r="F3476" s="80" t="s">
        <v>7191</v>
      </c>
      <c r="G3476" s="80" t="s">
        <v>7192</v>
      </c>
      <c r="H3476" t="s">
        <v>7224</v>
      </c>
      <c r="I3476" s="50">
        <v>26.7</v>
      </c>
    </row>
    <row r="3477" spans="1:9" x14ac:dyDescent="0.2">
      <c r="A3477">
        <v>391822</v>
      </c>
      <c r="B3477" s="79">
        <v>7893249567099</v>
      </c>
      <c r="C3477" s="80" t="s">
        <v>19</v>
      </c>
      <c r="D3477" s="80" t="s">
        <v>20</v>
      </c>
      <c r="E3477" s="80" t="s">
        <v>6894</v>
      </c>
      <c r="F3477" s="80" t="s">
        <v>7191</v>
      </c>
      <c r="G3477" s="80" t="s">
        <v>7192</v>
      </c>
      <c r="H3477" t="s">
        <v>7222</v>
      </c>
      <c r="I3477" s="50">
        <v>27.33</v>
      </c>
    </row>
    <row r="3478" spans="1:9" x14ac:dyDescent="0.2">
      <c r="A3478">
        <v>303118</v>
      </c>
      <c r="B3478" s="79">
        <v>7893249567082</v>
      </c>
      <c r="C3478" s="80" t="s">
        <v>19</v>
      </c>
      <c r="D3478" s="80" t="s">
        <v>20</v>
      </c>
      <c r="E3478" s="80" t="s">
        <v>6894</v>
      </c>
      <c r="F3478" s="80" t="s">
        <v>7191</v>
      </c>
      <c r="G3478" s="80" t="s">
        <v>7192</v>
      </c>
      <c r="H3478" t="s">
        <v>14079</v>
      </c>
      <c r="I3478" s="50">
        <v>27.33</v>
      </c>
    </row>
    <row r="3479" spans="1:9" x14ac:dyDescent="0.2">
      <c r="A3479">
        <v>303113</v>
      </c>
      <c r="B3479" s="79">
        <v>7893249567068</v>
      </c>
      <c r="C3479" s="80" t="s">
        <v>19</v>
      </c>
      <c r="D3479" s="80" t="s">
        <v>20</v>
      </c>
      <c r="E3479" s="80" t="s">
        <v>6894</v>
      </c>
      <c r="F3479" s="80" t="s">
        <v>7191</v>
      </c>
      <c r="G3479" s="80" t="s">
        <v>7192</v>
      </c>
      <c r="H3479" t="s">
        <v>14080</v>
      </c>
      <c r="I3479" s="50">
        <v>27.33</v>
      </c>
    </row>
    <row r="3480" spans="1:9" x14ac:dyDescent="0.2">
      <c r="A3480">
        <v>303115</v>
      </c>
      <c r="B3480" s="79">
        <v>7893249567075</v>
      </c>
      <c r="C3480" s="80" t="s">
        <v>19</v>
      </c>
      <c r="D3480" s="80" t="s">
        <v>20</v>
      </c>
      <c r="E3480" s="80" t="s">
        <v>6894</v>
      </c>
      <c r="F3480" s="80" t="s">
        <v>7191</v>
      </c>
      <c r="G3480" s="80" t="s">
        <v>7192</v>
      </c>
      <c r="H3480" t="s">
        <v>7212</v>
      </c>
      <c r="I3480" s="50">
        <v>27.33</v>
      </c>
    </row>
    <row r="3481" spans="1:9" x14ac:dyDescent="0.2">
      <c r="A3481">
        <v>499582</v>
      </c>
      <c r="B3481" s="79">
        <v>7909843238416</v>
      </c>
      <c r="C3481" s="80" t="s">
        <v>19</v>
      </c>
      <c r="D3481" s="80" t="s">
        <v>20</v>
      </c>
      <c r="E3481" s="80" t="s">
        <v>6894</v>
      </c>
      <c r="F3481" s="80" t="s">
        <v>7191</v>
      </c>
      <c r="G3481" s="80" t="s">
        <v>7192</v>
      </c>
      <c r="H3481" t="s">
        <v>14081</v>
      </c>
      <c r="I3481" s="50">
        <v>21.16</v>
      </c>
    </row>
    <row r="3482" spans="1:9" x14ac:dyDescent="0.2">
      <c r="A3482">
        <v>499584</v>
      </c>
      <c r="B3482" s="79">
        <v>7909843238423</v>
      </c>
      <c r="C3482" s="80" t="s">
        <v>19</v>
      </c>
      <c r="D3482" s="80" t="s">
        <v>20</v>
      </c>
      <c r="E3482" s="80" t="s">
        <v>6894</v>
      </c>
      <c r="F3482" s="80" t="s">
        <v>7191</v>
      </c>
      <c r="G3482" s="80" t="s">
        <v>7192</v>
      </c>
      <c r="H3482" t="s">
        <v>7228</v>
      </c>
      <c r="I3482" s="50">
        <v>21.16</v>
      </c>
    </row>
    <row r="3483" spans="1:9" x14ac:dyDescent="0.2">
      <c r="A3483">
        <v>499586</v>
      </c>
      <c r="B3483" s="79">
        <v>7909843238430</v>
      </c>
      <c r="C3483" s="80" t="s">
        <v>19</v>
      </c>
      <c r="D3483" s="80" t="s">
        <v>20</v>
      </c>
      <c r="E3483" s="80" t="s">
        <v>6894</v>
      </c>
      <c r="F3483" s="80" t="s">
        <v>7191</v>
      </c>
      <c r="G3483" s="80" t="s">
        <v>7192</v>
      </c>
      <c r="H3483" t="s">
        <v>14082</v>
      </c>
      <c r="I3483" s="50">
        <v>21.16</v>
      </c>
    </row>
    <row r="3484" spans="1:9" x14ac:dyDescent="0.2">
      <c r="A3484">
        <v>499587</v>
      </c>
      <c r="B3484" s="79">
        <v>7909843238447</v>
      </c>
      <c r="C3484" s="80" t="s">
        <v>19</v>
      </c>
      <c r="D3484" s="80" t="s">
        <v>20</v>
      </c>
      <c r="E3484" s="80" t="s">
        <v>6894</v>
      </c>
      <c r="F3484" s="80" t="s">
        <v>7191</v>
      </c>
      <c r="G3484" s="80" t="s">
        <v>7192</v>
      </c>
      <c r="H3484" t="s">
        <v>14083</v>
      </c>
      <c r="I3484" s="50">
        <v>21.16</v>
      </c>
    </row>
    <row r="3485" spans="1:9" x14ac:dyDescent="0.2">
      <c r="A3485">
        <v>507934</v>
      </c>
      <c r="B3485" s="79">
        <v>7909843238348</v>
      </c>
      <c r="C3485" s="80" t="s">
        <v>19</v>
      </c>
      <c r="D3485" s="80" t="s">
        <v>20</v>
      </c>
      <c r="E3485" s="80" t="s">
        <v>6894</v>
      </c>
      <c r="F3485" s="80" t="s">
        <v>7191</v>
      </c>
      <c r="G3485" s="80" t="s">
        <v>7192</v>
      </c>
      <c r="H3485" t="s">
        <v>14084</v>
      </c>
      <c r="I3485" s="50">
        <v>21.16</v>
      </c>
    </row>
    <row r="3486" spans="1:9" x14ac:dyDescent="0.2">
      <c r="A3486">
        <v>507935</v>
      </c>
      <c r="B3486" s="79">
        <v>7909843238355</v>
      </c>
      <c r="C3486" s="80" t="s">
        <v>19</v>
      </c>
      <c r="D3486" s="80" t="s">
        <v>20</v>
      </c>
      <c r="E3486" s="80" t="s">
        <v>6894</v>
      </c>
      <c r="F3486" s="80" t="s">
        <v>7191</v>
      </c>
      <c r="G3486" s="80" t="s">
        <v>7192</v>
      </c>
      <c r="H3486" t="s">
        <v>14085</v>
      </c>
      <c r="I3486" s="50">
        <v>21.16</v>
      </c>
    </row>
    <row r="3487" spans="1:9" x14ac:dyDescent="0.2">
      <c r="A3487">
        <v>507937</v>
      </c>
      <c r="B3487" s="79">
        <v>7909843238362</v>
      </c>
      <c r="C3487" s="80" t="s">
        <v>19</v>
      </c>
      <c r="D3487" s="80" t="s">
        <v>20</v>
      </c>
      <c r="E3487" s="80" t="s">
        <v>6894</v>
      </c>
      <c r="F3487" s="80" t="s">
        <v>7191</v>
      </c>
      <c r="G3487" s="80" t="s">
        <v>7192</v>
      </c>
      <c r="H3487" t="s">
        <v>14086</v>
      </c>
      <c r="I3487" s="50">
        <v>21.16</v>
      </c>
    </row>
    <row r="3488" spans="1:9" x14ac:dyDescent="0.2">
      <c r="A3488">
        <v>507938</v>
      </c>
      <c r="B3488" s="79">
        <v>7909843238379</v>
      </c>
      <c r="C3488" s="80" t="s">
        <v>19</v>
      </c>
      <c r="D3488" s="80" t="s">
        <v>20</v>
      </c>
      <c r="E3488" s="80" t="s">
        <v>6894</v>
      </c>
      <c r="F3488" s="80" t="s">
        <v>7191</v>
      </c>
      <c r="G3488" s="80" t="s">
        <v>7192</v>
      </c>
      <c r="H3488" t="s">
        <v>14087</v>
      </c>
      <c r="I3488" s="50">
        <v>21.16</v>
      </c>
    </row>
    <row r="3489" spans="1:9" x14ac:dyDescent="0.2">
      <c r="A3489">
        <v>508041</v>
      </c>
      <c r="B3489" s="79">
        <v>7909843666219</v>
      </c>
      <c r="C3489" s="80" t="s">
        <v>19</v>
      </c>
      <c r="D3489" s="80" t="s">
        <v>20</v>
      </c>
      <c r="E3489" s="80" t="s">
        <v>6894</v>
      </c>
      <c r="F3489" s="80" t="s">
        <v>7191</v>
      </c>
      <c r="G3489" s="80" t="s">
        <v>7192</v>
      </c>
      <c r="H3489" t="s">
        <v>14088</v>
      </c>
      <c r="I3489" s="50">
        <v>25.3</v>
      </c>
    </row>
    <row r="3490" spans="1:9" x14ac:dyDescent="0.2">
      <c r="A3490">
        <v>508035</v>
      </c>
      <c r="B3490" s="79">
        <v>7909843666196</v>
      </c>
      <c r="C3490" s="80" t="s">
        <v>19</v>
      </c>
      <c r="D3490" s="80" t="s">
        <v>20</v>
      </c>
      <c r="E3490" s="80" t="s">
        <v>6894</v>
      </c>
      <c r="F3490" s="80" t="s">
        <v>7191</v>
      </c>
      <c r="G3490" s="80" t="s">
        <v>7192</v>
      </c>
      <c r="H3490" t="s">
        <v>14089</v>
      </c>
      <c r="I3490" s="50">
        <v>25.3</v>
      </c>
    </row>
    <row r="3491" spans="1:9" x14ac:dyDescent="0.2">
      <c r="A3491">
        <v>508036</v>
      </c>
      <c r="B3491" s="79">
        <v>7909843081166</v>
      </c>
      <c r="C3491" s="80" t="s">
        <v>19</v>
      </c>
      <c r="D3491" s="80" t="s">
        <v>20</v>
      </c>
      <c r="E3491" s="80" t="s">
        <v>6894</v>
      </c>
      <c r="F3491" s="80" t="s">
        <v>7191</v>
      </c>
      <c r="G3491" s="80" t="s">
        <v>7192</v>
      </c>
      <c r="H3491" t="s">
        <v>7362</v>
      </c>
      <c r="I3491" s="50">
        <v>29.2</v>
      </c>
    </row>
    <row r="3492" spans="1:9" x14ac:dyDescent="0.2">
      <c r="A3492">
        <v>508038</v>
      </c>
      <c r="B3492" s="79">
        <v>7909843666202</v>
      </c>
      <c r="C3492" s="80" t="s">
        <v>19</v>
      </c>
      <c r="D3492" s="80" t="s">
        <v>20</v>
      </c>
      <c r="E3492" s="80" t="s">
        <v>6894</v>
      </c>
      <c r="F3492" s="80" t="s">
        <v>7191</v>
      </c>
      <c r="G3492" s="80" t="s">
        <v>7192</v>
      </c>
      <c r="H3492" t="s">
        <v>14090</v>
      </c>
      <c r="I3492" s="50">
        <v>25.3</v>
      </c>
    </row>
    <row r="3493" spans="1:9" x14ac:dyDescent="0.2">
      <c r="A3493">
        <v>508044</v>
      </c>
      <c r="B3493" s="79">
        <v>7909843495956</v>
      </c>
      <c r="C3493" s="80" t="s">
        <v>19</v>
      </c>
      <c r="D3493" s="80" t="s">
        <v>20</v>
      </c>
      <c r="E3493" s="80" t="s">
        <v>6894</v>
      </c>
      <c r="F3493" s="80" t="s">
        <v>7191</v>
      </c>
      <c r="G3493" s="80" t="s">
        <v>7192</v>
      </c>
      <c r="H3493" t="s">
        <v>7347</v>
      </c>
      <c r="I3493" s="50">
        <v>16.61</v>
      </c>
    </row>
    <row r="3494" spans="1:9" x14ac:dyDescent="0.2">
      <c r="A3494">
        <v>508045</v>
      </c>
      <c r="B3494" s="79">
        <v>7909843666226</v>
      </c>
      <c r="C3494" s="80" t="s">
        <v>19</v>
      </c>
      <c r="D3494" s="80" t="s">
        <v>20</v>
      </c>
      <c r="E3494" s="80" t="s">
        <v>6894</v>
      </c>
      <c r="F3494" s="80" t="s">
        <v>7191</v>
      </c>
      <c r="G3494" s="80" t="s">
        <v>7192</v>
      </c>
      <c r="H3494" t="s">
        <v>14091</v>
      </c>
      <c r="I3494" s="50">
        <v>25.3</v>
      </c>
    </row>
    <row r="3495" spans="1:9" x14ac:dyDescent="0.2">
      <c r="A3495">
        <v>508048</v>
      </c>
      <c r="B3495" s="79">
        <v>7909843495963</v>
      </c>
      <c r="C3495" s="80" t="s">
        <v>19</v>
      </c>
      <c r="D3495" s="80" t="s">
        <v>20</v>
      </c>
      <c r="E3495" s="80" t="s">
        <v>6894</v>
      </c>
      <c r="F3495" s="80" t="s">
        <v>7191</v>
      </c>
      <c r="G3495" s="80" t="s">
        <v>7192</v>
      </c>
      <c r="H3495" t="s">
        <v>7348</v>
      </c>
      <c r="I3495" s="50">
        <v>16.61</v>
      </c>
    </row>
    <row r="3496" spans="1:9" x14ac:dyDescent="0.2">
      <c r="A3496">
        <v>508051</v>
      </c>
      <c r="B3496" s="79">
        <v>7909843495970</v>
      </c>
      <c r="C3496" s="80" t="s">
        <v>19</v>
      </c>
      <c r="D3496" s="80" t="s">
        <v>20</v>
      </c>
      <c r="E3496" s="80" t="s">
        <v>6894</v>
      </c>
      <c r="F3496" s="80" t="s">
        <v>7191</v>
      </c>
      <c r="G3496" s="80" t="s">
        <v>7192</v>
      </c>
      <c r="H3496" t="s">
        <v>7349</v>
      </c>
      <c r="I3496" s="50">
        <v>16.61</v>
      </c>
    </row>
    <row r="3497" spans="1:9" x14ac:dyDescent="0.2">
      <c r="A3497">
        <v>508053</v>
      </c>
      <c r="B3497" s="79">
        <v>7909843495987</v>
      </c>
      <c r="C3497" s="80" t="s">
        <v>19</v>
      </c>
      <c r="D3497" s="80" t="s">
        <v>20</v>
      </c>
      <c r="E3497" s="80" t="s">
        <v>6894</v>
      </c>
      <c r="F3497" s="80" t="s">
        <v>7191</v>
      </c>
      <c r="G3497" s="80" t="s">
        <v>7192</v>
      </c>
      <c r="H3497" t="s">
        <v>7350</v>
      </c>
      <c r="I3497" s="50">
        <v>16.61</v>
      </c>
    </row>
    <row r="3498" spans="1:9" x14ac:dyDescent="0.2">
      <c r="A3498">
        <v>508059</v>
      </c>
      <c r="B3498" s="79">
        <v>7909843666318</v>
      </c>
      <c r="C3498" s="80" t="s">
        <v>19</v>
      </c>
      <c r="D3498" s="80" t="s">
        <v>20</v>
      </c>
      <c r="E3498" s="80" t="s">
        <v>6894</v>
      </c>
      <c r="F3498" s="80" t="s">
        <v>7191</v>
      </c>
      <c r="G3498" s="80" t="s">
        <v>7192</v>
      </c>
      <c r="H3498" t="s">
        <v>14092</v>
      </c>
      <c r="I3498" s="50">
        <v>25.3</v>
      </c>
    </row>
    <row r="3499" spans="1:9" x14ac:dyDescent="0.2">
      <c r="A3499">
        <v>508066</v>
      </c>
      <c r="B3499" s="79">
        <v>7909843666325</v>
      </c>
      <c r="C3499" s="80" t="s">
        <v>19</v>
      </c>
      <c r="D3499" s="80" t="s">
        <v>20</v>
      </c>
      <c r="E3499" s="80" t="s">
        <v>6894</v>
      </c>
      <c r="F3499" s="80" t="s">
        <v>7191</v>
      </c>
      <c r="G3499" s="80" t="s">
        <v>7192</v>
      </c>
      <c r="H3499" t="s">
        <v>14093</v>
      </c>
      <c r="I3499" s="50">
        <v>25.3</v>
      </c>
    </row>
    <row r="3500" spans="1:9" x14ac:dyDescent="0.2">
      <c r="A3500">
        <v>508068</v>
      </c>
      <c r="B3500" s="79">
        <v>7909843666332</v>
      </c>
      <c r="C3500" s="80" t="s">
        <v>19</v>
      </c>
      <c r="D3500" s="80" t="s">
        <v>20</v>
      </c>
      <c r="E3500" s="80" t="s">
        <v>6894</v>
      </c>
      <c r="F3500" s="80" t="s">
        <v>7191</v>
      </c>
      <c r="G3500" s="80" t="s">
        <v>7192</v>
      </c>
      <c r="H3500" t="s">
        <v>14094</v>
      </c>
      <c r="I3500" s="50">
        <v>25.3</v>
      </c>
    </row>
    <row r="3501" spans="1:9" x14ac:dyDescent="0.2">
      <c r="A3501">
        <v>508070</v>
      </c>
      <c r="B3501" s="79">
        <v>7909843666349</v>
      </c>
      <c r="C3501" s="80" t="s">
        <v>19</v>
      </c>
      <c r="D3501" s="80" t="s">
        <v>20</v>
      </c>
      <c r="E3501" s="80" t="s">
        <v>6894</v>
      </c>
      <c r="F3501" s="80" t="s">
        <v>7191</v>
      </c>
      <c r="G3501" s="80" t="s">
        <v>7192</v>
      </c>
      <c r="H3501" t="s">
        <v>14095</v>
      </c>
      <c r="I3501" s="50">
        <v>25.3</v>
      </c>
    </row>
    <row r="3502" spans="1:9" x14ac:dyDescent="0.2">
      <c r="A3502">
        <v>508119</v>
      </c>
      <c r="B3502" s="79">
        <v>7909843020585</v>
      </c>
      <c r="C3502" s="80" t="s">
        <v>19</v>
      </c>
      <c r="D3502" s="80" t="s">
        <v>20</v>
      </c>
      <c r="E3502" s="80" t="s">
        <v>6894</v>
      </c>
      <c r="F3502" s="80" t="s">
        <v>7191</v>
      </c>
      <c r="G3502" s="80" t="s">
        <v>7192</v>
      </c>
      <c r="H3502" t="s">
        <v>7229</v>
      </c>
      <c r="I3502" s="50">
        <v>26.87</v>
      </c>
    </row>
    <row r="3503" spans="1:9" x14ac:dyDescent="0.2">
      <c r="A3503">
        <v>508125</v>
      </c>
      <c r="B3503" s="79">
        <v>7909843020592</v>
      </c>
      <c r="C3503" s="80" t="s">
        <v>19</v>
      </c>
      <c r="D3503" s="80" t="s">
        <v>20</v>
      </c>
      <c r="E3503" s="80" t="s">
        <v>6894</v>
      </c>
      <c r="F3503" s="80" t="s">
        <v>7191</v>
      </c>
      <c r="G3503" s="80" t="s">
        <v>7192</v>
      </c>
      <c r="H3503" t="s">
        <v>7230</v>
      </c>
      <c r="I3503" s="50">
        <v>26.87</v>
      </c>
    </row>
    <row r="3504" spans="1:9" x14ac:dyDescent="0.2">
      <c r="A3504">
        <v>508129</v>
      </c>
      <c r="B3504" s="79">
        <v>7909843020608</v>
      </c>
      <c r="C3504" s="80" t="s">
        <v>19</v>
      </c>
      <c r="D3504" s="80" t="s">
        <v>20</v>
      </c>
      <c r="E3504" s="80" t="s">
        <v>6894</v>
      </c>
      <c r="F3504" s="80" t="s">
        <v>7191</v>
      </c>
      <c r="G3504" s="80" t="s">
        <v>7192</v>
      </c>
      <c r="H3504" t="s">
        <v>14096</v>
      </c>
      <c r="I3504" s="50">
        <v>26.87</v>
      </c>
    </row>
    <row r="3505" spans="1:9" x14ac:dyDescent="0.2">
      <c r="A3505">
        <v>508131</v>
      </c>
      <c r="B3505" s="79">
        <v>7909843020615</v>
      </c>
      <c r="C3505" s="80" t="s">
        <v>19</v>
      </c>
      <c r="D3505" s="80" t="s">
        <v>20</v>
      </c>
      <c r="E3505" s="80" t="s">
        <v>6894</v>
      </c>
      <c r="F3505" s="80" t="s">
        <v>7191</v>
      </c>
      <c r="G3505" s="80" t="s">
        <v>7192</v>
      </c>
      <c r="H3505" t="s">
        <v>7231</v>
      </c>
      <c r="I3505" s="50">
        <v>26.87</v>
      </c>
    </row>
    <row r="3506" spans="1:9" x14ac:dyDescent="0.2">
      <c r="A3506">
        <v>510149</v>
      </c>
      <c r="B3506" s="79">
        <v>7909843020547</v>
      </c>
      <c r="C3506" s="80" t="s">
        <v>19</v>
      </c>
      <c r="D3506" s="80" t="s">
        <v>20</v>
      </c>
      <c r="E3506" s="80" t="s">
        <v>6894</v>
      </c>
      <c r="F3506" s="80" t="s">
        <v>7191</v>
      </c>
      <c r="G3506" s="80" t="s">
        <v>7192</v>
      </c>
      <c r="H3506" t="s">
        <v>7232</v>
      </c>
      <c r="I3506" s="50">
        <v>29.51</v>
      </c>
    </row>
    <row r="3507" spans="1:9" x14ac:dyDescent="0.2">
      <c r="A3507">
        <v>510153</v>
      </c>
      <c r="B3507" s="79">
        <v>7909843020554</v>
      </c>
      <c r="C3507" s="80" t="s">
        <v>19</v>
      </c>
      <c r="D3507" s="80" t="s">
        <v>20</v>
      </c>
      <c r="E3507" s="80" t="s">
        <v>6894</v>
      </c>
      <c r="F3507" s="80" t="s">
        <v>7191</v>
      </c>
      <c r="G3507" s="80" t="s">
        <v>7192</v>
      </c>
      <c r="H3507" t="s">
        <v>7233</v>
      </c>
      <c r="I3507" s="50">
        <v>29.51</v>
      </c>
    </row>
    <row r="3508" spans="1:9" x14ac:dyDescent="0.2">
      <c r="A3508">
        <v>510176</v>
      </c>
      <c r="B3508" s="79">
        <v>7909843020561</v>
      </c>
      <c r="C3508" s="80" t="s">
        <v>19</v>
      </c>
      <c r="D3508" s="80" t="s">
        <v>20</v>
      </c>
      <c r="E3508" s="80" t="s">
        <v>6894</v>
      </c>
      <c r="F3508" s="80" t="s">
        <v>7191</v>
      </c>
      <c r="G3508" s="80" t="s">
        <v>7192</v>
      </c>
      <c r="H3508" t="s">
        <v>7234</v>
      </c>
      <c r="I3508" s="50">
        <v>29.51</v>
      </c>
    </row>
    <row r="3509" spans="1:9" x14ac:dyDescent="0.2">
      <c r="A3509">
        <v>550291</v>
      </c>
      <c r="B3509" s="79">
        <v>7891266541993</v>
      </c>
      <c r="C3509" s="80" t="s">
        <v>19</v>
      </c>
      <c r="D3509" s="80" t="s">
        <v>20</v>
      </c>
      <c r="E3509" s="80" t="s">
        <v>6894</v>
      </c>
      <c r="F3509" s="80" t="s">
        <v>7191</v>
      </c>
      <c r="G3509" s="80" t="s">
        <v>7192</v>
      </c>
      <c r="H3509" t="s">
        <v>7245</v>
      </c>
      <c r="I3509" s="50">
        <v>26.7</v>
      </c>
    </row>
    <row r="3510" spans="1:9" x14ac:dyDescent="0.2">
      <c r="A3510">
        <v>550298</v>
      </c>
      <c r="B3510" s="79">
        <v>7891266542006</v>
      </c>
      <c r="C3510" s="80" t="s">
        <v>19</v>
      </c>
      <c r="D3510" s="80" t="s">
        <v>20</v>
      </c>
      <c r="E3510" s="80" t="s">
        <v>6894</v>
      </c>
      <c r="F3510" s="80" t="s">
        <v>7191</v>
      </c>
      <c r="G3510" s="80" t="s">
        <v>7192</v>
      </c>
      <c r="H3510" t="s">
        <v>7246</v>
      </c>
      <c r="I3510" s="50">
        <v>26.7</v>
      </c>
    </row>
    <row r="3511" spans="1:9" x14ac:dyDescent="0.2">
      <c r="A3511">
        <v>550300</v>
      </c>
      <c r="B3511" s="79">
        <v>7891266542013</v>
      </c>
      <c r="C3511" s="80" t="s">
        <v>19</v>
      </c>
      <c r="D3511" s="80" t="s">
        <v>20</v>
      </c>
      <c r="E3511" s="80" t="s">
        <v>6894</v>
      </c>
      <c r="F3511" s="80" t="s">
        <v>7191</v>
      </c>
      <c r="G3511" s="80" t="s">
        <v>7192</v>
      </c>
      <c r="H3511" t="s">
        <v>14097</v>
      </c>
      <c r="I3511" s="50">
        <v>26.7</v>
      </c>
    </row>
    <row r="3512" spans="1:9" x14ac:dyDescent="0.2">
      <c r="A3512">
        <v>550301</v>
      </c>
      <c r="B3512" s="79">
        <v>7891266542020</v>
      </c>
      <c r="C3512" s="80" t="s">
        <v>19</v>
      </c>
      <c r="D3512" s="80" t="s">
        <v>20</v>
      </c>
      <c r="E3512" s="80" t="s">
        <v>6894</v>
      </c>
      <c r="F3512" s="80" t="s">
        <v>7191</v>
      </c>
      <c r="G3512" s="80" t="s">
        <v>7192</v>
      </c>
      <c r="H3512" t="s">
        <v>14098</v>
      </c>
      <c r="I3512" s="50">
        <v>26.7</v>
      </c>
    </row>
    <row r="3513" spans="1:9" x14ac:dyDescent="0.2">
      <c r="A3513">
        <v>550451</v>
      </c>
      <c r="B3513" s="79">
        <v>7909989981023</v>
      </c>
      <c r="C3513" s="80" t="s">
        <v>19</v>
      </c>
      <c r="D3513" s="80" t="s">
        <v>20</v>
      </c>
      <c r="E3513" s="80" t="s">
        <v>6894</v>
      </c>
      <c r="F3513" s="80" t="s">
        <v>7191</v>
      </c>
      <c r="G3513" s="80" t="s">
        <v>7192</v>
      </c>
      <c r="H3513" t="s">
        <v>7351</v>
      </c>
      <c r="I3513" s="50">
        <v>15.42</v>
      </c>
    </row>
    <row r="3514" spans="1:9" x14ac:dyDescent="0.2">
      <c r="A3514">
        <v>550453</v>
      </c>
      <c r="B3514" s="79">
        <v>7909989981030</v>
      </c>
      <c r="C3514" s="80" t="s">
        <v>19</v>
      </c>
      <c r="D3514" s="80" t="s">
        <v>20</v>
      </c>
      <c r="E3514" s="80" t="s">
        <v>6894</v>
      </c>
      <c r="F3514" s="80" t="s">
        <v>7191</v>
      </c>
      <c r="G3514" s="80" t="s">
        <v>7192</v>
      </c>
      <c r="H3514" t="s">
        <v>14099</v>
      </c>
      <c r="I3514" s="50">
        <v>15.42</v>
      </c>
    </row>
    <row r="3515" spans="1:9" x14ac:dyDescent="0.2">
      <c r="A3515">
        <v>550454</v>
      </c>
      <c r="B3515" s="79">
        <v>7909989981047</v>
      </c>
      <c r="C3515" s="80" t="s">
        <v>19</v>
      </c>
      <c r="D3515" s="80" t="s">
        <v>20</v>
      </c>
      <c r="E3515" s="80" t="s">
        <v>6894</v>
      </c>
      <c r="F3515" s="80" t="s">
        <v>7191</v>
      </c>
      <c r="G3515" s="80" t="s">
        <v>7192</v>
      </c>
      <c r="H3515" t="s">
        <v>7352</v>
      </c>
      <c r="I3515" s="50">
        <v>15.42</v>
      </c>
    </row>
    <row r="3516" spans="1:9" x14ac:dyDescent="0.2">
      <c r="A3516">
        <v>550456</v>
      </c>
      <c r="B3516" s="79">
        <v>7909989981054</v>
      </c>
      <c r="C3516" s="80" t="s">
        <v>19</v>
      </c>
      <c r="D3516" s="80" t="s">
        <v>20</v>
      </c>
      <c r="E3516" s="80" t="s">
        <v>6894</v>
      </c>
      <c r="F3516" s="80" t="s">
        <v>7191</v>
      </c>
      <c r="G3516" s="80" t="s">
        <v>7192</v>
      </c>
      <c r="H3516" t="s">
        <v>7353</v>
      </c>
      <c r="I3516" s="50">
        <v>15.42</v>
      </c>
    </row>
    <row r="3517" spans="1:9" x14ac:dyDescent="0.2">
      <c r="A3517">
        <v>550459</v>
      </c>
      <c r="B3517" s="79">
        <v>7909989398005</v>
      </c>
      <c r="C3517" s="80" t="s">
        <v>19</v>
      </c>
      <c r="D3517" s="80" t="s">
        <v>20</v>
      </c>
      <c r="E3517" s="80" t="s">
        <v>6894</v>
      </c>
      <c r="F3517" s="80" t="s">
        <v>7191</v>
      </c>
      <c r="G3517" s="80" t="s">
        <v>7192</v>
      </c>
      <c r="H3517" t="s">
        <v>7354</v>
      </c>
      <c r="I3517" s="50">
        <v>15.42</v>
      </c>
    </row>
    <row r="3518" spans="1:9" x14ac:dyDescent="0.2">
      <c r="A3518">
        <v>550465</v>
      </c>
      <c r="B3518" s="79">
        <v>7909989398012</v>
      </c>
      <c r="C3518" s="80" t="s">
        <v>19</v>
      </c>
      <c r="D3518" s="80" t="s">
        <v>20</v>
      </c>
      <c r="E3518" s="80" t="s">
        <v>6894</v>
      </c>
      <c r="F3518" s="80" t="s">
        <v>7191</v>
      </c>
      <c r="G3518" s="80" t="s">
        <v>7192</v>
      </c>
      <c r="H3518" t="s">
        <v>7355</v>
      </c>
      <c r="I3518" s="50">
        <v>15.42</v>
      </c>
    </row>
    <row r="3519" spans="1:9" x14ac:dyDescent="0.2">
      <c r="A3519">
        <v>550470</v>
      </c>
      <c r="B3519" s="79">
        <v>7909989398029</v>
      </c>
      <c r="C3519" s="80" t="s">
        <v>19</v>
      </c>
      <c r="D3519" s="80" t="s">
        <v>20</v>
      </c>
      <c r="E3519" s="80" t="s">
        <v>6894</v>
      </c>
      <c r="F3519" s="80" t="s">
        <v>7191</v>
      </c>
      <c r="G3519" s="80" t="s">
        <v>7192</v>
      </c>
      <c r="H3519" t="s">
        <v>14100</v>
      </c>
      <c r="I3519" s="50">
        <v>15.42</v>
      </c>
    </row>
    <row r="3520" spans="1:9" x14ac:dyDescent="0.2">
      <c r="A3520">
        <v>550471</v>
      </c>
      <c r="B3520" s="79">
        <v>7909989398036</v>
      </c>
      <c r="C3520" s="80" t="s">
        <v>19</v>
      </c>
      <c r="D3520" s="80" t="s">
        <v>20</v>
      </c>
      <c r="E3520" s="80" t="s">
        <v>6894</v>
      </c>
      <c r="F3520" s="80" t="s">
        <v>7191</v>
      </c>
      <c r="G3520" s="80" t="s">
        <v>7192</v>
      </c>
      <c r="H3520" t="s">
        <v>14101</v>
      </c>
      <c r="I3520" s="50">
        <v>15.42</v>
      </c>
    </row>
    <row r="3521" spans="1:9" x14ac:dyDescent="0.2">
      <c r="A3521">
        <v>550474</v>
      </c>
      <c r="B3521" s="79">
        <v>7909989398043</v>
      </c>
      <c r="C3521" s="80" t="s">
        <v>19</v>
      </c>
      <c r="D3521" s="80" t="s">
        <v>20</v>
      </c>
      <c r="E3521" s="80" t="s">
        <v>6894</v>
      </c>
      <c r="F3521" s="80" t="s">
        <v>7191</v>
      </c>
      <c r="G3521" s="80" t="s">
        <v>7192</v>
      </c>
      <c r="H3521" t="s">
        <v>14102</v>
      </c>
      <c r="I3521" s="50">
        <v>15.42</v>
      </c>
    </row>
    <row r="3522" spans="1:9" x14ac:dyDescent="0.2">
      <c r="A3522">
        <v>550477</v>
      </c>
      <c r="B3522" s="79">
        <v>7909989317648</v>
      </c>
      <c r="C3522" s="80" t="s">
        <v>19</v>
      </c>
      <c r="D3522" s="80" t="s">
        <v>20</v>
      </c>
      <c r="E3522" s="80" t="s">
        <v>6894</v>
      </c>
      <c r="F3522" s="80" t="s">
        <v>7191</v>
      </c>
      <c r="G3522" s="80" t="s">
        <v>7192</v>
      </c>
      <c r="H3522" t="s">
        <v>14103</v>
      </c>
      <c r="I3522" s="50">
        <v>17.36</v>
      </c>
    </row>
    <row r="3523" spans="1:9" x14ac:dyDescent="0.2">
      <c r="A3523">
        <v>550483</v>
      </c>
      <c r="B3523" s="79">
        <v>7909989317655</v>
      </c>
      <c r="C3523" s="80" t="s">
        <v>19</v>
      </c>
      <c r="D3523" s="80" t="s">
        <v>20</v>
      </c>
      <c r="E3523" s="80" t="s">
        <v>6894</v>
      </c>
      <c r="F3523" s="80" t="s">
        <v>7191</v>
      </c>
      <c r="G3523" s="80" t="s">
        <v>7192</v>
      </c>
      <c r="H3523" t="s">
        <v>14104</v>
      </c>
      <c r="I3523" s="50">
        <v>17.36</v>
      </c>
    </row>
    <row r="3524" spans="1:9" x14ac:dyDescent="0.2">
      <c r="A3524">
        <v>550485</v>
      </c>
      <c r="B3524" s="79">
        <v>7909989317662</v>
      </c>
      <c r="C3524" s="80" t="s">
        <v>19</v>
      </c>
      <c r="D3524" s="80" t="s">
        <v>20</v>
      </c>
      <c r="E3524" s="80" t="s">
        <v>6894</v>
      </c>
      <c r="F3524" s="80" t="s">
        <v>7191</v>
      </c>
      <c r="G3524" s="80" t="s">
        <v>7192</v>
      </c>
      <c r="H3524" t="s">
        <v>14105</v>
      </c>
      <c r="I3524" s="50">
        <v>17.36</v>
      </c>
    </row>
    <row r="3525" spans="1:9" x14ac:dyDescent="0.2">
      <c r="A3525">
        <v>550488</v>
      </c>
      <c r="B3525" s="79">
        <v>7909989317679</v>
      </c>
      <c r="C3525" s="80" t="s">
        <v>19</v>
      </c>
      <c r="D3525" s="80" t="s">
        <v>20</v>
      </c>
      <c r="E3525" s="80" t="s">
        <v>6894</v>
      </c>
      <c r="F3525" s="80" t="s">
        <v>7191</v>
      </c>
      <c r="G3525" s="80" t="s">
        <v>7192</v>
      </c>
      <c r="H3525" t="s">
        <v>7248</v>
      </c>
      <c r="I3525" s="50">
        <v>17.36</v>
      </c>
    </row>
    <row r="3526" spans="1:9" x14ac:dyDescent="0.2">
      <c r="A3526">
        <v>550490</v>
      </c>
      <c r="B3526" s="79">
        <v>7909843821915</v>
      </c>
      <c r="C3526" s="80" t="s">
        <v>19</v>
      </c>
      <c r="D3526" s="80" t="s">
        <v>20</v>
      </c>
      <c r="E3526" s="80" t="s">
        <v>6894</v>
      </c>
      <c r="F3526" s="80" t="s">
        <v>7191</v>
      </c>
      <c r="G3526" s="80" t="s">
        <v>7192</v>
      </c>
      <c r="H3526" t="s">
        <v>14106</v>
      </c>
      <c r="I3526" s="50">
        <v>17.36</v>
      </c>
    </row>
    <row r="3527" spans="1:9" x14ac:dyDescent="0.2">
      <c r="A3527">
        <v>550499</v>
      </c>
      <c r="B3527" s="79">
        <v>7909843821922</v>
      </c>
      <c r="C3527" s="80" t="s">
        <v>19</v>
      </c>
      <c r="D3527" s="80" t="s">
        <v>20</v>
      </c>
      <c r="E3527" s="80" t="s">
        <v>6894</v>
      </c>
      <c r="F3527" s="80" t="s">
        <v>7191</v>
      </c>
      <c r="G3527" s="80" t="s">
        <v>7192</v>
      </c>
      <c r="H3527" t="s">
        <v>7249</v>
      </c>
      <c r="I3527" s="50">
        <v>17.36</v>
      </c>
    </row>
    <row r="3528" spans="1:9" x14ac:dyDescent="0.2">
      <c r="A3528">
        <v>550502</v>
      </c>
      <c r="B3528" s="79">
        <v>7909843821939</v>
      </c>
      <c r="C3528" s="80" t="s">
        <v>19</v>
      </c>
      <c r="D3528" s="80" t="s">
        <v>20</v>
      </c>
      <c r="E3528" s="80" t="s">
        <v>6894</v>
      </c>
      <c r="F3528" s="80" t="s">
        <v>7191</v>
      </c>
      <c r="G3528" s="80" t="s">
        <v>7192</v>
      </c>
      <c r="H3528" t="s">
        <v>7250</v>
      </c>
      <c r="I3528" s="50">
        <v>17.36</v>
      </c>
    </row>
    <row r="3529" spans="1:9" x14ac:dyDescent="0.2">
      <c r="A3529">
        <v>550504</v>
      </c>
      <c r="B3529" s="79">
        <v>7909843821946</v>
      </c>
      <c r="C3529" s="80" t="s">
        <v>19</v>
      </c>
      <c r="D3529" s="80" t="s">
        <v>20</v>
      </c>
      <c r="E3529" s="80" t="s">
        <v>6894</v>
      </c>
      <c r="F3529" s="80" t="s">
        <v>7191</v>
      </c>
      <c r="G3529" s="80" t="s">
        <v>7192</v>
      </c>
      <c r="H3529" t="s">
        <v>7251</v>
      </c>
      <c r="I3529" s="50">
        <v>17.36</v>
      </c>
    </row>
    <row r="3530" spans="1:9" x14ac:dyDescent="0.2">
      <c r="A3530">
        <v>550314</v>
      </c>
      <c r="B3530" s="79">
        <v>7909989351789</v>
      </c>
      <c r="C3530" s="80" t="s">
        <v>19</v>
      </c>
      <c r="D3530" s="80" t="s">
        <v>20</v>
      </c>
      <c r="E3530" s="80" t="s">
        <v>6894</v>
      </c>
      <c r="F3530" s="80" t="s">
        <v>7191</v>
      </c>
      <c r="G3530" s="80" t="s">
        <v>7192</v>
      </c>
      <c r="H3530" t="s">
        <v>14107</v>
      </c>
      <c r="I3530" s="50">
        <v>27.69</v>
      </c>
    </row>
    <row r="3531" spans="1:9" x14ac:dyDescent="0.2">
      <c r="A3531">
        <v>550315</v>
      </c>
      <c r="B3531" s="79">
        <v>7909989351796</v>
      </c>
      <c r="C3531" s="80" t="s">
        <v>19</v>
      </c>
      <c r="D3531" s="80" t="s">
        <v>20</v>
      </c>
      <c r="E3531" s="80" t="s">
        <v>6894</v>
      </c>
      <c r="F3531" s="80" t="s">
        <v>7191</v>
      </c>
      <c r="G3531" s="80" t="s">
        <v>7192</v>
      </c>
      <c r="H3531" t="s">
        <v>14108</v>
      </c>
      <c r="I3531" s="50">
        <v>27.69</v>
      </c>
    </row>
    <row r="3532" spans="1:9" x14ac:dyDescent="0.2">
      <c r="A3532">
        <v>550317</v>
      </c>
      <c r="B3532" s="79">
        <v>7909989351802</v>
      </c>
      <c r="C3532" s="80" t="s">
        <v>19</v>
      </c>
      <c r="D3532" s="80" t="s">
        <v>20</v>
      </c>
      <c r="E3532" s="80" t="s">
        <v>6894</v>
      </c>
      <c r="F3532" s="80" t="s">
        <v>7191</v>
      </c>
      <c r="G3532" s="80" t="s">
        <v>7192</v>
      </c>
      <c r="H3532" t="s">
        <v>14109</v>
      </c>
      <c r="I3532" s="50">
        <v>27.69</v>
      </c>
    </row>
    <row r="3533" spans="1:9" x14ac:dyDescent="0.2">
      <c r="A3533">
        <v>550320</v>
      </c>
      <c r="B3533" s="79">
        <v>7909989351819</v>
      </c>
      <c r="C3533" s="80" t="s">
        <v>19</v>
      </c>
      <c r="D3533" s="80" t="s">
        <v>20</v>
      </c>
      <c r="E3533" s="80" t="s">
        <v>6894</v>
      </c>
      <c r="F3533" s="80" t="s">
        <v>7191</v>
      </c>
      <c r="G3533" s="80" t="s">
        <v>7192</v>
      </c>
      <c r="H3533" t="s">
        <v>14110</v>
      </c>
      <c r="I3533" s="50">
        <v>27.69</v>
      </c>
    </row>
    <row r="3534" spans="1:9" x14ac:dyDescent="0.2">
      <c r="A3534">
        <v>550323</v>
      </c>
      <c r="B3534" s="79">
        <v>7909989351833</v>
      </c>
      <c r="C3534" s="80" t="s">
        <v>19</v>
      </c>
      <c r="D3534" s="80" t="s">
        <v>20</v>
      </c>
      <c r="E3534" s="80" t="s">
        <v>6894</v>
      </c>
      <c r="F3534" s="80" t="s">
        <v>7191</v>
      </c>
      <c r="G3534" s="80" t="s">
        <v>7192</v>
      </c>
      <c r="H3534" t="s">
        <v>7247</v>
      </c>
      <c r="I3534" s="50">
        <v>27.69</v>
      </c>
    </row>
    <row r="3535" spans="1:9" x14ac:dyDescent="0.2">
      <c r="A3535">
        <v>550324</v>
      </c>
      <c r="B3535" s="79">
        <v>7909989351840</v>
      </c>
      <c r="C3535" s="80" t="s">
        <v>19</v>
      </c>
      <c r="D3535" s="80" t="s">
        <v>20</v>
      </c>
      <c r="E3535" s="80" t="s">
        <v>6894</v>
      </c>
      <c r="F3535" s="80" t="s">
        <v>7191</v>
      </c>
      <c r="G3535" s="80" t="s">
        <v>7192</v>
      </c>
      <c r="H3535" t="s">
        <v>14111</v>
      </c>
      <c r="I3535" s="50">
        <v>27.69</v>
      </c>
    </row>
    <row r="3536" spans="1:9" x14ac:dyDescent="0.2">
      <c r="A3536">
        <v>550325</v>
      </c>
      <c r="B3536" s="79">
        <v>7909989351857</v>
      </c>
      <c r="C3536" s="80" t="s">
        <v>19</v>
      </c>
      <c r="D3536" s="80" t="s">
        <v>20</v>
      </c>
      <c r="E3536" s="80" t="s">
        <v>6894</v>
      </c>
      <c r="F3536" s="80" t="s">
        <v>7191</v>
      </c>
      <c r="G3536" s="80" t="s">
        <v>7192</v>
      </c>
      <c r="H3536" t="s">
        <v>14112</v>
      </c>
      <c r="I3536" s="50">
        <v>27.69</v>
      </c>
    </row>
    <row r="3537" spans="1:9" x14ac:dyDescent="0.2">
      <c r="A3537">
        <v>550326</v>
      </c>
      <c r="B3537" s="79">
        <v>7909989351864</v>
      </c>
      <c r="C3537" s="80" t="s">
        <v>19</v>
      </c>
      <c r="D3537" s="80" t="s">
        <v>20</v>
      </c>
      <c r="E3537" s="80" t="s">
        <v>6894</v>
      </c>
      <c r="F3537" s="80" t="s">
        <v>7191</v>
      </c>
      <c r="G3537" s="80" t="s">
        <v>7192</v>
      </c>
      <c r="H3537" t="s">
        <v>14113</v>
      </c>
      <c r="I3537" s="50">
        <v>27.69</v>
      </c>
    </row>
    <row r="3538" spans="1:9" x14ac:dyDescent="0.2">
      <c r="A3538">
        <v>550328</v>
      </c>
      <c r="B3538" s="79">
        <v>7909989407837</v>
      </c>
      <c r="C3538" s="80" t="s">
        <v>19</v>
      </c>
      <c r="D3538" s="80" t="s">
        <v>20</v>
      </c>
      <c r="E3538" s="80" t="s">
        <v>6894</v>
      </c>
      <c r="F3538" s="80" t="s">
        <v>7191</v>
      </c>
      <c r="G3538" s="80" t="s">
        <v>7192</v>
      </c>
      <c r="H3538" t="s">
        <v>14114</v>
      </c>
      <c r="I3538" s="50">
        <v>34.619999999999997</v>
      </c>
    </row>
    <row r="3539" spans="1:9" x14ac:dyDescent="0.2">
      <c r="A3539">
        <v>550329</v>
      </c>
      <c r="B3539" s="79">
        <v>7909989407806</v>
      </c>
      <c r="C3539" s="80" t="s">
        <v>19</v>
      </c>
      <c r="D3539" s="80" t="s">
        <v>20</v>
      </c>
      <c r="E3539" s="80" t="s">
        <v>6894</v>
      </c>
      <c r="F3539" s="80" t="s">
        <v>7191</v>
      </c>
      <c r="G3539" s="80" t="s">
        <v>7192</v>
      </c>
      <c r="H3539" t="s">
        <v>14115</v>
      </c>
      <c r="I3539" s="50">
        <v>34.619999999999997</v>
      </c>
    </row>
    <row r="3540" spans="1:9" x14ac:dyDescent="0.2">
      <c r="A3540">
        <v>550330</v>
      </c>
      <c r="B3540" s="79">
        <v>7909989407813</v>
      </c>
      <c r="C3540" s="80" t="s">
        <v>19</v>
      </c>
      <c r="D3540" s="80" t="s">
        <v>20</v>
      </c>
      <c r="E3540" s="80" t="s">
        <v>6894</v>
      </c>
      <c r="F3540" s="80" t="s">
        <v>7191</v>
      </c>
      <c r="G3540" s="80" t="s">
        <v>7192</v>
      </c>
      <c r="H3540" t="s">
        <v>14116</v>
      </c>
      <c r="I3540" s="50">
        <v>34.619999999999997</v>
      </c>
    </row>
    <row r="3541" spans="1:9" x14ac:dyDescent="0.2">
      <c r="A3541">
        <v>550332</v>
      </c>
      <c r="B3541" s="79">
        <v>7909989407820</v>
      </c>
      <c r="C3541" s="80" t="s">
        <v>19</v>
      </c>
      <c r="D3541" s="80" t="s">
        <v>20</v>
      </c>
      <c r="E3541" s="80" t="s">
        <v>6894</v>
      </c>
      <c r="F3541" s="80" t="s">
        <v>7191</v>
      </c>
      <c r="G3541" s="80" t="s">
        <v>7192</v>
      </c>
      <c r="H3541" t="s">
        <v>14117</v>
      </c>
      <c r="I3541" s="50">
        <v>34.619999999999997</v>
      </c>
    </row>
    <row r="3542" spans="1:9" x14ac:dyDescent="0.2">
      <c r="A3542">
        <v>550522</v>
      </c>
      <c r="B3542" s="79">
        <v>7909989428528</v>
      </c>
      <c r="C3542" s="80" t="s">
        <v>19</v>
      </c>
      <c r="D3542" s="80" t="s">
        <v>20</v>
      </c>
      <c r="E3542" s="80" t="s">
        <v>6894</v>
      </c>
      <c r="F3542" s="80" t="s">
        <v>7191</v>
      </c>
      <c r="G3542" s="80" t="s">
        <v>7192</v>
      </c>
      <c r="H3542" t="s">
        <v>14118</v>
      </c>
      <c r="I3542" s="50">
        <v>17.36</v>
      </c>
    </row>
    <row r="3543" spans="1:9" x14ac:dyDescent="0.2">
      <c r="A3543">
        <v>550525</v>
      </c>
      <c r="B3543" s="79">
        <v>7909989428535</v>
      </c>
      <c r="C3543" s="80" t="s">
        <v>19</v>
      </c>
      <c r="D3543" s="80" t="s">
        <v>20</v>
      </c>
      <c r="E3543" s="80" t="s">
        <v>6894</v>
      </c>
      <c r="F3543" s="80" t="s">
        <v>7191</v>
      </c>
      <c r="G3543" s="80" t="s">
        <v>7192</v>
      </c>
      <c r="H3543" t="s">
        <v>14119</v>
      </c>
      <c r="I3543" s="50">
        <v>17.36</v>
      </c>
    </row>
    <row r="3544" spans="1:9" x14ac:dyDescent="0.2">
      <c r="A3544">
        <v>550527</v>
      </c>
      <c r="B3544" s="79">
        <v>7909989428542</v>
      </c>
      <c r="C3544" s="80" t="s">
        <v>19</v>
      </c>
      <c r="D3544" s="80" t="s">
        <v>20</v>
      </c>
      <c r="E3544" s="80" t="s">
        <v>6894</v>
      </c>
      <c r="F3544" s="80" t="s">
        <v>7191</v>
      </c>
      <c r="G3544" s="80" t="s">
        <v>7192</v>
      </c>
      <c r="H3544" t="s">
        <v>14120</v>
      </c>
      <c r="I3544" s="50">
        <v>17.36</v>
      </c>
    </row>
    <row r="3545" spans="1:9" x14ac:dyDescent="0.2">
      <c r="A3545">
        <v>550529</v>
      </c>
      <c r="B3545" s="79">
        <v>7909989428559</v>
      </c>
      <c r="C3545" s="80" t="s">
        <v>19</v>
      </c>
      <c r="D3545" s="80" t="s">
        <v>20</v>
      </c>
      <c r="E3545" s="80" t="s">
        <v>6894</v>
      </c>
      <c r="F3545" s="80" t="s">
        <v>7191</v>
      </c>
      <c r="G3545" s="80" t="s">
        <v>7192</v>
      </c>
      <c r="H3545" t="s">
        <v>14121</v>
      </c>
      <c r="I3545" s="50">
        <v>17.36</v>
      </c>
    </row>
    <row r="3546" spans="1:9" x14ac:dyDescent="0.2">
      <c r="A3546">
        <v>550530</v>
      </c>
      <c r="B3546" s="79">
        <v>7909989428573</v>
      </c>
      <c r="C3546" s="80" t="s">
        <v>19</v>
      </c>
      <c r="D3546" s="80" t="s">
        <v>20</v>
      </c>
      <c r="E3546" s="80" t="s">
        <v>6894</v>
      </c>
      <c r="F3546" s="80" t="s">
        <v>7191</v>
      </c>
      <c r="G3546" s="80" t="s">
        <v>7192</v>
      </c>
      <c r="H3546" t="s">
        <v>14122</v>
      </c>
      <c r="I3546" s="50">
        <v>17.36</v>
      </c>
    </row>
    <row r="3547" spans="1:9" x14ac:dyDescent="0.2">
      <c r="A3547">
        <v>550533</v>
      </c>
      <c r="B3547" s="79">
        <v>7909989428580</v>
      </c>
      <c r="C3547" s="80" t="s">
        <v>19</v>
      </c>
      <c r="D3547" s="80" t="s">
        <v>20</v>
      </c>
      <c r="E3547" s="80" t="s">
        <v>6894</v>
      </c>
      <c r="F3547" s="80" t="s">
        <v>7191</v>
      </c>
      <c r="G3547" s="80" t="s">
        <v>7192</v>
      </c>
      <c r="H3547" t="s">
        <v>14123</v>
      </c>
      <c r="I3547" s="50">
        <v>17.36</v>
      </c>
    </row>
    <row r="3548" spans="1:9" x14ac:dyDescent="0.2">
      <c r="A3548">
        <v>550537</v>
      </c>
      <c r="B3548" s="79">
        <v>7909989428597</v>
      </c>
      <c r="C3548" s="80" t="s">
        <v>19</v>
      </c>
      <c r="D3548" s="80" t="s">
        <v>20</v>
      </c>
      <c r="E3548" s="80" t="s">
        <v>6894</v>
      </c>
      <c r="F3548" s="80" t="s">
        <v>7191</v>
      </c>
      <c r="G3548" s="80" t="s">
        <v>7192</v>
      </c>
      <c r="H3548" t="s">
        <v>7252</v>
      </c>
      <c r="I3548" s="50">
        <v>17.36</v>
      </c>
    </row>
    <row r="3549" spans="1:9" x14ac:dyDescent="0.2">
      <c r="A3549">
        <v>550539</v>
      </c>
      <c r="B3549" s="79">
        <v>7909989428603</v>
      </c>
      <c r="C3549" s="80" t="s">
        <v>19</v>
      </c>
      <c r="D3549" s="80" t="s">
        <v>20</v>
      </c>
      <c r="E3549" s="80" t="s">
        <v>6894</v>
      </c>
      <c r="F3549" s="80" t="s">
        <v>7191</v>
      </c>
      <c r="G3549" s="80" t="s">
        <v>7192</v>
      </c>
      <c r="H3549" t="s">
        <v>14124</v>
      </c>
      <c r="I3549" s="50">
        <v>17.36</v>
      </c>
    </row>
    <row r="3550" spans="1:9" x14ac:dyDescent="0.2">
      <c r="A3550">
        <v>550541</v>
      </c>
      <c r="B3550" s="79">
        <v>7909989703533</v>
      </c>
      <c r="C3550" s="80" t="s">
        <v>19</v>
      </c>
      <c r="D3550" s="80" t="s">
        <v>20</v>
      </c>
      <c r="E3550" s="80" t="s">
        <v>6894</v>
      </c>
      <c r="F3550" s="80" t="s">
        <v>7191</v>
      </c>
      <c r="G3550" s="80" t="s">
        <v>7192</v>
      </c>
      <c r="H3550" t="s">
        <v>7253</v>
      </c>
      <c r="I3550" s="50">
        <v>27.5</v>
      </c>
    </row>
    <row r="3551" spans="1:9" x14ac:dyDescent="0.2">
      <c r="A3551">
        <v>550542</v>
      </c>
      <c r="B3551" s="79">
        <v>7909989703540</v>
      </c>
      <c r="C3551" s="80" t="s">
        <v>19</v>
      </c>
      <c r="D3551" s="80" t="s">
        <v>20</v>
      </c>
      <c r="E3551" s="80" t="s">
        <v>6894</v>
      </c>
      <c r="F3551" s="80" t="s">
        <v>7191</v>
      </c>
      <c r="G3551" s="80" t="s">
        <v>7192</v>
      </c>
      <c r="H3551" t="s">
        <v>7254</v>
      </c>
      <c r="I3551" s="50">
        <v>27.5</v>
      </c>
    </row>
    <row r="3552" spans="1:9" x14ac:dyDescent="0.2">
      <c r="A3552">
        <v>550545</v>
      </c>
      <c r="B3552" s="79">
        <v>7909989703557</v>
      </c>
      <c r="C3552" s="80" t="s">
        <v>19</v>
      </c>
      <c r="D3552" s="80" t="s">
        <v>20</v>
      </c>
      <c r="E3552" s="80" t="s">
        <v>6894</v>
      </c>
      <c r="F3552" s="80" t="s">
        <v>7191</v>
      </c>
      <c r="G3552" s="80" t="s">
        <v>7192</v>
      </c>
      <c r="H3552" t="s">
        <v>7255</v>
      </c>
      <c r="I3552" s="50">
        <v>27.5</v>
      </c>
    </row>
    <row r="3553" spans="1:9" x14ac:dyDescent="0.2">
      <c r="A3553">
        <v>550546</v>
      </c>
      <c r="B3553" s="79">
        <v>7909989703564</v>
      </c>
      <c r="C3553" s="80" t="s">
        <v>19</v>
      </c>
      <c r="D3553" s="80" t="s">
        <v>20</v>
      </c>
      <c r="E3553" s="80" t="s">
        <v>6894</v>
      </c>
      <c r="F3553" s="80" t="s">
        <v>7191</v>
      </c>
      <c r="G3553" s="80" t="s">
        <v>7192</v>
      </c>
      <c r="H3553" t="s">
        <v>14125</v>
      </c>
      <c r="I3553" s="50">
        <v>27.5</v>
      </c>
    </row>
    <row r="3554" spans="1:9" x14ac:dyDescent="0.2">
      <c r="A3554">
        <v>550552</v>
      </c>
      <c r="B3554" s="79">
        <v>7909989703717</v>
      </c>
      <c r="C3554" s="80" t="s">
        <v>19</v>
      </c>
      <c r="D3554" s="80" t="s">
        <v>20</v>
      </c>
      <c r="E3554" s="80" t="s">
        <v>6894</v>
      </c>
      <c r="F3554" s="80" t="s">
        <v>7191</v>
      </c>
      <c r="G3554" s="80" t="s">
        <v>7192</v>
      </c>
      <c r="H3554" t="s">
        <v>7256</v>
      </c>
      <c r="I3554" s="50">
        <v>27.5</v>
      </c>
    </row>
    <row r="3555" spans="1:9" x14ac:dyDescent="0.2">
      <c r="A3555">
        <v>550555</v>
      </c>
      <c r="B3555" s="79">
        <v>7909989703724</v>
      </c>
      <c r="C3555" s="80" t="s">
        <v>19</v>
      </c>
      <c r="D3555" s="80" t="s">
        <v>20</v>
      </c>
      <c r="E3555" s="80" t="s">
        <v>6894</v>
      </c>
      <c r="F3555" s="80" t="s">
        <v>7191</v>
      </c>
      <c r="G3555" s="80" t="s">
        <v>7192</v>
      </c>
      <c r="H3555" t="s">
        <v>7257</v>
      </c>
      <c r="I3555" s="50">
        <v>27.5</v>
      </c>
    </row>
    <row r="3556" spans="1:9" x14ac:dyDescent="0.2">
      <c r="A3556">
        <v>550557</v>
      </c>
      <c r="B3556" s="79">
        <v>7909989703731</v>
      </c>
      <c r="C3556" s="80" t="s">
        <v>19</v>
      </c>
      <c r="D3556" s="80" t="s">
        <v>20</v>
      </c>
      <c r="E3556" s="80" t="s">
        <v>6894</v>
      </c>
      <c r="F3556" s="80" t="s">
        <v>7191</v>
      </c>
      <c r="G3556" s="80" t="s">
        <v>7192</v>
      </c>
      <c r="H3556" t="s">
        <v>7258</v>
      </c>
      <c r="I3556" s="50">
        <v>27.5</v>
      </c>
    </row>
    <row r="3557" spans="1:9" x14ac:dyDescent="0.2">
      <c r="A3557">
        <v>550560</v>
      </c>
      <c r="B3557" s="79">
        <v>7909989703748</v>
      </c>
      <c r="C3557" s="80" t="s">
        <v>19</v>
      </c>
      <c r="D3557" s="80" t="s">
        <v>20</v>
      </c>
      <c r="E3557" s="80" t="s">
        <v>6894</v>
      </c>
      <c r="F3557" s="80" t="s">
        <v>7191</v>
      </c>
      <c r="G3557" s="80" t="s">
        <v>7192</v>
      </c>
      <c r="H3557" t="s">
        <v>7259</v>
      </c>
      <c r="I3557" s="50">
        <v>27.5</v>
      </c>
    </row>
    <row r="3558" spans="1:9" x14ac:dyDescent="0.2">
      <c r="A3558">
        <v>550576</v>
      </c>
      <c r="B3558" s="79">
        <v>7909989691397</v>
      </c>
      <c r="C3558" s="80" t="s">
        <v>19</v>
      </c>
      <c r="D3558" s="80" t="s">
        <v>20</v>
      </c>
      <c r="E3558" s="80" t="s">
        <v>6894</v>
      </c>
      <c r="F3558" s="80" t="s">
        <v>7191</v>
      </c>
      <c r="G3558" s="80" t="s">
        <v>7192</v>
      </c>
      <c r="H3558" t="s">
        <v>7260</v>
      </c>
      <c r="I3558" s="50">
        <v>27.5</v>
      </c>
    </row>
    <row r="3559" spans="1:9" x14ac:dyDescent="0.2">
      <c r="A3559">
        <v>550578</v>
      </c>
      <c r="B3559" s="79">
        <v>7909989691403</v>
      </c>
      <c r="C3559" s="80" t="s">
        <v>19</v>
      </c>
      <c r="D3559" s="80" t="s">
        <v>20</v>
      </c>
      <c r="E3559" s="80" t="s">
        <v>6894</v>
      </c>
      <c r="F3559" s="80" t="s">
        <v>7191</v>
      </c>
      <c r="G3559" s="80" t="s">
        <v>7192</v>
      </c>
      <c r="H3559" t="s">
        <v>7261</v>
      </c>
      <c r="I3559" s="50">
        <v>27.5</v>
      </c>
    </row>
    <row r="3560" spans="1:9" x14ac:dyDescent="0.2">
      <c r="A3560">
        <v>550579</v>
      </c>
      <c r="B3560" s="79">
        <v>7909989691410</v>
      </c>
      <c r="C3560" s="80" t="s">
        <v>19</v>
      </c>
      <c r="D3560" s="80" t="s">
        <v>20</v>
      </c>
      <c r="E3560" s="80" t="s">
        <v>6894</v>
      </c>
      <c r="F3560" s="80" t="s">
        <v>7191</v>
      </c>
      <c r="G3560" s="80" t="s">
        <v>7192</v>
      </c>
      <c r="H3560" t="s">
        <v>7262</v>
      </c>
      <c r="I3560" s="50">
        <v>27.5</v>
      </c>
    </row>
    <row r="3561" spans="1:9" x14ac:dyDescent="0.2">
      <c r="A3561">
        <v>550580</v>
      </c>
      <c r="B3561" s="79">
        <v>7909989691427</v>
      </c>
      <c r="C3561" s="80" t="s">
        <v>19</v>
      </c>
      <c r="D3561" s="80" t="s">
        <v>20</v>
      </c>
      <c r="E3561" s="80" t="s">
        <v>6894</v>
      </c>
      <c r="F3561" s="80" t="s">
        <v>7191</v>
      </c>
      <c r="G3561" s="80" t="s">
        <v>7192</v>
      </c>
      <c r="H3561" t="s">
        <v>7263</v>
      </c>
      <c r="I3561" s="50">
        <v>27.5</v>
      </c>
    </row>
    <row r="3562" spans="1:9" x14ac:dyDescent="0.2">
      <c r="A3562">
        <v>550645</v>
      </c>
      <c r="B3562" s="79">
        <v>7909989680629</v>
      </c>
      <c r="C3562" s="80" t="s">
        <v>19</v>
      </c>
      <c r="D3562" s="80" t="s">
        <v>20</v>
      </c>
      <c r="E3562" s="80" t="s">
        <v>6894</v>
      </c>
      <c r="F3562" s="80" t="s">
        <v>7191</v>
      </c>
      <c r="G3562" s="80" t="s">
        <v>7192</v>
      </c>
      <c r="H3562" t="s">
        <v>7270</v>
      </c>
      <c r="I3562" s="50">
        <v>22.06</v>
      </c>
    </row>
    <row r="3563" spans="1:9" x14ac:dyDescent="0.2">
      <c r="A3563">
        <v>550648</v>
      </c>
      <c r="B3563" s="79">
        <v>7909989680636</v>
      </c>
      <c r="C3563" s="80" t="s">
        <v>19</v>
      </c>
      <c r="D3563" s="80" t="s">
        <v>20</v>
      </c>
      <c r="E3563" s="80" t="s">
        <v>6894</v>
      </c>
      <c r="F3563" s="80" t="s">
        <v>7191</v>
      </c>
      <c r="G3563" s="80" t="s">
        <v>7192</v>
      </c>
      <c r="H3563" t="s">
        <v>7271</v>
      </c>
      <c r="I3563" s="50">
        <v>22.06</v>
      </c>
    </row>
    <row r="3564" spans="1:9" x14ac:dyDescent="0.2">
      <c r="A3564">
        <v>550674</v>
      </c>
      <c r="B3564" s="79">
        <v>7909989480069</v>
      </c>
      <c r="C3564" s="80" t="s">
        <v>19</v>
      </c>
      <c r="D3564" s="80" t="s">
        <v>20</v>
      </c>
      <c r="E3564" s="80" t="s">
        <v>6894</v>
      </c>
      <c r="F3564" s="80" t="s">
        <v>7191</v>
      </c>
      <c r="G3564" s="80" t="s">
        <v>7192</v>
      </c>
      <c r="H3564" t="s">
        <v>14126</v>
      </c>
      <c r="I3564" s="50">
        <v>33.58</v>
      </c>
    </row>
    <row r="3565" spans="1:9" x14ac:dyDescent="0.2">
      <c r="A3565">
        <v>550675</v>
      </c>
      <c r="B3565" s="79">
        <v>7909989480076</v>
      </c>
      <c r="C3565" s="80" t="s">
        <v>19</v>
      </c>
      <c r="D3565" s="80" t="s">
        <v>20</v>
      </c>
      <c r="E3565" s="80" t="s">
        <v>6894</v>
      </c>
      <c r="F3565" s="80" t="s">
        <v>7191</v>
      </c>
      <c r="G3565" s="80" t="s">
        <v>7192</v>
      </c>
      <c r="H3565" t="s">
        <v>14127</v>
      </c>
      <c r="I3565" s="50">
        <v>33.58</v>
      </c>
    </row>
    <row r="3566" spans="1:9" x14ac:dyDescent="0.2">
      <c r="A3566">
        <v>550677</v>
      </c>
      <c r="B3566" s="79">
        <v>7909989480083</v>
      </c>
      <c r="C3566" s="80" t="s">
        <v>19</v>
      </c>
      <c r="D3566" s="80" t="s">
        <v>20</v>
      </c>
      <c r="E3566" s="80" t="s">
        <v>6894</v>
      </c>
      <c r="F3566" s="80" t="s">
        <v>7191</v>
      </c>
      <c r="G3566" s="80" t="s">
        <v>7192</v>
      </c>
      <c r="H3566" t="s">
        <v>14128</v>
      </c>
      <c r="I3566" s="50">
        <v>33.58</v>
      </c>
    </row>
    <row r="3567" spans="1:9" x14ac:dyDescent="0.2">
      <c r="A3567">
        <v>550678</v>
      </c>
      <c r="B3567" s="79">
        <v>7909989480090</v>
      </c>
      <c r="C3567" s="80" t="s">
        <v>19</v>
      </c>
      <c r="D3567" s="80" t="s">
        <v>20</v>
      </c>
      <c r="E3567" s="80" t="s">
        <v>6894</v>
      </c>
      <c r="F3567" s="80" t="s">
        <v>7191</v>
      </c>
      <c r="G3567" s="80" t="s">
        <v>7192</v>
      </c>
      <c r="H3567" t="s">
        <v>14129</v>
      </c>
      <c r="I3567" s="50">
        <v>33.58</v>
      </c>
    </row>
    <row r="3568" spans="1:9" x14ac:dyDescent="0.2">
      <c r="A3568">
        <v>550759</v>
      </c>
      <c r="B3568" s="79">
        <v>7909989325063</v>
      </c>
      <c r="C3568" s="80" t="s">
        <v>19</v>
      </c>
      <c r="D3568" s="80" t="s">
        <v>20</v>
      </c>
      <c r="E3568" s="80" t="s">
        <v>6894</v>
      </c>
      <c r="F3568" s="80" t="s">
        <v>7191</v>
      </c>
      <c r="G3568" s="80" t="s">
        <v>7192</v>
      </c>
      <c r="H3568" t="s">
        <v>14130</v>
      </c>
      <c r="I3568" s="50">
        <v>26.63</v>
      </c>
    </row>
    <row r="3569" spans="1:9" x14ac:dyDescent="0.2">
      <c r="A3569">
        <v>550760</v>
      </c>
      <c r="B3569" s="79">
        <v>7909989325070</v>
      </c>
      <c r="C3569" s="80" t="s">
        <v>19</v>
      </c>
      <c r="D3569" s="80" t="s">
        <v>20</v>
      </c>
      <c r="E3569" s="80" t="s">
        <v>6894</v>
      </c>
      <c r="F3569" s="80" t="s">
        <v>7191</v>
      </c>
      <c r="G3569" s="80" t="s">
        <v>7192</v>
      </c>
      <c r="H3569" t="s">
        <v>7272</v>
      </c>
      <c r="I3569" s="50">
        <v>26.63</v>
      </c>
    </row>
    <row r="3570" spans="1:9" x14ac:dyDescent="0.2">
      <c r="A3570">
        <v>550762</v>
      </c>
      <c r="B3570" s="79">
        <v>7909989325087</v>
      </c>
      <c r="C3570" s="80" t="s">
        <v>19</v>
      </c>
      <c r="D3570" s="80" t="s">
        <v>20</v>
      </c>
      <c r="E3570" s="80" t="s">
        <v>6894</v>
      </c>
      <c r="F3570" s="80" t="s">
        <v>7191</v>
      </c>
      <c r="G3570" s="80" t="s">
        <v>7192</v>
      </c>
      <c r="H3570" t="s">
        <v>14131</v>
      </c>
      <c r="I3570" s="50">
        <v>26.63</v>
      </c>
    </row>
    <row r="3571" spans="1:9" x14ac:dyDescent="0.2">
      <c r="A3571">
        <v>550765</v>
      </c>
      <c r="B3571" s="79">
        <v>7909989325117</v>
      </c>
      <c r="C3571" s="80" t="s">
        <v>19</v>
      </c>
      <c r="D3571" s="80" t="s">
        <v>20</v>
      </c>
      <c r="E3571" s="80" t="s">
        <v>6894</v>
      </c>
      <c r="F3571" s="80" t="s">
        <v>7191</v>
      </c>
      <c r="G3571" s="80" t="s">
        <v>7192</v>
      </c>
      <c r="H3571" t="s">
        <v>14132</v>
      </c>
      <c r="I3571" s="50">
        <v>26.63</v>
      </c>
    </row>
    <row r="3572" spans="1:9" x14ac:dyDescent="0.2">
      <c r="A3572">
        <v>550788</v>
      </c>
      <c r="B3572" s="79">
        <v>7909989325018</v>
      </c>
      <c r="C3572" s="80" t="s">
        <v>19</v>
      </c>
      <c r="D3572" s="80" t="s">
        <v>20</v>
      </c>
      <c r="E3572" s="80" t="s">
        <v>6894</v>
      </c>
      <c r="F3572" s="80" t="s">
        <v>7191</v>
      </c>
      <c r="G3572" s="80" t="s">
        <v>7192</v>
      </c>
      <c r="H3572" t="s">
        <v>7273</v>
      </c>
      <c r="I3572" s="50">
        <v>26.63</v>
      </c>
    </row>
    <row r="3573" spans="1:9" x14ac:dyDescent="0.2">
      <c r="A3573">
        <v>550792</v>
      </c>
      <c r="B3573" s="79">
        <v>7909989325025</v>
      </c>
      <c r="C3573" s="80" t="s">
        <v>19</v>
      </c>
      <c r="D3573" s="80" t="s">
        <v>20</v>
      </c>
      <c r="E3573" s="80" t="s">
        <v>6894</v>
      </c>
      <c r="F3573" s="80" t="s">
        <v>7191</v>
      </c>
      <c r="G3573" s="80" t="s">
        <v>7192</v>
      </c>
      <c r="H3573" t="s">
        <v>14133</v>
      </c>
      <c r="I3573" s="50">
        <v>26.63</v>
      </c>
    </row>
    <row r="3574" spans="1:9" x14ac:dyDescent="0.2">
      <c r="A3574">
        <v>550796</v>
      </c>
      <c r="B3574" s="79">
        <v>7909989325032</v>
      </c>
      <c r="C3574" s="80" t="s">
        <v>19</v>
      </c>
      <c r="D3574" s="80" t="s">
        <v>20</v>
      </c>
      <c r="E3574" s="80" t="s">
        <v>6894</v>
      </c>
      <c r="F3574" s="80" t="s">
        <v>7191</v>
      </c>
      <c r="G3574" s="80" t="s">
        <v>7192</v>
      </c>
      <c r="H3574" t="s">
        <v>7274</v>
      </c>
      <c r="I3574" s="50">
        <v>26.63</v>
      </c>
    </row>
    <row r="3575" spans="1:9" x14ac:dyDescent="0.2">
      <c r="A3575">
        <v>550799</v>
      </c>
      <c r="B3575" s="79">
        <v>7909989325049</v>
      </c>
      <c r="C3575" s="80" t="s">
        <v>19</v>
      </c>
      <c r="D3575" s="80" t="s">
        <v>20</v>
      </c>
      <c r="E3575" s="80" t="s">
        <v>6894</v>
      </c>
      <c r="F3575" s="80" t="s">
        <v>7191</v>
      </c>
      <c r="G3575" s="80" t="s">
        <v>7192</v>
      </c>
      <c r="H3575" t="s">
        <v>7275</v>
      </c>
      <c r="I3575" s="50">
        <v>26.63</v>
      </c>
    </row>
    <row r="3576" spans="1:9" x14ac:dyDescent="0.2">
      <c r="A3576">
        <v>550803</v>
      </c>
      <c r="B3576" s="79">
        <v>7909989870310</v>
      </c>
      <c r="C3576" s="80" t="s">
        <v>19</v>
      </c>
      <c r="D3576" s="80" t="s">
        <v>20</v>
      </c>
      <c r="E3576" s="80" t="s">
        <v>6894</v>
      </c>
      <c r="F3576" s="80" t="s">
        <v>7191</v>
      </c>
      <c r="G3576" s="80" t="s">
        <v>7192</v>
      </c>
      <c r="H3576" t="s">
        <v>14134</v>
      </c>
      <c r="I3576" s="50">
        <v>25.02</v>
      </c>
    </row>
    <row r="3577" spans="1:9" x14ac:dyDescent="0.2">
      <c r="A3577">
        <v>550806</v>
      </c>
      <c r="B3577" s="79">
        <v>7909989870327</v>
      </c>
      <c r="C3577" s="80" t="s">
        <v>19</v>
      </c>
      <c r="D3577" s="80" t="s">
        <v>20</v>
      </c>
      <c r="E3577" s="80" t="s">
        <v>6894</v>
      </c>
      <c r="F3577" s="80" t="s">
        <v>7191</v>
      </c>
      <c r="G3577" s="80" t="s">
        <v>7192</v>
      </c>
      <c r="H3577" t="s">
        <v>14135</v>
      </c>
      <c r="I3577" s="50">
        <v>26.87</v>
      </c>
    </row>
    <row r="3578" spans="1:9" x14ac:dyDescent="0.2">
      <c r="A3578">
        <v>550809</v>
      </c>
      <c r="B3578" s="79">
        <v>7909989870334</v>
      </c>
      <c r="C3578" s="80" t="s">
        <v>19</v>
      </c>
      <c r="D3578" s="80" t="s">
        <v>20</v>
      </c>
      <c r="E3578" s="80" t="s">
        <v>6894</v>
      </c>
      <c r="F3578" s="80" t="s">
        <v>7191</v>
      </c>
      <c r="G3578" s="80" t="s">
        <v>7192</v>
      </c>
      <c r="H3578" t="s">
        <v>14136</v>
      </c>
      <c r="I3578" s="50">
        <v>26.87</v>
      </c>
    </row>
    <row r="3579" spans="1:9" x14ac:dyDescent="0.2">
      <c r="A3579">
        <v>550810</v>
      </c>
      <c r="B3579" s="79">
        <v>7909989870341</v>
      </c>
      <c r="C3579" s="80" t="s">
        <v>19</v>
      </c>
      <c r="D3579" s="80" t="s">
        <v>20</v>
      </c>
      <c r="E3579" s="80" t="s">
        <v>6894</v>
      </c>
      <c r="F3579" s="80" t="s">
        <v>7191</v>
      </c>
      <c r="G3579" s="80" t="s">
        <v>7192</v>
      </c>
      <c r="H3579" t="s">
        <v>7276</v>
      </c>
      <c r="I3579" s="50">
        <v>26.87</v>
      </c>
    </row>
    <row r="3580" spans="1:9" x14ac:dyDescent="0.2">
      <c r="A3580">
        <v>550812</v>
      </c>
      <c r="B3580" s="79">
        <v>7909989459256</v>
      </c>
      <c r="C3580" s="80" t="s">
        <v>19</v>
      </c>
      <c r="D3580" s="80" t="s">
        <v>20</v>
      </c>
      <c r="E3580" s="80" t="s">
        <v>6894</v>
      </c>
      <c r="F3580" s="80" t="s">
        <v>7191</v>
      </c>
      <c r="G3580" s="80" t="s">
        <v>7192</v>
      </c>
      <c r="H3580" t="s">
        <v>7277</v>
      </c>
      <c r="I3580" s="50">
        <v>23.22</v>
      </c>
    </row>
    <row r="3581" spans="1:9" x14ac:dyDescent="0.2">
      <c r="A3581">
        <v>550813</v>
      </c>
      <c r="B3581" s="79">
        <v>7909989459263</v>
      </c>
      <c r="C3581" s="80" t="s">
        <v>19</v>
      </c>
      <c r="D3581" s="80" t="s">
        <v>20</v>
      </c>
      <c r="E3581" s="80" t="s">
        <v>6894</v>
      </c>
      <c r="F3581" s="80" t="s">
        <v>7191</v>
      </c>
      <c r="G3581" s="80" t="s">
        <v>7192</v>
      </c>
      <c r="H3581" t="s">
        <v>7278</v>
      </c>
      <c r="I3581" s="50">
        <v>23.22</v>
      </c>
    </row>
    <row r="3582" spans="1:9" x14ac:dyDescent="0.2">
      <c r="A3582">
        <v>550815</v>
      </c>
      <c r="B3582" s="79">
        <v>7909989459270</v>
      </c>
      <c r="C3582" s="80" t="s">
        <v>19</v>
      </c>
      <c r="D3582" s="80" t="s">
        <v>20</v>
      </c>
      <c r="E3582" s="80" t="s">
        <v>6894</v>
      </c>
      <c r="F3582" s="80" t="s">
        <v>7191</v>
      </c>
      <c r="G3582" s="80" t="s">
        <v>7192</v>
      </c>
      <c r="H3582" t="s">
        <v>14137</v>
      </c>
      <c r="I3582" s="50">
        <v>23.22</v>
      </c>
    </row>
    <row r="3583" spans="1:9" x14ac:dyDescent="0.2">
      <c r="A3583">
        <v>550817</v>
      </c>
      <c r="B3583" s="79">
        <v>7909989459287</v>
      </c>
      <c r="C3583" s="80" t="s">
        <v>19</v>
      </c>
      <c r="D3583" s="80" t="s">
        <v>20</v>
      </c>
      <c r="E3583" s="80" t="s">
        <v>6894</v>
      </c>
      <c r="F3583" s="80" t="s">
        <v>7191</v>
      </c>
      <c r="G3583" s="80" t="s">
        <v>7192</v>
      </c>
      <c r="H3583" t="s">
        <v>7279</v>
      </c>
      <c r="I3583" s="50">
        <v>23.22</v>
      </c>
    </row>
    <row r="3584" spans="1:9" x14ac:dyDescent="0.2">
      <c r="A3584">
        <v>550835</v>
      </c>
      <c r="B3584" s="79">
        <v>7909989419571</v>
      </c>
      <c r="C3584" s="80" t="s">
        <v>19</v>
      </c>
      <c r="D3584" s="80" t="s">
        <v>20</v>
      </c>
      <c r="E3584" s="80" t="s">
        <v>6894</v>
      </c>
      <c r="F3584" s="80" t="s">
        <v>7191</v>
      </c>
      <c r="G3584" s="80" t="s">
        <v>7192</v>
      </c>
      <c r="H3584" t="s">
        <v>14138</v>
      </c>
      <c r="I3584" s="50">
        <v>26.87</v>
      </c>
    </row>
    <row r="3585" spans="1:9" x14ac:dyDescent="0.2">
      <c r="A3585">
        <v>550836</v>
      </c>
      <c r="B3585" s="79">
        <v>7909989419588</v>
      </c>
      <c r="C3585" s="80" t="s">
        <v>19</v>
      </c>
      <c r="D3585" s="80" t="s">
        <v>20</v>
      </c>
      <c r="E3585" s="80" t="s">
        <v>6894</v>
      </c>
      <c r="F3585" s="80" t="s">
        <v>7191</v>
      </c>
      <c r="G3585" s="80" t="s">
        <v>7192</v>
      </c>
      <c r="H3585" t="s">
        <v>14139</v>
      </c>
      <c r="I3585" s="50">
        <v>26.87</v>
      </c>
    </row>
    <row r="3586" spans="1:9" x14ac:dyDescent="0.2">
      <c r="A3586">
        <v>550837</v>
      </c>
      <c r="B3586" s="79">
        <v>7909989419595</v>
      </c>
      <c r="C3586" s="80" t="s">
        <v>19</v>
      </c>
      <c r="D3586" s="80" t="s">
        <v>20</v>
      </c>
      <c r="E3586" s="80" t="s">
        <v>6894</v>
      </c>
      <c r="F3586" s="80" t="s">
        <v>7191</v>
      </c>
      <c r="G3586" s="80" t="s">
        <v>7192</v>
      </c>
      <c r="H3586" t="s">
        <v>14140</v>
      </c>
      <c r="I3586" s="50">
        <v>26.87</v>
      </c>
    </row>
    <row r="3587" spans="1:9" x14ac:dyDescent="0.2">
      <c r="A3587">
        <v>550838</v>
      </c>
      <c r="B3587" s="79">
        <v>7909989419601</v>
      </c>
      <c r="C3587" s="80" t="s">
        <v>19</v>
      </c>
      <c r="D3587" s="80" t="s">
        <v>20</v>
      </c>
      <c r="E3587" s="80" t="s">
        <v>6894</v>
      </c>
      <c r="F3587" s="80" t="s">
        <v>7191</v>
      </c>
      <c r="G3587" s="80" t="s">
        <v>7192</v>
      </c>
      <c r="H3587" t="s">
        <v>14141</v>
      </c>
      <c r="I3587" s="50">
        <v>26.87</v>
      </c>
    </row>
    <row r="3588" spans="1:9" x14ac:dyDescent="0.2">
      <c r="A3588">
        <v>550840</v>
      </c>
      <c r="B3588" s="79">
        <v>7909989680667</v>
      </c>
      <c r="C3588" s="80" t="s">
        <v>19</v>
      </c>
      <c r="D3588" s="80" t="s">
        <v>20</v>
      </c>
      <c r="E3588" s="80" t="s">
        <v>6894</v>
      </c>
      <c r="F3588" s="80" t="s">
        <v>7191</v>
      </c>
      <c r="G3588" s="80" t="s">
        <v>7192</v>
      </c>
      <c r="H3588" t="s">
        <v>7281</v>
      </c>
      <c r="I3588" s="50">
        <v>22.06</v>
      </c>
    </row>
    <row r="3589" spans="1:9" x14ac:dyDescent="0.2">
      <c r="A3589">
        <v>550841</v>
      </c>
      <c r="B3589" s="79">
        <v>7909989680674</v>
      </c>
      <c r="C3589" s="80" t="s">
        <v>19</v>
      </c>
      <c r="D3589" s="80" t="s">
        <v>20</v>
      </c>
      <c r="E3589" s="80" t="s">
        <v>6894</v>
      </c>
      <c r="F3589" s="80" t="s">
        <v>7191</v>
      </c>
      <c r="G3589" s="80" t="s">
        <v>7192</v>
      </c>
      <c r="H3589" t="s">
        <v>7282</v>
      </c>
      <c r="I3589" s="50">
        <v>22.06</v>
      </c>
    </row>
    <row r="3590" spans="1:9" x14ac:dyDescent="0.2">
      <c r="A3590">
        <v>550842</v>
      </c>
      <c r="B3590" s="79">
        <v>7909989680681</v>
      </c>
      <c r="C3590" s="80" t="s">
        <v>19</v>
      </c>
      <c r="D3590" s="80" t="s">
        <v>20</v>
      </c>
      <c r="E3590" s="80" t="s">
        <v>6894</v>
      </c>
      <c r="F3590" s="80" t="s">
        <v>7191</v>
      </c>
      <c r="G3590" s="80" t="s">
        <v>7192</v>
      </c>
      <c r="H3590" t="s">
        <v>7283</v>
      </c>
      <c r="I3590" s="50">
        <v>22.06</v>
      </c>
    </row>
    <row r="3591" spans="1:9" x14ac:dyDescent="0.2">
      <c r="A3591">
        <v>550843</v>
      </c>
      <c r="B3591" s="79">
        <v>7909989680698</v>
      </c>
      <c r="C3591" s="80" t="s">
        <v>19</v>
      </c>
      <c r="D3591" s="80" t="s">
        <v>20</v>
      </c>
      <c r="E3591" s="80" t="s">
        <v>6894</v>
      </c>
      <c r="F3591" s="80" t="s">
        <v>7191</v>
      </c>
      <c r="G3591" s="80" t="s">
        <v>7192</v>
      </c>
      <c r="H3591" t="s">
        <v>7284</v>
      </c>
      <c r="I3591" s="50">
        <v>22.06</v>
      </c>
    </row>
    <row r="3592" spans="1:9" x14ac:dyDescent="0.2">
      <c r="A3592">
        <v>550844</v>
      </c>
      <c r="B3592" s="79">
        <v>7909989680544</v>
      </c>
      <c r="C3592" s="80" t="s">
        <v>19</v>
      </c>
      <c r="D3592" s="80" t="s">
        <v>20</v>
      </c>
      <c r="E3592" s="80" t="s">
        <v>6894</v>
      </c>
      <c r="F3592" s="80" t="s">
        <v>7191</v>
      </c>
      <c r="G3592" s="80" t="s">
        <v>7192</v>
      </c>
      <c r="H3592" t="s">
        <v>7285</v>
      </c>
      <c r="I3592" s="50">
        <v>22.06</v>
      </c>
    </row>
    <row r="3593" spans="1:9" x14ac:dyDescent="0.2">
      <c r="A3593">
        <v>550845</v>
      </c>
      <c r="B3593" s="79">
        <v>7909989680551</v>
      </c>
      <c r="C3593" s="80" t="s">
        <v>19</v>
      </c>
      <c r="D3593" s="80" t="s">
        <v>20</v>
      </c>
      <c r="E3593" s="80" t="s">
        <v>6894</v>
      </c>
      <c r="F3593" s="80" t="s">
        <v>7191</v>
      </c>
      <c r="G3593" s="80" t="s">
        <v>7192</v>
      </c>
      <c r="H3593" t="s">
        <v>7286</v>
      </c>
      <c r="I3593" s="50">
        <v>22.06</v>
      </c>
    </row>
    <row r="3594" spans="1:9" x14ac:dyDescent="0.2">
      <c r="A3594">
        <v>550846</v>
      </c>
      <c r="B3594" s="79">
        <v>7909989680568</v>
      </c>
      <c r="C3594" s="80" t="s">
        <v>19</v>
      </c>
      <c r="D3594" s="80" t="s">
        <v>20</v>
      </c>
      <c r="E3594" s="80" t="s">
        <v>6894</v>
      </c>
      <c r="F3594" s="80" t="s">
        <v>7191</v>
      </c>
      <c r="G3594" s="80" t="s">
        <v>7192</v>
      </c>
      <c r="H3594" t="s">
        <v>7287</v>
      </c>
      <c r="I3594" s="50">
        <v>22.06</v>
      </c>
    </row>
    <row r="3595" spans="1:9" x14ac:dyDescent="0.2">
      <c r="A3595">
        <v>550847</v>
      </c>
      <c r="B3595" s="79">
        <v>7909989680575</v>
      </c>
      <c r="C3595" s="80" t="s">
        <v>19</v>
      </c>
      <c r="D3595" s="80" t="s">
        <v>20</v>
      </c>
      <c r="E3595" s="80" t="s">
        <v>6894</v>
      </c>
      <c r="F3595" s="80" t="s">
        <v>7191</v>
      </c>
      <c r="G3595" s="80" t="s">
        <v>7192</v>
      </c>
      <c r="H3595" t="s">
        <v>7288</v>
      </c>
      <c r="I3595" s="50">
        <v>22.06</v>
      </c>
    </row>
    <row r="3596" spans="1:9" x14ac:dyDescent="0.2">
      <c r="A3596">
        <v>550851</v>
      </c>
      <c r="B3596" s="79">
        <v>7909989459379</v>
      </c>
      <c r="C3596" s="80" t="s">
        <v>19</v>
      </c>
      <c r="D3596" s="80" t="s">
        <v>20</v>
      </c>
      <c r="E3596" s="80" t="s">
        <v>6894</v>
      </c>
      <c r="F3596" s="80" t="s">
        <v>7191</v>
      </c>
      <c r="G3596" s="80" t="s">
        <v>7192</v>
      </c>
      <c r="H3596" t="s">
        <v>7289</v>
      </c>
      <c r="I3596" s="50">
        <v>23.22</v>
      </c>
    </row>
    <row r="3597" spans="1:9" x14ac:dyDescent="0.2">
      <c r="A3597">
        <v>550852</v>
      </c>
      <c r="B3597" s="79">
        <v>7909989459386</v>
      </c>
      <c r="C3597" s="80" t="s">
        <v>19</v>
      </c>
      <c r="D3597" s="80" t="s">
        <v>20</v>
      </c>
      <c r="E3597" s="80" t="s">
        <v>6894</v>
      </c>
      <c r="F3597" s="80" t="s">
        <v>7191</v>
      </c>
      <c r="G3597" s="80" t="s">
        <v>7192</v>
      </c>
      <c r="H3597" t="s">
        <v>7290</v>
      </c>
      <c r="I3597" s="50">
        <v>23.22</v>
      </c>
    </row>
    <row r="3598" spans="1:9" x14ac:dyDescent="0.2">
      <c r="A3598">
        <v>550854</v>
      </c>
      <c r="B3598" s="79">
        <v>7909989459393</v>
      </c>
      <c r="C3598" s="80" t="s">
        <v>19</v>
      </c>
      <c r="D3598" s="80" t="s">
        <v>20</v>
      </c>
      <c r="E3598" s="80" t="s">
        <v>6894</v>
      </c>
      <c r="F3598" s="80" t="s">
        <v>7191</v>
      </c>
      <c r="G3598" s="80" t="s">
        <v>7192</v>
      </c>
      <c r="H3598" t="s">
        <v>7291</v>
      </c>
      <c r="I3598" s="50">
        <v>23.22</v>
      </c>
    </row>
    <row r="3599" spans="1:9" x14ac:dyDescent="0.2">
      <c r="A3599">
        <v>550857</v>
      </c>
      <c r="B3599" s="79">
        <v>7909989459409</v>
      </c>
      <c r="C3599" s="80" t="s">
        <v>19</v>
      </c>
      <c r="D3599" s="80" t="s">
        <v>20</v>
      </c>
      <c r="E3599" s="80" t="s">
        <v>6894</v>
      </c>
      <c r="F3599" s="80" t="s">
        <v>7191</v>
      </c>
      <c r="G3599" s="80" t="s">
        <v>7192</v>
      </c>
      <c r="H3599" t="s">
        <v>14142</v>
      </c>
      <c r="I3599" s="50">
        <v>23.22</v>
      </c>
    </row>
    <row r="3600" spans="1:9" x14ac:dyDescent="0.2">
      <c r="A3600">
        <v>537269</v>
      </c>
      <c r="B3600" s="79">
        <v>7909989384763</v>
      </c>
      <c r="C3600" s="80" t="s">
        <v>19</v>
      </c>
      <c r="D3600" s="80" t="s">
        <v>20</v>
      </c>
      <c r="E3600" s="80" t="s">
        <v>6894</v>
      </c>
      <c r="F3600" s="80" t="s">
        <v>7191</v>
      </c>
      <c r="G3600" s="80" t="s">
        <v>7192</v>
      </c>
      <c r="H3600" t="s">
        <v>7239</v>
      </c>
      <c r="I3600" s="50">
        <v>14.45</v>
      </c>
    </row>
    <row r="3601" spans="1:9" x14ac:dyDescent="0.2">
      <c r="A3601">
        <v>537270</v>
      </c>
      <c r="B3601" s="79">
        <v>7909989384770</v>
      </c>
      <c r="C3601" s="80" t="s">
        <v>19</v>
      </c>
      <c r="D3601" s="80" t="s">
        <v>20</v>
      </c>
      <c r="E3601" s="80" t="s">
        <v>6894</v>
      </c>
      <c r="F3601" s="80" t="s">
        <v>7191</v>
      </c>
      <c r="G3601" s="80" t="s">
        <v>7192</v>
      </c>
      <c r="H3601" t="s">
        <v>14143</v>
      </c>
      <c r="I3601" s="50">
        <v>14.45</v>
      </c>
    </row>
    <row r="3602" spans="1:9" x14ac:dyDescent="0.2">
      <c r="A3602">
        <v>537271</v>
      </c>
      <c r="B3602" s="79">
        <v>7909989384787</v>
      </c>
      <c r="C3602" s="80" t="s">
        <v>19</v>
      </c>
      <c r="D3602" s="80" t="s">
        <v>20</v>
      </c>
      <c r="E3602" s="80" t="s">
        <v>6894</v>
      </c>
      <c r="F3602" s="80" t="s">
        <v>7191</v>
      </c>
      <c r="G3602" s="80" t="s">
        <v>7192</v>
      </c>
      <c r="H3602" t="s">
        <v>14144</v>
      </c>
      <c r="I3602" s="50">
        <v>14.45</v>
      </c>
    </row>
    <row r="3603" spans="1:9" x14ac:dyDescent="0.2">
      <c r="A3603">
        <v>537272</v>
      </c>
      <c r="B3603" s="79">
        <v>7909989384794</v>
      </c>
      <c r="C3603" s="80" t="s">
        <v>19</v>
      </c>
      <c r="D3603" s="80" t="s">
        <v>20</v>
      </c>
      <c r="E3603" s="80" t="s">
        <v>6894</v>
      </c>
      <c r="F3603" s="80" t="s">
        <v>7191</v>
      </c>
      <c r="G3603" s="80" t="s">
        <v>7192</v>
      </c>
      <c r="H3603" t="s">
        <v>14145</v>
      </c>
      <c r="I3603" s="50">
        <v>14.45</v>
      </c>
    </row>
    <row r="3604" spans="1:9" x14ac:dyDescent="0.2">
      <c r="A3604">
        <v>537273</v>
      </c>
      <c r="B3604" s="79">
        <v>7909989384664</v>
      </c>
      <c r="C3604" s="80" t="s">
        <v>19</v>
      </c>
      <c r="D3604" s="80" t="s">
        <v>20</v>
      </c>
      <c r="E3604" s="80" t="s">
        <v>6894</v>
      </c>
      <c r="F3604" s="80" t="s">
        <v>7191</v>
      </c>
      <c r="G3604" s="80" t="s">
        <v>7192</v>
      </c>
      <c r="H3604" t="s">
        <v>7240</v>
      </c>
      <c r="I3604" s="50">
        <v>14.45</v>
      </c>
    </row>
    <row r="3605" spans="1:9" x14ac:dyDescent="0.2">
      <c r="A3605">
        <v>537276</v>
      </c>
      <c r="B3605" s="79">
        <v>7909989384688</v>
      </c>
      <c r="C3605" s="80" t="s">
        <v>19</v>
      </c>
      <c r="D3605" s="80" t="s">
        <v>20</v>
      </c>
      <c r="E3605" s="80" t="s">
        <v>6894</v>
      </c>
      <c r="F3605" s="80" t="s">
        <v>7191</v>
      </c>
      <c r="G3605" s="80" t="s">
        <v>7192</v>
      </c>
      <c r="H3605" t="s">
        <v>7241</v>
      </c>
      <c r="I3605" s="50">
        <v>14.45</v>
      </c>
    </row>
    <row r="3606" spans="1:9" x14ac:dyDescent="0.2">
      <c r="A3606">
        <v>537278</v>
      </c>
      <c r="B3606" s="79">
        <v>7909989384695</v>
      </c>
      <c r="C3606" s="80" t="s">
        <v>19</v>
      </c>
      <c r="D3606" s="80" t="s">
        <v>20</v>
      </c>
      <c r="E3606" s="80" t="s">
        <v>6894</v>
      </c>
      <c r="F3606" s="80" t="s">
        <v>7191</v>
      </c>
      <c r="G3606" s="80" t="s">
        <v>7192</v>
      </c>
      <c r="H3606" t="s">
        <v>14146</v>
      </c>
      <c r="I3606" s="50">
        <v>14.45</v>
      </c>
    </row>
    <row r="3607" spans="1:9" x14ac:dyDescent="0.2">
      <c r="A3607">
        <v>537355</v>
      </c>
      <c r="B3607" s="79">
        <v>7909989384817</v>
      </c>
      <c r="C3607" s="80" t="s">
        <v>19</v>
      </c>
      <c r="D3607" s="80" t="s">
        <v>20</v>
      </c>
      <c r="E3607" s="80" t="s">
        <v>6894</v>
      </c>
      <c r="F3607" s="80" t="s">
        <v>7191</v>
      </c>
      <c r="G3607" s="80" t="s">
        <v>7192</v>
      </c>
      <c r="H3607" t="s">
        <v>14147</v>
      </c>
      <c r="I3607" s="50">
        <v>14.45</v>
      </c>
    </row>
    <row r="3608" spans="1:9" x14ac:dyDescent="0.2">
      <c r="A3608">
        <v>537356</v>
      </c>
      <c r="B3608" s="79">
        <v>7909989384824</v>
      </c>
      <c r="C3608" s="80" t="s">
        <v>19</v>
      </c>
      <c r="D3608" s="80" t="s">
        <v>20</v>
      </c>
      <c r="E3608" s="80" t="s">
        <v>6894</v>
      </c>
      <c r="F3608" s="80" t="s">
        <v>7191</v>
      </c>
      <c r="G3608" s="80" t="s">
        <v>7192</v>
      </c>
      <c r="H3608" t="s">
        <v>14148</v>
      </c>
      <c r="I3608" s="50">
        <v>14.45</v>
      </c>
    </row>
    <row r="3609" spans="1:9" x14ac:dyDescent="0.2">
      <c r="A3609">
        <v>537357</v>
      </c>
      <c r="B3609" s="79">
        <v>7909989384831</v>
      </c>
      <c r="C3609" s="80" t="s">
        <v>19</v>
      </c>
      <c r="D3609" s="80" t="s">
        <v>20</v>
      </c>
      <c r="E3609" s="80" t="s">
        <v>6894</v>
      </c>
      <c r="F3609" s="80" t="s">
        <v>7191</v>
      </c>
      <c r="G3609" s="80" t="s">
        <v>7192</v>
      </c>
      <c r="H3609" t="s">
        <v>14149</v>
      </c>
      <c r="I3609" s="50">
        <v>14.45</v>
      </c>
    </row>
    <row r="3610" spans="1:9" x14ac:dyDescent="0.2">
      <c r="A3610">
        <v>537359</v>
      </c>
      <c r="B3610" s="79">
        <v>7909989384848</v>
      </c>
      <c r="C3610" s="80" t="s">
        <v>19</v>
      </c>
      <c r="D3610" s="80" t="s">
        <v>20</v>
      </c>
      <c r="E3610" s="80" t="s">
        <v>6894</v>
      </c>
      <c r="F3610" s="80" t="s">
        <v>7191</v>
      </c>
      <c r="G3610" s="80" t="s">
        <v>7192</v>
      </c>
      <c r="H3610" t="s">
        <v>14150</v>
      </c>
      <c r="I3610" s="50">
        <v>14.45</v>
      </c>
    </row>
    <row r="3611" spans="1:9" x14ac:dyDescent="0.2">
      <c r="A3611">
        <v>537361</v>
      </c>
      <c r="B3611" s="79">
        <v>7909989394151</v>
      </c>
      <c r="C3611" s="80" t="s">
        <v>19</v>
      </c>
      <c r="D3611" s="80" t="s">
        <v>20</v>
      </c>
      <c r="E3611" s="80" t="s">
        <v>6894</v>
      </c>
      <c r="F3611" s="80" t="s">
        <v>7191</v>
      </c>
      <c r="G3611" s="80" t="s">
        <v>7192</v>
      </c>
      <c r="H3611" t="s">
        <v>14151</v>
      </c>
      <c r="I3611" s="50">
        <v>14.45</v>
      </c>
    </row>
    <row r="3612" spans="1:9" x14ac:dyDescent="0.2">
      <c r="A3612">
        <v>537363</v>
      </c>
      <c r="B3612" s="79">
        <v>7909989394168</v>
      </c>
      <c r="C3612" s="80" t="s">
        <v>19</v>
      </c>
      <c r="D3612" s="80" t="s">
        <v>20</v>
      </c>
      <c r="E3612" s="80" t="s">
        <v>6894</v>
      </c>
      <c r="F3612" s="80" t="s">
        <v>7191</v>
      </c>
      <c r="G3612" s="80" t="s">
        <v>7192</v>
      </c>
      <c r="H3612" t="s">
        <v>14152</v>
      </c>
      <c r="I3612" s="50">
        <v>14.45</v>
      </c>
    </row>
    <row r="3613" spans="1:9" x14ac:dyDescent="0.2">
      <c r="A3613">
        <v>537364</v>
      </c>
      <c r="B3613" s="79">
        <v>7909989394175</v>
      </c>
      <c r="C3613" s="80" t="s">
        <v>19</v>
      </c>
      <c r="D3613" s="80" t="s">
        <v>20</v>
      </c>
      <c r="E3613" s="80" t="s">
        <v>6894</v>
      </c>
      <c r="F3613" s="80" t="s">
        <v>7191</v>
      </c>
      <c r="G3613" s="80" t="s">
        <v>7192</v>
      </c>
      <c r="H3613" t="s">
        <v>14153</v>
      </c>
      <c r="I3613" s="50">
        <v>14.45</v>
      </c>
    </row>
    <row r="3614" spans="1:9" x14ac:dyDescent="0.2">
      <c r="A3614">
        <v>537366</v>
      </c>
      <c r="B3614" s="79">
        <v>7909989394182</v>
      </c>
      <c r="C3614" s="80" t="s">
        <v>19</v>
      </c>
      <c r="D3614" s="80" t="s">
        <v>20</v>
      </c>
      <c r="E3614" s="80" t="s">
        <v>6894</v>
      </c>
      <c r="F3614" s="80" t="s">
        <v>7191</v>
      </c>
      <c r="G3614" s="80" t="s">
        <v>7192</v>
      </c>
      <c r="H3614" t="s">
        <v>14154</v>
      </c>
      <c r="I3614" s="50">
        <v>14.45</v>
      </c>
    </row>
    <row r="3615" spans="1:9" x14ac:dyDescent="0.2">
      <c r="A3615">
        <v>525783</v>
      </c>
      <c r="B3615" s="79">
        <v>7909843821861</v>
      </c>
      <c r="C3615" s="80" t="s">
        <v>19</v>
      </c>
      <c r="D3615" s="80" t="s">
        <v>20</v>
      </c>
      <c r="E3615" s="80" t="s">
        <v>6894</v>
      </c>
      <c r="F3615" s="80" t="s">
        <v>7191</v>
      </c>
      <c r="G3615" s="80" t="s">
        <v>7192</v>
      </c>
      <c r="H3615" t="s">
        <v>7235</v>
      </c>
      <c r="I3615" s="50">
        <v>17.36</v>
      </c>
    </row>
    <row r="3616" spans="1:9" x14ac:dyDescent="0.2">
      <c r="A3616">
        <v>525785</v>
      </c>
      <c r="B3616" s="79">
        <v>7909843821878</v>
      </c>
      <c r="C3616" s="80" t="s">
        <v>19</v>
      </c>
      <c r="D3616" s="80" t="s">
        <v>20</v>
      </c>
      <c r="E3616" s="80" t="s">
        <v>6894</v>
      </c>
      <c r="F3616" s="80" t="s">
        <v>7191</v>
      </c>
      <c r="G3616" s="80" t="s">
        <v>7192</v>
      </c>
      <c r="H3616" t="s">
        <v>7236</v>
      </c>
      <c r="I3616" s="50">
        <v>17.36</v>
      </c>
    </row>
    <row r="3617" spans="1:9" x14ac:dyDescent="0.2">
      <c r="A3617">
        <v>525793</v>
      </c>
      <c r="B3617" s="79">
        <v>7909843821885</v>
      </c>
      <c r="C3617" s="80" t="s">
        <v>19</v>
      </c>
      <c r="D3617" s="80" t="s">
        <v>20</v>
      </c>
      <c r="E3617" s="80" t="s">
        <v>6894</v>
      </c>
      <c r="F3617" s="80" t="s">
        <v>7191</v>
      </c>
      <c r="G3617" s="80" t="s">
        <v>7192</v>
      </c>
      <c r="H3617" t="s">
        <v>7237</v>
      </c>
      <c r="I3617" s="50">
        <v>17.36</v>
      </c>
    </row>
    <row r="3618" spans="1:9" x14ac:dyDescent="0.2">
      <c r="A3618">
        <v>525796</v>
      </c>
      <c r="B3618" s="79">
        <v>7909843821892</v>
      </c>
      <c r="C3618" s="80" t="s">
        <v>19</v>
      </c>
      <c r="D3618" s="80" t="s">
        <v>20</v>
      </c>
      <c r="E3618" s="80" t="s">
        <v>6894</v>
      </c>
      <c r="F3618" s="80" t="s">
        <v>7191</v>
      </c>
      <c r="G3618" s="80" t="s">
        <v>7192</v>
      </c>
      <c r="H3618" t="s">
        <v>7238</v>
      </c>
      <c r="I3618" s="50">
        <v>17.36</v>
      </c>
    </row>
    <row r="3619" spans="1:9" x14ac:dyDescent="0.2">
      <c r="A3619">
        <v>584195</v>
      </c>
      <c r="B3619" s="79">
        <v>7909989730522</v>
      </c>
      <c r="C3619" s="80" t="s">
        <v>19</v>
      </c>
      <c r="D3619" s="80" t="s">
        <v>20</v>
      </c>
      <c r="E3619" s="80" t="s">
        <v>6894</v>
      </c>
      <c r="F3619" s="80" t="s">
        <v>7191</v>
      </c>
      <c r="G3619" s="80" t="s">
        <v>7192</v>
      </c>
      <c r="H3619" t="s">
        <v>14155</v>
      </c>
      <c r="I3619" s="50">
        <v>18.82</v>
      </c>
    </row>
    <row r="3620" spans="1:9" x14ac:dyDescent="0.2">
      <c r="A3620">
        <v>584213</v>
      </c>
      <c r="B3620" s="79">
        <v>7909989702895</v>
      </c>
      <c r="C3620" s="80" t="s">
        <v>19</v>
      </c>
      <c r="D3620" s="80" t="s">
        <v>20</v>
      </c>
      <c r="E3620" s="80" t="s">
        <v>6894</v>
      </c>
      <c r="F3620" s="80" t="s">
        <v>7191</v>
      </c>
      <c r="G3620" s="80" t="s">
        <v>7192</v>
      </c>
      <c r="H3620" t="s">
        <v>14156</v>
      </c>
      <c r="I3620" s="50">
        <v>20.52</v>
      </c>
    </row>
    <row r="3621" spans="1:9" x14ac:dyDescent="0.2">
      <c r="A3621">
        <v>584257</v>
      </c>
      <c r="B3621" s="79">
        <v>7909989611722</v>
      </c>
      <c r="C3621" s="80" t="s">
        <v>19</v>
      </c>
      <c r="D3621" s="80" t="s">
        <v>20</v>
      </c>
      <c r="E3621" s="80" t="s">
        <v>6894</v>
      </c>
      <c r="F3621" s="80" t="s">
        <v>7191</v>
      </c>
      <c r="G3621" s="80" t="s">
        <v>7192</v>
      </c>
      <c r="H3621" t="s">
        <v>7303</v>
      </c>
      <c r="I3621" s="50">
        <v>17.079999999999998</v>
      </c>
    </row>
    <row r="3622" spans="1:9" x14ac:dyDescent="0.2">
      <c r="A3622">
        <v>584259</v>
      </c>
      <c r="B3622" s="79">
        <v>7909989611739</v>
      </c>
      <c r="C3622" s="80" t="s">
        <v>19</v>
      </c>
      <c r="D3622" s="80" t="s">
        <v>20</v>
      </c>
      <c r="E3622" s="80" t="s">
        <v>6894</v>
      </c>
      <c r="F3622" s="80" t="s">
        <v>7191</v>
      </c>
      <c r="G3622" s="80" t="s">
        <v>7192</v>
      </c>
      <c r="H3622" t="s">
        <v>7304</v>
      </c>
      <c r="I3622" s="50">
        <v>16.98</v>
      </c>
    </row>
    <row r="3623" spans="1:9" x14ac:dyDescent="0.2">
      <c r="A3623">
        <v>584260</v>
      </c>
      <c r="B3623" s="79">
        <v>7909989611746</v>
      </c>
      <c r="C3623" s="80" t="s">
        <v>19</v>
      </c>
      <c r="D3623" s="80" t="s">
        <v>20</v>
      </c>
      <c r="E3623" s="80" t="s">
        <v>6894</v>
      </c>
      <c r="F3623" s="80" t="s">
        <v>7191</v>
      </c>
      <c r="G3623" s="80" t="s">
        <v>7192</v>
      </c>
      <c r="H3623" t="s">
        <v>14157</v>
      </c>
      <c r="I3623" s="50">
        <v>16.98</v>
      </c>
    </row>
    <row r="3624" spans="1:9" x14ac:dyDescent="0.2">
      <c r="A3624">
        <v>584264</v>
      </c>
      <c r="B3624" s="79">
        <v>7909989962237</v>
      </c>
      <c r="C3624" s="80" t="s">
        <v>19</v>
      </c>
      <c r="D3624" s="80" t="s">
        <v>20</v>
      </c>
      <c r="E3624" s="80" t="s">
        <v>6894</v>
      </c>
      <c r="F3624" s="80" t="s">
        <v>7191</v>
      </c>
      <c r="G3624" s="80" t="s">
        <v>7192</v>
      </c>
      <c r="H3624" t="s">
        <v>7305</v>
      </c>
      <c r="I3624" s="50">
        <v>13.21</v>
      </c>
    </row>
    <row r="3625" spans="1:9" x14ac:dyDescent="0.2">
      <c r="A3625">
        <v>584266</v>
      </c>
      <c r="B3625" s="79">
        <v>7909989962244</v>
      </c>
      <c r="C3625" s="80" t="s">
        <v>19</v>
      </c>
      <c r="D3625" s="80" t="s">
        <v>20</v>
      </c>
      <c r="E3625" s="80" t="s">
        <v>6894</v>
      </c>
      <c r="F3625" s="80" t="s">
        <v>7191</v>
      </c>
      <c r="G3625" s="80" t="s">
        <v>7192</v>
      </c>
      <c r="H3625" t="s">
        <v>14158</v>
      </c>
      <c r="I3625" s="50">
        <v>13.21</v>
      </c>
    </row>
    <row r="3626" spans="1:9" x14ac:dyDescent="0.2">
      <c r="A3626">
        <v>584274</v>
      </c>
      <c r="B3626" s="79">
        <v>7909989962190</v>
      </c>
      <c r="C3626" s="80" t="s">
        <v>19</v>
      </c>
      <c r="D3626" s="80" t="s">
        <v>20</v>
      </c>
      <c r="E3626" s="80" t="s">
        <v>6894</v>
      </c>
      <c r="F3626" s="80" t="s">
        <v>7191</v>
      </c>
      <c r="G3626" s="80" t="s">
        <v>7192</v>
      </c>
      <c r="H3626" t="s">
        <v>7306</v>
      </c>
      <c r="I3626" s="50">
        <v>13.21</v>
      </c>
    </row>
    <row r="3627" spans="1:9" x14ac:dyDescent="0.2">
      <c r="A3627">
        <v>584277</v>
      </c>
      <c r="B3627" s="79">
        <v>7909989964316</v>
      </c>
      <c r="C3627" s="80" t="s">
        <v>19</v>
      </c>
      <c r="D3627" s="80" t="s">
        <v>20</v>
      </c>
      <c r="E3627" s="80" t="s">
        <v>6894</v>
      </c>
      <c r="F3627" s="80" t="s">
        <v>7191</v>
      </c>
      <c r="G3627" s="80" t="s">
        <v>7192</v>
      </c>
      <c r="H3627" t="s">
        <v>7307</v>
      </c>
      <c r="I3627" s="50">
        <v>13.21</v>
      </c>
    </row>
    <row r="3628" spans="1:9" x14ac:dyDescent="0.2">
      <c r="A3628">
        <v>584280</v>
      </c>
      <c r="B3628" s="79">
        <v>7909989964323</v>
      </c>
      <c r="C3628" s="80" t="s">
        <v>19</v>
      </c>
      <c r="D3628" s="80" t="s">
        <v>20</v>
      </c>
      <c r="E3628" s="80" t="s">
        <v>6894</v>
      </c>
      <c r="F3628" s="80" t="s">
        <v>7191</v>
      </c>
      <c r="G3628" s="80" t="s">
        <v>7192</v>
      </c>
      <c r="H3628" t="s">
        <v>7308</v>
      </c>
      <c r="I3628" s="50">
        <v>13.21</v>
      </c>
    </row>
    <row r="3629" spans="1:9" x14ac:dyDescent="0.2">
      <c r="A3629">
        <v>584282</v>
      </c>
      <c r="B3629" s="79">
        <v>7909989964330</v>
      </c>
      <c r="C3629" s="80" t="s">
        <v>19</v>
      </c>
      <c r="D3629" s="80" t="s">
        <v>20</v>
      </c>
      <c r="E3629" s="80" t="s">
        <v>6894</v>
      </c>
      <c r="F3629" s="80" t="s">
        <v>7191</v>
      </c>
      <c r="G3629" s="80" t="s">
        <v>7192</v>
      </c>
      <c r="H3629" t="s">
        <v>7309</v>
      </c>
      <c r="I3629" s="50">
        <v>13.21</v>
      </c>
    </row>
    <row r="3630" spans="1:9" x14ac:dyDescent="0.2">
      <c r="A3630">
        <v>584384</v>
      </c>
      <c r="B3630" s="79">
        <v>7909989681497</v>
      </c>
      <c r="C3630" s="80" t="s">
        <v>19</v>
      </c>
      <c r="D3630" s="80" t="s">
        <v>20</v>
      </c>
      <c r="E3630" s="80" t="s">
        <v>6894</v>
      </c>
      <c r="F3630" s="80" t="s">
        <v>7191</v>
      </c>
      <c r="G3630" s="80" t="s">
        <v>7192</v>
      </c>
      <c r="H3630" t="s">
        <v>7310</v>
      </c>
      <c r="I3630" s="50">
        <v>21.26</v>
      </c>
    </row>
    <row r="3631" spans="1:9" x14ac:dyDescent="0.2">
      <c r="A3631">
        <v>584395</v>
      </c>
      <c r="B3631" s="79">
        <v>7909989681503</v>
      </c>
      <c r="C3631" s="80" t="s">
        <v>19</v>
      </c>
      <c r="D3631" s="80" t="s">
        <v>20</v>
      </c>
      <c r="E3631" s="80" t="s">
        <v>6894</v>
      </c>
      <c r="F3631" s="80" t="s">
        <v>7191</v>
      </c>
      <c r="G3631" s="80" t="s">
        <v>7192</v>
      </c>
      <c r="H3631" t="s">
        <v>7311</v>
      </c>
      <c r="I3631" s="50">
        <v>21.26</v>
      </c>
    </row>
    <row r="3632" spans="1:9" x14ac:dyDescent="0.2">
      <c r="A3632">
        <v>584399</v>
      </c>
      <c r="B3632" s="79">
        <v>7909989681510</v>
      </c>
      <c r="C3632" s="80" t="s">
        <v>19</v>
      </c>
      <c r="D3632" s="80" t="s">
        <v>20</v>
      </c>
      <c r="E3632" s="80" t="s">
        <v>6894</v>
      </c>
      <c r="F3632" s="80" t="s">
        <v>7191</v>
      </c>
      <c r="G3632" s="80" t="s">
        <v>7192</v>
      </c>
      <c r="H3632" t="s">
        <v>14159</v>
      </c>
      <c r="I3632" s="50">
        <v>21.26</v>
      </c>
    </row>
    <row r="3633" spans="1:9" x14ac:dyDescent="0.2">
      <c r="A3633">
        <v>584404</v>
      </c>
      <c r="B3633" s="79">
        <v>7909989681527</v>
      </c>
      <c r="C3633" s="80" t="s">
        <v>19</v>
      </c>
      <c r="D3633" s="80" t="s">
        <v>20</v>
      </c>
      <c r="E3633" s="80" t="s">
        <v>6894</v>
      </c>
      <c r="F3633" s="80" t="s">
        <v>7191</v>
      </c>
      <c r="G3633" s="80" t="s">
        <v>7192</v>
      </c>
      <c r="H3633" t="s">
        <v>7312</v>
      </c>
      <c r="I3633" s="50">
        <v>21.26</v>
      </c>
    </row>
    <row r="3634" spans="1:9" x14ac:dyDescent="0.2">
      <c r="A3634">
        <v>584408</v>
      </c>
      <c r="B3634" s="79">
        <v>7909989681541</v>
      </c>
      <c r="C3634" s="80" t="s">
        <v>19</v>
      </c>
      <c r="D3634" s="80" t="s">
        <v>20</v>
      </c>
      <c r="E3634" s="80" t="s">
        <v>6894</v>
      </c>
      <c r="F3634" s="80" t="s">
        <v>7191</v>
      </c>
      <c r="G3634" s="80" t="s">
        <v>7192</v>
      </c>
      <c r="H3634" t="s">
        <v>7313</v>
      </c>
      <c r="I3634" s="50">
        <v>21.26</v>
      </c>
    </row>
    <row r="3635" spans="1:9" x14ac:dyDescent="0.2">
      <c r="A3635">
        <v>584415</v>
      </c>
      <c r="B3635" s="79">
        <v>7909989681558</v>
      </c>
      <c r="C3635" s="80" t="s">
        <v>19</v>
      </c>
      <c r="D3635" s="80" t="s">
        <v>20</v>
      </c>
      <c r="E3635" s="80" t="s">
        <v>6894</v>
      </c>
      <c r="F3635" s="80" t="s">
        <v>7191</v>
      </c>
      <c r="G3635" s="80" t="s">
        <v>7192</v>
      </c>
      <c r="H3635" t="s">
        <v>7314</v>
      </c>
      <c r="I3635" s="50">
        <v>21.26</v>
      </c>
    </row>
    <row r="3636" spans="1:9" x14ac:dyDescent="0.2">
      <c r="A3636">
        <v>584421</v>
      </c>
      <c r="B3636" s="79">
        <v>7909989681572</v>
      </c>
      <c r="C3636" s="80" t="s">
        <v>19</v>
      </c>
      <c r="D3636" s="80" t="s">
        <v>20</v>
      </c>
      <c r="E3636" s="80" t="s">
        <v>6894</v>
      </c>
      <c r="F3636" s="80" t="s">
        <v>7191</v>
      </c>
      <c r="G3636" s="80" t="s">
        <v>7192</v>
      </c>
      <c r="H3636" t="s">
        <v>7315</v>
      </c>
      <c r="I3636" s="50">
        <v>21.26</v>
      </c>
    </row>
    <row r="3637" spans="1:9" x14ac:dyDescent="0.2">
      <c r="A3637">
        <v>584434</v>
      </c>
      <c r="B3637" s="79">
        <v>7909989681442</v>
      </c>
      <c r="C3637" s="80" t="s">
        <v>19</v>
      </c>
      <c r="D3637" s="80" t="s">
        <v>20</v>
      </c>
      <c r="E3637" s="80" t="s">
        <v>6894</v>
      </c>
      <c r="F3637" s="80" t="s">
        <v>7191</v>
      </c>
      <c r="G3637" s="80" t="s">
        <v>7192</v>
      </c>
      <c r="H3637" t="s">
        <v>14160</v>
      </c>
      <c r="I3637" s="50">
        <v>21.26</v>
      </c>
    </row>
    <row r="3638" spans="1:9" x14ac:dyDescent="0.2">
      <c r="A3638">
        <v>584454</v>
      </c>
      <c r="B3638" s="79">
        <v>7909989681459</v>
      </c>
      <c r="C3638" s="80" t="s">
        <v>19</v>
      </c>
      <c r="D3638" s="80" t="s">
        <v>20</v>
      </c>
      <c r="E3638" s="80" t="s">
        <v>6894</v>
      </c>
      <c r="F3638" s="80" t="s">
        <v>7191</v>
      </c>
      <c r="G3638" s="80" t="s">
        <v>7192</v>
      </c>
      <c r="H3638" t="s">
        <v>14161</v>
      </c>
      <c r="I3638" s="50">
        <v>21.26</v>
      </c>
    </row>
    <row r="3639" spans="1:9" x14ac:dyDescent="0.2">
      <c r="A3639">
        <v>584457</v>
      </c>
      <c r="B3639" s="79">
        <v>7909989681466</v>
      </c>
      <c r="C3639" s="80" t="s">
        <v>19</v>
      </c>
      <c r="D3639" s="80" t="s">
        <v>20</v>
      </c>
      <c r="E3639" s="80" t="s">
        <v>6894</v>
      </c>
      <c r="F3639" s="80" t="s">
        <v>7191</v>
      </c>
      <c r="G3639" s="80" t="s">
        <v>7192</v>
      </c>
      <c r="H3639" t="s">
        <v>7316</v>
      </c>
      <c r="I3639" s="50">
        <v>21.26</v>
      </c>
    </row>
    <row r="3640" spans="1:9" x14ac:dyDescent="0.2">
      <c r="A3640">
        <v>584461</v>
      </c>
      <c r="B3640" s="79">
        <v>7909989681473</v>
      </c>
      <c r="C3640" s="80" t="s">
        <v>19</v>
      </c>
      <c r="D3640" s="80" t="s">
        <v>20</v>
      </c>
      <c r="E3640" s="80" t="s">
        <v>6894</v>
      </c>
      <c r="F3640" s="80" t="s">
        <v>7191</v>
      </c>
      <c r="G3640" s="80" t="s">
        <v>7192</v>
      </c>
      <c r="H3640" t="s">
        <v>7317</v>
      </c>
      <c r="I3640" s="50">
        <v>21.26</v>
      </c>
    </row>
    <row r="3641" spans="1:9" x14ac:dyDescent="0.2">
      <c r="A3641">
        <v>584618</v>
      </c>
      <c r="B3641" s="79">
        <v>7909989793954</v>
      </c>
      <c r="C3641" s="80" t="s">
        <v>19</v>
      </c>
      <c r="D3641" s="80" t="s">
        <v>20</v>
      </c>
      <c r="E3641" s="80" t="s">
        <v>6894</v>
      </c>
      <c r="F3641" s="80" t="s">
        <v>7191</v>
      </c>
      <c r="G3641" s="80" t="s">
        <v>7192</v>
      </c>
      <c r="H3641" t="s">
        <v>14162</v>
      </c>
      <c r="I3641" s="50">
        <v>20.63</v>
      </c>
    </row>
    <row r="3642" spans="1:9" x14ac:dyDescent="0.2">
      <c r="A3642">
        <v>584698</v>
      </c>
      <c r="B3642" s="79">
        <v>7909989809532</v>
      </c>
      <c r="C3642" s="80" t="s">
        <v>19</v>
      </c>
      <c r="D3642" s="80" t="s">
        <v>20</v>
      </c>
      <c r="E3642" s="80" t="s">
        <v>6894</v>
      </c>
      <c r="F3642" s="80" t="s">
        <v>7191</v>
      </c>
      <c r="G3642" s="80" t="s">
        <v>7192</v>
      </c>
      <c r="H3642" t="s">
        <v>7318</v>
      </c>
      <c r="I3642" s="50">
        <v>28.99</v>
      </c>
    </row>
    <row r="3643" spans="1:9" x14ac:dyDescent="0.2">
      <c r="A3643">
        <v>584699</v>
      </c>
      <c r="B3643" s="79">
        <v>7909989809549</v>
      </c>
      <c r="C3643" s="80" t="s">
        <v>19</v>
      </c>
      <c r="D3643" s="80" t="s">
        <v>20</v>
      </c>
      <c r="E3643" s="80" t="s">
        <v>6894</v>
      </c>
      <c r="F3643" s="80" t="s">
        <v>7191</v>
      </c>
      <c r="G3643" s="80" t="s">
        <v>7192</v>
      </c>
      <c r="H3643" t="s">
        <v>14163</v>
      </c>
      <c r="I3643" s="50">
        <v>28.99</v>
      </c>
    </row>
    <row r="3644" spans="1:9" x14ac:dyDescent="0.2">
      <c r="A3644">
        <v>584700</v>
      </c>
      <c r="B3644" s="79">
        <v>7909989809556</v>
      </c>
      <c r="C3644" s="80" t="s">
        <v>19</v>
      </c>
      <c r="D3644" s="80" t="s">
        <v>20</v>
      </c>
      <c r="E3644" s="80" t="s">
        <v>6894</v>
      </c>
      <c r="F3644" s="80" t="s">
        <v>7191</v>
      </c>
      <c r="G3644" s="80" t="s">
        <v>7192</v>
      </c>
      <c r="H3644" t="s">
        <v>7319</v>
      </c>
      <c r="I3644" s="50">
        <v>29.56</v>
      </c>
    </row>
    <row r="3645" spans="1:9" x14ac:dyDescent="0.2">
      <c r="A3645">
        <v>584703</v>
      </c>
      <c r="B3645" s="79">
        <v>7909989809594</v>
      </c>
      <c r="C3645" s="80" t="s">
        <v>19</v>
      </c>
      <c r="D3645" s="80" t="s">
        <v>20</v>
      </c>
      <c r="E3645" s="80" t="s">
        <v>6894</v>
      </c>
      <c r="F3645" s="80" t="s">
        <v>7191</v>
      </c>
      <c r="G3645" s="80" t="s">
        <v>7192</v>
      </c>
      <c r="H3645" t="s">
        <v>7320</v>
      </c>
      <c r="I3645" s="50">
        <v>28.99</v>
      </c>
    </row>
    <row r="3646" spans="1:9" x14ac:dyDescent="0.2">
      <c r="A3646">
        <v>584704</v>
      </c>
      <c r="B3646" s="79">
        <v>7909989809600</v>
      </c>
      <c r="C3646" s="80" t="s">
        <v>19</v>
      </c>
      <c r="D3646" s="80" t="s">
        <v>20</v>
      </c>
      <c r="E3646" s="80" t="s">
        <v>6894</v>
      </c>
      <c r="F3646" s="80" t="s">
        <v>7191</v>
      </c>
      <c r="G3646" s="80" t="s">
        <v>7192</v>
      </c>
      <c r="H3646" t="s">
        <v>7321</v>
      </c>
      <c r="I3646" s="50">
        <v>28.99</v>
      </c>
    </row>
    <row r="3647" spans="1:9" x14ac:dyDescent="0.2">
      <c r="A3647">
        <v>584705</v>
      </c>
      <c r="B3647" s="79">
        <v>7909989809617</v>
      </c>
      <c r="C3647" s="80" t="s">
        <v>19</v>
      </c>
      <c r="D3647" s="80" t="s">
        <v>20</v>
      </c>
      <c r="E3647" s="80" t="s">
        <v>6894</v>
      </c>
      <c r="F3647" s="80" t="s">
        <v>7191</v>
      </c>
      <c r="G3647" s="80" t="s">
        <v>7192</v>
      </c>
      <c r="H3647" t="s">
        <v>7322</v>
      </c>
      <c r="I3647" s="50">
        <v>29.56</v>
      </c>
    </row>
    <row r="3648" spans="1:9" x14ac:dyDescent="0.2">
      <c r="A3648">
        <v>583894</v>
      </c>
      <c r="B3648" s="79">
        <v>7909989962220</v>
      </c>
      <c r="C3648" s="80" t="s">
        <v>19</v>
      </c>
      <c r="D3648" s="80" t="s">
        <v>20</v>
      </c>
      <c r="E3648" s="80" t="s">
        <v>6894</v>
      </c>
      <c r="F3648" s="80" t="s">
        <v>7191</v>
      </c>
      <c r="G3648" s="80" t="s">
        <v>7192</v>
      </c>
      <c r="H3648" t="s">
        <v>7292</v>
      </c>
      <c r="I3648" s="50">
        <v>13.21</v>
      </c>
    </row>
    <row r="3649" spans="1:9" x14ac:dyDescent="0.2">
      <c r="A3649">
        <v>584112</v>
      </c>
      <c r="B3649" s="79">
        <v>7909989793947</v>
      </c>
      <c r="C3649" s="80" t="s">
        <v>19</v>
      </c>
      <c r="D3649" s="80" t="s">
        <v>20</v>
      </c>
      <c r="E3649" s="80" t="s">
        <v>6894</v>
      </c>
      <c r="F3649" s="80" t="s">
        <v>7191</v>
      </c>
      <c r="G3649" s="80" t="s">
        <v>7192</v>
      </c>
      <c r="H3649" t="s">
        <v>14164</v>
      </c>
      <c r="I3649" s="50">
        <v>20.63</v>
      </c>
    </row>
    <row r="3650" spans="1:9" x14ac:dyDescent="0.2">
      <c r="A3650">
        <v>584114</v>
      </c>
      <c r="B3650" s="79">
        <v>7909989670101</v>
      </c>
      <c r="C3650" s="80" t="s">
        <v>19</v>
      </c>
      <c r="D3650" s="80" t="s">
        <v>20</v>
      </c>
      <c r="E3650" s="80" t="s">
        <v>6894</v>
      </c>
      <c r="F3650" s="80" t="s">
        <v>7191</v>
      </c>
      <c r="G3650" s="80" t="s">
        <v>7192</v>
      </c>
      <c r="H3650" t="s">
        <v>7293</v>
      </c>
      <c r="I3650" s="50">
        <v>36.950000000000003</v>
      </c>
    </row>
    <row r="3651" spans="1:9" x14ac:dyDescent="0.2">
      <c r="A3651">
        <v>584117</v>
      </c>
      <c r="B3651" s="79">
        <v>7909989793961</v>
      </c>
      <c r="C3651" s="80" t="s">
        <v>19</v>
      </c>
      <c r="D3651" s="80" t="s">
        <v>20</v>
      </c>
      <c r="E3651" s="80" t="s">
        <v>6894</v>
      </c>
      <c r="F3651" s="80" t="s">
        <v>7191</v>
      </c>
      <c r="G3651" s="80" t="s">
        <v>7192</v>
      </c>
      <c r="H3651" t="s">
        <v>7294</v>
      </c>
      <c r="I3651" s="50">
        <v>20.63</v>
      </c>
    </row>
    <row r="3652" spans="1:9" x14ac:dyDescent="0.2">
      <c r="A3652">
        <v>584127</v>
      </c>
      <c r="B3652" s="79">
        <v>7909989793893</v>
      </c>
      <c r="C3652" s="80" t="s">
        <v>19</v>
      </c>
      <c r="D3652" s="80" t="s">
        <v>20</v>
      </c>
      <c r="E3652" s="80" t="s">
        <v>6894</v>
      </c>
      <c r="F3652" s="80" t="s">
        <v>7191</v>
      </c>
      <c r="G3652" s="80" t="s">
        <v>7192</v>
      </c>
      <c r="H3652" t="s">
        <v>14165</v>
      </c>
      <c r="I3652" s="50">
        <v>20.63</v>
      </c>
    </row>
    <row r="3653" spans="1:9" x14ac:dyDescent="0.2">
      <c r="A3653">
        <v>584138</v>
      </c>
      <c r="B3653" s="79">
        <v>7909989670118</v>
      </c>
      <c r="C3653" s="80" t="s">
        <v>19</v>
      </c>
      <c r="D3653" s="80" t="s">
        <v>20</v>
      </c>
      <c r="E3653" s="80" t="s">
        <v>6894</v>
      </c>
      <c r="F3653" s="80" t="s">
        <v>7191</v>
      </c>
      <c r="G3653" s="80" t="s">
        <v>7192</v>
      </c>
      <c r="H3653" t="s">
        <v>7295</v>
      </c>
      <c r="I3653" s="50">
        <v>36.950000000000003</v>
      </c>
    </row>
    <row r="3654" spans="1:9" x14ac:dyDescent="0.2">
      <c r="A3654">
        <v>584142</v>
      </c>
      <c r="B3654" s="79">
        <v>7909989670125</v>
      </c>
      <c r="C3654" s="80" t="s">
        <v>19</v>
      </c>
      <c r="D3654" s="80" t="s">
        <v>20</v>
      </c>
      <c r="E3654" s="80" t="s">
        <v>6894</v>
      </c>
      <c r="F3654" s="80" t="s">
        <v>7191</v>
      </c>
      <c r="G3654" s="80" t="s">
        <v>7192</v>
      </c>
      <c r="H3654" t="s">
        <v>7296</v>
      </c>
      <c r="I3654" s="50">
        <v>36.950000000000003</v>
      </c>
    </row>
    <row r="3655" spans="1:9" x14ac:dyDescent="0.2">
      <c r="A3655">
        <v>584144</v>
      </c>
      <c r="B3655" s="79">
        <v>7909989793909</v>
      </c>
      <c r="C3655" s="80" t="s">
        <v>19</v>
      </c>
      <c r="D3655" s="80" t="s">
        <v>20</v>
      </c>
      <c r="E3655" s="80" t="s">
        <v>6894</v>
      </c>
      <c r="F3655" s="80" t="s">
        <v>7191</v>
      </c>
      <c r="G3655" s="80" t="s">
        <v>7192</v>
      </c>
      <c r="H3655" t="s">
        <v>14166</v>
      </c>
      <c r="I3655" s="50">
        <v>20.63</v>
      </c>
    </row>
    <row r="3656" spans="1:9" x14ac:dyDescent="0.2">
      <c r="A3656">
        <v>584151</v>
      </c>
      <c r="B3656" s="79">
        <v>7909989793916</v>
      </c>
      <c r="C3656" s="80" t="s">
        <v>19</v>
      </c>
      <c r="D3656" s="80" t="s">
        <v>20</v>
      </c>
      <c r="E3656" s="80" t="s">
        <v>6894</v>
      </c>
      <c r="F3656" s="80" t="s">
        <v>7191</v>
      </c>
      <c r="G3656" s="80" t="s">
        <v>7192</v>
      </c>
      <c r="H3656" t="s">
        <v>14167</v>
      </c>
      <c r="I3656" s="50">
        <v>20.63</v>
      </c>
    </row>
    <row r="3657" spans="1:9" x14ac:dyDescent="0.2">
      <c r="A3657">
        <v>550629</v>
      </c>
      <c r="B3657" s="79">
        <v>7909989459317</v>
      </c>
      <c r="C3657" s="80" t="s">
        <v>19</v>
      </c>
      <c r="D3657" s="80" t="s">
        <v>20</v>
      </c>
      <c r="E3657" s="80" t="s">
        <v>6894</v>
      </c>
      <c r="F3657" s="80" t="s">
        <v>7191</v>
      </c>
      <c r="G3657" s="80" t="s">
        <v>7192</v>
      </c>
      <c r="H3657" t="s">
        <v>14168</v>
      </c>
      <c r="I3657" s="50">
        <v>23.22</v>
      </c>
    </row>
    <row r="3658" spans="1:9" x14ac:dyDescent="0.2">
      <c r="A3658">
        <v>550632</v>
      </c>
      <c r="B3658" s="79">
        <v>7909989459324</v>
      </c>
      <c r="C3658" s="80" t="s">
        <v>19</v>
      </c>
      <c r="D3658" s="80" t="s">
        <v>20</v>
      </c>
      <c r="E3658" s="80" t="s">
        <v>6894</v>
      </c>
      <c r="F3658" s="80" t="s">
        <v>7191</v>
      </c>
      <c r="G3658" s="80" t="s">
        <v>7192</v>
      </c>
      <c r="H3658" t="s">
        <v>7267</v>
      </c>
      <c r="I3658" s="50">
        <v>23.22</v>
      </c>
    </row>
    <row r="3659" spans="1:9" x14ac:dyDescent="0.2">
      <c r="A3659">
        <v>550635</v>
      </c>
      <c r="B3659" s="79">
        <v>7909989459331</v>
      </c>
      <c r="C3659" s="80" t="s">
        <v>19</v>
      </c>
      <c r="D3659" s="80" t="s">
        <v>20</v>
      </c>
      <c r="E3659" s="80" t="s">
        <v>6894</v>
      </c>
      <c r="F3659" s="80" t="s">
        <v>7191</v>
      </c>
      <c r="G3659" s="80" t="s">
        <v>7192</v>
      </c>
      <c r="H3659" t="s">
        <v>7268</v>
      </c>
      <c r="I3659" s="50">
        <v>23.22</v>
      </c>
    </row>
    <row r="3660" spans="1:9" x14ac:dyDescent="0.2">
      <c r="A3660">
        <v>550636</v>
      </c>
      <c r="B3660" s="79">
        <v>7909989459348</v>
      </c>
      <c r="C3660" s="80" t="s">
        <v>19</v>
      </c>
      <c r="D3660" s="80" t="s">
        <v>20</v>
      </c>
      <c r="E3660" s="80" t="s">
        <v>6894</v>
      </c>
      <c r="F3660" s="80" t="s">
        <v>7191</v>
      </c>
      <c r="G3660" s="80" t="s">
        <v>7192</v>
      </c>
      <c r="H3660" t="s">
        <v>14169</v>
      </c>
      <c r="I3660" s="50">
        <v>23.22</v>
      </c>
    </row>
    <row r="3661" spans="1:9" x14ac:dyDescent="0.2">
      <c r="A3661">
        <v>550638</v>
      </c>
      <c r="B3661" s="79">
        <v>7909989680605</v>
      </c>
      <c r="C3661" s="80" t="s">
        <v>19</v>
      </c>
      <c r="D3661" s="80" t="s">
        <v>20</v>
      </c>
      <c r="E3661" s="80" t="s">
        <v>6894</v>
      </c>
      <c r="F3661" s="80" t="s">
        <v>7191</v>
      </c>
      <c r="G3661" s="80" t="s">
        <v>7192</v>
      </c>
      <c r="H3661" t="s">
        <v>14170</v>
      </c>
      <c r="I3661" s="50">
        <v>22.06</v>
      </c>
    </row>
    <row r="3662" spans="1:9" x14ac:dyDescent="0.2">
      <c r="A3662">
        <v>550640</v>
      </c>
      <c r="B3662" s="79">
        <v>7909989680612</v>
      </c>
      <c r="C3662" s="80" t="s">
        <v>19</v>
      </c>
      <c r="D3662" s="80" t="s">
        <v>20</v>
      </c>
      <c r="E3662" s="80" t="s">
        <v>6894</v>
      </c>
      <c r="F3662" s="80" t="s">
        <v>7191</v>
      </c>
      <c r="G3662" s="80" t="s">
        <v>7192</v>
      </c>
      <c r="H3662" t="s">
        <v>7269</v>
      </c>
      <c r="I3662" s="50">
        <v>22.06</v>
      </c>
    </row>
    <row r="3663" spans="1:9" x14ac:dyDescent="0.2">
      <c r="A3663">
        <v>33193</v>
      </c>
      <c r="B3663" s="79">
        <v>7895265145282</v>
      </c>
      <c r="C3663" s="80" t="s">
        <v>19</v>
      </c>
      <c r="D3663" s="80" t="s">
        <v>20</v>
      </c>
      <c r="E3663" s="80" t="s">
        <v>6894</v>
      </c>
      <c r="F3663" s="80" t="s">
        <v>7191</v>
      </c>
      <c r="G3663" s="80" t="s">
        <v>7192</v>
      </c>
      <c r="H3663" t="s">
        <v>7194</v>
      </c>
      <c r="I3663" s="50">
        <v>32.97</v>
      </c>
    </row>
    <row r="3664" spans="1:9" x14ac:dyDescent="0.2">
      <c r="A3664">
        <v>33194</v>
      </c>
      <c r="B3664" s="79">
        <v>7895265145299</v>
      </c>
      <c r="C3664" s="80" t="s">
        <v>19</v>
      </c>
      <c r="D3664" s="80" t="s">
        <v>20</v>
      </c>
      <c r="E3664" s="80" t="s">
        <v>6894</v>
      </c>
      <c r="F3664" s="80" t="s">
        <v>7191</v>
      </c>
      <c r="G3664" s="80" t="s">
        <v>7192</v>
      </c>
      <c r="H3664" t="s">
        <v>7203</v>
      </c>
      <c r="I3664" s="50">
        <v>32.97</v>
      </c>
    </row>
    <row r="3665" spans="1:9" x14ac:dyDescent="0.2">
      <c r="A3665">
        <v>33195</v>
      </c>
      <c r="B3665" s="79">
        <v>7895265145305</v>
      </c>
      <c r="C3665" s="80" t="s">
        <v>19</v>
      </c>
      <c r="D3665" s="80" t="s">
        <v>20</v>
      </c>
      <c r="E3665" s="80" t="s">
        <v>6894</v>
      </c>
      <c r="F3665" s="80" t="s">
        <v>7191</v>
      </c>
      <c r="G3665" s="80" t="s">
        <v>7192</v>
      </c>
      <c r="H3665" t="s">
        <v>7205</v>
      </c>
      <c r="I3665" s="50">
        <v>32.97</v>
      </c>
    </row>
    <row r="3666" spans="1:9" x14ac:dyDescent="0.2">
      <c r="A3666">
        <v>33196</v>
      </c>
      <c r="B3666" s="79">
        <v>7895265145312</v>
      </c>
      <c r="C3666" s="80" t="s">
        <v>19</v>
      </c>
      <c r="D3666" s="80" t="s">
        <v>20</v>
      </c>
      <c r="E3666" s="80" t="s">
        <v>6894</v>
      </c>
      <c r="F3666" s="80" t="s">
        <v>7191</v>
      </c>
      <c r="G3666" s="80" t="s">
        <v>7192</v>
      </c>
      <c r="H3666" t="s">
        <v>7206</v>
      </c>
      <c r="I3666" s="50">
        <v>32.97</v>
      </c>
    </row>
    <row r="3667" spans="1:9" x14ac:dyDescent="0.2">
      <c r="A3667">
        <v>33197</v>
      </c>
      <c r="B3667" s="79">
        <v>7895265145329</v>
      </c>
      <c r="C3667" s="80" t="s">
        <v>19</v>
      </c>
      <c r="D3667" s="80" t="s">
        <v>20</v>
      </c>
      <c r="E3667" s="80" t="s">
        <v>6894</v>
      </c>
      <c r="F3667" s="80" t="s">
        <v>7191</v>
      </c>
      <c r="G3667" s="80" t="s">
        <v>7192</v>
      </c>
      <c r="H3667" t="s">
        <v>7207</v>
      </c>
      <c r="I3667" s="50">
        <v>32.97</v>
      </c>
    </row>
    <row r="3668" spans="1:9" x14ac:dyDescent="0.2">
      <c r="A3668">
        <v>28442</v>
      </c>
      <c r="B3668" s="79">
        <v>7895265700320</v>
      </c>
      <c r="C3668" s="80" t="s">
        <v>19</v>
      </c>
      <c r="D3668" s="80" t="s">
        <v>20</v>
      </c>
      <c r="E3668" s="80" t="s">
        <v>6894</v>
      </c>
      <c r="F3668" s="80" t="s">
        <v>7191</v>
      </c>
      <c r="G3668" s="80" t="s">
        <v>7192</v>
      </c>
      <c r="H3668" t="s">
        <v>7195</v>
      </c>
      <c r="I3668" s="50">
        <v>32.97</v>
      </c>
    </row>
    <row r="3669" spans="1:9" x14ac:dyDescent="0.2">
      <c r="A3669">
        <v>28443</v>
      </c>
      <c r="B3669" s="79">
        <v>7895265700337</v>
      </c>
      <c r="C3669" s="80" t="s">
        <v>19</v>
      </c>
      <c r="D3669" s="80" t="s">
        <v>20</v>
      </c>
      <c r="E3669" s="80" t="s">
        <v>6894</v>
      </c>
      <c r="F3669" s="80" t="s">
        <v>7191</v>
      </c>
      <c r="G3669" s="80" t="s">
        <v>7192</v>
      </c>
      <c r="H3669" t="s">
        <v>7204</v>
      </c>
      <c r="I3669" s="50">
        <v>32.97</v>
      </c>
    </row>
    <row r="3670" spans="1:9" x14ac:dyDescent="0.2">
      <c r="A3670">
        <v>28444</v>
      </c>
      <c r="B3670" s="79">
        <v>7895265700344</v>
      </c>
      <c r="C3670" s="80" t="s">
        <v>19</v>
      </c>
      <c r="D3670" s="80" t="s">
        <v>20</v>
      </c>
      <c r="E3670" s="80" t="s">
        <v>6894</v>
      </c>
      <c r="F3670" s="80" t="s">
        <v>7191</v>
      </c>
      <c r="G3670" s="80" t="s">
        <v>7192</v>
      </c>
      <c r="H3670" t="s">
        <v>7202</v>
      </c>
      <c r="I3670" s="50">
        <v>32.97</v>
      </c>
    </row>
    <row r="3671" spans="1:9" x14ac:dyDescent="0.2">
      <c r="A3671">
        <v>28448</v>
      </c>
      <c r="B3671" s="79">
        <v>7895265700351</v>
      </c>
      <c r="C3671" s="80" t="s">
        <v>19</v>
      </c>
      <c r="D3671" s="80" t="s">
        <v>20</v>
      </c>
      <c r="E3671" s="80" t="s">
        <v>6894</v>
      </c>
      <c r="F3671" s="80" t="s">
        <v>7191</v>
      </c>
      <c r="G3671" s="80" t="s">
        <v>7192</v>
      </c>
      <c r="H3671" t="s">
        <v>7201</v>
      </c>
      <c r="I3671" s="50">
        <v>32.97</v>
      </c>
    </row>
    <row r="3672" spans="1:9" x14ac:dyDescent="0.2">
      <c r="A3672">
        <v>28450</v>
      </c>
      <c r="B3672" s="79">
        <v>7895265700368</v>
      </c>
      <c r="C3672" s="80" t="s">
        <v>19</v>
      </c>
      <c r="D3672" s="80" t="s">
        <v>20</v>
      </c>
      <c r="E3672" s="80" t="s">
        <v>6894</v>
      </c>
      <c r="F3672" s="80" t="s">
        <v>7191</v>
      </c>
      <c r="G3672" s="80" t="s">
        <v>7192</v>
      </c>
      <c r="H3672" t="s">
        <v>7193</v>
      </c>
      <c r="I3672" s="50">
        <v>32.97</v>
      </c>
    </row>
    <row r="3673" spans="1:9" x14ac:dyDescent="0.2">
      <c r="A3673">
        <v>28452</v>
      </c>
      <c r="B3673" s="79">
        <v>7895265700375</v>
      </c>
      <c r="C3673" s="80" t="s">
        <v>19</v>
      </c>
      <c r="D3673" s="80" t="s">
        <v>20</v>
      </c>
      <c r="E3673" s="80" t="s">
        <v>6894</v>
      </c>
      <c r="F3673" s="80" t="s">
        <v>7191</v>
      </c>
      <c r="G3673" s="80" t="s">
        <v>7192</v>
      </c>
      <c r="H3673" t="s">
        <v>7196</v>
      </c>
      <c r="I3673" s="50">
        <v>32.97</v>
      </c>
    </row>
    <row r="3674" spans="1:9" x14ac:dyDescent="0.2">
      <c r="A3674">
        <v>8918</v>
      </c>
      <c r="B3674" s="79">
        <v>7891224729951</v>
      </c>
      <c r="C3674" s="80" t="s">
        <v>19</v>
      </c>
      <c r="D3674" s="80" t="s">
        <v>20</v>
      </c>
      <c r="E3674" s="80" t="s">
        <v>6894</v>
      </c>
      <c r="F3674" s="80" t="s">
        <v>7191</v>
      </c>
      <c r="G3674" s="80" t="s">
        <v>7192</v>
      </c>
      <c r="H3674" t="s">
        <v>14171</v>
      </c>
      <c r="I3674" s="50">
        <v>15.42</v>
      </c>
    </row>
    <row r="3675" spans="1:9" x14ac:dyDescent="0.2">
      <c r="A3675">
        <v>8920</v>
      </c>
      <c r="B3675" s="79">
        <v>7891224729968</v>
      </c>
      <c r="C3675" s="80" t="s">
        <v>19</v>
      </c>
      <c r="D3675" s="80" t="s">
        <v>20</v>
      </c>
      <c r="E3675" s="80" t="s">
        <v>6894</v>
      </c>
      <c r="F3675" s="80" t="s">
        <v>7191</v>
      </c>
      <c r="G3675" s="80" t="s">
        <v>7192</v>
      </c>
      <c r="H3675" t="s">
        <v>14172</v>
      </c>
      <c r="I3675" s="50">
        <v>15.42</v>
      </c>
    </row>
    <row r="3676" spans="1:9" x14ac:dyDescent="0.2">
      <c r="A3676">
        <v>50060</v>
      </c>
      <c r="B3676" s="79">
        <v>7891109603932</v>
      </c>
      <c r="C3676" s="80" t="s">
        <v>19</v>
      </c>
      <c r="D3676" s="80" t="s">
        <v>20</v>
      </c>
      <c r="E3676" s="80" t="s">
        <v>6894</v>
      </c>
      <c r="F3676" s="80" t="s">
        <v>7191</v>
      </c>
      <c r="G3676" s="80" t="s">
        <v>7192</v>
      </c>
      <c r="H3676" t="s">
        <v>14173</v>
      </c>
      <c r="I3676" s="50">
        <v>15.42</v>
      </c>
    </row>
    <row r="3677" spans="1:9" x14ac:dyDescent="0.2">
      <c r="A3677">
        <v>50062</v>
      </c>
      <c r="B3677" s="79">
        <v>7891109603949</v>
      </c>
      <c r="C3677" s="80" t="s">
        <v>19</v>
      </c>
      <c r="D3677" s="80" t="s">
        <v>20</v>
      </c>
      <c r="E3677" s="80" t="s">
        <v>6894</v>
      </c>
      <c r="F3677" s="80" t="s">
        <v>7191</v>
      </c>
      <c r="G3677" s="80" t="s">
        <v>7192</v>
      </c>
      <c r="H3677" t="s">
        <v>7343</v>
      </c>
      <c r="I3677" s="50">
        <v>15.42</v>
      </c>
    </row>
    <row r="3678" spans="1:9" x14ac:dyDescent="0.2">
      <c r="A3678">
        <v>120216</v>
      </c>
      <c r="B3678" s="79">
        <v>7891109789759</v>
      </c>
      <c r="C3678" s="80" t="s">
        <v>19</v>
      </c>
      <c r="D3678" s="80" t="s">
        <v>20</v>
      </c>
      <c r="E3678" s="80" t="s">
        <v>6894</v>
      </c>
      <c r="F3678" s="80" t="s">
        <v>7191</v>
      </c>
      <c r="G3678" s="80" t="s">
        <v>7192</v>
      </c>
      <c r="H3678" t="s">
        <v>14174</v>
      </c>
      <c r="I3678" s="50">
        <v>15.42</v>
      </c>
    </row>
    <row r="3679" spans="1:9" x14ac:dyDescent="0.2">
      <c r="A3679">
        <v>120219</v>
      </c>
      <c r="B3679" s="79">
        <v>7891109789766</v>
      </c>
      <c r="C3679" s="80" t="s">
        <v>19</v>
      </c>
      <c r="D3679" s="80" t="s">
        <v>20</v>
      </c>
      <c r="E3679" s="80" t="s">
        <v>6894</v>
      </c>
      <c r="F3679" s="80" t="s">
        <v>7191</v>
      </c>
      <c r="G3679" s="80" t="s">
        <v>7192</v>
      </c>
      <c r="H3679" t="s">
        <v>14175</v>
      </c>
      <c r="I3679" s="50">
        <v>15.42</v>
      </c>
    </row>
    <row r="3680" spans="1:9" x14ac:dyDescent="0.2">
      <c r="A3680">
        <v>521095</v>
      </c>
      <c r="B3680" s="79">
        <v>7909843958017</v>
      </c>
      <c r="C3680" s="80" t="s">
        <v>19</v>
      </c>
      <c r="D3680" s="80" t="s">
        <v>20</v>
      </c>
      <c r="E3680" s="80" t="s">
        <v>6894</v>
      </c>
      <c r="F3680" s="80" t="s">
        <v>7191</v>
      </c>
      <c r="G3680" s="80" t="s">
        <v>7192</v>
      </c>
      <c r="H3680" t="s">
        <v>14176</v>
      </c>
      <c r="I3680" s="50">
        <v>34.619999999999997</v>
      </c>
    </row>
    <row r="3681" spans="1:9" x14ac:dyDescent="0.2">
      <c r="A3681">
        <v>508039</v>
      </c>
      <c r="B3681" s="79">
        <v>7909843495925</v>
      </c>
      <c r="C3681" s="80" t="s">
        <v>19</v>
      </c>
      <c r="D3681" s="80" t="s">
        <v>20</v>
      </c>
      <c r="E3681" s="80" t="s">
        <v>6894</v>
      </c>
      <c r="F3681" s="80" t="s">
        <v>7191</v>
      </c>
      <c r="G3681" s="80" t="s">
        <v>7192</v>
      </c>
      <c r="H3681" t="s">
        <v>14177</v>
      </c>
      <c r="I3681" s="50">
        <v>16.61</v>
      </c>
    </row>
    <row r="3682" spans="1:9" x14ac:dyDescent="0.2">
      <c r="A3682">
        <v>508040</v>
      </c>
      <c r="B3682" s="79">
        <v>7909843495932</v>
      </c>
      <c r="C3682" s="80" t="s">
        <v>19</v>
      </c>
      <c r="D3682" s="80" t="s">
        <v>20</v>
      </c>
      <c r="E3682" s="80" t="s">
        <v>6894</v>
      </c>
      <c r="F3682" s="80" t="s">
        <v>7191</v>
      </c>
      <c r="G3682" s="80" t="s">
        <v>7192</v>
      </c>
      <c r="H3682" t="s">
        <v>14178</v>
      </c>
      <c r="I3682" s="50">
        <v>16.61</v>
      </c>
    </row>
    <row r="3683" spans="1:9" x14ac:dyDescent="0.2">
      <c r="A3683">
        <v>508030</v>
      </c>
      <c r="B3683" s="79">
        <v>7909843495901</v>
      </c>
      <c r="C3683" s="80" t="s">
        <v>19</v>
      </c>
      <c r="D3683" s="80" t="s">
        <v>20</v>
      </c>
      <c r="E3683" s="80" t="s">
        <v>6894</v>
      </c>
      <c r="F3683" s="80" t="s">
        <v>7191</v>
      </c>
      <c r="G3683" s="80" t="s">
        <v>7192</v>
      </c>
      <c r="H3683" t="s">
        <v>14179</v>
      </c>
      <c r="I3683" s="50">
        <v>16.61</v>
      </c>
    </row>
    <row r="3684" spans="1:9" x14ac:dyDescent="0.2">
      <c r="A3684">
        <v>508033</v>
      </c>
      <c r="B3684" s="79">
        <v>7909843495918</v>
      </c>
      <c r="C3684" s="80" t="s">
        <v>19</v>
      </c>
      <c r="D3684" s="80" t="s">
        <v>20</v>
      </c>
      <c r="E3684" s="80" t="s">
        <v>6894</v>
      </c>
      <c r="F3684" s="80" t="s">
        <v>7191</v>
      </c>
      <c r="G3684" s="80" t="s">
        <v>7192</v>
      </c>
      <c r="H3684" t="s">
        <v>14180</v>
      </c>
      <c r="I3684" s="50">
        <v>16.61</v>
      </c>
    </row>
    <row r="3685" spans="1:9" x14ac:dyDescent="0.2">
      <c r="A3685">
        <v>550268</v>
      </c>
      <c r="B3685" s="79">
        <v>7909989415016</v>
      </c>
      <c r="C3685" s="80" t="s">
        <v>19</v>
      </c>
      <c r="D3685" s="80" t="s">
        <v>20</v>
      </c>
      <c r="E3685" s="80" t="s">
        <v>6894</v>
      </c>
      <c r="F3685" s="80" t="s">
        <v>7191</v>
      </c>
      <c r="G3685" s="80" t="s">
        <v>7192</v>
      </c>
      <c r="H3685" t="s">
        <v>14181</v>
      </c>
      <c r="I3685" s="50">
        <v>26.71</v>
      </c>
    </row>
    <row r="3686" spans="1:9" x14ac:dyDescent="0.2">
      <c r="A3686">
        <v>550272</v>
      </c>
      <c r="B3686" s="79">
        <v>7909989503645</v>
      </c>
      <c r="C3686" s="80" t="s">
        <v>19</v>
      </c>
      <c r="D3686" s="80" t="s">
        <v>20</v>
      </c>
      <c r="E3686" s="80" t="s">
        <v>6894</v>
      </c>
      <c r="F3686" s="80" t="s">
        <v>7191</v>
      </c>
      <c r="G3686" s="80" t="s">
        <v>7192</v>
      </c>
      <c r="H3686" t="s">
        <v>14182</v>
      </c>
      <c r="I3686" s="50">
        <v>26.63</v>
      </c>
    </row>
    <row r="3687" spans="1:9" x14ac:dyDescent="0.2">
      <c r="A3687">
        <v>550275</v>
      </c>
      <c r="B3687" s="79">
        <v>7909989415030</v>
      </c>
      <c r="C3687" s="80" t="s">
        <v>19</v>
      </c>
      <c r="D3687" s="80" t="s">
        <v>20</v>
      </c>
      <c r="E3687" s="80" t="s">
        <v>6894</v>
      </c>
      <c r="F3687" s="80" t="s">
        <v>7191</v>
      </c>
      <c r="G3687" s="80" t="s">
        <v>7192</v>
      </c>
      <c r="H3687" t="s">
        <v>7242</v>
      </c>
      <c r="I3687" s="50">
        <v>26.71</v>
      </c>
    </row>
    <row r="3688" spans="1:9" x14ac:dyDescent="0.2">
      <c r="A3688">
        <v>550277</v>
      </c>
      <c r="B3688" s="79">
        <v>7909989415047</v>
      </c>
      <c r="C3688" s="80" t="s">
        <v>19</v>
      </c>
      <c r="D3688" s="80" t="s">
        <v>20</v>
      </c>
      <c r="E3688" s="80" t="s">
        <v>6894</v>
      </c>
      <c r="F3688" s="80" t="s">
        <v>7191</v>
      </c>
      <c r="G3688" s="80" t="s">
        <v>7192</v>
      </c>
      <c r="H3688" t="s">
        <v>14183</v>
      </c>
      <c r="I3688" s="50">
        <v>26.71</v>
      </c>
    </row>
    <row r="3689" spans="1:9" x14ac:dyDescent="0.2">
      <c r="A3689">
        <v>550284</v>
      </c>
      <c r="B3689" s="79">
        <v>7909989503638</v>
      </c>
      <c r="C3689" s="80" t="s">
        <v>19</v>
      </c>
      <c r="D3689" s="80" t="s">
        <v>20</v>
      </c>
      <c r="E3689" s="80" t="s">
        <v>6894</v>
      </c>
      <c r="F3689" s="80" t="s">
        <v>7191</v>
      </c>
      <c r="G3689" s="80" t="s">
        <v>7192</v>
      </c>
      <c r="H3689" t="s">
        <v>7243</v>
      </c>
      <c r="I3689" s="50">
        <v>26.63</v>
      </c>
    </row>
    <row r="3690" spans="1:9" x14ac:dyDescent="0.2">
      <c r="A3690">
        <v>550287</v>
      </c>
      <c r="B3690" s="79">
        <v>7909989503652</v>
      </c>
      <c r="C3690" s="80" t="s">
        <v>19</v>
      </c>
      <c r="D3690" s="80" t="s">
        <v>20</v>
      </c>
      <c r="E3690" s="80" t="s">
        <v>6894</v>
      </c>
      <c r="F3690" s="80" t="s">
        <v>7191</v>
      </c>
      <c r="G3690" s="80" t="s">
        <v>7192</v>
      </c>
      <c r="H3690" t="s">
        <v>7244</v>
      </c>
      <c r="I3690" s="50">
        <v>26.63</v>
      </c>
    </row>
    <row r="3691" spans="1:9" x14ac:dyDescent="0.2">
      <c r="A3691">
        <v>550312</v>
      </c>
      <c r="B3691" s="79">
        <v>7909989415023</v>
      </c>
      <c r="C3691" s="80" t="s">
        <v>19</v>
      </c>
      <c r="D3691" s="80" t="s">
        <v>20</v>
      </c>
      <c r="E3691" s="80" t="s">
        <v>6894</v>
      </c>
      <c r="F3691" s="80" t="s">
        <v>7191</v>
      </c>
      <c r="G3691" s="80" t="s">
        <v>7192</v>
      </c>
      <c r="H3691" t="s">
        <v>14184</v>
      </c>
      <c r="I3691" s="50">
        <v>26.71</v>
      </c>
    </row>
    <row r="3692" spans="1:9" x14ac:dyDescent="0.2">
      <c r="A3692">
        <v>584176</v>
      </c>
      <c r="B3692" s="79">
        <v>7909989730485</v>
      </c>
      <c r="C3692" s="80" t="s">
        <v>19</v>
      </c>
      <c r="D3692" s="80" t="s">
        <v>20</v>
      </c>
      <c r="E3692" s="80" t="s">
        <v>6894</v>
      </c>
      <c r="F3692" s="80" t="s">
        <v>7191</v>
      </c>
      <c r="G3692" s="80" t="s">
        <v>7192</v>
      </c>
      <c r="H3692" t="s">
        <v>7297</v>
      </c>
      <c r="I3692" s="50">
        <v>20.51</v>
      </c>
    </row>
    <row r="3693" spans="1:9" x14ac:dyDescent="0.2">
      <c r="A3693">
        <v>584232</v>
      </c>
      <c r="B3693" s="79">
        <v>7909989702864</v>
      </c>
      <c r="C3693" s="80" t="s">
        <v>19</v>
      </c>
      <c r="D3693" s="80" t="s">
        <v>20</v>
      </c>
      <c r="E3693" s="80" t="s">
        <v>6894</v>
      </c>
      <c r="F3693" s="80" t="s">
        <v>7191</v>
      </c>
      <c r="G3693" s="80" t="s">
        <v>7192</v>
      </c>
      <c r="H3693" t="s">
        <v>7301</v>
      </c>
      <c r="I3693" s="50">
        <v>20.52</v>
      </c>
    </row>
    <row r="3694" spans="1:9" x14ac:dyDescent="0.2">
      <c r="A3694">
        <v>584244</v>
      </c>
      <c r="B3694" s="79">
        <v>7909989702857</v>
      </c>
      <c r="C3694" s="80" t="s">
        <v>19</v>
      </c>
      <c r="D3694" s="80" t="s">
        <v>20</v>
      </c>
      <c r="E3694" s="80" t="s">
        <v>6894</v>
      </c>
      <c r="F3694" s="80" t="s">
        <v>7191</v>
      </c>
      <c r="G3694" s="80" t="s">
        <v>7192</v>
      </c>
      <c r="H3694" t="s">
        <v>7302</v>
      </c>
      <c r="I3694" s="50">
        <v>20.52</v>
      </c>
    </row>
    <row r="3695" spans="1:9" x14ac:dyDescent="0.2">
      <c r="A3695">
        <v>50067</v>
      </c>
      <c r="B3695" s="79">
        <v>7891109603956</v>
      </c>
      <c r="C3695" s="80" t="s">
        <v>19</v>
      </c>
      <c r="D3695" s="80" t="s">
        <v>20</v>
      </c>
      <c r="E3695" s="80" t="s">
        <v>6894</v>
      </c>
      <c r="F3695" s="80" t="s">
        <v>7191</v>
      </c>
      <c r="G3695" s="80" t="s">
        <v>7192</v>
      </c>
      <c r="H3695" t="s">
        <v>14185</v>
      </c>
      <c r="I3695" s="50">
        <v>15.42</v>
      </c>
    </row>
    <row r="3696" spans="1:9" x14ac:dyDescent="0.2">
      <c r="A3696">
        <v>50069</v>
      </c>
      <c r="B3696" s="79">
        <v>7891109603970</v>
      </c>
      <c r="C3696" s="80" t="s">
        <v>19</v>
      </c>
      <c r="D3696" s="80" t="s">
        <v>20</v>
      </c>
      <c r="E3696" s="80" t="s">
        <v>6894</v>
      </c>
      <c r="F3696" s="80" t="s">
        <v>7191</v>
      </c>
      <c r="G3696" s="80" t="s">
        <v>7192</v>
      </c>
      <c r="H3696" t="s">
        <v>7345</v>
      </c>
      <c r="I3696" s="50">
        <v>15.42</v>
      </c>
    </row>
    <row r="3697" spans="1:9" x14ac:dyDescent="0.2">
      <c r="A3697">
        <v>61209</v>
      </c>
      <c r="B3697" s="79">
        <v>7891109603963</v>
      </c>
      <c r="C3697" s="80" t="s">
        <v>19</v>
      </c>
      <c r="D3697" s="80" t="s">
        <v>20</v>
      </c>
      <c r="E3697" s="80" t="s">
        <v>6894</v>
      </c>
      <c r="F3697" s="80" t="s">
        <v>7191</v>
      </c>
      <c r="G3697" s="80" t="s">
        <v>7192</v>
      </c>
      <c r="H3697" t="s">
        <v>14186</v>
      </c>
      <c r="I3697" s="50">
        <v>15.42</v>
      </c>
    </row>
    <row r="3698" spans="1:9" x14ac:dyDescent="0.2">
      <c r="A3698">
        <v>120221</v>
      </c>
      <c r="B3698" s="79">
        <v>7891109789773</v>
      </c>
      <c r="C3698" s="80" t="s">
        <v>19</v>
      </c>
      <c r="D3698" s="80" t="s">
        <v>20</v>
      </c>
      <c r="E3698" s="80" t="s">
        <v>6894</v>
      </c>
      <c r="F3698" s="80" t="s">
        <v>7191</v>
      </c>
      <c r="G3698" s="80" t="s">
        <v>7192</v>
      </c>
      <c r="H3698" t="s">
        <v>14187</v>
      </c>
      <c r="I3698" s="50">
        <v>15.42</v>
      </c>
    </row>
    <row r="3699" spans="1:9" x14ac:dyDescent="0.2">
      <c r="A3699">
        <v>120223</v>
      </c>
      <c r="B3699" s="79">
        <v>7891109789780</v>
      </c>
      <c r="C3699" s="80" t="s">
        <v>19</v>
      </c>
      <c r="D3699" s="80" t="s">
        <v>20</v>
      </c>
      <c r="E3699" s="80" t="s">
        <v>6894</v>
      </c>
      <c r="F3699" s="80" t="s">
        <v>7191</v>
      </c>
      <c r="G3699" s="80" t="s">
        <v>7192</v>
      </c>
      <c r="H3699" t="s">
        <v>14188</v>
      </c>
      <c r="I3699" s="50">
        <v>15.42</v>
      </c>
    </row>
    <row r="3700" spans="1:9" x14ac:dyDescent="0.2">
      <c r="A3700">
        <v>120226</v>
      </c>
      <c r="B3700" s="79">
        <v>7891109789797</v>
      </c>
      <c r="C3700" s="80" t="s">
        <v>19</v>
      </c>
      <c r="D3700" s="80" t="s">
        <v>20</v>
      </c>
      <c r="E3700" s="80" t="s">
        <v>6894</v>
      </c>
      <c r="F3700" s="80" t="s">
        <v>7191</v>
      </c>
      <c r="G3700" s="80" t="s">
        <v>7192</v>
      </c>
      <c r="H3700" t="s">
        <v>14189</v>
      </c>
      <c r="I3700" s="50">
        <v>15.42</v>
      </c>
    </row>
    <row r="3701" spans="1:9" x14ac:dyDescent="0.2">
      <c r="A3701">
        <v>8930</v>
      </c>
      <c r="B3701" s="79">
        <v>7891224729975</v>
      </c>
      <c r="C3701" s="80" t="s">
        <v>19</v>
      </c>
      <c r="D3701" s="80" t="s">
        <v>20</v>
      </c>
      <c r="E3701" s="80" t="s">
        <v>6894</v>
      </c>
      <c r="F3701" s="80" t="s">
        <v>7191</v>
      </c>
      <c r="G3701" s="80" t="s">
        <v>7192</v>
      </c>
      <c r="H3701" t="s">
        <v>14190</v>
      </c>
      <c r="I3701" s="50">
        <v>15.42</v>
      </c>
    </row>
    <row r="3702" spans="1:9" x14ac:dyDescent="0.2">
      <c r="A3702">
        <v>8938</v>
      </c>
      <c r="B3702" s="79">
        <v>7891224729982</v>
      </c>
      <c r="C3702" s="80" t="s">
        <v>19</v>
      </c>
      <c r="D3702" s="80" t="s">
        <v>20</v>
      </c>
      <c r="E3702" s="80" t="s">
        <v>6894</v>
      </c>
      <c r="F3702" s="80" t="s">
        <v>7191</v>
      </c>
      <c r="G3702" s="80" t="s">
        <v>7192</v>
      </c>
      <c r="H3702" t="s">
        <v>14191</v>
      </c>
      <c r="I3702" s="50">
        <v>15.42</v>
      </c>
    </row>
    <row r="3703" spans="1:9" x14ac:dyDescent="0.2">
      <c r="A3703">
        <v>8949</v>
      </c>
      <c r="B3703" s="79">
        <v>7891224729999</v>
      </c>
      <c r="C3703" s="80" t="s">
        <v>19</v>
      </c>
      <c r="D3703" s="80" t="s">
        <v>20</v>
      </c>
      <c r="E3703" s="80" t="s">
        <v>6894</v>
      </c>
      <c r="F3703" s="80" t="s">
        <v>7191</v>
      </c>
      <c r="G3703" s="80" t="s">
        <v>7192</v>
      </c>
      <c r="H3703" t="s">
        <v>14192</v>
      </c>
      <c r="I3703" s="50">
        <v>15.42</v>
      </c>
    </row>
    <row r="3704" spans="1:9" x14ac:dyDescent="0.2">
      <c r="A3704">
        <v>508042</v>
      </c>
      <c r="B3704" s="79">
        <v>7909843495949</v>
      </c>
      <c r="C3704" s="80" t="s">
        <v>19</v>
      </c>
      <c r="D3704" s="80" t="s">
        <v>20</v>
      </c>
      <c r="E3704" s="80" t="s">
        <v>6894</v>
      </c>
      <c r="F3704" s="80" t="s">
        <v>7191</v>
      </c>
      <c r="G3704" s="80" t="s">
        <v>7192</v>
      </c>
      <c r="H3704" t="s">
        <v>14193</v>
      </c>
      <c r="I3704" s="50">
        <v>16.61</v>
      </c>
    </row>
    <row r="3705" spans="1:9" x14ac:dyDescent="0.2">
      <c r="A3705">
        <v>550582</v>
      </c>
      <c r="B3705" s="79">
        <v>7909989687369</v>
      </c>
      <c r="C3705" s="80" t="s">
        <v>19</v>
      </c>
      <c r="D3705" s="80" t="s">
        <v>20</v>
      </c>
      <c r="E3705" s="80" t="s">
        <v>6894</v>
      </c>
      <c r="F3705" s="80" t="s">
        <v>7191</v>
      </c>
      <c r="G3705" s="80" t="s">
        <v>7192</v>
      </c>
      <c r="H3705" t="s">
        <v>14194</v>
      </c>
      <c r="I3705" s="50">
        <v>19.38</v>
      </c>
    </row>
    <row r="3706" spans="1:9" x14ac:dyDescent="0.2">
      <c r="A3706">
        <v>550584</v>
      </c>
      <c r="B3706" s="79">
        <v>7909989687376</v>
      </c>
      <c r="C3706" s="80" t="s">
        <v>19</v>
      </c>
      <c r="D3706" s="80" t="s">
        <v>20</v>
      </c>
      <c r="E3706" s="80" t="s">
        <v>6894</v>
      </c>
      <c r="F3706" s="80" t="s">
        <v>7191</v>
      </c>
      <c r="G3706" s="80" t="s">
        <v>7192</v>
      </c>
      <c r="H3706" t="s">
        <v>14195</v>
      </c>
      <c r="I3706" s="50">
        <v>19.38</v>
      </c>
    </row>
    <row r="3707" spans="1:9" x14ac:dyDescent="0.2">
      <c r="A3707">
        <v>550587</v>
      </c>
      <c r="B3707" s="79">
        <v>7909989504802</v>
      </c>
      <c r="C3707" s="80" t="s">
        <v>19</v>
      </c>
      <c r="D3707" s="80" t="s">
        <v>20</v>
      </c>
      <c r="E3707" s="80" t="s">
        <v>6894</v>
      </c>
      <c r="F3707" s="80" t="s">
        <v>7191</v>
      </c>
      <c r="G3707" s="80" t="s">
        <v>7192</v>
      </c>
      <c r="H3707" t="s">
        <v>14196</v>
      </c>
      <c r="I3707" s="50">
        <v>24.18</v>
      </c>
    </row>
    <row r="3708" spans="1:9" x14ac:dyDescent="0.2">
      <c r="A3708">
        <v>550588</v>
      </c>
      <c r="B3708" s="79">
        <v>7909989504819</v>
      </c>
      <c r="C3708" s="80" t="s">
        <v>19</v>
      </c>
      <c r="D3708" s="80" t="s">
        <v>20</v>
      </c>
      <c r="E3708" s="80" t="s">
        <v>6894</v>
      </c>
      <c r="F3708" s="80" t="s">
        <v>7191</v>
      </c>
      <c r="G3708" s="80" t="s">
        <v>7192</v>
      </c>
      <c r="H3708" t="s">
        <v>7264</v>
      </c>
      <c r="I3708" s="50">
        <v>24.77</v>
      </c>
    </row>
    <row r="3709" spans="1:9" x14ac:dyDescent="0.2">
      <c r="A3709">
        <v>550589</v>
      </c>
      <c r="B3709" s="79">
        <v>7909989504826</v>
      </c>
      <c r="C3709" s="80" t="s">
        <v>19</v>
      </c>
      <c r="D3709" s="80" t="s">
        <v>20</v>
      </c>
      <c r="E3709" s="80" t="s">
        <v>6894</v>
      </c>
      <c r="F3709" s="80" t="s">
        <v>7191</v>
      </c>
      <c r="G3709" s="80" t="s">
        <v>7192</v>
      </c>
      <c r="H3709" t="s">
        <v>14197</v>
      </c>
      <c r="I3709" s="50">
        <v>24.18</v>
      </c>
    </row>
    <row r="3710" spans="1:9" x14ac:dyDescent="0.2">
      <c r="A3710">
        <v>550590</v>
      </c>
      <c r="B3710" s="79">
        <v>7909989504833</v>
      </c>
      <c r="C3710" s="80" t="s">
        <v>19</v>
      </c>
      <c r="D3710" s="80" t="s">
        <v>20</v>
      </c>
      <c r="E3710" s="80" t="s">
        <v>6894</v>
      </c>
      <c r="F3710" s="80" t="s">
        <v>7191</v>
      </c>
      <c r="G3710" s="80" t="s">
        <v>7192</v>
      </c>
      <c r="H3710" t="s">
        <v>14198</v>
      </c>
      <c r="I3710" s="50">
        <v>24.18</v>
      </c>
    </row>
    <row r="3711" spans="1:9" x14ac:dyDescent="0.2">
      <c r="A3711">
        <v>550591</v>
      </c>
      <c r="B3711" s="79">
        <v>7909989477892</v>
      </c>
      <c r="C3711" s="80" t="s">
        <v>19</v>
      </c>
      <c r="D3711" s="80" t="s">
        <v>20</v>
      </c>
      <c r="E3711" s="80" t="s">
        <v>6894</v>
      </c>
      <c r="F3711" s="80" t="s">
        <v>7191</v>
      </c>
      <c r="G3711" s="80" t="s">
        <v>7192</v>
      </c>
      <c r="H3711" t="s">
        <v>14199</v>
      </c>
      <c r="I3711" s="50">
        <v>20.2</v>
      </c>
    </row>
    <row r="3712" spans="1:9" x14ac:dyDescent="0.2">
      <c r="A3712">
        <v>550592</v>
      </c>
      <c r="B3712" s="79">
        <v>7909989477908</v>
      </c>
      <c r="C3712" s="80" t="s">
        <v>19</v>
      </c>
      <c r="D3712" s="80" t="s">
        <v>20</v>
      </c>
      <c r="E3712" s="80" t="s">
        <v>6894</v>
      </c>
      <c r="F3712" s="80" t="s">
        <v>7191</v>
      </c>
      <c r="G3712" s="80" t="s">
        <v>7192</v>
      </c>
      <c r="H3712" t="s">
        <v>14200</v>
      </c>
      <c r="I3712" s="50">
        <v>20.2</v>
      </c>
    </row>
    <row r="3713" spans="1:9" x14ac:dyDescent="0.2">
      <c r="A3713">
        <v>550593</v>
      </c>
      <c r="B3713" s="79">
        <v>7909989477915</v>
      </c>
      <c r="C3713" s="80" t="s">
        <v>19</v>
      </c>
      <c r="D3713" s="80" t="s">
        <v>20</v>
      </c>
      <c r="E3713" s="80" t="s">
        <v>6894</v>
      </c>
      <c r="F3713" s="80" t="s">
        <v>7191</v>
      </c>
      <c r="G3713" s="80" t="s">
        <v>7192</v>
      </c>
      <c r="H3713" t="s">
        <v>7265</v>
      </c>
      <c r="I3713" s="50">
        <v>20.2</v>
      </c>
    </row>
    <row r="3714" spans="1:9" x14ac:dyDescent="0.2">
      <c r="A3714">
        <v>550594</v>
      </c>
      <c r="B3714" s="79">
        <v>7909989477922</v>
      </c>
      <c r="C3714" s="80" t="s">
        <v>19</v>
      </c>
      <c r="D3714" s="80" t="s">
        <v>20</v>
      </c>
      <c r="E3714" s="80" t="s">
        <v>6894</v>
      </c>
      <c r="F3714" s="80" t="s">
        <v>7191</v>
      </c>
      <c r="G3714" s="80" t="s">
        <v>7192</v>
      </c>
      <c r="H3714" t="s">
        <v>14201</v>
      </c>
      <c r="I3714" s="50">
        <v>20.2</v>
      </c>
    </row>
    <row r="3715" spans="1:9" x14ac:dyDescent="0.2">
      <c r="A3715">
        <v>550601</v>
      </c>
      <c r="B3715" s="79">
        <v>7909989437995</v>
      </c>
      <c r="C3715" s="80" t="s">
        <v>19</v>
      </c>
      <c r="D3715" s="80" t="s">
        <v>20</v>
      </c>
      <c r="E3715" s="80" t="s">
        <v>6894</v>
      </c>
      <c r="F3715" s="80" t="s">
        <v>7191</v>
      </c>
      <c r="G3715" s="80" t="s">
        <v>7192</v>
      </c>
      <c r="H3715" t="s">
        <v>14202</v>
      </c>
      <c r="I3715" s="50">
        <v>31.61</v>
      </c>
    </row>
    <row r="3716" spans="1:9" x14ac:dyDescent="0.2">
      <c r="A3716">
        <v>550603</v>
      </c>
      <c r="B3716" s="79">
        <v>7909989438008</v>
      </c>
      <c r="C3716" s="80" t="s">
        <v>19</v>
      </c>
      <c r="D3716" s="80" t="s">
        <v>20</v>
      </c>
      <c r="E3716" s="80" t="s">
        <v>6894</v>
      </c>
      <c r="F3716" s="80" t="s">
        <v>7191</v>
      </c>
      <c r="G3716" s="80" t="s">
        <v>7192</v>
      </c>
      <c r="H3716" t="s">
        <v>14203</v>
      </c>
      <c r="I3716" s="50">
        <v>31.61</v>
      </c>
    </row>
    <row r="3717" spans="1:9" x14ac:dyDescent="0.2">
      <c r="A3717">
        <v>550611</v>
      </c>
      <c r="B3717" s="79">
        <v>7909989437780</v>
      </c>
      <c r="C3717" s="80" t="s">
        <v>19</v>
      </c>
      <c r="D3717" s="80" t="s">
        <v>20</v>
      </c>
      <c r="E3717" s="80" t="s">
        <v>6894</v>
      </c>
      <c r="F3717" s="80" t="s">
        <v>7191</v>
      </c>
      <c r="G3717" s="80" t="s">
        <v>7192</v>
      </c>
      <c r="H3717" t="s">
        <v>7266</v>
      </c>
      <c r="I3717" s="50">
        <v>31.61</v>
      </c>
    </row>
    <row r="3718" spans="1:9" x14ac:dyDescent="0.2">
      <c r="A3718">
        <v>550615</v>
      </c>
      <c r="B3718" s="79">
        <v>7909989437797</v>
      </c>
      <c r="C3718" s="80" t="s">
        <v>19</v>
      </c>
      <c r="D3718" s="80" t="s">
        <v>20</v>
      </c>
      <c r="E3718" s="80" t="s">
        <v>6894</v>
      </c>
      <c r="F3718" s="80" t="s">
        <v>7191</v>
      </c>
      <c r="G3718" s="80" t="s">
        <v>7192</v>
      </c>
      <c r="H3718" t="s">
        <v>14204</v>
      </c>
      <c r="I3718" s="50">
        <v>31.61</v>
      </c>
    </row>
    <row r="3719" spans="1:9" x14ac:dyDescent="0.2">
      <c r="A3719">
        <v>584219</v>
      </c>
      <c r="B3719" s="79">
        <v>7909989702888</v>
      </c>
      <c r="C3719" s="80" t="s">
        <v>19</v>
      </c>
      <c r="D3719" s="80" t="s">
        <v>20</v>
      </c>
      <c r="E3719" s="80" t="s">
        <v>6894</v>
      </c>
      <c r="F3719" s="80" t="s">
        <v>7191</v>
      </c>
      <c r="G3719" s="80" t="s">
        <v>7192</v>
      </c>
      <c r="H3719" t="s">
        <v>14205</v>
      </c>
      <c r="I3719" s="50">
        <v>20.52</v>
      </c>
    </row>
    <row r="3720" spans="1:9" x14ac:dyDescent="0.2">
      <c r="A3720">
        <v>584224</v>
      </c>
      <c r="B3720" s="79">
        <v>7909989702871</v>
      </c>
      <c r="C3720" s="80" t="s">
        <v>19</v>
      </c>
      <c r="D3720" s="80" t="s">
        <v>20</v>
      </c>
      <c r="E3720" s="80" t="s">
        <v>6894</v>
      </c>
      <c r="F3720" s="80" t="s">
        <v>7191</v>
      </c>
      <c r="G3720" s="80" t="s">
        <v>7192</v>
      </c>
      <c r="H3720" t="s">
        <v>14206</v>
      </c>
      <c r="I3720" s="50">
        <v>20.52</v>
      </c>
    </row>
    <row r="3721" spans="1:9" x14ac:dyDescent="0.2">
      <c r="A3721">
        <v>584178</v>
      </c>
      <c r="B3721" s="79">
        <v>7909989730492</v>
      </c>
      <c r="C3721" s="80" t="s">
        <v>19</v>
      </c>
      <c r="D3721" s="80" t="s">
        <v>20</v>
      </c>
      <c r="E3721" s="80" t="s">
        <v>6894</v>
      </c>
      <c r="F3721" s="80" t="s">
        <v>7191</v>
      </c>
      <c r="G3721" s="80" t="s">
        <v>7192</v>
      </c>
      <c r="H3721" t="s">
        <v>7298</v>
      </c>
      <c r="I3721" s="50">
        <v>20.440000000000001</v>
      </c>
    </row>
    <row r="3722" spans="1:9" x14ac:dyDescent="0.2">
      <c r="A3722">
        <v>584182</v>
      </c>
      <c r="B3722" s="79">
        <v>7909989730508</v>
      </c>
      <c r="C3722" s="80" t="s">
        <v>19</v>
      </c>
      <c r="D3722" s="80" t="s">
        <v>20</v>
      </c>
      <c r="E3722" s="80" t="s">
        <v>6894</v>
      </c>
      <c r="F3722" s="80" t="s">
        <v>7191</v>
      </c>
      <c r="G3722" s="80" t="s">
        <v>7192</v>
      </c>
      <c r="H3722" t="s">
        <v>7299</v>
      </c>
      <c r="I3722" s="50">
        <v>20.48</v>
      </c>
    </row>
    <row r="3723" spans="1:9" x14ac:dyDescent="0.2">
      <c r="A3723">
        <v>584186</v>
      </c>
      <c r="B3723" s="79">
        <v>7909989730515</v>
      </c>
      <c r="C3723" s="80" t="s">
        <v>19</v>
      </c>
      <c r="D3723" s="80" t="s">
        <v>20</v>
      </c>
      <c r="E3723" s="80" t="s">
        <v>6894</v>
      </c>
      <c r="F3723" s="80" t="s">
        <v>7191</v>
      </c>
      <c r="G3723" s="80" t="s">
        <v>7192</v>
      </c>
      <c r="H3723" t="s">
        <v>7300</v>
      </c>
      <c r="I3723" s="50">
        <v>20.46</v>
      </c>
    </row>
    <row r="3724" spans="1:9" x14ac:dyDescent="0.2">
      <c r="A3724">
        <v>557521</v>
      </c>
      <c r="B3724" s="79">
        <v>7891691398193</v>
      </c>
      <c r="C3724" s="80" t="s">
        <v>19</v>
      </c>
      <c r="D3724" s="80" t="s">
        <v>20</v>
      </c>
      <c r="E3724" s="80" t="s">
        <v>6894</v>
      </c>
      <c r="F3724" s="80" t="s">
        <v>8008</v>
      </c>
      <c r="G3724" s="80" t="s">
        <v>7083</v>
      </c>
      <c r="H3724" t="s">
        <v>8018</v>
      </c>
      <c r="I3724" s="50">
        <v>14.4</v>
      </c>
    </row>
    <row r="3725" spans="1:9" x14ac:dyDescent="0.2">
      <c r="A3725">
        <v>557527</v>
      </c>
      <c r="B3725" s="79">
        <v>7891691398216</v>
      </c>
      <c r="C3725" s="80" t="s">
        <v>19</v>
      </c>
      <c r="D3725" s="80" t="s">
        <v>20</v>
      </c>
      <c r="E3725" s="80" t="s">
        <v>6894</v>
      </c>
      <c r="F3725" s="80" t="s">
        <v>8008</v>
      </c>
      <c r="G3725" s="80" t="s">
        <v>7083</v>
      </c>
      <c r="H3725" t="s">
        <v>8019</v>
      </c>
      <c r="I3725" s="50">
        <v>16.190000000000001</v>
      </c>
    </row>
    <row r="3726" spans="1:9" x14ac:dyDescent="0.2">
      <c r="A3726">
        <v>557532</v>
      </c>
      <c r="B3726" s="79">
        <v>7891691398209</v>
      </c>
      <c r="C3726" s="80" t="s">
        <v>19</v>
      </c>
      <c r="D3726" s="80" t="s">
        <v>20</v>
      </c>
      <c r="E3726" s="80" t="s">
        <v>6894</v>
      </c>
      <c r="F3726" s="80" t="s">
        <v>8008</v>
      </c>
      <c r="G3726" s="80" t="s">
        <v>7083</v>
      </c>
      <c r="H3726" t="s">
        <v>8020</v>
      </c>
      <c r="I3726" s="50">
        <v>19.899999999999999</v>
      </c>
    </row>
    <row r="3727" spans="1:9" x14ac:dyDescent="0.2">
      <c r="A3727">
        <v>524596</v>
      </c>
      <c r="B3727" s="79">
        <v>4240302480018</v>
      </c>
      <c r="C3727" s="80" t="s">
        <v>19</v>
      </c>
      <c r="D3727" s="80" t="s">
        <v>20</v>
      </c>
      <c r="E3727" s="80" t="s">
        <v>6894</v>
      </c>
      <c r="F3727" s="80" t="s">
        <v>8008</v>
      </c>
      <c r="G3727" s="80" t="s">
        <v>7730</v>
      </c>
      <c r="H3727" t="s">
        <v>8009</v>
      </c>
      <c r="I3727" s="50">
        <v>15.22</v>
      </c>
    </row>
    <row r="3728" spans="1:9" x14ac:dyDescent="0.2">
      <c r="A3728">
        <v>524599</v>
      </c>
      <c r="B3728" s="79">
        <v>4240302480025</v>
      </c>
      <c r="C3728" s="80" t="s">
        <v>19</v>
      </c>
      <c r="D3728" s="80" t="s">
        <v>20</v>
      </c>
      <c r="E3728" s="80" t="s">
        <v>6894</v>
      </c>
      <c r="F3728" s="80" t="s">
        <v>8008</v>
      </c>
      <c r="G3728" s="80" t="s">
        <v>7730</v>
      </c>
      <c r="H3728" t="s">
        <v>14207</v>
      </c>
      <c r="I3728" s="50">
        <v>11.79</v>
      </c>
    </row>
    <row r="3729" spans="1:9" x14ac:dyDescent="0.2">
      <c r="A3729">
        <v>524604</v>
      </c>
      <c r="B3729" s="79">
        <v>4240302480049</v>
      </c>
      <c r="C3729" s="80" t="s">
        <v>19</v>
      </c>
      <c r="D3729" s="80" t="s">
        <v>20</v>
      </c>
      <c r="E3729" s="80" t="s">
        <v>6894</v>
      </c>
      <c r="F3729" s="80" t="s">
        <v>8008</v>
      </c>
      <c r="G3729" s="80" t="s">
        <v>7730</v>
      </c>
      <c r="H3729" t="s">
        <v>8010</v>
      </c>
      <c r="I3729" s="50">
        <v>14.9</v>
      </c>
    </row>
    <row r="3730" spans="1:9" x14ac:dyDescent="0.2">
      <c r="A3730">
        <v>524605</v>
      </c>
      <c r="B3730" s="79">
        <v>4240302480056</v>
      </c>
      <c r="C3730" s="80" t="s">
        <v>19</v>
      </c>
      <c r="D3730" s="80" t="s">
        <v>20</v>
      </c>
      <c r="E3730" s="80" t="s">
        <v>6894</v>
      </c>
      <c r="F3730" s="80" t="s">
        <v>8008</v>
      </c>
      <c r="G3730" s="80" t="s">
        <v>7730</v>
      </c>
      <c r="H3730" t="s">
        <v>8011</v>
      </c>
      <c r="I3730" s="50">
        <v>14</v>
      </c>
    </row>
    <row r="3731" spans="1:9" x14ac:dyDescent="0.2">
      <c r="A3731">
        <v>524607</v>
      </c>
      <c r="B3731" s="79">
        <v>4240302480063</v>
      </c>
      <c r="C3731" s="80" t="s">
        <v>19</v>
      </c>
      <c r="D3731" s="80" t="s">
        <v>20</v>
      </c>
      <c r="E3731" s="80" t="s">
        <v>6894</v>
      </c>
      <c r="F3731" s="80" t="s">
        <v>8008</v>
      </c>
      <c r="G3731" s="80" t="s">
        <v>7730</v>
      </c>
      <c r="H3731" t="s">
        <v>8012</v>
      </c>
      <c r="I3731" s="50">
        <v>12.35</v>
      </c>
    </row>
    <row r="3732" spans="1:9" x14ac:dyDescent="0.2">
      <c r="A3732">
        <v>524615</v>
      </c>
      <c r="B3732" s="79">
        <v>4240302480070</v>
      </c>
      <c r="C3732" s="80" t="s">
        <v>19</v>
      </c>
      <c r="D3732" s="80" t="s">
        <v>20</v>
      </c>
      <c r="E3732" s="80" t="s">
        <v>6894</v>
      </c>
      <c r="F3732" s="80" t="s">
        <v>8008</v>
      </c>
      <c r="G3732" s="80" t="s">
        <v>7730</v>
      </c>
      <c r="H3732" t="s">
        <v>14208</v>
      </c>
      <c r="I3732" s="50">
        <v>15.5</v>
      </c>
    </row>
    <row r="3733" spans="1:9" x14ac:dyDescent="0.2">
      <c r="A3733">
        <v>524618</v>
      </c>
      <c r="B3733" s="79">
        <v>4240302480087</v>
      </c>
      <c r="C3733" s="80" t="s">
        <v>19</v>
      </c>
      <c r="D3733" s="80" t="s">
        <v>20</v>
      </c>
      <c r="E3733" s="80" t="s">
        <v>6894</v>
      </c>
      <c r="F3733" s="80" t="s">
        <v>8008</v>
      </c>
      <c r="G3733" s="80" t="s">
        <v>7730</v>
      </c>
      <c r="H3733" t="s">
        <v>14209</v>
      </c>
      <c r="I3733" s="50">
        <v>12.44</v>
      </c>
    </row>
    <row r="3734" spans="1:9" x14ac:dyDescent="0.2">
      <c r="A3734">
        <v>524621</v>
      </c>
      <c r="B3734" s="79">
        <v>4240302480094</v>
      </c>
      <c r="C3734" s="80" t="s">
        <v>19</v>
      </c>
      <c r="D3734" s="80" t="s">
        <v>20</v>
      </c>
      <c r="E3734" s="80" t="s">
        <v>6894</v>
      </c>
      <c r="F3734" s="80" t="s">
        <v>8008</v>
      </c>
      <c r="G3734" s="80" t="s">
        <v>7730</v>
      </c>
      <c r="H3734" t="s">
        <v>14210</v>
      </c>
      <c r="I3734" s="50">
        <v>10.89</v>
      </c>
    </row>
    <row r="3735" spans="1:9" x14ac:dyDescent="0.2">
      <c r="A3735">
        <v>524631</v>
      </c>
      <c r="B3735" s="79">
        <v>4240302480117</v>
      </c>
      <c r="C3735" s="80" t="s">
        <v>19</v>
      </c>
      <c r="D3735" s="80" t="s">
        <v>20</v>
      </c>
      <c r="E3735" s="80" t="s">
        <v>6894</v>
      </c>
      <c r="F3735" s="80" t="s">
        <v>8008</v>
      </c>
      <c r="G3735" s="80" t="s">
        <v>7730</v>
      </c>
      <c r="H3735" t="s">
        <v>14211</v>
      </c>
      <c r="I3735" s="50">
        <v>19.29</v>
      </c>
    </row>
    <row r="3736" spans="1:9" x14ac:dyDescent="0.2">
      <c r="A3736">
        <v>524692</v>
      </c>
      <c r="B3736" s="79">
        <v>4240302480230</v>
      </c>
      <c r="C3736" s="80" t="s">
        <v>19</v>
      </c>
      <c r="D3736" s="80" t="s">
        <v>20</v>
      </c>
      <c r="E3736" s="80" t="s">
        <v>6894</v>
      </c>
      <c r="F3736" s="80" t="s">
        <v>8008</v>
      </c>
      <c r="G3736" s="80" t="s">
        <v>7730</v>
      </c>
      <c r="H3736" t="s">
        <v>14212</v>
      </c>
      <c r="I3736" s="50">
        <v>11.86</v>
      </c>
    </row>
    <row r="3737" spans="1:9" x14ac:dyDescent="0.2">
      <c r="A3737">
        <v>524695</v>
      </c>
      <c r="B3737" s="79">
        <v>4240302480247</v>
      </c>
      <c r="C3737" s="80" t="s">
        <v>19</v>
      </c>
      <c r="D3737" s="80" t="s">
        <v>20</v>
      </c>
      <c r="E3737" s="80" t="s">
        <v>6894</v>
      </c>
      <c r="F3737" s="80" t="s">
        <v>8008</v>
      </c>
      <c r="G3737" s="80" t="s">
        <v>7730</v>
      </c>
      <c r="H3737" t="s">
        <v>14208</v>
      </c>
      <c r="I3737" s="50">
        <v>11</v>
      </c>
    </row>
    <row r="3738" spans="1:9" x14ac:dyDescent="0.2">
      <c r="A3738">
        <v>524697</v>
      </c>
      <c r="B3738" s="79">
        <v>4240302480254</v>
      </c>
      <c r="C3738" s="80" t="s">
        <v>19</v>
      </c>
      <c r="D3738" s="80" t="s">
        <v>20</v>
      </c>
      <c r="E3738" s="80" t="s">
        <v>6894</v>
      </c>
      <c r="F3738" s="80" t="s">
        <v>8008</v>
      </c>
      <c r="G3738" s="80" t="s">
        <v>7730</v>
      </c>
      <c r="H3738" t="s">
        <v>14213</v>
      </c>
      <c r="I3738" s="50">
        <v>9.8699999999999992</v>
      </c>
    </row>
    <row r="3739" spans="1:9" x14ac:dyDescent="0.2">
      <c r="A3739">
        <v>524654</v>
      </c>
      <c r="B3739" s="79">
        <v>4240302480193</v>
      </c>
      <c r="C3739" s="80" t="s">
        <v>19</v>
      </c>
      <c r="D3739" s="80" t="s">
        <v>20</v>
      </c>
      <c r="E3739" s="80" t="s">
        <v>6894</v>
      </c>
      <c r="F3739" s="80" t="s">
        <v>8008</v>
      </c>
      <c r="G3739" s="80" t="s">
        <v>7730</v>
      </c>
      <c r="H3739" t="s">
        <v>8014</v>
      </c>
      <c r="I3739" s="50">
        <v>9.61</v>
      </c>
    </row>
    <row r="3740" spans="1:9" x14ac:dyDescent="0.2">
      <c r="A3740">
        <v>510679</v>
      </c>
      <c r="B3740" s="79">
        <v>8026912538457</v>
      </c>
      <c r="C3740" s="80" t="s">
        <v>19</v>
      </c>
      <c r="D3740" s="80" t="s">
        <v>20</v>
      </c>
      <c r="E3740" s="80" t="s">
        <v>6894</v>
      </c>
      <c r="F3740" s="80" t="s">
        <v>7364</v>
      </c>
      <c r="G3740" s="80" t="s">
        <v>7365</v>
      </c>
      <c r="H3740" t="s">
        <v>7366</v>
      </c>
      <c r="I3740" s="50">
        <v>4.33</v>
      </c>
    </row>
    <row r="3741" spans="1:9" x14ac:dyDescent="0.2">
      <c r="A3741">
        <v>510680</v>
      </c>
      <c r="B3741" s="79">
        <v>8026912678009</v>
      </c>
      <c r="C3741" s="80" t="s">
        <v>19</v>
      </c>
      <c r="D3741" s="80" t="s">
        <v>20</v>
      </c>
      <c r="E3741" s="80" t="s">
        <v>6894</v>
      </c>
      <c r="F3741" s="80" t="s">
        <v>7364</v>
      </c>
      <c r="G3741" s="80" t="s">
        <v>7365</v>
      </c>
      <c r="H3741" t="s">
        <v>7367</v>
      </c>
      <c r="I3741" s="50">
        <v>4.2699999999999996</v>
      </c>
    </row>
    <row r="3742" spans="1:9" x14ac:dyDescent="0.2">
      <c r="A3742">
        <v>510681</v>
      </c>
      <c r="B3742" s="79">
        <v>8026912710785</v>
      </c>
      <c r="C3742" s="80" t="s">
        <v>19</v>
      </c>
      <c r="D3742" s="80" t="s">
        <v>20</v>
      </c>
      <c r="E3742" s="80" t="s">
        <v>6894</v>
      </c>
      <c r="F3742" s="80" t="s">
        <v>7364</v>
      </c>
      <c r="G3742" s="80" t="s">
        <v>7365</v>
      </c>
      <c r="H3742" t="s">
        <v>7368</v>
      </c>
      <c r="I3742" s="50">
        <v>4.33</v>
      </c>
    </row>
    <row r="3743" spans="1:9" x14ac:dyDescent="0.2">
      <c r="A3743">
        <v>510682</v>
      </c>
      <c r="B3743" s="79">
        <v>8026912886640</v>
      </c>
      <c r="C3743" s="80" t="s">
        <v>19</v>
      </c>
      <c r="D3743" s="80" t="s">
        <v>20</v>
      </c>
      <c r="E3743" s="80" t="s">
        <v>6894</v>
      </c>
      <c r="F3743" s="80" t="s">
        <v>7364</v>
      </c>
      <c r="G3743" s="80" t="s">
        <v>7365</v>
      </c>
      <c r="H3743" t="s">
        <v>7369</v>
      </c>
      <c r="I3743" s="50">
        <v>4.33</v>
      </c>
    </row>
    <row r="3744" spans="1:9" x14ac:dyDescent="0.2">
      <c r="A3744">
        <v>487004</v>
      </c>
      <c r="B3744" s="79">
        <v>7899650114808</v>
      </c>
      <c r="C3744" s="80" t="s">
        <v>19</v>
      </c>
      <c r="D3744" s="80" t="s">
        <v>20</v>
      </c>
      <c r="E3744" s="80" t="s">
        <v>6894</v>
      </c>
      <c r="F3744" s="80" t="s">
        <v>8021</v>
      </c>
      <c r="G3744" s="80" t="s">
        <v>8029</v>
      </c>
      <c r="H3744" t="s">
        <v>8030</v>
      </c>
      <c r="I3744" s="50">
        <v>228.25</v>
      </c>
    </row>
    <row r="3745" spans="1:9" x14ac:dyDescent="0.2">
      <c r="A3745">
        <v>582386</v>
      </c>
      <c r="B3745" s="79">
        <v>6975412308287</v>
      </c>
      <c r="C3745" s="80" t="s">
        <v>19</v>
      </c>
      <c r="D3745" s="80" t="s">
        <v>20</v>
      </c>
      <c r="E3745" s="80" t="s">
        <v>6894</v>
      </c>
      <c r="F3745" s="80" t="s">
        <v>8021</v>
      </c>
      <c r="G3745" s="80" t="s">
        <v>8022</v>
      </c>
      <c r="H3745" t="s">
        <v>8026</v>
      </c>
      <c r="I3745" s="50">
        <v>156.91999999999999</v>
      </c>
    </row>
    <row r="3746" spans="1:9" x14ac:dyDescent="0.2">
      <c r="A3746">
        <v>582389</v>
      </c>
      <c r="B3746" s="79">
        <v>6975412308249</v>
      </c>
      <c r="C3746" s="80" t="s">
        <v>19</v>
      </c>
      <c r="D3746" s="80" t="s">
        <v>20</v>
      </c>
      <c r="E3746" s="80" t="s">
        <v>6894</v>
      </c>
      <c r="F3746" s="80" t="s">
        <v>8021</v>
      </c>
      <c r="G3746" s="80" t="s">
        <v>8022</v>
      </c>
      <c r="H3746" t="s">
        <v>8028</v>
      </c>
      <c r="I3746" s="50">
        <v>156.91999999999999</v>
      </c>
    </row>
    <row r="3747" spans="1:9" x14ac:dyDescent="0.2">
      <c r="A3747">
        <v>582413</v>
      </c>
      <c r="B3747" s="79">
        <v>6975412301240</v>
      </c>
      <c r="C3747" s="80" t="s">
        <v>19</v>
      </c>
      <c r="D3747" s="80" t="s">
        <v>20</v>
      </c>
      <c r="E3747" s="80" t="s">
        <v>6894</v>
      </c>
      <c r="F3747" s="80" t="s">
        <v>8021</v>
      </c>
      <c r="G3747" s="80" t="s">
        <v>8022</v>
      </c>
      <c r="H3747" t="s">
        <v>14214</v>
      </c>
      <c r="I3747" s="50">
        <v>156.91999999999999</v>
      </c>
    </row>
    <row r="3748" spans="1:9" x14ac:dyDescent="0.2">
      <c r="A3748">
        <v>360377</v>
      </c>
      <c r="B3748" s="79">
        <v>7899676509589</v>
      </c>
      <c r="C3748" s="80" t="s">
        <v>19</v>
      </c>
      <c r="D3748" s="80" t="s">
        <v>20</v>
      </c>
      <c r="E3748" s="80" t="s">
        <v>6894</v>
      </c>
      <c r="F3748" s="80" t="s">
        <v>8021</v>
      </c>
      <c r="G3748" s="80" t="s">
        <v>8022</v>
      </c>
      <c r="H3748" t="s">
        <v>14215</v>
      </c>
      <c r="I3748" s="50">
        <v>156.91999999999999</v>
      </c>
    </row>
    <row r="3749" spans="1:9" x14ac:dyDescent="0.2">
      <c r="A3749">
        <v>360386</v>
      </c>
      <c r="B3749" s="79">
        <v>7899676509596</v>
      </c>
      <c r="C3749" s="80" t="s">
        <v>19</v>
      </c>
      <c r="D3749" s="80" t="s">
        <v>20</v>
      </c>
      <c r="E3749" s="80" t="s">
        <v>6894</v>
      </c>
      <c r="F3749" s="80" t="s">
        <v>8021</v>
      </c>
      <c r="G3749" s="80" t="s">
        <v>8022</v>
      </c>
      <c r="H3749" t="s">
        <v>14216</v>
      </c>
      <c r="I3749" s="50">
        <v>166.34</v>
      </c>
    </row>
    <row r="3750" spans="1:9" x14ac:dyDescent="0.2">
      <c r="A3750">
        <v>360412</v>
      </c>
      <c r="B3750" s="79">
        <v>7899676509619</v>
      </c>
      <c r="C3750" s="80" t="s">
        <v>19</v>
      </c>
      <c r="D3750" s="80" t="s">
        <v>20</v>
      </c>
      <c r="E3750" s="80" t="s">
        <v>6894</v>
      </c>
      <c r="F3750" s="80" t="s">
        <v>8021</v>
      </c>
      <c r="G3750" s="80" t="s">
        <v>8022</v>
      </c>
      <c r="H3750" t="s">
        <v>14217</v>
      </c>
      <c r="I3750" s="50">
        <v>156.91999999999999</v>
      </c>
    </row>
    <row r="3751" spans="1:9" x14ac:dyDescent="0.2">
      <c r="A3751">
        <v>360414</v>
      </c>
      <c r="B3751" s="79">
        <v>7899676509626</v>
      </c>
      <c r="C3751" s="80" t="s">
        <v>19</v>
      </c>
      <c r="D3751" s="80" t="s">
        <v>20</v>
      </c>
      <c r="E3751" s="80" t="s">
        <v>6894</v>
      </c>
      <c r="F3751" s="80" t="s">
        <v>8021</v>
      </c>
      <c r="G3751" s="80" t="s">
        <v>8022</v>
      </c>
      <c r="H3751" t="s">
        <v>8023</v>
      </c>
      <c r="I3751" s="50">
        <v>166.34</v>
      </c>
    </row>
    <row r="3752" spans="1:9" x14ac:dyDescent="0.2">
      <c r="A3752">
        <v>360421</v>
      </c>
      <c r="B3752" s="79">
        <v>7899676509671</v>
      </c>
      <c r="C3752" s="80" t="s">
        <v>19</v>
      </c>
      <c r="D3752" s="80" t="s">
        <v>20</v>
      </c>
      <c r="E3752" s="80" t="s">
        <v>6894</v>
      </c>
      <c r="F3752" s="80" t="s">
        <v>8021</v>
      </c>
      <c r="G3752" s="80" t="s">
        <v>8022</v>
      </c>
      <c r="H3752" t="s">
        <v>14218</v>
      </c>
      <c r="I3752" s="50">
        <v>156.91999999999999</v>
      </c>
    </row>
    <row r="3753" spans="1:9" x14ac:dyDescent="0.2">
      <c r="A3753">
        <v>360425</v>
      </c>
      <c r="B3753" s="79">
        <v>7899676509701</v>
      </c>
      <c r="C3753" s="80" t="s">
        <v>19</v>
      </c>
      <c r="D3753" s="80" t="s">
        <v>20</v>
      </c>
      <c r="E3753" s="80" t="s">
        <v>6894</v>
      </c>
      <c r="F3753" s="80" t="s">
        <v>8021</v>
      </c>
      <c r="G3753" s="80" t="s">
        <v>8022</v>
      </c>
      <c r="H3753" t="s">
        <v>8024</v>
      </c>
      <c r="I3753" s="50">
        <v>156.91999999999999</v>
      </c>
    </row>
    <row r="3754" spans="1:9" x14ac:dyDescent="0.2">
      <c r="A3754">
        <v>360426</v>
      </c>
      <c r="B3754" s="79">
        <v>7899676509718</v>
      </c>
      <c r="C3754" s="80" t="s">
        <v>19</v>
      </c>
      <c r="D3754" s="80" t="s">
        <v>20</v>
      </c>
      <c r="E3754" s="80" t="s">
        <v>6894</v>
      </c>
      <c r="F3754" s="80" t="s">
        <v>8021</v>
      </c>
      <c r="G3754" s="80" t="s">
        <v>8022</v>
      </c>
      <c r="H3754" t="s">
        <v>14219</v>
      </c>
      <c r="I3754" s="50">
        <v>166.34</v>
      </c>
    </row>
    <row r="3755" spans="1:9" x14ac:dyDescent="0.2">
      <c r="A3755">
        <v>532250</v>
      </c>
      <c r="B3755" s="79">
        <v>7894478216833</v>
      </c>
      <c r="C3755" s="80" t="s">
        <v>19</v>
      </c>
      <c r="D3755" s="80" t="s">
        <v>20</v>
      </c>
      <c r="E3755" s="80" t="s">
        <v>6894</v>
      </c>
      <c r="F3755" s="80" t="s">
        <v>8021</v>
      </c>
      <c r="G3755" s="80" t="s">
        <v>8031</v>
      </c>
      <c r="H3755" t="s">
        <v>8032</v>
      </c>
      <c r="I3755" s="50">
        <v>206</v>
      </c>
    </row>
    <row r="3756" spans="1:9" x14ac:dyDescent="0.2">
      <c r="A3756">
        <v>532256</v>
      </c>
      <c r="B3756" s="79">
        <v>7894478216857</v>
      </c>
      <c r="C3756" s="80" t="s">
        <v>19</v>
      </c>
      <c r="D3756" s="80" t="s">
        <v>20</v>
      </c>
      <c r="E3756" s="80" t="s">
        <v>6894</v>
      </c>
      <c r="F3756" s="80" t="s">
        <v>8021</v>
      </c>
      <c r="G3756" s="80" t="s">
        <v>8031</v>
      </c>
      <c r="H3756" t="s">
        <v>8033</v>
      </c>
      <c r="I3756" s="50">
        <v>206</v>
      </c>
    </row>
    <row r="3757" spans="1:9" x14ac:dyDescent="0.2">
      <c r="A3757">
        <v>535973</v>
      </c>
      <c r="B3757" s="79">
        <v>7848004222591</v>
      </c>
      <c r="C3757" s="80" t="s">
        <v>19</v>
      </c>
      <c r="D3757" s="80" t="s">
        <v>20</v>
      </c>
      <c r="E3757" s="80" t="s">
        <v>6894</v>
      </c>
      <c r="F3757" s="80" t="s">
        <v>8227</v>
      </c>
      <c r="G3757" s="80" t="s">
        <v>8123</v>
      </c>
      <c r="H3757" t="s">
        <v>8228</v>
      </c>
      <c r="I3757" s="50">
        <v>23.55</v>
      </c>
    </row>
    <row r="3758" spans="1:9" x14ac:dyDescent="0.2">
      <c r="A3758">
        <v>535974</v>
      </c>
      <c r="B3758" s="79">
        <v>7848004222539</v>
      </c>
      <c r="C3758" s="80" t="s">
        <v>19</v>
      </c>
      <c r="D3758" s="80" t="s">
        <v>20</v>
      </c>
      <c r="E3758" s="80" t="s">
        <v>6894</v>
      </c>
      <c r="F3758" s="80" t="s">
        <v>8227</v>
      </c>
      <c r="G3758" s="80" t="s">
        <v>8123</v>
      </c>
      <c r="H3758" t="s">
        <v>8229</v>
      </c>
      <c r="I3758" s="50">
        <v>23.55</v>
      </c>
    </row>
    <row r="3759" spans="1:9" x14ac:dyDescent="0.2">
      <c r="A3759">
        <v>535976</v>
      </c>
      <c r="B3759" s="79">
        <v>7848004222560</v>
      </c>
      <c r="C3759" s="80" t="s">
        <v>19</v>
      </c>
      <c r="D3759" s="80" t="s">
        <v>20</v>
      </c>
      <c r="E3759" s="80" t="s">
        <v>6894</v>
      </c>
      <c r="F3759" s="80" t="s">
        <v>8227</v>
      </c>
      <c r="G3759" s="80" t="s">
        <v>8123</v>
      </c>
      <c r="H3759" t="s">
        <v>8230</v>
      </c>
      <c r="I3759" s="50">
        <v>23.55</v>
      </c>
    </row>
    <row r="3760" spans="1:9" x14ac:dyDescent="0.2">
      <c r="A3760">
        <v>535977</v>
      </c>
      <c r="B3760" s="79">
        <v>7848004222546</v>
      </c>
      <c r="C3760" s="80" t="s">
        <v>19</v>
      </c>
      <c r="D3760" s="80" t="s">
        <v>20</v>
      </c>
      <c r="E3760" s="80" t="s">
        <v>6894</v>
      </c>
      <c r="F3760" s="80" t="s">
        <v>8227</v>
      </c>
      <c r="G3760" s="80" t="s">
        <v>8123</v>
      </c>
      <c r="H3760" t="s">
        <v>8231</v>
      </c>
      <c r="I3760" s="50">
        <v>23.55</v>
      </c>
    </row>
    <row r="3761" spans="1:9" x14ac:dyDescent="0.2">
      <c r="A3761">
        <v>474670</v>
      </c>
      <c r="B3761" s="79">
        <v>7898192257035</v>
      </c>
      <c r="C3761" s="80" t="s">
        <v>19</v>
      </c>
      <c r="D3761" s="80" t="s">
        <v>20</v>
      </c>
      <c r="E3761" s="80" t="s">
        <v>4041</v>
      </c>
      <c r="F3761" s="80" t="s">
        <v>6793</v>
      </c>
      <c r="G3761" s="80" t="s">
        <v>8417</v>
      </c>
      <c r="H3761" t="s">
        <v>14220</v>
      </c>
      <c r="I3761" s="50">
        <v>38.369999999999997</v>
      </c>
    </row>
    <row r="3762" spans="1:9" x14ac:dyDescent="0.2">
      <c r="A3762">
        <v>474667</v>
      </c>
      <c r="B3762" s="79">
        <v>7898192258698</v>
      </c>
      <c r="C3762" s="80" t="s">
        <v>19</v>
      </c>
      <c r="D3762" s="80" t="s">
        <v>20</v>
      </c>
      <c r="E3762" s="80" t="s">
        <v>4041</v>
      </c>
      <c r="F3762" s="80" t="s">
        <v>6793</v>
      </c>
      <c r="G3762" s="80" t="s">
        <v>8417</v>
      </c>
      <c r="H3762" t="s">
        <v>14221</v>
      </c>
      <c r="I3762" s="50">
        <v>38.369999999999997</v>
      </c>
    </row>
    <row r="3763" spans="1:9" x14ac:dyDescent="0.2">
      <c r="A3763">
        <v>474673</v>
      </c>
      <c r="B3763" s="79">
        <v>7898192257028</v>
      </c>
      <c r="C3763" s="80" t="s">
        <v>19</v>
      </c>
      <c r="D3763" s="80" t="s">
        <v>20</v>
      </c>
      <c r="E3763" s="80" t="s">
        <v>4041</v>
      </c>
      <c r="F3763" s="80" t="s">
        <v>6793</v>
      </c>
      <c r="G3763" s="80" t="s">
        <v>8417</v>
      </c>
      <c r="H3763" t="s">
        <v>14222</v>
      </c>
      <c r="I3763" s="50">
        <v>38.369999999999997</v>
      </c>
    </row>
    <row r="3764" spans="1:9" x14ac:dyDescent="0.2">
      <c r="A3764">
        <v>474676</v>
      </c>
      <c r="B3764" s="79">
        <v>7898192258384</v>
      </c>
      <c r="C3764" s="80" t="s">
        <v>19</v>
      </c>
      <c r="D3764" s="80" t="s">
        <v>20</v>
      </c>
      <c r="E3764" s="80" t="s">
        <v>4041</v>
      </c>
      <c r="F3764" s="80" t="s">
        <v>6793</v>
      </c>
      <c r="G3764" s="80" t="s">
        <v>8417</v>
      </c>
      <c r="H3764" t="s">
        <v>14223</v>
      </c>
      <c r="I3764" s="50">
        <v>12.7</v>
      </c>
    </row>
    <row r="3765" spans="1:9" x14ac:dyDescent="0.2">
      <c r="A3765">
        <v>474679</v>
      </c>
      <c r="B3765" s="79">
        <v>7898192258377</v>
      </c>
      <c r="C3765" s="80" t="s">
        <v>19</v>
      </c>
      <c r="D3765" s="80" t="s">
        <v>20</v>
      </c>
      <c r="E3765" s="80" t="s">
        <v>4041</v>
      </c>
      <c r="F3765" s="80" t="s">
        <v>6793</v>
      </c>
      <c r="G3765" s="80" t="s">
        <v>8417</v>
      </c>
      <c r="H3765" t="s">
        <v>14224</v>
      </c>
      <c r="I3765" s="50">
        <v>20.47</v>
      </c>
    </row>
    <row r="3766" spans="1:9" x14ac:dyDescent="0.2">
      <c r="A3766">
        <v>533432</v>
      </c>
      <c r="B3766" s="79">
        <v>7891962074795</v>
      </c>
      <c r="C3766" s="80" t="s">
        <v>19</v>
      </c>
      <c r="D3766" s="80" t="s">
        <v>20</v>
      </c>
      <c r="E3766" s="80" t="s">
        <v>4041</v>
      </c>
      <c r="F3766" s="80" t="s">
        <v>6793</v>
      </c>
      <c r="G3766" s="80" t="s">
        <v>5542</v>
      </c>
      <c r="H3766" t="s">
        <v>14225</v>
      </c>
      <c r="I3766" s="50">
        <v>5.64</v>
      </c>
    </row>
    <row r="3767" spans="1:9" x14ac:dyDescent="0.2">
      <c r="A3767">
        <v>533435</v>
      </c>
      <c r="B3767" s="79">
        <v>7891962074801</v>
      </c>
      <c r="C3767" s="80" t="s">
        <v>19</v>
      </c>
      <c r="D3767" s="80" t="s">
        <v>20</v>
      </c>
      <c r="E3767" s="80" t="s">
        <v>4041</v>
      </c>
      <c r="F3767" s="80" t="s">
        <v>6793</v>
      </c>
      <c r="G3767" s="80" t="s">
        <v>5542</v>
      </c>
      <c r="H3767" t="s">
        <v>14226</v>
      </c>
      <c r="I3767" s="50">
        <v>5.64</v>
      </c>
    </row>
    <row r="3768" spans="1:9" x14ac:dyDescent="0.2">
      <c r="A3768">
        <v>533438</v>
      </c>
      <c r="B3768" s="79">
        <v>7891962074689</v>
      </c>
      <c r="C3768" s="80" t="s">
        <v>19</v>
      </c>
      <c r="D3768" s="80" t="s">
        <v>20</v>
      </c>
      <c r="E3768" s="80" t="s">
        <v>4041</v>
      </c>
      <c r="F3768" s="80" t="s">
        <v>6793</v>
      </c>
      <c r="G3768" s="80" t="s">
        <v>5542</v>
      </c>
      <c r="H3768" t="s">
        <v>14227</v>
      </c>
      <c r="I3768" s="50">
        <v>11.94</v>
      </c>
    </row>
    <row r="3769" spans="1:9" x14ac:dyDescent="0.2">
      <c r="A3769">
        <v>533440</v>
      </c>
      <c r="B3769" s="79">
        <v>7891962074351</v>
      </c>
      <c r="C3769" s="80" t="s">
        <v>19</v>
      </c>
      <c r="D3769" s="80" t="s">
        <v>20</v>
      </c>
      <c r="E3769" s="80" t="s">
        <v>4041</v>
      </c>
      <c r="F3769" s="80" t="s">
        <v>6793</v>
      </c>
      <c r="G3769" s="80" t="s">
        <v>5542</v>
      </c>
      <c r="H3769" t="s">
        <v>14228</v>
      </c>
      <c r="I3769" s="50">
        <v>17.02</v>
      </c>
    </row>
    <row r="3770" spans="1:9" x14ac:dyDescent="0.2">
      <c r="A3770">
        <v>533441</v>
      </c>
      <c r="B3770" s="79">
        <v>7891962074368</v>
      </c>
      <c r="C3770" s="80" t="s">
        <v>19</v>
      </c>
      <c r="D3770" s="80" t="s">
        <v>20</v>
      </c>
      <c r="E3770" s="80" t="s">
        <v>4041</v>
      </c>
      <c r="F3770" s="80" t="s">
        <v>6793</v>
      </c>
      <c r="G3770" s="80" t="s">
        <v>5542</v>
      </c>
      <c r="H3770" t="s">
        <v>14229</v>
      </c>
      <c r="I3770" s="50">
        <v>17.02</v>
      </c>
    </row>
    <row r="3771" spans="1:9" x14ac:dyDescent="0.2">
      <c r="A3771">
        <v>533444</v>
      </c>
      <c r="B3771" s="79">
        <v>7891962074382</v>
      </c>
      <c r="C3771" s="80" t="s">
        <v>19</v>
      </c>
      <c r="D3771" s="80" t="s">
        <v>20</v>
      </c>
      <c r="E3771" s="80" t="s">
        <v>4041</v>
      </c>
      <c r="F3771" s="80" t="s">
        <v>6793</v>
      </c>
      <c r="G3771" s="80" t="s">
        <v>5542</v>
      </c>
      <c r="H3771" t="s">
        <v>14230</v>
      </c>
      <c r="I3771" s="50">
        <v>26.88</v>
      </c>
    </row>
    <row r="3772" spans="1:9" x14ac:dyDescent="0.2">
      <c r="A3772">
        <v>569427</v>
      </c>
      <c r="B3772" s="79">
        <v>7622202287008</v>
      </c>
      <c r="C3772" s="80" t="s">
        <v>19</v>
      </c>
      <c r="D3772" s="80" t="s">
        <v>20</v>
      </c>
      <c r="E3772" s="80" t="s">
        <v>4041</v>
      </c>
      <c r="F3772" s="80" t="s">
        <v>6793</v>
      </c>
      <c r="G3772" s="80" t="s">
        <v>6794</v>
      </c>
      <c r="H3772" t="s">
        <v>6806</v>
      </c>
      <c r="I3772" s="50">
        <v>82.76</v>
      </c>
    </row>
    <row r="3773" spans="1:9" x14ac:dyDescent="0.2">
      <c r="A3773">
        <v>569432</v>
      </c>
      <c r="B3773" s="79">
        <v>7622202283437</v>
      </c>
      <c r="C3773" s="80" t="s">
        <v>19</v>
      </c>
      <c r="D3773" s="80" t="s">
        <v>20</v>
      </c>
      <c r="E3773" s="80" t="s">
        <v>4041</v>
      </c>
      <c r="F3773" s="80" t="s">
        <v>6793</v>
      </c>
      <c r="G3773" s="80" t="s">
        <v>6794</v>
      </c>
      <c r="H3773" t="s">
        <v>6807</v>
      </c>
      <c r="I3773" s="50">
        <v>82.75</v>
      </c>
    </row>
    <row r="3774" spans="1:9" x14ac:dyDescent="0.2">
      <c r="A3774">
        <v>569353</v>
      </c>
      <c r="B3774" s="79">
        <v>7622202283376</v>
      </c>
      <c r="C3774" s="80" t="s">
        <v>19</v>
      </c>
      <c r="D3774" s="80" t="s">
        <v>20</v>
      </c>
      <c r="E3774" s="80" t="s">
        <v>4041</v>
      </c>
      <c r="F3774" s="80" t="s">
        <v>6793</v>
      </c>
      <c r="G3774" s="80" t="s">
        <v>6794</v>
      </c>
      <c r="H3774" t="s">
        <v>6801</v>
      </c>
      <c r="I3774" s="50">
        <v>38.32</v>
      </c>
    </row>
    <row r="3775" spans="1:9" x14ac:dyDescent="0.2">
      <c r="A3775">
        <v>569355</v>
      </c>
      <c r="B3775" s="79">
        <v>7622202283352</v>
      </c>
      <c r="C3775" s="80" t="s">
        <v>19</v>
      </c>
      <c r="D3775" s="80" t="s">
        <v>20</v>
      </c>
      <c r="E3775" s="80" t="s">
        <v>4041</v>
      </c>
      <c r="F3775" s="80" t="s">
        <v>6793</v>
      </c>
      <c r="G3775" s="80" t="s">
        <v>6794</v>
      </c>
      <c r="H3775" t="s">
        <v>6802</v>
      </c>
      <c r="I3775" s="50">
        <v>38.340000000000003</v>
      </c>
    </row>
    <row r="3776" spans="1:9" x14ac:dyDescent="0.2">
      <c r="A3776">
        <v>569357</v>
      </c>
      <c r="B3776" s="79">
        <v>7622202283338</v>
      </c>
      <c r="C3776" s="80" t="s">
        <v>19</v>
      </c>
      <c r="D3776" s="80" t="s">
        <v>20</v>
      </c>
      <c r="E3776" s="80" t="s">
        <v>4041</v>
      </c>
      <c r="F3776" s="80" t="s">
        <v>6793</v>
      </c>
      <c r="G3776" s="80" t="s">
        <v>6794</v>
      </c>
      <c r="H3776" t="s">
        <v>6803</v>
      </c>
      <c r="I3776" s="50">
        <v>38.35</v>
      </c>
    </row>
    <row r="3777" spans="1:9" x14ac:dyDescent="0.2">
      <c r="A3777">
        <v>569375</v>
      </c>
      <c r="B3777" s="79">
        <v>7622202283390</v>
      </c>
      <c r="C3777" s="80" t="s">
        <v>19</v>
      </c>
      <c r="D3777" s="80" t="s">
        <v>20</v>
      </c>
      <c r="E3777" s="80" t="s">
        <v>4041</v>
      </c>
      <c r="F3777" s="80" t="s">
        <v>6793</v>
      </c>
      <c r="G3777" s="80" t="s">
        <v>6794</v>
      </c>
      <c r="H3777" t="s">
        <v>6804</v>
      </c>
      <c r="I3777" s="50">
        <v>39.21</v>
      </c>
    </row>
    <row r="3778" spans="1:9" x14ac:dyDescent="0.2">
      <c r="A3778">
        <v>569384</v>
      </c>
      <c r="B3778" s="79">
        <v>7622202283413</v>
      </c>
      <c r="C3778" s="80" t="s">
        <v>19</v>
      </c>
      <c r="D3778" s="80" t="s">
        <v>20</v>
      </c>
      <c r="E3778" s="80" t="s">
        <v>4041</v>
      </c>
      <c r="F3778" s="80" t="s">
        <v>6793</v>
      </c>
      <c r="G3778" s="80" t="s">
        <v>6794</v>
      </c>
      <c r="H3778" t="s">
        <v>6805</v>
      </c>
      <c r="I3778" s="50">
        <v>55.74</v>
      </c>
    </row>
    <row r="3779" spans="1:9" x14ac:dyDescent="0.2">
      <c r="A3779">
        <v>475602</v>
      </c>
      <c r="B3779" s="79">
        <v>7622201676063</v>
      </c>
      <c r="C3779" s="80" t="s">
        <v>19</v>
      </c>
      <c r="D3779" s="80" t="s">
        <v>20</v>
      </c>
      <c r="E3779" s="80" t="s">
        <v>4041</v>
      </c>
      <c r="F3779" s="80" t="s">
        <v>6793</v>
      </c>
      <c r="G3779" s="80" t="s">
        <v>6794</v>
      </c>
      <c r="H3779" t="s">
        <v>6800</v>
      </c>
      <c r="I3779" s="50">
        <v>74.06</v>
      </c>
    </row>
    <row r="3780" spans="1:9" x14ac:dyDescent="0.2">
      <c r="A3780">
        <v>321932</v>
      </c>
      <c r="B3780" s="79">
        <v>7622210819147</v>
      </c>
      <c r="C3780" s="80" t="s">
        <v>19</v>
      </c>
      <c r="D3780" s="80" t="s">
        <v>20</v>
      </c>
      <c r="E3780" s="80" t="s">
        <v>4041</v>
      </c>
      <c r="F3780" s="80" t="s">
        <v>6793</v>
      </c>
      <c r="G3780" s="80" t="s">
        <v>6794</v>
      </c>
      <c r="H3780" t="s">
        <v>6795</v>
      </c>
      <c r="I3780" s="50">
        <v>55.74</v>
      </c>
    </row>
    <row r="3781" spans="1:9" x14ac:dyDescent="0.2">
      <c r="A3781">
        <v>409042</v>
      </c>
      <c r="B3781" s="79">
        <v>7622210547880</v>
      </c>
      <c r="C3781" s="80" t="s">
        <v>19</v>
      </c>
      <c r="D3781" s="80" t="s">
        <v>20</v>
      </c>
      <c r="E3781" s="80" t="s">
        <v>4041</v>
      </c>
      <c r="F3781" s="80" t="s">
        <v>6793</v>
      </c>
      <c r="G3781" s="80" t="s">
        <v>6794</v>
      </c>
      <c r="H3781" t="s">
        <v>6797</v>
      </c>
      <c r="I3781" s="50">
        <v>65.349999999999994</v>
      </c>
    </row>
    <row r="3782" spans="1:9" x14ac:dyDescent="0.2">
      <c r="A3782">
        <v>409039</v>
      </c>
      <c r="B3782" s="79">
        <v>7622210548535</v>
      </c>
      <c r="C3782" s="80" t="s">
        <v>19</v>
      </c>
      <c r="D3782" s="80" t="s">
        <v>20</v>
      </c>
      <c r="E3782" s="80" t="s">
        <v>4041</v>
      </c>
      <c r="F3782" s="80" t="s">
        <v>6793</v>
      </c>
      <c r="G3782" s="80" t="s">
        <v>6794</v>
      </c>
      <c r="H3782" t="s">
        <v>14231</v>
      </c>
      <c r="I3782" s="50">
        <v>55.74</v>
      </c>
    </row>
    <row r="3783" spans="1:9" x14ac:dyDescent="0.2">
      <c r="A3783">
        <v>409020</v>
      </c>
      <c r="B3783" s="79">
        <v>7622210547637</v>
      </c>
      <c r="C3783" s="80" t="s">
        <v>19</v>
      </c>
      <c r="D3783" s="80" t="s">
        <v>20</v>
      </c>
      <c r="E3783" s="80" t="s">
        <v>4041</v>
      </c>
      <c r="F3783" s="80" t="s">
        <v>6793</v>
      </c>
      <c r="G3783" s="80" t="s">
        <v>6794</v>
      </c>
      <c r="H3783" t="s">
        <v>6796</v>
      </c>
      <c r="I3783" s="50">
        <v>65.349999999999994</v>
      </c>
    </row>
    <row r="3784" spans="1:9" x14ac:dyDescent="0.2">
      <c r="A3784">
        <v>444268</v>
      </c>
      <c r="B3784" s="79">
        <v>7622210565990</v>
      </c>
      <c r="C3784" s="80" t="s">
        <v>19</v>
      </c>
      <c r="D3784" s="80" t="s">
        <v>20</v>
      </c>
      <c r="E3784" s="80" t="s">
        <v>4041</v>
      </c>
      <c r="F3784" s="80" t="s">
        <v>6793</v>
      </c>
      <c r="G3784" s="80" t="s">
        <v>6794</v>
      </c>
      <c r="H3784" t="s">
        <v>6798</v>
      </c>
      <c r="I3784" s="50">
        <v>39.200000000000003</v>
      </c>
    </row>
    <row r="3785" spans="1:9" x14ac:dyDescent="0.2">
      <c r="A3785">
        <v>444271</v>
      </c>
      <c r="B3785" s="79">
        <v>7622210566065</v>
      </c>
      <c r="C3785" s="80" t="s">
        <v>19</v>
      </c>
      <c r="D3785" s="80" t="s">
        <v>20</v>
      </c>
      <c r="E3785" s="80" t="s">
        <v>4041</v>
      </c>
      <c r="F3785" s="80" t="s">
        <v>6793</v>
      </c>
      <c r="G3785" s="80" t="s">
        <v>6794</v>
      </c>
      <c r="H3785" t="s">
        <v>6799</v>
      </c>
      <c r="I3785" s="50">
        <v>60.09</v>
      </c>
    </row>
    <row r="3786" spans="1:9" x14ac:dyDescent="0.2">
      <c r="A3786">
        <v>259175</v>
      </c>
      <c r="B3786" s="79">
        <v>7896058592900</v>
      </c>
      <c r="C3786" s="80" t="s">
        <v>19</v>
      </c>
      <c r="D3786" s="80" t="s">
        <v>20</v>
      </c>
      <c r="E3786" s="80" t="s">
        <v>4041</v>
      </c>
      <c r="F3786" s="80" t="s">
        <v>6793</v>
      </c>
      <c r="G3786" s="80" t="s">
        <v>4047</v>
      </c>
      <c r="H3786" t="s">
        <v>6812</v>
      </c>
      <c r="I3786" s="50">
        <v>9.86</v>
      </c>
    </row>
    <row r="3787" spans="1:9" x14ac:dyDescent="0.2">
      <c r="A3787">
        <v>501396</v>
      </c>
      <c r="B3787" s="79">
        <v>7891008126426</v>
      </c>
      <c r="C3787" s="80" t="s">
        <v>19</v>
      </c>
      <c r="D3787" s="80" t="s">
        <v>20</v>
      </c>
      <c r="E3787" s="80" t="s">
        <v>4041</v>
      </c>
      <c r="F3787" s="80" t="s">
        <v>6793</v>
      </c>
      <c r="G3787" s="80" t="s">
        <v>3969</v>
      </c>
      <c r="H3787" t="s">
        <v>6813</v>
      </c>
      <c r="I3787" s="50">
        <v>48.82</v>
      </c>
    </row>
    <row r="3788" spans="1:9" x14ac:dyDescent="0.2">
      <c r="A3788">
        <v>501410</v>
      </c>
      <c r="B3788" s="79">
        <v>7891000376683</v>
      </c>
      <c r="C3788" s="80" t="s">
        <v>19</v>
      </c>
      <c r="D3788" s="80" t="s">
        <v>20</v>
      </c>
      <c r="E3788" s="80" t="s">
        <v>4041</v>
      </c>
      <c r="F3788" s="80" t="s">
        <v>6793</v>
      </c>
      <c r="G3788" s="80" t="s">
        <v>3969</v>
      </c>
      <c r="H3788" t="s">
        <v>6815</v>
      </c>
      <c r="I3788" s="50">
        <v>40.68</v>
      </c>
    </row>
    <row r="3789" spans="1:9" x14ac:dyDescent="0.2">
      <c r="A3789">
        <v>532801</v>
      </c>
      <c r="B3789" s="79">
        <v>7891000390504</v>
      </c>
      <c r="C3789" s="80" t="s">
        <v>19</v>
      </c>
      <c r="D3789" s="80" t="s">
        <v>20</v>
      </c>
      <c r="E3789" s="80" t="s">
        <v>4041</v>
      </c>
      <c r="F3789" s="80" t="s">
        <v>6793</v>
      </c>
      <c r="G3789" s="80" t="s">
        <v>3969</v>
      </c>
      <c r="H3789" t="s">
        <v>6816</v>
      </c>
      <c r="I3789" s="50">
        <v>40.68</v>
      </c>
    </row>
    <row r="3790" spans="1:9" x14ac:dyDescent="0.2">
      <c r="A3790">
        <v>532808</v>
      </c>
      <c r="B3790" s="79">
        <v>7891000393017</v>
      </c>
      <c r="C3790" s="80" t="s">
        <v>19</v>
      </c>
      <c r="D3790" s="80" t="s">
        <v>20</v>
      </c>
      <c r="E3790" s="80" t="s">
        <v>4041</v>
      </c>
      <c r="F3790" s="80" t="s">
        <v>6793</v>
      </c>
      <c r="G3790" s="80" t="s">
        <v>3969</v>
      </c>
      <c r="H3790" t="s">
        <v>6818</v>
      </c>
      <c r="I3790" s="50">
        <v>40.68</v>
      </c>
    </row>
    <row r="3791" spans="1:9" x14ac:dyDescent="0.2">
      <c r="A3791">
        <v>532809</v>
      </c>
      <c r="B3791" s="79">
        <v>7891000391358</v>
      </c>
      <c r="C3791" s="80" t="s">
        <v>19</v>
      </c>
      <c r="D3791" s="80" t="s">
        <v>20</v>
      </c>
      <c r="E3791" s="80" t="s">
        <v>4041</v>
      </c>
      <c r="F3791" s="80" t="s">
        <v>6793</v>
      </c>
      <c r="G3791" s="80" t="s">
        <v>3969</v>
      </c>
      <c r="H3791" t="s">
        <v>6819</v>
      </c>
      <c r="I3791" s="50">
        <v>40.68</v>
      </c>
    </row>
    <row r="3792" spans="1:9" x14ac:dyDescent="0.2">
      <c r="A3792">
        <v>532814</v>
      </c>
      <c r="B3792" s="79">
        <v>7891000390542</v>
      </c>
      <c r="C3792" s="80" t="s">
        <v>19</v>
      </c>
      <c r="D3792" s="80" t="s">
        <v>20</v>
      </c>
      <c r="E3792" s="80" t="s">
        <v>4041</v>
      </c>
      <c r="F3792" s="80" t="s">
        <v>6793</v>
      </c>
      <c r="G3792" s="80" t="s">
        <v>3969</v>
      </c>
      <c r="H3792" t="s">
        <v>6820</v>
      </c>
      <c r="I3792" s="50">
        <v>56.96</v>
      </c>
    </row>
    <row r="3793" spans="1:9" x14ac:dyDescent="0.2">
      <c r="A3793">
        <v>501407</v>
      </c>
      <c r="B3793" s="79">
        <v>7891000376164</v>
      </c>
      <c r="C3793" s="80" t="s">
        <v>19</v>
      </c>
      <c r="D3793" s="80" t="s">
        <v>20</v>
      </c>
      <c r="E3793" s="80" t="s">
        <v>4041</v>
      </c>
      <c r="F3793" s="80" t="s">
        <v>6793</v>
      </c>
      <c r="G3793" s="80" t="s">
        <v>3969</v>
      </c>
      <c r="H3793" t="s">
        <v>6814</v>
      </c>
      <c r="I3793" s="50">
        <v>48.82</v>
      </c>
    </row>
    <row r="3794" spans="1:9" x14ac:dyDescent="0.2">
      <c r="A3794">
        <v>532807</v>
      </c>
      <c r="B3794" s="79">
        <v>7891000393130</v>
      </c>
      <c r="C3794" s="80" t="s">
        <v>19</v>
      </c>
      <c r="D3794" s="80" t="s">
        <v>20</v>
      </c>
      <c r="E3794" s="80" t="s">
        <v>4041</v>
      </c>
      <c r="F3794" s="80" t="s">
        <v>6793</v>
      </c>
      <c r="G3794" s="80" t="s">
        <v>3962</v>
      </c>
      <c r="H3794" t="s">
        <v>14232</v>
      </c>
      <c r="I3794" s="50">
        <v>40.68</v>
      </c>
    </row>
    <row r="3795" spans="1:9" x14ac:dyDescent="0.2">
      <c r="A3795">
        <v>570092</v>
      </c>
      <c r="B3795" s="79">
        <v>7891000408513</v>
      </c>
      <c r="C3795" s="80" t="s">
        <v>19</v>
      </c>
      <c r="D3795" s="80" t="s">
        <v>20</v>
      </c>
      <c r="E3795" s="80" t="s">
        <v>4041</v>
      </c>
      <c r="F3795" s="80" t="s">
        <v>6793</v>
      </c>
      <c r="G3795" s="80" t="s">
        <v>3962</v>
      </c>
      <c r="H3795" t="s">
        <v>6823</v>
      </c>
      <c r="I3795" s="50">
        <v>40.68</v>
      </c>
    </row>
    <row r="3796" spans="1:9" x14ac:dyDescent="0.2">
      <c r="A3796">
        <v>569771</v>
      </c>
      <c r="B3796" s="79">
        <v>7898968836419</v>
      </c>
      <c r="C3796" s="80" t="s">
        <v>19</v>
      </c>
      <c r="D3796" s="80" t="s">
        <v>20</v>
      </c>
      <c r="E3796" s="80" t="s">
        <v>4041</v>
      </c>
      <c r="F3796" s="80" t="s">
        <v>6793</v>
      </c>
      <c r="G3796" s="80" t="s">
        <v>6809</v>
      </c>
      <c r="H3796" t="s">
        <v>14233</v>
      </c>
      <c r="I3796" s="50">
        <v>38.35</v>
      </c>
    </row>
    <row r="3797" spans="1:9" x14ac:dyDescent="0.2">
      <c r="A3797">
        <v>501534</v>
      </c>
      <c r="B3797" s="79">
        <v>7898949451662</v>
      </c>
      <c r="C3797" s="80" t="s">
        <v>19</v>
      </c>
      <c r="D3797" s="80" t="s">
        <v>20</v>
      </c>
      <c r="E3797" s="80" t="s">
        <v>4041</v>
      </c>
      <c r="F3797" s="80" t="s">
        <v>6793</v>
      </c>
      <c r="G3797" s="80" t="s">
        <v>6809</v>
      </c>
      <c r="H3797" t="s">
        <v>14234</v>
      </c>
      <c r="I3797" s="50">
        <v>36.92</v>
      </c>
    </row>
    <row r="3798" spans="1:9" x14ac:dyDescent="0.2">
      <c r="A3798">
        <v>501537</v>
      </c>
      <c r="B3798" s="79">
        <v>7898949451679</v>
      </c>
      <c r="C3798" s="80" t="s">
        <v>19</v>
      </c>
      <c r="D3798" s="80" t="s">
        <v>20</v>
      </c>
      <c r="E3798" s="80" t="s">
        <v>4041</v>
      </c>
      <c r="F3798" s="80" t="s">
        <v>6793</v>
      </c>
      <c r="G3798" s="80" t="s">
        <v>6809</v>
      </c>
      <c r="H3798" t="s">
        <v>14235</v>
      </c>
      <c r="I3798" s="50">
        <v>36.92</v>
      </c>
    </row>
    <row r="3799" spans="1:9" x14ac:dyDescent="0.2">
      <c r="A3799">
        <v>473880</v>
      </c>
      <c r="B3799" s="79">
        <v>7898949451006</v>
      </c>
      <c r="C3799" s="80" t="s">
        <v>19</v>
      </c>
      <c r="D3799" s="80" t="s">
        <v>20</v>
      </c>
      <c r="E3799" s="80" t="s">
        <v>4041</v>
      </c>
      <c r="F3799" s="80" t="s">
        <v>6793</v>
      </c>
      <c r="G3799" s="80" t="s">
        <v>6809</v>
      </c>
      <c r="H3799" t="s">
        <v>6811</v>
      </c>
      <c r="I3799" s="50">
        <v>24.38</v>
      </c>
    </row>
    <row r="3800" spans="1:9" x14ac:dyDescent="0.2">
      <c r="A3800">
        <v>473882</v>
      </c>
      <c r="B3800" s="79">
        <v>7898949451938</v>
      </c>
      <c r="C3800" s="80" t="s">
        <v>19</v>
      </c>
      <c r="D3800" s="80" t="s">
        <v>20</v>
      </c>
      <c r="E3800" s="80" t="s">
        <v>4041</v>
      </c>
      <c r="F3800" s="80" t="s">
        <v>6793</v>
      </c>
      <c r="G3800" s="80" t="s">
        <v>6809</v>
      </c>
      <c r="H3800" t="s">
        <v>6810</v>
      </c>
      <c r="I3800" s="50">
        <v>24.38</v>
      </c>
    </row>
    <row r="3801" spans="1:9" x14ac:dyDescent="0.2">
      <c r="A3801">
        <v>175419</v>
      </c>
      <c r="B3801" s="79">
        <v>7898949451204</v>
      </c>
      <c r="C3801" s="80" t="s">
        <v>19</v>
      </c>
      <c r="D3801" s="80" t="s">
        <v>20</v>
      </c>
      <c r="E3801" s="80" t="s">
        <v>4041</v>
      </c>
      <c r="F3801" s="80" t="s">
        <v>6793</v>
      </c>
      <c r="G3801" s="80" t="s">
        <v>6809</v>
      </c>
      <c r="H3801" t="s">
        <v>14236</v>
      </c>
      <c r="I3801" s="50">
        <v>39.83</v>
      </c>
    </row>
    <row r="3802" spans="1:9" x14ac:dyDescent="0.2">
      <c r="A3802">
        <v>370565</v>
      </c>
      <c r="B3802" s="79">
        <v>7898949451990</v>
      </c>
      <c r="C3802" s="80" t="s">
        <v>19</v>
      </c>
      <c r="D3802" s="80" t="s">
        <v>20</v>
      </c>
      <c r="E3802" s="80" t="s">
        <v>4041</v>
      </c>
      <c r="F3802" s="80" t="s">
        <v>6793</v>
      </c>
      <c r="G3802" s="80" t="s">
        <v>6809</v>
      </c>
      <c r="H3802" t="s">
        <v>14237</v>
      </c>
      <c r="I3802" s="50">
        <v>36.92</v>
      </c>
    </row>
    <row r="3803" spans="1:9" x14ac:dyDescent="0.2">
      <c r="A3803">
        <v>473720</v>
      </c>
      <c r="B3803" s="79">
        <v>7898968836099</v>
      </c>
      <c r="C3803" s="80" t="s">
        <v>19</v>
      </c>
      <c r="D3803" s="80" t="s">
        <v>20</v>
      </c>
      <c r="E3803" s="80" t="s">
        <v>4041</v>
      </c>
      <c r="F3803" s="80" t="s">
        <v>6793</v>
      </c>
      <c r="G3803" s="80" t="s">
        <v>3998</v>
      </c>
      <c r="H3803" t="s">
        <v>14238</v>
      </c>
      <c r="I3803" s="50">
        <v>23.47</v>
      </c>
    </row>
    <row r="3804" spans="1:9" x14ac:dyDescent="0.2">
      <c r="A3804">
        <v>473782</v>
      </c>
      <c r="B3804" s="79">
        <v>7898968836082</v>
      </c>
      <c r="C3804" s="80" t="s">
        <v>19</v>
      </c>
      <c r="D3804" s="80" t="s">
        <v>20</v>
      </c>
      <c r="E3804" s="80" t="s">
        <v>4041</v>
      </c>
      <c r="F3804" s="80" t="s">
        <v>6793</v>
      </c>
      <c r="G3804" s="80" t="s">
        <v>3998</v>
      </c>
      <c r="H3804" t="s">
        <v>6808</v>
      </c>
      <c r="I3804" s="50">
        <v>13.96</v>
      </c>
    </row>
    <row r="3805" spans="1:9" x14ac:dyDescent="0.2">
      <c r="A3805">
        <v>443575</v>
      </c>
      <c r="B3805" s="79">
        <v>7898267195002</v>
      </c>
      <c r="C3805" s="80" t="s">
        <v>19</v>
      </c>
      <c r="D3805" s="80" t="s">
        <v>20</v>
      </c>
      <c r="E3805" s="80" t="s">
        <v>4041</v>
      </c>
      <c r="F3805" s="80" t="s">
        <v>6793</v>
      </c>
      <c r="G3805" s="80" t="s">
        <v>14239</v>
      </c>
      <c r="H3805" t="s">
        <v>14240</v>
      </c>
      <c r="I3805" s="50">
        <v>61.96</v>
      </c>
    </row>
    <row r="3806" spans="1:9" x14ac:dyDescent="0.2">
      <c r="A3806">
        <v>443601</v>
      </c>
      <c r="B3806" s="79">
        <v>7898267195026</v>
      </c>
      <c r="C3806" s="80" t="s">
        <v>19</v>
      </c>
      <c r="D3806" s="80" t="s">
        <v>20</v>
      </c>
      <c r="E3806" s="80" t="s">
        <v>4041</v>
      </c>
      <c r="F3806" s="80" t="s">
        <v>6793</v>
      </c>
      <c r="G3806" s="80" t="s">
        <v>14239</v>
      </c>
      <c r="H3806" t="s">
        <v>14241</v>
      </c>
      <c r="I3806" s="50">
        <v>24.91</v>
      </c>
    </row>
    <row r="3807" spans="1:9" x14ac:dyDescent="0.2">
      <c r="A3807">
        <v>443614</v>
      </c>
      <c r="B3807" s="79">
        <v>7898267192506</v>
      </c>
      <c r="C3807" s="80" t="s">
        <v>19</v>
      </c>
      <c r="D3807" s="80" t="s">
        <v>20</v>
      </c>
      <c r="E3807" s="80" t="s">
        <v>4041</v>
      </c>
      <c r="F3807" s="80" t="s">
        <v>6793</v>
      </c>
      <c r="G3807" s="80" t="s">
        <v>14239</v>
      </c>
      <c r="H3807" t="s">
        <v>14242</v>
      </c>
      <c r="I3807" s="50">
        <v>38.26</v>
      </c>
    </row>
    <row r="3808" spans="1:9" x14ac:dyDescent="0.2">
      <c r="A3808">
        <v>443615</v>
      </c>
      <c r="B3808" s="79">
        <v>7898267191004</v>
      </c>
      <c r="C3808" s="80" t="s">
        <v>19</v>
      </c>
      <c r="D3808" s="80" t="s">
        <v>20</v>
      </c>
      <c r="E3808" s="80" t="s">
        <v>4041</v>
      </c>
      <c r="F3808" s="80" t="s">
        <v>6793</v>
      </c>
      <c r="G3808" s="80" t="s">
        <v>14239</v>
      </c>
      <c r="H3808" t="s">
        <v>14243</v>
      </c>
      <c r="I3808" s="50">
        <v>19.100000000000001</v>
      </c>
    </row>
    <row r="3809" spans="1:9" x14ac:dyDescent="0.2">
      <c r="A3809">
        <v>443619</v>
      </c>
      <c r="B3809" s="79">
        <v>7898267190502</v>
      </c>
      <c r="C3809" s="80" t="s">
        <v>19</v>
      </c>
      <c r="D3809" s="80" t="s">
        <v>20</v>
      </c>
      <c r="E3809" s="80" t="s">
        <v>4041</v>
      </c>
      <c r="F3809" s="80" t="s">
        <v>6793</v>
      </c>
      <c r="G3809" s="80" t="s">
        <v>14239</v>
      </c>
      <c r="H3809" t="s">
        <v>14244</v>
      </c>
      <c r="I3809" s="50">
        <v>9.58</v>
      </c>
    </row>
    <row r="3810" spans="1:9" x14ac:dyDescent="0.2">
      <c r="A3810">
        <v>473552</v>
      </c>
      <c r="B3810" s="79">
        <v>7898267195033</v>
      </c>
      <c r="C3810" s="80" t="s">
        <v>19</v>
      </c>
      <c r="D3810" s="80" t="s">
        <v>20</v>
      </c>
      <c r="E3810" s="80" t="s">
        <v>4041</v>
      </c>
      <c r="F3810" s="80" t="s">
        <v>6793</v>
      </c>
      <c r="G3810" s="80" t="s">
        <v>14239</v>
      </c>
      <c r="H3810" t="s">
        <v>14245</v>
      </c>
      <c r="I3810" s="50">
        <v>25.81</v>
      </c>
    </row>
    <row r="3811" spans="1:9" x14ac:dyDescent="0.2">
      <c r="A3811">
        <v>473553</v>
      </c>
      <c r="B3811" s="79">
        <v>7898267190007</v>
      </c>
      <c r="C3811" s="80" t="s">
        <v>19</v>
      </c>
      <c r="D3811" s="80" t="s">
        <v>20</v>
      </c>
      <c r="E3811" s="80" t="s">
        <v>4041</v>
      </c>
      <c r="F3811" s="80" t="s">
        <v>6793</v>
      </c>
      <c r="G3811" s="80" t="s">
        <v>14239</v>
      </c>
      <c r="H3811" t="s">
        <v>14246</v>
      </c>
      <c r="I3811" s="50">
        <v>23.96</v>
      </c>
    </row>
    <row r="3812" spans="1:9" x14ac:dyDescent="0.2">
      <c r="A3812">
        <v>474671</v>
      </c>
      <c r="B3812" s="79">
        <v>7898930957791</v>
      </c>
      <c r="C3812" s="80" t="s">
        <v>19</v>
      </c>
      <c r="D3812" s="80" t="s">
        <v>20</v>
      </c>
      <c r="E3812" s="80" t="s">
        <v>4041</v>
      </c>
      <c r="F3812" s="80" t="s">
        <v>6793</v>
      </c>
      <c r="G3812" s="80" t="s">
        <v>14247</v>
      </c>
      <c r="H3812" t="s">
        <v>14248</v>
      </c>
      <c r="I3812" s="50">
        <v>7.53</v>
      </c>
    </row>
    <row r="3813" spans="1:9" x14ac:dyDescent="0.2">
      <c r="A3813">
        <v>474666</v>
      </c>
      <c r="B3813" s="79">
        <v>7898912646309</v>
      </c>
      <c r="C3813" s="80" t="s">
        <v>19</v>
      </c>
      <c r="D3813" s="80" t="s">
        <v>20</v>
      </c>
      <c r="E3813" s="80" t="s">
        <v>4041</v>
      </c>
      <c r="F3813" s="80" t="s">
        <v>6793</v>
      </c>
      <c r="G3813" s="80" t="s">
        <v>14247</v>
      </c>
      <c r="H3813" t="s">
        <v>14249</v>
      </c>
      <c r="I3813" s="50">
        <v>34.630000000000003</v>
      </c>
    </row>
    <row r="3814" spans="1:9" x14ac:dyDescent="0.2">
      <c r="A3814">
        <v>474675</v>
      </c>
      <c r="B3814" s="79">
        <v>7898930957838</v>
      </c>
      <c r="C3814" s="80" t="s">
        <v>19</v>
      </c>
      <c r="D3814" s="80" t="s">
        <v>20</v>
      </c>
      <c r="E3814" s="80" t="s">
        <v>4041</v>
      </c>
      <c r="F3814" s="80" t="s">
        <v>6793</v>
      </c>
      <c r="G3814" s="80" t="s">
        <v>14247</v>
      </c>
      <c r="H3814" t="s">
        <v>14250</v>
      </c>
      <c r="I3814" s="50">
        <v>21.26</v>
      </c>
    </row>
    <row r="3815" spans="1:9" x14ac:dyDescent="0.2">
      <c r="A3815">
        <v>532370</v>
      </c>
      <c r="B3815" s="79">
        <v>7898912646552</v>
      </c>
      <c r="C3815" s="80" t="s">
        <v>19</v>
      </c>
      <c r="D3815" s="80" t="s">
        <v>20</v>
      </c>
      <c r="E3815" s="80" t="s">
        <v>4041</v>
      </c>
      <c r="F3815" s="80" t="s">
        <v>6793</v>
      </c>
      <c r="G3815" s="80" t="s">
        <v>14247</v>
      </c>
      <c r="H3815" t="s">
        <v>14251</v>
      </c>
      <c r="I3815" s="50">
        <v>21.26</v>
      </c>
    </row>
    <row r="3816" spans="1:9" x14ac:dyDescent="0.2">
      <c r="A3816">
        <v>501650</v>
      </c>
      <c r="B3816" s="79">
        <v>7898912646040</v>
      </c>
      <c r="C3816" s="80" t="s">
        <v>19</v>
      </c>
      <c r="D3816" s="80" t="s">
        <v>20</v>
      </c>
      <c r="E3816" s="80" t="s">
        <v>4041</v>
      </c>
      <c r="F3816" s="80" t="s">
        <v>6793</v>
      </c>
      <c r="G3816" s="80" t="s">
        <v>14247</v>
      </c>
      <c r="H3816" t="s">
        <v>14252</v>
      </c>
      <c r="I3816" s="50">
        <v>28.55</v>
      </c>
    </row>
    <row r="3817" spans="1:9" x14ac:dyDescent="0.2">
      <c r="A3817">
        <v>570486</v>
      </c>
      <c r="B3817" s="79">
        <v>7898912646965</v>
      </c>
      <c r="C3817" s="80" t="s">
        <v>19</v>
      </c>
      <c r="D3817" s="80" t="s">
        <v>20</v>
      </c>
      <c r="E3817" s="80" t="s">
        <v>4041</v>
      </c>
      <c r="F3817" s="80" t="s">
        <v>6793</v>
      </c>
      <c r="G3817" s="80" t="s">
        <v>14247</v>
      </c>
      <c r="H3817" t="s">
        <v>14253</v>
      </c>
      <c r="I3817" s="50">
        <v>42.89</v>
      </c>
    </row>
    <row r="3818" spans="1:9" x14ac:dyDescent="0.2">
      <c r="A3818">
        <v>570494</v>
      </c>
      <c r="B3818" s="79">
        <v>7898912646774</v>
      </c>
      <c r="C3818" s="80" t="s">
        <v>19</v>
      </c>
      <c r="D3818" s="80" t="s">
        <v>20</v>
      </c>
      <c r="E3818" s="80" t="s">
        <v>4041</v>
      </c>
      <c r="F3818" s="80" t="s">
        <v>6793</v>
      </c>
      <c r="G3818" s="80" t="s">
        <v>14247</v>
      </c>
      <c r="H3818" t="s">
        <v>14254</v>
      </c>
      <c r="I3818" s="50">
        <v>45.08</v>
      </c>
    </row>
    <row r="3819" spans="1:9" x14ac:dyDescent="0.2">
      <c r="A3819">
        <v>570520</v>
      </c>
      <c r="B3819" s="79">
        <v>7898912646743</v>
      </c>
      <c r="C3819" s="80" t="s">
        <v>19</v>
      </c>
      <c r="D3819" s="80" t="s">
        <v>20</v>
      </c>
      <c r="E3819" s="80" t="s">
        <v>4041</v>
      </c>
      <c r="F3819" s="80" t="s">
        <v>6793</v>
      </c>
      <c r="G3819" s="80" t="s">
        <v>14247</v>
      </c>
      <c r="H3819" t="s">
        <v>14255</v>
      </c>
      <c r="I3819" s="50">
        <v>64.400000000000006</v>
      </c>
    </row>
    <row r="3820" spans="1:9" x14ac:dyDescent="0.2">
      <c r="A3820">
        <v>570529</v>
      </c>
      <c r="B3820" s="79">
        <v>7898912646798</v>
      </c>
      <c r="C3820" s="80" t="s">
        <v>19</v>
      </c>
      <c r="D3820" s="80" t="s">
        <v>20</v>
      </c>
      <c r="E3820" s="80" t="s">
        <v>4041</v>
      </c>
      <c r="F3820" s="80" t="s">
        <v>6793</v>
      </c>
      <c r="G3820" s="80" t="s">
        <v>14247</v>
      </c>
      <c r="H3820" t="s">
        <v>14256</v>
      </c>
      <c r="I3820" s="50">
        <v>64.400000000000006</v>
      </c>
    </row>
    <row r="3821" spans="1:9" x14ac:dyDescent="0.2">
      <c r="A3821">
        <v>570612</v>
      </c>
      <c r="B3821" s="79">
        <v>7898912646750</v>
      </c>
      <c r="C3821" s="80" t="s">
        <v>19</v>
      </c>
      <c r="D3821" s="80" t="s">
        <v>20</v>
      </c>
      <c r="E3821" s="80" t="s">
        <v>4041</v>
      </c>
      <c r="F3821" s="80" t="s">
        <v>6793</v>
      </c>
      <c r="G3821" s="80" t="s">
        <v>14247</v>
      </c>
      <c r="H3821" t="s">
        <v>14257</v>
      </c>
      <c r="I3821" s="50">
        <v>64.400000000000006</v>
      </c>
    </row>
    <row r="3822" spans="1:9" x14ac:dyDescent="0.2">
      <c r="A3822">
        <v>501393</v>
      </c>
      <c r="B3822" s="79">
        <v>7896045110582</v>
      </c>
      <c r="C3822" s="80" t="s">
        <v>19</v>
      </c>
      <c r="D3822" s="80" t="s">
        <v>20</v>
      </c>
      <c r="E3822" s="80" t="s">
        <v>4041</v>
      </c>
      <c r="F3822" s="80" t="s">
        <v>5799</v>
      </c>
      <c r="G3822" s="80" t="s">
        <v>4898</v>
      </c>
      <c r="H3822" t="s">
        <v>14258</v>
      </c>
      <c r="I3822" s="50">
        <v>9.25</v>
      </c>
    </row>
    <row r="3823" spans="1:9" x14ac:dyDescent="0.2">
      <c r="A3823">
        <v>515686</v>
      </c>
      <c r="B3823" s="79">
        <v>7896045111312</v>
      </c>
      <c r="C3823" s="80" t="s">
        <v>19</v>
      </c>
      <c r="D3823" s="80" t="s">
        <v>20</v>
      </c>
      <c r="E3823" s="80" t="s">
        <v>4041</v>
      </c>
      <c r="F3823" s="80" t="s">
        <v>5799</v>
      </c>
      <c r="G3823" s="80" t="s">
        <v>4898</v>
      </c>
      <c r="H3823" t="s">
        <v>5965</v>
      </c>
      <c r="I3823" s="50">
        <v>17.670000000000002</v>
      </c>
    </row>
    <row r="3824" spans="1:9" x14ac:dyDescent="0.2">
      <c r="A3824">
        <v>515691</v>
      </c>
      <c r="B3824" s="79">
        <v>7896045111282</v>
      </c>
      <c r="C3824" s="80" t="s">
        <v>19</v>
      </c>
      <c r="D3824" s="80" t="s">
        <v>20</v>
      </c>
      <c r="E3824" s="80" t="s">
        <v>4041</v>
      </c>
      <c r="F3824" s="80" t="s">
        <v>5799</v>
      </c>
      <c r="G3824" s="80" t="s">
        <v>4898</v>
      </c>
      <c r="H3824" t="s">
        <v>5966</v>
      </c>
      <c r="I3824" s="50">
        <v>17.79</v>
      </c>
    </row>
    <row r="3825" spans="1:9" x14ac:dyDescent="0.2">
      <c r="A3825">
        <v>515693</v>
      </c>
      <c r="B3825" s="79">
        <v>7896045111299</v>
      </c>
      <c r="C3825" s="80" t="s">
        <v>19</v>
      </c>
      <c r="D3825" s="80" t="s">
        <v>20</v>
      </c>
      <c r="E3825" s="80" t="s">
        <v>4041</v>
      </c>
      <c r="F3825" s="80" t="s">
        <v>5799</v>
      </c>
      <c r="G3825" s="80" t="s">
        <v>4898</v>
      </c>
      <c r="H3825" t="s">
        <v>5967</v>
      </c>
      <c r="I3825" s="50">
        <v>18.03</v>
      </c>
    </row>
    <row r="3826" spans="1:9" x14ac:dyDescent="0.2">
      <c r="A3826">
        <v>249795</v>
      </c>
      <c r="B3826" s="79">
        <v>7896005805718</v>
      </c>
      <c r="C3826" s="80" t="s">
        <v>19</v>
      </c>
      <c r="D3826" s="80" t="s">
        <v>20</v>
      </c>
      <c r="E3826" s="80" t="s">
        <v>4041</v>
      </c>
      <c r="F3826" s="80" t="s">
        <v>5799</v>
      </c>
      <c r="G3826" s="80" t="s">
        <v>4898</v>
      </c>
      <c r="H3826" t="s">
        <v>5955</v>
      </c>
      <c r="I3826" s="50">
        <v>19.579999999999998</v>
      </c>
    </row>
    <row r="3827" spans="1:9" x14ac:dyDescent="0.2">
      <c r="A3827">
        <v>264726</v>
      </c>
      <c r="B3827" s="79">
        <v>7896005806210</v>
      </c>
      <c r="C3827" s="80" t="s">
        <v>19</v>
      </c>
      <c r="D3827" s="80" t="s">
        <v>20</v>
      </c>
      <c r="E3827" s="80" t="s">
        <v>4041</v>
      </c>
      <c r="F3827" s="80" t="s">
        <v>5799</v>
      </c>
      <c r="G3827" s="80" t="s">
        <v>4898</v>
      </c>
      <c r="H3827" t="s">
        <v>5956</v>
      </c>
      <c r="I3827" s="50">
        <v>19.579999999999998</v>
      </c>
    </row>
    <row r="3828" spans="1:9" x14ac:dyDescent="0.2">
      <c r="A3828">
        <v>264727</v>
      </c>
      <c r="B3828" s="79">
        <v>7896005806203</v>
      </c>
      <c r="C3828" s="80" t="s">
        <v>19</v>
      </c>
      <c r="D3828" s="80" t="s">
        <v>20</v>
      </c>
      <c r="E3828" s="80" t="s">
        <v>4041</v>
      </c>
      <c r="F3828" s="80" t="s">
        <v>5799</v>
      </c>
      <c r="G3828" s="80" t="s">
        <v>4898</v>
      </c>
      <c r="H3828" t="s">
        <v>5957</v>
      </c>
      <c r="I3828" s="50">
        <v>19.579999999999998</v>
      </c>
    </row>
    <row r="3829" spans="1:9" x14ac:dyDescent="0.2">
      <c r="A3829">
        <v>193899</v>
      </c>
      <c r="B3829" s="79">
        <v>7896005805008</v>
      </c>
      <c r="C3829" s="80" t="s">
        <v>19</v>
      </c>
      <c r="D3829" s="80" t="s">
        <v>20</v>
      </c>
      <c r="E3829" s="80" t="s">
        <v>4041</v>
      </c>
      <c r="F3829" s="80" t="s">
        <v>5799</v>
      </c>
      <c r="G3829" s="80" t="s">
        <v>4898</v>
      </c>
      <c r="H3829" t="s">
        <v>5958</v>
      </c>
      <c r="I3829" s="50">
        <v>19.579999999999998</v>
      </c>
    </row>
    <row r="3830" spans="1:9" x14ac:dyDescent="0.2">
      <c r="A3830">
        <v>193902</v>
      </c>
      <c r="B3830" s="79">
        <v>7896005805015</v>
      </c>
      <c r="C3830" s="80" t="s">
        <v>19</v>
      </c>
      <c r="D3830" s="80" t="s">
        <v>20</v>
      </c>
      <c r="E3830" s="80" t="s">
        <v>4041</v>
      </c>
      <c r="F3830" s="80" t="s">
        <v>5799</v>
      </c>
      <c r="G3830" s="80" t="s">
        <v>4898</v>
      </c>
      <c r="H3830" t="s">
        <v>5950</v>
      </c>
      <c r="I3830" s="50">
        <v>19.579999999999998</v>
      </c>
    </row>
    <row r="3831" spans="1:9" x14ac:dyDescent="0.2">
      <c r="A3831">
        <v>193903</v>
      </c>
      <c r="B3831" s="79">
        <v>7896005805022</v>
      </c>
      <c r="C3831" s="80" t="s">
        <v>19</v>
      </c>
      <c r="D3831" s="80" t="s">
        <v>20</v>
      </c>
      <c r="E3831" s="80" t="s">
        <v>4041</v>
      </c>
      <c r="F3831" s="80" t="s">
        <v>5799</v>
      </c>
      <c r="G3831" s="80" t="s">
        <v>4898</v>
      </c>
      <c r="H3831" t="s">
        <v>5951</v>
      </c>
      <c r="I3831" s="50">
        <v>19.579999999999998</v>
      </c>
    </row>
    <row r="3832" spans="1:9" x14ac:dyDescent="0.2">
      <c r="A3832">
        <v>193910</v>
      </c>
      <c r="B3832" s="79">
        <v>7896005805077</v>
      </c>
      <c r="C3832" s="80" t="s">
        <v>19</v>
      </c>
      <c r="D3832" s="80" t="s">
        <v>20</v>
      </c>
      <c r="E3832" s="80" t="s">
        <v>4041</v>
      </c>
      <c r="F3832" s="80" t="s">
        <v>5799</v>
      </c>
      <c r="G3832" s="80" t="s">
        <v>4898</v>
      </c>
      <c r="H3832" t="s">
        <v>5952</v>
      </c>
      <c r="I3832" s="50">
        <v>19.579999999999998</v>
      </c>
    </row>
    <row r="3833" spans="1:9" x14ac:dyDescent="0.2">
      <c r="A3833">
        <v>193911</v>
      </c>
      <c r="B3833" s="79">
        <v>7896005805107</v>
      </c>
      <c r="C3833" s="80" t="s">
        <v>19</v>
      </c>
      <c r="D3833" s="80" t="s">
        <v>20</v>
      </c>
      <c r="E3833" s="80" t="s">
        <v>4041</v>
      </c>
      <c r="F3833" s="80" t="s">
        <v>5799</v>
      </c>
      <c r="G3833" s="80" t="s">
        <v>4898</v>
      </c>
      <c r="H3833" t="s">
        <v>5953</v>
      </c>
      <c r="I3833" s="50">
        <v>19.579999999999998</v>
      </c>
    </row>
    <row r="3834" spans="1:9" x14ac:dyDescent="0.2">
      <c r="A3834">
        <v>193913</v>
      </c>
      <c r="B3834" s="79">
        <v>7896005805114</v>
      </c>
      <c r="C3834" s="80" t="s">
        <v>19</v>
      </c>
      <c r="D3834" s="80" t="s">
        <v>20</v>
      </c>
      <c r="E3834" s="80" t="s">
        <v>4041</v>
      </c>
      <c r="F3834" s="80" t="s">
        <v>5799</v>
      </c>
      <c r="G3834" s="80" t="s">
        <v>4898</v>
      </c>
      <c r="H3834" t="s">
        <v>5954</v>
      </c>
      <c r="I3834" s="50">
        <v>19.579999999999998</v>
      </c>
    </row>
    <row r="3835" spans="1:9" x14ac:dyDescent="0.2">
      <c r="A3835">
        <v>193916</v>
      </c>
      <c r="B3835" s="79">
        <v>7896005805138</v>
      </c>
      <c r="C3835" s="80" t="s">
        <v>19</v>
      </c>
      <c r="D3835" s="80" t="s">
        <v>20</v>
      </c>
      <c r="E3835" s="80" t="s">
        <v>4041</v>
      </c>
      <c r="F3835" s="80" t="s">
        <v>5799</v>
      </c>
      <c r="G3835" s="80" t="s">
        <v>4898</v>
      </c>
      <c r="H3835" t="s">
        <v>5959</v>
      </c>
      <c r="I3835" s="50">
        <v>19.579999999999998</v>
      </c>
    </row>
    <row r="3836" spans="1:9" x14ac:dyDescent="0.2">
      <c r="A3836">
        <v>428395</v>
      </c>
      <c r="B3836" s="79">
        <v>7896005810057</v>
      </c>
      <c r="C3836" s="80" t="s">
        <v>19</v>
      </c>
      <c r="D3836" s="80" t="s">
        <v>20</v>
      </c>
      <c r="E3836" s="80" t="s">
        <v>4041</v>
      </c>
      <c r="F3836" s="80" t="s">
        <v>5799</v>
      </c>
      <c r="G3836" s="80" t="s">
        <v>4898</v>
      </c>
      <c r="H3836" t="s">
        <v>5963</v>
      </c>
      <c r="I3836" s="50">
        <v>19.579999999999998</v>
      </c>
    </row>
    <row r="3837" spans="1:9" x14ac:dyDescent="0.2">
      <c r="A3837">
        <v>428405</v>
      </c>
      <c r="B3837" s="79">
        <v>7896045100545</v>
      </c>
      <c r="C3837" s="80" t="s">
        <v>19</v>
      </c>
      <c r="D3837" s="80" t="s">
        <v>20</v>
      </c>
      <c r="E3837" s="80" t="s">
        <v>4041</v>
      </c>
      <c r="F3837" s="80" t="s">
        <v>5799</v>
      </c>
      <c r="G3837" s="80" t="s">
        <v>4898</v>
      </c>
      <c r="H3837" t="s">
        <v>5964</v>
      </c>
      <c r="I3837" s="50">
        <v>19.579999999999998</v>
      </c>
    </row>
    <row r="3838" spans="1:9" x14ac:dyDescent="0.2">
      <c r="A3838">
        <v>393897</v>
      </c>
      <c r="B3838" s="79">
        <v>7896005810323</v>
      </c>
      <c r="C3838" s="80" t="s">
        <v>19</v>
      </c>
      <c r="D3838" s="80" t="s">
        <v>20</v>
      </c>
      <c r="E3838" s="80" t="s">
        <v>4041</v>
      </c>
      <c r="F3838" s="80" t="s">
        <v>5799</v>
      </c>
      <c r="G3838" s="80" t="s">
        <v>4898</v>
      </c>
      <c r="H3838" t="s">
        <v>5962</v>
      </c>
      <c r="I3838" s="50">
        <v>19.579999999999998</v>
      </c>
    </row>
    <row r="3839" spans="1:9" x14ac:dyDescent="0.2">
      <c r="A3839">
        <v>369820</v>
      </c>
      <c r="B3839" s="79">
        <v>7896005807767</v>
      </c>
      <c r="C3839" s="80" t="s">
        <v>19</v>
      </c>
      <c r="D3839" s="80" t="s">
        <v>20</v>
      </c>
      <c r="E3839" s="80" t="s">
        <v>4041</v>
      </c>
      <c r="F3839" s="80" t="s">
        <v>5799</v>
      </c>
      <c r="G3839" s="80" t="s">
        <v>4898</v>
      </c>
      <c r="H3839" t="s">
        <v>5961</v>
      </c>
      <c r="I3839" s="50">
        <v>20.74</v>
      </c>
    </row>
    <row r="3840" spans="1:9" x14ac:dyDescent="0.2">
      <c r="A3840">
        <v>117965</v>
      </c>
      <c r="B3840" s="79">
        <v>7896005803714</v>
      </c>
      <c r="C3840" s="80" t="s">
        <v>19</v>
      </c>
      <c r="D3840" s="80" t="s">
        <v>20</v>
      </c>
      <c r="E3840" s="80" t="s">
        <v>4041</v>
      </c>
      <c r="F3840" s="80" t="s">
        <v>5799</v>
      </c>
      <c r="G3840" s="80" t="s">
        <v>4898</v>
      </c>
      <c r="H3840" t="s">
        <v>5915</v>
      </c>
      <c r="I3840" s="50">
        <v>3.34</v>
      </c>
    </row>
    <row r="3841" spans="1:9" x14ac:dyDescent="0.2">
      <c r="A3841">
        <v>117967</v>
      </c>
      <c r="B3841" s="79">
        <v>7896005803721</v>
      </c>
      <c r="C3841" s="80" t="s">
        <v>19</v>
      </c>
      <c r="D3841" s="80" t="s">
        <v>20</v>
      </c>
      <c r="E3841" s="80" t="s">
        <v>4041</v>
      </c>
      <c r="F3841" s="80" t="s">
        <v>5799</v>
      </c>
      <c r="G3841" s="80" t="s">
        <v>4898</v>
      </c>
      <c r="H3841" t="s">
        <v>5916</v>
      </c>
      <c r="I3841" s="50">
        <v>3.56</v>
      </c>
    </row>
    <row r="3842" spans="1:9" x14ac:dyDescent="0.2">
      <c r="A3842">
        <v>502016</v>
      </c>
      <c r="B3842" s="79">
        <v>7896045111077</v>
      </c>
      <c r="C3842" s="80" t="s">
        <v>19</v>
      </c>
      <c r="D3842" s="80" t="s">
        <v>20</v>
      </c>
      <c r="E3842" s="80" t="s">
        <v>4041</v>
      </c>
      <c r="F3842" s="80" t="s">
        <v>5799</v>
      </c>
      <c r="G3842" s="80" t="s">
        <v>4898</v>
      </c>
      <c r="H3842" t="s">
        <v>5942</v>
      </c>
      <c r="I3842" s="50">
        <v>16.600000000000001</v>
      </c>
    </row>
    <row r="3843" spans="1:9" x14ac:dyDescent="0.2">
      <c r="A3843">
        <v>25008</v>
      </c>
      <c r="B3843" s="79">
        <v>7896005800157</v>
      </c>
      <c r="C3843" s="80" t="s">
        <v>19</v>
      </c>
      <c r="D3843" s="80" t="s">
        <v>20</v>
      </c>
      <c r="E3843" s="80" t="s">
        <v>4041</v>
      </c>
      <c r="F3843" s="80" t="s">
        <v>5799</v>
      </c>
      <c r="G3843" s="80" t="s">
        <v>4898</v>
      </c>
      <c r="H3843" t="s">
        <v>5931</v>
      </c>
      <c r="I3843" s="50">
        <v>15.86</v>
      </c>
    </row>
    <row r="3844" spans="1:9" x14ac:dyDescent="0.2">
      <c r="A3844">
        <v>1865</v>
      </c>
      <c r="B3844" s="79">
        <v>7896005800676</v>
      </c>
      <c r="C3844" s="80" t="s">
        <v>19</v>
      </c>
      <c r="D3844" s="80" t="s">
        <v>20</v>
      </c>
      <c r="E3844" s="80" t="s">
        <v>4041</v>
      </c>
      <c r="F3844" s="80" t="s">
        <v>5799</v>
      </c>
      <c r="G3844" s="80" t="s">
        <v>4898</v>
      </c>
      <c r="H3844" t="s">
        <v>5921</v>
      </c>
      <c r="I3844" s="50">
        <v>37.15</v>
      </c>
    </row>
    <row r="3845" spans="1:9" x14ac:dyDescent="0.2">
      <c r="A3845">
        <v>1868</v>
      </c>
      <c r="B3845" s="79">
        <v>7896005800669</v>
      </c>
      <c r="C3845" s="80" t="s">
        <v>19</v>
      </c>
      <c r="D3845" s="80" t="s">
        <v>20</v>
      </c>
      <c r="E3845" s="80" t="s">
        <v>4041</v>
      </c>
      <c r="F3845" s="80" t="s">
        <v>5799</v>
      </c>
      <c r="G3845" s="80" t="s">
        <v>4898</v>
      </c>
      <c r="H3845" t="s">
        <v>5922</v>
      </c>
      <c r="I3845" s="50">
        <v>19.649999999999999</v>
      </c>
    </row>
    <row r="3846" spans="1:9" x14ac:dyDescent="0.2">
      <c r="A3846">
        <v>1877</v>
      </c>
      <c r="B3846" s="79">
        <v>7896005800652</v>
      </c>
      <c r="C3846" s="80" t="s">
        <v>19</v>
      </c>
      <c r="D3846" s="80" t="s">
        <v>20</v>
      </c>
      <c r="E3846" s="80" t="s">
        <v>4041</v>
      </c>
      <c r="F3846" s="80" t="s">
        <v>5799</v>
      </c>
      <c r="G3846" s="80" t="s">
        <v>4898</v>
      </c>
      <c r="H3846" t="s">
        <v>5923</v>
      </c>
      <c r="I3846" s="50">
        <v>11.79</v>
      </c>
    </row>
    <row r="3847" spans="1:9" x14ac:dyDescent="0.2">
      <c r="A3847">
        <v>1819</v>
      </c>
      <c r="B3847" s="79">
        <v>7896005800850</v>
      </c>
      <c r="C3847" s="80" t="s">
        <v>19</v>
      </c>
      <c r="D3847" s="80" t="s">
        <v>20</v>
      </c>
      <c r="E3847" s="80" t="s">
        <v>4041</v>
      </c>
      <c r="F3847" s="80" t="s">
        <v>5799</v>
      </c>
      <c r="G3847" s="80" t="s">
        <v>4898</v>
      </c>
      <c r="H3847" t="s">
        <v>5920</v>
      </c>
      <c r="I3847" s="50">
        <v>15.86</v>
      </c>
    </row>
    <row r="3848" spans="1:9" x14ac:dyDescent="0.2">
      <c r="A3848">
        <v>369802</v>
      </c>
      <c r="B3848" s="79">
        <v>7896005808016</v>
      </c>
      <c r="C3848" s="80" t="s">
        <v>19</v>
      </c>
      <c r="D3848" s="80" t="s">
        <v>20</v>
      </c>
      <c r="E3848" s="80" t="s">
        <v>4041</v>
      </c>
      <c r="F3848" s="80" t="s">
        <v>5799</v>
      </c>
      <c r="G3848" s="80" t="s">
        <v>4898</v>
      </c>
      <c r="H3848" t="s">
        <v>5938</v>
      </c>
      <c r="I3848" s="50">
        <v>19.190000000000001</v>
      </c>
    </row>
    <row r="3849" spans="1:9" x14ac:dyDescent="0.2">
      <c r="A3849">
        <v>178609</v>
      </c>
      <c r="B3849" s="79">
        <v>7896005804513</v>
      </c>
      <c r="C3849" s="80" t="s">
        <v>19</v>
      </c>
      <c r="D3849" s="80" t="s">
        <v>20</v>
      </c>
      <c r="E3849" s="80" t="s">
        <v>4041</v>
      </c>
      <c r="F3849" s="80" t="s">
        <v>5799</v>
      </c>
      <c r="G3849" s="80" t="s">
        <v>4898</v>
      </c>
      <c r="H3849" t="s">
        <v>5934</v>
      </c>
      <c r="I3849" s="50">
        <v>5</v>
      </c>
    </row>
    <row r="3850" spans="1:9" x14ac:dyDescent="0.2">
      <c r="A3850">
        <v>181881</v>
      </c>
      <c r="B3850" s="79">
        <v>7896005804520</v>
      </c>
      <c r="C3850" s="80" t="s">
        <v>19</v>
      </c>
      <c r="D3850" s="80" t="s">
        <v>20</v>
      </c>
      <c r="E3850" s="80" t="s">
        <v>4041</v>
      </c>
      <c r="F3850" s="80" t="s">
        <v>5799</v>
      </c>
      <c r="G3850" s="80" t="s">
        <v>4898</v>
      </c>
      <c r="H3850" t="s">
        <v>5935</v>
      </c>
      <c r="I3850" s="50">
        <v>4.9000000000000004</v>
      </c>
    </row>
    <row r="3851" spans="1:9" x14ac:dyDescent="0.2">
      <c r="A3851">
        <v>197664</v>
      </c>
      <c r="B3851" s="79">
        <v>7896005804629</v>
      </c>
      <c r="C3851" s="80" t="s">
        <v>19</v>
      </c>
      <c r="D3851" s="80" t="s">
        <v>20</v>
      </c>
      <c r="E3851" s="80" t="s">
        <v>4041</v>
      </c>
      <c r="F3851" s="80" t="s">
        <v>5799</v>
      </c>
      <c r="G3851" s="80" t="s">
        <v>4898</v>
      </c>
      <c r="H3851" t="s">
        <v>5936</v>
      </c>
      <c r="I3851" s="50">
        <v>15.86</v>
      </c>
    </row>
    <row r="3852" spans="1:9" x14ac:dyDescent="0.2">
      <c r="A3852">
        <v>465566</v>
      </c>
      <c r="B3852" s="79">
        <v>7896045104352</v>
      </c>
      <c r="C3852" s="80" t="s">
        <v>19</v>
      </c>
      <c r="D3852" s="80" t="s">
        <v>20</v>
      </c>
      <c r="E3852" s="80" t="s">
        <v>4041</v>
      </c>
      <c r="F3852" s="80" t="s">
        <v>5799</v>
      </c>
      <c r="G3852" s="80" t="s">
        <v>4898</v>
      </c>
      <c r="H3852" t="s">
        <v>5940</v>
      </c>
      <c r="I3852" s="50">
        <v>15.86</v>
      </c>
    </row>
    <row r="3853" spans="1:9" x14ac:dyDescent="0.2">
      <c r="A3853">
        <v>7357</v>
      </c>
      <c r="B3853" s="79">
        <v>7896005802632</v>
      </c>
      <c r="C3853" s="80" t="s">
        <v>19</v>
      </c>
      <c r="D3853" s="80" t="s">
        <v>20</v>
      </c>
      <c r="E3853" s="80" t="s">
        <v>4041</v>
      </c>
      <c r="F3853" s="80" t="s">
        <v>5799</v>
      </c>
      <c r="G3853" s="80" t="s">
        <v>4898</v>
      </c>
      <c r="H3853" t="s">
        <v>5937</v>
      </c>
      <c r="I3853" s="50">
        <v>19.48</v>
      </c>
    </row>
    <row r="3854" spans="1:9" x14ac:dyDescent="0.2">
      <c r="A3854">
        <v>7359</v>
      </c>
      <c r="B3854" s="79">
        <v>7896005802427</v>
      </c>
      <c r="C3854" s="80" t="s">
        <v>19</v>
      </c>
      <c r="D3854" s="80" t="s">
        <v>20</v>
      </c>
      <c r="E3854" s="80" t="s">
        <v>4041</v>
      </c>
      <c r="F3854" s="80" t="s">
        <v>5799</v>
      </c>
      <c r="G3854" s="80" t="s">
        <v>4898</v>
      </c>
      <c r="H3854" t="s">
        <v>5924</v>
      </c>
      <c r="I3854" s="50">
        <v>1.82</v>
      </c>
    </row>
    <row r="3855" spans="1:9" x14ac:dyDescent="0.2">
      <c r="A3855">
        <v>7362</v>
      </c>
      <c r="B3855" s="79">
        <v>7896005802403</v>
      </c>
      <c r="C3855" s="80" t="s">
        <v>19</v>
      </c>
      <c r="D3855" s="80" t="s">
        <v>20</v>
      </c>
      <c r="E3855" s="80" t="s">
        <v>4041</v>
      </c>
      <c r="F3855" s="80" t="s">
        <v>5799</v>
      </c>
      <c r="G3855" s="80" t="s">
        <v>4898</v>
      </c>
      <c r="H3855" t="s">
        <v>5925</v>
      </c>
      <c r="I3855" s="50">
        <v>1.82</v>
      </c>
    </row>
    <row r="3856" spans="1:9" x14ac:dyDescent="0.2">
      <c r="A3856">
        <v>7364</v>
      </c>
      <c r="B3856" s="79">
        <v>7896005802397</v>
      </c>
      <c r="C3856" s="80" t="s">
        <v>19</v>
      </c>
      <c r="D3856" s="80" t="s">
        <v>20</v>
      </c>
      <c r="E3856" s="80" t="s">
        <v>4041</v>
      </c>
      <c r="F3856" s="80" t="s">
        <v>5799</v>
      </c>
      <c r="G3856" s="80" t="s">
        <v>4898</v>
      </c>
      <c r="H3856" t="s">
        <v>5926</v>
      </c>
      <c r="I3856" s="50">
        <v>1.82</v>
      </c>
    </row>
    <row r="3857" spans="1:9" x14ac:dyDescent="0.2">
      <c r="A3857">
        <v>428467</v>
      </c>
      <c r="B3857" s="79">
        <v>7896045101658</v>
      </c>
      <c r="C3857" s="80" t="s">
        <v>19</v>
      </c>
      <c r="D3857" s="80" t="s">
        <v>20</v>
      </c>
      <c r="E3857" s="80" t="s">
        <v>4041</v>
      </c>
      <c r="F3857" s="80" t="s">
        <v>5799</v>
      </c>
      <c r="G3857" s="80" t="s">
        <v>4898</v>
      </c>
      <c r="H3857" t="s">
        <v>5939</v>
      </c>
      <c r="I3857" s="50">
        <v>26.08</v>
      </c>
    </row>
    <row r="3858" spans="1:9" x14ac:dyDescent="0.2">
      <c r="A3858">
        <v>428477</v>
      </c>
      <c r="B3858" s="79">
        <v>7896045101665</v>
      </c>
      <c r="C3858" s="80" t="s">
        <v>19</v>
      </c>
      <c r="D3858" s="80" t="s">
        <v>20</v>
      </c>
      <c r="E3858" s="80" t="s">
        <v>4041</v>
      </c>
      <c r="F3858" s="80" t="s">
        <v>5799</v>
      </c>
      <c r="G3858" s="80" t="s">
        <v>4898</v>
      </c>
      <c r="H3858" t="s">
        <v>5969</v>
      </c>
      <c r="I3858" s="50">
        <v>26.08</v>
      </c>
    </row>
    <row r="3859" spans="1:9" x14ac:dyDescent="0.2">
      <c r="A3859">
        <v>9785</v>
      </c>
      <c r="B3859" s="79">
        <v>7896005800140</v>
      </c>
      <c r="C3859" s="80" t="s">
        <v>19</v>
      </c>
      <c r="D3859" s="80" t="s">
        <v>20</v>
      </c>
      <c r="E3859" s="80" t="s">
        <v>4041</v>
      </c>
      <c r="F3859" s="80" t="s">
        <v>5799</v>
      </c>
      <c r="G3859" s="80" t="s">
        <v>4898</v>
      </c>
      <c r="H3859" t="s">
        <v>5927</v>
      </c>
      <c r="I3859" s="50">
        <v>32.880000000000003</v>
      </c>
    </row>
    <row r="3860" spans="1:9" x14ac:dyDescent="0.2">
      <c r="A3860">
        <v>10363</v>
      </c>
      <c r="B3860" s="79">
        <v>7896005802892</v>
      </c>
      <c r="C3860" s="80" t="s">
        <v>19</v>
      </c>
      <c r="D3860" s="80" t="s">
        <v>20</v>
      </c>
      <c r="E3860" s="80" t="s">
        <v>4041</v>
      </c>
      <c r="F3860" s="80" t="s">
        <v>5799</v>
      </c>
      <c r="G3860" s="80" t="s">
        <v>4898</v>
      </c>
      <c r="H3860" t="s">
        <v>5929</v>
      </c>
      <c r="I3860" s="50">
        <v>15.86</v>
      </c>
    </row>
    <row r="3861" spans="1:9" x14ac:dyDescent="0.2">
      <c r="A3861">
        <v>38550</v>
      </c>
      <c r="B3861" s="79">
        <v>7896005800027</v>
      </c>
      <c r="C3861" s="80" t="s">
        <v>19</v>
      </c>
      <c r="D3861" s="80" t="s">
        <v>20</v>
      </c>
      <c r="E3861" s="80" t="s">
        <v>4041</v>
      </c>
      <c r="F3861" s="80" t="s">
        <v>5799</v>
      </c>
      <c r="G3861" s="80" t="s">
        <v>4898</v>
      </c>
      <c r="H3861" t="s">
        <v>5984</v>
      </c>
      <c r="I3861" s="50">
        <v>16.05</v>
      </c>
    </row>
    <row r="3862" spans="1:9" x14ac:dyDescent="0.2">
      <c r="A3862">
        <v>17202</v>
      </c>
      <c r="B3862" s="79">
        <v>7896005800362</v>
      </c>
      <c r="C3862" s="80" t="s">
        <v>19</v>
      </c>
      <c r="D3862" s="80" t="s">
        <v>20</v>
      </c>
      <c r="E3862" s="80" t="s">
        <v>4041</v>
      </c>
      <c r="F3862" s="80" t="s">
        <v>5799</v>
      </c>
      <c r="G3862" s="80" t="s">
        <v>4898</v>
      </c>
      <c r="H3862" t="s">
        <v>5978</v>
      </c>
      <c r="I3862" s="50">
        <v>16.05</v>
      </c>
    </row>
    <row r="3863" spans="1:9" x14ac:dyDescent="0.2">
      <c r="A3863">
        <v>17208</v>
      </c>
      <c r="B3863" s="79">
        <v>7896005801512</v>
      </c>
      <c r="C3863" s="80" t="s">
        <v>19</v>
      </c>
      <c r="D3863" s="80" t="s">
        <v>20</v>
      </c>
      <c r="E3863" s="80" t="s">
        <v>4041</v>
      </c>
      <c r="F3863" s="80" t="s">
        <v>5799</v>
      </c>
      <c r="G3863" s="80" t="s">
        <v>4898</v>
      </c>
      <c r="H3863" t="s">
        <v>5979</v>
      </c>
      <c r="I3863" s="50">
        <v>16.05</v>
      </c>
    </row>
    <row r="3864" spans="1:9" x14ac:dyDescent="0.2">
      <c r="A3864">
        <v>17212</v>
      </c>
      <c r="B3864" s="79">
        <v>7896005801819</v>
      </c>
      <c r="C3864" s="80" t="s">
        <v>19</v>
      </c>
      <c r="D3864" s="80" t="s">
        <v>20</v>
      </c>
      <c r="E3864" s="80" t="s">
        <v>4041</v>
      </c>
      <c r="F3864" s="80" t="s">
        <v>5799</v>
      </c>
      <c r="G3864" s="80" t="s">
        <v>4898</v>
      </c>
      <c r="H3864" t="s">
        <v>5980</v>
      </c>
      <c r="I3864" s="50">
        <v>16.05</v>
      </c>
    </row>
    <row r="3865" spans="1:9" x14ac:dyDescent="0.2">
      <c r="A3865">
        <v>428450</v>
      </c>
      <c r="B3865" s="79">
        <v>7896045101641</v>
      </c>
      <c r="C3865" s="80" t="s">
        <v>19</v>
      </c>
      <c r="D3865" s="80" t="s">
        <v>20</v>
      </c>
      <c r="E3865" s="80" t="s">
        <v>4041</v>
      </c>
      <c r="F3865" s="80" t="s">
        <v>5799</v>
      </c>
      <c r="G3865" s="80" t="s">
        <v>4898</v>
      </c>
      <c r="H3865" t="s">
        <v>5968</v>
      </c>
      <c r="I3865" s="50">
        <v>26.08</v>
      </c>
    </row>
    <row r="3866" spans="1:9" x14ac:dyDescent="0.2">
      <c r="A3866">
        <v>302214</v>
      </c>
      <c r="B3866" s="79">
        <v>7896224836098</v>
      </c>
      <c r="C3866" s="80" t="s">
        <v>19</v>
      </c>
      <c r="D3866" s="80" t="s">
        <v>20</v>
      </c>
      <c r="E3866" s="80" t="s">
        <v>4041</v>
      </c>
      <c r="F3866" s="80" t="s">
        <v>5799</v>
      </c>
      <c r="G3866" s="80" t="s">
        <v>4898</v>
      </c>
      <c r="H3866" t="s">
        <v>5975</v>
      </c>
      <c r="I3866" s="50">
        <v>16.16</v>
      </c>
    </row>
    <row r="3867" spans="1:9" x14ac:dyDescent="0.2">
      <c r="A3867">
        <v>26341</v>
      </c>
      <c r="B3867" s="79">
        <v>7896224803090</v>
      </c>
      <c r="C3867" s="80" t="s">
        <v>19</v>
      </c>
      <c r="D3867" s="80" t="s">
        <v>20</v>
      </c>
      <c r="E3867" s="80" t="s">
        <v>4041</v>
      </c>
      <c r="F3867" s="80" t="s">
        <v>5799</v>
      </c>
      <c r="G3867" s="80" t="s">
        <v>4898</v>
      </c>
      <c r="H3867" t="s">
        <v>5973</v>
      </c>
      <c r="I3867" s="50">
        <v>9.77</v>
      </c>
    </row>
    <row r="3868" spans="1:9" x14ac:dyDescent="0.2">
      <c r="A3868">
        <v>1901</v>
      </c>
      <c r="B3868" s="79">
        <v>7896224803106</v>
      </c>
      <c r="C3868" s="80" t="s">
        <v>19</v>
      </c>
      <c r="D3868" s="80" t="s">
        <v>20</v>
      </c>
      <c r="E3868" s="80" t="s">
        <v>4041</v>
      </c>
      <c r="F3868" s="80" t="s">
        <v>5799</v>
      </c>
      <c r="G3868" s="80" t="s">
        <v>4898</v>
      </c>
      <c r="H3868" t="s">
        <v>5972</v>
      </c>
      <c r="I3868" s="50">
        <v>4.57</v>
      </c>
    </row>
    <row r="3869" spans="1:9" x14ac:dyDescent="0.2">
      <c r="A3869">
        <v>168113</v>
      </c>
      <c r="B3869" s="79">
        <v>7896005804391</v>
      </c>
      <c r="C3869" s="80" t="s">
        <v>19</v>
      </c>
      <c r="D3869" s="80" t="s">
        <v>20</v>
      </c>
      <c r="E3869" s="80" t="s">
        <v>4041</v>
      </c>
      <c r="F3869" s="80" t="s">
        <v>5799</v>
      </c>
      <c r="G3869" s="80" t="s">
        <v>4898</v>
      </c>
      <c r="H3869" t="s">
        <v>5974</v>
      </c>
      <c r="I3869" s="50">
        <v>8.11</v>
      </c>
    </row>
    <row r="3870" spans="1:9" x14ac:dyDescent="0.2">
      <c r="A3870">
        <v>43524</v>
      </c>
      <c r="B3870" s="79">
        <v>7896490288805</v>
      </c>
      <c r="C3870" s="80" t="s">
        <v>19</v>
      </c>
      <c r="D3870" s="80" t="s">
        <v>20</v>
      </c>
      <c r="E3870" s="80" t="s">
        <v>4041</v>
      </c>
      <c r="F3870" s="80" t="s">
        <v>5799</v>
      </c>
      <c r="G3870" s="80" t="s">
        <v>4898</v>
      </c>
      <c r="H3870" t="s">
        <v>5917</v>
      </c>
      <c r="I3870" s="50">
        <v>7.98</v>
      </c>
    </row>
    <row r="3871" spans="1:9" x14ac:dyDescent="0.2">
      <c r="A3871">
        <v>16493</v>
      </c>
      <c r="B3871" s="79">
        <v>7896224817189</v>
      </c>
      <c r="C3871" s="80" t="s">
        <v>19</v>
      </c>
      <c r="D3871" s="80" t="s">
        <v>20</v>
      </c>
      <c r="E3871" s="80" t="s">
        <v>4041</v>
      </c>
      <c r="F3871" s="80" t="s">
        <v>5799</v>
      </c>
      <c r="G3871" s="80" t="s">
        <v>4898</v>
      </c>
      <c r="H3871" t="s">
        <v>5977</v>
      </c>
      <c r="I3871" s="50">
        <v>15.95</v>
      </c>
    </row>
    <row r="3872" spans="1:9" x14ac:dyDescent="0.2">
      <c r="A3872">
        <v>12364</v>
      </c>
      <c r="B3872" s="79">
        <v>7896224807098</v>
      </c>
      <c r="C3872" s="80" t="s">
        <v>19</v>
      </c>
      <c r="D3872" s="80" t="s">
        <v>20</v>
      </c>
      <c r="E3872" s="80" t="s">
        <v>4041</v>
      </c>
      <c r="F3872" s="80" t="s">
        <v>5799</v>
      </c>
      <c r="G3872" s="80" t="s">
        <v>4898</v>
      </c>
      <c r="H3872" t="s">
        <v>5976</v>
      </c>
      <c r="I3872" s="50">
        <v>15.95</v>
      </c>
    </row>
    <row r="3873" spans="1:9" x14ac:dyDescent="0.2">
      <c r="A3873">
        <v>542475</v>
      </c>
      <c r="B3873" s="79">
        <v>7896045112975</v>
      </c>
      <c r="C3873" s="80" t="s">
        <v>19</v>
      </c>
      <c r="D3873" s="80" t="s">
        <v>20</v>
      </c>
      <c r="E3873" s="80" t="s">
        <v>4041</v>
      </c>
      <c r="F3873" s="80" t="s">
        <v>5799</v>
      </c>
      <c r="G3873" s="80" t="s">
        <v>4898</v>
      </c>
      <c r="H3873" t="s">
        <v>5946</v>
      </c>
      <c r="I3873" s="50">
        <v>4.26</v>
      </c>
    </row>
    <row r="3874" spans="1:9" x14ac:dyDescent="0.2">
      <c r="A3874">
        <v>45148</v>
      </c>
      <c r="B3874" s="79">
        <v>7896224800808</v>
      </c>
      <c r="C3874" s="80" t="s">
        <v>19</v>
      </c>
      <c r="D3874" s="80" t="s">
        <v>20</v>
      </c>
      <c r="E3874" s="80" t="s">
        <v>4041</v>
      </c>
      <c r="F3874" s="80" t="s">
        <v>5799</v>
      </c>
      <c r="G3874" s="80" t="s">
        <v>4898</v>
      </c>
      <c r="H3874" t="s">
        <v>5985</v>
      </c>
      <c r="I3874" s="50">
        <v>17.940000000000001</v>
      </c>
    </row>
    <row r="3875" spans="1:9" x14ac:dyDescent="0.2">
      <c r="A3875">
        <v>76688</v>
      </c>
      <c r="B3875" s="79">
        <v>7896224800594</v>
      </c>
      <c r="C3875" s="80" t="s">
        <v>19</v>
      </c>
      <c r="D3875" s="80" t="s">
        <v>20</v>
      </c>
      <c r="E3875" s="80" t="s">
        <v>4041</v>
      </c>
      <c r="F3875" s="80" t="s">
        <v>5799</v>
      </c>
      <c r="G3875" s="80" t="s">
        <v>4898</v>
      </c>
      <c r="H3875" t="s">
        <v>5986</v>
      </c>
      <c r="I3875" s="50">
        <v>29.2</v>
      </c>
    </row>
    <row r="3876" spans="1:9" x14ac:dyDescent="0.2">
      <c r="A3876">
        <v>41264</v>
      </c>
      <c r="B3876" s="79">
        <v>7896224803069</v>
      </c>
      <c r="C3876" s="80" t="s">
        <v>19</v>
      </c>
      <c r="D3876" s="80" t="s">
        <v>20</v>
      </c>
      <c r="E3876" s="80" t="s">
        <v>4041</v>
      </c>
      <c r="F3876" s="80" t="s">
        <v>5799</v>
      </c>
      <c r="G3876" s="80" t="s">
        <v>4898</v>
      </c>
      <c r="H3876" t="s">
        <v>14259</v>
      </c>
      <c r="I3876" s="50">
        <v>5.95</v>
      </c>
    </row>
    <row r="3877" spans="1:9" x14ac:dyDescent="0.2">
      <c r="A3877">
        <v>27895</v>
      </c>
      <c r="B3877" s="79">
        <v>7896224813082</v>
      </c>
      <c r="C3877" s="80" t="s">
        <v>19</v>
      </c>
      <c r="D3877" s="80" t="s">
        <v>20</v>
      </c>
      <c r="E3877" s="80" t="s">
        <v>4041</v>
      </c>
      <c r="F3877" s="80" t="s">
        <v>5799</v>
      </c>
      <c r="G3877" s="80" t="s">
        <v>4898</v>
      </c>
      <c r="H3877" t="s">
        <v>5982</v>
      </c>
      <c r="I3877" s="50">
        <v>16.690000000000001</v>
      </c>
    </row>
    <row r="3878" spans="1:9" x14ac:dyDescent="0.2">
      <c r="A3878">
        <v>27898</v>
      </c>
      <c r="B3878" s="79">
        <v>7896224802963</v>
      </c>
      <c r="C3878" s="80" t="s">
        <v>19</v>
      </c>
      <c r="D3878" s="80" t="s">
        <v>20</v>
      </c>
      <c r="E3878" s="80" t="s">
        <v>4041</v>
      </c>
      <c r="F3878" s="80" t="s">
        <v>5799</v>
      </c>
      <c r="G3878" s="80" t="s">
        <v>4898</v>
      </c>
      <c r="H3878" t="s">
        <v>5983</v>
      </c>
      <c r="I3878" s="50">
        <v>16.28</v>
      </c>
    </row>
    <row r="3879" spans="1:9" x14ac:dyDescent="0.2">
      <c r="A3879">
        <v>19939</v>
      </c>
      <c r="B3879" s="79">
        <v>7896224814126</v>
      </c>
      <c r="C3879" s="80" t="s">
        <v>19</v>
      </c>
      <c r="D3879" s="80" t="s">
        <v>20</v>
      </c>
      <c r="E3879" s="80" t="s">
        <v>4041</v>
      </c>
      <c r="F3879" s="80" t="s">
        <v>5799</v>
      </c>
      <c r="G3879" s="80" t="s">
        <v>4898</v>
      </c>
      <c r="H3879" t="s">
        <v>5981</v>
      </c>
      <c r="I3879" s="50">
        <v>16.690000000000001</v>
      </c>
    </row>
    <row r="3880" spans="1:9" x14ac:dyDescent="0.2">
      <c r="A3880">
        <v>486050</v>
      </c>
      <c r="B3880" s="79">
        <v>7896045109067</v>
      </c>
      <c r="C3880" s="80" t="s">
        <v>19</v>
      </c>
      <c r="D3880" s="80" t="s">
        <v>20</v>
      </c>
      <c r="E3880" s="80" t="s">
        <v>4041</v>
      </c>
      <c r="F3880" s="80" t="s">
        <v>5799</v>
      </c>
      <c r="G3880" s="80" t="s">
        <v>4898</v>
      </c>
      <c r="H3880" t="s">
        <v>5987</v>
      </c>
      <c r="I3880" s="50">
        <v>15.61</v>
      </c>
    </row>
    <row r="3881" spans="1:9" x14ac:dyDescent="0.2">
      <c r="A3881">
        <v>486051</v>
      </c>
      <c r="B3881" s="79">
        <v>7896045109074</v>
      </c>
      <c r="C3881" s="80" t="s">
        <v>19</v>
      </c>
      <c r="D3881" s="80" t="s">
        <v>20</v>
      </c>
      <c r="E3881" s="80" t="s">
        <v>4041</v>
      </c>
      <c r="F3881" s="80" t="s">
        <v>5799</v>
      </c>
      <c r="G3881" s="80" t="s">
        <v>4898</v>
      </c>
      <c r="H3881" t="s">
        <v>5988</v>
      </c>
      <c r="I3881" s="50">
        <v>15.61</v>
      </c>
    </row>
    <row r="3882" spans="1:9" x14ac:dyDescent="0.2">
      <c r="A3882">
        <v>9850</v>
      </c>
      <c r="B3882" s="79">
        <v>7896224800693</v>
      </c>
      <c r="C3882" s="80" t="s">
        <v>19</v>
      </c>
      <c r="D3882" s="80" t="s">
        <v>20</v>
      </c>
      <c r="E3882" s="80" t="s">
        <v>4041</v>
      </c>
      <c r="F3882" s="80" t="s">
        <v>5799</v>
      </c>
      <c r="G3882" s="80" t="s">
        <v>4898</v>
      </c>
      <c r="H3882" t="s">
        <v>5928</v>
      </c>
      <c r="I3882" s="50">
        <v>19.649999999999999</v>
      </c>
    </row>
    <row r="3883" spans="1:9" x14ac:dyDescent="0.2">
      <c r="A3883">
        <v>501389</v>
      </c>
      <c r="B3883" s="79">
        <v>7896045109685</v>
      </c>
      <c r="C3883" s="80" t="s">
        <v>19</v>
      </c>
      <c r="D3883" s="80" t="s">
        <v>20</v>
      </c>
      <c r="E3883" s="80" t="s">
        <v>4041</v>
      </c>
      <c r="F3883" s="80" t="s">
        <v>5799</v>
      </c>
      <c r="G3883" s="80" t="s">
        <v>4898</v>
      </c>
      <c r="H3883" t="s">
        <v>5970</v>
      </c>
      <c r="I3883" s="50">
        <v>25.68</v>
      </c>
    </row>
    <row r="3884" spans="1:9" x14ac:dyDescent="0.2">
      <c r="A3884">
        <v>501392</v>
      </c>
      <c r="B3884" s="79">
        <v>7896045109661</v>
      </c>
      <c r="C3884" s="80" t="s">
        <v>19</v>
      </c>
      <c r="D3884" s="80" t="s">
        <v>20</v>
      </c>
      <c r="E3884" s="80" t="s">
        <v>4041</v>
      </c>
      <c r="F3884" s="80" t="s">
        <v>5799</v>
      </c>
      <c r="G3884" s="80" t="s">
        <v>4898</v>
      </c>
      <c r="H3884" t="s">
        <v>5971</v>
      </c>
      <c r="I3884" s="50">
        <v>25.69</v>
      </c>
    </row>
    <row r="3885" spans="1:9" x14ac:dyDescent="0.2">
      <c r="A3885">
        <v>544420</v>
      </c>
      <c r="B3885" s="79">
        <v>7896045112968</v>
      </c>
      <c r="C3885" s="80" t="s">
        <v>19</v>
      </c>
      <c r="D3885" s="80" t="s">
        <v>20</v>
      </c>
      <c r="E3885" s="80" t="s">
        <v>4041</v>
      </c>
      <c r="F3885" s="80" t="s">
        <v>5799</v>
      </c>
      <c r="G3885" s="80" t="s">
        <v>4898</v>
      </c>
      <c r="H3885" t="s">
        <v>5947</v>
      </c>
      <c r="I3885" s="50">
        <v>5.51</v>
      </c>
    </row>
    <row r="3886" spans="1:9" x14ac:dyDescent="0.2">
      <c r="A3886">
        <v>544423</v>
      </c>
      <c r="B3886" s="79">
        <v>7896045113309</v>
      </c>
      <c r="C3886" s="80" t="s">
        <v>19</v>
      </c>
      <c r="D3886" s="80" t="s">
        <v>20</v>
      </c>
      <c r="E3886" s="80" t="s">
        <v>4041</v>
      </c>
      <c r="F3886" s="80" t="s">
        <v>5799</v>
      </c>
      <c r="G3886" s="80" t="s">
        <v>4898</v>
      </c>
      <c r="H3886" t="s">
        <v>5948</v>
      </c>
      <c r="I3886" s="50">
        <v>11.01</v>
      </c>
    </row>
    <row r="3887" spans="1:9" x14ac:dyDescent="0.2">
      <c r="A3887">
        <v>8128</v>
      </c>
      <c r="B3887" s="79">
        <v>7896224800686</v>
      </c>
      <c r="C3887" s="80" t="s">
        <v>19</v>
      </c>
      <c r="D3887" s="80" t="s">
        <v>20</v>
      </c>
      <c r="E3887" s="80" t="s">
        <v>4041</v>
      </c>
      <c r="F3887" s="80" t="s">
        <v>5799</v>
      </c>
      <c r="G3887" s="80" t="s">
        <v>4898</v>
      </c>
      <c r="H3887" t="s">
        <v>14260</v>
      </c>
      <c r="I3887" s="50">
        <v>11.79</v>
      </c>
    </row>
    <row r="3888" spans="1:9" x14ac:dyDescent="0.2">
      <c r="A3888">
        <v>574169</v>
      </c>
      <c r="B3888" s="79">
        <v>7896045113279</v>
      </c>
      <c r="C3888" s="80" t="s">
        <v>19</v>
      </c>
      <c r="D3888" s="80" t="s">
        <v>20</v>
      </c>
      <c r="E3888" s="80" t="s">
        <v>4041</v>
      </c>
      <c r="F3888" s="80" t="s">
        <v>5799</v>
      </c>
      <c r="G3888" s="80" t="s">
        <v>4898</v>
      </c>
      <c r="H3888" t="s">
        <v>5949</v>
      </c>
      <c r="I3888" s="50">
        <v>13.27</v>
      </c>
    </row>
    <row r="3889" spans="1:9" x14ac:dyDescent="0.2">
      <c r="A3889">
        <v>21421</v>
      </c>
      <c r="B3889" s="79">
        <v>7896224800709</v>
      </c>
      <c r="C3889" s="80" t="s">
        <v>19</v>
      </c>
      <c r="D3889" s="80" t="s">
        <v>20</v>
      </c>
      <c r="E3889" s="80" t="s">
        <v>4041</v>
      </c>
      <c r="F3889" s="80" t="s">
        <v>5799</v>
      </c>
      <c r="G3889" s="80" t="s">
        <v>4898</v>
      </c>
      <c r="H3889" t="s">
        <v>5930</v>
      </c>
      <c r="I3889" s="50">
        <v>37.15</v>
      </c>
    </row>
    <row r="3890" spans="1:9" x14ac:dyDescent="0.2">
      <c r="A3890">
        <v>45612</v>
      </c>
      <c r="B3890" s="79">
        <v>7896224800839</v>
      </c>
      <c r="C3890" s="80" t="s">
        <v>19</v>
      </c>
      <c r="D3890" s="80" t="s">
        <v>20</v>
      </c>
      <c r="E3890" s="80" t="s">
        <v>4041</v>
      </c>
      <c r="F3890" s="80" t="s">
        <v>5799</v>
      </c>
      <c r="G3890" s="80" t="s">
        <v>4898</v>
      </c>
      <c r="H3890" t="s">
        <v>5933</v>
      </c>
      <c r="I3890" s="50">
        <v>15.37</v>
      </c>
    </row>
    <row r="3891" spans="1:9" x14ac:dyDescent="0.2">
      <c r="A3891">
        <v>43521</v>
      </c>
      <c r="B3891" s="79">
        <v>7896224800679</v>
      </c>
      <c r="C3891" s="80" t="s">
        <v>19</v>
      </c>
      <c r="D3891" s="80" t="s">
        <v>20</v>
      </c>
      <c r="E3891" s="80" t="s">
        <v>4041</v>
      </c>
      <c r="F3891" s="80" t="s">
        <v>5799</v>
      </c>
      <c r="G3891" s="80" t="s">
        <v>4898</v>
      </c>
      <c r="H3891" t="s">
        <v>5932</v>
      </c>
      <c r="I3891" s="50">
        <v>11.97</v>
      </c>
    </row>
    <row r="3892" spans="1:9" x14ac:dyDescent="0.2">
      <c r="A3892">
        <v>117961</v>
      </c>
      <c r="B3892" s="79">
        <v>7896224835787</v>
      </c>
      <c r="C3892" s="80" t="s">
        <v>19</v>
      </c>
      <c r="D3892" s="80" t="s">
        <v>20</v>
      </c>
      <c r="E3892" s="80" t="s">
        <v>4041</v>
      </c>
      <c r="F3892" s="80" t="s">
        <v>5799</v>
      </c>
      <c r="G3892" s="80" t="s">
        <v>4898</v>
      </c>
      <c r="H3892" t="s">
        <v>5913</v>
      </c>
      <c r="I3892" s="50">
        <v>3.7</v>
      </c>
    </row>
    <row r="3893" spans="1:9" x14ac:dyDescent="0.2">
      <c r="A3893">
        <v>117963</v>
      </c>
      <c r="B3893" s="79">
        <v>7896224835794</v>
      </c>
      <c r="C3893" s="80" t="s">
        <v>19</v>
      </c>
      <c r="D3893" s="80" t="s">
        <v>20</v>
      </c>
      <c r="E3893" s="80" t="s">
        <v>4041</v>
      </c>
      <c r="F3893" s="80" t="s">
        <v>5799</v>
      </c>
      <c r="G3893" s="80" t="s">
        <v>4898</v>
      </c>
      <c r="H3893" t="s">
        <v>5914</v>
      </c>
      <c r="I3893" s="50">
        <v>3.61</v>
      </c>
    </row>
    <row r="3894" spans="1:9" x14ac:dyDescent="0.2">
      <c r="A3894">
        <v>502022</v>
      </c>
      <c r="B3894" s="79">
        <v>7896045111084</v>
      </c>
      <c r="C3894" s="80" t="s">
        <v>19</v>
      </c>
      <c r="D3894" s="80" t="s">
        <v>20</v>
      </c>
      <c r="E3894" s="80" t="s">
        <v>4041</v>
      </c>
      <c r="F3894" s="80" t="s">
        <v>5799</v>
      </c>
      <c r="G3894" s="80" t="s">
        <v>4898</v>
      </c>
      <c r="H3894" t="s">
        <v>5943</v>
      </c>
      <c r="I3894" s="50">
        <v>16.399999999999999</v>
      </c>
    </row>
    <row r="3895" spans="1:9" x14ac:dyDescent="0.2">
      <c r="A3895">
        <v>482787</v>
      </c>
      <c r="B3895" s="79">
        <v>7896045108763</v>
      </c>
      <c r="C3895" s="80" t="s">
        <v>19</v>
      </c>
      <c r="D3895" s="80" t="s">
        <v>20</v>
      </c>
      <c r="E3895" s="80" t="s">
        <v>4041</v>
      </c>
      <c r="F3895" s="80" t="s">
        <v>5799</v>
      </c>
      <c r="G3895" s="80" t="s">
        <v>4898</v>
      </c>
      <c r="H3895" t="s">
        <v>5941</v>
      </c>
      <c r="I3895" s="50">
        <v>5.83</v>
      </c>
    </row>
    <row r="3896" spans="1:9" x14ac:dyDescent="0.2">
      <c r="A3896">
        <v>369819</v>
      </c>
      <c r="B3896" s="79">
        <v>7896005806845</v>
      </c>
      <c r="C3896" s="80" t="s">
        <v>19</v>
      </c>
      <c r="D3896" s="80" t="s">
        <v>20</v>
      </c>
      <c r="E3896" s="80" t="s">
        <v>4041</v>
      </c>
      <c r="F3896" s="80" t="s">
        <v>5799</v>
      </c>
      <c r="G3896" s="80" t="s">
        <v>4898</v>
      </c>
      <c r="H3896" t="s">
        <v>5960</v>
      </c>
      <c r="I3896" s="50">
        <v>19.579999999999998</v>
      </c>
    </row>
    <row r="3897" spans="1:9" x14ac:dyDescent="0.2">
      <c r="A3897">
        <v>168105</v>
      </c>
      <c r="B3897" s="79">
        <v>7896224835916</v>
      </c>
      <c r="C3897" s="80" t="s">
        <v>19</v>
      </c>
      <c r="D3897" s="80" t="s">
        <v>20</v>
      </c>
      <c r="E3897" s="80" t="s">
        <v>4041</v>
      </c>
      <c r="F3897" s="80" t="s">
        <v>5799</v>
      </c>
      <c r="G3897" s="80" t="s">
        <v>4898</v>
      </c>
      <c r="H3897" t="s">
        <v>5918</v>
      </c>
      <c r="I3897" s="50">
        <v>8.6199999999999992</v>
      </c>
    </row>
    <row r="3898" spans="1:9" x14ac:dyDescent="0.2">
      <c r="A3898">
        <v>168109</v>
      </c>
      <c r="B3898" s="79">
        <v>7896224835923</v>
      </c>
      <c r="C3898" s="80" t="s">
        <v>19</v>
      </c>
      <c r="D3898" s="80" t="s">
        <v>20</v>
      </c>
      <c r="E3898" s="80" t="s">
        <v>4041</v>
      </c>
      <c r="F3898" s="80" t="s">
        <v>5799</v>
      </c>
      <c r="G3898" s="80" t="s">
        <v>4898</v>
      </c>
      <c r="H3898" t="s">
        <v>5919</v>
      </c>
      <c r="I3898" s="50">
        <v>9.48</v>
      </c>
    </row>
    <row r="3899" spans="1:9" x14ac:dyDescent="0.2">
      <c r="A3899">
        <v>581076</v>
      </c>
      <c r="B3899" s="79">
        <v>7896045110612</v>
      </c>
      <c r="C3899" s="80" t="s">
        <v>19</v>
      </c>
      <c r="D3899" s="80" t="s">
        <v>20</v>
      </c>
      <c r="E3899" s="80" t="s">
        <v>4041</v>
      </c>
      <c r="F3899" s="80" t="s">
        <v>5799</v>
      </c>
      <c r="G3899" s="80" t="s">
        <v>4898</v>
      </c>
      <c r="H3899" t="s">
        <v>6066</v>
      </c>
      <c r="I3899" s="50">
        <v>17.37</v>
      </c>
    </row>
    <row r="3900" spans="1:9" x14ac:dyDescent="0.2">
      <c r="A3900">
        <v>522965</v>
      </c>
      <c r="B3900" s="79">
        <v>7896045103003</v>
      </c>
      <c r="C3900" s="80" t="s">
        <v>19</v>
      </c>
      <c r="D3900" s="80" t="s">
        <v>20</v>
      </c>
      <c r="E3900" s="80" t="s">
        <v>4041</v>
      </c>
      <c r="F3900" s="80" t="s">
        <v>5799</v>
      </c>
      <c r="G3900" s="80" t="s">
        <v>4898</v>
      </c>
      <c r="H3900" t="s">
        <v>5945</v>
      </c>
      <c r="I3900" s="50">
        <v>5.89</v>
      </c>
    </row>
    <row r="3901" spans="1:9" x14ac:dyDescent="0.2">
      <c r="A3901">
        <v>546477</v>
      </c>
      <c r="B3901" s="79">
        <v>7896348301441</v>
      </c>
      <c r="C3901" s="80" t="s">
        <v>19</v>
      </c>
      <c r="D3901" s="80" t="s">
        <v>20</v>
      </c>
      <c r="E3901" s="80" t="s">
        <v>4041</v>
      </c>
      <c r="F3901" s="80" t="s">
        <v>5799</v>
      </c>
      <c r="G3901" s="80" t="s">
        <v>5887</v>
      </c>
      <c r="H3901" t="s">
        <v>5911</v>
      </c>
      <c r="I3901" s="50">
        <v>26.24</v>
      </c>
    </row>
    <row r="3902" spans="1:9" x14ac:dyDescent="0.2">
      <c r="A3902">
        <v>1958</v>
      </c>
      <c r="B3902" s="79">
        <v>7891021006071</v>
      </c>
      <c r="C3902" s="80" t="s">
        <v>19</v>
      </c>
      <c r="D3902" s="80" t="s">
        <v>20</v>
      </c>
      <c r="E3902" s="80" t="s">
        <v>4041</v>
      </c>
      <c r="F3902" s="80" t="s">
        <v>5799</v>
      </c>
      <c r="G3902" s="80" t="s">
        <v>5887</v>
      </c>
      <c r="H3902" t="s">
        <v>5905</v>
      </c>
      <c r="I3902" s="50">
        <v>16.95</v>
      </c>
    </row>
    <row r="3903" spans="1:9" x14ac:dyDescent="0.2">
      <c r="A3903">
        <v>422124</v>
      </c>
      <c r="B3903" s="79">
        <v>7891021006088</v>
      </c>
      <c r="C3903" s="80" t="s">
        <v>19</v>
      </c>
      <c r="D3903" s="80" t="s">
        <v>20</v>
      </c>
      <c r="E3903" s="80" t="s">
        <v>4041</v>
      </c>
      <c r="F3903" s="80" t="s">
        <v>5799</v>
      </c>
      <c r="G3903" s="80" t="s">
        <v>5887</v>
      </c>
      <c r="H3903" t="s">
        <v>5908</v>
      </c>
      <c r="I3903" s="50">
        <v>16.13</v>
      </c>
    </row>
    <row r="3904" spans="1:9" x14ac:dyDescent="0.2">
      <c r="A3904">
        <v>540238</v>
      </c>
      <c r="B3904" s="79">
        <v>7891021006866</v>
      </c>
      <c r="C3904" s="80" t="s">
        <v>19</v>
      </c>
      <c r="D3904" s="80" t="s">
        <v>20</v>
      </c>
      <c r="E3904" s="80" t="s">
        <v>4041</v>
      </c>
      <c r="F3904" s="80" t="s">
        <v>5799</v>
      </c>
      <c r="G3904" s="80" t="s">
        <v>5887</v>
      </c>
      <c r="H3904" t="s">
        <v>5910</v>
      </c>
      <c r="I3904" s="50">
        <v>44.55</v>
      </c>
    </row>
    <row r="3905" spans="1:9" x14ac:dyDescent="0.2">
      <c r="A3905">
        <v>521137</v>
      </c>
      <c r="B3905" s="79">
        <v>7891021006095</v>
      </c>
      <c r="C3905" s="80" t="s">
        <v>19</v>
      </c>
      <c r="D3905" s="80" t="s">
        <v>20</v>
      </c>
      <c r="E3905" s="80" t="s">
        <v>4041</v>
      </c>
      <c r="F3905" s="80" t="s">
        <v>5799</v>
      </c>
      <c r="G3905" s="80" t="s">
        <v>5887</v>
      </c>
      <c r="H3905" t="s">
        <v>5909</v>
      </c>
      <c r="I3905" s="50">
        <v>16.13</v>
      </c>
    </row>
    <row r="3906" spans="1:9" x14ac:dyDescent="0.2">
      <c r="A3906">
        <v>134274</v>
      </c>
      <c r="B3906" s="79">
        <v>7891021006927</v>
      </c>
      <c r="C3906" s="80" t="s">
        <v>19</v>
      </c>
      <c r="D3906" s="80" t="s">
        <v>20</v>
      </c>
      <c r="E3906" s="80" t="s">
        <v>4041</v>
      </c>
      <c r="F3906" s="80" t="s">
        <v>5799</v>
      </c>
      <c r="G3906" s="80" t="s">
        <v>5887</v>
      </c>
      <c r="H3906" t="s">
        <v>5907</v>
      </c>
      <c r="I3906" s="50">
        <v>18.559999999999999</v>
      </c>
    </row>
    <row r="3907" spans="1:9" x14ac:dyDescent="0.2">
      <c r="A3907">
        <v>77276</v>
      </c>
      <c r="B3907" s="79">
        <v>7891021006309</v>
      </c>
      <c r="C3907" s="80" t="s">
        <v>19</v>
      </c>
      <c r="D3907" s="80" t="s">
        <v>20</v>
      </c>
      <c r="E3907" s="80" t="s">
        <v>4041</v>
      </c>
      <c r="F3907" s="80" t="s">
        <v>5799</v>
      </c>
      <c r="G3907" s="80" t="s">
        <v>5887</v>
      </c>
      <c r="H3907" t="s">
        <v>5906</v>
      </c>
      <c r="I3907" s="50">
        <v>27.26</v>
      </c>
    </row>
    <row r="3908" spans="1:9" x14ac:dyDescent="0.2">
      <c r="A3908">
        <v>540240</v>
      </c>
      <c r="B3908" s="79">
        <v>7896348301496</v>
      </c>
      <c r="C3908" s="80" t="s">
        <v>19</v>
      </c>
      <c r="D3908" s="80" t="s">
        <v>20</v>
      </c>
      <c r="E3908" s="80" t="s">
        <v>4041</v>
      </c>
      <c r="F3908" s="80" t="s">
        <v>5799</v>
      </c>
      <c r="G3908" s="80" t="s">
        <v>5887</v>
      </c>
      <c r="H3908" t="s">
        <v>5896</v>
      </c>
      <c r="I3908" s="50">
        <v>13.3</v>
      </c>
    </row>
    <row r="3909" spans="1:9" x14ac:dyDescent="0.2">
      <c r="A3909">
        <v>23957</v>
      </c>
      <c r="B3909" s="79">
        <v>7891021007078</v>
      </c>
      <c r="C3909" s="80" t="s">
        <v>19</v>
      </c>
      <c r="D3909" s="80" t="s">
        <v>20</v>
      </c>
      <c r="E3909" s="80" t="s">
        <v>4041</v>
      </c>
      <c r="F3909" s="80" t="s">
        <v>5799</v>
      </c>
      <c r="G3909" s="80" t="s">
        <v>5887</v>
      </c>
      <c r="H3909" t="s">
        <v>5892</v>
      </c>
      <c r="I3909" s="50">
        <v>13.52</v>
      </c>
    </row>
    <row r="3910" spans="1:9" x14ac:dyDescent="0.2">
      <c r="A3910">
        <v>474720</v>
      </c>
      <c r="B3910" s="79">
        <v>7896348300895</v>
      </c>
      <c r="C3910" s="80" t="s">
        <v>19</v>
      </c>
      <c r="D3910" s="80" t="s">
        <v>20</v>
      </c>
      <c r="E3910" s="80" t="s">
        <v>4041</v>
      </c>
      <c r="F3910" s="80" t="s">
        <v>5799</v>
      </c>
      <c r="G3910" s="80" t="s">
        <v>5887</v>
      </c>
      <c r="H3910" t="s">
        <v>5893</v>
      </c>
      <c r="I3910" s="50">
        <v>6.02</v>
      </c>
    </row>
    <row r="3911" spans="1:9" x14ac:dyDescent="0.2">
      <c r="A3911">
        <v>474722</v>
      </c>
      <c r="B3911" s="79">
        <v>7896348300918</v>
      </c>
      <c r="C3911" s="80" t="s">
        <v>19</v>
      </c>
      <c r="D3911" s="80" t="s">
        <v>20</v>
      </c>
      <c r="E3911" s="80" t="s">
        <v>4041</v>
      </c>
      <c r="F3911" s="80" t="s">
        <v>5799</v>
      </c>
      <c r="G3911" s="80" t="s">
        <v>5887</v>
      </c>
      <c r="H3911" t="s">
        <v>5894</v>
      </c>
      <c r="I3911" s="50">
        <v>9.94</v>
      </c>
    </row>
    <row r="3912" spans="1:9" x14ac:dyDescent="0.2">
      <c r="A3912">
        <v>474723</v>
      </c>
      <c r="B3912" s="79">
        <v>7896348300901</v>
      </c>
      <c r="C3912" s="80" t="s">
        <v>19</v>
      </c>
      <c r="D3912" s="80" t="s">
        <v>20</v>
      </c>
      <c r="E3912" s="80" t="s">
        <v>4041</v>
      </c>
      <c r="F3912" s="80" t="s">
        <v>5799</v>
      </c>
      <c r="G3912" s="80" t="s">
        <v>5887</v>
      </c>
      <c r="H3912" t="s">
        <v>5895</v>
      </c>
      <c r="I3912" s="50">
        <v>6.02</v>
      </c>
    </row>
    <row r="3913" spans="1:9" x14ac:dyDescent="0.2">
      <c r="A3913">
        <v>134262</v>
      </c>
      <c r="B3913" s="79">
        <v>7891021001885</v>
      </c>
      <c r="C3913" s="80" t="s">
        <v>19</v>
      </c>
      <c r="D3913" s="80" t="s">
        <v>20</v>
      </c>
      <c r="E3913" s="80" t="s">
        <v>4041</v>
      </c>
      <c r="F3913" s="80" t="s">
        <v>5799</v>
      </c>
      <c r="G3913" s="80" t="s">
        <v>5887</v>
      </c>
      <c r="H3913" t="s">
        <v>5888</v>
      </c>
      <c r="I3913" s="50">
        <v>3.84</v>
      </c>
    </row>
    <row r="3914" spans="1:9" x14ac:dyDescent="0.2">
      <c r="A3914">
        <v>134266</v>
      </c>
      <c r="B3914" s="79">
        <v>7891021001946</v>
      </c>
      <c r="C3914" s="80" t="s">
        <v>19</v>
      </c>
      <c r="D3914" s="80" t="s">
        <v>20</v>
      </c>
      <c r="E3914" s="80" t="s">
        <v>4041</v>
      </c>
      <c r="F3914" s="80" t="s">
        <v>5799</v>
      </c>
      <c r="G3914" s="80" t="s">
        <v>5887</v>
      </c>
      <c r="H3914" t="s">
        <v>5889</v>
      </c>
      <c r="I3914" s="50">
        <v>4.12</v>
      </c>
    </row>
    <row r="3915" spans="1:9" x14ac:dyDescent="0.2">
      <c r="A3915">
        <v>540241</v>
      </c>
      <c r="B3915" s="79">
        <v>7896348301076</v>
      </c>
      <c r="C3915" s="80" t="s">
        <v>19</v>
      </c>
      <c r="D3915" s="80" t="s">
        <v>20</v>
      </c>
      <c r="E3915" s="80" t="s">
        <v>4041</v>
      </c>
      <c r="F3915" s="80" t="s">
        <v>5799</v>
      </c>
      <c r="G3915" s="80" t="s">
        <v>5887</v>
      </c>
      <c r="H3915" t="s">
        <v>5898</v>
      </c>
      <c r="I3915" s="50">
        <v>26.21</v>
      </c>
    </row>
    <row r="3916" spans="1:9" x14ac:dyDescent="0.2">
      <c r="A3916">
        <v>540243</v>
      </c>
      <c r="B3916" s="79">
        <v>7896348301106</v>
      </c>
      <c r="C3916" s="80" t="s">
        <v>19</v>
      </c>
      <c r="D3916" s="80" t="s">
        <v>20</v>
      </c>
      <c r="E3916" s="80" t="s">
        <v>4041</v>
      </c>
      <c r="F3916" s="80" t="s">
        <v>5799</v>
      </c>
      <c r="G3916" s="80" t="s">
        <v>5887</v>
      </c>
      <c r="H3916" t="s">
        <v>5899</v>
      </c>
      <c r="I3916" s="50">
        <v>26.82</v>
      </c>
    </row>
    <row r="3917" spans="1:9" x14ac:dyDescent="0.2">
      <c r="A3917">
        <v>540246</v>
      </c>
      <c r="B3917" s="79">
        <v>7896348301083</v>
      </c>
      <c r="C3917" s="80" t="s">
        <v>19</v>
      </c>
      <c r="D3917" s="80" t="s">
        <v>20</v>
      </c>
      <c r="E3917" s="80" t="s">
        <v>4041</v>
      </c>
      <c r="F3917" s="80" t="s">
        <v>5799</v>
      </c>
      <c r="G3917" s="80" t="s">
        <v>5887</v>
      </c>
      <c r="H3917" t="s">
        <v>5900</v>
      </c>
      <c r="I3917" s="50">
        <v>26.21</v>
      </c>
    </row>
    <row r="3918" spans="1:9" x14ac:dyDescent="0.2">
      <c r="A3918">
        <v>540247</v>
      </c>
      <c r="B3918" s="79">
        <v>7896348301069</v>
      </c>
      <c r="C3918" s="80" t="s">
        <v>19</v>
      </c>
      <c r="D3918" s="80" t="s">
        <v>20</v>
      </c>
      <c r="E3918" s="80" t="s">
        <v>4041</v>
      </c>
      <c r="F3918" s="80" t="s">
        <v>5799</v>
      </c>
      <c r="G3918" s="80" t="s">
        <v>5887</v>
      </c>
      <c r="H3918" t="s">
        <v>5901</v>
      </c>
      <c r="I3918" s="50">
        <v>26.82</v>
      </c>
    </row>
    <row r="3919" spans="1:9" x14ac:dyDescent="0.2">
      <c r="A3919">
        <v>202498</v>
      </c>
      <c r="B3919" s="79">
        <v>7891021000949</v>
      </c>
      <c r="C3919" s="80" t="s">
        <v>19</v>
      </c>
      <c r="D3919" s="80" t="s">
        <v>20</v>
      </c>
      <c r="E3919" s="80" t="s">
        <v>4041</v>
      </c>
      <c r="F3919" s="80" t="s">
        <v>5799</v>
      </c>
      <c r="G3919" s="80" t="s">
        <v>5887</v>
      </c>
      <c r="H3919" t="s">
        <v>5891</v>
      </c>
      <c r="I3919" s="50">
        <v>9.9600000000000009</v>
      </c>
    </row>
    <row r="3920" spans="1:9" x14ac:dyDescent="0.2">
      <c r="A3920">
        <v>133914</v>
      </c>
      <c r="B3920" s="79">
        <v>7891021000925</v>
      </c>
      <c r="C3920" s="80" t="s">
        <v>19</v>
      </c>
      <c r="D3920" s="80" t="s">
        <v>20</v>
      </c>
      <c r="E3920" s="80" t="s">
        <v>4041</v>
      </c>
      <c r="F3920" s="80" t="s">
        <v>5799</v>
      </c>
      <c r="G3920" s="80" t="s">
        <v>5887</v>
      </c>
      <c r="H3920" t="s">
        <v>5890</v>
      </c>
      <c r="I3920" s="50">
        <v>9.15</v>
      </c>
    </row>
    <row r="3921" spans="1:9" x14ac:dyDescent="0.2">
      <c r="A3921">
        <v>352747</v>
      </c>
      <c r="B3921" s="79">
        <v>7891021005562</v>
      </c>
      <c r="C3921" s="80" t="s">
        <v>19</v>
      </c>
      <c r="D3921" s="80" t="s">
        <v>20</v>
      </c>
      <c r="E3921" s="80" t="s">
        <v>4041</v>
      </c>
      <c r="F3921" s="80" t="s">
        <v>5799</v>
      </c>
      <c r="G3921" s="80" t="s">
        <v>5887</v>
      </c>
      <c r="H3921" t="s">
        <v>5902</v>
      </c>
      <c r="I3921" s="50">
        <v>26.2</v>
      </c>
    </row>
    <row r="3922" spans="1:9" x14ac:dyDescent="0.2">
      <c r="A3922">
        <v>352750</v>
      </c>
      <c r="B3922" s="79">
        <v>7891021005586</v>
      </c>
      <c r="C3922" s="80" t="s">
        <v>19</v>
      </c>
      <c r="D3922" s="80" t="s">
        <v>20</v>
      </c>
      <c r="E3922" s="80" t="s">
        <v>4041</v>
      </c>
      <c r="F3922" s="80" t="s">
        <v>5799</v>
      </c>
      <c r="G3922" s="80" t="s">
        <v>5887</v>
      </c>
      <c r="H3922" t="s">
        <v>5903</v>
      </c>
      <c r="I3922" s="50">
        <v>26.22</v>
      </c>
    </row>
    <row r="3923" spans="1:9" x14ac:dyDescent="0.2">
      <c r="A3923">
        <v>352751</v>
      </c>
      <c r="B3923" s="79">
        <v>7891021005609</v>
      </c>
      <c r="C3923" s="80" t="s">
        <v>19</v>
      </c>
      <c r="D3923" s="80" t="s">
        <v>20</v>
      </c>
      <c r="E3923" s="80" t="s">
        <v>4041</v>
      </c>
      <c r="F3923" s="80" t="s">
        <v>5799</v>
      </c>
      <c r="G3923" s="80" t="s">
        <v>5887</v>
      </c>
      <c r="H3923" t="s">
        <v>5904</v>
      </c>
      <c r="I3923" s="50">
        <v>26.24</v>
      </c>
    </row>
    <row r="3924" spans="1:9" x14ac:dyDescent="0.2">
      <c r="A3924">
        <v>581838</v>
      </c>
      <c r="B3924" s="79">
        <v>7896035733319</v>
      </c>
      <c r="C3924" s="80" t="s">
        <v>19</v>
      </c>
      <c r="D3924" s="80" t="s">
        <v>20</v>
      </c>
      <c r="E3924" s="80" t="s">
        <v>4041</v>
      </c>
      <c r="F3924" s="80" t="s">
        <v>5799</v>
      </c>
      <c r="G3924" s="80" t="s">
        <v>5887</v>
      </c>
      <c r="H3924" t="s">
        <v>5912</v>
      </c>
      <c r="I3924" s="50">
        <v>14.63</v>
      </c>
    </row>
    <row r="3925" spans="1:9" x14ac:dyDescent="0.2">
      <c r="A3925">
        <v>581839</v>
      </c>
      <c r="B3925" s="79">
        <v>7896348301007</v>
      </c>
      <c r="C3925" s="80" t="s">
        <v>19</v>
      </c>
      <c r="D3925" s="80" t="s">
        <v>20</v>
      </c>
      <c r="E3925" s="80" t="s">
        <v>4041</v>
      </c>
      <c r="F3925" s="80" t="s">
        <v>5799</v>
      </c>
      <c r="G3925" s="80" t="s">
        <v>5887</v>
      </c>
      <c r="H3925" t="s">
        <v>5897</v>
      </c>
      <c r="I3925" s="50">
        <v>4.5</v>
      </c>
    </row>
    <row r="3926" spans="1:9" x14ac:dyDescent="0.2">
      <c r="A3926">
        <v>179031</v>
      </c>
      <c r="B3926" s="79">
        <v>7898080640772</v>
      </c>
      <c r="C3926" s="80" t="s">
        <v>19</v>
      </c>
      <c r="D3926" s="80" t="s">
        <v>20</v>
      </c>
      <c r="E3926" s="80" t="s">
        <v>4041</v>
      </c>
      <c r="F3926" s="80" t="s">
        <v>5799</v>
      </c>
      <c r="G3926" s="80" t="s">
        <v>6061</v>
      </c>
      <c r="H3926" t="s">
        <v>6063</v>
      </c>
      <c r="I3926" s="50">
        <v>3.33</v>
      </c>
    </row>
    <row r="3927" spans="1:9" x14ac:dyDescent="0.2">
      <c r="A3927">
        <v>179035</v>
      </c>
      <c r="B3927" s="79">
        <v>7898080640833</v>
      </c>
      <c r="C3927" s="80" t="s">
        <v>19</v>
      </c>
      <c r="D3927" s="80" t="s">
        <v>20</v>
      </c>
      <c r="E3927" s="80" t="s">
        <v>4041</v>
      </c>
      <c r="F3927" s="80" t="s">
        <v>5799</v>
      </c>
      <c r="G3927" s="80" t="s">
        <v>6061</v>
      </c>
      <c r="H3927" t="s">
        <v>14261</v>
      </c>
      <c r="I3927" s="50">
        <v>7.69</v>
      </c>
    </row>
    <row r="3928" spans="1:9" x14ac:dyDescent="0.2">
      <c r="A3928">
        <v>130012</v>
      </c>
      <c r="B3928" s="79">
        <v>7898080640673</v>
      </c>
      <c r="C3928" s="80" t="s">
        <v>19</v>
      </c>
      <c r="D3928" s="80" t="s">
        <v>20</v>
      </c>
      <c r="E3928" s="80" t="s">
        <v>4041</v>
      </c>
      <c r="F3928" s="80" t="s">
        <v>5799</v>
      </c>
      <c r="G3928" s="80" t="s">
        <v>6061</v>
      </c>
      <c r="H3928" t="s">
        <v>6062</v>
      </c>
      <c r="I3928" s="50">
        <v>6.44</v>
      </c>
    </row>
    <row r="3929" spans="1:9" x14ac:dyDescent="0.2">
      <c r="A3929">
        <v>193714</v>
      </c>
      <c r="B3929" s="79">
        <v>7898080640956</v>
      </c>
      <c r="C3929" s="80" t="s">
        <v>19</v>
      </c>
      <c r="D3929" s="80" t="s">
        <v>20</v>
      </c>
      <c r="E3929" s="80" t="s">
        <v>4041</v>
      </c>
      <c r="F3929" s="80" t="s">
        <v>5799</v>
      </c>
      <c r="G3929" s="80" t="s">
        <v>6061</v>
      </c>
      <c r="H3929" t="s">
        <v>6064</v>
      </c>
      <c r="I3929" s="50">
        <v>11</v>
      </c>
    </row>
    <row r="3930" spans="1:9" x14ac:dyDescent="0.2">
      <c r="A3930">
        <v>230191</v>
      </c>
      <c r="B3930" s="79">
        <v>7898080640963</v>
      </c>
      <c r="C3930" s="80" t="s">
        <v>19</v>
      </c>
      <c r="D3930" s="80" t="s">
        <v>20</v>
      </c>
      <c r="E3930" s="80" t="s">
        <v>4041</v>
      </c>
      <c r="F3930" s="80" t="s">
        <v>5799</v>
      </c>
      <c r="G3930" s="80" t="s">
        <v>6061</v>
      </c>
      <c r="H3930" t="s">
        <v>14262</v>
      </c>
      <c r="I3930" s="50">
        <v>8.6999999999999993</v>
      </c>
    </row>
    <row r="3931" spans="1:9" x14ac:dyDescent="0.2">
      <c r="A3931">
        <v>202110</v>
      </c>
      <c r="B3931" s="79">
        <v>7898080640840</v>
      </c>
      <c r="C3931" s="80" t="s">
        <v>19</v>
      </c>
      <c r="D3931" s="80" t="s">
        <v>20</v>
      </c>
      <c r="E3931" s="80" t="s">
        <v>4041</v>
      </c>
      <c r="F3931" s="80" t="s">
        <v>5799</v>
      </c>
      <c r="G3931" s="80" t="s">
        <v>6061</v>
      </c>
      <c r="H3931" t="s">
        <v>6065</v>
      </c>
      <c r="I3931" s="50">
        <v>14.74</v>
      </c>
    </row>
    <row r="3932" spans="1:9" x14ac:dyDescent="0.2">
      <c r="A3932">
        <v>482689</v>
      </c>
      <c r="B3932" s="79">
        <v>7898080642806</v>
      </c>
      <c r="C3932" s="80" t="s">
        <v>19</v>
      </c>
      <c r="D3932" s="80" t="s">
        <v>20</v>
      </c>
      <c r="E3932" s="80" t="s">
        <v>4041</v>
      </c>
      <c r="F3932" s="80" t="s">
        <v>5799</v>
      </c>
      <c r="G3932" s="80" t="s">
        <v>6061</v>
      </c>
      <c r="H3932" t="s">
        <v>14263</v>
      </c>
      <c r="I3932" s="50">
        <v>3.15</v>
      </c>
    </row>
    <row r="3933" spans="1:9" x14ac:dyDescent="0.2">
      <c r="A3933">
        <v>482690</v>
      </c>
      <c r="B3933" s="79">
        <v>7898080642936</v>
      </c>
      <c r="C3933" s="80" t="s">
        <v>19</v>
      </c>
      <c r="D3933" s="80" t="s">
        <v>20</v>
      </c>
      <c r="E3933" s="80" t="s">
        <v>4041</v>
      </c>
      <c r="F3933" s="80" t="s">
        <v>5799</v>
      </c>
      <c r="G3933" s="80" t="s">
        <v>6061</v>
      </c>
      <c r="H3933" t="s">
        <v>14264</v>
      </c>
      <c r="I3933" s="50">
        <v>3.09</v>
      </c>
    </row>
    <row r="3934" spans="1:9" x14ac:dyDescent="0.2">
      <c r="A3934">
        <v>84141</v>
      </c>
      <c r="B3934" s="79">
        <v>7896004003870</v>
      </c>
      <c r="C3934" s="80" t="s">
        <v>19</v>
      </c>
      <c r="D3934" s="80" t="s">
        <v>20</v>
      </c>
      <c r="E3934" s="80" t="s">
        <v>4041</v>
      </c>
      <c r="F3934" s="80" t="s">
        <v>5799</v>
      </c>
      <c r="G3934" s="80" t="s">
        <v>4291</v>
      </c>
      <c r="H3934" t="s">
        <v>5989</v>
      </c>
      <c r="I3934" s="50">
        <v>5.05</v>
      </c>
    </row>
    <row r="3935" spans="1:9" x14ac:dyDescent="0.2">
      <c r="A3935">
        <v>508612</v>
      </c>
      <c r="B3935" s="79">
        <v>7896004007632</v>
      </c>
      <c r="C3935" s="80" t="s">
        <v>19</v>
      </c>
      <c r="D3935" s="80" t="s">
        <v>20</v>
      </c>
      <c r="E3935" s="80" t="s">
        <v>4041</v>
      </c>
      <c r="F3935" s="80" t="s">
        <v>5799</v>
      </c>
      <c r="G3935" s="80" t="s">
        <v>4291</v>
      </c>
      <c r="H3935" t="s">
        <v>5995</v>
      </c>
      <c r="I3935" s="50">
        <v>2.9</v>
      </c>
    </row>
    <row r="3936" spans="1:9" x14ac:dyDescent="0.2">
      <c r="A3936">
        <v>459805</v>
      </c>
      <c r="B3936" s="79">
        <v>7896004007205</v>
      </c>
      <c r="C3936" s="80" t="s">
        <v>19</v>
      </c>
      <c r="D3936" s="80" t="s">
        <v>20</v>
      </c>
      <c r="E3936" s="80" t="s">
        <v>4041</v>
      </c>
      <c r="F3936" s="80" t="s">
        <v>5799</v>
      </c>
      <c r="G3936" s="80" t="s">
        <v>4291</v>
      </c>
      <c r="H3936" t="s">
        <v>14265</v>
      </c>
      <c r="I3936" s="50">
        <v>7.11</v>
      </c>
    </row>
    <row r="3937" spans="1:9" x14ac:dyDescent="0.2">
      <c r="A3937">
        <v>459798</v>
      </c>
      <c r="B3937" s="79">
        <v>7896004007380</v>
      </c>
      <c r="C3937" s="80" t="s">
        <v>19</v>
      </c>
      <c r="D3937" s="80" t="s">
        <v>20</v>
      </c>
      <c r="E3937" s="80" t="s">
        <v>4041</v>
      </c>
      <c r="F3937" s="80" t="s">
        <v>5799</v>
      </c>
      <c r="G3937" s="80" t="s">
        <v>4291</v>
      </c>
      <c r="H3937" t="s">
        <v>5993</v>
      </c>
      <c r="I3937" s="50">
        <v>6.67</v>
      </c>
    </row>
    <row r="3938" spans="1:9" x14ac:dyDescent="0.2">
      <c r="A3938">
        <v>508607</v>
      </c>
      <c r="B3938" s="79">
        <v>7896004007649</v>
      </c>
      <c r="C3938" s="80" t="s">
        <v>19</v>
      </c>
      <c r="D3938" s="80" t="s">
        <v>20</v>
      </c>
      <c r="E3938" s="80" t="s">
        <v>4041</v>
      </c>
      <c r="F3938" s="80" t="s">
        <v>5799</v>
      </c>
      <c r="G3938" s="80" t="s">
        <v>4291</v>
      </c>
      <c r="H3938" t="s">
        <v>14266</v>
      </c>
      <c r="I3938" s="50">
        <v>2.61</v>
      </c>
    </row>
    <row r="3939" spans="1:9" x14ac:dyDescent="0.2">
      <c r="A3939">
        <v>571183</v>
      </c>
      <c r="B3939" s="79">
        <v>7896004010953</v>
      </c>
      <c r="C3939" s="80" t="s">
        <v>19</v>
      </c>
      <c r="D3939" s="80" t="s">
        <v>20</v>
      </c>
      <c r="E3939" s="80" t="s">
        <v>4041</v>
      </c>
      <c r="F3939" s="80" t="s">
        <v>5799</v>
      </c>
      <c r="G3939" s="80" t="s">
        <v>4291</v>
      </c>
      <c r="H3939" t="s">
        <v>5998</v>
      </c>
      <c r="I3939" s="50">
        <v>2.97</v>
      </c>
    </row>
    <row r="3940" spans="1:9" x14ac:dyDescent="0.2">
      <c r="A3940">
        <v>571190</v>
      </c>
      <c r="B3940" s="79">
        <v>7896004010977</v>
      </c>
      <c r="C3940" s="80" t="s">
        <v>19</v>
      </c>
      <c r="D3940" s="80" t="s">
        <v>20</v>
      </c>
      <c r="E3940" s="80" t="s">
        <v>4041</v>
      </c>
      <c r="F3940" s="80" t="s">
        <v>5799</v>
      </c>
      <c r="G3940" s="80" t="s">
        <v>4291</v>
      </c>
      <c r="H3940" t="s">
        <v>5999</v>
      </c>
      <c r="I3940" s="50">
        <v>3.08</v>
      </c>
    </row>
    <row r="3941" spans="1:9" x14ac:dyDescent="0.2">
      <c r="A3941">
        <v>571212</v>
      </c>
      <c r="B3941" s="79">
        <v>7896004010960</v>
      </c>
      <c r="C3941" s="80" t="s">
        <v>19</v>
      </c>
      <c r="D3941" s="80" t="s">
        <v>20</v>
      </c>
      <c r="E3941" s="80" t="s">
        <v>4041</v>
      </c>
      <c r="F3941" s="80" t="s">
        <v>5799</v>
      </c>
      <c r="G3941" s="80" t="s">
        <v>4291</v>
      </c>
      <c r="H3941" t="s">
        <v>6001</v>
      </c>
      <c r="I3941" s="50">
        <v>13.18</v>
      </c>
    </row>
    <row r="3942" spans="1:9" x14ac:dyDescent="0.2">
      <c r="A3942">
        <v>571218</v>
      </c>
      <c r="B3942" s="79">
        <v>7896004010939</v>
      </c>
      <c r="C3942" s="80" t="s">
        <v>19</v>
      </c>
      <c r="D3942" s="80" t="s">
        <v>20</v>
      </c>
      <c r="E3942" s="80" t="s">
        <v>4041</v>
      </c>
      <c r="F3942" s="80" t="s">
        <v>5799</v>
      </c>
      <c r="G3942" s="80" t="s">
        <v>4291</v>
      </c>
      <c r="H3942" t="s">
        <v>6002</v>
      </c>
      <c r="I3942" s="50">
        <v>17.09</v>
      </c>
    </row>
    <row r="3943" spans="1:9" x14ac:dyDescent="0.2">
      <c r="A3943">
        <v>428217</v>
      </c>
      <c r="B3943" s="79">
        <v>7896004006833</v>
      </c>
      <c r="C3943" s="80" t="s">
        <v>19</v>
      </c>
      <c r="D3943" s="80" t="s">
        <v>20</v>
      </c>
      <c r="E3943" s="80" t="s">
        <v>4041</v>
      </c>
      <c r="F3943" s="80" t="s">
        <v>5799</v>
      </c>
      <c r="G3943" s="80" t="s">
        <v>4291</v>
      </c>
      <c r="H3943" t="s">
        <v>5992</v>
      </c>
      <c r="I3943" s="50">
        <v>10.08</v>
      </c>
    </row>
    <row r="3944" spans="1:9" x14ac:dyDescent="0.2">
      <c r="A3944">
        <v>271074</v>
      </c>
      <c r="B3944" s="79">
        <v>7896004004549</v>
      </c>
      <c r="C3944" s="80" t="s">
        <v>19</v>
      </c>
      <c r="D3944" s="80" t="s">
        <v>20</v>
      </c>
      <c r="E3944" s="80" t="s">
        <v>4041</v>
      </c>
      <c r="F3944" s="80" t="s">
        <v>5799</v>
      </c>
      <c r="G3944" s="80" t="s">
        <v>4291</v>
      </c>
      <c r="H3944" t="s">
        <v>14267</v>
      </c>
      <c r="I3944" s="50">
        <v>15</v>
      </c>
    </row>
    <row r="3945" spans="1:9" x14ac:dyDescent="0.2">
      <c r="A3945">
        <v>252813</v>
      </c>
      <c r="B3945" s="79">
        <v>7896004004679</v>
      </c>
      <c r="C3945" s="80" t="s">
        <v>19</v>
      </c>
      <c r="D3945" s="80" t="s">
        <v>20</v>
      </c>
      <c r="E3945" s="80" t="s">
        <v>4041</v>
      </c>
      <c r="F3945" s="80" t="s">
        <v>5799</v>
      </c>
      <c r="G3945" s="80" t="s">
        <v>4291</v>
      </c>
      <c r="H3945" t="s">
        <v>5990</v>
      </c>
      <c r="I3945" s="50">
        <v>11.29</v>
      </c>
    </row>
    <row r="3946" spans="1:9" x14ac:dyDescent="0.2">
      <c r="A3946">
        <v>252815</v>
      </c>
      <c r="B3946" s="79">
        <v>7896004002767</v>
      </c>
      <c r="C3946" s="80" t="s">
        <v>19</v>
      </c>
      <c r="D3946" s="80" t="s">
        <v>20</v>
      </c>
      <c r="E3946" s="80" t="s">
        <v>4041</v>
      </c>
      <c r="F3946" s="80" t="s">
        <v>5799</v>
      </c>
      <c r="G3946" s="80" t="s">
        <v>4291</v>
      </c>
      <c r="H3946" t="s">
        <v>5991</v>
      </c>
      <c r="I3946" s="50">
        <v>14.73</v>
      </c>
    </row>
    <row r="3947" spans="1:9" x14ac:dyDescent="0.2">
      <c r="A3947">
        <v>459802</v>
      </c>
      <c r="B3947" s="79">
        <v>7896004007427</v>
      </c>
      <c r="C3947" s="80" t="s">
        <v>19</v>
      </c>
      <c r="D3947" s="80" t="s">
        <v>20</v>
      </c>
      <c r="E3947" s="80" t="s">
        <v>4041</v>
      </c>
      <c r="F3947" s="80" t="s">
        <v>5799</v>
      </c>
      <c r="G3947" s="80" t="s">
        <v>4291</v>
      </c>
      <c r="H3947" t="s">
        <v>5994</v>
      </c>
      <c r="I3947" s="50">
        <v>7.18</v>
      </c>
    </row>
    <row r="3948" spans="1:9" x14ac:dyDescent="0.2">
      <c r="A3948">
        <v>4085</v>
      </c>
      <c r="B3948" s="79">
        <v>7896004000534</v>
      </c>
      <c r="C3948" s="80" t="s">
        <v>19</v>
      </c>
      <c r="D3948" s="80" t="s">
        <v>20</v>
      </c>
      <c r="E3948" s="80" t="s">
        <v>4041</v>
      </c>
      <c r="F3948" s="80" t="s">
        <v>5799</v>
      </c>
      <c r="G3948" s="80" t="s">
        <v>4291</v>
      </c>
      <c r="H3948" t="s">
        <v>14268</v>
      </c>
      <c r="I3948" s="50">
        <v>6.43</v>
      </c>
    </row>
    <row r="3949" spans="1:9" x14ac:dyDescent="0.2">
      <c r="A3949">
        <v>508610</v>
      </c>
      <c r="B3949" s="79">
        <v>7896004007656</v>
      </c>
      <c r="C3949" s="80" t="s">
        <v>19</v>
      </c>
      <c r="D3949" s="80" t="s">
        <v>20</v>
      </c>
      <c r="E3949" s="80" t="s">
        <v>4041</v>
      </c>
      <c r="F3949" s="80" t="s">
        <v>5799</v>
      </c>
      <c r="G3949" s="80" t="s">
        <v>4291</v>
      </c>
      <c r="H3949" t="s">
        <v>14269</v>
      </c>
      <c r="I3949" s="50">
        <v>4.9000000000000004</v>
      </c>
    </row>
    <row r="3950" spans="1:9" x14ac:dyDescent="0.2">
      <c r="A3950">
        <v>544583</v>
      </c>
      <c r="B3950" s="79">
        <v>7896004006697</v>
      </c>
      <c r="C3950" s="80" t="s">
        <v>19</v>
      </c>
      <c r="D3950" s="80" t="s">
        <v>20</v>
      </c>
      <c r="E3950" s="80" t="s">
        <v>4041</v>
      </c>
      <c r="F3950" s="80" t="s">
        <v>5799</v>
      </c>
      <c r="G3950" s="80" t="s">
        <v>4291</v>
      </c>
      <c r="H3950" t="s">
        <v>5996</v>
      </c>
      <c r="I3950" s="50">
        <v>13.06</v>
      </c>
    </row>
    <row r="3951" spans="1:9" x14ac:dyDescent="0.2">
      <c r="A3951">
        <v>544587</v>
      </c>
      <c r="B3951" s="79">
        <v>7896004006604</v>
      </c>
      <c r="C3951" s="80" t="s">
        <v>19</v>
      </c>
      <c r="D3951" s="80" t="s">
        <v>20</v>
      </c>
      <c r="E3951" s="80" t="s">
        <v>4041</v>
      </c>
      <c r="F3951" s="80" t="s">
        <v>5799</v>
      </c>
      <c r="G3951" s="80" t="s">
        <v>4291</v>
      </c>
      <c r="H3951" t="s">
        <v>5997</v>
      </c>
      <c r="I3951" s="50">
        <v>4.1399999999999997</v>
      </c>
    </row>
    <row r="3952" spans="1:9" x14ac:dyDescent="0.2">
      <c r="A3952">
        <v>571196</v>
      </c>
      <c r="B3952" s="79">
        <v>7896004010892</v>
      </c>
      <c r="C3952" s="80" t="s">
        <v>19</v>
      </c>
      <c r="D3952" s="80" t="s">
        <v>20</v>
      </c>
      <c r="E3952" s="80" t="s">
        <v>4041</v>
      </c>
      <c r="F3952" s="80" t="s">
        <v>5799</v>
      </c>
      <c r="G3952" s="80" t="s">
        <v>4291</v>
      </c>
      <c r="H3952" t="s">
        <v>6000</v>
      </c>
      <c r="I3952" s="50">
        <v>1.17</v>
      </c>
    </row>
    <row r="3953" spans="1:9" x14ac:dyDescent="0.2">
      <c r="A3953">
        <v>533882</v>
      </c>
      <c r="B3953" s="79">
        <v>7891000396919</v>
      </c>
      <c r="C3953" s="80" t="s">
        <v>19</v>
      </c>
      <c r="D3953" s="80" t="s">
        <v>20</v>
      </c>
      <c r="E3953" s="80" t="s">
        <v>4041</v>
      </c>
      <c r="F3953" s="80" t="s">
        <v>5799</v>
      </c>
      <c r="G3953" s="80" t="s">
        <v>3969</v>
      </c>
      <c r="H3953" t="s">
        <v>6034</v>
      </c>
      <c r="I3953" s="50">
        <v>6.78</v>
      </c>
    </row>
    <row r="3954" spans="1:9" x14ac:dyDescent="0.2">
      <c r="A3954">
        <v>533883</v>
      </c>
      <c r="B3954" s="79">
        <v>7891000394939</v>
      </c>
      <c r="C3954" s="80" t="s">
        <v>19</v>
      </c>
      <c r="D3954" s="80" t="s">
        <v>20</v>
      </c>
      <c r="E3954" s="80" t="s">
        <v>4041</v>
      </c>
      <c r="F3954" s="80" t="s">
        <v>5799</v>
      </c>
      <c r="G3954" s="80" t="s">
        <v>3969</v>
      </c>
      <c r="H3954" t="s">
        <v>6035</v>
      </c>
      <c r="I3954" s="50">
        <v>13.89</v>
      </c>
    </row>
    <row r="3955" spans="1:9" x14ac:dyDescent="0.2">
      <c r="A3955">
        <v>574112</v>
      </c>
      <c r="B3955" s="79">
        <v>7891000423806</v>
      </c>
      <c r="C3955" s="80" t="s">
        <v>19</v>
      </c>
      <c r="D3955" s="80" t="s">
        <v>20</v>
      </c>
      <c r="E3955" s="80" t="s">
        <v>4041</v>
      </c>
      <c r="F3955" s="80" t="s">
        <v>5799</v>
      </c>
      <c r="G3955" s="80" t="s">
        <v>3969</v>
      </c>
      <c r="H3955" t="s">
        <v>6036</v>
      </c>
      <c r="I3955" s="50">
        <v>2.2400000000000002</v>
      </c>
    </row>
    <row r="3956" spans="1:9" x14ac:dyDescent="0.2">
      <c r="A3956">
        <v>50770</v>
      </c>
      <c r="B3956" s="79">
        <v>7891000050927</v>
      </c>
      <c r="C3956" s="80" t="s">
        <v>19</v>
      </c>
      <c r="D3956" s="80" t="s">
        <v>20</v>
      </c>
      <c r="E3956" s="80" t="s">
        <v>4041</v>
      </c>
      <c r="F3956" s="80" t="s">
        <v>5799</v>
      </c>
      <c r="G3956" s="80" t="s">
        <v>3969</v>
      </c>
      <c r="H3956" t="s">
        <v>6026</v>
      </c>
      <c r="I3956" s="50">
        <v>6.78</v>
      </c>
    </row>
    <row r="3957" spans="1:9" x14ac:dyDescent="0.2">
      <c r="A3957">
        <v>504356</v>
      </c>
      <c r="B3957" s="79">
        <v>7891000355886</v>
      </c>
      <c r="C3957" s="80" t="s">
        <v>19</v>
      </c>
      <c r="D3957" s="80" t="s">
        <v>20</v>
      </c>
      <c r="E3957" s="80" t="s">
        <v>4041</v>
      </c>
      <c r="F3957" s="80" t="s">
        <v>5799</v>
      </c>
      <c r="G3957" s="80" t="s">
        <v>3969</v>
      </c>
      <c r="H3957" t="s">
        <v>14270</v>
      </c>
      <c r="I3957" s="50">
        <v>22.03</v>
      </c>
    </row>
    <row r="3958" spans="1:9" x14ac:dyDescent="0.2">
      <c r="A3958">
        <v>578763</v>
      </c>
      <c r="B3958" s="79">
        <v>8445291159693</v>
      </c>
      <c r="C3958" s="80" t="s">
        <v>19</v>
      </c>
      <c r="D3958" s="80" t="s">
        <v>20</v>
      </c>
      <c r="E3958" s="80" t="s">
        <v>4041</v>
      </c>
      <c r="F3958" s="80" t="s">
        <v>5799</v>
      </c>
      <c r="G3958" s="80" t="s">
        <v>3969</v>
      </c>
      <c r="H3958" t="s">
        <v>14271</v>
      </c>
      <c r="I3958" s="50">
        <v>24.67</v>
      </c>
    </row>
    <row r="3959" spans="1:9" x14ac:dyDescent="0.2">
      <c r="A3959">
        <v>578764</v>
      </c>
      <c r="B3959" s="79">
        <v>8445291143968</v>
      </c>
      <c r="C3959" s="80" t="s">
        <v>19</v>
      </c>
      <c r="D3959" s="80" t="s">
        <v>20</v>
      </c>
      <c r="E3959" s="80" t="s">
        <v>4041</v>
      </c>
      <c r="F3959" s="80" t="s">
        <v>5799</v>
      </c>
      <c r="G3959" s="80" t="s">
        <v>3969</v>
      </c>
      <c r="H3959" t="s">
        <v>14272</v>
      </c>
      <c r="I3959" s="50">
        <v>24.67</v>
      </c>
    </row>
    <row r="3960" spans="1:9" x14ac:dyDescent="0.2">
      <c r="A3960">
        <v>556550</v>
      </c>
      <c r="B3960" s="79">
        <v>8445291150249</v>
      </c>
      <c r="C3960" s="80" t="s">
        <v>19</v>
      </c>
      <c r="D3960" s="80" t="s">
        <v>20</v>
      </c>
      <c r="E3960" s="80" t="s">
        <v>4041</v>
      </c>
      <c r="F3960" s="80" t="s">
        <v>5799</v>
      </c>
      <c r="G3960" s="80" t="s">
        <v>3969</v>
      </c>
      <c r="H3960" t="s">
        <v>14273</v>
      </c>
      <c r="I3960" s="50">
        <v>22.47</v>
      </c>
    </row>
    <row r="3961" spans="1:9" x14ac:dyDescent="0.2">
      <c r="A3961">
        <v>556749</v>
      </c>
      <c r="B3961" s="79">
        <v>8445291144385</v>
      </c>
      <c r="C3961" s="80" t="s">
        <v>19</v>
      </c>
      <c r="D3961" s="80" t="s">
        <v>20</v>
      </c>
      <c r="E3961" s="80" t="s">
        <v>4041</v>
      </c>
      <c r="F3961" s="80" t="s">
        <v>5799</v>
      </c>
      <c r="G3961" s="80" t="s">
        <v>3969</v>
      </c>
      <c r="H3961" t="s">
        <v>6045</v>
      </c>
      <c r="I3961" s="50">
        <v>22.47</v>
      </c>
    </row>
    <row r="3962" spans="1:9" x14ac:dyDescent="0.2">
      <c r="A3962">
        <v>562996</v>
      </c>
      <c r="B3962" s="79">
        <v>7891000403587</v>
      </c>
      <c r="C3962" s="80" t="s">
        <v>19</v>
      </c>
      <c r="D3962" s="80" t="s">
        <v>20</v>
      </c>
      <c r="E3962" s="80" t="s">
        <v>4041</v>
      </c>
      <c r="F3962" s="80" t="s">
        <v>5799</v>
      </c>
      <c r="G3962" s="80" t="s">
        <v>3969</v>
      </c>
      <c r="H3962" t="s">
        <v>14274</v>
      </c>
      <c r="I3962" s="50">
        <v>23.97</v>
      </c>
    </row>
    <row r="3963" spans="1:9" x14ac:dyDescent="0.2">
      <c r="A3963">
        <v>545140</v>
      </c>
      <c r="B3963" s="79">
        <v>7891000738481</v>
      </c>
      <c r="C3963" s="80" t="s">
        <v>19</v>
      </c>
      <c r="D3963" s="80" t="s">
        <v>20</v>
      </c>
      <c r="E3963" s="80" t="s">
        <v>4041</v>
      </c>
      <c r="F3963" s="80" t="s">
        <v>5799</v>
      </c>
      <c r="G3963" s="80" t="s">
        <v>3969</v>
      </c>
      <c r="H3963" t="s">
        <v>6044</v>
      </c>
      <c r="I3963" s="50">
        <v>22.03</v>
      </c>
    </row>
    <row r="3964" spans="1:9" x14ac:dyDescent="0.2">
      <c r="A3964">
        <v>545144</v>
      </c>
      <c r="B3964" s="79">
        <v>7891000158845</v>
      </c>
      <c r="C3964" s="80" t="s">
        <v>19</v>
      </c>
      <c r="D3964" s="80" t="s">
        <v>20</v>
      </c>
      <c r="E3964" s="80" t="s">
        <v>4041</v>
      </c>
      <c r="F3964" s="80" t="s">
        <v>5799</v>
      </c>
      <c r="G3964" s="80" t="s">
        <v>3969</v>
      </c>
      <c r="H3964" t="s">
        <v>14275</v>
      </c>
      <c r="I3964" s="50">
        <v>22.03</v>
      </c>
    </row>
    <row r="3965" spans="1:9" x14ac:dyDescent="0.2">
      <c r="A3965">
        <v>545145</v>
      </c>
      <c r="B3965" s="79">
        <v>7891000533871</v>
      </c>
      <c r="C3965" s="80" t="s">
        <v>19</v>
      </c>
      <c r="D3965" s="80" t="s">
        <v>20</v>
      </c>
      <c r="E3965" s="80" t="s">
        <v>4041</v>
      </c>
      <c r="F3965" s="80" t="s">
        <v>5799</v>
      </c>
      <c r="G3965" s="80" t="s">
        <v>3969</v>
      </c>
      <c r="H3965" t="s">
        <v>14276</v>
      </c>
      <c r="I3965" s="50">
        <v>22.03</v>
      </c>
    </row>
    <row r="3966" spans="1:9" x14ac:dyDescent="0.2">
      <c r="A3966">
        <v>135409</v>
      </c>
      <c r="B3966" s="79">
        <v>7891000243688</v>
      </c>
      <c r="C3966" s="80" t="s">
        <v>19</v>
      </c>
      <c r="D3966" s="80" t="s">
        <v>20</v>
      </c>
      <c r="E3966" s="80" t="s">
        <v>4041</v>
      </c>
      <c r="F3966" s="80" t="s">
        <v>5799</v>
      </c>
      <c r="G3966" s="80" t="s">
        <v>3969</v>
      </c>
      <c r="H3966" t="s">
        <v>14277</v>
      </c>
      <c r="I3966" s="50">
        <v>22.03</v>
      </c>
    </row>
    <row r="3967" spans="1:9" x14ac:dyDescent="0.2">
      <c r="A3967">
        <v>135478</v>
      </c>
      <c r="B3967" s="79">
        <v>7891000243749</v>
      </c>
      <c r="C3967" s="80" t="s">
        <v>19</v>
      </c>
      <c r="D3967" s="80" t="s">
        <v>20</v>
      </c>
      <c r="E3967" s="80" t="s">
        <v>4041</v>
      </c>
      <c r="F3967" s="80" t="s">
        <v>5799</v>
      </c>
      <c r="G3967" s="80" t="s">
        <v>3969</v>
      </c>
      <c r="H3967" t="s">
        <v>14278</v>
      </c>
      <c r="I3967" s="50">
        <v>22.03</v>
      </c>
    </row>
    <row r="3968" spans="1:9" x14ac:dyDescent="0.2">
      <c r="A3968">
        <v>135530</v>
      </c>
      <c r="B3968" s="79">
        <v>7891000243725</v>
      </c>
      <c r="C3968" s="80" t="s">
        <v>19</v>
      </c>
      <c r="D3968" s="80" t="s">
        <v>20</v>
      </c>
      <c r="E3968" s="80" t="s">
        <v>4041</v>
      </c>
      <c r="F3968" s="80" t="s">
        <v>5799</v>
      </c>
      <c r="G3968" s="80" t="s">
        <v>3969</v>
      </c>
      <c r="H3968" t="s">
        <v>14279</v>
      </c>
      <c r="I3968" s="50">
        <v>22.03</v>
      </c>
    </row>
    <row r="3969" spans="1:9" x14ac:dyDescent="0.2">
      <c r="A3969">
        <v>135569</v>
      </c>
      <c r="B3969" s="79">
        <v>7891000243787</v>
      </c>
      <c r="C3969" s="80" t="s">
        <v>19</v>
      </c>
      <c r="D3969" s="80" t="s">
        <v>20</v>
      </c>
      <c r="E3969" s="80" t="s">
        <v>4041</v>
      </c>
      <c r="F3969" s="80" t="s">
        <v>5799</v>
      </c>
      <c r="G3969" s="80" t="s">
        <v>3969</v>
      </c>
      <c r="H3969" t="s">
        <v>14280</v>
      </c>
      <c r="I3969" s="50">
        <v>22.03</v>
      </c>
    </row>
    <row r="3970" spans="1:9" x14ac:dyDescent="0.2">
      <c r="A3970">
        <v>135575</v>
      </c>
      <c r="B3970" s="79">
        <v>7891000243954</v>
      </c>
      <c r="C3970" s="80" t="s">
        <v>19</v>
      </c>
      <c r="D3970" s="80" t="s">
        <v>20</v>
      </c>
      <c r="E3970" s="80" t="s">
        <v>4041</v>
      </c>
      <c r="F3970" s="80" t="s">
        <v>5799</v>
      </c>
      <c r="G3970" s="80" t="s">
        <v>3969</v>
      </c>
      <c r="H3970" t="s">
        <v>14281</v>
      </c>
      <c r="I3970" s="50">
        <v>22.03</v>
      </c>
    </row>
    <row r="3971" spans="1:9" x14ac:dyDescent="0.2">
      <c r="A3971">
        <v>444302</v>
      </c>
      <c r="B3971" s="79">
        <v>7891000291863</v>
      </c>
      <c r="C3971" s="80" t="s">
        <v>19</v>
      </c>
      <c r="D3971" s="80" t="s">
        <v>20</v>
      </c>
      <c r="E3971" s="80" t="s">
        <v>4041</v>
      </c>
      <c r="F3971" s="80" t="s">
        <v>5799</v>
      </c>
      <c r="G3971" s="80" t="s">
        <v>3969</v>
      </c>
      <c r="H3971" t="s">
        <v>14282</v>
      </c>
      <c r="I3971" s="50">
        <v>22.03</v>
      </c>
    </row>
    <row r="3972" spans="1:9" x14ac:dyDescent="0.2">
      <c r="A3972">
        <v>444307</v>
      </c>
      <c r="B3972" s="79">
        <v>7891000294376</v>
      </c>
      <c r="C3972" s="80" t="s">
        <v>19</v>
      </c>
      <c r="D3972" s="80" t="s">
        <v>20</v>
      </c>
      <c r="E3972" s="80" t="s">
        <v>4041</v>
      </c>
      <c r="F3972" s="80" t="s">
        <v>5799</v>
      </c>
      <c r="G3972" s="80" t="s">
        <v>3969</v>
      </c>
      <c r="H3972" t="s">
        <v>14283</v>
      </c>
      <c r="I3972" s="50">
        <v>22.03</v>
      </c>
    </row>
    <row r="3973" spans="1:9" x14ac:dyDescent="0.2">
      <c r="A3973">
        <v>528416</v>
      </c>
      <c r="B3973" s="79">
        <v>7891000383421</v>
      </c>
      <c r="C3973" s="80" t="s">
        <v>19</v>
      </c>
      <c r="D3973" s="80" t="s">
        <v>20</v>
      </c>
      <c r="E3973" s="80" t="s">
        <v>4041</v>
      </c>
      <c r="F3973" s="80" t="s">
        <v>5799</v>
      </c>
      <c r="G3973" s="80" t="s">
        <v>3969</v>
      </c>
      <c r="H3973" t="s">
        <v>14284</v>
      </c>
      <c r="I3973" s="50">
        <v>4.91</v>
      </c>
    </row>
    <row r="3974" spans="1:9" x14ac:dyDescent="0.2">
      <c r="A3974">
        <v>40339</v>
      </c>
      <c r="B3974" s="79">
        <v>7891000029329</v>
      </c>
      <c r="C3974" s="80" t="s">
        <v>19</v>
      </c>
      <c r="D3974" s="80" t="s">
        <v>20</v>
      </c>
      <c r="E3974" s="80" t="s">
        <v>4041</v>
      </c>
      <c r="F3974" s="80" t="s">
        <v>5799</v>
      </c>
      <c r="G3974" s="80" t="s">
        <v>3969</v>
      </c>
      <c r="H3974" t="s">
        <v>6037</v>
      </c>
      <c r="I3974" s="50">
        <v>20.65</v>
      </c>
    </row>
    <row r="3975" spans="1:9" x14ac:dyDescent="0.2">
      <c r="A3975">
        <v>545148</v>
      </c>
      <c r="B3975" s="79">
        <v>7891000491249</v>
      </c>
      <c r="C3975" s="80" t="s">
        <v>19</v>
      </c>
      <c r="D3975" s="80" t="s">
        <v>20</v>
      </c>
      <c r="E3975" s="80" t="s">
        <v>4041</v>
      </c>
      <c r="F3975" s="80" t="s">
        <v>5799</v>
      </c>
      <c r="G3975" s="80" t="s">
        <v>3969</v>
      </c>
      <c r="H3975" t="s">
        <v>6042</v>
      </c>
      <c r="I3975" s="50">
        <v>11.42</v>
      </c>
    </row>
    <row r="3976" spans="1:9" x14ac:dyDescent="0.2">
      <c r="A3976">
        <v>545153</v>
      </c>
      <c r="B3976" s="79">
        <v>7891000357064</v>
      </c>
      <c r="C3976" s="80" t="s">
        <v>19</v>
      </c>
      <c r="D3976" s="80" t="s">
        <v>20</v>
      </c>
      <c r="E3976" s="80" t="s">
        <v>4041</v>
      </c>
      <c r="F3976" s="80" t="s">
        <v>5799</v>
      </c>
      <c r="G3976" s="80" t="s">
        <v>3969</v>
      </c>
      <c r="H3976" t="s">
        <v>6043</v>
      </c>
      <c r="I3976" s="50">
        <v>11.42</v>
      </c>
    </row>
    <row r="3977" spans="1:9" x14ac:dyDescent="0.2">
      <c r="A3977">
        <v>464828</v>
      </c>
      <c r="B3977" s="79">
        <v>7891000307083</v>
      </c>
      <c r="C3977" s="80" t="s">
        <v>19</v>
      </c>
      <c r="D3977" s="80" t="s">
        <v>20</v>
      </c>
      <c r="E3977" s="80" t="s">
        <v>4041</v>
      </c>
      <c r="F3977" s="80" t="s">
        <v>5799</v>
      </c>
      <c r="G3977" s="80" t="s">
        <v>3969</v>
      </c>
      <c r="H3977" t="s">
        <v>6038</v>
      </c>
      <c r="I3977" s="50">
        <v>6.31</v>
      </c>
    </row>
    <row r="3978" spans="1:9" x14ac:dyDescent="0.2">
      <c r="A3978">
        <v>464835</v>
      </c>
      <c r="B3978" s="79">
        <v>7891000307120</v>
      </c>
      <c r="C3978" s="80" t="s">
        <v>19</v>
      </c>
      <c r="D3978" s="80" t="s">
        <v>20</v>
      </c>
      <c r="E3978" s="80" t="s">
        <v>4041</v>
      </c>
      <c r="F3978" s="80" t="s">
        <v>5799</v>
      </c>
      <c r="G3978" s="80" t="s">
        <v>3969</v>
      </c>
      <c r="H3978" t="s">
        <v>6039</v>
      </c>
      <c r="I3978" s="50">
        <v>6.31</v>
      </c>
    </row>
    <row r="3979" spans="1:9" x14ac:dyDescent="0.2">
      <c r="A3979">
        <v>464838</v>
      </c>
      <c r="B3979" s="79">
        <v>7891000307045</v>
      </c>
      <c r="C3979" s="80" t="s">
        <v>19</v>
      </c>
      <c r="D3979" s="80" t="s">
        <v>20</v>
      </c>
      <c r="E3979" s="80" t="s">
        <v>4041</v>
      </c>
      <c r="F3979" s="80" t="s">
        <v>5799</v>
      </c>
      <c r="G3979" s="80" t="s">
        <v>3969</v>
      </c>
      <c r="H3979" t="s">
        <v>6040</v>
      </c>
      <c r="I3979" s="50">
        <v>6.31</v>
      </c>
    </row>
    <row r="3980" spans="1:9" x14ac:dyDescent="0.2">
      <c r="A3980">
        <v>2000</v>
      </c>
      <c r="B3980" s="79">
        <v>7891000300503</v>
      </c>
      <c r="C3980" s="80" t="s">
        <v>19</v>
      </c>
      <c r="D3980" s="80" t="s">
        <v>20</v>
      </c>
      <c r="E3980" s="80" t="s">
        <v>4041</v>
      </c>
      <c r="F3980" s="80" t="s">
        <v>5799</v>
      </c>
      <c r="G3980" s="80" t="s">
        <v>3969</v>
      </c>
      <c r="H3980" t="s">
        <v>14285</v>
      </c>
      <c r="I3980" s="50">
        <v>21.16</v>
      </c>
    </row>
    <row r="3981" spans="1:9" x14ac:dyDescent="0.2">
      <c r="A3981">
        <v>524685</v>
      </c>
      <c r="B3981" s="79">
        <v>7891000184004</v>
      </c>
      <c r="C3981" s="80" t="s">
        <v>19</v>
      </c>
      <c r="D3981" s="80" t="s">
        <v>20</v>
      </c>
      <c r="E3981" s="80" t="s">
        <v>4041</v>
      </c>
      <c r="F3981" s="80" t="s">
        <v>5799</v>
      </c>
      <c r="G3981" s="80" t="s">
        <v>3969</v>
      </c>
      <c r="H3981" t="s">
        <v>6041</v>
      </c>
      <c r="I3981" s="50">
        <v>11.86</v>
      </c>
    </row>
    <row r="3982" spans="1:9" x14ac:dyDescent="0.2">
      <c r="A3982">
        <v>272072</v>
      </c>
      <c r="B3982" s="79">
        <v>7891000110829</v>
      </c>
      <c r="C3982" s="80" t="s">
        <v>19</v>
      </c>
      <c r="D3982" s="80" t="s">
        <v>20</v>
      </c>
      <c r="E3982" s="80" t="s">
        <v>4041</v>
      </c>
      <c r="F3982" s="80" t="s">
        <v>5799</v>
      </c>
      <c r="G3982" s="80" t="s">
        <v>3969</v>
      </c>
      <c r="H3982" t="s">
        <v>6046</v>
      </c>
      <c r="I3982" s="50">
        <v>6.99</v>
      </c>
    </row>
    <row r="3983" spans="1:9" x14ac:dyDescent="0.2">
      <c r="A3983">
        <v>562999</v>
      </c>
      <c r="B3983" s="79">
        <v>7891000403129</v>
      </c>
      <c r="C3983" s="80" t="s">
        <v>19</v>
      </c>
      <c r="D3983" s="80" t="s">
        <v>20</v>
      </c>
      <c r="E3983" s="80" t="s">
        <v>4041</v>
      </c>
      <c r="F3983" s="80" t="s">
        <v>5799</v>
      </c>
      <c r="G3983" s="80" t="s">
        <v>3969</v>
      </c>
      <c r="H3983" t="s">
        <v>6051</v>
      </c>
      <c r="I3983" s="50">
        <v>26.47</v>
      </c>
    </row>
    <row r="3984" spans="1:9" x14ac:dyDescent="0.2">
      <c r="A3984">
        <v>563003</v>
      </c>
      <c r="B3984" s="79">
        <v>7891000412855</v>
      </c>
      <c r="C3984" s="80" t="s">
        <v>19</v>
      </c>
      <c r="D3984" s="80" t="s">
        <v>20</v>
      </c>
      <c r="E3984" s="80" t="s">
        <v>4041</v>
      </c>
      <c r="F3984" s="80" t="s">
        <v>5799</v>
      </c>
      <c r="G3984" s="80" t="s">
        <v>3969</v>
      </c>
      <c r="H3984" t="s">
        <v>6052</v>
      </c>
      <c r="I3984" s="50">
        <v>12.58</v>
      </c>
    </row>
    <row r="3985" spans="1:9" x14ac:dyDescent="0.2">
      <c r="A3985">
        <v>536256</v>
      </c>
      <c r="B3985" s="79">
        <v>7891000390030</v>
      </c>
      <c r="C3985" s="80" t="s">
        <v>19</v>
      </c>
      <c r="D3985" s="80" t="s">
        <v>20</v>
      </c>
      <c r="E3985" s="80" t="s">
        <v>4041</v>
      </c>
      <c r="F3985" s="80" t="s">
        <v>5799</v>
      </c>
      <c r="G3985" s="80" t="s">
        <v>3969</v>
      </c>
      <c r="H3985" t="s">
        <v>6050</v>
      </c>
      <c r="I3985" s="50">
        <v>15.46</v>
      </c>
    </row>
    <row r="3986" spans="1:9" x14ac:dyDescent="0.2">
      <c r="A3986">
        <v>509005</v>
      </c>
      <c r="B3986" s="79">
        <v>7891000338162</v>
      </c>
      <c r="C3986" s="80" t="s">
        <v>19</v>
      </c>
      <c r="D3986" s="80" t="s">
        <v>20</v>
      </c>
      <c r="E3986" s="80" t="s">
        <v>4041</v>
      </c>
      <c r="F3986" s="80" t="s">
        <v>5799</v>
      </c>
      <c r="G3986" s="80" t="s">
        <v>3969</v>
      </c>
      <c r="H3986" t="s">
        <v>6048</v>
      </c>
      <c r="I3986" s="50">
        <v>23.07</v>
      </c>
    </row>
    <row r="3987" spans="1:9" x14ac:dyDescent="0.2">
      <c r="A3987">
        <v>514033</v>
      </c>
      <c r="B3987" s="79">
        <v>7891000379585</v>
      </c>
      <c r="C3987" s="80" t="s">
        <v>19</v>
      </c>
      <c r="D3987" s="80" t="s">
        <v>20</v>
      </c>
      <c r="E3987" s="80" t="s">
        <v>4041</v>
      </c>
      <c r="F3987" s="80" t="s">
        <v>5799</v>
      </c>
      <c r="G3987" s="80" t="s">
        <v>3969</v>
      </c>
      <c r="H3987" t="s">
        <v>6049</v>
      </c>
      <c r="I3987" s="50">
        <v>8.68</v>
      </c>
    </row>
    <row r="3988" spans="1:9" x14ac:dyDescent="0.2">
      <c r="A3988">
        <v>476608</v>
      </c>
      <c r="B3988" s="79">
        <v>7891000361641</v>
      </c>
      <c r="C3988" s="80" t="s">
        <v>19</v>
      </c>
      <c r="D3988" s="80" t="s">
        <v>20</v>
      </c>
      <c r="E3988" s="80" t="s">
        <v>4041</v>
      </c>
      <c r="F3988" s="80" t="s">
        <v>5799</v>
      </c>
      <c r="G3988" s="80" t="s">
        <v>3969</v>
      </c>
      <c r="H3988" t="s">
        <v>14286</v>
      </c>
      <c r="I3988" s="50">
        <v>21.26</v>
      </c>
    </row>
    <row r="3989" spans="1:9" x14ac:dyDescent="0.2">
      <c r="A3989">
        <v>556723</v>
      </c>
      <c r="B3989" s="79">
        <v>7891000408681</v>
      </c>
      <c r="C3989" s="80" t="s">
        <v>19</v>
      </c>
      <c r="D3989" s="80" t="s">
        <v>20</v>
      </c>
      <c r="E3989" s="80" t="s">
        <v>4041</v>
      </c>
      <c r="F3989" s="80" t="s">
        <v>5799</v>
      </c>
      <c r="G3989" s="80" t="s">
        <v>3969</v>
      </c>
      <c r="H3989" t="s">
        <v>14287</v>
      </c>
      <c r="I3989" s="50">
        <v>16.5</v>
      </c>
    </row>
    <row r="3990" spans="1:9" x14ac:dyDescent="0.2">
      <c r="A3990">
        <v>13513</v>
      </c>
      <c r="B3990" s="79">
        <v>7891000008119</v>
      </c>
      <c r="C3990" s="80" t="s">
        <v>19</v>
      </c>
      <c r="D3990" s="80" t="s">
        <v>20</v>
      </c>
      <c r="E3990" s="80" t="s">
        <v>4041</v>
      </c>
      <c r="F3990" s="80" t="s">
        <v>5799</v>
      </c>
      <c r="G3990" s="80" t="s">
        <v>3969</v>
      </c>
      <c r="H3990" t="s">
        <v>6024</v>
      </c>
      <c r="I3990" s="50">
        <v>12.87</v>
      </c>
    </row>
    <row r="3991" spans="1:9" x14ac:dyDescent="0.2">
      <c r="A3991">
        <v>193735</v>
      </c>
      <c r="B3991" s="79">
        <v>7891000100448</v>
      </c>
      <c r="C3991" s="80" t="s">
        <v>19</v>
      </c>
      <c r="D3991" s="80" t="s">
        <v>20</v>
      </c>
      <c r="E3991" s="80" t="s">
        <v>4041</v>
      </c>
      <c r="F3991" s="80" t="s">
        <v>5799</v>
      </c>
      <c r="G3991" s="80" t="s">
        <v>3969</v>
      </c>
      <c r="H3991" t="s">
        <v>6027</v>
      </c>
      <c r="I3991" s="50">
        <v>28.3</v>
      </c>
    </row>
    <row r="3992" spans="1:9" x14ac:dyDescent="0.2">
      <c r="A3992">
        <v>50769</v>
      </c>
      <c r="B3992" s="79">
        <v>7891000070673</v>
      </c>
      <c r="C3992" s="80" t="s">
        <v>19</v>
      </c>
      <c r="D3992" s="80" t="s">
        <v>20</v>
      </c>
      <c r="E3992" s="80" t="s">
        <v>4041</v>
      </c>
      <c r="F3992" s="80" t="s">
        <v>5799</v>
      </c>
      <c r="G3992" s="80" t="s">
        <v>3969</v>
      </c>
      <c r="H3992" t="s">
        <v>6025</v>
      </c>
      <c r="I3992" s="50">
        <v>6.78</v>
      </c>
    </row>
    <row r="3993" spans="1:9" x14ac:dyDescent="0.2">
      <c r="A3993">
        <v>199621</v>
      </c>
      <c r="B3993" s="79">
        <v>7891000104101</v>
      </c>
      <c r="C3993" s="80" t="s">
        <v>19</v>
      </c>
      <c r="D3993" s="80" t="s">
        <v>20</v>
      </c>
      <c r="E3993" s="80" t="s">
        <v>4041</v>
      </c>
      <c r="F3993" s="80" t="s">
        <v>5799</v>
      </c>
      <c r="G3993" s="80" t="s">
        <v>3969</v>
      </c>
      <c r="H3993" t="s">
        <v>6047</v>
      </c>
      <c r="I3993" s="50">
        <v>18.87</v>
      </c>
    </row>
    <row r="3994" spans="1:9" x14ac:dyDescent="0.2">
      <c r="A3994">
        <v>513342</v>
      </c>
      <c r="B3994" s="79">
        <v>7891000385791</v>
      </c>
      <c r="C3994" s="80" t="s">
        <v>19</v>
      </c>
      <c r="D3994" s="80" t="s">
        <v>20</v>
      </c>
      <c r="E3994" s="80" t="s">
        <v>4041</v>
      </c>
      <c r="F3994" s="80" t="s">
        <v>5799</v>
      </c>
      <c r="G3994" s="80" t="s">
        <v>3969</v>
      </c>
      <c r="H3994" t="s">
        <v>6033</v>
      </c>
      <c r="I3994" s="50">
        <v>11.91</v>
      </c>
    </row>
    <row r="3995" spans="1:9" x14ac:dyDescent="0.2">
      <c r="A3995">
        <v>327464</v>
      </c>
      <c r="B3995" s="79">
        <v>7891000255445</v>
      </c>
      <c r="C3995" s="80" t="s">
        <v>19</v>
      </c>
      <c r="D3995" s="80" t="s">
        <v>20</v>
      </c>
      <c r="E3995" s="80" t="s">
        <v>4041</v>
      </c>
      <c r="F3995" s="80" t="s">
        <v>5799</v>
      </c>
      <c r="G3995" s="80" t="s">
        <v>3969</v>
      </c>
      <c r="H3995" t="s">
        <v>6029</v>
      </c>
      <c r="I3995" s="50">
        <v>6.78</v>
      </c>
    </row>
    <row r="3996" spans="1:9" x14ac:dyDescent="0.2">
      <c r="A3996">
        <v>314752</v>
      </c>
      <c r="B3996" s="79">
        <v>7891000249611</v>
      </c>
      <c r="C3996" s="80" t="s">
        <v>19</v>
      </c>
      <c r="D3996" s="80" t="s">
        <v>20</v>
      </c>
      <c r="E3996" s="80" t="s">
        <v>4041</v>
      </c>
      <c r="F3996" s="80" t="s">
        <v>5799</v>
      </c>
      <c r="G3996" s="80" t="s">
        <v>3969</v>
      </c>
      <c r="H3996" t="s">
        <v>6030</v>
      </c>
      <c r="I3996" s="50">
        <v>25.99</v>
      </c>
    </row>
    <row r="3997" spans="1:9" x14ac:dyDescent="0.2">
      <c r="A3997">
        <v>468111</v>
      </c>
      <c r="B3997" s="79">
        <v>7891000356838</v>
      </c>
      <c r="C3997" s="80" t="s">
        <v>19</v>
      </c>
      <c r="D3997" s="80" t="s">
        <v>20</v>
      </c>
      <c r="E3997" s="80" t="s">
        <v>4041</v>
      </c>
      <c r="F3997" s="80" t="s">
        <v>5799</v>
      </c>
      <c r="G3997" s="80" t="s">
        <v>3969</v>
      </c>
      <c r="H3997" t="s">
        <v>6031</v>
      </c>
      <c r="I3997" s="50">
        <v>13.84</v>
      </c>
    </row>
    <row r="3998" spans="1:9" x14ac:dyDescent="0.2">
      <c r="A3998">
        <v>562995</v>
      </c>
      <c r="B3998" s="79">
        <v>7891000380994</v>
      </c>
      <c r="C3998" s="80" t="s">
        <v>19</v>
      </c>
      <c r="D3998" s="80" t="s">
        <v>20</v>
      </c>
      <c r="E3998" s="80" t="s">
        <v>4041</v>
      </c>
      <c r="F3998" s="80" t="s">
        <v>5799</v>
      </c>
      <c r="G3998" s="80" t="s">
        <v>3969</v>
      </c>
      <c r="H3998" t="s">
        <v>14288</v>
      </c>
      <c r="I3998" s="50">
        <v>9.52</v>
      </c>
    </row>
    <row r="3999" spans="1:9" x14ac:dyDescent="0.2">
      <c r="A3999">
        <v>563007</v>
      </c>
      <c r="B3999" s="79">
        <v>7891000381038</v>
      </c>
      <c r="C3999" s="80" t="s">
        <v>19</v>
      </c>
      <c r="D3999" s="80" t="s">
        <v>20</v>
      </c>
      <c r="E3999" s="80" t="s">
        <v>4041</v>
      </c>
      <c r="F3999" s="80" t="s">
        <v>5799</v>
      </c>
      <c r="G3999" s="80" t="s">
        <v>3969</v>
      </c>
      <c r="H3999" t="s">
        <v>14289</v>
      </c>
      <c r="I3999" s="50">
        <v>9.52</v>
      </c>
    </row>
    <row r="4000" spans="1:9" x14ac:dyDescent="0.2">
      <c r="A4000">
        <v>238971</v>
      </c>
      <c r="B4000" s="79">
        <v>7891000102640</v>
      </c>
      <c r="C4000" s="80" t="s">
        <v>19</v>
      </c>
      <c r="D4000" s="80" t="s">
        <v>20</v>
      </c>
      <c r="E4000" s="80" t="s">
        <v>4041</v>
      </c>
      <c r="F4000" s="80" t="s">
        <v>5799</v>
      </c>
      <c r="G4000" s="80" t="s">
        <v>3969</v>
      </c>
      <c r="H4000" t="s">
        <v>6053</v>
      </c>
      <c r="I4000" s="50">
        <v>4.01</v>
      </c>
    </row>
    <row r="4001" spans="1:9" x14ac:dyDescent="0.2">
      <c r="A4001">
        <v>238973</v>
      </c>
      <c r="B4001" s="79">
        <v>7891000102626</v>
      </c>
      <c r="C4001" s="80" t="s">
        <v>19</v>
      </c>
      <c r="D4001" s="80" t="s">
        <v>20</v>
      </c>
      <c r="E4001" s="80" t="s">
        <v>4041</v>
      </c>
      <c r="F4001" s="80" t="s">
        <v>5799</v>
      </c>
      <c r="G4001" s="80" t="s">
        <v>3969</v>
      </c>
      <c r="H4001" t="s">
        <v>6054</v>
      </c>
      <c r="I4001" s="50">
        <v>4.01</v>
      </c>
    </row>
    <row r="4002" spans="1:9" x14ac:dyDescent="0.2">
      <c r="A4002">
        <v>476556</v>
      </c>
      <c r="B4002" s="79">
        <v>7891000357460</v>
      </c>
      <c r="C4002" s="80" t="s">
        <v>19</v>
      </c>
      <c r="D4002" s="80" t="s">
        <v>20</v>
      </c>
      <c r="E4002" s="80" t="s">
        <v>4041</v>
      </c>
      <c r="F4002" s="80" t="s">
        <v>5799</v>
      </c>
      <c r="G4002" s="80" t="s">
        <v>3969</v>
      </c>
      <c r="H4002" t="s">
        <v>6032</v>
      </c>
      <c r="I4002" s="50">
        <v>9.26</v>
      </c>
    </row>
    <row r="4003" spans="1:9" x14ac:dyDescent="0.2">
      <c r="A4003">
        <v>50772</v>
      </c>
      <c r="B4003" s="79">
        <v>7891000050880</v>
      </c>
      <c r="C4003" s="80" t="s">
        <v>19</v>
      </c>
      <c r="D4003" s="80" t="s">
        <v>20</v>
      </c>
      <c r="E4003" s="80" t="s">
        <v>4041</v>
      </c>
      <c r="F4003" s="80" t="s">
        <v>5799</v>
      </c>
      <c r="G4003" s="80" t="s">
        <v>3969</v>
      </c>
      <c r="H4003" t="s">
        <v>6028</v>
      </c>
      <c r="I4003" s="50">
        <v>6.78</v>
      </c>
    </row>
    <row r="4004" spans="1:9" x14ac:dyDescent="0.2">
      <c r="A4004">
        <v>456004</v>
      </c>
      <c r="B4004" s="79">
        <v>7891000351888</v>
      </c>
      <c r="C4004" s="80" t="s">
        <v>19</v>
      </c>
      <c r="D4004" s="80" t="s">
        <v>20</v>
      </c>
      <c r="E4004" s="80" t="s">
        <v>4041</v>
      </c>
      <c r="F4004" s="80" t="s">
        <v>5799</v>
      </c>
      <c r="G4004" s="80" t="s">
        <v>3969</v>
      </c>
      <c r="H4004" t="s">
        <v>14290</v>
      </c>
      <c r="I4004" s="50">
        <v>19.28</v>
      </c>
    </row>
    <row r="4005" spans="1:9" x14ac:dyDescent="0.2">
      <c r="A4005">
        <v>579614</v>
      </c>
      <c r="B4005" s="79">
        <v>7891000427910</v>
      </c>
      <c r="C4005" s="80" t="s">
        <v>19</v>
      </c>
      <c r="D4005" s="80" t="s">
        <v>20</v>
      </c>
      <c r="E4005" s="80" t="s">
        <v>4041</v>
      </c>
      <c r="F4005" s="80" t="s">
        <v>5799</v>
      </c>
      <c r="G4005" s="80" t="s">
        <v>3969</v>
      </c>
      <c r="H4005" t="s">
        <v>14291</v>
      </c>
      <c r="I4005" s="50">
        <v>12.59</v>
      </c>
    </row>
    <row r="4006" spans="1:9" x14ac:dyDescent="0.2">
      <c r="A4006">
        <v>556720</v>
      </c>
      <c r="B4006" s="79">
        <v>7891000370520</v>
      </c>
      <c r="C4006" s="80" t="s">
        <v>19</v>
      </c>
      <c r="D4006" s="80" t="s">
        <v>20</v>
      </c>
      <c r="E4006" s="80" t="s">
        <v>4041</v>
      </c>
      <c r="F4006" s="80" t="s">
        <v>5799</v>
      </c>
      <c r="G4006" s="80" t="s">
        <v>3969</v>
      </c>
      <c r="H4006" t="s">
        <v>14292</v>
      </c>
      <c r="I4006" s="50">
        <v>19.43</v>
      </c>
    </row>
    <row r="4007" spans="1:9" x14ac:dyDescent="0.2">
      <c r="A4007">
        <v>527416</v>
      </c>
      <c r="B4007" s="79">
        <v>7891098042262</v>
      </c>
      <c r="C4007" s="80" t="s">
        <v>19</v>
      </c>
      <c r="D4007" s="80" t="s">
        <v>20</v>
      </c>
      <c r="E4007" s="80" t="s">
        <v>4041</v>
      </c>
      <c r="F4007" s="80" t="s">
        <v>5799</v>
      </c>
      <c r="G4007" s="80" t="s">
        <v>14293</v>
      </c>
      <c r="H4007" t="s">
        <v>5820</v>
      </c>
      <c r="I4007" s="50">
        <v>11.3</v>
      </c>
    </row>
    <row r="4008" spans="1:9" x14ac:dyDescent="0.2">
      <c r="A4008">
        <v>496669</v>
      </c>
      <c r="B4008" s="79">
        <v>7891098041982</v>
      </c>
      <c r="C4008" s="80" t="s">
        <v>19</v>
      </c>
      <c r="D4008" s="80" t="s">
        <v>20</v>
      </c>
      <c r="E4008" s="80" t="s">
        <v>4041</v>
      </c>
      <c r="F4008" s="80" t="s">
        <v>5799</v>
      </c>
      <c r="G4008" s="80" t="s">
        <v>14293</v>
      </c>
      <c r="H4008" t="s">
        <v>14294</v>
      </c>
      <c r="I4008" s="50">
        <v>10.050000000000001</v>
      </c>
    </row>
    <row r="4009" spans="1:9" x14ac:dyDescent="0.2">
      <c r="A4009">
        <v>418662</v>
      </c>
      <c r="B4009" s="79">
        <v>7891098041524</v>
      </c>
      <c r="C4009" s="80" t="s">
        <v>19</v>
      </c>
      <c r="D4009" s="80" t="s">
        <v>20</v>
      </c>
      <c r="E4009" s="80" t="s">
        <v>4041</v>
      </c>
      <c r="F4009" s="80" t="s">
        <v>5799</v>
      </c>
      <c r="G4009" s="80" t="s">
        <v>14293</v>
      </c>
      <c r="H4009" t="s">
        <v>5819</v>
      </c>
      <c r="I4009" s="50">
        <v>9.76</v>
      </c>
    </row>
    <row r="4010" spans="1:9" x14ac:dyDescent="0.2">
      <c r="A4010">
        <v>418663</v>
      </c>
      <c r="B4010" s="79">
        <v>7891098041494</v>
      </c>
      <c r="C4010" s="80" t="s">
        <v>19</v>
      </c>
      <c r="D4010" s="80" t="s">
        <v>20</v>
      </c>
      <c r="E4010" s="80" t="s">
        <v>4041</v>
      </c>
      <c r="F4010" s="80" t="s">
        <v>5799</v>
      </c>
      <c r="G4010" s="80" t="s">
        <v>14293</v>
      </c>
      <c r="H4010" t="s">
        <v>14295</v>
      </c>
      <c r="I4010" s="50">
        <v>9.69</v>
      </c>
    </row>
    <row r="4011" spans="1:9" x14ac:dyDescent="0.2">
      <c r="A4011">
        <v>365427</v>
      </c>
      <c r="B4011" s="79">
        <v>7891098000187</v>
      </c>
      <c r="C4011" s="80" t="s">
        <v>19</v>
      </c>
      <c r="D4011" s="80" t="s">
        <v>20</v>
      </c>
      <c r="E4011" s="80" t="s">
        <v>4041</v>
      </c>
      <c r="F4011" s="80" t="s">
        <v>5799</v>
      </c>
      <c r="G4011" s="80" t="s">
        <v>14293</v>
      </c>
      <c r="H4011" t="s">
        <v>5813</v>
      </c>
      <c r="I4011" s="50">
        <v>3.08</v>
      </c>
    </row>
    <row r="4012" spans="1:9" x14ac:dyDescent="0.2">
      <c r="A4012">
        <v>365429</v>
      </c>
      <c r="B4012" s="79">
        <v>7891098010568</v>
      </c>
      <c r="C4012" s="80" t="s">
        <v>19</v>
      </c>
      <c r="D4012" s="80" t="s">
        <v>20</v>
      </c>
      <c r="E4012" s="80" t="s">
        <v>4041</v>
      </c>
      <c r="F4012" s="80" t="s">
        <v>5799</v>
      </c>
      <c r="G4012" s="80" t="s">
        <v>14293</v>
      </c>
      <c r="H4012" t="s">
        <v>14296</v>
      </c>
      <c r="I4012" s="50">
        <v>5.91</v>
      </c>
    </row>
    <row r="4013" spans="1:9" x14ac:dyDescent="0.2">
      <c r="A4013">
        <v>378044</v>
      </c>
      <c r="B4013" s="79">
        <v>7891098041395</v>
      </c>
      <c r="C4013" s="80" t="s">
        <v>19</v>
      </c>
      <c r="D4013" s="80" t="s">
        <v>20</v>
      </c>
      <c r="E4013" s="80" t="s">
        <v>4041</v>
      </c>
      <c r="F4013" s="80" t="s">
        <v>5799</v>
      </c>
      <c r="G4013" s="80" t="s">
        <v>14293</v>
      </c>
      <c r="H4013" t="s">
        <v>5814</v>
      </c>
      <c r="I4013" s="50">
        <v>10.050000000000001</v>
      </c>
    </row>
    <row r="4014" spans="1:9" x14ac:dyDescent="0.2">
      <c r="A4014">
        <v>378045</v>
      </c>
      <c r="B4014" s="79">
        <v>7891098041432</v>
      </c>
      <c r="C4014" s="80" t="s">
        <v>19</v>
      </c>
      <c r="D4014" s="80" t="s">
        <v>20</v>
      </c>
      <c r="E4014" s="80" t="s">
        <v>4041</v>
      </c>
      <c r="F4014" s="80" t="s">
        <v>5799</v>
      </c>
      <c r="G4014" s="80" t="s">
        <v>14293</v>
      </c>
      <c r="H4014" t="s">
        <v>14297</v>
      </c>
      <c r="I4014" s="50">
        <v>10.050000000000001</v>
      </c>
    </row>
    <row r="4015" spans="1:9" x14ac:dyDescent="0.2">
      <c r="A4015">
        <v>385869</v>
      </c>
      <c r="B4015" s="79">
        <v>7891098041463</v>
      </c>
      <c r="C4015" s="80" t="s">
        <v>19</v>
      </c>
      <c r="D4015" s="80" t="s">
        <v>20</v>
      </c>
      <c r="E4015" s="80" t="s">
        <v>4041</v>
      </c>
      <c r="F4015" s="80" t="s">
        <v>5799</v>
      </c>
      <c r="G4015" s="80" t="s">
        <v>14293</v>
      </c>
      <c r="H4015" t="s">
        <v>5815</v>
      </c>
      <c r="I4015" s="50">
        <v>9.6999999999999993</v>
      </c>
    </row>
    <row r="4016" spans="1:9" x14ac:dyDescent="0.2">
      <c r="A4016">
        <v>385872</v>
      </c>
      <c r="B4016" s="79">
        <v>7891098038401</v>
      </c>
      <c r="C4016" s="80" t="s">
        <v>19</v>
      </c>
      <c r="D4016" s="80" t="s">
        <v>20</v>
      </c>
      <c r="E4016" s="80" t="s">
        <v>4041</v>
      </c>
      <c r="F4016" s="80" t="s">
        <v>5799</v>
      </c>
      <c r="G4016" s="80" t="s">
        <v>14293</v>
      </c>
      <c r="H4016" t="s">
        <v>5816</v>
      </c>
      <c r="I4016" s="50">
        <v>5.65</v>
      </c>
    </row>
    <row r="4017" spans="1:9" x14ac:dyDescent="0.2">
      <c r="A4017">
        <v>385878</v>
      </c>
      <c r="B4017" s="79">
        <v>7891098038371</v>
      </c>
      <c r="C4017" s="80" t="s">
        <v>19</v>
      </c>
      <c r="D4017" s="80" t="s">
        <v>20</v>
      </c>
      <c r="E4017" s="80" t="s">
        <v>4041</v>
      </c>
      <c r="F4017" s="80" t="s">
        <v>5799</v>
      </c>
      <c r="G4017" s="80" t="s">
        <v>14293</v>
      </c>
      <c r="H4017" t="s">
        <v>5817</v>
      </c>
      <c r="I4017" s="50">
        <v>5.65</v>
      </c>
    </row>
    <row r="4018" spans="1:9" x14ac:dyDescent="0.2">
      <c r="A4018">
        <v>386061</v>
      </c>
      <c r="B4018" s="79">
        <v>7891098041470</v>
      </c>
      <c r="C4018" s="80" t="s">
        <v>19</v>
      </c>
      <c r="D4018" s="80" t="s">
        <v>20</v>
      </c>
      <c r="E4018" s="80" t="s">
        <v>4041</v>
      </c>
      <c r="F4018" s="80" t="s">
        <v>5799</v>
      </c>
      <c r="G4018" s="80" t="s">
        <v>14293</v>
      </c>
      <c r="H4018" t="s">
        <v>5818</v>
      </c>
      <c r="I4018" s="50">
        <v>9.6999999999999993</v>
      </c>
    </row>
    <row r="4019" spans="1:9" x14ac:dyDescent="0.2">
      <c r="A4019">
        <v>414504</v>
      </c>
      <c r="B4019" s="79">
        <v>7891098041746</v>
      </c>
      <c r="C4019" s="80" t="s">
        <v>19</v>
      </c>
      <c r="D4019" s="80" t="s">
        <v>20</v>
      </c>
      <c r="E4019" s="80" t="s">
        <v>4041</v>
      </c>
      <c r="F4019" s="80" t="s">
        <v>5799</v>
      </c>
      <c r="G4019" s="80" t="s">
        <v>14293</v>
      </c>
      <c r="H4019" t="s">
        <v>14298</v>
      </c>
      <c r="I4019" s="50">
        <v>10.41</v>
      </c>
    </row>
    <row r="4020" spans="1:9" x14ac:dyDescent="0.2">
      <c r="A4020">
        <v>149911</v>
      </c>
      <c r="B4020" s="79">
        <v>7891098002044</v>
      </c>
      <c r="C4020" s="80" t="s">
        <v>19</v>
      </c>
      <c r="D4020" s="80" t="s">
        <v>20</v>
      </c>
      <c r="E4020" s="80" t="s">
        <v>4041</v>
      </c>
      <c r="F4020" s="80" t="s">
        <v>5799</v>
      </c>
      <c r="G4020" s="80" t="s">
        <v>14293</v>
      </c>
      <c r="H4020" t="s">
        <v>5812</v>
      </c>
      <c r="I4020" s="50">
        <v>12.44</v>
      </c>
    </row>
    <row r="4021" spans="1:9" x14ac:dyDescent="0.2">
      <c r="A4021">
        <v>42106</v>
      </c>
      <c r="B4021" s="79">
        <v>7891098001504</v>
      </c>
      <c r="C4021" s="80" t="s">
        <v>19</v>
      </c>
      <c r="D4021" s="80" t="s">
        <v>20</v>
      </c>
      <c r="E4021" s="80" t="s">
        <v>4041</v>
      </c>
      <c r="F4021" s="80" t="s">
        <v>5799</v>
      </c>
      <c r="G4021" s="80" t="s">
        <v>14293</v>
      </c>
      <c r="H4021" t="s">
        <v>14299</v>
      </c>
      <c r="I4021" s="50">
        <v>3.08</v>
      </c>
    </row>
    <row r="4022" spans="1:9" x14ac:dyDescent="0.2">
      <c r="A4022">
        <v>58128</v>
      </c>
      <c r="B4022" s="79">
        <v>7891098010421</v>
      </c>
      <c r="C4022" s="80" t="s">
        <v>19</v>
      </c>
      <c r="D4022" s="80" t="s">
        <v>20</v>
      </c>
      <c r="E4022" s="80" t="s">
        <v>4041</v>
      </c>
      <c r="F4022" s="80" t="s">
        <v>5799</v>
      </c>
      <c r="G4022" s="80" t="s">
        <v>14293</v>
      </c>
      <c r="H4022" t="s">
        <v>5807</v>
      </c>
      <c r="I4022" s="50">
        <v>5.91</v>
      </c>
    </row>
    <row r="4023" spans="1:9" x14ac:dyDescent="0.2">
      <c r="A4023">
        <v>58129</v>
      </c>
      <c r="B4023" s="79">
        <v>7891098010575</v>
      </c>
      <c r="C4023" s="80" t="s">
        <v>19</v>
      </c>
      <c r="D4023" s="80" t="s">
        <v>20</v>
      </c>
      <c r="E4023" s="80" t="s">
        <v>4041</v>
      </c>
      <c r="F4023" s="80" t="s">
        <v>5799</v>
      </c>
      <c r="G4023" s="80" t="s">
        <v>14293</v>
      </c>
      <c r="H4023" t="s">
        <v>5808</v>
      </c>
      <c r="I4023" s="50">
        <v>5.91</v>
      </c>
    </row>
    <row r="4024" spans="1:9" x14ac:dyDescent="0.2">
      <c r="A4024">
        <v>58130</v>
      </c>
      <c r="B4024" s="79">
        <v>7891098010483</v>
      </c>
      <c r="C4024" s="80" t="s">
        <v>19</v>
      </c>
      <c r="D4024" s="80" t="s">
        <v>20</v>
      </c>
      <c r="E4024" s="80" t="s">
        <v>4041</v>
      </c>
      <c r="F4024" s="80" t="s">
        <v>5799</v>
      </c>
      <c r="G4024" s="80" t="s">
        <v>14293</v>
      </c>
      <c r="H4024" t="s">
        <v>5809</v>
      </c>
      <c r="I4024" s="50">
        <v>5.91</v>
      </c>
    </row>
    <row r="4025" spans="1:9" x14ac:dyDescent="0.2">
      <c r="A4025">
        <v>58132</v>
      </c>
      <c r="B4025" s="79">
        <v>7891098010476</v>
      </c>
      <c r="C4025" s="80" t="s">
        <v>19</v>
      </c>
      <c r="D4025" s="80" t="s">
        <v>20</v>
      </c>
      <c r="E4025" s="80" t="s">
        <v>4041</v>
      </c>
      <c r="F4025" s="80" t="s">
        <v>5799</v>
      </c>
      <c r="G4025" s="80" t="s">
        <v>14293</v>
      </c>
      <c r="H4025" t="s">
        <v>5810</v>
      </c>
      <c r="I4025" s="50">
        <v>5.91</v>
      </c>
    </row>
    <row r="4026" spans="1:9" x14ac:dyDescent="0.2">
      <c r="A4026">
        <v>135762</v>
      </c>
      <c r="B4026" s="79">
        <v>7891098038456</v>
      </c>
      <c r="C4026" s="80" t="s">
        <v>19</v>
      </c>
      <c r="D4026" s="80" t="s">
        <v>20</v>
      </c>
      <c r="E4026" s="80" t="s">
        <v>4041</v>
      </c>
      <c r="F4026" s="80" t="s">
        <v>5799</v>
      </c>
      <c r="G4026" s="80" t="s">
        <v>14293</v>
      </c>
      <c r="H4026" t="s">
        <v>5811</v>
      </c>
      <c r="I4026" s="50">
        <v>8.93</v>
      </c>
    </row>
    <row r="4027" spans="1:9" x14ac:dyDescent="0.2">
      <c r="A4027">
        <v>7640</v>
      </c>
      <c r="B4027" s="79">
        <v>7891098000040</v>
      </c>
      <c r="C4027" s="80" t="s">
        <v>19</v>
      </c>
      <c r="D4027" s="80" t="s">
        <v>20</v>
      </c>
      <c r="E4027" s="80" t="s">
        <v>4041</v>
      </c>
      <c r="F4027" s="80" t="s">
        <v>5799</v>
      </c>
      <c r="G4027" s="80" t="s">
        <v>14293</v>
      </c>
      <c r="H4027" t="s">
        <v>5806</v>
      </c>
      <c r="I4027" s="50">
        <v>5.46</v>
      </c>
    </row>
    <row r="4028" spans="1:9" x14ac:dyDescent="0.2">
      <c r="A4028">
        <v>2041</v>
      </c>
      <c r="B4028" s="79">
        <v>7891098000026</v>
      </c>
      <c r="C4028" s="80" t="s">
        <v>19</v>
      </c>
      <c r="D4028" s="80" t="s">
        <v>20</v>
      </c>
      <c r="E4028" s="80" t="s">
        <v>4041</v>
      </c>
      <c r="F4028" s="80" t="s">
        <v>5799</v>
      </c>
      <c r="G4028" s="80" t="s">
        <v>14293</v>
      </c>
      <c r="H4028" t="s">
        <v>5801</v>
      </c>
      <c r="I4028" s="50">
        <v>4.76</v>
      </c>
    </row>
    <row r="4029" spans="1:9" x14ac:dyDescent="0.2">
      <c r="A4029">
        <v>2969</v>
      </c>
      <c r="B4029" s="79">
        <v>7891098000194</v>
      </c>
      <c r="C4029" s="80" t="s">
        <v>19</v>
      </c>
      <c r="D4029" s="80" t="s">
        <v>20</v>
      </c>
      <c r="E4029" s="80" t="s">
        <v>4041</v>
      </c>
      <c r="F4029" s="80" t="s">
        <v>5799</v>
      </c>
      <c r="G4029" s="80" t="s">
        <v>14293</v>
      </c>
      <c r="H4029" t="s">
        <v>5803</v>
      </c>
      <c r="I4029" s="50">
        <v>7.64</v>
      </c>
    </row>
    <row r="4030" spans="1:9" x14ac:dyDescent="0.2">
      <c r="A4030">
        <v>2671</v>
      </c>
      <c r="B4030" s="79">
        <v>7891098000415</v>
      </c>
      <c r="C4030" s="80" t="s">
        <v>19</v>
      </c>
      <c r="D4030" s="80" t="s">
        <v>20</v>
      </c>
      <c r="E4030" s="80" t="s">
        <v>4041</v>
      </c>
      <c r="F4030" s="80" t="s">
        <v>5799</v>
      </c>
      <c r="G4030" s="80" t="s">
        <v>14293</v>
      </c>
      <c r="H4030" t="s">
        <v>5802</v>
      </c>
      <c r="I4030" s="50">
        <v>3.13</v>
      </c>
    </row>
    <row r="4031" spans="1:9" x14ac:dyDescent="0.2">
      <c r="A4031">
        <v>3841</v>
      </c>
      <c r="B4031" s="79">
        <v>7891098000156</v>
      </c>
      <c r="C4031" s="80" t="s">
        <v>19</v>
      </c>
      <c r="D4031" s="80" t="s">
        <v>20</v>
      </c>
      <c r="E4031" s="80" t="s">
        <v>4041</v>
      </c>
      <c r="F4031" s="80" t="s">
        <v>5799</v>
      </c>
      <c r="G4031" s="80" t="s">
        <v>14293</v>
      </c>
      <c r="H4031" t="s">
        <v>5804</v>
      </c>
      <c r="I4031" s="50">
        <v>3.08</v>
      </c>
    </row>
    <row r="4032" spans="1:9" x14ac:dyDescent="0.2">
      <c r="A4032">
        <v>4931</v>
      </c>
      <c r="B4032" s="79">
        <v>7891098000163</v>
      </c>
      <c r="C4032" s="80" t="s">
        <v>19</v>
      </c>
      <c r="D4032" s="80" t="s">
        <v>20</v>
      </c>
      <c r="E4032" s="80" t="s">
        <v>4041</v>
      </c>
      <c r="F4032" s="80" t="s">
        <v>5799</v>
      </c>
      <c r="G4032" s="80" t="s">
        <v>14293</v>
      </c>
      <c r="H4032" t="s">
        <v>5805</v>
      </c>
      <c r="I4032" s="50">
        <v>3.08</v>
      </c>
    </row>
    <row r="4033" spans="1:9" x14ac:dyDescent="0.2">
      <c r="A4033">
        <v>4932</v>
      </c>
      <c r="B4033" s="79">
        <v>7891098000170</v>
      </c>
      <c r="C4033" s="80" t="s">
        <v>19</v>
      </c>
      <c r="D4033" s="80" t="s">
        <v>20</v>
      </c>
      <c r="E4033" s="80" t="s">
        <v>4041</v>
      </c>
      <c r="F4033" s="80" t="s">
        <v>5799</v>
      </c>
      <c r="G4033" s="80" t="s">
        <v>14293</v>
      </c>
      <c r="H4033" t="s">
        <v>14300</v>
      </c>
      <c r="I4033" s="50">
        <v>3.08</v>
      </c>
    </row>
    <row r="4034" spans="1:9" x14ac:dyDescent="0.2">
      <c r="A4034">
        <v>80216</v>
      </c>
      <c r="B4034" s="79">
        <v>7898286200978</v>
      </c>
      <c r="C4034" s="80" t="s">
        <v>19</v>
      </c>
      <c r="D4034" s="80" t="s">
        <v>20</v>
      </c>
      <c r="E4034" s="80" t="s">
        <v>4041</v>
      </c>
      <c r="F4034" s="80" t="s">
        <v>5799</v>
      </c>
      <c r="G4034" s="80" t="s">
        <v>4774</v>
      </c>
      <c r="H4034" t="s">
        <v>14301</v>
      </c>
      <c r="I4034" s="50">
        <v>6.91</v>
      </c>
    </row>
    <row r="4035" spans="1:9" x14ac:dyDescent="0.2">
      <c r="A4035">
        <v>327369</v>
      </c>
      <c r="B4035" s="79">
        <v>7898286203122</v>
      </c>
      <c r="C4035" s="80" t="s">
        <v>19</v>
      </c>
      <c r="D4035" s="80" t="s">
        <v>20</v>
      </c>
      <c r="E4035" s="80" t="s">
        <v>4041</v>
      </c>
      <c r="F4035" s="80" t="s">
        <v>5799</v>
      </c>
      <c r="G4035" s="80" t="s">
        <v>5828</v>
      </c>
      <c r="H4035" t="s">
        <v>5840</v>
      </c>
      <c r="I4035" s="50">
        <v>7.28</v>
      </c>
    </row>
    <row r="4036" spans="1:9" x14ac:dyDescent="0.2">
      <c r="A4036">
        <v>303548</v>
      </c>
      <c r="B4036" s="79">
        <v>7898286203160</v>
      </c>
      <c r="C4036" s="80" t="s">
        <v>19</v>
      </c>
      <c r="D4036" s="80" t="s">
        <v>20</v>
      </c>
      <c r="E4036" s="80" t="s">
        <v>4041</v>
      </c>
      <c r="F4036" s="80" t="s">
        <v>5799</v>
      </c>
      <c r="G4036" s="80" t="s">
        <v>5828</v>
      </c>
      <c r="H4036" t="s">
        <v>5843</v>
      </c>
      <c r="I4036" s="50">
        <v>10.33</v>
      </c>
    </row>
    <row r="4037" spans="1:9" x14ac:dyDescent="0.2">
      <c r="A4037">
        <v>303549</v>
      </c>
      <c r="B4037" s="79">
        <v>7898286203177</v>
      </c>
      <c r="C4037" s="80" t="s">
        <v>19</v>
      </c>
      <c r="D4037" s="80" t="s">
        <v>20</v>
      </c>
      <c r="E4037" s="80" t="s">
        <v>4041</v>
      </c>
      <c r="F4037" s="80" t="s">
        <v>5799</v>
      </c>
      <c r="G4037" s="80" t="s">
        <v>5828</v>
      </c>
      <c r="H4037" t="s">
        <v>5842</v>
      </c>
      <c r="I4037" s="50">
        <v>10.33</v>
      </c>
    </row>
    <row r="4038" spans="1:9" x14ac:dyDescent="0.2">
      <c r="A4038">
        <v>303552</v>
      </c>
      <c r="B4038" s="79">
        <v>7898286203146</v>
      </c>
      <c r="C4038" s="80" t="s">
        <v>19</v>
      </c>
      <c r="D4038" s="80" t="s">
        <v>20</v>
      </c>
      <c r="E4038" s="80" t="s">
        <v>4041</v>
      </c>
      <c r="F4038" s="80" t="s">
        <v>5799</v>
      </c>
      <c r="G4038" s="80" t="s">
        <v>5828</v>
      </c>
      <c r="H4038" t="s">
        <v>5841</v>
      </c>
      <c r="I4038" s="50">
        <v>10.33</v>
      </c>
    </row>
    <row r="4039" spans="1:9" x14ac:dyDescent="0.2">
      <c r="A4039">
        <v>94836</v>
      </c>
      <c r="B4039" s="79">
        <v>7898286200626</v>
      </c>
      <c r="C4039" s="80" t="s">
        <v>19</v>
      </c>
      <c r="D4039" s="80" t="s">
        <v>20</v>
      </c>
      <c r="E4039" s="80" t="s">
        <v>4041</v>
      </c>
      <c r="F4039" s="80" t="s">
        <v>5799</v>
      </c>
      <c r="G4039" s="80" t="s">
        <v>5828</v>
      </c>
      <c r="H4039" t="s">
        <v>14302</v>
      </c>
      <c r="I4039" s="50">
        <v>9.4</v>
      </c>
    </row>
    <row r="4040" spans="1:9" x14ac:dyDescent="0.2">
      <c r="A4040">
        <v>576031</v>
      </c>
      <c r="B4040" s="79">
        <v>7896089006001</v>
      </c>
      <c r="C4040" s="80" t="s">
        <v>19</v>
      </c>
      <c r="D4040" s="80" t="s">
        <v>20</v>
      </c>
      <c r="E4040" s="80" t="s">
        <v>4041</v>
      </c>
      <c r="F4040" s="80" t="s">
        <v>5799</v>
      </c>
      <c r="G4040" s="80" t="s">
        <v>5828</v>
      </c>
      <c r="H4040" t="s">
        <v>5885</v>
      </c>
      <c r="I4040" s="50">
        <v>16.37</v>
      </c>
    </row>
    <row r="4041" spans="1:9" x14ac:dyDescent="0.2">
      <c r="A4041">
        <v>576033</v>
      </c>
      <c r="B4041" s="79">
        <v>7896089006018</v>
      </c>
      <c r="C4041" s="80" t="s">
        <v>19</v>
      </c>
      <c r="D4041" s="80" t="s">
        <v>20</v>
      </c>
      <c r="E4041" s="80" t="s">
        <v>4041</v>
      </c>
      <c r="F4041" s="80" t="s">
        <v>5799</v>
      </c>
      <c r="G4041" s="80" t="s">
        <v>5828</v>
      </c>
      <c r="H4041" t="s">
        <v>14303</v>
      </c>
      <c r="I4041" s="50">
        <v>16.37</v>
      </c>
    </row>
    <row r="4042" spans="1:9" x14ac:dyDescent="0.2">
      <c r="A4042">
        <v>26282</v>
      </c>
      <c r="B4042" s="79">
        <v>7898286200176</v>
      </c>
      <c r="C4042" s="80" t="s">
        <v>19</v>
      </c>
      <c r="D4042" s="80" t="s">
        <v>20</v>
      </c>
      <c r="E4042" s="80" t="s">
        <v>4041</v>
      </c>
      <c r="F4042" s="80" t="s">
        <v>5799</v>
      </c>
      <c r="G4042" s="80" t="s">
        <v>5828</v>
      </c>
      <c r="H4042" t="s">
        <v>14304</v>
      </c>
      <c r="I4042" s="50">
        <v>5.62</v>
      </c>
    </row>
    <row r="4043" spans="1:9" x14ac:dyDescent="0.2">
      <c r="A4043">
        <v>24549</v>
      </c>
      <c r="B4043" s="79">
        <v>7898286200794</v>
      </c>
      <c r="C4043" s="80" t="s">
        <v>19</v>
      </c>
      <c r="D4043" s="80" t="s">
        <v>20</v>
      </c>
      <c r="E4043" s="80" t="s">
        <v>4041</v>
      </c>
      <c r="F4043" s="80" t="s">
        <v>5799</v>
      </c>
      <c r="G4043" s="80" t="s">
        <v>5828</v>
      </c>
      <c r="H4043" t="s">
        <v>5829</v>
      </c>
      <c r="I4043" s="50">
        <v>3.26</v>
      </c>
    </row>
    <row r="4044" spans="1:9" x14ac:dyDescent="0.2">
      <c r="A4044">
        <v>26285</v>
      </c>
      <c r="B4044" s="79">
        <v>7898286200091</v>
      </c>
      <c r="C4044" s="80" t="s">
        <v>19</v>
      </c>
      <c r="D4044" s="80" t="s">
        <v>20</v>
      </c>
      <c r="E4044" s="80" t="s">
        <v>4041</v>
      </c>
      <c r="F4044" s="80" t="s">
        <v>5799</v>
      </c>
      <c r="G4044" s="80" t="s">
        <v>5828</v>
      </c>
      <c r="H4044" t="s">
        <v>5830</v>
      </c>
      <c r="I4044" s="50">
        <v>2.69</v>
      </c>
    </row>
    <row r="4045" spans="1:9" x14ac:dyDescent="0.2">
      <c r="A4045">
        <v>26287</v>
      </c>
      <c r="B4045" s="79">
        <v>7898286200121</v>
      </c>
      <c r="C4045" s="80" t="s">
        <v>19</v>
      </c>
      <c r="D4045" s="80" t="s">
        <v>20</v>
      </c>
      <c r="E4045" s="80" t="s">
        <v>4041</v>
      </c>
      <c r="F4045" s="80" t="s">
        <v>5799</v>
      </c>
      <c r="G4045" s="80" t="s">
        <v>5828</v>
      </c>
      <c r="H4045" t="s">
        <v>5831</v>
      </c>
      <c r="I4045" s="50">
        <v>2.69</v>
      </c>
    </row>
    <row r="4046" spans="1:9" x14ac:dyDescent="0.2">
      <c r="A4046">
        <v>26292</v>
      </c>
      <c r="B4046" s="79">
        <v>7898286200114</v>
      </c>
      <c r="C4046" s="80" t="s">
        <v>19</v>
      </c>
      <c r="D4046" s="80" t="s">
        <v>20</v>
      </c>
      <c r="E4046" s="80" t="s">
        <v>4041</v>
      </c>
      <c r="F4046" s="80" t="s">
        <v>5799</v>
      </c>
      <c r="G4046" s="80" t="s">
        <v>5828</v>
      </c>
      <c r="H4046" t="s">
        <v>5832</v>
      </c>
      <c r="I4046" s="50">
        <v>2.69</v>
      </c>
    </row>
    <row r="4047" spans="1:9" x14ac:dyDescent="0.2">
      <c r="A4047">
        <v>26301</v>
      </c>
      <c r="B4047" s="79">
        <v>7898286200107</v>
      </c>
      <c r="C4047" s="80" t="s">
        <v>19</v>
      </c>
      <c r="D4047" s="80" t="s">
        <v>20</v>
      </c>
      <c r="E4047" s="80" t="s">
        <v>4041</v>
      </c>
      <c r="F4047" s="80" t="s">
        <v>5799</v>
      </c>
      <c r="G4047" s="80" t="s">
        <v>5828</v>
      </c>
      <c r="H4047" t="s">
        <v>5833</v>
      </c>
      <c r="I4047" s="50">
        <v>2.69</v>
      </c>
    </row>
    <row r="4048" spans="1:9" x14ac:dyDescent="0.2">
      <c r="A4048">
        <v>26302</v>
      </c>
      <c r="B4048" s="79">
        <v>7898286200145</v>
      </c>
      <c r="C4048" s="80" t="s">
        <v>19</v>
      </c>
      <c r="D4048" s="80" t="s">
        <v>20</v>
      </c>
      <c r="E4048" s="80" t="s">
        <v>4041</v>
      </c>
      <c r="F4048" s="80" t="s">
        <v>5799</v>
      </c>
      <c r="G4048" s="80" t="s">
        <v>5828</v>
      </c>
      <c r="H4048" t="s">
        <v>5834</v>
      </c>
      <c r="I4048" s="50">
        <v>2.69</v>
      </c>
    </row>
    <row r="4049" spans="1:9" x14ac:dyDescent="0.2">
      <c r="A4049">
        <v>38293</v>
      </c>
      <c r="B4049" s="79">
        <v>7898286200442</v>
      </c>
      <c r="C4049" s="80" t="s">
        <v>19</v>
      </c>
      <c r="D4049" s="80" t="s">
        <v>20</v>
      </c>
      <c r="E4049" s="80" t="s">
        <v>4041</v>
      </c>
      <c r="F4049" s="80" t="s">
        <v>5799</v>
      </c>
      <c r="G4049" s="80" t="s">
        <v>5828</v>
      </c>
      <c r="H4049" t="s">
        <v>5835</v>
      </c>
      <c r="I4049" s="50">
        <v>3.47</v>
      </c>
    </row>
    <row r="4050" spans="1:9" x14ac:dyDescent="0.2">
      <c r="A4050">
        <v>38295</v>
      </c>
      <c r="B4050" s="79">
        <v>7898286200428</v>
      </c>
      <c r="C4050" s="80" t="s">
        <v>19</v>
      </c>
      <c r="D4050" s="80" t="s">
        <v>20</v>
      </c>
      <c r="E4050" s="80" t="s">
        <v>4041</v>
      </c>
      <c r="F4050" s="80" t="s">
        <v>5799</v>
      </c>
      <c r="G4050" s="80" t="s">
        <v>5828</v>
      </c>
      <c r="H4050" t="s">
        <v>5836</v>
      </c>
      <c r="I4050" s="50">
        <v>3.26</v>
      </c>
    </row>
    <row r="4051" spans="1:9" x14ac:dyDescent="0.2">
      <c r="A4051">
        <v>38297</v>
      </c>
      <c r="B4051" s="79">
        <v>7898286200404</v>
      </c>
      <c r="C4051" s="80" t="s">
        <v>19</v>
      </c>
      <c r="D4051" s="80" t="s">
        <v>20</v>
      </c>
      <c r="E4051" s="80" t="s">
        <v>4041</v>
      </c>
      <c r="F4051" s="80" t="s">
        <v>5799</v>
      </c>
      <c r="G4051" s="80" t="s">
        <v>5828</v>
      </c>
      <c r="H4051" t="s">
        <v>5837</v>
      </c>
      <c r="I4051" s="50">
        <v>3.47</v>
      </c>
    </row>
    <row r="4052" spans="1:9" x14ac:dyDescent="0.2">
      <c r="A4052">
        <v>38300</v>
      </c>
      <c r="B4052" s="79">
        <v>7898286200381</v>
      </c>
      <c r="C4052" s="80" t="s">
        <v>19</v>
      </c>
      <c r="D4052" s="80" t="s">
        <v>20</v>
      </c>
      <c r="E4052" s="80" t="s">
        <v>4041</v>
      </c>
      <c r="F4052" s="80" t="s">
        <v>5799</v>
      </c>
      <c r="G4052" s="80" t="s">
        <v>5828</v>
      </c>
      <c r="H4052" t="s">
        <v>5838</v>
      </c>
      <c r="I4052" s="50">
        <v>3.47</v>
      </c>
    </row>
    <row r="4053" spans="1:9" x14ac:dyDescent="0.2">
      <c r="A4053">
        <v>554398</v>
      </c>
      <c r="B4053" s="79">
        <v>7898286202262</v>
      </c>
      <c r="C4053" s="80" t="s">
        <v>19</v>
      </c>
      <c r="D4053" s="80" t="s">
        <v>20</v>
      </c>
      <c r="E4053" s="80" t="s">
        <v>4041</v>
      </c>
      <c r="F4053" s="80" t="s">
        <v>5799</v>
      </c>
      <c r="G4053" s="80" t="s">
        <v>5828</v>
      </c>
      <c r="H4053" t="s">
        <v>5839</v>
      </c>
      <c r="I4053" s="50">
        <v>5.93</v>
      </c>
    </row>
    <row r="4054" spans="1:9" x14ac:dyDescent="0.2">
      <c r="A4054">
        <v>26242</v>
      </c>
      <c r="B4054" s="79">
        <v>7898286200657</v>
      </c>
      <c r="C4054" s="80" t="s">
        <v>19</v>
      </c>
      <c r="D4054" s="80" t="s">
        <v>20</v>
      </c>
      <c r="E4054" s="80" t="s">
        <v>4041</v>
      </c>
      <c r="F4054" s="80" t="s">
        <v>5799</v>
      </c>
      <c r="G4054" s="80" t="s">
        <v>5828</v>
      </c>
      <c r="H4054" t="s">
        <v>5875</v>
      </c>
      <c r="I4054" s="50">
        <v>25.47</v>
      </c>
    </row>
    <row r="4055" spans="1:9" x14ac:dyDescent="0.2">
      <c r="A4055">
        <v>77517</v>
      </c>
      <c r="B4055" s="79">
        <v>7898286200053</v>
      </c>
      <c r="C4055" s="80" t="s">
        <v>19</v>
      </c>
      <c r="D4055" s="80" t="s">
        <v>20</v>
      </c>
      <c r="E4055" s="80" t="s">
        <v>4041</v>
      </c>
      <c r="F4055" s="80" t="s">
        <v>5799</v>
      </c>
      <c r="G4055" s="80" t="s">
        <v>5828</v>
      </c>
      <c r="H4055" t="s">
        <v>5876</v>
      </c>
      <c r="I4055" s="50">
        <v>6.4</v>
      </c>
    </row>
    <row r="4056" spans="1:9" x14ac:dyDescent="0.2">
      <c r="A4056">
        <v>77520</v>
      </c>
      <c r="B4056" s="79">
        <v>7898286200039</v>
      </c>
      <c r="C4056" s="80" t="s">
        <v>19</v>
      </c>
      <c r="D4056" s="80" t="s">
        <v>20</v>
      </c>
      <c r="E4056" s="80" t="s">
        <v>4041</v>
      </c>
      <c r="F4056" s="80" t="s">
        <v>5799</v>
      </c>
      <c r="G4056" s="80" t="s">
        <v>5828</v>
      </c>
      <c r="H4056" t="s">
        <v>5874</v>
      </c>
      <c r="I4056" s="50">
        <v>16.37</v>
      </c>
    </row>
    <row r="4057" spans="1:9" x14ac:dyDescent="0.2">
      <c r="A4057">
        <v>41308</v>
      </c>
      <c r="B4057" s="79">
        <v>7898286200060</v>
      </c>
      <c r="C4057" s="80" t="s">
        <v>19</v>
      </c>
      <c r="D4057" s="80" t="s">
        <v>20</v>
      </c>
      <c r="E4057" s="80" t="s">
        <v>4041</v>
      </c>
      <c r="F4057" s="80" t="s">
        <v>5799</v>
      </c>
      <c r="G4057" s="80" t="s">
        <v>5828</v>
      </c>
      <c r="H4057" t="s">
        <v>5873</v>
      </c>
      <c r="I4057" s="50">
        <v>16.37</v>
      </c>
    </row>
    <row r="4058" spans="1:9" x14ac:dyDescent="0.2">
      <c r="A4058">
        <v>325678</v>
      </c>
      <c r="B4058" s="79">
        <v>7896089088380</v>
      </c>
      <c r="C4058" s="80" t="s">
        <v>19</v>
      </c>
      <c r="D4058" s="80" t="s">
        <v>20</v>
      </c>
      <c r="E4058" s="80" t="s">
        <v>4041</v>
      </c>
      <c r="F4058" s="80" t="s">
        <v>5799</v>
      </c>
      <c r="G4058" s="80" t="s">
        <v>5828</v>
      </c>
      <c r="H4058" t="s">
        <v>14305</v>
      </c>
      <c r="I4058" s="50">
        <v>18.649999999999999</v>
      </c>
    </row>
    <row r="4059" spans="1:9" x14ac:dyDescent="0.2">
      <c r="A4059">
        <v>325679</v>
      </c>
      <c r="B4059" s="79">
        <v>7896089088403</v>
      </c>
      <c r="C4059" s="80" t="s">
        <v>19</v>
      </c>
      <c r="D4059" s="80" t="s">
        <v>20</v>
      </c>
      <c r="E4059" s="80" t="s">
        <v>4041</v>
      </c>
      <c r="F4059" s="80" t="s">
        <v>5799</v>
      </c>
      <c r="G4059" s="80" t="s">
        <v>5828</v>
      </c>
      <c r="H4059" t="s">
        <v>14306</v>
      </c>
      <c r="I4059" s="50">
        <v>18.649999999999999</v>
      </c>
    </row>
    <row r="4060" spans="1:9" x14ac:dyDescent="0.2">
      <c r="A4060">
        <v>325680</v>
      </c>
      <c r="B4060" s="79">
        <v>7896089088410</v>
      </c>
      <c r="C4060" s="80" t="s">
        <v>19</v>
      </c>
      <c r="D4060" s="80" t="s">
        <v>20</v>
      </c>
      <c r="E4060" s="80" t="s">
        <v>4041</v>
      </c>
      <c r="F4060" s="80" t="s">
        <v>5799</v>
      </c>
      <c r="G4060" s="80" t="s">
        <v>5828</v>
      </c>
      <c r="H4060" t="s">
        <v>14307</v>
      </c>
      <c r="I4060" s="50">
        <v>18.649999999999999</v>
      </c>
    </row>
    <row r="4061" spans="1:9" x14ac:dyDescent="0.2">
      <c r="A4061">
        <v>325681</v>
      </c>
      <c r="B4061" s="79">
        <v>7896089088427</v>
      </c>
      <c r="C4061" s="80" t="s">
        <v>19</v>
      </c>
      <c r="D4061" s="80" t="s">
        <v>20</v>
      </c>
      <c r="E4061" s="80" t="s">
        <v>4041</v>
      </c>
      <c r="F4061" s="80" t="s">
        <v>5799</v>
      </c>
      <c r="G4061" s="80" t="s">
        <v>5828</v>
      </c>
      <c r="H4061" t="s">
        <v>14308</v>
      </c>
      <c r="I4061" s="50">
        <v>18.649999999999999</v>
      </c>
    </row>
    <row r="4062" spans="1:9" x14ac:dyDescent="0.2">
      <c r="A4062">
        <v>499034</v>
      </c>
      <c r="B4062" s="79">
        <v>7896089088465</v>
      </c>
      <c r="C4062" s="80" t="s">
        <v>19</v>
      </c>
      <c r="D4062" s="80" t="s">
        <v>20</v>
      </c>
      <c r="E4062" s="80" t="s">
        <v>4041</v>
      </c>
      <c r="F4062" s="80" t="s">
        <v>5799</v>
      </c>
      <c r="G4062" s="80" t="s">
        <v>5828</v>
      </c>
      <c r="H4062" t="s">
        <v>14309</v>
      </c>
      <c r="I4062" s="50">
        <v>6.78</v>
      </c>
    </row>
    <row r="4063" spans="1:9" x14ac:dyDescent="0.2">
      <c r="A4063">
        <v>28761</v>
      </c>
      <c r="B4063" s="79">
        <v>7896089012101</v>
      </c>
      <c r="C4063" s="80" t="s">
        <v>19</v>
      </c>
      <c r="D4063" s="80" t="s">
        <v>20</v>
      </c>
      <c r="E4063" s="80" t="s">
        <v>4041</v>
      </c>
      <c r="F4063" s="80" t="s">
        <v>5799</v>
      </c>
      <c r="G4063" s="80" t="s">
        <v>5828</v>
      </c>
      <c r="H4063" t="s">
        <v>14310</v>
      </c>
      <c r="I4063" s="50">
        <v>106.77</v>
      </c>
    </row>
    <row r="4064" spans="1:9" x14ac:dyDescent="0.2">
      <c r="A4064">
        <v>356451</v>
      </c>
      <c r="B4064" s="79">
        <v>7896089088434</v>
      </c>
      <c r="C4064" s="80" t="s">
        <v>19</v>
      </c>
      <c r="D4064" s="80" t="s">
        <v>20</v>
      </c>
      <c r="E4064" s="80" t="s">
        <v>4041</v>
      </c>
      <c r="F4064" s="80" t="s">
        <v>5799</v>
      </c>
      <c r="G4064" s="80" t="s">
        <v>5828</v>
      </c>
      <c r="H4064" t="s">
        <v>5859</v>
      </c>
      <c r="I4064" s="50">
        <v>33.06</v>
      </c>
    </row>
    <row r="4065" spans="1:9" x14ac:dyDescent="0.2">
      <c r="A4065">
        <v>512108</v>
      </c>
      <c r="B4065" s="79">
        <v>7896089088649</v>
      </c>
      <c r="C4065" s="80" t="s">
        <v>19</v>
      </c>
      <c r="D4065" s="80" t="s">
        <v>20</v>
      </c>
      <c r="E4065" s="80" t="s">
        <v>4041</v>
      </c>
      <c r="F4065" s="80" t="s">
        <v>5799</v>
      </c>
      <c r="G4065" s="80" t="s">
        <v>5828</v>
      </c>
      <c r="H4065" t="s">
        <v>14311</v>
      </c>
      <c r="I4065" s="50">
        <v>6.05</v>
      </c>
    </row>
    <row r="4066" spans="1:9" x14ac:dyDescent="0.2">
      <c r="A4066">
        <v>143742</v>
      </c>
      <c r="B4066" s="79">
        <v>7896089012118</v>
      </c>
      <c r="C4066" s="80" t="s">
        <v>19</v>
      </c>
      <c r="D4066" s="80" t="s">
        <v>20</v>
      </c>
      <c r="E4066" s="80" t="s">
        <v>4041</v>
      </c>
      <c r="F4066" s="80" t="s">
        <v>5799</v>
      </c>
      <c r="G4066" s="80" t="s">
        <v>5828</v>
      </c>
      <c r="H4066" t="s">
        <v>5872</v>
      </c>
      <c r="I4066" s="50">
        <v>24.28</v>
      </c>
    </row>
    <row r="4067" spans="1:9" x14ac:dyDescent="0.2">
      <c r="A4067">
        <v>325682</v>
      </c>
      <c r="B4067" s="79">
        <v>7896089013641</v>
      </c>
      <c r="C4067" s="80" t="s">
        <v>19</v>
      </c>
      <c r="D4067" s="80" t="s">
        <v>20</v>
      </c>
      <c r="E4067" s="80" t="s">
        <v>4041</v>
      </c>
      <c r="F4067" s="80" t="s">
        <v>5799</v>
      </c>
      <c r="G4067" s="80" t="s">
        <v>5828</v>
      </c>
      <c r="H4067" t="s">
        <v>5877</v>
      </c>
      <c r="I4067" s="50">
        <v>17.829999999999998</v>
      </c>
    </row>
    <row r="4068" spans="1:9" x14ac:dyDescent="0.2">
      <c r="A4068">
        <v>25109</v>
      </c>
      <c r="B4068" s="79">
        <v>7896089012637</v>
      </c>
      <c r="C4068" s="80" t="s">
        <v>19</v>
      </c>
      <c r="D4068" s="80" t="s">
        <v>20</v>
      </c>
      <c r="E4068" s="80" t="s">
        <v>4041</v>
      </c>
      <c r="F4068" s="80" t="s">
        <v>5799</v>
      </c>
      <c r="G4068" s="80" t="s">
        <v>5828</v>
      </c>
      <c r="H4068" t="s">
        <v>5871</v>
      </c>
      <c r="I4068" s="50">
        <v>17.829999999999998</v>
      </c>
    </row>
    <row r="4069" spans="1:9" x14ac:dyDescent="0.2">
      <c r="A4069">
        <v>23251</v>
      </c>
      <c r="B4069" s="79">
        <v>7896089011982</v>
      </c>
      <c r="C4069" s="80" t="s">
        <v>19</v>
      </c>
      <c r="D4069" s="80" t="s">
        <v>20</v>
      </c>
      <c r="E4069" s="80" t="s">
        <v>4041</v>
      </c>
      <c r="F4069" s="80" t="s">
        <v>5799</v>
      </c>
      <c r="G4069" s="80" t="s">
        <v>5828</v>
      </c>
      <c r="H4069" t="s">
        <v>5870</v>
      </c>
      <c r="I4069" s="50">
        <v>17.829999999999998</v>
      </c>
    </row>
    <row r="4070" spans="1:9" x14ac:dyDescent="0.2">
      <c r="A4070">
        <v>1556</v>
      </c>
      <c r="B4070" s="79">
        <v>7896089016291</v>
      </c>
      <c r="C4070" s="80" t="s">
        <v>19</v>
      </c>
      <c r="D4070" s="80" t="s">
        <v>20</v>
      </c>
      <c r="E4070" s="80" t="s">
        <v>4041</v>
      </c>
      <c r="F4070" s="80" t="s">
        <v>5799</v>
      </c>
      <c r="G4070" s="80" t="s">
        <v>5828</v>
      </c>
      <c r="H4070" t="s">
        <v>5869</v>
      </c>
      <c r="I4070" s="50">
        <v>17.829999999999998</v>
      </c>
    </row>
    <row r="4071" spans="1:9" x14ac:dyDescent="0.2">
      <c r="A4071">
        <v>94839</v>
      </c>
      <c r="B4071" s="79">
        <v>7898286201272</v>
      </c>
      <c r="C4071" s="80" t="s">
        <v>19</v>
      </c>
      <c r="D4071" s="80" t="s">
        <v>20</v>
      </c>
      <c r="E4071" s="80" t="s">
        <v>4041</v>
      </c>
      <c r="F4071" s="80" t="s">
        <v>5799</v>
      </c>
      <c r="G4071" s="80" t="s">
        <v>5828</v>
      </c>
      <c r="H4071" t="s">
        <v>14312</v>
      </c>
      <c r="I4071" s="50">
        <v>5.34</v>
      </c>
    </row>
    <row r="4072" spans="1:9" x14ac:dyDescent="0.2">
      <c r="A4072">
        <v>488793</v>
      </c>
      <c r="B4072" s="79">
        <v>7896089060157</v>
      </c>
      <c r="C4072" s="80" t="s">
        <v>19</v>
      </c>
      <c r="D4072" s="80" t="s">
        <v>20</v>
      </c>
      <c r="E4072" s="80" t="s">
        <v>4041</v>
      </c>
      <c r="F4072" s="80" t="s">
        <v>5799</v>
      </c>
      <c r="G4072" s="80" t="s">
        <v>5828</v>
      </c>
      <c r="H4072" t="s">
        <v>5879</v>
      </c>
      <c r="I4072" s="50">
        <v>34.5</v>
      </c>
    </row>
    <row r="4073" spans="1:9" x14ac:dyDescent="0.2">
      <c r="A4073">
        <v>488794</v>
      </c>
      <c r="B4073" s="79">
        <v>7896089060133</v>
      </c>
      <c r="C4073" s="80" t="s">
        <v>19</v>
      </c>
      <c r="D4073" s="80" t="s">
        <v>20</v>
      </c>
      <c r="E4073" s="80" t="s">
        <v>4041</v>
      </c>
      <c r="F4073" s="80" t="s">
        <v>5799</v>
      </c>
      <c r="G4073" s="80" t="s">
        <v>5828</v>
      </c>
      <c r="H4073" t="s">
        <v>5880</v>
      </c>
      <c r="I4073" s="50">
        <v>34.5</v>
      </c>
    </row>
    <row r="4074" spans="1:9" x14ac:dyDescent="0.2">
      <c r="A4074">
        <v>356419</v>
      </c>
      <c r="B4074" s="79">
        <v>8711000362747</v>
      </c>
      <c r="C4074" s="80" t="s">
        <v>19</v>
      </c>
      <c r="D4074" s="80" t="s">
        <v>20</v>
      </c>
      <c r="E4074" s="80" t="s">
        <v>4041</v>
      </c>
      <c r="F4074" s="80" t="s">
        <v>5799</v>
      </c>
      <c r="G4074" s="80" t="s">
        <v>5828</v>
      </c>
      <c r="H4074" t="s">
        <v>5858</v>
      </c>
      <c r="I4074" s="50">
        <v>23.52</v>
      </c>
    </row>
    <row r="4075" spans="1:9" x14ac:dyDescent="0.2">
      <c r="A4075">
        <v>499024</v>
      </c>
      <c r="B4075" s="79">
        <v>7896089089882</v>
      </c>
      <c r="C4075" s="80" t="s">
        <v>19</v>
      </c>
      <c r="D4075" s="80" t="s">
        <v>20</v>
      </c>
      <c r="E4075" s="80" t="s">
        <v>4041</v>
      </c>
      <c r="F4075" s="80" t="s">
        <v>5799</v>
      </c>
      <c r="G4075" s="80" t="s">
        <v>5828</v>
      </c>
      <c r="H4075" t="s">
        <v>14313</v>
      </c>
      <c r="I4075" s="50">
        <v>23.5</v>
      </c>
    </row>
    <row r="4076" spans="1:9" x14ac:dyDescent="0.2">
      <c r="A4076">
        <v>499030</v>
      </c>
      <c r="B4076" s="79">
        <v>7896089089899</v>
      </c>
      <c r="C4076" s="80" t="s">
        <v>19</v>
      </c>
      <c r="D4076" s="80" t="s">
        <v>20</v>
      </c>
      <c r="E4076" s="80" t="s">
        <v>4041</v>
      </c>
      <c r="F4076" s="80" t="s">
        <v>5799</v>
      </c>
      <c r="G4076" s="80" t="s">
        <v>5828</v>
      </c>
      <c r="H4076" t="s">
        <v>14314</v>
      </c>
      <c r="I4076" s="50">
        <v>23.5</v>
      </c>
    </row>
    <row r="4077" spans="1:9" x14ac:dyDescent="0.2">
      <c r="A4077">
        <v>576026</v>
      </c>
      <c r="B4077" s="79">
        <v>7896089015003</v>
      </c>
      <c r="C4077" s="80" t="s">
        <v>19</v>
      </c>
      <c r="D4077" s="80" t="s">
        <v>20</v>
      </c>
      <c r="E4077" s="80" t="s">
        <v>4041</v>
      </c>
      <c r="F4077" s="80" t="s">
        <v>5799</v>
      </c>
      <c r="G4077" s="80" t="s">
        <v>5828</v>
      </c>
      <c r="H4077" t="s">
        <v>5884</v>
      </c>
      <c r="I4077" s="50">
        <v>35.06</v>
      </c>
    </row>
    <row r="4078" spans="1:9" x14ac:dyDescent="0.2">
      <c r="A4078">
        <v>462609</v>
      </c>
      <c r="B4078" s="79">
        <v>7896089089868</v>
      </c>
      <c r="C4078" s="80" t="s">
        <v>19</v>
      </c>
      <c r="D4078" s="80" t="s">
        <v>20</v>
      </c>
      <c r="E4078" s="80" t="s">
        <v>4041</v>
      </c>
      <c r="F4078" s="80" t="s">
        <v>5799</v>
      </c>
      <c r="G4078" s="80" t="s">
        <v>5828</v>
      </c>
      <c r="H4078" t="s">
        <v>5844</v>
      </c>
      <c r="I4078" s="50">
        <v>10.01</v>
      </c>
    </row>
    <row r="4079" spans="1:9" x14ac:dyDescent="0.2">
      <c r="A4079">
        <v>462611</v>
      </c>
      <c r="B4079" s="79">
        <v>7896089089875</v>
      </c>
      <c r="C4079" s="80" t="s">
        <v>19</v>
      </c>
      <c r="D4079" s="80" t="s">
        <v>20</v>
      </c>
      <c r="E4079" s="80" t="s">
        <v>4041</v>
      </c>
      <c r="F4079" s="80" t="s">
        <v>5799</v>
      </c>
      <c r="G4079" s="80" t="s">
        <v>5828</v>
      </c>
      <c r="H4079" t="s">
        <v>14315</v>
      </c>
      <c r="I4079" s="50">
        <v>36.79</v>
      </c>
    </row>
    <row r="4080" spans="1:9" x14ac:dyDescent="0.2">
      <c r="A4080">
        <v>576036</v>
      </c>
      <c r="B4080" s="79">
        <v>8711000579053</v>
      </c>
      <c r="C4080" s="80" t="s">
        <v>19</v>
      </c>
      <c r="D4080" s="80" t="s">
        <v>20</v>
      </c>
      <c r="E4080" s="80" t="s">
        <v>4041</v>
      </c>
      <c r="F4080" s="80" t="s">
        <v>5799</v>
      </c>
      <c r="G4080" s="80" t="s">
        <v>5828</v>
      </c>
      <c r="H4080" t="s">
        <v>6056</v>
      </c>
      <c r="I4080" s="50">
        <v>23</v>
      </c>
    </row>
    <row r="4081" spans="1:9" x14ac:dyDescent="0.2">
      <c r="A4081">
        <v>356412</v>
      </c>
      <c r="B4081" s="79">
        <v>8711000362556</v>
      </c>
      <c r="C4081" s="80" t="s">
        <v>19</v>
      </c>
      <c r="D4081" s="80" t="s">
        <v>20</v>
      </c>
      <c r="E4081" s="80" t="s">
        <v>4041</v>
      </c>
      <c r="F4081" s="80" t="s">
        <v>5799</v>
      </c>
      <c r="G4081" s="80" t="s">
        <v>5828</v>
      </c>
      <c r="H4081" t="s">
        <v>14316</v>
      </c>
      <c r="I4081" s="50">
        <v>23.52</v>
      </c>
    </row>
    <row r="4082" spans="1:9" x14ac:dyDescent="0.2">
      <c r="A4082">
        <v>356417</v>
      </c>
      <c r="B4082" s="79">
        <v>8711000362570</v>
      </c>
      <c r="C4082" s="80" t="s">
        <v>19</v>
      </c>
      <c r="D4082" s="80" t="s">
        <v>20</v>
      </c>
      <c r="E4082" s="80" t="s">
        <v>4041</v>
      </c>
      <c r="F4082" s="80" t="s">
        <v>5799</v>
      </c>
      <c r="G4082" s="80" t="s">
        <v>5828</v>
      </c>
      <c r="H4082" t="s">
        <v>14317</v>
      </c>
      <c r="I4082" s="50">
        <v>23.08</v>
      </c>
    </row>
    <row r="4083" spans="1:9" x14ac:dyDescent="0.2">
      <c r="A4083">
        <v>322806</v>
      </c>
      <c r="B4083" s="79">
        <v>7896089088335</v>
      </c>
      <c r="C4083" s="80" t="s">
        <v>19</v>
      </c>
      <c r="D4083" s="80" t="s">
        <v>20</v>
      </c>
      <c r="E4083" s="80" t="s">
        <v>4041</v>
      </c>
      <c r="F4083" s="80" t="s">
        <v>5799</v>
      </c>
      <c r="G4083" s="80" t="s">
        <v>5828</v>
      </c>
      <c r="H4083" t="s">
        <v>5863</v>
      </c>
      <c r="I4083" s="50">
        <v>23.52</v>
      </c>
    </row>
    <row r="4084" spans="1:9" x14ac:dyDescent="0.2">
      <c r="A4084">
        <v>356421</v>
      </c>
      <c r="B4084" s="79">
        <v>8711000362631</v>
      </c>
      <c r="C4084" s="80" t="s">
        <v>19</v>
      </c>
      <c r="D4084" s="80" t="s">
        <v>20</v>
      </c>
      <c r="E4084" s="80" t="s">
        <v>4041</v>
      </c>
      <c r="F4084" s="80" t="s">
        <v>5799</v>
      </c>
      <c r="G4084" s="80" t="s">
        <v>5828</v>
      </c>
      <c r="H4084" t="s">
        <v>5864</v>
      </c>
      <c r="I4084" s="50">
        <v>23.52</v>
      </c>
    </row>
    <row r="4085" spans="1:9" x14ac:dyDescent="0.2">
      <c r="A4085">
        <v>356430</v>
      </c>
      <c r="B4085" s="79">
        <v>8711000362679</v>
      </c>
      <c r="C4085" s="80" t="s">
        <v>19</v>
      </c>
      <c r="D4085" s="80" t="s">
        <v>20</v>
      </c>
      <c r="E4085" s="80" t="s">
        <v>4041</v>
      </c>
      <c r="F4085" s="80" t="s">
        <v>5799</v>
      </c>
      <c r="G4085" s="80" t="s">
        <v>5828</v>
      </c>
      <c r="H4085" t="s">
        <v>5860</v>
      </c>
      <c r="I4085" s="50">
        <v>23.52</v>
      </c>
    </row>
    <row r="4086" spans="1:9" x14ac:dyDescent="0.2">
      <c r="A4086">
        <v>356433</v>
      </c>
      <c r="B4086" s="79">
        <v>8711000362693</v>
      </c>
      <c r="C4086" s="80" t="s">
        <v>19</v>
      </c>
      <c r="D4086" s="80" t="s">
        <v>20</v>
      </c>
      <c r="E4086" s="80" t="s">
        <v>4041</v>
      </c>
      <c r="F4086" s="80" t="s">
        <v>5799</v>
      </c>
      <c r="G4086" s="80" t="s">
        <v>5828</v>
      </c>
      <c r="H4086" t="s">
        <v>5861</v>
      </c>
      <c r="I4086" s="50">
        <v>23.52</v>
      </c>
    </row>
    <row r="4087" spans="1:9" x14ac:dyDescent="0.2">
      <c r="A4087">
        <v>356438</v>
      </c>
      <c r="B4087" s="79">
        <v>8711000397466</v>
      </c>
      <c r="C4087" s="80" t="s">
        <v>19</v>
      </c>
      <c r="D4087" s="80" t="s">
        <v>20</v>
      </c>
      <c r="E4087" s="80" t="s">
        <v>4041</v>
      </c>
      <c r="F4087" s="80" t="s">
        <v>5799</v>
      </c>
      <c r="G4087" s="80" t="s">
        <v>5828</v>
      </c>
      <c r="H4087" t="s">
        <v>14318</v>
      </c>
      <c r="I4087" s="50">
        <v>23.52</v>
      </c>
    </row>
    <row r="4088" spans="1:9" x14ac:dyDescent="0.2">
      <c r="A4088">
        <v>512072</v>
      </c>
      <c r="B4088" s="79">
        <v>7896089089912</v>
      </c>
      <c r="C4088" s="80" t="s">
        <v>19</v>
      </c>
      <c r="D4088" s="80" t="s">
        <v>20</v>
      </c>
      <c r="E4088" s="80" t="s">
        <v>4041</v>
      </c>
      <c r="F4088" s="80" t="s">
        <v>5799</v>
      </c>
      <c r="G4088" s="80" t="s">
        <v>5828</v>
      </c>
      <c r="H4088" t="s">
        <v>5848</v>
      </c>
      <c r="I4088" s="50">
        <v>11.94</v>
      </c>
    </row>
    <row r="4089" spans="1:9" x14ac:dyDescent="0.2">
      <c r="A4089">
        <v>512105</v>
      </c>
      <c r="B4089" s="79">
        <v>7896089089929</v>
      </c>
      <c r="C4089" s="80" t="s">
        <v>19</v>
      </c>
      <c r="D4089" s="80" t="s">
        <v>20</v>
      </c>
      <c r="E4089" s="80" t="s">
        <v>4041</v>
      </c>
      <c r="F4089" s="80" t="s">
        <v>5799</v>
      </c>
      <c r="G4089" s="80" t="s">
        <v>5828</v>
      </c>
      <c r="H4089" t="s">
        <v>14319</v>
      </c>
      <c r="I4089" s="50">
        <v>23.79</v>
      </c>
    </row>
    <row r="4090" spans="1:9" x14ac:dyDescent="0.2">
      <c r="A4090">
        <v>512106</v>
      </c>
      <c r="B4090" s="79">
        <v>7896089089905</v>
      </c>
      <c r="C4090" s="80" t="s">
        <v>19</v>
      </c>
      <c r="D4090" s="80" t="s">
        <v>20</v>
      </c>
      <c r="E4090" s="80" t="s">
        <v>4041</v>
      </c>
      <c r="F4090" s="80" t="s">
        <v>5799</v>
      </c>
      <c r="G4090" s="80" t="s">
        <v>5828</v>
      </c>
      <c r="H4090" t="s">
        <v>14320</v>
      </c>
      <c r="I4090" s="50">
        <v>11.94</v>
      </c>
    </row>
    <row r="4091" spans="1:9" x14ac:dyDescent="0.2">
      <c r="A4091">
        <v>512107</v>
      </c>
      <c r="B4091" s="79">
        <v>7896089089936</v>
      </c>
      <c r="C4091" s="80" t="s">
        <v>19</v>
      </c>
      <c r="D4091" s="80" t="s">
        <v>20</v>
      </c>
      <c r="E4091" s="80" t="s">
        <v>4041</v>
      </c>
      <c r="F4091" s="80" t="s">
        <v>5799</v>
      </c>
      <c r="G4091" s="80" t="s">
        <v>5828</v>
      </c>
      <c r="H4091" t="s">
        <v>14321</v>
      </c>
      <c r="I4091" s="50">
        <v>22.46</v>
      </c>
    </row>
    <row r="4092" spans="1:9" x14ac:dyDescent="0.2">
      <c r="A4092">
        <v>546023</v>
      </c>
      <c r="B4092" s="79">
        <v>7896089051070</v>
      </c>
      <c r="C4092" s="80" t="s">
        <v>19</v>
      </c>
      <c r="D4092" s="80" t="s">
        <v>20</v>
      </c>
      <c r="E4092" s="80" t="s">
        <v>4041</v>
      </c>
      <c r="F4092" s="80" t="s">
        <v>5799</v>
      </c>
      <c r="G4092" s="80" t="s">
        <v>5828</v>
      </c>
      <c r="H4092" t="s">
        <v>14322</v>
      </c>
      <c r="I4092" s="50">
        <v>2.57</v>
      </c>
    </row>
    <row r="4093" spans="1:9" x14ac:dyDescent="0.2">
      <c r="A4093">
        <v>546015</v>
      </c>
      <c r="B4093" s="79">
        <v>7896089051094</v>
      </c>
      <c r="C4093" s="80" t="s">
        <v>19</v>
      </c>
      <c r="D4093" s="80" t="s">
        <v>20</v>
      </c>
      <c r="E4093" s="80" t="s">
        <v>4041</v>
      </c>
      <c r="F4093" s="80" t="s">
        <v>5799</v>
      </c>
      <c r="G4093" s="80" t="s">
        <v>5828</v>
      </c>
      <c r="H4093" t="s">
        <v>14323</v>
      </c>
      <c r="I4093" s="50">
        <v>2.56</v>
      </c>
    </row>
    <row r="4094" spans="1:9" x14ac:dyDescent="0.2">
      <c r="A4094">
        <v>546006</v>
      </c>
      <c r="B4094" s="79">
        <v>7896089051056</v>
      </c>
      <c r="C4094" s="80" t="s">
        <v>19</v>
      </c>
      <c r="D4094" s="80" t="s">
        <v>20</v>
      </c>
      <c r="E4094" s="80" t="s">
        <v>4041</v>
      </c>
      <c r="F4094" s="80" t="s">
        <v>5799</v>
      </c>
      <c r="G4094" s="80" t="s">
        <v>5828</v>
      </c>
      <c r="H4094" t="s">
        <v>14324</v>
      </c>
      <c r="I4094" s="50">
        <v>2.56</v>
      </c>
    </row>
    <row r="4095" spans="1:9" x14ac:dyDescent="0.2">
      <c r="A4095">
        <v>422089</v>
      </c>
      <c r="B4095" s="79">
        <v>8711000460214</v>
      </c>
      <c r="C4095" s="80" t="s">
        <v>19</v>
      </c>
      <c r="D4095" s="80" t="s">
        <v>20</v>
      </c>
      <c r="E4095" s="80" t="s">
        <v>4041</v>
      </c>
      <c r="F4095" s="80" t="s">
        <v>5799</v>
      </c>
      <c r="G4095" s="80" t="s">
        <v>5828</v>
      </c>
      <c r="H4095" t="s">
        <v>5866</v>
      </c>
      <c r="I4095" s="50">
        <v>23.52</v>
      </c>
    </row>
    <row r="4096" spans="1:9" x14ac:dyDescent="0.2">
      <c r="A4096">
        <v>422098</v>
      </c>
      <c r="B4096" s="79">
        <v>8711000431108</v>
      </c>
      <c r="C4096" s="80" t="s">
        <v>19</v>
      </c>
      <c r="D4096" s="80" t="s">
        <v>20</v>
      </c>
      <c r="E4096" s="80" t="s">
        <v>4041</v>
      </c>
      <c r="F4096" s="80" t="s">
        <v>5799</v>
      </c>
      <c r="G4096" s="80" t="s">
        <v>5828</v>
      </c>
      <c r="H4096" t="s">
        <v>5867</v>
      </c>
      <c r="I4096" s="50">
        <v>23.52</v>
      </c>
    </row>
    <row r="4097" spans="1:9" x14ac:dyDescent="0.2">
      <c r="A4097">
        <v>422116</v>
      </c>
      <c r="B4097" s="79">
        <v>8711000460245</v>
      </c>
      <c r="C4097" s="80" t="s">
        <v>19</v>
      </c>
      <c r="D4097" s="80" t="s">
        <v>20</v>
      </c>
      <c r="E4097" s="80" t="s">
        <v>4041</v>
      </c>
      <c r="F4097" s="80" t="s">
        <v>5799</v>
      </c>
      <c r="G4097" s="80" t="s">
        <v>5828</v>
      </c>
      <c r="H4097" t="s">
        <v>14325</v>
      </c>
      <c r="I4097" s="50">
        <v>23.5</v>
      </c>
    </row>
    <row r="4098" spans="1:9" x14ac:dyDescent="0.2">
      <c r="A4098">
        <v>545980</v>
      </c>
      <c r="B4098" s="79">
        <v>7896089060171</v>
      </c>
      <c r="C4098" s="80" t="s">
        <v>19</v>
      </c>
      <c r="D4098" s="80" t="s">
        <v>20</v>
      </c>
      <c r="E4098" s="80" t="s">
        <v>4041</v>
      </c>
      <c r="F4098" s="80" t="s">
        <v>5799</v>
      </c>
      <c r="G4098" s="80" t="s">
        <v>5828</v>
      </c>
      <c r="H4098" t="s">
        <v>14326</v>
      </c>
      <c r="I4098" s="50">
        <v>47.71</v>
      </c>
    </row>
    <row r="4099" spans="1:9" x14ac:dyDescent="0.2">
      <c r="A4099">
        <v>545983</v>
      </c>
      <c r="B4099" s="79">
        <v>7896089060164</v>
      </c>
      <c r="C4099" s="80" t="s">
        <v>19</v>
      </c>
      <c r="D4099" s="80" t="s">
        <v>20</v>
      </c>
      <c r="E4099" s="80" t="s">
        <v>4041</v>
      </c>
      <c r="F4099" s="80" t="s">
        <v>5799</v>
      </c>
      <c r="G4099" s="80" t="s">
        <v>5828</v>
      </c>
      <c r="H4099" t="s">
        <v>14327</v>
      </c>
      <c r="I4099" s="50">
        <v>47.71</v>
      </c>
    </row>
    <row r="4100" spans="1:9" x14ac:dyDescent="0.2">
      <c r="A4100">
        <v>495627</v>
      </c>
      <c r="B4100" s="79">
        <v>8711000488218</v>
      </c>
      <c r="C4100" s="80" t="s">
        <v>19</v>
      </c>
      <c r="D4100" s="80" t="s">
        <v>20</v>
      </c>
      <c r="E4100" s="80" t="s">
        <v>4041</v>
      </c>
      <c r="F4100" s="80" t="s">
        <v>5799</v>
      </c>
      <c r="G4100" s="80" t="s">
        <v>5828</v>
      </c>
      <c r="H4100" t="s">
        <v>14328</v>
      </c>
      <c r="I4100" s="50">
        <v>23.53</v>
      </c>
    </row>
    <row r="4101" spans="1:9" x14ac:dyDescent="0.2">
      <c r="A4101">
        <v>495634</v>
      </c>
      <c r="B4101" s="79">
        <v>8711000488232</v>
      </c>
      <c r="C4101" s="80" t="s">
        <v>19</v>
      </c>
      <c r="D4101" s="80" t="s">
        <v>20</v>
      </c>
      <c r="E4101" s="80" t="s">
        <v>4041</v>
      </c>
      <c r="F4101" s="80" t="s">
        <v>5799</v>
      </c>
      <c r="G4101" s="80" t="s">
        <v>5828</v>
      </c>
      <c r="H4101" t="s">
        <v>14329</v>
      </c>
      <c r="I4101" s="50">
        <v>23.6</v>
      </c>
    </row>
    <row r="4102" spans="1:9" x14ac:dyDescent="0.2">
      <c r="A4102">
        <v>545984</v>
      </c>
      <c r="B4102" s="79">
        <v>7896089060195</v>
      </c>
      <c r="C4102" s="80" t="s">
        <v>19</v>
      </c>
      <c r="D4102" s="80" t="s">
        <v>20</v>
      </c>
      <c r="E4102" s="80" t="s">
        <v>4041</v>
      </c>
      <c r="F4102" s="80" t="s">
        <v>5799</v>
      </c>
      <c r="G4102" s="80" t="s">
        <v>5828</v>
      </c>
      <c r="H4102" t="s">
        <v>14330</v>
      </c>
      <c r="I4102" s="50">
        <v>34.5</v>
      </c>
    </row>
    <row r="4103" spans="1:9" x14ac:dyDescent="0.2">
      <c r="A4103">
        <v>488792</v>
      </c>
      <c r="B4103" s="79">
        <v>7896089060140</v>
      </c>
      <c r="C4103" s="80" t="s">
        <v>19</v>
      </c>
      <c r="D4103" s="80" t="s">
        <v>20</v>
      </c>
      <c r="E4103" s="80" t="s">
        <v>4041</v>
      </c>
      <c r="F4103" s="80" t="s">
        <v>5799</v>
      </c>
      <c r="G4103" s="80" t="s">
        <v>5828</v>
      </c>
      <c r="H4103" t="s">
        <v>5878</v>
      </c>
      <c r="I4103" s="50">
        <v>34.5</v>
      </c>
    </row>
    <row r="4104" spans="1:9" x14ac:dyDescent="0.2">
      <c r="A4104">
        <v>576037</v>
      </c>
      <c r="B4104" s="79">
        <v>7896089015010</v>
      </c>
      <c r="C4104" s="80" t="s">
        <v>19</v>
      </c>
      <c r="D4104" s="80" t="s">
        <v>20</v>
      </c>
      <c r="E4104" s="80" t="s">
        <v>4041</v>
      </c>
      <c r="F4104" s="80" t="s">
        <v>5799</v>
      </c>
      <c r="G4104" s="80" t="s">
        <v>5828</v>
      </c>
      <c r="H4104" t="s">
        <v>14331</v>
      </c>
      <c r="I4104" s="50">
        <v>22.3</v>
      </c>
    </row>
    <row r="4105" spans="1:9" x14ac:dyDescent="0.2">
      <c r="A4105">
        <v>576023</v>
      </c>
      <c r="B4105" s="79">
        <v>8711000579176</v>
      </c>
      <c r="C4105" s="80" t="s">
        <v>19</v>
      </c>
      <c r="D4105" s="80" t="s">
        <v>20</v>
      </c>
      <c r="E4105" s="80" t="s">
        <v>4041</v>
      </c>
      <c r="F4105" s="80" t="s">
        <v>5799</v>
      </c>
      <c r="G4105" s="80" t="s">
        <v>5828</v>
      </c>
      <c r="H4105" t="s">
        <v>6055</v>
      </c>
      <c r="I4105" s="50">
        <v>23</v>
      </c>
    </row>
    <row r="4106" spans="1:9" x14ac:dyDescent="0.2">
      <c r="A4106">
        <v>47929</v>
      </c>
      <c r="B4106" s="79">
        <v>7891048038000</v>
      </c>
      <c r="C4106" s="80" t="s">
        <v>19</v>
      </c>
      <c r="D4106" s="80" t="s">
        <v>20</v>
      </c>
      <c r="E4106" s="80" t="s">
        <v>4041</v>
      </c>
      <c r="F4106" s="80" t="s">
        <v>5799</v>
      </c>
      <c r="G4106" s="80" t="s">
        <v>5821</v>
      </c>
      <c r="H4106" t="s">
        <v>5822</v>
      </c>
      <c r="I4106" s="50">
        <v>3.64</v>
      </c>
    </row>
    <row r="4107" spans="1:9" x14ac:dyDescent="0.2">
      <c r="A4107">
        <v>47939</v>
      </c>
      <c r="B4107" s="79">
        <v>7891048038017</v>
      </c>
      <c r="C4107" s="80" t="s">
        <v>19</v>
      </c>
      <c r="D4107" s="80" t="s">
        <v>20</v>
      </c>
      <c r="E4107" s="80" t="s">
        <v>4041</v>
      </c>
      <c r="F4107" s="80" t="s">
        <v>5799</v>
      </c>
      <c r="G4107" s="80" t="s">
        <v>5821</v>
      </c>
      <c r="H4107" t="s">
        <v>5823</v>
      </c>
      <c r="I4107" s="50">
        <v>3.64</v>
      </c>
    </row>
    <row r="4108" spans="1:9" x14ac:dyDescent="0.2">
      <c r="A4108">
        <v>47942</v>
      </c>
      <c r="B4108" s="79">
        <v>7891048038031</v>
      </c>
      <c r="C4108" s="80" t="s">
        <v>19</v>
      </c>
      <c r="D4108" s="80" t="s">
        <v>20</v>
      </c>
      <c r="E4108" s="80" t="s">
        <v>4041</v>
      </c>
      <c r="F4108" s="80" t="s">
        <v>5799</v>
      </c>
      <c r="G4108" s="80" t="s">
        <v>5821</v>
      </c>
      <c r="H4108" t="s">
        <v>5824</v>
      </c>
      <c r="I4108" s="50">
        <v>3.64</v>
      </c>
    </row>
    <row r="4109" spans="1:9" x14ac:dyDescent="0.2">
      <c r="A4109">
        <v>47949</v>
      </c>
      <c r="B4109" s="79">
        <v>7891048038048</v>
      </c>
      <c r="C4109" s="80" t="s">
        <v>19</v>
      </c>
      <c r="D4109" s="80" t="s">
        <v>20</v>
      </c>
      <c r="E4109" s="80" t="s">
        <v>4041</v>
      </c>
      <c r="F4109" s="80" t="s">
        <v>5799</v>
      </c>
      <c r="G4109" s="80" t="s">
        <v>5821</v>
      </c>
      <c r="H4109" t="s">
        <v>5825</v>
      </c>
      <c r="I4109" s="50">
        <v>3.64</v>
      </c>
    </row>
    <row r="4110" spans="1:9" x14ac:dyDescent="0.2">
      <c r="A4110">
        <v>47951</v>
      </c>
      <c r="B4110" s="79">
        <v>7891048038222</v>
      </c>
      <c r="C4110" s="80" t="s">
        <v>19</v>
      </c>
      <c r="D4110" s="80" t="s">
        <v>20</v>
      </c>
      <c r="E4110" s="80" t="s">
        <v>4041</v>
      </c>
      <c r="F4110" s="80" t="s">
        <v>5799</v>
      </c>
      <c r="G4110" s="80" t="s">
        <v>5821</v>
      </c>
      <c r="H4110" t="s">
        <v>5826</v>
      </c>
      <c r="I4110" s="50">
        <v>7.41</v>
      </c>
    </row>
    <row r="4111" spans="1:9" x14ac:dyDescent="0.2">
      <c r="A4111">
        <v>289697</v>
      </c>
      <c r="B4111" s="79">
        <v>7891048038062</v>
      </c>
      <c r="C4111" s="80" t="s">
        <v>19</v>
      </c>
      <c r="D4111" s="80" t="s">
        <v>20</v>
      </c>
      <c r="E4111" s="80" t="s">
        <v>4041</v>
      </c>
      <c r="F4111" s="80" t="s">
        <v>5799</v>
      </c>
      <c r="G4111" s="80" t="s">
        <v>5821</v>
      </c>
      <c r="H4111" t="s">
        <v>5827</v>
      </c>
      <c r="I4111" s="50">
        <v>3.28</v>
      </c>
    </row>
    <row r="4112" spans="1:9" x14ac:dyDescent="0.2">
      <c r="A4112">
        <v>279634</v>
      </c>
      <c r="B4112" s="79">
        <v>7898409951572</v>
      </c>
      <c r="C4112" s="80" t="s">
        <v>19</v>
      </c>
      <c r="D4112" s="80" t="s">
        <v>20</v>
      </c>
      <c r="E4112" s="80" t="s">
        <v>4041</v>
      </c>
      <c r="F4112" s="80" t="s">
        <v>5799</v>
      </c>
      <c r="G4112" s="80" t="s">
        <v>4846</v>
      </c>
      <c r="H4112" t="s">
        <v>6057</v>
      </c>
      <c r="I4112" s="50">
        <v>32.47</v>
      </c>
    </row>
    <row r="4113" spans="1:9" x14ac:dyDescent="0.2">
      <c r="A4113">
        <v>146287</v>
      </c>
      <c r="B4113" s="79">
        <v>7898409951404</v>
      </c>
      <c r="C4113" s="80" t="s">
        <v>19</v>
      </c>
      <c r="D4113" s="80" t="s">
        <v>20</v>
      </c>
      <c r="E4113" s="80" t="s">
        <v>4041</v>
      </c>
      <c r="F4113" s="80" t="s">
        <v>5799</v>
      </c>
      <c r="G4113" s="80" t="s">
        <v>4846</v>
      </c>
      <c r="H4113" t="s">
        <v>6059</v>
      </c>
      <c r="I4113" s="50">
        <v>18.29</v>
      </c>
    </row>
    <row r="4114" spans="1:9" x14ac:dyDescent="0.2">
      <c r="A4114">
        <v>121750</v>
      </c>
      <c r="B4114" s="79">
        <v>7898409951848</v>
      </c>
      <c r="C4114" s="80" t="s">
        <v>19</v>
      </c>
      <c r="D4114" s="80" t="s">
        <v>20</v>
      </c>
      <c r="E4114" s="80" t="s">
        <v>4041</v>
      </c>
      <c r="F4114" s="80" t="s">
        <v>5799</v>
      </c>
      <c r="G4114" s="80" t="s">
        <v>4846</v>
      </c>
      <c r="H4114" t="s">
        <v>6058</v>
      </c>
      <c r="I4114" s="50">
        <v>11.9</v>
      </c>
    </row>
    <row r="4115" spans="1:9" x14ac:dyDescent="0.2">
      <c r="A4115">
        <v>412460</v>
      </c>
      <c r="B4115" s="79">
        <v>7892840815783</v>
      </c>
      <c r="C4115" s="80" t="s">
        <v>19</v>
      </c>
      <c r="D4115" s="80" t="s">
        <v>20</v>
      </c>
      <c r="E4115" s="80" t="s">
        <v>4041</v>
      </c>
      <c r="F4115" s="80" t="s">
        <v>5799</v>
      </c>
      <c r="G4115" s="80" t="s">
        <v>6067</v>
      </c>
      <c r="H4115" t="s">
        <v>6073</v>
      </c>
      <c r="I4115" s="50">
        <v>4.0999999999999996</v>
      </c>
    </row>
    <row r="4116" spans="1:9" x14ac:dyDescent="0.2">
      <c r="A4116">
        <v>412807</v>
      </c>
      <c r="B4116" s="79">
        <v>7892840815769</v>
      </c>
      <c r="C4116" s="80" t="s">
        <v>19</v>
      </c>
      <c r="D4116" s="80" t="s">
        <v>20</v>
      </c>
      <c r="E4116" s="80" t="s">
        <v>4041</v>
      </c>
      <c r="F4116" s="80" t="s">
        <v>5799</v>
      </c>
      <c r="G4116" s="80" t="s">
        <v>6067</v>
      </c>
      <c r="H4116" t="s">
        <v>6074</v>
      </c>
      <c r="I4116" s="50">
        <v>4.0599999999999996</v>
      </c>
    </row>
    <row r="4117" spans="1:9" x14ac:dyDescent="0.2">
      <c r="A4117">
        <v>412808</v>
      </c>
      <c r="B4117" s="79">
        <v>7892840815752</v>
      </c>
      <c r="C4117" s="80" t="s">
        <v>19</v>
      </c>
      <c r="D4117" s="80" t="s">
        <v>20</v>
      </c>
      <c r="E4117" s="80" t="s">
        <v>4041</v>
      </c>
      <c r="F4117" s="80" t="s">
        <v>5799</v>
      </c>
      <c r="G4117" s="80" t="s">
        <v>6067</v>
      </c>
      <c r="H4117" t="s">
        <v>6075</v>
      </c>
      <c r="I4117" s="50">
        <v>4.0599999999999996</v>
      </c>
    </row>
    <row r="4118" spans="1:9" x14ac:dyDescent="0.2">
      <c r="A4118">
        <v>418539</v>
      </c>
      <c r="B4118" s="79">
        <v>7892840815271</v>
      </c>
      <c r="C4118" s="80" t="s">
        <v>19</v>
      </c>
      <c r="D4118" s="80" t="s">
        <v>20</v>
      </c>
      <c r="E4118" s="80" t="s">
        <v>4041</v>
      </c>
      <c r="F4118" s="80" t="s">
        <v>5799</v>
      </c>
      <c r="G4118" s="80" t="s">
        <v>6067</v>
      </c>
      <c r="H4118" t="s">
        <v>6076</v>
      </c>
      <c r="I4118" s="50">
        <v>10.67</v>
      </c>
    </row>
    <row r="4119" spans="1:9" x14ac:dyDescent="0.2">
      <c r="A4119">
        <v>465068</v>
      </c>
      <c r="B4119" s="79">
        <v>7892840815264</v>
      </c>
      <c r="C4119" s="80" t="s">
        <v>19</v>
      </c>
      <c r="D4119" s="80" t="s">
        <v>20</v>
      </c>
      <c r="E4119" s="80" t="s">
        <v>4041</v>
      </c>
      <c r="F4119" s="80" t="s">
        <v>5799</v>
      </c>
      <c r="G4119" s="80" t="s">
        <v>6067</v>
      </c>
      <c r="H4119" t="s">
        <v>6077</v>
      </c>
      <c r="I4119" s="50">
        <v>10.68</v>
      </c>
    </row>
    <row r="4120" spans="1:9" x14ac:dyDescent="0.2">
      <c r="A4120">
        <v>480682</v>
      </c>
      <c r="B4120" s="79">
        <v>7892840819774</v>
      </c>
      <c r="C4120" s="80" t="s">
        <v>19</v>
      </c>
      <c r="D4120" s="80" t="s">
        <v>20</v>
      </c>
      <c r="E4120" s="80" t="s">
        <v>4041</v>
      </c>
      <c r="F4120" s="80" t="s">
        <v>5799</v>
      </c>
      <c r="G4120" s="80" t="s">
        <v>6067</v>
      </c>
      <c r="H4120" t="s">
        <v>6072</v>
      </c>
      <c r="I4120" s="50">
        <v>8.06</v>
      </c>
    </row>
    <row r="4121" spans="1:9" x14ac:dyDescent="0.2">
      <c r="A4121">
        <v>477719</v>
      </c>
      <c r="B4121" s="79">
        <v>7892840819507</v>
      </c>
      <c r="C4121" s="80" t="s">
        <v>19</v>
      </c>
      <c r="D4121" s="80" t="s">
        <v>20</v>
      </c>
      <c r="E4121" s="80" t="s">
        <v>4041</v>
      </c>
      <c r="F4121" s="80" t="s">
        <v>5799</v>
      </c>
      <c r="G4121" s="80" t="s">
        <v>6067</v>
      </c>
      <c r="H4121" t="s">
        <v>6071</v>
      </c>
      <c r="I4121" s="50">
        <v>10.72</v>
      </c>
    </row>
    <row r="4122" spans="1:9" x14ac:dyDescent="0.2">
      <c r="A4122">
        <v>477722</v>
      </c>
      <c r="B4122" s="79">
        <v>7892840819781</v>
      </c>
      <c r="C4122" s="80" t="s">
        <v>19</v>
      </c>
      <c r="D4122" s="80" t="s">
        <v>20</v>
      </c>
      <c r="E4122" s="80" t="s">
        <v>4041</v>
      </c>
      <c r="F4122" s="80" t="s">
        <v>5799</v>
      </c>
      <c r="G4122" s="80" t="s">
        <v>6067</v>
      </c>
      <c r="H4122" t="s">
        <v>14332</v>
      </c>
      <c r="I4122" s="50">
        <v>5.19</v>
      </c>
    </row>
    <row r="4123" spans="1:9" x14ac:dyDescent="0.2">
      <c r="A4123">
        <v>462664</v>
      </c>
      <c r="B4123" s="79">
        <v>7892840819170</v>
      </c>
      <c r="C4123" s="80" t="s">
        <v>19</v>
      </c>
      <c r="D4123" s="80" t="s">
        <v>20</v>
      </c>
      <c r="E4123" s="80" t="s">
        <v>4041</v>
      </c>
      <c r="F4123" s="80" t="s">
        <v>5799</v>
      </c>
      <c r="G4123" s="80" t="s">
        <v>6067</v>
      </c>
      <c r="H4123" t="s">
        <v>6070</v>
      </c>
      <c r="I4123" s="50">
        <v>19.670000000000002</v>
      </c>
    </row>
    <row r="4124" spans="1:9" x14ac:dyDescent="0.2">
      <c r="A4124">
        <v>16548</v>
      </c>
      <c r="B4124" s="79">
        <v>7894321711058</v>
      </c>
      <c r="C4124" s="80" t="s">
        <v>19</v>
      </c>
      <c r="D4124" s="80" t="s">
        <v>20</v>
      </c>
      <c r="E4124" s="80" t="s">
        <v>4041</v>
      </c>
      <c r="F4124" s="80" t="s">
        <v>5799</v>
      </c>
      <c r="G4124" s="80" t="s">
        <v>6067</v>
      </c>
      <c r="H4124" t="s">
        <v>6068</v>
      </c>
      <c r="I4124" s="50">
        <v>12.55</v>
      </c>
    </row>
    <row r="4125" spans="1:9" x14ac:dyDescent="0.2">
      <c r="A4125">
        <v>255190</v>
      </c>
      <c r="B4125" s="79">
        <v>7894321220529</v>
      </c>
      <c r="C4125" s="80" t="s">
        <v>19</v>
      </c>
      <c r="D4125" s="80" t="s">
        <v>20</v>
      </c>
      <c r="E4125" s="80" t="s">
        <v>4041</v>
      </c>
      <c r="F4125" s="80" t="s">
        <v>5799</v>
      </c>
      <c r="G4125" s="80" t="s">
        <v>6067</v>
      </c>
      <c r="H4125" t="s">
        <v>6069</v>
      </c>
      <c r="I4125" s="50">
        <v>16.28</v>
      </c>
    </row>
    <row r="4126" spans="1:9" x14ac:dyDescent="0.2">
      <c r="A4126">
        <v>274054</v>
      </c>
      <c r="B4126" s="79">
        <v>7896253400031</v>
      </c>
      <c r="C4126" s="80" t="s">
        <v>19</v>
      </c>
      <c r="D4126" s="80" t="s">
        <v>20</v>
      </c>
      <c r="E4126" s="80" t="s">
        <v>4041</v>
      </c>
      <c r="F4126" s="80" t="s">
        <v>5799</v>
      </c>
      <c r="G4126" s="80" t="s">
        <v>5422</v>
      </c>
      <c r="H4126" t="s">
        <v>14333</v>
      </c>
      <c r="I4126" s="50">
        <v>18.02</v>
      </c>
    </row>
    <row r="4127" spans="1:9" x14ac:dyDescent="0.2">
      <c r="A4127">
        <v>274056</v>
      </c>
      <c r="B4127" s="79">
        <v>7896253400734</v>
      </c>
      <c r="C4127" s="80" t="s">
        <v>19</v>
      </c>
      <c r="D4127" s="80" t="s">
        <v>20</v>
      </c>
      <c r="E4127" s="80" t="s">
        <v>4041</v>
      </c>
      <c r="F4127" s="80" t="s">
        <v>5799</v>
      </c>
      <c r="G4127" s="80" t="s">
        <v>5422</v>
      </c>
      <c r="H4127" t="s">
        <v>6003</v>
      </c>
      <c r="I4127" s="50">
        <v>18.02</v>
      </c>
    </row>
    <row r="4128" spans="1:9" x14ac:dyDescent="0.2">
      <c r="A4128">
        <v>311790</v>
      </c>
      <c r="B4128" s="79">
        <v>7891091011913</v>
      </c>
      <c r="C4128" s="80" t="s">
        <v>19</v>
      </c>
      <c r="D4128" s="80" t="s">
        <v>20</v>
      </c>
      <c r="E4128" s="80" t="s">
        <v>4041</v>
      </c>
      <c r="F4128" s="80" t="s">
        <v>5799</v>
      </c>
      <c r="G4128" s="80" t="s">
        <v>4904</v>
      </c>
      <c r="H4128" t="s">
        <v>14334</v>
      </c>
      <c r="I4128" s="50">
        <v>15.74</v>
      </c>
    </row>
    <row r="4129" spans="1:9" x14ac:dyDescent="0.2">
      <c r="A4129">
        <v>311798</v>
      </c>
      <c r="B4129" s="79">
        <v>7891091011104</v>
      </c>
      <c r="C4129" s="80" t="s">
        <v>19</v>
      </c>
      <c r="D4129" s="80" t="s">
        <v>20</v>
      </c>
      <c r="E4129" s="80" t="s">
        <v>4041</v>
      </c>
      <c r="F4129" s="80" t="s">
        <v>5799</v>
      </c>
      <c r="G4129" s="80" t="s">
        <v>4904</v>
      </c>
      <c r="H4129" t="s">
        <v>6004</v>
      </c>
      <c r="I4129" s="50">
        <v>15.26</v>
      </c>
    </row>
    <row r="4130" spans="1:9" x14ac:dyDescent="0.2">
      <c r="A4130">
        <v>483035</v>
      </c>
      <c r="B4130" s="79">
        <v>7898115753040</v>
      </c>
      <c r="C4130" s="80" t="s">
        <v>19</v>
      </c>
      <c r="D4130" s="80" t="s">
        <v>20</v>
      </c>
      <c r="E4130" s="80" t="s">
        <v>4041</v>
      </c>
      <c r="F4130" s="80" t="s">
        <v>5799</v>
      </c>
      <c r="G4130" s="80" t="s">
        <v>5110</v>
      </c>
      <c r="H4130" t="s">
        <v>14335</v>
      </c>
      <c r="I4130" s="50">
        <v>4.4400000000000004</v>
      </c>
    </row>
    <row r="4131" spans="1:9" x14ac:dyDescent="0.2">
      <c r="A4131">
        <v>483036</v>
      </c>
      <c r="B4131" s="79">
        <v>7898115753057</v>
      </c>
      <c r="C4131" s="80" t="s">
        <v>19</v>
      </c>
      <c r="D4131" s="80" t="s">
        <v>20</v>
      </c>
      <c r="E4131" s="80" t="s">
        <v>4041</v>
      </c>
      <c r="F4131" s="80" t="s">
        <v>5799</v>
      </c>
      <c r="G4131" s="80" t="s">
        <v>5110</v>
      </c>
      <c r="H4131" t="s">
        <v>14336</v>
      </c>
      <c r="I4131" s="50">
        <v>4.4400000000000004</v>
      </c>
    </row>
    <row r="4132" spans="1:9" x14ac:dyDescent="0.2">
      <c r="A4132">
        <v>492584</v>
      </c>
      <c r="B4132" s="79">
        <v>7891910030453</v>
      </c>
      <c r="C4132" s="80" t="s">
        <v>19</v>
      </c>
      <c r="D4132" s="80" t="s">
        <v>20</v>
      </c>
      <c r="E4132" s="80" t="s">
        <v>4041</v>
      </c>
      <c r="F4132" s="80" t="s">
        <v>5799</v>
      </c>
      <c r="G4132" s="80" t="s">
        <v>5159</v>
      </c>
      <c r="H4132" t="s">
        <v>6078</v>
      </c>
      <c r="I4132" s="50">
        <v>13.78</v>
      </c>
    </row>
    <row r="4133" spans="1:9" x14ac:dyDescent="0.2">
      <c r="A4133">
        <v>492587</v>
      </c>
      <c r="B4133" s="79">
        <v>7891910030460</v>
      </c>
      <c r="C4133" s="80" t="s">
        <v>19</v>
      </c>
      <c r="D4133" s="80" t="s">
        <v>20</v>
      </c>
      <c r="E4133" s="80" t="s">
        <v>4041</v>
      </c>
      <c r="F4133" s="80" t="s">
        <v>5799</v>
      </c>
      <c r="G4133" s="80" t="s">
        <v>5159</v>
      </c>
      <c r="H4133" t="s">
        <v>6079</v>
      </c>
      <c r="I4133" s="50">
        <v>13.78</v>
      </c>
    </row>
    <row r="4134" spans="1:9" x14ac:dyDescent="0.2">
      <c r="A4134">
        <v>272908</v>
      </c>
      <c r="B4134" s="79">
        <v>7891095028337</v>
      </c>
      <c r="C4134" s="80" t="s">
        <v>19</v>
      </c>
      <c r="D4134" s="80" t="s">
        <v>20</v>
      </c>
      <c r="E4134" s="80" t="s">
        <v>4041</v>
      </c>
      <c r="F4134" s="80" t="s">
        <v>5799</v>
      </c>
      <c r="G4134" s="80" t="s">
        <v>4273</v>
      </c>
      <c r="H4134" t="s">
        <v>6021</v>
      </c>
      <c r="I4134" s="50">
        <v>3.73</v>
      </c>
    </row>
    <row r="4135" spans="1:9" x14ac:dyDescent="0.2">
      <c r="A4135">
        <v>272917</v>
      </c>
      <c r="B4135" s="79">
        <v>7891095028344</v>
      </c>
      <c r="C4135" s="80" t="s">
        <v>19</v>
      </c>
      <c r="D4135" s="80" t="s">
        <v>20</v>
      </c>
      <c r="E4135" s="80" t="s">
        <v>4041</v>
      </c>
      <c r="F4135" s="80" t="s">
        <v>5799</v>
      </c>
      <c r="G4135" s="80" t="s">
        <v>4273</v>
      </c>
      <c r="H4135" t="s">
        <v>14337</v>
      </c>
      <c r="I4135" s="50">
        <v>3.73</v>
      </c>
    </row>
    <row r="4136" spans="1:9" x14ac:dyDescent="0.2">
      <c r="A4136">
        <v>464457</v>
      </c>
      <c r="B4136" s="79">
        <v>7897383500530</v>
      </c>
      <c r="C4136" s="80" t="s">
        <v>19</v>
      </c>
      <c r="D4136" s="80" t="s">
        <v>20</v>
      </c>
      <c r="E4136" s="80" t="s">
        <v>4041</v>
      </c>
      <c r="F4136" s="80" t="s">
        <v>5799</v>
      </c>
      <c r="G4136" s="80" t="s">
        <v>3524</v>
      </c>
      <c r="H4136" t="s">
        <v>6023</v>
      </c>
      <c r="I4136" s="50">
        <v>2.71</v>
      </c>
    </row>
    <row r="4137" spans="1:9" x14ac:dyDescent="0.2">
      <c r="A4137">
        <v>465295</v>
      </c>
      <c r="B4137" s="79">
        <v>7898077230603</v>
      </c>
      <c r="C4137" s="80" t="s">
        <v>19</v>
      </c>
      <c r="D4137" s="80" t="s">
        <v>20</v>
      </c>
      <c r="E4137" s="80" t="s">
        <v>4041</v>
      </c>
      <c r="F4137" s="80" t="s">
        <v>5799</v>
      </c>
      <c r="G4137" s="80" t="s">
        <v>6005</v>
      </c>
      <c r="H4137" t="s">
        <v>6006</v>
      </c>
      <c r="I4137" s="50">
        <v>14.21</v>
      </c>
    </row>
    <row r="4138" spans="1:9" x14ac:dyDescent="0.2">
      <c r="A4138">
        <v>465297</v>
      </c>
      <c r="B4138" s="79">
        <v>7898077230108</v>
      </c>
      <c r="C4138" s="80" t="s">
        <v>19</v>
      </c>
      <c r="D4138" s="80" t="s">
        <v>20</v>
      </c>
      <c r="E4138" s="80" t="s">
        <v>4041</v>
      </c>
      <c r="F4138" s="80" t="s">
        <v>5799</v>
      </c>
      <c r="G4138" s="80" t="s">
        <v>6005</v>
      </c>
      <c r="H4138" t="s">
        <v>6007</v>
      </c>
      <c r="I4138" s="50">
        <v>14.21</v>
      </c>
    </row>
    <row r="4139" spans="1:9" x14ac:dyDescent="0.2">
      <c r="A4139">
        <v>465300</v>
      </c>
      <c r="B4139" s="79">
        <v>7898077230504</v>
      </c>
      <c r="C4139" s="80" t="s">
        <v>19</v>
      </c>
      <c r="D4139" s="80" t="s">
        <v>20</v>
      </c>
      <c r="E4139" s="80" t="s">
        <v>4041</v>
      </c>
      <c r="F4139" s="80" t="s">
        <v>5799</v>
      </c>
      <c r="G4139" s="80" t="s">
        <v>6005</v>
      </c>
      <c r="H4139" t="s">
        <v>6008</v>
      </c>
      <c r="I4139" s="50">
        <v>14.21</v>
      </c>
    </row>
    <row r="4140" spans="1:9" x14ac:dyDescent="0.2">
      <c r="A4140">
        <v>581694</v>
      </c>
      <c r="B4140" s="79">
        <v>7898969803137</v>
      </c>
      <c r="C4140" s="80" t="s">
        <v>19</v>
      </c>
      <c r="D4140" s="80" t="s">
        <v>20</v>
      </c>
      <c r="E4140" s="80" t="s">
        <v>4041</v>
      </c>
      <c r="F4140" s="80" t="s">
        <v>5799</v>
      </c>
      <c r="G4140" s="80" t="s">
        <v>6014</v>
      </c>
      <c r="H4140" t="s">
        <v>6016</v>
      </c>
      <c r="I4140" s="50">
        <v>13.66</v>
      </c>
    </row>
    <row r="4141" spans="1:9" x14ac:dyDescent="0.2">
      <c r="A4141">
        <v>581727</v>
      </c>
      <c r="B4141" s="79">
        <v>7898969803014</v>
      </c>
      <c r="C4141" s="80" t="s">
        <v>19</v>
      </c>
      <c r="D4141" s="80" t="s">
        <v>20</v>
      </c>
      <c r="E4141" s="80" t="s">
        <v>4041</v>
      </c>
      <c r="F4141" s="80" t="s">
        <v>5799</v>
      </c>
      <c r="G4141" s="80" t="s">
        <v>6014</v>
      </c>
      <c r="H4141" t="s">
        <v>6017</v>
      </c>
      <c r="I4141" s="50">
        <v>13.66</v>
      </c>
    </row>
    <row r="4142" spans="1:9" x14ac:dyDescent="0.2">
      <c r="A4142">
        <v>581733</v>
      </c>
      <c r="B4142" s="79">
        <v>7898969803113</v>
      </c>
      <c r="C4142" s="80" t="s">
        <v>19</v>
      </c>
      <c r="D4142" s="80" t="s">
        <v>20</v>
      </c>
      <c r="E4142" s="80" t="s">
        <v>4041</v>
      </c>
      <c r="F4142" s="80" t="s">
        <v>5799</v>
      </c>
      <c r="G4142" s="80" t="s">
        <v>6014</v>
      </c>
      <c r="H4142" t="s">
        <v>6018</v>
      </c>
      <c r="I4142" s="50">
        <v>13.66</v>
      </c>
    </row>
    <row r="4143" spans="1:9" x14ac:dyDescent="0.2">
      <c r="A4143">
        <v>565318</v>
      </c>
      <c r="B4143" s="79">
        <v>7898945133012</v>
      </c>
      <c r="C4143" s="80" t="s">
        <v>19</v>
      </c>
      <c r="D4143" s="80" t="s">
        <v>20</v>
      </c>
      <c r="E4143" s="80" t="s">
        <v>4041</v>
      </c>
      <c r="F4143" s="80" t="s">
        <v>5799</v>
      </c>
      <c r="G4143" s="80" t="s">
        <v>6014</v>
      </c>
      <c r="H4143" t="s">
        <v>6015</v>
      </c>
      <c r="I4143" s="50">
        <v>13.66</v>
      </c>
    </row>
    <row r="4144" spans="1:9" x14ac:dyDescent="0.2">
      <c r="A4144">
        <v>472361</v>
      </c>
      <c r="B4144" s="79">
        <v>7897206200227</v>
      </c>
      <c r="C4144" s="80" t="s">
        <v>19</v>
      </c>
      <c r="D4144" s="80" t="s">
        <v>20</v>
      </c>
      <c r="E4144" s="80" t="s">
        <v>4041</v>
      </c>
      <c r="F4144" s="80" t="s">
        <v>5799</v>
      </c>
      <c r="G4144" s="80" t="s">
        <v>14338</v>
      </c>
      <c r="H4144" t="s">
        <v>14339</v>
      </c>
      <c r="I4144" s="50">
        <v>15.56</v>
      </c>
    </row>
    <row r="4145" spans="1:9" x14ac:dyDescent="0.2">
      <c r="A4145">
        <v>472362</v>
      </c>
      <c r="B4145" s="79">
        <v>7897206200234</v>
      </c>
      <c r="C4145" s="80" t="s">
        <v>19</v>
      </c>
      <c r="D4145" s="80" t="s">
        <v>20</v>
      </c>
      <c r="E4145" s="80" t="s">
        <v>4041</v>
      </c>
      <c r="F4145" s="80" t="s">
        <v>5799</v>
      </c>
      <c r="G4145" s="80" t="s">
        <v>14338</v>
      </c>
      <c r="H4145" t="s">
        <v>14340</v>
      </c>
      <c r="I4145" s="50">
        <v>15.61</v>
      </c>
    </row>
    <row r="4146" spans="1:9" x14ac:dyDescent="0.2">
      <c r="A4146">
        <v>476294</v>
      </c>
      <c r="B4146" s="79">
        <v>7896246700438</v>
      </c>
      <c r="C4146" s="80" t="s">
        <v>19</v>
      </c>
      <c r="D4146" s="80" t="s">
        <v>20</v>
      </c>
      <c r="E4146" s="80" t="s">
        <v>4041</v>
      </c>
      <c r="F4146" s="80" t="s">
        <v>5799</v>
      </c>
      <c r="G4146" s="80" t="s">
        <v>6009</v>
      </c>
      <c r="H4146" t="s">
        <v>6010</v>
      </c>
      <c r="I4146" s="50">
        <v>13.7</v>
      </c>
    </row>
    <row r="4147" spans="1:9" x14ac:dyDescent="0.2">
      <c r="A4147">
        <v>497469</v>
      </c>
      <c r="B4147" s="79">
        <v>7898017920014</v>
      </c>
      <c r="C4147" s="80" t="s">
        <v>19</v>
      </c>
      <c r="D4147" s="80" t="s">
        <v>20</v>
      </c>
      <c r="E4147" s="80" t="s">
        <v>4041</v>
      </c>
      <c r="F4147" s="80" t="s">
        <v>5799</v>
      </c>
      <c r="G4147" s="80" t="s">
        <v>6011</v>
      </c>
      <c r="H4147" t="s">
        <v>14341</v>
      </c>
      <c r="I4147" s="50">
        <v>16.21</v>
      </c>
    </row>
    <row r="4148" spans="1:9" x14ac:dyDescent="0.2">
      <c r="A4148">
        <v>497471</v>
      </c>
      <c r="B4148" s="79">
        <v>7898017920199</v>
      </c>
      <c r="C4148" s="80" t="s">
        <v>19</v>
      </c>
      <c r="D4148" s="80" t="s">
        <v>20</v>
      </c>
      <c r="E4148" s="80" t="s">
        <v>4041</v>
      </c>
      <c r="F4148" s="80" t="s">
        <v>5799</v>
      </c>
      <c r="G4148" s="80" t="s">
        <v>6011</v>
      </c>
      <c r="H4148" t="s">
        <v>6012</v>
      </c>
      <c r="I4148" s="50">
        <v>15.43</v>
      </c>
    </row>
    <row r="4149" spans="1:9" x14ac:dyDescent="0.2">
      <c r="A4149">
        <v>497473</v>
      </c>
      <c r="B4149" s="79">
        <v>7898017920359</v>
      </c>
      <c r="C4149" s="80" t="s">
        <v>19</v>
      </c>
      <c r="D4149" s="80" t="s">
        <v>20</v>
      </c>
      <c r="E4149" s="80" t="s">
        <v>4041</v>
      </c>
      <c r="F4149" s="80" t="s">
        <v>5799</v>
      </c>
      <c r="G4149" s="80" t="s">
        <v>6011</v>
      </c>
      <c r="H4149" t="s">
        <v>14342</v>
      </c>
      <c r="I4149" s="50">
        <v>16.21</v>
      </c>
    </row>
    <row r="4150" spans="1:9" x14ac:dyDescent="0.2">
      <c r="A4150">
        <v>497474</v>
      </c>
      <c r="B4150" s="79">
        <v>7898017920335</v>
      </c>
      <c r="C4150" s="80" t="s">
        <v>19</v>
      </c>
      <c r="D4150" s="80" t="s">
        <v>20</v>
      </c>
      <c r="E4150" s="80" t="s">
        <v>4041</v>
      </c>
      <c r="F4150" s="80" t="s">
        <v>5799</v>
      </c>
      <c r="G4150" s="80" t="s">
        <v>6011</v>
      </c>
      <c r="H4150" t="s">
        <v>6013</v>
      </c>
      <c r="I4150" s="50">
        <v>16.21</v>
      </c>
    </row>
    <row r="4151" spans="1:9" x14ac:dyDescent="0.2">
      <c r="A4151">
        <v>581272</v>
      </c>
      <c r="B4151" s="79">
        <v>7898969360289</v>
      </c>
      <c r="C4151" s="80" t="s">
        <v>19</v>
      </c>
      <c r="D4151" s="80" t="s">
        <v>20</v>
      </c>
      <c r="E4151" s="80" t="s">
        <v>4041</v>
      </c>
      <c r="F4151" s="80" t="s">
        <v>5799</v>
      </c>
      <c r="G4151" s="80" t="s">
        <v>6019</v>
      </c>
      <c r="H4151" t="s">
        <v>6020</v>
      </c>
      <c r="I4151" s="50">
        <v>13.37</v>
      </c>
    </row>
    <row r="4152" spans="1:9" x14ac:dyDescent="0.2">
      <c r="A4152">
        <v>147648</v>
      </c>
      <c r="B4152" s="79">
        <v>7893500045434</v>
      </c>
      <c r="C4152" s="80" t="s">
        <v>19</v>
      </c>
      <c r="D4152" s="80" t="s">
        <v>20</v>
      </c>
      <c r="E4152" s="80" t="s">
        <v>4041</v>
      </c>
      <c r="F4152" s="80" t="s">
        <v>6540</v>
      </c>
      <c r="G4152" s="80" t="s">
        <v>6427</v>
      </c>
      <c r="H4152" t="s">
        <v>14343</v>
      </c>
      <c r="I4152" s="50">
        <v>10.4</v>
      </c>
    </row>
    <row r="4153" spans="1:9" x14ac:dyDescent="0.2">
      <c r="A4153">
        <v>147650</v>
      </c>
      <c r="B4153" s="79">
        <v>7893500045458</v>
      </c>
      <c r="C4153" s="80" t="s">
        <v>19</v>
      </c>
      <c r="D4153" s="80" t="s">
        <v>20</v>
      </c>
      <c r="E4153" s="80" t="s">
        <v>4041</v>
      </c>
      <c r="F4153" s="80" t="s">
        <v>6540</v>
      </c>
      <c r="G4153" s="80" t="s">
        <v>6427</v>
      </c>
      <c r="H4153" t="s">
        <v>6610</v>
      </c>
      <c r="I4153" s="50">
        <v>10.4</v>
      </c>
    </row>
    <row r="4154" spans="1:9" x14ac:dyDescent="0.2">
      <c r="A4154">
        <v>52605</v>
      </c>
      <c r="B4154" s="79">
        <v>7893500037996</v>
      </c>
      <c r="C4154" s="80" t="s">
        <v>19</v>
      </c>
      <c r="D4154" s="80" t="s">
        <v>20</v>
      </c>
      <c r="E4154" s="80" t="s">
        <v>4041</v>
      </c>
      <c r="F4154" s="80" t="s">
        <v>6540</v>
      </c>
      <c r="G4154" s="80" t="s">
        <v>6427</v>
      </c>
      <c r="H4154" t="s">
        <v>6612</v>
      </c>
      <c r="I4154" s="50">
        <v>9.6</v>
      </c>
    </row>
    <row r="4155" spans="1:9" x14ac:dyDescent="0.2">
      <c r="A4155">
        <v>229904</v>
      </c>
      <c r="B4155" s="79">
        <v>7893500058731</v>
      </c>
      <c r="C4155" s="80" t="s">
        <v>19</v>
      </c>
      <c r="D4155" s="80" t="s">
        <v>20</v>
      </c>
      <c r="E4155" s="80" t="s">
        <v>4041</v>
      </c>
      <c r="F4155" s="80" t="s">
        <v>6540</v>
      </c>
      <c r="G4155" s="80" t="s">
        <v>6427</v>
      </c>
      <c r="H4155" t="s">
        <v>6611</v>
      </c>
      <c r="I4155" s="50">
        <v>8.81</v>
      </c>
    </row>
    <row r="4156" spans="1:9" x14ac:dyDescent="0.2">
      <c r="A4156">
        <v>229911</v>
      </c>
      <c r="B4156" s="79">
        <v>7893500066545</v>
      </c>
      <c r="C4156" s="80" t="s">
        <v>19</v>
      </c>
      <c r="D4156" s="80" t="s">
        <v>20</v>
      </c>
      <c r="E4156" s="80" t="s">
        <v>4041</v>
      </c>
      <c r="F4156" s="80" t="s">
        <v>6540</v>
      </c>
      <c r="G4156" s="80" t="s">
        <v>6427</v>
      </c>
      <c r="H4156" t="s">
        <v>14344</v>
      </c>
      <c r="I4156" s="50">
        <v>8.81</v>
      </c>
    </row>
    <row r="4157" spans="1:9" x14ac:dyDescent="0.2">
      <c r="A4157">
        <v>97545</v>
      </c>
      <c r="B4157" s="79">
        <v>7893500038931</v>
      </c>
      <c r="C4157" s="80" t="s">
        <v>19</v>
      </c>
      <c r="D4157" s="80" t="s">
        <v>20</v>
      </c>
      <c r="E4157" s="80" t="s">
        <v>4041</v>
      </c>
      <c r="F4157" s="80" t="s">
        <v>6540</v>
      </c>
      <c r="G4157" s="80" t="s">
        <v>6427</v>
      </c>
      <c r="H4157" t="s">
        <v>14345</v>
      </c>
      <c r="I4157" s="50">
        <v>7.17</v>
      </c>
    </row>
    <row r="4158" spans="1:9" x14ac:dyDescent="0.2">
      <c r="A4158">
        <v>180606</v>
      </c>
      <c r="B4158" s="79">
        <v>7893500026587</v>
      </c>
      <c r="C4158" s="80" t="s">
        <v>19</v>
      </c>
      <c r="D4158" s="80" t="s">
        <v>20</v>
      </c>
      <c r="E4158" s="80" t="s">
        <v>4041</v>
      </c>
      <c r="F4158" s="80" t="s">
        <v>6540</v>
      </c>
      <c r="G4158" s="80" t="s">
        <v>6427</v>
      </c>
      <c r="H4158" t="s">
        <v>14346</v>
      </c>
      <c r="I4158" s="50">
        <v>11.17</v>
      </c>
    </row>
    <row r="4159" spans="1:9" x14ac:dyDescent="0.2">
      <c r="A4159">
        <v>180608</v>
      </c>
      <c r="B4159" s="79">
        <v>7893500003151</v>
      </c>
      <c r="C4159" s="80" t="s">
        <v>19</v>
      </c>
      <c r="D4159" s="80" t="s">
        <v>20</v>
      </c>
      <c r="E4159" s="80" t="s">
        <v>4041</v>
      </c>
      <c r="F4159" s="80" t="s">
        <v>6540</v>
      </c>
      <c r="G4159" s="80" t="s">
        <v>6427</v>
      </c>
      <c r="H4159" t="s">
        <v>14347</v>
      </c>
      <c r="I4159" s="50">
        <v>60.94</v>
      </c>
    </row>
    <row r="4160" spans="1:9" x14ac:dyDescent="0.2">
      <c r="A4160">
        <v>94721</v>
      </c>
      <c r="B4160" s="79">
        <v>7893500020110</v>
      </c>
      <c r="C4160" s="80" t="s">
        <v>19</v>
      </c>
      <c r="D4160" s="80" t="s">
        <v>20</v>
      </c>
      <c r="E4160" s="80" t="s">
        <v>4041</v>
      </c>
      <c r="F4160" s="80" t="s">
        <v>6540</v>
      </c>
      <c r="G4160" s="80" t="s">
        <v>6427</v>
      </c>
      <c r="H4160" t="s">
        <v>14348</v>
      </c>
      <c r="I4160" s="50">
        <v>6.45</v>
      </c>
    </row>
    <row r="4161" spans="1:9" x14ac:dyDescent="0.2">
      <c r="A4161">
        <v>52601</v>
      </c>
      <c r="B4161" s="79">
        <v>7893500012672</v>
      </c>
      <c r="C4161" s="80" t="s">
        <v>19</v>
      </c>
      <c r="D4161" s="80" t="s">
        <v>20</v>
      </c>
      <c r="E4161" s="80" t="s">
        <v>4041</v>
      </c>
      <c r="F4161" s="80" t="s">
        <v>6540</v>
      </c>
      <c r="G4161" s="80" t="s">
        <v>6427</v>
      </c>
      <c r="H4161" t="s">
        <v>14349</v>
      </c>
      <c r="I4161" s="50">
        <v>10.84</v>
      </c>
    </row>
    <row r="4162" spans="1:9" x14ac:dyDescent="0.2">
      <c r="A4162">
        <v>37625</v>
      </c>
      <c r="B4162" s="79">
        <v>7893500018483</v>
      </c>
      <c r="C4162" s="80" t="s">
        <v>19</v>
      </c>
      <c r="D4162" s="80" t="s">
        <v>20</v>
      </c>
      <c r="E4162" s="80" t="s">
        <v>4041</v>
      </c>
      <c r="F4162" s="80" t="s">
        <v>6540</v>
      </c>
      <c r="G4162" s="80" t="s">
        <v>6427</v>
      </c>
      <c r="H4162" t="s">
        <v>6608</v>
      </c>
      <c r="I4162" s="50">
        <v>6.06</v>
      </c>
    </row>
    <row r="4163" spans="1:9" x14ac:dyDescent="0.2">
      <c r="A4163">
        <v>95888</v>
      </c>
      <c r="B4163" s="79">
        <v>7893500018469</v>
      </c>
      <c r="C4163" s="80" t="s">
        <v>19</v>
      </c>
      <c r="D4163" s="80" t="s">
        <v>20</v>
      </c>
      <c r="E4163" s="80" t="s">
        <v>4041</v>
      </c>
      <c r="F4163" s="80" t="s">
        <v>6540</v>
      </c>
      <c r="G4163" s="80" t="s">
        <v>6427</v>
      </c>
      <c r="H4163" t="s">
        <v>6609</v>
      </c>
      <c r="I4163" s="50">
        <v>4.4000000000000004</v>
      </c>
    </row>
    <row r="4164" spans="1:9" x14ac:dyDescent="0.2">
      <c r="A4164">
        <v>98252</v>
      </c>
      <c r="B4164" s="79">
        <v>7896006744115</v>
      </c>
      <c r="C4164" s="80" t="s">
        <v>19</v>
      </c>
      <c r="D4164" s="80" t="s">
        <v>20</v>
      </c>
      <c r="E4164" s="80" t="s">
        <v>4041</v>
      </c>
      <c r="F4164" s="80" t="s">
        <v>6540</v>
      </c>
      <c r="G4164" s="80" t="s">
        <v>5159</v>
      </c>
      <c r="H4164" t="s">
        <v>14350</v>
      </c>
      <c r="I4164" s="50">
        <v>7.9</v>
      </c>
    </row>
    <row r="4165" spans="1:9" x14ac:dyDescent="0.2">
      <c r="A4165">
        <v>6361</v>
      </c>
      <c r="B4165" s="79">
        <v>7896006711117</v>
      </c>
      <c r="C4165" s="80" t="s">
        <v>19</v>
      </c>
      <c r="D4165" s="80" t="s">
        <v>20</v>
      </c>
      <c r="E4165" s="80" t="s">
        <v>4041</v>
      </c>
      <c r="F4165" s="80" t="s">
        <v>6540</v>
      </c>
      <c r="G4165" s="80" t="s">
        <v>5159</v>
      </c>
      <c r="H4165" t="s">
        <v>6613</v>
      </c>
      <c r="I4165" s="50">
        <v>3.97</v>
      </c>
    </row>
    <row r="4166" spans="1:9" x14ac:dyDescent="0.2">
      <c r="A4166">
        <v>90966</v>
      </c>
      <c r="B4166" s="79">
        <v>7896006716112</v>
      </c>
      <c r="C4166" s="80" t="s">
        <v>19</v>
      </c>
      <c r="D4166" s="80" t="s">
        <v>20</v>
      </c>
      <c r="E4166" s="80" t="s">
        <v>4041</v>
      </c>
      <c r="F4166" s="80" t="s">
        <v>6540</v>
      </c>
      <c r="G4166" s="80" t="s">
        <v>5159</v>
      </c>
      <c r="H4166" t="s">
        <v>6614</v>
      </c>
      <c r="I4166" s="50">
        <v>3.85</v>
      </c>
    </row>
    <row r="4167" spans="1:9" x14ac:dyDescent="0.2">
      <c r="A4167">
        <v>98239</v>
      </c>
      <c r="B4167" s="79">
        <v>7896006751113</v>
      </c>
      <c r="C4167" s="80" t="s">
        <v>19</v>
      </c>
      <c r="D4167" s="80" t="s">
        <v>20</v>
      </c>
      <c r="E4167" s="80" t="s">
        <v>4041</v>
      </c>
      <c r="F4167" s="80" t="s">
        <v>6540</v>
      </c>
      <c r="G4167" s="80" t="s">
        <v>5159</v>
      </c>
      <c r="H4167" t="s">
        <v>14351</v>
      </c>
      <c r="I4167" s="50">
        <v>6.59</v>
      </c>
    </row>
    <row r="4168" spans="1:9" x14ac:dyDescent="0.2">
      <c r="A4168">
        <v>98246</v>
      </c>
      <c r="B4168" s="79">
        <v>7896006755517</v>
      </c>
      <c r="C4168" s="80" t="s">
        <v>19</v>
      </c>
      <c r="D4168" s="80" t="s">
        <v>20</v>
      </c>
      <c r="E4168" s="80" t="s">
        <v>4041</v>
      </c>
      <c r="F4168" s="80" t="s">
        <v>6540</v>
      </c>
      <c r="G4168" s="80" t="s">
        <v>5159</v>
      </c>
      <c r="H4168" t="s">
        <v>6617</v>
      </c>
      <c r="I4168" s="50">
        <v>4.29</v>
      </c>
    </row>
    <row r="4169" spans="1:9" x14ac:dyDescent="0.2">
      <c r="A4169">
        <v>98264</v>
      </c>
      <c r="B4169" s="79">
        <v>7896006711100</v>
      </c>
      <c r="C4169" s="80" t="s">
        <v>19</v>
      </c>
      <c r="D4169" s="80" t="s">
        <v>20</v>
      </c>
      <c r="E4169" s="80" t="s">
        <v>4041</v>
      </c>
      <c r="F4169" s="80" t="s">
        <v>6540</v>
      </c>
      <c r="G4169" s="80" t="s">
        <v>5159</v>
      </c>
      <c r="H4169" t="s">
        <v>14352</v>
      </c>
      <c r="I4169" s="50">
        <v>3.99</v>
      </c>
    </row>
    <row r="4170" spans="1:9" x14ac:dyDescent="0.2">
      <c r="A4170">
        <v>98240</v>
      </c>
      <c r="B4170" s="79">
        <v>7896006714019</v>
      </c>
      <c r="C4170" s="80" t="s">
        <v>19</v>
      </c>
      <c r="D4170" s="80" t="s">
        <v>20</v>
      </c>
      <c r="E4170" s="80" t="s">
        <v>4041</v>
      </c>
      <c r="F4170" s="80" t="s">
        <v>6540</v>
      </c>
      <c r="G4170" s="80" t="s">
        <v>5159</v>
      </c>
      <c r="H4170" t="s">
        <v>6616</v>
      </c>
      <c r="I4170" s="50">
        <v>3.38</v>
      </c>
    </row>
    <row r="4171" spans="1:9" x14ac:dyDescent="0.2">
      <c r="A4171">
        <v>276693</v>
      </c>
      <c r="B4171" s="79">
        <v>7891910030101</v>
      </c>
      <c r="C4171" s="80" t="s">
        <v>19</v>
      </c>
      <c r="D4171" s="80" t="s">
        <v>20</v>
      </c>
      <c r="E4171" s="80" t="s">
        <v>4041</v>
      </c>
      <c r="F4171" s="80" t="s">
        <v>6540</v>
      </c>
      <c r="G4171" s="80" t="s">
        <v>5159</v>
      </c>
      <c r="H4171" t="s">
        <v>6619</v>
      </c>
      <c r="I4171" s="50">
        <v>5.47</v>
      </c>
    </row>
    <row r="4172" spans="1:9" x14ac:dyDescent="0.2">
      <c r="A4172">
        <v>1533</v>
      </c>
      <c r="B4172" s="79">
        <v>7891910000197</v>
      </c>
      <c r="C4172" s="80" t="s">
        <v>19</v>
      </c>
      <c r="D4172" s="80" t="s">
        <v>20</v>
      </c>
      <c r="E4172" s="80" t="s">
        <v>4041</v>
      </c>
      <c r="F4172" s="80" t="s">
        <v>6540</v>
      </c>
      <c r="G4172" s="80" t="s">
        <v>5159</v>
      </c>
      <c r="H4172" t="s">
        <v>6618</v>
      </c>
      <c r="I4172" s="50">
        <v>5.82</v>
      </c>
    </row>
    <row r="4173" spans="1:9" x14ac:dyDescent="0.2">
      <c r="A4173">
        <v>299504</v>
      </c>
      <c r="B4173" s="79">
        <v>7896079441119</v>
      </c>
      <c r="C4173" s="80" t="s">
        <v>19</v>
      </c>
      <c r="D4173" s="80" t="s">
        <v>20</v>
      </c>
      <c r="E4173" s="80" t="s">
        <v>4041</v>
      </c>
      <c r="F4173" s="80" t="s">
        <v>6540</v>
      </c>
      <c r="G4173" s="80" t="s">
        <v>5159</v>
      </c>
      <c r="H4173" t="s">
        <v>6615</v>
      </c>
      <c r="I4173" s="50">
        <v>3.69</v>
      </c>
    </row>
    <row r="4174" spans="1:9" x14ac:dyDescent="0.2">
      <c r="A4174">
        <v>484425</v>
      </c>
      <c r="B4174" s="79">
        <v>7896481180033</v>
      </c>
      <c r="C4174" s="80" t="s">
        <v>19</v>
      </c>
      <c r="D4174" s="80" t="s">
        <v>20</v>
      </c>
      <c r="E4174" s="80" t="s">
        <v>4041</v>
      </c>
      <c r="F4174" s="80" t="s">
        <v>6540</v>
      </c>
      <c r="G4174" s="80" t="s">
        <v>6255</v>
      </c>
      <c r="H4174" t="s">
        <v>6643</v>
      </c>
      <c r="I4174" s="50">
        <v>3.96</v>
      </c>
    </row>
    <row r="4175" spans="1:9" x14ac:dyDescent="0.2">
      <c r="A4175">
        <v>281058</v>
      </c>
      <c r="B4175" s="79">
        <v>7896389600107</v>
      </c>
      <c r="C4175" s="80" t="s">
        <v>19</v>
      </c>
      <c r="D4175" s="80" t="s">
        <v>20</v>
      </c>
      <c r="E4175" s="80" t="s">
        <v>4041</v>
      </c>
      <c r="F4175" s="80" t="s">
        <v>6540</v>
      </c>
      <c r="G4175" s="80" t="s">
        <v>6620</v>
      </c>
      <c r="H4175" t="s">
        <v>6621</v>
      </c>
      <c r="I4175" s="50">
        <v>3.46</v>
      </c>
    </row>
    <row r="4176" spans="1:9" x14ac:dyDescent="0.2">
      <c r="A4176">
        <v>281060</v>
      </c>
      <c r="B4176" s="79">
        <v>7896389600060</v>
      </c>
      <c r="C4176" s="80" t="s">
        <v>19</v>
      </c>
      <c r="D4176" s="80" t="s">
        <v>20</v>
      </c>
      <c r="E4176" s="80" t="s">
        <v>4041</v>
      </c>
      <c r="F4176" s="80" t="s">
        <v>6540</v>
      </c>
      <c r="G4176" s="80" t="s">
        <v>6620</v>
      </c>
      <c r="H4176" t="s">
        <v>14353</v>
      </c>
      <c r="I4176" s="50">
        <v>3.83</v>
      </c>
    </row>
    <row r="4177" spans="1:9" x14ac:dyDescent="0.2">
      <c r="A4177">
        <v>281063</v>
      </c>
      <c r="B4177" s="79">
        <v>7896389600053</v>
      </c>
      <c r="C4177" s="80" t="s">
        <v>19</v>
      </c>
      <c r="D4177" s="80" t="s">
        <v>20</v>
      </c>
      <c r="E4177" s="80" t="s">
        <v>4041</v>
      </c>
      <c r="F4177" s="80" t="s">
        <v>6540</v>
      </c>
      <c r="G4177" s="80" t="s">
        <v>6620</v>
      </c>
      <c r="H4177" t="s">
        <v>14354</v>
      </c>
      <c r="I4177" s="50">
        <v>28.18</v>
      </c>
    </row>
    <row r="4178" spans="1:9" x14ac:dyDescent="0.2">
      <c r="A4178">
        <v>466234</v>
      </c>
      <c r="B4178" s="79">
        <v>7898275810188</v>
      </c>
      <c r="C4178" s="80" t="s">
        <v>19</v>
      </c>
      <c r="D4178" s="80" t="s">
        <v>20</v>
      </c>
      <c r="E4178" s="80" t="s">
        <v>4041</v>
      </c>
      <c r="F4178" s="80" t="s">
        <v>6540</v>
      </c>
      <c r="G4178" s="80" t="s">
        <v>6480</v>
      </c>
      <c r="H4178" t="s">
        <v>6545</v>
      </c>
      <c r="I4178" s="50">
        <v>4.95</v>
      </c>
    </row>
    <row r="4179" spans="1:9" x14ac:dyDescent="0.2">
      <c r="A4179">
        <v>466231</v>
      </c>
      <c r="B4179" s="79">
        <v>7898275810102</v>
      </c>
      <c r="C4179" s="80" t="s">
        <v>19</v>
      </c>
      <c r="D4179" s="80" t="s">
        <v>20</v>
      </c>
      <c r="E4179" s="80" t="s">
        <v>4041</v>
      </c>
      <c r="F4179" s="80" t="s">
        <v>6540</v>
      </c>
      <c r="G4179" s="80" t="s">
        <v>6480</v>
      </c>
      <c r="H4179" t="s">
        <v>6544</v>
      </c>
      <c r="I4179" s="50">
        <v>5.5</v>
      </c>
    </row>
    <row r="4180" spans="1:9" x14ac:dyDescent="0.2">
      <c r="A4180">
        <v>466235</v>
      </c>
      <c r="B4180" s="79">
        <v>7898275810027</v>
      </c>
      <c r="C4180" s="80" t="s">
        <v>19</v>
      </c>
      <c r="D4180" s="80" t="s">
        <v>20</v>
      </c>
      <c r="E4180" s="80" t="s">
        <v>4041</v>
      </c>
      <c r="F4180" s="80" t="s">
        <v>6540</v>
      </c>
      <c r="G4180" s="80" t="s">
        <v>6480</v>
      </c>
      <c r="H4180" t="s">
        <v>6546</v>
      </c>
      <c r="I4180" s="50">
        <v>4.07</v>
      </c>
    </row>
    <row r="4181" spans="1:9" x14ac:dyDescent="0.2">
      <c r="A4181">
        <v>466246</v>
      </c>
      <c r="B4181" s="79">
        <v>7898275810010</v>
      </c>
      <c r="C4181" s="80" t="s">
        <v>19</v>
      </c>
      <c r="D4181" s="80" t="s">
        <v>20</v>
      </c>
      <c r="E4181" s="80" t="s">
        <v>4041</v>
      </c>
      <c r="F4181" s="80" t="s">
        <v>6540</v>
      </c>
      <c r="G4181" s="80" t="s">
        <v>6480</v>
      </c>
      <c r="H4181" t="s">
        <v>6547</v>
      </c>
      <c r="I4181" s="50">
        <v>5.73</v>
      </c>
    </row>
    <row r="4182" spans="1:9" x14ac:dyDescent="0.2">
      <c r="A4182">
        <v>466238</v>
      </c>
      <c r="B4182" s="79">
        <v>7898275810041</v>
      </c>
      <c r="C4182" s="80" t="s">
        <v>19</v>
      </c>
      <c r="D4182" s="80" t="s">
        <v>20</v>
      </c>
      <c r="E4182" s="80" t="s">
        <v>4041</v>
      </c>
      <c r="F4182" s="80" t="s">
        <v>6540</v>
      </c>
      <c r="G4182" s="80" t="s">
        <v>6480</v>
      </c>
      <c r="H4182" t="s">
        <v>6550</v>
      </c>
      <c r="I4182" s="50">
        <v>3.36</v>
      </c>
    </row>
    <row r="4183" spans="1:9" x14ac:dyDescent="0.2">
      <c r="A4183">
        <v>466237</v>
      </c>
      <c r="B4183" s="79">
        <v>7898275810416</v>
      </c>
      <c r="C4183" s="80" t="s">
        <v>19</v>
      </c>
      <c r="D4183" s="80" t="s">
        <v>20</v>
      </c>
      <c r="E4183" s="80" t="s">
        <v>4041</v>
      </c>
      <c r="F4183" s="80" t="s">
        <v>6540</v>
      </c>
      <c r="G4183" s="80" t="s">
        <v>6480</v>
      </c>
      <c r="H4183" t="s">
        <v>6549</v>
      </c>
      <c r="I4183" s="50">
        <v>3.84</v>
      </c>
    </row>
    <row r="4184" spans="1:9" x14ac:dyDescent="0.2">
      <c r="A4184">
        <v>488508</v>
      </c>
      <c r="B4184" s="79">
        <v>7898275810164</v>
      </c>
      <c r="C4184" s="80" t="s">
        <v>19</v>
      </c>
      <c r="D4184" s="80" t="s">
        <v>20</v>
      </c>
      <c r="E4184" s="80" t="s">
        <v>4041</v>
      </c>
      <c r="F4184" s="80" t="s">
        <v>6540</v>
      </c>
      <c r="G4184" s="80" t="s">
        <v>6480</v>
      </c>
      <c r="H4184" t="s">
        <v>6548</v>
      </c>
      <c r="I4184" s="50">
        <v>4.4000000000000004</v>
      </c>
    </row>
    <row r="4185" spans="1:9" x14ac:dyDescent="0.2">
      <c r="A4185">
        <v>47801</v>
      </c>
      <c r="B4185" s="79">
        <v>7896116900029</v>
      </c>
      <c r="C4185" s="80" t="s">
        <v>19</v>
      </c>
      <c r="D4185" s="80" t="s">
        <v>20</v>
      </c>
      <c r="E4185" s="80" t="s">
        <v>4041</v>
      </c>
      <c r="F4185" s="80" t="s">
        <v>6540</v>
      </c>
      <c r="G4185" s="80" t="s">
        <v>6541</v>
      </c>
      <c r="H4185" t="s">
        <v>6542</v>
      </c>
      <c r="I4185" s="50">
        <v>6.5</v>
      </c>
    </row>
    <row r="4186" spans="1:9" x14ac:dyDescent="0.2">
      <c r="A4186">
        <v>452709</v>
      </c>
      <c r="B4186" s="79">
        <v>7899676511988</v>
      </c>
      <c r="C4186" s="80" t="s">
        <v>19</v>
      </c>
      <c r="D4186" s="80" t="s">
        <v>20</v>
      </c>
      <c r="E4186" s="80" t="s">
        <v>4041</v>
      </c>
      <c r="F4186" s="80" t="s">
        <v>6540</v>
      </c>
      <c r="G4186" s="80" t="s">
        <v>6541</v>
      </c>
      <c r="H4186" t="s">
        <v>14355</v>
      </c>
      <c r="I4186" s="50">
        <v>4.95</v>
      </c>
    </row>
    <row r="4187" spans="1:9" x14ac:dyDescent="0.2">
      <c r="A4187">
        <v>452620</v>
      </c>
      <c r="B4187" s="79">
        <v>7899676511971</v>
      </c>
      <c r="C4187" s="80" t="s">
        <v>19</v>
      </c>
      <c r="D4187" s="80" t="s">
        <v>20</v>
      </c>
      <c r="E4187" s="80" t="s">
        <v>4041</v>
      </c>
      <c r="F4187" s="80" t="s">
        <v>6540</v>
      </c>
      <c r="G4187" s="80" t="s">
        <v>6541</v>
      </c>
      <c r="H4187" t="s">
        <v>6543</v>
      </c>
      <c r="I4187" s="50">
        <v>5.09</v>
      </c>
    </row>
    <row r="4188" spans="1:9" x14ac:dyDescent="0.2">
      <c r="A4188">
        <v>467742</v>
      </c>
      <c r="B4188" s="79">
        <v>7896116901002</v>
      </c>
      <c r="C4188" s="80" t="s">
        <v>19</v>
      </c>
      <c r="D4188" s="80" t="s">
        <v>20</v>
      </c>
      <c r="E4188" s="80" t="s">
        <v>4041</v>
      </c>
      <c r="F4188" s="80" t="s">
        <v>6540</v>
      </c>
      <c r="G4188" s="80" t="s">
        <v>6512</v>
      </c>
      <c r="H4188" t="s">
        <v>14356</v>
      </c>
      <c r="I4188" s="50">
        <v>6.88</v>
      </c>
    </row>
    <row r="4189" spans="1:9" x14ac:dyDescent="0.2">
      <c r="A4189">
        <v>467766</v>
      </c>
      <c r="B4189" s="79">
        <v>7898930234380</v>
      </c>
      <c r="C4189" s="80" t="s">
        <v>19</v>
      </c>
      <c r="D4189" s="80" t="s">
        <v>20</v>
      </c>
      <c r="E4189" s="80" t="s">
        <v>4041</v>
      </c>
      <c r="F4189" s="80" t="s">
        <v>6540</v>
      </c>
      <c r="G4189" s="80" t="s">
        <v>6512</v>
      </c>
      <c r="H4189" t="s">
        <v>6632</v>
      </c>
      <c r="I4189" s="50">
        <v>4.68</v>
      </c>
    </row>
    <row r="4190" spans="1:9" x14ac:dyDescent="0.2">
      <c r="A4190">
        <v>470892</v>
      </c>
      <c r="B4190" s="79">
        <v>7896116900821</v>
      </c>
      <c r="C4190" s="80" t="s">
        <v>19</v>
      </c>
      <c r="D4190" s="80" t="s">
        <v>20</v>
      </c>
      <c r="E4190" s="80" t="s">
        <v>4041</v>
      </c>
      <c r="F4190" s="80" t="s">
        <v>6540</v>
      </c>
      <c r="G4190" s="80" t="s">
        <v>6569</v>
      </c>
      <c r="H4190" t="s">
        <v>6570</v>
      </c>
      <c r="I4190" s="50">
        <v>7.49</v>
      </c>
    </row>
    <row r="4191" spans="1:9" x14ac:dyDescent="0.2">
      <c r="A4191">
        <v>470916</v>
      </c>
      <c r="B4191" s="79">
        <v>7896116900647</v>
      </c>
      <c r="C4191" s="80" t="s">
        <v>19</v>
      </c>
      <c r="D4191" s="80" t="s">
        <v>20</v>
      </c>
      <c r="E4191" s="80" t="s">
        <v>4041</v>
      </c>
      <c r="F4191" s="80" t="s">
        <v>6540</v>
      </c>
      <c r="G4191" s="80" t="s">
        <v>6569</v>
      </c>
      <c r="H4191" t="s">
        <v>6571</v>
      </c>
      <c r="I4191" s="50">
        <v>6.06</v>
      </c>
    </row>
    <row r="4192" spans="1:9" x14ac:dyDescent="0.2">
      <c r="A4192">
        <v>468523</v>
      </c>
      <c r="B4192" s="79">
        <v>7896036099254</v>
      </c>
      <c r="C4192" s="80" t="s">
        <v>19</v>
      </c>
      <c r="D4192" s="80" t="s">
        <v>20</v>
      </c>
      <c r="E4192" s="80" t="s">
        <v>4041</v>
      </c>
      <c r="F4192" s="80" t="s">
        <v>6540</v>
      </c>
      <c r="G4192" s="80" t="s">
        <v>4461</v>
      </c>
      <c r="H4192" t="s">
        <v>6592</v>
      </c>
      <c r="I4192" s="50">
        <v>12.93</v>
      </c>
    </row>
    <row r="4193" spans="1:9" x14ac:dyDescent="0.2">
      <c r="A4193">
        <v>24867</v>
      </c>
      <c r="B4193" s="79">
        <v>7896036090244</v>
      </c>
      <c r="C4193" s="80" t="s">
        <v>19</v>
      </c>
      <c r="D4193" s="80" t="s">
        <v>20</v>
      </c>
      <c r="E4193" s="80" t="s">
        <v>4041</v>
      </c>
      <c r="F4193" s="80" t="s">
        <v>6540</v>
      </c>
      <c r="G4193" s="80" t="s">
        <v>4461</v>
      </c>
      <c r="H4193" t="s">
        <v>6593</v>
      </c>
      <c r="I4193" s="50">
        <v>8.48</v>
      </c>
    </row>
    <row r="4194" spans="1:9" x14ac:dyDescent="0.2">
      <c r="A4194">
        <v>3881</v>
      </c>
      <c r="B4194" s="79">
        <v>7896036090626</v>
      </c>
      <c r="C4194" s="80" t="s">
        <v>19</v>
      </c>
      <c r="D4194" s="80" t="s">
        <v>20</v>
      </c>
      <c r="E4194" s="80" t="s">
        <v>4041</v>
      </c>
      <c r="F4194" s="80" t="s">
        <v>6540</v>
      </c>
      <c r="G4194" s="80" t="s">
        <v>4461</v>
      </c>
      <c r="H4194" t="s">
        <v>6586</v>
      </c>
      <c r="I4194" s="50">
        <v>16.100000000000001</v>
      </c>
    </row>
    <row r="4195" spans="1:9" x14ac:dyDescent="0.2">
      <c r="A4195">
        <v>42084</v>
      </c>
      <c r="B4195" s="79">
        <v>7896036090824</v>
      </c>
      <c r="C4195" s="80" t="s">
        <v>19</v>
      </c>
      <c r="D4195" s="80" t="s">
        <v>20</v>
      </c>
      <c r="E4195" s="80" t="s">
        <v>4041</v>
      </c>
      <c r="F4195" s="80" t="s">
        <v>6540</v>
      </c>
      <c r="G4195" s="80" t="s">
        <v>4461</v>
      </c>
      <c r="H4195" t="s">
        <v>6589</v>
      </c>
      <c r="I4195" s="50">
        <v>17.440000000000001</v>
      </c>
    </row>
    <row r="4196" spans="1:9" x14ac:dyDescent="0.2">
      <c r="A4196">
        <v>42085</v>
      </c>
      <c r="B4196" s="79">
        <v>7896036090602</v>
      </c>
      <c r="C4196" s="80" t="s">
        <v>19</v>
      </c>
      <c r="D4196" s="80" t="s">
        <v>20</v>
      </c>
      <c r="E4196" s="80" t="s">
        <v>4041</v>
      </c>
      <c r="F4196" s="80" t="s">
        <v>6540</v>
      </c>
      <c r="G4196" s="80" t="s">
        <v>4461</v>
      </c>
      <c r="H4196" t="s">
        <v>6590</v>
      </c>
      <c r="I4196" s="50">
        <v>16.3</v>
      </c>
    </row>
    <row r="4197" spans="1:9" x14ac:dyDescent="0.2">
      <c r="A4197">
        <v>42099</v>
      </c>
      <c r="B4197" s="79">
        <v>7896036090619</v>
      </c>
      <c r="C4197" s="80" t="s">
        <v>19</v>
      </c>
      <c r="D4197" s="80" t="s">
        <v>20</v>
      </c>
      <c r="E4197" s="80" t="s">
        <v>4041</v>
      </c>
      <c r="F4197" s="80" t="s">
        <v>6540</v>
      </c>
      <c r="G4197" s="80" t="s">
        <v>4461</v>
      </c>
      <c r="H4197" t="s">
        <v>6591</v>
      </c>
      <c r="I4197" s="50">
        <v>15.8</v>
      </c>
    </row>
    <row r="4198" spans="1:9" x14ac:dyDescent="0.2">
      <c r="A4198">
        <v>31331</v>
      </c>
      <c r="B4198" s="79">
        <v>7896036091425</v>
      </c>
      <c r="C4198" s="80" t="s">
        <v>19</v>
      </c>
      <c r="D4198" s="80" t="s">
        <v>20</v>
      </c>
      <c r="E4198" s="80" t="s">
        <v>4041</v>
      </c>
      <c r="F4198" s="80" t="s">
        <v>6540</v>
      </c>
      <c r="G4198" s="80" t="s">
        <v>4461</v>
      </c>
      <c r="H4198" t="s">
        <v>6588</v>
      </c>
      <c r="I4198" s="50">
        <v>18.54</v>
      </c>
    </row>
    <row r="4199" spans="1:9" x14ac:dyDescent="0.2">
      <c r="A4199">
        <v>12026</v>
      </c>
      <c r="B4199" s="79">
        <v>7896036090954</v>
      </c>
      <c r="C4199" s="80" t="s">
        <v>19</v>
      </c>
      <c r="D4199" s="80" t="s">
        <v>20</v>
      </c>
      <c r="E4199" s="80" t="s">
        <v>4041</v>
      </c>
      <c r="F4199" s="80" t="s">
        <v>6540</v>
      </c>
      <c r="G4199" s="80" t="s">
        <v>4461</v>
      </c>
      <c r="H4199" t="s">
        <v>6587</v>
      </c>
      <c r="I4199" s="50">
        <v>17.2</v>
      </c>
    </row>
    <row r="4200" spans="1:9" x14ac:dyDescent="0.2">
      <c r="A4200">
        <v>521126</v>
      </c>
      <c r="B4200" s="79">
        <v>7896036099384</v>
      </c>
      <c r="C4200" s="80" t="s">
        <v>19</v>
      </c>
      <c r="D4200" s="80" t="s">
        <v>20</v>
      </c>
      <c r="E4200" s="80" t="s">
        <v>4041</v>
      </c>
      <c r="F4200" s="80" t="s">
        <v>6540</v>
      </c>
      <c r="G4200" s="80" t="s">
        <v>4461</v>
      </c>
      <c r="H4200" t="s">
        <v>6640</v>
      </c>
      <c r="I4200" s="50">
        <v>18.55</v>
      </c>
    </row>
    <row r="4201" spans="1:9" x14ac:dyDescent="0.2">
      <c r="A4201">
        <v>521051</v>
      </c>
      <c r="B4201" s="79">
        <v>7896036099377</v>
      </c>
      <c r="C4201" s="80" t="s">
        <v>19</v>
      </c>
      <c r="D4201" s="80" t="s">
        <v>20</v>
      </c>
      <c r="E4201" s="80" t="s">
        <v>4041</v>
      </c>
      <c r="F4201" s="80" t="s">
        <v>6540</v>
      </c>
      <c r="G4201" s="80" t="s">
        <v>4461</v>
      </c>
      <c r="H4201" t="s">
        <v>6639</v>
      </c>
      <c r="I4201" s="50">
        <v>26.01</v>
      </c>
    </row>
    <row r="4202" spans="1:9" x14ac:dyDescent="0.2">
      <c r="A4202">
        <v>486189</v>
      </c>
      <c r="B4202" s="79">
        <v>5600215776940</v>
      </c>
      <c r="C4202" s="80" t="s">
        <v>19</v>
      </c>
      <c r="D4202" s="80" t="s">
        <v>20</v>
      </c>
      <c r="E4202" s="80" t="s">
        <v>4041</v>
      </c>
      <c r="F4202" s="80" t="s">
        <v>6540</v>
      </c>
      <c r="G4202" s="80" t="s">
        <v>4703</v>
      </c>
      <c r="H4202" t="s">
        <v>6641</v>
      </c>
      <c r="I4202" s="50">
        <v>20.87</v>
      </c>
    </row>
    <row r="4203" spans="1:9" x14ac:dyDescent="0.2">
      <c r="A4203">
        <v>2857</v>
      </c>
      <c r="B4203" s="79">
        <v>7891107111934</v>
      </c>
      <c r="C4203" s="80" t="s">
        <v>19</v>
      </c>
      <c r="D4203" s="80" t="s">
        <v>20</v>
      </c>
      <c r="E4203" s="80" t="s">
        <v>4041</v>
      </c>
      <c r="F4203" s="80" t="s">
        <v>6540</v>
      </c>
      <c r="G4203" s="80" t="s">
        <v>6594</v>
      </c>
      <c r="H4203" t="s">
        <v>6595</v>
      </c>
      <c r="I4203" s="50">
        <v>16.27</v>
      </c>
    </row>
    <row r="4204" spans="1:9" x14ac:dyDescent="0.2">
      <c r="A4204">
        <v>8035</v>
      </c>
      <c r="B4204" s="79">
        <v>7891107101621</v>
      </c>
      <c r="C4204" s="80" t="s">
        <v>19</v>
      </c>
      <c r="D4204" s="80" t="s">
        <v>20</v>
      </c>
      <c r="E4204" s="80" t="s">
        <v>4041</v>
      </c>
      <c r="F4204" s="80" t="s">
        <v>6540</v>
      </c>
      <c r="G4204" s="80" t="s">
        <v>6594</v>
      </c>
      <c r="H4204" t="s">
        <v>6598</v>
      </c>
      <c r="I4204" s="50">
        <v>8.0299999999999994</v>
      </c>
    </row>
    <row r="4205" spans="1:9" x14ac:dyDescent="0.2">
      <c r="A4205">
        <v>301046</v>
      </c>
      <c r="B4205" s="79">
        <v>7891080150449</v>
      </c>
      <c r="C4205" s="80" t="s">
        <v>19</v>
      </c>
      <c r="D4205" s="80" t="s">
        <v>20</v>
      </c>
      <c r="E4205" s="80" t="s">
        <v>4041</v>
      </c>
      <c r="F4205" s="80" t="s">
        <v>6540</v>
      </c>
      <c r="G4205" s="80" t="s">
        <v>6594</v>
      </c>
      <c r="H4205" t="s">
        <v>6597</v>
      </c>
      <c r="I4205" s="50">
        <v>12.66</v>
      </c>
    </row>
    <row r="4206" spans="1:9" x14ac:dyDescent="0.2">
      <c r="A4206">
        <v>301045</v>
      </c>
      <c r="B4206" s="79">
        <v>7891080150463</v>
      </c>
      <c r="C4206" s="80" t="s">
        <v>19</v>
      </c>
      <c r="D4206" s="80" t="s">
        <v>20</v>
      </c>
      <c r="E4206" s="80" t="s">
        <v>4041</v>
      </c>
      <c r="F4206" s="80" t="s">
        <v>6540</v>
      </c>
      <c r="G4206" s="80" t="s">
        <v>6594</v>
      </c>
      <c r="H4206" t="s">
        <v>6596</v>
      </c>
      <c r="I4206" s="50">
        <v>11.81</v>
      </c>
    </row>
    <row r="4207" spans="1:9" x14ac:dyDescent="0.2">
      <c r="A4207">
        <v>301629</v>
      </c>
      <c r="B4207" s="79">
        <v>7898305940786</v>
      </c>
      <c r="C4207" s="80" t="s">
        <v>19</v>
      </c>
      <c r="D4207" s="80" t="s">
        <v>20</v>
      </c>
      <c r="E4207" s="80" t="s">
        <v>4041</v>
      </c>
      <c r="F4207" s="80" t="s">
        <v>6540</v>
      </c>
      <c r="G4207" s="80" t="s">
        <v>4630</v>
      </c>
      <c r="H4207" t="s">
        <v>6642</v>
      </c>
      <c r="I4207" s="50">
        <v>12.64</v>
      </c>
    </row>
    <row r="4208" spans="1:9" x14ac:dyDescent="0.2">
      <c r="A4208">
        <v>384785</v>
      </c>
      <c r="B4208" s="79">
        <v>7899676511018</v>
      </c>
      <c r="C4208" s="80" t="s">
        <v>19</v>
      </c>
      <c r="D4208" s="80" t="s">
        <v>20</v>
      </c>
      <c r="E4208" s="80" t="s">
        <v>4041</v>
      </c>
      <c r="F4208" s="80" t="s">
        <v>6540</v>
      </c>
      <c r="G4208" s="80" t="s">
        <v>6622</v>
      </c>
      <c r="H4208" t="s">
        <v>6623</v>
      </c>
      <c r="I4208" s="50">
        <v>3.48</v>
      </c>
    </row>
    <row r="4209" spans="1:9" x14ac:dyDescent="0.2">
      <c r="A4209">
        <v>384786</v>
      </c>
      <c r="B4209" s="79">
        <v>7899676511001</v>
      </c>
      <c r="C4209" s="80" t="s">
        <v>19</v>
      </c>
      <c r="D4209" s="80" t="s">
        <v>20</v>
      </c>
      <c r="E4209" s="80" t="s">
        <v>4041</v>
      </c>
      <c r="F4209" s="80" t="s">
        <v>6540</v>
      </c>
      <c r="G4209" s="80" t="s">
        <v>6622</v>
      </c>
      <c r="H4209" t="s">
        <v>14357</v>
      </c>
      <c r="I4209" s="50">
        <v>26.75</v>
      </c>
    </row>
    <row r="4210" spans="1:9" x14ac:dyDescent="0.2">
      <c r="A4210">
        <v>384795</v>
      </c>
      <c r="B4210" s="79">
        <v>7899676510998</v>
      </c>
      <c r="C4210" s="80" t="s">
        <v>19</v>
      </c>
      <c r="D4210" s="80" t="s">
        <v>20</v>
      </c>
      <c r="E4210" s="80" t="s">
        <v>4041</v>
      </c>
      <c r="F4210" s="80" t="s">
        <v>6540</v>
      </c>
      <c r="G4210" s="80" t="s">
        <v>6622</v>
      </c>
      <c r="H4210" t="s">
        <v>6624</v>
      </c>
      <c r="I4210" s="50">
        <v>4.0199999999999996</v>
      </c>
    </row>
    <row r="4211" spans="1:9" x14ac:dyDescent="0.2">
      <c r="A4211">
        <v>384801</v>
      </c>
      <c r="B4211" s="79">
        <v>7899676510981</v>
      </c>
      <c r="C4211" s="80" t="s">
        <v>19</v>
      </c>
      <c r="D4211" s="80" t="s">
        <v>20</v>
      </c>
      <c r="E4211" s="80" t="s">
        <v>4041</v>
      </c>
      <c r="F4211" s="80" t="s">
        <v>6540</v>
      </c>
      <c r="G4211" s="80" t="s">
        <v>6622</v>
      </c>
      <c r="H4211" t="s">
        <v>14358</v>
      </c>
      <c r="I4211" s="50">
        <v>26.67</v>
      </c>
    </row>
    <row r="4212" spans="1:9" x14ac:dyDescent="0.2">
      <c r="A4212">
        <v>76549</v>
      </c>
      <c r="B4212" s="79">
        <v>7896038321056</v>
      </c>
      <c r="C4212" s="80" t="s">
        <v>19</v>
      </c>
      <c r="D4212" s="80" t="s">
        <v>20</v>
      </c>
      <c r="E4212" s="80" t="s">
        <v>4041</v>
      </c>
      <c r="F4212" s="80" t="s">
        <v>6540</v>
      </c>
      <c r="G4212" s="80" t="s">
        <v>6603</v>
      </c>
      <c r="H4212" t="s">
        <v>6605</v>
      </c>
      <c r="I4212" s="50">
        <v>4.88</v>
      </c>
    </row>
    <row r="4213" spans="1:9" x14ac:dyDescent="0.2">
      <c r="A4213">
        <v>87077</v>
      </c>
      <c r="B4213" s="79">
        <v>7896038306053</v>
      </c>
      <c r="C4213" s="80" t="s">
        <v>19</v>
      </c>
      <c r="D4213" s="80" t="s">
        <v>20</v>
      </c>
      <c r="E4213" s="80" t="s">
        <v>4041</v>
      </c>
      <c r="F4213" s="80" t="s">
        <v>6540</v>
      </c>
      <c r="G4213" s="80" t="s">
        <v>6603</v>
      </c>
      <c r="H4213" t="s">
        <v>6606</v>
      </c>
      <c r="I4213" s="50">
        <v>4.24</v>
      </c>
    </row>
    <row r="4214" spans="1:9" x14ac:dyDescent="0.2">
      <c r="A4214">
        <v>32414</v>
      </c>
      <c r="B4214" s="79">
        <v>7896038308057</v>
      </c>
      <c r="C4214" s="80" t="s">
        <v>19</v>
      </c>
      <c r="D4214" s="80" t="s">
        <v>20</v>
      </c>
      <c r="E4214" s="80" t="s">
        <v>4041</v>
      </c>
      <c r="F4214" s="80" t="s">
        <v>6540</v>
      </c>
      <c r="G4214" s="80" t="s">
        <v>6603</v>
      </c>
      <c r="H4214" t="s">
        <v>6604</v>
      </c>
      <c r="I4214" s="50">
        <v>4.47</v>
      </c>
    </row>
    <row r="4215" spans="1:9" x14ac:dyDescent="0.2">
      <c r="A4215">
        <v>256377</v>
      </c>
      <c r="B4215" s="79">
        <v>7896038355051</v>
      </c>
      <c r="C4215" s="80" t="s">
        <v>19</v>
      </c>
      <c r="D4215" s="80" t="s">
        <v>20</v>
      </c>
      <c r="E4215" s="80" t="s">
        <v>4041</v>
      </c>
      <c r="F4215" s="80" t="s">
        <v>6540</v>
      </c>
      <c r="G4215" s="80" t="s">
        <v>6603</v>
      </c>
      <c r="H4215" t="s">
        <v>6607</v>
      </c>
      <c r="I4215" s="50">
        <v>4.71</v>
      </c>
    </row>
    <row r="4216" spans="1:9" x14ac:dyDescent="0.2">
      <c r="A4216">
        <v>254565</v>
      </c>
      <c r="B4216" s="79">
        <v>7896038397051</v>
      </c>
      <c r="C4216" s="80" t="s">
        <v>19</v>
      </c>
      <c r="D4216" s="80" t="s">
        <v>20</v>
      </c>
      <c r="E4216" s="80" t="s">
        <v>4041</v>
      </c>
      <c r="F4216" s="80" t="s">
        <v>6540</v>
      </c>
      <c r="G4216" s="80" t="s">
        <v>6603</v>
      </c>
      <c r="H4216" t="s">
        <v>14359</v>
      </c>
      <c r="I4216" s="50">
        <v>5.17</v>
      </c>
    </row>
    <row r="4217" spans="1:9" x14ac:dyDescent="0.2">
      <c r="A4217">
        <v>467963</v>
      </c>
      <c r="B4217" s="79">
        <v>7898920795051</v>
      </c>
      <c r="C4217" s="80" t="s">
        <v>19</v>
      </c>
      <c r="D4217" s="80" t="s">
        <v>20</v>
      </c>
      <c r="E4217" s="80" t="s">
        <v>4041</v>
      </c>
      <c r="F4217" s="80" t="s">
        <v>6540</v>
      </c>
      <c r="G4217" s="80" t="s">
        <v>6551</v>
      </c>
      <c r="H4217" t="s">
        <v>6554</v>
      </c>
      <c r="I4217" s="50">
        <v>5.84</v>
      </c>
    </row>
    <row r="4218" spans="1:9" x14ac:dyDescent="0.2">
      <c r="A4218">
        <v>468002</v>
      </c>
      <c r="B4218" s="79">
        <v>7898920795433</v>
      </c>
      <c r="C4218" s="80" t="s">
        <v>19</v>
      </c>
      <c r="D4218" s="80" t="s">
        <v>20</v>
      </c>
      <c r="E4218" s="80" t="s">
        <v>4041</v>
      </c>
      <c r="F4218" s="80" t="s">
        <v>6540</v>
      </c>
      <c r="G4218" s="80" t="s">
        <v>6551</v>
      </c>
      <c r="H4218" t="s">
        <v>6563</v>
      </c>
      <c r="I4218" s="50">
        <v>9.36</v>
      </c>
    </row>
    <row r="4219" spans="1:9" x14ac:dyDescent="0.2">
      <c r="A4219">
        <v>467965</v>
      </c>
      <c r="B4219" s="79">
        <v>7898920795198</v>
      </c>
      <c r="C4219" s="80" t="s">
        <v>19</v>
      </c>
      <c r="D4219" s="80" t="s">
        <v>20</v>
      </c>
      <c r="E4219" s="80" t="s">
        <v>4041</v>
      </c>
      <c r="F4219" s="80" t="s">
        <v>6540</v>
      </c>
      <c r="G4219" s="80" t="s">
        <v>6551</v>
      </c>
      <c r="H4219" t="s">
        <v>6557</v>
      </c>
      <c r="I4219" s="50">
        <v>4.29</v>
      </c>
    </row>
    <row r="4220" spans="1:9" x14ac:dyDescent="0.2">
      <c r="A4220">
        <v>467970</v>
      </c>
      <c r="B4220" s="79">
        <v>7898920795044</v>
      </c>
      <c r="C4220" s="80" t="s">
        <v>19</v>
      </c>
      <c r="D4220" s="80" t="s">
        <v>20</v>
      </c>
      <c r="E4220" s="80" t="s">
        <v>4041</v>
      </c>
      <c r="F4220" s="80" t="s">
        <v>6540</v>
      </c>
      <c r="G4220" s="80" t="s">
        <v>6551</v>
      </c>
      <c r="H4220" t="s">
        <v>6558</v>
      </c>
      <c r="I4220" s="50">
        <v>3.19</v>
      </c>
    </row>
    <row r="4221" spans="1:9" x14ac:dyDescent="0.2">
      <c r="A4221">
        <v>467942</v>
      </c>
      <c r="B4221" s="79">
        <v>7898920795167</v>
      </c>
      <c r="C4221" s="80" t="s">
        <v>19</v>
      </c>
      <c r="D4221" s="80" t="s">
        <v>20</v>
      </c>
      <c r="E4221" s="80" t="s">
        <v>4041</v>
      </c>
      <c r="F4221" s="80" t="s">
        <v>6540</v>
      </c>
      <c r="G4221" s="80" t="s">
        <v>6551</v>
      </c>
      <c r="H4221" t="s">
        <v>6552</v>
      </c>
      <c r="I4221" s="50">
        <v>5.3</v>
      </c>
    </row>
    <row r="4222" spans="1:9" x14ac:dyDescent="0.2">
      <c r="A4222">
        <v>467945</v>
      </c>
      <c r="B4222" s="79">
        <v>7898920795082</v>
      </c>
      <c r="C4222" s="80" t="s">
        <v>19</v>
      </c>
      <c r="D4222" s="80" t="s">
        <v>20</v>
      </c>
      <c r="E4222" s="80" t="s">
        <v>4041</v>
      </c>
      <c r="F4222" s="80" t="s">
        <v>6540</v>
      </c>
      <c r="G4222" s="80" t="s">
        <v>6551</v>
      </c>
      <c r="H4222" t="s">
        <v>6553</v>
      </c>
      <c r="I4222" s="50">
        <v>5.08</v>
      </c>
    </row>
    <row r="4223" spans="1:9" x14ac:dyDescent="0.2">
      <c r="A4223">
        <v>467978</v>
      </c>
      <c r="B4223" s="79">
        <v>7898920795280</v>
      </c>
      <c r="C4223" s="80" t="s">
        <v>19</v>
      </c>
      <c r="D4223" s="80" t="s">
        <v>20</v>
      </c>
      <c r="E4223" s="80" t="s">
        <v>4041</v>
      </c>
      <c r="F4223" s="80" t="s">
        <v>6540</v>
      </c>
      <c r="G4223" s="80" t="s">
        <v>6551</v>
      </c>
      <c r="H4223" t="s">
        <v>6559</v>
      </c>
      <c r="I4223" s="50">
        <v>5.39</v>
      </c>
    </row>
    <row r="4224" spans="1:9" x14ac:dyDescent="0.2">
      <c r="A4224">
        <v>467980</v>
      </c>
      <c r="B4224" s="79">
        <v>7898920795037</v>
      </c>
      <c r="C4224" s="80" t="s">
        <v>19</v>
      </c>
      <c r="D4224" s="80" t="s">
        <v>20</v>
      </c>
      <c r="E4224" s="80" t="s">
        <v>4041</v>
      </c>
      <c r="F4224" s="80" t="s">
        <v>6540</v>
      </c>
      <c r="G4224" s="80" t="s">
        <v>6551</v>
      </c>
      <c r="H4224" t="s">
        <v>6560</v>
      </c>
      <c r="I4224" s="50">
        <v>3.53</v>
      </c>
    </row>
    <row r="4225" spans="1:9" x14ac:dyDescent="0.2">
      <c r="A4225">
        <v>467985</v>
      </c>
      <c r="B4225" s="79">
        <v>7898920795266</v>
      </c>
      <c r="C4225" s="80" t="s">
        <v>19</v>
      </c>
      <c r="D4225" s="80" t="s">
        <v>20</v>
      </c>
      <c r="E4225" s="80" t="s">
        <v>4041</v>
      </c>
      <c r="F4225" s="80" t="s">
        <v>6540</v>
      </c>
      <c r="G4225" s="80" t="s">
        <v>6551</v>
      </c>
      <c r="H4225" t="s">
        <v>14360</v>
      </c>
      <c r="I4225" s="50">
        <v>4.24</v>
      </c>
    </row>
    <row r="4226" spans="1:9" x14ac:dyDescent="0.2">
      <c r="A4226">
        <v>467996</v>
      </c>
      <c r="B4226" s="79">
        <v>7898920795303</v>
      </c>
      <c r="C4226" s="80" t="s">
        <v>19</v>
      </c>
      <c r="D4226" s="80" t="s">
        <v>20</v>
      </c>
      <c r="E4226" s="80" t="s">
        <v>4041</v>
      </c>
      <c r="F4226" s="80" t="s">
        <v>6540</v>
      </c>
      <c r="G4226" s="80" t="s">
        <v>6551</v>
      </c>
      <c r="H4226" t="s">
        <v>6562</v>
      </c>
      <c r="I4226" s="50">
        <v>4.05</v>
      </c>
    </row>
    <row r="4227" spans="1:9" x14ac:dyDescent="0.2">
      <c r="A4227">
        <v>467991</v>
      </c>
      <c r="B4227" s="79">
        <v>7898920795259</v>
      </c>
      <c r="C4227" s="80" t="s">
        <v>19</v>
      </c>
      <c r="D4227" s="80" t="s">
        <v>20</v>
      </c>
      <c r="E4227" s="80" t="s">
        <v>4041</v>
      </c>
      <c r="F4227" s="80" t="s">
        <v>6540</v>
      </c>
      <c r="G4227" s="80" t="s">
        <v>6551</v>
      </c>
      <c r="H4227" t="s">
        <v>6561</v>
      </c>
      <c r="I4227" s="50">
        <v>3.23</v>
      </c>
    </row>
    <row r="4228" spans="1:9" x14ac:dyDescent="0.2">
      <c r="A4228">
        <v>468030</v>
      </c>
      <c r="B4228" s="79">
        <v>7898920795242</v>
      </c>
      <c r="C4228" s="80" t="s">
        <v>19</v>
      </c>
      <c r="D4228" s="80" t="s">
        <v>20</v>
      </c>
      <c r="E4228" s="80" t="s">
        <v>4041</v>
      </c>
      <c r="F4228" s="80" t="s">
        <v>6540</v>
      </c>
      <c r="G4228" s="80" t="s">
        <v>6551</v>
      </c>
      <c r="H4228" t="s">
        <v>6564</v>
      </c>
      <c r="I4228" s="50">
        <v>3.14</v>
      </c>
    </row>
    <row r="4229" spans="1:9" x14ac:dyDescent="0.2">
      <c r="A4229">
        <v>468012</v>
      </c>
      <c r="B4229" s="79">
        <v>7898920795174</v>
      </c>
      <c r="C4229" s="80" t="s">
        <v>19</v>
      </c>
      <c r="D4229" s="80" t="s">
        <v>20</v>
      </c>
      <c r="E4229" s="80" t="s">
        <v>4041</v>
      </c>
      <c r="F4229" s="80" t="s">
        <v>6540</v>
      </c>
      <c r="G4229" s="80" t="s">
        <v>6551</v>
      </c>
      <c r="H4229" t="s">
        <v>6555</v>
      </c>
      <c r="I4229" s="50">
        <v>0.01</v>
      </c>
    </row>
    <row r="4230" spans="1:9" x14ac:dyDescent="0.2">
      <c r="A4230">
        <v>513806</v>
      </c>
      <c r="B4230" s="79">
        <v>7898920795426</v>
      </c>
      <c r="C4230" s="80" t="s">
        <v>19</v>
      </c>
      <c r="D4230" s="80" t="s">
        <v>20</v>
      </c>
      <c r="E4230" s="80" t="s">
        <v>4041</v>
      </c>
      <c r="F4230" s="80" t="s">
        <v>6540</v>
      </c>
      <c r="G4230" s="80" t="s">
        <v>6551</v>
      </c>
      <c r="H4230" t="s">
        <v>6556</v>
      </c>
      <c r="I4230" s="50">
        <v>5.3</v>
      </c>
    </row>
    <row r="4231" spans="1:9" x14ac:dyDescent="0.2">
      <c r="A4231">
        <v>454513</v>
      </c>
      <c r="B4231" s="79">
        <v>7898247780297</v>
      </c>
      <c r="C4231" s="80" t="s">
        <v>19</v>
      </c>
      <c r="D4231" s="80" t="s">
        <v>20</v>
      </c>
      <c r="E4231" s="80" t="s">
        <v>4041</v>
      </c>
      <c r="F4231" s="80" t="s">
        <v>6540</v>
      </c>
      <c r="G4231" s="80" t="s">
        <v>6599</v>
      </c>
      <c r="H4231" t="s">
        <v>6600</v>
      </c>
      <c r="I4231" s="50">
        <v>8.4700000000000006</v>
      </c>
    </row>
    <row r="4232" spans="1:9" x14ac:dyDescent="0.2">
      <c r="A4232">
        <v>418670</v>
      </c>
      <c r="B4232" s="79">
        <v>7896215300591</v>
      </c>
      <c r="C4232" s="80" t="s">
        <v>19</v>
      </c>
      <c r="D4232" s="80" t="s">
        <v>20</v>
      </c>
      <c r="E4232" s="80" t="s">
        <v>4041</v>
      </c>
      <c r="F4232" s="80" t="s">
        <v>6540</v>
      </c>
      <c r="G4232" s="80" t="s">
        <v>14361</v>
      </c>
      <c r="H4232" t="s">
        <v>14362</v>
      </c>
      <c r="I4232" s="50">
        <v>4.0999999999999996</v>
      </c>
    </row>
    <row r="4233" spans="1:9" x14ac:dyDescent="0.2">
      <c r="A4233">
        <v>77870</v>
      </c>
      <c r="B4233" s="79">
        <v>7898911195129</v>
      </c>
      <c r="C4233" s="80" t="s">
        <v>19</v>
      </c>
      <c r="D4233" s="80" t="s">
        <v>20</v>
      </c>
      <c r="E4233" s="80" t="s">
        <v>4041</v>
      </c>
      <c r="F4233" s="80" t="s">
        <v>6540</v>
      </c>
      <c r="G4233" s="80" t="s">
        <v>14363</v>
      </c>
      <c r="H4233" t="s">
        <v>14364</v>
      </c>
      <c r="I4233" s="50">
        <v>27.34</v>
      </c>
    </row>
    <row r="4234" spans="1:9" x14ac:dyDescent="0.2">
      <c r="A4234">
        <v>385618</v>
      </c>
      <c r="B4234" s="79">
        <v>7898018160365</v>
      </c>
      <c r="C4234" s="80" t="s">
        <v>19</v>
      </c>
      <c r="D4234" s="80" t="s">
        <v>20</v>
      </c>
      <c r="E4234" s="80" t="s">
        <v>4041</v>
      </c>
      <c r="F4234" s="80" t="s">
        <v>6540</v>
      </c>
      <c r="G4234" s="80" t="s">
        <v>6625</v>
      </c>
      <c r="H4234" t="s">
        <v>6626</v>
      </c>
      <c r="I4234" s="50">
        <v>2.75</v>
      </c>
    </row>
    <row r="4235" spans="1:9" x14ac:dyDescent="0.2">
      <c r="A4235">
        <v>284585</v>
      </c>
      <c r="B4235" s="79">
        <v>7896368901089</v>
      </c>
      <c r="C4235" s="80" t="s">
        <v>19</v>
      </c>
      <c r="D4235" s="80" t="s">
        <v>20</v>
      </c>
      <c r="E4235" s="80" t="s">
        <v>4041</v>
      </c>
      <c r="F4235" s="80" t="s">
        <v>6540</v>
      </c>
      <c r="G4235" s="80" t="s">
        <v>6625</v>
      </c>
      <c r="H4235" t="s">
        <v>14365</v>
      </c>
      <c r="I4235" s="50">
        <v>27.13</v>
      </c>
    </row>
    <row r="4236" spans="1:9" x14ac:dyDescent="0.2">
      <c r="A4236">
        <v>385645</v>
      </c>
      <c r="B4236" s="79">
        <v>7898018160341</v>
      </c>
      <c r="C4236" s="80" t="s">
        <v>19</v>
      </c>
      <c r="D4236" s="80" t="s">
        <v>20</v>
      </c>
      <c r="E4236" s="80" t="s">
        <v>4041</v>
      </c>
      <c r="F4236" s="80" t="s">
        <v>6540</v>
      </c>
      <c r="G4236" s="80" t="s">
        <v>6625</v>
      </c>
      <c r="H4236" t="s">
        <v>6627</v>
      </c>
      <c r="I4236" s="50">
        <v>2.75</v>
      </c>
    </row>
    <row r="4237" spans="1:9" x14ac:dyDescent="0.2">
      <c r="A4237">
        <v>392170</v>
      </c>
      <c r="B4237" s="79">
        <v>392170</v>
      </c>
      <c r="C4237" s="80" t="s">
        <v>19</v>
      </c>
      <c r="D4237" s="80" t="s">
        <v>20</v>
      </c>
      <c r="E4237" s="80" t="s">
        <v>4041</v>
      </c>
      <c r="F4237" s="80" t="s">
        <v>6540</v>
      </c>
      <c r="G4237" s="80" t="s">
        <v>6630</v>
      </c>
      <c r="H4237" t="s">
        <v>6631</v>
      </c>
      <c r="I4237" s="50">
        <v>3.28</v>
      </c>
    </row>
    <row r="4238" spans="1:9" x14ac:dyDescent="0.2">
      <c r="A4238">
        <v>414779</v>
      </c>
      <c r="B4238" s="79">
        <v>7896223709423</v>
      </c>
      <c r="C4238" s="80" t="s">
        <v>19</v>
      </c>
      <c r="D4238" s="80" t="s">
        <v>20</v>
      </c>
      <c r="E4238" s="80" t="s">
        <v>4041</v>
      </c>
      <c r="F4238" s="80" t="s">
        <v>6540</v>
      </c>
      <c r="G4238" s="80" t="s">
        <v>14366</v>
      </c>
      <c r="H4238" t="s">
        <v>14367</v>
      </c>
      <c r="I4238" s="50">
        <v>7.49</v>
      </c>
    </row>
    <row r="4239" spans="1:9" x14ac:dyDescent="0.2">
      <c r="A4239">
        <v>457585</v>
      </c>
      <c r="B4239" s="79">
        <v>7896279600538</v>
      </c>
      <c r="C4239" s="80" t="s">
        <v>19</v>
      </c>
      <c r="D4239" s="80" t="s">
        <v>20</v>
      </c>
      <c r="E4239" s="80" t="s">
        <v>4041</v>
      </c>
      <c r="F4239" s="80" t="s">
        <v>6540</v>
      </c>
      <c r="G4239" s="80" t="s">
        <v>6601</v>
      </c>
      <c r="H4239" t="s">
        <v>6602</v>
      </c>
      <c r="I4239" s="50">
        <v>7.42</v>
      </c>
    </row>
    <row r="4240" spans="1:9" x14ac:dyDescent="0.2">
      <c r="A4240">
        <v>609116</v>
      </c>
      <c r="B4240" s="79">
        <v>7897051900532</v>
      </c>
      <c r="C4240" s="80" t="s">
        <v>19</v>
      </c>
      <c r="D4240" s="80" t="s">
        <v>20</v>
      </c>
      <c r="E4240" s="80" t="s">
        <v>4041</v>
      </c>
      <c r="F4240" s="80" t="s">
        <v>6540</v>
      </c>
      <c r="G4240" s="80" t="s">
        <v>14368</v>
      </c>
      <c r="H4240" t="s">
        <v>14369</v>
      </c>
      <c r="I4240" s="50">
        <v>5.84</v>
      </c>
    </row>
    <row r="4241" spans="1:9" x14ac:dyDescent="0.2">
      <c r="A4241">
        <v>464205</v>
      </c>
      <c r="B4241" s="79">
        <v>7897051900501</v>
      </c>
      <c r="C4241" s="80" t="s">
        <v>19</v>
      </c>
      <c r="D4241" s="80" t="s">
        <v>20</v>
      </c>
      <c r="E4241" s="80" t="s">
        <v>4041</v>
      </c>
      <c r="F4241" s="80" t="s">
        <v>6540</v>
      </c>
      <c r="G4241" s="80" t="s">
        <v>5780</v>
      </c>
      <c r="H4241" t="s">
        <v>14370</v>
      </c>
      <c r="I4241" s="50">
        <v>6.47</v>
      </c>
    </row>
    <row r="4242" spans="1:9" x14ac:dyDescent="0.2">
      <c r="A4242">
        <v>609111</v>
      </c>
      <c r="B4242" s="79">
        <v>7897051902055</v>
      </c>
      <c r="C4242" s="80" t="s">
        <v>19</v>
      </c>
      <c r="D4242" s="80" t="s">
        <v>20</v>
      </c>
      <c r="E4242" s="80" t="s">
        <v>4041</v>
      </c>
      <c r="F4242" s="80" t="s">
        <v>6540</v>
      </c>
      <c r="G4242" s="80" t="s">
        <v>5780</v>
      </c>
      <c r="H4242" t="s">
        <v>14371</v>
      </c>
      <c r="I4242" s="50">
        <v>12.55</v>
      </c>
    </row>
    <row r="4243" spans="1:9" x14ac:dyDescent="0.2">
      <c r="A4243">
        <v>464209</v>
      </c>
      <c r="B4243" s="79">
        <v>7897051900204</v>
      </c>
      <c r="C4243" s="80" t="s">
        <v>19</v>
      </c>
      <c r="D4243" s="80" t="s">
        <v>20</v>
      </c>
      <c r="E4243" s="80" t="s">
        <v>4041</v>
      </c>
      <c r="F4243" s="80" t="s">
        <v>6540</v>
      </c>
      <c r="G4243" s="80" t="s">
        <v>5780</v>
      </c>
      <c r="H4243" t="s">
        <v>14372</v>
      </c>
      <c r="I4243" s="50">
        <v>8.81</v>
      </c>
    </row>
    <row r="4244" spans="1:9" x14ac:dyDescent="0.2">
      <c r="A4244">
        <v>470856</v>
      </c>
      <c r="B4244" s="79">
        <v>7896393400052</v>
      </c>
      <c r="C4244" s="80" t="s">
        <v>19</v>
      </c>
      <c r="D4244" s="80" t="s">
        <v>20</v>
      </c>
      <c r="E4244" s="80" t="s">
        <v>4041</v>
      </c>
      <c r="F4244" s="80" t="s">
        <v>6540</v>
      </c>
      <c r="G4244" s="80" t="s">
        <v>6523</v>
      </c>
      <c r="H4244" t="s">
        <v>6568</v>
      </c>
      <c r="I4244" s="50">
        <v>4.4000000000000004</v>
      </c>
    </row>
    <row r="4245" spans="1:9" x14ac:dyDescent="0.2">
      <c r="A4245">
        <v>470853</v>
      </c>
      <c r="B4245" s="79">
        <v>7896393400151</v>
      </c>
      <c r="C4245" s="80" t="s">
        <v>19</v>
      </c>
      <c r="D4245" s="80" t="s">
        <v>20</v>
      </c>
      <c r="E4245" s="80" t="s">
        <v>4041</v>
      </c>
      <c r="F4245" s="80" t="s">
        <v>6540</v>
      </c>
      <c r="G4245" s="80" t="s">
        <v>6523</v>
      </c>
      <c r="H4245" t="s">
        <v>6567</v>
      </c>
      <c r="I4245" s="50">
        <v>4.4000000000000004</v>
      </c>
    </row>
    <row r="4246" spans="1:9" x14ac:dyDescent="0.2">
      <c r="A4246">
        <v>470848</v>
      </c>
      <c r="B4246" s="79">
        <v>7896393401615</v>
      </c>
      <c r="C4246" s="80" t="s">
        <v>19</v>
      </c>
      <c r="D4246" s="80" t="s">
        <v>20</v>
      </c>
      <c r="E4246" s="80" t="s">
        <v>4041</v>
      </c>
      <c r="F4246" s="80" t="s">
        <v>6540</v>
      </c>
      <c r="G4246" s="80" t="s">
        <v>6523</v>
      </c>
      <c r="H4246" t="s">
        <v>6565</v>
      </c>
      <c r="I4246" s="50">
        <v>5.28</v>
      </c>
    </row>
    <row r="4247" spans="1:9" x14ac:dyDescent="0.2">
      <c r="A4247">
        <v>470850</v>
      </c>
      <c r="B4247" s="79">
        <v>7896393401264</v>
      </c>
      <c r="C4247" s="80" t="s">
        <v>19</v>
      </c>
      <c r="D4247" s="80" t="s">
        <v>20</v>
      </c>
      <c r="E4247" s="80" t="s">
        <v>4041</v>
      </c>
      <c r="F4247" s="80" t="s">
        <v>6540</v>
      </c>
      <c r="G4247" s="80" t="s">
        <v>6523</v>
      </c>
      <c r="H4247" t="s">
        <v>6566</v>
      </c>
      <c r="I4247" s="50">
        <v>4.51</v>
      </c>
    </row>
    <row r="4248" spans="1:9" x14ac:dyDescent="0.2">
      <c r="A4248">
        <v>473185</v>
      </c>
      <c r="B4248" s="79">
        <v>7898914796316</v>
      </c>
      <c r="C4248" s="80" t="s">
        <v>19</v>
      </c>
      <c r="D4248" s="80" t="s">
        <v>20</v>
      </c>
      <c r="E4248" s="80" t="s">
        <v>4041</v>
      </c>
      <c r="F4248" s="80" t="s">
        <v>6540</v>
      </c>
      <c r="G4248" s="80" t="s">
        <v>6637</v>
      </c>
      <c r="H4248" t="s">
        <v>6638</v>
      </c>
      <c r="I4248" s="50">
        <v>9.33</v>
      </c>
    </row>
    <row r="4249" spans="1:9" x14ac:dyDescent="0.2">
      <c r="A4249">
        <v>473209</v>
      </c>
      <c r="B4249" s="79">
        <v>7898902334339</v>
      </c>
      <c r="C4249" s="80" t="s">
        <v>19</v>
      </c>
      <c r="D4249" s="80" t="s">
        <v>20</v>
      </c>
      <c r="E4249" s="80" t="s">
        <v>4041</v>
      </c>
      <c r="F4249" s="80" t="s">
        <v>6540</v>
      </c>
      <c r="G4249" s="80" t="s">
        <v>4343</v>
      </c>
      <c r="H4249" t="s">
        <v>6573</v>
      </c>
      <c r="I4249" s="50">
        <v>5.73</v>
      </c>
    </row>
    <row r="4250" spans="1:9" x14ac:dyDescent="0.2">
      <c r="A4250">
        <v>473210</v>
      </c>
      <c r="B4250" s="79">
        <v>7898902334018</v>
      </c>
      <c r="C4250" s="80" t="s">
        <v>19</v>
      </c>
      <c r="D4250" s="80" t="s">
        <v>20</v>
      </c>
      <c r="E4250" s="80" t="s">
        <v>4041</v>
      </c>
      <c r="F4250" s="80" t="s">
        <v>6540</v>
      </c>
      <c r="G4250" s="80" t="s">
        <v>4343</v>
      </c>
      <c r="H4250" t="s">
        <v>6574</v>
      </c>
      <c r="I4250" s="50">
        <v>5.78</v>
      </c>
    </row>
    <row r="4251" spans="1:9" x14ac:dyDescent="0.2">
      <c r="A4251">
        <v>478953</v>
      </c>
      <c r="B4251" s="79">
        <v>7898902334025</v>
      </c>
      <c r="C4251" s="80" t="s">
        <v>19</v>
      </c>
      <c r="D4251" s="80" t="s">
        <v>20</v>
      </c>
      <c r="E4251" s="80" t="s">
        <v>4041</v>
      </c>
      <c r="F4251" s="80" t="s">
        <v>6540</v>
      </c>
      <c r="G4251" s="80" t="s">
        <v>4343</v>
      </c>
      <c r="H4251" t="s">
        <v>6576</v>
      </c>
      <c r="I4251" s="50">
        <v>5.0599999999999996</v>
      </c>
    </row>
    <row r="4252" spans="1:9" x14ac:dyDescent="0.2">
      <c r="A4252">
        <v>478951</v>
      </c>
      <c r="B4252" s="79">
        <v>7898902334056</v>
      </c>
      <c r="C4252" s="80" t="s">
        <v>19</v>
      </c>
      <c r="D4252" s="80" t="s">
        <v>20</v>
      </c>
      <c r="E4252" s="80" t="s">
        <v>4041</v>
      </c>
      <c r="F4252" s="80" t="s">
        <v>6540</v>
      </c>
      <c r="G4252" s="80" t="s">
        <v>4343</v>
      </c>
      <c r="H4252" t="s">
        <v>6575</v>
      </c>
      <c r="I4252" s="50">
        <v>5.28</v>
      </c>
    </row>
    <row r="4253" spans="1:9" x14ac:dyDescent="0.2">
      <c r="A4253">
        <v>474545</v>
      </c>
      <c r="B4253" s="79">
        <v>7898902334773</v>
      </c>
      <c r="C4253" s="80" t="s">
        <v>19</v>
      </c>
      <c r="D4253" s="80" t="s">
        <v>20</v>
      </c>
      <c r="E4253" s="80" t="s">
        <v>4041</v>
      </c>
      <c r="F4253" s="80" t="s">
        <v>6540</v>
      </c>
      <c r="G4253" s="80" t="s">
        <v>4343</v>
      </c>
      <c r="H4253" t="s">
        <v>6580</v>
      </c>
      <c r="I4253" s="50">
        <v>4.82</v>
      </c>
    </row>
    <row r="4254" spans="1:9" x14ac:dyDescent="0.2">
      <c r="A4254">
        <v>474536</v>
      </c>
      <c r="B4254" s="79">
        <v>7898902334124</v>
      </c>
      <c r="C4254" s="80" t="s">
        <v>19</v>
      </c>
      <c r="D4254" s="80" t="s">
        <v>20</v>
      </c>
      <c r="E4254" s="80" t="s">
        <v>4041</v>
      </c>
      <c r="F4254" s="80" t="s">
        <v>6540</v>
      </c>
      <c r="G4254" s="80" t="s">
        <v>4343</v>
      </c>
      <c r="H4254" t="s">
        <v>6577</v>
      </c>
      <c r="I4254" s="50">
        <v>3.39</v>
      </c>
    </row>
    <row r="4255" spans="1:9" x14ac:dyDescent="0.2">
      <c r="A4255">
        <v>474547</v>
      </c>
      <c r="B4255" s="79">
        <v>7898964714407</v>
      </c>
      <c r="C4255" s="80" t="s">
        <v>19</v>
      </c>
      <c r="D4255" s="80" t="s">
        <v>20</v>
      </c>
      <c r="E4255" s="80" t="s">
        <v>4041</v>
      </c>
      <c r="F4255" s="80" t="s">
        <v>6540</v>
      </c>
      <c r="G4255" s="80" t="s">
        <v>4343</v>
      </c>
      <c r="H4255" t="s">
        <v>6581</v>
      </c>
      <c r="I4255" s="50">
        <v>0.01</v>
      </c>
    </row>
    <row r="4256" spans="1:9" x14ac:dyDescent="0.2">
      <c r="A4256">
        <v>474542</v>
      </c>
      <c r="B4256" s="79">
        <v>7898902334292</v>
      </c>
      <c r="C4256" s="80" t="s">
        <v>19</v>
      </c>
      <c r="D4256" s="80" t="s">
        <v>20</v>
      </c>
      <c r="E4256" s="80" t="s">
        <v>4041</v>
      </c>
      <c r="F4256" s="80" t="s">
        <v>6540</v>
      </c>
      <c r="G4256" s="80" t="s">
        <v>4343</v>
      </c>
      <c r="H4256" t="s">
        <v>6578</v>
      </c>
      <c r="I4256" s="50">
        <v>3.68</v>
      </c>
    </row>
    <row r="4257" spans="1:9" x14ac:dyDescent="0.2">
      <c r="A4257">
        <v>587278</v>
      </c>
      <c r="B4257" s="79">
        <v>7899676514873</v>
      </c>
      <c r="C4257" s="80" t="s">
        <v>19</v>
      </c>
      <c r="D4257" s="80" t="s">
        <v>20</v>
      </c>
      <c r="E4257" s="80" t="s">
        <v>4041</v>
      </c>
      <c r="F4257" s="80" t="s">
        <v>6540</v>
      </c>
      <c r="G4257" s="80" t="s">
        <v>4343</v>
      </c>
      <c r="H4257" t="s">
        <v>6583</v>
      </c>
      <c r="I4257" s="50">
        <v>0.01</v>
      </c>
    </row>
    <row r="4258" spans="1:9" x14ac:dyDescent="0.2">
      <c r="A4258">
        <v>474543</v>
      </c>
      <c r="B4258" s="79">
        <v>7898964714070</v>
      </c>
      <c r="C4258" s="80" t="s">
        <v>19</v>
      </c>
      <c r="D4258" s="80" t="s">
        <v>20</v>
      </c>
      <c r="E4258" s="80" t="s">
        <v>4041</v>
      </c>
      <c r="F4258" s="80" t="s">
        <v>6540</v>
      </c>
      <c r="G4258" s="80" t="s">
        <v>4343</v>
      </c>
      <c r="H4258" t="s">
        <v>6579</v>
      </c>
      <c r="I4258" s="50">
        <v>3.31</v>
      </c>
    </row>
    <row r="4259" spans="1:9" x14ac:dyDescent="0.2">
      <c r="A4259">
        <v>473207</v>
      </c>
      <c r="B4259" s="79">
        <v>7898902334346</v>
      </c>
      <c r="C4259" s="80" t="s">
        <v>19</v>
      </c>
      <c r="D4259" s="80" t="s">
        <v>20</v>
      </c>
      <c r="E4259" s="80" t="s">
        <v>4041</v>
      </c>
      <c r="F4259" s="80" t="s">
        <v>6540</v>
      </c>
      <c r="G4259" s="80" t="s">
        <v>4343</v>
      </c>
      <c r="H4259" t="s">
        <v>6572</v>
      </c>
      <c r="I4259" s="50">
        <v>4.75</v>
      </c>
    </row>
    <row r="4260" spans="1:9" x14ac:dyDescent="0.2">
      <c r="A4260">
        <v>507221</v>
      </c>
      <c r="B4260" s="79">
        <v>7898964714087</v>
      </c>
      <c r="C4260" s="80" t="s">
        <v>19</v>
      </c>
      <c r="D4260" s="80" t="s">
        <v>20</v>
      </c>
      <c r="E4260" s="80" t="s">
        <v>4041</v>
      </c>
      <c r="F4260" s="80" t="s">
        <v>6540</v>
      </c>
      <c r="G4260" s="80" t="s">
        <v>4343</v>
      </c>
      <c r="H4260" t="s">
        <v>6582</v>
      </c>
      <c r="I4260" s="50">
        <v>3.46</v>
      </c>
    </row>
    <row r="4261" spans="1:9" x14ac:dyDescent="0.2">
      <c r="A4261">
        <v>474871</v>
      </c>
      <c r="B4261" s="79">
        <v>7898968872011</v>
      </c>
      <c r="C4261" s="80" t="s">
        <v>19</v>
      </c>
      <c r="D4261" s="80" t="s">
        <v>20</v>
      </c>
      <c r="E4261" s="80" t="s">
        <v>4041</v>
      </c>
      <c r="F4261" s="80" t="s">
        <v>6540</v>
      </c>
      <c r="G4261" s="80" t="s">
        <v>14373</v>
      </c>
      <c r="H4261" t="s">
        <v>14374</v>
      </c>
      <c r="I4261" s="50">
        <v>3.85</v>
      </c>
    </row>
    <row r="4262" spans="1:9" x14ac:dyDescent="0.2">
      <c r="A4262">
        <v>474900</v>
      </c>
      <c r="B4262" s="79">
        <v>7898935435027</v>
      </c>
      <c r="C4262" s="80" t="s">
        <v>19</v>
      </c>
      <c r="D4262" s="80" t="s">
        <v>20</v>
      </c>
      <c r="E4262" s="80" t="s">
        <v>4041</v>
      </c>
      <c r="F4262" s="80" t="s">
        <v>6540</v>
      </c>
      <c r="G4262" s="80" t="s">
        <v>6633</v>
      </c>
      <c r="H4262" t="s">
        <v>6636</v>
      </c>
      <c r="I4262" s="50">
        <v>3.14</v>
      </c>
    </row>
    <row r="4263" spans="1:9" x14ac:dyDescent="0.2">
      <c r="A4263">
        <v>474878</v>
      </c>
      <c r="B4263" s="79">
        <v>7898935435041</v>
      </c>
      <c r="C4263" s="80" t="s">
        <v>19</v>
      </c>
      <c r="D4263" s="80" t="s">
        <v>20</v>
      </c>
      <c r="E4263" s="80" t="s">
        <v>4041</v>
      </c>
      <c r="F4263" s="80" t="s">
        <v>6540</v>
      </c>
      <c r="G4263" s="80" t="s">
        <v>6633</v>
      </c>
      <c r="H4263" t="s">
        <v>6635</v>
      </c>
      <c r="I4263" s="50">
        <v>3.48</v>
      </c>
    </row>
    <row r="4264" spans="1:9" x14ac:dyDescent="0.2">
      <c r="A4264">
        <v>474877</v>
      </c>
      <c r="B4264" s="79">
        <v>7898935435065</v>
      </c>
      <c r="C4264" s="80" t="s">
        <v>19</v>
      </c>
      <c r="D4264" s="80" t="s">
        <v>20</v>
      </c>
      <c r="E4264" s="80" t="s">
        <v>4041</v>
      </c>
      <c r="F4264" s="80" t="s">
        <v>6540</v>
      </c>
      <c r="G4264" s="80" t="s">
        <v>6633</v>
      </c>
      <c r="H4264" t="s">
        <v>6634</v>
      </c>
      <c r="I4264" s="50">
        <v>4.63</v>
      </c>
    </row>
    <row r="4265" spans="1:9" x14ac:dyDescent="0.2">
      <c r="A4265">
        <v>483759</v>
      </c>
      <c r="B4265" s="79">
        <v>7897626300125</v>
      </c>
      <c r="C4265" s="80" t="s">
        <v>19</v>
      </c>
      <c r="D4265" s="80" t="s">
        <v>20</v>
      </c>
      <c r="E4265" s="80" t="s">
        <v>4041</v>
      </c>
      <c r="F4265" s="80" t="s">
        <v>6540</v>
      </c>
      <c r="G4265" s="80" t="s">
        <v>6628</v>
      </c>
      <c r="H4265" t="s">
        <v>6629</v>
      </c>
      <c r="I4265" s="50">
        <v>2.75</v>
      </c>
    </row>
    <row r="4266" spans="1:9" x14ac:dyDescent="0.2">
      <c r="A4266">
        <v>483760</v>
      </c>
      <c r="B4266" s="79">
        <v>7897626300149</v>
      </c>
      <c r="C4266" s="80" t="s">
        <v>19</v>
      </c>
      <c r="D4266" s="80" t="s">
        <v>20</v>
      </c>
      <c r="E4266" s="80" t="s">
        <v>4041</v>
      </c>
      <c r="F4266" s="80" t="s">
        <v>6540</v>
      </c>
      <c r="G4266" s="80" t="s">
        <v>6628</v>
      </c>
      <c r="H4266" t="s">
        <v>14375</v>
      </c>
      <c r="I4266" s="50">
        <v>2.65</v>
      </c>
    </row>
    <row r="4267" spans="1:9" x14ac:dyDescent="0.2">
      <c r="A4267">
        <v>523358</v>
      </c>
      <c r="B4267" s="79">
        <v>7898077230900</v>
      </c>
      <c r="C4267" s="80" t="s">
        <v>19</v>
      </c>
      <c r="D4267" s="80" t="s">
        <v>20</v>
      </c>
      <c r="E4267" s="80" t="s">
        <v>4041</v>
      </c>
      <c r="F4267" s="80" t="s">
        <v>6540</v>
      </c>
      <c r="G4267" s="80" t="s">
        <v>6005</v>
      </c>
      <c r="H4267" t="s">
        <v>6644</v>
      </c>
      <c r="I4267" s="50">
        <v>13.09</v>
      </c>
    </row>
    <row r="4268" spans="1:9" x14ac:dyDescent="0.2">
      <c r="A4268">
        <v>523359</v>
      </c>
      <c r="B4268" s="79">
        <v>7897991100016</v>
      </c>
      <c r="C4268" s="80" t="s">
        <v>19</v>
      </c>
      <c r="D4268" s="80" t="s">
        <v>20</v>
      </c>
      <c r="E4268" s="80" t="s">
        <v>4041</v>
      </c>
      <c r="F4268" s="80" t="s">
        <v>6540</v>
      </c>
      <c r="G4268" s="80" t="s">
        <v>6005</v>
      </c>
      <c r="H4268" t="s">
        <v>6645</v>
      </c>
      <c r="I4268" s="50">
        <v>13.09</v>
      </c>
    </row>
    <row r="4269" spans="1:9" x14ac:dyDescent="0.2">
      <c r="A4269">
        <v>609101</v>
      </c>
      <c r="B4269" s="79">
        <v>7896763500016</v>
      </c>
      <c r="C4269" s="80" t="s">
        <v>19</v>
      </c>
      <c r="D4269" s="80" t="s">
        <v>20</v>
      </c>
      <c r="E4269" s="80" t="s">
        <v>4041</v>
      </c>
      <c r="F4269" s="80" t="s">
        <v>6540</v>
      </c>
      <c r="G4269" s="80" t="s">
        <v>4973</v>
      </c>
      <c r="H4269" t="s">
        <v>14376</v>
      </c>
      <c r="I4269" s="50">
        <v>1.32</v>
      </c>
    </row>
    <row r="4270" spans="1:9" x14ac:dyDescent="0.2">
      <c r="A4270">
        <v>541862</v>
      </c>
      <c r="B4270" s="79">
        <v>7896015220112</v>
      </c>
      <c r="C4270" s="80" t="s">
        <v>19</v>
      </c>
      <c r="D4270" s="80" t="s">
        <v>20</v>
      </c>
      <c r="E4270" s="80" t="s">
        <v>4041</v>
      </c>
      <c r="F4270" s="80" t="s">
        <v>6540</v>
      </c>
      <c r="G4270" s="80" t="s">
        <v>14377</v>
      </c>
      <c r="H4270" t="s">
        <v>14378</v>
      </c>
      <c r="I4270" s="50">
        <v>3.93</v>
      </c>
    </row>
    <row r="4271" spans="1:9" x14ac:dyDescent="0.2">
      <c r="A4271">
        <v>575627</v>
      </c>
      <c r="B4271" s="79">
        <v>7898936885043</v>
      </c>
      <c r="C4271" s="80" t="s">
        <v>19</v>
      </c>
      <c r="D4271" s="80" t="s">
        <v>20</v>
      </c>
      <c r="E4271" s="80" t="s">
        <v>4041</v>
      </c>
      <c r="F4271" s="80" t="s">
        <v>6540</v>
      </c>
      <c r="G4271" s="80" t="s">
        <v>6584</v>
      </c>
      <c r="H4271" t="s">
        <v>6585</v>
      </c>
      <c r="I4271" s="50">
        <v>4.93</v>
      </c>
    </row>
    <row r="4272" spans="1:9" x14ac:dyDescent="0.2">
      <c r="A4272">
        <v>1935</v>
      </c>
      <c r="B4272" s="79">
        <v>7891104393104</v>
      </c>
      <c r="C4272" s="80" t="s">
        <v>19</v>
      </c>
      <c r="D4272" s="80" t="s">
        <v>20</v>
      </c>
      <c r="E4272" s="80" t="s">
        <v>4041</v>
      </c>
      <c r="F4272" s="80" t="s">
        <v>5028</v>
      </c>
      <c r="G4272" s="80" t="s">
        <v>5121</v>
      </c>
      <c r="H4272" t="s">
        <v>5122</v>
      </c>
      <c r="I4272" s="50">
        <v>2.99</v>
      </c>
    </row>
    <row r="4273" spans="1:9" x14ac:dyDescent="0.2">
      <c r="A4273">
        <v>25963</v>
      </c>
      <c r="B4273" s="79">
        <v>7891104393067</v>
      </c>
      <c r="C4273" s="80" t="s">
        <v>19</v>
      </c>
      <c r="D4273" s="80" t="s">
        <v>20</v>
      </c>
      <c r="E4273" s="80" t="s">
        <v>4041</v>
      </c>
      <c r="F4273" s="80" t="s">
        <v>5028</v>
      </c>
      <c r="G4273" s="80" t="s">
        <v>5121</v>
      </c>
      <c r="H4273" t="s">
        <v>5125</v>
      </c>
      <c r="I4273" s="50">
        <v>5.56</v>
      </c>
    </row>
    <row r="4274" spans="1:9" x14ac:dyDescent="0.2">
      <c r="A4274">
        <v>171276</v>
      </c>
      <c r="B4274" s="79">
        <v>7896094906020</v>
      </c>
      <c r="C4274" s="80" t="s">
        <v>19</v>
      </c>
      <c r="D4274" s="80" t="s">
        <v>20</v>
      </c>
      <c r="E4274" s="80" t="s">
        <v>4041</v>
      </c>
      <c r="F4274" s="80" t="s">
        <v>5028</v>
      </c>
      <c r="G4274" s="80" t="s">
        <v>5121</v>
      </c>
      <c r="H4274" t="s">
        <v>5127</v>
      </c>
      <c r="I4274" s="50">
        <v>5.58</v>
      </c>
    </row>
    <row r="4275" spans="1:9" x14ac:dyDescent="0.2">
      <c r="A4275">
        <v>264072</v>
      </c>
      <c r="B4275" s="79">
        <v>7896094914070</v>
      </c>
      <c r="C4275" s="80" t="s">
        <v>19</v>
      </c>
      <c r="D4275" s="80" t="s">
        <v>20</v>
      </c>
      <c r="E4275" s="80" t="s">
        <v>4041</v>
      </c>
      <c r="F4275" s="80" t="s">
        <v>5028</v>
      </c>
      <c r="G4275" s="80" t="s">
        <v>5121</v>
      </c>
      <c r="H4275" t="s">
        <v>5129</v>
      </c>
      <c r="I4275" s="50">
        <v>5.55</v>
      </c>
    </row>
    <row r="4276" spans="1:9" x14ac:dyDescent="0.2">
      <c r="A4276">
        <v>133777</v>
      </c>
      <c r="B4276" s="79">
        <v>7898928577536</v>
      </c>
      <c r="C4276" s="80" t="s">
        <v>19</v>
      </c>
      <c r="D4276" s="80" t="s">
        <v>20</v>
      </c>
      <c r="E4276" s="80" t="s">
        <v>4041</v>
      </c>
      <c r="F4276" s="80" t="s">
        <v>5028</v>
      </c>
      <c r="G4276" s="80" t="s">
        <v>5121</v>
      </c>
      <c r="H4276" t="s">
        <v>5126</v>
      </c>
      <c r="I4276" s="50">
        <v>8.3699999999999992</v>
      </c>
    </row>
    <row r="4277" spans="1:9" x14ac:dyDescent="0.2">
      <c r="A4277">
        <v>179924</v>
      </c>
      <c r="B4277" s="79">
        <v>7896094906624</v>
      </c>
      <c r="C4277" s="80" t="s">
        <v>19</v>
      </c>
      <c r="D4277" s="80" t="s">
        <v>20</v>
      </c>
      <c r="E4277" s="80" t="s">
        <v>4041</v>
      </c>
      <c r="F4277" s="80" t="s">
        <v>5028</v>
      </c>
      <c r="G4277" s="80" t="s">
        <v>5121</v>
      </c>
      <c r="H4277" t="s">
        <v>5128</v>
      </c>
      <c r="I4277" s="50">
        <v>8.16</v>
      </c>
    </row>
    <row r="4278" spans="1:9" x14ac:dyDescent="0.2">
      <c r="A4278">
        <v>158969</v>
      </c>
      <c r="B4278" s="79">
        <v>7896094912779</v>
      </c>
      <c r="C4278" s="80" t="s">
        <v>19</v>
      </c>
      <c r="D4278" s="80" t="s">
        <v>20</v>
      </c>
      <c r="E4278" s="80" t="s">
        <v>4041</v>
      </c>
      <c r="F4278" s="80" t="s">
        <v>5028</v>
      </c>
      <c r="G4278" s="80" t="s">
        <v>5121</v>
      </c>
      <c r="H4278" t="s">
        <v>5132</v>
      </c>
      <c r="I4278" s="50">
        <v>11.95</v>
      </c>
    </row>
    <row r="4279" spans="1:9" x14ac:dyDescent="0.2">
      <c r="A4279">
        <v>312964</v>
      </c>
      <c r="B4279" s="79">
        <v>7896094915046</v>
      </c>
      <c r="C4279" s="80" t="s">
        <v>19</v>
      </c>
      <c r="D4279" s="80" t="s">
        <v>20</v>
      </c>
      <c r="E4279" s="80" t="s">
        <v>4041</v>
      </c>
      <c r="F4279" s="80" t="s">
        <v>5028</v>
      </c>
      <c r="G4279" s="80" t="s">
        <v>5121</v>
      </c>
      <c r="H4279" t="s">
        <v>5130</v>
      </c>
      <c r="I4279" s="50">
        <v>8.9600000000000009</v>
      </c>
    </row>
    <row r="4280" spans="1:9" x14ac:dyDescent="0.2">
      <c r="A4280">
        <v>312966</v>
      </c>
      <c r="B4280" s="79">
        <v>7896094915176</v>
      </c>
      <c r="C4280" s="80" t="s">
        <v>19</v>
      </c>
      <c r="D4280" s="80" t="s">
        <v>20</v>
      </c>
      <c r="E4280" s="80" t="s">
        <v>4041</v>
      </c>
      <c r="F4280" s="80" t="s">
        <v>5028</v>
      </c>
      <c r="G4280" s="80" t="s">
        <v>5121</v>
      </c>
      <c r="H4280" t="s">
        <v>5131</v>
      </c>
      <c r="I4280" s="50">
        <v>8.4</v>
      </c>
    </row>
    <row r="4281" spans="1:9" x14ac:dyDescent="0.2">
      <c r="A4281">
        <v>11033</v>
      </c>
      <c r="B4281" s="79">
        <v>7896094910959</v>
      </c>
      <c r="C4281" s="80" t="s">
        <v>19</v>
      </c>
      <c r="D4281" s="80" t="s">
        <v>20</v>
      </c>
      <c r="E4281" s="80" t="s">
        <v>4041</v>
      </c>
      <c r="F4281" s="80" t="s">
        <v>5028</v>
      </c>
      <c r="G4281" s="80" t="s">
        <v>5121</v>
      </c>
      <c r="H4281" t="s">
        <v>5123</v>
      </c>
      <c r="I4281" s="50">
        <v>8.94</v>
      </c>
    </row>
    <row r="4282" spans="1:9" x14ac:dyDescent="0.2">
      <c r="A4282">
        <v>21479</v>
      </c>
      <c r="B4282" s="79">
        <v>7896094910904</v>
      </c>
      <c r="C4282" s="80" t="s">
        <v>19</v>
      </c>
      <c r="D4282" s="80" t="s">
        <v>20</v>
      </c>
      <c r="E4282" s="80" t="s">
        <v>4041</v>
      </c>
      <c r="F4282" s="80" t="s">
        <v>5028</v>
      </c>
      <c r="G4282" s="80" t="s">
        <v>5121</v>
      </c>
      <c r="H4282" t="s">
        <v>5124</v>
      </c>
      <c r="I4282" s="50">
        <v>5.66</v>
      </c>
    </row>
    <row r="4283" spans="1:9" x14ac:dyDescent="0.2">
      <c r="A4283">
        <v>419655</v>
      </c>
      <c r="B4283" s="79">
        <v>7896094919136</v>
      </c>
      <c r="C4283" s="80" t="s">
        <v>19</v>
      </c>
      <c r="D4283" s="80" t="s">
        <v>20</v>
      </c>
      <c r="E4283" s="80" t="s">
        <v>4041</v>
      </c>
      <c r="F4283" s="80" t="s">
        <v>5028</v>
      </c>
      <c r="G4283" s="80" t="s">
        <v>5121</v>
      </c>
      <c r="H4283" t="s">
        <v>5133</v>
      </c>
      <c r="I4283" s="50">
        <v>11.26</v>
      </c>
    </row>
    <row r="4284" spans="1:9" x14ac:dyDescent="0.2">
      <c r="A4284">
        <v>223228</v>
      </c>
      <c r="B4284" s="79">
        <v>7896261401563</v>
      </c>
      <c r="C4284" s="80" t="s">
        <v>19</v>
      </c>
      <c r="D4284" s="80" t="s">
        <v>20</v>
      </c>
      <c r="E4284" s="80" t="s">
        <v>4041</v>
      </c>
      <c r="F4284" s="80" t="s">
        <v>5028</v>
      </c>
      <c r="G4284" s="80" t="s">
        <v>4079</v>
      </c>
      <c r="H4284" t="s">
        <v>5029</v>
      </c>
      <c r="I4284" s="50">
        <v>3.9</v>
      </c>
    </row>
    <row r="4285" spans="1:9" x14ac:dyDescent="0.2">
      <c r="A4285">
        <v>503848</v>
      </c>
      <c r="B4285" s="79">
        <v>7896569405737</v>
      </c>
      <c r="C4285" s="80" t="s">
        <v>19</v>
      </c>
      <c r="D4285" s="80" t="s">
        <v>20</v>
      </c>
      <c r="E4285" s="80" t="s">
        <v>4041</v>
      </c>
      <c r="F4285" s="80" t="s">
        <v>5028</v>
      </c>
      <c r="G4285" s="80" t="s">
        <v>4079</v>
      </c>
      <c r="H4285" t="s">
        <v>5030</v>
      </c>
      <c r="I4285" s="50">
        <v>3.16</v>
      </c>
    </row>
    <row r="4286" spans="1:9" x14ac:dyDescent="0.2">
      <c r="A4286">
        <v>223222</v>
      </c>
      <c r="B4286" s="79">
        <v>7896261402638</v>
      </c>
      <c r="C4286" s="80" t="s">
        <v>19</v>
      </c>
      <c r="D4286" s="80" t="s">
        <v>20</v>
      </c>
      <c r="E4286" s="80" t="s">
        <v>4041</v>
      </c>
      <c r="F4286" s="80" t="s">
        <v>5028</v>
      </c>
      <c r="G4286" s="80" t="s">
        <v>4079</v>
      </c>
      <c r="H4286" t="s">
        <v>5038</v>
      </c>
      <c r="I4286" s="50">
        <v>4.96</v>
      </c>
    </row>
    <row r="4287" spans="1:9" x14ac:dyDescent="0.2">
      <c r="A4287">
        <v>381924</v>
      </c>
      <c r="B4287" s="79">
        <v>7896261403482</v>
      </c>
      <c r="C4287" s="80" t="s">
        <v>19</v>
      </c>
      <c r="D4287" s="80" t="s">
        <v>20</v>
      </c>
      <c r="E4287" s="80" t="s">
        <v>4041</v>
      </c>
      <c r="F4287" s="80" t="s">
        <v>5028</v>
      </c>
      <c r="G4287" s="80" t="s">
        <v>4079</v>
      </c>
      <c r="H4287" t="s">
        <v>5042</v>
      </c>
      <c r="I4287" s="50">
        <v>2.4300000000000002</v>
      </c>
    </row>
    <row r="4288" spans="1:9" x14ac:dyDescent="0.2">
      <c r="A4288">
        <v>381928</v>
      </c>
      <c r="B4288" s="79">
        <v>7896261403475</v>
      </c>
      <c r="C4288" s="80" t="s">
        <v>19</v>
      </c>
      <c r="D4288" s="80" t="s">
        <v>20</v>
      </c>
      <c r="E4288" s="80" t="s">
        <v>4041</v>
      </c>
      <c r="F4288" s="80" t="s">
        <v>5028</v>
      </c>
      <c r="G4288" s="80" t="s">
        <v>4079</v>
      </c>
      <c r="H4288" t="s">
        <v>5043</v>
      </c>
      <c r="I4288" s="50">
        <v>2.4300000000000002</v>
      </c>
    </row>
    <row r="4289" spans="1:9" x14ac:dyDescent="0.2">
      <c r="A4289">
        <v>274148</v>
      </c>
      <c r="B4289" s="79">
        <v>7896261402799</v>
      </c>
      <c r="C4289" s="80" t="s">
        <v>19</v>
      </c>
      <c r="D4289" s="80" t="s">
        <v>20</v>
      </c>
      <c r="E4289" s="80" t="s">
        <v>4041</v>
      </c>
      <c r="F4289" s="80" t="s">
        <v>5028</v>
      </c>
      <c r="G4289" s="80" t="s">
        <v>4079</v>
      </c>
      <c r="H4289" t="s">
        <v>5041</v>
      </c>
      <c r="I4289" s="50">
        <v>2.5499999999999998</v>
      </c>
    </row>
    <row r="4290" spans="1:9" x14ac:dyDescent="0.2">
      <c r="A4290">
        <v>255533</v>
      </c>
      <c r="B4290" s="79">
        <v>7896261402829</v>
      </c>
      <c r="C4290" s="80" t="s">
        <v>19</v>
      </c>
      <c r="D4290" s="80" t="s">
        <v>20</v>
      </c>
      <c r="E4290" s="80" t="s">
        <v>4041</v>
      </c>
      <c r="F4290" s="80" t="s">
        <v>5028</v>
      </c>
      <c r="G4290" s="80" t="s">
        <v>4079</v>
      </c>
      <c r="H4290" t="s">
        <v>5039</v>
      </c>
      <c r="I4290" s="50">
        <v>4.96</v>
      </c>
    </row>
    <row r="4291" spans="1:9" x14ac:dyDescent="0.2">
      <c r="A4291">
        <v>255534</v>
      </c>
      <c r="B4291" s="79">
        <v>7896261402812</v>
      </c>
      <c r="C4291" s="80" t="s">
        <v>19</v>
      </c>
      <c r="D4291" s="80" t="s">
        <v>20</v>
      </c>
      <c r="E4291" s="80" t="s">
        <v>4041</v>
      </c>
      <c r="F4291" s="80" t="s">
        <v>5028</v>
      </c>
      <c r="G4291" s="80" t="s">
        <v>4079</v>
      </c>
      <c r="H4291" t="s">
        <v>5040</v>
      </c>
      <c r="I4291" s="50">
        <v>4.96</v>
      </c>
    </row>
    <row r="4292" spans="1:9" x14ac:dyDescent="0.2">
      <c r="A4292">
        <v>191474</v>
      </c>
      <c r="B4292" s="79">
        <v>7896261402614</v>
      </c>
      <c r="C4292" s="80" t="s">
        <v>19</v>
      </c>
      <c r="D4292" s="80" t="s">
        <v>20</v>
      </c>
      <c r="E4292" s="80" t="s">
        <v>4041</v>
      </c>
      <c r="F4292" s="80" t="s">
        <v>5028</v>
      </c>
      <c r="G4292" s="80" t="s">
        <v>4079</v>
      </c>
      <c r="H4292" t="s">
        <v>5035</v>
      </c>
      <c r="I4292" s="50">
        <v>2.5</v>
      </c>
    </row>
    <row r="4293" spans="1:9" x14ac:dyDescent="0.2">
      <c r="A4293">
        <v>191486</v>
      </c>
      <c r="B4293" s="79">
        <v>7896261402591</v>
      </c>
      <c r="C4293" s="80" t="s">
        <v>19</v>
      </c>
      <c r="D4293" s="80" t="s">
        <v>20</v>
      </c>
      <c r="E4293" s="80" t="s">
        <v>4041</v>
      </c>
      <c r="F4293" s="80" t="s">
        <v>5028</v>
      </c>
      <c r="G4293" s="80" t="s">
        <v>4079</v>
      </c>
      <c r="H4293" t="s">
        <v>5036</v>
      </c>
      <c r="I4293" s="50">
        <v>2.5</v>
      </c>
    </row>
    <row r="4294" spans="1:9" x14ac:dyDescent="0.2">
      <c r="A4294">
        <v>191501</v>
      </c>
      <c r="B4294" s="79">
        <v>7896261402607</v>
      </c>
      <c r="C4294" s="80" t="s">
        <v>19</v>
      </c>
      <c r="D4294" s="80" t="s">
        <v>20</v>
      </c>
      <c r="E4294" s="80" t="s">
        <v>4041</v>
      </c>
      <c r="F4294" s="80" t="s">
        <v>5028</v>
      </c>
      <c r="G4294" s="80" t="s">
        <v>4079</v>
      </c>
      <c r="H4294" t="s">
        <v>5037</v>
      </c>
      <c r="I4294" s="50">
        <v>2.5</v>
      </c>
    </row>
    <row r="4295" spans="1:9" x14ac:dyDescent="0.2">
      <c r="A4295">
        <v>295920</v>
      </c>
      <c r="B4295" s="79">
        <v>7896261403178</v>
      </c>
      <c r="C4295" s="80" t="s">
        <v>19</v>
      </c>
      <c r="D4295" s="80" t="s">
        <v>20</v>
      </c>
      <c r="E4295" s="80" t="s">
        <v>4041</v>
      </c>
      <c r="F4295" s="80" t="s">
        <v>5028</v>
      </c>
      <c r="G4295" s="80" t="s">
        <v>4079</v>
      </c>
      <c r="H4295" t="s">
        <v>5031</v>
      </c>
      <c r="I4295" s="50">
        <v>8.07</v>
      </c>
    </row>
    <row r="4296" spans="1:9" x14ac:dyDescent="0.2">
      <c r="A4296">
        <v>295924</v>
      </c>
      <c r="B4296" s="79">
        <v>7896261403109</v>
      </c>
      <c r="C4296" s="80" t="s">
        <v>19</v>
      </c>
      <c r="D4296" s="80" t="s">
        <v>20</v>
      </c>
      <c r="E4296" s="80" t="s">
        <v>4041</v>
      </c>
      <c r="F4296" s="80" t="s">
        <v>5028</v>
      </c>
      <c r="G4296" s="80" t="s">
        <v>4079</v>
      </c>
      <c r="H4296" t="s">
        <v>5032</v>
      </c>
      <c r="I4296" s="50">
        <v>3.78</v>
      </c>
    </row>
    <row r="4297" spans="1:9" x14ac:dyDescent="0.2">
      <c r="A4297">
        <v>295928</v>
      </c>
      <c r="B4297" s="79">
        <v>7896261403116</v>
      </c>
      <c r="C4297" s="80" t="s">
        <v>19</v>
      </c>
      <c r="D4297" s="80" t="s">
        <v>20</v>
      </c>
      <c r="E4297" s="80" t="s">
        <v>4041</v>
      </c>
      <c r="F4297" s="80" t="s">
        <v>5028</v>
      </c>
      <c r="G4297" s="80" t="s">
        <v>4079</v>
      </c>
      <c r="H4297" t="s">
        <v>5033</v>
      </c>
      <c r="I4297" s="50">
        <v>3.99</v>
      </c>
    </row>
    <row r="4298" spans="1:9" x14ac:dyDescent="0.2">
      <c r="A4298">
        <v>295929</v>
      </c>
      <c r="B4298" s="79">
        <v>7896261403123</v>
      </c>
      <c r="C4298" s="80" t="s">
        <v>19</v>
      </c>
      <c r="D4298" s="80" t="s">
        <v>20</v>
      </c>
      <c r="E4298" s="80" t="s">
        <v>4041</v>
      </c>
      <c r="F4298" s="80" t="s">
        <v>5028</v>
      </c>
      <c r="G4298" s="80" t="s">
        <v>4079</v>
      </c>
      <c r="H4298" t="s">
        <v>5034</v>
      </c>
      <c r="I4298" s="50">
        <v>3.92</v>
      </c>
    </row>
    <row r="4299" spans="1:9" x14ac:dyDescent="0.2">
      <c r="A4299">
        <v>408192</v>
      </c>
      <c r="B4299" s="79">
        <v>7898380411201</v>
      </c>
      <c r="C4299" s="80" t="s">
        <v>19</v>
      </c>
      <c r="D4299" s="80" t="s">
        <v>20</v>
      </c>
      <c r="E4299" s="80" t="s">
        <v>4041</v>
      </c>
      <c r="F4299" s="80" t="s">
        <v>5028</v>
      </c>
      <c r="G4299" s="80" t="s">
        <v>5066</v>
      </c>
      <c r="H4299" t="s">
        <v>14379</v>
      </c>
      <c r="I4299" s="50">
        <v>4.2300000000000004</v>
      </c>
    </row>
    <row r="4300" spans="1:9" x14ac:dyDescent="0.2">
      <c r="A4300">
        <v>266851</v>
      </c>
      <c r="B4300" s="79">
        <v>7898380410792</v>
      </c>
      <c r="C4300" s="80" t="s">
        <v>19</v>
      </c>
      <c r="D4300" s="80" t="s">
        <v>20</v>
      </c>
      <c r="E4300" s="80" t="s">
        <v>4041</v>
      </c>
      <c r="F4300" s="80" t="s">
        <v>5028</v>
      </c>
      <c r="G4300" s="80" t="s">
        <v>5066</v>
      </c>
      <c r="H4300" t="s">
        <v>5067</v>
      </c>
      <c r="I4300" s="50">
        <v>4.29</v>
      </c>
    </row>
    <row r="4301" spans="1:9" x14ac:dyDescent="0.2">
      <c r="A4301">
        <v>266855</v>
      </c>
      <c r="B4301" s="79">
        <v>7898380410815</v>
      </c>
      <c r="C4301" s="80" t="s">
        <v>19</v>
      </c>
      <c r="D4301" s="80" t="s">
        <v>20</v>
      </c>
      <c r="E4301" s="80" t="s">
        <v>4041</v>
      </c>
      <c r="F4301" s="80" t="s">
        <v>5028</v>
      </c>
      <c r="G4301" s="80" t="s">
        <v>5066</v>
      </c>
      <c r="H4301" t="s">
        <v>14380</v>
      </c>
      <c r="I4301" s="50">
        <v>4.2300000000000004</v>
      </c>
    </row>
    <row r="4302" spans="1:9" x14ac:dyDescent="0.2">
      <c r="A4302">
        <v>266857</v>
      </c>
      <c r="B4302" s="79">
        <v>7898380410822</v>
      </c>
      <c r="C4302" s="80" t="s">
        <v>19</v>
      </c>
      <c r="D4302" s="80" t="s">
        <v>20</v>
      </c>
      <c r="E4302" s="80" t="s">
        <v>4041</v>
      </c>
      <c r="F4302" s="80" t="s">
        <v>5028</v>
      </c>
      <c r="G4302" s="80" t="s">
        <v>5066</v>
      </c>
      <c r="H4302" t="s">
        <v>14381</v>
      </c>
      <c r="I4302" s="50">
        <v>4.2300000000000004</v>
      </c>
    </row>
    <row r="4303" spans="1:9" x14ac:dyDescent="0.2">
      <c r="A4303">
        <v>515661</v>
      </c>
      <c r="B4303" s="79">
        <v>7898380411935</v>
      </c>
      <c r="C4303" s="80" t="s">
        <v>19</v>
      </c>
      <c r="D4303" s="80" t="s">
        <v>20</v>
      </c>
      <c r="E4303" s="80" t="s">
        <v>4041</v>
      </c>
      <c r="F4303" s="80" t="s">
        <v>5028</v>
      </c>
      <c r="G4303" s="80" t="s">
        <v>5066</v>
      </c>
      <c r="H4303" t="s">
        <v>5068</v>
      </c>
      <c r="I4303" s="50">
        <v>7.34</v>
      </c>
    </row>
    <row r="4304" spans="1:9" x14ac:dyDescent="0.2">
      <c r="A4304">
        <v>408206</v>
      </c>
      <c r="B4304" s="79">
        <v>7898380411188</v>
      </c>
      <c r="C4304" s="80" t="s">
        <v>19</v>
      </c>
      <c r="D4304" s="80" t="s">
        <v>20</v>
      </c>
      <c r="E4304" s="80" t="s">
        <v>4041</v>
      </c>
      <c r="F4304" s="80" t="s">
        <v>5028</v>
      </c>
      <c r="G4304" s="80" t="s">
        <v>5066</v>
      </c>
      <c r="H4304" t="s">
        <v>14382</v>
      </c>
      <c r="I4304" s="50">
        <v>6.31</v>
      </c>
    </row>
    <row r="4305" spans="1:9" x14ac:dyDescent="0.2">
      <c r="A4305">
        <v>408210</v>
      </c>
      <c r="B4305" s="79">
        <v>7898380411164</v>
      </c>
      <c r="C4305" s="80" t="s">
        <v>19</v>
      </c>
      <c r="D4305" s="80" t="s">
        <v>20</v>
      </c>
      <c r="E4305" s="80" t="s">
        <v>4041</v>
      </c>
      <c r="F4305" s="80" t="s">
        <v>5028</v>
      </c>
      <c r="G4305" s="80" t="s">
        <v>5066</v>
      </c>
      <c r="H4305" t="s">
        <v>5070</v>
      </c>
      <c r="I4305" s="50">
        <v>6.31</v>
      </c>
    </row>
    <row r="4306" spans="1:9" x14ac:dyDescent="0.2">
      <c r="A4306">
        <v>408214</v>
      </c>
      <c r="B4306" s="79">
        <v>7898380411126</v>
      </c>
      <c r="C4306" s="80" t="s">
        <v>19</v>
      </c>
      <c r="D4306" s="80" t="s">
        <v>20</v>
      </c>
      <c r="E4306" s="80" t="s">
        <v>4041</v>
      </c>
      <c r="F4306" s="80" t="s">
        <v>5028</v>
      </c>
      <c r="G4306" s="80" t="s">
        <v>5066</v>
      </c>
      <c r="H4306" t="s">
        <v>5071</v>
      </c>
      <c r="I4306" s="50">
        <v>6.31</v>
      </c>
    </row>
    <row r="4307" spans="1:9" x14ac:dyDescent="0.2">
      <c r="A4307">
        <v>558048</v>
      </c>
      <c r="B4307" s="79">
        <v>7898380411102</v>
      </c>
      <c r="C4307" s="80" t="s">
        <v>19</v>
      </c>
      <c r="D4307" s="80" t="s">
        <v>20</v>
      </c>
      <c r="E4307" s="80" t="s">
        <v>4041</v>
      </c>
      <c r="F4307" s="80" t="s">
        <v>5028</v>
      </c>
      <c r="G4307" s="80" t="s">
        <v>5066</v>
      </c>
      <c r="H4307" t="s">
        <v>5072</v>
      </c>
      <c r="I4307" s="50">
        <v>4.9000000000000004</v>
      </c>
    </row>
    <row r="4308" spans="1:9" x14ac:dyDescent="0.2">
      <c r="A4308">
        <v>558063</v>
      </c>
      <c r="B4308" s="79">
        <v>7898380412291</v>
      </c>
      <c r="C4308" s="80" t="s">
        <v>19</v>
      </c>
      <c r="D4308" s="80" t="s">
        <v>20</v>
      </c>
      <c r="E4308" s="80" t="s">
        <v>4041</v>
      </c>
      <c r="F4308" s="80" t="s">
        <v>5028</v>
      </c>
      <c r="G4308" s="80" t="s">
        <v>5066</v>
      </c>
      <c r="H4308" t="s">
        <v>14383</v>
      </c>
      <c r="I4308" s="50">
        <v>7.76</v>
      </c>
    </row>
    <row r="4309" spans="1:9" x14ac:dyDescent="0.2">
      <c r="A4309">
        <v>266890</v>
      </c>
      <c r="B4309" s="79">
        <v>7898380410938</v>
      </c>
      <c r="C4309" s="80" t="s">
        <v>19</v>
      </c>
      <c r="D4309" s="80" t="s">
        <v>20</v>
      </c>
      <c r="E4309" s="80" t="s">
        <v>4041</v>
      </c>
      <c r="F4309" s="80" t="s">
        <v>5028</v>
      </c>
      <c r="G4309" s="80" t="s">
        <v>5066</v>
      </c>
      <c r="H4309" t="s">
        <v>5069</v>
      </c>
      <c r="I4309" s="50">
        <v>6.31</v>
      </c>
    </row>
    <row r="4310" spans="1:9" x14ac:dyDescent="0.2">
      <c r="A4310">
        <v>98250</v>
      </c>
      <c r="B4310" s="79">
        <v>7896006791072</v>
      </c>
      <c r="C4310" s="80" t="s">
        <v>19</v>
      </c>
      <c r="D4310" s="80" t="s">
        <v>20</v>
      </c>
      <c r="E4310" s="80" t="s">
        <v>4041</v>
      </c>
      <c r="F4310" s="80" t="s">
        <v>5028</v>
      </c>
      <c r="G4310" s="80" t="s">
        <v>5159</v>
      </c>
      <c r="H4310" t="s">
        <v>5161</v>
      </c>
      <c r="I4310" s="50">
        <v>5.12</v>
      </c>
    </row>
    <row r="4311" spans="1:9" x14ac:dyDescent="0.2">
      <c r="A4311">
        <v>98253</v>
      </c>
      <c r="B4311" s="79">
        <v>7896006791096</v>
      </c>
      <c r="C4311" s="80" t="s">
        <v>19</v>
      </c>
      <c r="D4311" s="80" t="s">
        <v>20</v>
      </c>
      <c r="E4311" s="80" t="s">
        <v>4041</v>
      </c>
      <c r="F4311" s="80" t="s">
        <v>5028</v>
      </c>
      <c r="G4311" s="80" t="s">
        <v>5159</v>
      </c>
      <c r="H4311" t="s">
        <v>5162</v>
      </c>
      <c r="I4311" s="50">
        <v>5.12</v>
      </c>
    </row>
    <row r="4312" spans="1:9" x14ac:dyDescent="0.2">
      <c r="A4312">
        <v>448012</v>
      </c>
      <c r="B4312" s="79">
        <v>7891910030316</v>
      </c>
      <c r="C4312" s="80" t="s">
        <v>19</v>
      </c>
      <c r="D4312" s="80" t="s">
        <v>20</v>
      </c>
      <c r="E4312" s="80" t="s">
        <v>4041</v>
      </c>
      <c r="F4312" s="80" t="s">
        <v>5028</v>
      </c>
      <c r="G4312" s="80" t="s">
        <v>5159</v>
      </c>
      <c r="H4312" t="s">
        <v>5160</v>
      </c>
      <c r="I4312" s="50">
        <v>7.64</v>
      </c>
    </row>
    <row r="4313" spans="1:9" x14ac:dyDescent="0.2">
      <c r="A4313">
        <v>452411</v>
      </c>
      <c r="B4313" s="79">
        <v>7898954857800</v>
      </c>
      <c r="C4313" s="80" t="s">
        <v>19</v>
      </c>
      <c r="D4313" s="80" t="s">
        <v>20</v>
      </c>
      <c r="E4313" s="80" t="s">
        <v>4041</v>
      </c>
      <c r="F4313" s="80" t="s">
        <v>5028</v>
      </c>
      <c r="G4313" s="80" t="s">
        <v>5502</v>
      </c>
      <c r="H4313" t="s">
        <v>14384</v>
      </c>
      <c r="I4313" s="50">
        <v>1.24</v>
      </c>
    </row>
    <row r="4314" spans="1:9" x14ac:dyDescent="0.2">
      <c r="A4314">
        <v>452409</v>
      </c>
      <c r="B4314" s="79">
        <v>7898657830483</v>
      </c>
      <c r="C4314" s="80" t="s">
        <v>19</v>
      </c>
      <c r="D4314" s="80" t="s">
        <v>20</v>
      </c>
      <c r="E4314" s="80" t="s">
        <v>4041</v>
      </c>
      <c r="F4314" s="80" t="s">
        <v>5028</v>
      </c>
      <c r="G4314" s="80" t="s">
        <v>5502</v>
      </c>
      <c r="H4314" t="s">
        <v>14385</v>
      </c>
      <c r="I4314" s="50">
        <v>2.96</v>
      </c>
    </row>
    <row r="4315" spans="1:9" x14ac:dyDescent="0.2">
      <c r="A4315">
        <v>452406</v>
      </c>
      <c r="B4315" s="79">
        <v>7898657830162</v>
      </c>
      <c r="C4315" s="80" t="s">
        <v>19</v>
      </c>
      <c r="D4315" s="80" t="s">
        <v>20</v>
      </c>
      <c r="E4315" s="80" t="s">
        <v>4041</v>
      </c>
      <c r="F4315" s="80" t="s">
        <v>5028</v>
      </c>
      <c r="G4315" s="80" t="s">
        <v>5502</v>
      </c>
      <c r="H4315" t="s">
        <v>14386</v>
      </c>
      <c r="I4315" s="50">
        <v>3.32</v>
      </c>
    </row>
    <row r="4316" spans="1:9" x14ac:dyDescent="0.2">
      <c r="A4316">
        <v>252023</v>
      </c>
      <c r="B4316" s="79">
        <v>7896004004495</v>
      </c>
      <c r="C4316" s="80" t="s">
        <v>19</v>
      </c>
      <c r="D4316" s="80" t="s">
        <v>20</v>
      </c>
      <c r="E4316" s="80" t="s">
        <v>4041</v>
      </c>
      <c r="F4316" s="80" t="s">
        <v>5028</v>
      </c>
      <c r="G4316" s="80" t="s">
        <v>4291</v>
      </c>
      <c r="H4316" t="s">
        <v>14387</v>
      </c>
      <c r="I4316" s="50">
        <v>1.59</v>
      </c>
    </row>
    <row r="4317" spans="1:9" x14ac:dyDescent="0.2">
      <c r="A4317">
        <v>252918</v>
      </c>
      <c r="B4317" s="79">
        <v>7896004004228</v>
      </c>
      <c r="C4317" s="80" t="s">
        <v>19</v>
      </c>
      <c r="D4317" s="80" t="s">
        <v>20</v>
      </c>
      <c r="E4317" s="80" t="s">
        <v>4041</v>
      </c>
      <c r="F4317" s="80" t="s">
        <v>5028</v>
      </c>
      <c r="G4317" s="80" t="s">
        <v>4291</v>
      </c>
      <c r="H4317" t="s">
        <v>5180</v>
      </c>
      <c r="I4317" s="50">
        <v>1.59</v>
      </c>
    </row>
    <row r="4318" spans="1:9" x14ac:dyDescent="0.2">
      <c r="A4318">
        <v>544727</v>
      </c>
      <c r="B4318" s="79">
        <v>7896011116075</v>
      </c>
      <c r="C4318" s="80" t="s">
        <v>19</v>
      </c>
      <c r="D4318" s="80" t="s">
        <v>20</v>
      </c>
      <c r="E4318" s="80" t="s">
        <v>4041</v>
      </c>
      <c r="F4318" s="80" t="s">
        <v>5028</v>
      </c>
      <c r="G4318" s="80" t="s">
        <v>4291</v>
      </c>
      <c r="H4318" t="s">
        <v>14388</v>
      </c>
      <c r="I4318" s="50">
        <v>1.23</v>
      </c>
    </row>
    <row r="4319" spans="1:9" x14ac:dyDescent="0.2">
      <c r="A4319">
        <v>544735</v>
      </c>
      <c r="B4319" s="79">
        <v>7896011107912</v>
      </c>
      <c r="C4319" s="80" t="s">
        <v>19</v>
      </c>
      <c r="D4319" s="80" t="s">
        <v>20</v>
      </c>
      <c r="E4319" s="80" t="s">
        <v>4041</v>
      </c>
      <c r="F4319" s="80" t="s">
        <v>5028</v>
      </c>
      <c r="G4319" s="80" t="s">
        <v>4291</v>
      </c>
      <c r="H4319" t="s">
        <v>5183</v>
      </c>
      <c r="I4319" s="50">
        <v>1.23</v>
      </c>
    </row>
    <row r="4320" spans="1:9" x14ac:dyDescent="0.2">
      <c r="A4320">
        <v>544736</v>
      </c>
      <c r="B4320" s="79">
        <v>7896011107936</v>
      </c>
      <c r="C4320" s="80" t="s">
        <v>19</v>
      </c>
      <c r="D4320" s="80" t="s">
        <v>20</v>
      </c>
      <c r="E4320" s="80" t="s">
        <v>4041</v>
      </c>
      <c r="F4320" s="80" t="s">
        <v>5028</v>
      </c>
      <c r="G4320" s="80" t="s">
        <v>4291</v>
      </c>
      <c r="H4320" t="s">
        <v>5184</v>
      </c>
      <c r="I4320" s="50">
        <v>1.23</v>
      </c>
    </row>
    <row r="4321" spans="1:9" x14ac:dyDescent="0.2">
      <c r="A4321">
        <v>544730</v>
      </c>
      <c r="B4321" s="79">
        <v>7896011116136</v>
      </c>
      <c r="C4321" s="80" t="s">
        <v>19</v>
      </c>
      <c r="D4321" s="80" t="s">
        <v>20</v>
      </c>
      <c r="E4321" s="80" t="s">
        <v>4041</v>
      </c>
      <c r="F4321" s="80" t="s">
        <v>5028</v>
      </c>
      <c r="G4321" s="80" t="s">
        <v>4291</v>
      </c>
      <c r="H4321" t="s">
        <v>5181</v>
      </c>
      <c r="I4321" s="50">
        <v>1.23</v>
      </c>
    </row>
    <row r="4322" spans="1:9" x14ac:dyDescent="0.2">
      <c r="A4322">
        <v>544731</v>
      </c>
      <c r="B4322" s="79">
        <v>7896011107950</v>
      </c>
      <c r="C4322" s="80" t="s">
        <v>19</v>
      </c>
      <c r="D4322" s="80" t="s">
        <v>20</v>
      </c>
      <c r="E4322" s="80" t="s">
        <v>4041</v>
      </c>
      <c r="F4322" s="80" t="s">
        <v>5028</v>
      </c>
      <c r="G4322" s="80" t="s">
        <v>4291</v>
      </c>
      <c r="H4322" t="s">
        <v>5182</v>
      </c>
      <c r="I4322" s="50">
        <v>1.23</v>
      </c>
    </row>
    <row r="4323" spans="1:9" x14ac:dyDescent="0.2">
      <c r="A4323">
        <v>419323</v>
      </c>
      <c r="B4323" s="79">
        <v>7896001200043</v>
      </c>
      <c r="C4323" s="80" t="s">
        <v>19</v>
      </c>
      <c r="D4323" s="80" t="s">
        <v>20</v>
      </c>
      <c r="E4323" s="80" t="s">
        <v>4041</v>
      </c>
      <c r="F4323" s="80" t="s">
        <v>5028</v>
      </c>
      <c r="G4323" s="80" t="s">
        <v>5073</v>
      </c>
      <c r="H4323" t="s">
        <v>5078</v>
      </c>
      <c r="I4323" s="50">
        <v>18.989999999999998</v>
      </c>
    </row>
    <row r="4324" spans="1:9" x14ac:dyDescent="0.2">
      <c r="A4324">
        <v>190834</v>
      </c>
      <c r="B4324" s="79">
        <v>7896001215009</v>
      </c>
      <c r="C4324" s="80" t="s">
        <v>19</v>
      </c>
      <c r="D4324" s="80" t="s">
        <v>20</v>
      </c>
      <c r="E4324" s="80" t="s">
        <v>4041</v>
      </c>
      <c r="F4324" s="80" t="s">
        <v>5028</v>
      </c>
      <c r="G4324" s="80" t="s">
        <v>5073</v>
      </c>
      <c r="H4324" t="s">
        <v>5074</v>
      </c>
      <c r="I4324" s="50">
        <v>17.14</v>
      </c>
    </row>
    <row r="4325" spans="1:9" x14ac:dyDescent="0.2">
      <c r="A4325">
        <v>190839</v>
      </c>
      <c r="B4325" s="79">
        <v>7896001210196</v>
      </c>
      <c r="C4325" s="80" t="s">
        <v>19</v>
      </c>
      <c r="D4325" s="80" t="s">
        <v>20</v>
      </c>
      <c r="E4325" s="80" t="s">
        <v>4041</v>
      </c>
      <c r="F4325" s="80" t="s">
        <v>5028</v>
      </c>
      <c r="G4325" s="80" t="s">
        <v>5073</v>
      </c>
      <c r="H4325" t="s">
        <v>5075</v>
      </c>
      <c r="I4325" s="50">
        <v>18.850000000000001</v>
      </c>
    </row>
    <row r="4326" spans="1:9" x14ac:dyDescent="0.2">
      <c r="A4326">
        <v>190841</v>
      </c>
      <c r="B4326" s="79">
        <v>7896001215245</v>
      </c>
      <c r="C4326" s="80" t="s">
        <v>19</v>
      </c>
      <c r="D4326" s="80" t="s">
        <v>20</v>
      </c>
      <c r="E4326" s="80" t="s">
        <v>4041</v>
      </c>
      <c r="F4326" s="80" t="s">
        <v>5028</v>
      </c>
      <c r="G4326" s="80" t="s">
        <v>5073</v>
      </c>
      <c r="H4326" t="s">
        <v>5076</v>
      </c>
      <c r="I4326" s="50">
        <v>17.14</v>
      </c>
    </row>
    <row r="4327" spans="1:9" x14ac:dyDescent="0.2">
      <c r="A4327">
        <v>190847</v>
      </c>
      <c r="B4327" s="79">
        <v>7896001210042</v>
      </c>
      <c r="C4327" s="80" t="s">
        <v>19</v>
      </c>
      <c r="D4327" s="80" t="s">
        <v>20</v>
      </c>
      <c r="E4327" s="80" t="s">
        <v>4041</v>
      </c>
      <c r="F4327" s="80" t="s">
        <v>5028</v>
      </c>
      <c r="G4327" s="80" t="s">
        <v>5073</v>
      </c>
      <c r="H4327" t="s">
        <v>5077</v>
      </c>
      <c r="I4327" s="50">
        <v>17.14</v>
      </c>
    </row>
    <row r="4328" spans="1:9" x14ac:dyDescent="0.2">
      <c r="A4328">
        <v>474788</v>
      </c>
      <c r="B4328" s="79">
        <v>7896001282483</v>
      </c>
      <c r="C4328" s="80" t="s">
        <v>19</v>
      </c>
      <c r="D4328" s="80" t="s">
        <v>20</v>
      </c>
      <c r="E4328" s="80" t="s">
        <v>4041</v>
      </c>
      <c r="F4328" s="80" t="s">
        <v>5028</v>
      </c>
      <c r="G4328" s="80" t="s">
        <v>5073</v>
      </c>
      <c r="H4328" t="s">
        <v>5079</v>
      </c>
      <c r="I4328" s="50">
        <v>17.36</v>
      </c>
    </row>
    <row r="4329" spans="1:9" x14ac:dyDescent="0.2">
      <c r="A4329">
        <v>364975</v>
      </c>
      <c r="B4329" s="79">
        <v>7896001215290</v>
      </c>
      <c r="C4329" s="80" t="s">
        <v>19</v>
      </c>
      <c r="D4329" s="80" t="s">
        <v>20</v>
      </c>
      <c r="E4329" s="80" t="s">
        <v>4041</v>
      </c>
      <c r="F4329" s="80" t="s">
        <v>5028</v>
      </c>
      <c r="G4329" s="80" t="s">
        <v>5073</v>
      </c>
      <c r="H4329" t="s">
        <v>5080</v>
      </c>
      <c r="I4329" s="50">
        <v>6.96</v>
      </c>
    </row>
    <row r="4330" spans="1:9" x14ac:dyDescent="0.2">
      <c r="A4330">
        <v>237754</v>
      </c>
      <c r="B4330" s="79">
        <v>7896001215108</v>
      </c>
      <c r="C4330" s="80" t="s">
        <v>19</v>
      </c>
      <c r="D4330" s="80" t="s">
        <v>20</v>
      </c>
      <c r="E4330" s="80" t="s">
        <v>4041</v>
      </c>
      <c r="F4330" s="80" t="s">
        <v>5028</v>
      </c>
      <c r="G4330" s="80" t="s">
        <v>5073</v>
      </c>
      <c r="H4330" t="s">
        <v>14389</v>
      </c>
      <c r="I4330" s="50">
        <v>16.04</v>
      </c>
    </row>
    <row r="4331" spans="1:9" x14ac:dyDescent="0.2">
      <c r="A4331">
        <v>264009</v>
      </c>
      <c r="B4331" s="79">
        <v>7896001210097</v>
      </c>
      <c r="C4331" s="80" t="s">
        <v>19</v>
      </c>
      <c r="D4331" s="80" t="s">
        <v>20</v>
      </c>
      <c r="E4331" s="80" t="s">
        <v>4041</v>
      </c>
      <c r="F4331" s="80" t="s">
        <v>5028</v>
      </c>
      <c r="G4331" s="80" t="s">
        <v>5073</v>
      </c>
      <c r="H4331" t="s">
        <v>14390</v>
      </c>
      <c r="I4331" s="50">
        <v>4.87</v>
      </c>
    </row>
    <row r="4332" spans="1:9" x14ac:dyDescent="0.2">
      <c r="A4332">
        <v>264011</v>
      </c>
      <c r="B4332" s="79">
        <v>7896001210103</v>
      </c>
      <c r="C4332" s="80" t="s">
        <v>19</v>
      </c>
      <c r="D4332" s="80" t="s">
        <v>20</v>
      </c>
      <c r="E4332" s="80" t="s">
        <v>4041</v>
      </c>
      <c r="F4332" s="80" t="s">
        <v>5028</v>
      </c>
      <c r="G4332" s="80" t="s">
        <v>5073</v>
      </c>
      <c r="H4332" t="s">
        <v>5137</v>
      </c>
      <c r="I4332" s="50">
        <v>10.16</v>
      </c>
    </row>
    <row r="4333" spans="1:9" x14ac:dyDescent="0.2">
      <c r="A4333">
        <v>264013</v>
      </c>
      <c r="B4333" s="79">
        <v>7896001210110</v>
      </c>
      <c r="C4333" s="80" t="s">
        <v>19</v>
      </c>
      <c r="D4333" s="80" t="s">
        <v>20</v>
      </c>
      <c r="E4333" s="80" t="s">
        <v>4041</v>
      </c>
      <c r="F4333" s="80" t="s">
        <v>5028</v>
      </c>
      <c r="G4333" s="80" t="s">
        <v>5073</v>
      </c>
      <c r="H4333" t="s">
        <v>14391</v>
      </c>
      <c r="I4333" s="50">
        <v>8.7899999999999991</v>
      </c>
    </row>
    <row r="4334" spans="1:9" x14ac:dyDescent="0.2">
      <c r="A4334">
        <v>190819</v>
      </c>
      <c r="B4334" s="79">
        <v>7896001250727</v>
      </c>
      <c r="C4334" s="80" t="s">
        <v>19</v>
      </c>
      <c r="D4334" s="80" t="s">
        <v>20</v>
      </c>
      <c r="E4334" s="80" t="s">
        <v>4041</v>
      </c>
      <c r="F4334" s="80" t="s">
        <v>5028</v>
      </c>
      <c r="G4334" s="80" t="s">
        <v>5073</v>
      </c>
      <c r="H4334" t="s">
        <v>5136</v>
      </c>
      <c r="I4334" s="50">
        <v>13.16</v>
      </c>
    </row>
    <row r="4335" spans="1:9" x14ac:dyDescent="0.2">
      <c r="A4335">
        <v>150598</v>
      </c>
      <c r="B4335" s="79">
        <v>7896001250611</v>
      </c>
      <c r="C4335" s="80" t="s">
        <v>19</v>
      </c>
      <c r="D4335" s="80" t="s">
        <v>20</v>
      </c>
      <c r="E4335" s="80" t="s">
        <v>4041</v>
      </c>
      <c r="F4335" s="80" t="s">
        <v>5028</v>
      </c>
      <c r="G4335" s="80" t="s">
        <v>5073</v>
      </c>
      <c r="H4335" t="s">
        <v>14392</v>
      </c>
      <c r="I4335" s="50">
        <v>5.2</v>
      </c>
    </row>
    <row r="4336" spans="1:9" x14ac:dyDescent="0.2">
      <c r="A4336">
        <v>150599</v>
      </c>
      <c r="B4336" s="79">
        <v>7896001250628</v>
      </c>
      <c r="C4336" s="80" t="s">
        <v>19</v>
      </c>
      <c r="D4336" s="80" t="s">
        <v>20</v>
      </c>
      <c r="E4336" s="80" t="s">
        <v>4041</v>
      </c>
      <c r="F4336" s="80" t="s">
        <v>5028</v>
      </c>
      <c r="G4336" s="80" t="s">
        <v>5073</v>
      </c>
      <c r="H4336" t="s">
        <v>5134</v>
      </c>
      <c r="I4336" s="50">
        <v>10.41</v>
      </c>
    </row>
    <row r="4337" spans="1:9" x14ac:dyDescent="0.2">
      <c r="A4337">
        <v>150594</v>
      </c>
      <c r="B4337" s="79">
        <v>7896001250710</v>
      </c>
      <c r="C4337" s="80" t="s">
        <v>19</v>
      </c>
      <c r="D4337" s="80" t="s">
        <v>20</v>
      </c>
      <c r="E4337" s="80" t="s">
        <v>4041</v>
      </c>
      <c r="F4337" s="80" t="s">
        <v>5028</v>
      </c>
      <c r="G4337" s="80" t="s">
        <v>5073</v>
      </c>
      <c r="H4337" t="s">
        <v>5135</v>
      </c>
      <c r="I4337" s="50">
        <v>8.3800000000000008</v>
      </c>
    </row>
    <row r="4338" spans="1:9" x14ac:dyDescent="0.2">
      <c r="A4338">
        <v>150597</v>
      </c>
      <c r="B4338" s="79">
        <v>7896001250796</v>
      </c>
      <c r="C4338" s="80" t="s">
        <v>19</v>
      </c>
      <c r="D4338" s="80" t="s">
        <v>20</v>
      </c>
      <c r="E4338" s="80" t="s">
        <v>4041</v>
      </c>
      <c r="F4338" s="80" t="s">
        <v>5028</v>
      </c>
      <c r="G4338" s="80" t="s">
        <v>5073</v>
      </c>
      <c r="H4338" t="s">
        <v>5138</v>
      </c>
      <c r="I4338" s="50">
        <v>31.59</v>
      </c>
    </row>
    <row r="4339" spans="1:9" x14ac:dyDescent="0.2">
      <c r="A4339">
        <v>95901</v>
      </c>
      <c r="B4339" s="79">
        <v>7896292000957</v>
      </c>
      <c r="C4339" s="80" t="s">
        <v>19</v>
      </c>
      <c r="D4339" s="80" t="s">
        <v>20</v>
      </c>
      <c r="E4339" s="80" t="s">
        <v>4041</v>
      </c>
      <c r="F4339" s="80" t="s">
        <v>5028</v>
      </c>
      <c r="G4339" s="80" t="s">
        <v>5139</v>
      </c>
      <c r="H4339" t="s">
        <v>5141</v>
      </c>
      <c r="I4339" s="50">
        <v>13.87</v>
      </c>
    </row>
    <row r="4340" spans="1:9" x14ac:dyDescent="0.2">
      <c r="A4340">
        <v>54998</v>
      </c>
      <c r="B4340" s="79">
        <v>7896292000186</v>
      </c>
      <c r="C4340" s="80" t="s">
        <v>19</v>
      </c>
      <c r="D4340" s="80" t="s">
        <v>20</v>
      </c>
      <c r="E4340" s="80" t="s">
        <v>4041</v>
      </c>
      <c r="F4340" s="80" t="s">
        <v>5028</v>
      </c>
      <c r="G4340" s="80" t="s">
        <v>5139</v>
      </c>
      <c r="H4340" t="s">
        <v>14393</v>
      </c>
      <c r="I4340" s="50">
        <v>14.17</v>
      </c>
    </row>
    <row r="4341" spans="1:9" x14ac:dyDescent="0.2">
      <c r="A4341">
        <v>169076</v>
      </c>
      <c r="B4341" s="79">
        <v>7896292010000</v>
      </c>
      <c r="C4341" s="80" t="s">
        <v>19</v>
      </c>
      <c r="D4341" s="80" t="s">
        <v>20</v>
      </c>
      <c r="E4341" s="80" t="s">
        <v>4041</v>
      </c>
      <c r="F4341" s="80" t="s">
        <v>5028</v>
      </c>
      <c r="G4341" s="80" t="s">
        <v>5139</v>
      </c>
      <c r="H4341" t="s">
        <v>5142</v>
      </c>
      <c r="I4341" s="50">
        <v>6.34</v>
      </c>
    </row>
    <row r="4342" spans="1:9" x14ac:dyDescent="0.2">
      <c r="A4342">
        <v>94925</v>
      </c>
      <c r="B4342" s="79">
        <v>7896292001442</v>
      </c>
      <c r="C4342" s="80" t="s">
        <v>19</v>
      </c>
      <c r="D4342" s="80" t="s">
        <v>20</v>
      </c>
      <c r="E4342" s="80" t="s">
        <v>4041</v>
      </c>
      <c r="F4342" s="80" t="s">
        <v>5028</v>
      </c>
      <c r="G4342" s="80" t="s">
        <v>5139</v>
      </c>
      <c r="H4342" t="s">
        <v>5140</v>
      </c>
      <c r="I4342" s="50">
        <v>3.84</v>
      </c>
    </row>
    <row r="4343" spans="1:9" x14ac:dyDescent="0.2">
      <c r="A4343">
        <v>95900</v>
      </c>
      <c r="B4343" s="79">
        <v>7896292000971</v>
      </c>
      <c r="C4343" s="80" t="s">
        <v>19</v>
      </c>
      <c r="D4343" s="80" t="s">
        <v>20</v>
      </c>
      <c r="E4343" s="80" t="s">
        <v>4041</v>
      </c>
      <c r="F4343" s="80" t="s">
        <v>5028</v>
      </c>
      <c r="G4343" s="80" t="s">
        <v>5139</v>
      </c>
      <c r="H4343" t="s">
        <v>14394</v>
      </c>
      <c r="I4343" s="50">
        <v>17.62</v>
      </c>
    </row>
    <row r="4344" spans="1:9" x14ac:dyDescent="0.2">
      <c r="A4344">
        <v>475328</v>
      </c>
      <c r="B4344" s="79">
        <v>7896683412253</v>
      </c>
      <c r="C4344" s="80" t="s">
        <v>19</v>
      </c>
      <c r="D4344" s="80" t="s">
        <v>20</v>
      </c>
      <c r="E4344" s="80" t="s">
        <v>4041</v>
      </c>
      <c r="F4344" s="80" t="s">
        <v>5028</v>
      </c>
      <c r="G4344" s="80" t="s">
        <v>4091</v>
      </c>
      <c r="H4344" t="s">
        <v>14395</v>
      </c>
      <c r="I4344" s="50">
        <v>4.42</v>
      </c>
    </row>
    <row r="4345" spans="1:9" x14ac:dyDescent="0.2">
      <c r="A4345">
        <v>94832</v>
      </c>
      <c r="B4345" s="79">
        <v>7898286202231</v>
      </c>
      <c r="C4345" s="80" t="s">
        <v>19</v>
      </c>
      <c r="D4345" s="80" t="s">
        <v>20</v>
      </c>
      <c r="E4345" s="80" t="s">
        <v>4041</v>
      </c>
      <c r="F4345" s="80" t="s">
        <v>5028</v>
      </c>
      <c r="G4345" s="80" t="s">
        <v>4774</v>
      </c>
      <c r="H4345" t="s">
        <v>5163</v>
      </c>
      <c r="I4345" s="50">
        <v>2.77</v>
      </c>
    </row>
    <row r="4346" spans="1:9" x14ac:dyDescent="0.2">
      <c r="A4346">
        <v>606491</v>
      </c>
      <c r="B4346" s="79">
        <v>7898617582261</v>
      </c>
      <c r="C4346" s="80" t="s">
        <v>19</v>
      </c>
      <c r="D4346" s="80" t="s">
        <v>20</v>
      </c>
      <c r="E4346" s="80" t="s">
        <v>4041</v>
      </c>
      <c r="F4346" s="80" t="s">
        <v>5028</v>
      </c>
      <c r="G4346" s="80" t="s">
        <v>4774</v>
      </c>
      <c r="H4346" t="s">
        <v>5163</v>
      </c>
      <c r="I4346" s="50">
        <v>2.73</v>
      </c>
    </row>
    <row r="4347" spans="1:9" x14ac:dyDescent="0.2">
      <c r="A4347">
        <v>303546</v>
      </c>
      <c r="B4347" s="79">
        <v>7898932426189</v>
      </c>
      <c r="C4347" s="80" t="s">
        <v>19</v>
      </c>
      <c r="D4347" s="80" t="s">
        <v>20</v>
      </c>
      <c r="E4347" s="80" t="s">
        <v>4041</v>
      </c>
      <c r="F4347" s="80" t="s">
        <v>5028</v>
      </c>
      <c r="G4347" s="80" t="s">
        <v>4774</v>
      </c>
      <c r="H4347" t="s">
        <v>5156</v>
      </c>
      <c r="I4347" s="50">
        <v>6.68</v>
      </c>
    </row>
    <row r="4348" spans="1:9" x14ac:dyDescent="0.2">
      <c r="A4348">
        <v>470747</v>
      </c>
      <c r="B4348" s="79">
        <v>7898286202224</v>
      </c>
      <c r="C4348" s="80" t="s">
        <v>19</v>
      </c>
      <c r="D4348" s="80" t="s">
        <v>20</v>
      </c>
      <c r="E4348" s="80" t="s">
        <v>4041</v>
      </c>
      <c r="F4348" s="80" t="s">
        <v>5028</v>
      </c>
      <c r="G4348" s="80" t="s">
        <v>5157</v>
      </c>
      <c r="H4348" t="s">
        <v>5158</v>
      </c>
      <c r="I4348" s="50">
        <v>6.11</v>
      </c>
    </row>
    <row r="4349" spans="1:9" x14ac:dyDescent="0.2">
      <c r="A4349">
        <v>76620</v>
      </c>
      <c r="B4349" s="79">
        <v>7622300172992</v>
      </c>
      <c r="C4349" s="80" t="s">
        <v>19</v>
      </c>
      <c r="D4349" s="80" t="s">
        <v>20</v>
      </c>
      <c r="E4349" s="80" t="s">
        <v>4041</v>
      </c>
      <c r="F4349" s="80" t="s">
        <v>5028</v>
      </c>
      <c r="G4349" s="80" t="s">
        <v>3893</v>
      </c>
      <c r="H4349" t="s">
        <v>5177</v>
      </c>
      <c r="I4349" s="50">
        <v>3.52</v>
      </c>
    </row>
    <row r="4350" spans="1:9" x14ac:dyDescent="0.2">
      <c r="A4350">
        <v>76840</v>
      </c>
      <c r="B4350" s="79">
        <v>7622300172787</v>
      </c>
      <c r="C4350" s="80" t="s">
        <v>19</v>
      </c>
      <c r="D4350" s="80" t="s">
        <v>20</v>
      </c>
      <c r="E4350" s="80" t="s">
        <v>4041</v>
      </c>
      <c r="F4350" s="80" t="s">
        <v>5028</v>
      </c>
      <c r="G4350" s="80" t="s">
        <v>3893</v>
      </c>
      <c r="H4350" t="s">
        <v>5176</v>
      </c>
      <c r="I4350" s="50">
        <v>3.52</v>
      </c>
    </row>
    <row r="4351" spans="1:9" x14ac:dyDescent="0.2">
      <c r="A4351">
        <v>488</v>
      </c>
      <c r="B4351" s="79">
        <v>7622300172824</v>
      </c>
      <c r="C4351" s="80" t="s">
        <v>19</v>
      </c>
      <c r="D4351" s="80" t="s">
        <v>20</v>
      </c>
      <c r="E4351" s="80" t="s">
        <v>4041</v>
      </c>
      <c r="F4351" s="80" t="s">
        <v>5028</v>
      </c>
      <c r="G4351" s="80" t="s">
        <v>3893</v>
      </c>
      <c r="H4351" t="s">
        <v>5179</v>
      </c>
      <c r="I4351" s="50">
        <v>3.52</v>
      </c>
    </row>
    <row r="4352" spans="1:9" x14ac:dyDescent="0.2">
      <c r="A4352">
        <v>506</v>
      </c>
      <c r="B4352" s="79">
        <v>7622300172947</v>
      </c>
      <c r="C4352" s="80" t="s">
        <v>19</v>
      </c>
      <c r="D4352" s="80" t="s">
        <v>20</v>
      </c>
      <c r="E4352" s="80" t="s">
        <v>4041</v>
      </c>
      <c r="F4352" s="80" t="s">
        <v>5028</v>
      </c>
      <c r="G4352" s="80" t="s">
        <v>3893</v>
      </c>
      <c r="H4352" t="s">
        <v>5178</v>
      </c>
      <c r="I4352" s="50">
        <v>3.52</v>
      </c>
    </row>
    <row r="4353" spans="1:9" x14ac:dyDescent="0.2">
      <c r="A4353">
        <v>427178</v>
      </c>
      <c r="B4353" s="79">
        <v>7897518207044</v>
      </c>
      <c r="C4353" s="80" t="s">
        <v>19</v>
      </c>
      <c r="D4353" s="80" t="s">
        <v>20</v>
      </c>
      <c r="E4353" s="80" t="s">
        <v>4041</v>
      </c>
      <c r="F4353" s="80" t="s">
        <v>5028</v>
      </c>
      <c r="G4353" s="80" t="s">
        <v>4510</v>
      </c>
      <c r="H4353" t="s">
        <v>14396</v>
      </c>
      <c r="I4353" s="50">
        <v>5.26</v>
      </c>
    </row>
    <row r="4354" spans="1:9" x14ac:dyDescent="0.2">
      <c r="A4354">
        <v>427172</v>
      </c>
      <c r="B4354" s="79">
        <v>7897518207020</v>
      </c>
      <c r="C4354" s="80" t="s">
        <v>19</v>
      </c>
      <c r="D4354" s="80" t="s">
        <v>20</v>
      </c>
      <c r="E4354" s="80" t="s">
        <v>4041</v>
      </c>
      <c r="F4354" s="80" t="s">
        <v>5028</v>
      </c>
      <c r="G4354" s="80" t="s">
        <v>4510</v>
      </c>
      <c r="H4354" t="s">
        <v>5143</v>
      </c>
      <c r="I4354" s="50">
        <v>2.79</v>
      </c>
    </row>
    <row r="4355" spans="1:9" x14ac:dyDescent="0.2">
      <c r="A4355">
        <v>427183</v>
      </c>
      <c r="B4355" s="79">
        <v>7897518207037</v>
      </c>
      <c r="C4355" s="80" t="s">
        <v>19</v>
      </c>
      <c r="D4355" s="80" t="s">
        <v>20</v>
      </c>
      <c r="E4355" s="80" t="s">
        <v>4041</v>
      </c>
      <c r="F4355" s="80" t="s">
        <v>5028</v>
      </c>
      <c r="G4355" s="80" t="s">
        <v>4510</v>
      </c>
      <c r="H4355" t="s">
        <v>14397</v>
      </c>
      <c r="I4355" s="50">
        <v>4.96</v>
      </c>
    </row>
    <row r="4356" spans="1:9" x14ac:dyDescent="0.2">
      <c r="A4356">
        <v>485106</v>
      </c>
      <c r="B4356" s="79">
        <v>7898614670596</v>
      </c>
      <c r="C4356" s="80" t="s">
        <v>19</v>
      </c>
      <c r="D4356" s="80" t="s">
        <v>20</v>
      </c>
      <c r="E4356" s="80" t="s">
        <v>4041</v>
      </c>
      <c r="F4356" s="80" t="s">
        <v>5028</v>
      </c>
      <c r="G4356" s="80" t="s">
        <v>5185</v>
      </c>
      <c r="H4356" t="s">
        <v>14398</v>
      </c>
      <c r="I4356" s="50">
        <v>9.02</v>
      </c>
    </row>
    <row r="4357" spans="1:9" x14ac:dyDescent="0.2">
      <c r="A4357">
        <v>485109</v>
      </c>
      <c r="B4357" s="79">
        <v>7898614670589</v>
      </c>
      <c r="C4357" s="80" t="s">
        <v>19</v>
      </c>
      <c r="D4357" s="80" t="s">
        <v>20</v>
      </c>
      <c r="E4357" s="80" t="s">
        <v>4041</v>
      </c>
      <c r="F4357" s="80" t="s">
        <v>5028</v>
      </c>
      <c r="G4357" s="80" t="s">
        <v>5185</v>
      </c>
      <c r="H4357" t="s">
        <v>14399</v>
      </c>
      <c r="I4357" s="50">
        <v>9.02</v>
      </c>
    </row>
    <row r="4358" spans="1:9" x14ac:dyDescent="0.2">
      <c r="A4358">
        <v>485103</v>
      </c>
      <c r="B4358" s="79">
        <v>7898614670572</v>
      </c>
      <c r="C4358" s="80" t="s">
        <v>19</v>
      </c>
      <c r="D4358" s="80" t="s">
        <v>20</v>
      </c>
      <c r="E4358" s="80" t="s">
        <v>4041</v>
      </c>
      <c r="F4358" s="80" t="s">
        <v>5028</v>
      </c>
      <c r="G4358" s="80" t="s">
        <v>5185</v>
      </c>
      <c r="H4358" t="s">
        <v>5186</v>
      </c>
      <c r="I4358" s="50">
        <v>8.9700000000000006</v>
      </c>
    </row>
    <row r="4359" spans="1:9" x14ac:dyDescent="0.2">
      <c r="A4359">
        <v>485104</v>
      </c>
      <c r="B4359" s="79">
        <v>7898614670718</v>
      </c>
      <c r="C4359" s="80" t="s">
        <v>19</v>
      </c>
      <c r="D4359" s="80" t="s">
        <v>20</v>
      </c>
      <c r="E4359" s="80" t="s">
        <v>4041</v>
      </c>
      <c r="F4359" s="80" t="s">
        <v>5028</v>
      </c>
      <c r="G4359" s="80" t="s">
        <v>5185</v>
      </c>
      <c r="H4359" t="s">
        <v>5187</v>
      </c>
      <c r="I4359" s="50">
        <v>10.88</v>
      </c>
    </row>
    <row r="4360" spans="1:9" x14ac:dyDescent="0.2">
      <c r="A4360">
        <v>473478</v>
      </c>
      <c r="B4360" s="79">
        <v>7898115750292</v>
      </c>
      <c r="C4360" s="80" t="s">
        <v>19</v>
      </c>
      <c r="D4360" s="80" t="s">
        <v>20</v>
      </c>
      <c r="E4360" s="80" t="s">
        <v>4041</v>
      </c>
      <c r="F4360" s="80" t="s">
        <v>5028</v>
      </c>
      <c r="G4360" s="80" t="s">
        <v>5110</v>
      </c>
      <c r="H4360" t="s">
        <v>5120</v>
      </c>
      <c r="I4360" s="50">
        <v>24.28</v>
      </c>
    </row>
    <row r="4361" spans="1:9" x14ac:dyDescent="0.2">
      <c r="A4361">
        <v>150077</v>
      </c>
      <c r="B4361" s="79">
        <v>7898115750636</v>
      </c>
      <c r="C4361" s="80" t="s">
        <v>19</v>
      </c>
      <c r="D4361" s="80" t="s">
        <v>20</v>
      </c>
      <c r="E4361" s="80" t="s">
        <v>4041</v>
      </c>
      <c r="F4361" s="80" t="s">
        <v>5028</v>
      </c>
      <c r="G4361" s="80" t="s">
        <v>5110</v>
      </c>
      <c r="H4361" t="s">
        <v>5113</v>
      </c>
      <c r="I4361" s="50">
        <v>12.65</v>
      </c>
    </row>
    <row r="4362" spans="1:9" x14ac:dyDescent="0.2">
      <c r="A4362">
        <v>150079</v>
      </c>
      <c r="B4362" s="79">
        <v>7898115750650</v>
      </c>
      <c r="C4362" s="80" t="s">
        <v>19</v>
      </c>
      <c r="D4362" s="80" t="s">
        <v>20</v>
      </c>
      <c r="E4362" s="80" t="s">
        <v>4041</v>
      </c>
      <c r="F4362" s="80" t="s">
        <v>5028</v>
      </c>
      <c r="G4362" s="80" t="s">
        <v>5110</v>
      </c>
      <c r="H4362" t="s">
        <v>5114</v>
      </c>
      <c r="I4362" s="50">
        <v>11.02</v>
      </c>
    </row>
    <row r="4363" spans="1:9" x14ac:dyDescent="0.2">
      <c r="A4363">
        <v>150083</v>
      </c>
      <c r="B4363" s="79">
        <v>7898115750025</v>
      </c>
      <c r="C4363" s="80" t="s">
        <v>19</v>
      </c>
      <c r="D4363" s="80" t="s">
        <v>20</v>
      </c>
      <c r="E4363" s="80" t="s">
        <v>4041</v>
      </c>
      <c r="F4363" s="80" t="s">
        <v>5028</v>
      </c>
      <c r="G4363" s="80" t="s">
        <v>5110</v>
      </c>
      <c r="H4363" t="s">
        <v>5115</v>
      </c>
      <c r="I4363" s="50">
        <v>11.62</v>
      </c>
    </row>
    <row r="4364" spans="1:9" x14ac:dyDescent="0.2">
      <c r="A4364">
        <v>150085</v>
      </c>
      <c r="B4364" s="79">
        <v>7898115750032</v>
      </c>
      <c r="C4364" s="80" t="s">
        <v>19</v>
      </c>
      <c r="D4364" s="80" t="s">
        <v>20</v>
      </c>
      <c r="E4364" s="80" t="s">
        <v>4041</v>
      </c>
      <c r="F4364" s="80" t="s">
        <v>5028</v>
      </c>
      <c r="G4364" s="80" t="s">
        <v>5110</v>
      </c>
      <c r="H4364" t="s">
        <v>5116</v>
      </c>
      <c r="I4364" s="50">
        <v>21.94</v>
      </c>
    </row>
    <row r="4365" spans="1:9" x14ac:dyDescent="0.2">
      <c r="A4365">
        <v>150088</v>
      </c>
      <c r="B4365" s="79">
        <v>7898115750056</v>
      </c>
      <c r="C4365" s="80" t="s">
        <v>19</v>
      </c>
      <c r="D4365" s="80" t="s">
        <v>20</v>
      </c>
      <c r="E4365" s="80" t="s">
        <v>4041</v>
      </c>
      <c r="F4365" s="80" t="s">
        <v>5028</v>
      </c>
      <c r="G4365" s="80" t="s">
        <v>5110</v>
      </c>
      <c r="H4365" t="s">
        <v>5117</v>
      </c>
      <c r="I4365" s="50">
        <v>37.840000000000003</v>
      </c>
    </row>
    <row r="4366" spans="1:9" x14ac:dyDescent="0.2">
      <c r="A4366">
        <v>384759</v>
      </c>
      <c r="B4366" s="79">
        <v>7898115753101</v>
      </c>
      <c r="C4366" s="80" t="s">
        <v>19</v>
      </c>
      <c r="D4366" s="80" t="s">
        <v>20</v>
      </c>
      <c r="E4366" s="80" t="s">
        <v>4041</v>
      </c>
      <c r="F4366" s="80" t="s">
        <v>5028</v>
      </c>
      <c r="G4366" s="80" t="s">
        <v>5110</v>
      </c>
      <c r="H4366" t="s">
        <v>5119</v>
      </c>
      <c r="I4366" s="50">
        <v>23.89</v>
      </c>
    </row>
    <row r="4367" spans="1:9" x14ac:dyDescent="0.2">
      <c r="A4367">
        <v>339099</v>
      </c>
      <c r="B4367" s="79">
        <v>7898115750643</v>
      </c>
      <c r="C4367" s="80" t="s">
        <v>19</v>
      </c>
      <c r="D4367" s="80" t="s">
        <v>20</v>
      </c>
      <c r="E4367" s="80" t="s">
        <v>4041</v>
      </c>
      <c r="F4367" s="80" t="s">
        <v>5028</v>
      </c>
      <c r="G4367" s="80" t="s">
        <v>5110</v>
      </c>
      <c r="H4367" t="s">
        <v>5118</v>
      </c>
      <c r="I4367" s="50">
        <v>13.25</v>
      </c>
    </row>
    <row r="4368" spans="1:9" x14ac:dyDescent="0.2">
      <c r="A4368">
        <v>476123</v>
      </c>
      <c r="B4368" s="79">
        <v>7898115750490</v>
      </c>
      <c r="C4368" s="80" t="s">
        <v>19</v>
      </c>
      <c r="D4368" s="80" t="s">
        <v>20</v>
      </c>
      <c r="E4368" s="80" t="s">
        <v>4041</v>
      </c>
      <c r="F4368" s="80" t="s">
        <v>5028</v>
      </c>
      <c r="G4368" s="80" t="s">
        <v>5110</v>
      </c>
      <c r="H4368" t="s">
        <v>5111</v>
      </c>
      <c r="I4368" s="50">
        <v>1.99</v>
      </c>
    </row>
    <row r="4369" spans="1:9" x14ac:dyDescent="0.2">
      <c r="A4369">
        <v>476125</v>
      </c>
      <c r="B4369" s="79">
        <v>7898115750476</v>
      </c>
      <c r="C4369" s="80" t="s">
        <v>19</v>
      </c>
      <c r="D4369" s="80" t="s">
        <v>20</v>
      </c>
      <c r="E4369" s="80" t="s">
        <v>4041</v>
      </c>
      <c r="F4369" s="80" t="s">
        <v>5028</v>
      </c>
      <c r="G4369" s="80" t="s">
        <v>5110</v>
      </c>
      <c r="H4369" t="s">
        <v>5112</v>
      </c>
      <c r="I4369" s="50">
        <v>2.58</v>
      </c>
    </row>
    <row r="4370" spans="1:9" x14ac:dyDescent="0.2">
      <c r="A4370">
        <v>34307</v>
      </c>
      <c r="B4370" s="79">
        <v>7897900310963</v>
      </c>
      <c r="C4370" s="80" t="s">
        <v>19</v>
      </c>
      <c r="D4370" s="80" t="s">
        <v>20</v>
      </c>
      <c r="E4370" s="80" t="s">
        <v>4041</v>
      </c>
      <c r="F4370" s="80" t="s">
        <v>5028</v>
      </c>
      <c r="G4370" s="80" t="s">
        <v>4638</v>
      </c>
      <c r="H4370" t="s">
        <v>5151</v>
      </c>
      <c r="I4370" s="50">
        <v>1.42</v>
      </c>
    </row>
    <row r="4371" spans="1:9" x14ac:dyDescent="0.2">
      <c r="A4371">
        <v>39763</v>
      </c>
      <c r="B4371" s="79">
        <v>7897900313018</v>
      </c>
      <c r="C4371" s="80" t="s">
        <v>19</v>
      </c>
      <c r="D4371" s="80" t="s">
        <v>20</v>
      </c>
      <c r="E4371" s="80" t="s">
        <v>4041</v>
      </c>
      <c r="F4371" s="80" t="s">
        <v>5028</v>
      </c>
      <c r="G4371" s="80" t="s">
        <v>4638</v>
      </c>
      <c r="H4371" t="s">
        <v>5146</v>
      </c>
      <c r="I4371" s="50">
        <v>4.9400000000000004</v>
      </c>
    </row>
    <row r="4372" spans="1:9" x14ac:dyDescent="0.2">
      <c r="A4372">
        <v>28712</v>
      </c>
      <c r="B4372" s="79">
        <v>7897900313070</v>
      </c>
      <c r="C4372" s="80" t="s">
        <v>19</v>
      </c>
      <c r="D4372" s="80" t="s">
        <v>20</v>
      </c>
      <c r="E4372" s="80" t="s">
        <v>4041</v>
      </c>
      <c r="F4372" s="80" t="s">
        <v>5028</v>
      </c>
      <c r="G4372" s="80" t="s">
        <v>4638</v>
      </c>
      <c r="H4372" t="s">
        <v>5150</v>
      </c>
      <c r="I4372" s="50">
        <v>1.43</v>
      </c>
    </row>
    <row r="4373" spans="1:9" x14ac:dyDescent="0.2">
      <c r="A4373">
        <v>20511</v>
      </c>
      <c r="B4373" s="79">
        <v>7897900310604</v>
      </c>
      <c r="C4373" s="80" t="s">
        <v>19</v>
      </c>
      <c r="D4373" s="80" t="s">
        <v>20</v>
      </c>
      <c r="E4373" s="80" t="s">
        <v>4041</v>
      </c>
      <c r="F4373" s="80" t="s">
        <v>5028</v>
      </c>
      <c r="G4373" s="80" t="s">
        <v>4638</v>
      </c>
      <c r="H4373" t="s">
        <v>5148</v>
      </c>
      <c r="I4373" s="50">
        <v>1.42</v>
      </c>
    </row>
    <row r="4374" spans="1:9" x14ac:dyDescent="0.2">
      <c r="A4374">
        <v>22342</v>
      </c>
      <c r="B4374" s="79">
        <v>7897900312578</v>
      </c>
      <c r="C4374" s="80" t="s">
        <v>19</v>
      </c>
      <c r="D4374" s="80" t="s">
        <v>20</v>
      </c>
      <c r="E4374" s="80" t="s">
        <v>4041</v>
      </c>
      <c r="F4374" s="80" t="s">
        <v>5028</v>
      </c>
      <c r="G4374" s="80" t="s">
        <v>4638</v>
      </c>
      <c r="H4374" t="s">
        <v>5149</v>
      </c>
      <c r="I4374" s="50">
        <v>1.42</v>
      </c>
    </row>
    <row r="4375" spans="1:9" x14ac:dyDescent="0.2">
      <c r="A4375">
        <v>7750</v>
      </c>
      <c r="B4375" s="79">
        <v>7897900314374</v>
      </c>
      <c r="C4375" s="80" t="s">
        <v>19</v>
      </c>
      <c r="D4375" s="80" t="s">
        <v>20</v>
      </c>
      <c r="E4375" s="80" t="s">
        <v>4041</v>
      </c>
      <c r="F4375" s="80" t="s">
        <v>5028</v>
      </c>
      <c r="G4375" s="80" t="s">
        <v>4638</v>
      </c>
      <c r="H4375" t="s">
        <v>5147</v>
      </c>
      <c r="I4375" s="50">
        <v>1.43</v>
      </c>
    </row>
    <row r="4376" spans="1:9" x14ac:dyDescent="0.2">
      <c r="A4376">
        <v>226333</v>
      </c>
      <c r="B4376" s="79">
        <v>7897900317160</v>
      </c>
      <c r="C4376" s="80" t="s">
        <v>19</v>
      </c>
      <c r="D4376" s="80" t="s">
        <v>20</v>
      </c>
      <c r="E4376" s="80" t="s">
        <v>4041</v>
      </c>
      <c r="F4376" s="80" t="s">
        <v>5028</v>
      </c>
      <c r="G4376" s="80" t="s">
        <v>4638</v>
      </c>
      <c r="H4376" t="s">
        <v>5155</v>
      </c>
      <c r="I4376" s="50">
        <v>2.35</v>
      </c>
    </row>
    <row r="4377" spans="1:9" x14ac:dyDescent="0.2">
      <c r="A4377">
        <v>132425</v>
      </c>
      <c r="B4377" s="79">
        <v>7897900315678</v>
      </c>
      <c r="C4377" s="80" t="s">
        <v>19</v>
      </c>
      <c r="D4377" s="80" t="s">
        <v>20</v>
      </c>
      <c r="E4377" s="80" t="s">
        <v>4041</v>
      </c>
      <c r="F4377" s="80" t="s">
        <v>5028</v>
      </c>
      <c r="G4377" s="80" t="s">
        <v>4638</v>
      </c>
      <c r="H4377" t="s">
        <v>14400</v>
      </c>
      <c r="I4377" s="50">
        <v>1.44</v>
      </c>
    </row>
    <row r="4378" spans="1:9" x14ac:dyDescent="0.2">
      <c r="A4378">
        <v>55623</v>
      </c>
      <c r="B4378" s="79">
        <v>7897900310765</v>
      </c>
      <c r="C4378" s="80" t="s">
        <v>19</v>
      </c>
      <c r="D4378" s="80" t="s">
        <v>20</v>
      </c>
      <c r="E4378" s="80" t="s">
        <v>4041</v>
      </c>
      <c r="F4378" s="80" t="s">
        <v>5028</v>
      </c>
      <c r="G4378" s="80" t="s">
        <v>4638</v>
      </c>
      <c r="H4378" t="s">
        <v>5152</v>
      </c>
      <c r="I4378" s="50">
        <v>1.42</v>
      </c>
    </row>
    <row r="4379" spans="1:9" x14ac:dyDescent="0.2">
      <c r="A4379">
        <v>55625</v>
      </c>
      <c r="B4379" s="79">
        <v>7897900312295</v>
      </c>
      <c r="C4379" s="80" t="s">
        <v>19</v>
      </c>
      <c r="D4379" s="80" t="s">
        <v>20</v>
      </c>
      <c r="E4379" s="80" t="s">
        <v>4041</v>
      </c>
      <c r="F4379" s="80" t="s">
        <v>5028</v>
      </c>
      <c r="G4379" s="80" t="s">
        <v>4638</v>
      </c>
      <c r="H4379" t="s">
        <v>5153</v>
      </c>
      <c r="I4379" s="50">
        <v>1.42</v>
      </c>
    </row>
    <row r="4380" spans="1:9" x14ac:dyDescent="0.2">
      <c r="A4380">
        <v>28709</v>
      </c>
      <c r="B4380" s="79">
        <v>7897900312516</v>
      </c>
      <c r="C4380" s="80" t="s">
        <v>19</v>
      </c>
      <c r="D4380" s="80" t="s">
        <v>20</v>
      </c>
      <c r="E4380" s="80" t="s">
        <v>4041</v>
      </c>
      <c r="F4380" s="80" t="s">
        <v>5028</v>
      </c>
      <c r="G4380" s="80" t="s">
        <v>4638</v>
      </c>
      <c r="H4380" t="s">
        <v>5145</v>
      </c>
      <c r="I4380" s="50">
        <v>4.82</v>
      </c>
    </row>
    <row r="4381" spans="1:9" x14ac:dyDescent="0.2">
      <c r="A4381">
        <v>226328</v>
      </c>
      <c r="B4381" s="79">
        <v>7897900317115</v>
      </c>
      <c r="C4381" s="80" t="s">
        <v>19</v>
      </c>
      <c r="D4381" s="80" t="s">
        <v>20</v>
      </c>
      <c r="E4381" s="80" t="s">
        <v>4041</v>
      </c>
      <c r="F4381" s="80" t="s">
        <v>5028</v>
      </c>
      <c r="G4381" s="80" t="s">
        <v>4638</v>
      </c>
      <c r="H4381" t="s">
        <v>5154</v>
      </c>
      <c r="I4381" s="50">
        <v>2.2799999999999998</v>
      </c>
    </row>
    <row r="4382" spans="1:9" x14ac:dyDescent="0.2">
      <c r="A4382">
        <v>196067</v>
      </c>
      <c r="B4382" s="79">
        <v>7896417202624</v>
      </c>
      <c r="C4382" s="80" t="s">
        <v>19</v>
      </c>
      <c r="D4382" s="80" t="s">
        <v>20</v>
      </c>
      <c r="E4382" s="80" t="s">
        <v>4041</v>
      </c>
      <c r="F4382" s="80" t="s">
        <v>5028</v>
      </c>
      <c r="G4382" s="80" t="s">
        <v>6724</v>
      </c>
      <c r="H4382" t="s">
        <v>14401</v>
      </c>
      <c r="I4382" s="50">
        <v>4.8499999999999996</v>
      </c>
    </row>
    <row r="4383" spans="1:9" x14ac:dyDescent="0.2">
      <c r="A4383">
        <v>196064</v>
      </c>
      <c r="B4383" s="79">
        <v>7896417202594</v>
      </c>
      <c r="C4383" s="80" t="s">
        <v>19</v>
      </c>
      <c r="D4383" s="80" t="s">
        <v>20</v>
      </c>
      <c r="E4383" s="80" t="s">
        <v>4041</v>
      </c>
      <c r="F4383" s="80" t="s">
        <v>5028</v>
      </c>
      <c r="G4383" s="80" t="s">
        <v>6724</v>
      </c>
      <c r="H4383" t="s">
        <v>14402</v>
      </c>
      <c r="I4383" s="50">
        <v>3.87</v>
      </c>
    </row>
    <row r="4384" spans="1:9" x14ac:dyDescent="0.2">
      <c r="A4384">
        <v>74367</v>
      </c>
      <c r="B4384" s="79">
        <v>7896063223042</v>
      </c>
      <c r="C4384" s="80" t="s">
        <v>19</v>
      </c>
      <c r="D4384" s="80" t="s">
        <v>20</v>
      </c>
      <c r="E4384" s="80" t="s">
        <v>4041</v>
      </c>
      <c r="F4384" s="80" t="s">
        <v>5028</v>
      </c>
      <c r="G4384" s="80" t="s">
        <v>5087</v>
      </c>
      <c r="H4384" t="s">
        <v>5095</v>
      </c>
      <c r="I4384" s="50">
        <v>8.32</v>
      </c>
    </row>
    <row r="4385" spans="1:9" x14ac:dyDescent="0.2">
      <c r="A4385">
        <v>74368</v>
      </c>
      <c r="B4385" s="79">
        <v>7896063223011</v>
      </c>
      <c r="C4385" s="80" t="s">
        <v>19</v>
      </c>
      <c r="D4385" s="80" t="s">
        <v>20</v>
      </c>
      <c r="E4385" s="80" t="s">
        <v>4041</v>
      </c>
      <c r="F4385" s="80" t="s">
        <v>5028</v>
      </c>
      <c r="G4385" s="80" t="s">
        <v>5087</v>
      </c>
      <c r="H4385" t="s">
        <v>14403</v>
      </c>
      <c r="I4385" s="50">
        <v>8.32</v>
      </c>
    </row>
    <row r="4386" spans="1:9" x14ac:dyDescent="0.2">
      <c r="A4386">
        <v>242326</v>
      </c>
      <c r="B4386" s="79">
        <v>7896063280199</v>
      </c>
      <c r="C4386" s="80" t="s">
        <v>19</v>
      </c>
      <c r="D4386" s="80" t="s">
        <v>20</v>
      </c>
      <c r="E4386" s="80" t="s">
        <v>4041</v>
      </c>
      <c r="F4386" s="80" t="s">
        <v>5028</v>
      </c>
      <c r="G4386" s="80" t="s">
        <v>5087</v>
      </c>
      <c r="H4386" t="s">
        <v>5094</v>
      </c>
      <c r="I4386" s="50">
        <v>13.59</v>
      </c>
    </row>
    <row r="4387" spans="1:9" x14ac:dyDescent="0.2">
      <c r="A4387">
        <v>74369</v>
      </c>
      <c r="B4387" s="79">
        <v>7896063244627</v>
      </c>
      <c r="C4387" s="80" t="s">
        <v>19</v>
      </c>
      <c r="D4387" s="80" t="s">
        <v>20</v>
      </c>
      <c r="E4387" s="80" t="s">
        <v>4041</v>
      </c>
      <c r="F4387" s="80" t="s">
        <v>5028</v>
      </c>
      <c r="G4387" s="80" t="s">
        <v>5087</v>
      </c>
      <c r="H4387" t="s">
        <v>5093</v>
      </c>
      <c r="I4387" s="50">
        <v>6.91</v>
      </c>
    </row>
    <row r="4388" spans="1:9" x14ac:dyDescent="0.2">
      <c r="A4388">
        <v>242369</v>
      </c>
      <c r="B4388" s="79">
        <v>7896063244498</v>
      </c>
      <c r="C4388" s="80" t="s">
        <v>19</v>
      </c>
      <c r="D4388" s="80" t="s">
        <v>20</v>
      </c>
      <c r="E4388" s="80" t="s">
        <v>4041</v>
      </c>
      <c r="F4388" s="80" t="s">
        <v>5028</v>
      </c>
      <c r="G4388" s="80" t="s">
        <v>5087</v>
      </c>
      <c r="H4388" t="s">
        <v>14404</v>
      </c>
      <c r="I4388" s="50">
        <v>6.6</v>
      </c>
    </row>
    <row r="4389" spans="1:9" x14ac:dyDescent="0.2">
      <c r="A4389">
        <v>453465</v>
      </c>
      <c r="B4389" s="79">
        <v>7896063284821</v>
      </c>
      <c r="C4389" s="80" t="s">
        <v>19</v>
      </c>
      <c r="D4389" s="80" t="s">
        <v>20</v>
      </c>
      <c r="E4389" s="80" t="s">
        <v>4041</v>
      </c>
      <c r="F4389" s="80" t="s">
        <v>5028</v>
      </c>
      <c r="G4389" s="80" t="s">
        <v>5087</v>
      </c>
      <c r="H4389" t="s">
        <v>14405</v>
      </c>
      <c r="I4389" s="50">
        <v>29.33</v>
      </c>
    </row>
    <row r="4390" spans="1:9" x14ac:dyDescent="0.2">
      <c r="A4390">
        <v>302411</v>
      </c>
      <c r="B4390" s="79">
        <v>7896063281318</v>
      </c>
      <c r="C4390" s="80" t="s">
        <v>19</v>
      </c>
      <c r="D4390" s="80" t="s">
        <v>20</v>
      </c>
      <c r="E4390" s="80" t="s">
        <v>4041</v>
      </c>
      <c r="F4390" s="80" t="s">
        <v>5028</v>
      </c>
      <c r="G4390" s="80" t="s">
        <v>5087</v>
      </c>
      <c r="H4390" t="s">
        <v>5099</v>
      </c>
      <c r="I4390" s="50">
        <v>41.96</v>
      </c>
    </row>
    <row r="4391" spans="1:9" x14ac:dyDescent="0.2">
      <c r="A4391">
        <v>302412</v>
      </c>
      <c r="B4391" s="79">
        <v>7896063240223</v>
      </c>
      <c r="C4391" s="80" t="s">
        <v>19</v>
      </c>
      <c r="D4391" s="80" t="s">
        <v>20</v>
      </c>
      <c r="E4391" s="80" t="s">
        <v>4041</v>
      </c>
      <c r="F4391" s="80" t="s">
        <v>5028</v>
      </c>
      <c r="G4391" s="80" t="s">
        <v>5087</v>
      </c>
      <c r="H4391" t="s">
        <v>5102</v>
      </c>
      <c r="I4391" s="50">
        <v>13.29</v>
      </c>
    </row>
    <row r="4392" spans="1:9" x14ac:dyDescent="0.2">
      <c r="A4392">
        <v>302413</v>
      </c>
      <c r="B4392" s="79">
        <v>7896063281257</v>
      </c>
      <c r="C4392" s="80" t="s">
        <v>19</v>
      </c>
      <c r="D4392" s="80" t="s">
        <v>20</v>
      </c>
      <c r="E4392" s="80" t="s">
        <v>4041</v>
      </c>
      <c r="F4392" s="80" t="s">
        <v>5028</v>
      </c>
      <c r="G4392" s="80" t="s">
        <v>5087</v>
      </c>
      <c r="H4392" t="s">
        <v>5100</v>
      </c>
      <c r="I4392" s="50">
        <v>34.58</v>
      </c>
    </row>
    <row r="4393" spans="1:9" x14ac:dyDescent="0.2">
      <c r="A4393">
        <v>302415</v>
      </c>
      <c r="B4393" s="79">
        <v>7896063240230</v>
      </c>
      <c r="C4393" s="80" t="s">
        <v>19</v>
      </c>
      <c r="D4393" s="80" t="s">
        <v>20</v>
      </c>
      <c r="E4393" s="80" t="s">
        <v>4041</v>
      </c>
      <c r="F4393" s="80" t="s">
        <v>5028</v>
      </c>
      <c r="G4393" s="80" t="s">
        <v>5087</v>
      </c>
      <c r="H4393" t="s">
        <v>5097</v>
      </c>
      <c r="I4393" s="50">
        <v>14.57</v>
      </c>
    </row>
    <row r="4394" spans="1:9" x14ac:dyDescent="0.2">
      <c r="A4394">
        <v>302416</v>
      </c>
      <c r="B4394" s="79">
        <v>7896063281264</v>
      </c>
      <c r="C4394" s="80" t="s">
        <v>19</v>
      </c>
      <c r="D4394" s="80" t="s">
        <v>20</v>
      </c>
      <c r="E4394" s="80" t="s">
        <v>4041</v>
      </c>
      <c r="F4394" s="80" t="s">
        <v>5028</v>
      </c>
      <c r="G4394" s="80" t="s">
        <v>5087</v>
      </c>
      <c r="H4394" t="s">
        <v>5101</v>
      </c>
      <c r="I4394" s="50">
        <v>36.94</v>
      </c>
    </row>
    <row r="4395" spans="1:9" x14ac:dyDescent="0.2">
      <c r="A4395">
        <v>302418</v>
      </c>
      <c r="B4395" s="79">
        <v>7896063230057</v>
      </c>
      <c r="C4395" s="80" t="s">
        <v>19</v>
      </c>
      <c r="D4395" s="80" t="s">
        <v>20</v>
      </c>
      <c r="E4395" s="80" t="s">
        <v>4041</v>
      </c>
      <c r="F4395" s="80" t="s">
        <v>5028</v>
      </c>
      <c r="G4395" s="80" t="s">
        <v>5087</v>
      </c>
      <c r="H4395" t="s">
        <v>14406</v>
      </c>
      <c r="I4395" s="50">
        <v>14.98</v>
      </c>
    </row>
    <row r="4396" spans="1:9" x14ac:dyDescent="0.2">
      <c r="A4396">
        <v>302419</v>
      </c>
      <c r="B4396" s="79">
        <v>7896063281325</v>
      </c>
      <c r="C4396" s="80" t="s">
        <v>19</v>
      </c>
      <c r="D4396" s="80" t="s">
        <v>20</v>
      </c>
      <c r="E4396" s="80" t="s">
        <v>4041</v>
      </c>
      <c r="F4396" s="80" t="s">
        <v>5028</v>
      </c>
      <c r="G4396" s="80" t="s">
        <v>5087</v>
      </c>
      <c r="H4396" t="s">
        <v>5098</v>
      </c>
      <c r="I4396" s="50">
        <v>43.93</v>
      </c>
    </row>
    <row r="4397" spans="1:9" x14ac:dyDescent="0.2">
      <c r="A4397">
        <v>74347</v>
      </c>
      <c r="B4397" s="79">
        <v>7896063240124</v>
      </c>
      <c r="C4397" s="80" t="s">
        <v>19</v>
      </c>
      <c r="D4397" s="80" t="s">
        <v>20</v>
      </c>
      <c r="E4397" s="80" t="s">
        <v>4041</v>
      </c>
      <c r="F4397" s="80" t="s">
        <v>5028</v>
      </c>
      <c r="G4397" s="80" t="s">
        <v>5087</v>
      </c>
      <c r="H4397" t="s">
        <v>5096</v>
      </c>
      <c r="I4397" s="50">
        <v>13.52</v>
      </c>
    </row>
    <row r="4398" spans="1:9" x14ac:dyDescent="0.2">
      <c r="A4398">
        <v>532947</v>
      </c>
      <c r="B4398" s="79">
        <v>7896063200562</v>
      </c>
      <c r="C4398" s="80" t="s">
        <v>19</v>
      </c>
      <c r="D4398" s="80" t="s">
        <v>20</v>
      </c>
      <c r="E4398" s="80" t="s">
        <v>4041</v>
      </c>
      <c r="F4398" s="80" t="s">
        <v>5028</v>
      </c>
      <c r="G4398" s="80" t="s">
        <v>5087</v>
      </c>
      <c r="H4398" t="s">
        <v>5092</v>
      </c>
      <c r="I4398" s="50">
        <v>8.98</v>
      </c>
    </row>
    <row r="4399" spans="1:9" x14ac:dyDescent="0.2">
      <c r="A4399">
        <v>532946</v>
      </c>
      <c r="B4399" s="79">
        <v>7896063285873</v>
      </c>
      <c r="C4399" s="80" t="s">
        <v>19</v>
      </c>
      <c r="D4399" s="80" t="s">
        <v>20</v>
      </c>
      <c r="E4399" s="80" t="s">
        <v>4041</v>
      </c>
      <c r="F4399" s="80" t="s">
        <v>5028</v>
      </c>
      <c r="G4399" s="80" t="s">
        <v>5087</v>
      </c>
      <c r="H4399" t="s">
        <v>5091</v>
      </c>
      <c r="I4399" s="50">
        <v>9.99</v>
      </c>
    </row>
    <row r="4400" spans="1:9" x14ac:dyDescent="0.2">
      <c r="A4400">
        <v>532945</v>
      </c>
      <c r="B4400" s="79">
        <v>7896063200579</v>
      </c>
      <c r="C4400" s="80" t="s">
        <v>19</v>
      </c>
      <c r="D4400" s="80" t="s">
        <v>20</v>
      </c>
      <c r="E4400" s="80" t="s">
        <v>4041</v>
      </c>
      <c r="F4400" s="80" t="s">
        <v>5028</v>
      </c>
      <c r="G4400" s="80" t="s">
        <v>5087</v>
      </c>
      <c r="H4400" t="s">
        <v>5090</v>
      </c>
      <c r="I4400" s="50">
        <v>9.66</v>
      </c>
    </row>
    <row r="4401" spans="1:9" x14ac:dyDescent="0.2">
      <c r="A4401">
        <v>532943</v>
      </c>
      <c r="B4401" s="79">
        <v>7896063201316</v>
      </c>
      <c r="C4401" s="80" t="s">
        <v>19</v>
      </c>
      <c r="D4401" s="80" t="s">
        <v>20</v>
      </c>
      <c r="E4401" s="80" t="s">
        <v>4041</v>
      </c>
      <c r="F4401" s="80" t="s">
        <v>5028</v>
      </c>
      <c r="G4401" s="80" t="s">
        <v>5087</v>
      </c>
      <c r="H4401" t="s">
        <v>14407</v>
      </c>
      <c r="I4401" s="50">
        <v>4.24</v>
      </c>
    </row>
    <row r="4402" spans="1:9" x14ac:dyDescent="0.2">
      <c r="A4402">
        <v>532935</v>
      </c>
      <c r="B4402" s="79">
        <v>7896063201309</v>
      </c>
      <c r="C4402" s="80" t="s">
        <v>19</v>
      </c>
      <c r="D4402" s="80" t="s">
        <v>20</v>
      </c>
      <c r="E4402" s="80" t="s">
        <v>4041</v>
      </c>
      <c r="F4402" s="80" t="s">
        <v>5028</v>
      </c>
      <c r="G4402" s="80" t="s">
        <v>5087</v>
      </c>
      <c r="H4402" t="s">
        <v>14408</v>
      </c>
      <c r="I4402" s="50">
        <v>4.24</v>
      </c>
    </row>
    <row r="4403" spans="1:9" x14ac:dyDescent="0.2">
      <c r="A4403">
        <v>532928</v>
      </c>
      <c r="B4403" s="79">
        <v>7896063201293</v>
      </c>
      <c r="C4403" s="80" t="s">
        <v>19</v>
      </c>
      <c r="D4403" s="80" t="s">
        <v>20</v>
      </c>
      <c r="E4403" s="80" t="s">
        <v>4041</v>
      </c>
      <c r="F4403" s="80" t="s">
        <v>5028</v>
      </c>
      <c r="G4403" s="80" t="s">
        <v>5087</v>
      </c>
      <c r="H4403" t="s">
        <v>14409</v>
      </c>
      <c r="I4403" s="50">
        <v>4.24</v>
      </c>
    </row>
    <row r="4404" spans="1:9" x14ac:dyDescent="0.2">
      <c r="A4404">
        <v>384760</v>
      </c>
      <c r="B4404" s="79">
        <v>7896063281158</v>
      </c>
      <c r="C4404" s="80" t="s">
        <v>19</v>
      </c>
      <c r="D4404" s="80" t="s">
        <v>20</v>
      </c>
      <c r="E4404" s="80" t="s">
        <v>4041</v>
      </c>
      <c r="F4404" s="80" t="s">
        <v>5028</v>
      </c>
      <c r="G4404" s="80" t="s">
        <v>5087</v>
      </c>
      <c r="H4404" t="s">
        <v>5088</v>
      </c>
      <c r="I4404" s="50">
        <v>7.82</v>
      </c>
    </row>
    <row r="4405" spans="1:9" x14ac:dyDescent="0.2">
      <c r="A4405">
        <v>384765</v>
      </c>
      <c r="B4405" s="79">
        <v>7896063281134</v>
      </c>
      <c r="C4405" s="80" t="s">
        <v>19</v>
      </c>
      <c r="D4405" s="80" t="s">
        <v>20</v>
      </c>
      <c r="E4405" s="80" t="s">
        <v>4041</v>
      </c>
      <c r="F4405" s="80" t="s">
        <v>5028</v>
      </c>
      <c r="G4405" s="80" t="s">
        <v>5087</v>
      </c>
      <c r="H4405" t="s">
        <v>5089</v>
      </c>
      <c r="I4405" s="50">
        <v>8.31</v>
      </c>
    </row>
    <row r="4406" spans="1:9" x14ac:dyDescent="0.2">
      <c r="A4406">
        <v>532856</v>
      </c>
      <c r="B4406" s="79">
        <v>7896063201354</v>
      </c>
      <c r="C4406" s="80" t="s">
        <v>19</v>
      </c>
      <c r="D4406" s="80" t="s">
        <v>20</v>
      </c>
      <c r="E4406" s="80" t="s">
        <v>4041</v>
      </c>
      <c r="F4406" s="80" t="s">
        <v>5028</v>
      </c>
      <c r="G4406" s="80" t="s">
        <v>5087</v>
      </c>
      <c r="H4406" t="s">
        <v>14410</v>
      </c>
      <c r="I4406" s="50">
        <v>5.97</v>
      </c>
    </row>
    <row r="4407" spans="1:9" x14ac:dyDescent="0.2">
      <c r="A4407">
        <v>532839</v>
      </c>
      <c r="B4407" s="79">
        <v>7896063201323</v>
      </c>
      <c r="C4407" s="80" t="s">
        <v>19</v>
      </c>
      <c r="D4407" s="80" t="s">
        <v>20</v>
      </c>
      <c r="E4407" s="80" t="s">
        <v>4041</v>
      </c>
      <c r="F4407" s="80" t="s">
        <v>5028</v>
      </c>
      <c r="G4407" s="80" t="s">
        <v>5087</v>
      </c>
      <c r="H4407" t="s">
        <v>14411</v>
      </c>
      <c r="I4407" s="50">
        <v>5.97</v>
      </c>
    </row>
    <row r="4408" spans="1:9" x14ac:dyDescent="0.2">
      <c r="A4408">
        <v>532804</v>
      </c>
      <c r="B4408" s="79">
        <v>7896063201255</v>
      </c>
      <c r="C4408" s="80" t="s">
        <v>19</v>
      </c>
      <c r="D4408" s="80" t="s">
        <v>20</v>
      </c>
      <c r="E4408" s="80" t="s">
        <v>4041</v>
      </c>
      <c r="F4408" s="80" t="s">
        <v>5028</v>
      </c>
      <c r="G4408" s="80" t="s">
        <v>5087</v>
      </c>
      <c r="H4408" t="s">
        <v>14412</v>
      </c>
      <c r="I4408" s="50">
        <v>5.38</v>
      </c>
    </row>
    <row r="4409" spans="1:9" x14ac:dyDescent="0.2">
      <c r="A4409">
        <v>532829</v>
      </c>
      <c r="B4409" s="79">
        <v>7896063201279</v>
      </c>
      <c r="C4409" s="80" t="s">
        <v>19</v>
      </c>
      <c r="D4409" s="80" t="s">
        <v>20</v>
      </c>
      <c r="E4409" s="80" t="s">
        <v>4041</v>
      </c>
      <c r="F4409" s="80" t="s">
        <v>5028</v>
      </c>
      <c r="G4409" s="80" t="s">
        <v>5087</v>
      </c>
      <c r="H4409" t="s">
        <v>5103</v>
      </c>
      <c r="I4409" s="50">
        <v>5.88</v>
      </c>
    </row>
    <row r="4410" spans="1:9" x14ac:dyDescent="0.2">
      <c r="A4410">
        <v>302421</v>
      </c>
      <c r="B4410" s="79">
        <v>7896863498824</v>
      </c>
      <c r="C4410" s="80" t="s">
        <v>19</v>
      </c>
      <c r="D4410" s="80" t="s">
        <v>20</v>
      </c>
      <c r="E4410" s="80" t="s">
        <v>4041</v>
      </c>
      <c r="F4410" s="80" t="s">
        <v>5028</v>
      </c>
      <c r="G4410" s="80" t="s">
        <v>5087</v>
      </c>
      <c r="H4410" t="s">
        <v>14413</v>
      </c>
      <c r="I4410" s="50">
        <v>26.6</v>
      </c>
    </row>
    <row r="4411" spans="1:9" x14ac:dyDescent="0.2">
      <c r="A4411">
        <v>302422</v>
      </c>
      <c r="B4411" s="79">
        <v>7896863498831</v>
      </c>
      <c r="C4411" s="80" t="s">
        <v>19</v>
      </c>
      <c r="D4411" s="80" t="s">
        <v>20</v>
      </c>
      <c r="E4411" s="80" t="s">
        <v>4041</v>
      </c>
      <c r="F4411" s="80" t="s">
        <v>5028</v>
      </c>
      <c r="G4411" s="80" t="s">
        <v>5087</v>
      </c>
      <c r="H4411" t="s">
        <v>14414</v>
      </c>
      <c r="I4411" s="50">
        <v>26.33</v>
      </c>
    </row>
    <row r="4412" spans="1:9" x14ac:dyDescent="0.2">
      <c r="A4412">
        <v>257105</v>
      </c>
      <c r="B4412" s="79">
        <v>7896181707240</v>
      </c>
      <c r="C4412" s="80" t="s">
        <v>19</v>
      </c>
      <c r="D4412" s="80" t="s">
        <v>20</v>
      </c>
      <c r="E4412" s="80" t="s">
        <v>4041</v>
      </c>
      <c r="F4412" s="80" t="s">
        <v>5028</v>
      </c>
      <c r="G4412" s="80" t="s">
        <v>4074</v>
      </c>
      <c r="H4412" t="s">
        <v>5083</v>
      </c>
      <c r="I4412" s="50">
        <v>11.56</v>
      </c>
    </row>
    <row r="4413" spans="1:9" x14ac:dyDescent="0.2">
      <c r="A4413">
        <v>273617</v>
      </c>
      <c r="B4413" s="79">
        <v>7896181708940</v>
      </c>
      <c r="C4413" s="80" t="s">
        <v>19</v>
      </c>
      <c r="D4413" s="80" t="s">
        <v>20</v>
      </c>
      <c r="E4413" s="80" t="s">
        <v>4041</v>
      </c>
      <c r="F4413" s="80" t="s">
        <v>5028</v>
      </c>
      <c r="G4413" s="80" t="s">
        <v>4074</v>
      </c>
      <c r="H4413" t="s">
        <v>5084</v>
      </c>
      <c r="I4413" s="50">
        <v>8.8000000000000007</v>
      </c>
    </row>
    <row r="4414" spans="1:9" x14ac:dyDescent="0.2">
      <c r="A4414">
        <v>273622</v>
      </c>
      <c r="B4414" s="79">
        <v>7896181709558</v>
      </c>
      <c r="C4414" s="80" t="s">
        <v>19</v>
      </c>
      <c r="D4414" s="80" t="s">
        <v>20</v>
      </c>
      <c r="E4414" s="80" t="s">
        <v>4041</v>
      </c>
      <c r="F4414" s="80" t="s">
        <v>5028</v>
      </c>
      <c r="G4414" s="80" t="s">
        <v>4074</v>
      </c>
      <c r="H4414" t="s">
        <v>5085</v>
      </c>
      <c r="I4414" s="50">
        <v>6.18</v>
      </c>
    </row>
    <row r="4415" spans="1:9" x14ac:dyDescent="0.2">
      <c r="A4415">
        <v>257083</v>
      </c>
      <c r="B4415" s="79">
        <v>7896181710189</v>
      </c>
      <c r="C4415" s="80" t="s">
        <v>19</v>
      </c>
      <c r="D4415" s="80" t="s">
        <v>20</v>
      </c>
      <c r="E4415" s="80" t="s">
        <v>4041</v>
      </c>
      <c r="F4415" s="80" t="s">
        <v>5028</v>
      </c>
      <c r="G4415" s="80" t="s">
        <v>4074</v>
      </c>
      <c r="H4415" t="s">
        <v>5082</v>
      </c>
      <c r="I4415" s="50">
        <v>7.58</v>
      </c>
    </row>
    <row r="4416" spans="1:9" x14ac:dyDescent="0.2">
      <c r="A4416">
        <v>342634</v>
      </c>
      <c r="B4416" s="79">
        <v>7896181709060</v>
      </c>
      <c r="C4416" s="80" t="s">
        <v>19</v>
      </c>
      <c r="D4416" s="80" t="s">
        <v>20</v>
      </c>
      <c r="E4416" s="80" t="s">
        <v>4041</v>
      </c>
      <c r="F4416" s="80" t="s">
        <v>5028</v>
      </c>
      <c r="G4416" s="80" t="s">
        <v>4074</v>
      </c>
      <c r="H4416" t="s">
        <v>14415</v>
      </c>
      <c r="I4416" s="50">
        <v>14.6</v>
      </c>
    </row>
    <row r="4417" spans="1:9" x14ac:dyDescent="0.2">
      <c r="A4417">
        <v>257080</v>
      </c>
      <c r="B4417" s="79">
        <v>7896181704119</v>
      </c>
      <c r="C4417" s="80" t="s">
        <v>19</v>
      </c>
      <c r="D4417" s="80" t="s">
        <v>20</v>
      </c>
      <c r="E4417" s="80" t="s">
        <v>4041</v>
      </c>
      <c r="F4417" s="80" t="s">
        <v>5028</v>
      </c>
      <c r="G4417" s="80" t="s">
        <v>4074</v>
      </c>
      <c r="H4417" t="s">
        <v>5081</v>
      </c>
      <c r="I4417" s="50">
        <v>10.63</v>
      </c>
    </row>
    <row r="4418" spans="1:9" x14ac:dyDescent="0.2">
      <c r="A4418">
        <v>489779</v>
      </c>
      <c r="B4418" s="79">
        <v>7896181712336</v>
      </c>
      <c r="C4418" s="80" t="s">
        <v>19</v>
      </c>
      <c r="D4418" s="80" t="s">
        <v>20</v>
      </c>
      <c r="E4418" s="80" t="s">
        <v>4041</v>
      </c>
      <c r="F4418" s="80" t="s">
        <v>5028</v>
      </c>
      <c r="G4418" s="80" t="s">
        <v>4074</v>
      </c>
      <c r="H4418" t="s">
        <v>5086</v>
      </c>
      <c r="I4418" s="50">
        <v>28.18</v>
      </c>
    </row>
    <row r="4419" spans="1:9" x14ac:dyDescent="0.2">
      <c r="A4419">
        <v>550581</v>
      </c>
      <c r="B4419" s="79">
        <v>7898599217991</v>
      </c>
      <c r="C4419" s="80" t="s">
        <v>19</v>
      </c>
      <c r="D4419" s="80" t="s">
        <v>20</v>
      </c>
      <c r="E4419" s="80" t="s">
        <v>4041</v>
      </c>
      <c r="F4419" s="80" t="s">
        <v>5028</v>
      </c>
      <c r="G4419" s="80" t="s">
        <v>5044</v>
      </c>
      <c r="H4419" t="s">
        <v>5055</v>
      </c>
      <c r="I4419" s="50">
        <v>41.67</v>
      </c>
    </row>
    <row r="4420" spans="1:9" x14ac:dyDescent="0.2">
      <c r="A4420">
        <v>550583</v>
      </c>
      <c r="B4420" s="79">
        <v>7898599217977</v>
      </c>
      <c r="C4420" s="80" t="s">
        <v>19</v>
      </c>
      <c r="D4420" s="80" t="s">
        <v>20</v>
      </c>
      <c r="E4420" s="80" t="s">
        <v>4041</v>
      </c>
      <c r="F4420" s="80" t="s">
        <v>5028</v>
      </c>
      <c r="G4420" s="80" t="s">
        <v>5044</v>
      </c>
      <c r="H4420" t="s">
        <v>5056</v>
      </c>
      <c r="I4420" s="50">
        <v>41.96</v>
      </c>
    </row>
    <row r="4421" spans="1:9" x14ac:dyDescent="0.2">
      <c r="A4421">
        <v>550599</v>
      </c>
      <c r="B4421" s="79">
        <v>7898599218110</v>
      </c>
      <c r="C4421" s="80" t="s">
        <v>19</v>
      </c>
      <c r="D4421" s="80" t="s">
        <v>20</v>
      </c>
      <c r="E4421" s="80" t="s">
        <v>4041</v>
      </c>
      <c r="F4421" s="80" t="s">
        <v>5028</v>
      </c>
      <c r="G4421" s="80" t="s">
        <v>5044</v>
      </c>
      <c r="H4421" t="s">
        <v>14416</v>
      </c>
      <c r="I4421" s="50">
        <v>45.1</v>
      </c>
    </row>
    <row r="4422" spans="1:9" x14ac:dyDescent="0.2">
      <c r="A4422">
        <v>550602</v>
      </c>
      <c r="B4422" s="79">
        <v>7898599217960</v>
      </c>
      <c r="C4422" s="80" t="s">
        <v>19</v>
      </c>
      <c r="D4422" s="80" t="s">
        <v>20</v>
      </c>
      <c r="E4422" s="80" t="s">
        <v>4041</v>
      </c>
      <c r="F4422" s="80" t="s">
        <v>5028</v>
      </c>
      <c r="G4422" s="80" t="s">
        <v>5044</v>
      </c>
      <c r="H4422" t="s">
        <v>5057</v>
      </c>
      <c r="I4422" s="50">
        <v>41</v>
      </c>
    </row>
    <row r="4423" spans="1:9" x14ac:dyDescent="0.2">
      <c r="A4423">
        <v>542857</v>
      </c>
      <c r="B4423" s="79">
        <v>7898599217687</v>
      </c>
      <c r="C4423" s="80" t="s">
        <v>19</v>
      </c>
      <c r="D4423" s="80" t="s">
        <v>20</v>
      </c>
      <c r="E4423" s="80" t="s">
        <v>4041</v>
      </c>
      <c r="F4423" s="80" t="s">
        <v>5028</v>
      </c>
      <c r="G4423" s="80" t="s">
        <v>5044</v>
      </c>
      <c r="H4423" t="s">
        <v>5062</v>
      </c>
      <c r="I4423" s="50">
        <v>10.4</v>
      </c>
    </row>
    <row r="4424" spans="1:9" x14ac:dyDescent="0.2">
      <c r="A4424">
        <v>542861</v>
      </c>
      <c r="B4424" s="79">
        <v>7898599217694</v>
      </c>
      <c r="C4424" s="80" t="s">
        <v>19</v>
      </c>
      <c r="D4424" s="80" t="s">
        <v>20</v>
      </c>
      <c r="E4424" s="80" t="s">
        <v>4041</v>
      </c>
      <c r="F4424" s="80" t="s">
        <v>5028</v>
      </c>
      <c r="G4424" s="80" t="s">
        <v>5044</v>
      </c>
      <c r="H4424" t="s">
        <v>5063</v>
      </c>
      <c r="I4424" s="50">
        <v>10.25</v>
      </c>
    </row>
    <row r="4425" spans="1:9" x14ac:dyDescent="0.2">
      <c r="A4425">
        <v>550609</v>
      </c>
      <c r="B4425" s="79">
        <v>7898599217137</v>
      </c>
      <c r="C4425" s="80" t="s">
        <v>19</v>
      </c>
      <c r="D4425" s="80" t="s">
        <v>20</v>
      </c>
      <c r="E4425" s="80" t="s">
        <v>4041</v>
      </c>
      <c r="F4425" s="80" t="s">
        <v>5028</v>
      </c>
      <c r="G4425" s="80" t="s">
        <v>5044</v>
      </c>
      <c r="H4425" t="s">
        <v>5046</v>
      </c>
      <c r="I4425" s="50">
        <v>41.6</v>
      </c>
    </row>
    <row r="4426" spans="1:9" x14ac:dyDescent="0.2">
      <c r="A4426">
        <v>550610</v>
      </c>
      <c r="B4426" s="79">
        <v>7898599213856</v>
      </c>
      <c r="C4426" s="80" t="s">
        <v>19</v>
      </c>
      <c r="D4426" s="80" t="s">
        <v>20</v>
      </c>
      <c r="E4426" s="80" t="s">
        <v>4041</v>
      </c>
      <c r="F4426" s="80" t="s">
        <v>5028</v>
      </c>
      <c r="G4426" s="80" t="s">
        <v>5044</v>
      </c>
      <c r="H4426" t="s">
        <v>5047</v>
      </c>
      <c r="I4426" s="50">
        <v>61.39</v>
      </c>
    </row>
    <row r="4427" spans="1:9" x14ac:dyDescent="0.2">
      <c r="A4427">
        <v>550613</v>
      </c>
      <c r="B4427" s="79">
        <v>7898599216154</v>
      </c>
      <c r="C4427" s="80" t="s">
        <v>19</v>
      </c>
      <c r="D4427" s="80" t="s">
        <v>20</v>
      </c>
      <c r="E4427" s="80" t="s">
        <v>4041</v>
      </c>
      <c r="F4427" s="80" t="s">
        <v>5028</v>
      </c>
      <c r="G4427" s="80" t="s">
        <v>5044</v>
      </c>
      <c r="H4427" t="s">
        <v>5049</v>
      </c>
      <c r="I4427" s="50">
        <v>88.84</v>
      </c>
    </row>
    <row r="4428" spans="1:9" x14ac:dyDescent="0.2">
      <c r="A4428">
        <v>550614</v>
      </c>
      <c r="B4428" s="79">
        <v>7898599216116</v>
      </c>
      <c r="C4428" s="80" t="s">
        <v>19</v>
      </c>
      <c r="D4428" s="80" t="s">
        <v>20</v>
      </c>
      <c r="E4428" s="80" t="s">
        <v>4041</v>
      </c>
      <c r="F4428" s="80" t="s">
        <v>5028</v>
      </c>
      <c r="G4428" s="80" t="s">
        <v>5044</v>
      </c>
      <c r="H4428" t="s">
        <v>5050</v>
      </c>
      <c r="I4428" s="50">
        <v>88.28</v>
      </c>
    </row>
    <row r="4429" spans="1:9" x14ac:dyDescent="0.2">
      <c r="A4429">
        <v>550616</v>
      </c>
      <c r="B4429" s="79">
        <v>7898599217397</v>
      </c>
      <c r="C4429" s="80" t="s">
        <v>19</v>
      </c>
      <c r="D4429" s="80" t="s">
        <v>20</v>
      </c>
      <c r="E4429" s="80" t="s">
        <v>4041</v>
      </c>
      <c r="F4429" s="80" t="s">
        <v>5028</v>
      </c>
      <c r="G4429" s="80" t="s">
        <v>5044</v>
      </c>
      <c r="H4429" t="s">
        <v>5051</v>
      </c>
      <c r="I4429" s="50">
        <v>151.07</v>
      </c>
    </row>
    <row r="4430" spans="1:9" x14ac:dyDescent="0.2">
      <c r="A4430">
        <v>550617</v>
      </c>
      <c r="B4430" s="79">
        <v>7898599217380</v>
      </c>
      <c r="C4430" s="80" t="s">
        <v>19</v>
      </c>
      <c r="D4430" s="80" t="s">
        <v>20</v>
      </c>
      <c r="E4430" s="80" t="s">
        <v>4041</v>
      </c>
      <c r="F4430" s="80" t="s">
        <v>5028</v>
      </c>
      <c r="G4430" s="80" t="s">
        <v>5044</v>
      </c>
      <c r="H4430" t="s">
        <v>5052</v>
      </c>
      <c r="I4430" s="50">
        <v>150.69</v>
      </c>
    </row>
    <row r="4431" spans="1:9" x14ac:dyDescent="0.2">
      <c r="A4431">
        <v>550619</v>
      </c>
      <c r="B4431" s="79">
        <v>7898599216123</v>
      </c>
      <c r="C4431" s="80" t="s">
        <v>19</v>
      </c>
      <c r="D4431" s="80" t="s">
        <v>20</v>
      </c>
      <c r="E4431" s="80" t="s">
        <v>4041</v>
      </c>
      <c r="F4431" s="80" t="s">
        <v>5028</v>
      </c>
      <c r="G4431" s="80" t="s">
        <v>5044</v>
      </c>
      <c r="H4431" t="s">
        <v>5053</v>
      </c>
      <c r="I4431" s="50">
        <v>86.18</v>
      </c>
    </row>
    <row r="4432" spans="1:9" x14ac:dyDescent="0.2">
      <c r="A4432">
        <v>550621</v>
      </c>
      <c r="B4432" s="79">
        <v>7898599216710</v>
      </c>
      <c r="C4432" s="80" t="s">
        <v>19</v>
      </c>
      <c r="D4432" s="80" t="s">
        <v>20</v>
      </c>
      <c r="E4432" s="80" t="s">
        <v>4041</v>
      </c>
      <c r="F4432" s="80" t="s">
        <v>5028</v>
      </c>
      <c r="G4432" s="80" t="s">
        <v>5044</v>
      </c>
      <c r="H4432" t="s">
        <v>5054</v>
      </c>
      <c r="I4432" s="50">
        <v>81.89</v>
      </c>
    </row>
    <row r="4433" spans="1:9" x14ac:dyDescent="0.2">
      <c r="A4433">
        <v>550543</v>
      </c>
      <c r="B4433" s="79">
        <v>7898599216130</v>
      </c>
      <c r="C4433" s="80" t="s">
        <v>19</v>
      </c>
      <c r="D4433" s="80" t="s">
        <v>20</v>
      </c>
      <c r="E4433" s="80" t="s">
        <v>4041</v>
      </c>
      <c r="F4433" s="80" t="s">
        <v>5028</v>
      </c>
      <c r="G4433" s="80" t="s">
        <v>5044</v>
      </c>
      <c r="H4433" t="s">
        <v>5048</v>
      </c>
      <c r="I4433" s="50">
        <v>77.91</v>
      </c>
    </row>
    <row r="4434" spans="1:9" x14ac:dyDescent="0.2">
      <c r="A4434">
        <v>550547</v>
      </c>
      <c r="B4434" s="79">
        <v>7898599217564</v>
      </c>
      <c r="C4434" s="80" t="s">
        <v>19</v>
      </c>
      <c r="D4434" s="80" t="s">
        <v>20</v>
      </c>
      <c r="E4434" s="80" t="s">
        <v>4041</v>
      </c>
      <c r="F4434" s="80" t="s">
        <v>5028</v>
      </c>
      <c r="G4434" s="80" t="s">
        <v>5044</v>
      </c>
      <c r="H4434" t="s">
        <v>5045</v>
      </c>
      <c r="I4434" s="50">
        <v>63.23</v>
      </c>
    </row>
    <row r="4435" spans="1:9" x14ac:dyDescent="0.2">
      <c r="A4435">
        <v>515215</v>
      </c>
      <c r="B4435" s="79">
        <v>7898599213603</v>
      </c>
      <c r="C4435" s="80" t="s">
        <v>19</v>
      </c>
      <c r="D4435" s="80" t="s">
        <v>20</v>
      </c>
      <c r="E4435" s="80" t="s">
        <v>4041</v>
      </c>
      <c r="F4435" s="80" t="s">
        <v>5028</v>
      </c>
      <c r="G4435" s="80" t="s">
        <v>5044</v>
      </c>
      <c r="H4435" t="s">
        <v>5058</v>
      </c>
      <c r="I4435" s="50">
        <v>7.05</v>
      </c>
    </row>
    <row r="4436" spans="1:9" x14ac:dyDescent="0.2">
      <c r="A4436">
        <v>515227</v>
      </c>
      <c r="B4436" s="79">
        <v>7898599213511</v>
      </c>
      <c r="C4436" s="80" t="s">
        <v>19</v>
      </c>
      <c r="D4436" s="80" t="s">
        <v>20</v>
      </c>
      <c r="E4436" s="80" t="s">
        <v>4041</v>
      </c>
      <c r="F4436" s="80" t="s">
        <v>5028</v>
      </c>
      <c r="G4436" s="80" t="s">
        <v>5044</v>
      </c>
      <c r="H4436" t="s">
        <v>14417</v>
      </c>
      <c r="I4436" s="50">
        <v>6.75</v>
      </c>
    </row>
    <row r="4437" spans="1:9" x14ac:dyDescent="0.2">
      <c r="A4437">
        <v>515233</v>
      </c>
      <c r="B4437" s="79">
        <v>7898599212705</v>
      </c>
      <c r="C4437" s="80" t="s">
        <v>19</v>
      </c>
      <c r="D4437" s="80" t="s">
        <v>20</v>
      </c>
      <c r="E4437" s="80" t="s">
        <v>4041</v>
      </c>
      <c r="F4437" s="80" t="s">
        <v>5028</v>
      </c>
      <c r="G4437" s="80" t="s">
        <v>5044</v>
      </c>
      <c r="H4437" t="s">
        <v>5059</v>
      </c>
      <c r="I4437" s="50">
        <v>6.89</v>
      </c>
    </row>
    <row r="4438" spans="1:9" x14ac:dyDescent="0.2">
      <c r="A4438">
        <v>515235</v>
      </c>
      <c r="B4438" s="79">
        <v>7898599212729</v>
      </c>
      <c r="C4438" s="80" t="s">
        <v>19</v>
      </c>
      <c r="D4438" s="80" t="s">
        <v>20</v>
      </c>
      <c r="E4438" s="80" t="s">
        <v>4041</v>
      </c>
      <c r="F4438" s="80" t="s">
        <v>5028</v>
      </c>
      <c r="G4438" s="80" t="s">
        <v>5044</v>
      </c>
      <c r="H4438" t="s">
        <v>5060</v>
      </c>
      <c r="I4438" s="50">
        <v>6.86</v>
      </c>
    </row>
    <row r="4439" spans="1:9" x14ac:dyDescent="0.2">
      <c r="A4439">
        <v>515238</v>
      </c>
      <c r="B4439" s="79">
        <v>7898599212743</v>
      </c>
      <c r="C4439" s="80" t="s">
        <v>19</v>
      </c>
      <c r="D4439" s="80" t="s">
        <v>20</v>
      </c>
      <c r="E4439" s="80" t="s">
        <v>4041</v>
      </c>
      <c r="F4439" s="80" t="s">
        <v>5028</v>
      </c>
      <c r="G4439" s="80" t="s">
        <v>5044</v>
      </c>
      <c r="H4439" t="s">
        <v>5061</v>
      </c>
      <c r="I4439" s="50">
        <v>7.43</v>
      </c>
    </row>
    <row r="4440" spans="1:9" x14ac:dyDescent="0.2">
      <c r="A4440">
        <v>550550</v>
      </c>
      <c r="B4440" s="79">
        <v>7898599217632</v>
      </c>
      <c r="C4440" s="80" t="s">
        <v>19</v>
      </c>
      <c r="D4440" s="80" t="s">
        <v>20</v>
      </c>
      <c r="E4440" s="80" t="s">
        <v>4041</v>
      </c>
      <c r="F4440" s="80" t="s">
        <v>5028</v>
      </c>
      <c r="G4440" s="80" t="s">
        <v>5044</v>
      </c>
      <c r="H4440" t="s">
        <v>5065</v>
      </c>
      <c r="I4440" s="50">
        <v>7.81</v>
      </c>
    </row>
    <row r="4441" spans="1:9" x14ac:dyDescent="0.2">
      <c r="A4441">
        <v>550548</v>
      </c>
      <c r="B4441" s="79">
        <v>7898599217618</v>
      </c>
      <c r="C4441" s="80" t="s">
        <v>19</v>
      </c>
      <c r="D4441" s="80" t="s">
        <v>20</v>
      </c>
      <c r="E4441" s="80" t="s">
        <v>4041</v>
      </c>
      <c r="F4441" s="80" t="s">
        <v>5028</v>
      </c>
      <c r="G4441" s="80" t="s">
        <v>5044</v>
      </c>
      <c r="H4441" t="s">
        <v>5064</v>
      </c>
      <c r="I4441" s="50">
        <v>7.78</v>
      </c>
    </row>
    <row r="4442" spans="1:9" x14ac:dyDescent="0.2">
      <c r="A4442">
        <v>557190</v>
      </c>
      <c r="B4442" s="79">
        <v>7896798603676</v>
      </c>
      <c r="C4442" s="80" t="s">
        <v>19</v>
      </c>
      <c r="D4442" s="80" t="s">
        <v>20</v>
      </c>
      <c r="E4442" s="80" t="s">
        <v>4041</v>
      </c>
      <c r="F4442" s="80" t="s">
        <v>5028</v>
      </c>
      <c r="G4442" s="80" t="s">
        <v>5104</v>
      </c>
      <c r="H4442" t="s">
        <v>5109</v>
      </c>
      <c r="I4442" s="50">
        <v>3.38</v>
      </c>
    </row>
    <row r="4443" spans="1:9" x14ac:dyDescent="0.2">
      <c r="A4443">
        <v>557162</v>
      </c>
      <c r="B4443" s="79">
        <v>7896798603560</v>
      </c>
      <c r="C4443" s="80" t="s">
        <v>19</v>
      </c>
      <c r="D4443" s="80" t="s">
        <v>20</v>
      </c>
      <c r="E4443" s="80" t="s">
        <v>4041</v>
      </c>
      <c r="F4443" s="80" t="s">
        <v>5028</v>
      </c>
      <c r="G4443" s="80" t="s">
        <v>5104</v>
      </c>
      <c r="H4443" t="s">
        <v>5105</v>
      </c>
      <c r="I4443" s="50">
        <v>1.93</v>
      </c>
    </row>
    <row r="4444" spans="1:9" x14ac:dyDescent="0.2">
      <c r="A4444">
        <v>557181</v>
      </c>
      <c r="B4444" s="79">
        <v>7896798603577</v>
      </c>
      <c r="C4444" s="80" t="s">
        <v>19</v>
      </c>
      <c r="D4444" s="80" t="s">
        <v>20</v>
      </c>
      <c r="E4444" s="80" t="s">
        <v>4041</v>
      </c>
      <c r="F4444" s="80" t="s">
        <v>5028</v>
      </c>
      <c r="G4444" s="80" t="s">
        <v>5104</v>
      </c>
      <c r="H4444" t="s">
        <v>5106</v>
      </c>
      <c r="I4444" s="50">
        <v>1.93</v>
      </c>
    </row>
    <row r="4445" spans="1:9" x14ac:dyDescent="0.2">
      <c r="A4445">
        <v>557183</v>
      </c>
      <c r="B4445" s="79">
        <v>7896798603638</v>
      </c>
      <c r="C4445" s="80" t="s">
        <v>19</v>
      </c>
      <c r="D4445" s="80" t="s">
        <v>20</v>
      </c>
      <c r="E4445" s="80" t="s">
        <v>4041</v>
      </c>
      <c r="F4445" s="80" t="s">
        <v>5028</v>
      </c>
      <c r="G4445" s="80" t="s">
        <v>5104</v>
      </c>
      <c r="H4445" t="s">
        <v>5107</v>
      </c>
      <c r="I4445" s="50">
        <v>1.89</v>
      </c>
    </row>
    <row r="4446" spans="1:9" x14ac:dyDescent="0.2">
      <c r="A4446">
        <v>557185</v>
      </c>
      <c r="B4446" s="79">
        <v>7896798603591</v>
      </c>
      <c r="C4446" s="80" t="s">
        <v>19</v>
      </c>
      <c r="D4446" s="80" t="s">
        <v>20</v>
      </c>
      <c r="E4446" s="80" t="s">
        <v>4041</v>
      </c>
      <c r="F4446" s="80" t="s">
        <v>5028</v>
      </c>
      <c r="G4446" s="80" t="s">
        <v>5104</v>
      </c>
      <c r="H4446" t="s">
        <v>5108</v>
      </c>
      <c r="I4446" s="50">
        <v>1.89</v>
      </c>
    </row>
    <row r="4447" spans="1:9" x14ac:dyDescent="0.2">
      <c r="A4447">
        <v>583601</v>
      </c>
      <c r="B4447" s="79">
        <v>7896286622332</v>
      </c>
      <c r="C4447" s="80" t="s">
        <v>19</v>
      </c>
      <c r="D4447" s="80" t="s">
        <v>20</v>
      </c>
      <c r="E4447" s="80" t="s">
        <v>4041</v>
      </c>
      <c r="F4447" s="80" t="s">
        <v>5028</v>
      </c>
      <c r="G4447" s="80" t="s">
        <v>4210</v>
      </c>
      <c r="H4447" t="s">
        <v>4238</v>
      </c>
      <c r="I4447" s="50">
        <v>2.17</v>
      </c>
    </row>
    <row r="4448" spans="1:9" x14ac:dyDescent="0.2">
      <c r="A4448">
        <v>47425</v>
      </c>
      <c r="B4448" s="79">
        <v>7896205752331</v>
      </c>
      <c r="C4448" s="80" t="s">
        <v>19</v>
      </c>
      <c r="D4448" s="80" t="s">
        <v>20</v>
      </c>
      <c r="E4448" s="80" t="s">
        <v>4041</v>
      </c>
      <c r="F4448" s="80" t="s">
        <v>6646</v>
      </c>
      <c r="G4448" s="80" t="s">
        <v>4399</v>
      </c>
      <c r="H4448" t="s">
        <v>6647</v>
      </c>
      <c r="I4448" s="50">
        <v>6.69</v>
      </c>
    </row>
    <row r="4449" spans="1:9" x14ac:dyDescent="0.2">
      <c r="A4449">
        <v>45386</v>
      </c>
      <c r="B4449" s="79">
        <v>7896205752379</v>
      </c>
      <c r="C4449" s="80" t="s">
        <v>19</v>
      </c>
      <c r="D4449" s="80" t="s">
        <v>20</v>
      </c>
      <c r="E4449" s="80" t="s">
        <v>4041</v>
      </c>
      <c r="F4449" s="80" t="s">
        <v>6646</v>
      </c>
      <c r="G4449" s="80" t="s">
        <v>4399</v>
      </c>
      <c r="H4449" t="s">
        <v>6664</v>
      </c>
      <c r="I4449" s="50">
        <v>7.81</v>
      </c>
    </row>
    <row r="4450" spans="1:9" x14ac:dyDescent="0.2">
      <c r="A4450">
        <v>47426</v>
      </c>
      <c r="B4450" s="79">
        <v>7896205752362</v>
      </c>
      <c r="C4450" s="80" t="s">
        <v>19</v>
      </c>
      <c r="D4450" s="80" t="s">
        <v>20</v>
      </c>
      <c r="E4450" s="80" t="s">
        <v>4041</v>
      </c>
      <c r="F4450" s="80" t="s">
        <v>6646</v>
      </c>
      <c r="G4450" s="80" t="s">
        <v>4399</v>
      </c>
      <c r="H4450" t="s">
        <v>6665</v>
      </c>
      <c r="I4450" s="50">
        <v>7.81</v>
      </c>
    </row>
    <row r="4451" spans="1:9" x14ac:dyDescent="0.2">
      <c r="A4451">
        <v>507773</v>
      </c>
      <c r="B4451" s="79">
        <v>7891152802078</v>
      </c>
      <c r="C4451" s="80" t="s">
        <v>19</v>
      </c>
      <c r="D4451" s="80" t="s">
        <v>20</v>
      </c>
      <c r="E4451" s="80" t="s">
        <v>4041</v>
      </c>
      <c r="F4451" s="80" t="s">
        <v>6646</v>
      </c>
      <c r="G4451" s="80" t="s">
        <v>4399</v>
      </c>
      <c r="H4451" t="s">
        <v>6650</v>
      </c>
      <c r="I4451" s="50">
        <v>3.62</v>
      </c>
    </row>
    <row r="4452" spans="1:9" x14ac:dyDescent="0.2">
      <c r="A4452">
        <v>507765</v>
      </c>
      <c r="B4452" s="79">
        <v>7891152802184</v>
      </c>
      <c r="C4452" s="80" t="s">
        <v>19</v>
      </c>
      <c r="D4452" s="80" t="s">
        <v>20</v>
      </c>
      <c r="E4452" s="80" t="s">
        <v>4041</v>
      </c>
      <c r="F4452" s="80" t="s">
        <v>6646</v>
      </c>
      <c r="G4452" s="80" t="s">
        <v>4399</v>
      </c>
      <c r="H4452" t="s">
        <v>6669</v>
      </c>
      <c r="I4452" s="50">
        <v>3.54</v>
      </c>
    </row>
    <row r="4453" spans="1:9" x14ac:dyDescent="0.2">
      <c r="A4453">
        <v>507877</v>
      </c>
      <c r="B4453" s="79">
        <v>7891152802146</v>
      </c>
      <c r="C4453" s="80" t="s">
        <v>19</v>
      </c>
      <c r="D4453" s="80" t="s">
        <v>20</v>
      </c>
      <c r="E4453" s="80" t="s">
        <v>4041</v>
      </c>
      <c r="F4453" s="80" t="s">
        <v>6646</v>
      </c>
      <c r="G4453" s="80" t="s">
        <v>4399</v>
      </c>
      <c r="H4453" t="s">
        <v>6672</v>
      </c>
      <c r="I4453" s="50">
        <v>3.96</v>
      </c>
    </row>
    <row r="4454" spans="1:9" x14ac:dyDescent="0.2">
      <c r="A4454">
        <v>507907</v>
      </c>
      <c r="B4454" s="79">
        <v>7891152802160</v>
      </c>
      <c r="C4454" s="80" t="s">
        <v>19</v>
      </c>
      <c r="D4454" s="80" t="s">
        <v>20</v>
      </c>
      <c r="E4454" s="80" t="s">
        <v>4041</v>
      </c>
      <c r="F4454" s="80" t="s">
        <v>6646</v>
      </c>
      <c r="G4454" s="80" t="s">
        <v>4399</v>
      </c>
      <c r="H4454" t="s">
        <v>6675</v>
      </c>
      <c r="I4454" s="50">
        <v>3.72</v>
      </c>
    </row>
    <row r="4455" spans="1:9" x14ac:dyDescent="0.2">
      <c r="A4455">
        <v>507837</v>
      </c>
      <c r="B4455" s="79">
        <v>7891152802108</v>
      </c>
      <c r="C4455" s="80" t="s">
        <v>19</v>
      </c>
      <c r="D4455" s="80" t="s">
        <v>20</v>
      </c>
      <c r="E4455" s="80" t="s">
        <v>4041</v>
      </c>
      <c r="F4455" s="80" t="s">
        <v>6646</v>
      </c>
      <c r="G4455" s="80" t="s">
        <v>4399</v>
      </c>
      <c r="H4455" t="s">
        <v>6655</v>
      </c>
      <c r="I4455" s="50">
        <v>2.59</v>
      </c>
    </row>
    <row r="4456" spans="1:9" x14ac:dyDescent="0.2">
      <c r="A4456">
        <v>153209</v>
      </c>
      <c r="B4456" s="79">
        <v>7891152334081</v>
      </c>
      <c r="C4456" s="80" t="s">
        <v>19</v>
      </c>
      <c r="D4456" s="80" t="s">
        <v>20</v>
      </c>
      <c r="E4456" s="80" t="s">
        <v>4041</v>
      </c>
      <c r="F4456" s="80" t="s">
        <v>6646</v>
      </c>
      <c r="G4456" s="80" t="s">
        <v>4399</v>
      </c>
      <c r="H4456" t="s">
        <v>6661</v>
      </c>
      <c r="I4456" s="50">
        <v>3.92</v>
      </c>
    </row>
    <row r="4457" spans="1:9" x14ac:dyDescent="0.2">
      <c r="A4457">
        <v>27894</v>
      </c>
      <c r="B4457" s="79">
        <v>7891152333084</v>
      </c>
      <c r="C4457" s="80" t="s">
        <v>19</v>
      </c>
      <c r="D4457" s="80" t="s">
        <v>20</v>
      </c>
      <c r="E4457" s="80" t="s">
        <v>4041</v>
      </c>
      <c r="F4457" s="80" t="s">
        <v>6646</v>
      </c>
      <c r="G4457" s="80" t="s">
        <v>4399</v>
      </c>
      <c r="H4457" t="s">
        <v>6660</v>
      </c>
      <c r="I4457" s="50">
        <v>7.66</v>
      </c>
    </row>
    <row r="4458" spans="1:9" x14ac:dyDescent="0.2">
      <c r="A4458">
        <v>7495</v>
      </c>
      <c r="B4458" s="79">
        <v>7891152222081</v>
      </c>
      <c r="C4458" s="80" t="s">
        <v>19</v>
      </c>
      <c r="D4458" s="80" t="s">
        <v>20</v>
      </c>
      <c r="E4458" s="80" t="s">
        <v>4041</v>
      </c>
      <c r="F4458" s="80" t="s">
        <v>6646</v>
      </c>
      <c r="G4458" s="80" t="s">
        <v>4399</v>
      </c>
      <c r="H4458" t="s">
        <v>6663</v>
      </c>
      <c r="I4458" s="50">
        <v>7.89</v>
      </c>
    </row>
    <row r="4459" spans="1:9" x14ac:dyDescent="0.2">
      <c r="A4459">
        <v>507749</v>
      </c>
      <c r="B4459" s="79">
        <v>7891152802177</v>
      </c>
      <c r="C4459" s="80" t="s">
        <v>19</v>
      </c>
      <c r="D4459" s="80" t="s">
        <v>20</v>
      </c>
      <c r="E4459" s="80" t="s">
        <v>4041</v>
      </c>
      <c r="F4459" s="80" t="s">
        <v>6646</v>
      </c>
      <c r="G4459" s="80" t="s">
        <v>4399</v>
      </c>
      <c r="H4459" t="s">
        <v>6667</v>
      </c>
      <c r="I4459" s="50">
        <v>3.63</v>
      </c>
    </row>
    <row r="4460" spans="1:9" x14ac:dyDescent="0.2">
      <c r="A4460">
        <v>481064</v>
      </c>
      <c r="B4460" s="79">
        <v>7896005030530</v>
      </c>
      <c r="C4460" s="80" t="s">
        <v>19</v>
      </c>
      <c r="D4460" s="80" t="s">
        <v>20</v>
      </c>
      <c r="E4460" s="80" t="s">
        <v>4041</v>
      </c>
      <c r="F4460" s="80" t="s">
        <v>6646</v>
      </c>
      <c r="G4460" s="80" t="s">
        <v>4399</v>
      </c>
      <c r="H4460" t="s">
        <v>6648</v>
      </c>
      <c r="I4460" s="50">
        <v>1.94</v>
      </c>
    </row>
    <row r="4461" spans="1:9" x14ac:dyDescent="0.2">
      <c r="A4461">
        <v>507861</v>
      </c>
      <c r="B4461" s="79">
        <v>7896213006754</v>
      </c>
      <c r="C4461" s="80" t="s">
        <v>19</v>
      </c>
      <c r="D4461" s="80" t="s">
        <v>20</v>
      </c>
      <c r="E4461" s="80" t="s">
        <v>4041</v>
      </c>
      <c r="F4461" s="80" t="s">
        <v>6646</v>
      </c>
      <c r="G4461" s="80" t="s">
        <v>4399</v>
      </c>
      <c r="H4461" t="s">
        <v>6671</v>
      </c>
      <c r="I4461" s="50">
        <v>3.44</v>
      </c>
    </row>
    <row r="4462" spans="1:9" x14ac:dyDescent="0.2">
      <c r="A4462">
        <v>507784</v>
      </c>
      <c r="B4462" s="79">
        <v>7896213006716</v>
      </c>
      <c r="C4462" s="80" t="s">
        <v>19</v>
      </c>
      <c r="D4462" s="80" t="s">
        <v>20</v>
      </c>
      <c r="E4462" s="80" t="s">
        <v>4041</v>
      </c>
      <c r="F4462" s="80" t="s">
        <v>6646</v>
      </c>
      <c r="G4462" s="80" t="s">
        <v>4399</v>
      </c>
      <c r="H4462" t="s">
        <v>6651</v>
      </c>
      <c r="I4462" s="50">
        <v>3.44</v>
      </c>
    </row>
    <row r="4463" spans="1:9" x14ac:dyDescent="0.2">
      <c r="A4463">
        <v>507818</v>
      </c>
      <c r="B4463" s="79">
        <v>7896213006747</v>
      </c>
      <c r="C4463" s="80" t="s">
        <v>19</v>
      </c>
      <c r="D4463" s="80" t="s">
        <v>20</v>
      </c>
      <c r="E4463" s="80" t="s">
        <v>4041</v>
      </c>
      <c r="F4463" s="80" t="s">
        <v>6646</v>
      </c>
      <c r="G4463" s="80" t="s">
        <v>4399</v>
      </c>
      <c r="H4463" t="s">
        <v>6652</v>
      </c>
      <c r="I4463" s="50">
        <v>3.44</v>
      </c>
    </row>
    <row r="4464" spans="1:9" x14ac:dyDescent="0.2">
      <c r="A4464">
        <v>507833</v>
      </c>
      <c r="B4464" s="79">
        <v>7896213006709</v>
      </c>
      <c r="C4464" s="80" t="s">
        <v>19</v>
      </c>
      <c r="D4464" s="80" t="s">
        <v>20</v>
      </c>
      <c r="E4464" s="80" t="s">
        <v>4041</v>
      </c>
      <c r="F4464" s="80" t="s">
        <v>6646</v>
      </c>
      <c r="G4464" s="80" t="s">
        <v>4399</v>
      </c>
      <c r="H4464" t="s">
        <v>6654</v>
      </c>
      <c r="I4464" s="50">
        <v>2.29</v>
      </c>
    </row>
    <row r="4465" spans="1:9" x14ac:dyDescent="0.2">
      <c r="A4465">
        <v>507823</v>
      </c>
      <c r="B4465" s="79">
        <v>7896213006686</v>
      </c>
      <c r="C4465" s="80" t="s">
        <v>19</v>
      </c>
      <c r="D4465" s="80" t="s">
        <v>20</v>
      </c>
      <c r="E4465" s="80" t="s">
        <v>4041</v>
      </c>
      <c r="F4465" s="80" t="s">
        <v>6646</v>
      </c>
      <c r="G4465" s="80" t="s">
        <v>4399</v>
      </c>
      <c r="H4465" t="s">
        <v>6653</v>
      </c>
      <c r="I4465" s="50">
        <v>2.29</v>
      </c>
    </row>
    <row r="4466" spans="1:9" x14ac:dyDescent="0.2">
      <c r="A4466">
        <v>507792</v>
      </c>
      <c r="B4466" s="79">
        <v>7896213006730</v>
      </c>
      <c r="C4466" s="80" t="s">
        <v>19</v>
      </c>
      <c r="D4466" s="80" t="s">
        <v>20</v>
      </c>
      <c r="E4466" s="80" t="s">
        <v>4041</v>
      </c>
      <c r="F4466" s="80" t="s">
        <v>6646</v>
      </c>
      <c r="G4466" s="80" t="s">
        <v>4399</v>
      </c>
      <c r="H4466" t="s">
        <v>6670</v>
      </c>
      <c r="I4466" s="50">
        <v>3.44</v>
      </c>
    </row>
    <row r="4467" spans="1:9" x14ac:dyDescent="0.2">
      <c r="A4467">
        <v>488745</v>
      </c>
      <c r="B4467" s="79">
        <v>7896213002923</v>
      </c>
      <c r="C4467" s="80" t="s">
        <v>19</v>
      </c>
      <c r="D4467" s="80" t="s">
        <v>20</v>
      </c>
      <c r="E4467" s="80" t="s">
        <v>4041</v>
      </c>
      <c r="F4467" s="80" t="s">
        <v>6646</v>
      </c>
      <c r="G4467" s="80" t="s">
        <v>4399</v>
      </c>
      <c r="H4467" t="s">
        <v>6666</v>
      </c>
      <c r="I4467" s="50">
        <v>4.0199999999999996</v>
      </c>
    </row>
    <row r="4468" spans="1:9" x14ac:dyDescent="0.2">
      <c r="A4468">
        <v>507755</v>
      </c>
      <c r="B4468" s="79">
        <v>7896213006792</v>
      </c>
      <c r="C4468" s="80" t="s">
        <v>19</v>
      </c>
      <c r="D4468" s="80" t="s">
        <v>20</v>
      </c>
      <c r="E4468" s="80" t="s">
        <v>4041</v>
      </c>
      <c r="F4468" s="80" t="s">
        <v>6646</v>
      </c>
      <c r="G4468" s="80" t="s">
        <v>4399</v>
      </c>
      <c r="H4468" t="s">
        <v>6668</v>
      </c>
      <c r="I4468" s="50">
        <v>3.52</v>
      </c>
    </row>
    <row r="4469" spans="1:9" x14ac:dyDescent="0.2">
      <c r="A4469">
        <v>45012</v>
      </c>
      <c r="B4469" s="79">
        <v>7896213000059</v>
      </c>
      <c r="C4469" s="80" t="s">
        <v>19</v>
      </c>
      <c r="D4469" s="80" t="s">
        <v>20</v>
      </c>
      <c r="E4469" s="80" t="s">
        <v>4041</v>
      </c>
      <c r="F4469" s="80" t="s">
        <v>6646</v>
      </c>
      <c r="G4469" s="80" t="s">
        <v>4399</v>
      </c>
      <c r="H4469" t="s">
        <v>6662</v>
      </c>
      <c r="I4469" s="50">
        <v>6.64</v>
      </c>
    </row>
    <row r="4470" spans="1:9" x14ac:dyDescent="0.2">
      <c r="A4470">
        <v>507882</v>
      </c>
      <c r="B4470" s="79">
        <v>7896213006761</v>
      </c>
      <c r="C4470" s="80" t="s">
        <v>19</v>
      </c>
      <c r="D4470" s="80" t="s">
        <v>20</v>
      </c>
      <c r="E4470" s="80" t="s">
        <v>4041</v>
      </c>
      <c r="F4470" s="80" t="s">
        <v>6646</v>
      </c>
      <c r="G4470" s="80" t="s">
        <v>4399</v>
      </c>
      <c r="H4470" t="s">
        <v>6673</v>
      </c>
      <c r="I4470" s="50">
        <v>3.53</v>
      </c>
    </row>
    <row r="4471" spans="1:9" x14ac:dyDescent="0.2">
      <c r="A4471">
        <v>507893</v>
      </c>
      <c r="B4471" s="79">
        <v>7896213006778</v>
      </c>
      <c r="C4471" s="80" t="s">
        <v>19</v>
      </c>
      <c r="D4471" s="80" t="s">
        <v>20</v>
      </c>
      <c r="E4471" s="80" t="s">
        <v>4041</v>
      </c>
      <c r="F4471" s="80" t="s">
        <v>6646</v>
      </c>
      <c r="G4471" s="80" t="s">
        <v>4399</v>
      </c>
      <c r="H4471" t="s">
        <v>6674</v>
      </c>
      <c r="I4471" s="50">
        <v>3.52</v>
      </c>
    </row>
    <row r="4472" spans="1:9" x14ac:dyDescent="0.2">
      <c r="A4472">
        <v>507917</v>
      </c>
      <c r="B4472" s="79">
        <v>7896213006785</v>
      </c>
      <c r="C4472" s="80" t="s">
        <v>19</v>
      </c>
      <c r="D4472" s="80" t="s">
        <v>20</v>
      </c>
      <c r="E4472" s="80" t="s">
        <v>4041</v>
      </c>
      <c r="F4472" s="80" t="s">
        <v>6646</v>
      </c>
      <c r="G4472" s="80" t="s">
        <v>4399</v>
      </c>
      <c r="H4472" t="s">
        <v>6676</v>
      </c>
      <c r="I4472" s="50">
        <v>3.52</v>
      </c>
    </row>
    <row r="4473" spans="1:9" x14ac:dyDescent="0.2">
      <c r="A4473">
        <v>470199</v>
      </c>
      <c r="B4473" s="79">
        <v>7896213005160</v>
      </c>
      <c r="C4473" s="80" t="s">
        <v>19</v>
      </c>
      <c r="D4473" s="80" t="s">
        <v>20</v>
      </c>
      <c r="E4473" s="80" t="s">
        <v>4041</v>
      </c>
      <c r="F4473" s="80" t="s">
        <v>6646</v>
      </c>
      <c r="G4473" s="80" t="s">
        <v>4399</v>
      </c>
      <c r="H4473" t="s">
        <v>6657</v>
      </c>
      <c r="I4473" s="50">
        <v>1.29</v>
      </c>
    </row>
    <row r="4474" spans="1:9" x14ac:dyDescent="0.2">
      <c r="A4474">
        <v>470200</v>
      </c>
      <c r="B4474" s="79">
        <v>7896213005177</v>
      </c>
      <c r="C4474" s="80" t="s">
        <v>19</v>
      </c>
      <c r="D4474" s="80" t="s">
        <v>20</v>
      </c>
      <c r="E4474" s="80" t="s">
        <v>4041</v>
      </c>
      <c r="F4474" s="80" t="s">
        <v>6646</v>
      </c>
      <c r="G4474" s="80" t="s">
        <v>4399</v>
      </c>
      <c r="H4474" t="s">
        <v>6658</v>
      </c>
      <c r="I4474" s="50">
        <v>1.36</v>
      </c>
    </row>
    <row r="4475" spans="1:9" x14ac:dyDescent="0.2">
      <c r="A4475">
        <v>470201</v>
      </c>
      <c r="B4475" s="79">
        <v>7896213005184</v>
      </c>
      <c r="C4475" s="80" t="s">
        <v>19</v>
      </c>
      <c r="D4475" s="80" t="s">
        <v>20</v>
      </c>
      <c r="E4475" s="80" t="s">
        <v>4041</v>
      </c>
      <c r="F4475" s="80" t="s">
        <v>6646</v>
      </c>
      <c r="G4475" s="80" t="s">
        <v>4399</v>
      </c>
      <c r="H4475" t="s">
        <v>6659</v>
      </c>
      <c r="I4475" s="50">
        <v>1.29</v>
      </c>
    </row>
    <row r="4476" spans="1:9" x14ac:dyDescent="0.2">
      <c r="A4476">
        <v>538537</v>
      </c>
      <c r="B4476" s="79">
        <v>7891152802306</v>
      </c>
      <c r="C4476" s="80" t="s">
        <v>19</v>
      </c>
      <c r="D4476" s="80" t="s">
        <v>20</v>
      </c>
      <c r="E4476" s="80" t="s">
        <v>4041</v>
      </c>
      <c r="F4476" s="80" t="s">
        <v>6646</v>
      </c>
      <c r="G4476" s="80" t="s">
        <v>4399</v>
      </c>
      <c r="H4476" t="s">
        <v>6656</v>
      </c>
      <c r="I4476" s="50">
        <v>2.02</v>
      </c>
    </row>
    <row r="4477" spans="1:9" x14ac:dyDescent="0.2">
      <c r="A4477">
        <v>23002</v>
      </c>
      <c r="B4477" s="79">
        <v>7896005262269</v>
      </c>
      <c r="C4477" s="80" t="s">
        <v>19</v>
      </c>
      <c r="D4477" s="80" t="s">
        <v>20</v>
      </c>
      <c r="E4477" s="80" t="s">
        <v>4041</v>
      </c>
      <c r="F4477" s="80" t="s">
        <v>6646</v>
      </c>
      <c r="G4477" s="80" t="s">
        <v>5338</v>
      </c>
      <c r="H4477" t="s">
        <v>6696</v>
      </c>
      <c r="I4477" s="50">
        <v>3.5</v>
      </c>
    </row>
    <row r="4478" spans="1:9" x14ac:dyDescent="0.2">
      <c r="A4478">
        <v>23001</v>
      </c>
      <c r="B4478" s="79">
        <v>7896005262160</v>
      </c>
      <c r="C4478" s="80" t="s">
        <v>19</v>
      </c>
      <c r="D4478" s="80" t="s">
        <v>20</v>
      </c>
      <c r="E4478" s="80" t="s">
        <v>4041</v>
      </c>
      <c r="F4478" s="80" t="s">
        <v>6646</v>
      </c>
      <c r="G4478" s="80" t="s">
        <v>5338</v>
      </c>
      <c r="H4478" t="s">
        <v>6695</v>
      </c>
      <c r="I4478" s="50">
        <v>3.54</v>
      </c>
    </row>
    <row r="4479" spans="1:9" x14ac:dyDescent="0.2">
      <c r="A4479">
        <v>467263</v>
      </c>
      <c r="B4479" s="79">
        <v>7896005276716</v>
      </c>
      <c r="C4479" s="80" t="s">
        <v>19</v>
      </c>
      <c r="D4479" s="80" t="s">
        <v>20</v>
      </c>
      <c r="E4479" s="80" t="s">
        <v>4041</v>
      </c>
      <c r="F4479" s="80" t="s">
        <v>6646</v>
      </c>
      <c r="G4479" s="80" t="s">
        <v>5338</v>
      </c>
      <c r="H4479" t="s">
        <v>6685</v>
      </c>
      <c r="I4479" s="50">
        <v>3.08</v>
      </c>
    </row>
    <row r="4480" spans="1:9" x14ac:dyDescent="0.2">
      <c r="A4480">
        <v>412150</v>
      </c>
      <c r="B4480" s="79">
        <v>7896005276464</v>
      </c>
      <c r="C4480" s="80" t="s">
        <v>19</v>
      </c>
      <c r="D4480" s="80" t="s">
        <v>20</v>
      </c>
      <c r="E4480" s="80" t="s">
        <v>4041</v>
      </c>
      <c r="F4480" s="80" t="s">
        <v>6646</v>
      </c>
      <c r="G4480" s="80" t="s">
        <v>5338</v>
      </c>
      <c r="H4480" t="s">
        <v>6700</v>
      </c>
      <c r="I4480" s="50">
        <v>3.41</v>
      </c>
    </row>
    <row r="4481" spans="1:9" x14ac:dyDescent="0.2">
      <c r="A4481">
        <v>3425</v>
      </c>
      <c r="B4481" s="79">
        <v>7896005213131</v>
      </c>
      <c r="C4481" s="80" t="s">
        <v>19</v>
      </c>
      <c r="D4481" s="80" t="s">
        <v>20</v>
      </c>
      <c r="E4481" s="80" t="s">
        <v>4041</v>
      </c>
      <c r="F4481" s="80" t="s">
        <v>6646</v>
      </c>
      <c r="G4481" s="80" t="s">
        <v>5338</v>
      </c>
      <c r="H4481" t="s">
        <v>6677</v>
      </c>
      <c r="I4481" s="50">
        <v>3.23</v>
      </c>
    </row>
    <row r="4482" spans="1:9" x14ac:dyDescent="0.2">
      <c r="A4482">
        <v>53403</v>
      </c>
      <c r="B4482" s="79">
        <v>7896005213018</v>
      </c>
      <c r="C4482" s="80" t="s">
        <v>19</v>
      </c>
      <c r="D4482" s="80" t="s">
        <v>20</v>
      </c>
      <c r="E4482" s="80" t="s">
        <v>4041</v>
      </c>
      <c r="F4482" s="80" t="s">
        <v>6646</v>
      </c>
      <c r="G4482" s="80" t="s">
        <v>5338</v>
      </c>
      <c r="H4482" t="s">
        <v>6682</v>
      </c>
      <c r="I4482" s="50">
        <v>2.93</v>
      </c>
    </row>
    <row r="4483" spans="1:9" x14ac:dyDescent="0.2">
      <c r="A4483">
        <v>526873</v>
      </c>
      <c r="B4483" s="79">
        <v>7896005299913</v>
      </c>
      <c r="C4483" s="80" t="s">
        <v>19</v>
      </c>
      <c r="D4483" s="80" t="s">
        <v>20</v>
      </c>
      <c r="E4483" s="80" t="s">
        <v>4041</v>
      </c>
      <c r="F4483" s="80" t="s">
        <v>6646</v>
      </c>
      <c r="G4483" s="80" t="s">
        <v>5338</v>
      </c>
      <c r="H4483" t="s">
        <v>6702</v>
      </c>
      <c r="I4483" s="50">
        <v>5.77</v>
      </c>
    </row>
    <row r="4484" spans="1:9" x14ac:dyDescent="0.2">
      <c r="A4484">
        <v>37187</v>
      </c>
      <c r="B4484" s="79">
        <v>7896005213193</v>
      </c>
      <c r="C4484" s="80" t="s">
        <v>19</v>
      </c>
      <c r="D4484" s="80" t="s">
        <v>20</v>
      </c>
      <c r="E4484" s="80" t="s">
        <v>4041</v>
      </c>
      <c r="F4484" s="80" t="s">
        <v>6646</v>
      </c>
      <c r="G4484" s="80" t="s">
        <v>5338</v>
      </c>
      <c r="H4484" t="s">
        <v>6681</v>
      </c>
      <c r="I4484" s="50">
        <v>3.55</v>
      </c>
    </row>
    <row r="4485" spans="1:9" x14ac:dyDescent="0.2">
      <c r="A4485">
        <v>37188</v>
      </c>
      <c r="B4485" s="79">
        <v>7896005214138</v>
      </c>
      <c r="C4485" s="80" t="s">
        <v>19</v>
      </c>
      <c r="D4485" s="80" t="s">
        <v>20</v>
      </c>
      <c r="E4485" s="80" t="s">
        <v>4041</v>
      </c>
      <c r="F4485" s="80" t="s">
        <v>6646</v>
      </c>
      <c r="G4485" s="80" t="s">
        <v>5338</v>
      </c>
      <c r="H4485" t="s">
        <v>6686</v>
      </c>
      <c r="I4485" s="50">
        <v>3.88</v>
      </c>
    </row>
    <row r="4486" spans="1:9" x14ac:dyDescent="0.2">
      <c r="A4486">
        <v>1613</v>
      </c>
      <c r="B4486" s="79">
        <v>7896005286609</v>
      </c>
      <c r="C4486" s="80" t="s">
        <v>19</v>
      </c>
      <c r="D4486" s="80" t="s">
        <v>20</v>
      </c>
      <c r="E4486" s="80" t="s">
        <v>4041</v>
      </c>
      <c r="F4486" s="80" t="s">
        <v>6646</v>
      </c>
      <c r="G4486" s="80" t="s">
        <v>5338</v>
      </c>
      <c r="H4486" t="s">
        <v>6688</v>
      </c>
      <c r="I4486" s="50">
        <v>4.51</v>
      </c>
    </row>
    <row r="4487" spans="1:9" x14ac:dyDescent="0.2">
      <c r="A4487">
        <v>88082</v>
      </c>
      <c r="B4487" s="79">
        <v>7896005281710</v>
      </c>
      <c r="C4487" s="80" t="s">
        <v>19</v>
      </c>
      <c r="D4487" s="80" t="s">
        <v>20</v>
      </c>
      <c r="E4487" s="80" t="s">
        <v>4041</v>
      </c>
      <c r="F4487" s="80" t="s">
        <v>6646</v>
      </c>
      <c r="G4487" s="80" t="s">
        <v>5338</v>
      </c>
      <c r="H4487" t="s">
        <v>6697</v>
      </c>
      <c r="I4487" s="50">
        <v>4.4400000000000004</v>
      </c>
    </row>
    <row r="4488" spans="1:9" x14ac:dyDescent="0.2">
      <c r="A4488">
        <v>264066</v>
      </c>
      <c r="B4488" s="79">
        <v>7896005206539</v>
      </c>
      <c r="C4488" s="80" t="s">
        <v>19</v>
      </c>
      <c r="D4488" s="80" t="s">
        <v>20</v>
      </c>
      <c r="E4488" s="80" t="s">
        <v>4041</v>
      </c>
      <c r="F4488" s="80" t="s">
        <v>6646</v>
      </c>
      <c r="G4488" s="80" t="s">
        <v>5338</v>
      </c>
      <c r="H4488" t="s">
        <v>6693</v>
      </c>
      <c r="I4488" s="50">
        <v>3.02</v>
      </c>
    </row>
    <row r="4489" spans="1:9" x14ac:dyDescent="0.2">
      <c r="A4489">
        <v>18064</v>
      </c>
      <c r="B4489" s="79">
        <v>7896005286579</v>
      </c>
      <c r="C4489" s="80" t="s">
        <v>19</v>
      </c>
      <c r="D4489" s="80" t="s">
        <v>20</v>
      </c>
      <c r="E4489" s="80" t="s">
        <v>4041</v>
      </c>
      <c r="F4489" s="80" t="s">
        <v>6646</v>
      </c>
      <c r="G4489" s="80" t="s">
        <v>5338</v>
      </c>
      <c r="H4489" t="s">
        <v>6684</v>
      </c>
      <c r="I4489" s="50">
        <v>3.73</v>
      </c>
    </row>
    <row r="4490" spans="1:9" x14ac:dyDescent="0.2">
      <c r="A4490">
        <v>22036</v>
      </c>
      <c r="B4490" s="79">
        <v>7896005286524</v>
      </c>
      <c r="C4490" s="80" t="s">
        <v>19</v>
      </c>
      <c r="D4490" s="80" t="s">
        <v>20</v>
      </c>
      <c r="E4490" s="80" t="s">
        <v>4041</v>
      </c>
      <c r="F4490" s="80" t="s">
        <v>6646</v>
      </c>
      <c r="G4490" s="80" t="s">
        <v>5338</v>
      </c>
      <c r="H4490" t="s">
        <v>6678</v>
      </c>
      <c r="I4490" s="50">
        <v>3.59</v>
      </c>
    </row>
    <row r="4491" spans="1:9" x14ac:dyDescent="0.2">
      <c r="A4491">
        <v>8120</v>
      </c>
      <c r="B4491" s="79">
        <v>7896005286593</v>
      </c>
      <c r="C4491" s="80" t="s">
        <v>19</v>
      </c>
      <c r="D4491" s="80" t="s">
        <v>20</v>
      </c>
      <c r="E4491" s="80" t="s">
        <v>4041</v>
      </c>
      <c r="F4491" s="80" t="s">
        <v>6646</v>
      </c>
      <c r="G4491" s="80" t="s">
        <v>5338</v>
      </c>
      <c r="H4491" t="s">
        <v>6694</v>
      </c>
      <c r="I4491" s="50">
        <v>4.05</v>
      </c>
    </row>
    <row r="4492" spans="1:9" x14ac:dyDescent="0.2">
      <c r="A4492">
        <v>31052</v>
      </c>
      <c r="B4492" s="79">
        <v>7896005286555</v>
      </c>
      <c r="C4492" s="80" t="s">
        <v>19</v>
      </c>
      <c r="D4492" s="80" t="s">
        <v>20</v>
      </c>
      <c r="E4492" s="80" t="s">
        <v>4041</v>
      </c>
      <c r="F4492" s="80" t="s">
        <v>6646</v>
      </c>
      <c r="G4492" s="80" t="s">
        <v>5338</v>
      </c>
      <c r="H4492" t="s">
        <v>6690</v>
      </c>
      <c r="I4492" s="50">
        <v>3.91</v>
      </c>
    </row>
    <row r="4493" spans="1:9" x14ac:dyDescent="0.2">
      <c r="A4493">
        <v>489073</v>
      </c>
      <c r="B4493" s="79">
        <v>7896005222638</v>
      </c>
      <c r="C4493" s="80" t="s">
        <v>19</v>
      </c>
      <c r="D4493" s="80" t="s">
        <v>20</v>
      </c>
      <c r="E4493" s="80" t="s">
        <v>4041</v>
      </c>
      <c r="F4493" s="80" t="s">
        <v>6646</v>
      </c>
      <c r="G4493" s="80" t="s">
        <v>5338</v>
      </c>
      <c r="H4493" t="s">
        <v>6701</v>
      </c>
      <c r="I4493" s="50">
        <v>3.28</v>
      </c>
    </row>
    <row r="4494" spans="1:9" x14ac:dyDescent="0.2">
      <c r="A4494">
        <v>288029</v>
      </c>
      <c r="B4494" s="79">
        <v>7896005281697</v>
      </c>
      <c r="C4494" s="80" t="s">
        <v>19</v>
      </c>
      <c r="D4494" s="80" t="s">
        <v>20</v>
      </c>
      <c r="E4494" s="80" t="s">
        <v>4041</v>
      </c>
      <c r="F4494" s="80" t="s">
        <v>6646</v>
      </c>
      <c r="G4494" s="80" t="s">
        <v>5338</v>
      </c>
      <c r="H4494" t="s">
        <v>6698</v>
      </c>
      <c r="I4494" s="50">
        <v>3.95</v>
      </c>
    </row>
    <row r="4495" spans="1:9" x14ac:dyDescent="0.2">
      <c r="A4495">
        <v>40844</v>
      </c>
      <c r="B4495" s="79">
        <v>7897721410002</v>
      </c>
      <c r="C4495" s="80" t="s">
        <v>19</v>
      </c>
      <c r="D4495" s="80" t="s">
        <v>20</v>
      </c>
      <c r="E4495" s="80" t="s">
        <v>4041</v>
      </c>
      <c r="F4495" s="80" t="s">
        <v>6646</v>
      </c>
      <c r="G4495" s="80" t="s">
        <v>5338</v>
      </c>
      <c r="H4495" t="s">
        <v>6680</v>
      </c>
      <c r="I4495" s="50">
        <v>3.91</v>
      </c>
    </row>
    <row r="4496" spans="1:9" x14ac:dyDescent="0.2">
      <c r="A4496">
        <v>89853</v>
      </c>
      <c r="B4496" s="79">
        <v>7896005271377</v>
      </c>
      <c r="C4496" s="80" t="s">
        <v>19</v>
      </c>
      <c r="D4496" s="80" t="s">
        <v>20</v>
      </c>
      <c r="E4496" s="80" t="s">
        <v>4041</v>
      </c>
      <c r="F4496" s="80" t="s">
        <v>6646</v>
      </c>
      <c r="G4496" s="80" t="s">
        <v>5338</v>
      </c>
      <c r="H4496" t="s">
        <v>6692</v>
      </c>
      <c r="I4496" s="50">
        <v>3.91</v>
      </c>
    </row>
    <row r="4497" spans="1:9" x14ac:dyDescent="0.2">
      <c r="A4497">
        <v>40881</v>
      </c>
      <c r="B4497" s="79">
        <v>7897721410057</v>
      </c>
      <c r="C4497" s="80" t="s">
        <v>19</v>
      </c>
      <c r="D4497" s="80" t="s">
        <v>20</v>
      </c>
      <c r="E4497" s="80" t="s">
        <v>4041</v>
      </c>
      <c r="F4497" s="80" t="s">
        <v>6646</v>
      </c>
      <c r="G4497" s="80" t="s">
        <v>5338</v>
      </c>
      <c r="H4497" t="s">
        <v>6687</v>
      </c>
      <c r="I4497" s="50">
        <v>4.51</v>
      </c>
    </row>
    <row r="4498" spans="1:9" x14ac:dyDescent="0.2">
      <c r="A4498">
        <v>40885</v>
      </c>
      <c r="B4498" s="79">
        <v>7897721410071</v>
      </c>
      <c r="C4498" s="80" t="s">
        <v>19</v>
      </c>
      <c r="D4498" s="80" t="s">
        <v>20</v>
      </c>
      <c r="E4498" s="80" t="s">
        <v>4041</v>
      </c>
      <c r="F4498" s="80" t="s">
        <v>6646</v>
      </c>
      <c r="G4498" s="80" t="s">
        <v>5338</v>
      </c>
      <c r="H4498" t="s">
        <v>6683</v>
      </c>
      <c r="I4498" s="50">
        <v>4.2699999999999996</v>
      </c>
    </row>
    <row r="4499" spans="1:9" x14ac:dyDescent="0.2">
      <c r="A4499">
        <v>40802</v>
      </c>
      <c r="B4499" s="79">
        <v>7897721411276</v>
      </c>
      <c r="C4499" s="80" t="s">
        <v>19</v>
      </c>
      <c r="D4499" s="80" t="s">
        <v>20</v>
      </c>
      <c r="E4499" s="80" t="s">
        <v>4041</v>
      </c>
      <c r="F4499" s="80" t="s">
        <v>6646</v>
      </c>
      <c r="G4499" s="80" t="s">
        <v>5338</v>
      </c>
      <c r="H4499" t="s">
        <v>6699</v>
      </c>
      <c r="I4499" s="50">
        <v>7.25</v>
      </c>
    </row>
    <row r="4500" spans="1:9" x14ac:dyDescent="0.2">
      <c r="A4500">
        <v>40826</v>
      </c>
      <c r="B4500" s="79">
        <v>7897721411283</v>
      </c>
      <c r="C4500" s="80" t="s">
        <v>19</v>
      </c>
      <c r="D4500" s="80" t="s">
        <v>20</v>
      </c>
      <c r="E4500" s="80" t="s">
        <v>4041</v>
      </c>
      <c r="F4500" s="80" t="s">
        <v>6646</v>
      </c>
      <c r="G4500" s="80" t="s">
        <v>5338</v>
      </c>
      <c r="H4500" t="s">
        <v>6691</v>
      </c>
      <c r="I4500" s="50">
        <v>7.29</v>
      </c>
    </row>
    <row r="4501" spans="1:9" x14ac:dyDescent="0.2">
      <c r="A4501">
        <v>40832</v>
      </c>
      <c r="B4501" s="79">
        <v>7897721411252</v>
      </c>
      <c r="C4501" s="80" t="s">
        <v>19</v>
      </c>
      <c r="D4501" s="80" t="s">
        <v>20</v>
      </c>
      <c r="E4501" s="80" t="s">
        <v>4041</v>
      </c>
      <c r="F4501" s="80" t="s">
        <v>6646</v>
      </c>
      <c r="G4501" s="80" t="s">
        <v>5338</v>
      </c>
      <c r="H4501" t="s">
        <v>6679</v>
      </c>
      <c r="I4501" s="50">
        <v>6.99</v>
      </c>
    </row>
    <row r="4502" spans="1:9" x14ac:dyDescent="0.2">
      <c r="A4502">
        <v>506681</v>
      </c>
      <c r="B4502" s="79">
        <v>7896005210284</v>
      </c>
      <c r="C4502" s="80" t="s">
        <v>19</v>
      </c>
      <c r="D4502" s="80" t="s">
        <v>20</v>
      </c>
      <c r="E4502" s="80" t="s">
        <v>4041</v>
      </c>
      <c r="F4502" s="80" t="s">
        <v>6646</v>
      </c>
      <c r="G4502" s="80" t="s">
        <v>5338</v>
      </c>
      <c r="H4502" t="s">
        <v>6689</v>
      </c>
      <c r="I4502" s="50">
        <v>1.88</v>
      </c>
    </row>
    <row r="4503" spans="1:9" x14ac:dyDescent="0.2">
      <c r="A4503">
        <v>479905</v>
      </c>
      <c r="B4503" s="79">
        <v>7896005223055</v>
      </c>
      <c r="C4503" s="80" t="s">
        <v>19</v>
      </c>
      <c r="D4503" s="80" t="s">
        <v>20</v>
      </c>
      <c r="E4503" s="80" t="s">
        <v>4041</v>
      </c>
      <c r="F4503" s="80" t="s">
        <v>6646</v>
      </c>
      <c r="G4503" s="80" t="s">
        <v>5354</v>
      </c>
      <c r="H4503" t="s">
        <v>6706</v>
      </c>
      <c r="I4503" s="50">
        <v>3.67</v>
      </c>
    </row>
    <row r="4504" spans="1:9" x14ac:dyDescent="0.2">
      <c r="A4504">
        <v>479906</v>
      </c>
      <c r="B4504" s="79">
        <v>7896005223093</v>
      </c>
      <c r="C4504" s="80" t="s">
        <v>19</v>
      </c>
      <c r="D4504" s="80" t="s">
        <v>20</v>
      </c>
      <c r="E4504" s="80" t="s">
        <v>4041</v>
      </c>
      <c r="F4504" s="80" t="s">
        <v>6646</v>
      </c>
      <c r="G4504" s="80" t="s">
        <v>5354</v>
      </c>
      <c r="H4504" t="s">
        <v>6707</v>
      </c>
      <c r="I4504" s="50">
        <v>4.07</v>
      </c>
    </row>
    <row r="4505" spans="1:9" x14ac:dyDescent="0.2">
      <c r="A4505">
        <v>272344</v>
      </c>
      <c r="B4505" s="79">
        <v>7896022203870</v>
      </c>
      <c r="C4505" s="80" t="s">
        <v>19</v>
      </c>
      <c r="D4505" s="80" t="s">
        <v>20</v>
      </c>
      <c r="E4505" s="80" t="s">
        <v>4041</v>
      </c>
      <c r="F4505" s="80" t="s">
        <v>6646</v>
      </c>
      <c r="G4505" s="80" t="s">
        <v>6708</v>
      </c>
      <c r="H4505" t="s">
        <v>6714</v>
      </c>
      <c r="I4505" s="50">
        <v>3.63</v>
      </c>
    </row>
    <row r="4506" spans="1:9" x14ac:dyDescent="0.2">
      <c r="A4506">
        <v>80739</v>
      </c>
      <c r="B4506" s="79">
        <v>7896022200756</v>
      </c>
      <c r="C4506" s="80" t="s">
        <v>19</v>
      </c>
      <c r="D4506" s="80" t="s">
        <v>20</v>
      </c>
      <c r="E4506" s="80" t="s">
        <v>4041</v>
      </c>
      <c r="F4506" s="80" t="s">
        <v>6646</v>
      </c>
      <c r="G4506" s="80" t="s">
        <v>6708</v>
      </c>
      <c r="H4506" t="s">
        <v>6709</v>
      </c>
      <c r="I4506" s="50">
        <v>3.51</v>
      </c>
    </row>
    <row r="4507" spans="1:9" x14ac:dyDescent="0.2">
      <c r="A4507">
        <v>78362</v>
      </c>
      <c r="B4507" s="79">
        <v>7896022200534</v>
      </c>
      <c r="C4507" s="80" t="s">
        <v>19</v>
      </c>
      <c r="D4507" s="80" t="s">
        <v>20</v>
      </c>
      <c r="E4507" s="80" t="s">
        <v>4041</v>
      </c>
      <c r="F4507" s="80" t="s">
        <v>6646</v>
      </c>
      <c r="G4507" s="80" t="s">
        <v>6708</v>
      </c>
      <c r="H4507" t="s">
        <v>6712</v>
      </c>
      <c r="I4507" s="50">
        <v>3.47</v>
      </c>
    </row>
    <row r="4508" spans="1:9" x14ac:dyDescent="0.2">
      <c r="A4508">
        <v>78630</v>
      </c>
      <c r="B4508" s="79">
        <v>7896022200350</v>
      </c>
      <c r="C4508" s="80" t="s">
        <v>19</v>
      </c>
      <c r="D4508" s="80" t="s">
        <v>20</v>
      </c>
      <c r="E4508" s="80" t="s">
        <v>4041</v>
      </c>
      <c r="F4508" s="80" t="s">
        <v>6646</v>
      </c>
      <c r="G4508" s="80" t="s">
        <v>6708</v>
      </c>
      <c r="H4508" t="s">
        <v>14418</v>
      </c>
      <c r="I4508" s="50">
        <v>3.45</v>
      </c>
    </row>
    <row r="4509" spans="1:9" x14ac:dyDescent="0.2">
      <c r="A4509">
        <v>81839</v>
      </c>
      <c r="B4509" s="79">
        <v>7896022200572</v>
      </c>
      <c r="C4509" s="80" t="s">
        <v>19</v>
      </c>
      <c r="D4509" s="80" t="s">
        <v>20</v>
      </c>
      <c r="E4509" s="80" t="s">
        <v>4041</v>
      </c>
      <c r="F4509" s="80" t="s">
        <v>6646</v>
      </c>
      <c r="G4509" s="80" t="s">
        <v>6708</v>
      </c>
      <c r="H4509" t="s">
        <v>6715</v>
      </c>
      <c r="I4509" s="50">
        <v>3.52</v>
      </c>
    </row>
    <row r="4510" spans="1:9" x14ac:dyDescent="0.2">
      <c r="A4510">
        <v>80753</v>
      </c>
      <c r="B4510" s="79">
        <v>7896022200664</v>
      </c>
      <c r="C4510" s="80" t="s">
        <v>19</v>
      </c>
      <c r="D4510" s="80" t="s">
        <v>20</v>
      </c>
      <c r="E4510" s="80" t="s">
        <v>4041</v>
      </c>
      <c r="F4510" s="80" t="s">
        <v>6646</v>
      </c>
      <c r="G4510" s="80" t="s">
        <v>6708</v>
      </c>
      <c r="H4510" t="s">
        <v>6713</v>
      </c>
      <c r="I4510" s="50">
        <v>4.07</v>
      </c>
    </row>
    <row r="4511" spans="1:9" x14ac:dyDescent="0.2">
      <c r="A4511">
        <v>272328</v>
      </c>
      <c r="B4511" s="79">
        <v>7896022203733</v>
      </c>
      <c r="C4511" s="80" t="s">
        <v>19</v>
      </c>
      <c r="D4511" s="80" t="s">
        <v>20</v>
      </c>
      <c r="E4511" s="80" t="s">
        <v>4041</v>
      </c>
      <c r="F4511" s="80" t="s">
        <v>6646</v>
      </c>
      <c r="G4511" s="80" t="s">
        <v>6708</v>
      </c>
      <c r="H4511" t="s">
        <v>14419</v>
      </c>
      <c r="I4511" s="50">
        <v>4.07</v>
      </c>
    </row>
    <row r="4512" spans="1:9" x14ac:dyDescent="0.2">
      <c r="A4512">
        <v>258628</v>
      </c>
      <c r="B4512" s="79">
        <v>7896022204501</v>
      </c>
      <c r="C4512" s="80" t="s">
        <v>19</v>
      </c>
      <c r="D4512" s="80" t="s">
        <v>20</v>
      </c>
      <c r="E4512" s="80" t="s">
        <v>4041</v>
      </c>
      <c r="F4512" s="80" t="s">
        <v>6646</v>
      </c>
      <c r="G4512" s="80" t="s">
        <v>6708</v>
      </c>
      <c r="H4512" t="s">
        <v>14420</v>
      </c>
      <c r="I4512" s="50">
        <v>3.5</v>
      </c>
    </row>
    <row r="4513" spans="1:9" x14ac:dyDescent="0.2">
      <c r="A4513">
        <v>258724</v>
      </c>
      <c r="B4513" s="79">
        <v>7896022203566</v>
      </c>
      <c r="C4513" s="80" t="s">
        <v>19</v>
      </c>
      <c r="D4513" s="80" t="s">
        <v>20</v>
      </c>
      <c r="E4513" s="80" t="s">
        <v>4041</v>
      </c>
      <c r="F4513" s="80" t="s">
        <v>6646</v>
      </c>
      <c r="G4513" s="80" t="s">
        <v>6708</v>
      </c>
      <c r="H4513" t="s">
        <v>14421</v>
      </c>
      <c r="I4513" s="50">
        <v>4.07</v>
      </c>
    </row>
    <row r="4514" spans="1:9" x14ac:dyDescent="0.2">
      <c r="A4514">
        <v>546185</v>
      </c>
      <c r="B4514" s="79">
        <v>7896022208035</v>
      </c>
      <c r="C4514" s="80" t="s">
        <v>19</v>
      </c>
      <c r="D4514" s="80" t="s">
        <v>20</v>
      </c>
      <c r="E4514" s="80" t="s">
        <v>4041</v>
      </c>
      <c r="F4514" s="80" t="s">
        <v>6646</v>
      </c>
      <c r="G4514" s="80" t="s">
        <v>6708</v>
      </c>
      <c r="H4514" t="s">
        <v>6711</v>
      </c>
      <c r="I4514" s="50">
        <v>2.17</v>
      </c>
    </row>
    <row r="4515" spans="1:9" x14ac:dyDescent="0.2">
      <c r="A4515">
        <v>258629</v>
      </c>
      <c r="B4515" s="79">
        <v>7896022204495</v>
      </c>
      <c r="C4515" s="80" t="s">
        <v>19</v>
      </c>
      <c r="D4515" s="80" t="s">
        <v>20</v>
      </c>
      <c r="E4515" s="80" t="s">
        <v>4041</v>
      </c>
      <c r="F4515" s="80" t="s">
        <v>6646</v>
      </c>
      <c r="G4515" s="80" t="s">
        <v>6708</v>
      </c>
      <c r="H4515" t="s">
        <v>6710</v>
      </c>
      <c r="I4515" s="50">
        <v>3.43</v>
      </c>
    </row>
    <row r="4516" spans="1:9" x14ac:dyDescent="0.2">
      <c r="A4516">
        <v>258620</v>
      </c>
      <c r="B4516" s="79">
        <v>7896022205539</v>
      </c>
      <c r="C4516" s="80" t="s">
        <v>19</v>
      </c>
      <c r="D4516" s="80" t="s">
        <v>20</v>
      </c>
      <c r="E4516" s="80" t="s">
        <v>4041</v>
      </c>
      <c r="F4516" s="80" t="s">
        <v>6646</v>
      </c>
      <c r="G4516" s="80" t="s">
        <v>6708</v>
      </c>
      <c r="H4516" t="s">
        <v>14422</v>
      </c>
      <c r="I4516" s="50">
        <v>4.0599999999999996</v>
      </c>
    </row>
    <row r="4517" spans="1:9" x14ac:dyDescent="0.2">
      <c r="A4517">
        <v>258623</v>
      </c>
      <c r="B4517" s="79">
        <v>7896022205522</v>
      </c>
      <c r="C4517" s="80" t="s">
        <v>19</v>
      </c>
      <c r="D4517" s="80" t="s">
        <v>20</v>
      </c>
      <c r="E4517" s="80" t="s">
        <v>4041</v>
      </c>
      <c r="F4517" s="80" t="s">
        <v>6646</v>
      </c>
      <c r="G4517" s="80" t="s">
        <v>6708</v>
      </c>
      <c r="H4517" t="s">
        <v>14423</v>
      </c>
      <c r="I4517" s="50">
        <v>4.07</v>
      </c>
    </row>
    <row r="4518" spans="1:9" x14ac:dyDescent="0.2">
      <c r="A4518">
        <v>98584</v>
      </c>
      <c r="B4518" s="79">
        <v>7891095003884</v>
      </c>
      <c r="C4518" s="80" t="s">
        <v>19</v>
      </c>
      <c r="D4518" s="80" t="s">
        <v>20</v>
      </c>
      <c r="E4518" s="80" t="s">
        <v>4041</v>
      </c>
      <c r="F4518" s="80" t="s">
        <v>6646</v>
      </c>
      <c r="G4518" s="80" t="s">
        <v>4273</v>
      </c>
      <c r="H4518" t="s">
        <v>6739</v>
      </c>
      <c r="I4518" s="50">
        <v>8.4600000000000009</v>
      </c>
    </row>
    <row r="4519" spans="1:9" x14ac:dyDescent="0.2">
      <c r="A4519">
        <v>98585</v>
      </c>
      <c r="B4519" s="79">
        <v>7891095003945</v>
      </c>
      <c r="C4519" s="80" t="s">
        <v>19</v>
      </c>
      <c r="D4519" s="80" t="s">
        <v>20</v>
      </c>
      <c r="E4519" s="80" t="s">
        <v>4041</v>
      </c>
      <c r="F4519" s="80" t="s">
        <v>6646</v>
      </c>
      <c r="G4519" s="80" t="s">
        <v>4273</v>
      </c>
      <c r="H4519" t="s">
        <v>6740</v>
      </c>
      <c r="I4519" s="50">
        <v>8.2200000000000006</v>
      </c>
    </row>
    <row r="4520" spans="1:9" x14ac:dyDescent="0.2">
      <c r="A4520">
        <v>79222</v>
      </c>
      <c r="B4520" s="79">
        <v>7891095010134</v>
      </c>
      <c r="C4520" s="80" t="s">
        <v>19</v>
      </c>
      <c r="D4520" s="80" t="s">
        <v>20</v>
      </c>
      <c r="E4520" s="80" t="s">
        <v>4041</v>
      </c>
      <c r="F4520" s="80" t="s">
        <v>6646</v>
      </c>
      <c r="G4520" s="80" t="s">
        <v>4273</v>
      </c>
      <c r="H4520" t="s">
        <v>14424</v>
      </c>
      <c r="I4520" s="50">
        <v>8.1199999999999992</v>
      </c>
    </row>
    <row r="4521" spans="1:9" x14ac:dyDescent="0.2">
      <c r="A4521">
        <v>7940</v>
      </c>
      <c r="B4521" s="79">
        <v>7891000538500</v>
      </c>
      <c r="C4521" s="80" t="s">
        <v>19</v>
      </c>
      <c r="D4521" s="80" t="s">
        <v>20</v>
      </c>
      <c r="E4521" s="80" t="s">
        <v>4041</v>
      </c>
      <c r="F4521" s="80" t="s">
        <v>6646</v>
      </c>
      <c r="G4521" s="80" t="s">
        <v>3969</v>
      </c>
      <c r="H4521" t="s">
        <v>6763</v>
      </c>
      <c r="I4521" s="50">
        <v>5.92</v>
      </c>
    </row>
    <row r="4522" spans="1:9" x14ac:dyDescent="0.2">
      <c r="A4522">
        <v>6336</v>
      </c>
      <c r="B4522" s="79">
        <v>7891000582107</v>
      </c>
      <c r="C4522" s="80" t="s">
        <v>19</v>
      </c>
      <c r="D4522" s="80" t="s">
        <v>20</v>
      </c>
      <c r="E4522" s="80" t="s">
        <v>4041</v>
      </c>
      <c r="F4522" s="80" t="s">
        <v>6646</v>
      </c>
      <c r="G4522" s="80" t="s">
        <v>3969</v>
      </c>
      <c r="H4522" t="s">
        <v>6762</v>
      </c>
      <c r="I4522" s="50">
        <v>10.15</v>
      </c>
    </row>
    <row r="4523" spans="1:9" x14ac:dyDescent="0.2">
      <c r="A4523">
        <v>2050</v>
      </c>
      <c r="B4523" s="79">
        <v>7891000582008</v>
      </c>
      <c r="C4523" s="80" t="s">
        <v>19</v>
      </c>
      <c r="D4523" s="80" t="s">
        <v>20</v>
      </c>
      <c r="E4523" s="80" t="s">
        <v>4041</v>
      </c>
      <c r="F4523" s="80" t="s">
        <v>6646</v>
      </c>
      <c r="G4523" s="80" t="s">
        <v>3969</v>
      </c>
      <c r="H4523" t="s">
        <v>6761</v>
      </c>
      <c r="I4523" s="50">
        <v>10.15</v>
      </c>
    </row>
    <row r="4524" spans="1:9" x14ac:dyDescent="0.2">
      <c r="A4524">
        <v>179752</v>
      </c>
      <c r="B4524" s="79">
        <v>7891000097694</v>
      </c>
      <c r="C4524" s="80" t="s">
        <v>19</v>
      </c>
      <c r="D4524" s="80" t="s">
        <v>20</v>
      </c>
      <c r="E4524" s="80" t="s">
        <v>4041</v>
      </c>
      <c r="F4524" s="80" t="s">
        <v>6646</v>
      </c>
      <c r="G4524" s="80" t="s">
        <v>3969</v>
      </c>
      <c r="H4524" t="s">
        <v>14425</v>
      </c>
      <c r="I4524" s="50">
        <v>10.15</v>
      </c>
    </row>
    <row r="4525" spans="1:9" x14ac:dyDescent="0.2">
      <c r="A4525">
        <v>44698</v>
      </c>
      <c r="B4525" s="79">
        <v>7891000049891</v>
      </c>
      <c r="C4525" s="80" t="s">
        <v>19</v>
      </c>
      <c r="D4525" s="80" t="s">
        <v>20</v>
      </c>
      <c r="E4525" s="80" t="s">
        <v>4041</v>
      </c>
      <c r="F4525" s="80" t="s">
        <v>6646</v>
      </c>
      <c r="G4525" s="80" t="s">
        <v>3969</v>
      </c>
      <c r="H4525" t="s">
        <v>6764</v>
      </c>
      <c r="I4525" s="50">
        <v>10.15</v>
      </c>
    </row>
    <row r="4526" spans="1:9" x14ac:dyDescent="0.2">
      <c r="A4526">
        <v>546103</v>
      </c>
      <c r="B4526" s="79">
        <v>7898617581769</v>
      </c>
      <c r="C4526" s="80" t="s">
        <v>19</v>
      </c>
      <c r="D4526" s="80" t="s">
        <v>20</v>
      </c>
      <c r="E4526" s="80" t="s">
        <v>4041</v>
      </c>
      <c r="F4526" s="80" t="s">
        <v>6646</v>
      </c>
      <c r="G4526" s="80" t="s">
        <v>4774</v>
      </c>
      <c r="H4526" t="s">
        <v>6757</v>
      </c>
      <c r="I4526" s="50">
        <v>1.21</v>
      </c>
    </row>
    <row r="4527" spans="1:9" x14ac:dyDescent="0.2">
      <c r="A4527">
        <v>546106</v>
      </c>
      <c r="B4527" s="79">
        <v>7898617581745</v>
      </c>
      <c r="C4527" s="80" t="s">
        <v>19</v>
      </c>
      <c r="D4527" s="80" t="s">
        <v>20</v>
      </c>
      <c r="E4527" s="80" t="s">
        <v>4041</v>
      </c>
      <c r="F4527" s="80" t="s">
        <v>6646</v>
      </c>
      <c r="G4527" s="80" t="s">
        <v>4774</v>
      </c>
      <c r="H4527" t="s">
        <v>6758</v>
      </c>
      <c r="I4527" s="50">
        <v>1.21</v>
      </c>
    </row>
    <row r="4528" spans="1:9" x14ac:dyDescent="0.2">
      <c r="A4528">
        <v>546107</v>
      </c>
      <c r="B4528" s="79">
        <v>7898617581752</v>
      </c>
      <c r="C4528" s="80" t="s">
        <v>19</v>
      </c>
      <c r="D4528" s="80" t="s">
        <v>20</v>
      </c>
      <c r="E4528" s="80" t="s">
        <v>4041</v>
      </c>
      <c r="F4528" s="80" t="s">
        <v>6646</v>
      </c>
      <c r="G4528" s="80" t="s">
        <v>4774</v>
      </c>
      <c r="H4528" t="s">
        <v>6759</v>
      </c>
      <c r="I4528" s="50">
        <v>1.21</v>
      </c>
    </row>
    <row r="4529" spans="1:9" x14ac:dyDescent="0.2">
      <c r="A4529">
        <v>567498</v>
      </c>
      <c r="B4529" s="79">
        <v>7898617580793</v>
      </c>
      <c r="C4529" s="80" t="s">
        <v>19</v>
      </c>
      <c r="D4529" s="80" t="s">
        <v>20</v>
      </c>
      <c r="E4529" s="80" t="s">
        <v>4041</v>
      </c>
      <c r="F4529" s="80" t="s">
        <v>6646</v>
      </c>
      <c r="G4529" s="80" t="s">
        <v>4774</v>
      </c>
      <c r="H4529" t="s">
        <v>6760</v>
      </c>
      <c r="I4529" s="50">
        <v>1.21</v>
      </c>
    </row>
    <row r="4530" spans="1:9" x14ac:dyDescent="0.2">
      <c r="A4530">
        <v>201875</v>
      </c>
      <c r="B4530" s="79">
        <v>7891079011515</v>
      </c>
      <c r="C4530" s="80" t="s">
        <v>19</v>
      </c>
      <c r="D4530" s="80" t="s">
        <v>20</v>
      </c>
      <c r="E4530" s="80" t="s">
        <v>4041</v>
      </c>
      <c r="F4530" s="80" t="s">
        <v>6646</v>
      </c>
      <c r="G4530" s="80" t="s">
        <v>6733</v>
      </c>
      <c r="H4530" t="s">
        <v>14426</v>
      </c>
      <c r="I4530" s="50">
        <v>7.32</v>
      </c>
    </row>
    <row r="4531" spans="1:9" x14ac:dyDescent="0.2">
      <c r="A4531">
        <v>490966</v>
      </c>
      <c r="B4531" s="79">
        <v>7891079013847</v>
      </c>
      <c r="C4531" s="80" t="s">
        <v>19</v>
      </c>
      <c r="D4531" s="80" t="s">
        <v>20</v>
      </c>
      <c r="E4531" s="80" t="s">
        <v>4041</v>
      </c>
      <c r="F4531" s="80" t="s">
        <v>6646</v>
      </c>
      <c r="G4531" s="80" t="s">
        <v>6733</v>
      </c>
      <c r="H4531" t="s">
        <v>6738</v>
      </c>
      <c r="I4531" s="50">
        <v>6.28</v>
      </c>
    </row>
    <row r="4532" spans="1:9" x14ac:dyDescent="0.2">
      <c r="A4532">
        <v>490967</v>
      </c>
      <c r="B4532" s="79">
        <v>7891079013861</v>
      </c>
      <c r="C4532" s="80" t="s">
        <v>19</v>
      </c>
      <c r="D4532" s="80" t="s">
        <v>20</v>
      </c>
      <c r="E4532" s="80" t="s">
        <v>4041</v>
      </c>
      <c r="F4532" s="80" t="s">
        <v>6646</v>
      </c>
      <c r="G4532" s="80" t="s">
        <v>6733</v>
      </c>
      <c r="H4532" t="s">
        <v>14427</v>
      </c>
      <c r="I4532" s="50">
        <v>6.3</v>
      </c>
    </row>
    <row r="4533" spans="1:9" x14ac:dyDescent="0.2">
      <c r="A4533">
        <v>361279</v>
      </c>
      <c r="B4533" s="79">
        <v>7891079013038</v>
      </c>
      <c r="C4533" s="80" t="s">
        <v>19</v>
      </c>
      <c r="D4533" s="80" t="s">
        <v>20</v>
      </c>
      <c r="E4533" s="80" t="s">
        <v>4041</v>
      </c>
      <c r="F4533" s="80" t="s">
        <v>6646</v>
      </c>
      <c r="G4533" s="80" t="s">
        <v>6733</v>
      </c>
      <c r="H4533" t="s">
        <v>14428</v>
      </c>
      <c r="I4533" s="50">
        <v>4.03</v>
      </c>
    </row>
    <row r="4534" spans="1:9" x14ac:dyDescent="0.2">
      <c r="A4534">
        <v>361290</v>
      </c>
      <c r="B4534" s="79">
        <v>7891079013052</v>
      </c>
      <c r="C4534" s="80" t="s">
        <v>19</v>
      </c>
      <c r="D4534" s="80" t="s">
        <v>20</v>
      </c>
      <c r="E4534" s="80" t="s">
        <v>4041</v>
      </c>
      <c r="F4534" s="80" t="s">
        <v>6646</v>
      </c>
      <c r="G4534" s="80" t="s">
        <v>6733</v>
      </c>
      <c r="H4534" t="s">
        <v>14429</v>
      </c>
      <c r="I4534" s="50">
        <v>4.1100000000000003</v>
      </c>
    </row>
    <row r="4535" spans="1:9" x14ac:dyDescent="0.2">
      <c r="A4535">
        <v>361293</v>
      </c>
      <c r="B4535" s="79">
        <v>7891079013083</v>
      </c>
      <c r="C4535" s="80" t="s">
        <v>19</v>
      </c>
      <c r="D4535" s="80" t="s">
        <v>20</v>
      </c>
      <c r="E4535" s="80" t="s">
        <v>4041</v>
      </c>
      <c r="F4535" s="80" t="s">
        <v>6646</v>
      </c>
      <c r="G4535" s="80" t="s">
        <v>6733</v>
      </c>
      <c r="H4535" t="s">
        <v>14430</v>
      </c>
      <c r="I4535" s="50">
        <v>4.03</v>
      </c>
    </row>
    <row r="4536" spans="1:9" x14ac:dyDescent="0.2">
      <c r="A4536">
        <v>384737</v>
      </c>
      <c r="B4536" s="79">
        <v>7891079013342</v>
      </c>
      <c r="C4536" s="80" t="s">
        <v>19</v>
      </c>
      <c r="D4536" s="80" t="s">
        <v>20</v>
      </c>
      <c r="E4536" s="80" t="s">
        <v>4041</v>
      </c>
      <c r="F4536" s="80" t="s">
        <v>6646</v>
      </c>
      <c r="G4536" s="80" t="s">
        <v>6733</v>
      </c>
      <c r="H4536" t="s">
        <v>14431</v>
      </c>
      <c r="I4536" s="50">
        <v>1.53</v>
      </c>
    </row>
    <row r="4537" spans="1:9" x14ac:dyDescent="0.2">
      <c r="A4537">
        <v>13019</v>
      </c>
      <c r="B4537" s="79">
        <v>7891079001011</v>
      </c>
      <c r="C4537" s="80" t="s">
        <v>19</v>
      </c>
      <c r="D4537" s="80" t="s">
        <v>20</v>
      </c>
      <c r="E4537" s="80" t="s">
        <v>4041</v>
      </c>
      <c r="F4537" s="80" t="s">
        <v>6646</v>
      </c>
      <c r="G4537" s="80" t="s">
        <v>6733</v>
      </c>
      <c r="H4537" t="s">
        <v>14432</v>
      </c>
      <c r="I4537" s="50">
        <v>1.99</v>
      </c>
    </row>
    <row r="4538" spans="1:9" x14ac:dyDescent="0.2">
      <c r="A4538">
        <v>4997</v>
      </c>
      <c r="B4538" s="79">
        <v>7891079006016</v>
      </c>
      <c r="C4538" s="80" t="s">
        <v>19</v>
      </c>
      <c r="D4538" s="80" t="s">
        <v>20</v>
      </c>
      <c r="E4538" s="80" t="s">
        <v>4041</v>
      </c>
      <c r="F4538" s="80" t="s">
        <v>6646</v>
      </c>
      <c r="G4538" s="80" t="s">
        <v>6733</v>
      </c>
      <c r="H4538" t="s">
        <v>14433</v>
      </c>
      <c r="I4538" s="50">
        <v>7.32</v>
      </c>
    </row>
    <row r="4539" spans="1:9" x14ac:dyDescent="0.2">
      <c r="A4539">
        <v>7775</v>
      </c>
      <c r="B4539" s="79">
        <v>7891079000205</v>
      </c>
      <c r="C4539" s="80" t="s">
        <v>19</v>
      </c>
      <c r="D4539" s="80" t="s">
        <v>20</v>
      </c>
      <c r="E4539" s="80" t="s">
        <v>4041</v>
      </c>
      <c r="F4539" s="80" t="s">
        <v>6646</v>
      </c>
      <c r="G4539" s="80" t="s">
        <v>6733</v>
      </c>
      <c r="H4539" t="s">
        <v>6734</v>
      </c>
      <c r="I4539" s="50">
        <v>1.99</v>
      </c>
    </row>
    <row r="4540" spans="1:9" x14ac:dyDescent="0.2">
      <c r="A4540">
        <v>7776</v>
      </c>
      <c r="B4540" s="79">
        <v>7891079000229</v>
      </c>
      <c r="C4540" s="80" t="s">
        <v>19</v>
      </c>
      <c r="D4540" s="80" t="s">
        <v>20</v>
      </c>
      <c r="E4540" s="80" t="s">
        <v>4041</v>
      </c>
      <c r="F4540" s="80" t="s">
        <v>6646</v>
      </c>
      <c r="G4540" s="80" t="s">
        <v>6733</v>
      </c>
      <c r="H4540" t="s">
        <v>6735</v>
      </c>
      <c r="I4540" s="50">
        <v>1.99</v>
      </c>
    </row>
    <row r="4541" spans="1:9" x14ac:dyDescent="0.2">
      <c r="A4541">
        <v>193803</v>
      </c>
      <c r="B4541" s="79">
        <v>7891079011829</v>
      </c>
      <c r="C4541" s="80" t="s">
        <v>19</v>
      </c>
      <c r="D4541" s="80" t="s">
        <v>20</v>
      </c>
      <c r="E4541" s="80" t="s">
        <v>4041</v>
      </c>
      <c r="F4541" s="80" t="s">
        <v>6646</v>
      </c>
      <c r="G4541" s="80" t="s">
        <v>6733</v>
      </c>
      <c r="H4541" t="s">
        <v>6736</v>
      </c>
      <c r="I4541" s="50">
        <v>1.53</v>
      </c>
    </row>
    <row r="4542" spans="1:9" x14ac:dyDescent="0.2">
      <c r="A4542">
        <v>193806</v>
      </c>
      <c r="B4542" s="79">
        <v>7891079011812</v>
      </c>
      <c r="C4542" s="80" t="s">
        <v>19</v>
      </c>
      <c r="D4542" s="80" t="s">
        <v>20</v>
      </c>
      <c r="E4542" s="80" t="s">
        <v>4041</v>
      </c>
      <c r="F4542" s="80" t="s">
        <v>6646</v>
      </c>
      <c r="G4542" s="80" t="s">
        <v>6733</v>
      </c>
      <c r="H4542" t="s">
        <v>6737</v>
      </c>
      <c r="I4542" s="50">
        <v>1.53</v>
      </c>
    </row>
    <row r="4543" spans="1:9" x14ac:dyDescent="0.2">
      <c r="A4543">
        <v>193811</v>
      </c>
      <c r="B4543" s="79">
        <v>7891079011805</v>
      </c>
      <c r="C4543" s="80" t="s">
        <v>19</v>
      </c>
      <c r="D4543" s="80" t="s">
        <v>20</v>
      </c>
      <c r="E4543" s="80" t="s">
        <v>4041</v>
      </c>
      <c r="F4543" s="80" t="s">
        <v>6646</v>
      </c>
      <c r="G4543" s="80" t="s">
        <v>6733</v>
      </c>
      <c r="H4543" t="s">
        <v>14434</v>
      </c>
      <c r="I4543" s="50">
        <v>1.53</v>
      </c>
    </row>
    <row r="4544" spans="1:9" x14ac:dyDescent="0.2">
      <c r="A4544">
        <v>444158</v>
      </c>
      <c r="B4544" s="79">
        <v>7896005277195</v>
      </c>
      <c r="C4544" s="80" t="s">
        <v>19</v>
      </c>
      <c r="D4544" s="80" t="s">
        <v>20</v>
      </c>
      <c r="E4544" s="80" t="s">
        <v>4041</v>
      </c>
      <c r="F4544" s="80" t="s">
        <v>6646</v>
      </c>
      <c r="G4544" s="80" t="s">
        <v>6703</v>
      </c>
      <c r="H4544" t="s">
        <v>6705</v>
      </c>
      <c r="I4544" s="50">
        <v>7.15</v>
      </c>
    </row>
    <row r="4545" spans="1:9" x14ac:dyDescent="0.2">
      <c r="A4545">
        <v>467265</v>
      </c>
      <c r="B4545" s="79">
        <v>7896005277201</v>
      </c>
      <c r="C4545" s="80" t="s">
        <v>19</v>
      </c>
      <c r="D4545" s="80" t="s">
        <v>20</v>
      </c>
      <c r="E4545" s="80" t="s">
        <v>4041</v>
      </c>
      <c r="F4545" s="80" t="s">
        <v>6646</v>
      </c>
      <c r="G4545" s="80" t="s">
        <v>6703</v>
      </c>
      <c r="H4545" t="s">
        <v>6704</v>
      </c>
      <c r="I4545" s="50">
        <v>6.83</v>
      </c>
    </row>
    <row r="4546" spans="1:9" x14ac:dyDescent="0.2">
      <c r="A4546">
        <v>521056</v>
      </c>
      <c r="B4546" s="79">
        <v>8011780000199</v>
      </c>
      <c r="C4546" s="80" t="s">
        <v>19</v>
      </c>
      <c r="D4546" s="80" t="s">
        <v>20</v>
      </c>
      <c r="E4546" s="80" t="s">
        <v>4041</v>
      </c>
      <c r="F4546" s="80" t="s">
        <v>6646</v>
      </c>
      <c r="G4546" s="80" t="s">
        <v>6741</v>
      </c>
      <c r="H4546" t="s">
        <v>6742</v>
      </c>
      <c r="I4546" s="50">
        <v>12.76</v>
      </c>
    </row>
    <row r="4547" spans="1:9" x14ac:dyDescent="0.2">
      <c r="A4547">
        <v>521772</v>
      </c>
      <c r="B4547" s="79">
        <v>8011780009130</v>
      </c>
      <c r="C4547" s="80" t="s">
        <v>19</v>
      </c>
      <c r="D4547" s="80" t="s">
        <v>20</v>
      </c>
      <c r="E4547" s="80" t="s">
        <v>4041</v>
      </c>
      <c r="F4547" s="80" t="s">
        <v>6646</v>
      </c>
      <c r="G4547" s="80" t="s">
        <v>6741</v>
      </c>
      <c r="H4547" t="s">
        <v>14435</v>
      </c>
      <c r="I4547" s="50">
        <v>7.34</v>
      </c>
    </row>
    <row r="4548" spans="1:9" x14ac:dyDescent="0.2">
      <c r="A4548">
        <v>476357</v>
      </c>
      <c r="B4548" s="79">
        <v>7898514353032</v>
      </c>
      <c r="C4548" s="80" t="s">
        <v>19</v>
      </c>
      <c r="D4548" s="80" t="s">
        <v>20</v>
      </c>
      <c r="E4548" s="80" t="s">
        <v>4041</v>
      </c>
      <c r="F4548" s="80" t="s">
        <v>6646</v>
      </c>
      <c r="G4548" s="80" t="s">
        <v>6743</v>
      </c>
      <c r="H4548" t="s">
        <v>6749</v>
      </c>
      <c r="I4548" s="50">
        <v>1.38</v>
      </c>
    </row>
    <row r="4549" spans="1:9" x14ac:dyDescent="0.2">
      <c r="A4549">
        <v>476371</v>
      </c>
      <c r="B4549" s="79">
        <v>7896225701975</v>
      </c>
      <c r="C4549" s="80" t="s">
        <v>19</v>
      </c>
      <c r="D4549" s="80" t="s">
        <v>20</v>
      </c>
      <c r="E4549" s="80" t="s">
        <v>4041</v>
      </c>
      <c r="F4549" s="80" t="s">
        <v>6646</v>
      </c>
      <c r="G4549" s="80" t="s">
        <v>6743</v>
      </c>
      <c r="H4549" t="s">
        <v>6750</v>
      </c>
      <c r="I4549" s="50">
        <v>1.38</v>
      </c>
    </row>
    <row r="4550" spans="1:9" x14ac:dyDescent="0.2">
      <c r="A4550">
        <v>286803</v>
      </c>
      <c r="B4550" s="79">
        <v>7898514350130</v>
      </c>
      <c r="C4550" s="80" t="s">
        <v>19</v>
      </c>
      <c r="D4550" s="80" t="s">
        <v>20</v>
      </c>
      <c r="E4550" s="80" t="s">
        <v>4041</v>
      </c>
      <c r="F4550" s="80" t="s">
        <v>6646</v>
      </c>
      <c r="G4550" s="80" t="s">
        <v>6743</v>
      </c>
      <c r="H4550" t="s">
        <v>6755</v>
      </c>
      <c r="I4550" s="50">
        <v>5.14</v>
      </c>
    </row>
    <row r="4551" spans="1:9" x14ac:dyDescent="0.2">
      <c r="A4551">
        <v>286805</v>
      </c>
      <c r="B4551" s="79">
        <v>7898514350123</v>
      </c>
      <c r="C4551" s="80" t="s">
        <v>19</v>
      </c>
      <c r="D4551" s="80" t="s">
        <v>20</v>
      </c>
      <c r="E4551" s="80" t="s">
        <v>4041</v>
      </c>
      <c r="F4551" s="80" t="s">
        <v>6646</v>
      </c>
      <c r="G4551" s="80" t="s">
        <v>6743</v>
      </c>
      <c r="H4551" t="s">
        <v>6756</v>
      </c>
      <c r="I4551" s="50">
        <v>5.14</v>
      </c>
    </row>
    <row r="4552" spans="1:9" x14ac:dyDescent="0.2">
      <c r="A4552">
        <v>231734</v>
      </c>
      <c r="B4552" s="79">
        <v>7896071019453</v>
      </c>
      <c r="C4552" s="80" t="s">
        <v>19</v>
      </c>
      <c r="D4552" s="80" t="s">
        <v>20</v>
      </c>
      <c r="E4552" s="80" t="s">
        <v>4041</v>
      </c>
      <c r="F4552" s="80" t="s">
        <v>6646</v>
      </c>
      <c r="G4552" s="80" t="s">
        <v>6743</v>
      </c>
      <c r="H4552" t="s">
        <v>6744</v>
      </c>
      <c r="I4552" s="50">
        <v>1.38</v>
      </c>
    </row>
    <row r="4553" spans="1:9" x14ac:dyDescent="0.2">
      <c r="A4553">
        <v>231740</v>
      </c>
      <c r="B4553" s="79">
        <v>7896071019439</v>
      </c>
      <c r="C4553" s="80" t="s">
        <v>19</v>
      </c>
      <c r="D4553" s="80" t="s">
        <v>20</v>
      </c>
      <c r="E4553" s="80" t="s">
        <v>4041</v>
      </c>
      <c r="F4553" s="80" t="s">
        <v>6646</v>
      </c>
      <c r="G4553" s="80" t="s">
        <v>6743</v>
      </c>
      <c r="H4553" t="s">
        <v>6745</v>
      </c>
      <c r="I4553" s="50">
        <v>1.38</v>
      </c>
    </row>
    <row r="4554" spans="1:9" x14ac:dyDescent="0.2">
      <c r="A4554">
        <v>231741</v>
      </c>
      <c r="B4554" s="79">
        <v>7896071019446</v>
      </c>
      <c r="C4554" s="80" t="s">
        <v>19</v>
      </c>
      <c r="D4554" s="80" t="s">
        <v>20</v>
      </c>
      <c r="E4554" s="80" t="s">
        <v>4041</v>
      </c>
      <c r="F4554" s="80" t="s">
        <v>6646</v>
      </c>
      <c r="G4554" s="80" t="s">
        <v>6743</v>
      </c>
      <c r="H4554" t="s">
        <v>6746</v>
      </c>
      <c r="I4554" s="50">
        <v>1.38</v>
      </c>
    </row>
    <row r="4555" spans="1:9" x14ac:dyDescent="0.2">
      <c r="A4555">
        <v>231744</v>
      </c>
      <c r="B4555" s="79">
        <v>7896071019484</v>
      </c>
      <c r="C4555" s="80" t="s">
        <v>19</v>
      </c>
      <c r="D4555" s="80" t="s">
        <v>20</v>
      </c>
      <c r="E4555" s="80" t="s">
        <v>4041</v>
      </c>
      <c r="F4555" s="80" t="s">
        <v>6646</v>
      </c>
      <c r="G4555" s="80" t="s">
        <v>6743</v>
      </c>
      <c r="H4555" t="s">
        <v>14436</v>
      </c>
      <c r="I4555" s="50">
        <v>1.38</v>
      </c>
    </row>
    <row r="4556" spans="1:9" x14ac:dyDescent="0.2">
      <c r="A4556">
        <v>231748</v>
      </c>
      <c r="B4556" s="79">
        <v>7898933733781</v>
      </c>
      <c r="C4556" s="80" t="s">
        <v>19</v>
      </c>
      <c r="D4556" s="80" t="s">
        <v>20</v>
      </c>
      <c r="E4556" s="80" t="s">
        <v>4041</v>
      </c>
      <c r="F4556" s="80" t="s">
        <v>6646</v>
      </c>
      <c r="G4556" s="80" t="s">
        <v>6743</v>
      </c>
      <c r="H4556" t="s">
        <v>6747</v>
      </c>
      <c r="I4556" s="50">
        <v>1.38</v>
      </c>
    </row>
    <row r="4557" spans="1:9" x14ac:dyDescent="0.2">
      <c r="A4557">
        <v>231749</v>
      </c>
      <c r="B4557" s="79">
        <v>7898933733934</v>
      </c>
      <c r="C4557" s="80" t="s">
        <v>19</v>
      </c>
      <c r="D4557" s="80" t="s">
        <v>20</v>
      </c>
      <c r="E4557" s="80" t="s">
        <v>4041</v>
      </c>
      <c r="F4557" s="80" t="s">
        <v>6646</v>
      </c>
      <c r="G4557" s="80" t="s">
        <v>6743</v>
      </c>
      <c r="H4557" t="s">
        <v>6748</v>
      </c>
      <c r="I4557" s="50">
        <v>1.38</v>
      </c>
    </row>
    <row r="4558" spans="1:9" x14ac:dyDescent="0.2">
      <c r="A4558">
        <v>569506</v>
      </c>
      <c r="B4558" s="79">
        <v>7899676514743</v>
      </c>
      <c r="C4558" s="80" t="s">
        <v>19</v>
      </c>
      <c r="D4558" s="80" t="s">
        <v>20</v>
      </c>
      <c r="E4558" s="80" t="s">
        <v>4041</v>
      </c>
      <c r="F4558" s="80" t="s">
        <v>6646</v>
      </c>
      <c r="G4558" s="80" t="s">
        <v>6743</v>
      </c>
      <c r="H4558" t="s">
        <v>6751</v>
      </c>
      <c r="I4558" s="50">
        <v>0.91</v>
      </c>
    </row>
    <row r="4559" spans="1:9" x14ac:dyDescent="0.2">
      <c r="A4559">
        <v>569508</v>
      </c>
      <c r="B4559" s="79">
        <v>7899676514750</v>
      </c>
      <c r="C4559" s="80" t="s">
        <v>19</v>
      </c>
      <c r="D4559" s="80" t="s">
        <v>20</v>
      </c>
      <c r="E4559" s="80" t="s">
        <v>4041</v>
      </c>
      <c r="F4559" s="80" t="s">
        <v>6646</v>
      </c>
      <c r="G4559" s="80" t="s">
        <v>6743</v>
      </c>
      <c r="H4559" t="s">
        <v>6752</v>
      </c>
      <c r="I4559" s="50">
        <v>0.91</v>
      </c>
    </row>
    <row r="4560" spans="1:9" x14ac:dyDescent="0.2">
      <c r="A4560">
        <v>569510</v>
      </c>
      <c r="B4560" s="79">
        <v>7899676514774</v>
      </c>
      <c r="C4560" s="80" t="s">
        <v>19</v>
      </c>
      <c r="D4560" s="80" t="s">
        <v>20</v>
      </c>
      <c r="E4560" s="80" t="s">
        <v>4041</v>
      </c>
      <c r="F4560" s="80" t="s">
        <v>6646</v>
      </c>
      <c r="G4560" s="80" t="s">
        <v>6743</v>
      </c>
      <c r="H4560" t="s">
        <v>6753</v>
      </c>
      <c r="I4560" s="50">
        <v>0.91</v>
      </c>
    </row>
    <row r="4561" spans="1:9" x14ac:dyDescent="0.2">
      <c r="A4561">
        <v>569511</v>
      </c>
      <c r="B4561" s="79">
        <v>7899676514767</v>
      </c>
      <c r="C4561" s="80" t="s">
        <v>19</v>
      </c>
      <c r="D4561" s="80" t="s">
        <v>20</v>
      </c>
      <c r="E4561" s="80" t="s">
        <v>4041</v>
      </c>
      <c r="F4561" s="80" t="s">
        <v>6646</v>
      </c>
      <c r="G4561" s="80" t="s">
        <v>6743</v>
      </c>
      <c r="H4561" t="s">
        <v>6754</v>
      </c>
      <c r="I4561" s="50">
        <v>0.91</v>
      </c>
    </row>
    <row r="4562" spans="1:9" x14ac:dyDescent="0.2">
      <c r="A4562">
        <v>592949</v>
      </c>
      <c r="B4562" s="79">
        <v>7899676514903</v>
      </c>
      <c r="C4562" s="80" t="s">
        <v>19</v>
      </c>
      <c r="D4562" s="80" t="s">
        <v>20</v>
      </c>
      <c r="E4562" s="80" t="s">
        <v>4041</v>
      </c>
      <c r="F4562" s="80" t="s">
        <v>6646</v>
      </c>
      <c r="G4562" s="80" t="s">
        <v>6731</v>
      </c>
      <c r="H4562" t="s">
        <v>6732</v>
      </c>
      <c r="I4562" s="50">
        <v>1.7</v>
      </c>
    </row>
    <row r="4563" spans="1:9" x14ac:dyDescent="0.2">
      <c r="A4563">
        <v>222837</v>
      </c>
      <c r="B4563" s="79">
        <v>7896417203911</v>
      </c>
      <c r="C4563" s="80" t="s">
        <v>19</v>
      </c>
      <c r="D4563" s="80" t="s">
        <v>20</v>
      </c>
      <c r="E4563" s="80" t="s">
        <v>4041</v>
      </c>
      <c r="F4563" s="80" t="s">
        <v>6646</v>
      </c>
      <c r="G4563" s="80" t="s">
        <v>6724</v>
      </c>
      <c r="H4563" t="s">
        <v>6727</v>
      </c>
      <c r="I4563" s="50">
        <v>6.93</v>
      </c>
    </row>
    <row r="4564" spans="1:9" x14ac:dyDescent="0.2">
      <c r="A4564">
        <v>546093</v>
      </c>
      <c r="B4564" s="79">
        <v>7896417203393</v>
      </c>
      <c r="C4564" s="80" t="s">
        <v>19</v>
      </c>
      <c r="D4564" s="80" t="s">
        <v>20</v>
      </c>
      <c r="E4564" s="80" t="s">
        <v>4041</v>
      </c>
      <c r="F4564" s="80" t="s">
        <v>6646</v>
      </c>
      <c r="G4564" s="80" t="s">
        <v>6724</v>
      </c>
      <c r="H4564" t="s">
        <v>6726</v>
      </c>
      <c r="I4564" s="50">
        <v>2.87</v>
      </c>
    </row>
    <row r="4565" spans="1:9" x14ac:dyDescent="0.2">
      <c r="A4565">
        <v>546088</v>
      </c>
      <c r="B4565" s="79">
        <v>7896417203706</v>
      </c>
      <c r="C4565" s="80" t="s">
        <v>19</v>
      </c>
      <c r="D4565" s="80" t="s">
        <v>20</v>
      </c>
      <c r="E4565" s="80" t="s">
        <v>4041</v>
      </c>
      <c r="F4565" s="80" t="s">
        <v>6646</v>
      </c>
      <c r="G4565" s="80" t="s">
        <v>6724</v>
      </c>
      <c r="H4565" t="s">
        <v>6729</v>
      </c>
      <c r="I4565" s="50">
        <v>2.87</v>
      </c>
    </row>
    <row r="4566" spans="1:9" x14ac:dyDescent="0.2">
      <c r="A4566">
        <v>546091</v>
      </c>
      <c r="B4566" s="79">
        <v>7896417203553</v>
      </c>
      <c r="C4566" s="80" t="s">
        <v>19</v>
      </c>
      <c r="D4566" s="80" t="s">
        <v>20</v>
      </c>
      <c r="E4566" s="80" t="s">
        <v>4041</v>
      </c>
      <c r="F4566" s="80" t="s">
        <v>6646</v>
      </c>
      <c r="G4566" s="80" t="s">
        <v>6724</v>
      </c>
      <c r="H4566" t="s">
        <v>6730</v>
      </c>
      <c r="I4566" s="50">
        <v>3.95</v>
      </c>
    </row>
    <row r="4567" spans="1:9" x14ac:dyDescent="0.2">
      <c r="A4567">
        <v>542351</v>
      </c>
      <c r="B4567" s="79">
        <v>7896417295091</v>
      </c>
      <c r="C4567" s="80" t="s">
        <v>19</v>
      </c>
      <c r="D4567" s="80" t="s">
        <v>20</v>
      </c>
      <c r="E4567" s="80" t="s">
        <v>4041</v>
      </c>
      <c r="F4567" s="80" t="s">
        <v>6646</v>
      </c>
      <c r="G4567" s="80" t="s">
        <v>6724</v>
      </c>
      <c r="H4567" t="s">
        <v>6725</v>
      </c>
      <c r="I4567" s="50">
        <v>1.74</v>
      </c>
    </row>
    <row r="4568" spans="1:9" x14ac:dyDescent="0.2">
      <c r="A4568">
        <v>542355</v>
      </c>
      <c r="B4568" s="79">
        <v>7896417202099</v>
      </c>
      <c r="C4568" s="80" t="s">
        <v>19</v>
      </c>
      <c r="D4568" s="80" t="s">
        <v>20</v>
      </c>
      <c r="E4568" s="80" t="s">
        <v>4041</v>
      </c>
      <c r="F4568" s="80" t="s">
        <v>6646</v>
      </c>
      <c r="G4568" s="80" t="s">
        <v>6724</v>
      </c>
      <c r="H4568" t="s">
        <v>6728</v>
      </c>
      <c r="I4568" s="50">
        <v>2.63</v>
      </c>
    </row>
    <row r="4569" spans="1:9" x14ac:dyDescent="0.2">
      <c r="A4569">
        <v>570072</v>
      </c>
      <c r="B4569" s="79">
        <v>7896532701897</v>
      </c>
      <c r="C4569" s="80" t="s">
        <v>19</v>
      </c>
      <c r="D4569" s="80" t="s">
        <v>20</v>
      </c>
      <c r="E4569" s="80" t="s">
        <v>4041</v>
      </c>
      <c r="F4569" s="80" t="s">
        <v>6646</v>
      </c>
      <c r="G4569" s="80" t="s">
        <v>5433</v>
      </c>
      <c r="H4569" t="s">
        <v>6722</v>
      </c>
      <c r="I4569" s="50">
        <v>2.0299999999999998</v>
      </c>
    </row>
    <row r="4570" spans="1:9" x14ac:dyDescent="0.2">
      <c r="A4570">
        <v>570075</v>
      </c>
      <c r="B4570" s="79">
        <v>7896532701880</v>
      </c>
      <c r="C4570" s="80" t="s">
        <v>19</v>
      </c>
      <c r="D4570" s="80" t="s">
        <v>20</v>
      </c>
      <c r="E4570" s="80" t="s">
        <v>4041</v>
      </c>
      <c r="F4570" s="80" t="s">
        <v>6646</v>
      </c>
      <c r="G4570" s="80" t="s">
        <v>5433</v>
      </c>
      <c r="H4570" t="s">
        <v>6723</v>
      </c>
      <c r="I4570" s="50">
        <v>2.0499999999999998</v>
      </c>
    </row>
    <row r="4571" spans="1:9" x14ac:dyDescent="0.2">
      <c r="A4571">
        <v>483438</v>
      </c>
      <c r="B4571" s="79">
        <v>7896532701569</v>
      </c>
      <c r="C4571" s="80" t="s">
        <v>19</v>
      </c>
      <c r="D4571" s="80" t="s">
        <v>20</v>
      </c>
      <c r="E4571" s="80" t="s">
        <v>4041</v>
      </c>
      <c r="F4571" s="80" t="s">
        <v>6646</v>
      </c>
      <c r="G4571" s="80" t="s">
        <v>5433</v>
      </c>
      <c r="H4571" t="s">
        <v>6719</v>
      </c>
      <c r="I4571" s="50">
        <v>1.93</v>
      </c>
    </row>
    <row r="4572" spans="1:9" x14ac:dyDescent="0.2">
      <c r="A4572">
        <v>388038</v>
      </c>
      <c r="B4572" s="79">
        <v>7896532700616</v>
      </c>
      <c r="C4572" s="80" t="s">
        <v>19</v>
      </c>
      <c r="D4572" s="80" t="s">
        <v>20</v>
      </c>
      <c r="E4572" s="80" t="s">
        <v>4041</v>
      </c>
      <c r="F4572" s="80" t="s">
        <v>6646</v>
      </c>
      <c r="G4572" s="80" t="s">
        <v>5433</v>
      </c>
      <c r="H4572" t="s">
        <v>6716</v>
      </c>
      <c r="I4572" s="50">
        <v>3.35</v>
      </c>
    </row>
    <row r="4573" spans="1:9" x14ac:dyDescent="0.2">
      <c r="A4573">
        <v>388051</v>
      </c>
      <c r="B4573" s="79">
        <v>7896532700838</v>
      </c>
      <c r="C4573" s="80" t="s">
        <v>19</v>
      </c>
      <c r="D4573" s="80" t="s">
        <v>20</v>
      </c>
      <c r="E4573" s="80" t="s">
        <v>4041</v>
      </c>
      <c r="F4573" s="80" t="s">
        <v>6646</v>
      </c>
      <c r="G4573" s="80" t="s">
        <v>5433</v>
      </c>
      <c r="H4573" t="s">
        <v>6717</v>
      </c>
      <c r="I4573" s="50">
        <v>3.25</v>
      </c>
    </row>
    <row r="4574" spans="1:9" x14ac:dyDescent="0.2">
      <c r="A4574">
        <v>388048</v>
      </c>
      <c r="B4574" s="79">
        <v>7896532700807</v>
      </c>
      <c r="C4574" s="80" t="s">
        <v>19</v>
      </c>
      <c r="D4574" s="80" t="s">
        <v>20</v>
      </c>
      <c r="E4574" s="80" t="s">
        <v>4041</v>
      </c>
      <c r="F4574" s="80" t="s">
        <v>6646</v>
      </c>
      <c r="G4574" s="80" t="s">
        <v>5433</v>
      </c>
      <c r="H4574" t="s">
        <v>6720</v>
      </c>
      <c r="I4574" s="50">
        <v>3.26</v>
      </c>
    </row>
    <row r="4575" spans="1:9" x14ac:dyDescent="0.2">
      <c r="A4575">
        <v>388056</v>
      </c>
      <c r="B4575" s="79">
        <v>7896532700814</v>
      </c>
      <c r="C4575" s="80" t="s">
        <v>19</v>
      </c>
      <c r="D4575" s="80" t="s">
        <v>20</v>
      </c>
      <c r="E4575" s="80" t="s">
        <v>4041</v>
      </c>
      <c r="F4575" s="80" t="s">
        <v>6646</v>
      </c>
      <c r="G4575" s="80" t="s">
        <v>5433</v>
      </c>
      <c r="H4575" t="s">
        <v>6721</v>
      </c>
      <c r="I4575" s="50">
        <v>3.26</v>
      </c>
    </row>
    <row r="4576" spans="1:9" x14ac:dyDescent="0.2">
      <c r="A4576">
        <v>466614</v>
      </c>
      <c r="B4576" s="79">
        <v>7896532700623</v>
      </c>
      <c r="C4576" s="80" t="s">
        <v>19</v>
      </c>
      <c r="D4576" s="80" t="s">
        <v>20</v>
      </c>
      <c r="E4576" s="80" t="s">
        <v>4041</v>
      </c>
      <c r="F4576" s="80" t="s">
        <v>6646</v>
      </c>
      <c r="G4576" s="80" t="s">
        <v>5433</v>
      </c>
      <c r="H4576" t="s">
        <v>14437</v>
      </c>
      <c r="I4576" s="50">
        <v>3.57</v>
      </c>
    </row>
    <row r="4577" spans="1:9" x14ac:dyDescent="0.2">
      <c r="A4577">
        <v>483436</v>
      </c>
      <c r="B4577" s="79">
        <v>7896532701576</v>
      </c>
      <c r="C4577" s="80" t="s">
        <v>19</v>
      </c>
      <c r="D4577" s="80" t="s">
        <v>20</v>
      </c>
      <c r="E4577" s="80" t="s">
        <v>4041</v>
      </c>
      <c r="F4577" s="80" t="s">
        <v>6646</v>
      </c>
      <c r="G4577" s="80" t="s">
        <v>5433</v>
      </c>
      <c r="H4577" t="s">
        <v>6718</v>
      </c>
      <c r="I4577" s="50">
        <v>2.0499999999999998</v>
      </c>
    </row>
    <row r="4578" spans="1:9" x14ac:dyDescent="0.2">
      <c r="A4578">
        <v>609102</v>
      </c>
      <c r="B4578" s="79">
        <v>7897051902826</v>
      </c>
      <c r="C4578" s="80" t="s">
        <v>19</v>
      </c>
      <c r="D4578" s="80" t="s">
        <v>20</v>
      </c>
      <c r="E4578" s="80" t="s">
        <v>4041</v>
      </c>
      <c r="F4578" s="80" t="s">
        <v>6646</v>
      </c>
      <c r="G4578" s="80" t="s">
        <v>5780</v>
      </c>
      <c r="H4578" t="s">
        <v>14438</v>
      </c>
      <c r="I4578" s="50">
        <v>3.19</v>
      </c>
    </row>
    <row r="4579" spans="1:9" x14ac:dyDescent="0.2">
      <c r="A4579">
        <v>450593</v>
      </c>
      <c r="B4579" s="79">
        <v>7896261404397</v>
      </c>
      <c r="C4579" s="80" t="s">
        <v>19</v>
      </c>
      <c r="D4579" s="80" t="s">
        <v>20</v>
      </c>
      <c r="E4579" s="80" t="s">
        <v>4041</v>
      </c>
      <c r="F4579" s="80" t="s">
        <v>4042</v>
      </c>
      <c r="G4579" s="80" t="s">
        <v>4079</v>
      </c>
      <c r="H4579" t="s">
        <v>4080</v>
      </c>
      <c r="I4579" s="50">
        <v>2.65</v>
      </c>
    </row>
    <row r="4580" spans="1:9" x14ac:dyDescent="0.2">
      <c r="A4580">
        <v>450597</v>
      </c>
      <c r="B4580" s="79">
        <v>7896261404403</v>
      </c>
      <c r="C4580" s="80" t="s">
        <v>19</v>
      </c>
      <c r="D4580" s="80" t="s">
        <v>20</v>
      </c>
      <c r="E4580" s="80" t="s">
        <v>4041</v>
      </c>
      <c r="F4580" s="80" t="s">
        <v>4042</v>
      </c>
      <c r="G4580" s="80" t="s">
        <v>4079</v>
      </c>
      <c r="H4580" t="s">
        <v>14439</v>
      </c>
      <c r="I4580" s="50">
        <v>8.7200000000000006</v>
      </c>
    </row>
    <row r="4581" spans="1:9" x14ac:dyDescent="0.2">
      <c r="A4581">
        <v>450614</v>
      </c>
      <c r="B4581" s="79">
        <v>7896261404410</v>
      </c>
      <c r="C4581" s="80" t="s">
        <v>19</v>
      </c>
      <c r="D4581" s="80" t="s">
        <v>20</v>
      </c>
      <c r="E4581" s="80" t="s">
        <v>4041</v>
      </c>
      <c r="F4581" s="80" t="s">
        <v>4042</v>
      </c>
      <c r="G4581" s="80" t="s">
        <v>4079</v>
      </c>
      <c r="H4581" t="s">
        <v>4081</v>
      </c>
      <c r="I4581" s="50">
        <v>3.74</v>
      </c>
    </row>
    <row r="4582" spans="1:9" x14ac:dyDescent="0.2">
      <c r="A4582">
        <v>503889</v>
      </c>
      <c r="B4582" s="79">
        <v>7891000336373</v>
      </c>
      <c r="C4582" s="80" t="s">
        <v>19</v>
      </c>
      <c r="D4582" s="80" t="s">
        <v>20</v>
      </c>
      <c r="E4582" s="80" t="s">
        <v>4041</v>
      </c>
      <c r="F4582" s="80" t="s">
        <v>4042</v>
      </c>
      <c r="G4582" s="80" t="s">
        <v>3969</v>
      </c>
      <c r="H4582" t="s">
        <v>4331</v>
      </c>
      <c r="I4582" s="50">
        <v>8.61</v>
      </c>
    </row>
    <row r="4583" spans="1:9" x14ac:dyDescent="0.2">
      <c r="A4583">
        <v>440802</v>
      </c>
      <c r="B4583" s="79">
        <v>7891000325131</v>
      </c>
      <c r="C4583" s="80" t="s">
        <v>19</v>
      </c>
      <c r="D4583" s="80" t="s">
        <v>20</v>
      </c>
      <c r="E4583" s="80" t="s">
        <v>4041</v>
      </c>
      <c r="F4583" s="80" t="s">
        <v>4042</v>
      </c>
      <c r="G4583" s="80" t="s">
        <v>3969</v>
      </c>
      <c r="H4583" t="s">
        <v>4338</v>
      </c>
      <c r="I4583" s="50">
        <v>17.21</v>
      </c>
    </row>
    <row r="4584" spans="1:9" x14ac:dyDescent="0.2">
      <c r="A4584">
        <v>501401</v>
      </c>
      <c r="B4584" s="79">
        <v>7891000376072</v>
      </c>
      <c r="C4584" s="80" t="s">
        <v>19</v>
      </c>
      <c r="D4584" s="80" t="s">
        <v>20</v>
      </c>
      <c r="E4584" s="80" t="s">
        <v>4041</v>
      </c>
      <c r="F4584" s="80" t="s">
        <v>4042</v>
      </c>
      <c r="G4584" s="80" t="s">
        <v>3969</v>
      </c>
      <c r="H4584" t="s">
        <v>4339</v>
      </c>
      <c r="I4584" s="50">
        <v>20.76</v>
      </c>
    </row>
    <row r="4585" spans="1:9" x14ac:dyDescent="0.2">
      <c r="A4585">
        <v>119197</v>
      </c>
      <c r="B4585" s="79">
        <v>7891000258491</v>
      </c>
      <c r="C4585" s="80" t="s">
        <v>19</v>
      </c>
      <c r="D4585" s="80" t="s">
        <v>20</v>
      </c>
      <c r="E4585" s="80" t="s">
        <v>4041</v>
      </c>
      <c r="F4585" s="80" t="s">
        <v>4042</v>
      </c>
      <c r="G4585" s="80" t="s">
        <v>3969</v>
      </c>
      <c r="H4585" t="s">
        <v>4340</v>
      </c>
      <c r="I4585" s="50">
        <v>10.130000000000001</v>
      </c>
    </row>
    <row r="4586" spans="1:9" x14ac:dyDescent="0.2">
      <c r="A4586">
        <v>516820</v>
      </c>
      <c r="B4586" s="79">
        <v>7891000377642</v>
      </c>
      <c r="C4586" s="80" t="s">
        <v>19</v>
      </c>
      <c r="D4586" s="80" t="s">
        <v>20</v>
      </c>
      <c r="E4586" s="80" t="s">
        <v>4041</v>
      </c>
      <c r="F4586" s="80" t="s">
        <v>4042</v>
      </c>
      <c r="G4586" s="80" t="s">
        <v>3969</v>
      </c>
      <c r="H4586" t="s">
        <v>4332</v>
      </c>
      <c r="I4586" s="50">
        <v>8.32</v>
      </c>
    </row>
    <row r="4587" spans="1:9" x14ac:dyDescent="0.2">
      <c r="A4587">
        <v>516827</v>
      </c>
      <c r="B4587" s="79">
        <v>7891000377598</v>
      </c>
      <c r="C4587" s="80" t="s">
        <v>19</v>
      </c>
      <c r="D4587" s="80" t="s">
        <v>20</v>
      </c>
      <c r="E4587" s="80" t="s">
        <v>4041</v>
      </c>
      <c r="F4587" s="80" t="s">
        <v>4042</v>
      </c>
      <c r="G4587" s="80" t="s">
        <v>3969</v>
      </c>
      <c r="H4587" t="s">
        <v>4333</v>
      </c>
      <c r="I4587" s="50">
        <v>8.32</v>
      </c>
    </row>
    <row r="4588" spans="1:9" x14ac:dyDescent="0.2">
      <c r="A4588">
        <v>516828</v>
      </c>
      <c r="B4588" s="79">
        <v>7891000377543</v>
      </c>
      <c r="C4588" s="80" t="s">
        <v>19</v>
      </c>
      <c r="D4588" s="80" t="s">
        <v>20</v>
      </c>
      <c r="E4588" s="80" t="s">
        <v>4041</v>
      </c>
      <c r="F4588" s="80" t="s">
        <v>4042</v>
      </c>
      <c r="G4588" s="80" t="s">
        <v>3969</v>
      </c>
      <c r="H4588" t="s">
        <v>4334</v>
      </c>
      <c r="I4588" s="50">
        <v>8.32</v>
      </c>
    </row>
    <row r="4589" spans="1:9" x14ac:dyDescent="0.2">
      <c r="A4589">
        <v>490012</v>
      </c>
      <c r="B4589" s="79">
        <v>7891000368626</v>
      </c>
      <c r="C4589" s="80" t="s">
        <v>19</v>
      </c>
      <c r="D4589" s="80" t="s">
        <v>20</v>
      </c>
      <c r="E4589" s="80" t="s">
        <v>4041</v>
      </c>
      <c r="F4589" s="80" t="s">
        <v>4042</v>
      </c>
      <c r="G4589" s="80" t="s">
        <v>3969</v>
      </c>
      <c r="H4589" t="s">
        <v>4327</v>
      </c>
      <c r="I4589" s="50">
        <v>8.61</v>
      </c>
    </row>
    <row r="4590" spans="1:9" x14ac:dyDescent="0.2">
      <c r="A4590">
        <v>490031</v>
      </c>
      <c r="B4590" s="79">
        <v>7891000368893</v>
      </c>
      <c r="C4590" s="80" t="s">
        <v>19</v>
      </c>
      <c r="D4590" s="80" t="s">
        <v>20</v>
      </c>
      <c r="E4590" s="80" t="s">
        <v>4041</v>
      </c>
      <c r="F4590" s="80" t="s">
        <v>4042</v>
      </c>
      <c r="G4590" s="80" t="s">
        <v>3969</v>
      </c>
      <c r="H4590" t="s">
        <v>4328</v>
      </c>
      <c r="I4590" s="50">
        <v>8.58</v>
      </c>
    </row>
    <row r="4591" spans="1:9" x14ac:dyDescent="0.2">
      <c r="A4591">
        <v>490038</v>
      </c>
      <c r="B4591" s="79">
        <v>7891000369098</v>
      </c>
      <c r="C4591" s="80" t="s">
        <v>19</v>
      </c>
      <c r="D4591" s="80" t="s">
        <v>20</v>
      </c>
      <c r="E4591" s="80" t="s">
        <v>4041</v>
      </c>
      <c r="F4591" s="80" t="s">
        <v>4042</v>
      </c>
      <c r="G4591" s="80" t="s">
        <v>3969</v>
      </c>
      <c r="H4591" t="s">
        <v>4329</v>
      </c>
      <c r="I4591" s="50">
        <v>8.6199999999999992</v>
      </c>
    </row>
    <row r="4592" spans="1:9" x14ac:dyDescent="0.2">
      <c r="A4592">
        <v>490074</v>
      </c>
      <c r="B4592" s="79">
        <v>7891000369371</v>
      </c>
      <c r="C4592" s="80" t="s">
        <v>19</v>
      </c>
      <c r="D4592" s="80" t="s">
        <v>20</v>
      </c>
      <c r="E4592" s="80" t="s">
        <v>4041</v>
      </c>
      <c r="F4592" s="80" t="s">
        <v>4042</v>
      </c>
      <c r="G4592" s="80" t="s">
        <v>3969</v>
      </c>
      <c r="H4592" t="s">
        <v>4330</v>
      </c>
      <c r="I4592" s="50">
        <v>8.6199999999999992</v>
      </c>
    </row>
    <row r="4593" spans="1:9" x14ac:dyDescent="0.2">
      <c r="A4593">
        <v>489889</v>
      </c>
      <c r="B4593" s="79">
        <v>7891000359006</v>
      </c>
      <c r="C4593" s="80" t="s">
        <v>19</v>
      </c>
      <c r="D4593" s="80" t="s">
        <v>20</v>
      </c>
      <c r="E4593" s="80" t="s">
        <v>4041</v>
      </c>
      <c r="F4593" s="80" t="s">
        <v>4042</v>
      </c>
      <c r="G4593" s="80" t="s">
        <v>3969</v>
      </c>
      <c r="H4593" t="s">
        <v>4325</v>
      </c>
      <c r="I4593" s="50">
        <v>11.98</v>
      </c>
    </row>
    <row r="4594" spans="1:9" x14ac:dyDescent="0.2">
      <c r="A4594">
        <v>489949</v>
      </c>
      <c r="B4594" s="79">
        <v>7891000368572</v>
      </c>
      <c r="C4594" s="80" t="s">
        <v>19</v>
      </c>
      <c r="D4594" s="80" t="s">
        <v>20</v>
      </c>
      <c r="E4594" s="80" t="s">
        <v>4041</v>
      </c>
      <c r="F4594" s="80" t="s">
        <v>4042</v>
      </c>
      <c r="G4594" s="80" t="s">
        <v>3969</v>
      </c>
      <c r="H4594" t="s">
        <v>4326</v>
      </c>
      <c r="I4594" s="50">
        <v>8.6199999999999992</v>
      </c>
    </row>
    <row r="4595" spans="1:9" x14ac:dyDescent="0.2">
      <c r="A4595">
        <v>489957</v>
      </c>
      <c r="B4595" s="79">
        <v>7891000370087</v>
      </c>
      <c r="C4595" s="80" t="s">
        <v>19</v>
      </c>
      <c r="D4595" s="80" t="s">
        <v>20</v>
      </c>
      <c r="E4595" s="80" t="s">
        <v>4041</v>
      </c>
      <c r="F4595" s="80" t="s">
        <v>4042</v>
      </c>
      <c r="G4595" s="80" t="s">
        <v>3969</v>
      </c>
      <c r="H4595" t="s">
        <v>14440</v>
      </c>
      <c r="I4595" s="50">
        <v>7.39</v>
      </c>
    </row>
    <row r="4596" spans="1:9" x14ac:dyDescent="0.2">
      <c r="A4596">
        <v>32096</v>
      </c>
      <c r="B4596" s="79">
        <v>7896019607636</v>
      </c>
      <c r="C4596" s="80" t="s">
        <v>19</v>
      </c>
      <c r="D4596" s="80" t="s">
        <v>20</v>
      </c>
      <c r="E4596" s="80" t="s">
        <v>4041</v>
      </c>
      <c r="F4596" s="80" t="s">
        <v>4042</v>
      </c>
      <c r="G4596" s="80" t="s">
        <v>3893</v>
      </c>
      <c r="H4596" t="s">
        <v>4265</v>
      </c>
      <c r="I4596" s="50">
        <v>13.93</v>
      </c>
    </row>
    <row r="4597" spans="1:9" x14ac:dyDescent="0.2">
      <c r="A4597">
        <v>348981</v>
      </c>
      <c r="B4597" s="79">
        <v>7622210833389</v>
      </c>
      <c r="C4597" s="80" t="s">
        <v>19</v>
      </c>
      <c r="D4597" s="80" t="s">
        <v>20</v>
      </c>
      <c r="E4597" s="80" t="s">
        <v>4041</v>
      </c>
      <c r="F4597" s="80" t="s">
        <v>4042</v>
      </c>
      <c r="G4597" s="80" t="s">
        <v>3893</v>
      </c>
      <c r="H4597" t="s">
        <v>4266</v>
      </c>
      <c r="I4597" s="50">
        <v>6.17</v>
      </c>
    </row>
    <row r="4598" spans="1:9" x14ac:dyDescent="0.2">
      <c r="A4598">
        <v>519807</v>
      </c>
      <c r="B4598" s="79">
        <v>7622210572080</v>
      </c>
      <c r="C4598" s="80" t="s">
        <v>19</v>
      </c>
      <c r="D4598" s="80" t="s">
        <v>20</v>
      </c>
      <c r="E4598" s="80" t="s">
        <v>4041</v>
      </c>
      <c r="F4598" s="80" t="s">
        <v>4042</v>
      </c>
      <c r="G4598" s="80" t="s">
        <v>3893</v>
      </c>
      <c r="H4598" t="s">
        <v>4269</v>
      </c>
      <c r="I4598" s="50">
        <v>11.52</v>
      </c>
    </row>
    <row r="4599" spans="1:9" x14ac:dyDescent="0.2">
      <c r="A4599">
        <v>519812</v>
      </c>
      <c r="B4599" s="79">
        <v>7622210572066</v>
      </c>
      <c r="C4599" s="80" t="s">
        <v>19</v>
      </c>
      <c r="D4599" s="80" t="s">
        <v>20</v>
      </c>
      <c r="E4599" s="80" t="s">
        <v>4041</v>
      </c>
      <c r="F4599" s="80" t="s">
        <v>4042</v>
      </c>
      <c r="G4599" s="80" t="s">
        <v>3893</v>
      </c>
      <c r="H4599" t="s">
        <v>4270</v>
      </c>
      <c r="I4599" s="50">
        <v>11.52</v>
      </c>
    </row>
    <row r="4600" spans="1:9" x14ac:dyDescent="0.2">
      <c r="A4600">
        <v>515971</v>
      </c>
      <c r="B4600" s="79">
        <v>7622210576156</v>
      </c>
      <c r="C4600" s="80" t="s">
        <v>19</v>
      </c>
      <c r="D4600" s="80" t="s">
        <v>20</v>
      </c>
      <c r="E4600" s="80" t="s">
        <v>4041</v>
      </c>
      <c r="F4600" s="80" t="s">
        <v>4042</v>
      </c>
      <c r="G4600" s="80" t="s">
        <v>3893</v>
      </c>
      <c r="H4600" t="s">
        <v>4267</v>
      </c>
      <c r="I4600" s="50">
        <v>17.190000000000001</v>
      </c>
    </row>
    <row r="4601" spans="1:9" x14ac:dyDescent="0.2">
      <c r="A4601">
        <v>515972</v>
      </c>
      <c r="B4601" s="79">
        <v>7622210576071</v>
      </c>
      <c r="C4601" s="80" t="s">
        <v>19</v>
      </c>
      <c r="D4601" s="80" t="s">
        <v>20</v>
      </c>
      <c r="E4601" s="80" t="s">
        <v>4041</v>
      </c>
      <c r="F4601" s="80" t="s">
        <v>4042</v>
      </c>
      <c r="G4601" s="80" t="s">
        <v>3893</v>
      </c>
      <c r="H4601" t="s">
        <v>4268</v>
      </c>
      <c r="I4601" s="50">
        <v>17.190000000000001</v>
      </c>
    </row>
    <row r="4602" spans="1:9" x14ac:dyDescent="0.2">
      <c r="A4602">
        <v>513529</v>
      </c>
      <c r="B4602" s="79">
        <v>7622210561961</v>
      </c>
      <c r="C4602" s="80" t="s">
        <v>19</v>
      </c>
      <c r="D4602" s="80" t="s">
        <v>20</v>
      </c>
      <c r="E4602" s="80" t="s">
        <v>4041</v>
      </c>
      <c r="F4602" s="80" t="s">
        <v>4042</v>
      </c>
      <c r="G4602" s="80" t="s">
        <v>3893</v>
      </c>
      <c r="H4602" t="s">
        <v>4256</v>
      </c>
      <c r="I4602" s="50">
        <v>0.73</v>
      </c>
    </row>
    <row r="4603" spans="1:9" x14ac:dyDescent="0.2">
      <c r="A4603">
        <v>513530</v>
      </c>
      <c r="B4603" s="79">
        <v>7622210561909</v>
      </c>
      <c r="C4603" s="80" t="s">
        <v>19</v>
      </c>
      <c r="D4603" s="80" t="s">
        <v>20</v>
      </c>
      <c r="E4603" s="80" t="s">
        <v>4041</v>
      </c>
      <c r="F4603" s="80" t="s">
        <v>4042</v>
      </c>
      <c r="G4603" s="80" t="s">
        <v>3893</v>
      </c>
      <c r="H4603" t="s">
        <v>4255</v>
      </c>
      <c r="I4603" s="50">
        <v>3.61</v>
      </c>
    </row>
    <row r="4604" spans="1:9" x14ac:dyDescent="0.2">
      <c r="A4604">
        <v>513531</v>
      </c>
      <c r="B4604" s="79">
        <v>7622210561862</v>
      </c>
      <c r="C4604" s="80" t="s">
        <v>19</v>
      </c>
      <c r="D4604" s="80" t="s">
        <v>20</v>
      </c>
      <c r="E4604" s="80" t="s">
        <v>4041</v>
      </c>
      <c r="F4604" s="80" t="s">
        <v>4042</v>
      </c>
      <c r="G4604" s="80" t="s">
        <v>3893</v>
      </c>
      <c r="H4604" t="s">
        <v>4257</v>
      </c>
      <c r="I4604" s="50">
        <v>3.61</v>
      </c>
    </row>
    <row r="4605" spans="1:9" x14ac:dyDescent="0.2">
      <c r="A4605">
        <v>513532</v>
      </c>
      <c r="B4605" s="79">
        <v>7622210527837</v>
      </c>
      <c r="C4605" s="80" t="s">
        <v>19</v>
      </c>
      <c r="D4605" s="80" t="s">
        <v>20</v>
      </c>
      <c r="E4605" s="80" t="s">
        <v>4041</v>
      </c>
      <c r="F4605" s="80" t="s">
        <v>4042</v>
      </c>
      <c r="G4605" s="80" t="s">
        <v>3893</v>
      </c>
      <c r="H4605" t="s">
        <v>4258</v>
      </c>
      <c r="I4605" s="50">
        <v>3.61</v>
      </c>
    </row>
    <row r="4606" spans="1:9" x14ac:dyDescent="0.2">
      <c r="A4606">
        <v>513534</v>
      </c>
      <c r="B4606" s="79">
        <v>7622210561886</v>
      </c>
      <c r="C4606" s="80" t="s">
        <v>19</v>
      </c>
      <c r="D4606" s="80" t="s">
        <v>20</v>
      </c>
      <c r="E4606" s="80" t="s">
        <v>4041</v>
      </c>
      <c r="F4606" s="80" t="s">
        <v>4042</v>
      </c>
      <c r="G4606" s="80" t="s">
        <v>3893</v>
      </c>
      <c r="H4606" t="s">
        <v>4259</v>
      </c>
      <c r="I4606" s="50">
        <v>3.61</v>
      </c>
    </row>
    <row r="4607" spans="1:9" x14ac:dyDescent="0.2">
      <c r="A4607">
        <v>513539</v>
      </c>
      <c r="B4607" s="79">
        <v>7622210561947</v>
      </c>
      <c r="C4607" s="80" t="s">
        <v>19</v>
      </c>
      <c r="D4607" s="80" t="s">
        <v>20</v>
      </c>
      <c r="E4607" s="80" t="s">
        <v>4041</v>
      </c>
      <c r="F4607" s="80" t="s">
        <v>4042</v>
      </c>
      <c r="G4607" s="80" t="s">
        <v>3893</v>
      </c>
      <c r="H4607" t="s">
        <v>4260</v>
      </c>
      <c r="I4607" s="50">
        <v>0.73</v>
      </c>
    </row>
    <row r="4608" spans="1:9" x14ac:dyDescent="0.2">
      <c r="A4608">
        <v>513540</v>
      </c>
      <c r="B4608" s="79">
        <v>7622210561848</v>
      </c>
      <c r="C4608" s="80" t="s">
        <v>19</v>
      </c>
      <c r="D4608" s="80" t="s">
        <v>20</v>
      </c>
      <c r="E4608" s="80" t="s">
        <v>4041</v>
      </c>
      <c r="F4608" s="80" t="s">
        <v>4042</v>
      </c>
      <c r="G4608" s="80" t="s">
        <v>3893</v>
      </c>
      <c r="H4608" t="s">
        <v>4261</v>
      </c>
      <c r="I4608" s="50">
        <v>3.61</v>
      </c>
    </row>
    <row r="4609" spans="1:9" x14ac:dyDescent="0.2">
      <c r="A4609">
        <v>513567</v>
      </c>
      <c r="B4609" s="79">
        <v>7622210561985</v>
      </c>
      <c r="C4609" s="80" t="s">
        <v>19</v>
      </c>
      <c r="D4609" s="80" t="s">
        <v>20</v>
      </c>
      <c r="E4609" s="80" t="s">
        <v>4041</v>
      </c>
      <c r="F4609" s="80" t="s">
        <v>4042</v>
      </c>
      <c r="G4609" s="80" t="s">
        <v>3893</v>
      </c>
      <c r="H4609" t="s">
        <v>4262</v>
      </c>
      <c r="I4609" s="50">
        <v>3.61</v>
      </c>
    </row>
    <row r="4610" spans="1:9" x14ac:dyDescent="0.2">
      <c r="A4610">
        <v>473570</v>
      </c>
      <c r="B4610" s="79">
        <v>7622210568601</v>
      </c>
      <c r="C4610" s="80" t="s">
        <v>19</v>
      </c>
      <c r="D4610" s="80" t="s">
        <v>20</v>
      </c>
      <c r="E4610" s="80" t="s">
        <v>4041</v>
      </c>
      <c r="F4610" s="80" t="s">
        <v>4042</v>
      </c>
      <c r="G4610" s="80" t="s">
        <v>3893</v>
      </c>
      <c r="H4610" t="s">
        <v>4264</v>
      </c>
      <c r="I4610" s="50">
        <v>14.71</v>
      </c>
    </row>
    <row r="4611" spans="1:9" x14ac:dyDescent="0.2">
      <c r="A4611">
        <v>365008</v>
      </c>
      <c r="B4611" s="79">
        <v>7622210596413</v>
      </c>
      <c r="C4611" s="80" t="s">
        <v>19</v>
      </c>
      <c r="D4611" s="80" t="s">
        <v>20</v>
      </c>
      <c r="E4611" s="80" t="s">
        <v>4041</v>
      </c>
      <c r="F4611" s="80" t="s">
        <v>4042</v>
      </c>
      <c r="G4611" s="80" t="s">
        <v>3893</v>
      </c>
      <c r="H4611" t="s">
        <v>4263</v>
      </c>
      <c r="I4611" s="50">
        <v>15.93</v>
      </c>
    </row>
    <row r="4612" spans="1:9" x14ac:dyDescent="0.2">
      <c r="A4612">
        <v>13030</v>
      </c>
      <c r="B4612" s="79">
        <v>7895800112632</v>
      </c>
      <c r="C4612" s="80" t="s">
        <v>19</v>
      </c>
      <c r="D4612" s="80" t="s">
        <v>20</v>
      </c>
      <c r="E4612" s="80" t="s">
        <v>4041</v>
      </c>
      <c r="F4612" s="80" t="s">
        <v>4042</v>
      </c>
      <c r="G4612" s="80" t="s">
        <v>3893</v>
      </c>
      <c r="H4612" t="s">
        <v>14441</v>
      </c>
      <c r="I4612" s="50">
        <v>7.3</v>
      </c>
    </row>
    <row r="4613" spans="1:9" x14ac:dyDescent="0.2">
      <c r="A4613">
        <v>8971</v>
      </c>
      <c r="B4613" s="79">
        <v>7895800112786</v>
      </c>
      <c r="C4613" s="80" t="s">
        <v>19</v>
      </c>
      <c r="D4613" s="80" t="s">
        <v>20</v>
      </c>
      <c r="E4613" s="80" t="s">
        <v>4041</v>
      </c>
      <c r="F4613" s="80" t="s">
        <v>4042</v>
      </c>
      <c r="G4613" s="80" t="s">
        <v>3893</v>
      </c>
      <c r="H4613" t="s">
        <v>4271</v>
      </c>
      <c r="I4613" s="50">
        <v>7.3</v>
      </c>
    </row>
    <row r="4614" spans="1:9" x14ac:dyDescent="0.2">
      <c r="A4614">
        <v>127440</v>
      </c>
      <c r="B4614" s="79">
        <v>7891118011094</v>
      </c>
      <c r="C4614" s="80" t="s">
        <v>19</v>
      </c>
      <c r="D4614" s="80" t="s">
        <v>20</v>
      </c>
      <c r="E4614" s="80" t="s">
        <v>4041</v>
      </c>
      <c r="F4614" s="80" t="s">
        <v>4042</v>
      </c>
      <c r="G4614" s="80" t="s">
        <v>4100</v>
      </c>
      <c r="H4614" t="s">
        <v>14442</v>
      </c>
      <c r="I4614" s="50">
        <v>7.13</v>
      </c>
    </row>
    <row r="4615" spans="1:9" x14ac:dyDescent="0.2">
      <c r="A4615">
        <v>387178</v>
      </c>
      <c r="B4615" s="79">
        <v>7891118015313</v>
      </c>
      <c r="C4615" s="80" t="s">
        <v>19</v>
      </c>
      <c r="D4615" s="80" t="s">
        <v>20</v>
      </c>
      <c r="E4615" s="80" t="s">
        <v>4041</v>
      </c>
      <c r="F4615" s="80" t="s">
        <v>4042</v>
      </c>
      <c r="G4615" s="80" t="s">
        <v>4100</v>
      </c>
      <c r="H4615" t="s">
        <v>14443</v>
      </c>
      <c r="I4615" s="50">
        <v>4.03</v>
      </c>
    </row>
    <row r="4616" spans="1:9" x14ac:dyDescent="0.2">
      <c r="A4616">
        <v>431797</v>
      </c>
      <c r="B4616" s="79">
        <v>7891118025442</v>
      </c>
      <c r="C4616" s="80" t="s">
        <v>19</v>
      </c>
      <c r="D4616" s="80" t="s">
        <v>20</v>
      </c>
      <c r="E4616" s="80" t="s">
        <v>4041</v>
      </c>
      <c r="F4616" s="80" t="s">
        <v>4042</v>
      </c>
      <c r="G4616" s="80" t="s">
        <v>4100</v>
      </c>
      <c r="H4616" t="s">
        <v>14444</v>
      </c>
      <c r="I4616" s="50">
        <v>16.54</v>
      </c>
    </row>
    <row r="4617" spans="1:9" x14ac:dyDescent="0.2">
      <c r="A4617">
        <v>431805</v>
      </c>
      <c r="B4617" s="79">
        <v>7891118025473</v>
      </c>
      <c r="C4617" s="80" t="s">
        <v>19</v>
      </c>
      <c r="D4617" s="80" t="s">
        <v>20</v>
      </c>
      <c r="E4617" s="80" t="s">
        <v>4041</v>
      </c>
      <c r="F4617" s="80" t="s">
        <v>4042</v>
      </c>
      <c r="G4617" s="80" t="s">
        <v>4100</v>
      </c>
      <c r="H4617" t="s">
        <v>14445</v>
      </c>
      <c r="I4617" s="50">
        <v>16.54</v>
      </c>
    </row>
    <row r="4618" spans="1:9" x14ac:dyDescent="0.2">
      <c r="A4618">
        <v>431815</v>
      </c>
      <c r="B4618" s="79">
        <v>7891118025497</v>
      </c>
      <c r="C4618" s="80" t="s">
        <v>19</v>
      </c>
      <c r="D4618" s="80" t="s">
        <v>20</v>
      </c>
      <c r="E4618" s="80" t="s">
        <v>4041</v>
      </c>
      <c r="F4618" s="80" t="s">
        <v>4042</v>
      </c>
      <c r="G4618" s="80" t="s">
        <v>4100</v>
      </c>
      <c r="H4618" t="s">
        <v>4102</v>
      </c>
      <c r="I4618" s="50">
        <v>16.54</v>
      </c>
    </row>
    <row r="4619" spans="1:9" x14ac:dyDescent="0.2">
      <c r="A4619">
        <v>431820</v>
      </c>
      <c r="B4619" s="79">
        <v>7891118025503</v>
      </c>
      <c r="C4619" s="80" t="s">
        <v>19</v>
      </c>
      <c r="D4619" s="80" t="s">
        <v>20</v>
      </c>
      <c r="E4619" s="80" t="s">
        <v>4041</v>
      </c>
      <c r="F4619" s="80" t="s">
        <v>4042</v>
      </c>
      <c r="G4619" s="80" t="s">
        <v>4100</v>
      </c>
      <c r="H4619" t="s">
        <v>14446</v>
      </c>
      <c r="I4619" s="50">
        <v>16.54</v>
      </c>
    </row>
    <row r="4620" spans="1:9" x14ac:dyDescent="0.2">
      <c r="A4620">
        <v>481083</v>
      </c>
      <c r="B4620" s="79">
        <v>7891118025923</v>
      </c>
      <c r="C4620" s="80" t="s">
        <v>19</v>
      </c>
      <c r="D4620" s="80" t="s">
        <v>20</v>
      </c>
      <c r="E4620" s="80" t="s">
        <v>4041</v>
      </c>
      <c r="F4620" s="80" t="s">
        <v>4042</v>
      </c>
      <c r="G4620" s="80" t="s">
        <v>4100</v>
      </c>
      <c r="H4620" t="s">
        <v>4103</v>
      </c>
      <c r="I4620" s="50">
        <v>7.53</v>
      </c>
    </row>
    <row r="4621" spans="1:9" x14ac:dyDescent="0.2">
      <c r="A4621">
        <v>481096</v>
      </c>
      <c r="B4621" s="79">
        <v>7891118025930</v>
      </c>
      <c r="C4621" s="80" t="s">
        <v>19</v>
      </c>
      <c r="D4621" s="80" t="s">
        <v>20</v>
      </c>
      <c r="E4621" s="80" t="s">
        <v>4041</v>
      </c>
      <c r="F4621" s="80" t="s">
        <v>4042</v>
      </c>
      <c r="G4621" s="80" t="s">
        <v>4100</v>
      </c>
      <c r="H4621" t="s">
        <v>4104</v>
      </c>
      <c r="I4621" s="50">
        <v>7.53</v>
      </c>
    </row>
    <row r="4622" spans="1:9" x14ac:dyDescent="0.2">
      <c r="A4622">
        <v>481127</v>
      </c>
      <c r="B4622" s="79">
        <v>7891118025978</v>
      </c>
      <c r="C4622" s="80" t="s">
        <v>19</v>
      </c>
      <c r="D4622" s="80" t="s">
        <v>20</v>
      </c>
      <c r="E4622" s="80" t="s">
        <v>4041</v>
      </c>
      <c r="F4622" s="80" t="s">
        <v>4042</v>
      </c>
      <c r="G4622" s="80" t="s">
        <v>4100</v>
      </c>
      <c r="H4622" t="s">
        <v>14447</v>
      </c>
      <c r="I4622" s="50">
        <v>6.94</v>
      </c>
    </row>
    <row r="4623" spans="1:9" x14ac:dyDescent="0.2">
      <c r="A4623">
        <v>550011</v>
      </c>
      <c r="B4623" s="79">
        <v>7891118025954</v>
      </c>
      <c r="C4623" s="80" t="s">
        <v>19</v>
      </c>
      <c r="D4623" s="80" t="s">
        <v>20</v>
      </c>
      <c r="E4623" s="80" t="s">
        <v>4041</v>
      </c>
      <c r="F4623" s="80" t="s">
        <v>4042</v>
      </c>
      <c r="G4623" s="80" t="s">
        <v>4100</v>
      </c>
      <c r="H4623" t="s">
        <v>4105</v>
      </c>
      <c r="I4623" s="50">
        <v>3.38</v>
      </c>
    </row>
    <row r="4624" spans="1:9" x14ac:dyDescent="0.2">
      <c r="A4624">
        <v>550013</v>
      </c>
      <c r="B4624" s="79">
        <v>7891118025824</v>
      </c>
      <c r="C4624" s="80" t="s">
        <v>19</v>
      </c>
      <c r="D4624" s="80" t="s">
        <v>20</v>
      </c>
      <c r="E4624" s="80" t="s">
        <v>4041</v>
      </c>
      <c r="F4624" s="80" t="s">
        <v>4042</v>
      </c>
      <c r="G4624" s="80" t="s">
        <v>4100</v>
      </c>
      <c r="H4624" t="s">
        <v>4106</v>
      </c>
      <c r="I4624" s="50">
        <v>3.65</v>
      </c>
    </row>
    <row r="4625" spans="1:9" x14ac:dyDescent="0.2">
      <c r="A4625">
        <v>165038</v>
      </c>
      <c r="B4625" s="79">
        <v>7896066762616</v>
      </c>
      <c r="C4625" s="80" t="s">
        <v>19</v>
      </c>
      <c r="D4625" s="80" t="s">
        <v>20</v>
      </c>
      <c r="E4625" s="80" t="s">
        <v>4041</v>
      </c>
      <c r="F4625" s="80" t="s">
        <v>4042</v>
      </c>
      <c r="G4625" s="80" t="s">
        <v>8411</v>
      </c>
      <c r="H4625" t="s">
        <v>14448</v>
      </c>
      <c r="I4625" s="50">
        <v>6.31</v>
      </c>
    </row>
    <row r="4626" spans="1:9" x14ac:dyDescent="0.2">
      <c r="A4626">
        <v>537091</v>
      </c>
      <c r="B4626" s="79">
        <v>7891151042796</v>
      </c>
      <c r="C4626" s="80" t="s">
        <v>19</v>
      </c>
      <c r="D4626" s="80" t="s">
        <v>20</v>
      </c>
      <c r="E4626" s="80" t="s">
        <v>4041</v>
      </c>
      <c r="F4626" s="80" t="s">
        <v>4042</v>
      </c>
      <c r="G4626" s="80" t="s">
        <v>4153</v>
      </c>
      <c r="H4626" t="s">
        <v>4178</v>
      </c>
      <c r="I4626" s="50">
        <v>7.96</v>
      </c>
    </row>
    <row r="4627" spans="1:9" x14ac:dyDescent="0.2">
      <c r="A4627">
        <v>537092</v>
      </c>
      <c r="B4627" s="79">
        <v>7891151042789</v>
      </c>
      <c r="C4627" s="80" t="s">
        <v>19</v>
      </c>
      <c r="D4627" s="80" t="s">
        <v>20</v>
      </c>
      <c r="E4627" s="80" t="s">
        <v>4041</v>
      </c>
      <c r="F4627" s="80" t="s">
        <v>4042</v>
      </c>
      <c r="G4627" s="80" t="s">
        <v>4153</v>
      </c>
      <c r="H4627" t="s">
        <v>4179</v>
      </c>
      <c r="I4627" s="50">
        <v>7.83</v>
      </c>
    </row>
    <row r="4628" spans="1:9" x14ac:dyDescent="0.2">
      <c r="A4628">
        <v>537075</v>
      </c>
      <c r="B4628" s="79">
        <v>7891151042697</v>
      </c>
      <c r="C4628" s="80" t="s">
        <v>19</v>
      </c>
      <c r="D4628" s="80" t="s">
        <v>20</v>
      </c>
      <c r="E4628" s="80" t="s">
        <v>4041</v>
      </c>
      <c r="F4628" s="80" t="s">
        <v>4042</v>
      </c>
      <c r="G4628" s="80" t="s">
        <v>4153</v>
      </c>
      <c r="H4628" t="s">
        <v>14449</v>
      </c>
      <c r="I4628" s="50">
        <v>7.96</v>
      </c>
    </row>
    <row r="4629" spans="1:9" x14ac:dyDescent="0.2">
      <c r="A4629">
        <v>537077</v>
      </c>
      <c r="B4629" s="79">
        <v>7891151042727</v>
      </c>
      <c r="C4629" s="80" t="s">
        <v>19</v>
      </c>
      <c r="D4629" s="80" t="s">
        <v>20</v>
      </c>
      <c r="E4629" s="80" t="s">
        <v>4041</v>
      </c>
      <c r="F4629" s="80" t="s">
        <v>4042</v>
      </c>
      <c r="G4629" s="80" t="s">
        <v>4153</v>
      </c>
      <c r="H4629" t="s">
        <v>14450</v>
      </c>
      <c r="I4629" s="50">
        <v>7.96</v>
      </c>
    </row>
    <row r="4630" spans="1:9" x14ac:dyDescent="0.2">
      <c r="A4630">
        <v>537079</v>
      </c>
      <c r="B4630" s="79">
        <v>7891151042734</v>
      </c>
      <c r="C4630" s="80" t="s">
        <v>19</v>
      </c>
      <c r="D4630" s="80" t="s">
        <v>20</v>
      </c>
      <c r="E4630" s="80" t="s">
        <v>4041</v>
      </c>
      <c r="F4630" s="80" t="s">
        <v>4042</v>
      </c>
      <c r="G4630" s="80" t="s">
        <v>4153</v>
      </c>
      <c r="H4630" t="s">
        <v>4172</v>
      </c>
      <c r="I4630" s="50">
        <v>7.96</v>
      </c>
    </row>
    <row r="4631" spans="1:9" x14ac:dyDescent="0.2">
      <c r="A4631">
        <v>536454</v>
      </c>
      <c r="B4631" s="79">
        <v>7891151031165</v>
      </c>
      <c r="C4631" s="80" t="s">
        <v>19</v>
      </c>
      <c r="D4631" s="80" t="s">
        <v>20</v>
      </c>
      <c r="E4631" s="80" t="s">
        <v>4041</v>
      </c>
      <c r="F4631" s="80" t="s">
        <v>4042</v>
      </c>
      <c r="G4631" s="80" t="s">
        <v>4153</v>
      </c>
      <c r="H4631" t="s">
        <v>4170</v>
      </c>
      <c r="I4631" s="50">
        <v>0.01</v>
      </c>
    </row>
    <row r="4632" spans="1:9" x14ac:dyDescent="0.2">
      <c r="A4632">
        <v>536456</v>
      </c>
      <c r="B4632" s="79">
        <v>7891151031141</v>
      </c>
      <c r="C4632" s="80" t="s">
        <v>19</v>
      </c>
      <c r="D4632" s="80" t="s">
        <v>20</v>
      </c>
      <c r="E4632" s="80" t="s">
        <v>4041</v>
      </c>
      <c r="F4632" s="80" t="s">
        <v>4042</v>
      </c>
      <c r="G4632" s="80" t="s">
        <v>4153</v>
      </c>
      <c r="H4632" t="s">
        <v>4171</v>
      </c>
      <c r="I4632" s="50">
        <v>0.01</v>
      </c>
    </row>
    <row r="4633" spans="1:9" x14ac:dyDescent="0.2">
      <c r="A4633">
        <v>537082</v>
      </c>
      <c r="B4633" s="79">
        <v>7891151043090</v>
      </c>
      <c r="C4633" s="80" t="s">
        <v>19</v>
      </c>
      <c r="D4633" s="80" t="s">
        <v>20</v>
      </c>
      <c r="E4633" s="80" t="s">
        <v>4041</v>
      </c>
      <c r="F4633" s="80" t="s">
        <v>4042</v>
      </c>
      <c r="G4633" s="80" t="s">
        <v>4153</v>
      </c>
      <c r="H4633" t="s">
        <v>4173</v>
      </c>
      <c r="I4633" s="50">
        <v>7.12</v>
      </c>
    </row>
    <row r="4634" spans="1:9" x14ac:dyDescent="0.2">
      <c r="A4634">
        <v>537084</v>
      </c>
      <c r="B4634" s="79">
        <v>7891151043038</v>
      </c>
      <c r="C4634" s="80" t="s">
        <v>19</v>
      </c>
      <c r="D4634" s="80" t="s">
        <v>20</v>
      </c>
      <c r="E4634" s="80" t="s">
        <v>4041</v>
      </c>
      <c r="F4634" s="80" t="s">
        <v>4042</v>
      </c>
      <c r="G4634" s="80" t="s">
        <v>4153</v>
      </c>
      <c r="H4634" t="s">
        <v>4174</v>
      </c>
      <c r="I4634" s="50">
        <v>7.12</v>
      </c>
    </row>
    <row r="4635" spans="1:9" x14ac:dyDescent="0.2">
      <c r="A4635">
        <v>537086</v>
      </c>
      <c r="B4635" s="79">
        <v>7891151043052</v>
      </c>
      <c r="C4635" s="80" t="s">
        <v>19</v>
      </c>
      <c r="D4635" s="80" t="s">
        <v>20</v>
      </c>
      <c r="E4635" s="80" t="s">
        <v>4041</v>
      </c>
      <c r="F4635" s="80" t="s">
        <v>4042</v>
      </c>
      <c r="G4635" s="80" t="s">
        <v>4153</v>
      </c>
      <c r="H4635" t="s">
        <v>4175</v>
      </c>
      <c r="I4635" s="50">
        <v>7.12</v>
      </c>
    </row>
    <row r="4636" spans="1:9" x14ac:dyDescent="0.2">
      <c r="A4636">
        <v>537088</v>
      </c>
      <c r="B4636" s="79">
        <v>7891151043045</v>
      </c>
      <c r="C4636" s="80" t="s">
        <v>19</v>
      </c>
      <c r="D4636" s="80" t="s">
        <v>20</v>
      </c>
      <c r="E4636" s="80" t="s">
        <v>4041</v>
      </c>
      <c r="F4636" s="80" t="s">
        <v>4042</v>
      </c>
      <c r="G4636" s="80" t="s">
        <v>4153</v>
      </c>
      <c r="H4636" t="s">
        <v>4176</v>
      </c>
      <c r="I4636" s="50">
        <v>7.12</v>
      </c>
    </row>
    <row r="4637" spans="1:9" x14ac:dyDescent="0.2">
      <c r="A4637">
        <v>537089</v>
      </c>
      <c r="B4637" s="79">
        <v>7891151043014</v>
      </c>
      <c r="C4637" s="80" t="s">
        <v>19</v>
      </c>
      <c r="D4637" s="80" t="s">
        <v>20</v>
      </c>
      <c r="E4637" s="80" t="s">
        <v>4041</v>
      </c>
      <c r="F4637" s="80" t="s">
        <v>4042</v>
      </c>
      <c r="G4637" s="80" t="s">
        <v>4153</v>
      </c>
      <c r="H4637" t="s">
        <v>4177</v>
      </c>
      <c r="I4637" s="50">
        <v>7.12</v>
      </c>
    </row>
    <row r="4638" spans="1:9" x14ac:dyDescent="0.2">
      <c r="A4638">
        <v>534033</v>
      </c>
      <c r="B4638" s="79">
        <v>7891151031189</v>
      </c>
      <c r="C4638" s="80" t="s">
        <v>19</v>
      </c>
      <c r="D4638" s="80" t="s">
        <v>20</v>
      </c>
      <c r="E4638" s="80" t="s">
        <v>4041</v>
      </c>
      <c r="F4638" s="80" t="s">
        <v>4042</v>
      </c>
      <c r="G4638" s="80" t="s">
        <v>4153</v>
      </c>
      <c r="H4638" t="s">
        <v>4169</v>
      </c>
      <c r="I4638" s="50">
        <v>0.01</v>
      </c>
    </row>
    <row r="4639" spans="1:9" x14ac:dyDescent="0.2">
      <c r="A4639">
        <v>424580</v>
      </c>
      <c r="B4639" s="79">
        <v>7891151039635</v>
      </c>
      <c r="C4639" s="80" t="s">
        <v>19</v>
      </c>
      <c r="D4639" s="80" t="s">
        <v>20</v>
      </c>
      <c r="E4639" s="80" t="s">
        <v>4041</v>
      </c>
      <c r="F4639" s="80" t="s">
        <v>4042</v>
      </c>
      <c r="G4639" s="80" t="s">
        <v>4153</v>
      </c>
      <c r="H4639" t="s">
        <v>4158</v>
      </c>
      <c r="I4639" s="50">
        <v>0.77</v>
      </c>
    </row>
    <row r="4640" spans="1:9" x14ac:dyDescent="0.2">
      <c r="A4640">
        <v>424582</v>
      </c>
      <c r="B4640" s="79">
        <v>7891151039734</v>
      </c>
      <c r="C4640" s="80" t="s">
        <v>19</v>
      </c>
      <c r="D4640" s="80" t="s">
        <v>20</v>
      </c>
      <c r="E4640" s="80" t="s">
        <v>4041</v>
      </c>
      <c r="F4640" s="80" t="s">
        <v>4042</v>
      </c>
      <c r="G4640" s="80" t="s">
        <v>4153</v>
      </c>
      <c r="H4640" t="s">
        <v>4159</v>
      </c>
      <c r="I4640" s="50">
        <v>0.77</v>
      </c>
    </row>
    <row r="4641" spans="1:9" x14ac:dyDescent="0.2">
      <c r="A4641">
        <v>424584</v>
      </c>
      <c r="B4641" s="79">
        <v>7891151039758</v>
      </c>
      <c r="C4641" s="80" t="s">
        <v>19</v>
      </c>
      <c r="D4641" s="80" t="s">
        <v>20</v>
      </c>
      <c r="E4641" s="80" t="s">
        <v>4041</v>
      </c>
      <c r="F4641" s="80" t="s">
        <v>4042</v>
      </c>
      <c r="G4641" s="80" t="s">
        <v>4153</v>
      </c>
      <c r="H4641" t="s">
        <v>4160</v>
      </c>
      <c r="I4641" s="50">
        <v>0.77</v>
      </c>
    </row>
    <row r="4642" spans="1:9" x14ac:dyDescent="0.2">
      <c r="A4642">
        <v>424585</v>
      </c>
      <c r="B4642" s="79">
        <v>7891151039772</v>
      </c>
      <c r="C4642" s="80" t="s">
        <v>19</v>
      </c>
      <c r="D4642" s="80" t="s">
        <v>20</v>
      </c>
      <c r="E4642" s="80" t="s">
        <v>4041</v>
      </c>
      <c r="F4642" s="80" t="s">
        <v>4042</v>
      </c>
      <c r="G4642" s="80" t="s">
        <v>4153</v>
      </c>
      <c r="H4642" t="s">
        <v>4161</v>
      </c>
      <c r="I4642" s="50">
        <v>0.77</v>
      </c>
    </row>
    <row r="4643" spans="1:9" x14ac:dyDescent="0.2">
      <c r="A4643">
        <v>424586</v>
      </c>
      <c r="B4643" s="79">
        <v>7891151039796</v>
      </c>
      <c r="C4643" s="80" t="s">
        <v>19</v>
      </c>
      <c r="D4643" s="80" t="s">
        <v>20</v>
      </c>
      <c r="E4643" s="80" t="s">
        <v>4041</v>
      </c>
      <c r="F4643" s="80" t="s">
        <v>4042</v>
      </c>
      <c r="G4643" s="80" t="s">
        <v>4153</v>
      </c>
      <c r="H4643" t="s">
        <v>4162</v>
      </c>
      <c r="I4643" s="50">
        <v>0.77</v>
      </c>
    </row>
    <row r="4644" spans="1:9" x14ac:dyDescent="0.2">
      <c r="A4644">
        <v>424588</v>
      </c>
      <c r="B4644" s="79">
        <v>7891151039819</v>
      </c>
      <c r="C4644" s="80" t="s">
        <v>19</v>
      </c>
      <c r="D4644" s="80" t="s">
        <v>20</v>
      </c>
      <c r="E4644" s="80" t="s">
        <v>4041</v>
      </c>
      <c r="F4644" s="80" t="s">
        <v>4042</v>
      </c>
      <c r="G4644" s="80" t="s">
        <v>4153</v>
      </c>
      <c r="H4644" t="s">
        <v>4163</v>
      </c>
      <c r="I4644" s="50">
        <v>0.77</v>
      </c>
    </row>
    <row r="4645" spans="1:9" x14ac:dyDescent="0.2">
      <c r="A4645">
        <v>235883</v>
      </c>
      <c r="B4645" s="79">
        <v>7891151031608</v>
      </c>
      <c r="C4645" s="80" t="s">
        <v>19</v>
      </c>
      <c r="D4645" s="80" t="s">
        <v>20</v>
      </c>
      <c r="E4645" s="80" t="s">
        <v>4041</v>
      </c>
      <c r="F4645" s="80" t="s">
        <v>4042</v>
      </c>
      <c r="G4645" s="80" t="s">
        <v>4153</v>
      </c>
      <c r="H4645" t="s">
        <v>4155</v>
      </c>
      <c r="I4645" s="50">
        <v>8.5399999999999991</v>
      </c>
    </row>
    <row r="4646" spans="1:9" x14ac:dyDescent="0.2">
      <c r="A4646">
        <v>235888</v>
      </c>
      <c r="B4646" s="79">
        <v>7891151031592</v>
      </c>
      <c r="C4646" s="80" t="s">
        <v>19</v>
      </c>
      <c r="D4646" s="80" t="s">
        <v>20</v>
      </c>
      <c r="E4646" s="80" t="s">
        <v>4041</v>
      </c>
      <c r="F4646" s="80" t="s">
        <v>4042</v>
      </c>
      <c r="G4646" s="80" t="s">
        <v>4153</v>
      </c>
      <c r="H4646" t="s">
        <v>4154</v>
      </c>
      <c r="I4646" s="50">
        <v>8.5399999999999991</v>
      </c>
    </row>
    <row r="4647" spans="1:9" x14ac:dyDescent="0.2">
      <c r="A4647">
        <v>543851</v>
      </c>
      <c r="B4647" s="79">
        <v>7891151043526</v>
      </c>
      <c r="C4647" s="80" t="s">
        <v>19</v>
      </c>
      <c r="D4647" s="80" t="s">
        <v>20</v>
      </c>
      <c r="E4647" s="80" t="s">
        <v>4041</v>
      </c>
      <c r="F4647" s="80" t="s">
        <v>4042</v>
      </c>
      <c r="G4647" s="80" t="s">
        <v>4153</v>
      </c>
      <c r="H4647" t="s">
        <v>4180</v>
      </c>
      <c r="I4647" s="50">
        <v>9.9499999999999993</v>
      </c>
    </row>
    <row r="4648" spans="1:9" x14ac:dyDescent="0.2">
      <c r="A4648">
        <v>543853</v>
      </c>
      <c r="B4648" s="79">
        <v>7891151043540</v>
      </c>
      <c r="C4648" s="80" t="s">
        <v>19</v>
      </c>
      <c r="D4648" s="80" t="s">
        <v>20</v>
      </c>
      <c r="E4648" s="80" t="s">
        <v>4041</v>
      </c>
      <c r="F4648" s="80" t="s">
        <v>4042</v>
      </c>
      <c r="G4648" s="80" t="s">
        <v>4153</v>
      </c>
      <c r="H4648" t="s">
        <v>14451</v>
      </c>
      <c r="I4648" s="50">
        <v>9.75</v>
      </c>
    </row>
    <row r="4649" spans="1:9" x14ac:dyDescent="0.2">
      <c r="A4649">
        <v>543859</v>
      </c>
      <c r="B4649" s="79">
        <v>7891151043502</v>
      </c>
      <c r="C4649" s="80" t="s">
        <v>19</v>
      </c>
      <c r="D4649" s="80" t="s">
        <v>20</v>
      </c>
      <c r="E4649" s="80" t="s">
        <v>4041</v>
      </c>
      <c r="F4649" s="80" t="s">
        <v>4042</v>
      </c>
      <c r="G4649" s="80" t="s">
        <v>4153</v>
      </c>
      <c r="H4649" t="s">
        <v>4181</v>
      </c>
      <c r="I4649" s="50">
        <v>9.9499999999999993</v>
      </c>
    </row>
    <row r="4650" spans="1:9" x14ac:dyDescent="0.2">
      <c r="A4650">
        <v>364085</v>
      </c>
      <c r="B4650" s="79">
        <v>7891151036207</v>
      </c>
      <c r="C4650" s="80" t="s">
        <v>19</v>
      </c>
      <c r="D4650" s="80" t="s">
        <v>20</v>
      </c>
      <c r="E4650" s="80" t="s">
        <v>4041</v>
      </c>
      <c r="F4650" s="80" t="s">
        <v>4042</v>
      </c>
      <c r="G4650" s="80" t="s">
        <v>4153</v>
      </c>
      <c r="H4650" t="s">
        <v>4156</v>
      </c>
      <c r="I4650" s="50">
        <v>5.49</v>
      </c>
    </row>
    <row r="4651" spans="1:9" x14ac:dyDescent="0.2">
      <c r="A4651">
        <v>364087</v>
      </c>
      <c r="B4651" s="79">
        <v>7891151038942</v>
      </c>
      <c r="C4651" s="80" t="s">
        <v>19</v>
      </c>
      <c r="D4651" s="80" t="s">
        <v>20</v>
      </c>
      <c r="E4651" s="80" t="s">
        <v>4041</v>
      </c>
      <c r="F4651" s="80" t="s">
        <v>4042</v>
      </c>
      <c r="G4651" s="80" t="s">
        <v>4153</v>
      </c>
      <c r="H4651" t="s">
        <v>4157</v>
      </c>
      <c r="I4651" s="50">
        <v>12.85</v>
      </c>
    </row>
    <row r="4652" spans="1:9" x14ac:dyDescent="0.2">
      <c r="A4652">
        <v>364088</v>
      </c>
      <c r="B4652" s="79">
        <v>7891151038959</v>
      </c>
      <c r="C4652" s="80" t="s">
        <v>19</v>
      </c>
      <c r="D4652" s="80" t="s">
        <v>20</v>
      </c>
      <c r="E4652" s="80" t="s">
        <v>4041</v>
      </c>
      <c r="F4652" s="80" t="s">
        <v>4042</v>
      </c>
      <c r="G4652" s="80" t="s">
        <v>4153</v>
      </c>
      <c r="H4652" t="s">
        <v>14452</v>
      </c>
      <c r="I4652" s="50">
        <v>12.85</v>
      </c>
    </row>
    <row r="4653" spans="1:9" x14ac:dyDescent="0.2">
      <c r="A4653">
        <v>364095</v>
      </c>
      <c r="B4653" s="79">
        <v>7891151038973</v>
      </c>
      <c r="C4653" s="80" t="s">
        <v>19</v>
      </c>
      <c r="D4653" s="80" t="s">
        <v>20</v>
      </c>
      <c r="E4653" s="80" t="s">
        <v>4041</v>
      </c>
      <c r="F4653" s="80" t="s">
        <v>4042</v>
      </c>
      <c r="G4653" s="80" t="s">
        <v>4153</v>
      </c>
      <c r="H4653" t="s">
        <v>14453</v>
      </c>
      <c r="I4653" s="50">
        <v>12.85</v>
      </c>
    </row>
    <row r="4654" spans="1:9" x14ac:dyDescent="0.2">
      <c r="A4654">
        <v>482054</v>
      </c>
      <c r="B4654" s="79">
        <v>7891151038560</v>
      </c>
      <c r="C4654" s="80" t="s">
        <v>19</v>
      </c>
      <c r="D4654" s="80" t="s">
        <v>20</v>
      </c>
      <c r="E4654" s="80" t="s">
        <v>4041</v>
      </c>
      <c r="F4654" s="80" t="s">
        <v>4042</v>
      </c>
      <c r="G4654" s="80" t="s">
        <v>4153</v>
      </c>
      <c r="H4654" t="s">
        <v>14454</v>
      </c>
      <c r="I4654" s="50">
        <v>5.44</v>
      </c>
    </row>
    <row r="4655" spans="1:9" x14ac:dyDescent="0.2">
      <c r="A4655">
        <v>482056</v>
      </c>
      <c r="B4655" s="79">
        <v>7891151035682</v>
      </c>
      <c r="C4655" s="80" t="s">
        <v>19</v>
      </c>
      <c r="D4655" s="80" t="s">
        <v>20</v>
      </c>
      <c r="E4655" s="80" t="s">
        <v>4041</v>
      </c>
      <c r="F4655" s="80" t="s">
        <v>4042</v>
      </c>
      <c r="G4655" s="80" t="s">
        <v>4153</v>
      </c>
      <c r="H4655" t="s">
        <v>4164</v>
      </c>
      <c r="I4655" s="50">
        <v>12.02</v>
      </c>
    </row>
    <row r="4656" spans="1:9" x14ac:dyDescent="0.2">
      <c r="A4656">
        <v>482061</v>
      </c>
      <c r="B4656" s="79">
        <v>7891151035699</v>
      </c>
      <c r="C4656" s="80" t="s">
        <v>19</v>
      </c>
      <c r="D4656" s="80" t="s">
        <v>20</v>
      </c>
      <c r="E4656" s="80" t="s">
        <v>4041</v>
      </c>
      <c r="F4656" s="80" t="s">
        <v>4042</v>
      </c>
      <c r="G4656" s="80" t="s">
        <v>4153</v>
      </c>
      <c r="H4656" t="s">
        <v>14455</v>
      </c>
      <c r="I4656" s="50">
        <v>12.02</v>
      </c>
    </row>
    <row r="4657" spans="1:9" x14ac:dyDescent="0.2">
      <c r="A4657">
        <v>482062</v>
      </c>
      <c r="B4657" s="79">
        <v>7891151035705</v>
      </c>
      <c r="C4657" s="80" t="s">
        <v>19</v>
      </c>
      <c r="D4657" s="80" t="s">
        <v>20</v>
      </c>
      <c r="E4657" s="80" t="s">
        <v>4041</v>
      </c>
      <c r="F4657" s="80" t="s">
        <v>4042</v>
      </c>
      <c r="G4657" s="80" t="s">
        <v>4153</v>
      </c>
      <c r="H4657" t="s">
        <v>4165</v>
      </c>
      <c r="I4657" s="50">
        <v>12.02</v>
      </c>
    </row>
    <row r="4658" spans="1:9" x14ac:dyDescent="0.2">
      <c r="A4658">
        <v>482065</v>
      </c>
      <c r="B4658" s="79">
        <v>7891151039376</v>
      </c>
      <c r="C4658" s="80" t="s">
        <v>19</v>
      </c>
      <c r="D4658" s="80" t="s">
        <v>20</v>
      </c>
      <c r="E4658" s="80" t="s">
        <v>4041</v>
      </c>
      <c r="F4658" s="80" t="s">
        <v>4042</v>
      </c>
      <c r="G4658" s="80" t="s">
        <v>4153</v>
      </c>
      <c r="H4658" t="s">
        <v>4166</v>
      </c>
      <c r="I4658" s="50">
        <v>12.02</v>
      </c>
    </row>
    <row r="4659" spans="1:9" x14ac:dyDescent="0.2">
      <c r="A4659">
        <v>482071</v>
      </c>
      <c r="B4659" s="79">
        <v>7891151035774</v>
      </c>
      <c r="C4659" s="80" t="s">
        <v>19</v>
      </c>
      <c r="D4659" s="80" t="s">
        <v>20</v>
      </c>
      <c r="E4659" s="80" t="s">
        <v>4041</v>
      </c>
      <c r="F4659" s="80" t="s">
        <v>4042</v>
      </c>
      <c r="G4659" s="80" t="s">
        <v>4153</v>
      </c>
      <c r="H4659" t="s">
        <v>14456</v>
      </c>
      <c r="I4659" s="50">
        <v>12.02</v>
      </c>
    </row>
    <row r="4660" spans="1:9" x14ac:dyDescent="0.2">
      <c r="A4660">
        <v>490339</v>
      </c>
      <c r="B4660" s="79">
        <v>7891151041096</v>
      </c>
      <c r="C4660" s="80" t="s">
        <v>19</v>
      </c>
      <c r="D4660" s="80" t="s">
        <v>20</v>
      </c>
      <c r="E4660" s="80" t="s">
        <v>4041</v>
      </c>
      <c r="F4660" s="80" t="s">
        <v>4042</v>
      </c>
      <c r="G4660" s="80" t="s">
        <v>4153</v>
      </c>
      <c r="H4660" t="s">
        <v>14457</v>
      </c>
      <c r="I4660" s="50">
        <v>3.99</v>
      </c>
    </row>
    <row r="4661" spans="1:9" x14ac:dyDescent="0.2">
      <c r="A4661">
        <v>490340</v>
      </c>
      <c r="B4661" s="79">
        <v>7891151037389</v>
      </c>
      <c r="C4661" s="80" t="s">
        <v>19</v>
      </c>
      <c r="D4661" s="80" t="s">
        <v>20</v>
      </c>
      <c r="E4661" s="80" t="s">
        <v>4041</v>
      </c>
      <c r="F4661" s="80" t="s">
        <v>4042</v>
      </c>
      <c r="G4661" s="80" t="s">
        <v>4153</v>
      </c>
      <c r="H4661" t="s">
        <v>14458</v>
      </c>
      <c r="I4661" s="50">
        <v>3.95</v>
      </c>
    </row>
    <row r="4662" spans="1:9" x14ac:dyDescent="0.2">
      <c r="A4662">
        <v>490341</v>
      </c>
      <c r="B4662" s="79">
        <v>7891151034944</v>
      </c>
      <c r="C4662" s="80" t="s">
        <v>19</v>
      </c>
      <c r="D4662" s="80" t="s">
        <v>20</v>
      </c>
      <c r="E4662" s="80" t="s">
        <v>4041</v>
      </c>
      <c r="F4662" s="80" t="s">
        <v>4042</v>
      </c>
      <c r="G4662" s="80" t="s">
        <v>4153</v>
      </c>
      <c r="H4662" t="s">
        <v>14459</v>
      </c>
      <c r="I4662" s="50">
        <v>3.99</v>
      </c>
    </row>
    <row r="4663" spans="1:9" x14ac:dyDescent="0.2">
      <c r="A4663">
        <v>490344</v>
      </c>
      <c r="B4663" s="79">
        <v>7891151038621</v>
      </c>
      <c r="C4663" s="80" t="s">
        <v>19</v>
      </c>
      <c r="D4663" s="80" t="s">
        <v>20</v>
      </c>
      <c r="E4663" s="80" t="s">
        <v>4041</v>
      </c>
      <c r="F4663" s="80" t="s">
        <v>4042</v>
      </c>
      <c r="G4663" s="80" t="s">
        <v>4153</v>
      </c>
      <c r="H4663" t="s">
        <v>4167</v>
      </c>
      <c r="I4663" s="50">
        <v>9.34</v>
      </c>
    </row>
    <row r="4664" spans="1:9" x14ac:dyDescent="0.2">
      <c r="A4664">
        <v>490345</v>
      </c>
      <c r="B4664" s="79">
        <v>7891151036924</v>
      </c>
      <c r="C4664" s="80" t="s">
        <v>19</v>
      </c>
      <c r="D4664" s="80" t="s">
        <v>20</v>
      </c>
      <c r="E4664" s="80" t="s">
        <v>4041</v>
      </c>
      <c r="F4664" s="80" t="s">
        <v>4042</v>
      </c>
      <c r="G4664" s="80" t="s">
        <v>4153</v>
      </c>
      <c r="H4664" t="s">
        <v>4168</v>
      </c>
      <c r="I4664" s="50">
        <v>9.27</v>
      </c>
    </row>
    <row r="4665" spans="1:9" x14ac:dyDescent="0.2">
      <c r="A4665">
        <v>555773</v>
      </c>
      <c r="B4665" s="79">
        <v>7896451926692</v>
      </c>
      <c r="C4665" s="80" t="s">
        <v>19</v>
      </c>
      <c r="D4665" s="80" t="s">
        <v>20</v>
      </c>
      <c r="E4665" s="80" t="s">
        <v>4041</v>
      </c>
      <c r="F4665" s="80" t="s">
        <v>4042</v>
      </c>
      <c r="G4665" s="80" t="s">
        <v>4110</v>
      </c>
      <c r="H4665" t="s">
        <v>4142</v>
      </c>
      <c r="I4665" s="50">
        <v>0.76</v>
      </c>
    </row>
    <row r="4666" spans="1:9" x14ac:dyDescent="0.2">
      <c r="A4666">
        <v>553730</v>
      </c>
      <c r="B4666" s="79">
        <v>7896451909381</v>
      </c>
      <c r="C4666" s="80" t="s">
        <v>19</v>
      </c>
      <c r="D4666" s="80" t="s">
        <v>20</v>
      </c>
      <c r="E4666" s="80" t="s">
        <v>4041</v>
      </c>
      <c r="F4666" s="80" t="s">
        <v>4042</v>
      </c>
      <c r="G4666" s="80" t="s">
        <v>4110</v>
      </c>
      <c r="H4666" t="s">
        <v>4117</v>
      </c>
      <c r="I4666" s="50">
        <v>5.77</v>
      </c>
    </row>
    <row r="4667" spans="1:9" x14ac:dyDescent="0.2">
      <c r="A4667">
        <v>531670</v>
      </c>
      <c r="B4667" s="79">
        <v>7896451912909</v>
      </c>
      <c r="C4667" s="80" t="s">
        <v>19</v>
      </c>
      <c r="D4667" s="80" t="s">
        <v>20</v>
      </c>
      <c r="E4667" s="80" t="s">
        <v>4041</v>
      </c>
      <c r="F4667" s="80" t="s">
        <v>4042</v>
      </c>
      <c r="G4667" s="80" t="s">
        <v>4110</v>
      </c>
      <c r="H4667" t="s">
        <v>4137</v>
      </c>
      <c r="I4667" s="50">
        <v>0.84</v>
      </c>
    </row>
    <row r="4668" spans="1:9" x14ac:dyDescent="0.2">
      <c r="A4668">
        <v>531674</v>
      </c>
      <c r="B4668" s="79">
        <v>7896451912916</v>
      </c>
      <c r="C4668" s="80" t="s">
        <v>19</v>
      </c>
      <c r="D4668" s="80" t="s">
        <v>20</v>
      </c>
      <c r="E4668" s="80" t="s">
        <v>4041</v>
      </c>
      <c r="F4668" s="80" t="s">
        <v>4042</v>
      </c>
      <c r="G4668" s="80" t="s">
        <v>4110</v>
      </c>
      <c r="H4668" t="s">
        <v>4138</v>
      </c>
      <c r="I4668" s="50">
        <v>0.84</v>
      </c>
    </row>
    <row r="4669" spans="1:9" x14ac:dyDescent="0.2">
      <c r="A4669">
        <v>531678</v>
      </c>
      <c r="B4669" s="79">
        <v>7896451912886</v>
      </c>
      <c r="C4669" s="80" t="s">
        <v>19</v>
      </c>
      <c r="D4669" s="80" t="s">
        <v>20</v>
      </c>
      <c r="E4669" s="80" t="s">
        <v>4041</v>
      </c>
      <c r="F4669" s="80" t="s">
        <v>4042</v>
      </c>
      <c r="G4669" s="80" t="s">
        <v>4110</v>
      </c>
      <c r="H4669" t="s">
        <v>4139</v>
      </c>
      <c r="I4669" s="50">
        <v>0.84</v>
      </c>
    </row>
    <row r="4670" spans="1:9" x14ac:dyDescent="0.2">
      <c r="A4670">
        <v>531684</v>
      </c>
      <c r="B4670" s="79">
        <v>7896451917751</v>
      </c>
      <c r="C4670" s="80" t="s">
        <v>19</v>
      </c>
      <c r="D4670" s="80" t="s">
        <v>20</v>
      </c>
      <c r="E4670" s="80" t="s">
        <v>4041</v>
      </c>
      <c r="F4670" s="80" t="s">
        <v>4042</v>
      </c>
      <c r="G4670" s="80" t="s">
        <v>4110</v>
      </c>
      <c r="H4670" t="s">
        <v>14460</v>
      </c>
      <c r="I4670" s="50">
        <v>2.68</v>
      </c>
    </row>
    <row r="4671" spans="1:9" x14ac:dyDescent="0.2">
      <c r="A4671">
        <v>531694</v>
      </c>
      <c r="B4671" s="79">
        <v>7896451903259</v>
      </c>
      <c r="C4671" s="80" t="s">
        <v>19</v>
      </c>
      <c r="D4671" s="80" t="s">
        <v>20</v>
      </c>
      <c r="E4671" s="80" t="s">
        <v>4041</v>
      </c>
      <c r="F4671" s="80" t="s">
        <v>4042</v>
      </c>
      <c r="G4671" s="80" t="s">
        <v>4110</v>
      </c>
      <c r="H4671" t="s">
        <v>4141</v>
      </c>
      <c r="I4671" s="50">
        <v>0.65</v>
      </c>
    </row>
    <row r="4672" spans="1:9" x14ac:dyDescent="0.2">
      <c r="A4672">
        <v>521869</v>
      </c>
      <c r="B4672" s="79">
        <v>7896451922557</v>
      </c>
      <c r="C4672" s="80" t="s">
        <v>19</v>
      </c>
      <c r="D4672" s="80" t="s">
        <v>20</v>
      </c>
      <c r="E4672" s="80" t="s">
        <v>4041</v>
      </c>
      <c r="F4672" s="80" t="s">
        <v>4042</v>
      </c>
      <c r="G4672" s="80" t="s">
        <v>4110</v>
      </c>
      <c r="H4672" t="s">
        <v>14461</v>
      </c>
      <c r="I4672" s="50">
        <v>8.81</v>
      </c>
    </row>
    <row r="4673" spans="1:9" x14ac:dyDescent="0.2">
      <c r="A4673">
        <v>521872</v>
      </c>
      <c r="B4673" s="79">
        <v>7896451922670</v>
      </c>
      <c r="C4673" s="80" t="s">
        <v>19</v>
      </c>
      <c r="D4673" s="80" t="s">
        <v>20</v>
      </c>
      <c r="E4673" s="80" t="s">
        <v>4041</v>
      </c>
      <c r="F4673" s="80" t="s">
        <v>4042</v>
      </c>
      <c r="G4673" s="80" t="s">
        <v>4110</v>
      </c>
      <c r="H4673" t="s">
        <v>4130</v>
      </c>
      <c r="I4673" s="50">
        <v>9.39</v>
      </c>
    </row>
    <row r="4674" spans="1:9" x14ac:dyDescent="0.2">
      <c r="A4674">
        <v>521875</v>
      </c>
      <c r="B4674" s="79">
        <v>7896451922656</v>
      </c>
      <c r="C4674" s="80" t="s">
        <v>19</v>
      </c>
      <c r="D4674" s="80" t="s">
        <v>20</v>
      </c>
      <c r="E4674" s="80" t="s">
        <v>4041</v>
      </c>
      <c r="F4674" s="80" t="s">
        <v>4042</v>
      </c>
      <c r="G4674" s="80" t="s">
        <v>4110</v>
      </c>
      <c r="H4674" t="s">
        <v>4131</v>
      </c>
      <c r="I4674" s="50">
        <v>5.77</v>
      </c>
    </row>
    <row r="4675" spans="1:9" x14ac:dyDescent="0.2">
      <c r="A4675">
        <v>521878</v>
      </c>
      <c r="B4675" s="79">
        <v>7896451922908</v>
      </c>
      <c r="C4675" s="80" t="s">
        <v>19</v>
      </c>
      <c r="D4675" s="80" t="s">
        <v>20</v>
      </c>
      <c r="E4675" s="80" t="s">
        <v>4041</v>
      </c>
      <c r="F4675" s="80" t="s">
        <v>4042</v>
      </c>
      <c r="G4675" s="80" t="s">
        <v>4110</v>
      </c>
      <c r="H4675" t="s">
        <v>4132</v>
      </c>
      <c r="I4675" s="50">
        <v>5.38</v>
      </c>
    </row>
    <row r="4676" spans="1:9" x14ac:dyDescent="0.2">
      <c r="A4676">
        <v>521882</v>
      </c>
      <c r="B4676" s="79">
        <v>7896451922892</v>
      </c>
      <c r="C4676" s="80" t="s">
        <v>19</v>
      </c>
      <c r="D4676" s="80" t="s">
        <v>20</v>
      </c>
      <c r="E4676" s="80" t="s">
        <v>4041</v>
      </c>
      <c r="F4676" s="80" t="s">
        <v>4042</v>
      </c>
      <c r="G4676" s="80" t="s">
        <v>4110</v>
      </c>
      <c r="H4676" t="s">
        <v>4133</v>
      </c>
      <c r="I4676" s="50">
        <v>5.77</v>
      </c>
    </row>
    <row r="4677" spans="1:9" x14ac:dyDescent="0.2">
      <c r="A4677">
        <v>521884</v>
      </c>
      <c r="B4677" s="79">
        <v>7896451922915</v>
      </c>
      <c r="C4677" s="80" t="s">
        <v>19</v>
      </c>
      <c r="D4677" s="80" t="s">
        <v>20</v>
      </c>
      <c r="E4677" s="80" t="s">
        <v>4041</v>
      </c>
      <c r="F4677" s="80" t="s">
        <v>4042</v>
      </c>
      <c r="G4677" s="80" t="s">
        <v>4110</v>
      </c>
      <c r="H4677" t="s">
        <v>4134</v>
      </c>
      <c r="I4677" s="50">
        <v>5.77</v>
      </c>
    </row>
    <row r="4678" spans="1:9" x14ac:dyDescent="0.2">
      <c r="A4678">
        <v>521886</v>
      </c>
      <c r="B4678" s="79">
        <v>7896451922922</v>
      </c>
      <c r="C4678" s="80" t="s">
        <v>19</v>
      </c>
      <c r="D4678" s="80" t="s">
        <v>20</v>
      </c>
      <c r="E4678" s="80" t="s">
        <v>4041</v>
      </c>
      <c r="F4678" s="80" t="s">
        <v>4042</v>
      </c>
      <c r="G4678" s="80" t="s">
        <v>4110</v>
      </c>
      <c r="H4678" t="s">
        <v>14462</v>
      </c>
      <c r="I4678" s="50">
        <v>5.35</v>
      </c>
    </row>
    <row r="4679" spans="1:9" x14ac:dyDescent="0.2">
      <c r="A4679">
        <v>521889</v>
      </c>
      <c r="B4679" s="79">
        <v>7896451921307</v>
      </c>
      <c r="C4679" s="80" t="s">
        <v>19</v>
      </c>
      <c r="D4679" s="80" t="s">
        <v>20</v>
      </c>
      <c r="E4679" s="80" t="s">
        <v>4041</v>
      </c>
      <c r="F4679" s="80" t="s">
        <v>4042</v>
      </c>
      <c r="G4679" s="80" t="s">
        <v>4110</v>
      </c>
      <c r="H4679" t="s">
        <v>4135</v>
      </c>
      <c r="I4679" s="50">
        <v>3.61</v>
      </c>
    </row>
    <row r="4680" spans="1:9" x14ac:dyDescent="0.2">
      <c r="A4680">
        <v>328829</v>
      </c>
      <c r="B4680" s="79">
        <v>7896451911698</v>
      </c>
      <c r="C4680" s="80" t="s">
        <v>19</v>
      </c>
      <c r="D4680" s="80" t="s">
        <v>20</v>
      </c>
      <c r="E4680" s="80" t="s">
        <v>4041</v>
      </c>
      <c r="F4680" s="80" t="s">
        <v>4042</v>
      </c>
      <c r="G4680" s="80" t="s">
        <v>4110</v>
      </c>
      <c r="H4680" t="s">
        <v>4119</v>
      </c>
      <c r="I4680" s="50">
        <v>20.29</v>
      </c>
    </row>
    <row r="4681" spans="1:9" x14ac:dyDescent="0.2">
      <c r="A4681">
        <v>328836</v>
      </c>
      <c r="B4681" s="79">
        <v>7896451912435</v>
      </c>
      <c r="C4681" s="80" t="s">
        <v>19</v>
      </c>
      <c r="D4681" s="80" t="s">
        <v>20</v>
      </c>
      <c r="E4681" s="80" t="s">
        <v>4041</v>
      </c>
      <c r="F4681" s="80" t="s">
        <v>4042</v>
      </c>
      <c r="G4681" s="80" t="s">
        <v>4110</v>
      </c>
      <c r="H4681" t="s">
        <v>4120</v>
      </c>
      <c r="I4681" s="50">
        <v>5.77</v>
      </c>
    </row>
    <row r="4682" spans="1:9" x14ac:dyDescent="0.2">
      <c r="A4682">
        <v>328839</v>
      </c>
      <c r="B4682" s="79">
        <v>7896451910936</v>
      </c>
      <c r="C4682" s="80" t="s">
        <v>19</v>
      </c>
      <c r="D4682" s="80" t="s">
        <v>20</v>
      </c>
      <c r="E4682" s="80" t="s">
        <v>4041</v>
      </c>
      <c r="F4682" s="80" t="s">
        <v>4042</v>
      </c>
      <c r="G4682" s="80" t="s">
        <v>4110</v>
      </c>
      <c r="H4682" t="s">
        <v>4118</v>
      </c>
      <c r="I4682" s="50">
        <v>9.39</v>
      </c>
    </row>
    <row r="4683" spans="1:9" x14ac:dyDescent="0.2">
      <c r="A4683">
        <v>328840</v>
      </c>
      <c r="B4683" s="79">
        <v>7896451912466</v>
      </c>
      <c r="C4683" s="80" t="s">
        <v>19</v>
      </c>
      <c r="D4683" s="80" t="s">
        <v>20</v>
      </c>
      <c r="E4683" s="80" t="s">
        <v>4041</v>
      </c>
      <c r="F4683" s="80" t="s">
        <v>4042</v>
      </c>
      <c r="G4683" s="80" t="s">
        <v>4110</v>
      </c>
      <c r="H4683" t="s">
        <v>4121</v>
      </c>
      <c r="I4683" s="50">
        <v>5.08</v>
      </c>
    </row>
    <row r="4684" spans="1:9" x14ac:dyDescent="0.2">
      <c r="A4684">
        <v>328841</v>
      </c>
      <c r="B4684" s="79">
        <v>7896451912480</v>
      </c>
      <c r="C4684" s="80" t="s">
        <v>19</v>
      </c>
      <c r="D4684" s="80" t="s">
        <v>20</v>
      </c>
      <c r="E4684" s="80" t="s">
        <v>4041</v>
      </c>
      <c r="F4684" s="80" t="s">
        <v>4042</v>
      </c>
      <c r="G4684" s="80" t="s">
        <v>4110</v>
      </c>
      <c r="H4684" t="s">
        <v>4122</v>
      </c>
      <c r="I4684" s="50">
        <v>5.78</v>
      </c>
    </row>
    <row r="4685" spans="1:9" x14ac:dyDescent="0.2">
      <c r="A4685">
        <v>328843</v>
      </c>
      <c r="B4685" s="79">
        <v>7896451900562</v>
      </c>
      <c r="C4685" s="80" t="s">
        <v>19</v>
      </c>
      <c r="D4685" s="80" t="s">
        <v>20</v>
      </c>
      <c r="E4685" s="80" t="s">
        <v>4041</v>
      </c>
      <c r="F4685" s="80" t="s">
        <v>4042</v>
      </c>
      <c r="G4685" s="80" t="s">
        <v>4110</v>
      </c>
      <c r="H4685" t="s">
        <v>14463</v>
      </c>
      <c r="I4685" s="50">
        <v>15.96</v>
      </c>
    </row>
    <row r="4686" spans="1:9" x14ac:dyDescent="0.2">
      <c r="A4686">
        <v>522023</v>
      </c>
      <c r="B4686" s="79">
        <v>7896451922113</v>
      </c>
      <c r="C4686" s="80" t="s">
        <v>19</v>
      </c>
      <c r="D4686" s="80" t="s">
        <v>20</v>
      </c>
      <c r="E4686" s="80" t="s">
        <v>4041</v>
      </c>
      <c r="F4686" s="80" t="s">
        <v>4042</v>
      </c>
      <c r="G4686" s="80" t="s">
        <v>4110</v>
      </c>
      <c r="H4686" t="s">
        <v>4136</v>
      </c>
      <c r="I4686" s="50">
        <v>0.57999999999999996</v>
      </c>
    </row>
    <row r="4687" spans="1:9" x14ac:dyDescent="0.2">
      <c r="A4687">
        <v>454805</v>
      </c>
      <c r="B4687" s="79">
        <v>7896451912497</v>
      </c>
      <c r="C4687" s="80" t="s">
        <v>19</v>
      </c>
      <c r="D4687" s="80" t="s">
        <v>20</v>
      </c>
      <c r="E4687" s="80" t="s">
        <v>4041</v>
      </c>
      <c r="F4687" s="80" t="s">
        <v>4042</v>
      </c>
      <c r="G4687" s="80" t="s">
        <v>4110</v>
      </c>
      <c r="H4687" t="s">
        <v>4129</v>
      </c>
      <c r="I4687" s="50">
        <v>0.84</v>
      </c>
    </row>
    <row r="4688" spans="1:9" x14ac:dyDescent="0.2">
      <c r="A4688">
        <v>454806</v>
      </c>
      <c r="B4688" s="79">
        <v>7896451917225</v>
      </c>
      <c r="C4688" s="80" t="s">
        <v>19</v>
      </c>
      <c r="D4688" s="80" t="s">
        <v>20</v>
      </c>
      <c r="E4688" s="80" t="s">
        <v>4041</v>
      </c>
      <c r="F4688" s="80" t="s">
        <v>4042</v>
      </c>
      <c r="G4688" s="80" t="s">
        <v>4110</v>
      </c>
      <c r="H4688" t="s">
        <v>14464</v>
      </c>
      <c r="I4688" s="50">
        <v>1.57</v>
      </c>
    </row>
    <row r="4689" spans="1:9" x14ac:dyDescent="0.2">
      <c r="A4689">
        <v>454800</v>
      </c>
      <c r="B4689" s="79">
        <v>7896451918079</v>
      </c>
      <c r="C4689" s="80" t="s">
        <v>19</v>
      </c>
      <c r="D4689" s="80" t="s">
        <v>20</v>
      </c>
      <c r="E4689" s="80" t="s">
        <v>4041</v>
      </c>
      <c r="F4689" s="80" t="s">
        <v>4042</v>
      </c>
      <c r="G4689" s="80" t="s">
        <v>4110</v>
      </c>
      <c r="H4689" t="s">
        <v>4128</v>
      </c>
      <c r="I4689" s="50">
        <v>1.61</v>
      </c>
    </row>
    <row r="4690" spans="1:9" x14ac:dyDescent="0.2">
      <c r="A4690">
        <v>454795</v>
      </c>
      <c r="B4690" s="79">
        <v>7896451912527</v>
      </c>
      <c r="C4690" s="80" t="s">
        <v>19</v>
      </c>
      <c r="D4690" s="80" t="s">
        <v>20</v>
      </c>
      <c r="E4690" s="80" t="s">
        <v>4041</v>
      </c>
      <c r="F4690" s="80" t="s">
        <v>4042</v>
      </c>
      <c r="G4690" s="80" t="s">
        <v>4110</v>
      </c>
      <c r="H4690" t="s">
        <v>4125</v>
      </c>
      <c r="I4690" s="50">
        <v>0.84</v>
      </c>
    </row>
    <row r="4691" spans="1:9" x14ac:dyDescent="0.2">
      <c r="A4691">
        <v>454796</v>
      </c>
      <c r="B4691" s="79">
        <v>7896451914569</v>
      </c>
      <c r="C4691" s="80" t="s">
        <v>19</v>
      </c>
      <c r="D4691" s="80" t="s">
        <v>20</v>
      </c>
      <c r="E4691" s="80" t="s">
        <v>4041</v>
      </c>
      <c r="F4691" s="80" t="s">
        <v>4042</v>
      </c>
      <c r="G4691" s="80" t="s">
        <v>4110</v>
      </c>
      <c r="H4691" t="s">
        <v>4126</v>
      </c>
      <c r="I4691" s="50">
        <v>0.84</v>
      </c>
    </row>
    <row r="4692" spans="1:9" x14ac:dyDescent="0.2">
      <c r="A4692">
        <v>454798</v>
      </c>
      <c r="B4692" s="79">
        <v>7896451913586</v>
      </c>
      <c r="C4692" s="80" t="s">
        <v>19</v>
      </c>
      <c r="D4692" s="80" t="s">
        <v>20</v>
      </c>
      <c r="E4692" s="80" t="s">
        <v>4041</v>
      </c>
      <c r="F4692" s="80" t="s">
        <v>4042</v>
      </c>
      <c r="G4692" s="80" t="s">
        <v>4110</v>
      </c>
      <c r="H4692" t="s">
        <v>4127</v>
      </c>
      <c r="I4692" s="50">
        <v>0.84</v>
      </c>
    </row>
    <row r="4693" spans="1:9" x14ac:dyDescent="0.2">
      <c r="A4693">
        <v>454807</v>
      </c>
      <c r="B4693" s="79">
        <v>7896451917928</v>
      </c>
      <c r="C4693" s="80" t="s">
        <v>19</v>
      </c>
      <c r="D4693" s="80" t="s">
        <v>20</v>
      </c>
      <c r="E4693" s="80" t="s">
        <v>4041</v>
      </c>
      <c r="F4693" s="80" t="s">
        <v>4042</v>
      </c>
      <c r="G4693" s="80" t="s">
        <v>4110</v>
      </c>
      <c r="H4693" t="s">
        <v>14465</v>
      </c>
      <c r="I4693" s="50">
        <v>8.81</v>
      </c>
    </row>
    <row r="4694" spans="1:9" x14ac:dyDescent="0.2">
      <c r="A4694">
        <v>454799</v>
      </c>
      <c r="B4694" s="79">
        <v>7896451913753</v>
      </c>
      <c r="C4694" s="80" t="s">
        <v>19</v>
      </c>
      <c r="D4694" s="80" t="s">
        <v>20</v>
      </c>
      <c r="E4694" s="80" t="s">
        <v>4041</v>
      </c>
      <c r="F4694" s="80" t="s">
        <v>4042</v>
      </c>
      <c r="G4694" s="80" t="s">
        <v>4110</v>
      </c>
      <c r="H4694" t="s">
        <v>14466</v>
      </c>
      <c r="I4694" s="50">
        <v>8.81</v>
      </c>
    </row>
    <row r="4695" spans="1:9" x14ac:dyDescent="0.2">
      <c r="A4695">
        <v>454804</v>
      </c>
      <c r="B4695" s="79">
        <v>7896451914644</v>
      </c>
      <c r="C4695" s="80" t="s">
        <v>19</v>
      </c>
      <c r="D4695" s="80" t="s">
        <v>20</v>
      </c>
      <c r="E4695" s="80" t="s">
        <v>4041</v>
      </c>
      <c r="F4695" s="80" t="s">
        <v>4042</v>
      </c>
      <c r="G4695" s="80" t="s">
        <v>4110</v>
      </c>
      <c r="H4695" t="s">
        <v>14467</v>
      </c>
      <c r="I4695" s="50">
        <v>5.2</v>
      </c>
    </row>
    <row r="4696" spans="1:9" x14ac:dyDescent="0.2">
      <c r="A4696">
        <v>75273</v>
      </c>
      <c r="B4696" s="79">
        <v>7896451902856</v>
      </c>
      <c r="C4696" s="80" t="s">
        <v>19</v>
      </c>
      <c r="D4696" s="80" t="s">
        <v>20</v>
      </c>
      <c r="E4696" s="80" t="s">
        <v>4041</v>
      </c>
      <c r="F4696" s="80" t="s">
        <v>4042</v>
      </c>
      <c r="G4696" s="80" t="s">
        <v>4110</v>
      </c>
      <c r="H4696" t="s">
        <v>4116</v>
      </c>
      <c r="I4696" s="50">
        <v>23.13</v>
      </c>
    </row>
    <row r="4697" spans="1:9" x14ac:dyDescent="0.2">
      <c r="A4697">
        <v>164379</v>
      </c>
      <c r="B4697" s="79">
        <v>7896451908681</v>
      </c>
      <c r="C4697" s="80" t="s">
        <v>19</v>
      </c>
      <c r="D4697" s="80" t="s">
        <v>20</v>
      </c>
      <c r="E4697" s="80" t="s">
        <v>4041</v>
      </c>
      <c r="F4697" s="80" t="s">
        <v>4042</v>
      </c>
      <c r="G4697" s="80" t="s">
        <v>4110</v>
      </c>
      <c r="H4697" t="s">
        <v>4111</v>
      </c>
      <c r="I4697" s="50">
        <v>5.77</v>
      </c>
    </row>
    <row r="4698" spans="1:9" x14ac:dyDescent="0.2">
      <c r="A4698">
        <v>164382</v>
      </c>
      <c r="B4698" s="79">
        <v>7896451908810</v>
      </c>
      <c r="C4698" s="80" t="s">
        <v>19</v>
      </c>
      <c r="D4698" s="80" t="s">
        <v>20</v>
      </c>
      <c r="E4698" s="80" t="s">
        <v>4041</v>
      </c>
      <c r="F4698" s="80" t="s">
        <v>4042</v>
      </c>
      <c r="G4698" s="80" t="s">
        <v>4110</v>
      </c>
      <c r="H4698" t="s">
        <v>4112</v>
      </c>
      <c r="I4698" s="50">
        <v>5.77</v>
      </c>
    </row>
    <row r="4699" spans="1:9" x14ac:dyDescent="0.2">
      <c r="A4699">
        <v>164388</v>
      </c>
      <c r="B4699" s="79">
        <v>7896451906175</v>
      </c>
      <c r="C4699" s="80" t="s">
        <v>19</v>
      </c>
      <c r="D4699" s="80" t="s">
        <v>20</v>
      </c>
      <c r="E4699" s="80" t="s">
        <v>4041</v>
      </c>
      <c r="F4699" s="80" t="s">
        <v>4042</v>
      </c>
      <c r="G4699" s="80" t="s">
        <v>4110</v>
      </c>
      <c r="H4699" t="s">
        <v>4113</v>
      </c>
      <c r="I4699" s="50">
        <v>5.77</v>
      </c>
    </row>
    <row r="4700" spans="1:9" x14ac:dyDescent="0.2">
      <c r="A4700">
        <v>164389</v>
      </c>
      <c r="B4700" s="79">
        <v>7896451908803</v>
      </c>
      <c r="C4700" s="80" t="s">
        <v>19</v>
      </c>
      <c r="D4700" s="80" t="s">
        <v>20</v>
      </c>
      <c r="E4700" s="80" t="s">
        <v>4041</v>
      </c>
      <c r="F4700" s="80" t="s">
        <v>4042</v>
      </c>
      <c r="G4700" s="80" t="s">
        <v>4110</v>
      </c>
      <c r="H4700" t="s">
        <v>4114</v>
      </c>
      <c r="I4700" s="50">
        <v>5.77</v>
      </c>
    </row>
    <row r="4701" spans="1:9" x14ac:dyDescent="0.2">
      <c r="A4701">
        <v>164408</v>
      </c>
      <c r="B4701" s="79">
        <v>7896451906168</v>
      </c>
      <c r="C4701" s="80" t="s">
        <v>19</v>
      </c>
      <c r="D4701" s="80" t="s">
        <v>20</v>
      </c>
      <c r="E4701" s="80" t="s">
        <v>4041</v>
      </c>
      <c r="F4701" s="80" t="s">
        <v>4042</v>
      </c>
      <c r="G4701" s="80" t="s">
        <v>4110</v>
      </c>
      <c r="H4701" t="s">
        <v>4115</v>
      </c>
      <c r="I4701" s="50">
        <v>5.77</v>
      </c>
    </row>
    <row r="4702" spans="1:9" x14ac:dyDescent="0.2">
      <c r="A4702">
        <v>229008</v>
      </c>
      <c r="B4702" s="79">
        <v>7896451910110</v>
      </c>
      <c r="C4702" s="80" t="s">
        <v>19</v>
      </c>
      <c r="D4702" s="80" t="s">
        <v>20</v>
      </c>
      <c r="E4702" s="80" t="s">
        <v>4041</v>
      </c>
      <c r="F4702" s="80" t="s">
        <v>4042</v>
      </c>
      <c r="G4702" s="80" t="s">
        <v>4110</v>
      </c>
      <c r="H4702" t="s">
        <v>14468</v>
      </c>
      <c r="I4702" s="50">
        <v>8.81</v>
      </c>
    </row>
    <row r="4703" spans="1:9" x14ac:dyDescent="0.2">
      <c r="A4703">
        <v>229044</v>
      </c>
      <c r="B4703" s="79">
        <v>7896451910202</v>
      </c>
      <c r="C4703" s="80" t="s">
        <v>19</v>
      </c>
      <c r="D4703" s="80" t="s">
        <v>20</v>
      </c>
      <c r="E4703" s="80" t="s">
        <v>4041</v>
      </c>
      <c r="F4703" s="80" t="s">
        <v>4042</v>
      </c>
      <c r="G4703" s="80" t="s">
        <v>4110</v>
      </c>
      <c r="H4703" t="s">
        <v>14469</v>
      </c>
      <c r="I4703" s="50">
        <v>8.81</v>
      </c>
    </row>
    <row r="4704" spans="1:9" x14ac:dyDescent="0.2">
      <c r="A4704">
        <v>229047</v>
      </c>
      <c r="B4704" s="79">
        <v>7896451910219</v>
      </c>
      <c r="C4704" s="80" t="s">
        <v>19</v>
      </c>
      <c r="D4704" s="80" t="s">
        <v>20</v>
      </c>
      <c r="E4704" s="80" t="s">
        <v>4041</v>
      </c>
      <c r="F4704" s="80" t="s">
        <v>4042</v>
      </c>
      <c r="G4704" s="80" t="s">
        <v>4110</v>
      </c>
      <c r="H4704" t="s">
        <v>14470</v>
      </c>
      <c r="I4704" s="50">
        <v>8.81</v>
      </c>
    </row>
    <row r="4705" spans="1:9" x14ac:dyDescent="0.2">
      <c r="A4705">
        <v>226000</v>
      </c>
      <c r="B4705" s="79">
        <v>7896451909213</v>
      </c>
      <c r="C4705" s="80" t="s">
        <v>19</v>
      </c>
      <c r="D4705" s="80" t="s">
        <v>20</v>
      </c>
      <c r="E4705" s="80" t="s">
        <v>4041</v>
      </c>
      <c r="F4705" s="80" t="s">
        <v>4042</v>
      </c>
      <c r="G4705" s="80" t="s">
        <v>4110</v>
      </c>
      <c r="H4705" t="s">
        <v>14471</v>
      </c>
      <c r="I4705" s="50">
        <v>5.81</v>
      </c>
    </row>
    <row r="4706" spans="1:9" x14ac:dyDescent="0.2">
      <c r="A4706">
        <v>365777</v>
      </c>
      <c r="B4706" s="79">
        <v>7896451911766</v>
      </c>
      <c r="C4706" s="80" t="s">
        <v>19</v>
      </c>
      <c r="D4706" s="80" t="s">
        <v>20</v>
      </c>
      <c r="E4706" s="80" t="s">
        <v>4041</v>
      </c>
      <c r="F4706" s="80" t="s">
        <v>4042</v>
      </c>
      <c r="G4706" s="80" t="s">
        <v>4110</v>
      </c>
      <c r="H4706" t="s">
        <v>4124</v>
      </c>
      <c r="I4706" s="50">
        <v>3.42</v>
      </c>
    </row>
    <row r="4707" spans="1:9" x14ac:dyDescent="0.2">
      <c r="A4707">
        <v>337117</v>
      </c>
      <c r="B4707" s="79">
        <v>7896451900029</v>
      </c>
      <c r="C4707" s="80" t="s">
        <v>19</v>
      </c>
      <c r="D4707" s="80" t="s">
        <v>20</v>
      </c>
      <c r="E4707" s="80" t="s">
        <v>4041</v>
      </c>
      <c r="F4707" s="80" t="s">
        <v>4042</v>
      </c>
      <c r="G4707" s="80" t="s">
        <v>4110</v>
      </c>
      <c r="H4707" t="s">
        <v>4123</v>
      </c>
      <c r="I4707" s="50">
        <v>0.42</v>
      </c>
    </row>
    <row r="4708" spans="1:9" x14ac:dyDescent="0.2">
      <c r="A4708">
        <v>366905</v>
      </c>
      <c r="B4708" s="79">
        <v>7896451913852</v>
      </c>
      <c r="C4708" s="80" t="s">
        <v>19</v>
      </c>
      <c r="D4708" s="80" t="s">
        <v>20</v>
      </c>
      <c r="E4708" s="80" t="s">
        <v>4041</v>
      </c>
      <c r="F4708" s="80" t="s">
        <v>4042</v>
      </c>
      <c r="G4708" s="80" t="s">
        <v>4110</v>
      </c>
      <c r="H4708" t="s">
        <v>14472</v>
      </c>
      <c r="I4708" s="50">
        <v>5.81</v>
      </c>
    </row>
    <row r="4709" spans="1:9" x14ac:dyDescent="0.2">
      <c r="A4709">
        <v>260680</v>
      </c>
      <c r="B4709" s="79">
        <v>7896058505559</v>
      </c>
      <c r="C4709" s="80" t="s">
        <v>19</v>
      </c>
      <c r="D4709" s="80" t="s">
        <v>20</v>
      </c>
      <c r="E4709" s="80" t="s">
        <v>4041</v>
      </c>
      <c r="F4709" s="80" t="s">
        <v>4042</v>
      </c>
      <c r="G4709" s="80" t="s">
        <v>4047</v>
      </c>
      <c r="H4709" t="s">
        <v>14473</v>
      </c>
      <c r="I4709" s="50">
        <v>24.97</v>
      </c>
    </row>
    <row r="4710" spans="1:9" x14ac:dyDescent="0.2">
      <c r="A4710">
        <v>164612</v>
      </c>
      <c r="B4710" s="79">
        <v>7896058505450</v>
      </c>
      <c r="C4710" s="80" t="s">
        <v>19</v>
      </c>
      <c r="D4710" s="80" t="s">
        <v>20</v>
      </c>
      <c r="E4710" s="80" t="s">
        <v>4041</v>
      </c>
      <c r="F4710" s="80" t="s">
        <v>4042</v>
      </c>
      <c r="G4710" s="80" t="s">
        <v>4047</v>
      </c>
      <c r="H4710" t="s">
        <v>4052</v>
      </c>
      <c r="I4710" s="50">
        <v>2.5099999999999998</v>
      </c>
    </row>
    <row r="4711" spans="1:9" x14ac:dyDescent="0.2">
      <c r="A4711">
        <v>164630</v>
      </c>
      <c r="B4711" s="79">
        <v>7896058505436</v>
      </c>
      <c r="C4711" s="80" t="s">
        <v>19</v>
      </c>
      <c r="D4711" s="80" t="s">
        <v>20</v>
      </c>
      <c r="E4711" s="80" t="s">
        <v>4041</v>
      </c>
      <c r="F4711" s="80" t="s">
        <v>4042</v>
      </c>
      <c r="G4711" s="80" t="s">
        <v>4047</v>
      </c>
      <c r="H4711" t="s">
        <v>4057</v>
      </c>
      <c r="I4711" s="50">
        <v>3.56</v>
      </c>
    </row>
    <row r="4712" spans="1:9" x14ac:dyDescent="0.2">
      <c r="A4712">
        <v>141560</v>
      </c>
      <c r="B4712" s="79">
        <v>7896058516098</v>
      </c>
      <c r="C4712" s="80" t="s">
        <v>19</v>
      </c>
      <c r="D4712" s="80" t="s">
        <v>20</v>
      </c>
      <c r="E4712" s="80" t="s">
        <v>4041</v>
      </c>
      <c r="F4712" s="80" t="s">
        <v>4042</v>
      </c>
      <c r="G4712" s="80" t="s">
        <v>4047</v>
      </c>
      <c r="H4712" t="s">
        <v>4054</v>
      </c>
      <c r="I4712" s="50">
        <v>19.29</v>
      </c>
    </row>
    <row r="4713" spans="1:9" x14ac:dyDescent="0.2">
      <c r="A4713">
        <v>16792</v>
      </c>
      <c r="B4713" s="79">
        <v>7896058501407</v>
      </c>
      <c r="C4713" s="80" t="s">
        <v>19</v>
      </c>
      <c r="D4713" s="80" t="s">
        <v>20</v>
      </c>
      <c r="E4713" s="80" t="s">
        <v>4041</v>
      </c>
      <c r="F4713" s="80" t="s">
        <v>4042</v>
      </c>
      <c r="G4713" s="80" t="s">
        <v>4047</v>
      </c>
      <c r="H4713" t="s">
        <v>4051</v>
      </c>
      <c r="I4713" s="50">
        <v>2.21</v>
      </c>
    </row>
    <row r="4714" spans="1:9" x14ac:dyDescent="0.2">
      <c r="A4714">
        <v>133880</v>
      </c>
      <c r="B4714" s="79">
        <v>7896058501254</v>
      </c>
      <c r="C4714" s="80" t="s">
        <v>19</v>
      </c>
      <c r="D4714" s="80" t="s">
        <v>20</v>
      </c>
      <c r="E4714" s="80" t="s">
        <v>4041</v>
      </c>
      <c r="F4714" s="80" t="s">
        <v>4042</v>
      </c>
      <c r="G4714" s="80" t="s">
        <v>4047</v>
      </c>
      <c r="H4714" t="s">
        <v>4055</v>
      </c>
      <c r="I4714" s="50">
        <v>9.7899999999999991</v>
      </c>
    </row>
    <row r="4715" spans="1:9" x14ac:dyDescent="0.2">
      <c r="A4715">
        <v>133883</v>
      </c>
      <c r="B4715" s="79">
        <v>7896058501162</v>
      </c>
      <c r="C4715" s="80" t="s">
        <v>19</v>
      </c>
      <c r="D4715" s="80" t="s">
        <v>20</v>
      </c>
      <c r="E4715" s="80" t="s">
        <v>4041</v>
      </c>
      <c r="F4715" s="80" t="s">
        <v>4042</v>
      </c>
      <c r="G4715" s="80" t="s">
        <v>4047</v>
      </c>
      <c r="H4715" t="s">
        <v>4056</v>
      </c>
      <c r="I4715" s="50">
        <v>9.7899999999999991</v>
      </c>
    </row>
    <row r="4716" spans="1:9" x14ac:dyDescent="0.2">
      <c r="A4716">
        <v>64811</v>
      </c>
      <c r="B4716" s="79">
        <v>7896058516104</v>
      </c>
      <c r="C4716" s="80" t="s">
        <v>19</v>
      </c>
      <c r="D4716" s="80" t="s">
        <v>20</v>
      </c>
      <c r="E4716" s="80" t="s">
        <v>4041</v>
      </c>
      <c r="F4716" s="80" t="s">
        <v>4042</v>
      </c>
      <c r="G4716" s="80" t="s">
        <v>4047</v>
      </c>
      <c r="H4716" t="s">
        <v>4053</v>
      </c>
      <c r="I4716" s="50">
        <v>17.48</v>
      </c>
    </row>
    <row r="4717" spans="1:9" x14ac:dyDescent="0.2">
      <c r="A4717">
        <v>547488</v>
      </c>
      <c r="B4717" s="79">
        <v>7896058505054</v>
      </c>
      <c r="C4717" s="80" t="s">
        <v>19</v>
      </c>
      <c r="D4717" s="80" t="s">
        <v>20</v>
      </c>
      <c r="E4717" s="80" t="s">
        <v>4041</v>
      </c>
      <c r="F4717" s="80" t="s">
        <v>4042</v>
      </c>
      <c r="G4717" s="80" t="s">
        <v>4047</v>
      </c>
      <c r="H4717" t="s">
        <v>4058</v>
      </c>
      <c r="I4717" s="50">
        <v>7.06</v>
      </c>
    </row>
    <row r="4718" spans="1:9" x14ac:dyDescent="0.2">
      <c r="A4718">
        <v>547489</v>
      </c>
      <c r="B4718" s="79">
        <v>7896058500226</v>
      </c>
      <c r="C4718" s="80" t="s">
        <v>19</v>
      </c>
      <c r="D4718" s="80" t="s">
        <v>20</v>
      </c>
      <c r="E4718" s="80" t="s">
        <v>4041</v>
      </c>
      <c r="F4718" s="80" t="s">
        <v>4042</v>
      </c>
      <c r="G4718" s="80" t="s">
        <v>4047</v>
      </c>
      <c r="H4718" t="s">
        <v>14474</v>
      </c>
      <c r="I4718" s="50">
        <v>2.72</v>
      </c>
    </row>
    <row r="4719" spans="1:9" x14ac:dyDescent="0.2">
      <c r="A4719">
        <v>547490</v>
      </c>
      <c r="B4719" s="79">
        <v>7896058500233</v>
      </c>
      <c r="C4719" s="80" t="s">
        <v>19</v>
      </c>
      <c r="D4719" s="80" t="s">
        <v>20</v>
      </c>
      <c r="E4719" s="80" t="s">
        <v>4041</v>
      </c>
      <c r="F4719" s="80" t="s">
        <v>4042</v>
      </c>
      <c r="G4719" s="80" t="s">
        <v>4047</v>
      </c>
      <c r="H4719" t="s">
        <v>4059</v>
      </c>
      <c r="I4719" s="50">
        <v>2.84</v>
      </c>
    </row>
    <row r="4720" spans="1:9" x14ac:dyDescent="0.2">
      <c r="A4720">
        <v>260675</v>
      </c>
      <c r="B4720" s="79">
        <v>7896058501100</v>
      </c>
      <c r="C4720" s="80" t="s">
        <v>19</v>
      </c>
      <c r="D4720" s="80" t="s">
        <v>20</v>
      </c>
      <c r="E4720" s="80" t="s">
        <v>4041</v>
      </c>
      <c r="F4720" s="80" t="s">
        <v>4042</v>
      </c>
      <c r="G4720" s="80" t="s">
        <v>4047</v>
      </c>
      <c r="H4720" t="s">
        <v>4050</v>
      </c>
      <c r="I4720" s="50">
        <v>3.13</v>
      </c>
    </row>
    <row r="4721" spans="1:9" x14ac:dyDescent="0.2">
      <c r="A4721">
        <v>16747</v>
      </c>
      <c r="B4721" s="79">
        <v>7896058501308</v>
      </c>
      <c r="C4721" s="80" t="s">
        <v>19</v>
      </c>
      <c r="D4721" s="80" t="s">
        <v>20</v>
      </c>
      <c r="E4721" s="80" t="s">
        <v>4041</v>
      </c>
      <c r="F4721" s="80" t="s">
        <v>4042</v>
      </c>
      <c r="G4721" s="80" t="s">
        <v>4047</v>
      </c>
      <c r="H4721" t="s">
        <v>4048</v>
      </c>
      <c r="I4721" s="50">
        <v>3.47</v>
      </c>
    </row>
    <row r="4722" spans="1:9" x14ac:dyDescent="0.2">
      <c r="A4722">
        <v>16749</v>
      </c>
      <c r="B4722" s="79">
        <v>7896058501209</v>
      </c>
      <c r="C4722" s="80" t="s">
        <v>19</v>
      </c>
      <c r="D4722" s="80" t="s">
        <v>20</v>
      </c>
      <c r="E4722" s="80" t="s">
        <v>4041</v>
      </c>
      <c r="F4722" s="80" t="s">
        <v>4042</v>
      </c>
      <c r="G4722" s="80" t="s">
        <v>4047</v>
      </c>
      <c r="H4722" t="s">
        <v>4049</v>
      </c>
      <c r="I4722" s="50">
        <v>2.67</v>
      </c>
    </row>
    <row r="4723" spans="1:9" x14ac:dyDescent="0.2">
      <c r="A4723">
        <v>554058</v>
      </c>
      <c r="B4723" s="79">
        <v>7892840245146</v>
      </c>
      <c r="C4723" s="80" t="s">
        <v>19</v>
      </c>
      <c r="D4723" s="80" t="s">
        <v>20</v>
      </c>
      <c r="E4723" s="80" t="s">
        <v>4041</v>
      </c>
      <c r="F4723" s="80" t="s">
        <v>4042</v>
      </c>
      <c r="G4723" s="80" t="s">
        <v>3895</v>
      </c>
      <c r="H4723" t="s">
        <v>4305</v>
      </c>
      <c r="I4723" s="50">
        <v>1.7</v>
      </c>
    </row>
    <row r="4724" spans="1:9" x14ac:dyDescent="0.2">
      <c r="A4724">
        <v>384156</v>
      </c>
      <c r="B4724" s="79">
        <v>7892840814991</v>
      </c>
      <c r="C4724" s="80" t="s">
        <v>19</v>
      </c>
      <c r="D4724" s="80" t="s">
        <v>20</v>
      </c>
      <c r="E4724" s="80" t="s">
        <v>4041</v>
      </c>
      <c r="F4724" s="80" t="s">
        <v>4042</v>
      </c>
      <c r="G4724" s="80" t="s">
        <v>3895</v>
      </c>
      <c r="H4724" t="s">
        <v>4304</v>
      </c>
      <c r="I4724" s="50">
        <v>0.86</v>
      </c>
    </row>
    <row r="4725" spans="1:9" x14ac:dyDescent="0.2">
      <c r="A4725">
        <v>541570</v>
      </c>
      <c r="B4725" s="79">
        <v>7892840822040</v>
      </c>
      <c r="C4725" s="80" t="s">
        <v>19</v>
      </c>
      <c r="D4725" s="80" t="s">
        <v>20</v>
      </c>
      <c r="E4725" s="80" t="s">
        <v>4041</v>
      </c>
      <c r="F4725" s="80" t="s">
        <v>4042</v>
      </c>
      <c r="G4725" s="80" t="s">
        <v>3895</v>
      </c>
      <c r="H4725" t="s">
        <v>4302</v>
      </c>
      <c r="I4725" s="50">
        <v>9.31</v>
      </c>
    </row>
    <row r="4726" spans="1:9" x14ac:dyDescent="0.2">
      <c r="A4726">
        <v>541571</v>
      </c>
      <c r="B4726" s="79">
        <v>7892840822026</v>
      </c>
      <c r="C4726" s="80" t="s">
        <v>19</v>
      </c>
      <c r="D4726" s="80" t="s">
        <v>20</v>
      </c>
      <c r="E4726" s="80" t="s">
        <v>4041</v>
      </c>
      <c r="F4726" s="80" t="s">
        <v>4042</v>
      </c>
      <c r="G4726" s="80" t="s">
        <v>3895</v>
      </c>
      <c r="H4726" t="s">
        <v>4303</v>
      </c>
      <c r="I4726" s="50">
        <v>9.31</v>
      </c>
    </row>
    <row r="4727" spans="1:9" x14ac:dyDescent="0.2">
      <c r="A4727">
        <v>577097</v>
      </c>
      <c r="B4727" s="79">
        <v>7892840822576</v>
      </c>
      <c r="C4727" s="80" t="s">
        <v>19</v>
      </c>
      <c r="D4727" s="80" t="s">
        <v>20</v>
      </c>
      <c r="E4727" s="80" t="s">
        <v>4041</v>
      </c>
      <c r="F4727" s="80" t="s">
        <v>4042</v>
      </c>
      <c r="G4727" s="80" t="s">
        <v>3895</v>
      </c>
      <c r="H4727" t="s">
        <v>4307</v>
      </c>
      <c r="I4727" s="50">
        <v>1.71</v>
      </c>
    </row>
    <row r="4728" spans="1:9" x14ac:dyDescent="0.2">
      <c r="A4728">
        <v>577099</v>
      </c>
      <c r="B4728" s="79">
        <v>7892840822590</v>
      </c>
      <c r="C4728" s="80" t="s">
        <v>19</v>
      </c>
      <c r="D4728" s="80" t="s">
        <v>20</v>
      </c>
      <c r="E4728" s="80" t="s">
        <v>4041</v>
      </c>
      <c r="F4728" s="80" t="s">
        <v>4042</v>
      </c>
      <c r="G4728" s="80" t="s">
        <v>3895</v>
      </c>
      <c r="H4728" t="s">
        <v>4308</v>
      </c>
      <c r="I4728" s="50">
        <v>1.71</v>
      </c>
    </row>
    <row r="4729" spans="1:9" x14ac:dyDescent="0.2">
      <c r="A4729">
        <v>577103</v>
      </c>
      <c r="B4729" s="79">
        <v>7892840822637</v>
      </c>
      <c r="C4729" s="80" t="s">
        <v>19</v>
      </c>
      <c r="D4729" s="80" t="s">
        <v>20</v>
      </c>
      <c r="E4729" s="80" t="s">
        <v>4041</v>
      </c>
      <c r="F4729" s="80" t="s">
        <v>4042</v>
      </c>
      <c r="G4729" s="80" t="s">
        <v>3895</v>
      </c>
      <c r="H4729" t="s">
        <v>4309</v>
      </c>
      <c r="I4729" s="50">
        <v>1.71</v>
      </c>
    </row>
    <row r="4730" spans="1:9" x14ac:dyDescent="0.2">
      <c r="A4730">
        <v>577106</v>
      </c>
      <c r="B4730" s="79">
        <v>7892840822644</v>
      </c>
      <c r="C4730" s="80" t="s">
        <v>19</v>
      </c>
      <c r="D4730" s="80" t="s">
        <v>20</v>
      </c>
      <c r="E4730" s="80" t="s">
        <v>4041</v>
      </c>
      <c r="F4730" s="80" t="s">
        <v>4042</v>
      </c>
      <c r="G4730" s="80" t="s">
        <v>3895</v>
      </c>
      <c r="H4730" t="s">
        <v>4310</v>
      </c>
      <c r="I4730" s="50">
        <v>1.71</v>
      </c>
    </row>
    <row r="4731" spans="1:9" x14ac:dyDescent="0.2">
      <c r="A4731">
        <v>482092</v>
      </c>
      <c r="B4731" s="79">
        <v>7892840816896</v>
      </c>
      <c r="C4731" s="80" t="s">
        <v>19</v>
      </c>
      <c r="D4731" s="80" t="s">
        <v>20</v>
      </c>
      <c r="E4731" s="80" t="s">
        <v>4041</v>
      </c>
      <c r="F4731" s="80" t="s">
        <v>4042</v>
      </c>
      <c r="G4731" s="80" t="s">
        <v>3895</v>
      </c>
      <c r="H4731" t="s">
        <v>14475</v>
      </c>
      <c r="I4731" s="50">
        <v>1.75</v>
      </c>
    </row>
    <row r="4732" spans="1:9" x14ac:dyDescent="0.2">
      <c r="A4732">
        <v>482096</v>
      </c>
      <c r="B4732" s="79">
        <v>7892840816919</v>
      </c>
      <c r="C4732" s="80" t="s">
        <v>19</v>
      </c>
      <c r="D4732" s="80" t="s">
        <v>20</v>
      </c>
      <c r="E4732" s="80" t="s">
        <v>4041</v>
      </c>
      <c r="F4732" s="80" t="s">
        <v>4042</v>
      </c>
      <c r="G4732" s="80" t="s">
        <v>3895</v>
      </c>
      <c r="H4732" t="s">
        <v>4306</v>
      </c>
      <c r="I4732" s="50">
        <v>1.78</v>
      </c>
    </row>
    <row r="4733" spans="1:9" x14ac:dyDescent="0.2">
      <c r="A4733">
        <v>482097</v>
      </c>
      <c r="B4733" s="79">
        <v>7892840816872</v>
      </c>
      <c r="C4733" s="80" t="s">
        <v>19</v>
      </c>
      <c r="D4733" s="80" t="s">
        <v>20</v>
      </c>
      <c r="E4733" s="80" t="s">
        <v>4041</v>
      </c>
      <c r="F4733" s="80" t="s">
        <v>4042</v>
      </c>
      <c r="G4733" s="80" t="s">
        <v>3895</v>
      </c>
      <c r="H4733" t="s">
        <v>14476</v>
      </c>
      <c r="I4733" s="50">
        <v>1.78</v>
      </c>
    </row>
    <row r="4734" spans="1:9" x14ac:dyDescent="0.2">
      <c r="A4734">
        <v>482098</v>
      </c>
      <c r="B4734" s="79">
        <v>7892840816858</v>
      </c>
      <c r="C4734" s="80" t="s">
        <v>19</v>
      </c>
      <c r="D4734" s="80" t="s">
        <v>20</v>
      </c>
      <c r="E4734" s="80" t="s">
        <v>4041</v>
      </c>
      <c r="F4734" s="80" t="s">
        <v>4042</v>
      </c>
      <c r="G4734" s="80" t="s">
        <v>3895</v>
      </c>
      <c r="H4734" t="s">
        <v>14477</v>
      </c>
      <c r="I4734" s="50">
        <v>1.78</v>
      </c>
    </row>
    <row r="4735" spans="1:9" x14ac:dyDescent="0.2">
      <c r="A4735">
        <v>317727</v>
      </c>
      <c r="B4735" s="79">
        <v>7896259417293</v>
      </c>
      <c r="C4735" s="80" t="s">
        <v>19</v>
      </c>
      <c r="D4735" s="80" t="s">
        <v>20</v>
      </c>
      <c r="E4735" s="80" t="s">
        <v>4041</v>
      </c>
      <c r="F4735" s="80" t="s">
        <v>4042</v>
      </c>
      <c r="G4735" s="80" t="s">
        <v>6339</v>
      </c>
      <c r="H4735" t="s">
        <v>14478</v>
      </c>
      <c r="I4735" s="50">
        <v>18.88</v>
      </c>
    </row>
    <row r="4736" spans="1:9" x14ac:dyDescent="0.2">
      <c r="A4736">
        <v>517092</v>
      </c>
      <c r="B4736" s="79">
        <v>7896077082703</v>
      </c>
      <c r="C4736" s="80" t="s">
        <v>19</v>
      </c>
      <c r="D4736" s="80" t="s">
        <v>20</v>
      </c>
      <c r="E4736" s="80" t="s">
        <v>4041</v>
      </c>
      <c r="F4736" s="80" t="s">
        <v>4042</v>
      </c>
      <c r="G4736" s="80" t="s">
        <v>14479</v>
      </c>
      <c r="H4736" t="s">
        <v>14480</v>
      </c>
      <c r="I4736" s="50">
        <v>6.88</v>
      </c>
    </row>
    <row r="4737" spans="1:9" x14ac:dyDescent="0.2">
      <c r="A4737">
        <v>298906</v>
      </c>
      <c r="B4737" s="79">
        <v>7898591453595</v>
      </c>
      <c r="C4737" s="80" t="s">
        <v>19</v>
      </c>
      <c r="D4737" s="80" t="s">
        <v>20</v>
      </c>
      <c r="E4737" s="80" t="s">
        <v>4041</v>
      </c>
      <c r="F4737" s="80" t="s">
        <v>4042</v>
      </c>
      <c r="G4737" s="80" t="s">
        <v>3947</v>
      </c>
      <c r="H4737" t="s">
        <v>4185</v>
      </c>
      <c r="I4737" s="50">
        <v>5.99</v>
      </c>
    </row>
    <row r="4738" spans="1:9" x14ac:dyDescent="0.2">
      <c r="A4738">
        <v>544801</v>
      </c>
      <c r="B4738" s="79">
        <v>7908228804376</v>
      </c>
      <c r="C4738" s="80" t="s">
        <v>19</v>
      </c>
      <c r="D4738" s="80" t="s">
        <v>20</v>
      </c>
      <c r="E4738" s="80" t="s">
        <v>4041</v>
      </c>
      <c r="F4738" s="80" t="s">
        <v>4042</v>
      </c>
      <c r="G4738" s="80" t="s">
        <v>3947</v>
      </c>
      <c r="H4738" t="s">
        <v>4200</v>
      </c>
      <c r="I4738" s="50">
        <v>2.4</v>
      </c>
    </row>
    <row r="4739" spans="1:9" x14ac:dyDescent="0.2">
      <c r="A4739">
        <v>544838</v>
      </c>
      <c r="B4739" s="79">
        <v>7908228804369</v>
      </c>
      <c r="C4739" s="80" t="s">
        <v>19</v>
      </c>
      <c r="D4739" s="80" t="s">
        <v>20</v>
      </c>
      <c r="E4739" s="80" t="s">
        <v>4041</v>
      </c>
      <c r="F4739" s="80" t="s">
        <v>4042</v>
      </c>
      <c r="G4739" s="80" t="s">
        <v>3947</v>
      </c>
      <c r="H4739" t="s">
        <v>4201</v>
      </c>
      <c r="I4739" s="50">
        <v>2.4</v>
      </c>
    </row>
    <row r="4740" spans="1:9" x14ac:dyDescent="0.2">
      <c r="A4740">
        <v>544844</v>
      </c>
      <c r="B4740" s="79">
        <v>7908228804383</v>
      </c>
      <c r="C4740" s="80" t="s">
        <v>19</v>
      </c>
      <c r="D4740" s="80" t="s">
        <v>20</v>
      </c>
      <c r="E4740" s="80" t="s">
        <v>4041</v>
      </c>
      <c r="F4740" s="80" t="s">
        <v>4042</v>
      </c>
      <c r="G4740" s="80" t="s">
        <v>3947</v>
      </c>
      <c r="H4740" t="s">
        <v>4202</v>
      </c>
      <c r="I4740" s="50">
        <v>2.25</v>
      </c>
    </row>
    <row r="4741" spans="1:9" x14ac:dyDescent="0.2">
      <c r="A4741">
        <v>544846</v>
      </c>
      <c r="B4741" s="79">
        <v>7908228804390</v>
      </c>
      <c r="C4741" s="80" t="s">
        <v>19</v>
      </c>
      <c r="D4741" s="80" t="s">
        <v>20</v>
      </c>
      <c r="E4741" s="80" t="s">
        <v>4041</v>
      </c>
      <c r="F4741" s="80" t="s">
        <v>4042</v>
      </c>
      <c r="G4741" s="80" t="s">
        <v>3947</v>
      </c>
      <c r="H4741" t="s">
        <v>4203</v>
      </c>
      <c r="I4741" s="50">
        <v>2.1</v>
      </c>
    </row>
    <row r="4742" spans="1:9" x14ac:dyDescent="0.2">
      <c r="A4742">
        <v>544848</v>
      </c>
      <c r="B4742" s="79">
        <v>7908228805564</v>
      </c>
      <c r="C4742" s="80" t="s">
        <v>19</v>
      </c>
      <c r="D4742" s="80" t="s">
        <v>20</v>
      </c>
      <c r="E4742" s="80" t="s">
        <v>4041</v>
      </c>
      <c r="F4742" s="80" t="s">
        <v>4042</v>
      </c>
      <c r="G4742" s="80" t="s">
        <v>3947</v>
      </c>
      <c r="H4742" t="s">
        <v>4204</v>
      </c>
      <c r="I4742" s="50">
        <v>2.4</v>
      </c>
    </row>
    <row r="4743" spans="1:9" x14ac:dyDescent="0.2">
      <c r="A4743">
        <v>544851</v>
      </c>
      <c r="B4743" s="79">
        <v>7908228805588</v>
      </c>
      <c r="C4743" s="80" t="s">
        <v>19</v>
      </c>
      <c r="D4743" s="80" t="s">
        <v>20</v>
      </c>
      <c r="E4743" s="80" t="s">
        <v>4041</v>
      </c>
      <c r="F4743" s="80" t="s">
        <v>4042</v>
      </c>
      <c r="G4743" s="80" t="s">
        <v>3947</v>
      </c>
      <c r="H4743" t="s">
        <v>4205</v>
      </c>
      <c r="I4743" s="50">
        <v>2.27</v>
      </c>
    </row>
    <row r="4744" spans="1:9" x14ac:dyDescent="0.2">
      <c r="A4744">
        <v>595845</v>
      </c>
      <c r="B4744" s="79">
        <v>7908228808169</v>
      </c>
      <c r="C4744" s="80" t="s">
        <v>19</v>
      </c>
      <c r="D4744" s="80" t="s">
        <v>20</v>
      </c>
      <c r="E4744" s="80" t="s">
        <v>4041</v>
      </c>
      <c r="F4744" s="80" t="s">
        <v>4042</v>
      </c>
      <c r="G4744" s="80" t="s">
        <v>3947</v>
      </c>
      <c r="H4744" t="s">
        <v>4206</v>
      </c>
      <c r="I4744" s="50">
        <v>5.3</v>
      </c>
    </row>
    <row r="4745" spans="1:9" x14ac:dyDescent="0.2">
      <c r="A4745">
        <v>595849</v>
      </c>
      <c r="B4745" s="79">
        <v>7908228808183</v>
      </c>
      <c r="C4745" s="80" t="s">
        <v>19</v>
      </c>
      <c r="D4745" s="80" t="s">
        <v>20</v>
      </c>
      <c r="E4745" s="80" t="s">
        <v>4041</v>
      </c>
      <c r="F4745" s="80" t="s">
        <v>4042</v>
      </c>
      <c r="G4745" s="80" t="s">
        <v>3947</v>
      </c>
      <c r="H4745" t="s">
        <v>4207</v>
      </c>
      <c r="I4745" s="50">
        <v>5.3</v>
      </c>
    </row>
    <row r="4746" spans="1:9" x14ac:dyDescent="0.2">
      <c r="A4746">
        <v>595853</v>
      </c>
      <c r="B4746" s="79">
        <v>7908228805960</v>
      </c>
      <c r="C4746" s="80" t="s">
        <v>19</v>
      </c>
      <c r="D4746" s="80" t="s">
        <v>20</v>
      </c>
      <c r="E4746" s="80" t="s">
        <v>4041</v>
      </c>
      <c r="F4746" s="80" t="s">
        <v>4042</v>
      </c>
      <c r="G4746" s="80" t="s">
        <v>3947</v>
      </c>
      <c r="H4746" t="s">
        <v>4208</v>
      </c>
      <c r="I4746" s="50">
        <v>5.99</v>
      </c>
    </row>
    <row r="4747" spans="1:9" x14ac:dyDescent="0.2">
      <c r="A4747">
        <v>595858</v>
      </c>
      <c r="B4747" s="79">
        <v>7908228808152</v>
      </c>
      <c r="C4747" s="80" t="s">
        <v>19</v>
      </c>
      <c r="D4747" s="80" t="s">
        <v>20</v>
      </c>
      <c r="E4747" s="80" t="s">
        <v>4041</v>
      </c>
      <c r="F4747" s="80" t="s">
        <v>4042</v>
      </c>
      <c r="G4747" s="80" t="s">
        <v>3947</v>
      </c>
      <c r="H4747" t="s">
        <v>4209</v>
      </c>
      <c r="I4747" s="50">
        <v>5.85</v>
      </c>
    </row>
    <row r="4748" spans="1:9" x14ac:dyDescent="0.2">
      <c r="A4748">
        <v>221267</v>
      </c>
      <c r="B4748" s="79">
        <v>7898279798185</v>
      </c>
      <c r="C4748" s="80" t="s">
        <v>19</v>
      </c>
      <c r="D4748" s="80" t="s">
        <v>20</v>
      </c>
      <c r="E4748" s="80" t="s">
        <v>4041</v>
      </c>
      <c r="F4748" s="80" t="s">
        <v>4042</v>
      </c>
      <c r="G4748" s="80" t="s">
        <v>3947</v>
      </c>
      <c r="H4748" t="s">
        <v>4182</v>
      </c>
      <c r="I4748" s="50">
        <v>5.99</v>
      </c>
    </row>
    <row r="4749" spans="1:9" x14ac:dyDescent="0.2">
      <c r="A4749">
        <v>221269</v>
      </c>
      <c r="B4749" s="79">
        <v>7898279797911</v>
      </c>
      <c r="C4749" s="80" t="s">
        <v>19</v>
      </c>
      <c r="D4749" s="80" t="s">
        <v>20</v>
      </c>
      <c r="E4749" s="80" t="s">
        <v>4041</v>
      </c>
      <c r="F4749" s="80" t="s">
        <v>4042</v>
      </c>
      <c r="G4749" s="80" t="s">
        <v>3947</v>
      </c>
      <c r="H4749" t="s">
        <v>4183</v>
      </c>
      <c r="I4749" s="50">
        <v>5.99</v>
      </c>
    </row>
    <row r="4750" spans="1:9" x14ac:dyDescent="0.2">
      <c r="A4750">
        <v>459531</v>
      </c>
      <c r="B4750" s="79">
        <v>7898591459405</v>
      </c>
      <c r="C4750" s="80" t="s">
        <v>19</v>
      </c>
      <c r="D4750" s="80" t="s">
        <v>20</v>
      </c>
      <c r="E4750" s="80" t="s">
        <v>4041</v>
      </c>
      <c r="F4750" s="80" t="s">
        <v>4042</v>
      </c>
      <c r="G4750" s="80" t="s">
        <v>3947</v>
      </c>
      <c r="H4750" t="s">
        <v>4194</v>
      </c>
      <c r="I4750" s="50">
        <v>9.7100000000000009</v>
      </c>
    </row>
    <row r="4751" spans="1:9" x14ac:dyDescent="0.2">
      <c r="A4751">
        <v>451234</v>
      </c>
      <c r="B4751" s="79">
        <v>7908228802426</v>
      </c>
      <c r="C4751" s="80" t="s">
        <v>19</v>
      </c>
      <c r="D4751" s="80" t="s">
        <v>20</v>
      </c>
      <c r="E4751" s="80" t="s">
        <v>4041</v>
      </c>
      <c r="F4751" s="80" t="s">
        <v>4042</v>
      </c>
      <c r="G4751" s="80" t="s">
        <v>3947</v>
      </c>
      <c r="H4751" t="s">
        <v>4191</v>
      </c>
      <c r="I4751" s="50">
        <v>9.7100000000000009</v>
      </c>
    </row>
    <row r="4752" spans="1:9" x14ac:dyDescent="0.2">
      <c r="A4752">
        <v>430290</v>
      </c>
      <c r="B4752" s="79">
        <v>7898591457807</v>
      </c>
      <c r="C4752" s="80" t="s">
        <v>19</v>
      </c>
      <c r="D4752" s="80" t="s">
        <v>20</v>
      </c>
      <c r="E4752" s="80" t="s">
        <v>4041</v>
      </c>
      <c r="F4752" s="80" t="s">
        <v>4042</v>
      </c>
      <c r="G4752" s="80" t="s">
        <v>3947</v>
      </c>
      <c r="H4752" t="s">
        <v>4186</v>
      </c>
      <c r="I4752" s="50">
        <v>5.99</v>
      </c>
    </row>
    <row r="4753" spans="1:9" x14ac:dyDescent="0.2">
      <c r="A4753">
        <v>498595</v>
      </c>
      <c r="B4753" s="79">
        <v>7908228804512</v>
      </c>
      <c r="C4753" s="80" t="s">
        <v>19</v>
      </c>
      <c r="D4753" s="80" t="s">
        <v>20</v>
      </c>
      <c r="E4753" s="80" t="s">
        <v>4041</v>
      </c>
      <c r="F4753" s="80" t="s">
        <v>4042</v>
      </c>
      <c r="G4753" s="80" t="s">
        <v>3947</v>
      </c>
      <c r="H4753" t="s">
        <v>4199</v>
      </c>
      <c r="I4753" s="50">
        <v>5.99</v>
      </c>
    </row>
    <row r="4754" spans="1:9" x14ac:dyDescent="0.2">
      <c r="A4754">
        <v>501886</v>
      </c>
      <c r="B4754" s="79">
        <v>7908228804499</v>
      </c>
      <c r="C4754" s="80" t="s">
        <v>19</v>
      </c>
      <c r="D4754" s="80" t="s">
        <v>20</v>
      </c>
      <c r="E4754" s="80" t="s">
        <v>4041</v>
      </c>
      <c r="F4754" s="80" t="s">
        <v>4042</v>
      </c>
      <c r="G4754" s="80" t="s">
        <v>3947</v>
      </c>
      <c r="H4754" t="s">
        <v>14481</v>
      </c>
      <c r="I4754" s="50">
        <v>5.99</v>
      </c>
    </row>
    <row r="4755" spans="1:9" x14ac:dyDescent="0.2">
      <c r="A4755">
        <v>451241</v>
      </c>
      <c r="B4755" s="79">
        <v>7908228802068</v>
      </c>
      <c r="C4755" s="80" t="s">
        <v>19</v>
      </c>
      <c r="D4755" s="80" t="s">
        <v>20</v>
      </c>
      <c r="E4755" s="80" t="s">
        <v>4041</v>
      </c>
      <c r="F4755" s="80" t="s">
        <v>4042</v>
      </c>
      <c r="G4755" s="80" t="s">
        <v>3947</v>
      </c>
      <c r="H4755" t="s">
        <v>4192</v>
      </c>
      <c r="I4755" s="50">
        <v>1.49</v>
      </c>
    </row>
    <row r="4756" spans="1:9" x14ac:dyDescent="0.2">
      <c r="A4756">
        <v>459346</v>
      </c>
      <c r="B4756" s="79">
        <v>7898591457814</v>
      </c>
      <c r="C4756" s="80" t="s">
        <v>19</v>
      </c>
      <c r="D4756" s="80" t="s">
        <v>20</v>
      </c>
      <c r="E4756" s="80" t="s">
        <v>4041</v>
      </c>
      <c r="F4756" s="80" t="s">
        <v>4042</v>
      </c>
      <c r="G4756" s="80" t="s">
        <v>3947</v>
      </c>
      <c r="H4756" t="s">
        <v>4193</v>
      </c>
      <c r="I4756" s="50">
        <v>5.99</v>
      </c>
    </row>
    <row r="4757" spans="1:9" x14ac:dyDescent="0.2">
      <c r="A4757">
        <v>553718</v>
      </c>
      <c r="B4757" s="79">
        <v>7898591450600</v>
      </c>
      <c r="C4757" s="80" t="s">
        <v>19</v>
      </c>
      <c r="D4757" s="80" t="s">
        <v>20</v>
      </c>
      <c r="E4757" s="80" t="s">
        <v>4041</v>
      </c>
      <c r="F4757" s="80" t="s">
        <v>4042</v>
      </c>
      <c r="G4757" s="80" t="s">
        <v>3947</v>
      </c>
      <c r="H4757" t="s">
        <v>4198</v>
      </c>
      <c r="I4757" s="50">
        <v>0.81</v>
      </c>
    </row>
    <row r="4758" spans="1:9" x14ac:dyDescent="0.2">
      <c r="A4758">
        <v>484510</v>
      </c>
      <c r="B4758" s="79">
        <v>7898279799823</v>
      </c>
      <c r="C4758" s="80" t="s">
        <v>19</v>
      </c>
      <c r="D4758" s="80" t="s">
        <v>20</v>
      </c>
      <c r="E4758" s="80" t="s">
        <v>4041</v>
      </c>
      <c r="F4758" s="80" t="s">
        <v>4042</v>
      </c>
      <c r="G4758" s="80" t="s">
        <v>3947</v>
      </c>
      <c r="H4758" t="s">
        <v>4195</v>
      </c>
      <c r="I4758" s="50">
        <v>0.82</v>
      </c>
    </row>
    <row r="4759" spans="1:9" x14ac:dyDescent="0.2">
      <c r="A4759">
        <v>484511</v>
      </c>
      <c r="B4759" s="79">
        <v>7898591459511</v>
      </c>
      <c r="C4759" s="80" t="s">
        <v>19</v>
      </c>
      <c r="D4759" s="80" t="s">
        <v>20</v>
      </c>
      <c r="E4759" s="80" t="s">
        <v>4041</v>
      </c>
      <c r="F4759" s="80" t="s">
        <v>4042</v>
      </c>
      <c r="G4759" s="80" t="s">
        <v>3947</v>
      </c>
      <c r="H4759" t="s">
        <v>4196</v>
      </c>
      <c r="I4759" s="50">
        <v>0.82</v>
      </c>
    </row>
    <row r="4760" spans="1:9" x14ac:dyDescent="0.2">
      <c r="A4760">
        <v>484586</v>
      </c>
      <c r="B4760" s="79">
        <v>7898591450662</v>
      </c>
      <c r="C4760" s="80" t="s">
        <v>19</v>
      </c>
      <c r="D4760" s="80" t="s">
        <v>20</v>
      </c>
      <c r="E4760" s="80" t="s">
        <v>4041</v>
      </c>
      <c r="F4760" s="80" t="s">
        <v>4042</v>
      </c>
      <c r="G4760" s="80" t="s">
        <v>3947</v>
      </c>
      <c r="H4760" t="s">
        <v>4197</v>
      </c>
      <c r="I4760" s="50">
        <v>0.81</v>
      </c>
    </row>
    <row r="4761" spans="1:9" x14ac:dyDescent="0.2">
      <c r="A4761">
        <v>436559</v>
      </c>
      <c r="B4761" s="79">
        <v>7908228801634</v>
      </c>
      <c r="C4761" s="80" t="s">
        <v>19</v>
      </c>
      <c r="D4761" s="80" t="s">
        <v>20</v>
      </c>
      <c r="E4761" s="80" t="s">
        <v>4041</v>
      </c>
      <c r="F4761" s="80" t="s">
        <v>4042</v>
      </c>
      <c r="G4761" s="80" t="s">
        <v>3947</v>
      </c>
      <c r="H4761" t="s">
        <v>4187</v>
      </c>
      <c r="I4761" s="50">
        <v>1.49</v>
      </c>
    </row>
    <row r="4762" spans="1:9" x14ac:dyDescent="0.2">
      <c r="A4762">
        <v>436561</v>
      </c>
      <c r="B4762" s="79">
        <v>7908228801672</v>
      </c>
      <c r="C4762" s="80" t="s">
        <v>19</v>
      </c>
      <c r="D4762" s="80" t="s">
        <v>20</v>
      </c>
      <c r="E4762" s="80" t="s">
        <v>4041</v>
      </c>
      <c r="F4762" s="80" t="s">
        <v>4042</v>
      </c>
      <c r="G4762" s="80" t="s">
        <v>3947</v>
      </c>
      <c r="H4762" t="s">
        <v>4188</v>
      </c>
      <c r="I4762" s="50">
        <v>1.49</v>
      </c>
    </row>
    <row r="4763" spans="1:9" x14ac:dyDescent="0.2">
      <c r="A4763">
        <v>436564</v>
      </c>
      <c r="B4763" s="79">
        <v>7898591455001</v>
      </c>
      <c r="C4763" s="80" t="s">
        <v>19</v>
      </c>
      <c r="D4763" s="80" t="s">
        <v>20</v>
      </c>
      <c r="E4763" s="80" t="s">
        <v>4041</v>
      </c>
      <c r="F4763" s="80" t="s">
        <v>4042</v>
      </c>
      <c r="G4763" s="80" t="s">
        <v>3947</v>
      </c>
      <c r="H4763" t="s">
        <v>4189</v>
      </c>
      <c r="I4763" s="50">
        <v>5.99</v>
      </c>
    </row>
    <row r="4764" spans="1:9" x14ac:dyDescent="0.2">
      <c r="A4764">
        <v>436567</v>
      </c>
      <c r="B4764" s="79">
        <v>7898591455025</v>
      </c>
      <c r="C4764" s="80" t="s">
        <v>19</v>
      </c>
      <c r="D4764" s="80" t="s">
        <v>20</v>
      </c>
      <c r="E4764" s="80" t="s">
        <v>4041</v>
      </c>
      <c r="F4764" s="80" t="s">
        <v>4042</v>
      </c>
      <c r="G4764" s="80" t="s">
        <v>3947</v>
      </c>
      <c r="H4764" t="s">
        <v>4190</v>
      </c>
      <c r="I4764" s="50">
        <v>5.99</v>
      </c>
    </row>
    <row r="4765" spans="1:9" x14ac:dyDescent="0.2">
      <c r="A4765">
        <v>78227</v>
      </c>
      <c r="B4765" s="79">
        <v>7898279794859</v>
      </c>
      <c r="C4765" s="80" t="s">
        <v>19</v>
      </c>
      <c r="D4765" s="80" t="s">
        <v>20</v>
      </c>
      <c r="E4765" s="80" t="s">
        <v>4041</v>
      </c>
      <c r="F4765" s="80" t="s">
        <v>4042</v>
      </c>
      <c r="G4765" s="80" t="s">
        <v>3947</v>
      </c>
      <c r="H4765" t="s">
        <v>4184</v>
      </c>
      <c r="I4765" s="50">
        <v>5.99</v>
      </c>
    </row>
    <row r="4766" spans="1:9" x14ac:dyDescent="0.2">
      <c r="A4766">
        <v>56181</v>
      </c>
      <c r="B4766" s="79">
        <v>7898279790387</v>
      </c>
      <c r="C4766" s="80" t="s">
        <v>19</v>
      </c>
      <c r="D4766" s="80" t="s">
        <v>20</v>
      </c>
      <c r="E4766" s="80" t="s">
        <v>4041</v>
      </c>
      <c r="F4766" s="80" t="s">
        <v>4042</v>
      </c>
      <c r="G4766" s="80" t="s">
        <v>3947</v>
      </c>
      <c r="H4766" t="s">
        <v>14482</v>
      </c>
      <c r="I4766" s="50">
        <v>5.88</v>
      </c>
    </row>
    <row r="4767" spans="1:9" x14ac:dyDescent="0.2">
      <c r="A4767">
        <v>535901</v>
      </c>
      <c r="B4767" s="79">
        <v>7891000397107</v>
      </c>
      <c r="C4767" s="80" t="s">
        <v>19</v>
      </c>
      <c r="D4767" s="80" t="s">
        <v>20</v>
      </c>
      <c r="E4767" s="80" t="s">
        <v>4041</v>
      </c>
      <c r="F4767" s="80" t="s">
        <v>4042</v>
      </c>
      <c r="G4767" s="80" t="s">
        <v>3962</v>
      </c>
      <c r="H4767" t="s">
        <v>4320</v>
      </c>
      <c r="I4767" s="50">
        <v>7.88</v>
      </c>
    </row>
    <row r="4768" spans="1:9" x14ac:dyDescent="0.2">
      <c r="A4768">
        <v>535903</v>
      </c>
      <c r="B4768" s="79">
        <v>7891008125719</v>
      </c>
      <c r="C4768" s="80" t="s">
        <v>19</v>
      </c>
      <c r="D4768" s="80" t="s">
        <v>20</v>
      </c>
      <c r="E4768" s="80" t="s">
        <v>4041</v>
      </c>
      <c r="F4768" s="80" t="s">
        <v>4042</v>
      </c>
      <c r="G4768" s="80" t="s">
        <v>3962</v>
      </c>
      <c r="H4768" t="s">
        <v>4321</v>
      </c>
      <c r="I4768" s="50">
        <v>10.92</v>
      </c>
    </row>
    <row r="4769" spans="1:9" x14ac:dyDescent="0.2">
      <c r="A4769">
        <v>535904</v>
      </c>
      <c r="B4769" s="79">
        <v>7891000395608</v>
      </c>
      <c r="C4769" s="80" t="s">
        <v>19</v>
      </c>
      <c r="D4769" s="80" t="s">
        <v>20</v>
      </c>
      <c r="E4769" s="80" t="s">
        <v>4041</v>
      </c>
      <c r="F4769" s="80" t="s">
        <v>4042</v>
      </c>
      <c r="G4769" s="80" t="s">
        <v>3962</v>
      </c>
      <c r="H4769" t="s">
        <v>4322</v>
      </c>
      <c r="I4769" s="50">
        <v>10.92</v>
      </c>
    </row>
    <row r="4770" spans="1:9" x14ac:dyDescent="0.2">
      <c r="A4770">
        <v>535905</v>
      </c>
      <c r="B4770" s="79">
        <v>7891000395561</v>
      </c>
      <c r="C4770" s="80" t="s">
        <v>19</v>
      </c>
      <c r="D4770" s="80" t="s">
        <v>20</v>
      </c>
      <c r="E4770" s="80" t="s">
        <v>4041</v>
      </c>
      <c r="F4770" s="80" t="s">
        <v>4042</v>
      </c>
      <c r="G4770" s="80" t="s">
        <v>3962</v>
      </c>
      <c r="H4770" t="s">
        <v>4323</v>
      </c>
      <c r="I4770" s="50">
        <v>10.92</v>
      </c>
    </row>
    <row r="4771" spans="1:9" x14ac:dyDescent="0.2">
      <c r="A4771">
        <v>489755</v>
      </c>
      <c r="B4771" s="79">
        <v>7891008124170</v>
      </c>
      <c r="C4771" s="80" t="s">
        <v>19</v>
      </c>
      <c r="D4771" s="80" t="s">
        <v>20</v>
      </c>
      <c r="E4771" s="80" t="s">
        <v>4041</v>
      </c>
      <c r="F4771" s="80" t="s">
        <v>4042</v>
      </c>
      <c r="G4771" s="80" t="s">
        <v>3962</v>
      </c>
      <c r="H4771" t="s">
        <v>4317</v>
      </c>
      <c r="I4771" s="50">
        <v>7.88</v>
      </c>
    </row>
    <row r="4772" spans="1:9" x14ac:dyDescent="0.2">
      <c r="A4772">
        <v>489741</v>
      </c>
      <c r="B4772" s="79">
        <v>7891008124026</v>
      </c>
      <c r="C4772" s="80" t="s">
        <v>19</v>
      </c>
      <c r="D4772" s="80" t="s">
        <v>20</v>
      </c>
      <c r="E4772" s="80" t="s">
        <v>4041</v>
      </c>
      <c r="F4772" s="80" t="s">
        <v>4042</v>
      </c>
      <c r="G4772" s="80" t="s">
        <v>3962</v>
      </c>
      <c r="H4772" t="s">
        <v>4314</v>
      </c>
      <c r="I4772" s="50">
        <v>7.88</v>
      </c>
    </row>
    <row r="4773" spans="1:9" x14ac:dyDescent="0.2">
      <c r="A4773">
        <v>489744</v>
      </c>
      <c r="B4773" s="79">
        <v>7891008124071</v>
      </c>
      <c r="C4773" s="80" t="s">
        <v>19</v>
      </c>
      <c r="D4773" s="80" t="s">
        <v>20</v>
      </c>
      <c r="E4773" s="80" t="s">
        <v>4041</v>
      </c>
      <c r="F4773" s="80" t="s">
        <v>4042</v>
      </c>
      <c r="G4773" s="80" t="s">
        <v>3962</v>
      </c>
      <c r="H4773" t="s">
        <v>4315</v>
      </c>
      <c r="I4773" s="50">
        <v>7.88</v>
      </c>
    </row>
    <row r="4774" spans="1:9" x14ac:dyDescent="0.2">
      <c r="A4774">
        <v>489746</v>
      </c>
      <c r="B4774" s="79">
        <v>7891008124224</v>
      </c>
      <c r="C4774" s="80" t="s">
        <v>19</v>
      </c>
      <c r="D4774" s="80" t="s">
        <v>20</v>
      </c>
      <c r="E4774" s="80" t="s">
        <v>4041</v>
      </c>
      <c r="F4774" s="80" t="s">
        <v>4042</v>
      </c>
      <c r="G4774" s="80" t="s">
        <v>3962</v>
      </c>
      <c r="H4774" t="s">
        <v>14483</v>
      </c>
      <c r="I4774" s="50">
        <v>7.88</v>
      </c>
    </row>
    <row r="4775" spans="1:9" x14ac:dyDescent="0.2">
      <c r="A4775">
        <v>489749</v>
      </c>
      <c r="B4775" s="79">
        <v>7891008123975</v>
      </c>
      <c r="C4775" s="80" t="s">
        <v>19</v>
      </c>
      <c r="D4775" s="80" t="s">
        <v>20</v>
      </c>
      <c r="E4775" s="80" t="s">
        <v>4041</v>
      </c>
      <c r="F4775" s="80" t="s">
        <v>4042</v>
      </c>
      <c r="G4775" s="80" t="s">
        <v>3962</v>
      </c>
      <c r="H4775" t="s">
        <v>4316</v>
      </c>
      <c r="I4775" s="50">
        <v>7.88</v>
      </c>
    </row>
    <row r="4776" spans="1:9" x14ac:dyDescent="0.2">
      <c r="A4776">
        <v>489774</v>
      </c>
      <c r="B4776" s="79">
        <v>7891008124828</v>
      </c>
      <c r="C4776" s="80" t="s">
        <v>19</v>
      </c>
      <c r="D4776" s="80" t="s">
        <v>20</v>
      </c>
      <c r="E4776" s="80" t="s">
        <v>4041</v>
      </c>
      <c r="F4776" s="80" t="s">
        <v>4042</v>
      </c>
      <c r="G4776" s="80" t="s">
        <v>3962</v>
      </c>
      <c r="H4776" t="s">
        <v>4318</v>
      </c>
      <c r="I4776" s="50">
        <v>7.88</v>
      </c>
    </row>
    <row r="4777" spans="1:9" x14ac:dyDescent="0.2">
      <c r="A4777">
        <v>489777</v>
      </c>
      <c r="B4777" s="79">
        <v>7891008125214</v>
      </c>
      <c r="C4777" s="80" t="s">
        <v>19</v>
      </c>
      <c r="D4777" s="80" t="s">
        <v>20</v>
      </c>
      <c r="E4777" s="80" t="s">
        <v>4041</v>
      </c>
      <c r="F4777" s="80" t="s">
        <v>4042</v>
      </c>
      <c r="G4777" s="80" t="s">
        <v>3962</v>
      </c>
      <c r="H4777" t="s">
        <v>4319</v>
      </c>
      <c r="I4777" s="50">
        <v>7.88</v>
      </c>
    </row>
    <row r="4778" spans="1:9" x14ac:dyDescent="0.2">
      <c r="A4778">
        <v>446142</v>
      </c>
      <c r="B4778" s="79">
        <v>7891008116632</v>
      </c>
      <c r="C4778" s="80" t="s">
        <v>19</v>
      </c>
      <c r="D4778" s="80" t="s">
        <v>20</v>
      </c>
      <c r="E4778" s="80" t="s">
        <v>4041</v>
      </c>
      <c r="F4778" s="80" t="s">
        <v>4042</v>
      </c>
      <c r="G4778" s="80" t="s">
        <v>3962</v>
      </c>
      <c r="H4778" t="s">
        <v>4324</v>
      </c>
      <c r="I4778" s="50">
        <v>16.68</v>
      </c>
    </row>
    <row r="4779" spans="1:9" x14ac:dyDescent="0.2">
      <c r="A4779">
        <v>562813</v>
      </c>
      <c r="B4779" s="79">
        <v>7891000411889</v>
      </c>
      <c r="C4779" s="80" t="s">
        <v>19</v>
      </c>
      <c r="D4779" s="80" t="s">
        <v>20</v>
      </c>
      <c r="E4779" s="80" t="s">
        <v>4041</v>
      </c>
      <c r="F4779" s="80" t="s">
        <v>4042</v>
      </c>
      <c r="G4779" s="80" t="s">
        <v>3962</v>
      </c>
      <c r="H4779" t="s">
        <v>14484</v>
      </c>
      <c r="I4779" s="50">
        <v>16.170000000000002</v>
      </c>
    </row>
    <row r="4780" spans="1:9" x14ac:dyDescent="0.2">
      <c r="A4780">
        <v>535909</v>
      </c>
      <c r="B4780" s="79">
        <v>7891000388792</v>
      </c>
      <c r="C4780" s="80" t="s">
        <v>19</v>
      </c>
      <c r="D4780" s="80" t="s">
        <v>20</v>
      </c>
      <c r="E4780" s="80" t="s">
        <v>4041</v>
      </c>
      <c r="F4780" s="80" t="s">
        <v>4042</v>
      </c>
      <c r="G4780" s="80" t="s">
        <v>3962</v>
      </c>
      <c r="H4780" t="s">
        <v>14485</v>
      </c>
      <c r="I4780" s="50">
        <v>17.21</v>
      </c>
    </row>
    <row r="4781" spans="1:9" x14ac:dyDescent="0.2">
      <c r="A4781">
        <v>505887</v>
      </c>
      <c r="B4781" s="79">
        <v>7899970402876</v>
      </c>
      <c r="C4781" s="80" t="s">
        <v>19</v>
      </c>
      <c r="D4781" s="80" t="s">
        <v>20</v>
      </c>
      <c r="E4781" s="80" t="s">
        <v>4041</v>
      </c>
      <c r="F4781" s="80" t="s">
        <v>4042</v>
      </c>
      <c r="G4781" s="80" t="s">
        <v>4004</v>
      </c>
      <c r="H4781" t="s">
        <v>4095</v>
      </c>
      <c r="I4781" s="50">
        <v>5.79</v>
      </c>
    </row>
    <row r="4782" spans="1:9" x14ac:dyDescent="0.2">
      <c r="A4782">
        <v>505889</v>
      </c>
      <c r="B4782" s="79">
        <v>7899970402814</v>
      </c>
      <c r="C4782" s="80" t="s">
        <v>19</v>
      </c>
      <c r="D4782" s="80" t="s">
        <v>20</v>
      </c>
      <c r="E4782" s="80" t="s">
        <v>4041</v>
      </c>
      <c r="F4782" s="80" t="s">
        <v>4042</v>
      </c>
      <c r="G4782" s="80" t="s">
        <v>4004</v>
      </c>
      <c r="H4782" t="s">
        <v>4096</v>
      </c>
      <c r="I4782" s="50">
        <v>5.79</v>
      </c>
    </row>
    <row r="4783" spans="1:9" x14ac:dyDescent="0.2">
      <c r="A4783">
        <v>505890</v>
      </c>
      <c r="B4783" s="79">
        <v>7899970402807</v>
      </c>
      <c r="C4783" s="80" t="s">
        <v>19</v>
      </c>
      <c r="D4783" s="80" t="s">
        <v>20</v>
      </c>
      <c r="E4783" s="80" t="s">
        <v>4041</v>
      </c>
      <c r="F4783" s="80" t="s">
        <v>4042</v>
      </c>
      <c r="G4783" s="80" t="s">
        <v>4004</v>
      </c>
      <c r="H4783" t="s">
        <v>4097</v>
      </c>
      <c r="I4783" s="50">
        <v>5.66</v>
      </c>
    </row>
    <row r="4784" spans="1:9" x14ac:dyDescent="0.2">
      <c r="A4784">
        <v>505891</v>
      </c>
      <c r="B4784" s="79">
        <v>7899970402821</v>
      </c>
      <c r="C4784" s="80" t="s">
        <v>19</v>
      </c>
      <c r="D4784" s="80" t="s">
        <v>20</v>
      </c>
      <c r="E4784" s="80" t="s">
        <v>4041</v>
      </c>
      <c r="F4784" s="80" t="s">
        <v>4042</v>
      </c>
      <c r="G4784" s="80" t="s">
        <v>4004</v>
      </c>
      <c r="H4784" t="s">
        <v>14486</v>
      </c>
      <c r="I4784" s="50">
        <v>5.32</v>
      </c>
    </row>
    <row r="4785" spans="1:9" x14ac:dyDescent="0.2">
      <c r="A4785">
        <v>505894</v>
      </c>
      <c r="B4785" s="79">
        <v>7899970402852</v>
      </c>
      <c r="C4785" s="80" t="s">
        <v>19</v>
      </c>
      <c r="D4785" s="80" t="s">
        <v>20</v>
      </c>
      <c r="E4785" s="80" t="s">
        <v>4041</v>
      </c>
      <c r="F4785" s="80" t="s">
        <v>4042</v>
      </c>
      <c r="G4785" s="80" t="s">
        <v>4004</v>
      </c>
      <c r="H4785" t="s">
        <v>4098</v>
      </c>
      <c r="I4785" s="50">
        <v>5.79</v>
      </c>
    </row>
    <row r="4786" spans="1:9" x14ac:dyDescent="0.2">
      <c r="A4786">
        <v>505896</v>
      </c>
      <c r="B4786" s="79">
        <v>7899970402838</v>
      </c>
      <c r="C4786" s="80" t="s">
        <v>19</v>
      </c>
      <c r="D4786" s="80" t="s">
        <v>20</v>
      </c>
      <c r="E4786" s="80" t="s">
        <v>4041</v>
      </c>
      <c r="F4786" s="80" t="s">
        <v>4042</v>
      </c>
      <c r="G4786" s="80" t="s">
        <v>4004</v>
      </c>
      <c r="H4786" t="s">
        <v>4099</v>
      </c>
      <c r="I4786" s="50">
        <v>5.79</v>
      </c>
    </row>
    <row r="4787" spans="1:9" x14ac:dyDescent="0.2">
      <c r="A4787">
        <v>541702</v>
      </c>
      <c r="B4787" s="79">
        <v>7896004010465</v>
      </c>
      <c r="C4787" s="80" t="s">
        <v>19</v>
      </c>
      <c r="D4787" s="80" t="s">
        <v>20</v>
      </c>
      <c r="E4787" s="80" t="s">
        <v>4041</v>
      </c>
      <c r="F4787" s="80" t="s">
        <v>4042</v>
      </c>
      <c r="G4787" s="80" t="s">
        <v>4291</v>
      </c>
      <c r="H4787" t="s">
        <v>4299</v>
      </c>
      <c r="I4787" s="50">
        <v>9.39</v>
      </c>
    </row>
    <row r="4788" spans="1:9" x14ac:dyDescent="0.2">
      <c r="A4788">
        <v>541688</v>
      </c>
      <c r="B4788" s="79">
        <v>7896004010144</v>
      </c>
      <c r="C4788" s="80" t="s">
        <v>19</v>
      </c>
      <c r="D4788" s="80" t="s">
        <v>20</v>
      </c>
      <c r="E4788" s="80" t="s">
        <v>4041</v>
      </c>
      <c r="F4788" s="80" t="s">
        <v>4042</v>
      </c>
      <c r="G4788" s="80" t="s">
        <v>4291</v>
      </c>
      <c r="H4788" t="s">
        <v>14487</v>
      </c>
      <c r="I4788" s="50">
        <v>9.39</v>
      </c>
    </row>
    <row r="4789" spans="1:9" x14ac:dyDescent="0.2">
      <c r="A4789">
        <v>541693</v>
      </c>
      <c r="B4789" s="79">
        <v>7896004010304</v>
      </c>
      <c r="C4789" s="80" t="s">
        <v>19</v>
      </c>
      <c r="D4789" s="80" t="s">
        <v>20</v>
      </c>
      <c r="E4789" s="80" t="s">
        <v>4041</v>
      </c>
      <c r="F4789" s="80" t="s">
        <v>4042</v>
      </c>
      <c r="G4789" s="80" t="s">
        <v>4291</v>
      </c>
      <c r="H4789" t="s">
        <v>4297</v>
      </c>
      <c r="I4789" s="50">
        <v>11.3</v>
      </c>
    </row>
    <row r="4790" spans="1:9" x14ac:dyDescent="0.2">
      <c r="A4790">
        <v>541695</v>
      </c>
      <c r="B4790" s="79">
        <v>7896004010076</v>
      </c>
      <c r="C4790" s="80" t="s">
        <v>19</v>
      </c>
      <c r="D4790" s="80" t="s">
        <v>20</v>
      </c>
      <c r="E4790" s="80" t="s">
        <v>4041</v>
      </c>
      <c r="F4790" s="80" t="s">
        <v>4042</v>
      </c>
      <c r="G4790" s="80" t="s">
        <v>4291</v>
      </c>
      <c r="H4790" t="s">
        <v>4298</v>
      </c>
      <c r="I4790" s="50">
        <v>3.98</v>
      </c>
    </row>
    <row r="4791" spans="1:9" x14ac:dyDescent="0.2">
      <c r="A4791">
        <v>533980</v>
      </c>
      <c r="B4791" s="79">
        <v>7896004008998</v>
      </c>
      <c r="C4791" s="80" t="s">
        <v>19</v>
      </c>
      <c r="D4791" s="80" t="s">
        <v>20</v>
      </c>
      <c r="E4791" s="80" t="s">
        <v>4041</v>
      </c>
      <c r="F4791" s="80" t="s">
        <v>4042</v>
      </c>
      <c r="G4791" s="80" t="s">
        <v>4291</v>
      </c>
      <c r="H4791" t="s">
        <v>4296</v>
      </c>
      <c r="I4791" s="50">
        <v>9.39</v>
      </c>
    </row>
    <row r="4792" spans="1:9" x14ac:dyDescent="0.2">
      <c r="A4792">
        <v>508629</v>
      </c>
      <c r="B4792" s="79">
        <v>7896004006284</v>
      </c>
      <c r="C4792" s="80" t="s">
        <v>19</v>
      </c>
      <c r="D4792" s="80" t="s">
        <v>20</v>
      </c>
      <c r="E4792" s="80" t="s">
        <v>4041</v>
      </c>
      <c r="F4792" s="80" t="s">
        <v>4042</v>
      </c>
      <c r="G4792" s="80" t="s">
        <v>4291</v>
      </c>
      <c r="H4792" t="s">
        <v>4292</v>
      </c>
      <c r="I4792" s="50">
        <v>9.39</v>
      </c>
    </row>
    <row r="4793" spans="1:9" x14ac:dyDescent="0.2">
      <c r="A4793">
        <v>508637</v>
      </c>
      <c r="B4793" s="79">
        <v>7896004006239</v>
      </c>
      <c r="C4793" s="80" t="s">
        <v>19</v>
      </c>
      <c r="D4793" s="80" t="s">
        <v>20</v>
      </c>
      <c r="E4793" s="80" t="s">
        <v>4041</v>
      </c>
      <c r="F4793" s="80" t="s">
        <v>4042</v>
      </c>
      <c r="G4793" s="80" t="s">
        <v>4291</v>
      </c>
      <c r="H4793" t="s">
        <v>4293</v>
      </c>
      <c r="I4793" s="50">
        <v>9.39</v>
      </c>
    </row>
    <row r="4794" spans="1:9" x14ac:dyDescent="0.2">
      <c r="A4794">
        <v>508639</v>
      </c>
      <c r="B4794" s="79">
        <v>7896004006277</v>
      </c>
      <c r="C4794" s="80" t="s">
        <v>19</v>
      </c>
      <c r="D4794" s="80" t="s">
        <v>20</v>
      </c>
      <c r="E4794" s="80" t="s">
        <v>4041</v>
      </c>
      <c r="F4794" s="80" t="s">
        <v>4042</v>
      </c>
      <c r="G4794" s="80" t="s">
        <v>4291</v>
      </c>
      <c r="H4794" t="s">
        <v>4294</v>
      </c>
      <c r="I4794" s="50">
        <v>9.39</v>
      </c>
    </row>
    <row r="4795" spans="1:9" x14ac:dyDescent="0.2">
      <c r="A4795">
        <v>508640</v>
      </c>
      <c r="B4795" s="79">
        <v>7896004006406</v>
      </c>
      <c r="C4795" s="80" t="s">
        <v>19</v>
      </c>
      <c r="D4795" s="80" t="s">
        <v>20</v>
      </c>
      <c r="E4795" s="80" t="s">
        <v>4041</v>
      </c>
      <c r="F4795" s="80" t="s">
        <v>4042</v>
      </c>
      <c r="G4795" s="80" t="s">
        <v>4291</v>
      </c>
      <c r="H4795" t="s">
        <v>4295</v>
      </c>
      <c r="I4795" s="50">
        <v>9.39</v>
      </c>
    </row>
    <row r="4796" spans="1:9" x14ac:dyDescent="0.2">
      <c r="A4796">
        <v>589295</v>
      </c>
      <c r="B4796" s="79">
        <v>7896004011660</v>
      </c>
      <c r="C4796" s="80" t="s">
        <v>19</v>
      </c>
      <c r="D4796" s="80" t="s">
        <v>20</v>
      </c>
      <c r="E4796" s="80" t="s">
        <v>4041</v>
      </c>
      <c r="F4796" s="80" t="s">
        <v>4042</v>
      </c>
      <c r="G4796" s="80" t="s">
        <v>4291</v>
      </c>
      <c r="H4796" t="s">
        <v>4300</v>
      </c>
      <c r="I4796" s="50">
        <v>9.39</v>
      </c>
    </row>
    <row r="4797" spans="1:9" x14ac:dyDescent="0.2">
      <c r="A4797">
        <v>589299</v>
      </c>
      <c r="B4797" s="79">
        <v>7896004011653</v>
      </c>
      <c r="C4797" s="80" t="s">
        <v>19</v>
      </c>
      <c r="D4797" s="80" t="s">
        <v>20</v>
      </c>
      <c r="E4797" s="80" t="s">
        <v>4041</v>
      </c>
      <c r="F4797" s="80" t="s">
        <v>4042</v>
      </c>
      <c r="G4797" s="80" t="s">
        <v>4291</v>
      </c>
      <c r="H4797" t="s">
        <v>4301</v>
      </c>
      <c r="I4797" s="50">
        <v>9.39</v>
      </c>
    </row>
    <row r="4798" spans="1:9" x14ac:dyDescent="0.2">
      <c r="A4798">
        <v>475291</v>
      </c>
      <c r="B4798" s="79">
        <v>7896683412307</v>
      </c>
      <c r="C4798" s="80" t="s">
        <v>19</v>
      </c>
      <c r="D4798" s="80" t="s">
        <v>20</v>
      </c>
      <c r="E4798" s="80" t="s">
        <v>4041</v>
      </c>
      <c r="F4798" s="80" t="s">
        <v>4042</v>
      </c>
      <c r="G4798" s="80" t="s">
        <v>4091</v>
      </c>
      <c r="H4798" t="s">
        <v>4092</v>
      </c>
      <c r="I4798" s="50">
        <v>1.77</v>
      </c>
    </row>
    <row r="4799" spans="1:9" x14ac:dyDescent="0.2">
      <c r="A4799">
        <v>475295</v>
      </c>
      <c r="B4799" s="79">
        <v>7896683412420</v>
      </c>
      <c r="C4799" s="80" t="s">
        <v>19</v>
      </c>
      <c r="D4799" s="80" t="s">
        <v>20</v>
      </c>
      <c r="E4799" s="80" t="s">
        <v>4041</v>
      </c>
      <c r="F4799" s="80" t="s">
        <v>4042</v>
      </c>
      <c r="G4799" s="80" t="s">
        <v>4091</v>
      </c>
      <c r="H4799" t="s">
        <v>4093</v>
      </c>
      <c r="I4799" s="50">
        <v>7.78</v>
      </c>
    </row>
    <row r="4800" spans="1:9" x14ac:dyDescent="0.2">
      <c r="A4800">
        <v>475313</v>
      </c>
      <c r="B4800" s="79">
        <v>7896683412314</v>
      </c>
      <c r="C4800" s="80" t="s">
        <v>19</v>
      </c>
      <c r="D4800" s="80" t="s">
        <v>20</v>
      </c>
      <c r="E4800" s="80" t="s">
        <v>4041</v>
      </c>
      <c r="F4800" s="80" t="s">
        <v>4042</v>
      </c>
      <c r="G4800" s="80" t="s">
        <v>4091</v>
      </c>
      <c r="H4800" t="s">
        <v>4094</v>
      </c>
      <c r="I4800" s="50">
        <v>5.04</v>
      </c>
    </row>
    <row r="4801" spans="1:9" x14ac:dyDescent="0.2">
      <c r="A4801">
        <v>443165</v>
      </c>
      <c r="B4801" s="79">
        <v>7896423406078</v>
      </c>
      <c r="C4801" s="80" t="s">
        <v>19</v>
      </c>
      <c r="D4801" s="80" t="s">
        <v>20</v>
      </c>
      <c r="E4801" s="80" t="s">
        <v>4041</v>
      </c>
      <c r="F4801" s="80" t="s">
        <v>4042</v>
      </c>
      <c r="G4801" s="80" t="s">
        <v>3995</v>
      </c>
      <c r="H4801" t="s">
        <v>4341</v>
      </c>
      <c r="I4801" s="50">
        <v>6.6</v>
      </c>
    </row>
    <row r="4802" spans="1:9" x14ac:dyDescent="0.2">
      <c r="A4802">
        <v>408781</v>
      </c>
      <c r="B4802" s="79">
        <v>7896423405743</v>
      </c>
      <c r="C4802" s="80" t="s">
        <v>19</v>
      </c>
      <c r="D4802" s="80" t="s">
        <v>20</v>
      </c>
      <c r="E4802" s="80" t="s">
        <v>4041</v>
      </c>
      <c r="F4802" s="80" t="s">
        <v>4042</v>
      </c>
      <c r="G4802" s="80" t="s">
        <v>3995</v>
      </c>
      <c r="H4802" t="s">
        <v>14488</v>
      </c>
      <c r="I4802" s="50">
        <v>9.64</v>
      </c>
    </row>
    <row r="4803" spans="1:9" x14ac:dyDescent="0.2">
      <c r="A4803">
        <v>422779</v>
      </c>
      <c r="B4803" s="79">
        <v>7896423497984</v>
      </c>
      <c r="C4803" s="80" t="s">
        <v>19</v>
      </c>
      <c r="D4803" s="80" t="s">
        <v>20</v>
      </c>
      <c r="E4803" s="80" t="s">
        <v>4041</v>
      </c>
      <c r="F4803" s="80" t="s">
        <v>4042</v>
      </c>
      <c r="G4803" s="80" t="s">
        <v>3995</v>
      </c>
      <c r="H4803" t="s">
        <v>14489</v>
      </c>
      <c r="I4803" s="50">
        <v>3.06</v>
      </c>
    </row>
    <row r="4804" spans="1:9" x14ac:dyDescent="0.2">
      <c r="A4804">
        <v>308666</v>
      </c>
      <c r="B4804" s="79">
        <v>7895144203867</v>
      </c>
      <c r="C4804" s="80" t="s">
        <v>19</v>
      </c>
      <c r="D4804" s="80" t="s">
        <v>20</v>
      </c>
      <c r="E4804" s="80" t="s">
        <v>4041</v>
      </c>
      <c r="F4804" s="80" t="s">
        <v>4042</v>
      </c>
      <c r="G4804" s="80" t="s">
        <v>3923</v>
      </c>
      <c r="H4804" t="s">
        <v>4046</v>
      </c>
      <c r="I4804" s="50">
        <v>7.12</v>
      </c>
    </row>
    <row r="4805" spans="1:9" x14ac:dyDescent="0.2">
      <c r="A4805">
        <v>149547</v>
      </c>
      <c r="B4805" s="79">
        <v>7896262304313</v>
      </c>
      <c r="C4805" s="80" t="s">
        <v>19</v>
      </c>
      <c r="D4805" s="80" t="s">
        <v>20</v>
      </c>
      <c r="E4805" s="80" t="s">
        <v>4041</v>
      </c>
      <c r="F4805" s="80" t="s">
        <v>4042</v>
      </c>
      <c r="G4805" s="80" t="s">
        <v>3923</v>
      </c>
      <c r="H4805" t="s">
        <v>4044</v>
      </c>
      <c r="I4805" s="50">
        <v>4.9000000000000004</v>
      </c>
    </row>
    <row r="4806" spans="1:9" x14ac:dyDescent="0.2">
      <c r="A4806">
        <v>149568</v>
      </c>
      <c r="B4806" s="79">
        <v>7896262304368</v>
      </c>
      <c r="C4806" s="80" t="s">
        <v>19</v>
      </c>
      <c r="D4806" s="80" t="s">
        <v>20</v>
      </c>
      <c r="E4806" s="80" t="s">
        <v>4041</v>
      </c>
      <c r="F4806" s="80" t="s">
        <v>4042</v>
      </c>
      <c r="G4806" s="80" t="s">
        <v>3923</v>
      </c>
      <c r="H4806" t="s">
        <v>4045</v>
      </c>
      <c r="I4806" s="50">
        <v>5.08</v>
      </c>
    </row>
    <row r="4807" spans="1:9" x14ac:dyDescent="0.2">
      <c r="A4807">
        <v>83459</v>
      </c>
      <c r="B4807" s="79">
        <v>7895144603063</v>
      </c>
      <c r="C4807" s="80" t="s">
        <v>19</v>
      </c>
      <c r="D4807" s="80" t="s">
        <v>20</v>
      </c>
      <c r="E4807" s="80" t="s">
        <v>4041</v>
      </c>
      <c r="F4807" s="80" t="s">
        <v>4042</v>
      </c>
      <c r="G4807" s="80" t="s">
        <v>3923</v>
      </c>
      <c r="H4807" t="s">
        <v>4043</v>
      </c>
      <c r="I4807" s="50">
        <v>1.84</v>
      </c>
    </row>
    <row r="4808" spans="1:9" x14ac:dyDescent="0.2">
      <c r="A4808">
        <v>242767</v>
      </c>
      <c r="B4808" s="79">
        <v>7896202891903</v>
      </c>
      <c r="C4808" s="80" t="s">
        <v>19</v>
      </c>
      <c r="D4808" s="80" t="s">
        <v>20</v>
      </c>
      <c r="E4808" s="80" t="s">
        <v>4041</v>
      </c>
      <c r="F4808" s="80" t="s">
        <v>4042</v>
      </c>
      <c r="G4808" s="80" t="s">
        <v>4151</v>
      </c>
      <c r="H4808" t="s">
        <v>4152</v>
      </c>
      <c r="I4808" s="50">
        <v>5.69</v>
      </c>
    </row>
    <row r="4809" spans="1:9" x14ac:dyDescent="0.2">
      <c r="A4809">
        <v>329860</v>
      </c>
      <c r="B4809" s="79">
        <v>7896004987125</v>
      </c>
      <c r="C4809" s="80" t="s">
        <v>19</v>
      </c>
      <c r="D4809" s="80" t="s">
        <v>20</v>
      </c>
      <c r="E4809" s="80" t="s">
        <v>4041</v>
      </c>
      <c r="F4809" s="80" t="s">
        <v>4042</v>
      </c>
      <c r="G4809" s="80" t="s">
        <v>4107</v>
      </c>
      <c r="H4809" t="s">
        <v>4108</v>
      </c>
      <c r="I4809" s="50">
        <v>8.9600000000000009</v>
      </c>
    </row>
    <row r="4810" spans="1:9" x14ac:dyDescent="0.2">
      <c r="A4810">
        <v>329861</v>
      </c>
      <c r="B4810" s="79">
        <v>7896004987132</v>
      </c>
      <c r="C4810" s="80" t="s">
        <v>19</v>
      </c>
      <c r="D4810" s="80" t="s">
        <v>20</v>
      </c>
      <c r="E4810" s="80" t="s">
        <v>4041</v>
      </c>
      <c r="F4810" s="80" t="s">
        <v>4042</v>
      </c>
      <c r="G4810" s="80" t="s">
        <v>4107</v>
      </c>
      <c r="H4810" t="s">
        <v>14490</v>
      </c>
      <c r="I4810" s="50">
        <v>8.6999999999999993</v>
      </c>
    </row>
    <row r="4811" spans="1:9" x14ac:dyDescent="0.2">
      <c r="A4811">
        <v>225907</v>
      </c>
      <c r="B4811" s="79">
        <v>5897654235125</v>
      </c>
      <c r="C4811" s="80" t="s">
        <v>19</v>
      </c>
      <c r="D4811" s="80" t="s">
        <v>20</v>
      </c>
      <c r="E4811" s="80" t="s">
        <v>4041</v>
      </c>
      <c r="F4811" s="80" t="s">
        <v>4042</v>
      </c>
      <c r="G4811" s="80" t="s">
        <v>4107</v>
      </c>
      <c r="H4811" t="s">
        <v>4109</v>
      </c>
      <c r="I4811" s="50">
        <v>7.44</v>
      </c>
    </row>
    <row r="4812" spans="1:9" x14ac:dyDescent="0.2">
      <c r="A4812">
        <v>279997</v>
      </c>
      <c r="B4812" s="79">
        <v>7898956846024</v>
      </c>
      <c r="C4812" s="80" t="s">
        <v>19</v>
      </c>
      <c r="D4812" s="80" t="s">
        <v>20</v>
      </c>
      <c r="E4812" s="80" t="s">
        <v>4041</v>
      </c>
      <c r="F4812" s="80" t="s">
        <v>4042</v>
      </c>
      <c r="G4812" s="80" t="s">
        <v>4082</v>
      </c>
      <c r="H4812" t="s">
        <v>4090</v>
      </c>
      <c r="I4812" s="50">
        <v>9.01</v>
      </c>
    </row>
    <row r="4813" spans="1:9" x14ac:dyDescent="0.2">
      <c r="A4813">
        <v>465130</v>
      </c>
      <c r="B4813" s="79">
        <v>7898956846161</v>
      </c>
      <c r="C4813" s="80" t="s">
        <v>19</v>
      </c>
      <c r="D4813" s="80" t="s">
        <v>20</v>
      </c>
      <c r="E4813" s="80" t="s">
        <v>4041</v>
      </c>
      <c r="F4813" s="80" t="s">
        <v>4042</v>
      </c>
      <c r="G4813" s="80" t="s">
        <v>4082</v>
      </c>
      <c r="H4813" t="s">
        <v>4084</v>
      </c>
      <c r="I4813" s="50">
        <v>18.579999999999998</v>
      </c>
    </row>
    <row r="4814" spans="1:9" x14ac:dyDescent="0.2">
      <c r="A4814">
        <v>465131</v>
      </c>
      <c r="B4814" s="79">
        <v>7898956846758</v>
      </c>
      <c r="C4814" s="80" t="s">
        <v>19</v>
      </c>
      <c r="D4814" s="80" t="s">
        <v>20</v>
      </c>
      <c r="E4814" s="80" t="s">
        <v>4041</v>
      </c>
      <c r="F4814" s="80" t="s">
        <v>4042</v>
      </c>
      <c r="G4814" s="80" t="s">
        <v>4082</v>
      </c>
      <c r="H4814" t="s">
        <v>4085</v>
      </c>
      <c r="I4814" s="50">
        <v>9.98</v>
      </c>
    </row>
    <row r="4815" spans="1:9" x14ac:dyDescent="0.2">
      <c r="A4815">
        <v>465135</v>
      </c>
      <c r="B4815" s="79">
        <v>7898956846970</v>
      </c>
      <c r="C4815" s="80" t="s">
        <v>19</v>
      </c>
      <c r="D4815" s="80" t="s">
        <v>20</v>
      </c>
      <c r="E4815" s="80" t="s">
        <v>4041</v>
      </c>
      <c r="F4815" s="80" t="s">
        <v>4042</v>
      </c>
      <c r="G4815" s="80" t="s">
        <v>4082</v>
      </c>
      <c r="H4815" t="s">
        <v>14491</v>
      </c>
      <c r="I4815" s="50">
        <v>22.29</v>
      </c>
    </row>
    <row r="4816" spans="1:9" x14ac:dyDescent="0.2">
      <c r="A4816">
        <v>465141</v>
      </c>
      <c r="B4816" s="79">
        <v>7898956846079</v>
      </c>
      <c r="C4816" s="80" t="s">
        <v>19</v>
      </c>
      <c r="D4816" s="80" t="s">
        <v>20</v>
      </c>
      <c r="E4816" s="80" t="s">
        <v>4041</v>
      </c>
      <c r="F4816" s="80" t="s">
        <v>4042</v>
      </c>
      <c r="G4816" s="80" t="s">
        <v>4082</v>
      </c>
      <c r="H4816" t="s">
        <v>4086</v>
      </c>
      <c r="I4816" s="50">
        <v>19.940000000000001</v>
      </c>
    </row>
    <row r="4817" spans="1:9" x14ac:dyDescent="0.2">
      <c r="A4817">
        <v>465142</v>
      </c>
      <c r="B4817" s="79">
        <v>7898956846772</v>
      </c>
      <c r="C4817" s="80" t="s">
        <v>19</v>
      </c>
      <c r="D4817" s="80" t="s">
        <v>20</v>
      </c>
      <c r="E4817" s="80" t="s">
        <v>4041</v>
      </c>
      <c r="F4817" s="80" t="s">
        <v>4042</v>
      </c>
      <c r="G4817" s="80" t="s">
        <v>4082</v>
      </c>
      <c r="H4817" t="s">
        <v>4087</v>
      </c>
      <c r="I4817" s="50">
        <v>10.78</v>
      </c>
    </row>
    <row r="4818" spans="1:9" x14ac:dyDescent="0.2">
      <c r="A4818">
        <v>465118</v>
      </c>
      <c r="B4818" s="79">
        <v>7898956846437</v>
      </c>
      <c r="C4818" s="80" t="s">
        <v>19</v>
      </c>
      <c r="D4818" s="80" t="s">
        <v>20</v>
      </c>
      <c r="E4818" s="80" t="s">
        <v>4041</v>
      </c>
      <c r="F4818" s="80" t="s">
        <v>4042</v>
      </c>
      <c r="G4818" s="80" t="s">
        <v>4082</v>
      </c>
      <c r="H4818" t="s">
        <v>14492</v>
      </c>
      <c r="I4818" s="50">
        <v>9.81</v>
      </c>
    </row>
    <row r="4819" spans="1:9" x14ac:dyDescent="0.2">
      <c r="A4819">
        <v>465124</v>
      </c>
      <c r="B4819" s="79">
        <v>7898956846178</v>
      </c>
      <c r="C4819" s="80" t="s">
        <v>19</v>
      </c>
      <c r="D4819" s="80" t="s">
        <v>20</v>
      </c>
      <c r="E4819" s="80" t="s">
        <v>4041</v>
      </c>
      <c r="F4819" s="80" t="s">
        <v>4042</v>
      </c>
      <c r="G4819" s="80" t="s">
        <v>4082</v>
      </c>
      <c r="H4819" t="s">
        <v>4083</v>
      </c>
      <c r="I4819" s="50">
        <v>10.210000000000001</v>
      </c>
    </row>
    <row r="4820" spans="1:9" x14ac:dyDescent="0.2">
      <c r="A4820">
        <v>465139</v>
      </c>
      <c r="B4820" s="79">
        <v>7898956846420</v>
      </c>
      <c r="C4820" s="80" t="s">
        <v>19</v>
      </c>
      <c r="D4820" s="80" t="s">
        <v>20</v>
      </c>
      <c r="E4820" s="80" t="s">
        <v>4041</v>
      </c>
      <c r="F4820" s="80" t="s">
        <v>4042</v>
      </c>
      <c r="G4820" s="80" t="s">
        <v>4082</v>
      </c>
      <c r="H4820" t="s">
        <v>4088</v>
      </c>
      <c r="I4820" s="50">
        <v>17.71</v>
      </c>
    </row>
    <row r="4821" spans="1:9" x14ac:dyDescent="0.2">
      <c r="A4821">
        <v>465140</v>
      </c>
      <c r="B4821" s="79">
        <v>7898956846413</v>
      </c>
      <c r="C4821" s="80" t="s">
        <v>19</v>
      </c>
      <c r="D4821" s="80" t="s">
        <v>20</v>
      </c>
      <c r="E4821" s="80" t="s">
        <v>4041</v>
      </c>
      <c r="F4821" s="80" t="s">
        <v>4042</v>
      </c>
      <c r="G4821" s="80" t="s">
        <v>4082</v>
      </c>
      <c r="H4821" t="s">
        <v>4089</v>
      </c>
      <c r="I4821" s="50">
        <v>16.989999999999998</v>
      </c>
    </row>
    <row r="4822" spans="1:9" x14ac:dyDescent="0.2">
      <c r="A4822">
        <v>52748</v>
      </c>
      <c r="B4822" s="79">
        <v>7896707341811</v>
      </c>
      <c r="C4822" s="80" t="s">
        <v>19</v>
      </c>
      <c r="D4822" s="80" t="s">
        <v>20</v>
      </c>
      <c r="E4822" s="80" t="s">
        <v>4041</v>
      </c>
      <c r="F4822" s="80" t="s">
        <v>4042</v>
      </c>
      <c r="G4822" s="80" t="s">
        <v>4143</v>
      </c>
      <c r="H4822" t="s">
        <v>4146</v>
      </c>
      <c r="I4822" s="50">
        <v>15.15</v>
      </c>
    </row>
    <row r="4823" spans="1:9" x14ac:dyDescent="0.2">
      <c r="A4823">
        <v>52775</v>
      </c>
      <c r="B4823" s="79">
        <v>7896707341804</v>
      </c>
      <c r="C4823" s="80" t="s">
        <v>19</v>
      </c>
      <c r="D4823" s="80" t="s">
        <v>20</v>
      </c>
      <c r="E4823" s="80" t="s">
        <v>4041</v>
      </c>
      <c r="F4823" s="80" t="s">
        <v>4042</v>
      </c>
      <c r="G4823" s="80" t="s">
        <v>4143</v>
      </c>
      <c r="H4823" t="s">
        <v>4144</v>
      </c>
      <c r="I4823" s="50">
        <v>15.15</v>
      </c>
    </row>
    <row r="4824" spans="1:9" x14ac:dyDescent="0.2">
      <c r="A4824">
        <v>52639</v>
      </c>
      <c r="B4824" s="79">
        <v>7896707312248</v>
      </c>
      <c r="C4824" s="80" t="s">
        <v>19</v>
      </c>
      <c r="D4824" s="80" t="s">
        <v>20</v>
      </c>
      <c r="E4824" s="80" t="s">
        <v>4041</v>
      </c>
      <c r="F4824" s="80" t="s">
        <v>4042</v>
      </c>
      <c r="G4824" s="80" t="s">
        <v>4143</v>
      </c>
      <c r="H4824" t="s">
        <v>4149</v>
      </c>
      <c r="I4824" s="50">
        <v>11.43</v>
      </c>
    </row>
    <row r="4825" spans="1:9" x14ac:dyDescent="0.2">
      <c r="A4825">
        <v>52662</v>
      </c>
      <c r="B4825" s="79">
        <v>7896707341583</v>
      </c>
      <c r="C4825" s="80" t="s">
        <v>19</v>
      </c>
      <c r="D4825" s="80" t="s">
        <v>20</v>
      </c>
      <c r="E4825" s="80" t="s">
        <v>4041</v>
      </c>
      <c r="F4825" s="80" t="s">
        <v>4042</v>
      </c>
      <c r="G4825" s="80" t="s">
        <v>4143</v>
      </c>
      <c r="H4825" t="s">
        <v>4145</v>
      </c>
      <c r="I4825" s="50">
        <v>15.15</v>
      </c>
    </row>
    <row r="4826" spans="1:9" x14ac:dyDescent="0.2">
      <c r="A4826">
        <v>133908</v>
      </c>
      <c r="B4826" s="79">
        <v>7896707312231</v>
      </c>
      <c r="C4826" s="80" t="s">
        <v>19</v>
      </c>
      <c r="D4826" s="80" t="s">
        <v>20</v>
      </c>
      <c r="E4826" s="80" t="s">
        <v>4041</v>
      </c>
      <c r="F4826" s="80" t="s">
        <v>4042</v>
      </c>
      <c r="G4826" s="80" t="s">
        <v>4143</v>
      </c>
      <c r="H4826" t="s">
        <v>4148</v>
      </c>
      <c r="I4826" s="50">
        <v>11.43</v>
      </c>
    </row>
    <row r="4827" spans="1:9" x14ac:dyDescent="0.2">
      <c r="A4827">
        <v>225527</v>
      </c>
      <c r="B4827" s="79">
        <v>7896707305189</v>
      </c>
      <c r="C4827" s="80" t="s">
        <v>19</v>
      </c>
      <c r="D4827" s="80" t="s">
        <v>20</v>
      </c>
      <c r="E4827" s="80" t="s">
        <v>4041</v>
      </c>
      <c r="F4827" s="80" t="s">
        <v>4042</v>
      </c>
      <c r="G4827" s="80" t="s">
        <v>4143</v>
      </c>
      <c r="H4827" t="s">
        <v>4150</v>
      </c>
      <c r="I4827" s="50">
        <v>11.53</v>
      </c>
    </row>
    <row r="4828" spans="1:9" x14ac:dyDescent="0.2">
      <c r="A4828">
        <v>146052</v>
      </c>
      <c r="B4828" s="79">
        <v>7896707342528</v>
      </c>
      <c r="C4828" s="80" t="s">
        <v>19</v>
      </c>
      <c r="D4828" s="80" t="s">
        <v>20</v>
      </c>
      <c r="E4828" s="80" t="s">
        <v>4041</v>
      </c>
      <c r="F4828" s="80" t="s">
        <v>4042</v>
      </c>
      <c r="G4828" s="80" t="s">
        <v>4143</v>
      </c>
      <c r="H4828" t="s">
        <v>4147</v>
      </c>
      <c r="I4828" s="50">
        <v>15.15</v>
      </c>
    </row>
    <row r="4829" spans="1:9" x14ac:dyDescent="0.2">
      <c r="A4829">
        <v>469976</v>
      </c>
      <c r="B4829" s="79">
        <v>7896336002749</v>
      </c>
      <c r="C4829" s="80" t="s">
        <v>19</v>
      </c>
      <c r="D4829" s="80" t="s">
        <v>20</v>
      </c>
      <c r="E4829" s="80" t="s">
        <v>4041</v>
      </c>
      <c r="F4829" s="80" t="s">
        <v>4042</v>
      </c>
      <c r="G4829" s="80" t="s">
        <v>4060</v>
      </c>
      <c r="H4829" t="s">
        <v>4071</v>
      </c>
      <c r="I4829" s="50">
        <v>31.5</v>
      </c>
    </row>
    <row r="4830" spans="1:9" x14ac:dyDescent="0.2">
      <c r="A4830">
        <v>272643</v>
      </c>
      <c r="B4830" s="79">
        <v>7896336006945</v>
      </c>
      <c r="C4830" s="80" t="s">
        <v>19</v>
      </c>
      <c r="D4830" s="80" t="s">
        <v>20</v>
      </c>
      <c r="E4830" s="80" t="s">
        <v>4041</v>
      </c>
      <c r="F4830" s="80" t="s">
        <v>4042</v>
      </c>
      <c r="G4830" s="80" t="s">
        <v>4060</v>
      </c>
      <c r="H4830" t="s">
        <v>4069</v>
      </c>
      <c r="I4830" s="50">
        <v>7.25</v>
      </c>
    </row>
    <row r="4831" spans="1:9" x14ac:dyDescent="0.2">
      <c r="A4831">
        <v>236569</v>
      </c>
      <c r="B4831" s="79">
        <v>7896336002237</v>
      </c>
      <c r="C4831" s="80" t="s">
        <v>19</v>
      </c>
      <c r="D4831" s="80" t="s">
        <v>20</v>
      </c>
      <c r="E4831" s="80" t="s">
        <v>4041</v>
      </c>
      <c r="F4831" s="80" t="s">
        <v>4042</v>
      </c>
      <c r="G4831" s="80" t="s">
        <v>4060</v>
      </c>
      <c r="H4831" t="s">
        <v>4070</v>
      </c>
      <c r="I4831" s="50">
        <v>8.8699999999999992</v>
      </c>
    </row>
    <row r="4832" spans="1:9" x14ac:dyDescent="0.2">
      <c r="A4832">
        <v>237269</v>
      </c>
      <c r="B4832" s="79">
        <v>7896336000257</v>
      </c>
      <c r="C4832" s="80" t="s">
        <v>19</v>
      </c>
      <c r="D4832" s="80" t="s">
        <v>20</v>
      </c>
      <c r="E4832" s="80" t="s">
        <v>4041</v>
      </c>
      <c r="F4832" s="80" t="s">
        <v>4042</v>
      </c>
      <c r="G4832" s="80" t="s">
        <v>4060</v>
      </c>
      <c r="H4832" t="s">
        <v>4072</v>
      </c>
      <c r="I4832" s="50">
        <v>19.93</v>
      </c>
    </row>
    <row r="4833" spans="1:9" x14ac:dyDescent="0.2">
      <c r="A4833">
        <v>570981</v>
      </c>
      <c r="B4833" s="79">
        <v>7896336014391</v>
      </c>
      <c r="C4833" s="80" t="s">
        <v>19</v>
      </c>
      <c r="D4833" s="80" t="s">
        <v>20</v>
      </c>
      <c r="E4833" s="80" t="s">
        <v>4041</v>
      </c>
      <c r="F4833" s="80" t="s">
        <v>4042</v>
      </c>
      <c r="G4833" s="80" t="s">
        <v>4060</v>
      </c>
      <c r="H4833" t="s">
        <v>4073</v>
      </c>
      <c r="I4833" s="50">
        <v>16.440000000000001</v>
      </c>
    </row>
    <row r="4834" spans="1:9" x14ac:dyDescent="0.2">
      <c r="A4834">
        <v>328812</v>
      </c>
      <c r="B4834" s="79">
        <v>7896336011383</v>
      </c>
      <c r="C4834" s="80" t="s">
        <v>19</v>
      </c>
      <c r="D4834" s="80" t="s">
        <v>20</v>
      </c>
      <c r="E4834" s="80" t="s">
        <v>4041</v>
      </c>
      <c r="F4834" s="80" t="s">
        <v>4042</v>
      </c>
      <c r="G4834" s="80" t="s">
        <v>4060</v>
      </c>
      <c r="H4834" t="s">
        <v>4067</v>
      </c>
      <c r="I4834" s="50">
        <v>24.76</v>
      </c>
    </row>
    <row r="4835" spans="1:9" x14ac:dyDescent="0.2">
      <c r="A4835">
        <v>469983</v>
      </c>
      <c r="B4835" s="79">
        <v>7896336000011</v>
      </c>
      <c r="C4835" s="80" t="s">
        <v>19</v>
      </c>
      <c r="D4835" s="80" t="s">
        <v>20</v>
      </c>
      <c r="E4835" s="80" t="s">
        <v>4041</v>
      </c>
      <c r="F4835" s="80" t="s">
        <v>4042</v>
      </c>
      <c r="G4835" s="80" t="s">
        <v>4060</v>
      </c>
      <c r="H4835" t="s">
        <v>4068</v>
      </c>
      <c r="I4835" s="50">
        <v>31.28</v>
      </c>
    </row>
    <row r="4836" spans="1:9" x14ac:dyDescent="0.2">
      <c r="A4836">
        <v>570962</v>
      </c>
      <c r="B4836" s="79">
        <v>7896336016111</v>
      </c>
      <c r="C4836" s="80" t="s">
        <v>19</v>
      </c>
      <c r="D4836" s="80" t="s">
        <v>20</v>
      </c>
      <c r="E4836" s="80" t="s">
        <v>4041</v>
      </c>
      <c r="F4836" s="80" t="s">
        <v>4042</v>
      </c>
      <c r="G4836" s="80" t="s">
        <v>4060</v>
      </c>
      <c r="H4836" t="s">
        <v>4065</v>
      </c>
      <c r="I4836" s="50">
        <v>0.57999999999999996</v>
      </c>
    </row>
    <row r="4837" spans="1:9" x14ac:dyDescent="0.2">
      <c r="A4837">
        <v>570971</v>
      </c>
      <c r="B4837" s="79">
        <v>7896336016159</v>
      </c>
      <c r="C4837" s="80" t="s">
        <v>19</v>
      </c>
      <c r="D4837" s="80" t="s">
        <v>20</v>
      </c>
      <c r="E4837" s="80" t="s">
        <v>4041</v>
      </c>
      <c r="F4837" s="80" t="s">
        <v>4042</v>
      </c>
      <c r="G4837" s="80" t="s">
        <v>4060</v>
      </c>
      <c r="H4837" t="s">
        <v>4066</v>
      </c>
      <c r="I4837" s="50">
        <v>3.93</v>
      </c>
    </row>
    <row r="4838" spans="1:9" x14ac:dyDescent="0.2">
      <c r="A4838">
        <v>488672</v>
      </c>
      <c r="B4838" s="79">
        <v>7896336012250</v>
      </c>
      <c r="C4838" s="80" t="s">
        <v>19</v>
      </c>
      <c r="D4838" s="80" t="s">
        <v>20</v>
      </c>
      <c r="E4838" s="80" t="s">
        <v>4041</v>
      </c>
      <c r="F4838" s="80" t="s">
        <v>4042</v>
      </c>
      <c r="G4838" s="80" t="s">
        <v>4060</v>
      </c>
      <c r="H4838" t="s">
        <v>4064</v>
      </c>
      <c r="I4838" s="50">
        <v>0.57999999999999996</v>
      </c>
    </row>
    <row r="4839" spans="1:9" x14ac:dyDescent="0.2">
      <c r="A4839">
        <v>236555</v>
      </c>
      <c r="B4839" s="79">
        <v>7896336002862</v>
      </c>
      <c r="C4839" s="80" t="s">
        <v>19</v>
      </c>
      <c r="D4839" s="80" t="s">
        <v>20</v>
      </c>
      <c r="E4839" s="80" t="s">
        <v>4041</v>
      </c>
      <c r="F4839" s="80" t="s">
        <v>4042</v>
      </c>
      <c r="G4839" s="80" t="s">
        <v>4060</v>
      </c>
      <c r="H4839" t="s">
        <v>4062</v>
      </c>
      <c r="I4839" s="50">
        <v>3.76</v>
      </c>
    </row>
    <row r="4840" spans="1:9" x14ac:dyDescent="0.2">
      <c r="A4840">
        <v>236557</v>
      </c>
      <c r="B4840" s="79">
        <v>7896336002879</v>
      </c>
      <c r="C4840" s="80" t="s">
        <v>19</v>
      </c>
      <c r="D4840" s="80" t="s">
        <v>20</v>
      </c>
      <c r="E4840" s="80" t="s">
        <v>4041</v>
      </c>
      <c r="F4840" s="80" t="s">
        <v>4042</v>
      </c>
      <c r="G4840" s="80" t="s">
        <v>4060</v>
      </c>
      <c r="H4840" t="s">
        <v>4061</v>
      </c>
      <c r="I4840" s="50">
        <v>3.76</v>
      </c>
    </row>
    <row r="4841" spans="1:9" x14ac:dyDescent="0.2">
      <c r="A4841">
        <v>236561</v>
      </c>
      <c r="B4841" s="79">
        <v>7896336002886</v>
      </c>
      <c r="C4841" s="80" t="s">
        <v>19</v>
      </c>
      <c r="D4841" s="80" t="s">
        <v>20</v>
      </c>
      <c r="E4841" s="80" t="s">
        <v>4041</v>
      </c>
      <c r="F4841" s="80" t="s">
        <v>4042</v>
      </c>
      <c r="G4841" s="80" t="s">
        <v>4060</v>
      </c>
      <c r="H4841" t="s">
        <v>4063</v>
      </c>
      <c r="I4841" s="50">
        <v>3.76</v>
      </c>
    </row>
    <row r="4842" spans="1:9" x14ac:dyDescent="0.2">
      <c r="A4842">
        <v>433717</v>
      </c>
      <c r="B4842" s="79">
        <v>7891095031122</v>
      </c>
      <c r="C4842" s="80" t="s">
        <v>19</v>
      </c>
      <c r="D4842" s="80" t="s">
        <v>20</v>
      </c>
      <c r="E4842" s="80" t="s">
        <v>4041</v>
      </c>
      <c r="F4842" s="80" t="s">
        <v>4042</v>
      </c>
      <c r="G4842" s="80" t="s">
        <v>4273</v>
      </c>
      <c r="H4842" t="s">
        <v>4285</v>
      </c>
      <c r="I4842" s="50">
        <v>8.86</v>
      </c>
    </row>
    <row r="4843" spans="1:9" x14ac:dyDescent="0.2">
      <c r="A4843">
        <v>476505</v>
      </c>
      <c r="B4843" s="79">
        <v>7891095910946</v>
      </c>
      <c r="C4843" s="80" t="s">
        <v>19</v>
      </c>
      <c r="D4843" s="80" t="s">
        <v>20</v>
      </c>
      <c r="E4843" s="80" t="s">
        <v>4041</v>
      </c>
      <c r="F4843" s="80" t="s">
        <v>4042</v>
      </c>
      <c r="G4843" s="80" t="s">
        <v>4273</v>
      </c>
      <c r="H4843" t="s">
        <v>14493</v>
      </c>
      <c r="I4843" s="50">
        <v>5.76</v>
      </c>
    </row>
    <row r="4844" spans="1:9" x14ac:dyDescent="0.2">
      <c r="A4844">
        <v>476512</v>
      </c>
      <c r="B4844" s="79">
        <v>7891095910984</v>
      </c>
      <c r="C4844" s="80" t="s">
        <v>19</v>
      </c>
      <c r="D4844" s="80" t="s">
        <v>20</v>
      </c>
      <c r="E4844" s="80" t="s">
        <v>4041</v>
      </c>
      <c r="F4844" s="80" t="s">
        <v>4042</v>
      </c>
      <c r="G4844" s="80" t="s">
        <v>4273</v>
      </c>
      <c r="H4844" t="s">
        <v>14494</v>
      </c>
      <c r="I4844" s="50">
        <v>11.57</v>
      </c>
    </row>
    <row r="4845" spans="1:9" x14ac:dyDescent="0.2">
      <c r="A4845">
        <v>577733</v>
      </c>
      <c r="B4845" s="79">
        <v>7891095911882</v>
      </c>
      <c r="C4845" s="80" t="s">
        <v>19</v>
      </c>
      <c r="D4845" s="80" t="s">
        <v>20</v>
      </c>
      <c r="E4845" s="80" t="s">
        <v>4041</v>
      </c>
      <c r="F4845" s="80" t="s">
        <v>4042</v>
      </c>
      <c r="G4845" s="80" t="s">
        <v>4273</v>
      </c>
      <c r="H4845" t="s">
        <v>4275</v>
      </c>
      <c r="I4845" s="50">
        <v>2.39</v>
      </c>
    </row>
    <row r="4846" spans="1:9" x14ac:dyDescent="0.2">
      <c r="A4846">
        <v>577734</v>
      </c>
      <c r="B4846" s="79">
        <v>7891095911899</v>
      </c>
      <c r="C4846" s="80" t="s">
        <v>19</v>
      </c>
      <c r="D4846" s="80" t="s">
        <v>20</v>
      </c>
      <c r="E4846" s="80" t="s">
        <v>4041</v>
      </c>
      <c r="F4846" s="80" t="s">
        <v>4042</v>
      </c>
      <c r="G4846" s="80" t="s">
        <v>4273</v>
      </c>
      <c r="H4846" t="s">
        <v>4276</v>
      </c>
      <c r="I4846" s="50">
        <v>4.1100000000000003</v>
      </c>
    </row>
    <row r="4847" spans="1:9" x14ac:dyDescent="0.2">
      <c r="A4847">
        <v>577737</v>
      </c>
      <c r="B4847" s="79">
        <v>7891095911905</v>
      </c>
      <c r="C4847" s="80" t="s">
        <v>19</v>
      </c>
      <c r="D4847" s="80" t="s">
        <v>20</v>
      </c>
      <c r="E4847" s="80" t="s">
        <v>4041</v>
      </c>
      <c r="F4847" s="80" t="s">
        <v>4042</v>
      </c>
      <c r="G4847" s="80" t="s">
        <v>4273</v>
      </c>
      <c r="H4847" t="s">
        <v>4277</v>
      </c>
      <c r="I4847" s="50">
        <v>3.99</v>
      </c>
    </row>
    <row r="4848" spans="1:9" x14ac:dyDescent="0.2">
      <c r="A4848">
        <v>577744</v>
      </c>
      <c r="B4848" s="79">
        <v>7891095911912</v>
      </c>
      <c r="C4848" s="80" t="s">
        <v>19</v>
      </c>
      <c r="D4848" s="80" t="s">
        <v>20</v>
      </c>
      <c r="E4848" s="80" t="s">
        <v>4041</v>
      </c>
      <c r="F4848" s="80" t="s">
        <v>4042</v>
      </c>
      <c r="G4848" s="80" t="s">
        <v>4273</v>
      </c>
      <c r="H4848" t="s">
        <v>4278</v>
      </c>
      <c r="I4848" s="50">
        <v>9.57</v>
      </c>
    </row>
    <row r="4849" spans="1:9" x14ac:dyDescent="0.2">
      <c r="A4849">
        <v>83686</v>
      </c>
      <c r="B4849" s="79">
        <v>7891095002146</v>
      </c>
      <c r="C4849" s="80" t="s">
        <v>19</v>
      </c>
      <c r="D4849" s="80" t="s">
        <v>20</v>
      </c>
      <c r="E4849" s="80" t="s">
        <v>4041</v>
      </c>
      <c r="F4849" s="80" t="s">
        <v>4042</v>
      </c>
      <c r="G4849" s="80" t="s">
        <v>4273</v>
      </c>
      <c r="H4849" t="s">
        <v>14495</v>
      </c>
      <c r="I4849" s="50">
        <v>4.79</v>
      </c>
    </row>
    <row r="4850" spans="1:9" x14ac:dyDescent="0.2">
      <c r="A4850">
        <v>83689</v>
      </c>
      <c r="B4850" s="79">
        <v>7891095002160</v>
      </c>
      <c r="C4850" s="80" t="s">
        <v>19</v>
      </c>
      <c r="D4850" s="80" t="s">
        <v>20</v>
      </c>
      <c r="E4850" s="80" t="s">
        <v>4041</v>
      </c>
      <c r="F4850" s="80" t="s">
        <v>4042</v>
      </c>
      <c r="G4850" s="80" t="s">
        <v>4273</v>
      </c>
      <c r="H4850" t="s">
        <v>4274</v>
      </c>
      <c r="I4850" s="50">
        <v>6.36</v>
      </c>
    </row>
    <row r="4851" spans="1:9" x14ac:dyDescent="0.2">
      <c r="A4851">
        <v>83690</v>
      </c>
      <c r="B4851" s="79">
        <v>7891095002177</v>
      </c>
      <c r="C4851" s="80" t="s">
        <v>19</v>
      </c>
      <c r="D4851" s="80" t="s">
        <v>20</v>
      </c>
      <c r="E4851" s="80" t="s">
        <v>4041</v>
      </c>
      <c r="F4851" s="80" t="s">
        <v>4042</v>
      </c>
      <c r="G4851" s="80" t="s">
        <v>4273</v>
      </c>
      <c r="H4851" t="s">
        <v>14496</v>
      </c>
      <c r="I4851" s="50">
        <v>4.84</v>
      </c>
    </row>
    <row r="4852" spans="1:9" x14ac:dyDescent="0.2">
      <c r="A4852">
        <v>588880</v>
      </c>
      <c r="B4852" s="79">
        <v>7891095911875</v>
      </c>
      <c r="C4852" s="80" t="s">
        <v>19</v>
      </c>
      <c r="D4852" s="80" t="s">
        <v>20</v>
      </c>
      <c r="E4852" s="80" t="s">
        <v>4041</v>
      </c>
      <c r="F4852" s="80" t="s">
        <v>4042</v>
      </c>
      <c r="G4852" s="80" t="s">
        <v>4273</v>
      </c>
      <c r="H4852" t="s">
        <v>14497</v>
      </c>
      <c r="I4852" s="50">
        <v>11.53</v>
      </c>
    </row>
    <row r="4853" spans="1:9" x14ac:dyDescent="0.2">
      <c r="A4853">
        <v>588888</v>
      </c>
      <c r="B4853" s="79">
        <v>7891095911790</v>
      </c>
      <c r="C4853" s="80" t="s">
        <v>19</v>
      </c>
      <c r="D4853" s="80" t="s">
        <v>20</v>
      </c>
      <c r="E4853" s="80" t="s">
        <v>4041</v>
      </c>
      <c r="F4853" s="80" t="s">
        <v>4042</v>
      </c>
      <c r="G4853" s="80" t="s">
        <v>4273</v>
      </c>
      <c r="H4853" t="s">
        <v>14498</v>
      </c>
      <c r="I4853" s="50">
        <v>10.11</v>
      </c>
    </row>
    <row r="4854" spans="1:9" x14ac:dyDescent="0.2">
      <c r="A4854">
        <v>588898</v>
      </c>
      <c r="B4854" s="79">
        <v>7891095911783</v>
      </c>
      <c r="C4854" s="80" t="s">
        <v>19</v>
      </c>
      <c r="D4854" s="80" t="s">
        <v>20</v>
      </c>
      <c r="E4854" s="80" t="s">
        <v>4041</v>
      </c>
      <c r="F4854" s="80" t="s">
        <v>4042</v>
      </c>
      <c r="G4854" s="80" t="s">
        <v>4273</v>
      </c>
      <c r="H4854" t="s">
        <v>4280</v>
      </c>
      <c r="I4854" s="50">
        <v>5.42</v>
      </c>
    </row>
    <row r="4855" spans="1:9" x14ac:dyDescent="0.2">
      <c r="A4855">
        <v>588901</v>
      </c>
      <c r="B4855" s="79">
        <v>7891095911776</v>
      </c>
      <c r="C4855" s="80" t="s">
        <v>19</v>
      </c>
      <c r="D4855" s="80" t="s">
        <v>20</v>
      </c>
      <c r="E4855" s="80" t="s">
        <v>4041</v>
      </c>
      <c r="F4855" s="80" t="s">
        <v>4042</v>
      </c>
      <c r="G4855" s="80" t="s">
        <v>4273</v>
      </c>
      <c r="H4855" t="s">
        <v>4281</v>
      </c>
      <c r="I4855" s="50">
        <v>2.72</v>
      </c>
    </row>
    <row r="4856" spans="1:9" x14ac:dyDescent="0.2">
      <c r="A4856">
        <v>588905</v>
      </c>
      <c r="B4856" s="79">
        <v>7891095911851</v>
      </c>
      <c r="C4856" s="80" t="s">
        <v>19</v>
      </c>
      <c r="D4856" s="80" t="s">
        <v>20</v>
      </c>
      <c r="E4856" s="80" t="s">
        <v>4041</v>
      </c>
      <c r="F4856" s="80" t="s">
        <v>4042</v>
      </c>
      <c r="G4856" s="80" t="s">
        <v>4273</v>
      </c>
      <c r="H4856" t="s">
        <v>4282</v>
      </c>
      <c r="I4856" s="50">
        <v>11.18</v>
      </c>
    </row>
    <row r="4857" spans="1:9" x14ac:dyDescent="0.2">
      <c r="A4857">
        <v>588912</v>
      </c>
      <c r="B4857" s="79">
        <v>7891095911844</v>
      </c>
      <c r="C4857" s="80" t="s">
        <v>19</v>
      </c>
      <c r="D4857" s="80" t="s">
        <v>20</v>
      </c>
      <c r="E4857" s="80" t="s">
        <v>4041</v>
      </c>
      <c r="F4857" s="80" t="s">
        <v>4042</v>
      </c>
      <c r="G4857" s="80" t="s">
        <v>4273</v>
      </c>
      <c r="H4857" t="s">
        <v>4283</v>
      </c>
      <c r="I4857" s="50">
        <v>5.9</v>
      </c>
    </row>
    <row r="4858" spans="1:9" x14ac:dyDescent="0.2">
      <c r="A4858">
        <v>588918</v>
      </c>
      <c r="B4858" s="79">
        <v>7891095911813</v>
      </c>
      <c r="C4858" s="80" t="s">
        <v>19</v>
      </c>
      <c r="D4858" s="80" t="s">
        <v>20</v>
      </c>
      <c r="E4858" s="80" t="s">
        <v>4041</v>
      </c>
      <c r="F4858" s="80" t="s">
        <v>4042</v>
      </c>
      <c r="G4858" s="80" t="s">
        <v>4273</v>
      </c>
      <c r="H4858" t="s">
        <v>4284</v>
      </c>
      <c r="I4858" s="50">
        <v>5.98</v>
      </c>
    </row>
    <row r="4859" spans="1:9" x14ac:dyDescent="0.2">
      <c r="A4859">
        <v>562718</v>
      </c>
      <c r="B4859" s="79">
        <v>7891095911004</v>
      </c>
      <c r="C4859" s="80" t="s">
        <v>19</v>
      </c>
      <c r="D4859" s="80" t="s">
        <v>20</v>
      </c>
      <c r="E4859" s="80" t="s">
        <v>4041</v>
      </c>
      <c r="F4859" s="80" t="s">
        <v>4042</v>
      </c>
      <c r="G4859" s="80" t="s">
        <v>4273</v>
      </c>
      <c r="H4859" t="s">
        <v>14499</v>
      </c>
      <c r="I4859" s="50">
        <v>11.24</v>
      </c>
    </row>
    <row r="4860" spans="1:9" x14ac:dyDescent="0.2">
      <c r="A4860">
        <v>476502</v>
      </c>
      <c r="B4860" s="79">
        <v>7891095910960</v>
      </c>
      <c r="C4860" s="80" t="s">
        <v>19</v>
      </c>
      <c r="D4860" s="80" t="s">
        <v>20</v>
      </c>
      <c r="E4860" s="80" t="s">
        <v>4041</v>
      </c>
      <c r="F4860" s="80" t="s">
        <v>4042</v>
      </c>
      <c r="G4860" s="80" t="s">
        <v>14500</v>
      </c>
      <c r="H4860" t="s">
        <v>14501</v>
      </c>
      <c r="I4860" s="50">
        <v>17.52</v>
      </c>
    </row>
    <row r="4861" spans="1:9" x14ac:dyDescent="0.2">
      <c r="A4861">
        <v>476507</v>
      </c>
      <c r="B4861" s="79">
        <v>7891095910953</v>
      </c>
      <c r="C4861" s="80" t="s">
        <v>19</v>
      </c>
      <c r="D4861" s="80" t="s">
        <v>20</v>
      </c>
      <c r="E4861" s="80" t="s">
        <v>4041</v>
      </c>
      <c r="F4861" s="80" t="s">
        <v>4042</v>
      </c>
      <c r="G4861" s="80" t="s">
        <v>14500</v>
      </c>
      <c r="H4861" t="s">
        <v>14502</v>
      </c>
      <c r="I4861" s="50">
        <v>11.48</v>
      </c>
    </row>
    <row r="4862" spans="1:9" x14ac:dyDescent="0.2">
      <c r="A4862">
        <v>577761</v>
      </c>
      <c r="B4862" s="79">
        <v>7891095911806</v>
      </c>
      <c r="C4862" s="80" t="s">
        <v>19</v>
      </c>
      <c r="D4862" s="80" t="s">
        <v>20</v>
      </c>
      <c r="E4862" s="80" t="s">
        <v>4041</v>
      </c>
      <c r="F4862" s="80" t="s">
        <v>4042</v>
      </c>
      <c r="G4862" s="80" t="s">
        <v>14500</v>
      </c>
      <c r="H4862" t="s">
        <v>14503</v>
      </c>
      <c r="I4862" s="50">
        <v>13.45</v>
      </c>
    </row>
    <row r="4863" spans="1:9" x14ac:dyDescent="0.2">
      <c r="A4863">
        <v>577764</v>
      </c>
      <c r="B4863" s="79">
        <v>7891095911837</v>
      </c>
      <c r="C4863" s="80" t="s">
        <v>19</v>
      </c>
      <c r="D4863" s="80" t="s">
        <v>20</v>
      </c>
      <c r="E4863" s="80" t="s">
        <v>4041</v>
      </c>
      <c r="F4863" s="80" t="s">
        <v>4042</v>
      </c>
      <c r="G4863" s="80" t="s">
        <v>14500</v>
      </c>
      <c r="H4863" t="s">
        <v>4279</v>
      </c>
      <c r="I4863" s="50">
        <v>17.190000000000001</v>
      </c>
    </row>
    <row r="4864" spans="1:9" x14ac:dyDescent="0.2">
      <c r="A4864">
        <v>588914</v>
      </c>
      <c r="B4864" s="79">
        <v>7891095911820</v>
      </c>
      <c r="C4864" s="80" t="s">
        <v>19</v>
      </c>
      <c r="D4864" s="80" t="s">
        <v>20</v>
      </c>
      <c r="E4864" s="80" t="s">
        <v>4041</v>
      </c>
      <c r="F4864" s="80" t="s">
        <v>4042</v>
      </c>
      <c r="G4864" s="80" t="s">
        <v>14500</v>
      </c>
      <c r="H4864" t="s">
        <v>14504</v>
      </c>
      <c r="I4864" s="50">
        <v>11.19</v>
      </c>
    </row>
    <row r="4865" spans="1:9" x14ac:dyDescent="0.2">
      <c r="A4865">
        <v>481345</v>
      </c>
      <c r="B4865" s="79">
        <v>7896286621267</v>
      </c>
      <c r="C4865" s="80" t="s">
        <v>19</v>
      </c>
      <c r="D4865" s="80" t="s">
        <v>20</v>
      </c>
      <c r="E4865" s="80" t="s">
        <v>4041</v>
      </c>
      <c r="F4865" s="80" t="s">
        <v>4042</v>
      </c>
      <c r="G4865" s="80" t="s">
        <v>4210</v>
      </c>
      <c r="H4865" t="s">
        <v>4237</v>
      </c>
      <c r="I4865" s="50">
        <v>8.01</v>
      </c>
    </row>
    <row r="4866" spans="1:9" x14ac:dyDescent="0.2">
      <c r="A4866">
        <v>481043</v>
      </c>
      <c r="B4866" s="79">
        <v>7896286621236</v>
      </c>
      <c r="C4866" s="80" t="s">
        <v>19</v>
      </c>
      <c r="D4866" s="80" t="s">
        <v>20</v>
      </c>
      <c r="E4866" s="80" t="s">
        <v>4041</v>
      </c>
      <c r="F4866" s="80" t="s">
        <v>4042</v>
      </c>
      <c r="G4866" s="80" t="s">
        <v>4210</v>
      </c>
      <c r="H4866" t="s">
        <v>4222</v>
      </c>
      <c r="I4866" s="50">
        <v>8.01</v>
      </c>
    </row>
    <row r="4867" spans="1:9" x14ac:dyDescent="0.2">
      <c r="A4867">
        <v>481044</v>
      </c>
      <c r="B4867" s="79">
        <v>7896286621441</v>
      </c>
      <c r="C4867" s="80" t="s">
        <v>19</v>
      </c>
      <c r="D4867" s="80" t="s">
        <v>20</v>
      </c>
      <c r="E4867" s="80" t="s">
        <v>4041</v>
      </c>
      <c r="F4867" s="80" t="s">
        <v>4042</v>
      </c>
      <c r="G4867" s="80" t="s">
        <v>4210</v>
      </c>
      <c r="H4867" t="s">
        <v>4223</v>
      </c>
      <c r="I4867" s="50">
        <v>8.3000000000000007</v>
      </c>
    </row>
    <row r="4868" spans="1:9" x14ac:dyDescent="0.2">
      <c r="A4868">
        <v>481047</v>
      </c>
      <c r="B4868" s="79">
        <v>7896286621229</v>
      </c>
      <c r="C4868" s="80" t="s">
        <v>19</v>
      </c>
      <c r="D4868" s="80" t="s">
        <v>20</v>
      </c>
      <c r="E4868" s="80" t="s">
        <v>4041</v>
      </c>
      <c r="F4868" s="80" t="s">
        <v>4042</v>
      </c>
      <c r="G4868" s="80" t="s">
        <v>4210</v>
      </c>
      <c r="H4868" t="s">
        <v>4224</v>
      </c>
      <c r="I4868" s="50">
        <v>8.01</v>
      </c>
    </row>
    <row r="4869" spans="1:9" x14ac:dyDescent="0.2">
      <c r="A4869">
        <v>481048</v>
      </c>
      <c r="B4869" s="79">
        <v>7896286621366</v>
      </c>
      <c r="C4869" s="80" t="s">
        <v>19</v>
      </c>
      <c r="D4869" s="80" t="s">
        <v>20</v>
      </c>
      <c r="E4869" s="80" t="s">
        <v>4041</v>
      </c>
      <c r="F4869" s="80" t="s">
        <v>4042</v>
      </c>
      <c r="G4869" s="80" t="s">
        <v>4210</v>
      </c>
      <c r="H4869" t="s">
        <v>4225</v>
      </c>
      <c r="I4869" s="50">
        <v>8.01</v>
      </c>
    </row>
    <row r="4870" spans="1:9" x14ac:dyDescent="0.2">
      <c r="A4870">
        <v>481049</v>
      </c>
      <c r="B4870" s="79">
        <v>7896286621274</v>
      </c>
      <c r="C4870" s="80" t="s">
        <v>19</v>
      </c>
      <c r="D4870" s="80" t="s">
        <v>20</v>
      </c>
      <c r="E4870" s="80" t="s">
        <v>4041</v>
      </c>
      <c r="F4870" s="80" t="s">
        <v>4042</v>
      </c>
      <c r="G4870" s="80" t="s">
        <v>4210</v>
      </c>
      <c r="H4870" t="s">
        <v>4226</v>
      </c>
      <c r="I4870" s="50">
        <v>8.01</v>
      </c>
    </row>
    <row r="4871" spans="1:9" x14ac:dyDescent="0.2">
      <c r="A4871">
        <v>481050</v>
      </c>
      <c r="B4871" s="79">
        <v>7896286621410</v>
      </c>
      <c r="C4871" s="80" t="s">
        <v>19</v>
      </c>
      <c r="D4871" s="80" t="s">
        <v>20</v>
      </c>
      <c r="E4871" s="80" t="s">
        <v>4041</v>
      </c>
      <c r="F4871" s="80" t="s">
        <v>4042</v>
      </c>
      <c r="G4871" s="80" t="s">
        <v>4210</v>
      </c>
      <c r="H4871" t="s">
        <v>4228</v>
      </c>
      <c r="I4871" s="50">
        <v>8.3000000000000007</v>
      </c>
    </row>
    <row r="4872" spans="1:9" x14ac:dyDescent="0.2">
      <c r="A4872">
        <v>481052</v>
      </c>
      <c r="B4872" s="79">
        <v>7896286621427</v>
      </c>
      <c r="C4872" s="80" t="s">
        <v>19</v>
      </c>
      <c r="D4872" s="80" t="s">
        <v>20</v>
      </c>
      <c r="E4872" s="80" t="s">
        <v>4041</v>
      </c>
      <c r="F4872" s="80" t="s">
        <v>4042</v>
      </c>
      <c r="G4872" s="80" t="s">
        <v>4210</v>
      </c>
      <c r="H4872" t="s">
        <v>4227</v>
      </c>
      <c r="I4872" s="50">
        <v>8.3000000000000007</v>
      </c>
    </row>
    <row r="4873" spans="1:9" x14ac:dyDescent="0.2">
      <c r="A4873">
        <v>481053</v>
      </c>
      <c r="B4873" s="79">
        <v>7896286621250</v>
      </c>
      <c r="C4873" s="80" t="s">
        <v>19</v>
      </c>
      <c r="D4873" s="80" t="s">
        <v>20</v>
      </c>
      <c r="E4873" s="80" t="s">
        <v>4041</v>
      </c>
      <c r="F4873" s="80" t="s">
        <v>4042</v>
      </c>
      <c r="G4873" s="80" t="s">
        <v>4210</v>
      </c>
      <c r="H4873" t="s">
        <v>4229</v>
      </c>
      <c r="I4873" s="50">
        <v>8.01</v>
      </c>
    </row>
    <row r="4874" spans="1:9" x14ac:dyDescent="0.2">
      <c r="A4874">
        <v>481054</v>
      </c>
      <c r="B4874" s="79">
        <v>7896286621380</v>
      </c>
      <c r="C4874" s="80" t="s">
        <v>19</v>
      </c>
      <c r="D4874" s="80" t="s">
        <v>20</v>
      </c>
      <c r="E4874" s="80" t="s">
        <v>4041</v>
      </c>
      <c r="F4874" s="80" t="s">
        <v>4042</v>
      </c>
      <c r="G4874" s="80" t="s">
        <v>4210</v>
      </c>
      <c r="H4874" t="s">
        <v>4231</v>
      </c>
      <c r="I4874" s="50">
        <v>8.01</v>
      </c>
    </row>
    <row r="4875" spans="1:9" x14ac:dyDescent="0.2">
      <c r="A4875">
        <v>481056</v>
      </c>
      <c r="B4875" s="79">
        <v>7896286621397</v>
      </c>
      <c r="C4875" s="80" t="s">
        <v>19</v>
      </c>
      <c r="D4875" s="80" t="s">
        <v>20</v>
      </c>
      <c r="E4875" s="80" t="s">
        <v>4041</v>
      </c>
      <c r="F4875" s="80" t="s">
        <v>4042</v>
      </c>
      <c r="G4875" s="80" t="s">
        <v>4210</v>
      </c>
      <c r="H4875" t="s">
        <v>4230</v>
      </c>
      <c r="I4875" s="50">
        <v>8.01</v>
      </c>
    </row>
    <row r="4876" spans="1:9" x14ac:dyDescent="0.2">
      <c r="A4876">
        <v>481057</v>
      </c>
      <c r="B4876" s="79">
        <v>7896286620918</v>
      </c>
      <c r="C4876" s="80" t="s">
        <v>19</v>
      </c>
      <c r="D4876" s="80" t="s">
        <v>20</v>
      </c>
      <c r="E4876" s="80" t="s">
        <v>4041</v>
      </c>
      <c r="F4876" s="80" t="s">
        <v>4042</v>
      </c>
      <c r="G4876" s="80" t="s">
        <v>4210</v>
      </c>
      <c r="H4876" t="s">
        <v>4232</v>
      </c>
      <c r="I4876" s="50">
        <v>7.88</v>
      </c>
    </row>
    <row r="4877" spans="1:9" x14ac:dyDescent="0.2">
      <c r="A4877">
        <v>481065</v>
      </c>
      <c r="B4877" s="79">
        <v>7896286621281</v>
      </c>
      <c r="C4877" s="80" t="s">
        <v>19</v>
      </c>
      <c r="D4877" s="80" t="s">
        <v>20</v>
      </c>
      <c r="E4877" s="80" t="s">
        <v>4041</v>
      </c>
      <c r="F4877" s="80" t="s">
        <v>4042</v>
      </c>
      <c r="G4877" s="80" t="s">
        <v>4210</v>
      </c>
      <c r="H4877" t="s">
        <v>4233</v>
      </c>
      <c r="I4877" s="50">
        <v>8.01</v>
      </c>
    </row>
    <row r="4878" spans="1:9" x14ac:dyDescent="0.2">
      <c r="A4878">
        <v>481066</v>
      </c>
      <c r="B4878" s="79">
        <v>7896286621373</v>
      </c>
      <c r="C4878" s="80" t="s">
        <v>19</v>
      </c>
      <c r="D4878" s="80" t="s">
        <v>20</v>
      </c>
      <c r="E4878" s="80" t="s">
        <v>4041</v>
      </c>
      <c r="F4878" s="80" t="s">
        <v>4042</v>
      </c>
      <c r="G4878" s="80" t="s">
        <v>4210</v>
      </c>
      <c r="H4878" t="s">
        <v>4235</v>
      </c>
      <c r="I4878" s="50">
        <v>8.01</v>
      </c>
    </row>
    <row r="4879" spans="1:9" x14ac:dyDescent="0.2">
      <c r="A4879">
        <v>481067</v>
      </c>
      <c r="B4879" s="79">
        <v>7896286621243</v>
      </c>
      <c r="C4879" s="80" t="s">
        <v>19</v>
      </c>
      <c r="D4879" s="80" t="s">
        <v>20</v>
      </c>
      <c r="E4879" s="80" t="s">
        <v>4041</v>
      </c>
      <c r="F4879" s="80" t="s">
        <v>4042</v>
      </c>
      <c r="G4879" s="80" t="s">
        <v>4210</v>
      </c>
      <c r="H4879" t="s">
        <v>4234</v>
      </c>
      <c r="I4879" s="50">
        <v>8.01</v>
      </c>
    </row>
    <row r="4880" spans="1:9" x14ac:dyDescent="0.2">
      <c r="A4880">
        <v>481069</v>
      </c>
      <c r="B4880" s="79">
        <v>7896286621212</v>
      </c>
      <c r="C4880" s="80" t="s">
        <v>19</v>
      </c>
      <c r="D4880" s="80" t="s">
        <v>20</v>
      </c>
      <c r="E4880" s="80" t="s">
        <v>4041</v>
      </c>
      <c r="F4880" s="80" t="s">
        <v>4042</v>
      </c>
      <c r="G4880" s="80" t="s">
        <v>4210</v>
      </c>
      <c r="H4880" t="s">
        <v>4236</v>
      </c>
      <c r="I4880" s="50">
        <v>8.01</v>
      </c>
    </row>
    <row r="4881" spans="1:9" x14ac:dyDescent="0.2">
      <c r="A4881">
        <v>394104</v>
      </c>
      <c r="B4881" s="79">
        <v>7896286614191</v>
      </c>
      <c r="C4881" s="80" t="s">
        <v>19</v>
      </c>
      <c r="D4881" s="80" t="s">
        <v>20</v>
      </c>
      <c r="E4881" s="80" t="s">
        <v>4041</v>
      </c>
      <c r="F4881" s="80" t="s">
        <v>4042</v>
      </c>
      <c r="G4881" s="80" t="s">
        <v>4210</v>
      </c>
      <c r="H4881" t="s">
        <v>4219</v>
      </c>
      <c r="I4881" s="50">
        <v>0.68</v>
      </c>
    </row>
    <row r="4882" spans="1:9" x14ac:dyDescent="0.2">
      <c r="A4882">
        <v>394112</v>
      </c>
      <c r="B4882" s="79">
        <v>7896286620338</v>
      </c>
      <c r="C4882" s="80" t="s">
        <v>19</v>
      </c>
      <c r="D4882" s="80" t="s">
        <v>20</v>
      </c>
      <c r="E4882" s="80" t="s">
        <v>4041</v>
      </c>
      <c r="F4882" s="80" t="s">
        <v>4042</v>
      </c>
      <c r="G4882" s="80" t="s">
        <v>4210</v>
      </c>
      <c r="H4882" t="s">
        <v>4220</v>
      </c>
      <c r="I4882" s="50">
        <v>0.81</v>
      </c>
    </row>
    <row r="4883" spans="1:9" x14ac:dyDescent="0.2">
      <c r="A4883">
        <v>394128</v>
      </c>
      <c r="B4883" s="79">
        <v>7896286620628</v>
      </c>
      <c r="C4883" s="80" t="s">
        <v>19</v>
      </c>
      <c r="D4883" s="80" t="s">
        <v>20</v>
      </c>
      <c r="E4883" s="80" t="s">
        <v>4041</v>
      </c>
      <c r="F4883" s="80" t="s">
        <v>4042</v>
      </c>
      <c r="G4883" s="80" t="s">
        <v>4210</v>
      </c>
      <c r="H4883" t="s">
        <v>4221</v>
      </c>
      <c r="I4883" s="50">
        <v>0.7</v>
      </c>
    </row>
    <row r="4884" spans="1:9" x14ac:dyDescent="0.2">
      <c r="A4884">
        <v>359396</v>
      </c>
      <c r="B4884" s="79">
        <v>7896286619981</v>
      </c>
      <c r="C4884" s="80" t="s">
        <v>19</v>
      </c>
      <c r="D4884" s="80" t="s">
        <v>20</v>
      </c>
      <c r="E4884" s="80" t="s">
        <v>4041</v>
      </c>
      <c r="F4884" s="80" t="s">
        <v>4042</v>
      </c>
      <c r="G4884" s="80" t="s">
        <v>4210</v>
      </c>
      <c r="H4884" t="s">
        <v>4211</v>
      </c>
      <c r="I4884" s="50">
        <v>11.38</v>
      </c>
    </row>
    <row r="4885" spans="1:9" x14ac:dyDescent="0.2">
      <c r="A4885">
        <v>359400</v>
      </c>
      <c r="B4885" s="79">
        <v>7896286619271</v>
      </c>
      <c r="C4885" s="80" t="s">
        <v>19</v>
      </c>
      <c r="D4885" s="80" t="s">
        <v>20</v>
      </c>
      <c r="E4885" s="80" t="s">
        <v>4041</v>
      </c>
      <c r="F4885" s="80" t="s">
        <v>4042</v>
      </c>
      <c r="G4885" s="80" t="s">
        <v>4210</v>
      </c>
      <c r="H4885" t="s">
        <v>4212</v>
      </c>
      <c r="I4885" s="50">
        <v>11.32</v>
      </c>
    </row>
    <row r="4886" spans="1:9" x14ac:dyDescent="0.2">
      <c r="A4886">
        <v>374740</v>
      </c>
      <c r="B4886" s="79">
        <v>7896286604253</v>
      </c>
      <c r="C4886" s="80" t="s">
        <v>19</v>
      </c>
      <c r="D4886" s="80" t="s">
        <v>20</v>
      </c>
      <c r="E4886" s="80" t="s">
        <v>4041</v>
      </c>
      <c r="F4886" s="80" t="s">
        <v>4042</v>
      </c>
      <c r="G4886" s="80" t="s">
        <v>4210</v>
      </c>
      <c r="H4886" t="s">
        <v>4213</v>
      </c>
      <c r="I4886" s="50">
        <v>0.68</v>
      </c>
    </row>
    <row r="4887" spans="1:9" x14ac:dyDescent="0.2">
      <c r="A4887">
        <v>374749</v>
      </c>
      <c r="B4887" s="79">
        <v>7896286616799</v>
      </c>
      <c r="C4887" s="80" t="s">
        <v>19</v>
      </c>
      <c r="D4887" s="80" t="s">
        <v>20</v>
      </c>
      <c r="E4887" s="80" t="s">
        <v>4041</v>
      </c>
      <c r="F4887" s="80" t="s">
        <v>4042</v>
      </c>
      <c r="G4887" s="80" t="s">
        <v>4210</v>
      </c>
      <c r="H4887" t="s">
        <v>4214</v>
      </c>
      <c r="I4887" s="50">
        <v>0.68</v>
      </c>
    </row>
    <row r="4888" spans="1:9" x14ac:dyDescent="0.2">
      <c r="A4888">
        <v>374754</v>
      </c>
      <c r="B4888" s="79">
        <v>7896286615334</v>
      </c>
      <c r="C4888" s="80" t="s">
        <v>19</v>
      </c>
      <c r="D4888" s="80" t="s">
        <v>20</v>
      </c>
      <c r="E4888" s="80" t="s">
        <v>4041</v>
      </c>
      <c r="F4888" s="80" t="s">
        <v>4042</v>
      </c>
      <c r="G4888" s="80" t="s">
        <v>4210</v>
      </c>
      <c r="H4888" t="s">
        <v>4215</v>
      </c>
      <c r="I4888" s="50">
        <v>0.68</v>
      </c>
    </row>
    <row r="4889" spans="1:9" x14ac:dyDescent="0.2">
      <c r="A4889">
        <v>374761</v>
      </c>
      <c r="B4889" s="79">
        <v>7896286608503</v>
      </c>
      <c r="C4889" s="80" t="s">
        <v>19</v>
      </c>
      <c r="D4889" s="80" t="s">
        <v>20</v>
      </c>
      <c r="E4889" s="80" t="s">
        <v>4041</v>
      </c>
      <c r="F4889" s="80" t="s">
        <v>4042</v>
      </c>
      <c r="G4889" s="80" t="s">
        <v>4210</v>
      </c>
      <c r="H4889" t="s">
        <v>4216</v>
      </c>
      <c r="I4889" s="50">
        <v>0.68</v>
      </c>
    </row>
    <row r="4890" spans="1:9" x14ac:dyDescent="0.2">
      <c r="A4890">
        <v>374762</v>
      </c>
      <c r="B4890" s="79">
        <v>7896286620352</v>
      </c>
      <c r="C4890" s="80" t="s">
        <v>19</v>
      </c>
      <c r="D4890" s="80" t="s">
        <v>20</v>
      </c>
      <c r="E4890" s="80" t="s">
        <v>4041</v>
      </c>
      <c r="F4890" s="80" t="s">
        <v>4042</v>
      </c>
      <c r="G4890" s="80" t="s">
        <v>4210</v>
      </c>
      <c r="H4890" t="s">
        <v>4217</v>
      </c>
      <c r="I4890" s="50">
        <v>0.68</v>
      </c>
    </row>
    <row r="4891" spans="1:9" x14ac:dyDescent="0.2">
      <c r="A4891">
        <v>374770</v>
      </c>
      <c r="B4891" s="79">
        <v>7896286601924</v>
      </c>
      <c r="C4891" s="80" t="s">
        <v>19</v>
      </c>
      <c r="D4891" s="80" t="s">
        <v>20</v>
      </c>
      <c r="E4891" s="80" t="s">
        <v>4041</v>
      </c>
      <c r="F4891" s="80" t="s">
        <v>4042</v>
      </c>
      <c r="G4891" s="80" t="s">
        <v>4210</v>
      </c>
      <c r="H4891" t="s">
        <v>4218</v>
      </c>
      <c r="I4891" s="50">
        <v>0.68</v>
      </c>
    </row>
    <row r="4892" spans="1:9" x14ac:dyDescent="0.2">
      <c r="A4892">
        <v>583598</v>
      </c>
      <c r="B4892" s="79">
        <v>7896286622356</v>
      </c>
      <c r="C4892" s="80" t="s">
        <v>19</v>
      </c>
      <c r="D4892" s="80" t="s">
        <v>20</v>
      </c>
      <c r="E4892" s="80" t="s">
        <v>4041</v>
      </c>
      <c r="F4892" s="80" t="s">
        <v>4042</v>
      </c>
      <c r="G4892" s="80" t="s">
        <v>4210</v>
      </c>
      <c r="H4892" t="s">
        <v>4238</v>
      </c>
      <c r="I4892" s="50">
        <v>2.17</v>
      </c>
    </row>
    <row r="4893" spans="1:9" x14ac:dyDescent="0.2">
      <c r="A4893">
        <v>583603</v>
      </c>
      <c r="B4893" s="79">
        <v>7896286622318</v>
      </c>
      <c r="C4893" s="80" t="s">
        <v>19</v>
      </c>
      <c r="D4893" s="80" t="s">
        <v>20</v>
      </c>
      <c r="E4893" s="80" t="s">
        <v>4041</v>
      </c>
      <c r="F4893" s="80" t="s">
        <v>4042</v>
      </c>
      <c r="G4893" s="80" t="s">
        <v>4210</v>
      </c>
      <c r="H4893" t="s">
        <v>4238</v>
      </c>
      <c r="I4893" s="50">
        <v>2.2000000000000002</v>
      </c>
    </row>
    <row r="4894" spans="1:9" x14ac:dyDescent="0.2">
      <c r="A4894">
        <v>255923</v>
      </c>
      <c r="B4894" s="79">
        <v>7896181709329</v>
      </c>
      <c r="C4894" s="80" t="s">
        <v>19</v>
      </c>
      <c r="D4894" s="80" t="s">
        <v>20</v>
      </c>
      <c r="E4894" s="80" t="s">
        <v>4041</v>
      </c>
      <c r="F4894" s="80" t="s">
        <v>4042</v>
      </c>
      <c r="G4894" s="80" t="s">
        <v>4074</v>
      </c>
      <c r="H4894" t="s">
        <v>4076</v>
      </c>
      <c r="I4894" s="50">
        <v>9.3699999999999992</v>
      </c>
    </row>
    <row r="4895" spans="1:9" x14ac:dyDescent="0.2">
      <c r="A4895">
        <v>255924</v>
      </c>
      <c r="B4895" s="79">
        <v>7896181710059</v>
      </c>
      <c r="C4895" s="80" t="s">
        <v>19</v>
      </c>
      <c r="D4895" s="80" t="s">
        <v>20</v>
      </c>
      <c r="E4895" s="80" t="s">
        <v>4041</v>
      </c>
      <c r="F4895" s="80" t="s">
        <v>4042</v>
      </c>
      <c r="G4895" s="80" t="s">
        <v>4074</v>
      </c>
      <c r="H4895" t="s">
        <v>4077</v>
      </c>
      <c r="I4895" s="50">
        <v>7.89</v>
      </c>
    </row>
    <row r="4896" spans="1:9" x14ac:dyDescent="0.2">
      <c r="A4896">
        <v>255925</v>
      </c>
      <c r="B4896" s="79">
        <v>7896181702887</v>
      </c>
      <c r="C4896" s="80" t="s">
        <v>19</v>
      </c>
      <c r="D4896" s="80" t="s">
        <v>20</v>
      </c>
      <c r="E4896" s="80" t="s">
        <v>4041</v>
      </c>
      <c r="F4896" s="80" t="s">
        <v>4042</v>
      </c>
      <c r="G4896" s="80" t="s">
        <v>4074</v>
      </c>
      <c r="H4896" t="s">
        <v>14505</v>
      </c>
      <c r="I4896" s="50">
        <v>6.94</v>
      </c>
    </row>
    <row r="4897" spans="1:9" x14ac:dyDescent="0.2">
      <c r="A4897">
        <v>255927</v>
      </c>
      <c r="B4897" s="79">
        <v>7896181709251</v>
      </c>
      <c r="C4897" s="80" t="s">
        <v>19</v>
      </c>
      <c r="D4897" s="80" t="s">
        <v>20</v>
      </c>
      <c r="E4897" s="80" t="s">
        <v>4041</v>
      </c>
      <c r="F4897" s="80" t="s">
        <v>4042</v>
      </c>
      <c r="G4897" s="80" t="s">
        <v>4074</v>
      </c>
      <c r="H4897" t="s">
        <v>14506</v>
      </c>
      <c r="I4897" s="50">
        <v>3.6</v>
      </c>
    </row>
    <row r="4898" spans="1:9" x14ac:dyDescent="0.2">
      <c r="A4898">
        <v>264518</v>
      </c>
      <c r="B4898" s="79">
        <v>7896181701293</v>
      </c>
      <c r="C4898" s="80" t="s">
        <v>19</v>
      </c>
      <c r="D4898" s="80" t="s">
        <v>20</v>
      </c>
      <c r="E4898" s="80" t="s">
        <v>4041</v>
      </c>
      <c r="F4898" s="80" t="s">
        <v>4042</v>
      </c>
      <c r="G4898" s="80" t="s">
        <v>4074</v>
      </c>
      <c r="H4898" t="s">
        <v>4078</v>
      </c>
      <c r="I4898" s="50">
        <v>8.25</v>
      </c>
    </row>
    <row r="4899" spans="1:9" x14ac:dyDescent="0.2">
      <c r="A4899">
        <v>264535</v>
      </c>
      <c r="B4899" s="79">
        <v>7896181703945</v>
      </c>
      <c r="C4899" s="80" t="s">
        <v>19</v>
      </c>
      <c r="D4899" s="80" t="s">
        <v>20</v>
      </c>
      <c r="E4899" s="80" t="s">
        <v>4041</v>
      </c>
      <c r="F4899" s="80" t="s">
        <v>4042</v>
      </c>
      <c r="G4899" s="80" t="s">
        <v>4074</v>
      </c>
      <c r="H4899" t="s">
        <v>14507</v>
      </c>
      <c r="I4899" s="50">
        <v>12.41</v>
      </c>
    </row>
    <row r="4900" spans="1:9" x14ac:dyDescent="0.2">
      <c r="A4900">
        <v>255922</v>
      </c>
      <c r="B4900" s="79">
        <v>7896181700579</v>
      </c>
      <c r="C4900" s="80" t="s">
        <v>19</v>
      </c>
      <c r="D4900" s="80" t="s">
        <v>20</v>
      </c>
      <c r="E4900" s="80" t="s">
        <v>4041</v>
      </c>
      <c r="F4900" s="80" t="s">
        <v>4042</v>
      </c>
      <c r="G4900" s="80" t="s">
        <v>4074</v>
      </c>
      <c r="H4900" t="s">
        <v>4075</v>
      </c>
      <c r="I4900" s="50">
        <v>4.21</v>
      </c>
    </row>
    <row r="4901" spans="1:9" x14ac:dyDescent="0.2">
      <c r="A4901">
        <v>581977</v>
      </c>
      <c r="B4901" s="79">
        <v>7892840824174</v>
      </c>
      <c r="C4901" s="80" t="s">
        <v>19</v>
      </c>
      <c r="D4901" s="80" t="s">
        <v>20</v>
      </c>
      <c r="E4901" s="80" t="s">
        <v>4041</v>
      </c>
      <c r="F4901" s="80" t="s">
        <v>4042</v>
      </c>
      <c r="G4901" s="80" t="s">
        <v>4311</v>
      </c>
      <c r="H4901" t="s">
        <v>4312</v>
      </c>
      <c r="I4901" s="50">
        <v>1.71</v>
      </c>
    </row>
    <row r="4902" spans="1:9" x14ac:dyDescent="0.2">
      <c r="A4902">
        <v>581980</v>
      </c>
      <c r="B4902" s="79">
        <v>7892840824167</v>
      </c>
      <c r="C4902" s="80" t="s">
        <v>19</v>
      </c>
      <c r="D4902" s="80" t="s">
        <v>20</v>
      </c>
      <c r="E4902" s="80" t="s">
        <v>4041</v>
      </c>
      <c r="F4902" s="80" t="s">
        <v>4042</v>
      </c>
      <c r="G4902" s="80" t="s">
        <v>4311</v>
      </c>
      <c r="H4902" t="s">
        <v>4313</v>
      </c>
      <c r="I4902" s="50">
        <v>1.1200000000000001</v>
      </c>
    </row>
    <row r="4903" spans="1:9" x14ac:dyDescent="0.2">
      <c r="A4903">
        <v>457201</v>
      </c>
      <c r="B4903" s="79">
        <v>7898629571246</v>
      </c>
      <c r="C4903" s="80" t="s">
        <v>19</v>
      </c>
      <c r="D4903" s="80" t="s">
        <v>20</v>
      </c>
      <c r="E4903" s="80" t="s">
        <v>4041</v>
      </c>
      <c r="F4903" s="80" t="s">
        <v>4042</v>
      </c>
      <c r="G4903" s="80" t="s">
        <v>4239</v>
      </c>
      <c r="H4903" t="s">
        <v>4243</v>
      </c>
      <c r="I4903" s="50">
        <v>4.37</v>
      </c>
    </row>
    <row r="4904" spans="1:9" x14ac:dyDescent="0.2">
      <c r="A4904">
        <v>457210</v>
      </c>
      <c r="B4904" s="79">
        <v>7898629571260</v>
      </c>
      <c r="C4904" s="80" t="s">
        <v>19</v>
      </c>
      <c r="D4904" s="80" t="s">
        <v>20</v>
      </c>
      <c r="E4904" s="80" t="s">
        <v>4041</v>
      </c>
      <c r="F4904" s="80" t="s">
        <v>4042</v>
      </c>
      <c r="G4904" s="80" t="s">
        <v>4239</v>
      </c>
      <c r="H4904" t="s">
        <v>4244</v>
      </c>
      <c r="I4904" s="50">
        <v>4.37</v>
      </c>
    </row>
    <row r="4905" spans="1:9" x14ac:dyDescent="0.2">
      <c r="A4905">
        <v>518421</v>
      </c>
      <c r="B4905" s="79">
        <v>7898629571376</v>
      </c>
      <c r="C4905" s="80" t="s">
        <v>19</v>
      </c>
      <c r="D4905" s="80" t="s">
        <v>20</v>
      </c>
      <c r="E4905" s="80" t="s">
        <v>4041</v>
      </c>
      <c r="F4905" s="80" t="s">
        <v>4042</v>
      </c>
      <c r="G4905" s="80" t="s">
        <v>4239</v>
      </c>
      <c r="H4905" t="s">
        <v>4245</v>
      </c>
      <c r="I4905" s="50">
        <v>4.37</v>
      </c>
    </row>
    <row r="4906" spans="1:9" x14ac:dyDescent="0.2">
      <c r="A4906">
        <v>518444</v>
      </c>
      <c r="B4906" s="79">
        <v>7898629571703</v>
      </c>
      <c r="C4906" s="80" t="s">
        <v>19</v>
      </c>
      <c r="D4906" s="80" t="s">
        <v>20</v>
      </c>
      <c r="E4906" s="80" t="s">
        <v>4041</v>
      </c>
      <c r="F4906" s="80" t="s">
        <v>4042</v>
      </c>
      <c r="G4906" s="80" t="s">
        <v>4239</v>
      </c>
      <c r="H4906" t="s">
        <v>4246</v>
      </c>
      <c r="I4906" s="50">
        <v>4.37</v>
      </c>
    </row>
    <row r="4907" spans="1:9" x14ac:dyDescent="0.2">
      <c r="A4907">
        <v>518445</v>
      </c>
      <c r="B4907" s="79">
        <v>7898629571734</v>
      </c>
      <c r="C4907" s="80" t="s">
        <v>19</v>
      </c>
      <c r="D4907" s="80" t="s">
        <v>20</v>
      </c>
      <c r="E4907" s="80" t="s">
        <v>4041</v>
      </c>
      <c r="F4907" s="80" t="s">
        <v>4042</v>
      </c>
      <c r="G4907" s="80" t="s">
        <v>4239</v>
      </c>
      <c r="H4907" t="s">
        <v>4247</v>
      </c>
      <c r="I4907" s="50">
        <v>4.37</v>
      </c>
    </row>
    <row r="4908" spans="1:9" x14ac:dyDescent="0.2">
      <c r="A4908">
        <v>518454</v>
      </c>
      <c r="B4908" s="79">
        <v>7898629572021</v>
      </c>
      <c r="C4908" s="80" t="s">
        <v>19</v>
      </c>
      <c r="D4908" s="80" t="s">
        <v>20</v>
      </c>
      <c r="E4908" s="80" t="s">
        <v>4041</v>
      </c>
      <c r="F4908" s="80" t="s">
        <v>4042</v>
      </c>
      <c r="G4908" s="80" t="s">
        <v>4239</v>
      </c>
      <c r="H4908" t="s">
        <v>14508</v>
      </c>
      <c r="I4908" s="50">
        <v>4.37</v>
      </c>
    </row>
    <row r="4909" spans="1:9" x14ac:dyDescent="0.2">
      <c r="A4909">
        <v>449398</v>
      </c>
      <c r="B4909" s="79">
        <v>7898629571086</v>
      </c>
      <c r="C4909" s="80" t="s">
        <v>19</v>
      </c>
      <c r="D4909" s="80" t="s">
        <v>20</v>
      </c>
      <c r="E4909" s="80" t="s">
        <v>4041</v>
      </c>
      <c r="F4909" s="80" t="s">
        <v>4042</v>
      </c>
      <c r="G4909" s="80" t="s">
        <v>4239</v>
      </c>
      <c r="H4909" t="s">
        <v>4240</v>
      </c>
      <c r="I4909" s="50">
        <v>2.93</v>
      </c>
    </row>
    <row r="4910" spans="1:9" x14ac:dyDescent="0.2">
      <c r="A4910">
        <v>449399</v>
      </c>
      <c r="B4910" s="79">
        <v>7898629571109</v>
      </c>
      <c r="C4910" s="80" t="s">
        <v>19</v>
      </c>
      <c r="D4910" s="80" t="s">
        <v>20</v>
      </c>
      <c r="E4910" s="80" t="s">
        <v>4041</v>
      </c>
      <c r="F4910" s="80" t="s">
        <v>4042</v>
      </c>
      <c r="G4910" s="80" t="s">
        <v>4239</v>
      </c>
      <c r="H4910" t="s">
        <v>4241</v>
      </c>
      <c r="I4910" s="50">
        <v>2.93</v>
      </c>
    </row>
    <row r="4911" spans="1:9" x14ac:dyDescent="0.2">
      <c r="A4911">
        <v>449401</v>
      </c>
      <c r="B4911" s="79">
        <v>7898629571093</v>
      </c>
      <c r="C4911" s="80" t="s">
        <v>19</v>
      </c>
      <c r="D4911" s="80" t="s">
        <v>20</v>
      </c>
      <c r="E4911" s="80" t="s">
        <v>4041</v>
      </c>
      <c r="F4911" s="80" t="s">
        <v>4042</v>
      </c>
      <c r="G4911" s="80" t="s">
        <v>4239</v>
      </c>
      <c r="H4911" t="s">
        <v>4242</v>
      </c>
      <c r="I4911" s="50">
        <v>2.93</v>
      </c>
    </row>
    <row r="4912" spans="1:9" x14ac:dyDescent="0.2">
      <c r="A4912">
        <v>536869</v>
      </c>
      <c r="B4912" s="79">
        <v>7898629571833</v>
      </c>
      <c r="C4912" s="80" t="s">
        <v>19</v>
      </c>
      <c r="D4912" s="80" t="s">
        <v>20</v>
      </c>
      <c r="E4912" s="80" t="s">
        <v>4041</v>
      </c>
      <c r="F4912" s="80" t="s">
        <v>4042</v>
      </c>
      <c r="G4912" s="80" t="s">
        <v>4239</v>
      </c>
      <c r="H4912" t="s">
        <v>14509</v>
      </c>
      <c r="I4912" s="50">
        <v>4.37</v>
      </c>
    </row>
    <row r="4913" spans="1:9" x14ac:dyDescent="0.2">
      <c r="A4913">
        <v>536876</v>
      </c>
      <c r="B4913" s="79">
        <v>7898629571826</v>
      </c>
      <c r="C4913" s="80" t="s">
        <v>19</v>
      </c>
      <c r="D4913" s="80" t="s">
        <v>20</v>
      </c>
      <c r="E4913" s="80" t="s">
        <v>4041</v>
      </c>
      <c r="F4913" s="80" t="s">
        <v>4042</v>
      </c>
      <c r="G4913" s="80" t="s">
        <v>4239</v>
      </c>
      <c r="H4913" t="s">
        <v>4254</v>
      </c>
      <c r="I4913" s="50">
        <v>4.37</v>
      </c>
    </row>
    <row r="4914" spans="1:9" x14ac:dyDescent="0.2">
      <c r="A4914">
        <v>536514</v>
      </c>
      <c r="B4914" s="79">
        <v>7898629571765</v>
      </c>
      <c r="C4914" s="80" t="s">
        <v>19</v>
      </c>
      <c r="D4914" s="80" t="s">
        <v>20</v>
      </c>
      <c r="E4914" s="80" t="s">
        <v>4041</v>
      </c>
      <c r="F4914" s="80" t="s">
        <v>4042</v>
      </c>
      <c r="G4914" s="80" t="s">
        <v>4239</v>
      </c>
      <c r="H4914" t="s">
        <v>4252</v>
      </c>
      <c r="I4914" s="50">
        <v>4.32</v>
      </c>
    </row>
    <row r="4915" spans="1:9" x14ac:dyDescent="0.2">
      <c r="A4915">
        <v>536515</v>
      </c>
      <c r="B4915" s="79">
        <v>7898629571772</v>
      </c>
      <c r="C4915" s="80" t="s">
        <v>19</v>
      </c>
      <c r="D4915" s="80" t="s">
        <v>20</v>
      </c>
      <c r="E4915" s="80" t="s">
        <v>4041</v>
      </c>
      <c r="F4915" s="80" t="s">
        <v>4042</v>
      </c>
      <c r="G4915" s="80" t="s">
        <v>4239</v>
      </c>
      <c r="H4915" t="s">
        <v>4253</v>
      </c>
      <c r="I4915" s="50">
        <v>4.32</v>
      </c>
    </row>
    <row r="4916" spans="1:9" x14ac:dyDescent="0.2">
      <c r="A4916">
        <v>536517</v>
      </c>
      <c r="B4916" s="79">
        <v>7898629571789</v>
      </c>
      <c r="C4916" s="80" t="s">
        <v>19</v>
      </c>
      <c r="D4916" s="80" t="s">
        <v>20</v>
      </c>
      <c r="E4916" s="80" t="s">
        <v>4041</v>
      </c>
      <c r="F4916" s="80" t="s">
        <v>4042</v>
      </c>
      <c r="G4916" s="80" t="s">
        <v>4239</v>
      </c>
      <c r="H4916" t="s">
        <v>14510</v>
      </c>
      <c r="I4916" s="50">
        <v>3.94</v>
      </c>
    </row>
    <row r="4917" spans="1:9" x14ac:dyDescent="0.2">
      <c r="A4917">
        <v>531592</v>
      </c>
      <c r="B4917" s="79">
        <v>7898629571710</v>
      </c>
      <c r="C4917" s="80" t="s">
        <v>19</v>
      </c>
      <c r="D4917" s="80" t="s">
        <v>20</v>
      </c>
      <c r="E4917" s="80" t="s">
        <v>4041</v>
      </c>
      <c r="F4917" s="80" t="s">
        <v>4042</v>
      </c>
      <c r="G4917" s="80" t="s">
        <v>4239</v>
      </c>
      <c r="H4917" t="s">
        <v>4248</v>
      </c>
      <c r="I4917" s="50">
        <v>4.37</v>
      </c>
    </row>
    <row r="4918" spans="1:9" x14ac:dyDescent="0.2">
      <c r="A4918">
        <v>531594</v>
      </c>
      <c r="B4918" s="79">
        <v>7898629571819</v>
      </c>
      <c r="C4918" s="80" t="s">
        <v>19</v>
      </c>
      <c r="D4918" s="80" t="s">
        <v>20</v>
      </c>
      <c r="E4918" s="80" t="s">
        <v>4041</v>
      </c>
      <c r="F4918" s="80" t="s">
        <v>4042</v>
      </c>
      <c r="G4918" s="80" t="s">
        <v>4239</v>
      </c>
      <c r="H4918" t="s">
        <v>4249</v>
      </c>
      <c r="I4918" s="50">
        <v>4.37</v>
      </c>
    </row>
    <row r="4919" spans="1:9" x14ac:dyDescent="0.2">
      <c r="A4919">
        <v>531595</v>
      </c>
      <c r="B4919" s="79">
        <v>7898629571758</v>
      </c>
      <c r="C4919" s="80" t="s">
        <v>19</v>
      </c>
      <c r="D4919" s="80" t="s">
        <v>20</v>
      </c>
      <c r="E4919" s="80" t="s">
        <v>4041</v>
      </c>
      <c r="F4919" s="80" t="s">
        <v>4042</v>
      </c>
      <c r="G4919" s="80" t="s">
        <v>4239</v>
      </c>
      <c r="H4919" t="s">
        <v>4250</v>
      </c>
      <c r="I4919" s="50">
        <v>4.32</v>
      </c>
    </row>
    <row r="4920" spans="1:9" x14ac:dyDescent="0.2">
      <c r="A4920">
        <v>531597</v>
      </c>
      <c r="B4920" s="79">
        <v>7898629571727</v>
      </c>
      <c r="C4920" s="80" t="s">
        <v>19</v>
      </c>
      <c r="D4920" s="80" t="s">
        <v>20</v>
      </c>
      <c r="E4920" s="80" t="s">
        <v>4041</v>
      </c>
      <c r="F4920" s="80" t="s">
        <v>4042</v>
      </c>
      <c r="G4920" s="80" t="s">
        <v>4239</v>
      </c>
      <c r="H4920" t="s">
        <v>4251</v>
      </c>
      <c r="I4920" s="50">
        <v>4.37</v>
      </c>
    </row>
    <row r="4921" spans="1:9" x14ac:dyDescent="0.2">
      <c r="A4921">
        <v>531601</v>
      </c>
      <c r="B4921" s="79">
        <v>7898629571741</v>
      </c>
      <c r="C4921" s="80" t="s">
        <v>19</v>
      </c>
      <c r="D4921" s="80" t="s">
        <v>20</v>
      </c>
      <c r="E4921" s="80" t="s">
        <v>4041</v>
      </c>
      <c r="F4921" s="80" t="s">
        <v>4042</v>
      </c>
      <c r="G4921" s="80" t="s">
        <v>4239</v>
      </c>
      <c r="H4921" t="s">
        <v>14511</v>
      </c>
      <c r="I4921" s="50">
        <v>4.32</v>
      </c>
    </row>
    <row r="4922" spans="1:9" x14ac:dyDescent="0.2">
      <c r="A4922">
        <v>542725</v>
      </c>
      <c r="B4922" s="79">
        <v>7898629572205</v>
      </c>
      <c r="C4922" s="80" t="s">
        <v>19</v>
      </c>
      <c r="D4922" s="80" t="s">
        <v>20</v>
      </c>
      <c r="E4922" s="80" t="s">
        <v>4041</v>
      </c>
      <c r="F4922" s="80" t="s">
        <v>4042</v>
      </c>
      <c r="G4922" s="80" t="s">
        <v>4239</v>
      </c>
      <c r="H4922" t="s">
        <v>14512</v>
      </c>
      <c r="I4922" s="50">
        <v>4.37</v>
      </c>
    </row>
    <row r="4923" spans="1:9" x14ac:dyDescent="0.2">
      <c r="A4923">
        <v>539021</v>
      </c>
      <c r="B4923" s="79">
        <v>7898902334681</v>
      </c>
      <c r="C4923" s="80" t="s">
        <v>19</v>
      </c>
      <c r="D4923" s="80" t="s">
        <v>20</v>
      </c>
      <c r="E4923" s="80" t="s">
        <v>4041</v>
      </c>
      <c r="F4923" s="80" t="s">
        <v>4042</v>
      </c>
      <c r="G4923" s="80" t="s">
        <v>4343</v>
      </c>
      <c r="H4923" t="s">
        <v>4344</v>
      </c>
      <c r="I4923" s="50">
        <v>5.18</v>
      </c>
    </row>
    <row r="4924" spans="1:9" x14ac:dyDescent="0.2">
      <c r="A4924">
        <v>224180</v>
      </c>
      <c r="B4924" s="79">
        <v>7891132008407</v>
      </c>
      <c r="C4924" s="80" t="s">
        <v>19</v>
      </c>
      <c r="D4924" s="80" t="s">
        <v>20</v>
      </c>
      <c r="E4924" s="80" t="s">
        <v>4041</v>
      </c>
      <c r="F4924" s="80" t="s">
        <v>4354</v>
      </c>
      <c r="G4924" s="80" t="s">
        <v>4640</v>
      </c>
      <c r="H4924" t="s">
        <v>4641</v>
      </c>
      <c r="I4924" s="50">
        <v>15.01</v>
      </c>
    </row>
    <row r="4925" spans="1:9" x14ac:dyDescent="0.2">
      <c r="A4925">
        <v>224185</v>
      </c>
      <c r="B4925" s="79">
        <v>7891132008391</v>
      </c>
      <c r="C4925" s="80" t="s">
        <v>19</v>
      </c>
      <c r="D4925" s="80" t="s">
        <v>20</v>
      </c>
      <c r="E4925" s="80" t="s">
        <v>4041</v>
      </c>
      <c r="F4925" s="80" t="s">
        <v>4354</v>
      </c>
      <c r="G4925" s="80" t="s">
        <v>4640</v>
      </c>
      <c r="H4925" t="s">
        <v>4642</v>
      </c>
      <c r="I4925" s="50">
        <v>4.3499999999999996</v>
      </c>
    </row>
    <row r="4926" spans="1:9" x14ac:dyDescent="0.2">
      <c r="A4926">
        <v>224191</v>
      </c>
      <c r="B4926" s="79">
        <v>7891132008438</v>
      </c>
      <c r="C4926" s="80" t="s">
        <v>19</v>
      </c>
      <c r="D4926" s="80" t="s">
        <v>20</v>
      </c>
      <c r="E4926" s="80" t="s">
        <v>4041</v>
      </c>
      <c r="F4926" s="80" t="s">
        <v>4354</v>
      </c>
      <c r="G4926" s="80" t="s">
        <v>4640</v>
      </c>
      <c r="H4926" t="s">
        <v>4643</v>
      </c>
      <c r="I4926" s="50">
        <v>15.02</v>
      </c>
    </row>
    <row r="4927" spans="1:9" x14ac:dyDescent="0.2">
      <c r="A4927">
        <v>224195</v>
      </c>
      <c r="B4927" s="79">
        <v>7891132008421</v>
      </c>
      <c r="C4927" s="80" t="s">
        <v>19</v>
      </c>
      <c r="D4927" s="80" t="s">
        <v>20</v>
      </c>
      <c r="E4927" s="80" t="s">
        <v>4041</v>
      </c>
      <c r="F4927" s="80" t="s">
        <v>4354</v>
      </c>
      <c r="G4927" s="80" t="s">
        <v>4640</v>
      </c>
      <c r="H4927" t="s">
        <v>14513</v>
      </c>
      <c r="I4927" s="50">
        <v>4.3499999999999996</v>
      </c>
    </row>
    <row r="4928" spans="1:9" x14ac:dyDescent="0.2">
      <c r="A4928">
        <v>291108</v>
      </c>
      <c r="B4928" s="79">
        <v>7891132080014</v>
      </c>
      <c r="C4928" s="80" t="s">
        <v>19</v>
      </c>
      <c r="D4928" s="80" t="s">
        <v>20</v>
      </c>
      <c r="E4928" s="80" t="s">
        <v>4041</v>
      </c>
      <c r="F4928" s="80" t="s">
        <v>4354</v>
      </c>
      <c r="G4928" s="80" t="s">
        <v>4640</v>
      </c>
      <c r="H4928" t="s">
        <v>4644</v>
      </c>
      <c r="I4928" s="50">
        <v>16.64</v>
      </c>
    </row>
    <row r="4929" spans="1:9" x14ac:dyDescent="0.2">
      <c r="A4929">
        <v>459267</v>
      </c>
      <c r="B4929" s="79">
        <v>7891132082988</v>
      </c>
      <c r="C4929" s="80" t="s">
        <v>19</v>
      </c>
      <c r="D4929" s="80" t="s">
        <v>20</v>
      </c>
      <c r="E4929" s="80" t="s">
        <v>4041</v>
      </c>
      <c r="F4929" s="80" t="s">
        <v>4354</v>
      </c>
      <c r="G4929" s="80" t="s">
        <v>4640</v>
      </c>
      <c r="H4929" t="s">
        <v>4649</v>
      </c>
      <c r="I4929" s="50">
        <v>22.32</v>
      </c>
    </row>
    <row r="4930" spans="1:9" x14ac:dyDescent="0.2">
      <c r="A4930">
        <v>469358</v>
      </c>
      <c r="B4930" s="79">
        <v>7891132110186</v>
      </c>
      <c r="C4930" s="80" t="s">
        <v>19</v>
      </c>
      <c r="D4930" s="80" t="s">
        <v>20</v>
      </c>
      <c r="E4930" s="80" t="s">
        <v>4041</v>
      </c>
      <c r="F4930" s="80" t="s">
        <v>4354</v>
      </c>
      <c r="G4930" s="80" t="s">
        <v>4640</v>
      </c>
      <c r="H4930" t="s">
        <v>14514</v>
      </c>
      <c r="I4930" s="50">
        <v>2.25</v>
      </c>
    </row>
    <row r="4931" spans="1:9" x14ac:dyDescent="0.2">
      <c r="A4931">
        <v>469359</v>
      </c>
      <c r="B4931" s="79">
        <v>7891132110223</v>
      </c>
      <c r="C4931" s="80" t="s">
        <v>19</v>
      </c>
      <c r="D4931" s="80" t="s">
        <v>20</v>
      </c>
      <c r="E4931" s="80" t="s">
        <v>4041</v>
      </c>
      <c r="F4931" s="80" t="s">
        <v>4354</v>
      </c>
      <c r="G4931" s="80" t="s">
        <v>4640</v>
      </c>
      <c r="H4931" t="s">
        <v>14515</v>
      </c>
      <c r="I4931" s="50">
        <v>2.25</v>
      </c>
    </row>
    <row r="4932" spans="1:9" x14ac:dyDescent="0.2">
      <c r="A4932">
        <v>469367</v>
      </c>
      <c r="B4932" s="79">
        <v>7891132110193</v>
      </c>
      <c r="C4932" s="80" t="s">
        <v>19</v>
      </c>
      <c r="D4932" s="80" t="s">
        <v>20</v>
      </c>
      <c r="E4932" s="80" t="s">
        <v>4041</v>
      </c>
      <c r="F4932" s="80" t="s">
        <v>4354</v>
      </c>
      <c r="G4932" s="80" t="s">
        <v>4640</v>
      </c>
      <c r="H4932" t="s">
        <v>14516</v>
      </c>
      <c r="I4932" s="50">
        <v>2.25</v>
      </c>
    </row>
    <row r="4933" spans="1:9" x14ac:dyDescent="0.2">
      <c r="A4933">
        <v>469384</v>
      </c>
      <c r="B4933" s="79">
        <v>7891132110230</v>
      </c>
      <c r="C4933" s="80" t="s">
        <v>19</v>
      </c>
      <c r="D4933" s="80" t="s">
        <v>20</v>
      </c>
      <c r="E4933" s="80" t="s">
        <v>4041</v>
      </c>
      <c r="F4933" s="80" t="s">
        <v>4354</v>
      </c>
      <c r="G4933" s="80" t="s">
        <v>4640</v>
      </c>
      <c r="H4933" t="s">
        <v>14517</v>
      </c>
      <c r="I4933" s="50">
        <v>2.25</v>
      </c>
    </row>
    <row r="4934" spans="1:9" x14ac:dyDescent="0.2">
      <c r="A4934">
        <v>469389</v>
      </c>
      <c r="B4934" s="79">
        <v>7891132110278</v>
      </c>
      <c r="C4934" s="80" t="s">
        <v>19</v>
      </c>
      <c r="D4934" s="80" t="s">
        <v>20</v>
      </c>
      <c r="E4934" s="80" t="s">
        <v>4041</v>
      </c>
      <c r="F4934" s="80" t="s">
        <v>4354</v>
      </c>
      <c r="G4934" s="80" t="s">
        <v>4640</v>
      </c>
      <c r="H4934" t="s">
        <v>4647</v>
      </c>
      <c r="I4934" s="50">
        <v>2.4900000000000002</v>
      </c>
    </row>
    <row r="4935" spans="1:9" x14ac:dyDescent="0.2">
      <c r="A4935">
        <v>469391</v>
      </c>
      <c r="B4935" s="79">
        <v>7891132110216</v>
      </c>
      <c r="C4935" s="80" t="s">
        <v>19</v>
      </c>
      <c r="D4935" s="80" t="s">
        <v>20</v>
      </c>
      <c r="E4935" s="80" t="s">
        <v>4041</v>
      </c>
      <c r="F4935" s="80" t="s">
        <v>4354</v>
      </c>
      <c r="G4935" s="80" t="s">
        <v>4640</v>
      </c>
      <c r="H4935" t="s">
        <v>14518</v>
      </c>
      <c r="I4935" s="50">
        <v>2.25</v>
      </c>
    </row>
    <row r="4936" spans="1:9" x14ac:dyDescent="0.2">
      <c r="A4936">
        <v>469394</v>
      </c>
      <c r="B4936" s="79">
        <v>7891132110247</v>
      </c>
      <c r="C4936" s="80" t="s">
        <v>19</v>
      </c>
      <c r="D4936" s="80" t="s">
        <v>20</v>
      </c>
      <c r="E4936" s="80" t="s">
        <v>4041</v>
      </c>
      <c r="F4936" s="80" t="s">
        <v>4354</v>
      </c>
      <c r="G4936" s="80" t="s">
        <v>4640</v>
      </c>
      <c r="H4936" t="s">
        <v>14519</v>
      </c>
      <c r="I4936" s="50">
        <v>2.25</v>
      </c>
    </row>
    <row r="4937" spans="1:9" x14ac:dyDescent="0.2">
      <c r="A4937">
        <v>469397</v>
      </c>
      <c r="B4937" s="79">
        <v>7891132110261</v>
      </c>
      <c r="C4937" s="80" t="s">
        <v>19</v>
      </c>
      <c r="D4937" s="80" t="s">
        <v>20</v>
      </c>
      <c r="E4937" s="80" t="s">
        <v>4041</v>
      </c>
      <c r="F4937" s="80" t="s">
        <v>4354</v>
      </c>
      <c r="G4937" s="80" t="s">
        <v>4640</v>
      </c>
      <c r="H4937" t="s">
        <v>4648</v>
      </c>
      <c r="I4937" s="50">
        <v>2.25</v>
      </c>
    </row>
    <row r="4938" spans="1:9" x14ac:dyDescent="0.2">
      <c r="A4938">
        <v>305699</v>
      </c>
      <c r="B4938" s="79">
        <v>7891132010080</v>
      </c>
      <c r="C4938" s="80" t="s">
        <v>19</v>
      </c>
      <c r="D4938" s="80" t="s">
        <v>20</v>
      </c>
      <c r="E4938" s="80" t="s">
        <v>4041</v>
      </c>
      <c r="F4938" s="80" t="s">
        <v>4354</v>
      </c>
      <c r="G4938" s="80" t="s">
        <v>4640</v>
      </c>
      <c r="H4938" t="s">
        <v>4646</v>
      </c>
      <c r="I4938" s="50">
        <v>3.48</v>
      </c>
    </row>
    <row r="4939" spans="1:9" x14ac:dyDescent="0.2">
      <c r="A4939">
        <v>2779</v>
      </c>
      <c r="B4939" s="79">
        <v>7891132011018</v>
      </c>
      <c r="C4939" s="80" t="s">
        <v>19</v>
      </c>
      <c r="D4939" s="80" t="s">
        <v>20</v>
      </c>
      <c r="E4939" s="80" t="s">
        <v>4041</v>
      </c>
      <c r="F4939" s="80" t="s">
        <v>4354</v>
      </c>
      <c r="G4939" s="80" t="s">
        <v>4640</v>
      </c>
      <c r="H4939" t="s">
        <v>4645</v>
      </c>
      <c r="I4939" s="50">
        <v>10.46</v>
      </c>
    </row>
    <row r="4940" spans="1:9" x14ac:dyDescent="0.2">
      <c r="A4940">
        <v>29102</v>
      </c>
      <c r="B4940" s="79">
        <v>7896037515807</v>
      </c>
      <c r="C4940" s="80" t="s">
        <v>19</v>
      </c>
      <c r="D4940" s="80" t="s">
        <v>20</v>
      </c>
      <c r="E4940" s="80" t="s">
        <v>4041</v>
      </c>
      <c r="F4940" s="80" t="s">
        <v>4354</v>
      </c>
      <c r="G4940" s="80" t="s">
        <v>4393</v>
      </c>
      <c r="H4940" t="s">
        <v>14520</v>
      </c>
      <c r="I4940" s="50">
        <v>19.02</v>
      </c>
    </row>
    <row r="4941" spans="1:9" x14ac:dyDescent="0.2">
      <c r="A4941">
        <v>29104</v>
      </c>
      <c r="B4941" s="79">
        <v>7896037514848</v>
      </c>
      <c r="C4941" s="80" t="s">
        <v>19</v>
      </c>
      <c r="D4941" s="80" t="s">
        <v>20</v>
      </c>
      <c r="E4941" s="80" t="s">
        <v>4041</v>
      </c>
      <c r="F4941" s="80" t="s">
        <v>4354</v>
      </c>
      <c r="G4941" s="80" t="s">
        <v>4393</v>
      </c>
      <c r="H4941" t="s">
        <v>14521</v>
      </c>
      <c r="I4941" s="50">
        <v>9.8699999999999992</v>
      </c>
    </row>
    <row r="4942" spans="1:9" x14ac:dyDescent="0.2">
      <c r="A4942">
        <v>159072</v>
      </c>
      <c r="B4942" s="79">
        <v>7898430866098</v>
      </c>
      <c r="C4942" s="80" t="s">
        <v>19</v>
      </c>
      <c r="D4942" s="80" t="s">
        <v>20</v>
      </c>
      <c r="E4942" s="80" t="s">
        <v>4041</v>
      </c>
      <c r="F4942" s="80" t="s">
        <v>4354</v>
      </c>
      <c r="G4942" s="80" t="s">
        <v>4393</v>
      </c>
      <c r="H4942" t="s">
        <v>4395</v>
      </c>
      <c r="I4942" s="50">
        <v>20.62</v>
      </c>
    </row>
    <row r="4943" spans="1:9" x14ac:dyDescent="0.2">
      <c r="A4943">
        <v>453395</v>
      </c>
      <c r="B4943" s="79">
        <v>7899567248559</v>
      </c>
      <c r="C4943" s="80" t="s">
        <v>19</v>
      </c>
      <c r="D4943" s="80" t="s">
        <v>20</v>
      </c>
      <c r="E4943" s="80" t="s">
        <v>4041</v>
      </c>
      <c r="F4943" s="80" t="s">
        <v>4354</v>
      </c>
      <c r="G4943" s="80" t="s">
        <v>4393</v>
      </c>
      <c r="H4943" t="s">
        <v>4397</v>
      </c>
      <c r="I4943" s="50">
        <v>11.65</v>
      </c>
    </row>
    <row r="4944" spans="1:9" x14ac:dyDescent="0.2">
      <c r="A4944">
        <v>299816</v>
      </c>
      <c r="B4944" s="79">
        <v>7898430869877</v>
      </c>
      <c r="C4944" s="80" t="s">
        <v>19</v>
      </c>
      <c r="D4944" s="80" t="s">
        <v>20</v>
      </c>
      <c r="E4944" s="80" t="s">
        <v>4041</v>
      </c>
      <c r="F4944" s="80" t="s">
        <v>4354</v>
      </c>
      <c r="G4944" s="80" t="s">
        <v>4393</v>
      </c>
      <c r="H4944" t="s">
        <v>4394</v>
      </c>
      <c r="I4944" s="50">
        <v>5.68</v>
      </c>
    </row>
    <row r="4945" spans="1:9" x14ac:dyDescent="0.2">
      <c r="A4945">
        <v>467261</v>
      </c>
      <c r="B4945" s="79">
        <v>7899567247644</v>
      </c>
      <c r="C4945" s="80" t="s">
        <v>19</v>
      </c>
      <c r="D4945" s="80" t="s">
        <v>20</v>
      </c>
      <c r="E4945" s="80" t="s">
        <v>4041</v>
      </c>
      <c r="F4945" s="80" t="s">
        <v>4354</v>
      </c>
      <c r="G4945" s="80" t="s">
        <v>4393</v>
      </c>
      <c r="H4945" t="s">
        <v>4398</v>
      </c>
      <c r="I4945" s="50">
        <v>9.06</v>
      </c>
    </row>
    <row r="4946" spans="1:9" x14ac:dyDescent="0.2">
      <c r="A4946">
        <v>410569</v>
      </c>
      <c r="B4946" s="79">
        <v>7899567245510</v>
      </c>
      <c r="C4946" s="80" t="s">
        <v>19</v>
      </c>
      <c r="D4946" s="80" t="s">
        <v>20</v>
      </c>
      <c r="E4946" s="80" t="s">
        <v>4041</v>
      </c>
      <c r="F4946" s="80" t="s">
        <v>4354</v>
      </c>
      <c r="G4946" s="80" t="s">
        <v>4393</v>
      </c>
      <c r="H4946" t="s">
        <v>4396</v>
      </c>
      <c r="I4946" s="50">
        <v>5.46</v>
      </c>
    </row>
    <row r="4947" spans="1:9" x14ac:dyDescent="0.2">
      <c r="A4947">
        <v>41387</v>
      </c>
      <c r="B4947" s="79">
        <v>7891700080378</v>
      </c>
      <c r="C4947" s="80" t="s">
        <v>19</v>
      </c>
      <c r="D4947" s="80" t="s">
        <v>20</v>
      </c>
      <c r="E4947" s="80" t="s">
        <v>4041</v>
      </c>
      <c r="F4947" s="80" t="s">
        <v>4354</v>
      </c>
      <c r="G4947" s="80" t="s">
        <v>4719</v>
      </c>
      <c r="H4947" t="s">
        <v>4749</v>
      </c>
      <c r="I4947" s="50">
        <v>2.78</v>
      </c>
    </row>
    <row r="4948" spans="1:9" x14ac:dyDescent="0.2">
      <c r="A4948">
        <v>37600</v>
      </c>
      <c r="B4948" s="79">
        <v>7891700080354</v>
      </c>
      <c r="C4948" s="80" t="s">
        <v>19</v>
      </c>
      <c r="D4948" s="80" t="s">
        <v>20</v>
      </c>
      <c r="E4948" s="80" t="s">
        <v>4041</v>
      </c>
      <c r="F4948" s="80" t="s">
        <v>4354</v>
      </c>
      <c r="G4948" s="80" t="s">
        <v>4719</v>
      </c>
      <c r="H4948" t="s">
        <v>4747</v>
      </c>
      <c r="I4948" s="50">
        <v>1.64</v>
      </c>
    </row>
    <row r="4949" spans="1:9" x14ac:dyDescent="0.2">
      <c r="A4949">
        <v>6292</v>
      </c>
      <c r="B4949" s="79">
        <v>7891700080439</v>
      </c>
      <c r="C4949" s="80" t="s">
        <v>19</v>
      </c>
      <c r="D4949" s="80" t="s">
        <v>20</v>
      </c>
      <c r="E4949" s="80" t="s">
        <v>4041</v>
      </c>
      <c r="F4949" s="80" t="s">
        <v>4354</v>
      </c>
      <c r="G4949" s="80" t="s">
        <v>4719</v>
      </c>
      <c r="H4949" t="s">
        <v>4744</v>
      </c>
      <c r="I4949" s="50">
        <v>2.78</v>
      </c>
    </row>
    <row r="4950" spans="1:9" x14ac:dyDescent="0.2">
      <c r="A4950">
        <v>3541</v>
      </c>
      <c r="B4950" s="79">
        <v>7891700023023</v>
      </c>
      <c r="C4950" s="80" t="s">
        <v>19</v>
      </c>
      <c r="D4950" s="80" t="s">
        <v>20</v>
      </c>
      <c r="E4950" s="80" t="s">
        <v>4041</v>
      </c>
      <c r="F4950" s="80" t="s">
        <v>4354</v>
      </c>
      <c r="G4950" s="80" t="s">
        <v>4719</v>
      </c>
      <c r="H4950" t="s">
        <v>4743</v>
      </c>
      <c r="I4950" s="50">
        <v>0.61</v>
      </c>
    </row>
    <row r="4951" spans="1:9" x14ac:dyDescent="0.2">
      <c r="A4951">
        <v>13063</v>
      </c>
      <c r="B4951" s="79">
        <v>7891700080415</v>
      </c>
      <c r="C4951" s="80" t="s">
        <v>19</v>
      </c>
      <c r="D4951" s="80" t="s">
        <v>20</v>
      </c>
      <c r="E4951" s="80" t="s">
        <v>4041</v>
      </c>
      <c r="F4951" s="80" t="s">
        <v>4354</v>
      </c>
      <c r="G4951" s="80" t="s">
        <v>4719</v>
      </c>
      <c r="H4951" t="s">
        <v>4746</v>
      </c>
      <c r="I4951" s="50">
        <v>1.64</v>
      </c>
    </row>
    <row r="4952" spans="1:9" x14ac:dyDescent="0.2">
      <c r="A4952">
        <v>448034</v>
      </c>
      <c r="B4952" s="79">
        <v>7891150079212</v>
      </c>
      <c r="C4952" s="80" t="s">
        <v>19</v>
      </c>
      <c r="D4952" s="80" t="s">
        <v>20</v>
      </c>
      <c r="E4952" s="80" t="s">
        <v>4041</v>
      </c>
      <c r="F4952" s="80" t="s">
        <v>4354</v>
      </c>
      <c r="G4952" s="80" t="s">
        <v>4719</v>
      </c>
      <c r="H4952" t="s">
        <v>4722</v>
      </c>
      <c r="I4952" s="50">
        <v>5.37</v>
      </c>
    </row>
    <row r="4953" spans="1:9" x14ac:dyDescent="0.2">
      <c r="A4953">
        <v>57236</v>
      </c>
      <c r="B4953" s="79">
        <v>7891700023009</v>
      </c>
      <c r="C4953" s="80" t="s">
        <v>19</v>
      </c>
      <c r="D4953" s="80" t="s">
        <v>20</v>
      </c>
      <c r="E4953" s="80" t="s">
        <v>4041</v>
      </c>
      <c r="F4953" s="80" t="s">
        <v>4354</v>
      </c>
      <c r="G4953" s="80" t="s">
        <v>4719</v>
      </c>
      <c r="H4953" t="s">
        <v>4750</v>
      </c>
      <c r="I4953" s="50">
        <v>0.61</v>
      </c>
    </row>
    <row r="4954" spans="1:9" x14ac:dyDescent="0.2">
      <c r="A4954">
        <v>499367</v>
      </c>
      <c r="B4954" s="79">
        <v>7891150088665</v>
      </c>
      <c r="C4954" s="80" t="s">
        <v>19</v>
      </c>
      <c r="D4954" s="80" t="s">
        <v>20</v>
      </c>
      <c r="E4954" s="80" t="s">
        <v>4041</v>
      </c>
      <c r="F4954" s="80" t="s">
        <v>4354</v>
      </c>
      <c r="G4954" s="80" t="s">
        <v>4719</v>
      </c>
      <c r="H4954" t="s">
        <v>14522</v>
      </c>
      <c r="I4954" s="50">
        <v>5.25</v>
      </c>
    </row>
    <row r="4955" spans="1:9" x14ac:dyDescent="0.2">
      <c r="A4955">
        <v>335930</v>
      </c>
      <c r="B4955" s="79">
        <v>7891150056930</v>
      </c>
      <c r="C4955" s="80" t="s">
        <v>19</v>
      </c>
      <c r="D4955" s="80" t="s">
        <v>20</v>
      </c>
      <c r="E4955" s="80" t="s">
        <v>4041</v>
      </c>
      <c r="F4955" s="80" t="s">
        <v>4354</v>
      </c>
      <c r="G4955" s="80" t="s">
        <v>4719</v>
      </c>
      <c r="H4955" t="s">
        <v>4732</v>
      </c>
      <c r="I4955" s="50">
        <v>5.01</v>
      </c>
    </row>
    <row r="4956" spans="1:9" x14ac:dyDescent="0.2">
      <c r="A4956">
        <v>3171</v>
      </c>
      <c r="B4956" s="79">
        <v>7891700206921</v>
      </c>
      <c r="C4956" s="80" t="s">
        <v>19</v>
      </c>
      <c r="D4956" s="80" t="s">
        <v>20</v>
      </c>
      <c r="E4956" s="80" t="s">
        <v>4041</v>
      </c>
      <c r="F4956" s="80" t="s">
        <v>4354</v>
      </c>
      <c r="G4956" s="80" t="s">
        <v>4719</v>
      </c>
      <c r="H4956" t="s">
        <v>4726</v>
      </c>
      <c r="I4956" s="50">
        <v>5.95</v>
      </c>
    </row>
    <row r="4957" spans="1:9" x14ac:dyDescent="0.2">
      <c r="A4957">
        <v>77379</v>
      </c>
      <c r="B4957" s="79">
        <v>7891700206952</v>
      </c>
      <c r="C4957" s="80" t="s">
        <v>19</v>
      </c>
      <c r="D4957" s="80" t="s">
        <v>20</v>
      </c>
      <c r="E4957" s="80" t="s">
        <v>4041</v>
      </c>
      <c r="F4957" s="80" t="s">
        <v>4354</v>
      </c>
      <c r="G4957" s="80" t="s">
        <v>4719</v>
      </c>
      <c r="H4957" t="s">
        <v>4727</v>
      </c>
      <c r="I4957" s="50">
        <v>3.02</v>
      </c>
    </row>
    <row r="4958" spans="1:9" x14ac:dyDescent="0.2">
      <c r="A4958">
        <v>49159</v>
      </c>
      <c r="B4958" s="79">
        <v>7891700013208</v>
      </c>
      <c r="C4958" s="80" t="s">
        <v>19</v>
      </c>
      <c r="D4958" s="80" t="s">
        <v>20</v>
      </c>
      <c r="E4958" s="80" t="s">
        <v>4041</v>
      </c>
      <c r="F4958" s="80" t="s">
        <v>4354</v>
      </c>
      <c r="G4958" s="80" t="s">
        <v>4719</v>
      </c>
      <c r="H4958" t="s">
        <v>4759</v>
      </c>
      <c r="I4958" s="50">
        <v>6.62</v>
      </c>
    </row>
    <row r="4959" spans="1:9" x14ac:dyDescent="0.2">
      <c r="A4959">
        <v>483795</v>
      </c>
      <c r="B4959" s="79">
        <v>7891150080546</v>
      </c>
      <c r="C4959" s="80" t="s">
        <v>19</v>
      </c>
      <c r="D4959" s="80" t="s">
        <v>20</v>
      </c>
      <c r="E4959" s="80" t="s">
        <v>4041</v>
      </c>
      <c r="F4959" s="80" t="s">
        <v>4354</v>
      </c>
      <c r="G4959" s="80" t="s">
        <v>4719</v>
      </c>
      <c r="H4959" t="s">
        <v>4736</v>
      </c>
      <c r="I4959" s="50">
        <v>15.69</v>
      </c>
    </row>
    <row r="4960" spans="1:9" x14ac:dyDescent="0.2">
      <c r="A4960">
        <v>15241</v>
      </c>
      <c r="B4960" s="79">
        <v>7894000050720</v>
      </c>
      <c r="C4960" s="80" t="s">
        <v>19</v>
      </c>
      <c r="D4960" s="80" t="s">
        <v>20</v>
      </c>
      <c r="E4960" s="80" t="s">
        <v>4041</v>
      </c>
      <c r="F4960" s="80" t="s">
        <v>4354</v>
      </c>
      <c r="G4960" s="80" t="s">
        <v>4719</v>
      </c>
      <c r="H4960" t="s">
        <v>4730</v>
      </c>
      <c r="I4960" s="50">
        <v>16.29</v>
      </c>
    </row>
    <row r="4961" spans="1:9" x14ac:dyDescent="0.2">
      <c r="A4961">
        <v>592161</v>
      </c>
      <c r="B4961" s="79">
        <v>7891150104990</v>
      </c>
      <c r="C4961" s="80" t="s">
        <v>19</v>
      </c>
      <c r="D4961" s="80" t="s">
        <v>20</v>
      </c>
      <c r="E4961" s="80" t="s">
        <v>4041</v>
      </c>
      <c r="F4961" s="80" t="s">
        <v>4354</v>
      </c>
      <c r="G4961" s="80" t="s">
        <v>4719</v>
      </c>
      <c r="H4961" t="s">
        <v>4739</v>
      </c>
      <c r="I4961" s="50">
        <v>14.26</v>
      </c>
    </row>
    <row r="4962" spans="1:9" x14ac:dyDescent="0.2">
      <c r="A4962">
        <v>571980</v>
      </c>
      <c r="B4962" s="79">
        <v>7891150099371</v>
      </c>
      <c r="C4962" s="80" t="s">
        <v>19</v>
      </c>
      <c r="D4962" s="80" t="s">
        <v>20</v>
      </c>
      <c r="E4962" s="80" t="s">
        <v>4041</v>
      </c>
      <c r="F4962" s="80" t="s">
        <v>4354</v>
      </c>
      <c r="G4962" s="80" t="s">
        <v>4719</v>
      </c>
      <c r="H4962" t="s">
        <v>4738</v>
      </c>
      <c r="I4962" s="50">
        <v>14.26</v>
      </c>
    </row>
    <row r="4963" spans="1:9" x14ac:dyDescent="0.2">
      <c r="A4963">
        <v>508776</v>
      </c>
      <c r="B4963" s="79">
        <v>7891150090835</v>
      </c>
      <c r="C4963" s="80" t="s">
        <v>19</v>
      </c>
      <c r="D4963" s="80" t="s">
        <v>20</v>
      </c>
      <c r="E4963" s="80" t="s">
        <v>4041</v>
      </c>
      <c r="F4963" s="80" t="s">
        <v>4354</v>
      </c>
      <c r="G4963" s="80" t="s">
        <v>4719</v>
      </c>
      <c r="H4963" t="s">
        <v>4737</v>
      </c>
      <c r="I4963" s="50">
        <v>14.26</v>
      </c>
    </row>
    <row r="4964" spans="1:9" x14ac:dyDescent="0.2">
      <c r="A4964">
        <v>453368</v>
      </c>
      <c r="B4964" s="79">
        <v>7891150079908</v>
      </c>
      <c r="C4964" s="80" t="s">
        <v>19</v>
      </c>
      <c r="D4964" s="80" t="s">
        <v>20</v>
      </c>
      <c r="E4964" s="80" t="s">
        <v>4041</v>
      </c>
      <c r="F4964" s="80" t="s">
        <v>4354</v>
      </c>
      <c r="G4964" s="80" t="s">
        <v>4719</v>
      </c>
      <c r="H4964" t="s">
        <v>14523</v>
      </c>
      <c r="I4964" s="50">
        <v>14.26</v>
      </c>
    </row>
    <row r="4965" spans="1:9" x14ac:dyDescent="0.2">
      <c r="A4965">
        <v>453370</v>
      </c>
      <c r="B4965" s="79">
        <v>7891150079892</v>
      </c>
      <c r="C4965" s="80" t="s">
        <v>19</v>
      </c>
      <c r="D4965" s="80" t="s">
        <v>20</v>
      </c>
      <c r="E4965" s="80" t="s">
        <v>4041</v>
      </c>
      <c r="F4965" s="80" t="s">
        <v>4354</v>
      </c>
      <c r="G4965" s="80" t="s">
        <v>4719</v>
      </c>
      <c r="H4965" t="s">
        <v>4735</v>
      </c>
      <c r="I4965" s="50">
        <v>14.26</v>
      </c>
    </row>
    <row r="4966" spans="1:9" x14ac:dyDescent="0.2">
      <c r="A4966">
        <v>335929</v>
      </c>
      <c r="B4966" s="79">
        <v>7891150056916</v>
      </c>
      <c r="C4966" s="80" t="s">
        <v>19</v>
      </c>
      <c r="D4966" s="80" t="s">
        <v>20</v>
      </c>
      <c r="E4966" s="80" t="s">
        <v>4041</v>
      </c>
      <c r="F4966" s="80" t="s">
        <v>4354</v>
      </c>
      <c r="G4966" s="80" t="s">
        <v>4719</v>
      </c>
      <c r="H4966" t="s">
        <v>4731</v>
      </c>
      <c r="I4966" s="50">
        <v>10.39</v>
      </c>
    </row>
    <row r="4967" spans="1:9" x14ac:dyDescent="0.2">
      <c r="A4967">
        <v>418703</v>
      </c>
      <c r="B4967" s="79">
        <v>7891150072046</v>
      </c>
      <c r="C4967" s="80" t="s">
        <v>19</v>
      </c>
      <c r="D4967" s="80" t="s">
        <v>20</v>
      </c>
      <c r="E4967" s="80" t="s">
        <v>4041</v>
      </c>
      <c r="F4967" s="80" t="s">
        <v>4354</v>
      </c>
      <c r="G4967" s="80" t="s">
        <v>4719</v>
      </c>
      <c r="H4967" t="s">
        <v>4733</v>
      </c>
      <c r="I4967" s="50">
        <v>19.82</v>
      </c>
    </row>
    <row r="4968" spans="1:9" x14ac:dyDescent="0.2">
      <c r="A4968">
        <v>418732</v>
      </c>
      <c r="B4968" s="79">
        <v>7891150075474</v>
      </c>
      <c r="C4968" s="80" t="s">
        <v>19</v>
      </c>
      <c r="D4968" s="80" t="s">
        <v>20</v>
      </c>
      <c r="E4968" s="80" t="s">
        <v>4041</v>
      </c>
      <c r="F4968" s="80" t="s">
        <v>4354</v>
      </c>
      <c r="G4968" s="80" t="s">
        <v>4719</v>
      </c>
      <c r="H4968" t="s">
        <v>4734</v>
      </c>
      <c r="I4968" s="50">
        <v>28.66</v>
      </c>
    </row>
    <row r="4969" spans="1:9" x14ac:dyDescent="0.2">
      <c r="A4969">
        <v>2166</v>
      </c>
      <c r="B4969" s="79">
        <v>7894000050034</v>
      </c>
      <c r="C4969" s="80" t="s">
        <v>19</v>
      </c>
      <c r="D4969" s="80" t="s">
        <v>20</v>
      </c>
      <c r="E4969" s="80" t="s">
        <v>4041</v>
      </c>
      <c r="F4969" s="80" t="s">
        <v>4354</v>
      </c>
      <c r="G4969" s="80" t="s">
        <v>4719</v>
      </c>
      <c r="H4969" t="s">
        <v>4724</v>
      </c>
      <c r="I4969" s="50">
        <v>16.309999999999999</v>
      </c>
    </row>
    <row r="4970" spans="1:9" x14ac:dyDescent="0.2">
      <c r="A4970">
        <v>2167</v>
      </c>
      <c r="B4970" s="79">
        <v>7894000050027</v>
      </c>
      <c r="C4970" s="80" t="s">
        <v>19</v>
      </c>
      <c r="D4970" s="80" t="s">
        <v>20</v>
      </c>
      <c r="E4970" s="80" t="s">
        <v>4041</v>
      </c>
      <c r="F4970" s="80" t="s">
        <v>4354</v>
      </c>
      <c r="G4970" s="80" t="s">
        <v>4719</v>
      </c>
      <c r="H4970" t="s">
        <v>4725</v>
      </c>
      <c r="I4970" s="50">
        <v>8.18</v>
      </c>
    </row>
    <row r="4971" spans="1:9" x14ac:dyDescent="0.2">
      <c r="A4971">
        <v>418353</v>
      </c>
      <c r="B4971" s="79">
        <v>7891150071230</v>
      </c>
      <c r="C4971" s="80" t="s">
        <v>19</v>
      </c>
      <c r="D4971" s="80" t="s">
        <v>20</v>
      </c>
      <c r="E4971" s="80" t="s">
        <v>4041</v>
      </c>
      <c r="F4971" s="80" t="s">
        <v>4354</v>
      </c>
      <c r="G4971" s="80" t="s">
        <v>4719</v>
      </c>
      <c r="H4971" t="s">
        <v>14524</v>
      </c>
      <c r="I4971" s="50">
        <v>17.760000000000002</v>
      </c>
    </row>
    <row r="4972" spans="1:9" x14ac:dyDescent="0.2">
      <c r="A4972">
        <v>571983</v>
      </c>
      <c r="B4972" s="79">
        <v>7891150097940</v>
      </c>
      <c r="C4972" s="80" t="s">
        <v>19</v>
      </c>
      <c r="D4972" s="80" t="s">
        <v>20</v>
      </c>
      <c r="E4972" s="80" t="s">
        <v>4041</v>
      </c>
      <c r="F4972" s="80" t="s">
        <v>4354</v>
      </c>
      <c r="G4972" s="80" t="s">
        <v>4719</v>
      </c>
      <c r="H4972" t="s">
        <v>4723</v>
      </c>
      <c r="I4972" s="50">
        <v>14.05</v>
      </c>
    </row>
    <row r="4973" spans="1:9" x14ac:dyDescent="0.2">
      <c r="A4973">
        <v>188564</v>
      </c>
      <c r="B4973" s="79">
        <v>7891150027848</v>
      </c>
      <c r="C4973" s="80" t="s">
        <v>19</v>
      </c>
      <c r="D4973" s="80" t="s">
        <v>20</v>
      </c>
      <c r="E4973" s="80" t="s">
        <v>4041</v>
      </c>
      <c r="F4973" s="80" t="s">
        <v>4354</v>
      </c>
      <c r="G4973" s="80" t="s">
        <v>4719</v>
      </c>
      <c r="H4973" t="s">
        <v>4720</v>
      </c>
      <c r="I4973" s="50">
        <v>12.71</v>
      </c>
    </row>
    <row r="4974" spans="1:9" x14ac:dyDescent="0.2">
      <c r="A4974">
        <v>193322</v>
      </c>
      <c r="B4974" s="79">
        <v>7891150027831</v>
      </c>
      <c r="C4974" s="80" t="s">
        <v>19</v>
      </c>
      <c r="D4974" s="80" t="s">
        <v>20</v>
      </c>
      <c r="E4974" s="80" t="s">
        <v>4041</v>
      </c>
      <c r="F4974" s="80" t="s">
        <v>4354</v>
      </c>
      <c r="G4974" s="80" t="s">
        <v>4719</v>
      </c>
      <c r="H4974" t="s">
        <v>4721</v>
      </c>
      <c r="I4974" s="50">
        <v>12.71</v>
      </c>
    </row>
    <row r="4975" spans="1:9" x14ac:dyDescent="0.2">
      <c r="A4975">
        <v>571974</v>
      </c>
      <c r="B4975" s="79">
        <v>7891150099388</v>
      </c>
      <c r="C4975" s="80" t="s">
        <v>19</v>
      </c>
      <c r="D4975" s="80" t="s">
        <v>20</v>
      </c>
      <c r="E4975" s="80" t="s">
        <v>4041</v>
      </c>
      <c r="F4975" s="80" t="s">
        <v>4354</v>
      </c>
      <c r="G4975" s="80" t="s">
        <v>4719</v>
      </c>
      <c r="H4975" t="s">
        <v>4741</v>
      </c>
      <c r="I4975" s="50">
        <v>12.46</v>
      </c>
    </row>
    <row r="4976" spans="1:9" x14ac:dyDescent="0.2">
      <c r="A4976">
        <v>201595</v>
      </c>
      <c r="B4976" s="79">
        <v>7891150027794</v>
      </c>
      <c r="C4976" s="80" t="s">
        <v>19</v>
      </c>
      <c r="D4976" s="80" t="s">
        <v>20</v>
      </c>
      <c r="E4976" s="80" t="s">
        <v>4041</v>
      </c>
      <c r="F4976" s="80" t="s">
        <v>4354</v>
      </c>
      <c r="G4976" s="80" t="s">
        <v>4719</v>
      </c>
      <c r="H4976" t="s">
        <v>4760</v>
      </c>
      <c r="I4976" s="50">
        <v>8.67</v>
      </c>
    </row>
    <row r="4977" spans="1:9" x14ac:dyDescent="0.2">
      <c r="A4977">
        <v>95451</v>
      </c>
      <c r="B4977" s="79">
        <v>7894000030470</v>
      </c>
      <c r="C4977" s="80" t="s">
        <v>19</v>
      </c>
      <c r="D4977" s="80" t="s">
        <v>20</v>
      </c>
      <c r="E4977" s="80" t="s">
        <v>4041</v>
      </c>
      <c r="F4977" s="80" t="s">
        <v>4354</v>
      </c>
      <c r="G4977" s="80" t="s">
        <v>4719</v>
      </c>
      <c r="H4977" t="s">
        <v>4728</v>
      </c>
      <c r="I4977" s="50">
        <v>5.09</v>
      </c>
    </row>
    <row r="4978" spans="1:9" x14ac:dyDescent="0.2">
      <c r="A4978">
        <v>193332</v>
      </c>
      <c r="B4978" s="79">
        <v>7891150027800</v>
      </c>
      <c r="C4978" s="80" t="s">
        <v>19</v>
      </c>
      <c r="D4978" s="80" t="s">
        <v>20</v>
      </c>
      <c r="E4978" s="80" t="s">
        <v>4041</v>
      </c>
      <c r="F4978" s="80" t="s">
        <v>4354</v>
      </c>
      <c r="G4978" s="80" t="s">
        <v>4719</v>
      </c>
      <c r="H4978" t="s">
        <v>4729</v>
      </c>
      <c r="I4978" s="50">
        <v>14.26</v>
      </c>
    </row>
    <row r="4979" spans="1:9" x14ac:dyDescent="0.2">
      <c r="A4979">
        <v>592170</v>
      </c>
      <c r="B4979" s="79">
        <v>7891150105706</v>
      </c>
      <c r="C4979" s="80" t="s">
        <v>19</v>
      </c>
      <c r="D4979" s="80" t="s">
        <v>20</v>
      </c>
      <c r="E4979" s="80" t="s">
        <v>4041</v>
      </c>
      <c r="F4979" s="80" t="s">
        <v>4354</v>
      </c>
      <c r="G4979" s="80" t="s">
        <v>4719</v>
      </c>
      <c r="H4979" t="s">
        <v>4761</v>
      </c>
      <c r="I4979" s="50">
        <v>11.12</v>
      </c>
    </row>
    <row r="4980" spans="1:9" x14ac:dyDescent="0.2">
      <c r="A4980">
        <v>65897</v>
      </c>
      <c r="B4980" s="79">
        <v>7894000033808</v>
      </c>
      <c r="C4980" s="80" t="s">
        <v>19</v>
      </c>
      <c r="D4980" s="80" t="s">
        <v>20</v>
      </c>
      <c r="E4980" s="80" t="s">
        <v>4041</v>
      </c>
      <c r="F4980" s="80" t="s">
        <v>4354</v>
      </c>
      <c r="G4980" s="80" t="s">
        <v>4719</v>
      </c>
      <c r="H4980" t="s">
        <v>4751</v>
      </c>
      <c r="I4980" s="50">
        <v>2</v>
      </c>
    </row>
    <row r="4981" spans="1:9" x14ac:dyDescent="0.2">
      <c r="A4981">
        <v>135890</v>
      </c>
      <c r="B4981" s="79">
        <v>7891150012370</v>
      </c>
      <c r="C4981" s="80" t="s">
        <v>19</v>
      </c>
      <c r="D4981" s="80" t="s">
        <v>20</v>
      </c>
      <c r="E4981" s="80" t="s">
        <v>4041</v>
      </c>
      <c r="F4981" s="80" t="s">
        <v>4354</v>
      </c>
      <c r="G4981" s="80" t="s">
        <v>4719</v>
      </c>
      <c r="H4981" t="s">
        <v>4754</v>
      </c>
      <c r="I4981" s="50">
        <v>0.76</v>
      </c>
    </row>
    <row r="4982" spans="1:9" x14ac:dyDescent="0.2">
      <c r="A4982">
        <v>134914</v>
      </c>
      <c r="B4982" s="79">
        <v>7891150012363</v>
      </c>
      <c r="C4982" s="80" t="s">
        <v>19</v>
      </c>
      <c r="D4982" s="80" t="s">
        <v>20</v>
      </c>
      <c r="E4982" s="80" t="s">
        <v>4041</v>
      </c>
      <c r="F4982" s="80" t="s">
        <v>4354</v>
      </c>
      <c r="G4982" s="80" t="s">
        <v>4719</v>
      </c>
      <c r="H4982" t="s">
        <v>4752</v>
      </c>
      <c r="I4982" s="50">
        <v>3.41</v>
      </c>
    </row>
    <row r="4983" spans="1:9" x14ac:dyDescent="0.2">
      <c r="A4983">
        <v>134919</v>
      </c>
      <c r="B4983" s="79">
        <v>7891150012318</v>
      </c>
      <c r="C4983" s="80" t="s">
        <v>19</v>
      </c>
      <c r="D4983" s="80" t="s">
        <v>20</v>
      </c>
      <c r="E4983" s="80" t="s">
        <v>4041</v>
      </c>
      <c r="F4983" s="80" t="s">
        <v>4354</v>
      </c>
      <c r="G4983" s="80" t="s">
        <v>4719</v>
      </c>
      <c r="H4983" t="s">
        <v>4753</v>
      </c>
      <c r="I4983" s="50">
        <v>2</v>
      </c>
    </row>
    <row r="4984" spans="1:9" x14ac:dyDescent="0.2">
      <c r="A4984">
        <v>1440</v>
      </c>
      <c r="B4984" s="79">
        <v>7891234000187</v>
      </c>
      <c r="C4984" s="80" t="s">
        <v>19</v>
      </c>
      <c r="D4984" s="80" t="s">
        <v>20</v>
      </c>
      <c r="E4984" s="80" t="s">
        <v>4041</v>
      </c>
      <c r="F4984" s="80" t="s">
        <v>4354</v>
      </c>
      <c r="G4984" s="80" t="s">
        <v>4719</v>
      </c>
      <c r="H4984" t="s">
        <v>4740</v>
      </c>
      <c r="I4984" s="50">
        <v>6.67</v>
      </c>
    </row>
    <row r="4985" spans="1:9" x14ac:dyDescent="0.2">
      <c r="A4985">
        <v>550642</v>
      </c>
      <c r="B4985" s="79">
        <v>7891150097087</v>
      </c>
      <c r="C4985" s="80" t="s">
        <v>19</v>
      </c>
      <c r="D4985" s="80" t="s">
        <v>20</v>
      </c>
      <c r="E4985" s="80" t="s">
        <v>4041</v>
      </c>
      <c r="F4985" s="80" t="s">
        <v>4354</v>
      </c>
      <c r="G4985" s="80" t="s">
        <v>4719</v>
      </c>
      <c r="H4985" t="s">
        <v>14525</v>
      </c>
      <c r="I4985" s="50">
        <v>15.98</v>
      </c>
    </row>
    <row r="4986" spans="1:9" x14ac:dyDescent="0.2">
      <c r="A4986">
        <v>335935</v>
      </c>
      <c r="B4986" s="79">
        <v>7891150057715</v>
      </c>
      <c r="C4986" s="80" t="s">
        <v>19</v>
      </c>
      <c r="D4986" s="80" t="s">
        <v>20</v>
      </c>
      <c r="E4986" s="80" t="s">
        <v>4041</v>
      </c>
      <c r="F4986" s="80" t="s">
        <v>4354</v>
      </c>
      <c r="G4986" s="80" t="s">
        <v>4719</v>
      </c>
      <c r="H4986" t="s">
        <v>14526</v>
      </c>
      <c r="I4986" s="50">
        <v>6.65</v>
      </c>
    </row>
    <row r="4987" spans="1:9" x14ac:dyDescent="0.2">
      <c r="A4987">
        <v>11716</v>
      </c>
      <c r="B4987" s="79">
        <v>7894000000213</v>
      </c>
      <c r="C4987" s="80" t="s">
        <v>19</v>
      </c>
      <c r="D4987" s="80" t="s">
        <v>20</v>
      </c>
      <c r="E4987" s="80" t="s">
        <v>4041</v>
      </c>
      <c r="F4987" s="80" t="s">
        <v>4354</v>
      </c>
      <c r="G4987" s="80" t="s">
        <v>4719</v>
      </c>
      <c r="H4987" t="s">
        <v>4745</v>
      </c>
      <c r="I4987" s="50">
        <v>0.76</v>
      </c>
    </row>
    <row r="4988" spans="1:9" x14ac:dyDescent="0.2">
      <c r="A4988">
        <v>2519</v>
      </c>
      <c r="B4988" s="79">
        <v>7894000000350</v>
      </c>
      <c r="C4988" s="80" t="s">
        <v>19</v>
      </c>
      <c r="D4988" s="80" t="s">
        <v>20</v>
      </c>
      <c r="E4988" s="80" t="s">
        <v>4041</v>
      </c>
      <c r="F4988" s="80" t="s">
        <v>4354</v>
      </c>
      <c r="G4988" s="80" t="s">
        <v>4719</v>
      </c>
      <c r="H4988" t="s">
        <v>4742</v>
      </c>
      <c r="I4988" s="50">
        <v>3.41</v>
      </c>
    </row>
    <row r="4989" spans="1:9" x14ac:dyDescent="0.2">
      <c r="A4989">
        <v>37716</v>
      </c>
      <c r="B4989" s="79">
        <v>7894000000275</v>
      </c>
      <c r="C4989" s="80" t="s">
        <v>19</v>
      </c>
      <c r="D4989" s="80" t="s">
        <v>20</v>
      </c>
      <c r="E4989" s="80" t="s">
        <v>4041</v>
      </c>
      <c r="F4989" s="80" t="s">
        <v>4354</v>
      </c>
      <c r="G4989" s="80" t="s">
        <v>4719</v>
      </c>
      <c r="H4989" t="s">
        <v>4748</v>
      </c>
      <c r="I4989" s="50">
        <v>2</v>
      </c>
    </row>
    <row r="4990" spans="1:9" x14ac:dyDescent="0.2">
      <c r="A4990">
        <v>418548</v>
      </c>
      <c r="B4990" s="79">
        <v>7891150072824</v>
      </c>
      <c r="C4990" s="80" t="s">
        <v>19</v>
      </c>
      <c r="D4990" s="80" t="s">
        <v>20</v>
      </c>
      <c r="E4990" s="80" t="s">
        <v>4041</v>
      </c>
      <c r="F4990" s="80" t="s">
        <v>4354</v>
      </c>
      <c r="G4990" s="80" t="s">
        <v>4719</v>
      </c>
      <c r="H4990" t="s">
        <v>4755</v>
      </c>
      <c r="I4990" s="50">
        <v>2.33</v>
      </c>
    </row>
    <row r="4991" spans="1:9" x14ac:dyDescent="0.2">
      <c r="A4991">
        <v>418549</v>
      </c>
      <c r="B4991" s="79">
        <v>7891150072831</v>
      </c>
      <c r="C4991" s="80" t="s">
        <v>19</v>
      </c>
      <c r="D4991" s="80" t="s">
        <v>20</v>
      </c>
      <c r="E4991" s="80" t="s">
        <v>4041</v>
      </c>
      <c r="F4991" s="80" t="s">
        <v>4354</v>
      </c>
      <c r="G4991" s="80" t="s">
        <v>4719</v>
      </c>
      <c r="H4991" t="s">
        <v>4756</v>
      </c>
      <c r="I4991" s="50">
        <v>2.33</v>
      </c>
    </row>
    <row r="4992" spans="1:9" x14ac:dyDescent="0.2">
      <c r="A4992">
        <v>481541</v>
      </c>
      <c r="B4992" s="79">
        <v>7891150084087</v>
      </c>
      <c r="C4992" s="80" t="s">
        <v>19</v>
      </c>
      <c r="D4992" s="80" t="s">
        <v>20</v>
      </c>
      <c r="E4992" s="80" t="s">
        <v>4041</v>
      </c>
      <c r="F4992" s="80" t="s">
        <v>4354</v>
      </c>
      <c r="G4992" s="80" t="s">
        <v>4719</v>
      </c>
      <c r="H4992" t="s">
        <v>4757</v>
      </c>
      <c r="I4992" s="50">
        <v>3.97</v>
      </c>
    </row>
    <row r="4993" spans="1:9" x14ac:dyDescent="0.2">
      <c r="A4993">
        <v>481547</v>
      </c>
      <c r="B4993" s="79">
        <v>7891150084094</v>
      </c>
      <c r="C4993" s="80" t="s">
        <v>19</v>
      </c>
      <c r="D4993" s="80" t="s">
        <v>20</v>
      </c>
      <c r="E4993" s="80" t="s">
        <v>4041</v>
      </c>
      <c r="F4993" s="80" t="s">
        <v>4354</v>
      </c>
      <c r="G4993" s="80" t="s">
        <v>4719</v>
      </c>
      <c r="H4993" t="s">
        <v>4758</v>
      </c>
      <c r="I4993" s="50">
        <v>3.96</v>
      </c>
    </row>
    <row r="4994" spans="1:9" x14ac:dyDescent="0.2">
      <c r="A4994">
        <v>305731</v>
      </c>
      <c r="B4994" s="79">
        <v>7899659900525</v>
      </c>
      <c r="C4994" s="80" t="s">
        <v>19</v>
      </c>
      <c r="D4994" s="80" t="s">
        <v>20</v>
      </c>
      <c r="E4994" s="80" t="s">
        <v>4041</v>
      </c>
      <c r="F4994" s="80" t="s">
        <v>4354</v>
      </c>
      <c r="G4994" s="80" t="s">
        <v>4403</v>
      </c>
      <c r="H4994" t="s">
        <v>4417</v>
      </c>
      <c r="I4994" s="50">
        <v>8.9499999999999993</v>
      </c>
    </row>
    <row r="4995" spans="1:9" x14ac:dyDescent="0.2">
      <c r="A4995">
        <v>305724</v>
      </c>
      <c r="B4995" s="79">
        <v>7898905153999</v>
      </c>
      <c r="C4995" s="80" t="s">
        <v>19</v>
      </c>
      <c r="D4995" s="80" t="s">
        <v>20</v>
      </c>
      <c r="E4995" s="80" t="s">
        <v>4041</v>
      </c>
      <c r="F4995" s="80" t="s">
        <v>4354</v>
      </c>
      <c r="G4995" s="80" t="s">
        <v>4403</v>
      </c>
      <c r="H4995" t="s">
        <v>4405</v>
      </c>
      <c r="I4995" s="50">
        <v>6.74</v>
      </c>
    </row>
    <row r="4996" spans="1:9" x14ac:dyDescent="0.2">
      <c r="A4996">
        <v>305727</v>
      </c>
      <c r="B4996" s="79">
        <v>7898905153982</v>
      </c>
      <c r="C4996" s="80" t="s">
        <v>19</v>
      </c>
      <c r="D4996" s="80" t="s">
        <v>20</v>
      </c>
      <c r="E4996" s="80" t="s">
        <v>4041</v>
      </c>
      <c r="F4996" s="80" t="s">
        <v>4354</v>
      </c>
      <c r="G4996" s="80" t="s">
        <v>4403</v>
      </c>
      <c r="H4996" t="s">
        <v>4406</v>
      </c>
      <c r="I4996" s="50">
        <v>6.74</v>
      </c>
    </row>
    <row r="4997" spans="1:9" x14ac:dyDescent="0.2">
      <c r="A4997">
        <v>305729</v>
      </c>
      <c r="B4997" s="79">
        <v>7899659900471</v>
      </c>
      <c r="C4997" s="80" t="s">
        <v>19</v>
      </c>
      <c r="D4997" s="80" t="s">
        <v>20</v>
      </c>
      <c r="E4997" s="80" t="s">
        <v>4041</v>
      </c>
      <c r="F4997" s="80" t="s">
        <v>4354</v>
      </c>
      <c r="G4997" s="80" t="s">
        <v>4403</v>
      </c>
      <c r="H4997" t="s">
        <v>4407</v>
      </c>
      <c r="I4997" s="50">
        <v>6.74</v>
      </c>
    </row>
    <row r="4998" spans="1:9" x14ac:dyDescent="0.2">
      <c r="A4998">
        <v>254622</v>
      </c>
      <c r="B4998" s="79">
        <v>7899659900266</v>
      </c>
      <c r="C4998" s="80" t="s">
        <v>19</v>
      </c>
      <c r="D4998" s="80" t="s">
        <v>20</v>
      </c>
      <c r="E4998" s="80" t="s">
        <v>4041</v>
      </c>
      <c r="F4998" s="80" t="s">
        <v>4354</v>
      </c>
      <c r="G4998" s="80" t="s">
        <v>4403</v>
      </c>
      <c r="H4998" t="s">
        <v>4404</v>
      </c>
      <c r="I4998" s="50">
        <v>1.58</v>
      </c>
    </row>
    <row r="4999" spans="1:9" x14ac:dyDescent="0.2">
      <c r="A4999">
        <v>533784</v>
      </c>
      <c r="B4999" s="79">
        <v>7899659901324</v>
      </c>
      <c r="C4999" s="80" t="s">
        <v>19</v>
      </c>
      <c r="D4999" s="80" t="s">
        <v>20</v>
      </c>
      <c r="E4999" s="80" t="s">
        <v>4041</v>
      </c>
      <c r="F4999" s="80" t="s">
        <v>4354</v>
      </c>
      <c r="G4999" s="80" t="s">
        <v>4403</v>
      </c>
      <c r="H4999" t="s">
        <v>4408</v>
      </c>
      <c r="I4999" s="50">
        <v>3.84</v>
      </c>
    </row>
    <row r="5000" spans="1:9" x14ac:dyDescent="0.2">
      <c r="A5000">
        <v>533787</v>
      </c>
      <c r="B5000" s="79">
        <v>7899659901171</v>
      </c>
      <c r="C5000" s="80" t="s">
        <v>19</v>
      </c>
      <c r="D5000" s="80" t="s">
        <v>20</v>
      </c>
      <c r="E5000" s="80" t="s">
        <v>4041</v>
      </c>
      <c r="F5000" s="80" t="s">
        <v>4354</v>
      </c>
      <c r="G5000" s="80" t="s">
        <v>4403</v>
      </c>
      <c r="H5000" t="s">
        <v>4409</v>
      </c>
      <c r="I5000" s="50">
        <v>8.84</v>
      </c>
    </row>
    <row r="5001" spans="1:9" x14ac:dyDescent="0.2">
      <c r="A5001">
        <v>502231</v>
      </c>
      <c r="B5001" s="79">
        <v>7899659901119</v>
      </c>
      <c r="C5001" s="80" t="s">
        <v>19</v>
      </c>
      <c r="D5001" s="80" t="s">
        <v>20</v>
      </c>
      <c r="E5001" s="80" t="s">
        <v>4041</v>
      </c>
      <c r="F5001" s="80" t="s">
        <v>4354</v>
      </c>
      <c r="G5001" s="80" t="s">
        <v>4403</v>
      </c>
      <c r="H5001" t="s">
        <v>4425</v>
      </c>
      <c r="I5001" s="50">
        <v>2.52</v>
      </c>
    </row>
    <row r="5002" spans="1:9" x14ac:dyDescent="0.2">
      <c r="A5002">
        <v>417681</v>
      </c>
      <c r="B5002" s="79">
        <v>7899659900792</v>
      </c>
      <c r="C5002" s="80" t="s">
        <v>19</v>
      </c>
      <c r="D5002" s="80" t="s">
        <v>20</v>
      </c>
      <c r="E5002" s="80" t="s">
        <v>4041</v>
      </c>
      <c r="F5002" s="80" t="s">
        <v>4354</v>
      </c>
      <c r="G5002" s="80" t="s">
        <v>4403</v>
      </c>
      <c r="H5002" t="s">
        <v>4419</v>
      </c>
      <c r="I5002" s="50">
        <v>2.73</v>
      </c>
    </row>
    <row r="5003" spans="1:9" x14ac:dyDescent="0.2">
      <c r="A5003">
        <v>502220</v>
      </c>
      <c r="B5003" s="79">
        <v>7899659901102</v>
      </c>
      <c r="C5003" s="80" t="s">
        <v>19</v>
      </c>
      <c r="D5003" s="80" t="s">
        <v>20</v>
      </c>
      <c r="E5003" s="80" t="s">
        <v>4041</v>
      </c>
      <c r="F5003" s="80" t="s">
        <v>4354</v>
      </c>
      <c r="G5003" s="80" t="s">
        <v>4403</v>
      </c>
      <c r="H5003" t="s">
        <v>4422</v>
      </c>
      <c r="I5003" s="50">
        <v>2.58</v>
      </c>
    </row>
    <row r="5004" spans="1:9" x14ac:dyDescent="0.2">
      <c r="A5004">
        <v>417680</v>
      </c>
      <c r="B5004" s="79">
        <v>7899659900808</v>
      </c>
      <c r="C5004" s="80" t="s">
        <v>19</v>
      </c>
      <c r="D5004" s="80" t="s">
        <v>20</v>
      </c>
      <c r="E5004" s="80" t="s">
        <v>4041</v>
      </c>
      <c r="F5004" s="80" t="s">
        <v>4354</v>
      </c>
      <c r="G5004" s="80" t="s">
        <v>4403</v>
      </c>
      <c r="H5004" t="s">
        <v>4418</v>
      </c>
      <c r="I5004" s="50">
        <v>2.83</v>
      </c>
    </row>
    <row r="5005" spans="1:9" x14ac:dyDescent="0.2">
      <c r="A5005">
        <v>502229</v>
      </c>
      <c r="B5005" s="79">
        <v>7899659901126</v>
      </c>
      <c r="C5005" s="80" t="s">
        <v>19</v>
      </c>
      <c r="D5005" s="80" t="s">
        <v>20</v>
      </c>
      <c r="E5005" s="80" t="s">
        <v>4041</v>
      </c>
      <c r="F5005" s="80" t="s">
        <v>4354</v>
      </c>
      <c r="G5005" s="80" t="s">
        <v>4403</v>
      </c>
      <c r="H5005" t="s">
        <v>4424</v>
      </c>
      <c r="I5005" s="50">
        <v>2.73</v>
      </c>
    </row>
    <row r="5006" spans="1:9" x14ac:dyDescent="0.2">
      <c r="A5006">
        <v>417682</v>
      </c>
      <c r="B5006" s="79">
        <v>7899659900785</v>
      </c>
      <c r="C5006" s="80" t="s">
        <v>19</v>
      </c>
      <c r="D5006" s="80" t="s">
        <v>20</v>
      </c>
      <c r="E5006" s="80" t="s">
        <v>4041</v>
      </c>
      <c r="F5006" s="80" t="s">
        <v>4354</v>
      </c>
      <c r="G5006" s="80" t="s">
        <v>4403</v>
      </c>
      <c r="H5006" t="s">
        <v>4420</v>
      </c>
      <c r="I5006" s="50">
        <v>2.86</v>
      </c>
    </row>
    <row r="5007" spans="1:9" x14ac:dyDescent="0.2">
      <c r="A5007">
        <v>502224</v>
      </c>
      <c r="B5007" s="79">
        <v>7899659901133</v>
      </c>
      <c r="C5007" s="80" t="s">
        <v>19</v>
      </c>
      <c r="D5007" s="80" t="s">
        <v>20</v>
      </c>
      <c r="E5007" s="80" t="s">
        <v>4041</v>
      </c>
      <c r="F5007" s="80" t="s">
        <v>4354</v>
      </c>
      <c r="G5007" s="80" t="s">
        <v>4403</v>
      </c>
      <c r="H5007" t="s">
        <v>4423</v>
      </c>
      <c r="I5007" s="50">
        <v>3.04</v>
      </c>
    </row>
    <row r="5008" spans="1:9" x14ac:dyDescent="0.2">
      <c r="A5008">
        <v>417684</v>
      </c>
      <c r="B5008" s="79">
        <v>7899659900815</v>
      </c>
      <c r="C5008" s="80" t="s">
        <v>19</v>
      </c>
      <c r="D5008" s="80" t="s">
        <v>20</v>
      </c>
      <c r="E5008" s="80" t="s">
        <v>4041</v>
      </c>
      <c r="F5008" s="80" t="s">
        <v>4354</v>
      </c>
      <c r="G5008" s="80" t="s">
        <v>4403</v>
      </c>
      <c r="H5008" t="s">
        <v>4421</v>
      </c>
      <c r="I5008" s="50">
        <v>3.33</v>
      </c>
    </row>
    <row r="5009" spans="1:9" x14ac:dyDescent="0.2">
      <c r="A5009">
        <v>180504</v>
      </c>
      <c r="B5009" s="79">
        <v>7898905153968</v>
      </c>
      <c r="C5009" s="80" t="s">
        <v>19</v>
      </c>
      <c r="D5009" s="80" t="s">
        <v>20</v>
      </c>
      <c r="E5009" s="80" t="s">
        <v>4041</v>
      </c>
      <c r="F5009" s="80" t="s">
        <v>4354</v>
      </c>
      <c r="G5009" s="80" t="s">
        <v>4403</v>
      </c>
      <c r="H5009" t="s">
        <v>4410</v>
      </c>
      <c r="I5009" s="50">
        <v>1.42</v>
      </c>
    </row>
    <row r="5010" spans="1:9" x14ac:dyDescent="0.2">
      <c r="A5010">
        <v>484230</v>
      </c>
      <c r="B5010" s="79">
        <v>7899659901058</v>
      </c>
      <c r="C5010" s="80" t="s">
        <v>19</v>
      </c>
      <c r="D5010" s="80" t="s">
        <v>20</v>
      </c>
      <c r="E5010" s="80" t="s">
        <v>4041</v>
      </c>
      <c r="F5010" s="80" t="s">
        <v>4354</v>
      </c>
      <c r="G5010" s="80" t="s">
        <v>4403</v>
      </c>
      <c r="H5010" t="s">
        <v>4413</v>
      </c>
      <c r="I5010" s="50">
        <v>2.56</v>
      </c>
    </row>
    <row r="5011" spans="1:9" x14ac:dyDescent="0.2">
      <c r="A5011">
        <v>484223</v>
      </c>
      <c r="B5011" s="79">
        <v>7899659901041</v>
      </c>
      <c r="C5011" s="80" t="s">
        <v>19</v>
      </c>
      <c r="D5011" s="80" t="s">
        <v>20</v>
      </c>
      <c r="E5011" s="80" t="s">
        <v>4041</v>
      </c>
      <c r="F5011" s="80" t="s">
        <v>4354</v>
      </c>
      <c r="G5011" s="80" t="s">
        <v>4403</v>
      </c>
      <c r="H5011" t="s">
        <v>4411</v>
      </c>
      <c r="I5011" s="50">
        <v>2.02</v>
      </c>
    </row>
    <row r="5012" spans="1:9" x14ac:dyDescent="0.2">
      <c r="A5012">
        <v>484226</v>
      </c>
      <c r="B5012" s="79">
        <v>7899659901089</v>
      </c>
      <c r="C5012" s="80" t="s">
        <v>19</v>
      </c>
      <c r="D5012" s="80" t="s">
        <v>20</v>
      </c>
      <c r="E5012" s="80" t="s">
        <v>4041</v>
      </c>
      <c r="F5012" s="80" t="s">
        <v>4354</v>
      </c>
      <c r="G5012" s="80" t="s">
        <v>4403</v>
      </c>
      <c r="H5012" t="s">
        <v>4412</v>
      </c>
      <c r="I5012" s="50">
        <v>1.84</v>
      </c>
    </row>
    <row r="5013" spans="1:9" x14ac:dyDescent="0.2">
      <c r="A5013">
        <v>484235</v>
      </c>
      <c r="B5013" s="79">
        <v>7899659901065</v>
      </c>
      <c r="C5013" s="80" t="s">
        <v>19</v>
      </c>
      <c r="D5013" s="80" t="s">
        <v>20</v>
      </c>
      <c r="E5013" s="80" t="s">
        <v>4041</v>
      </c>
      <c r="F5013" s="80" t="s">
        <v>4354</v>
      </c>
      <c r="G5013" s="80" t="s">
        <v>4403</v>
      </c>
      <c r="H5013" t="s">
        <v>4414</v>
      </c>
      <c r="I5013" s="50">
        <v>1.78</v>
      </c>
    </row>
    <row r="5014" spans="1:9" x14ac:dyDescent="0.2">
      <c r="A5014">
        <v>484237</v>
      </c>
      <c r="B5014" s="79">
        <v>7899659901072</v>
      </c>
      <c r="C5014" s="80" t="s">
        <v>19</v>
      </c>
      <c r="D5014" s="80" t="s">
        <v>20</v>
      </c>
      <c r="E5014" s="80" t="s">
        <v>4041</v>
      </c>
      <c r="F5014" s="80" t="s">
        <v>4354</v>
      </c>
      <c r="G5014" s="80" t="s">
        <v>4403</v>
      </c>
      <c r="H5014" t="s">
        <v>4415</v>
      </c>
      <c r="I5014" s="50">
        <v>1.86</v>
      </c>
    </row>
    <row r="5015" spans="1:9" x14ac:dyDescent="0.2">
      <c r="A5015">
        <v>486200</v>
      </c>
      <c r="B5015" s="79">
        <v>7899659901096</v>
      </c>
      <c r="C5015" s="80" t="s">
        <v>19</v>
      </c>
      <c r="D5015" s="80" t="s">
        <v>20</v>
      </c>
      <c r="E5015" s="80" t="s">
        <v>4041</v>
      </c>
      <c r="F5015" s="80" t="s">
        <v>4354</v>
      </c>
      <c r="G5015" s="80" t="s">
        <v>4403</v>
      </c>
      <c r="H5015" t="s">
        <v>4416</v>
      </c>
      <c r="I5015" s="50">
        <v>1.41</v>
      </c>
    </row>
    <row r="5016" spans="1:9" x14ac:dyDescent="0.2">
      <c r="A5016">
        <v>533789</v>
      </c>
      <c r="B5016" s="79">
        <v>7899659900501</v>
      </c>
      <c r="C5016" s="80" t="s">
        <v>19</v>
      </c>
      <c r="D5016" s="80" t="s">
        <v>20</v>
      </c>
      <c r="E5016" s="80" t="s">
        <v>4041</v>
      </c>
      <c r="F5016" s="80" t="s">
        <v>4354</v>
      </c>
      <c r="G5016" s="80" t="s">
        <v>4403</v>
      </c>
      <c r="H5016" t="s">
        <v>4426</v>
      </c>
      <c r="I5016" s="50">
        <v>5.88</v>
      </c>
    </row>
    <row r="5017" spans="1:9" x14ac:dyDescent="0.2">
      <c r="A5017">
        <v>10944</v>
      </c>
      <c r="B5017" s="79">
        <v>8410179100036</v>
      </c>
      <c r="C5017" s="80" t="s">
        <v>19</v>
      </c>
      <c r="D5017" s="80" t="s">
        <v>20</v>
      </c>
      <c r="E5017" s="80" t="s">
        <v>4041</v>
      </c>
      <c r="F5017" s="80" t="s">
        <v>4354</v>
      </c>
      <c r="G5017" s="80" t="s">
        <v>4461</v>
      </c>
      <c r="H5017" t="s">
        <v>4507</v>
      </c>
      <c r="I5017" s="50">
        <v>34.130000000000003</v>
      </c>
    </row>
    <row r="5018" spans="1:9" x14ac:dyDescent="0.2">
      <c r="A5018">
        <v>71984</v>
      </c>
      <c r="B5018" s="79">
        <v>8410179100050</v>
      </c>
      <c r="C5018" s="80" t="s">
        <v>19</v>
      </c>
      <c r="D5018" s="80" t="s">
        <v>20</v>
      </c>
      <c r="E5018" s="80" t="s">
        <v>4041</v>
      </c>
      <c r="F5018" s="80" t="s">
        <v>4354</v>
      </c>
      <c r="G5018" s="80" t="s">
        <v>4461</v>
      </c>
      <c r="H5018" t="s">
        <v>4508</v>
      </c>
      <c r="I5018" s="50">
        <v>19.39</v>
      </c>
    </row>
    <row r="5019" spans="1:9" x14ac:dyDescent="0.2">
      <c r="A5019">
        <v>578130</v>
      </c>
      <c r="B5019" s="79">
        <v>7896036001172</v>
      </c>
      <c r="C5019" s="80" t="s">
        <v>19</v>
      </c>
      <c r="D5019" s="80" t="s">
        <v>20</v>
      </c>
      <c r="E5019" s="80" t="s">
        <v>4041</v>
      </c>
      <c r="F5019" s="80" t="s">
        <v>4354</v>
      </c>
      <c r="G5019" s="80" t="s">
        <v>4461</v>
      </c>
      <c r="H5019" t="s">
        <v>4475</v>
      </c>
      <c r="I5019" s="50">
        <v>7.2</v>
      </c>
    </row>
    <row r="5020" spans="1:9" x14ac:dyDescent="0.2">
      <c r="A5020">
        <v>505947</v>
      </c>
      <c r="B5020" s="79">
        <v>7896036000717</v>
      </c>
      <c r="C5020" s="80" t="s">
        <v>19</v>
      </c>
      <c r="D5020" s="80" t="s">
        <v>20</v>
      </c>
      <c r="E5020" s="80" t="s">
        <v>4041</v>
      </c>
      <c r="F5020" s="80" t="s">
        <v>4354</v>
      </c>
      <c r="G5020" s="80" t="s">
        <v>4461</v>
      </c>
      <c r="H5020" t="s">
        <v>4469</v>
      </c>
      <c r="I5020" s="50">
        <v>7.2</v>
      </c>
    </row>
    <row r="5021" spans="1:9" x14ac:dyDescent="0.2">
      <c r="A5021">
        <v>505948</v>
      </c>
      <c r="B5021" s="79">
        <v>7896036000823</v>
      </c>
      <c r="C5021" s="80" t="s">
        <v>19</v>
      </c>
      <c r="D5021" s="80" t="s">
        <v>20</v>
      </c>
      <c r="E5021" s="80" t="s">
        <v>4041</v>
      </c>
      <c r="F5021" s="80" t="s">
        <v>4354</v>
      </c>
      <c r="G5021" s="80" t="s">
        <v>4461</v>
      </c>
      <c r="H5021" t="s">
        <v>4470</v>
      </c>
      <c r="I5021" s="50">
        <v>10.39</v>
      </c>
    </row>
    <row r="5022" spans="1:9" x14ac:dyDescent="0.2">
      <c r="A5022">
        <v>505934</v>
      </c>
      <c r="B5022" s="79">
        <v>7896036000793</v>
      </c>
      <c r="C5022" s="80" t="s">
        <v>19</v>
      </c>
      <c r="D5022" s="80" t="s">
        <v>20</v>
      </c>
      <c r="E5022" s="80" t="s">
        <v>4041</v>
      </c>
      <c r="F5022" s="80" t="s">
        <v>4354</v>
      </c>
      <c r="G5022" s="80" t="s">
        <v>4461</v>
      </c>
      <c r="H5022" t="s">
        <v>4466</v>
      </c>
      <c r="I5022" s="50">
        <v>3.32</v>
      </c>
    </row>
    <row r="5023" spans="1:9" x14ac:dyDescent="0.2">
      <c r="A5023">
        <v>505937</v>
      </c>
      <c r="B5023" s="79">
        <v>7896036000809</v>
      </c>
      <c r="C5023" s="80" t="s">
        <v>19</v>
      </c>
      <c r="D5023" s="80" t="s">
        <v>20</v>
      </c>
      <c r="E5023" s="80" t="s">
        <v>4041</v>
      </c>
      <c r="F5023" s="80" t="s">
        <v>4354</v>
      </c>
      <c r="G5023" s="80" t="s">
        <v>4461</v>
      </c>
      <c r="H5023" t="s">
        <v>4467</v>
      </c>
      <c r="I5023" s="50">
        <v>5.64</v>
      </c>
    </row>
    <row r="5024" spans="1:9" x14ac:dyDescent="0.2">
      <c r="A5024">
        <v>543786</v>
      </c>
      <c r="B5024" s="79">
        <v>7896036001349</v>
      </c>
      <c r="C5024" s="80" t="s">
        <v>19</v>
      </c>
      <c r="D5024" s="80" t="s">
        <v>20</v>
      </c>
      <c r="E5024" s="80" t="s">
        <v>4041</v>
      </c>
      <c r="F5024" s="80" t="s">
        <v>4354</v>
      </c>
      <c r="G5024" s="80" t="s">
        <v>4461</v>
      </c>
      <c r="H5024" t="s">
        <v>4472</v>
      </c>
      <c r="I5024" s="50">
        <v>4.28</v>
      </c>
    </row>
    <row r="5025" spans="1:9" x14ac:dyDescent="0.2">
      <c r="A5025">
        <v>141489</v>
      </c>
      <c r="B5025" s="79">
        <v>7896036095041</v>
      </c>
      <c r="C5025" s="80" t="s">
        <v>19</v>
      </c>
      <c r="D5025" s="80" t="s">
        <v>20</v>
      </c>
      <c r="E5025" s="80" t="s">
        <v>4041</v>
      </c>
      <c r="F5025" s="80" t="s">
        <v>4354</v>
      </c>
      <c r="G5025" s="80" t="s">
        <v>4461</v>
      </c>
      <c r="H5025" t="s">
        <v>4464</v>
      </c>
      <c r="I5025" s="50">
        <v>3.56</v>
      </c>
    </row>
    <row r="5026" spans="1:9" x14ac:dyDescent="0.2">
      <c r="A5026">
        <v>578128</v>
      </c>
      <c r="B5026" s="79">
        <v>7896036001165</v>
      </c>
      <c r="C5026" s="80" t="s">
        <v>19</v>
      </c>
      <c r="D5026" s="80" t="s">
        <v>20</v>
      </c>
      <c r="E5026" s="80" t="s">
        <v>4041</v>
      </c>
      <c r="F5026" s="80" t="s">
        <v>4354</v>
      </c>
      <c r="G5026" s="80" t="s">
        <v>4461</v>
      </c>
      <c r="H5026" t="s">
        <v>4474</v>
      </c>
      <c r="I5026" s="50">
        <v>7.2</v>
      </c>
    </row>
    <row r="5027" spans="1:9" x14ac:dyDescent="0.2">
      <c r="A5027">
        <v>499990</v>
      </c>
      <c r="B5027" s="79">
        <v>7896036000632</v>
      </c>
      <c r="C5027" s="80" t="s">
        <v>19</v>
      </c>
      <c r="D5027" s="80" t="s">
        <v>20</v>
      </c>
      <c r="E5027" s="80" t="s">
        <v>4041</v>
      </c>
      <c r="F5027" s="80" t="s">
        <v>4354</v>
      </c>
      <c r="G5027" s="80" t="s">
        <v>4461</v>
      </c>
      <c r="H5027" t="s">
        <v>4465</v>
      </c>
      <c r="I5027" s="50">
        <v>7.2</v>
      </c>
    </row>
    <row r="5028" spans="1:9" x14ac:dyDescent="0.2">
      <c r="A5028">
        <v>534050</v>
      </c>
      <c r="B5028" s="79">
        <v>7896036001059</v>
      </c>
      <c r="C5028" s="80" t="s">
        <v>19</v>
      </c>
      <c r="D5028" s="80" t="s">
        <v>20</v>
      </c>
      <c r="E5028" s="80" t="s">
        <v>4041</v>
      </c>
      <c r="F5028" s="80" t="s">
        <v>4354</v>
      </c>
      <c r="G5028" s="80" t="s">
        <v>4461</v>
      </c>
      <c r="H5028" t="s">
        <v>4462</v>
      </c>
      <c r="I5028" s="50">
        <v>6.51</v>
      </c>
    </row>
    <row r="5029" spans="1:9" x14ac:dyDescent="0.2">
      <c r="A5029">
        <v>266571</v>
      </c>
      <c r="B5029" s="79">
        <v>7896036097458</v>
      </c>
      <c r="C5029" s="80" t="s">
        <v>19</v>
      </c>
      <c r="D5029" s="80" t="s">
        <v>20</v>
      </c>
      <c r="E5029" s="80" t="s">
        <v>4041</v>
      </c>
      <c r="F5029" s="80" t="s">
        <v>4354</v>
      </c>
      <c r="G5029" s="80" t="s">
        <v>4461</v>
      </c>
      <c r="H5029" t="s">
        <v>4500</v>
      </c>
      <c r="I5029" s="50">
        <v>9.1199999999999992</v>
      </c>
    </row>
    <row r="5030" spans="1:9" x14ac:dyDescent="0.2">
      <c r="A5030">
        <v>14878</v>
      </c>
      <c r="B5030" s="79">
        <v>7896036090879</v>
      </c>
      <c r="C5030" s="80" t="s">
        <v>19</v>
      </c>
      <c r="D5030" s="80" t="s">
        <v>20</v>
      </c>
      <c r="E5030" s="80" t="s">
        <v>4041</v>
      </c>
      <c r="F5030" s="80" t="s">
        <v>4354</v>
      </c>
      <c r="G5030" s="80" t="s">
        <v>4461</v>
      </c>
      <c r="H5030" t="s">
        <v>4496</v>
      </c>
      <c r="I5030" s="50">
        <v>9.1199999999999992</v>
      </c>
    </row>
    <row r="5031" spans="1:9" x14ac:dyDescent="0.2">
      <c r="A5031">
        <v>14879</v>
      </c>
      <c r="B5031" s="79">
        <v>7896036090909</v>
      </c>
      <c r="C5031" s="80" t="s">
        <v>19</v>
      </c>
      <c r="D5031" s="80" t="s">
        <v>20</v>
      </c>
      <c r="E5031" s="80" t="s">
        <v>4041</v>
      </c>
      <c r="F5031" s="80" t="s">
        <v>4354</v>
      </c>
      <c r="G5031" s="80" t="s">
        <v>4461</v>
      </c>
      <c r="H5031" t="s">
        <v>4497</v>
      </c>
      <c r="I5031" s="50">
        <v>9.1199999999999992</v>
      </c>
    </row>
    <row r="5032" spans="1:9" x14ac:dyDescent="0.2">
      <c r="A5032">
        <v>30532</v>
      </c>
      <c r="B5032" s="79">
        <v>7896036093467</v>
      </c>
      <c r="C5032" s="80" t="s">
        <v>19</v>
      </c>
      <c r="D5032" s="80" t="s">
        <v>20</v>
      </c>
      <c r="E5032" s="80" t="s">
        <v>4041</v>
      </c>
      <c r="F5032" s="80" t="s">
        <v>4354</v>
      </c>
      <c r="G5032" s="80" t="s">
        <v>4461</v>
      </c>
      <c r="H5032" t="s">
        <v>4498</v>
      </c>
      <c r="I5032" s="50">
        <v>9.1199999999999992</v>
      </c>
    </row>
    <row r="5033" spans="1:9" x14ac:dyDescent="0.2">
      <c r="A5033">
        <v>30552</v>
      </c>
      <c r="B5033" s="79">
        <v>7896036090893</v>
      </c>
      <c r="C5033" s="80" t="s">
        <v>19</v>
      </c>
      <c r="D5033" s="80" t="s">
        <v>20</v>
      </c>
      <c r="E5033" s="80" t="s">
        <v>4041</v>
      </c>
      <c r="F5033" s="80" t="s">
        <v>4354</v>
      </c>
      <c r="G5033" s="80" t="s">
        <v>4461</v>
      </c>
      <c r="H5033" t="s">
        <v>4499</v>
      </c>
      <c r="I5033" s="50">
        <v>9.1199999999999992</v>
      </c>
    </row>
    <row r="5034" spans="1:9" x14ac:dyDescent="0.2">
      <c r="A5034">
        <v>494792</v>
      </c>
      <c r="B5034" s="79">
        <v>7896036000427</v>
      </c>
      <c r="C5034" s="80" t="s">
        <v>19</v>
      </c>
      <c r="D5034" s="80" t="s">
        <v>20</v>
      </c>
      <c r="E5034" s="80" t="s">
        <v>4041</v>
      </c>
      <c r="F5034" s="80" t="s">
        <v>4354</v>
      </c>
      <c r="G5034" s="80" t="s">
        <v>4461</v>
      </c>
      <c r="H5034" t="s">
        <v>4477</v>
      </c>
      <c r="I5034" s="50">
        <v>8.19</v>
      </c>
    </row>
    <row r="5035" spans="1:9" x14ac:dyDescent="0.2">
      <c r="A5035">
        <v>494797</v>
      </c>
      <c r="B5035" s="79">
        <v>7896036099742</v>
      </c>
      <c r="C5035" s="80" t="s">
        <v>19</v>
      </c>
      <c r="D5035" s="80" t="s">
        <v>20</v>
      </c>
      <c r="E5035" s="80" t="s">
        <v>4041</v>
      </c>
      <c r="F5035" s="80" t="s">
        <v>4354</v>
      </c>
      <c r="G5035" s="80" t="s">
        <v>4461</v>
      </c>
      <c r="H5035" t="s">
        <v>4478</v>
      </c>
      <c r="I5035" s="50">
        <v>6.78</v>
      </c>
    </row>
    <row r="5036" spans="1:9" x14ac:dyDescent="0.2">
      <c r="A5036">
        <v>153790</v>
      </c>
      <c r="B5036" s="79">
        <v>7896036094815</v>
      </c>
      <c r="C5036" s="80" t="s">
        <v>19</v>
      </c>
      <c r="D5036" s="80" t="s">
        <v>20</v>
      </c>
      <c r="E5036" s="80" t="s">
        <v>4041</v>
      </c>
      <c r="F5036" s="80" t="s">
        <v>4354</v>
      </c>
      <c r="G5036" s="80" t="s">
        <v>4461</v>
      </c>
      <c r="H5036" t="s">
        <v>4476</v>
      </c>
      <c r="I5036" s="50">
        <v>2.86</v>
      </c>
    </row>
    <row r="5037" spans="1:9" x14ac:dyDescent="0.2">
      <c r="A5037">
        <v>200530</v>
      </c>
      <c r="B5037" s="79">
        <v>7896036096437</v>
      </c>
      <c r="C5037" s="80" t="s">
        <v>19</v>
      </c>
      <c r="D5037" s="80" t="s">
        <v>20</v>
      </c>
      <c r="E5037" s="80" t="s">
        <v>4041</v>
      </c>
      <c r="F5037" s="80" t="s">
        <v>4354</v>
      </c>
      <c r="G5037" s="80" t="s">
        <v>4461</v>
      </c>
      <c r="H5037" t="s">
        <v>4502</v>
      </c>
      <c r="I5037" s="50">
        <v>14.51</v>
      </c>
    </row>
    <row r="5038" spans="1:9" x14ac:dyDescent="0.2">
      <c r="A5038">
        <v>200531</v>
      </c>
      <c r="B5038" s="79">
        <v>7896036096444</v>
      </c>
      <c r="C5038" s="80" t="s">
        <v>19</v>
      </c>
      <c r="D5038" s="80" t="s">
        <v>20</v>
      </c>
      <c r="E5038" s="80" t="s">
        <v>4041</v>
      </c>
      <c r="F5038" s="80" t="s">
        <v>4354</v>
      </c>
      <c r="G5038" s="80" t="s">
        <v>4461</v>
      </c>
      <c r="H5038" t="s">
        <v>4503</v>
      </c>
      <c r="I5038" s="50">
        <v>14.51</v>
      </c>
    </row>
    <row r="5039" spans="1:9" x14ac:dyDescent="0.2">
      <c r="A5039">
        <v>83957</v>
      </c>
      <c r="B5039" s="79">
        <v>7896036093085</v>
      </c>
      <c r="C5039" s="80" t="s">
        <v>19</v>
      </c>
      <c r="D5039" s="80" t="s">
        <v>20</v>
      </c>
      <c r="E5039" s="80" t="s">
        <v>4041</v>
      </c>
      <c r="F5039" s="80" t="s">
        <v>4354</v>
      </c>
      <c r="G5039" s="80" t="s">
        <v>4461</v>
      </c>
      <c r="H5039" t="s">
        <v>4504</v>
      </c>
      <c r="I5039" s="50">
        <v>9.92</v>
      </c>
    </row>
    <row r="5040" spans="1:9" x14ac:dyDescent="0.2">
      <c r="A5040">
        <v>83968</v>
      </c>
      <c r="B5040" s="79">
        <v>7896036092934</v>
      </c>
      <c r="C5040" s="80" t="s">
        <v>19</v>
      </c>
      <c r="D5040" s="80" t="s">
        <v>20</v>
      </c>
      <c r="E5040" s="80" t="s">
        <v>4041</v>
      </c>
      <c r="F5040" s="80" t="s">
        <v>4354</v>
      </c>
      <c r="G5040" s="80" t="s">
        <v>4461</v>
      </c>
      <c r="H5040" t="s">
        <v>4501</v>
      </c>
      <c r="I5040" s="50">
        <v>17.12</v>
      </c>
    </row>
    <row r="5041" spans="1:9" x14ac:dyDescent="0.2">
      <c r="A5041">
        <v>320997</v>
      </c>
      <c r="B5041" s="79">
        <v>7896036098325</v>
      </c>
      <c r="C5041" s="80" t="s">
        <v>19</v>
      </c>
      <c r="D5041" s="80" t="s">
        <v>20</v>
      </c>
      <c r="E5041" s="80" t="s">
        <v>4041</v>
      </c>
      <c r="F5041" s="80" t="s">
        <v>4354</v>
      </c>
      <c r="G5041" s="80" t="s">
        <v>4461</v>
      </c>
      <c r="H5041" t="s">
        <v>4505</v>
      </c>
      <c r="I5041" s="50">
        <v>12.32</v>
      </c>
    </row>
    <row r="5042" spans="1:9" x14ac:dyDescent="0.2">
      <c r="A5042">
        <v>321003</v>
      </c>
      <c r="B5042" s="79">
        <v>7896036098318</v>
      </c>
      <c r="C5042" s="80" t="s">
        <v>19</v>
      </c>
      <c r="D5042" s="80" t="s">
        <v>20</v>
      </c>
      <c r="E5042" s="80" t="s">
        <v>4041</v>
      </c>
      <c r="F5042" s="80" t="s">
        <v>4354</v>
      </c>
      <c r="G5042" s="80" t="s">
        <v>4461</v>
      </c>
      <c r="H5042" t="s">
        <v>4506</v>
      </c>
      <c r="I5042" s="50">
        <v>12.32</v>
      </c>
    </row>
    <row r="5043" spans="1:9" x14ac:dyDescent="0.2">
      <c r="A5043">
        <v>229913</v>
      </c>
      <c r="B5043" s="79">
        <v>7896036095669</v>
      </c>
      <c r="C5043" s="80" t="s">
        <v>19</v>
      </c>
      <c r="D5043" s="80" t="s">
        <v>20</v>
      </c>
      <c r="E5043" s="80" t="s">
        <v>4041</v>
      </c>
      <c r="F5043" s="80" t="s">
        <v>4354</v>
      </c>
      <c r="G5043" s="80" t="s">
        <v>4461</v>
      </c>
      <c r="H5043" t="s">
        <v>4483</v>
      </c>
      <c r="I5043" s="50">
        <v>8.06</v>
      </c>
    </row>
    <row r="5044" spans="1:9" x14ac:dyDescent="0.2">
      <c r="A5044">
        <v>266568</v>
      </c>
      <c r="B5044" s="79">
        <v>7896036097267</v>
      </c>
      <c r="C5044" s="80" t="s">
        <v>19</v>
      </c>
      <c r="D5044" s="80" t="s">
        <v>20</v>
      </c>
      <c r="E5044" s="80" t="s">
        <v>4041</v>
      </c>
      <c r="F5044" s="80" t="s">
        <v>4354</v>
      </c>
      <c r="G5044" s="80" t="s">
        <v>4461</v>
      </c>
      <c r="H5044" t="s">
        <v>4482</v>
      </c>
      <c r="I5044" s="50">
        <v>7.98</v>
      </c>
    </row>
    <row r="5045" spans="1:9" x14ac:dyDescent="0.2">
      <c r="A5045">
        <v>200543</v>
      </c>
      <c r="B5045" s="79">
        <v>7896036096079</v>
      </c>
      <c r="C5045" s="80" t="s">
        <v>19</v>
      </c>
      <c r="D5045" s="80" t="s">
        <v>20</v>
      </c>
      <c r="E5045" s="80" t="s">
        <v>4041</v>
      </c>
      <c r="F5045" s="80" t="s">
        <v>4354</v>
      </c>
      <c r="G5045" s="80" t="s">
        <v>4461</v>
      </c>
      <c r="H5045" t="s">
        <v>4481</v>
      </c>
      <c r="I5045" s="50">
        <v>4.28</v>
      </c>
    </row>
    <row r="5046" spans="1:9" x14ac:dyDescent="0.2">
      <c r="A5046">
        <v>500005</v>
      </c>
      <c r="B5046" s="79">
        <v>7896036098806</v>
      </c>
      <c r="C5046" s="80" t="s">
        <v>19</v>
      </c>
      <c r="D5046" s="80" t="s">
        <v>20</v>
      </c>
      <c r="E5046" s="80" t="s">
        <v>4041</v>
      </c>
      <c r="F5046" s="80" t="s">
        <v>4354</v>
      </c>
      <c r="G5046" s="80" t="s">
        <v>4461</v>
      </c>
      <c r="H5046" t="s">
        <v>4491</v>
      </c>
      <c r="I5046" s="50">
        <v>18.61</v>
      </c>
    </row>
    <row r="5047" spans="1:9" x14ac:dyDescent="0.2">
      <c r="A5047">
        <v>141487</v>
      </c>
      <c r="B5047" s="79">
        <v>7896036095096</v>
      </c>
      <c r="C5047" s="80" t="s">
        <v>19</v>
      </c>
      <c r="D5047" s="80" t="s">
        <v>20</v>
      </c>
      <c r="E5047" s="80" t="s">
        <v>4041</v>
      </c>
      <c r="F5047" s="80" t="s">
        <v>4354</v>
      </c>
      <c r="G5047" s="80" t="s">
        <v>4461</v>
      </c>
      <c r="H5047" t="s">
        <v>4480</v>
      </c>
      <c r="I5047" s="50">
        <v>3.31</v>
      </c>
    </row>
    <row r="5048" spans="1:9" x14ac:dyDescent="0.2">
      <c r="A5048">
        <v>141446</v>
      </c>
      <c r="B5048" s="79">
        <v>7896036095102</v>
      </c>
      <c r="C5048" s="80" t="s">
        <v>19</v>
      </c>
      <c r="D5048" s="80" t="s">
        <v>20</v>
      </c>
      <c r="E5048" s="80" t="s">
        <v>4041</v>
      </c>
      <c r="F5048" s="80" t="s">
        <v>4354</v>
      </c>
      <c r="G5048" s="80" t="s">
        <v>4461</v>
      </c>
      <c r="H5048" t="s">
        <v>4479</v>
      </c>
      <c r="I5048" s="50">
        <v>5.77</v>
      </c>
    </row>
    <row r="5049" spans="1:9" x14ac:dyDescent="0.2">
      <c r="A5049">
        <v>505939</v>
      </c>
      <c r="B5049" s="79">
        <v>7896036098790</v>
      </c>
      <c r="C5049" s="80" t="s">
        <v>19</v>
      </c>
      <c r="D5049" s="80" t="s">
        <v>20</v>
      </c>
      <c r="E5049" s="80" t="s">
        <v>4041</v>
      </c>
      <c r="F5049" s="80" t="s">
        <v>4354</v>
      </c>
      <c r="G5049" s="80" t="s">
        <v>4461</v>
      </c>
      <c r="H5049" t="s">
        <v>4492</v>
      </c>
      <c r="I5049" s="50">
        <v>15.57</v>
      </c>
    </row>
    <row r="5050" spans="1:9" x14ac:dyDescent="0.2">
      <c r="A5050">
        <v>505943</v>
      </c>
      <c r="B5050" s="79">
        <v>7896036000267</v>
      </c>
      <c r="C5050" s="80" t="s">
        <v>19</v>
      </c>
      <c r="D5050" s="80" t="s">
        <v>20</v>
      </c>
      <c r="E5050" s="80" t="s">
        <v>4041</v>
      </c>
      <c r="F5050" s="80" t="s">
        <v>4354</v>
      </c>
      <c r="G5050" s="80" t="s">
        <v>4461</v>
      </c>
      <c r="H5050" t="s">
        <v>4493</v>
      </c>
      <c r="I5050" s="50">
        <v>15.68</v>
      </c>
    </row>
    <row r="5051" spans="1:9" x14ac:dyDescent="0.2">
      <c r="A5051">
        <v>505944</v>
      </c>
      <c r="B5051" s="79">
        <v>7896036099773</v>
      </c>
      <c r="C5051" s="80" t="s">
        <v>19</v>
      </c>
      <c r="D5051" s="80" t="s">
        <v>20</v>
      </c>
      <c r="E5051" s="80" t="s">
        <v>4041</v>
      </c>
      <c r="F5051" s="80" t="s">
        <v>4354</v>
      </c>
      <c r="G5051" s="80" t="s">
        <v>4461</v>
      </c>
      <c r="H5051" t="s">
        <v>4494</v>
      </c>
      <c r="I5051" s="50">
        <v>4.99</v>
      </c>
    </row>
    <row r="5052" spans="1:9" x14ac:dyDescent="0.2">
      <c r="A5052">
        <v>515682</v>
      </c>
      <c r="B5052" s="79">
        <v>7896036099445</v>
      </c>
      <c r="C5052" s="80" t="s">
        <v>19</v>
      </c>
      <c r="D5052" s="80" t="s">
        <v>20</v>
      </c>
      <c r="E5052" s="80" t="s">
        <v>4041</v>
      </c>
      <c r="F5052" s="80" t="s">
        <v>4354</v>
      </c>
      <c r="G5052" s="80" t="s">
        <v>4461</v>
      </c>
      <c r="H5052" t="s">
        <v>4495</v>
      </c>
      <c r="I5052" s="50">
        <v>4.5199999999999996</v>
      </c>
    </row>
    <row r="5053" spans="1:9" x14ac:dyDescent="0.2">
      <c r="A5053">
        <v>483806</v>
      </c>
      <c r="B5053" s="79">
        <v>7896036099988</v>
      </c>
      <c r="C5053" s="80" t="s">
        <v>19</v>
      </c>
      <c r="D5053" s="80" t="s">
        <v>20</v>
      </c>
      <c r="E5053" s="80" t="s">
        <v>4041</v>
      </c>
      <c r="F5053" s="80" t="s">
        <v>4354</v>
      </c>
      <c r="G5053" s="80" t="s">
        <v>4461</v>
      </c>
      <c r="H5053" t="s">
        <v>4490</v>
      </c>
      <c r="I5053" s="50">
        <v>3.73</v>
      </c>
    </row>
    <row r="5054" spans="1:9" x14ac:dyDescent="0.2">
      <c r="A5054">
        <v>505945</v>
      </c>
      <c r="B5054" s="79">
        <v>7896036000724</v>
      </c>
      <c r="C5054" s="80" t="s">
        <v>19</v>
      </c>
      <c r="D5054" s="80" t="s">
        <v>20</v>
      </c>
      <c r="E5054" s="80" t="s">
        <v>4041</v>
      </c>
      <c r="F5054" s="80" t="s">
        <v>4354</v>
      </c>
      <c r="G5054" s="80" t="s">
        <v>4461</v>
      </c>
      <c r="H5054" t="s">
        <v>4468</v>
      </c>
      <c r="I5054" s="50">
        <v>7.2</v>
      </c>
    </row>
    <row r="5055" spans="1:9" x14ac:dyDescent="0.2">
      <c r="A5055">
        <v>449464</v>
      </c>
      <c r="B5055" s="79">
        <v>7896036098981</v>
      </c>
      <c r="C5055" s="80" t="s">
        <v>19</v>
      </c>
      <c r="D5055" s="80" t="s">
        <v>20</v>
      </c>
      <c r="E5055" s="80" t="s">
        <v>4041</v>
      </c>
      <c r="F5055" s="80" t="s">
        <v>4354</v>
      </c>
      <c r="G5055" s="80" t="s">
        <v>4461</v>
      </c>
      <c r="H5055" t="s">
        <v>4484</v>
      </c>
      <c r="I5055" s="50">
        <v>1.29</v>
      </c>
    </row>
    <row r="5056" spans="1:9" x14ac:dyDescent="0.2">
      <c r="A5056">
        <v>141447</v>
      </c>
      <c r="B5056" s="79">
        <v>7896036095119</v>
      </c>
      <c r="C5056" s="80" t="s">
        <v>19</v>
      </c>
      <c r="D5056" s="80" t="s">
        <v>20</v>
      </c>
      <c r="E5056" s="80" t="s">
        <v>4041</v>
      </c>
      <c r="F5056" s="80" t="s">
        <v>4354</v>
      </c>
      <c r="G5056" s="80" t="s">
        <v>4461</v>
      </c>
      <c r="H5056" t="s">
        <v>4463</v>
      </c>
      <c r="I5056" s="50">
        <v>5.56</v>
      </c>
    </row>
    <row r="5057" spans="1:9" x14ac:dyDescent="0.2">
      <c r="A5057">
        <v>474442</v>
      </c>
      <c r="B5057" s="79">
        <v>7896036099506</v>
      </c>
      <c r="C5057" s="80" t="s">
        <v>19</v>
      </c>
      <c r="D5057" s="80" t="s">
        <v>20</v>
      </c>
      <c r="E5057" s="80" t="s">
        <v>4041</v>
      </c>
      <c r="F5057" s="80" t="s">
        <v>4354</v>
      </c>
      <c r="G5057" s="80" t="s">
        <v>4461</v>
      </c>
      <c r="H5057" t="s">
        <v>4485</v>
      </c>
      <c r="I5057" s="50">
        <v>2.2000000000000002</v>
      </c>
    </row>
    <row r="5058" spans="1:9" x14ac:dyDescent="0.2">
      <c r="A5058">
        <v>474443</v>
      </c>
      <c r="B5058" s="79">
        <v>7896036099490</v>
      </c>
      <c r="C5058" s="80" t="s">
        <v>19</v>
      </c>
      <c r="D5058" s="80" t="s">
        <v>20</v>
      </c>
      <c r="E5058" s="80" t="s">
        <v>4041</v>
      </c>
      <c r="F5058" s="80" t="s">
        <v>4354</v>
      </c>
      <c r="G5058" s="80" t="s">
        <v>4461</v>
      </c>
      <c r="H5058" t="s">
        <v>4486</v>
      </c>
      <c r="I5058" s="50">
        <v>2.2000000000000002</v>
      </c>
    </row>
    <row r="5059" spans="1:9" x14ac:dyDescent="0.2">
      <c r="A5059">
        <v>474445</v>
      </c>
      <c r="B5059" s="79">
        <v>7896036099520</v>
      </c>
      <c r="C5059" s="80" t="s">
        <v>19</v>
      </c>
      <c r="D5059" s="80" t="s">
        <v>20</v>
      </c>
      <c r="E5059" s="80" t="s">
        <v>4041</v>
      </c>
      <c r="F5059" s="80" t="s">
        <v>4354</v>
      </c>
      <c r="G5059" s="80" t="s">
        <v>4461</v>
      </c>
      <c r="H5059" t="s">
        <v>4487</v>
      </c>
      <c r="I5059" s="50">
        <v>2.38</v>
      </c>
    </row>
    <row r="5060" spans="1:9" x14ac:dyDescent="0.2">
      <c r="A5060">
        <v>474446</v>
      </c>
      <c r="B5060" s="79">
        <v>7896036099537</v>
      </c>
      <c r="C5060" s="80" t="s">
        <v>19</v>
      </c>
      <c r="D5060" s="80" t="s">
        <v>20</v>
      </c>
      <c r="E5060" s="80" t="s">
        <v>4041</v>
      </c>
      <c r="F5060" s="80" t="s">
        <v>4354</v>
      </c>
      <c r="G5060" s="80" t="s">
        <v>4461</v>
      </c>
      <c r="H5060" t="s">
        <v>4488</v>
      </c>
      <c r="I5060" s="50">
        <v>2.2000000000000002</v>
      </c>
    </row>
    <row r="5061" spans="1:9" x14ac:dyDescent="0.2">
      <c r="A5061">
        <v>474453</v>
      </c>
      <c r="B5061" s="79">
        <v>7896036099544</v>
      </c>
      <c r="C5061" s="80" t="s">
        <v>19</v>
      </c>
      <c r="D5061" s="80" t="s">
        <v>20</v>
      </c>
      <c r="E5061" s="80" t="s">
        <v>4041</v>
      </c>
      <c r="F5061" s="80" t="s">
        <v>4354</v>
      </c>
      <c r="G5061" s="80" t="s">
        <v>4461</v>
      </c>
      <c r="H5061" t="s">
        <v>4489</v>
      </c>
      <c r="I5061" s="50">
        <v>1.86</v>
      </c>
    </row>
    <row r="5062" spans="1:9" x14ac:dyDescent="0.2">
      <c r="A5062">
        <v>474450</v>
      </c>
      <c r="B5062" s="79">
        <v>7896036099568</v>
      </c>
      <c r="C5062" s="80" t="s">
        <v>19</v>
      </c>
      <c r="D5062" s="80" t="s">
        <v>20</v>
      </c>
      <c r="E5062" s="80" t="s">
        <v>4041</v>
      </c>
      <c r="F5062" s="80" t="s">
        <v>4354</v>
      </c>
      <c r="G5062" s="80" t="s">
        <v>4461</v>
      </c>
      <c r="H5062" t="s">
        <v>4509</v>
      </c>
      <c r="I5062" s="50">
        <v>7.31</v>
      </c>
    </row>
    <row r="5063" spans="1:9" x14ac:dyDescent="0.2">
      <c r="A5063">
        <v>578126</v>
      </c>
      <c r="B5063" s="79">
        <v>7896036001431</v>
      </c>
      <c r="C5063" s="80" t="s">
        <v>19</v>
      </c>
      <c r="D5063" s="80" t="s">
        <v>20</v>
      </c>
      <c r="E5063" s="80" t="s">
        <v>4041</v>
      </c>
      <c r="F5063" s="80" t="s">
        <v>4354</v>
      </c>
      <c r="G5063" s="80" t="s">
        <v>4461</v>
      </c>
      <c r="H5063" t="s">
        <v>4473</v>
      </c>
      <c r="I5063" s="50">
        <v>2.44</v>
      </c>
    </row>
    <row r="5064" spans="1:9" x14ac:dyDescent="0.2">
      <c r="A5064">
        <v>538538</v>
      </c>
      <c r="B5064" s="79">
        <v>7896036001219</v>
      </c>
      <c r="C5064" s="80" t="s">
        <v>19</v>
      </c>
      <c r="D5064" s="80" t="s">
        <v>20</v>
      </c>
      <c r="E5064" s="80" t="s">
        <v>4041</v>
      </c>
      <c r="F5064" s="80" t="s">
        <v>4354</v>
      </c>
      <c r="G5064" s="80" t="s">
        <v>4461</v>
      </c>
      <c r="H5064" t="s">
        <v>4471</v>
      </c>
      <c r="I5064" s="50">
        <v>2.2599999999999998</v>
      </c>
    </row>
    <row r="5065" spans="1:9" x14ac:dyDescent="0.2">
      <c r="A5065">
        <v>301885</v>
      </c>
      <c r="B5065" s="79">
        <v>7896096013962</v>
      </c>
      <c r="C5065" s="80" t="s">
        <v>19</v>
      </c>
      <c r="D5065" s="80" t="s">
        <v>20</v>
      </c>
      <c r="E5065" s="80" t="s">
        <v>4041</v>
      </c>
      <c r="F5065" s="80" t="s">
        <v>4354</v>
      </c>
      <c r="G5065" s="80" t="s">
        <v>4620</v>
      </c>
      <c r="H5065" t="s">
        <v>4623</v>
      </c>
      <c r="I5065" s="50">
        <v>7.96</v>
      </c>
    </row>
    <row r="5066" spans="1:9" x14ac:dyDescent="0.2">
      <c r="A5066">
        <v>91299</v>
      </c>
      <c r="B5066" s="79">
        <v>7896096041651</v>
      </c>
      <c r="C5066" s="80" t="s">
        <v>19</v>
      </c>
      <c r="D5066" s="80" t="s">
        <v>20</v>
      </c>
      <c r="E5066" s="80" t="s">
        <v>4041</v>
      </c>
      <c r="F5066" s="80" t="s">
        <v>4354</v>
      </c>
      <c r="G5066" s="80" t="s">
        <v>4620</v>
      </c>
      <c r="H5066" t="s">
        <v>4622</v>
      </c>
      <c r="I5066" s="50">
        <v>16.579999999999998</v>
      </c>
    </row>
    <row r="5067" spans="1:9" x14ac:dyDescent="0.2">
      <c r="A5067">
        <v>553465</v>
      </c>
      <c r="B5067" s="79">
        <v>7891999948908</v>
      </c>
      <c r="C5067" s="80" t="s">
        <v>19</v>
      </c>
      <c r="D5067" s="80" t="s">
        <v>20</v>
      </c>
      <c r="E5067" s="80" t="s">
        <v>4041</v>
      </c>
      <c r="F5067" s="80" t="s">
        <v>4354</v>
      </c>
      <c r="G5067" s="80" t="s">
        <v>4620</v>
      </c>
      <c r="H5067" t="s">
        <v>4621</v>
      </c>
      <c r="I5067" s="50">
        <v>2.76</v>
      </c>
    </row>
    <row r="5068" spans="1:9" x14ac:dyDescent="0.2">
      <c r="A5068">
        <v>472128</v>
      </c>
      <c r="B5068" s="79">
        <v>7896025804609</v>
      </c>
      <c r="C5068" s="80" t="s">
        <v>19</v>
      </c>
      <c r="D5068" s="80" t="s">
        <v>20</v>
      </c>
      <c r="E5068" s="80" t="s">
        <v>4041</v>
      </c>
      <c r="F5068" s="80" t="s">
        <v>4354</v>
      </c>
      <c r="G5068" s="80" t="s">
        <v>4440</v>
      </c>
      <c r="H5068" t="s">
        <v>4443</v>
      </c>
      <c r="I5068" s="50">
        <v>8.9700000000000006</v>
      </c>
    </row>
    <row r="5069" spans="1:9" x14ac:dyDescent="0.2">
      <c r="A5069">
        <v>477304</v>
      </c>
      <c r="B5069" s="79">
        <v>7896025805040</v>
      </c>
      <c r="C5069" s="80" t="s">
        <v>19</v>
      </c>
      <c r="D5069" s="80" t="s">
        <v>20</v>
      </c>
      <c r="E5069" s="80" t="s">
        <v>4041</v>
      </c>
      <c r="F5069" s="80" t="s">
        <v>4354</v>
      </c>
      <c r="G5069" s="80" t="s">
        <v>4440</v>
      </c>
      <c r="H5069" t="s">
        <v>4449</v>
      </c>
      <c r="I5069" s="50">
        <v>10.37</v>
      </c>
    </row>
    <row r="5070" spans="1:9" x14ac:dyDescent="0.2">
      <c r="A5070">
        <v>472134</v>
      </c>
      <c r="B5070" s="79">
        <v>7896025803664</v>
      </c>
      <c r="C5070" s="80" t="s">
        <v>19</v>
      </c>
      <c r="D5070" s="80" t="s">
        <v>20</v>
      </c>
      <c r="E5070" s="80" t="s">
        <v>4041</v>
      </c>
      <c r="F5070" s="80" t="s">
        <v>4354</v>
      </c>
      <c r="G5070" s="80" t="s">
        <v>4440</v>
      </c>
      <c r="H5070" t="s">
        <v>4445</v>
      </c>
      <c r="I5070" s="50">
        <v>10.84</v>
      </c>
    </row>
    <row r="5071" spans="1:9" x14ac:dyDescent="0.2">
      <c r="A5071">
        <v>272655</v>
      </c>
      <c r="B5071" s="79">
        <v>7896025803688</v>
      </c>
      <c r="C5071" s="80" t="s">
        <v>19</v>
      </c>
      <c r="D5071" s="80" t="s">
        <v>20</v>
      </c>
      <c r="E5071" s="80" t="s">
        <v>4041</v>
      </c>
      <c r="F5071" s="80" t="s">
        <v>4354</v>
      </c>
      <c r="G5071" s="80" t="s">
        <v>4440</v>
      </c>
      <c r="H5071" t="s">
        <v>4441</v>
      </c>
      <c r="I5071" s="50">
        <v>9.9499999999999993</v>
      </c>
    </row>
    <row r="5072" spans="1:9" x14ac:dyDescent="0.2">
      <c r="A5072">
        <v>339475</v>
      </c>
      <c r="B5072" s="79">
        <v>7896025800779</v>
      </c>
      <c r="C5072" s="80" t="s">
        <v>19</v>
      </c>
      <c r="D5072" s="80" t="s">
        <v>20</v>
      </c>
      <c r="E5072" s="80" t="s">
        <v>4041</v>
      </c>
      <c r="F5072" s="80" t="s">
        <v>4354</v>
      </c>
      <c r="G5072" s="80" t="s">
        <v>4440</v>
      </c>
      <c r="H5072" t="s">
        <v>4442</v>
      </c>
      <c r="I5072" s="50">
        <v>7.61</v>
      </c>
    </row>
    <row r="5073" spans="1:9" x14ac:dyDescent="0.2">
      <c r="A5073">
        <v>272653</v>
      </c>
      <c r="B5073" s="79">
        <v>7896025803701</v>
      </c>
      <c r="C5073" s="80" t="s">
        <v>19</v>
      </c>
      <c r="D5073" s="80" t="s">
        <v>20</v>
      </c>
      <c r="E5073" s="80" t="s">
        <v>4041</v>
      </c>
      <c r="F5073" s="80" t="s">
        <v>4354</v>
      </c>
      <c r="G5073" s="80" t="s">
        <v>4440</v>
      </c>
      <c r="H5073" t="s">
        <v>4444</v>
      </c>
      <c r="I5073" s="50">
        <v>15.91</v>
      </c>
    </row>
    <row r="5074" spans="1:9" x14ac:dyDescent="0.2">
      <c r="A5074">
        <v>472860</v>
      </c>
      <c r="B5074" s="79">
        <v>7896025803114</v>
      </c>
      <c r="C5074" s="80" t="s">
        <v>19</v>
      </c>
      <c r="D5074" s="80" t="s">
        <v>20</v>
      </c>
      <c r="E5074" s="80" t="s">
        <v>4041</v>
      </c>
      <c r="F5074" s="80" t="s">
        <v>4354</v>
      </c>
      <c r="G5074" s="80" t="s">
        <v>4440</v>
      </c>
      <c r="H5074" t="s">
        <v>4446</v>
      </c>
      <c r="I5074" s="50">
        <v>11.49</v>
      </c>
    </row>
    <row r="5075" spans="1:9" x14ac:dyDescent="0.2">
      <c r="A5075">
        <v>272651</v>
      </c>
      <c r="B5075" s="79">
        <v>7896025803695</v>
      </c>
      <c r="C5075" s="80" t="s">
        <v>19</v>
      </c>
      <c r="D5075" s="80" t="s">
        <v>20</v>
      </c>
      <c r="E5075" s="80" t="s">
        <v>4041</v>
      </c>
      <c r="F5075" s="80" t="s">
        <v>4354</v>
      </c>
      <c r="G5075" s="80" t="s">
        <v>4440</v>
      </c>
      <c r="H5075" t="s">
        <v>4450</v>
      </c>
      <c r="I5075" s="50">
        <v>11.33</v>
      </c>
    </row>
    <row r="5076" spans="1:9" x14ac:dyDescent="0.2">
      <c r="A5076">
        <v>272652</v>
      </c>
      <c r="B5076" s="79">
        <v>7896025803718</v>
      </c>
      <c r="C5076" s="80" t="s">
        <v>19</v>
      </c>
      <c r="D5076" s="80" t="s">
        <v>20</v>
      </c>
      <c r="E5076" s="80" t="s">
        <v>4041</v>
      </c>
      <c r="F5076" s="80" t="s">
        <v>4354</v>
      </c>
      <c r="G5076" s="80" t="s">
        <v>4440</v>
      </c>
      <c r="H5076" t="s">
        <v>4451</v>
      </c>
      <c r="I5076" s="50">
        <v>13.03</v>
      </c>
    </row>
    <row r="5077" spans="1:9" x14ac:dyDescent="0.2">
      <c r="A5077">
        <v>538584</v>
      </c>
      <c r="B5077" s="79">
        <v>7896025805088</v>
      </c>
      <c r="C5077" s="80" t="s">
        <v>19</v>
      </c>
      <c r="D5077" s="80" t="s">
        <v>20</v>
      </c>
      <c r="E5077" s="80" t="s">
        <v>4041</v>
      </c>
      <c r="F5077" s="80" t="s">
        <v>4354</v>
      </c>
      <c r="G5077" s="80" t="s">
        <v>4440</v>
      </c>
      <c r="H5077" t="s">
        <v>4447</v>
      </c>
      <c r="I5077" s="50">
        <v>15.42</v>
      </c>
    </row>
    <row r="5078" spans="1:9" x14ac:dyDescent="0.2">
      <c r="A5078">
        <v>538587</v>
      </c>
      <c r="B5078" s="79">
        <v>7896025805132</v>
      </c>
      <c r="C5078" s="80" t="s">
        <v>19</v>
      </c>
      <c r="D5078" s="80" t="s">
        <v>20</v>
      </c>
      <c r="E5078" s="80" t="s">
        <v>4041</v>
      </c>
      <c r="F5078" s="80" t="s">
        <v>4354</v>
      </c>
      <c r="G5078" s="80" t="s">
        <v>4440</v>
      </c>
      <c r="H5078" t="s">
        <v>4850</v>
      </c>
      <c r="I5078" s="50">
        <v>15.69</v>
      </c>
    </row>
    <row r="5079" spans="1:9" x14ac:dyDescent="0.2">
      <c r="A5079">
        <v>538607</v>
      </c>
      <c r="B5079" s="79">
        <v>7896025805590</v>
      </c>
      <c r="C5079" s="80" t="s">
        <v>19</v>
      </c>
      <c r="D5079" s="80" t="s">
        <v>20</v>
      </c>
      <c r="E5079" s="80" t="s">
        <v>4041</v>
      </c>
      <c r="F5079" s="80" t="s">
        <v>4354</v>
      </c>
      <c r="G5079" s="80" t="s">
        <v>4440</v>
      </c>
      <c r="H5079" t="s">
        <v>4448</v>
      </c>
      <c r="I5079" s="50">
        <v>15.42</v>
      </c>
    </row>
    <row r="5080" spans="1:9" x14ac:dyDescent="0.2">
      <c r="A5080">
        <v>26248</v>
      </c>
      <c r="B5080" s="79">
        <v>7790070218216</v>
      </c>
      <c r="C5080" s="80" t="s">
        <v>19</v>
      </c>
      <c r="D5080" s="80" t="s">
        <v>20</v>
      </c>
      <c r="E5080" s="80" t="s">
        <v>4041</v>
      </c>
      <c r="F5080" s="80" t="s">
        <v>4354</v>
      </c>
      <c r="G5080" s="80" t="s">
        <v>4853</v>
      </c>
      <c r="H5080" t="s">
        <v>14527</v>
      </c>
      <c r="I5080" s="50">
        <v>35.81</v>
      </c>
    </row>
    <row r="5081" spans="1:9" x14ac:dyDescent="0.2">
      <c r="A5081">
        <v>245</v>
      </c>
      <c r="B5081" s="79">
        <v>7790070225580</v>
      </c>
      <c r="C5081" s="80" t="s">
        <v>19</v>
      </c>
      <c r="D5081" s="80" t="s">
        <v>20</v>
      </c>
      <c r="E5081" s="80" t="s">
        <v>4041</v>
      </c>
      <c r="F5081" s="80" t="s">
        <v>4354</v>
      </c>
      <c r="G5081" s="80" t="s">
        <v>4853</v>
      </c>
      <c r="H5081" t="s">
        <v>14528</v>
      </c>
      <c r="I5081" s="50">
        <v>22.33</v>
      </c>
    </row>
    <row r="5082" spans="1:9" x14ac:dyDescent="0.2">
      <c r="A5082">
        <v>378996</v>
      </c>
      <c r="B5082" s="79">
        <v>7896009301049</v>
      </c>
      <c r="C5082" s="80" t="s">
        <v>19</v>
      </c>
      <c r="D5082" s="80" t="s">
        <v>20</v>
      </c>
      <c r="E5082" s="80" t="s">
        <v>4041</v>
      </c>
      <c r="F5082" s="80" t="s">
        <v>4354</v>
      </c>
      <c r="G5082" s="80" t="s">
        <v>4853</v>
      </c>
      <c r="H5082" t="s">
        <v>4865</v>
      </c>
      <c r="I5082" s="50">
        <v>7.26</v>
      </c>
    </row>
    <row r="5083" spans="1:9" x14ac:dyDescent="0.2">
      <c r="A5083">
        <v>379001</v>
      </c>
      <c r="B5083" s="79">
        <v>7896009301063</v>
      </c>
      <c r="C5083" s="80" t="s">
        <v>19</v>
      </c>
      <c r="D5083" s="80" t="s">
        <v>20</v>
      </c>
      <c r="E5083" s="80" t="s">
        <v>4041</v>
      </c>
      <c r="F5083" s="80" t="s">
        <v>4354</v>
      </c>
      <c r="G5083" s="80" t="s">
        <v>4853</v>
      </c>
      <c r="H5083" t="s">
        <v>4866</v>
      </c>
      <c r="I5083" s="50">
        <v>7.26</v>
      </c>
    </row>
    <row r="5084" spans="1:9" x14ac:dyDescent="0.2">
      <c r="A5084">
        <v>378971</v>
      </c>
      <c r="B5084" s="79">
        <v>7896009301179</v>
      </c>
      <c r="C5084" s="80" t="s">
        <v>19</v>
      </c>
      <c r="D5084" s="80" t="s">
        <v>20</v>
      </c>
      <c r="E5084" s="80" t="s">
        <v>4041</v>
      </c>
      <c r="F5084" s="80" t="s">
        <v>4354</v>
      </c>
      <c r="G5084" s="80" t="s">
        <v>4853</v>
      </c>
      <c r="H5084" t="s">
        <v>4856</v>
      </c>
      <c r="I5084" s="50">
        <v>7.85</v>
      </c>
    </row>
    <row r="5085" spans="1:9" x14ac:dyDescent="0.2">
      <c r="A5085">
        <v>378981</v>
      </c>
      <c r="B5085" s="79">
        <v>7896009301186</v>
      </c>
      <c r="C5085" s="80" t="s">
        <v>19</v>
      </c>
      <c r="D5085" s="80" t="s">
        <v>20</v>
      </c>
      <c r="E5085" s="80" t="s">
        <v>4041</v>
      </c>
      <c r="F5085" s="80" t="s">
        <v>4354</v>
      </c>
      <c r="G5085" s="80" t="s">
        <v>4853</v>
      </c>
      <c r="H5085" t="s">
        <v>4858</v>
      </c>
      <c r="I5085" s="50">
        <v>7.85</v>
      </c>
    </row>
    <row r="5086" spans="1:9" x14ac:dyDescent="0.2">
      <c r="A5086">
        <v>378986</v>
      </c>
      <c r="B5086" s="79">
        <v>7896009301193</v>
      </c>
      <c r="C5086" s="80" t="s">
        <v>19</v>
      </c>
      <c r="D5086" s="80" t="s">
        <v>20</v>
      </c>
      <c r="E5086" s="80" t="s">
        <v>4041</v>
      </c>
      <c r="F5086" s="80" t="s">
        <v>4354</v>
      </c>
      <c r="G5086" s="80" t="s">
        <v>4853</v>
      </c>
      <c r="H5086" t="s">
        <v>4859</v>
      </c>
      <c r="I5086" s="50">
        <v>7.85</v>
      </c>
    </row>
    <row r="5087" spans="1:9" x14ac:dyDescent="0.2">
      <c r="A5087">
        <v>378968</v>
      </c>
      <c r="B5087" s="79">
        <v>7896009301162</v>
      </c>
      <c r="C5087" s="80" t="s">
        <v>19</v>
      </c>
      <c r="D5087" s="80" t="s">
        <v>20</v>
      </c>
      <c r="E5087" s="80" t="s">
        <v>4041</v>
      </c>
      <c r="F5087" s="80" t="s">
        <v>4354</v>
      </c>
      <c r="G5087" s="80" t="s">
        <v>4853</v>
      </c>
      <c r="H5087" t="s">
        <v>14529</v>
      </c>
      <c r="I5087" s="50">
        <v>7.85</v>
      </c>
    </row>
    <row r="5088" spans="1:9" x14ac:dyDescent="0.2">
      <c r="A5088">
        <v>378969</v>
      </c>
      <c r="B5088" s="79">
        <v>7896009301148</v>
      </c>
      <c r="C5088" s="80" t="s">
        <v>19</v>
      </c>
      <c r="D5088" s="80" t="s">
        <v>20</v>
      </c>
      <c r="E5088" s="80" t="s">
        <v>4041</v>
      </c>
      <c r="F5088" s="80" t="s">
        <v>4354</v>
      </c>
      <c r="G5088" s="80" t="s">
        <v>4853</v>
      </c>
      <c r="H5088" t="s">
        <v>4855</v>
      </c>
      <c r="I5088" s="50">
        <v>9.61</v>
      </c>
    </row>
    <row r="5089" spans="1:9" x14ac:dyDescent="0.2">
      <c r="A5089">
        <v>378991</v>
      </c>
      <c r="B5089" s="79">
        <v>7896009301131</v>
      </c>
      <c r="C5089" s="80" t="s">
        <v>19</v>
      </c>
      <c r="D5089" s="80" t="s">
        <v>20</v>
      </c>
      <c r="E5089" s="80" t="s">
        <v>4041</v>
      </c>
      <c r="F5089" s="80" t="s">
        <v>4354</v>
      </c>
      <c r="G5089" s="80" t="s">
        <v>4853</v>
      </c>
      <c r="H5089" t="s">
        <v>4860</v>
      </c>
      <c r="I5089" s="50">
        <v>9.19</v>
      </c>
    </row>
    <row r="5090" spans="1:9" x14ac:dyDescent="0.2">
      <c r="A5090">
        <v>378964</v>
      </c>
      <c r="B5090" s="79">
        <v>7896009301100</v>
      </c>
      <c r="C5090" s="80" t="s">
        <v>19</v>
      </c>
      <c r="D5090" s="80" t="s">
        <v>20</v>
      </c>
      <c r="E5090" s="80" t="s">
        <v>4041</v>
      </c>
      <c r="F5090" s="80" t="s">
        <v>4354</v>
      </c>
      <c r="G5090" s="80" t="s">
        <v>4853</v>
      </c>
      <c r="H5090" t="s">
        <v>4854</v>
      </c>
      <c r="I5090" s="50">
        <v>11.21</v>
      </c>
    </row>
    <row r="5091" spans="1:9" x14ac:dyDescent="0.2">
      <c r="A5091">
        <v>378972</v>
      </c>
      <c r="B5091" s="79">
        <v>7896009301124</v>
      </c>
      <c r="C5091" s="80" t="s">
        <v>19</v>
      </c>
      <c r="D5091" s="80" t="s">
        <v>20</v>
      </c>
      <c r="E5091" s="80" t="s">
        <v>4041</v>
      </c>
      <c r="F5091" s="80" t="s">
        <v>4354</v>
      </c>
      <c r="G5091" s="80" t="s">
        <v>4853</v>
      </c>
      <c r="H5091" t="s">
        <v>4857</v>
      </c>
      <c r="I5091" s="50">
        <v>9.19</v>
      </c>
    </row>
    <row r="5092" spans="1:9" x14ac:dyDescent="0.2">
      <c r="A5092">
        <v>378977</v>
      </c>
      <c r="B5092" s="79">
        <v>7896009301155</v>
      </c>
      <c r="C5092" s="80" t="s">
        <v>19</v>
      </c>
      <c r="D5092" s="80" t="s">
        <v>20</v>
      </c>
      <c r="E5092" s="80" t="s">
        <v>4041</v>
      </c>
      <c r="F5092" s="80" t="s">
        <v>4354</v>
      </c>
      <c r="G5092" s="80" t="s">
        <v>4853</v>
      </c>
      <c r="H5092" t="s">
        <v>14530</v>
      </c>
      <c r="I5092" s="50">
        <v>11.21</v>
      </c>
    </row>
    <row r="5093" spans="1:9" x14ac:dyDescent="0.2">
      <c r="A5093">
        <v>456213</v>
      </c>
      <c r="B5093" s="79">
        <v>7896114990206</v>
      </c>
      <c r="C5093" s="80" t="s">
        <v>19</v>
      </c>
      <c r="D5093" s="80" t="s">
        <v>20</v>
      </c>
      <c r="E5093" s="80" t="s">
        <v>4041</v>
      </c>
      <c r="F5093" s="80" t="s">
        <v>4354</v>
      </c>
      <c r="G5093" s="80" t="s">
        <v>4853</v>
      </c>
      <c r="H5093" t="s">
        <v>4861</v>
      </c>
      <c r="I5093" s="50">
        <v>9.61</v>
      </c>
    </row>
    <row r="5094" spans="1:9" x14ac:dyDescent="0.2">
      <c r="A5094">
        <v>456220</v>
      </c>
      <c r="B5094" s="79">
        <v>7896114990190</v>
      </c>
      <c r="C5094" s="80" t="s">
        <v>19</v>
      </c>
      <c r="D5094" s="80" t="s">
        <v>20</v>
      </c>
      <c r="E5094" s="80" t="s">
        <v>4041</v>
      </c>
      <c r="F5094" s="80" t="s">
        <v>4354</v>
      </c>
      <c r="G5094" s="80" t="s">
        <v>4853</v>
      </c>
      <c r="H5094" t="s">
        <v>4862</v>
      </c>
      <c r="I5094" s="50">
        <v>7.85</v>
      </c>
    </row>
    <row r="5095" spans="1:9" x14ac:dyDescent="0.2">
      <c r="A5095">
        <v>28523</v>
      </c>
      <c r="B5095" s="79">
        <v>7896114901738</v>
      </c>
      <c r="C5095" s="80" t="s">
        <v>19</v>
      </c>
      <c r="D5095" s="80" t="s">
        <v>20</v>
      </c>
      <c r="E5095" s="80" t="s">
        <v>4041</v>
      </c>
      <c r="F5095" s="80" t="s">
        <v>4354</v>
      </c>
      <c r="G5095" s="80" t="s">
        <v>4853</v>
      </c>
      <c r="H5095" t="s">
        <v>4863</v>
      </c>
      <c r="I5095" s="50">
        <v>6.54</v>
      </c>
    </row>
    <row r="5096" spans="1:9" x14ac:dyDescent="0.2">
      <c r="A5096">
        <v>45417</v>
      </c>
      <c r="B5096" s="79">
        <v>7896114900045</v>
      </c>
      <c r="C5096" s="80" t="s">
        <v>19</v>
      </c>
      <c r="D5096" s="80" t="s">
        <v>20</v>
      </c>
      <c r="E5096" s="80" t="s">
        <v>4041</v>
      </c>
      <c r="F5096" s="80" t="s">
        <v>4354</v>
      </c>
      <c r="G5096" s="80" t="s">
        <v>4853</v>
      </c>
      <c r="H5096" t="s">
        <v>4864</v>
      </c>
      <c r="I5096" s="50">
        <v>6.54</v>
      </c>
    </row>
    <row r="5097" spans="1:9" x14ac:dyDescent="0.2">
      <c r="A5097">
        <v>42181</v>
      </c>
      <c r="B5097" s="79">
        <v>7896013101628</v>
      </c>
      <c r="C5097" s="80" t="s">
        <v>19</v>
      </c>
      <c r="D5097" s="80" t="s">
        <v>20</v>
      </c>
      <c r="E5097" s="80" t="s">
        <v>4041</v>
      </c>
      <c r="F5097" s="80" t="s">
        <v>4354</v>
      </c>
      <c r="G5097" s="80" t="s">
        <v>2615</v>
      </c>
      <c r="H5097" t="s">
        <v>4878</v>
      </c>
      <c r="I5097" s="50">
        <v>1.46</v>
      </c>
    </row>
    <row r="5098" spans="1:9" x14ac:dyDescent="0.2">
      <c r="A5098">
        <v>22361</v>
      </c>
      <c r="B5098" s="79">
        <v>7896013104445</v>
      </c>
      <c r="C5098" s="80" t="s">
        <v>19</v>
      </c>
      <c r="D5098" s="80" t="s">
        <v>20</v>
      </c>
      <c r="E5098" s="80" t="s">
        <v>4041</v>
      </c>
      <c r="F5098" s="80" t="s">
        <v>4354</v>
      </c>
      <c r="G5098" s="80" t="s">
        <v>2615</v>
      </c>
      <c r="H5098" t="s">
        <v>4876</v>
      </c>
      <c r="I5098" s="50">
        <v>2.73</v>
      </c>
    </row>
    <row r="5099" spans="1:9" x14ac:dyDescent="0.2">
      <c r="A5099">
        <v>37627</v>
      </c>
      <c r="B5099" s="79">
        <v>7896013100980</v>
      </c>
      <c r="C5099" s="80" t="s">
        <v>19</v>
      </c>
      <c r="D5099" s="80" t="s">
        <v>20</v>
      </c>
      <c r="E5099" s="80" t="s">
        <v>4041</v>
      </c>
      <c r="F5099" s="80" t="s">
        <v>4354</v>
      </c>
      <c r="G5099" s="80" t="s">
        <v>2615</v>
      </c>
      <c r="H5099" t="s">
        <v>4877</v>
      </c>
      <c r="I5099" s="50">
        <v>4.7699999999999996</v>
      </c>
    </row>
    <row r="5100" spans="1:9" x14ac:dyDescent="0.2">
      <c r="A5100">
        <v>10209</v>
      </c>
      <c r="B5100" s="79">
        <v>7896013100966</v>
      </c>
      <c r="C5100" s="80" t="s">
        <v>19</v>
      </c>
      <c r="D5100" s="80" t="s">
        <v>20</v>
      </c>
      <c r="E5100" s="80" t="s">
        <v>4041</v>
      </c>
      <c r="F5100" s="80" t="s">
        <v>4354</v>
      </c>
      <c r="G5100" s="80" t="s">
        <v>2615</v>
      </c>
      <c r="H5100" t="s">
        <v>4872</v>
      </c>
      <c r="I5100" s="50">
        <v>2.65</v>
      </c>
    </row>
    <row r="5101" spans="1:9" x14ac:dyDescent="0.2">
      <c r="A5101">
        <v>10210</v>
      </c>
      <c r="B5101" s="79">
        <v>7896013101666</v>
      </c>
      <c r="C5101" s="80" t="s">
        <v>19</v>
      </c>
      <c r="D5101" s="80" t="s">
        <v>20</v>
      </c>
      <c r="E5101" s="80" t="s">
        <v>4041</v>
      </c>
      <c r="F5101" s="80" t="s">
        <v>4354</v>
      </c>
      <c r="G5101" s="80" t="s">
        <v>2615</v>
      </c>
      <c r="H5101" t="s">
        <v>4873</v>
      </c>
      <c r="I5101" s="50">
        <v>1.41</v>
      </c>
    </row>
    <row r="5102" spans="1:9" x14ac:dyDescent="0.2">
      <c r="A5102">
        <v>9841</v>
      </c>
      <c r="B5102" s="79">
        <v>7896013100997</v>
      </c>
      <c r="C5102" s="80" t="s">
        <v>19</v>
      </c>
      <c r="D5102" s="80" t="s">
        <v>20</v>
      </c>
      <c r="E5102" s="80" t="s">
        <v>4041</v>
      </c>
      <c r="F5102" s="80" t="s">
        <v>4354</v>
      </c>
      <c r="G5102" s="80" t="s">
        <v>2615</v>
      </c>
      <c r="H5102" t="s">
        <v>4871</v>
      </c>
      <c r="I5102" s="50">
        <v>3.14</v>
      </c>
    </row>
    <row r="5103" spans="1:9" x14ac:dyDescent="0.2">
      <c r="A5103">
        <v>450083</v>
      </c>
      <c r="B5103" s="79">
        <v>7896013106937</v>
      </c>
      <c r="C5103" s="80" t="s">
        <v>19</v>
      </c>
      <c r="D5103" s="80" t="s">
        <v>20</v>
      </c>
      <c r="E5103" s="80" t="s">
        <v>4041</v>
      </c>
      <c r="F5103" s="80" t="s">
        <v>4354</v>
      </c>
      <c r="G5103" s="80" t="s">
        <v>2615</v>
      </c>
      <c r="H5103" t="s">
        <v>4880</v>
      </c>
      <c r="I5103" s="50">
        <v>4.17</v>
      </c>
    </row>
    <row r="5104" spans="1:9" x14ac:dyDescent="0.2">
      <c r="A5104">
        <v>450087</v>
      </c>
      <c r="B5104" s="79">
        <v>7896013106944</v>
      </c>
      <c r="C5104" s="80" t="s">
        <v>19</v>
      </c>
      <c r="D5104" s="80" t="s">
        <v>20</v>
      </c>
      <c r="E5104" s="80" t="s">
        <v>4041</v>
      </c>
      <c r="F5104" s="80" t="s">
        <v>4354</v>
      </c>
      <c r="G5104" s="80" t="s">
        <v>2615</v>
      </c>
      <c r="H5104" t="s">
        <v>4881</v>
      </c>
      <c r="I5104" s="50">
        <v>2.56</v>
      </c>
    </row>
    <row r="5105" spans="1:9" x14ac:dyDescent="0.2">
      <c r="A5105">
        <v>200435</v>
      </c>
      <c r="B5105" s="79">
        <v>7896013105992</v>
      </c>
      <c r="C5105" s="80" t="s">
        <v>19</v>
      </c>
      <c r="D5105" s="80" t="s">
        <v>20</v>
      </c>
      <c r="E5105" s="80" t="s">
        <v>4041</v>
      </c>
      <c r="F5105" s="80" t="s">
        <v>4354</v>
      </c>
      <c r="G5105" s="80" t="s">
        <v>2615</v>
      </c>
      <c r="H5105" t="s">
        <v>4879</v>
      </c>
      <c r="I5105" s="50">
        <v>4.6399999999999997</v>
      </c>
    </row>
    <row r="5106" spans="1:9" x14ac:dyDescent="0.2">
      <c r="A5106">
        <v>5497</v>
      </c>
      <c r="B5106" s="79">
        <v>7896013100973</v>
      </c>
      <c r="C5106" s="80" t="s">
        <v>19</v>
      </c>
      <c r="D5106" s="80" t="s">
        <v>20</v>
      </c>
      <c r="E5106" s="80" t="s">
        <v>4041</v>
      </c>
      <c r="F5106" s="80" t="s">
        <v>4354</v>
      </c>
      <c r="G5106" s="80" t="s">
        <v>2615</v>
      </c>
      <c r="H5106" t="s">
        <v>4870</v>
      </c>
      <c r="I5106" s="50">
        <v>4.6900000000000004</v>
      </c>
    </row>
    <row r="5107" spans="1:9" x14ac:dyDescent="0.2">
      <c r="A5107">
        <v>22360</v>
      </c>
      <c r="B5107" s="79">
        <v>7896013104438</v>
      </c>
      <c r="C5107" s="80" t="s">
        <v>19</v>
      </c>
      <c r="D5107" s="80" t="s">
        <v>20</v>
      </c>
      <c r="E5107" s="80" t="s">
        <v>4041</v>
      </c>
      <c r="F5107" s="80" t="s">
        <v>4354</v>
      </c>
      <c r="G5107" s="80" t="s">
        <v>2615</v>
      </c>
      <c r="H5107" t="s">
        <v>4875</v>
      </c>
      <c r="I5107" s="50">
        <v>2.73</v>
      </c>
    </row>
    <row r="5108" spans="1:9" x14ac:dyDescent="0.2">
      <c r="A5108">
        <v>21855</v>
      </c>
      <c r="B5108" s="79">
        <v>7896013101925</v>
      </c>
      <c r="C5108" s="80" t="s">
        <v>19</v>
      </c>
      <c r="D5108" s="80" t="s">
        <v>20</v>
      </c>
      <c r="E5108" s="80" t="s">
        <v>4041</v>
      </c>
      <c r="F5108" s="80" t="s">
        <v>4354</v>
      </c>
      <c r="G5108" s="80" t="s">
        <v>2615</v>
      </c>
      <c r="H5108" t="s">
        <v>4874</v>
      </c>
      <c r="I5108" s="50">
        <v>0.79</v>
      </c>
    </row>
    <row r="5109" spans="1:9" x14ac:dyDescent="0.2">
      <c r="A5109">
        <v>14535</v>
      </c>
      <c r="B5109" s="79">
        <v>7896013100478</v>
      </c>
      <c r="C5109" s="80" t="s">
        <v>19</v>
      </c>
      <c r="D5109" s="80" t="s">
        <v>20</v>
      </c>
      <c r="E5109" s="80" t="s">
        <v>4041</v>
      </c>
      <c r="F5109" s="80" t="s">
        <v>4354</v>
      </c>
      <c r="G5109" s="80" t="s">
        <v>2615</v>
      </c>
      <c r="H5109" t="s">
        <v>14531</v>
      </c>
      <c r="I5109" s="50">
        <v>1.75</v>
      </c>
    </row>
    <row r="5110" spans="1:9" x14ac:dyDescent="0.2">
      <c r="A5110">
        <v>2428</v>
      </c>
      <c r="B5110" s="79">
        <v>7896013101024</v>
      </c>
      <c r="C5110" s="80" t="s">
        <v>19</v>
      </c>
      <c r="D5110" s="80" t="s">
        <v>20</v>
      </c>
      <c r="E5110" s="80" t="s">
        <v>4041</v>
      </c>
      <c r="F5110" s="80" t="s">
        <v>4354</v>
      </c>
      <c r="G5110" s="80" t="s">
        <v>2615</v>
      </c>
      <c r="H5110" t="s">
        <v>4869</v>
      </c>
      <c r="I5110" s="50">
        <v>1.44</v>
      </c>
    </row>
    <row r="5111" spans="1:9" x14ac:dyDescent="0.2">
      <c r="A5111">
        <v>481429</v>
      </c>
      <c r="B5111" s="79">
        <v>7897309408490</v>
      </c>
      <c r="C5111" s="80" t="s">
        <v>19</v>
      </c>
      <c r="D5111" s="80" t="s">
        <v>20</v>
      </c>
      <c r="E5111" s="80" t="s">
        <v>4041</v>
      </c>
      <c r="F5111" s="80" t="s">
        <v>4354</v>
      </c>
      <c r="G5111" s="80" t="s">
        <v>4846</v>
      </c>
      <c r="H5111" t="s">
        <v>4847</v>
      </c>
      <c r="I5111" s="50">
        <v>4.91</v>
      </c>
    </row>
    <row r="5112" spans="1:9" x14ac:dyDescent="0.2">
      <c r="A5112">
        <v>481472</v>
      </c>
      <c r="B5112" s="79">
        <v>7897309408506</v>
      </c>
      <c r="C5112" s="80" t="s">
        <v>19</v>
      </c>
      <c r="D5112" s="80" t="s">
        <v>20</v>
      </c>
      <c r="E5112" s="80" t="s">
        <v>4041</v>
      </c>
      <c r="F5112" s="80" t="s">
        <v>4354</v>
      </c>
      <c r="G5112" s="80" t="s">
        <v>4846</v>
      </c>
      <c r="H5112" t="s">
        <v>4849</v>
      </c>
      <c r="I5112" s="50">
        <v>5.46</v>
      </c>
    </row>
    <row r="5113" spans="1:9" x14ac:dyDescent="0.2">
      <c r="A5113">
        <v>481455</v>
      </c>
      <c r="B5113" s="79">
        <v>7897309408483</v>
      </c>
      <c r="C5113" s="80" t="s">
        <v>19</v>
      </c>
      <c r="D5113" s="80" t="s">
        <v>20</v>
      </c>
      <c r="E5113" s="80" t="s">
        <v>4041</v>
      </c>
      <c r="F5113" s="80" t="s">
        <v>4354</v>
      </c>
      <c r="G5113" s="80" t="s">
        <v>4846</v>
      </c>
      <c r="H5113" t="s">
        <v>4848</v>
      </c>
      <c r="I5113" s="50">
        <v>7.92</v>
      </c>
    </row>
    <row r="5114" spans="1:9" x14ac:dyDescent="0.2">
      <c r="A5114">
        <v>418354</v>
      </c>
      <c r="B5114" s="79">
        <v>7896108303951</v>
      </c>
      <c r="C5114" s="80" t="s">
        <v>19</v>
      </c>
      <c r="D5114" s="80" t="s">
        <v>20</v>
      </c>
      <c r="E5114" s="80" t="s">
        <v>4041</v>
      </c>
      <c r="F5114" s="80" t="s">
        <v>4354</v>
      </c>
      <c r="G5114" s="80" t="s">
        <v>4705</v>
      </c>
      <c r="H5114" t="s">
        <v>14532</v>
      </c>
      <c r="I5114" s="50">
        <v>3.36</v>
      </c>
    </row>
    <row r="5115" spans="1:9" x14ac:dyDescent="0.2">
      <c r="A5115">
        <v>418358</v>
      </c>
      <c r="B5115" s="79">
        <v>7896108303968</v>
      </c>
      <c r="C5115" s="80" t="s">
        <v>19</v>
      </c>
      <c r="D5115" s="80" t="s">
        <v>20</v>
      </c>
      <c r="E5115" s="80" t="s">
        <v>4041</v>
      </c>
      <c r="F5115" s="80" t="s">
        <v>4354</v>
      </c>
      <c r="G5115" s="80" t="s">
        <v>4705</v>
      </c>
      <c r="H5115" t="s">
        <v>14533</v>
      </c>
      <c r="I5115" s="50">
        <v>3.35</v>
      </c>
    </row>
    <row r="5116" spans="1:9" x14ac:dyDescent="0.2">
      <c r="A5116">
        <v>472839</v>
      </c>
      <c r="B5116" s="79">
        <v>7896108300226</v>
      </c>
      <c r="C5116" s="80" t="s">
        <v>19</v>
      </c>
      <c r="D5116" s="80" t="s">
        <v>20</v>
      </c>
      <c r="E5116" s="80" t="s">
        <v>4041</v>
      </c>
      <c r="F5116" s="80" t="s">
        <v>4354</v>
      </c>
      <c r="G5116" s="80" t="s">
        <v>4705</v>
      </c>
      <c r="H5116" t="s">
        <v>4710</v>
      </c>
      <c r="I5116" s="50">
        <v>2.29</v>
      </c>
    </row>
    <row r="5117" spans="1:9" x14ac:dyDescent="0.2">
      <c r="A5117">
        <v>152379</v>
      </c>
      <c r="B5117" s="79">
        <v>7896108300103</v>
      </c>
      <c r="C5117" s="80" t="s">
        <v>19</v>
      </c>
      <c r="D5117" s="80" t="s">
        <v>20</v>
      </c>
      <c r="E5117" s="80" t="s">
        <v>4041</v>
      </c>
      <c r="F5117" s="80" t="s">
        <v>4354</v>
      </c>
      <c r="G5117" s="80" t="s">
        <v>4705</v>
      </c>
      <c r="H5117" t="s">
        <v>4708</v>
      </c>
      <c r="I5117" s="50">
        <v>1.17</v>
      </c>
    </row>
    <row r="5118" spans="1:9" x14ac:dyDescent="0.2">
      <c r="A5118">
        <v>152380</v>
      </c>
      <c r="B5118" s="79">
        <v>7896108300240</v>
      </c>
      <c r="C5118" s="80" t="s">
        <v>19</v>
      </c>
      <c r="D5118" s="80" t="s">
        <v>20</v>
      </c>
      <c r="E5118" s="80" t="s">
        <v>4041</v>
      </c>
      <c r="F5118" s="80" t="s">
        <v>4354</v>
      </c>
      <c r="G5118" s="80" t="s">
        <v>4705</v>
      </c>
      <c r="H5118" t="s">
        <v>4709</v>
      </c>
      <c r="I5118" s="50">
        <v>2.29</v>
      </c>
    </row>
    <row r="5119" spans="1:9" x14ac:dyDescent="0.2">
      <c r="A5119">
        <v>520293</v>
      </c>
      <c r="B5119" s="79">
        <v>7896108300684</v>
      </c>
      <c r="C5119" s="80" t="s">
        <v>19</v>
      </c>
      <c r="D5119" s="80" t="s">
        <v>20</v>
      </c>
      <c r="E5119" s="80" t="s">
        <v>4041</v>
      </c>
      <c r="F5119" s="80" t="s">
        <v>4354</v>
      </c>
      <c r="G5119" s="80" t="s">
        <v>4705</v>
      </c>
      <c r="H5119" t="s">
        <v>14534</v>
      </c>
      <c r="I5119" s="50">
        <v>2.2000000000000002</v>
      </c>
    </row>
    <row r="5120" spans="1:9" x14ac:dyDescent="0.2">
      <c r="A5120">
        <v>520294</v>
      </c>
      <c r="B5120" s="79">
        <v>7896108300714</v>
      </c>
      <c r="C5120" s="80" t="s">
        <v>19</v>
      </c>
      <c r="D5120" s="80" t="s">
        <v>20</v>
      </c>
      <c r="E5120" s="80" t="s">
        <v>4041</v>
      </c>
      <c r="F5120" s="80" t="s">
        <v>4354</v>
      </c>
      <c r="G5120" s="80" t="s">
        <v>4705</v>
      </c>
      <c r="H5120" t="s">
        <v>4706</v>
      </c>
      <c r="I5120" s="50">
        <v>2.25</v>
      </c>
    </row>
    <row r="5121" spans="1:9" x14ac:dyDescent="0.2">
      <c r="A5121">
        <v>520304</v>
      </c>
      <c r="B5121" s="79">
        <v>7896108300691</v>
      </c>
      <c r="C5121" s="80" t="s">
        <v>19</v>
      </c>
      <c r="D5121" s="80" t="s">
        <v>20</v>
      </c>
      <c r="E5121" s="80" t="s">
        <v>4041</v>
      </c>
      <c r="F5121" s="80" t="s">
        <v>4354</v>
      </c>
      <c r="G5121" s="80" t="s">
        <v>4705</v>
      </c>
      <c r="H5121" t="s">
        <v>4707</v>
      </c>
      <c r="I5121" s="50">
        <v>2.25</v>
      </c>
    </row>
    <row r="5122" spans="1:9" x14ac:dyDescent="0.2">
      <c r="A5122">
        <v>523256</v>
      </c>
      <c r="B5122" s="79">
        <v>7897517207557</v>
      </c>
      <c r="C5122" s="80" t="s">
        <v>19</v>
      </c>
      <c r="D5122" s="80" t="s">
        <v>20</v>
      </c>
      <c r="E5122" s="80" t="s">
        <v>4041</v>
      </c>
      <c r="F5122" s="80" t="s">
        <v>4354</v>
      </c>
      <c r="G5122" s="80" t="s">
        <v>4452</v>
      </c>
      <c r="H5122" t="s">
        <v>4453</v>
      </c>
      <c r="I5122" s="50">
        <v>3.19</v>
      </c>
    </row>
    <row r="5123" spans="1:9" x14ac:dyDescent="0.2">
      <c r="A5123">
        <v>448768</v>
      </c>
      <c r="B5123" s="79">
        <v>7897517209544</v>
      </c>
      <c r="C5123" s="80" t="s">
        <v>19</v>
      </c>
      <c r="D5123" s="80" t="s">
        <v>20</v>
      </c>
      <c r="E5123" s="80" t="s">
        <v>4041</v>
      </c>
      <c r="F5123" s="80" t="s">
        <v>4354</v>
      </c>
      <c r="G5123" s="80" t="s">
        <v>4452</v>
      </c>
      <c r="H5123" t="s">
        <v>4460</v>
      </c>
      <c r="I5123" s="50">
        <v>2.69</v>
      </c>
    </row>
    <row r="5124" spans="1:9" x14ac:dyDescent="0.2">
      <c r="A5124">
        <v>448015</v>
      </c>
      <c r="B5124" s="79">
        <v>7897517209643</v>
      </c>
      <c r="C5124" s="80" t="s">
        <v>19</v>
      </c>
      <c r="D5124" s="80" t="s">
        <v>20</v>
      </c>
      <c r="E5124" s="80" t="s">
        <v>4041</v>
      </c>
      <c r="F5124" s="80" t="s">
        <v>4354</v>
      </c>
      <c r="G5124" s="80" t="s">
        <v>4452</v>
      </c>
      <c r="H5124" t="s">
        <v>4459</v>
      </c>
      <c r="I5124" s="50">
        <v>2.76</v>
      </c>
    </row>
    <row r="5125" spans="1:9" x14ac:dyDescent="0.2">
      <c r="A5125">
        <v>29501</v>
      </c>
      <c r="B5125" s="79">
        <v>7897517206284</v>
      </c>
      <c r="C5125" s="80" t="s">
        <v>19</v>
      </c>
      <c r="D5125" s="80" t="s">
        <v>20</v>
      </c>
      <c r="E5125" s="80" t="s">
        <v>4041</v>
      </c>
      <c r="F5125" s="80" t="s">
        <v>4354</v>
      </c>
      <c r="G5125" s="80" t="s">
        <v>4452</v>
      </c>
      <c r="H5125" t="s">
        <v>4454</v>
      </c>
      <c r="I5125" s="50">
        <v>2.1800000000000002</v>
      </c>
    </row>
    <row r="5126" spans="1:9" x14ac:dyDescent="0.2">
      <c r="A5126">
        <v>29500</v>
      </c>
      <c r="B5126" s="79">
        <v>7897517206086</v>
      </c>
      <c r="C5126" s="80" t="s">
        <v>19</v>
      </c>
      <c r="D5126" s="80" t="s">
        <v>20</v>
      </c>
      <c r="E5126" s="80" t="s">
        <v>4041</v>
      </c>
      <c r="F5126" s="80" t="s">
        <v>4354</v>
      </c>
      <c r="G5126" s="80" t="s">
        <v>4452</v>
      </c>
      <c r="H5126" t="s">
        <v>4456</v>
      </c>
      <c r="I5126" s="50">
        <v>1.71</v>
      </c>
    </row>
    <row r="5127" spans="1:9" x14ac:dyDescent="0.2">
      <c r="A5127">
        <v>523246</v>
      </c>
      <c r="B5127" s="79">
        <v>7897517205645</v>
      </c>
      <c r="C5127" s="80" t="s">
        <v>19</v>
      </c>
      <c r="D5127" s="80" t="s">
        <v>20</v>
      </c>
      <c r="E5127" s="80" t="s">
        <v>4041</v>
      </c>
      <c r="F5127" s="80" t="s">
        <v>4354</v>
      </c>
      <c r="G5127" s="80" t="s">
        <v>4452</v>
      </c>
      <c r="H5127" t="s">
        <v>4455</v>
      </c>
      <c r="I5127" s="50">
        <v>3.54</v>
      </c>
    </row>
    <row r="5128" spans="1:9" x14ac:dyDescent="0.2">
      <c r="A5128">
        <v>523260</v>
      </c>
      <c r="B5128" s="79">
        <v>7897517207595</v>
      </c>
      <c r="C5128" s="80" t="s">
        <v>19</v>
      </c>
      <c r="D5128" s="80" t="s">
        <v>20</v>
      </c>
      <c r="E5128" s="80" t="s">
        <v>4041</v>
      </c>
      <c r="F5128" s="80" t="s">
        <v>4354</v>
      </c>
      <c r="G5128" s="80" t="s">
        <v>4452</v>
      </c>
      <c r="H5128" t="s">
        <v>4458</v>
      </c>
      <c r="I5128" s="50">
        <v>2.57</v>
      </c>
    </row>
    <row r="5129" spans="1:9" x14ac:dyDescent="0.2">
      <c r="A5129">
        <v>144404</v>
      </c>
      <c r="B5129" s="79">
        <v>5601252106103</v>
      </c>
      <c r="C5129" s="80" t="s">
        <v>19</v>
      </c>
      <c r="D5129" s="80" t="s">
        <v>20</v>
      </c>
      <c r="E5129" s="80" t="s">
        <v>4041</v>
      </c>
      <c r="F5129" s="80" t="s">
        <v>4354</v>
      </c>
      <c r="G5129" s="80" t="s">
        <v>4695</v>
      </c>
      <c r="H5129" t="s">
        <v>4699</v>
      </c>
      <c r="I5129" s="50">
        <v>24.57</v>
      </c>
    </row>
    <row r="5130" spans="1:9" x14ac:dyDescent="0.2">
      <c r="A5130">
        <v>150309</v>
      </c>
      <c r="B5130" s="79">
        <v>5601252106288</v>
      </c>
      <c r="C5130" s="80" t="s">
        <v>19</v>
      </c>
      <c r="D5130" s="80" t="s">
        <v>20</v>
      </c>
      <c r="E5130" s="80" t="s">
        <v>4041</v>
      </c>
      <c r="F5130" s="80" t="s">
        <v>4354</v>
      </c>
      <c r="G5130" s="80" t="s">
        <v>4695</v>
      </c>
      <c r="H5130" t="s">
        <v>4700</v>
      </c>
      <c r="I5130" s="50">
        <v>16.079999999999998</v>
      </c>
    </row>
    <row r="5131" spans="1:9" x14ac:dyDescent="0.2">
      <c r="A5131">
        <v>45594</v>
      </c>
      <c r="B5131" s="79">
        <v>5601252231164</v>
      </c>
      <c r="C5131" s="80" t="s">
        <v>19</v>
      </c>
      <c r="D5131" s="80" t="s">
        <v>20</v>
      </c>
      <c r="E5131" s="80" t="s">
        <v>4041</v>
      </c>
      <c r="F5131" s="80" t="s">
        <v>4354</v>
      </c>
      <c r="G5131" s="80" t="s">
        <v>4695</v>
      </c>
      <c r="H5131" t="s">
        <v>4697</v>
      </c>
      <c r="I5131" s="50">
        <v>30.7</v>
      </c>
    </row>
    <row r="5132" spans="1:9" x14ac:dyDescent="0.2">
      <c r="A5132">
        <v>102802</v>
      </c>
      <c r="B5132" s="79">
        <v>5601252102433</v>
      </c>
      <c r="C5132" s="80" t="s">
        <v>19</v>
      </c>
      <c r="D5132" s="80" t="s">
        <v>20</v>
      </c>
      <c r="E5132" s="80" t="s">
        <v>4041</v>
      </c>
      <c r="F5132" s="80" t="s">
        <v>4354</v>
      </c>
      <c r="G5132" s="80" t="s">
        <v>4695</v>
      </c>
      <c r="H5132" t="s">
        <v>4698</v>
      </c>
      <c r="I5132" s="50">
        <v>16.93</v>
      </c>
    </row>
    <row r="5133" spans="1:9" x14ac:dyDescent="0.2">
      <c r="A5133">
        <v>4410</v>
      </c>
      <c r="B5133" s="79">
        <v>5601252231058</v>
      </c>
      <c r="C5133" s="80" t="s">
        <v>19</v>
      </c>
      <c r="D5133" s="80" t="s">
        <v>20</v>
      </c>
      <c r="E5133" s="80" t="s">
        <v>4041</v>
      </c>
      <c r="F5133" s="80" t="s">
        <v>4354</v>
      </c>
      <c r="G5133" s="80" t="s">
        <v>4695</v>
      </c>
      <c r="H5133" t="s">
        <v>4696</v>
      </c>
      <c r="I5133" s="50">
        <v>13.16</v>
      </c>
    </row>
    <row r="5134" spans="1:9" x14ac:dyDescent="0.2">
      <c r="A5134">
        <v>466719</v>
      </c>
      <c r="B5134" s="79">
        <v>5601252118533</v>
      </c>
      <c r="C5134" s="80" t="s">
        <v>19</v>
      </c>
      <c r="D5134" s="80" t="s">
        <v>20</v>
      </c>
      <c r="E5134" s="80" t="s">
        <v>4041</v>
      </c>
      <c r="F5134" s="80" t="s">
        <v>4354</v>
      </c>
      <c r="G5134" s="80" t="s">
        <v>4657</v>
      </c>
      <c r="H5134" t="s">
        <v>14535</v>
      </c>
      <c r="I5134" s="50">
        <v>35.81</v>
      </c>
    </row>
    <row r="5135" spans="1:9" x14ac:dyDescent="0.2">
      <c r="A5135">
        <v>542611</v>
      </c>
      <c r="B5135" s="79">
        <v>5601252120215</v>
      </c>
      <c r="C5135" s="80" t="s">
        <v>19</v>
      </c>
      <c r="D5135" s="80" t="s">
        <v>20</v>
      </c>
      <c r="E5135" s="80" t="s">
        <v>4041</v>
      </c>
      <c r="F5135" s="80" t="s">
        <v>4354</v>
      </c>
      <c r="G5135" s="80" t="s">
        <v>4657</v>
      </c>
      <c r="H5135" t="s">
        <v>14536</v>
      </c>
      <c r="I5135" s="50">
        <v>31.59</v>
      </c>
    </row>
    <row r="5136" spans="1:9" x14ac:dyDescent="0.2">
      <c r="A5136">
        <v>573624</v>
      </c>
      <c r="B5136" s="79">
        <v>5601252120666</v>
      </c>
      <c r="C5136" s="80" t="s">
        <v>19</v>
      </c>
      <c r="D5136" s="80" t="s">
        <v>20</v>
      </c>
      <c r="E5136" s="80" t="s">
        <v>4041</v>
      </c>
      <c r="F5136" s="80" t="s">
        <v>4354</v>
      </c>
      <c r="G5136" s="80" t="s">
        <v>4657</v>
      </c>
      <c r="H5136" t="s">
        <v>4658</v>
      </c>
      <c r="I5136" s="50">
        <v>18.2</v>
      </c>
    </row>
    <row r="5137" spans="1:9" x14ac:dyDescent="0.2">
      <c r="A5137">
        <v>51388</v>
      </c>
      <c r="B5137" s="79">
        <v>7891167011953</v>
      </c>
      <c r="C5137" s="80" t="s">
        <v>19</v>
      </c>
      <c r="D5137" s="80" t="s">
        <v>20</v>
      </c>
      <c r="E5137" s="80" t="s">
        <v>4041</v>
      </c>
      <c r="F5137" s="80" t="s">
        <v>4354</v>
      </c>
      <c r="G5137" s="80" t="s">
        <v>4659</v>
      </c>
      <c r="H5137" t="s">
        <v>4664</v>
      </c>
      <c r="I5137" s="50">
        <v>7.25</v>
      </c>
    </row>
    <row r="5138" spans="1:9" x14ac:dyDescent="0.2">
      <c r="A5138">
        <v>13048</v>
      </c>
      <c r="B5138" s="79">
        <v>7891167011731</v>
      </c>
      <c r="C5138" s="80" t="s">
        <v>19</v>
      </c>
      <c r="D5138" s="80" t="s">
        <v>20</v>
      </c>
      <c r="E5138" s="80" t="s">
        <v>4041</v>
      </c>
      <c r="F5138" s="80" t="s">
        <v>4354</v>
      </c>
      <c r="G5138" s="80" t="s">
        <v>4659</v>
      </c>
      <c r="H5138" t="s">
        <v>14537</v>
      </c>
      <c r="I5138" s="50">
        <v>9.86</v>
      </c>
    </row>
    <row r="5139" spans="1:9" x14ac:dyDescent="0.2">
      <c r="A5139">
        <v>13049</v>
      </c>
      <c r="B5139" s="79">
        <v>7891167011748</v>
      </c>
      <c r="C5139" s="80" t="s">
        <v>19</v>
      </c>
      <c r="D5139" s="80" t="s">
        <v>20</v>
      </c>
      <c r="E5139" s="80" t="s">
        <v>4041</v>
      </c>
      <c r="F5139" s="80" t="s">
        <v>4354</v>
      </c>
      <c r="G5139" s="80" t="s">
        <v>4659</v>
      </c>
      <c r="H5139" t="s">
        <v>4660</v>
      </c>
      <c r="I5139" s="50">
        <v>7.25</v>
      </c>
    </row>
    <row r="5140" spans="1:9" x14ac:dyDescent="0.2">
      <c r="A5140">
        <v>13050</v>
      </c>
      <c r="B5140" s="79">
        <v>7891167011755</v>
      </c>
      <c r="C5140" s="80" t="s">
        <v>19</v>
      </c>
      <c r="D5140" s="80" t="s">
        <v>20</v>
      </c>
      <c r="E5140" s="80" t="s">
        <v>4041</v>
      </c>
      <c r="F5140" s="80" t="s">
        <v>4354</v>
      </c>
      <c r="G5140" s="80" t="s">
        <v>4659</v>
      </c>
      <c r="H5140" t="s">
        <v>4661</v>
      </c>
      <c r="I5140" s="50">
        <v>9.86</v>
      </c>
    </row>
    <row r="5141" spans="1:9" x14ac:dyDescent="0.2">
      <c r="A5141">
        <v>20914</v>
      </c>
      <c r="B5141" s="79">
        <v>7891167011779</v>
      </c>
      <c r="C5141" s="80" t="s">
        <v>19</v>
      </c>
      <c r="D5141" s="80" t="s">
        <v>20</v>
      </c>
      <c r="E5141" s="80" t="s">
        <v>4041</v>
      </c>
      <c r="F5141" s="80" t="s">
        <v>4354</v>
      </c>
      <c r="G5141" s="80" t="s">
        <v>4659</v>
      </c>
      <c r="H5141" t="s">
        <v>4662</v>
      </c>
      <c r="I5141" s="50">
        <v>7.25</v>
      </c>
    </row>
    <row r="5142" spans="1:9" x14ac:dyDescent="0.2">
      <c r="A5142">
        <v>27044</v>
      </c>
      <c r="B5142" s="79">
        <v>7891167011717</v>
      </c>
      <c r="C5142" s="80" t="s">
        <v>19</v>
      </c>
      <c r="D5142" s="80" t="s">
        <v>20</v>
      </c>
      <c r="E5142" s="80" t="s">
        <v>4041</v>
      </c>
      <c r="F5142" s="80" t="s">
        <v>4354</v>
      </c>
      <c r="G5142" s="80" t="s">
        <v>4659</v>
      </c>
      <c r="H5142" t="s">
        <v>4663</v>
      </c>
      <c r="I5142" s="50">
        <v>8.94</v>
      </c>
    </row>
    <row r="5143" spans="1:9" x14ac:dyDescent="0.2">
      <c r="A5143">
        <v>27045</v>
      </c>
      <c r="B5143" s="79">
        <v>7891167011724</v>
      </c>
      <c r="C5143" s="80" t="s">
        <v>19</v>
      </c>
      <c r="D5143" s="80" t="s">
        <v>20</v>
      </c>
      <c r="E5143" s="80" t="s">
        <v>4041</v>
      </c>
      <c r="F5143" s="80" t="s">
        <v>4354</v>
      </c>
      <c r="G5143" s="80" t="s">
        <v>4659</v>
      </c>
      <c r="H5143" t="s">
        <v>4665</v>
      </c>
      <c r="I5143" s="50">
        <v>8.94</v>
      </c>
    </row>
    <row r="5144" spans="1:9" x14ac:dyDescent="0.2">
      <c r="A5144">
        <v>537603</v>
      </c>
      <c r="B5144" s="79">
        <v>7891167831650</v>
      </c>
      <c r="C5144" s="80" t="s">
        <v>19</v>
      </c>
      <c r="D5144" s="80" t="s">
        <v>20</v>
      </c>
      <c r="E5144" s="80" t="s">
        <v>4041</v>
      </c>
      <c r="F5144" s="80" t="s">
        <v>4354</v>
      </c>
      <c r="G5144" s="80" t="s">
        <v>4659</v>
      </c>
      <c r="H5144" t="s">
        <v>4669</v>
      </c>
      <c r="I5144" s="50">
        <v>7.03</v>
      </c>
    </row>
    <row r="5145" spans="1:9" x14ac:dyDescent="0.2">
      <c r="A5145">
        <v>537604</v>
      </c>
      <c r="B5145" s="79">
        <v>7891167831667</v>
      </c>
      <c r="C5145" s="80" t="s">
        <v>19</v>
      </c>
      <c r="D5145" s="80" t="s">
        <v>20</v>
      </c>
      <c r="E5145" s="80" t="s">
        <v>4041</v>
      </c>
      <c r="F5145" s="80" t="s">
        <v>4354</v>
      </c>
      <c r="G5145" s="80" t="s">
        <v>4659</v>
      </c>
      <c r="H5145" t="s">
        <v>4670</v>
      </c>
      <c r="I5145" s="50">
        <v>7.03</v>
      </c>
    </row>
    <row r="5146" spans="1:9" x14ac:dyDescent="0.2">
      <c r="A5146">
        <v>49415</v>
      </c>
      <c r="B5146" s="79">
        <v>7891167021020</v>
      </c>
      <c r="C5146" s="80" t="s">
        <v>19</v>
      </c>
      <c r="D5146" s="80" t="s">
        <v>20</v>
      </c>
      <c r="E5146" s="80" t="s">
        <v>4041</v>
      </c>
      <c r="F5146" s="80" t="s">
        <v>4354</v>
      </c>
      <c r="G5146" s="80" t="s">
        <v>4659</v>
      </c>
      <c r="H5146" t="s">
        <v>4671</v>
      </c>
      <c r="I5146" s="50">
        <v>5.7</v>
      </c>
    </row>
    <row r="5147" spans="1:9" x14ac:dyDescent="0.2">
      <c r="A5147">
        <v>49416</v>
      </c>
      <c r="B5147" s="79">
        <v>7891167021013</v>
      </c>
      <c r="C5147" s="80" t="s">
        <v>19</v>
      </c>
      <c r="D5147" s="80" t="s">
        <v>20</v>
      </c>
      <c r="E5147" s="80" t="s">
        <v>4041</v>
      </c>
      <c r="F5147" s="80" t="s">
        <v>4354</v>
      </c>
      <c r="G5147" s="80" t="s">
        <v>4659</v>
      </c>
      <c r="H5147" t="s">
        <v>4672</v>
      </c>
      <c r="I5147" s="50">
        <v>5.7</v>
      </c>
    </row>
    <row r="5148" spans="1:9" x14ac:dyDescent="0.2">
      <c r="A5148">
        <v>398214</v>
      </c>
      <c r="B5148" s="79">
        <v>7891167000001</v>
      </c>
      <c r="C5148" s="80" t="s">
        <v>19</v>
      </c>
      <c r="D5148" s="80" t="s">
        <v>20</v>
      </c>
      <c r="E5148" s="80" t="s">
        <v>4041</v>
      </c>
      <c r="F5148" s="80" t="s">
        <v>4354</v>
      </c>
      <c r="G5148" s="80" t="s">
        <v>4659</v>
      </c>
      <c r="H5148" t="s">
        <v>4679</v>
      </c>
      <c r="I5148" s="50">
        <v>33.9</v>
      </c>
    </row>
    <row r="5149" spans="1:9" x14ac:dyDescent="0.2">
      <c r="A5149">
        <v>516088</v>
      </c>
      <c r="B5149" s="79">
        <v>7891167099685</v>
      </c>
      <c r="C5149" s="80" t="s">
        <v>19</v>
      </c>
      <c r="D5149" s="80" t="s">
        <v>20</v>
      </c>
      <c r="E5149" s="80" t="s">
        <v>4041</v>
      </c>
      <c r="F5149" s="80" t="s">
        <v>4354</v>
      </c>
      <c r="G5149" s="80" t="s">
        <v>4659</v>
      </c>
      <c r="H5149" t="s">
        <v>4677</v>
      </c>
      <c r="I5149" s="50">
        <v>4.26</v>
      </c>
    </row>
    <row r="5150" spans="1:9" x14ac:dyDescent="0.2">
      <c r="A5150">
        <v>516092</v>
      </c>
      <c r="B5150" s="79">
        <v>7891167099678</v>
      </c>
      <c r="C5150" s="80" t="s">
        <v>19</v>
      </c>
      <c r="D5150" s="80" t="s">
        <v>20</v>
      </c>
      <c r="E5150" s="80" t="s">
        <v>4041</v>
      </c>
      <c r="F5150" s="80" t="s">
        <v>4354</v>
      </c>
      <c r="G5150" s="80" t="s">
        <v>4659</v>
      </c>
      <c r="H5150" t="s">
        <v>4678</v>
      </c>
      <c r="I5150" s="50">
        <v>4.26</v>
      </c>
    </row>
    <row r="5151" spans="1:9" x14ac:dyDescent="0.2">
      <c r="A5151">
        <v>141474</v>
      </c>
      <c r="B5151" s="79">
        <v>7891167021440</v>
      </c>
      <c r="C5151" s="80" t="s">
        <v>19</v>
      </c>
      <c r="D5151" s="80" t="s">
        <v>20</v>
      </c>
      <c r="E5151" s="80" t="s">
        <v>4041</v>
      </c>
      <c r="F5151" s="80" t="s">
        <v>4354</v>
      </c>
      <c r="G5151" s="80" t="s">
        <v>4659</v>
      </c>
      <c r="H5151" t="s">
        <v>4675</v>
      </c>
      <c r="I5151" s="50">
        <v>4.37</v>
      </c>
    </row>
    <row r="5152" spans="1:9" x14ac:dyDescent="0.2">
      <c r="A5152">
        <v>141531</v>
      </c>
      <c r="B5152" s="79">
        <v>7891167021457</v>
      </c>
      <c r="C5152" s="80" t="s">
        <v>19</v>
      </c>
      <c r="D5152" s="80" t="s">
        <v>20</v>
      </c>
      <c r="E5152" s="80" t="s">
        <v>4041</v>
      </c>
      <c r="F5152" s="80" t="s">
        <v>4354</v>
      </c>
      <c r="G5152" s="80" t="s">
        <v>4659</v>
      </c>
      <c r="H5152" t="s">
        <v>4676</v>
      </c>
      <c r="I5152" s="50">
        <v>4.3499999999999996</v>
      </c>
    </row>
    <row r="5153" spans="1:9" x14ac:dyDescent="0.2">
      <c r="A5153">
        <v>380061</v>
      </c>
      <c r="B5153" s="79">
        <v>7891167040403</v>
      </c>
      <c r="C5153" s="80" t="s">
        <v>19</v>
      </c>
      <c r="D5153" s="80" t="s">
        <v>20</v>
      </c>
      <c r="E5153" s="80" t="s">
        <v>4041</v>
      </c>
      <c r="F5153" s="80" t="s">
        <v>4354</v>
      </c>
      <c r="G5153" s="80" t="s">
        <v>4659</v>
      </c>
      <c r="H5153" t="s">
        <v>4666</v>
      </c>
      <c r="I5153" s="50">
        <v>6.08</v>
      </c>
    </row>
    <row r="5154" spans="1:9" x14ac:dyDescent="0.2">
      <c r="A5154">
        <v>380070</v>
      </c>
      <c r="B5154" s="79">
        <v>7891167040434</v>
      </c>
      <c r="C5154" s="80" t="s">
        <v>19</v>
      </c>
      <c r="D5154" s="80" t="s">
        <v>20</v>
      </c>
      <c r="E5154" s="80" t="s">
        <v>4041</v>
      </c>
      <c r="F5154" s="80" t="s">
        <v>4354</v>
      </c>
      <c r="G5154" s="80" t="s">
        <v>4659</v>
      </c>
      <c r="H5154" t="s">
        <v>4667</v>
      </c>
      <c r="I5154" s="50">
        <v>8.35</v>
      </c>
    </row>
    <row r="5155" spans="1:9" x14ac:dyDescent="0.2">
      <c r="A5155">
        <v>380075</v>
      </c>
      <c r="B5155" s="79">
        <v>7891167040410</v>
      </c>
      <c r="C5155" s="80" t="s">
        <v>19</v>
      </c>
      <c r="D5155" s="80" t="s">
        <v>20</v>
      </c>
      <c r="E5155" s="80" t="s">
        <v>4041</v>
      </c>
      <c r="F5155" s="80" t="s">
        <v>4354</v>
      </c>
      <c r="G5155" s="80" t="s">
        <v>4659</v>
      </c>
      <c r="H5155" t="s">
        <v>4668</v>
      </c>
      <c r="I5155" s="50">
        <v>6.08</v>
      </c>
    </row>
    <row r="5156" spans="1:9" x14ac:dyDescent="0.2">
      <c r="A5156">
        <v>76839</v>
      </c>
      <c r="B5156" s="79">
        <v>7891167023017</v>
      </c>
      <c r="C5156" s="80" t="s">
        <v>19</v>
      </c>
      <c r="D5156" s="80" t="s">
        <v>20</v>
      </c>
      <c r="E5156" s="80" t="s">
        <v>4041</v>
      </c>
      <c r="F5156" s="80" t="s">
        <v>4354</v>
      </c>
      <c r="G5156" s="80" t="s">
        <v>4659</v>
      </c>
      <c r="H5156" t="s">
        <v>4673</v>
      </c>
      <c r="I5156" s="50">
        <v>5.26</v>
      </c>
    </row>
    <row r="5157" spans="1:9" x14ac:dyDescent="0.2">
      <c r="A5157">
        <v>76843</v>
      </c>
      <c r="B5157" s="79">
        <v>7891167023024</v>
      </c>
      <c r="C5157" s="80" t="s">
        <v>19</v>
      </c>
      <c r="D5157" s="80" t="s">
        <v>20</v>
      </c>
      <c r="E5157" s="80" t="s">
        <v>4041</v>
      </c>
      <c r="F5157" s="80" t="s">
        <v>4354</v>
      </c>
      <c r="G5157" s="80" t="s">
        <v>4659</v>
      </c>
      <c r="H5157" t="s">
        <v>4674</v>
      </c>
      <c r="I5157" s="50">
        <v>5.26</v>
      </c>
    </row>
    <row r="5158" spans="1:9" x14ac:dyDescent="0.2">
      <c r="A5158">
        <v>158475</v>
      </c>
      <c r="B5158" s="79">
        <v>7896102503708</v>
      </c>
      <c r="C5158" s="80" t="s">
        <v>19</v>
      </c>
      <c r="D5158" s="80" t="s">
        <v>20</v>
      </c>
      <c r="E5158" s="80" t="s">
        <v>4041</v>
      </c>
      <c r="F5158" s="80" t="s">
        <v>4354</v>
      </c>
      <c r="G5158" s="80" t="s">
        <v>4356</v>
      </c>
      <c r="H5158" t="s">
        <v>4362</v>
      </c>
      <c r="I5158" s="50">
        <v>14.23</v>
      </c>
    </row>
    <row r="5159" spans="1:9" x14ac:dyDescent="0.2">
      <c r="A5159">
        <v>158480</v>
      </c>
      <c r="B5159" s="79">
        <v>7896102503722</v>
      </c>
      <c r="C5159" s="80" t="s">
        <v>19</v>
      </c>
      <c r="D5159" s="80" t="s">
        <v>20</v>
      </c>
      <c r="E5159" s="80" t="s">
        <v>4041</v>
      </c>
      <c r="F5159" s="80" t="s">
        <v>4354</v>
      </c>
      <c r="G5159" s="80" t="s">
        <v>4356</v>
      </c>
      <c r="H5159" t="s">
        <v>4363</v>
      </c>
      <c r="I5159" s="50">
        <v>13.41</v>
      </c>
    </row>
    <row r="5160" spans="1:9" x14ac:dyDescent="0.2">
      <c r="A5160">
        <v>184960</v>
      </c>
      <c r="B5160" s="79">
        <v>7896102593068</v>
      </c>
      <c r="C5160" s="80" t="s">
        <v>19</v>
      </c>
      <c r="D5160" s="80" t="s">
        <v>20</v>
      </c>
      <c r="E5160" s="80" t="s">
        <v>4041</v>
      </c>
      <c r="F5160" s="80" t="s">
        <v>4354</v>
      </c>
      <c r="G5160" s="80" t="s">
        <v>4356</v>
      </c>
      <c r="H5160" t="s">
        <v>4364</v>
      </c>
      <c r="I5160" s="50">
        <v>14.68</v>
      </c>
    </row>
    <row r="5161" spans="1:9" x14ac:dyDescent="0.2">
      <c r="A5161">
        <v>449848</v>
      </c>
      <c r="B5161" s="79">
        <v>7896102501544</v>
      </c>
      <c r="C5161" s="80" t="s">
        <v>19</v>
      </c>
      <c r="D5161" s="80" t="s">
        <v>20</v>
      </c>
      <c r="E5161" s="80" t="s">
        <v>4041</v>
      </c>
      <c r="F5161" s="80" t="s">
        <v>4354</v>
      </c>
      <c r="G5161" s="80" t="s">
        <v>4356</v>
      </c>
      <c r="H5161" t="s">
        <v>4365</v>
      </c>
      <c r="I5161" s="50">
        <v>14.51</v>
      </c>
    </row>
    <row r="5162" spans="1:9" x14ac:dyDescent="0.2">
      <c r="A5162">
        <v>373571</v>
      </c>
      <c r="B5162" s="79">
        <v>7896102000382</v>
      </c>
      <c r="C5162" s="80" t="s">
        <v>19</v>
      </c>
      <c r="D5162" s="80" t="s">
        <v>20</v>
      </c>
      <c r="E5162" s="80" t="s">
        <v>4041</v>
      </c>
      <c r="F5162" s="80" t="s">
        <v>4354</v>
      </c>
      <c r="G5162" s="80" t="s">
        <v>4356</v>
      </c>
      <c r="H5162" t="s">
        <v>4360</v>
      </c>
      <c r="I5162" s="50">
        <v>9.2899999999999991</v>
      </c>
    </row>
    <row r="5163" spans="1:9" x14ac:dyDescent="0.2">
      <c r="A5163">
        <v>373613</v>
      </c>
      <c r="B5163" s="79">
        <v>7896102000368</v>
      </c>
      <c r="C5163" s="80" t="s">
        <v>19</v>
      </c>
      <c r="D5163" s="80" t="s">
        <v>20</v>
      </c>
      <c r="E5163" s="80" t="s">
        <v>4041</v>
      </c>
      <c r="F5163" s="80" t="s">
        <v>4354</v>
      </c>
      <c r="G5163" s="80" t="s">
        <v>4356</v>
      </c>
      <c r="H5163" t="s">
        <v>4361</v>
      </c>
      <c r="I5163" s="50">
        <v>14.53</v>
      </c>
    </row>
    <row r="5164" spans="1:9" x14ac:dyDescent="0.2">
      <c r="A5164">
        <v>501533</v>
      </c>
      <c r="B5164" s="79">
        <v>7896102502091</v>
      </c>
      <c r="C5164" s="80" t="s">
        <v>19</v>
      </c>
      <c r="D5164" s="80" t="s">
        <v>20</v>
      </c>
      <c r="E5164" s="80" t="s">
        <v>4041</v>
      </c>
      <c r="F5164" s="80" t="s">
        <v>4354</v>
      </c>
      <c r="G5164" s="80" t="s">
        <v>4356</v>
      </c>
      <c r="H5164" t="s">
        <v>14538</v>
      </c>
      <c r="I5164" s="50">
        <v>15.35</v>
      </c>
    </row>
    <row r="5165" spans="1:9" x14ac:dyDescent="0.2">
      <c r="A5165">
        <v>570561</v>
      </c>
      <c r="B5165" s="79">
        <v>7896102503838</v>
      </c>
      <c r="C5165" s="80" t="s">
        <v>19</v>
      </c>
      <c r="D5165" s="80" t="s">
        <v>20</v>
      </c>
      <c r="E5165" s="80" t="s">
        <v>4041</v>
      </c>
      <c r="F5165" s="80" t="s">
        <v>4354</v>
      </c>
      <c r="G5165" s="80" t="s">
        <v>4356</v>
      </c>
      <c r="H5165" t="s">
        <v>4379</v>
      </c>
      <c r="I5165" s="50">
        <v>4.84</v>
      </c>
    </row>
    <row r="5166" spans="1:9" x14ac:dyDescent="0.2">
      <c r="A5166">
        <v>570562</v>
      </c>
      <c r="B5166" s="79">
        <v>7896102503821</v>
      </c>
      <c r="C5166" s="80" t="s">
        <v>19</v>
      </c>
      <c r="D5166" s="80" t="s">
        <v>20</v>
      </c>
      <c r="E5166" s="80" t="s">
        <v>4041</v>
      </c>
      <c r="F5166" s="80" t="s">
        <v>4354</v>
      </c>
      <c r="G5166" s="80" t="s">
        <v>4356</v>
      </c>
      <c r="H5166" t="s">
        <v>4380</v>
      </c>
      <c r="I5166" s="50">
        <v>5.1100000000000003</v>
      </c>
    </row>
    <row r="5167" spans="1:9" x14ac:dyDescent="0.2">
      <c r="A5167">
        <v>474474</v>
      </c>
      <c r="B5167" s="79">
        <v>7896102501896</v>
      </c>
      <c r="C5167" s="80" t="s">
        <v>19</v>
      </c>
      <c r="D5167" s="80" t="s">
        <v>20</v>
      </c>
      <c r="E5167" s="80" t="s">
        <v>4041</v>
      </c>
      <c r="F5167" s="80" t="s">
        <v>4354</v>
      </c>
      <c r="G5167" s="80" t="s">
        <v>4356</v>
      </c>
      <c r="H5167" t="s">
        <v>14539</v>
      </c>
      <c r="I5167" s="50">
        <v>4.13</v>
      </c>
    </row>
    <row r="5168" spans="1:9" x14ac:dyDescent="0.2">
      <c r="A5168">
        <v>257550</v>
      </c>
      <c r="B5168" s="79">
        <v>7896102583182</v>
      </c>
      <c r="C5168" s="80" t="s">
        <v>19</v>
      </c>
      <c r="D5168" s="80" t="s">
        <v>20</v>
      </c>
      <c r="E5168" s="80" t="s">
        <v>4041</v>
      </c>
      <c r="F5168" s="80" t="s">
        <v>4354</v>
      </c>
      <c r="G5168" s="80" t="s">
        <v>4356</v>
      </c>
      <c r="H5168" t="s">
        <v>4371</v>
      </c>
      <c r="I5168" s="50">
        <v>15.4</v>
      </c>
    </row>
    <row r="5169" spans="1:9" x14ac:dyDescent="0.2">
      <c r="A5169">
        <v>488015</v>
      </c>
      <c r="B5169" s="79">
        <v>7896102502077</v>
      </c>
      <c r="C5169" s="80" t="s">
        <v>19</v>
      </c>
      <c r="D5169" s="80" t="s">
        <v>20</v>
      </c>
      <c r="E5169" s="80" t="s">
        <v>4041</v>
      </c>
      <c r="F5169" s="80" t="s">
        <v>4354</v>
      </c>
      <c r="G5169" s="80" t="s">
        <v>4356</v>
      </c>
      <c r="H5169" t="s">
        <v>4373</v>
      </c>
      <c r="I5169" s="50">
        <v>12.77</v>
      </c>
    </row>
    <row r="5170" spans="1:9" x14ac:dyDescent="0.2">
      <c r="A5170">
        <v>158493</v>
      </c>
      <c r="B5170" s="79">
        <v>7896102503715</v>
      </c>
      <c r="C5170" s="80" t="s">
        <v>19</v>
      </c>
      <c r="D5170" s="80" t="s">
        <v>20</v>
      </c>
      <c r="E5170" s="80" t="s">
        <v>4041</v>
      </c>
      <c r="F5170" s="80" t="s">
        <v>4354</v>
      </c>
      <c r="G5170" s="80" t="s">
        <v>4356</v>
      </c>
      <c r="H5170" t="s">
        <v>4392</v>
      </c>
      <c r="I5170" s="50">
        <v>17.45</v>
      </c>
    </row>
    <row r="5171" spans="1:9" x14ac:dyDescent="0.2">
      <c r="A5171">
        <v>30114</v>
      </c>
      <c r="B5171" s="79">
        <v>7891031409404</v>
      </c>
      <c r="C5171" s="80" t="s">
        <v>19</v>
      </c>
      <c r="D5171" s="80" t="s">
        <v>20</v>
      </c>
      <c r="E5171" s="80" t="s">
        <v>4041</v>
      </c>
      <c r="F5171" s="80" t="s">
        <v>4354</v>
      </c>
      <c r="G5171" s="80" t="s">
        <v>4356</v>
      </c>
      <c r="H5171" t="s">
        <v>14540</v>
      </c>
      <c r="I5171" s="50">
        <v>8.42</v>
      </c>
    </row>
    <row r="5172" spans="1:9" x14ac:dyDescent="0.2">
      <c r="A5172">
        <v>279304</v>
      </c>
      <c r="B5172" s="79">
        <v>7891031409459</v>
      </c>
      <c r="C5172" s="80" t="s">
        <v>19</v>
      </c>
      <c r="D5172" s="80" t="s">
        <v>20</v>
      </c>
      <c r="E5172" s="80" t="s">
        <v>4041</v>
      </c>
      <c r="F5172" s="80" t="s">
        <v>4354</v>
      </c>
      <c r="G5172" s="80" t="s">
        <v>4356</v>
      </c>
      <c r="H5172" t="s">
        <v>4384</v>
      </c>
      <c r="I5172" s="50">
        <v>15.1</v>
      </c>
    </row>
    <row r="5173" spans="1:9" x14ac:dyDescent="0.2">
      <c r="A5173">
        <v>78532</v>
      </c>
      <c r="B5173" s="79">
        <v>7896102502145</v>
      </c>
      <c r="C5173" s="80" t="s">
        <v>19</v>
      </c>
      <c r="D5173" s="80" t="s">
        <v>20</v>
      </c>
      <c r="E5173" s="80" t="s">
        <v>4041</v>
      </c>
      <c r="F5173" s="80" t="s">
        <v>4354</v>
      </c>
      <c r="G5173" s="80" t="s">
        <v>4356</v>
      </c>
      <c r="H5173" t="s">
        <v>4375</v>
      </c>
      <c r="I5173" s="50">
        <v>3.14</v>
      </c>
    </row>
    <row r="5174" spans="1:9" x14ac:dyDescent="0.2">
      <c r="A5174">
        <v>501536</v>
      </c>
      <c r="B5174" s="79">
        <v>7891031412251</v>
      </c>
      <c r="C5174" s="80" t="s">
        <v>19</v>
      </c>
      <c r="D5174" s="80" t="s">
        <v>20</v>
      </c>
      <c r="E5174" s="80" t="s">
        <v>4041</v>
      </c>
      <c r="F5174" s="80" t="s">
        <v>4354</v>
      </c>
      <c r="G5174" s="80" t="s">
        <v>4356</v>
      </c>
      <c r="H5174" t="s">
        <v>4374</v>
      </c>
      <c r="I5174" s="50">
        <v>5.15</v>
      </c>
    </row>
    <row r="5175" spans="1:9" x14ac:dyDescent="0.2">
      <c r="A5175">
        <v>32621</v>
      </c>
      <c r="B5175" s="79">
        <v>7896102502770</v>
      </c>
      <c r="C5175" s="80" t="s">
        <v>19</v>
      </c>
      <c r="D5175" s="80" t="s">
        <v>20</v>
      </c>
      <c r="E5175" s="80" t="s">
        <v>4041</v>
      </c>
      <c r="F5175" s="80" t="s">
        <v>4354</v>
      </c>
      <c r="G5175" s="80" t="s">
        <v>4356</v>
      </c>
      <c r="H5175" t="s">
        <v>4357</v>
      </c>
      <c r="I5175" s="50">
        <v>6.51</v>
      </c>
    </row>
    <row r="5176" spans="1:9" x14ac:dyDescent="0.2">
      <c r="A5176">
        <v>80189</v>
      </c>
      <c r="B5176" s="79">
        <v>7896102502787</v>
      </c>
      <c r="C5176" s="80" t="s">
        <v>19</v>
      </c>
      <c r="D5176" s="80" t="s">
        <v>20</v>
      </c>
      <c r="E5176" s="80" t="s">
        <v>4041</v>
      </c>
      <c r="F5176" s="80" t="s">
        <v>4354</v>
      </c>
      <c r="G5176" s="80" t="s">
        <v>4356</v>
      </c>
      <c r="H5176" t="s">
        <v>4358</v>
      </c>
      <c r="I5176" s="50">
        <v>4.29</v>
      </c>
    </row>
    <row r="5177" spans="1:9" x14ac:dyDescent="0.2">
      <c r="A5177">
        <v>392314</v>
      </c>
      <c r="B5177" s="79">
        <v>7896102500608</v>
      </c>
      <c r="C5177" s="80" t="s">
        <v>19</v>
      </c>
      <c r="D5177" s="80" t="s">
        <v>20</v>
      </c>
      <c r="E5177" s="80" t="s">
        <v>4041</v>
      </c>
      <c r="F5177" s="80" t="s">
        <v>4354</v>
      </c>
      <c r="G5177" s="80" t="s">
        <v>4356</v>
      </c>
      <c r="H5177" t="s">
        <v>4386</v>
      </c>
      <c r="I5177" s="50">
        <v>3.79</v>
      </c>
    </row>
    <row r="5178" spans="1:9" x14ac:dyDescent="0.2">
      <c r="A5178">
        <v>411279</v>
      </c>
      <c r="B5178" s="79">
        <v>7896102500837</v>
      </c>
      <c r="C5178" s="80" t="s">
        <v>19</v>
      </c>
      <c r="D5178" s="80" t="s">
        <v>20</v>
      </c>
      <c r="E5178" s="80" t="s">
        <v>4041</v>
      </c>
      <c r="F5178" s="80" t="s">
        <v>4354</v>
      </c>
      <c r="G5178" s="80" t="s">
        <v>4356</v>
      </c>
      <c r="H5178" t="s">
        <v>4389</v>
      </c>
      <c r="I5178" s="50">
        <v>4.1900000000000004</v>
      </c>
    </row>
    <row r="5179" spans="1:9" x14ac:dyDescent="0.2">
      <c r="A5179">
        <v>411268</v>
      </c>
      <c r="B5179" s="79">
        <v>7896102500851</v>
      </c>
      <c r="C5179" s="80" t="s">
        <v>19</v>
      </c>
      <c r="D5179" s="80" t="s">
        <v>20</v>
      </c>
      <c r="E5179" s="80" t="s">
        <v>4041</v>
      </c>
      <c r="F5179" s="80" t="s">
        <v>4354</v>
      </c>
      <c r="G5179" s="80" t="s">
        <v>4356</v>
      </c>
      <c r="H5179" t="s">
        <v>4388</v>
      </c>
      <c r="I5179" s="50">
        <v>3.65</v>
      </c>
    </row>
    <row r="5180" spans="1:9" x14ac:dyDescent="0.2">
      <c r="A5180">
        <v>392309</v>
      </c>
      <c r="B5180" s="79">
        <v>7896102500448</v>
      </c>
      <c r="C5180" s="80" t="s">
        <v>19</v>
      </c>
      <c r="D5180" s="80" t="s">
        <v>20</v>
      </c>
      <c r="E5180" s="80" t="s">
        <v>4041</v>
      </c>
      <c r="F5180" s="80" t="s">
        <v>4354</v>
      </c>
      <c r="G5180" s="80" t="s">
        <v>4356</v>
      </c>
      <c r="H5180" t="s">
        <v>4385</v>
      </c>
      <c r="I5180" s="50">
        <v>3.88</v>
      </c>
    </row>
    <row r="5181" spans="1:9" x14ac:dyDescent="0.2">
      <c r="A5181">
        <v>392316</v>
      </c>
      <c r="B5181" s="79">
        <v>7896102500530</v>
      </c>
      <c r="C5181" s="80" t="s">
        <v>19</v>
      </c>
      <c r="D5181" s="80" t="s">
        <v>20</v>
      </c>
      <c r="E5181" s="80" t="s">
        <v>4041</v>
      </c>
      <c r="F5181" s="80" t="s">
        <v>4354</v>
      </c>
      <c r="G5181" s="80" t="s">
        <v>4356</v>
      </c>
      <c r="H5181" t="s">
        <v>4387</v>
      </c>
      <c r="I5181" s="50">
        <v>4.47</v>
      </c>
    </row>
    <row r="5182" spans="1:9" x14ac:dyDescent="0.2">
      <c r="A5182">
        <v>411278</v>
      </c>
      <c r="B5182" s="79">
        <v>7896102500868</v>
      </c>
      <c r="C5182" s="80" t="s">
        <v>19</v>
      </c>
      <c r="D5182" s="80" t="s">
        <v>20</v>
      </c>
      <c r="E5182" s="80" t="s">
        <v>4041</v>
      </c>
      <c r="F5182" s="80" t="s">
        <v>4354</v>
      </c>
      <c r="G5182" s="80" t="s">
        <v>4356</v>
      </c>
      <c r="H5182" t="s">
        <v>14541</v>
      </c>
      <c r="I5182" s="50">
        <v>4.3499999999999996</v>
      </c>
    </row>
    <row r="5183" spans="1:9" x14ac:dyDescent="0.2">
      <c r="A5183">
        <v>411281</v>
      </c>
      <c r="B5183" s="79">
        <v>7896102500844</v>
      </c>
      <c r="C5183" s="80" t="s">
        <v>19</v>
      </c>
      <c r="D5183" s="80" t="s">
        <v>20</v>
      </c>
      <c r="E5183" s="80" t="s">
        <v>4041</v>
      </c>
      <c r="F5183" s="80" t="s">
        <v>4354</v>
      </c>
      <c r="G5183" s="80" t="s">
        <v>4356</v>
      </c>
      <c r="H5183" t="s">
        <v>4390</v>
      </c>
      <c r="I5183" s="50">
        <v>3.75</v>
      </c>
    </row>
    <row r="5184" spans="1:9" x14ac:dyDescent="0.2">
      <c r="A5184">
        <v>33814</v>
      </c>
      <c r="B5184" s="79">
        <v>7896102502534</v>
      </c>
      <c r="C5184" s="80" t="s">
        <v>19</v>
      </c>
      <c r="D5184" s="80" t="s">
        <v>20</v>
      </c>
      <c r="E5184" s="80" t="s">
        <v>4041</v>
      </c>
      <c r="F5184" s="80" t="s">
        <v>4354</v>
      </c>
      <c r="G5184" s="80" t="s">
        <v>4356</v>
      </c>
      <c r="H5184" t="s">
        <v>4366</v>
      </c>
      <c r="I5184" s="50">
        <v>3.91</v>
      </c>
    </row>
    <row r="5185" spans="1:9" x14ac:dyDescent="0.2">
      <c r="A5185">
        <v>79997</v>
      </c>
      <c r="B5185" s="79">
        <v>7896102502183</v>
      </c>
      <c r="C5185" s="80" t="s">
        <v>19</v>
      </c>
      <c r="D5185" s="80" t="s">
        <v>20</v>
      </c>
      <c r="E5185" s="80" t="s">
        <v>4041</v>
      </c>
      <c r="F5185" s="80" t="s">
        <v>4354</v>
      </c>
      <c r="G5185" s="80" t="s">
        <v>4356</v>
      </c>
      <c r="H5185" t="s">
        <v>14542</v>
      </c>
      <c r="I5185" s="50">
        <v>1.9</v>
      </c>
    </row>
    <row r="5186" spans="1:9" x14ac:dyDescent="0.2">
      <c r="A5186">
        <v>474463</v>
      </c>
      <c r="B5186" s="79">
        <v>7896102501872</v>
      </c>
      <c r="C5186" s="80" t="s">
        <v>19</v>
      </c>
      <c r="D5186" s="80" t="s">
        <v>20</v>
      </c>
      <c r="E5186" s="80" t="s">
        <v>4041</v>
      </c>
      <c r="F5186" s="80" t="s">
        <v>4354</v>
      </c>
      <c r="G5186" s="80" t="s">
        <v>4356</v>
      </c>
      <c r="H5186" t="s">
        <v>4377</v>
      </c>
      <c r="I5186" s="50">
        <v>1.99</v>
      </c>
    </row>
    <row r="5187" spans="1:9" x14ac:dyDescent="0.2">
      <c r="A5187">
        <v>474473</v>
      </c>
      <c r="B5187" s="79">
        <v>7896102501919</v>
      </c>
      <c r="C5187" s="80" t="s">
        <v>19</v>
      </c>
      <c r="D5187" s="80" t="s">
        <v>20</v>
      </c>
      <c r="E5187" s="80" t="s">
        <v>4041</v>
      </c>
      <c r="F5187" s="80" t="s">
        <v>4354</v>
      </c>
      <c r="G5187" s="80" t="s">
        <v>4356</v>
      </c>
      <c r="H5187" t="s">
        <v>14543</v>
      </c>
      <c r="I5187" s="50">
        <v>2.5</v>
      </c>
    </row>
    <row r="5188" spans="1:9" x14ac:dyDescent="0.2">
      <c r="A5188">
        <v>474476</v>
      </c>
      <c r="B5188" s="79">
        <v>7896102502008</v>
      </c>
      <c r="C5188" s="80" t="s">
        <v>19</v>
      </c>
      <c r="D5188" s="80" t="s">
        <v>20</v>
      </c>
      <c r="E5188" s="80" t="s">
        <v>4041</v>
      </c>
      <c r="F5188" s="80" t="s">
        <v>4354</v>
      </c>
      <c r="G5188" s="80" t="s">
        <v>4356</v>
      </c>
      <c r="H5188" t="s">
        <v>4368</v>
      </c>
      <c r="I5188" s="50">
        <v>4.43</v>
      </c>
    </row>
    <row r="5189" spans="1:9" x14ac:dyDescent="0.2">
      <c r="A5189">
        <v>474459</v>
      </c>
      <c r="B5189" s="79">
        <v>7896102501995</v>
      </c>
      <c r="C5189" s="80" t="s">
        <v>19</v>
      </c>
      <c r="D5189" s="80" t="s">
        <v>20</v>
      </c>
      <c r="E5189" s="80" t="s">
        <v>4041</v>
      </c>
      <c r="F5189" s="80" t="s">
        <v>4354</v>
      </c>
      <c r="G5189" s="80" t="s">
        <v>4356</v>
      </c>
      <c r="H5189" t="s">
        <v>4367</v>
      </c>
      <c r="I5189" s="50">
        <v>5.13</v>
      </c>
    </row>
    <row r="5190" spans="1:9" x14ac:dyDescent="0.2">
      <c r="A5190">
        <v>158496</v>
      </c>
      <c r="B5190" s="79">
        <v>7896102503739</v>
      </c>
      <c r="C5190" s="80" t="s">
        <v>19</v>
      </c>
      <c r="D5190" s="80" t="s">
        <v>20</v>
      </c>
      <c r="E5190" s="80" t="s">
        <v>4041</v>
      </c>
      <c r="F5190" s="80" t="s">
        <v>4354</v>
      </c>
      <c r="G5190" s="80" t="s">
        <v>4356</v>
      </c>
      <c r="H5190" t="s">
        <v>4376</v>
      </c>
      <c r="I5190" s="50">
        <v>2.21</v>
      </c>
    </row>
    <row r="5191" spans="1:9" x14ac:dyDescent="0.2">
      <c r="A5191">
        <v>570565</v>
      </c>
      <c r="B5191" s="79">
        <v>7896102503661</v>
      </c>
      <c r="C5191" s="80" t="s">
        <v>19</v>
      </c>
      <c r="D5191" s="80" t="s">
        <v>20</v>
      </c>
      <c r="E5191" s="80" t="s">
        <v>4041</v>
      </c>
      <c r="F5191" s="80" t="s">
        <v>4354</v>
      </c>
      <c r="G5191" s="80" t="s">
        <v>4356</v>
      </c>
      <c r="H5191" t="s">
        <v>4383</v>
      </c>
      <c r="I5191" s="50">
        <v>1.89</v>
      </c>
    </row>
    <row r="5192" spans="1:9" x14ac:dyDescent="0.2">
      <c r="A5192">
        <v>311428</v>
      </c>
      <c r="B5192" s="79">
        <v>7896102502626</v>
      </c>
      <c r="C5192" s="80" t="s">
        <v>19</v>
      </c>
      <c r="D5192" s="80" t="s">
        <v>20</v>
      </c>
      <c r="E5192" s="80" t="s">
        <v>4041</v>
      </c>
      <c r="F5192" s="80" t="s">
        <v>4354</v>
      </c>
      <c r="G5192" s="80" t="s">
        <v>4356</v>
      </c>
      <c r="H5192" t="s">
        <v>14544</v>
      </c>
      <c r="I5192" s="50">
        <v>3</v>
      </c>
    </row>
    <row r="5193" spans="1:9" x14ac:dyDescent="0.2">
      <c r="A5193">
        <v>570559</v>
      </c>
      <c r="B5193" s="79">
        <v>7896102503685</v>
      </c>
      <c r="C5193" s="80" t="s">
        <v>19</v>
      </c>
      <c r="D5193" s="80" t="s">
        <v>20</v>
      </c>
      <c r="E5193" s="80" t="s">
        <v>4041</v>
      </c>
      <c r="F5193" s="80" t="s">
        <v>4354</v>
      </c>
      <c r="G5193" s="80" t="s">
        <v>4356</v>
      </c>
      <c r="H5193" t="s">
        <v>4381</v>
      </c>
      <c r="I5193" s="50">
        <v>2.21</v>
      </c>
    </row>
    <row r="5194" spans="1:9" x14ac:dyDescent="0.2">
      <c r="A5194">
        <v>570560</v>
      </c>
      <c r="B5194" s="79">
        <v>7896102503692</v>
      </c>
      <c r="C5194" s="80" t="s">
        <v>19</v>
      </c>
      <c r="D5194" s="80" t="s">
        <v>20</v>
      </c>
      <c r="E5194" s="80" t="s">
        <v>4041</v>
      </c>
      <c r="F5194" s="80" t="s">
        <v>4354</v>
      </c>
      <c r="G5194" s="80" t="s">
        <v>4356</v>
      </c>
      <c r="H5194" t="s">
        <v>4382</v>
      </c>
      <c r="I5194" s="50">
        <v>2.2000000000000002</v>
      </c>
    </row>
    <row r="5195" spans="1:9" x14ac:dyDescent="0.2">
      <c r="A5195">
        <v>95257</v>
      </c>
      <c r="B5195" s="79">
        <v>7896102502909</v>
      </c>
      <c r="C5195" s="80" t="s">
        <v>19</v>
      </c>
      <c r="D5195" s="80" t="s">
        <v>20</v>
      </c>
      <c r="E5195" s="80" t="s">
        <v>4041</v>
      </c>
      <c r="F5195" s="80" t="s">
        <v>4354</v>
      </c>
      <c r="G5195" s="80" t="s">
        <v>4356</v>
      </c>
      <c r="H5195" t="s">
        <v>4359</v>
      </c>
      <c r="I5195" s="50">
        <v>3.44</v>
      </c>
    </row>
    <row r="5196" spans="1:9" x14ac:dyDescent="0.2">
      <c r="A5196">
        <v>299633</v>
      </c>
      <c r="B5196" s="79">
        <v>7896102584998</v>
      </c>
      <c r="C5196" s="80" t="s">
        <v>19</v>
      </c>
      <c r="D5196" s="80" t="s">
        <v>20</v>
      </c>
      <c r="E5196" s="80" t="s">
        <v>4041</v>
      </c>
      <c r="F5196" s="80" t="s">
        <v>4354</v>
      </c>
      <c r="G5196" s="80" t="s">
        <v>4356</v>
      </c>
      <c r="H5196" t="s">
        <v>4370</v>
      </c>
      <c r="I5196" s="50">
        <v>7.11</v>
      </c>
    </row>
    <row r="5197" spans="1:9" x14ac:dyDescent="0.2">
      <c r="A5197">
        <v>472331</v>
      </c>
      <c r="B5197" s="79">
        <v>7896102501513</v>
      </c>
      <c r="C5197" s="80" t="s">
        <v>19</v>
      </c>
      <c r="D5197" s="80" t="s">
        <v>20</v>
      </c>
      <c r="E5197" s="80" t="s">
        <v>4041</v>
      </c>
      <c r="F5197" s="80" t="s">
        <v>4354</v>
      </c>
      <c r="G5197" s="80" t="s">
        <v>4356</v>
      </c>
      <c r="H5197" t="s">
        <v>4372</v>
      </c>
      <c r="I5197" s="50">
        <v>9.65</v>
      </c>
    </row>
    <row r="5198" spans="1:9" x14ac:dyDescent="0.2">
      <c r="A5198">
        <v>81399</v>
      </c>
      <c r="B5198" s="79">
        <v>7896102509434</v>
      </c>
      <c r="C5198" s="80" t="s">
        <v>19</v>
      </c>
      <c r="D5198" s="80" t="s">
        <v>20</v>
      </c>
      <c r="E5198" s="80" t="s">
        <v>4041</v>
      </c>
      <c r="F5198" s="80" t="s">
        <v>4354</v>
      </c>
      <c r="G5198" s="80" t="s">
        <v>4356</v>
      </c>
      <c r="H5198" t="s">
        <v>4369</v>
      </c>
      <c r="I5198" s="50">
        <v>2.62</v>
      </c>
    </row>
    <row r="5199" spans="1:9" x14ac:dyDescent="0.2">
      <c r="A5199">
        <v>27060</v>
      </c>
      <c r="B5199" s="79">
        <v>7896102509144</v>
      </c>
      <c r="C5199" s="80" t="s">
        <v>19</v>
      </c>
      <c r="D5199" s="80" t="s">
        <v>20</v>
      </c>
      <c r="E5199" s="80" t="s">
        <v>4041</v>
      </c>
      <c r="F5199" s="80" t="s">
        <v>4354</v>
      </c>
      <c r="G5199" s="80" t="s">
        <v>4356</v>
      </c>
      <c r="H5199" t="s">
        <v>4391</v>
      </c>
      <c r="I5199" s="50">
        <v>5.34</v>
      </c>
    </row>
    <row r="5200" spans="1:9" x14ac:dyDescent="0.2">
      <c r="A5200">
        <v>2250</v>
      </c>
      <c r="B5200" s="79">
        <v>7896007865802</v>
      </c>
      <c r="C5200" s="80" t="s">
        <v>19</v>
      </c>
      <c r="D5200" s="80" t="s">
        <v>20</v>
      </c>
      <c r="E5200" s="80" t="s">
        <v>4041</v>
      </c>
      <c r="F5200" s="80" t="s">
        <v>4354</v>
      </c>
      <c r="G5200" s="80" t="s">
        <v>4650</v>
      </c>
      <c r="H5200" t="s">
        <v>14545</v>
      </c>
      <c r="I5200" s="50">
        <v>5.79</v>
      </c>
    </row>
    <row r="5201" spans="1:9" x14ac:dyDescent="0.2">
      <c r="A5201">
        <v>47013</v>
      </c>
      <c r="B5201" s="79">
        <v>7896007811403</v>
      </c>
      <c r="C5201" s="80" t="s">
        <v>19</v>
      </c>
      <c r="D5201" s="80" t="s">
        <v>20</v>
      </c>
      <c r="E5201" s="80" t="s">
        <v>4041</v>
      </c>
      <c r="F5201" s="80" t="s">
        <v>4354</v>
      </c>
      <c r="G5201" s="80" t="s">
        <v>4650</v>
      </c>
      <c r="H5201" t="s">
        <v>4653</v>
      </c>
      <c r="I5201" s="50">
        <v>3.61</v>
      </c>
    </row>
    <row r="5202" spans="1:9" x14ac:dyDescent="0.2">
      <c r="A5202">
        <v>362179</v>
      </c>
      <c r="B5202" s="79">
        <v>7896007800766</v>
      </c>
      <c r="C5202" s="80" t="s">
        <v>19</v>
      </c>
      <c r="D5202" s="80" t="s">
        <v>20</v>
      </c>
      <c r="E5202" s="80" t="s">
        <v>4041</v>
      </c>
      <c r="F5202" s="80" t="s">
        <v>4354</v>
      </c>
      <c r="G5202" s="80" t="s">
        <v>4650</v>
      </c>
      <c r="H5202" t="s">
        <v>14546</v>
      </c>
      <c r="I5202" s="50">
        <v>7.26</v>
      </c>
    </row>
    <row r="5203" spans="1:9" x14ac:dyDescent="0.2">
      <c r="A5203">
        <v>363021</v>
      </c>
      <c r="B5203" s="79">
        <v>7896007800735</v>
      </c>
      <c r="C5203" s="80" t="s">
        <v>19</v>
      </c>
      <c r="D5203" s="80" t="s">
        <v>20</v>
      </c>
      <c r="E5203" s="80" t="s">
        <v>4041</v>
      </c>
      <c r="F5203" s="80" t="s">
        <v>4354</v>
      </c>
      <c r="G5203" s="80" t="s">
        <v>4650</v>
      </c>
      <c r="H5203" t="s">
        <v>14547</v>
      </c>
      <c r="I5203" s="50">
        <v>7.26</v>
      </c>
    </row>
    <row r="5204" spans="1:9" x14ac:dyDescent="0.2">
      <c r="A5204">
        <v>2644</v>
      </c>
      <c r="B5204" s="79">
        <v>7896007811007</v>
      </c>
      <c r="C5204" s="80" t="s">
        <v>19</v>
      </c>
      <c r="D5204" s="80" t="s">
        <v>20</v>
      </c>
      <c r="E5204" s="80" t="s">
        <v>4041</v>
      </c>
      <c r="F5204" s="80" t="s">
        <v>4354</v>
      </c>
      <c r="G5204" s="80" t="s">
        <v>4650</v>
      </c>
      <c r="H5204" t="s">
        <v>4651</v>
      </c>
      <c r="I5204" s="50">
        <v>4.24</v>
      </c>
    </row>
    <row r="5205" spans="1:9" x14ac:dyDescent="0.2">
      <c r="A5205">
        <v>2761</v>
      </c>
      <c r="B5205" s="79">
        <v>7896007800018</v>
      </c>
      <c r="C5205" s="80" t="s">
        <v>19</v>
      </c>
      <c r="D5205" s="80" t="s">
        <v>20</v>
      </c>
      <c r="E5205" s="80" t="s">
        <v>4041</v>
      </c>
      <c r="F5205" s="80" t="s">
        <v>4354</v>
      </c>
      <c r="G5205" s="80" t="s">
        <v>4650</v>
      </c>
      <c r="H5205" t="s">
        <v>4652</v>
      </c>
      <c r="I5205" s="50">
        <v>18.93</v>
      </c>
    </row>
    <row r="5206" spans="1:9" x14ac:dyDescent="0.2">
      <c r="A5206">
        <v>5033</v>
      </c>
      <c r="B5206" s="79">
        <v>7896007800001</v>
      </c>
      <c r="C5206" s="80" t="s">
        <v>19</v>
      </c>
      <c r="D5206" s="80" t="s">
        <v>20</v>
      </c>
      <c r="E5206" s="80" t="s">
        <v>4041</v>
      </c>
      <c r="F5206" s="80" t="s">
        <v>4354</v>
      </c>
      <c r="G5206" s="80" t="s">
        <v>4650</v>
      </c>
      <c r="H5206" t="s">
        <v>14548</v>
      </c>
      <c r="I5206" s="50">
        <v>16.22</v>
      </c>
    </row>
    <row r="5207" spans="1:9" x14ac:dyDescent="0.2">
      <c r="A5207">
        <v>28929</v>
      </c>
      <c r="B5207" s="79">
        <v>7891095605576</v>
      </c>
      <c r="C5207" s="80" t="s">
        <v>19</v>
      </c>
      <c r="D5207" s="80" t="s">
        <v>20</v>
      </c>
      <c r="E5207" s="80" t="s">
        <v>4041</v>
      </c>
      <c r="F5207" s="80" t="s">
        <v>4354</v>
      </c>
      <c r="G5207" s="80" t="s">
        <v>4273</v>
      </c>
      <c r="H5207" t="s">
        <v>4839</v>
      </c>
      <c r="I5207" s="50">
        <v>3.86</v>
      </c>
    </row>
    <row r="5208" spans="1:9" x14ac:dyDescent="0.2">
      <c r="A5208">
        <v>28105</v>
      </c>
      <c r="B5208" s="79">
        <v>7891095605569</v>
      </c>
      <c r="C5208" s="80" t="s">
        <v>19</v>
      </c>
      <c r="D5208" s="80" t="s">
        <v>20</v>
      </c>
      <c r="E5208" s="80" t="s">
        <v>4041</v>
      </c>
      <c r="F5208" s="80" t="s">
        <v>4354</v>
      </c>
      <c r="G5208" s="80" t="s">
        <v>4273</v>
      </c>
      <c r="H5208" t="s">
        <v>4838</v>
      </c>
      <c r="I5208" s="50">
        <v>3.86</v>
      </c>
    </row>
    <row r="5209" spans="1:9" x14ac:dyDescent="0.2">
      <c r="A5209">
        <v>76405</v>
      </c>
      <c r="B5209" s="79">
        <v>7891095154203</v>
      </c>
      <c r="C5209" s="80" t="s">
        <v>19</v>
      </c>
      <c r="D5209" s="80" t="s">
        <v>20</v>
      </c>
      <c r="E5209" s="80" t="s">
        <v>4041</v>
      </c>
      <c r="F5209" s="80" t="s">
        <v>4354</v>
      </c>
      <c r="G5209" s="80" t="s">
        <v>4273</v>
      </c>
      <c r="H5209" t="s">
        <v>4836</v>
      </c>
      <c r="I5209" s="50">
        <v>1.23</v>
      </c>
    </row>
    <row r="5210" spans="1:9" x14ac:dyDescent="0.2">
      <c r="A5210">
        <v>28925</v>
      </c>
      <c r="B5210" s="79">
        <v>7891095154289</v>
      </c>
      <c r="C5210" s="80" t="s">
        <v>19</v>
      </c>
      <c r="D5210" s="80" t="s">
        <v>20</v>
      </c>
      <c r="E5210" s="80" t="s">
        <v>4041</v>
      </c>
      <c r="F5210" s="80" t="s">
        <v>4354</v>
      </c>
      <c r="G5210" s="80" t="s">
        <v>4273</v>
      </c>
      <c r="H5210" t="s">
        <v>4834</v>
      </c>
      <c r="I5210" s="50">
        <v>3.34</v>
      </c>
    </row>
    <row r="5211" spans="1:9" x14ac:dyDescent="0.2">
      <c r="A5211">
        <v>28082</v>
      </c>
      <c r="B5211" s="79">
        <v>7891095154258</v>
      </c>
      <c r="C5211" s="80" t="s">
        <v>19</v>
      </c>
      <c r="D5211" s="80" t="s">
        <v>20</v>
      </c>
      <c r="E5211" s="80" t="s">
        <v>4041</v>
      </c>
      <c r="F5211" s="80" t="s">
        <v>4354</v>
      </c>
      <c r="G5211" s="80" t="s">
        <v>4273</v>
      </c>
      <c r="H5211" t="s">
        <v>4833</v>
      </c>
      <c r="I5211" s="50">
        <v>1.74</v>
      </c>
    </row>
    <row r="5212" spans="1:9" x14ac:dyDescent="0.2">
      <c r="A5212">
        <v>80141</v>
      </c>
      <c r="B5212" s="79">
        <v>7891095154272</v>
      </c>
      <c r="C5212" s="80" t="s">
        <v>19</v>
      </c>
      <c r="D5212" s="80" t="s">
        <v>20</v>
      </c>
      <c r="E5212" s="80" t="s">
        <v>4041</v>
      </c>
      <c r="F5212" s="80" t="s">
        <v>4354</v>
      </c>
      <c r="G5212" s="80" t="s">
        <v>4273</v>
      </c>
      <c r="H5212" t="s">
        <v>4837</v>
      </c>
      <c r="I5212" s="50">
        <v>1.58</v>
      </c>
    </row>
    <row r="5213" spans="1:9" x14ac:dyDescent="0.2">
      <c r="A5213">
        <v>28931</v>
      </c>
      <c r="B5213" s="79">
        <v>7891095154210</v>
      </c>
      <c r="C5213" s="80" t="s">
        <v>19</v>
      </c>
      <c r="D5213" s="80" t="s">
        <v>20</v>
      </c>
      <c r="E5213" s="80" t="s">
        <v>4041</v>
      </c>
      <c r="F5213" s="80" t="s">
        <v>4354</v>
      </c>
      <c r="G5213" s="80" t="s">
        <v>4273</v>
      </c>
      <c r="H5213" t="s">
        <v>4835</v>
      </c>
      <c r="I5213" s="50">
        <v>2.9</v>
      </c>
    </row>
    <row r="5214" spans="1:9" x14ac:dyDescent="0.2">
      <c r="A5214">
        <v>296130</v>
      </c>
      <c r="B5214" s="79">
        <v>7891000242483</v>
      </c>
      <c r="C5214" s="80" t="s">
        <v>19</v>
      </c>
      <c r="D5214" s="80" t="s">
        <v>20</v>
      </c>
      <c r="E5214" s="80" t="s">
        <v>4041</v>
      </c>
      <c r="F5214" s="80" t="s">
        <v>4354</v>
      </c>
      <c r="G5214" s="80" t="s">
        <v>3969</v>
      </c>
      <c r="H5214" t="s">
        <v>4763</v>
      </c>
      <c r="I5214" s="50">
        <v>0.84</v>
      </c>
    </row>
    <row r="5215" spans="1:9" x14ac:dyDescent="0.2">
      <c r="A5215">
        <v>296131</v>
      </c>
      <c r="B5215" s="79">
        <v>7891000242452</v>
      </c>
      <c r="C5215" s="80" t="s">
        <v>19</v>
      </c>
      <c r="D5215" s="80" t="s">
        <v>20</v>
      </c>
      <c r="E5215" s="80" t="s">
        <v>4041</v>
      </c>
      <c r="F5215" s="80" t="s">
        <v>4354</v>
      </c>
      <c r="G5215" s="80" t="s">
        <v>3969</v>
      </c>
      <c r="H5215" t="s">
        <v>4762</v>
      </c>
      <c r="I5215" s="50">
        <v>0.84</v>
      </c>
    </row>
    <row r="5216" spans="1:9" x14ac:dyDescent="0.2">
      <c r="A5216">
        <v>322213</v>
      </c>
      <c r="B5216" s="79">
        <v>7891000250174</v>
      </c>
      <c r="C5216" s="80" t="s">
        <v>19</v>
      </c>
      <c r="D5216" s="80" t="s">
        <v>20</v>
      </c>
      <c r="E5216" s="80" t="s">
        <v>4041</v>
      </c>
      <c r="F5216" s="80" t="s">
        <v>4354</v>
      </c>
      <c r="G5216" s="80" t="s">
        <v>3969</v>
      </c>
      <c r="H5216" t="s">
        <v>4768</v>
      </c>
      <c r="I5216" s="50">
        <v>2.1800000000000002</v>
      </c>
    </row>
    <row r="5217" spans="1:9" x14ac:dyDescent="0.2">
      <c r="A5217">
        <v>322215</v>
      </c>
      <c r="B5217" s="79">
        <v>7891000250150</v>
      </c>
      <c r="C5217" s="80" t="s">
        <v>19</v>
      </c>
      <c r="D5217" s="80" t="s">
        <v>20</v>
      </c>
      <c r="E5217" s="80" t="s">
        <v>4041</v>
      </c>
      <c r="F5217" s="80" t="s">
        <v>4354</v>
      </c>
      <c r="G5217" s="80" t="s">
        <v>3969</v>
      </c>
      <c r="H5217" t="s">
        <v>14549</v>
      </c>
      <c r="I5217" s="50">
        <v>2.1800000000000002</v>
      </c>
    </row>
    <row r="5218" spans="1:9" x14ac:dyDescent="0.2">
      <c r="A5218">
        <v>322218</v>
      </c>
      <c r="B5218" s="79">
        <v>7891000249932</v>
      </c>
      <c r="C5218" s="80" t="s">
        <v>19</v>
      </c>
      <c r="D5218" s="80" t="s">
        <v>20</v>
      </c>
      <c r="E5218" s="80" t="s">
        <v>4041</v>
      </c>
      <c r="F5218" s="80" t="s">
        <v>4354</v>
      </c>
      <c r="G5218" s="80" t="s">
        <v>3969</v>
      </c>
      <c r="H5218" t="s">
        <v>4769</v>
      </c>
      <c r="I5218" s="50">
        <v>2.1800000000000002</v>
      </c>
    </row>
    <row r="5219" spans="1:9" x14ac:dyDescent="0.2">
      <c r="A5219">
        <v>322220</v>
      </c>
      <c r="B5219" s="79">
        <v>7891000249871</v>
      </c>
      <c r="C5219" s="80" t="s">
        <v>19</v>
      </c>
      <c r="D5219" s="80" t="s">
        <v>20</v>
      </c>
      <c r="E5219" s="80" t="s">
        <v>4041</v>
      </c>
      <c r="F5219" s="80" t="s">
        <v>4354</v>
      </c>
      <c r="G5219" s="80" t="s">
        <v>3969</v>
      </c>
      <c r="H5219" t="s">
        <v>4767</v>
      </c>
      <c r="I5219" s="50">
        <v>2.1800000000000002</v>
      </c>
    </row>
    <row r="5220" spans="1:9" x14ac:dyDescent="0.2">
      <c r="A5220">
        <v>322221</v>
      </c>
      <c r="B5220" s="79">
        <v>7891000249963</v>
      </c>
      <c r="C5220" s="80" t="s">
        <v>19</v>
      </c>
      <c r="D5220" s="80" t="s">
        <v>20</v>
      </c>
      <c r="E5220" s="80" t="s">
        <v>4041</v>
      </c>
      <c r="F5220" s="80" t="s">
        <v>4354</v>
      </c>
      <c r="G5220" s="80" t="s">
        <v>3969</v>
      </c>
      <c r="H5220" t="s">
        <v>4766</v>
      </c>
      <c r="I5220" s="50">
        <v>2.1800000000000002</v>
      </c>
    </row>
    <row r="5221" spans="1:9" x14ac:dyDescent="0.2">
      <c r="A5221">
        <v>322227</v>
      </c>
      <c r="B5221" s="79">
        <v>7891000251492</v>
      </c>
      <c r="C5221" s="80" t="s">
        <v>19</v>
      </c>
      <c r="D5221" s="80" t="s">
        <v>20</v>
      </c>
      <c r="E5221" s="80" t="s">
        <v>4041</v>
      </c>
      <c r="F5221" s="80" t="s">
        <v>4354</v>
      </c>
      <c r="G5221" s="80" t="s">
        <v>3969</v>
      </c>
      <c r="H5221" t="s">
        <v>4770</v>
      </c>
      <c r="I5221" s="50">
        <v>3.69</v>
      </c>
    </row>
    <row r="5222" spans="1:9" x14ac:dyDescent="0.2">
      <c r="A5222">
        <v>322230</v>
      </c>
      <c r="B5222" s="79">
        <v>7891000251539</v>
      </c>
      <c r="C5222" s="80" t="s">
        <v>19</v>
      </c>
      <c r="D5222" s="80" t="s">
        <v>20</v>
      </c>
      <c r="E5222" s="80" t="s">
        <v>4041</v>
      </c>
      <c r="F5222" s="80" t="s">
        <v>4354</v>
      </c>
      <c r="G5222" s="80" t="s">
        <v>3969</v>
      </c>
      <c r="H5222" t="s">
        <v>4765</v>
      </c>
      <c r="I5222" s="50">
        <v>3.69</v>
      </c>
    </row>
    <row r="5223" spans="1:9" x14ac:dyDescent="0.2">
      <c r="A5223">
        <v>322231</v>
      </c>
      <c r="B5223" s="79">
        <v>7891000251515</v>
      </c>
      <c r="C5223" s="80" t="s">
        <v>19</v>
      </c>
      <c r="D5223" s="80" t="s">
        <v>20</v>
      </c>
      <c r="E5223" s="80" t="s">
        <v>4041</v>
      </c>
      <c r="F5223" s="80" t="s">
        <v>4354</v>
      </c>
      <c r="G5223" s="80" t="s">
        <v>3969</v>
      </c>
      <c r="H5223" t="s">
        <v>4764</v>
      </c>
      <c r="I5223" s="50">
        <v>3.69</v>
      </c>
    </row>
    <row r="5224" spans="1:9" x14ac:dyDescent="0.2">
      <c r="A5224">
        <v>322236</v>
      </c>
      <c r="B5224" s="79">
        <v>7891000251454</v>
      </c>
      <c r="C5224" s="80" t="s">
        <v>19</v>
      </c>
      <c r="D5224" s="80" t="s">
        <v>20</v>
      </c>
      <c r="E5224" s="80" t="s">
        <v>4041</v>
      </c>
      <c r="F5224" s="80" t="s">
        <v>4354</v>
      </c>
      <c r="G5224" s="80" t="s">
        <v>3969</v>
      </c>
      <c r="H5224" t="s">
        <v>14550</v>
      </c>
      <c r="I5224" s="50">
        <v>4.6399999999999997</v>
      </c>
    </row>
    <row r="5225" spans="1:9" x14ac:dyDescent="0.2">
      <c r="A5225">
        <v>322239</v>
      </c>
      <c r="B5225" s="79">
        <v>7891000251430</v>
      </c>
      <c r="C5225" s="80" t="s">
        <v>19</v>
      </c>
      <c r="D5225" s="80" t="s">
        <v>20</v>
      </c>
      <c r="E5225" s="80" t="s">
        <v>4041</v>
      </c>
      <c r="F5225" s="80" t="s">
        <v>4354</v>
      </c>
      <c r="G5225" s="80" t="s">
        <v>3969</v>
      </c>
      <c r="H5225" t="s">
        <v>4773</v>
      </c>
      <c r="I5225" s="50">
        <v>4.6399999999999997</v>
      </c>
    </row>
    <row r="5226" spans="1:9" x14ac:dyDescent="0.2">
      <c r="A5226">
        <v>422162</v>
      </c>
      <c r="B5226" s="79">
        <v>7891000285848</v>
      </c>
      <c r="C5226" s="80" t="s">
        <v>19</v>
      </c>
      <c r="D5226" s="80" t="s">
        <v>20</v>
      </c>
      <c r="E5226" s="80" t="s">
        <v>4041</v>
      </c>
      <c r="F5226" s="80" t="s">
        <v>4354</v>
      </c>
      <c r="G5226" s="80" t="s">
        <v>3969</v>
      </c>
      <c r="H5226" t="s">
        <v>4772</v>
      </c>
      <c r="I5226" s="50">
        <v>1.79</v>
      </c>
    </row>
    <row r="5227" spans="1:9" x14ac:dyDescent="0.2">
      <c r="A5227">
        <v>422156</v>
      </c>
      <c r="B5227" s="79">
        <v>7891000285800</v>
      </c>
      <c r="C5227" s="80" t="s">
        <v>19</v>
      </c>
      <c r="D5227" s="80" t="s">
        <v>20</v>
      </c>
      <c r="E5227" s="80" t="s">
        <v>4041</v>
      </c>
      <c r="F5227" s="80" t="s">
        <v>4354</v>
      </c>
      <c r="G5227" s="80" t="s">
        <v>3969</v>
      </c>
      <c r="H5227" t="s">
        <v>4771</v>
      </c>
      <c r="I5227" s="50">
        <v>1.79</v>
      </c>
    </row>
    <row r="5228" spans="1:9" x14ac:dyDescent="0.2">
      <c r="A5228">
        <v>312446</v>
      </c>
      <c r="B5228" s="79">
        <v>7898286190941</v>
      </c>
      <c r="C5228" s="80" t="s">
        <v>19</v>
      </c>
      <c r="D5228" s="80" t="s">
        <v>20</v>
      </c>
      <c r="E5228" s="80" t="s">
        <v>4041</v>
      </c>
      <c r="F5228" s="80" t="s">
        <v>4354</v>
      </c>
      <c r="G5228" s="80" t="s">
        <v>4774</v>
      </c>
      <c r="H5228" t="s">
        <v>4790</v>
      </c>
      <c r="I5228" s="50">
        <v>2.68</v>
      </c>
    </row>
    <row r="5229" spans="1:9" x14ac:dyDescent="0.2">
      <c r="A5229">
        <v>294307</v>
      </c>
      <c r="B5229" s="79">
        <v>7898932426899</v>
      </c>
      <c r="C5229" s="80" t="s">
        <v>19</v>
      </c>
      <c r="D5229" s="80" t="s">
        <v>20</v>
      </c>
      <c r="E5229" s="80" t="s">
        <v>4041</v>
      </c>
      <c r="F5229" s="80" t="s">
        <v>4354</v>
      </c>
      <c r="G5229" s="80" t="s">
        <v>4774</v>
      </c>
      <c r="H5229" t="s">
        <v>4797</v>
      </c>
      <c r="I5229" s="50">
        <v>1.42</v>
      </c>
    </row>
    <row r="5230" spans="1:9" x14ac:dyDescent="0.2">
      <c r="A5230">
        <v>294312</v>
      </c>
      <c r="B5230" s="79">
        <v>7898932426905</v>
      </c>
      <c r="C5230" s="80" t="s">
        <v>19</v>
      </c>
      <c r="D5230" s="80" t="s">
        <v>20</v>
      </c>
      <c r="E5230" s="80" t="s">
        <v>4041</v>
      </c>
      <c r="F5230" s="80" t="s">
        <v>4354</v>
      </c>
      <c r="G5230" s="80" t="s">
        <v>4774</v>
      </c>
      <c r="H5230" t="s">
        <v>4793</v>
      </c>
      <c r="I5230" s="50">
        <v>1.42</v>
      </c>
    </row>
    <row r="5231" spans="1:9" x14ac:dyDescent="0.2">
      <c r="A5231">
        <v>327168</v>
      </c>
      <c r="B5231" s="79">
        <v>7898286191320</v>
      </c>
      <c r="C5231" s="80" t="s">
        <v>19</v>
      </c>
      <c r="D5231" s="80" t="s">
        <v>20</v>
      </c>
      <c r="E5231" s="80" t="s">
        <v>4041</v>
      </c>
      <c r="F5231" s="80" t="s">
        <v>4354</v>
      </c>
      <c r="G5231" s="80" t="s">
        <v>4774</v>
      </c>
      <c r="H5231" t="s">
        <v>4781</v>
      </c>
      <c r="I5231" s="50">
        <v>2.58</v>
      </c>
    </row>
    <row r="5232" spans="1:9" x14ac:dyDescent="0.2">
      <c r="A5232">
        <v>56283</v>
      </c>
      <c r="B5232" s="79">
        <v>7898286190316</v>
      </c>
      <c r="C5232" s="80" t="s">
        <v>19</v>
      </c>
      <c r="D5232" s="80" t="s">
        <v>20</v>
      </c>
      <c r="E5232" s="80" t="s">
        <v>4041</v>
      </c>
      <c r="F5232" s="80" t="s">
        <v>4354</v>
      </c>
      <c r="G5232" s="80" t="s">
        <v>4774</v>
      </c>
      <c r="H5232" t="s">
        <v>4780</v>
      </c>
      <c r="I5232" s="50">
        <v>2.58</v>
      </c>
    </row>
    <row r="5233" spans="1:9" x14ac:dyDescent="0.2">
      <c r="A5233">
        <v>294304</v>
      </c>
      <c r="B5233" s="79">
        <v>7898286190408</v>
      </c>
      <c r="C5233" s="80" t="s">
        <v>19</v>
      </c>
      <c r="D5233" s="80" t="s">
        <v>20</v>
      </c>
      <c r="E5233" s="80" t="s">
        <v>4041</v>
      </c>
      <c r="F5233" s="80" t="s">
        <v>4354</v>
      </c>
      <c r="G5233" s="80" t="s">
        <v>4774</v>
      </c>
      <c r="H5233" t="s">
        <v>14551</v>
      </c>
      <c r="I5233" s="50">
        <v>8.1199999999999992</v>
      </c>
    </row>
    <row r="5234" spans="1:9" x14ac:dyDescent="0.2">
      <c r="A5234">
        <v>312780</v>
      </c>
      <c r="B5234" s="79">
        <v>7898286190934</v>
      </c>
      <c r="C5234" s="80" t="s">
        <v>19</v>
      </c>
      <c r="D5234" s="80" t="s">
        <v>20</v>
      </c>
      <c r="E5234" s="80" t="s">
        <v>4041</v>
      </c>
      <c r="F5234" s="80" t="s">
        <v>4354</v>
      </c>
      <c r="G5234" s="80" t="s">
        <v>4774</v>
      </c>
      <c r="H5234" t="s">
        <v>4791</v>
      </c>
      <c r="I5234" s="50">
        <v>2.68</v>
      </c>
    </row>
    <row r="5235" spans="1:9" x14ac:dyDescent="0.2">
      <c r="A5235">
        <v>94844</v>
      </c>
      <c r="B5235" s="79">
        <v>7898286190354</v>
      </c>
      <c r="C5235" s="80" t="s">
        <v>19</v>
      </c>
      <c r="D5235" s="80" t="s">
        <v>20</v>
      </c>
      <c r="E5235" s="80" t="s">
        <v>4041</v>
      </c>
      <c r="F5235" s="80" t="s">
        <v>4354</v>
      </c>
      <c r="G5235" s="80" t="s">
        <v>4774</v>
      </c>
      <c r="H5235" t="s">
        <v>4789</v>
      </c>
      <c r="I5235" s="50">
        <v>2.68</v>
      </c>
    </row>
    <row r="5236" spans="1:9" x14ac:dyDescent="0.2">
      <c r="A5236">
        <v>294306</v>
      </c>
      <c r="B5236" s="79">
        <v>7898286191030</v>
      </c>
      <c r="C5236" s="80" t="s">
        <v>19</v>
      </c>
      <c r="D5236" s="80" t="s">
        <v>20</v>
      </c>
      <c r="E5236" s="80" t="s">
        <v>4041</v>
      </c>
      <c r="F5236" s="80" t="s">
        <v>4354</v>
      </c>
      <c r="G5236" s="80" t="s">
        <v>4774</v>
      </c>
      <c r="H5236" t="s">
        <v>14552</v>
      </c>
      <c r="I5236" s="50">
        <v>8.3000000000000007</v>
      </c>
    </row>
    <row r="5237" spans="1:9" x14ac:dyDescent="0.2">
      <c r="A5237">
        <v>291602</v>
      </c>
      <c r="B5237" s="79">
        <v>7898286190385</v>
      </c>
      <c r="C5237" s="80" t="s">
        <v>19</v>
      </c>
      <c r="D5237" s="80" t="s">
        <v>20</v>
      </c>
      <c r="E5237" s="80" t="s">
        <v>4041</v>
      </c>
      <c r="F5237" s="80" t="s">
        <v>4354</v>
      </c>
      <c r="G5237" s="80" t="s">
        <v>4774</v>
      </c>
      <c r="H5237" t="s">
        <v>14553</v>
      </c>
      <c r="I5237" s="50">
        <v>9.6</v>
      </c>
    </row>
    <row r="5238" spans="1:9" x14ac:dyDescent="0.2">
      <c r="A5238">
        <v>508206</v>
      </c>
      <c r="B5238" s="79">
        <v>7898286191467</v>
      </c>
      <c r="C5238" s="80" t="s">
        <v>19</v>
      </c>
      <c r="D5238" s="80" t="s">
        <v>20</v>
      </c>
      <c r="E5238" s="80" t="s">
        <v>4041</v>
      </c>
      <c r="F5238" s="80" t="s">
        <v>4354</v>
      </c>
      <c r="G5238" s="80" t="s">
        <v>4774</v>
      </c>
      <c r="H5238" t="s">
        <v>4792</v>
      </c>
      <c r="I5238" s="50">
        <v>1.79</v>
      </c>
    </row>
    <row r="5239" spans="1:9" x14ac:dyDescent="0.2">
      <c r="A5239">
        <v>94843</v>
      </c>
      <c r="B5239" s="79">
        <v>7898286190323</v>
      </c>
      <c r="C5239" s="80" t="s">
        <v>19</v>
      </c>
      <c r="D5239" s="80" t="s">
        <v>20</v>
      </c>
      <c r="E5239" s="80" t="s">
        <v>4041</v>
      </c>
      <c r="F5239" s="80" t="s">
        <v>4354</v>
      </c>
      <c r="G5239" s="80" t="s">
        <v>4774</v>
      </c>
      <c r="H5239" t="s">
        <v>4787</v>
      </c>
      <c r="I5239" s="50">
        <v>2.68</v>
      </c>
    </row>
    <row r="5240" spans="1:9" x14ac:dyDescent="0.2">
      <c r="A5240">
        <v>102015</v>
      </c>
      <c r="B5240" s="79">
        <v>7898286190361</v>
      </c>
      <c r="C5240" s="80" t="s">
        <v>19</v>
      </c>
      <c r="D5240" s="80" t="s">
        <v>20</v>
      </c>
      <c r="E5240" s="80" t="s">
        <v>4041</v>
      </c>
      <c r="F5240" s="80" t="s">
        <v>4354</v>
      </c>
      <c r="G5240" s="80" t="s">
        <v>4774</v>
      </c>
      <c r="H5240" t="s">
        <v>4788</v>
      </c>
      <c r="I5240" s="50">
        <v>2.68</v>
      </c>
    </row>
    <row r="5241" spans="1:9" x14ac:dyDescent="0.2">
      <c r="A5241">
        <v>327428</v>
      </c>
      <c r="B5241" s="79">
        <v>7898286191313</v>
      </c>
      <c r="C5241" s="80" t="s">
        <v>19</v>
      </c>
      <c r="D5241" s="80" t="s">
        <v>20</v>
      </c>
      <c r="E5241" s="80" t="s">
        <v>4041</v>
      </c>
      <c r="F5241" s="80" t="s">
        <v>4354</v>
      </c>
      <c r="G5241" s="80" t="s">
        <v>4774</v>
      </c>
      <c r="H5241" t="s">
        <v>14554</v>
      </c>
      <c r="I5241" s="50">
        <v>2.91</v>
      </c>
    </row>
    <row r="5242" spans="1:9" x14ac:dyDescent="0.2">
      <c r="A5242">
        <v>294297</v>
      </c>
      <c r="B5242" s="79">
        <v>7898286190415</v>
      </c>
      <c r="C5242" s="80" t="s">
        <v>19</v>
      </c>
      <c r="D5242" s="80" t="s">
        <v>20</v>
      </c>
      <c r="E5242" s="80" t="s">
        <v>4041</v>
      </c>
      <c r="F5242" s="80" t="s">
        <v>4354</v>
      </c>
      <c r="G5242" s="80" t="s">
        <v>4774</v>
      </c>
      <c r="H5242" t="s">
        <v>14555</v>
      </c>
      <c r="I5242" s="50">
        <v>8.1199999999999992</v>
      </c>
    </row>
    <row r="5243" spans="1:9" x14ac:dyDescent="0.2">
      <c r="A5243">
        <v>393748</v>
      </c>
      <c r="B5243" s="79">
        <v>7898617580526</v>
      </c>
      <c r="C5243" s="80" t="s">
        <v>19</v>
      </c>
      <c r="D5243" s="80" t="s">
        <v>20</v>
      </c>
      <c r="E5243" s="80" t="s">
        <v>4041</v>
      </c>
      <c r="F5243" s="80" t="s">
        <v>4354</v>
      </c>
      <c r="G5243" s="80" t="s">
        <v>4774</v>
      </c>
      <c r="H5243" t="s">
        <v>4777</v>
      </c>
      <c r="I5243" s="50">
        <v>5.57</v>
      </c>
    </row>
    <row r="5244" spans="1:9" x14ac:dyDescent="0.2">
      <c r="A5244">
        <v>38304</v>
      </c>
      <c r="B5244" s="79">
        <v>7898286200015</v>
      </c>
      <c r="C5244" s="80" t="s">
        <v>19</v>
      </c>
      <c r="D5244" s="80" t="s">
        <v>20</v>
      </c>
      <c r="E5244" s="80" t="s">
        <v>4041</v>
      </c>
      <c r="F5244" s="80" t="s">
        <v>4354</v>
      </c>
      <c r="G5244" s="80" t="s">
        <v>4774</v>
      </c>
      <c r="H5244" t="s">
        <v>14556</v>
      </c>
      <c r="I5244" s="50">
        <v>1</v>
      </c>
    </row>
    <row r="5245" spans="1:9" x14ac:dyDescent="0.2">
      <c r="A5245">
        <v>606488</v>
      </c>
      <c r="B5245" s="79">
        <v>7898617582407</v>
      </c>
      <c r="C5245" s="80" t="s">
        <v>19</v>
      </c>
      <c r="D5245" s="80" t="s">
        <v>20</v>
      </c>
      <c r="E5245" s="80" t="s">
        <v>4041</v>
      </c>
      <c r="F5245" s="80" t="s">
        <v>4354</v>
      </c>
      <c r="G5245" s="80" t="s">
        <v>4774</v>
      </c>
      <c r="H5245" t="s">
        <v>14557</v>
      </c>
      <c r="I5245" s="50">
        <v>2.31</v>
      </c>
    </row>
    <row r="5246" spans="1:9" x14ac:dyDescent="0.2">
      <c r="A5246">
        <v>7155</v>
      </c>
      <c r="B5246" s="79">
        <v>7898286201135</v>
      </c>
      <c r="C5246" s="80" t="s">
        <v>19</v>
      </c>
      <c r="D5246" s="80" t="s">
        <v>20</v>
      </c>
      <c r="E5246" s="80" t="s">
        <v>4041</v>
      </c>
      <c r="F5246" s="80" t="s">
        <v>4354</v>
      </c>
      <c r="G5246" s="80" t="s">
        <v>4774</v>
      </c>
      <c r="H5246" t="s">
        <v>4776</v>
      </c>
      <c r="I5246" s="50">
        <v>2.46</v>
      </c>
    </row>
    <row r="5247" spans="1:9" x14ac:dyDescent="0.2">
      <c r="A5247">
        <v>294299</v>
      </c>
      <c r="B5247" s="79">
        <v>7898286190590</v>
      </c>
      <c r="C5247" s="80" t="s">
        <v>19</v>
      </c>
      <c r="D5247" s="80" t="s">
        <v>20</v>
      </c>
      <c r="E5247" s="80" t="s">
        <v>4041</v>
      </c>
      <c r="F5247" s="80" t="s">
        <v>4354</v>
      </c>
      <c r="G5247" s="80" t="s">
        <v>4774</v>
      </c>
      <c r="H5247" t="s">
        <v>14558</v>
      </c>
      <c r="I5247" s="50">
        <v>5.53</v>
      </c>
    </row>
    <row r="5248" spans="1:9" x14ac:dyDescent="0.2">
      <c r="A5248">
        <v>294300</v>
      </c>
      <c r="B5248" s="79">
        <v>7898286190583</v>
      </c>
      <c r="C5248" s="80" t="s">
        <v>19</v>
      </c>
      <c r="D5248" s="80" t="s">
        <v>20</v>
      </c>
      <c r="E5248" s="80" t="s">
        <v>4041</v>
      </c>
      <c r="F5248" s="80" t="s">
        <v>4354</v>
      </c>
      <c r="G5248" s="80" t="s">
        <v>4774</v>
      </c>
      <c r="H5248" t="s">
        <v>4775</v>
      </c>
      <c r="I5248" s="50">
        <v>5.53</v>
      </c>
    </row>
    <row r="5249" spans="1:9" x14ac:dyDescent="0.2">
      <c r="A5249">
        <v>606479</v>
      </c>
      <c r="B5249" s="79">
        <v>7898617582315</v>
      </c>
      <c r="C5249" s="80" t="s">
        <v>19</v>
      </c>
      <c r="D5249" s="80" t="s">
        <v>20</v>
      </c>
      <c r="E5249" s="80" t="s">
        <v>4041</v>
      </c>
      <c r="F5249" s="80" t="s">
        <v>4354</v>
      </c>
      <c r="G5249" s="80" t="s">
        <v>4774</v>
      </c>
      <c r="H5249" t="s">
        <v>4809</v>
      </c>
      <c r="I5249" s="50">
        <v>1.72</v>
      </c>
    </row>
    <row r="5250" spans="1:9" x14ac:dyDescent="0.2">
      <c r="A5250">
        <v>7144</v>
      </c>
      <c r="B5250" s="79">
        <v>7898286201050</v>
      </c>
      <c r="C5250" s="80" t="s">
        <v>19</v>
      </c>
      <c r="D5250" s="80" t="s">
        <v>20</v>
      </c>
      <c r="E5250" s="80" t="s">
        <v>4041</v>
      </c>
      <c r="F5250" s="80" t="s">
        <v>4354</v>
      </c>
      <c r="G5250" s="80" t="s">
        <v>4774</v>
      </c>
      <c r="H5250" t="s">
        <v>14559</v>
      </c>
      <c r="I5250" s="50">
        <v>1.27</v>
      </c>
    </row>
    <row r="5251" spans="1:9" x14ac:dyDescent="0.2">
      <c r="A5251">
        <v>38303</v>
      </c>
      <c r="B5251" s="79">
        <v>7898286200022</v>
      </c>
      <c r="C5251" s="80" t="s">
        <v>19</v>
      </c>
      <c r="D5251" s="80" t="s">
        <v>20</v>
      </c>
      <c r="E5251" s="80" t="s">
        <v>4041</v>
      </c>
      <c r="F5251" s="80" t="s">
        <v>4354</v>
      </c>
      <c r="G5251" s="80" t="s">
        <v>4774</v>
      </c>
      <c r="H5251" t="s">
        <v>4910</v>
      </c>
      <c r="I5251" s="50">
        <v>0.67</v>
      </c>
    </row>
    <row r="5252" spans="1:9" x14ac:dyDescent="0.2">
      <c r="A5252">
        <v>7148</v>
      </c>
      <c r="B5252" s="79">
        <v>7898286201098</v>
      </c>
      <c r="C5252" s="80" t="s">
        <v>19</v>
      </c>
      <c r="D5252" s="80" t="s">
        <v>20</v>
      </c>
      <c r="E5252" s="80" t="s">
        <v>4041</v>
      </c>
      <c r="F5252" s="80" t="s">
        <v>4354</v>
      </c>
      <c r="G5252" s="80" t="s">
        <v>4774</v>
      </c>
      <c r="H5252" t="s">
        <v>14560</v>
      </c>
      <c r="I5252" s="50">
        <v>1.32</v>
      </c>
    </row>
    <row r="5253" spans="1:9" x14ac:dyDescent="0.2">
      <c r="A5253">
        <v>294309</v>
      </c>
      <c r="B5253" s="79">
        <v>7898286190958</v>
      </c>
      <c r="C5253" s="80" t="s">
        <v>19</v>
      </c>
      <c r="D5253" s="80" t="s">
        <v>20</v>
      </c>
      <c r="E5253" s="80" t="s">
        <v>4041</v>
      </c>
      <c r="F5253" s="80" t="s">
        <v>4354</v>
      </c>
      <c r="G5253" s="80" t="s">
        <v>4774</v>
      </c>
      <c r="H5253" t="s">
        <v>14561</v>
      </c>
      <c r="I5253" s="50">
        <v>8.89</v>
      </c>
    </row>
    <row r="5254" spans="1:9" x14ac:dyDescent="0.2">
      <c r="A5254">
        <v>508201</v>
      </c>
      <c r="B5254" s="79">
        <v>7898286191399</v>
      </c>
      <c r="C5254" s="80" t="s">
        <v>19</v>
      </c>
      <c r="D5254" s="80" t="s">
        <v>20</v>
      </c>
      <c r="E5254" s="80" t="s">
        <v>4041</v>
      </c>
      <c r="F5254" s="80" t="s">
        <v>4354</v>
      </c>
      <c r="G5254" s="80" t="s">
        <v>4774</v>
      </c>
      <c r="H5254" t="s">
        <v>4782</v>
      </c>
      <c r="I5254" s="50">
        <v>1.59</v>
      </c>
    </row>
    <row r="5255" spans="1:9" x14ac:dyDescent="0.2">
      <c r="A5255">
        <v>508203</v>
      </c>
      <c r="B5255" s="79">
        <v>7898286191429</v>
      </c>
      <c r="C5255" s="80" t="s">
        <v>19</v>
      </c>
      <c r="D5255" s="80" t="s">
        <v>20</v>
      </c>
      <c r="E5255" s="80" t="s">
        <v>4041</v>
      </c>
      <c r="F5255" s="80" t="s">
        <v>4354</v>
      </c>
      <c r="G5255" s="80" t="s">
        <v>4774</v>
      </c>
      <c r="H5255" t="s">
        <v>4783</v>
      </c>
      <c r="I5255" s="50">
        <v>1.79</v>
      </c>
    </row>
    <row r="5256" spans="1:9" x14ac:dyDescent="0.2">
      <c r="A5256">
        <v>508208</v>
      </c>
      <c r="B5256" s="79">
        <v>7898286191450</v>
      </c>
      <c r="C5256" s="80" t="s">
        <v>19</v>
      </c>
      <c r="D5256" s="80" t="s">
        <v>20</v>
      </c>
      <c r="E5256" s="80" t="s">
        <v>4041</v>
      </c>
      <c r="F5256" s="80" t="s">
        <v>4354</v>
      </c>
      <c r="G5256" s="80" t="s">
        <v>4774</v>
      </c>
      <c r="H5256" t="s">
        <v>4784</v>
      </c>
      <c r="I5256" s="50">
        <v>1.79</v>
      </c>
    </row>
    <row r="5257" spans="1:9" x14ac:dyDescent="0.2">
      <c r="A5257">
        <v>508211</v>
      </c>
      <c r="B5257" s="79">
        <v>7898286191412</v>
      </c>
      <c r="C5257" s="80" t="s">
        <v>19</v>
      </c>
      <c r="D5257" s="80" t="s">
        <v>20</v>
      </c>
      <c r="E5257" s="80" t="s">
        <v>4041</v>
      </c>
      <c r="F5257" s="80" t="s">
        <v>4354</v>
      </c>
      <c r="G5257" s="80" t="s">
        <v>4774</v>
      </c>
      <c r="H5257" t="s">
        <v>4785</v>
      </c>
      <c r="I5257" s="50">
        <v>1.79</v>
      </c>
    </row>
    <row r="5258" spans="1:9" x14ac:dyDescent="0.2">
      <c r="A5258">
        <v>508239</v>
      </c>
      <c r="B5258" s="79">
        <v>7898286191405</v>
      </c>
      <c r="C5258" s="80" t="s">
        <v>19</v>
      </c>
      <c r="D5258" s="80" t="s">
        <v>20</v>
      </c>
      <c r="E5258" s="80" t="s">
        <v>4041</v>
      </c>
      <c r="F5258" s="80" t="s">
        <v>4354</v>
      </c>
      <c r="G5258" s="80" t="s">
        <v>4774</v>
      </c>
      <c r="H5258" t="s">
        <v>14562</v>
      </c>
      <c r="I5258" s="50">
        <v>1.79</v>
      </c>
    </row>
    <row r="5259" spans="1:9" x14ac:dyDescent="0.2">
      <c r="A5259">
        <v>508240</v>
      </c>
      <c r="B5259" s="79">
        <v>7898286191436</v>
      </c>
      <c r="C5259" s="80" t="s">
        <v>19</v>
      </c>
      <c r="D5259" s="80" t="s">
        <v>20</v>
      </c>
      <c r="E5259" s="80" t="s">
        <v>4041</v>
      </c>
      <c r="F5259" s="80" t="s">
        <v>4354</v>
      </c>
      <c r="G5259" s="80" t="s">
        <v>4774</v>
      </c>
      <c r="H5259" t="s">
        <v>14563</v>
      </c>
      <c r="I5259" s="50">
        <v>1.79</v>
      </c>
    </row>
    <row r="5260" spans="1:9" x14ac:dyDescent="0.2">
      <c r="A5260">
        <v>508241</v>
      </c>
      <c r="B5260" s="79">
        <v>7898286191443</v>
      </c>
      <c r="C5260" s="80" t="s">
        <v>19</v>
      </c>
      <c r="D5260" s="80" t="s">
        <v>20</v>
      </c>
      <c r="E5260" s="80" t="s">
        <v>4041</v>
      </c>
      <c r="F5260" s="80" t="s">
        <v>4354</v>
      </c>
      <c r="G5260" s="80" t="s">
        <v>4774</v>
      </c>
      <c r="H5260" t="s">
        <v>4786</v>
      </c>
      <c r="I5260" s="50">
        <v>1.79</v>
      </c>
    </row>
    <row r="5261" spans="1:9" x14ac:dyDescent="0.2">
      <c r="A5261">
        <v>303542</v>
      </c>
      <c r="B5261" s="79">
        <v>7898932426158</v>
      </c>
      <c r="C5261" s="80" t="s">
        <v>19</v>
      </c>
      <c r="D5261" s="80" t="s">
        <v>20</v>
      </c>
      <c r="E5261" s="80" t="s">
        <v>4041</v>
      </c>
      <c r="F5261" s="80" t="s">
        <v>4354</v>
      </c>
      <c r="G5261" s="80" t="s">
        <v>4774</v>
      </c>
      <c r="H5261" t="s">
        <v>14564</v>
      </c>
      <c r="I5261" s="50">
        <v>3.88</v>
      </c>
    </row>
    <row r="5262" spans="1:9" x14ac:dyDescent="0.2">
      <c r="A5262">
        <v>309574</v>
      </c>
      <c r="B5262" s="79">
        <v>7898932426165</v>
      </c>
      <c r="C5262" s="80" t="s">
        <v>19</v>
      </c>
      <c r="D5262" s="80" t="s">
        <v>20</v>
      </c>
      <c r="E5262" s="80" t="s">
        <v>4041</v>
      </c>
      <c r="F5262" s="80" t="s">
        <v>4354</v>
      </c>
      <c r="G5262" s="80" t="s">
        <v>4774</v>
      </c>
      <c r="H5262" t="s">
        <v>4805</v>
      </c>
      <c r="I5262" s="50">
        <v>5.82</v>
      </c>
    </row>
    <row r="5263" spans="1:9" x14ac:dyDescent="0.2">
      <c r="A5263">
        <v>309579</v>
      </c>
      <c r="B5263" s="79">
        <v>7898617580175</v>
      </c>
      <c r="C5263" s="80" t="s">
        <v>19</v>
      </c>
      <c r="D5263" s="80" t="s">
        <v>20</v>
      </c>
      <c r="E5263" s="80" t="s">
        <v>4041</v>
      </c>
      <c r="F5263" s="80" t="s">
        <v>4354</v>
      </c>
      <c r="G5263" s="80" t="s">
        <v>4774</v>
      </c>
      <c r="H5263" t="s">
        <v>14565</v>
      </c>
      <c r="I5263" s="50">
        <v>6.16</v>
      </c>
    </row>
    <row r="5264" spans="1:9" x14ac:dyDescent="0.2">
      <c r="A5264">
        <v>309575</v>
      </c>
      <c r="B5264" s="79">
        <v>7898932426295</v>
      </c>
      <c r="C5264" s="80" t="s">
        <v>19</v>
      </c>
      <c r="D5264" s="80" t="s">
        <v>20</v>
      </c>
      <c r="E5264" s="80" t="s">
        <v>4041</v>
      </c>
      <c r="F5264" s="80" t="s">
        <v>4354</v>
      </c>
      <c r="G5264" s="80" t="s">
        <v>4774</v>
      </c>
      <c r="H5264" t="s">
        <v>4779</v>
      </c>
      <c r="I5264" s="50">
        <v>7.44</v>
      </c>
    </row>
    <row r="5265" spans="1:9" x14ac:dyDescent="0.2">
      <c r="A5265">
        <v>327541</v>
      </c>
      <c r="B5265" s="79">
        <v>7898932426455</v>
      </c>
      <c r="C5265" s="80" t="s">
        <v>19</v>
      </c>
      <c r="D5265" s="80" t="s">
        <v>20</v>
      </c>
      <c r="E5265" s="80" t="s">
        <v>4041</v>
      </c>
      <c r="F5265" s="80" t="s">
        <v>4354</v>
      </c>
      <c r="G5265" s="80" t="s">
        <v>4774</v>
      </c>
      <c r="H5265" t="s">
        <v>4778</v>
      </c>
      <c r="I5265" s="50">
        <v>9.5</v>
      </c>
    </row>
    <row r="5266" spans="1:9" x14ac:dyDescent="0.2">
      <c r="A5266">
        <v>294298</v>
      </c>
      <c r="B5266" s="79">
        <v>7898932426516</v>
      </c>
      <c r="C5266" s="80" t="s">
        <v>19</v>
      </c>
      <c r="D5266" s="80" t="s">
        <v>20</v>
      </c>
      <c r="E5266" s="80" t="s">
        <v>4041</v>
      </c>
      <c r="F5266" s="80" t="s">
        <v>4354</v>
      </c>
      <c r="G5266" s="80" t="s">
        <v>4774</v>
      </c>
      <c r="H5266" t="s">
        <v>4796</v>
      </c>
      <c r="I5266" s="50">
        <v>2.95</v>
      </c>
    </row>
    <row r="5267" spans="1:9" x14ac:dyDescent="0.2">
      <c r="A5267">
        <v>294301</v>
      </c>
      <c r="B5267" s="79">
        <v>7898932426523</v>
      </c>
      <c r="C5267" s="80" t="s">
        <v>19</v>
      </c>
      <c r="D5267" s="80" t="s">
        <v>20</v>
      </c>
      <c r="E5267" s="80" t="s">
        <v>4041</v>
      </c>
      <c r="F5267" s="80" t="s">
        <v>4354</v>
      </c>
      <c r="G5267" s="80" t="s">
        <v>4774</v>
      </c>
      <c r="H5267" t="s">
        <v>4795</v>
      </c>
      <c r="I5267" s="50">
        <v>2.95</v>
      </c>
    </row>
    <row r="5268" spans="1:9" x14ac:dyDescent="0.2">
      <c r="A5268">
        <v>294303</v>
      </c>
      <c r="B5268" s="79">
        <v>7898932426554</v>
      </c>
      <c r="C5268" s="80" t="s">
        <v>19</v>
      </c>
      <c r="D5268" s="80" t="s">
        <v>20</v>
      </c>
      <c r="E5268" s="80" t="s">
        <v>4041</v>
      </c>
      <c r="F5268" s="80" t="s">
        <v>4354</v>
      </c>
      <c r="G5268" s="80" t="s">
        <v>4774</v>
      </c>
      <c r="H5268" t="s">
        <v>4794</v>
      </c>
      <c r="I5268" s="50">
        <v>2.95</v>
      </c>
    </row>
    <row r="5269" spans="1:9" x14ac:dyDescent="0.2">
      <c r="A5269">
        <v>13535</v>
      </c>
      <c r="B5269" s="79">
        <v>7898286190064</v>
      </c>
      <c r="C5269" s="80" t="s">
        <v>19</v>
      </c>
      <c r="D5269" s="80" t="s">
        <v>20</v>
      </c>
      <c r="E5269" s="80" t="s">
        <v>4041</v>
      </c>
      <c r="F5269" s="80" t="s">
        <v>4354</v>
      </c>
      <c r="G5269" s="80" t="s">
        <v>4774</v>
      </c>
      <c r="H5269" t="s">
        <v>4803</v>
      </c>
      <c r="I5269" s="50">
        <v>4.9800000000000004</v>
      </c>
    </row>
    <row r="5270" spans="1:9" x14ac:dyDescent="0.2">
      <c r="A5270">
        <v>13520</v>
      </c>
      <c r="B5270" s="79">
        <v>7898286190132</v>
      </c>
      <c r="C5270" s="80" t="s">
        <v>19</v>
      </c>
      <c r="D5270" s="80" t="s">
        <v>20</v>
      </c>
      <c r="E5270" s="80" t="s">
        <v>4041</v>
      </c>
      <c r="F5270" s="80" t="s">
        <v>4354</v>
      </c>
      <c r="G5270" s="80" t="s">
        <v>4774</v>
      </c>
      <c r="H5270" t="s">
        <v>4802</v>
      </c>
      <c r="I5270" s="50">
        <v>1.54</v>
      </c>
    </row>
    <row r="5271" spans="1:9" x14ac:dyDescent="0.2">
      <c r="A5271">
        <v>13523</v>
      </c>
      <c r="B5271" s="79">
        <v>7898286190149</v>
      </c>
      <c r="C5271" s="80" t="s">
        <v>19</v>
      </c>
      <c r="D5271" s="80" t="s">
        <v>20</v>
      </c>
      <c r="E5271" s="80" t="s">
        <v>4041</v>
      </c>
      <c r="F5271" s="80" t="s">
        <v>4354</v>
      </c>
      <c r="G5271" s="80" t="s">
        <v>4774</v>
      </c>
      <c r="H5271" t="s">
        <v>14566</v>
      </c>
      <c r="I5271" s="50">
        <v>1.99</v>
      </c>
    </row>
    <row r="5272" spans="1:9" x14ac:dyDescent="0.2">
      <c r="A5272">
        <v>294314</v>
      </c>
      <c r="B5272" s="79">
        <v>7898286191078</v>
      </c>
      <c r="C5272" s="80" t="s">
        <v>19</v>
      </c>
      <c r="D5272" s="80" t="s">
        <v>20</v>
      </c>
      <c r="E5272" s="80" t="s">
        <v>4041</v>
      </c>
      <c r="F5272" s="80" t="s">
        <v>4354</v>
      </c>
      <c r="G5272" s="80" t="s">
        <v>4774</v>
      </c>
      <c r="H5272" t="s">
        <v>4800</v>
      </c>
      <c r="I5272" s="50">
        <v>1.99</v>
      </c>
    </row>
    <row r="5273" spans="1:9" x14ac:dyDescent="0.2">
      <c r="A5273">
        <v>83475</v>
      </c>
      <c r="B5273" s="79">
        <v>7898286190330</v>
      </c>
      <c r="C5273" s="80" t="s">
        <v>19</v>
      </c>
      <c r="D5273" s="80" t="s">
        <v>20</v>
      </c>
      <c r="E5273" s="80" t="s">
        <v>4041</v>
      </c>
      <c r="F5273" s="80" t="s">
        <v>4354</v>
      </c>
      <c r="G5273" s="80" t="s">
        <v>4774</v>
      </c>
      <c r="H5273" t="s">
        <v>4804</v>
      </c>
      <c r="I5273" s="50">
        <v>13.6</v>
      </c>
    </row>
    <row r="5274" spans="1:9" x14ac:dyDescent="0.2">
      <c r="A5274">
        <v>294315</v>
      </c>
      <c r="B5274" s="79">
        <v>7898286191085</v>
      </c>
      <c r="C5274" s="80" t="s">
        <v>19</v>
      </c>
      <c r="D5274" s="80" t="s">
        <v>20</v>
      </c>
      <c r="E5274" s="80" t="s">
        <v>4041</v>
      </c>
      <c r="F5274" s="80" t="s">
        <v>4354</v>
      </c>
      <c r="G5274" s="80" t="s">
        <v>4774</v>
      </c>
      <c r="H5274" t="s">
        <v>14567</v>
      </c>
      <c r="I5274" s="50">
        <v>1.55</v>
      </c>
    </row>
    <row r="5275" spans="1:9" x14ac:dyDescent="0.2">
      <c r="A5275">
        <v>294318</v>
      </c>
      <c r="B5275" s="79">
        <v>7898286191092</v>
      </c>
      <c r="C5275" s="80" t="s">
        <v>19</v>
      </c>
      <c r="D5275" s="80" t="s">
        <v>20</v>
      </c>
      <c r="E5275" s="80" t="s">
        <v>4041</v>
      </c>
      <c r="F5275" s="80" t="s">
        <v>4354</v>
      </c>
      <c r="G5275" s="80" t="s">
        <v>4774</v>
      </c>
      <c r="H5275" t="s">
        <v>4799</v>
      </c>
      <c r="I5275" s="50">
        <v>1.99</v>
      </c>
    </row>
    <row r="5276" spans="1:9" x14ac:dyDescent="0.2">
      <c r="A5276">
        <v>490725</v>
      </c>
      <c r="B5276" s="79">
        <v>7898286191139</v>
      </c>
      <c r="C5276" s="80" t="s">
        <v>19</v>
      </c>
      <c r="D5276" s="80" t="s">
        <v>20</v>
      </c>
      <c r="E5276" s="80" t="s">
        <v>4041</v>
      </c>
      <c r="F5276" s="80" t="s">
        <v>4354</v>
      </c>
      <c r="G5276" s="80" t="s">
        <v>4774</v>
      </c>
      <c r="H5276" t="s">
        <v>14568</v>
      </c>
      <c r="I5276" s="50">
        <v>2.12</v>
      </c>
    </row>
    <row r="5277" spans="1:9" x14ac:dyDescent="0.2">
      <c r="A5277">
        <v>552494</v>
      </c>
      <c r="B5277" s="79">
        <v>7898286191214</v>
      </c>
      <c r="C5277" s="80" t="s">
        <v>19</v>
      </c>
      <c r="D5277" s="80" t="s">
        <v>20</v>
      </c>
      <c r="E5277" s="80" t="s">
        <v>4041</v>
      </c>
      <c r="F5277" s="80" t="s">
        <v>4354</v>
      </c>
      <c r="G5277" s="80" t="s">
        <v>4774</v>
      </c>
      <c r="H5277" t="s">
        <v>4801</v>
      </c>
      <c r="I5277" s="50">
        <v>4.3</v>
      </c>
    </row>
    <row r="5278" spans="1:9" x14ac:dyDescent="0.2">
      <c r="A5278">
        <v>294319</v>
      </c>
      <c r="B5278" s="79">
        <v>7898286190491</v>
      </c>
      <c r="C5278" s="80" t="s">
        <v>19</v>
      </c>
      <c r="D5278" s="80" t="s">
        <v>20</v>
      </c>
      <c r="E5278" s="80" t="s">
        <v>4041</v>
      </c>
      <c r="F5278" s="80" t="s">
        <v>4354</v>
      </c>
      <c r="G5278" s="80" t="s">
        <v>4774</v>
      </c>
      <c r="H5278" t="s">
        <v>14569</v>
      </c>
      <c r="I5278" s="50">
        <v>1.86</v>
      </c>
    </row>
    <row r="5279" spans="1:9" x14ac:dyDescent="0.2">
      <c r="A5279">
        <v>291606</v>
      </c>
      <c r="B5279" s="79">
        <v>7898286190484</v>
      </c>
      <c r="C5279" s="80" t="s">
        <v>19</v>
      </c>
      <c r="D5279" s="80" t="s">
        <v>20</v>
      </c>
      <c r="E5279" s="80" t="s">
        <v>4041</v>
      </c>
      <c r="F5279" s="80" t="s">
        <v>4354</v>
      </c>
      <c r="G5279" s="80" t="s">
        <v>4774</v>
      </c>
      <c r="H5279" t="s">
        <v>4798</v>
      </c>
      <c r="I5279" s="50">
        <v>1.43</v>
      </c>
    </row>
    <row r="5280" spans="1:9" x14ac:dyDescent="0.2">
      <c r="A5280">
        <v>327513</v>
      </c>
      <c r="B5280" s="79">
        <v>7898617580021</v>
      </c>
      <c r="C5280" s="80" t="s">
        <v>19</v>
      </c>
      <c r="D5280" s="80" t="s">
        <v>20</v>
      </c>
      <c r="E5280" s="80" t="s">
        <v>4041</v>
      </c>
      <c r="F5280" s="80" t="s">
        <v>4354</v>
      </c>
      <c r="G5280" s="80" t="s">
        <v>4807</v>
      </c>
      <c r="H5280" t="s">
        <v>4812</v>
      </c>
      <c r="I5280" s="50">
        <v>0.7</v>
      </c>
    </row>
    <row r="5281" spans="1:9" x14ac:dyDescent="0.2">
      <c r="A5281">
        <v>327515</v>
      </c>
      <c r="B5281" s="79">
        <v>7898932426998</v>
      </c>
      <c r="C5281" s="80" t="s">
        <v>19</v>
      </c>
      <c r="D5281" s="80" t="s">
        <v>20</v>
      </c>
      <c r="E5281" s="80" t="s">
        <v>4041</v>
      </c>
      <c r="F5281" s="80" t="s">
        <v>4354</v>
      </c>
      <c r="G5281" s="80" t="s">
        <v>4807</v>
      </c>
      <c r="H5281" t="s">
        <v>4811</v>
      </c>
      <c r="I5281" s="50">
        <v>0.7</v>
      </c>
    </row>
    <row r="5282" spans="1:9" x14ac:dyDescent="0.2">
      <c r="A5282">
        <v>327516</v>
      </c>
      <c r="B5282" s="79">
        <v>7898932426974</v>
      </c>
      <c r="C5282" s="80" t="s">
        <v>19</v>
      </c>
      <c r="D5282" s="80" t="s">
        <v>20</v>
      </c>
      <c r="E5282" s="80" t="s">
        <v>4041</v>
      </c>
      <c r="F5282" s="80" t="s">
        <v>4354</v>
      </c>
      <c r="G5282" s="80" t="s">
        <v>4807</v>
      </c>
      <c r="H5282" t="s">
        <v>4810</v>
      </c>
      <c r="I5282" s="50">
        <v>0.7</v>
      </c>
    </row>
    <row r="5283" spans="1:9" x14ac:dyDescent="0.2">
      <c r="A5283">
        <v>309581</v>
      </c>
      <c r="B5283" s="79">
        <v>7898286190392</v>
      </c>
      <c r="C5283" s="80" t="s">
        <v>19</v>
      </c>
      <c r="D5283" s="80" t="s">
        <v>20</v>
      </c>
      <c r="E5283" s="80" t="s">
        <v>4041</v>
      </c>
      <c r="F5283" s="80" t="s">
        <v>4354</v>
      </c>
      <c r="G5283" s="80" t="s">
        <v>4807</v>
      </c>
      <c r="H5283" t="s">
        <v>14570</v>
      </c>
      <c r="I5283" s="50">
        <v>8.1199999999999992</v>
      </c>
    </row>
    <row r="5284" spans="1:9" x14ac:dyDescent="0.2">
      <c r="A5284">
        <v>7147</v>
      </c>
      <c r="B5284" s="79">
        <v>7898286201081</v>
      </c>
      <c r="C5284" s="80" t="s">
        <v>19</v>
      </c>
      <c r="D5284" s="80" t="s">
        <v>20</v>
      </c>
      <c r="E5284" s="80" t="s">
        <v>4041</v>
      </c>
      <c r="F5284" s="80" t="s">
        <v>4354</v>
      </c>
      <c r="G5284" s="80" t="s">
        <v>4807</v>
      </c>
      <c r="H5284" t="s">
        <v>4808</v>
      </c>
      <c r="I5284" s="50">
        <v>2.31</v>
      </c>
    </row>
    <row r="5285" spans="1:9" x14ac:dyDescent="0.2">
      <c r="A5285">
        <v>606500</v>
      </c>
      <c r="B5285" s="79">
        <v>7898617582377</v>
      </c>
      <c r="C5285" s="80" t="s">
        <v>19</v>
      </c>
      <c r="D5285" s="80" t="s">
        <v>20</v>
      </c>
      <c r="E5285" s="80" t="s">
        <v>4041</v>
      </c>
      <c r="F5285" s="80" t="s">
        <v>4354</v>
      </c>
      <c r="G5285" s="80" t="s">
        <v>4807</v>
      </c>
      <c r="H5285" t="s">
        <v>4841</v>
      </c>
      <c r="I5285" s="50">
        <v>4.7</v>
      </c>
    </row>
    <row r="5286" spans="1:9" x14ac:dyDescent="0.2">
      <c r="A5286">
        <v>7119</v>
      </c>
      <c r="B5286" s="79">
        <v>7898286201012</v>
      </c>
      <c r="C5286" s="80" t="s">
        <v>19</v>
      </c>
      <c r="D5286" s="80" t="s">
        <v>20</v>
      </c>
      <c r="E5286" s="80" t="s">
        <v>4041</v>
      </c>
      <c r="F5286" s="80" t="s">
        <v>4354</v>
      </c>
      <c r="G5286" s="80" t="s">
        <v>4807</v>
      </c>
      <c r="H5286" t="s">
        <v>4809</v>
      </c>
      <c r="I5286" s="50">
        <v>1.57</v>
      </c>
    </row>
    <row r="5287" spans="1:9" x14ac:dyDescent="0.2">
      <c r="A5287">
        <v>309577</v>
      </c>
      <c r="B5287" s="79">
        <v>7898932426271</v>
      </c>
      <c r="C5287" s="80" t="s">
        <v>19</v>
      </c>
      <c r="D5287" s="80" t="s">
        <v>20</v>
      </c>
      <c r="E5287" s="80" t="s">
        <v>4041</v>
      </c>
      <c r="F5287" s="80" t="s">
        <v>4354</v>
      </c>
      <c r="G5287" s="80" t="s">
        <v>4807</v>
      </c>
      <c r="H5287" t="s">
        <v>4806</v>
      </c>
      <c r="I5287" s="50">
        <v>7.26</v>
      </c>
    </row>
    <row r="5288" spans="1:9" x14ac:dyDescent="0.2">
      <c r="A5288">
        <v>298651</v>
      </c>
      <c r="B5288" s="79">
        <v>7898002360115</v>
      </c>
      <c r="C5288" s="80" t="s">
        <v>19</v>
      </c>
      <c r="D5288" s="80" t="s">
        <v>20</v>
      </c>
      <c r="E5288" s="80" t="s">
        <v>4041</v>
      </c>
      <c r="F5288" s="80" t="s">
        <v>4354</v>
      </c>
      <c r="G5288" s="80" t="s">
        <v>4654</v>
      </c>
      <c r="H5288" t="s">
        <v>4655</v>
      </c>
      <c r="I5288" s="50">
        <v>1.1000000000000001</v>
      </c>
    </row>
    <row r="5289" spans="1:9" x14ac:dyDescent="0.2">
      <c r="A5289">
        <v>422989</v>
      </c>
      <c r="B5289" s="79">
        <v>7898002360122</v>
      </c>
      <c r="C5289" s="80" t="s">
        <v>19</v>
      </c>
      <c r="D5289" s="80" t="s">
        <v>20</v>
      </c>
      <c r="E5289" s="80" t="s">
        <v>4041</v>
      </c>
      <c r="F5289" s="80" t="s">
        <v>4354</v>
      </c>
      <c r="G5289" s="80" t="s">
        <v>4654</v>
      </c>
      <c r="H5289" t="s">
        <v>4656</v>
      </c>
      <c r="I5289" s="50">
        <v>1.1000000000000001</v>
      </c>
    </row>
    <row r="5290" spans="1:9" x14ac:dyDescent="0.2">
      <c r="A5290">
        <v>6904</v>
      </c>
      <c r="B5290" s="79">
        <v>7896041154016</v>
      </c>
      <c r="C5290" s="80" t="s">
        <v>19</v>
      </c>
      <c r="D5290" s="80" t="s">
        <v>20</v>
      </c>
      <c r="E5290" s="80" t="s">
        <v>4041</v>
      </c>
      <c r="F5290" s="80" t="s">
        <v>4354</v>
      </c>
      <c r="G5290" s="80" t="s">
        <v>4612</v>
      </c>
      <c r="H5290" t="s">
        <v>4616</v>
      </c>
      <c r="I5290" s="50">
        <v>2.57</v>
      </c>
    </row>
    <row r="5291" spans="1:9" x14ac:dyDescent="0.2">
      <c r="A5291">
        <v>63388</v>
      </c>
      <c r="B5291" s="79">
        <v>7896041156010</v>
      </c>
      <c r="C5291" s="80" t="s">
        <v>19</v>
      </c>
      <c r="D5291" s="80" t="s">
        <v>20</v>
      </c>
      <c r="E5291" s="80" t="s">
        <v>4041</v>
      </c>
      <c r="F5291" s="80" t="s">
        <v>4354</v>
      </c>
      <c r="G5291" s="80" t="s">
        <v>4612</v>
      </c>
      <c r="H5291" t="s">
        <v>4617</v>
      </c>
      <c r="I5291" s="50">
        <v>2.52</v>
      </c>
    </row>
    <row r="5292" spans="1:9" x14ac:dyDescent="0.2">
      <c r="A5292">
        <v>82370</v>
      </c>
      <c r="B5292" s="79">
        <v>7896041160109</v>
      </c>
      <c r="C5292" s="80" t="s">
        <v>19</v>
      </c>
      <c r="D5292" s="80" t="s">
        <v>20</v>
      </c>
      <c r="E5292" s="80" t="s">
        <v>4041</v>
      </c>
      <c r="F5292" s="80" t="s">
        <v>4354</v>
      </c>
      <c r="G5292" s="80" t="s">
        <v>4612</v>
      </c>
      <c r="H5292" t="s">
        <v>4615</v>
      </c>
      <c r="I5292" s="50">
        <v>2.54</v>
      </c>
    </row>
    <row r="5293" spans="1:9" x14ac:dyDescent="0.2">
      <c r="A5293">
        <v>79617</v>
      </c>
      <c r="B5293" s="79">
        <v>7896041160017</v>
      </c>
      <c r="C5293" s="80" t="s">
        <v>19</v>
      </c>
      <c r="D5293" s="80" t="s">
        <v>20</v>
      </c>
      <c r="E5293" s="80" t="s">
        <v>4041</v>
      </c>
      <c r="F5293" s="80" t="s">
        <v>4354</v>
      </c>
      <c r="G5293" s="80" t="s">
        <v>4612</v>
      </c>
      <c r="H5293" t="s">
        <v>4614</v>
      </c>
      <c r="I5293" s="50">
        <v>2.97</v>
      </c>
    </row>
    <row r="5294" spans="1:9" x14ac:dyDescent="0.2">
      <c r="A5294">
        <v>13241</v>
      </c>
      <c r="B5294" s="79">
        <v>7896041101058</v>
      </c>
      <c r="C5294" s="80" t="s">
        <v>19</v>
      </c>
      <c r="D5294" s="80" t="s">
        <v>20</v>
      </c>
      <c r="E5294" s="80" t="s">
        <v>4041</v>
      </c>
      <c r="F5294" s="80" t="s">
        <v>4354</v>
      </c>
      <c r="G5294" s="80" t="s">
        <v>4612</v>
      </c>
      <c r="H5294" t="s">
        <v>4613</v>
      </c>
      <c r="I5294" s="50">
        <v>7.69</v>
      </c>
    </row>
    <row r="5295" spans="1:9" x14ac:dyDescent="0.2">
      <c r="A5295">
        <v>610825</v>
      </c>
      <c r="B5295" s="79">
        <v>7891032014690</v>
      </c>
      <c r="C5295" s="80" t="s">
        <v>19</v>
      </c>
      <c r="D5295" s="80" t="s">
        <v>20</v>
      </c>
      <c r="E5295" s="80" t="s">
        <v>4041</v>
      </c>
      <c r="F5295" s="80" t="s">
        <v>4354</v>
      </c>
      <c r="G5295" s="80" t="s">
        <v>6130</v>
      </c>
      <c r="H5295" t="s">
        <v>14571</v>
      </c>
      <c r="I5295" s="50">
        <v>2.78</v>
      </c>
    </row>
    <row r="5296" spans="1:9" x14ac:dyDescent="0.2">
      <c r="A5296">
        <v>15252</v>
      </c>
      <c r="B5296" s="79">
        <v>7891032013105</v>
      </c>
      <c r="C5296" s="80" t="s">
        <v>19</v>
      </c>
      <c r="D5296" s="80" t="s">
        <v>20</v>
      </c>
      <c r="E5296" s="80" t="s">
        <v>4041</v>
      </c>
      <c r="F5296" s="80" t="s">
        <v>4354</v>
      </c>
      <c r="G5296" s="80" t="s">
        <v>6130</v>
      </c>
      <c r="H5296" t="s">
        <v>14572</v>
      </c>
      <c r="I5296" s="50">
        <v>3.01</v>
      </c>
    </row>
    <row r="5297" spans="1:9" x14ac:dyDescent="0.2">
      <c r="A5297">
        <v>424265</v>
      </c>
      <c r="B5297" s="79">
        <v>5601024123109</v>
      </c>
      <c r="C5297" s="80" t="s">
        <v>19</v>
      </c>
      <c r="D5297" s="80" t="s">
        <v>20</v>
      </c>
      <c r="E5297" s="80" t="s">
        <v>4041</v>
      </c>
      <c r="F5297" s="80" t="s">
        <v>4354</v>
      </c>
      <c r="G5297" s="80" t="s">
        <v>4701</v>
      </c>
      <c r="H5297" t="s">
        <v>4702</v>
      </c>
      <c r="I5297" s="50">
        <v>23.64</v>
      </c>
    </row>
    <row r="5298" spans="1:9" x14ac:dyDescent="0.2">
      <c r="A5298">
        <v>182310</v>
      </c>
      <c r="B5298" s="79">
        <v>7896117100350</v>
      </c>
      <c r="C5298" s="80" t="s">
        <v>19</v>
      </c>
      <c r="D5298" s="80" t="s">
        <v>20</v>
      </c>
      <c r="E5298" s="80" t="s">
        <v>4041</v>
      </c>
      <c r="F5298" s="80" t="s">
        <v>4354</v>
      </c>
      <c r="G5298" s="80" t="s">
        <v>4688</v>
      </c>
      <c r="H5298" t="s">
        <v>4689</v>
      </c>
      <c r="I5298" s="50">
        <v>4.96</v>
      </c>
    </row>
    <row r="5299" spans="1:9" x14ac:dyDescent="0.2">
      <c r="A5299">
        <v>182320</v>
      </c>
      <c r="B5299" s="79">
        <v>7896117100367</v>
      </c>
      <c r="C5299" s="80" t="s">
        <v>19</v>
      </c>
      <c r="D5299" s="80" t="s">
        <v>20</v>
      </c>
      <c r="E5299" s="80" t="s">
        <v>4041</v>
      </c>
      <c r="F5299" s="80" t="s">
        <v>4354</v>
      </c>
      <c r="G5299" s="80" t="s">
        <v>4688</v>
      </c>
      <c r="H5299" t="s">
        <v>4690</v>
      </c>
      <c r="I5299" s="50">
        <v>4.96</v>
      </c>
    </row>
    <row r="5300" spans="1:9" x14ac:dyDescent="0.2">
      <c r="A5300">
        <v>592151</v>
      </c>
      <c r="B5300" s="79">
        <v>7896117101074</v>
      </c>
      <c r="C5300" s="80" t="s">
        <v>19</v>
      </c>
      <c r="D5300" s="80" t="s">
        <v>20</v>
      </c>
      <c r="E5300" s="80" t="s">
        <v>4041</v>
      </c>
      <c r="F5300" s="80" t="s">
        <v>4354</v>
      </c>
      <c r="G5300" s="80" t="s">
        <v>4688</v>
      </c>
      <c r="H5300" t="s">
        <v>4691</v>
      </c>
      <c r="I5300" s="50">
        <v>0.01</v>
      </c>
    </row>
    <row r="5301" spans="1:9" x14ac:dyDescent="0.2">
      <c r="A5301">
        <v>370556</v>
      </c>
      <c r="B5301" s="79">
        <v>7898366932577</v>
      </c>
      <c r="C5301" s="80" t="s">
        <v>19</v>
      </c>
      <c r="D5301" s="80" t="s">
        <v>20</v>
      </c>
      <c r="E5301" s="80" t="s">
        <v>4041</v>
      </c>
      <c r="F5301" s="80" t="s">
        <v>4354</v>
      </c>
      <c r="G5301" s="80" t="s">
        <v>2650</v>
      </c>
      <c r="H5301" t="s">
        <v>4815</v>
      </c>
      <c r="I5301" s="50">
        <v>4.53</v>
      </c>
    </row>
    <row r="5302" spans="1:9" x14ac:dyDescent="0.2">
      <c r="A5302">
        <v>370558</v>
      </c>
      <c r="B5302" s="79">
        <v>7898366932560</v>
      </c>
      <c r="C5302" s="80" t="s">
        <v>19</v>
      </c>
      <c r="D5302" s="80" t="s">
        <v>20</v>
      </c>
      <c r="E5302" s="80" t="s">
        <v>4041</v>
      </c>
      <c r="F5302" s="80" t="s">
        <v>4354</v>
      </c>
      <c r="G5302" s="80" t="s">
        <v>2650</v>
      </c>
      <c r="H5302" t="s">
        <v>4816</v>
      </c>
      <c r="I5302" s="50">
        <v>4.5599999999999996</v>
      </c>
    </row>
    <row r="5303" spans="1:9" x14ac:dyDescent="0.2">
      <c r="A5303">
        <v>427783</v>
      </c>
      <c r="B5303" s="79">
        <v>7898366932928</v>
      </c>
      <c r="C5303" s="80" t="s">
        <v>19</v>
      </c>
      <c r="D5303" s="80" t="s">
        <v>20</v>
      </c>
      <c r="E5303" s="80" t="s">
        <v>4041</v>
      </c>
      <c r="F5303" s="80" t="s">
        <v>4354</v>
      </c>
      <c r="G5303" s="80" t="s">
        <v>2650</v>
      </c>
      <c r="H5303" t="s">
        <v>4824</v>
      </c>
      <c r="I5303" s="50">
        <v>8.1999999999999993</v>
      </c>
    </row>
    <row r="5304" spans="1:9" x14ac:dyDescent="0.2">
      <c r="A5304">
        <v>89088</v>
      </c>
      <c r="B5304" s="79">
        <v>7898366930634</v>
      </c>
      <c r="C5304" s="80" t="s">
        <v>19</v>
      </c>
      <c r="D5304" s="80" t="s">
        <v>20</v>
      </c>
      <c r="E5304" s="80" t="s">
        <v>4041</v>
      </c>
      <c r="F5304" s="80" t="s">
        <v>4354</v>
      </c>
      <c r="G5304" s="80" t="s">
        <v>2650</v>
      </c>
      <c r="H5304" t="s">
        <v>4819</v>
      </c>
      <c r="I5304" s="50">
        <v>14.7</v>
      </c>
    </row>
    <row r="5305" spans="1:9" x14ac:dyDescent="0.2">
      <c r="A5305">
        <v>89091</v>
      </c>
      <c r="B5305" s="79">
        <v>7898366930641</v>
      </c>
      <c r="C5305" s="80" t="s">
        <v>19</v>
      </c>
      <c r="D5305" s="80" t="s">
        <v>20</v>
      </c>
      <c r="E5305" s="80" t="s">
        <v>4041</v>
      </c>
      <c r="F5305" s="80" t="s">
        <v>4354</v>
      </c>
      <c r="G5305" s="80" t="s">
        <v>2650</v>
      </c>
      <c r="H5305" t="s">
        <v>4817</v>
      </c>
      <c r="I5305" s="50">
        <v>12.95</v>
      </c>
    </row>
    <row r="5306" spans="1:9" x14ac:dyDescent="0.2">
      <c r="A5306">
        <v>89094</v>
      </c>
      <c r="B5306" s="79">
        <v>7898366930658</v>
      </c>
      <c r="C5306" s="80" t="s">
        <v>19</v>
      </c>
      <c r="D5306" s="80" t="s">
        <v>20</v>
      </c>
      <c r="E5306" s="80" t="s">
        <v>4041</v>
      </c>
      <c r="F5306" s="80" t="s">
        <v>4354</v>
      </c>
      <c r="G5306" s="80" t="s">
        <v>2650</v>
      </c>
      <c r="H5306" t="s">
        <v>4818</v>
      </c>
      <c r="I5306" s="50">
        <v>13.01</v>
      </c>
    </row>
    <row r="5307" spans="1:9" x14ac:dyDescent="0.2">
      <c r="A5307">
        <v>162407</v>
      </c>
      <c r="B5307" s="79">
        <v>7898366932713</v>
      </c>
      <c r="C5307" s="80" t="s">
        <v>19</v>
      </c>
      <c r="D5307" s="80" t="s">
        <v>20</v>
      </c>
      <c r="E5307" s="80" t="s">
        <v>4041</v>
      </c>
      <c r="F5307" s="80" t="s">
        <v>4354</v>
      </c>
      <c r="G5307" s="80" t="s">
        <v>2650</v>
      </c>
      <c r="H5307" t="s">
        <v>4820</v>
      </c>
      <c r="I5307" s="50">
        <v>1.94</v>
      </c>
    </row>
    <row r="5308" spans="1:9" x14ac:dyDescent="0.2">
      <c r="A5308">
        <v>89071</v>
      </c>
      <c r="B5308" s="79">
        <v>7898366930740</v>
      </c>
      <c r="C5308" s="80" t="s">
        <v>19</v>
      </c>
      <c r="D5308" s="80" t="s">
        <v>20</v>
      </c>
      <c r="E5308" s="80" t="s">
        <v>4041</v>
      </c>
      <c r="F5308" s="80" t="s">
        <v>4354</v>
      </c>
      <c r="G5308" s="80" t="s">
        <v>2650</v>
      </c>
      <c r="H5308" t="s">
        <v>4821</v>
      </c>
      <c r="I5308" s="50">
        <v>2.2400000000000002</v>
      </c>
    </row>
    <row r="5309" spans="1:9" x14ac:dyDescent="0.2">
      <c r="A5309">
        <v>162360</v>
      </c>
      <c r="B5309" s="79">
        <v>7898366932768</v>
      </c>
      <c r="C5309" s="80" t="s">
        <v>19</v>
      </c>
      <c r="D5309" s="80" t="s">
        <v>20</v>
      </c>
      <c r="E5309" s="80" t="s">
        <v>4041</v>
      </c>
      <c r="F5309" s="80" t="s">
        <v>4354</v>
      </c>
      <c r="G5309" s="80" t="s">
        <v>2650</v>
      </c>
      <c r="H5309" t="s">
        <v>4823</v>
      </c>
      <c r="I5309" s="50">
        <v>1.47</v>
      </c>
    </row>
    <row r="5310" spans="1:9" x14ac:dyDescent="0.2">
      <c r="A5310">
        <v>102074</v>
      </c>
      <c r="B5310" s="79">
        <v>7898366930245</v>
      </c>
      <c r="C5310" s="80" t="s">
        <v>19</v>
      </c>
      <c r="D5310" s="80" t="s">
        <v>20</v>
      </c>
      <c r="E5310" s="80" t="s">
        <v>4041</v>
      </c>
      <c r="F5310" s="80" t="s">
        <v>4354</v>
      </c>
      <c r="G5310" s="80" t="s">
        <v>2650</v>
      </c>
      <c r="H5310" t="s">
        <v>4822</v>
      </c>
      <c r="I5310" s="50">
        <v>2.19</v>
      </c>
    </row>
    <row r="5311" spans="1:9" x14ac:dyDescent="0.2">
      <c r="A5311">
        <v>523679</v>
      </c>
      <c r="B5311" s="79">
        <v>7898366932751</v>
      </c>
      <c r="C5311" s="80" t="s">
        <v>19</v>
      </c>
      <c r="D5311" s="80" t="s">
        <v>20</v>
      </c>
      <c r="E5311" s="80" t="s">
        <v>4041</v>
      </c>
      <c r="F5311" s="80" t="s">
        <v>4354</v>
      </c>
      <c r="G5311" s="80" t="s">
        <v>2650</v>
      </c>
      <c r="H5311" t="s">
        <v>4825</v>
      </c>
      <c r="I5311" s="50">
        <v>1.63</v>
      </c>
    </row>
    <row r="5312" spans="1:9" x14ac:dyDescent="0.2">
      <c r="A5312">
        <v>525884</v>
      </c>
      <c r="B5312" s="79">
        <v>7898366932737</v>
      </c>
      <c r="C5312" s="80" t="s">
        <v>19</v>
      </c>
      <c r="D5312" s="80" t="s">
        <v>20</v>
      </c>
      <c r="E5312" s="80" t="s">
        <v>4041</v>
      </c>
      <c r="F5312" s="80" t="s">
        <v>4354</v>
      </c>
      <c r="G5312" s="80" t="s">
        <v>2650</v>
      </c>
      <c r="H5312" t="s">
        <v>4826</v>
      </c>
      <c r="I5312" s="50">
        <v>2.0499999999999998</v>
      </c>
    </row>
    <row r="5313" spans="1:9" x14ac:dyDescent="0.2">
      <c r="A5313">
        <v>484442</v>
      </c>
      <c r="B5313" s="79">
        <v>7898366933093</v>
      </c>
      <c r="C5313" s="80" t="s">
        <v>19</v>
      </c>
      <c r="D5313" s="80" t="s">
        <v>20</v>
      </c>
      <c r="E5313" s="80" t="s">
        <v>4041</v>
      </c>
      <c r="F5313" s="80" t="s">
        <v>4354</v>
      </c>
      <c r="G5313" s="80" t="s">
        <v>2650</v>
      </c>
      <c r="H5313" t="s">
        <v>4829</v>
      </c>
      <c r="I5313" s="50">
        <v>3.29</v>
      </c>
    </row>
    <row r="5314" spans="1:9" x14ac:dyDescent="0.2">
      <c r="A5314">
        <v>484440</v>
      </c>
      <c r="B5314" s="79">
        <v>7898366933031</v>
      </c>
      <c r="C5314" s="80" t="s">
        <v>19</v>
      </c>
      <c r="D5314" s="80" t="s">
        <v>20</v>
      </c>
      <c r="E5314" s="80" t="s">
        <v>4041</v>
      </c>
      <c r="F5314" s="80" t="s">
        <v>4354</v>
      </c>
      <c r="G5314" s="80" t="s">
        <v>2650</v>
      </c>
      <c r="H5314" t="s">
        <v>4827</v>
      </c>
      <c r="I5314" s="50">
        <v>0.89</v>
      </c>
    </row>
    <row r="5315" spans="1:9" x14ac:dyDescent="0.2">
      <c r="A5315">
        <v>484441</v>
      </c>
      <c r="B5315" s="79">
        <v>7898366933086</v>
      </c>
      <c r="C5315" s="80" t="s">
        <v>19</v>
      </c>
      <c r="D5315" s="80" t="s">
        <v>20</v>
      </c>
      <c r="E5315" s="80" t="s">
        <v>4041</v>
      </c>
      <c r="F5315" s="80" t="s">
        <v>4354</v>
      </c>
      <c r="G5315" s="80" t="s">
        <v>2650</v>
      </c>
      <c r="H5315" t="s">
        <v>4828</v>
      </c>
      <c r="I5315" s="50">
        <v>1.48</v>
      </c>
    </row>
    <row r="5316" spans="1:9" x14ac:dyDescent="0.2">
      <c r="A5316">
        <v>484444</v>
      </c>
      <c r="B5316" s="79">
        <v>7898366933123</v>
      </c>
      <c r="C5316" s="80" t="s">
        <v>19</v>
      </c>
      <c r="D5316" s="80" t="s">
        <v>20</v>
      </c>
      <c r="E5316" s="80" t="s">
        <v>4041</v>
      </c>
      <c r="F5316" s="80" t="s">
        <v>4354</v>
      </c>
      <c r="G5316" s="80" t="s">
        <v>2650</v>
      </c>
      <c r="H5316" t="s">
        <v>4830</v>
      </c>
      <c r="I5316" s="50">
        <v>2.09</v>
      </c>
    </row>
    <row r="5317" spans="1:9" x14ac:dyDescent="0.2">
      <c r="A5317">
        <v>484445</v>
      </c>
      <c r="B5317" s="79">
        <v>7898366933130</v>
      </c>
      <c r="C5317" s="80" t="s">
        <v>19</v>
      </c>
      <c r="D5317" s="80" t="s">
        <v>20</v>
      </c>
      <c r="E5317" s="80" t="s">
        <v>4041</v>
      </c>
      <c r="F5317" s="80" t="s">
        <v>4354</v>
      </c>
      <c r="G5317" s="80" t="s">
        <v>2650</v>
      </c>
      <c r="H5317" t="s">
        <v>4831</v>
      </c>
      <c r="I5317" s="50">
        <v>4.0599999999999996</v>
      </c>
    </row>
    <row r="5318" spans="1:9" x14ac:dyDescent="0.2">
      <c r="A5318">
        <v>102092</v>
      </c>
      <c r="B5318" s="79">
        <v>7898366930757</v>
      </c>
      <c r="C5318" s="80" t="s">
        <v>19</v>
      </c>
      <c r="D5318" s="80" t="s">
        <v>20</v>
      </c>
      <c r="E5318" s="80" t="s">
        <v>4041</v>
      </c>
      <c r="F5318" s="80" t="s">
        <v>4354</v>
      </c>
      <c r="G5318" s="80" t="s">
        <v>2650</v>
      </c>
      <c r="H5318" t="s">
        <v>4813</v>
      </c>
      <c r="I5318" s="50">
        <v>3.79</v>
      </c>
    </row>
    <row r="5319" spans="1:9" x14ac:dyDescent="0.2">
      <c r="A5319">
        <v>102095</v>
      </c>
      <c r="B5319" s="79">
        <v>7898366930764</v>
      </c>
      <c r="C5319" s="80" t="s">
        <v>19</v>
      </c>
      <c r="D5319" s="80" t="s">
        <v>20</v>
      </c>
      <c r="E5319" s="80" t="s">
        <v>4041</v>
      </c>
      <c r="F5319" s="80" t="s">
        <v>4354</v>
      </c>
      <c r="G5319" s="80" t="s">
        <v>2650</v>
      </c>
      <c r="H5319" t="s">
        <v>4814</v>
      </c>
      <c r="I5319" s="50">
        <v>3.79</v>
      </c>
    </row>
    <row r="5320" spans="1:9" x14ac:dyDescent="0.2">
      <c r="A5320">
        <v>102104</v>
      </c>
      <c r="B5320" s="79">
        <v>7898366930313</v>
      </c>
      <c r="C5320" s="80" t="s">
        <v>19</v>
      </c>
      <c r="D5320" s="80" t="s">
        <v>20</v>
      </c>
      <c r="E5320" s="80" t="s">
        <v>4041</v>
      </c>
      <c r="F5320" s="80" t="s">
        <v>4354</v>
      </c>
      <c r="G5320" s="80" t="s">
        <v>2650</v>
      </c>
      <c r="H5320" t="s">
        <v>4832</v>
      </c>
      <c r="I5320" s="50">
        <v>4.03</v>
      </c>
    </row>
    <row r="5321" spans="1:9" x14ac:dyDescent="0.2">
      <c r="A5321">
        <v>475451</v>
      </c>
      <c r="B5321" s="79">
        <v>7896005030363</v>
      </c>
      <c r="C5321" s="80" t="s">
        <v>19</v>
      </c>
      <c r="D5321" s="80" t="s">
        <v>20</v>
      </c>
      <c r="E5321" s="80" t="s">
        <v>4041</v>
      </c>
      <c r="F5321" s="80" t="s">
        <v>4354</v>
      </c>
      <c r="G5321" s="80" t="s">
        <v>4399</v>
      </c>
      <c r="H5321" t="s">
        <v>4400</v>
      </c>
      <c r="I5321" s="50">
        <v>4.3600000000000003</v>
      </c>
    </row>
    <row r="5322" spans="1:9" x14ac:dyDescent="0.2">
      <c r="A5322">
        <v>475435</v>
      </c>
      <c r="B5322" s="79">
        <v>7896213004743</v>
      </c>
      <c r="C5322" s="80" t="s">
        <v>19</v>
      </c>
      <c r="D5322" s="80" t="s">
        <v>20</v>
      </c>
      <c r="E5322" s="80" t="s">
        <v>4041</v>
      </c>
      <c r="F5322" s="80" t="s">
        <v>4354</v>
      </c>
      <c r="G5322" s="80" t="s">
        <v>4399</v>
      </c>
      <c r="H5322" t="s">
        <v>4401</v>
      </c>
      <c r="I5322" s="50">
        <v>3.95</v>
      </c>
    </row>
    <row r="5323" spans="1:9" x14ac:dyDescent="0.2">
      <c r="A5323">
        <v>264856</v>
      </c>
      <c r="B5323" s="79">
        <v>7897518220364</v>
      </c>
      <c r="C5323" s="80" t="s">
        <v>19</v>
      </c>
      <c r="D5323" s="80" t="s">
        <v>20</v>
      </c>
      <c r="E5323" s="80" t="s">
        <v>4041</v>
      </c>
      <c r="F5323" s="80" t="s">
        <v>4354</v>
      </c>
      <c r="G5323" s="80" t="s">
        <v>4510</v>
      </c>
      <c r="H5323" t="s">
        <v>4512</v>
      </c>
      <c r="I5323" s="50">
        <v>1.71</v>
      </c>
    </row>
    <row r="5324" spans="1:9" x14ac:dyDescent="0.2">
      <c r="A5324">
        <v>264828</v>
      </c>
      <c r="B5324" s="79">
        <v>7897518200014</v>
      </c>
      <c r="C5324" s="80" t="s">
        <v>19</v>
      </c>
      <c r="D5324" s="80" t="s">
        <v>20</v>
      </c>
      <c r="E5324" s="80" t="s">
        <v>4041</v>
      </c>
      <c r="F5324" s="80" t="s">
        <v>4354</v>
      </c>
      <c r="G5324" s="80" t="s">
        <v>4510</v>
      </c>
      <c r="H5324" t="s">
        <v>4517</v>
      </c>
      <c r="I5324" s="50">
        <v>2.93</v>
      </c>
    </row>
    <row r="5325" spans="1:9" x14ac:dyDescent="0.2">
      <c r="A5325">
        <v>264831</v>
      </c>
      <c r="B5325" s="79">
        <v>7897518201530</v>
      </c>
      <c r="C5325" s="80" t="s">
        <v>19</v>
      </c>
      <c r="D5325" s="80" t="s">
        <v>20</v>
      </c>
      <c r="E5325" s="80" t="s">
        <v>4041</v>
      </c>
      <c r="F5325" s="80" t="s">
        <v>4354</v>
      </c>
      <c r="G5325" s="80" t="s">
        <v>4510</v>
      </c>
      <c r="H5325" t="s">
        <v>4518</v>
      </c>
      <c r="I5325" s="50">
        <v>2.96</v>
      </c>
    </row>
    <row r="5326" spans="1:9" x14ac:dyDescent="0.2">
      <c r="A5326">
        <v>264832</v>
      </c>
      <c r="B5326" s="79">
        <v>7897518200809</v>
      </c>
      <c r="C5326" s="80" t="s">
        <v>19</v>
      </c>
      <c r="D5326" s="80" t="s">
        <v>20</v>
      </c>
      <c r="E5326" s="80" t="s">
        <v>4041</v>
      </c>
      <c r="F5326" s="80" t="s">
        <v>4354</v>
      </c>
      <c r="G5326" s="80" t="s">
        <v>4510</v>
      </c>
      <c r="H5326" t="s">
        <v>4519</v>
      </c>
      <c r="I5326" s="50">
        <v>2.8</v>
      </c>
    </row>
    <row r="5327" spans="1:9" x14ac:dyDescent="0.2">
      <c r="A5327">
        <v>523626</v>
      </c>
      <c r="B5327" s="79">
        <v>7897518200045</v>
      </c>
      <c r="C5327" s="80" t="s">
        <v>19</v>
      </c>
      <c r="D5327" s="80" t="s">
        <v>20</v>
      </c>
      <c r="E5327" s="80" t="s">
        <v>4041</v>
      </c>
      <c r="F5327" s="80" t="s">
        <v>4354</v>
      </c>
      <c r="G5327" s="80" t="s">
        <v>4510</v>
      </c>
      <c r="H5327" t="s">
        <v>4520</v>
      </c>
      <c r="I5327" s="50">
        <v>3.04</v>
      </c>
    </row>
    <row r="5328" spans="1:9" x14ac:dyDescent="0.2">
      <c r="A5328">
        <v>523628</v>
      </c>
      <c r="B5328" s="79">
        <v>7897518200021</v>
      </c>
      <c r="C5328" s="80" t="s">
        <v>19</v>
      </c>
      <c r="D5328" s="80" t="s">
        <v>20</v>
      </c>
      <c r="E5328" s="80" t="s">
        <v>4041</v>
      </c>
      <c r="F5328" s="80" t="s">
        <v>4354</v>
      </c>
      <c r="G5328" s="80" t="s">
        <v>4510</v>
      </c>
      <c r="H5328" t="s">
        <v>4521</v>
      </c>
      <c r="I5328" s="50">
        <v>2.06</v>
      </c>
    </row>
    <row r="5329" spans="1:9" x14ac:dyDescent="0.2">
      <c r="A5329">
        <v>424316</v>
      </c>
      <c r="B5329" s="79">
        <v>7897518200052</v>
      </c>
      <c r="C5329" s="80" t="s">
        <v>19</v>
      </c>
      <c r="D5329" s="80" t="s">
        <v>20</v>
      </c>
      <c r="E5329" s="80" t="s">
        <v>4041</v>
      </c>
      <c r="F5329" s="80" t="s">
        <v>4354</v>
      </c>
      <c r="G5329" s="80" t="s">
        <v>4510</v>
      </c>
      <c r="H5329" t="s">
        <v>4522</v>
      </c>
      <c r="I5329" s="50">
        <v>1.27</v>
      </c>
    </row>
    <row r="5330" spans="1:9" x14ac:dyDescent="0.2">
      <c r="A5330">
        <v>523621</v>
      </c>
      <c r="B5330" s="79">
        <v>7897518206641</v>
      </c>
      <c r="C5330" s="80" t="s">
        <v>19</v>
      </c>
      <c r="D5330" s="80" t="s">
        <v>20</v>
      </c>
      <c r="E5330" s="80" t="s">
        <v>4041</v>
      </c>
      <c r="F5330" s="80" t="s">
        <v>4354</v>
      </c>
      <c r="G5330" s="80" t="s">
        <v>4510</v>
      </c>
      <c r="H5330" t="s">
        <v>4523</v>
      </c>
      <c r="I5330" s="50">
        <v>2.54</v>
      </c>
    </row>
    <row r="5331" spans="1:9" x14ac:dyDescent="0.2">
      <c r="A5331">
        <v>523635</v>
      </c>
      <c r="B5331" s="79">
        <v>7897518225130</v>
      </c>
      <c r="C5331" s="80" t="s">
        <v>19</v>
      </c>
      <c r="D5331" s="80" t="s">
        <v>20</v>
      </c>
      <c r="E5331" s="80" t="s">
        <v>4041</v>
      </c>
      <c r="F5331" s="80" t="s">
        <v>4354</v>
      </c>
      <c r="G5331" s="80" t="s">
        <v>4510</v>
      </c>
      <c r="H5331" t="s">
        <v>4514</v>
      </c>
      <c r="I5331" s="50">
        <v>1.71</v>
      </c>
    </row>
    <row r="5332" spans="1:9" x14ac:dyDescent="0.2">
      <c r="A5332">
        <v>264855</v>
      </c>
      <c r="B5332" s="79">
        <v>7897518221576</v>
      </c>
      <c r="C5332" s="80" t="s">
        <v>19</v>
      </c>
      <c r="D5332" s="80" t="s">
        <v>20</v>
      </c>
      <c r="E5332" s="80" t="s">
        <v>4041</v>
      </c>
      <c r="F5332" s="80" t="s">
        <v>4354</v>
      </c>
      <c r="G5332" s="80" t="s">
        <v>4510</v>
      </c>
      <c r="H5332" t="s">
        <v>4511</v>
      </c>
      <c r="I5332" s="50">
        <v>5.55</v>
      </c>
    </row>
    <row r="5333" spans="1:9" x14ac:dyDescent="0.2">
      <c r="A5333">
        <v>523652</v>
      </c>
      <c r="B5333" s="79">
        <v>7897518223471</v>
      </c>
      <c r="C5333" s="80" t="s">
        <v>19</v>
      </c>
      <c r="D5333" s="80" t="s">
        <v>20</v>
      </c>
      <c r="E5333" s="80" t="s">
        <v>4041</v>
      </c>
      <c r="F5333" s="80" t="s">
        <v>4354</v>
      </c>
      <c r="G5333" s="80" t="s">
        <v>4510</v>
      </c>
      <c r="H5333" t="s">
        <v>14573</v>
      </c>
      <c r="I5333" s="50">
        <v>2.15</v>
      </c>
    </row>
    <row r="5334" spans="1:9" x14ac:dyDescent="0.2">
      <c r="A5334">
        <v>264833</v>
      </c>
      <c r="B5334" s="79">
        <v>7897518200342</v>
      </c>
      <c r="C5334" s="80" t="s">
        <v>19</v>
      </c>
      <c r="D5334" s="80" t="s">
        <v>20</v>
      </c>
      <c r="E5334" s="80" t="s">
        <v>4041</v>
      </c>
      <c r="F5334" s="80" t="s">
        <v>4354</v>
      </c>
      <c r="G5334" s="80" t="s">
        <v>4510</v>
      </c>
      <c r="H5334" t="s">
        <v>14574</v>
      </c>
      <c r="I5334" s="50">
        <v>4.8499999999999996</v>
      </c>
    </row>
    <row r="5335" spans="1:9" x14ac:dyDescent="0.2">
      <c r="A5335">
        <v>264837</v>
      </c>
      <c r="B5335" s="79">
        <v>7897518200090</v>
      </c>
      <c r="C5335" s="80" t="s">
        <v>19</v>
      </c>
      <c r="D5335" s="80" t="s">
        <v>20</v>
      </c>
      <c r="E5335" s="80" t="s">
        <v>4041</v>
      </c>
      <c r="F5335" s="80" t="s">
        <v>4354</v>
      </c>
      <c r="G5335" s="80" t="s">
        <v>4510</v>
      </c>
      <c r="H5335" t="s">
        <v>4513</v>
      </c>
      <c r="I5335" s="50">
        <v>2.67</v>
      </c>
    </row>
    <row r="5336" spans="1:9" x14ac:dyDescent="0.2">
      <c r="A5336">
        <v>537547</v>
      </c>
      <c r="B5336" s="79">
        <v>7897518225093</v>
      </c>
      <c r="C5336" s="80" t="s">
        <v>19</v>
      </c>
      <c r="D5336" s="80" t="s">
        <v>20</v>
      </c>
      <c r="E5336" s="80" t="s">
        <v>4041</v>
      </c>
      <c r="F5336" s="80" t="s">
        <v>4354</v>
      </c>
      <c r="G5336" s="80" t="s">
        <v>4510</v>
      </c>
      <c r="H5336" t="s">
        <v>4516</v>
      </c>
      <c r="I5336" s="50">
        <v>7.27</v>
      </c>
    </row>
    <row r="5337" spans="1:9" x14ac:dyDescent="0.2">
      <c r="A5337">
        <v>533719</v>
      </c>
      <c r="B5337" s="79">
        <v>7897518225086</v>
      </c>
      <c r="C5337" s="80" t="s">
        <v>19</v>
      </c>
      <c r="D5337" s="80" t="s">
        <v>20</v>
      </c>
      <c r="E5337" s="80" t="s">
        <v>4041</v>
      </c>
      <c r="F5337" s="80" t="s">
        <v>4354</v>
      </c>
      <c r="G5337" s="80" t="s">
        <v>4510</v>
      </c>
      <c r="H5337" t="s">
        <v>4515</v>
      </c>
      <c r="I5337" s="50">
        <v>4.42</v>
      </c>
    </row>
    <row r="5338" spans="1:9" x14ac:dyDescent="0.2">
      <c r="A5338">
        <v>533448</v>
      </c>
      <c r="B5338" s="79">
        <v>7897518224799</v>
      </c>
      <c r="C5338" s="80" t="s">
        <v>19</v>
      </c>
      <c r="D5338" s="80" t="s">
        <v>20</v>
      </c>
      <c r="E5338" s="80" t="s">
        <v>4041</v>
      </c>
      <c r="F5338" s="80" t="s">
        <v>4354</v>
      </c>
      <c r="G5338" s="80" t="s">
        <v>4510</v>
      </c>
      <c r="H5338" t="s">
        <v>4524</v>
      </c>
      <c r="I5338" s="50">
        <v>1.24</v>
      </c>
    </row>
    <row r="5339" spans="1:9" x14ac:dyDescent="0.2">
      <c r="A5339">
        <v>554329</v>
      </c>
      <c r="B5339" s="79">
        <v>7896292315174</v>
      </c>
      <c r="C5339" s="80" t="s">
        <v>19</v>
      </c>
      <c r="D5339" s="80" t="s">
        <v>20</v>
      </c>
      <c r="E5339" s="80" t="s">
        <v>4041</v>
      </c>
      <c r="F5339" s="80" t="s">
        <v>4354</v>
      </c>
      <c r="G5339" s="80" t="s">
        <v>4560</v>
      </c>
      <c r="H5339" t="s">
        <v>4562</v>
      </c>
      <c r="I5339" s="50">
        <v>7.05</v>
      </c>
    </row>
    <row r="5340" spans="1:9" x14ac:dyDescent="0.2">
      <c r="A5340">
        <v>412274</v>
      </c>
      <c r="B5340" s="79">
        <v>7896292341098</v>
      </c>
      <c r="C5340" s="80" t="s">
        <v>19</v>
      </c>
      <c r="D5340" s="80" t="s">
        <v>20</v>
      </c>
      <c r="E5340" s="80" t="s">
        <v>4041</v>
      </c>
      <c r="F5340" s="80" t="s">
        <v>4354</v>
      </c>
      <c r="G5340" s="80" t="s">
        <v>4560</v>
      </c>
      <c r="H5340" t="s">
        <v>4567</v>
      </c>
      <c r="I5340" s="50">
        <v>2.91</v>
      </c>
    </row>
    <row r="5341" spans="1:9" x14ac:dyDescent="0.2">
      <c r="A5341">
        <v>398486</v>
      </c>
      <c r="B5341" s="79">
        <v>7896292340503</v>
      </c>
      <c r="C5341" s="80" t="s">
        <v>19</v>
      </c>
      <c r="D5341" s="80" t="s">
        <v>20</v>
      </c>
      <c r="E5341" s="80" t="s">
        <v>4041</v>
      </c>
      <c r="F5341" s="80" t="s">
        <v>4354</v>
      </c>
      <c r="G5341" s="80" t="s">
        <v>4560</v>
      </c>
      <c r="H5341" t="s">
        <v>4566</v>
      </c>
      <c r="I5341" s="50">
        <v>2.99</v>
      </c>
    </row>
    <row r="5342" spans="1:9" x14ac:dyDescent="0.2">
      <c r="A5342">
        <v>128926</v>
      </c>
      <c r="B5342" s="79">
        <v>7896292305182</v>
      </c>
      <c r="C5342" s="80" t="s">
        <v>19</v>
      </c>
      <c r="D5342" s="80" t="s">
        <v>20</v>
      </c>
      <c r="E5342" s="80" t="s">
        <v>4041</v>
      </c>
      <c r="F5342" s="80" t="s">
        <v>4354</v>
      </c>
      <c r="G5342" s="80" t="s">
        <v>4560</v>
      </c>
      <c r="H5342" t="s">
        <v>4561</v>
      </c>
      <c r="I5342" s="50">
        <v>17.29</v>
      </c>
    </row>
    <row r="5343" spans="1:9" x14ac:dyDescent="0.2">
      <c r="A5343">
        <v>410735</v>
      </c>
      <c r="B5343" s="79">
        <v>7896292314870</v>
      </c>
      <c r="C5343" s="80" t="s">
        <v>19</v>
      </c>
      <c r="D5343" s="80" t="s">
        <v>20</v>
      </c>
      <c r="E5343" s="80" t="s">
        <v>4041</v>
      </c>
      <c r="F5343" s="80" t="s">
        <v>4354</v>
      </c>
      <c r="G5343" s="80" t="s">
        <v>4560</v>
      </c>
      <c r="H5343" t="s">
        <v>4573</v>
      </c>
      <c r="I5343" s="50">
        <v>5.19</v>
      </c>
    </row>
    <row r="5344" spans="1:9" x14ac:dyDescent="0.2">
      <c r="A5344">
        <v>474515</v>
      </c>
      <c r="B5344" s="79">
        <v>7898930141121</v>
      </c>
      <c r="C5344" s="80" t="s">
        <v>19</v>
      </c>
      <c r="D5344" s="80" t="s">
        <v>20</v>
      </c>
      <c r="E5344" s="80" t="s">
        <v>4041</v>
      </c>
      <c r="F5344" s="80" t="s">
        <v>4354</v>
      </c>
      <c r="G5344" s="80" t="s">
        <v>4560</v>
      </c>
      <c r="H5344" t="s">
        <v>4570</v>
      </c>
      <c r="I5344" s="50">
        <v>2.83</v>
      </c>
    </row>
    <row r="5345" spans="1:9" x14ac:dyDescent="0.2">
      <c r="A5345">
        <v>474518</v>
      </c>
      <c r="B5345" s="79">
        <v>7898902299379</v>
      </c>
      <c r="C5345" s="80" t="s">
        <v>19</v>
      </c>
      <c r="D5345" s="80" t="s">
        <v>20</v>
      </c>
      <c r="E5345" s="80" t="s">
        <v>4041</v>
      </c>
      <c r="F5345" s="80" t="s">
        <v>4354</v>
      </c>
      <c r="G5345" s="80" t="s">
        <v>4560</v>
      </c>
      <c r="H5345" t="s">
        <v>4571</v>
      </c>
      <c r="I5345" s="50">
        <v>2.84</v>
      </c>
    </row>
    <row r="5346" spans="1:9" x14ac:dyDescent="0.2">
      <c r="A5346">
        <v>439356</v>
      </c>
      <c r="B5346" s="79">
        <v>7898902299843</v>
      </c>
      <c r="C5346" s="80" t="s">
        <v>19</v>
      </c>
      <c r="D5346" s="80" t="s">
        <v>20</v>
      </c>
      <c r="E5346" s="80" t="s">
        <v>4041</v>
      </c>
      <c r="F5346" s="80" t="s">
        <v>4354</v>
      </c>
      <c r="G5346" s="80" t="s">
        <v>4560</v>
      </c>
      <c r="H5346" t="s">
        <v>4569</v>
      </c>
      <c r="I5346" s="50">
        <v>2.84</v>
      </c>
    </row>
    <row r="5347" spans="1:9" x14ac:dyDescent="0.2">
      <c r="A5347">
        <v>424312</v>
      </c>
      <c r="B5347" s="79">
        <v>7898902299058</v>
      </c>
      <c r="C5347" s="80" t="s">
        <v>19</v>
      </c>
      <c r="D5347" s="80" t="s">
        <v>20</v>
      </c>
      <c r="E5347" s="80" t="s">
        <v>4041</v>
      </c>
      <c r="F5347" s="80" t="s">
        <v>4354</v>
      </c>
      <c r="G5347" s="80" t="s">
        <v>4560</v>
      </c>
      <c r="H5347" t="s">
        <v>4568</v>
      </c>
      <c r="I5347" s="50">
        <v>2.9</v>
      </c>
    </row>
    <row r="5348" spans="1:9" x14ac:dyDescent="0.2">
      <c r="A5348">
        <v>339126</v>
      </c>
      <c r="B5348" s="79">
        <v>7891122115566</v>
      </c>
      <c r="C5348" s="80" t="s">
        <v>19</v>
      </c>
      <c r="D5348" s="80" t="s">
        <v>20</v>
      </c>
      <c r="E5348" s="80" t="s">
        <v>4041</v>
      </c>
      <c r="F5348" s="80" t="s">
        <v>4354</v>
      </c>
      <c r="G5348" s="80" t="s">
        <v>4851</v>
      </c>
      <c r="H5348" t="s">
        <v>4852</v>
      </c>
      <c r="I5348" s="50">
        <v>36.69</v>
      </c>
    </row>
    <row r="5349" spans="1:9" x14ac:dyDescent="0.2">
      <c r="A5349">
        <v>230374</v>
      </c>
      <c r="B5349" s="79">
        <v>8410182423115</v>
      </c>
      <c r="C5349" s="80" t="s">
        <v>19</v>
      </c>
      <c r="D5349" s="80" t="s">
        <v>20</v>
      </c>
      <c r="E5349" s="80" t="s">
        <v>4041</v>
      </c>
      <c r="F5349" s="80" t="s">
        <v>4354</v>
      </c>
      <c r="G5349" s="80" t="s">
        <v>4585</v>
      </c>
      <c r="H5349" t="s">
        <v>4587</v>
      </c>
      <c r="I5349" s="50">
        <v>8.68</v>
      </c>
    </row>
    <row r="5350" spans="1:9" x14ac:dyDescent="0.2">
      <c r="A5350">
        <v>167539</v>
      </c>
      <c r="B5350" s="79">
        <v>7896237900885</v>
      </c>
      <c r="C5350" s="80" t="s">
        <v>19</v>
      </c>
      <c r="D5350" s="80" t="s">
        <v>20</v>
      </c>
      <c r="E5350" s="80" t="s">
        <v>4041</v>
      </c>
      <c r="F5350" s="80" t="s">
        <v>4354</v>
      </c>
      <c r="G5350" s="80" t="s">
        <v>4585</v>
      </c>
      <c r="H5350" t="s">
        <v>4586</v>
      </c>
      <c r="I5350" s="50">
        <v>6.21</v>
      </c>
    </row>
    <row r="5351" spans="1:9" x14ac:dyDescent="0.2">
      <c r="A5351">
        <v>281082</v>
      </c>
      <c r="B5351" s="79">
        <v>7896237902285</v>
      </c>
      <c r="C5351" s="80" t="s">
        <v>19</v>
      </c>
      <c r="D5351" s="80" t="s">
        <v>20</v>
      </c>
      <c r="E5351" s="80" t="s">
        <v>4041</v>
      </c>
      <c r="F5351" s="80" t="s">
        <v>4354</v>
      </c>
      <c r="G5351" s="80" t="s">
        <v>4585</v>
      </c>
      <c r="H5351" t="s">
        <v>14575</v>
      </c>
      <c r="I5351" s="50">
        <v>5.68</v>
      </c>
    </row>
    <row r="5352" spans="1:9" x14ac:dyDescent="0.2">
      <c r="A5352">
        <v>281083</v>
      </c>
      <c r="B5352" s="79">
        <v>7896237902292</v>
      </c>
      <c r="C5352" s="80" t="s">
        <v>19</v>
      </c>
      <c r="D5352" s="80" t="s">
        <v>20</v>
      </c>
      <c r="E5352" s="80" t="s">
        <v>4041</v>
      </c>
      <c r="F5352" s="80" t="s">
        <v>4354</v>
      </c>
      <c r="G5352" s="80" t="s">
        <v>4585</v>
      </c>
      <c r="H5352" t="s">
        <v>4596</v>
      </c>
      <c r="I5352" s="50">
        <v>5.95</v>
      </c>
    </row>
    <row r="5353" spans="1:9" x14ac:dyDescent="0.2">
      <c r="A5353">
        <v>167550</v>
      </c>
      <c r="B5353" s="79">
        <v>7896237900113</v>
      </c>
      <c r="C5353" s="80" t="s">
        <v>19</v>
      </c>
      <c r="D5353" s="80" t="s">
        <v>20</v>
      </c>
      <c r="E5353" s="80" t="s">
        <v>4041</v>
      </c>
      <c r="F5353" s="80" t="s">
        <v>4354</v>
      </c>
      <c r="G5353" s="80" t="s">
        <v>4585</v>
      </c>
      <c r="H5353" t="s">
        <v>4595</v>
      </c>
      <c r="I5353" s="50">
        <v>8.06</v>
      </c>
    </row>
    <row r="5354" spans="1:9" x14ac:dyDescent="0.2">
      <c r="A5354">
        <v>167558</v>
      </c>
      <c r="B5354" s="79">
        <v>7896237900045</v>
      </c>
      <c r="C5354" s="80" t="s">
        <v>19</v>
      </c>
      <c r="D5354" s="80" t="s">
        <v>20</v>
      </c>
      <c r="E5354" s="80" t="s">
        <v>4041</v>
      </c>
      <c r="F5354" s="80" t="s">
        <v>4354</v>
      </c>
      <c r="G5354" s="80" t="s">
        <v>4585</v>
      </c>
      <c r="H5354" t="s">
        <v>4590</v>
      </c>
      <c r="I5354" s="50">
        <v>15.47</v>
      </c>
    </row>
    <row r="5355" spans="1:9" x14ac:dyDescent="0.2">
      <c r="A5355">
        <v>167570</v>
      </c>
      <c r="B5355" s="79">
        <v>7896237900038</v>
      </c>
      <c r="C5355" s="80" t="s">
        <v>19</v>
      </c>
      <c r="D5355" s="80" t="s">
        <v>20</v>
      </c>
      <c r="E5355" s="80" t="s">
        <v>4041</v>
      </c>
      <c r="F5355" s="80" t="s">
        <v>4354</v>
      </c>
      <c r="G5355" s="80" t="s">
        <v>4585</v>
      </c>
      <c r="H5355" t="s">
        <v>14576</v>
      </c>
      <c r="I5355" s="50">
        <v>7.56</v>
      </c>
    </row>
    <row r="5356" spans="1:9" x14ac:dyDescent="0.2">
      <c r="A5356">
        <v>167576</v>
      </c>
      <c r="B5356" s="79">
        <v>7896237902278</v>
      </c>
      <c r="C5356" s="80" t="s">
        <v>19</v>
      </c>
      <c r="D5356" s="80" t="s">
        <v>20</v>
      </c>
      <c r="E5356" s="80" t="s">
        <v>4041</v>
      </c>
      <c r="F5356" s="80" t="s">
        <v>4354</v>
      </c>
      <c r="G5356" s="80" t="s">
        <v>4585</v>
      </c>
      <c r="H5356" t="s">
        <v>4591</v>
      </c>
      <c r="I5356" s="50">
        <v>4.84</v>
      </c>
    </row>
    <row r="5357" spans="1:9" x14ac:dyDescent="0.2">
      <c r="A5357">
        <v>167578</v>
      </c>
      <c r="B5357" s="79">
        <v>7896237901349</v>
      </c>
      <c r="C5357" s="80" t="s">
        <v>19</v>
      </c>
      <c r="D5357" s="80" t="s">
        <v>20</v>
      </c>
      <c r="E5357" s="80" t="s">
        <v>4041</v>
      </c>
      <c r="F5357" s="80" t="s">
        <v>4354</v>
      </c>
      <c r="G5357" s="80" t="s">
        <v>4585</v>
      </c>
      <c r="H5357" t="s">
        <v>14577</v>
      </c>
      <c r="I5357" s="50">
        <v>3.5</v>
      </c>
    </row>
    <row r="5358" spans="1:9" x14ac:dyDescent="0.2">
      <c r="A5358">
        <v>167583</v>
      </c>
      <c r="B5358" s="79">
        <v>7896237900090</v>
      </c>
      <c r="C5358" s="80" t="s">
        <v>19</v>
      </c>
      <c r="D5358" s="80" t="s">
        <v>20</v>
      </c>
      <c r="E5358" s="80" t="s">
        <v>4041</v>
      </c>
      <c r="F5358" s="80" t="s">
        <v>4354</v>
      </c>
      <c r="G5358" s="80" t="s">
        <v>4585</v>
      </c>
      <c r="H5358" t="s">
        <v>4592</v>
      </c>
      <c r="I5358" s="50">
        <v>13.38</v>
      </c>
    </row>
    <row r="5359" spans="1:9" x14ac:dyDescent="0.2">
      <c r="A5359">
        <v>167587</v>
      </c>
      <c r="B5359" s="79">
        <v>7896237900816</v>
      </c>
      <c r="C5359" s="80" t="s">
        <v>19</v>
      </c>
      <c r="D5359" s="80" t="s">
        <v>20</v>
      </c>
      <c r="E5359" s="80" t="s">
        <v>4041</v>
      </c>
      <c r="F5359" s="80" t="s">
        <v>4354</v>
      </c>
      <c r="G5359" s="80" t="s">
        <v>4585</v>
      </c>
      <c r="H5359" t="s">
        <v>4593</v>
      </c>
      <c r="I5359" s="50">
        <v>6.97</v>
      </c>
    </row>
    <row r="5360" spans="1:9" x14ac:dyDescent="0.2">
      <c r="A5360">
        <v>167590</v>
      </c>
      <c r="B5360" s="79">
        <v>7896237900182</v>
      </c>
      <c r="C5360" s="80" t="s">
        <v>19</v>
      </c>
      <c r="D5360" s="80" t="s">
        <v>20</v>
      </c>
      <c r="E5360" s="80" t="s">
        <v>4041</v>
      </c>
      <c r="F5360" s="80" t="s">
        <v>4354</v>
      </c>
      <c r="G5360" s="80" t="s">
        <v>4585</v>
      </c>
      <c r="H5360" t="s">
        <v>14578</v>
      </c>
      <c r="I5360" s="50">
        <v>7.92</v>
      </c>
    </row>
    <row r="5361" spans="1:9" x14ac:dyDescent="0.2">
      <c r="A5361">
        <v>167595</v>
      </c>
      <c r="B5361" s="79">
        <v>7896237900199</v>
      </c>
      <c r="C5361" s="80" t="s">
        <v>19</v>
      </c>
      <c r="D5361" s="80" t="s">
        <v>20</v>
      </c>
      <c r="E5361" s="80" t="s">
        <v>4041</v>
      </c>
      <c r="F5361" s="80" t="s">
        <v>4354</v>
      </c>
      <c r="G5361" s="80" t="s">
        <v>4585</v>
      </c>
      <c r="H5361" t="s">
        <v>4594</v>
      </c>
      <c r="I5361" s="50">
        <v>8.9</v>
      </c>
    </row>
    <row r="5362" spans="1:9" x14ac:dyDescent="0.2">
      <c r="A5362">
        <v>230376</v>
      </c>
      <c r="B5362" s="79">
        <v>7896237901073</v>
      </c>
      <c r="C5362" s="80" t="s">
        <v>19</v>
      </c>
      <c r="D5362" s="80" t="s">
        <v>20</v>
      </c>
      <c r="E5362" s="80" t="s">
        <v>4041</v>
      </c>
      <c r="F5362" s="80" t="s">
        <v>4354</v>
      </c>
      <c r="G5362" s="80" t="s">
        <v>4585</v>
      </c>
      <c r="H5362" t="s">
        <v>4588</v>
      </c>
      <c r="I5362" s="50">
        <v>6.98</v>
      </c>
    </row>
    <row r="5363" spans="1:9" x14ac:dyDescent="0.2">
      <c r="A5363">
        <v>230377</v>
      </c>
      <c r="B5363" s="79">
        <v>7896237901882</v>
      </c>
      <c r="C5363" s="80" t="s">
        <v>19</v>
      </c>
      <c r="D5363" s="80" t="s">
        <v>20</v>
      </c>
      <c r="E5363" s="80" t="s">
        <v>4041</v>
      </c>
      <c r="F5363" s="80" t="s">
        <v>4354</v>
      </c>
      <c r="G5363" s="80" t="s">
        <v>4585</v>
      </c>
      <c r="H5363" t="s">
        <v>4589</v>
      </c>
      <c r="I5363" s="50">
        <v>7.08</v>
      </c>
    </row>
    <row r="5364" spans="1:9" x14ac:dyDescent="0.2">
      <c r="A5364">
        <v>486198</v>
      </c>
      <c r="B5364" s="79">
        <v>5600215776131</v>
      </c>
      <c r="C5364" s="80" t="s">
        <v>19</v>
      </c>
      <c r="D5364" s="80" t="s">
        <v>20</v>
      </c>
      <c r="E5364" s="80" t="s">
        <v>4041</v>
      </c>
      <c r="F5364" s="80" t="s">
        <v>4354</v>
      </c>
      <c r="G5364" s="80" t="s">
        <v>4703</v>
      </c>
      <c r="H5364" t="s">
        <v>4704</v>
      </c>
      <c r="I5364" s="50">
        <v>33.46</v>
      </c>
    </row>
    <row r="5365" spans="1:9" x14ac:dyDescent="0.2">
      <c r="A5365">
        <v>486199</v>
      </c>
      <c r="B5365" s="79">
        <v>5600215776018</v>
      </c>
      <c r="C5365" s="80" t="s">
        <v>19</v>
      </c>
      <c r="D5365" s="80" t="s">
        <v>20</v>
      </c>
      <c r="E5365" s="80" t="s">
        <v>4041</v>
      </c>
      <c r="F5365" s="80" t="s">
        <v>4354</v>
      </c>
      <c r="G5365" s="80" t="s">
        <v>4703</v>
      </c>
      <c r="H5365" t="s">
        <v>14579</v>
      </c>
      <c r="I5365" s="50">
        <v>33.69</v>
      </c>
    </row>
    <row r="5366" spans="1:9" x14ac:dyDescent="0.2">
      <c r="A5366">
        <v>305702</v>
      </c>
      <c r="B5366" s="79">
        <v>7891150050310</v>
      </c>
      <c r="C5366" s="80" t="s">
        <v>19</v>
      </c>
      <c r="D5366" s="80" t="s">
        <v>20</v>
      </c>
      <c r="E5366" s="80" t="s">
        <v>4041</v>
      </c>
      <c r="F5366" s="80" t="s">
        <v>4354</v>
      </c>
      <c r="G5366" s="80" t="s">
        <v>4638</v>
      </c>
      <c r="H5366" t="s">
        <v>14580</v>
      </c>
      <c r="I5366" s="50">
        <v>21.06</v>
      </c>
    </row>
    <row r="5367" spans="1:9" x14ac:dyDescent="0.2">
      <c r="A5367">
        <v>305708</v>
      </c>
      <c r="B5367" s="79">
        <v>7891150050327</v>
      </c>
      <c r="C5367" s="80" t="s">
        <v>19</v>
      </c>
      <c r="D5367" s="80" t="s">
        <v>20</v>
      </c>
      <c r="E5367" s="80" t="s">
        <v>4041</v>
      </c>
      <c r="F5367" s="80" t="s">
        <v>4354</v>
      </c>
      <c r="G5367" s="80" t="s">
        <v>4638</v>
      </c>
      <c r="H5367" t="s">
        <v>4639</v>
      </c>
      <c r="I5367" s="50">
        <v>21.06</v>
      </c>
    </row>
    <row r="5368" spans="1:9" x14ac:dyDescent="0.2">
      <c r="A5368">
        <v>331112</v>
      </c>
      <c r="B5368" s="79">
        <v>7896945402848</v>
      </c>
      <c r="C5368" s="80" t="s">
        <v>19</v>
      </c>
      <c r="D5368" s="80" t="s">
        <v>20</v>
      </c>
      <c r="E5368" s="80" t="s">
        <v>4041</v>
      </c>
      <c r="F5368" s="80" t="s">
        <v>4354</v>
      </c>
      <c r="G5368" s="80" t="s">
        <v>4427</v>
      </c>
      <c r="H5368" t="s">
        <v>4433</v>
      </c>
      <c r="I5368" s="50">
        <v>3.25</v>
      </c>
    </row>
    <row r="5369" spans="1:9" x14ac:dyDescent="0.2">
      <c r="A5369">
        <v>348524</v>
      </c>
      <c r="B5369" s="79">
        <v>7896945400752</v>
      </c>
      <c r="C5369" s="80" t="s">
        <v>19</v>
      </c>
      <c r="D5369" s="80" t="s">
        <v>20</v>
      </c>
      <c r="E5369" s="80" t="s">
        <v>4041</v>
      </c>
      <c r="F5369" s="80" t="s">
        <v>4354</v>
      </c>
      <c r="G5369" s="80" t="s">
        <v>4427</v>
      </c>
      <c r="H5369" t="s">
        <v>4434</v>
      </c>
      <c r="I5369" s="50">
        <v>2.94</v>
      </c>
    </row>
    <row r="5370" spans="1:9" x14ac:dyDescent="0.2">
      <c r="A5370">
        <v>348525</v>
      </c>
      <c r="B5370" s="79">
        <v>7896945401025</v>
      </c>
      <c r="C5370" s="80" t="s">
        <v>19</v>
      </c>
      <c r="D5370" s="80" t="s">
        <v>20</v>
      </c>
      <c r="E5370" s="80" t="s">
        <v>4041</v>
      </c>
      <c r="F5370" s="80" t="s">
        <v>4354</v>
      </c>
      <c r="G5370" s="80" t="s">
        <v>4427</v>
      </c>
      <c r="H5370" t="s">
        <v>4436</v>
      </c>
      <c r="I5370" s="50">
        <v>3.37</v>
      </c>
    </row>
    <row r="5371" spans="1:9" x14ac:dyDescent="0.2">
      <c r="A5371">
        <v>268955</v>
      </c>
      <c r="B5371" s="79">
        <v>7896945402060</v>
      </c>
      <c r="C5371" s="80" t="s">
        <v>19</v>
      </c>
      <c r="D5371" s="80" t="s">
        <v>20</v>
      </c>
      <c r="E5371" s="80" t="s">
        <v>4041</v>
      </c>
      <c r="F5371" s="80" t="s">
        <v>4354</v>
      </c>
      <c r="G5371" s="80" t="s">
        <v>4427</v>
      </c>
      <c r="H5371" t="s">
        <v>4429</v>
      </c>
      <c r="I5371" s="50">
        <v>4.38</v>
      </c>
    </row>
    <row r="5372" spans="1:9" x14ac:dyDescent="0.2">
      <c r="A5372">
        <v>268956</v>
      </c>
      <c r="B5372" s="79">
        <v>7896945402282</v>
      </c>
      <c r="C5372" s="80" t="s">
        <v>19</v>
      </c>
      <c r="D5372" s="80" t="s">
        <v>20</v>
      </c>
      <c r="E5372" s="80" t="s">
        <v>4041</v>
      </c>
      <c r="F5372" s="80" t="s">
        <v>4354</v>
      </c>
      <c r="G5372" s="80" t="s">
        <v>4427</v>
      </c>
      <c r="H5372" t="s">
        <v>4430</v>
      </c>
      <c r="I5372" s="50">
        <v>3.11</v>
      </c>
    </row>
    <row r="5373" spans="1:9" x14ac:dyDescent="0.2">
      <c r="A5373">
        <v>268957</v>
      </c>
      <c r="B5373" s="79">
        <v>7896945400721</v>
      </c>
      <c r="C5373" s="80" t="s">
        <v>19</v>
      </c>
      <c r="D5373" s="80" t="s">
        <v>20</v>
      </c>
      <c r="E5373" s="80" t="s">
        <v>4041</v>
      </c>
      <c r="F5373" s="80" t="s">
        <v>4354</v>
      </c>
      <c r="G5373" s="80" t="s">
        <v>4427</v>
      </c>
      <c r="H5373" t="s">
        <v>4428</v>
      </c>
      <c r="I5373" s="50">
        <v>5.84</v>
      </c>
    </row>
    <row r="5374" spans="1:9" x14ac:dyDescent="0.2">
      <c r="A5374">
        <v>348531</v>
      </c>
      <c r="B5374" s="79">
        <v>7896945400615</v>
      </c>
      <c r="C5374" s="80" t="s">
        <v>19</v>
      </c>
      <c r="D5374" s="80" t="s">
        <v>20</v>
      </c>
      <c r="E5374" s="80" t="s">
        <v>4041</v>
      </c>
      <c r="F5374" s="80" t="s">
        <v>4354</v>
      </c>
      <c r="G5374" s="80" t="s">
        <v>4427</v>
      </c>
      <c r="H5374" t="s">
        <v>4431</v>
      </c>
      <c r="I5374" s="50">
        <v>3.88</v>
      </c>
    </row>
    <row r="5375" spans="1:9" x14ac:dyDescent="0.2">
      <c r="A5375">
        <v>348532</v>
      </c>
      <c r="B5375" s="79">
        <v>7896945400332</v>
      </c>
      <c r="C5375" s="80" t="s">
        <v>19</v>
      </c>
      <c r="D5375" s="80" t="s">
        <v>20</v>
      </c>
      <c r="E5375" s="80" t="s">
        <v>4041</v>
      </c>
      <c r="F5375" s="80" t="s">
        <v>4354</v>
      </c>
      <c r="G5375" s="80" t="s">
        <v>4427</v>
      </c>
      <c r="H5375" t="s">
        <v>4432</v>
      </c>
      <c r="I5375" s="50">
        <v>5.84</v>
      </c>
    </row>
    <row r="5376" spans="1:9" x14ac:dyDescent="0.2">
      <c r="A5376">
        <v>485937</v>
      </c>
      <c r="B5376" s="79">
        <v>7896945402480</v>
      </c>
      <c r="C5376" s="80" t="s">
        <v>19</v>
      </c>
      <c r="D5376" s="80" t="s">
        <v>20</v>
      </c>
      <c r="E5376" s="80" t="s">
        <v>4041</v>
      </c>
      <c r="F5376" s="80" t="s">
        <v>4354</v>
      </c>
      <c r="G5376" s="80" t="s">
        <v>4427</v>
      </c>
      <c r="H5376" t="s">
        <v>4438</v>
      </c>
      <c r="I5376" s="50">
        <v>4.3600000000000003</v>
      </c>
    </row>
    <row r="5377" spans="1:9" x14ac:dyDescent="0.2">
      <c r="A5377">
        <v>485938</v>
      </c>
      <c r="B5377" s="79">
        <v>7896945402527</v>
      </c>
      <c r="C5377" s="80" t="s">
        <v>19</v>
      </c>
      <c r="D5377" s="80" t="s">
        <v>20</v>
      </c>
      <c r="E5377" s="80" t="s">
        <v>4041</v>
      </c>
      <c r="F5377" s="80" t="s">
        <v>4354</v>
      </c>
      <c r="G5377" s="80" t="s">
        <v>4427</v>
      </c>
      <c r="H5377" t="s">
        <v>4439</v>
      </c>
      <c r="I5377" s="50">
        <v>6.39</v>
      </c>
    </row>
    <row r="5378" spans="1:9" x14ac:dyDescent="0.2">
      <c r="A5378">
        <v>500527</v>
      </c>
      <c r="B5378" s="79">
        <v>7896945403111</v>
      </c>
      <c r="C5378" s="80" t="s">
        <v>19</v>
      </c>
      <c r="D5378" s="80" t="s">
        <v>20</v>
      </c>
      <c r="E5378" s="80" t="s">
        <v>4041</v>
      </c>
      <c r="F5378" s="80" t="s">
        <v>4354</v>
      </c>
      <c r="G5378" s="80" t="s">
        <v>4427</v>
      </c>
      <c r="H5378" t="s">
        <v>4435</v>
      </c>
      <c r="I5378" s="50">
        <v>2.23</v>
      </c>
    </row>
    <row r="5379" spans="1:9" x14ac:dyDescent="0.2">
      <c r="A5379">
        <v>348521</v>
      </c>
      <c r="B5379" s="79">
        <v>7896945400769</v>
      </c>
      <c r="C5379" s="80" t="s">
        <v>19</v>
      </c>
      <c r="D5379" s="80" t="s">
        <v>20</v>
      </c>
      <c r="E5379" s="80" t="s">
        <v>4041</v>
      </c>
      <c r="F5379" s="80" t="s">
        <v>4354</v>
      </c>
      <c r="G5379" s="80" t="s">
        <v>4427</v>
      </c>
      <c r="H5379" t="s">
        <v>4437</v>
      </c>
      <c r="I5379" s="50">
        <v>4.57</v>
      </c>
    </row>
    <row r="5380" spans="1:9" x14ac:dyDescent="0.2">
      <c r="A5380">
        <v>301624</v>
      </c>
      <c r="B5380" s="79">
        <v>7898305941165</v>
      </c>
      <c r="C5380" s="80" t="s">
        <v>19</v>
      </c>
      <c r="D5380" s="80" t="s">
        <v>20</v>
      </c>
      <c r="E5380" s="80" t="s">
        <v>4041</v>
      </c>
      <c r="F5380" s="80" t="s">
        <v>4354</v>
      </c>
      <c r="G5380" s="80" t="s">
        <v>4630</v>
      </c>
      <c r="H5380" t="s">
        <v>14581</v>
      </c>
      <c r="I5380" s="50">
        <v>4.87</v>
      </c>
    </row>
    <row r="5381" spans="1:9" x14ac:dyDescent="0.2">
      <c r="A5381">
        <v>101140</v>
      </c>
      <c r="B5381" s="79">
        <v>7898305940182</v>
      </c>
      <c r="C5381" s="80" t="s">
        <v>19</v>
      </c>
      <c r="D5381" s="80" t="s">
        <v>20</v>
      </c>
      <c r="E5381" s="80" t="s">
        <v>4041</v>
      </c>
      <c r="F5381" s="80" t="s">
        <v>4354</v>
      </c>
      <c r="G5381" s="80" t="s">
        <v>4630</v>
      </c>
      <c r="H5381" t="s">
        <v>14582</v>
      </c>
      <c r="I5381" s="50">
        <v>2.25</v>
      </c>
    </row>
    <row r="5382" spans="1:9" x14ac:dyDescent="0.2">
      <c r="A5382">
        <v>101123</v>
      </c>
      <c r="B5382" s="79">
        <v>7898305940144</v>
      </c>
      <c r="C5382" s="80" t="s">
        <v>19</v>
      </c>
      <c r="D5382" s="80" t="s">
        <v>20</v>
      </c>
      <c r="E5382" s="80" t="s">
        <v>4041</v>
      </c>
      <c r="F5382" s="80" t="s">
        <v>4354</v>
      </c>
      <c r="G5382" s="80" t="s">
        <v>4630</v>
      </c>
      <c r="H5382" t="s">
        <v>4631</v>
      </c>
      <c r="I5382" s="50">
        <v>2.86</v>
      </c>
    </row>
    <row r="5383" spans="1:9" x14ac:dyDescent="0.2">
      <c r="A5383">
        <v>301643</v>
      </c>
      <c r="B5383" s="79">
        <v>7898305941479</v>
      </c>
      <c r="C5383" s="80" t="s">
        <v>19</v>
      </c>
      <c r="D5383" s="80" t="s">
        <v>20</v>
      </c>
      <c r="E5383" s="80" t="s">
        <v>4041</v>
      </c>
      <c r="F5383" s="80" t="s">
        <v>4354</v>
      </c>
      <c r="G5383" s="80" t="s">
        <v>4630</v>
      </c>
      <c r="H5383" t="s">
        <v>4634</v>
      </c>
      <c r="I5383" s="50">
        <v>4.54</v>
      </c>
    </row>
    <row r="5384" spans="1:9" x14ac:dyDescent="0.2">
      <c r="A5384">
        <v>301636</v>
      </c>
      <c r="B5384" s="79">
        <v>7898305941622</v>
      </c>
      <c r="C5384" s="80" t="s">
        <v>19</v>
      </c>
      <c r="D5384" s="80" t="s">
        <v>20</v>
      </c>
      <c r="E5384" s="80" t="s">
        <v>4041</v>
      </c>
      <c r="F5384" s="80" t="s">
        <v>4354</v>
      </c>
      <c r="G5384" s="80" t="s">
        <v>4630</v>
      </c>
      <c r="H5384" t="s">
        <v>4632</v>
      </c>
      <c r="I5384" s="50">
        <v>6.55</v>
      </c>
    </row>
    <row r="5385" spans="1:9" x14ac:dyDescent="0.2">
      <c r="A5385">
        <v>301637</v>
      </c>
      <c r="B5385" s="79">
        <v>7898305940304</v>
      </c>
      <c r="C5385" s="80" t="s">
        <v>19</v>
      </c>
      <c r="D5385" s="80" t="s">
        <v>20</v>
      </c>
      <c r="E5385" s="80" t="s">
        <v>4041</v>
      </c>
      <c r="F5385" s="80" t="s">
        <v>4354</v>
      </c>
      <c r="G5385" s="80" t="s">
        <v>4630</v>
      </c>
      <c r="H5385" t="s">
        <v>14583</v>
      </c>
      <c r="I5385" s="50">
        <v>7.87</v>
      </c>
    </row>
    <row r="5386" spans="1:9" x14ac:dyDescent="0.2">
      <c r="A5386">
        <v>301639</v>
      </c>
      <c r="B5386" s="79">
        <v>7898305940793</v>
      </c>
      <c r="C5386" s="80" t="s">
        <v>19</v>
      </c>
      <c r="D5386" s="80" t="s">
        <v>20</v>
      </c>
      <c r="E5386" s="80" t="s">
        <v>4041</v>
      </c>
      <c r="F5386" s="80" t="s">
        <v>4354</v>
      </c>
      <c r="G5386" s="80" t="s">
        <v>4630</v>
      </c>
      <c r="H5386" t="s">
        <v>4633</v>
      </c>
      <c r="I5386" s="50">
        <v>7.87</v>
      </c>
    </row>
    <row r="5387" spans="1:9" x14ac:dyDescent="0.2">
      <c r="A5387">
        <v>301642</v>
      </c>
      <c r="B5387" s="79">
        <v>7898305941660</v>
      </c>
      <c r="C5387" s="80" t="s">
        <v>19</v>
      </c>
      <c r="D5387" s="80" t="s">
        <v>20</v>
      </c>
      <c r="E5387" s="80" t="s">
        <v>4041</v>
      </c>
      <c r="F5387" s="80" t="s">
        <v>4354</v>
      </c>
      <c r="G5387" s="80" t="s">
        <v>4630</v>
      </c>
      <c r="H5387" t="s">
        <v>4637</v>
      </c>
      <c r="I5387" s="50">
        <v>7.08</v>
      </c>
    </row>
    <row r="5388" spans="1:9" x14ac:dyDescent="0.2">
      <c r="A5388">
        <v>101132</v>
      </c>
      <c r="B5388" s="79">
        <v>7898305940113</v>
      </c>
      <c r="C5388" s="80" t="s">
        <v>19</v>
      </c>
      <c r="D5388" s="80" t="s">
        <v>20</v>
      </c>
      <c r="E5388" s="80" t="s">
        <v>4041</v>
      </c>
      <c r="F5388" s="80" t="s">
        <v>4354</v>
      </c>
      <c r="G5388" s="80" t="s">
        <v>4630</v>
      </c>
      <c r="H5388" t="s">
        <v>4636</v>
      </c>
      <c r="I5388" s="50">
        <v>2.27</v>
      </c>
    </row>
    <row r="5389" spans="1:9" x14ac:dyDescent="0.2">
      <c r="A5389">
        <v>521349</v>
      </c>
      <c r="B5389" s="79">
        <v>7898305944005</v>
      </c>
      <c r="C5389" s="80" t="s">
        <v>19</v>
      </c>
      <c r="D5389" s="80" t="s">
        <v>20</v>
      </c>
      <c r="E5389" s="80" t="s">
        <v>4041</v>
      </c>
      <c r="F5389" s="80" t="s">
        <v>4354</v>
      </c>
      <c r="G5389" s="80" t="s">
        <v>4630</v>
      </c>
      <c r="H5389" t="s">
        <v>4635</v>
      </c>
      <c r="I5389" s="50">
        <v>1.89</v>
      </c>
    </row>
    <row r="5390" spans="1:9" x14ac:dyDescent="0.2">
      <c r="A5390">
        <v>250700</v>
      </c>
      <c r="B5390" s="79">
        <v>7896272003725</v>
      </c>
      <c r="C5390" s="80" t="s">
        <v>19</v>
      </c>
      <c r="D5390" s="80" t="s">
        <v>20</v>
      </c>
      <c r="E5390" s="80" t="s">
        <v>4041</v>
      </c>
      <c r="F5390" s="80" t="s">
        <v>4354</v>
      </c>
      <c r="G5390" s="80" t="s">
        <v>4575</v>
      </c>
      <c r="H5390" t="s">
        <v>4577</v>
      </c>
      <c r="I5390" s="50">
        <v>13.96</v>
      </c>
    </row>
    <row r="5391" spans="1:9" x14ac:dyDescent="0.2">
      <c r="A5391">
        <v>250697</v>
      </c>
      <c r="B5391" s="79">
        <v>7896272003961</v>
      </c>
      <c r="C5391" s="80" t="s">
        <v>19</v>
      </c>
      <c r="D5391" s="80" t="s">
        <v>20</v>
      </c>
      <c r="E5391" s="80" t="s">
        <v>4041</v>
      </c>
      <c r="F5391" s="80" t="s">
        <v>4354</v>
      </c>
      <c r="G5391" s="80" t="s">
        <v>4575</v>
      </c>
      <c r="H5391" t="s">
        <v>14584</v>
      </c>
      <c r="I5391" s="50">
        <v>15.05</v>
      </c>
    </row>
    <row r="5392" spans="1:9" x14ac:dyDescent="0.2">
      <c r="A5392">
        <v>77616</v>
      </c>
      <c r="B5392" s="79">
        <v>7896272000496</v>
      </c>
      <c r="C5392" s="80" t="s">
        <v>19</v>
      </c>
      <c r="D5392" s="80" t="s">
        <v>20</v>
      </c>
      <c r="E5392" s="80" t="s">
        <v>4041</v>
      </c>
      <c r="F5392" s="80" t="s">
        <v>4354</v>
      </c>
      <c r="G5392" s="80" t="s">
        <v>4575</v>
      </c>
      <c r="H5392" t="s">
        <v>4578</v>
      </c>
      <c r="I5392" s="50">
        <v>3.6</v>
      </c>
    </row>
    <row r="5393" spans="1:9" x14ac:dyDescent="0.2">
      <c r="A5393">
        <v>77622</v>
      </c>
      <c r="B5393" s="79">
        <v>7896272000021</v>
      </c>
      <c r="C5393" s="80" t="s">
        <v>19</v>
      </c>
      <c r="D5393" s="80" t="s">
        <v>20</v>
      </c>
      <c r="E5393" s="80" t="s">
        <v>4041</v>
      </c>
      <c r="F5393" s="80" t="s">
        <v>4354</v>
      </c>
      <c r="G5393" s="80" t="s">
        <v>4575</v>
      </c>
      <c r="H5393" t="s">
        <v>14585</v>
      </c>
      <c r="I5393" s="50">
        <v>12.69</v>
      </c>
    </row>
    <row r="5394" spans="1:9" x14ac:dyDescent="0.2">
      <c r="A5394">
        <v>77628</v>
      </c>
      <c r="B5394" s="79">
        <v>7896272000038</v>
      </c>
      <c r="C5394" s="80" t="s">
        <v>19</v>
      </c>
      <c r="D5394" s="80" t="s">
        <v>20</v>
      </c>
      <c r="E5394" s="80" t="s">
        <v>4041</v>
      </c>
      <c r="F5394" s="80" t="s">
        <v>4354</v>
      </c>
      <c r="G5394" s="80" t="s">
        <v>4575</v>
      </c>
      <c r="H5394" t="s">
        <v>4579</v>
      </c>
      <c r="I5394" s="50">
        <v>23.62</v>
      </c>
    </row>
    <row r="5395" spans="1:9" x14ac:dyDescent="0.2">
      <c r="A5395">
        <v>77631</v>
      </c>
      <c r="B5395" s="79">
        <v>7896272004180</v>
      </c>
      <c r="C5395" s="80" t="s">
        <v>19</v>
      </c>
      <c r="D5395" s="80" t="s">
        <v>20</v>
      </c>
      <c r="E5395" s="80" t="s">
        <v>4041</v>
      </c>
      <c r="F5395" s="80" t="s">
        <v>4354</v>
      </c>
      <c r="G5395" s="80" t="s">
        <v>4575</v>
      </c>
      <c r="H5395" t="s">
        <v>4580</v>
      </c>
      <c r="I5395" s="50">
        <v>7.33</v>
      </c>
    </row>
    <row r="5396" spans="1:9" x14ac:dyDescent="0.2">
      <c r="A5396">
        <v>77639</v>
      </c>
      <c r="B5396" s="79">
        <v>7896272004197</v>
      </c>
      <c r="C5396" s="80" t="s">
        <v>19</v>
      </c>
      <c r="D5396" s="80" t="s">
        <v>20</v>
      </c>
      <c r="E5396" s="80" t="s">
        <v>4041</v>
      </c>
      <c r="F5396" s="80" t="s">
        <v>4354</v>
      </c>
      <c r="G5396" s="80" t="s">
        <v>4575</v>
      </c>
      <c r="H5396" t="s">
        <v>4581</v>
      </c>
      <c r="I5396" s="50">
        <v>6.47</v>
      </c>
    </row>
    <row r="5397" spans="1:9" x14ac:dyDescent="0.2">
      <c r="A5397">
        <v>77660</v>
      </c>
      <c r="B5397" s="79">
        <v>7896272004234</v>
      </c>
      <c r="C5397" s="80" t="s">
        <v>19</v>
      </c>
      <c r="D5397" s="80" t="s">
        <v>20</v>
      </c>
      <c r="E5397" s="80" t="s">
        <v>4041</v>
      </c>
      <c r="F5397" s="80" t="s">
        <v>4354</v>
      </c>
      <c r="G5397" s="80" t="s">
        <v>4575</v>
      </c>
      <c r="H5397" t="s">
        <v>14586</v>
      </c>
      <c r="I5397" s="50">
        <v>13.47</v>
      </c>
    </row>
    <row r="5398" spans="1:9" x14ac:dyDescent="0.2">
      <c r="A5398">
        <v>77664</v>
      </c>
      <c r="B5398" s="79">
        <v>7896272004203</v>
      </c>
      <c r="C5398" s="80" t="s">
        <v>19</v>
      </c>
      <c r="D5398" s="80" t="s">
        <v>20</v>
      </c>
      <c r="E5398" s="80" t="s">
        <v>4041</v>
      </c>
      <c r="F5398" s="80" t="s">
        <v>4354</v>
      </c>
      <c r="G5398" s="80" t="s">
        <v>4575</v>
      </c>
      <c r="H5398" t="s">
        <v>4582</v>
      </c>
      <c r="I5398" s="50">
        <v>6.46</v>
      </c>
    </row>
    <row r="5399" spans="1:9" x14ac:dyDescent="0.2">
      <c r="A5399">
        <v>103742</v>
      </c>
      <c r="B5399" s="79">
        <v>7896272000830</v>
      </c>
      <c r="C5399" s="80" t="s">
        <v>19</v>
      </c>
      <c r="D5399" s="80" t="s">
        <v>20</v>
      </c>
      <c r="E5399" s="80" t="s">
        <v>4041</v>
      </c>
      <c r="F5399" s="80" t="s">
        <v>4354</v>
      </c>
      <c r="G5399" s="80" t="s">
        <v>4575</v>
      </c>
      <c r="H5399" t="s">
        <v>4583</v>
      </c>
      <c r="I5399" s="50">
        <v>13.17</v>
      </c>
    </row>
    <row r="5400" spans="1:9" x14ac:dyDescent="0.2">
      <c r="A5400">
        <v>103745</v>
      </c>
      <c r="B5400" s="79">
        <v>7896272000878</v>
      </c>
      <c r="C5400" s="80" t="s">
        <v>19</v>
      </c>
      <c r="D5400" s="80" t="s">
        <v>20</v>
      </c>
      <c r="E5400" s="80" t="s">
        <v>4041</v>
      </c>
      <c r="F5400" s="80" t="s">
        <v>4354</v>
      </c>
      <c r="G5400" s="80" t="s">
        <v>4575</v>
      </c>
      <c r="H5400" t="s">
        <v>4584</v>
      </c>
      <c r="I5400" s="50">
        <v>13.38</v>
      </c>
    </row>
    <row r="5401" spans="1:9" x14ac:dyDescent="0.2">
      <c r="A5401">
        <v>250695</v>
      </c>
      <c r="B5401" s="79">
        <v>7896272000281</v>
      </c>
      <c r="C5401" s="80" t="s">
        <v>19</v>
      </c>
      <c r="D5401" s="80" t="s">
        <v>20</v>
      </c>
      <c r="E5401" s="80" t="s">
        <v>4041</v>
      </c>
      <c r="F5401" s="80" t="s">
        <v>4354</v>
      </c>
      <c r="G5401" s="80" t="s">
        <v>4575</v>
      </c>
      <c r="H5401" t="s">
        <v>4576</v>
      </c>
      <c r="I5401" s="50">
        <v>10.17</v>
      </c>
    </row>
    <row r="5402" spans="1:9" x14ac:dyDescent="0.2">
      <c r="A5402">
        <v>144495</v>
      </c>
      <c r="B5402" s="79">
        <v>7898943163073</v>
      </c>
      <c r="C5402" s="80" t="s">
        <v>19</v>
      </c>
      <c r="D5402" s="80" t="s">
        <v>20</v>
      </c>
      <c r="E5402" s="80" t="s">
        <v>4041</v>
      </c>
      <c r="F5402" s="80" t="s">
        <v>4354</v>
      </c>
      <c r="G5402" s="80" t="s">
        <v>4680</v>
      </c>
      <c r="H5402" t="s">
        <v>4684</v>
      </c>
      <c r="I5402" s="50">
        <v>5.84</v>
      </c>
    </row>
    <row r="5403" spans="1:9" x14ac:dyDescent="0.2">
      <c r="A5403">
        <v>144498</v>
      </c>
      <c r="B5403" s="79">
        <v>7898943163097</v>
      </c>
      <c r="C5403" s="80" t="s">
        <v>19</v>
      </c>
      <c r="D5403" s="80" t="s">
        <v>20</v>
      </c>
      <c r="E5403" s="80" t="s">
        <v>4041</v>
      </c>
      <c r="F5403" s="80" t="s">
        <v>4354</v>
      </c>
      <c r="G5403" s="80" t="s">
        <v>4680</v>
      </c>
      <c r="H5403" t="s">
        <v>4685</v>
      </c>
      <c r="I5403" s="50">
        <v>8.15</v>
      </c>
    </row>
    <row r="5404" spans="1:9" x14ac:dyDescent="0.2">
      <c r="A5404">
        <v>144500</v>
      </c>
      <c r="B5404" s="79">
        <v>7898943163103</v>
      </c>
      <c r="C5404" s="80" t="s">
        <v>19</v>
      </c>
      <c r="D5404" s="80" t="s">
        <v>20</v>
      </c>
      <c r="E5404" s="80" t="s">
        <v>4041</v>
      </c>
      <c r="F5404" s="80" t="s">
        <v>4354</v>
      </c>
      <c r="G5404" s="80" t="s">
        <v>4680</v>
      </c>
      <c r="H5404" t="s">
        <v>14587</v>
      </c>
      <c r="I5404" s="50">
        <v>8.15</v>
      </c>
    </row>
    <row r="5405" spans="1:9" x14ac:dyDescent="0.2">
      <c r="A5405">
        <v>144511</v>
      </c>
      <c r="B5405" s="79">
        <v>7898943163035</v>
      </c>
      <c r="C5405" s="80" t="s">
        <v>19</v>
      </c>
      <c r="D5405" s="80" t="s">
        <v>20</v>
      </c>
      <c r="E5405" s="80" t="s">
        <v>4041</v>
      </c>
      <c r="F5405" s="80" t="s">
        <v>4354</v>
      </c>
      <c r="G5405" s="80" t="s">
        <v>4680</v>
      </c>
      <c r="H5405" t="s">
        <v>4681</v>
      </c>
      <c r="I5405" s="50">
        <v>8.66</v>
      </c>
    </row>
    <row r="5406" spans="1:9" x14ac:dyDescent="0.2">
      <c r="A5406">
        <v>144514</v>
      </c>
      <c r="B5406" s="79">
        <v>7898943163059</v>
      </c>
      <c r="C5406" s="80" t="s">
        <v>19</v>
      </c>
      <c r="D5406" s="80" t="s">
        <v>20</v>
      </c>
      <c r="E5406" s="80" t="s">
        <v>4041</v>
      </c>
      <c r="F5406" s="80" t="s">
        <v>4354</v>
      </c>
      <c r="G5406" s="80" t="s">
        <v>4680</v>
      </c>
      <c r="H5406" t="s">
        <v>4682</v>
      </c>
      <c r="I5406" s="50">
        <v>5.83</v>
      </c>
    </row>
    <row r="5407" spans="1:9" x14ac:dyDescent="0.2">
      <c r="A5407">
        <v>144516</v>
      </c>
      <c r="B5407" s="79">
        <v>7898943163042</v>
      </c>
      <c r="C5407" s="80" t="s">
        <v>19</v>
      </c>
      <c r="D5407" s="80" t="s">
        <v>20</v>
      </c>
      <c r="E5407" s="80" t="s">
        <v>4041</v>
      </c>
      <c r="F5407" s="80" t="s">
        <v>4354</v>
      </c>
      <c r="G5407" s="80" t="s">
        <v>4680</v>
      </c>
      <c r="H5407" t="s">
        <v>14588</v>
      </c>
      <c r="I5407" s="50">
        <v>8.66</v>
      </c>
    </row>
    <row r="5408" spans="1:9" x14ac:dyDescent="0.2">
      <c r="A5408">
        <v>144517</v>
      </c>
      <c r="B5408" s="79">
        <v>7898943163066</v>
      </c>
      <c r="C5408" s="80" t="s">
        <v>19</v>
      </c>
      <c r="D5408" s="80" t="s">
        <v>20</v>
      </c>
      <c r="E5408" s="80" t="s">
        <v>4041</v>
      </c>
      <c r="F5408" s="80" t="s">
        <v>4354</v>
      </c>
      <c r="G5408" s="80" t="s">
        <v>4680</v>
      </c>
      <c r="H5408" t="s">
        <v>4683</v>
      </c>
      <c r="I5408" s="50">
        <v>5.84</v>
      </c>
    </row>
    <row r="5409" spans="1:9" x14ac:dyDescent="0.2">
      <c r="A5409">
        <v>144507</v>
      </c>
      <c r="B5409" s="79">
        <v>7898943163011</v>
      </c>
      <c r="C5409" s="80" t="s">
        <v>19</v>
      </c>
      <c r="D5409" s="80" t="s">
        <v>20</v>
      </c>
      <c r="E5409" s="80" t="s">
        <v>4041</v>
      </c>
      <c r="F5409" s="80" t="s">
        <v>4354</v>
      </c>
      <c r="G5409" s="80" t="s">
        <v>4680</v>
      </c>
      <c r="H5409" t="s">
        <v>4686</v>
      </c>
      <c r="I5409" s="50">
        <v>4.8899999999999997</v>
      </c>
    </row>
    <row r="5410" spans="1:9" x14ac:dyDescent="0.2">
      <c r="A5410">
        <v>144509</v>
      </c>
      <c r="B5410" s="79">
        <v>7898943163028</v>
      </c>
      <c r="C5410" s="80" t="s">
        <v>19</v>
      </c>
      <c r="D5410" s="80" t="s">
        <v>20</v>
      </c>
      <c r="E5410" s="80" t="s">
        <v>4041</v>
      </c>
      <c r="F5410" s="80" t="s">
        <v>4354</v>
      </c>
      <c r="G5410" s="80" t="s">
        <v>4680</v>
      </c>
      <c r="H5410" t="s">
        <v>4687</v>
      </c>
      <c r="I5410" s="50">
        <v>4.8899999999999997</v>
      </c>
    </row>
    <row r="5411" spans="1:9" x14ac:dyDescent="0.2">
      <c r="A5411">
        <v>468965</v>
      </c>
      <c r="B5411" s="79">
        <v>7908235000303</v>
      </c>
      <c r="C5411" s="80" t="s">
        <v>19</v>
      </c>
      <c r="D5411" s="80" t="s">
        <v>20</v>
      </c>
      <c r="E5411" s="80" t="s">
        <v>4041</v>
      </c>
      <c r="F5411" s="80" t="s">
        <v>4354</v>
      </c>
      <c r="G5411" s="80" t="s">
        <v>4624</v>
      </c>
      <c r="H5411" t="s">
        <v>14589</v>
      </c>
      <c r="I5411" s="50">
        <v>2.11</v>
      </c>
    </row>
    <row r="5412" spans="1:9" x14ac:dyDescent="0.2">
      <c r="A5412">
        <v>419346</v>
      </c>
      <c r="B5412" s="79">
        <v>7908235000273</v>
      </c>
      <c r="C5412" s="80" t="s">
        <v>19</v>
      </c>
      <c r="D5412" s="80" t="s">
        <v>20</v>
      </c>
      <c r="E5412" s="80" t="s">
        <v>4041</v>
      </c>
      <c r="F5412" s="80" t="s">
        <v>4354</v>
      </c>
      <c r="G5412" s="80" t="s">
        <v>4624</v>
      </c>
      <c r="H5412" t="s">
        <v>4626</v>
      </c>
      <c r="I5412" s="50">
        <v>1.05</v>
      </c>
    </row>
    <row r="5413" spans="1:9" x14ac:dyDescent="0.2">
      <c r="A5413">
        <v>419348</v>
      </c>
      <c r="B5413" s="79">
        <v>7908235000280</v>
      </c>
      <c r="C5413" s="80" t="s">
        <v>19</v>
      </c>
      <c r="D5413" s="80" t="s">
        <v>20</v>
      </c>
      <c r="E5413" s="80" t="s">
        <v>4041</v>
      </c>
      <c r="F5413" s="80" t="s">
        <v>4354</v>
      </c>
      <c r="G5413" s="80" t="s">
        <v>4624</v>
      </c>
      <c r="H5413" t="s">
        <v>4627</v>
      </c>
      <c r="I5413" s="50">
        <v>1.04</v>
      </c>
    </row>
    <row r="5414" spans="1:9" x14ac:dyDescent="0.2">
      <c r="A5414">
        <v>419349</v>
      </c>
      <c r="B5414" s="79">
        <v>7908235000259</v>
      </c>
      <c r="C5414" s="80" t="s">
        <v>19</v>
      </c>
      <c r="D5414" s="80" t="s">
        <v>20</v>
      </c>
      <c r="E5414" s="80" t="s">
        <v>4041</v>
      </c>
      <c r="F5414" s="80" t="s">
        <v>4354</v>
      </c>
      <c r="G5414" s="80" t="s">
        <v>4624</v>
      </c>
      <c r="H5414" t="s">
        <v>4628</v>
      </c>
      <c r="I5414" s="50">
        <v>1.05</v>
      </c>
    </row>
    <row r="5415" spans="1:9" x14ac:dyDescent="0.2">
      <c r="A5415">
        <v>419351</v>
      </c>
      <c r="B5415" s="79">
        <v>7908235000266</v>
      </c>
      <c r="C5415" s="80" t="s">
        <v>19</v>
      </c>
      <c r="D5415" s="80" t="s">
        <v>20</v>
      </c>
      <c r="E5415" s="80" t="s">
        <v>4041</v>
      </c>
      <c r="F5415" s="80" t="s">
        <v>4354</v>
      </c>
      <c r="G5415" s="80" t="s">
        <v>4624</v>
      </c>
      <c r="H5415" t="s">
        <v>4629</v>
      </c>
      <c r="I5415" s="50">
        <v>1.05</v>
      </c>
    </row>
    <row r="5416" spans="1:9" x14ac:dyDescent="0.2">
      <c r="A5416">
        <v>468967</v>
      </c>
      <c r="B5416" s="79">
        <v>7908235000365</v>
      </c>
      <c r="C5416" s="80" t="s">
        <v>19</v>
      </c>
      <c r="D5416" s="80" t="s">
        <v>20</v>
      </c>
      <c r="E5416" s="80" t="s">
        <v>4041</v>
      </c>
      <c r="F5416" s="80" t="s">
        <v>4354</v>
      </c>
      <c r="G5416" s="80" t="s">
        <v>4624</v>
      </c>
      <c r="H5416" t="s">
        <v>4625</v>
      </c>
      <c r="I5416" s="50">
        <v>1.37</v>
      </c>
    </row>
    <row r="5417" spans="1:9" x14ac:dyDescent="0.2">
      <c r="A5417">
        <v>465435</v>
      </c>
      <c r="B5417" s="79">
        <v>7898677310064</v>
      </c>
      <c r="C5417" s="80" t="s">
        <v>19</v>
      </c>
      <c r="D5417" s="80" t="s">
        <v>20</v>
      </c>
      <c r="E5417" s="80" t="s">
        <v>4041</v>
      </c>
      <c r="F5417" s="80" t="s">
        <v>4354</v>
      </c>
      <c r="G5417" s="80" t="s">
        <v>4618</v>
      </c>
      <c r="H5417" t="s">
        <v>4619</v>
      </c>
      <c r="I5417" s="50">
        <v>3.39</v>
      </c>
    </row>
    <row r="5418" spans="1:9" x14ac:dyDescent="0.2">
      <c r="A5418">
        <v>480094</v>
      </c>
      <c r="B5418" s="79">
        <v>7897270199427</v>
      </c>
      <c r="C5418" s="80" t="s">
        <v>19</v>
      </c>
      <c r="D5418" s="80" t="s">
        <v>20</v>
      </c>
      <c r="E5418" s="80" t="s">
        <v>4041</v>
      </c>
      <c r="F5418" s="80" t="s">
        <v>4354</v>
      </c>
      <c r="G5418" s="80" t="s">
        <v>4533</v>
      </c>
      <c r="H5418" t="s">
        <v>14590</v>
      </c>
      <c r="I5418" s="50">
        <v>6.01</v>
      </c>
    </row>
    <row r="5419" spans="1:9" x14ac:dyDescent="0.2">
      <c r="A5419">
        <v>475287</v>
      </c>
      <c r="B5419" s="79">
        <v>7898717820188</v>
      </c>
      <c r="C5419" s="80" t="s">
        <v>19</v>
      </c>
      <c r="D5419" s="80" t="s">
        <v>20</v>
      </c>
      <c r="E5419" s="80" t="s">
        <v>4041</v>
      </c>
      <c r="F5419" s="80" t="s">
        <v>4354</v>
      </c>
      <c r="G5419" s="80" t="s">
        <v>4533</v>
      </c>
      <c r="H5419" t="s">
        <v>14591</v>
      </c>
      <c r="I5419" s="50">
        <v>23.6</v>
      </c>
    </row>
    <row r="5420" spans="1:9" x14ac:dyDescent="0.2">
      <c r="A5420">
        <v>480065</v>
      </c>
      <c r="B5420" s="79">
        <v>7897372133275</v>
      </c>
      <c r="C5420" s="80" t="s">
        <v>19</v>
      </c>
      <c r="D5420" s="80" t="s">
        <v>20</v>
      </c>
      <c r="E5420" s="80" t="s">
        <v>4041</v>
      </c>
      <c r="F5420" s="80" t="s">
        <v>4354</v>
      </c>
      <c r="G5420" s="80" t="s">
        <v>4533</v>
      </c>
      <c r="H5420" t="s">
        <v>14592</v>
      </c>
      <c r="I5420" s="50">
        <v>9.02</v>
      </c>
    </row>
    <row r="5421" spans="1:9" x14ac:dyDescent="0.2">
      <c r="A5421">
        <v>480068</v>
      </c>
      <c r="B5421" s="79">
        <v>7897270199199</v>
      </c>
      <c r="C5421" s="80" t="s">
        <v>19</v>
      </c>
      <c r="D5421" s="80" t="s">
        <v>20</v>
      </c>
      <c r="E5421" s="80" t="s">
        <v>4041</v>
      </c>
      <c r="F5421" s="80" t="s">
        <v>4354</v>
      </c>
      <c r="G5421" s="80" t="s">
        <v>4533</v>
      </c>
      <c r="H5421" t="s">
        <v>4534</v>
      </c>
      <c r="I5421" s="50">
        <v>7.54</v>
      </c>
    </row>
    <row r="5422" spans="1:9" x14ac:dyDescent="0.2">
      <c r="A5422">
        <v>480074</v>
      </c>
      <c r="B5422" s="79">
        <v>7897270199274</v>
      </c>
      <c r="C5422" s="80" t="s">
        <v>19</v>
      </c>
      <c r="D5422" s="80" t="s">
        <v>20</v>
      </c>
      <c r="E5422" s="80" t="s">
        <v>4041</v>
      </c>
      <c r="F5422" s="80" t="s">
        <v>4354</v>
      </c>
      <c r="G5422" s="80" t="s">
        <v>4533</v>
      </c>
      <c r="H5422" t="s">
        <v>4535</v>
      </c>
      <c r="I5422" s="50">
        <v>7.54</v>
      </c>
    </row>
    <row r="5423" spans="1:9" x14ac:dyDescent="0.2">
      <c r="A5423">
        <v>480081</v>
      </c>
      <c r="B5423" s="79">
        <v>7893590243925</v>
      </c>
      <c r="C5423" s="80" t="s">
        <v>19</v>
      </c>
      <c r="D5423" s="80" t="s">
        <v>20</v>
      </c>
      <c r="E5423" s="80" t="s">
        <v>4041</v>
      </c>
      <c r="F5423" s="80" t="s">
        <v>4354</v>
      </c>
      <c r="G5423" s="80" t="s">
        <v>4533</v>
      </c>
      <c r="H5423" t="s">
        <v>14593</v>
      </c>
      <c r="I5423" s="50">
        <v>8.61</v>
      </c>
    </row>
    <row r="5424" spans="1:9" x14ac:dyDescent="0.2">
      <c r="A5424">
        <v>480083</v>
      </c>
      <c r="B5424" s="79">
        <v>7897270199366</v>
      </c>
      <c r="C5424" s="80" t="s">
        <v>19</v>
      </c>
      <c r="D5424" s="80" t="s">
        <v>20</v>
      </c>
      <c r="E5424" s="80" t="s">
        <v>4041</v>
      </c>
      <c r="F5424" s="80" t="s">
        <v>4354</v>
      </c>
      <c r="G5424" s="80" t="s">
        <v>4533</v>
      </c>
      <c r="H5424" t="s">
        <v>4536</v>
      </c>
      <c r="I5424" s="50">
        <v>9.7799999999999994</v>
      </c>
    </row>
    <row r="5425" spans="1:9" x14ac:dyDescent="0.2">
      <c r="A5425">
        <v>480092</v>
      </c>
      <c r="B5425" s="79">
        <v>7897270199373</v>
      </c>
      <c r="C5425" s="80" t="s">
        <v>19</v>
      </c>
      <c r="D5425" s="80" t="s">
        <v>20</v>
      </c>
      <c r="E5425" s="80" t="s">
        <v>4041</v>
      </c>
      <c r="F5425" s="80" t="s">
        <v>4354</v>
      </c>
      <c r="G5425" s="80" t="s">
        <v>4533</v>
      </c>
      <c r="H5425" t="s">
        <v>4537</v>
      </c>
      <c r="I5425" s="50">
        <v>9.83</v>
      </c>
    </row>
    <row r="5426" spans="1:9" x14ac:dyDescent="0.2">
      <c r="A5426">
        <v>467294</v>
      </c>
      <c r="B5426" s="79">
        <v>7896597100116</v>
      </c>
      <c r="C5426" s="80" t="s">
        <v>19</v>
      </c>
      <c r="D5426" s="80" t="s">
        <v>20</v>
      </c>
      <c r="E5426" s="80" t="s">
        <v>4041</v>
      </c>
      <c r="F5426" s="80" t="s">
        <v>4354</v>
      </c>
      <c r="G5426" s="80" t="s">
        <v>4525</v>
      </c>
      <c r="H5426" t="s">
        <v>4527</v>
      </c>
      <c r="I5426" s="50">
        <v>3.77</v>
      </c>
    </row>
    <row r="5427" spans="1:9" x14ac:dyDescent="0.2">
      <c r="A5427">
        <v>467297</v>
      </c>
      <c r="B5427" s="79">
        <v>7896597100161</v>
      </c>
      <c r="C5427" s="80" t="s">
        <v>19</v>
      </c>
      <c r="D5427" s="80" t="s">
        <v>20</v>
      </c>
      <c r="E5427" s="80" t="s">
        <v>4041</v>
      </c>
      <c r="F5427" s="80" t="s">
        <v>4354</v>
      </c>
      <c r="G5427" s="80" t="s">
        <v>4525</v>
      </c>
      <c r="H5427" t="s">
        <v>4528</v>
      </c>
      <c r="I5427" s="50">
        <v>3.8</v>
      </c>
    </row>
    <row r="5428" spans="1:9" x14ac:dyDescent="0.2">
      <c r="A5428">
        <v>467302</v>
      </c>
      <c r="B5428" s="79">
        <v>7896597100154</v>
      </c>
      <c r="C5428" s="80" t="s">
        <v>19</v>
      </c>
      <c r="D5428" s="80" t="s">
        <v>20</v>
      </c>
      <c r="E5428" s="80" t="s">
        <v>4041</v>
      </c>
      <c r="F5428" s="80" t="s">
        <v>4354</v>
      </c>
      <c r="G5428" s="80" t="s">
        <v>4525</v>
      </c>
      <c r="H5428" t="s">
        <v>4529</v>
      </c>
      <c r="I5428" s="50">
        <v>3.67</v>
      </c>
    </row>
    <row r="5429" spans="1:9" x14ac:dyDescent="0.2">
      <c r="A5429">
        <v>467310</v>
      </c>
      <c r="B5429" s="79">
        <v>7896597100130</v>
      </c>
      <c r="C5429" s="80" t="s">
        <v>19</v>
      </c>
      <c r="D5429" s="80" t="s">
        <v>20</v>
      </c>
      <c r="E5429" s="80" t="s">
        <v>4041</v>
      </c>
      <c r="F5429" s="80" t="s">
        <v>4354</v>
      </c>
      <c r="G5429" s="80" t="s">
        <v>4525</v>
      </c>
      <c r="H5429" t="s">
        <v>4530</v>
      </c>
      <c r="I5429" s="50">
        <v>3.04</v>
      </c>
    </row>
    <row r="5430" spans="1:9" x14ac:dyDescent="0.2">
      <c r="A5430">
        <v>467296</v>
      </c>
      <c r="B5430" s="79">
        <v>7896597100222</v>
      </c>
      <c r="C5430" s="80" t="s">
        <v>19</v>
      </c>
      <c r="D5430" s="80" t="s">
        <v>20</v>
      </c>
      <c r="E5430" s="80" t="s">
        <v>4041</v>
      </c>
      <c r="F5430" s="80" t="s">
        <v>4354</v>
      </c>
      <c r="G5430" s="80" t="s">
        <v>4525</v>
      </c>
      <c r="H5430" t="s">
        <v>4526</v>
      </c>
      <c r="I5430" s="50">
        <v>3.05</v>
      </c>
    </row>
    <row r="5431" spans="1:9" x14ac:dyDescent="0.2">
      <c r="A5431">
        <v>467283</v>
      </c>
      <c r="B5431" s="79">
        <v>7896597100048</v>
      </c>
      <c r="C5431" s="80" t="s">
        <v>19</v>
      </c>
      <c r="D5431" s="80" t="s">
        <v>20</v>
      </c>
      <c r="E5431" s="80" t="s">
        <v>4041</v>
      </c>
      <c r="F5431" s="80" t="s">
        <v>4354</v>
      </c>
      <c r="G5431" s="80" t="s">
        <v>4525</v>
      </c>
      <c r="H5431" t="s">
        <v>4532</v>
      </c>
      <c r="I5431" s="50">
        <v>8.8699999999999992</v>
      </c>
    </row>
    <row r="5432" spans="1:9" x14ac:dyDescent="0.2">
      <c r="A5432">
        <v>521111</v>
      </c>
      <c r="B5432" s="79">
        <v>7896597100505</v>
      </c>
      <c r="C5432" s="80" t="s">
        <v>19</v>
      </c>
      <c r="D5432" s="80" t="s">
        <v>20</v>
      </c>
      <c r="E5432" s="80" t="s">
        <v>4041</v>
      </c>
      <c r="F5432" s="80" t="s">
        <v>4354</v>
      </c>
      <c r="G5432" s="80" t="s">
        <v>4525</v>
      </c>
      <c r="H5432" t="s">
        <v>4531</v>
      </c>
      <c r="I5432" s="50">
        <v>2.7</v>
      </c>
    </row>
    <row r="5433" spans="1:9" x14ac:dyDescent="0.2">
      <c r="A5433">
        <v>473714</v>
      </c>
      <c r="B5433" s="79">
        <v>7896183003821</v>
      </c>
      <c r="C5433" s="80" t="s">
        <v>19</v>
      </c>
      <c r="D5433" s="80" t="s">
        <v>20</v>
      </c>
      <c r="E5433" s="80" t="s">
        <v>4041</v>
      </c>
      <c r="F5433" s="80" t="s">
        <v>4354</v>
      </c>
      <c r="G5433" s="80" t="s">
        <v>4713</v>
      </c>
      <c r="H5433" t="s">
        <v>4718</v>
      </c>
      <c r="I5433" s="50">
        <v>3.37</v>
      </c>
    </row>
    <row r="5434" spans="1:9" x14ac:dyDescent="0.2">
      <c r="A5434">
        <v>466665</v>
      </c>
      <c r="B5434" s="79">
        <v>7896183001872</v>
      </c>
      <c r="C5434" s="80" t="s">
        <v>19</v>
      </c>
      <c r="D5434" s="80" t="s">
        <v>20</v>
      </c>
      <c r="E5434" s="80" t="s">
        <v>4041</v>
      </c>
      <c r="F5434" s="80" t="s">
        <v>4354</v>
      </c>
      <c r="G5434" s="80" t="s">
        <v>4713</v>
      </c>
      <c r="H5434" t="s">
        <v>4715</v>
      </c>
      <c r="I5434" s="50">
        <v>11.1</v>
      </c>
    </row>
    <row r="5435" spans="1:9" x14ac:dyDescent="0.2">
      <c r="A5435">
        <v>466682</v>
      </c>
      <c r="B5435" s="79">
        <v>7896183003470</v>
      </c>
      <c r="C5435" s="80" t="s">
        <v>19</v>
      </c>
      <c r="D5435" s="80" t="s">
        <v>20</v>
      </c>
      <c r="E5435" s="80" t="s">
        <v>4041</v>
      </c>
      <c r="F5435" s="80" t="s">
        <v>4354</v>
      </c>
      <c r="G5435" s="80" t="s">
        <v>4713</v>
      </c>
      <c r="H5435" t="s">
        <v>4717</v>
      </c>
      <c r="I5435" s="50">
        <v>2.95</v>
      </c>
    </row>
    <row r="5436" spans="1:9" x14ac:dyDescent="0.2">
      <c r="A5436">
        <v>13129</v>
      </c>
      <c r="B5436" s="79">
        <v>7896183001186</v>
      </c>
      <c r="C5436" s="80" t="s">
        <v>19</v>
      </c>
      <c r="D5436" s="80" t="s">
        <v>20</v>
      </c>
      <c r="E5436" s="80" t="s">
        <v>4041</v>
      </c>
      <c r="F5436" s="80" t="s">
        <v>4354</v>
      </c>
      <c r="G5436" s="80" t="s">
        <v>4713</v>
      </c>
      <c r="H5436" t="s">
        <v>4714</v>
      </c>
      <c r="I5436" s="50">
        <v>22.13</v>
      </c>
    </row>
    <row r="5437" spans="1:9" x14ac:dyDescent="0.2">
      <c r="A5437">
        <v>87039</v>
      </c>
      <c r="B5437" s="79">
        <v>7896183001889</v>
      </c>
      <c r="C5437" s="80" t="s">
        <v>19</v>
      </c>
      <c r="D5437" s="80" t="s">
        <v>20</v>
      </c>
      <c r="E5437" s="80" t="s">
        <v>4041</v>
      </c>
      <c r="F5437" s="80" t="s">
        <v>4354</v>
      </c>
      <c r="G5437" s="80" t="s">
        <v>4713</v>
      </c>
      <c r="H5437" t="s">
        <v>4716</v>
      </c>
      <c r="I5437" s="50">
        <v>7.86</v>
      </c>
    </row>
    <row r="5438" spans="1:9" x14ac:dyDescent="0.2">
      <c r="A5438">
        <v>567419</v>
      </c>
      <c r="B5438" s="79">
        <v>7896481911842</v>
      </c>
      <c r="C5438" s="80" t="s">
        <v>19</v>
      </c>
      <c r="D5438" s="80" t="s">
        <v>20</v>
      </c>
      <c r="E5438" s="80" t="s">
        <v>4041</v>
      </c>
      <c r="F5438" s="80" t="s">
        <v>4354</v>
      </c>
      <c r="G5438" s="80" t="s">
        <v>4843</v>
      </c>
      <c r="H5438" t="s">
        <v>4844</v>
      </c>
      <c r="I5438" s="50">
        <v>3.08</v>
      </c>
    </row>
    <row r="5439" spans="1:9" x14ac:dyDescent="0.2">
      <c r="A5439">
        <v>537649</v>
      </c>
      <c r="B5439" s="79">
        <v>7898677052568</v>
      </c>
      <c r="C5439" s="80" t="s">
        <v>19</v>
      </c>
      <c r="D5439" s="80" t="s">
        <v>20</v>
      </c>
      <c r="E5439" s="80" t="s">
        <v>4041</v>
      </c>
      <c r="F5439" s="80" t="s">
        <v>4354</v>
      </c>
      <c r="G5439" s="80" t="s">
        <v>4692</v>
      </c>
      <c r="H5439" t="s">
        <v>4693</v>
      </c>
      <c r="I5439" s="50">
        <v>4.58</v>
      </c>
    </row>
    <row r="5440" spans="1:9" x14ac:dyDescent="0.2">
      <c r="A5440">
        <v>537655</v>
      </c>
      <c r="B5440" s="79">
        <v>7898677052551</v>
      </c>
      <c r="C5440" s="80" t="s">
        <v>19</v>
      </c>
      <c r="D5440" s="80" t="s">
        <v>20</v>
      </c>
      <c r="E5440" s="80" t="s">
        <v>4041</v>
      </c>
      <c r="F5440" s="80" t="s">
        <v>4354</v>
      </c>
      <c r="G5440" s="80" t="s">
        <v>4692</v>
      </c>
      <c r="H5440" t="s">
        <v>4694</v>
      </c>
      <c r="I5440" s="50">
        <v>4.57</v>
      </c>
    </row>
    <row r="5441" spans="1:9" x14ac:dyDescent="0.2">
      <c r="A5441">
        <v>537651</v>
      </c>
      <c r="B5441" s="79">
        <v>7898677050519</v>
      </c>
      <c r="C5441" s="80" t="s">
        <v>19</v>
      </c>
      <c r="D5441" s="80" t="s">
        <v>20</v>
      </c>
      <c r="E5441" s="80" t="s">
        <v>4041</v>
      </c>
      <c r="F5441" s="80" t="s">
        <v>4354</v>
      </c>
      <c r="G5441" s="80" t="s">
        <v>4692</v>
      </c>
      <c r="H5441" t="s">
        <v>4868</v>
      </c>
      <c r="I5441" s="50">
        <v>14.9</v>
      </c>
    </row>
    <row r="5442" spans="1:9" x14ac:dyDescent="0.2">
      <c r="A5442">
        <v>598862</v>
      </c>
      <c r="B5442" s="79">
        <v>7898913513877</v>
      </c>
      <c r="C5442" s="80" t="s">
        <v>19</v>
      </c>
      <c r="D5442" s="80" t="s">
        <v>20</v>
      </c>
      <c r="E5442" s="80" t="s">
        <v>4041</v>
      </c>
      <c r="F5442" s="80" t="s">
        <v>4354</v>
      </c>
      <c r="G5442" s="80" t="s">
        <v>4538</v>
      </c>
      <c r="H5442" t="s">
        <v>4557</v>
      </c>
      <c r="I5442" s="50">
        <v>8.2799999999999994</v>
      </c>
    </row>
    <row r="5443" spans="1:9" x14ac:dyDescent="0.2">
      <c r="A5443">
        <v>598863</v>
      </c>
      <c r="B5443" s="79">
        <v>7898913513860</v>
      </c>
      <c r="C5443" s="80" t="s">
        <v>19</v>
      </c>
      <c r="D5443" s="80" t="s">
        <v>20</v>
      </c>
      <c r="E5443" s="80" t="s">
        <v>4041</v>
      </c>
      <c r="F5443" s="80" t="s">
        <v>4354</v>
      </c>
      <c r="G5443" s="80" t="s">
        <v>4538</v>
      </c>
      <c r="H5443" t="s">
        <v>4558</v>
      </c>
      <c r="I5443" s="50">
        <v>9.7200000000000006</v>
      </c>
    </row>
    <row r="5444" spans="1:9" x14ac:dyDescent="0.2">
      <c r="A5444">
        <v>598866</v>
      </c>
      <c r="B5444" s="79">
        <v>7898913513853</v>
      </c>
      <c r="C5444" s="80" t="s">
        <v>19</v>
      </c>
      <c r="D5444" s="80" t="s">
        <v>20</v>
      </c>
      <c r="E5444" s="80" t="s">
        <v>4041</v>
      </c>
      <c r="F5444" s="80" t="s">
        <v>4354</v>
      </c>
      <c r="G5444" s="80" t="s">
        <v>4538</v>
      </c>
      <c r="H5444" t="s">
        <v>4559</v>
      </c>
      <c r="I5444" s="50">
        <v>10.08</v>
      </c>
    </row>
    <row r="5445" spans="1:9" x14ac:dyDescent="0.2">
      <c r="A5445">
        <v>547295</v>
      </c>
      <c r="B5445" s="79">
        <v>7898913513617</v>
      </c>
      <c r="C5445" s="80" t="s">
        <v>19</v>
      </c>
      <c r="D5445" s="80" t="s">
        <v>20</v>
      </c>
      <c r="E5445" s="80" t="s">
        <v>4041</v>
      </c>
      <c r="F5445" s="80" t="s">
        <v>4354</v>
      </c>
      <c r="G5445" s="80" t="s">
        <v>4538</v>
      </c>
      <c r="H5445" t="s">
        <v>4549</v>
      </c>
      <c r="I5445" s="50">
        <v>1.64</v>
      </c>
    </row>
    <row r="5446" spans="1:9" x14ac:dyDescent="0.2">
      <c r="A5446">
        <v>547315</v>
      </c>
      <c r="B5446" s="79">
        <v>7898913513655</v>
      </c>
      <c r="C5446" s="80" t="s">
        <v>19</v>
      </c>
      <c r="D5446" s="80" t="s">
        <v>20</v>
      </c>
      <c r="E5446" s="80" t="s">
        <v>4041</v>
      </c>
      <c r="F5446" s="80" t="s">
        <v>4354</v>
      </c>
      <c r="G5446" s="80" t="s">
        <v>4538</v>
      </c>
      <c r="H5446" t="s">
        <v>4551</v>
      </c>
      <c r="I5446" s="50">
        <v>4.84</v>
      </c>
    </row>
    <row r="5447" spans="1:9" x14ac:dyDescent="0.2">
      <c r="A5447">
        <v>547302</v>
      </c>
      <c r="B5447" s="79">
        <v>7898913513631</v>
      </c>
      <c r="C5447" s="80" t="s">
        <v>19</v>
      </c>
      <c r="D5447" s="80" t="s">
        <v>20</v>
      </c>
      <c r="E5447" s="80" t="s">
        <v>4041</v>
      </c>
      <c r="F5447" s="80" t="s">
        <v>4354</v>
      </c>
      <c r="G5447" s="80" t="s">
        <v>4538</v>
      </c>
      <c r="H5447" t="s">
        <v>4550</v>
      </c>
      <c r="I5447" s="50">
        <v>2.4300000000000002</v>
      </c>
    </row>
    <row r="5448" spans="1:9" x14ac:dyDescent="0.2">
      <c r="A5448">
        <v>547271</v>
      </c>
      <c r="B5448" s="79">
        <v>7898913513495</v>
      </c>
      <c r="C5448" s="80" t="s">
        <v>19</v>
      </c>
      <c r="D5448" s="80" t="s">
        <v>20</v>
      </c>
      <c r="E5448" s="80" t="s">
        <v>4041</v>
      </c>
      <c r="F5448" s="80" t="s">
        <v>4354</v>
      </c>
      <c r="G5448" s="80" t="s">
        <v>4538</v>
      </c>
      <c r="H5448" t="s">
        <v>4542</v>
      </c>
      <c r="I5448" s="50">
        <v>4.08</v>
      </c>
    </row>
    <row r="5449" spans="1:9" x14ac:dyDescent="0.2">
      <c r="A5449">
        <v>547253</v>
      </c>
      <c r="B5449" s="79">
        <v>7898913513464</v>
      </c>
      <c r="C5449" s="80" t="s">
        <v>19</v>
      </c>
      <c r="D5449" s="80" t="s">
        <v>20</v>
      </c>
      <c r="E5449" s="80" t="s">
        <v>4041</v>
      </c>
      <c r="F5449" s="80" t="s">
        <v>4354</v>
      </c>
      <c r="G5449" s="80" t="s">
        <v>4538</v>
      </c>
      <c r="H5449" t="s">
        <v>4539</v>
      </c>
      <c r="I5449" s="50">
        <v>2.1800000000000002</v>
      </c>
    </row>
    <row r="5450" spans="1:9" x14ac:dyDescent="0.2">
      <c r="A5450">
        <v>547255</v>
      </c>
      <c r="B5450" s="79">
        <v>7898913513471</v>
      </c>
      <c r="C5450" s="80" t="s">
        <v>19</v>
      </c>
      <c r="D5450" s="80" t="s">
        <v>20</v>
      </c>
      <c r="E5450" s="80" t="s">
        <v>4041</v>
      </c>
      <c r="F5450" s="80" t="s">
        <v>4354</v>
      </c>
      <c r="G5450" s="80" t="s">
        <v>4538</v>
      </c>
      <c r="H5450" t="s">
        <v>4540</v>
      </c>
      <c r="I5450" s="50">
        <v>2.12</v>
      </c>
    </row>
    <row r="5451" spans="1:9" x14ac:dyDescent="0.2">
      <c r="A5451">
        <v>547258</v>
      </c>
      <c r="B5451" s="79">
        <v>7898913513488</v>
      </c>
      <c r="C5451" s="80" t="s">
        <v>19</v>
      </c>
      <c r="D5451" s="80" t="s">
        <v>20</v>
      </c>
      <c r="E5451" s="80" t="s">
        <v>4041</v>
      </c>
      <c r="F5451" s="80" t="s">
        <v>4354</v>
      </c>
      <c r="G5451" s="80" t="s">
        <v>4538</v>
      </c>
      <c r="H5451" t="s">
        <v>4541</v>
      </c>
      <c r="I5451" s="50">
        <v>3.23</v>
      </c>
    </row>
    <row r="5452" spans="1:9" x14ac:dyDescent="0.2">
      <c r="A5452">
        <v>547273</v>
      </c>
      <c r="B5452" s="79">
        <v>7898913513501</v>
      </c>
      <c r="C5452" s="80" t="s">
        <v>19</v>
      </c>
      <c r="D5452" s="80" t="s">
        <v>20</v>
      </c>
      <c r="E5452" s="80" t="s">
        <v>4041</v>
      </c>
      <c r="F5452" s="80" t="s">
        <v>4354</v>
      </c>
      <c r="G5452" s="80" t="s">
        <v>4538</v>
      </c>
      <c r="H5452" t="s">
        <v>4543</v>
      </c>
      <c r="I5452" s="50">
        <v>1.72</v>
      </c>
    </row>
    <row r="5453" spans="1:9" x14ac:dyDescent="0.2">
      <c r="A5453">
        <v>547274</v>
      </c>
      <c r="B5453" s="79">
        <v>7898913513518</v>
      </c>
      <c r="C5453" s="80" t="s">
        <v>19</v>
      </c>
      <c r="D5453" s="80" t="s">
        <v>20</v>
      </c>
      <c r="E5453" s="80" t="s">
        <v>4041</v>
      </c>
      <c r="F5453" s="80" t="s">
        <v>4354</v>
      </c>
      <c r="G5453" s="80" t="s">
        <v>4538</v>
      </c>
      <c r="H5453" t="s">
        <v>4544</v>
      </c>
      <c r="I5453" s="50">
        <v>2.4300000000000002</v>
      </c>
    </row>
    <row r="5454" spans="1:9" x14ac:dyDescent="0.2">
      <c r="A5454">
        <v>547289</v>
      </c>
      <c r="B5454" s="79">
        <v>7898913513594</v>
      </c>
      <c r="C5454" s="80" t="s">
        <v>19</v>
      </c>
      <c r="D5454" s="80" t="s">
        <v>20</v>
      </c>
      <c r="E5454" s="80" t="s">
        <v>4041</v>
      </c>
      <c r="F5454" s="80" t="s">
        <v>4354</v>
      </c>
      <c r="G5454" s="80" t="s">
        <v>4538</v>
      </c>
      <c r="H5454" t="s">
        <v>4548</v>
      </c>
      <c r="I5454" s="50">
        <v>1.93</v>
      </c>
    </row>
    <row r="5455" spans="1:9" x14ac:dyDescent="0.2">
      <c r="A5455">
        <v>547275</v>
      </c>
      <c r="B5455" s="79">
        <v>7898913513525</v>
      </c>
      <c r="C5455" s="80" t="s">
        <v>19</v>
      </c>
      <c r="D5455" s="80" t="s">
        <v>20</v>
      </c>
      <c r="E5455" s="80" t="s">
        <v>4041</v>
      </c>
      <c r="F5455" s="80" t="s">
        <v>4354</v>
      </c>
      <c r="G5455" s="80" t="s">
        <v>4538</v>
      </c>
      <c r="H5455" t="s">
        <v>4545</v>
      </c>
      <c r="I5455" s="50">
        <v>1.6</v>
      </c>
    </row>
    <row r="5456" spans="1:9" x14ac:dyDescent="0.2">
      <c r="A5456">
        <v>547285</v>
      </c>
      <c r="B5456" s="79">
        <v>7898913513587</v>
      </c>
      <c r="C5456" s="80" t="s">
        <v>19</v>
      </c>
      <c r="D5456" s="80" t="s">
        <v>20</v>
      </c>
      <c r="E5456" s="80" t="s">
        <v>4041</v>
      </c>
      <c r="F5456" s="80" t="s">
        <v>4354</v>
      </c>
      <c r="G5456" s="80" t="s">
        <v>4538</v>
      </c>
      <c r="H5456" t="s">
        <v>4547</v>
      </c>
      <c r="I5456" s="50">
        <v>2.12</v>
      </c>
    </row>
    <row r="5457" spans="1:9" x14ac:dyDescent="0.2">
      <c r="A5457">
        <v>547280</v>
      </c>
      <c r="B5457" s="79">
        <v>7898913513563</v>
      </c>
      <c r="C5457" s="80" t="s">
        <v>19</v>
      </c>
      <c r="D5457" s="80" t="s">
        <v>20</v>
      </c>
      <c r="E5457" s="80" t="s">
        <v>4041</v>
      </c>
      <c r="F5457" s="80" t="s">
        <v>4354</v>
      </c>
      <c r="G5457" s="80" t="s">
        <v>4538</v>
      </c>
      <c r="H5457" t="s">
        <v>4546</v>
      </c>
      <c r="I5457" s="50">
        <v>1.72</v>
      </c>
    </row>
    <row r="5458" spans="1:9" x14ac:dyDescent="0.2">
      <c r="A5458">
        <v>547228</v>
      </c>
      <c r="B5458" s="79">
        <v>7898913513006</v>
      </c>
      <c r="C5458" s="80" t="s">
        <v>19</v>
      </c>
      <c r="D5458" s="80" t="s">
        <v>20</v>
      </c>
      <c r="E5458" s="80" t="s">
        <v>4041</v>
      </c>
      <c r="F5458" s="80" t="s">
        <v>4354</v>
      </c>
      <c r="G5458" s="80" t="s">
        <v>4538</v>
      </c>
      <c r="H5458" t="s">
        <v>4552</v>
      </c>
      <c r="I5458" s="50">
        <v>3.47</v>
      </c>
    </row>
    <row r="5459" spans="1:9" x14ac:dyDescent="0.2">
      <c r="A5459">
        <v>547230</v>
      </c>
      <c r="B5459" s="79">
        <v>7898913513303</v>
      </c>
      <c r="C5459" s="80" t="s">
        <v>19</v>
      </c>
      <c r="D5459" s="80" t="s">
        <v>20</v>
      </c>
      <c r="E5459" s="80" t="s">
        <v>4041</v>
      </c>
      <c r="F5459" s="80" t="s">
        <v>4354</v>
      </c>
      <c r="G5459" s="80" t="s">
        <v>4538</v>
      </c>
      <c r="H5459" t="s">
        <v>4553</v>
      </c>
      <c r="I5459" s="50">
        <v>3.48</v>
      </c>
    </row>
    <row r="5460" spans="1:9" x14ac:dyDescent="0.2">
      <c r="A5460">
        <v>547231</v>
      </c>
      <c r="B5460" s="79">
        <v>7898913513297</v>
      </c>
      <c r="C5460" s="80" t="s">
        <v>19</v>
      </c>
      <c r="D5460" s="80" t="s">
        <v>20</v>
      </c>
      <c r="E5460" s="80" t="s">
        <v>4041</v>
      </c>
      <c r="F5460" s="80" t="s">
        <v>4354</v>
      </c>
      <c r="G5460" s="80" t="s">
        <v>4538</v>
      </c>
      <c r="H5460" t="s">
        <v>4554</v>
      </c>
      <c r="I5460" s="50">
        <v>3.47</v>
      </c>
    </row>
    <row r="5461" spans="1:9" x14ac:dyDescent="0.2">
      <c r="A5461">
        <v>547233</v>
      </c>
      <c r="B5461" s="79">
        <v>7898913513310</v>
      </c>
      <c r="C5461" s="80" t="s">
        <v>19</v>
      </c>
      <c r="D5461" s="80" t="s">
        <v>20</v>
      </c>
      <c r="E5461" s="80" t="s">
        <v>4041</v>
      </c>
      <c r="F5461" s="80" t="s">
        <v>4354</v>
      </c>
      <c r="G5461" s="80" t="s">
        <v>4538</v>
      </c>
      <c r="H5461" t="s">
        <v>4555</v>
      </c>
      <c r="I5461" s="50">
        <v>3.47</v>
      </c>
    </row>
    <row r="5462" spans="1:9" x14ac:dyDescent="0.2">
      <c r="A5462">
        <v>547234</v>
      </c>
      <c r="B5462" s="79">
        <v>7898913513372</v>
      </c>
      <c r="C5462" s="80" t="s">
        <v>19</v>
      </c>
      <c r="D5462" s="80" t="s">
        <v>20</v>
      </c>
      <c r="E5462" s="80" t="s">
        <v>4041</v>
      </c>
      <c r="F5462" s="80" t="s">
        <v>4354</v>
      </c>
      <c r="G5462" s="80" t="s">
        <v>4538</v>
      </c>
      <c r="H5462" t="s">
        <v>4556</v>
      </c>
      <c r="I5462" s="50">
        <v>3.47</v>
      </c>
    </row>
    <row r="5463" spans="1:9" x14ac:dyDescent="0.2">
      <c r="A5463">
        <v>562277</v>
      </c>
      <c r="B5463" s="79">
        <v>4761541100159</v>
      </c>
      <c r="C5463" s="80" t="s">
        <v>19</v>
      </c>
      <c r="D5463" s="80" t="s">
        <v>20</v>
      </c>
      <c r="E5463" s="80" t="s">
        <v>4041</v>
      </c>
      <c r="F5463" s="80" t="s">
        <v>4354</v>
      </c>
      <c r="G5463" s="80" t="s">
        <v>4711</v>
      </c>
      <c r="H5463" t="s">
        <v>4712</v>
      </c>
      <c r="I5463" s="50">
        <v>0.91</v>
      </c>
    </row>
    <row r="5464" spans="1:9" x14ac:dyDescent="0.2">
      <c r="A5464">
        <v>581805</v>
      </c>
      <c r="B5464" s="79">
        <v>7898174850131</v>
      </c>
      <c r="C5464" s="80" t="s">
        <v>19</v>
      </c>
      <c r="D5464" s="80" t="s">
        <v>20</v>
      </c>
      <c r="E5464" s="80" t="s">
        <v>4041</v>
      </c>
      <c r="F5464" s="80" t="s">
        <v>4354</v>
      </c>
      <c r="G5464" s="80" t="s">
        <v>4597</v>
      </c>
      <c r="H5464" t="s">
        <v>4598</v>
      </c>
      <c r="I5464" s="50">
        <v>7.21</v>
      </c>
    </row>
    <row r="5465" spans="1:9" x14ac:dyDescent="0.2">
      <c r="A5465">
        <v>581883</v>
      </c>
      <c r="B5465" s="79">
        <v>7898174852289</v>
      </c>
      <c r="C5465" s="80" t="s">
        <v>19</v>
      </c>
      <c r="D5465" s="80" t="s">
        <v>20</v>
      </c>
      <c r="E5465" s="80" t="s">
        <v>4041</v>
      </c>
      <c r="F5465" s="80" t="s">
        <v>4354</v>
      </c>
      <c r="G5465" s="80" t="s">
        <v>4597</v>
      </c>
      <c r="H5465" t="s">
        <v>4603</v>
      </c>
      <c r="I5465" s="50">
        <v>16.18</v>
      </c>
    </row>
    <row r="5466" spans="1:9" x14ac:dyDescent="0.2">
      <c r="A5466">
        <v>581884</v>
      </c>
      <c r="B5466" s="79">
        <v>7898174850933</v>
      </c>
      <c r="C5466" s="80" t="s">
        <v>19</v>
      </c>
      <c r="D5466" s="80" t="s">
        <v>20</v>
      </c>
      <c r="E5466" s="80" t="s">
        <v>4041</v>
      </c>
      <c r="F5466" s="80" t="s">
        <v>4354</v>
      </c>
      <c r="G5466" s="80" t="s">
        <v>4597</v>
      </c>
      <c r="H5466" t="s">
        <v>4604</v>
      </c>
      <c r="I5466" s="50">
        <v>13</v>
      </c>
    </row>
    <row r="5467" spans="1:9" x14ac:dyDescent="0.2">
      <c r="A5467">
        <v>581888</v>
      </c>
      <c r="B5467" s="79">
        <v>7898174850629</v>
      </c>
      <c r="C5467" s="80" t="s">
        <v>19</v>
      </c>
      <c r="D5467" s="80" t="s">
        <v>20</v>
      </c>
      <c r="E5467" s="80" t="s">
        <v>4041</v>
      </c>
      <c r="F5467" s="80" t="s">
        <v>4354</v>
      </c>
      <c r="G5467" s="80" t="s">
        <v>4597</v>
      </c>
      <c r="H5467" t="s">
        <v>4605</v>
      </c>
      <c r="I5467" s="50">
        <v>13.38</v>
      </c>
    </row>
    <row r="5468" spans="1:9" x14ac:dyDescent="0.2">
      <c r="A5468">
        <v>581904</v>
      </c>
      <c r="B5468" s="79">
        <v>7898174851633</v>
      </c>
      <c r="C5468" s="80" t="s">
        <v>19</v>
      </c>
      <c r="D5468" s="80" t="s">
        <v>20</v>
      </c>
      <c r="E5468" s="80" t="s">
        <v>4041</v>
      </c>
      <c r="F5468" s="80" t="s">
        <v>4354</v>
      </c>
      <c r="G5468" s="80" t="s">
        <v>4597</v>
      </c>
      <c r="H5468" t="s">
        <v>4606</v>
      </c>
      <c r="I5468" s="50">
        <v>12.32</v>
      </c>
    </row>
    <row r="5469" spans="1:9" x14ac:dyDescent="0.2">
      <c r="A5469">
        <v>581906</v>
      </c>
      <c r="B5469" s="79">
        <v>7898174853811</v>
      </c>
      <c r="C5469" s="80" t="s">
        <v>19</v>
      </c>
      <c r="D5469" s="80" t="s">
        <v>20</v>
      </c>
      <c r="E5469" s="80" t="s">
        <v>4041</v>
      </c>
      <c r="F5469" s="80" t="s">
        <v>4354</v>
      </c>
      <c r="G5469" s="80" t="s">
        <v>4597</v>
      </c>
      <c r="H5469" t="s">
        <v>14594</v>
      </c>
      <c r="I5469" s="50">
        <v>14.02</v>
      </c>
    </row>
    <row r="5470" spans="1:9" x14ac:dyDescent="0.2">
      <c r="A5470">
        <v>581812</v>
      </c>
      <c r="B5470" s="79">
        <v>7898174852456</v>
      </c>
      <c r="C5470" s="80" t="s">
        <v>19</v>
      </c>
      <c r="D5470" s="80" t="s">
        <v>20</v>
      </c>
      <c r="E5470" s="80" t="s">
        <v>4041</v>
      </c>
      <c r="F5470" s="80" t="s">
        <v>4354</v>
      </c>
      <c r="G5470" s="80" t="s">
        <v>4597</v>
      </c>
      <c r="H5470" t="s">
        <v>4599</v>
      </c>
      <c r="I5470" s="50">
        <v>12.76</v>
      </c>
    </row>
    <row r="5471" spans="1:9" x14ac:dyDescent="0.2">
      <c r="A5471">
        <v>581833</v>
      </c>
      <c r="B5471" s="79">
        <v>7898174850773</v>
      </c>
      <c r="C5471" s="80" t="s">
        <v>19</v>
      </c>
      <c r="D5471" s="80" t="s">
        <v>20</v>
      </c>
      <c r="E5471" s="80" t="s">
        <v>4041</v>
      </c>
      <c r="F5471" s="80" t="s">
        <v>4354</v>
      </c>
      <c r="G5471" s="80" t="s">
        <v>4597</v>
      </c>
      <c r="H5471" t="s">
        <v>4611</v>
      </c>
      <c r="I5471" s="50">
        <v>2.86</v>
      </c>
    </row>
    <row r="5472" spans="1:9" x14ac:dyDescent="0.2">
      <c r="A5472">
        <v>581834</v>
      </c>
      <c r="B5472" s="79">
        <v>7898174850636</v>
      </c>
      <c r="C5472" s="80" t="s">
        <v>19</v>
      </c>
      <c r="D5472" s="80" t="s">
        <v>20</v>
      </c>
      <c r="E5472" s="80" t="s">
        <v>4041</v>
      </c>
      <c r="F5472" s="80" t="s">
        <v>4354</v>
      </c>
      <c r="G5472" s="80" t="s">
        <v>4597</v>
      </c>
      <c r="H5472" t="s">
        <v>4601</v>
      </c>
      <c r="I5472" s="50">
        <v>9.09</v>
      </c>
    </row>
    <row r="5473" spans="1:9" x14ac:dyDescent="0.2">
      <c r="A5473">
        <v>581837</v>
      </c>
      <c r="B5473" s="79">
        <v>7898174850339</v>
      </c>
      <c r="C5473" s="80" t="s">
        <v>19</v>
      </c>
      <c r="D5473" s="80" t="s">
        <v>20</v>
      </c>
      <c r="E5473" s="80" t="s">
        <v>4041</v>
      </c>
      <c r="F5473" s="80" t="s">
        <v>4354</v>
      </c>
      <c r="G5473" s="80" t="s">
        <v>4597</v>
      </c>
      <c r="H5473" t="s">
        <v>4602</v>
      </c>
      <c r="I5473" s="50">
        <v>9.17</v>
      </c>
    </row>
    <row r="5474" spans="1:9" x14ac:dyDescent="0.2">
      <c r="A5474">
        <v>581815</v>
      </c>
      <c r="B5474" s="79">
        <v>7898174852401</v>
      </c>
      <c r="C5474" s="80" t="s">
        <v>19</v>
      </c>
      <c r="D5474" s="80" t="s">
        <v>20</v>
      </c>
      <c r="E5474" s="80" t="s">
        <v>4041</v>
      </c>
      <c r="F5474" s="80" t="s">
        <v>4354</v>
      </c>
      <c r="G5474" s="80" t="s">
        <v>4597</v>
      </c>
      <c r="H5474" t="s">
        <v>4600</v>
      </c>
      <c r="I5474" s="50">
        <v>16.309999999999999</v>
      </c>
    </row>
    <row r="5475" spans="1:9" x14ac:dyDescent="0.2">
      <c r="A5475">
        <v>581822</v>
      </c>
      <c r="B5475" s="79">
        <v>7898174850285</v>
      </c>
      <c r="C5475" s="80" t="s">
        <v>19</v>
      </c>
      <c r="D5475" s="80" t="s">
        <v>20</v>
      </c>
      <c r="E5475" s="80" t="s">
        <v>4041</v>
      </c>
      <c r="F5475" s="80" t="s">
        <v>4354</v>
      </c>
      <c r="G5475" s="80" t="s">
        <v>4597</v>
      </c>
      <c r="H5475" t="s">
        <v>4607</v>
      </c>
      <c r="I5475" s="50">
        <v>9.31</v>
      </c>
    </row>
    <row r="5476" spans="1:9" x14ac:dyDescent="0.2">
      <c r="A5476">
        <v>581825</v>
      </c>
      <c r="B5476" s="79">
        <v>7898174850353</v>
      </c>
      <c r="C5476" s="80" t="s">
        <v>19</v>
      </c>
      <c r="D5476" s="80" t="s">
        <v>20</v>
      </c>
      <c r="E5476" s="80" t="s">
        <v>4041</v>
      </c>
      <c r="F5476" s="80" t="s">
        <v>4354</v>
      </c>
      <c r="G5476" s="80" t="s">
        <v>4597</v>
      </c>
      <c r="H5476" t="s">
        <v>4608</v>
      </c>
      <c r="I5476" s="50">
        <v>18.440000000000001</v>
      </c>
    </row>
    <row r="5477" spans="1:9" x14ac:dyDescent="0.2">
      <c r="A5477">
        <v>581827</v>
      </c>
      <c r="B5477" s="79">
        <v>7898174851374</v>
      </c>
      <c r="C5477" s="80" t="s">
        <v>19</v>
      </c>
      <c r="D5477" s="80" t="s">
        <v>20</v>
      </c>
      <c r="E5477" s="80" t="s">
        <v>4041</v>
      </c>
      <c r="F5477" s="80" t="s">
        <v>4354</v>
      </c>
      <c r="G5477" s="80" t="s">
        <v>4597</v>
      </c>
      <c r="H5477" t="s">
        <v>4609</v>
      </c>
      <c r="I5477" s="50">
        <v>5.23</v>
      </c>
    </row>
    <row r="5478" spans="1:9" x14ac:dyDescent="0.2">
      <c r="A5478">
        <v>581829</v>
      </c>
      <c r="B5478" s="79">
        <v>7898174851367</v>
      </c>
      <c r="C5478" s="80" t="s">
        <v>19</v>
      </c>
      <c r="D5478" s="80" t="s">
        <v>20</v>
      </c>
      <c r="E5478" s="80" t="s">
        <v>4041</v>
      </c>
      <c r="F5478" s="80" t="s">
        <v>4354</v>
      </c>
      <c r="G5478" s="80" t="s">
        <v>4597</v>
      </c>
      <c r="H5478" t="s">
        <v>4610</v>
      </c>
      <c r="I5478" s="50">
        <v>6.49</v>
      </c>
    </row>
    <row r="5479" spans="1:9" x14ac:dyDescent="0.2">
      <c r="A5479">
        <v>25764</v>
      </c>
      <c r="B5479" s="79">
        <v>7891132082018</v>
      </c>
      <c r="C5479" s="80" t="s">
        <v>19</v>
      </c>
      <c r="D5479" s="80" t="s">
        <v>20</v>
      </c>
      <c r="E5479" s="80" t="s">
        <v>4041</v>
      </c>
      <c r="F5479" s="80" t="s">
        <v>4882</v>
      </c>
      <c r="G5479" s="80" t="s">
        <v>4640</v>
      </c>
      <c r="H5479" t="s">
        <v>4961</v>
      </c>
      <c r="I5479" s="50">
        <v>7.38</v>
      </c>
    </row>
    <row r="5480" spans="1:9" x14ac:dyDescent="0.2">
      <c r="A5480">
        <v>27769</v>
      </c>
      <c r="B5480" s="79">
        <v>7891132081011</v>
      </c>
      <c r="C5480" s="80" t="s">
        <v>19</v>
      </c>
      <c r="D5480" s="80" t="s">
        <v>20</v>
      </c>
      <c r="E5480" s="80" t="s">
        <v>4041</v>
      </c>
      <c r="F5480" s="80" t="s">
        <v>4882</v>
      </c>
      <c r="G5480" s="80" t="s">
        <v>4640</v>
      </c>
      <c r="H5480" t="s">
        <v>4962</v>
      </c>
      <c r="I5480" s="50">
        <v>5.07</v>
      </c>
    </row>
    <row r="5481" spans="1:9" x14ac:dyDescent="0.2">
      <c r="A5481">
        <v>90935</v>
      </c>
      <c r="B5481" s="79">
        <v>7891132080038</v>
      </c>
      <c r="C5481" s="80" t="s">
        <v>19</v>
      </c>
      <c r="D5481" s="80" t="s">
        <v>20</v>
      </c>
      <c r="E5481" s="80" t="s">
        <v>4041</v>
      </c>
      <c r="F5481" s="80" t="s">
        <v>4882</v>
      </c>
      <c r="G5481" s="80" t="s">
        <v>4640</v>
      </c>
      <c r="H5481" t="s">
        <v>4963</v>
      </c>
      <c r="I5481" s="50">
        <v>8.82</v>
      </c>
    </row>
    <row r="5482" spans="1:9" x14ac:dyDescent="0.2">
      <c r="A5482">
        <v>59020</v>
      </c>
      <c r="B5482" s="79">
        <v>7891132040018</v>
      </c>
      <c r="C5482" s="80" t="s">
        <v>19</v>
      </c>
      <c r="D5482" s="80" t="s">
        <v>20</v>
      </c>
      <c r="E5482" s="80" t="s">
        <v>4041</v>
      </c>
      <c r="F5482" s="80" t="s">
        <v>4882</v>
      </c>
      <c r="G5482" s="80" t="s">
        <v>4640</v>
      </c>
      <c r="H5482" t="s">
        <v>4965</v>
      </c>
      <c r="I5482" s="50">
        <v>10.41</v>
      </c>
    </row>
    <row r="5483" spans="1:9" x14ac:dyDescent="0.2">
      <c r="A5483">
        <v>7189</v>
      </c>
      <c r="B5483" s="79">
        <v>7891132012015</v>
      </c>
      <c r="C5483" s="80" t="s">
        <v>19</v>
      </c>
      <c r="D5483" s="80" t="s">
        <v>20</v>
      </c>
      <c r="E5483" s="80" t="s">
        <v>4041</v>
      </c>
      <c r="F5483" s="80" t="s">
        <v>4882</v>
      </c>
      <c r="G5483" s="80" t="s">
        <v>4640</v>
      </c>
      <c r="H5483" t="s">
        <v>4964</v>
      </c>
      <c r="I5483" s="50">
        <v>6.85</v>
      </c>
    </row>
    <row r="5484" spans="1:9" x14ac:dyDescent="0.2">
      <c r="A5484">
        <v>37628</v>
      </c>
      <c r="B5484" s="79">
        <v>7891132000029</v>
      </c>
      <c r="C5484" s="80" t="s">
        <v>19</v>
      </c>
      <c r="D5484" s="80" t="s">
        <v>20</v>
      </c>
      <c r="E5484" s="80" t="s">
        <v>4041</v>
      </c>
      <c r="F5484" s="80" t="s">
        <v>4882</v>
      </c>
      <c r="G5484" s="80" t="s">
        <v>4640</v>
      </c>
      <c r="H5484" t="s">
        <v>14595</v>
      </c>
      <c r="I5484" s="50">
        <v>11.33</v>
      </c>
    </row>
    <row r="5485" spans="1:9" x14ac:dyDescent="0.2">
      <c r="A5485">
        <v>37629</v>
      </c>
      <c r="B5485" s="79">
        <v>7891132000012</v>
      </c>
      <c r="C5485" s="80" t="s">
        <v>19</v>
      </c>
      <c r="D5485" s="80" t="s">
        <v>20</v>
      </c>
      <c r="E5485" s="80" t="s">
        <v>4041</v>
      </c>
      <c r="F5485" s="80" t="s">
        <v>4882</v>
      </c>
      <c r="G5485" s="80" t="s">
        <v>4640</v>
      </c>
      <c r="H5485" t="s">
        <v>14596</v>
      </c>
      <c r="I5485" s="50">
        <v>11.53</v>
      </c>
    </row>
    <row r="5486" spans="1:9" x14ac:dyDescent="0.2">
      <c r="A5486">
        <v>14383</v>
      </c>
      <c r="B5486" s="79">
        <v>7891132019021</v>
      </c>
      <c r="C5486" s="80" t="s">
        <v>19</v>
      </c>
      <c r="D5486" s="80" t="s">
        <v>20</v>
      </c>
      <c r="E5486" s="80" t="s">
        <v>4041</v>
      </c>
      <c r="F5486" s="80" t="s">
        <v>4882</v>
      </c>
      <c r="G5486" s="80" t="s">
        <v>4640</v>
      </c>
      <c r="H5486" t="s">
        <v>4968</v>
      </c>
      <c r="I5486" s="50">
        <v>5.2</v>
      </c>
    </row>
    <row r="5487" spans="1:9" x14ac:dyDescent="0.2">
      <c r="A5487">
        <v>14384</v>
      </c>
      <c r="B5487" s="79">
        <v>7891132019045</v>
      </c>
      <c r="C5487" s="80" t="s">
        <v>19</v>
      </c>
      <c r="D5487" s="80" t="s">
        <v>20</v>
      </c>
      <c r="E5487" s="80" t="s">
        <v>4041</v>
      </c>
      <c r="F5487" s="80" t="s">
        <v>4882</v>
      </c>
      <c r="G5487" s="80" t="s">
        <v>4640</v>
      </c>
      <c r="H5487" t="s">
        <v>14597</v>
      </c>
      <c r="I5487" s="50">
        <v>5.2</v>
      </c>
    </row>
    <row r="5488" spans="1:9" x14ac:dyDescent="0.2">
      <c r="A5488">
        <v>14385</v>
      </c>
      <c r="B5488" s="79">
        <v>7891132019038</v>
      </c>
      <c r="C5488" s="80" t="s">
        <v>19</v>
      </c>
      <c r="D5488" s="80" t="s">
        <v>20</v>
      </c>
      <c r="E5488" s="80" t="s">
        <v>4041</v>
      </c>
      <c r="F5488" s="80" t="s">
        <v>4882</v>
      </c>
      <c r="G5488" s="80" t="s">
        <v>4640</v>
      </c>
      <c r="H5488" t="s">
        <v>14598</v>
      </c>
      <c r="I5488" s="50">
        <v>5.2</v>
      </c>
    </row>
    <row r="5489" spans="1:9" x14ac:dyDescent="0.2">
      <c r="A5489">
        <v>6176</v>
      </c>
      <c r="B5489" s="79">
        <v>7891132019724</v>
      </c>
      <c r="C5489" s="80" t="s">
        <v>19</v>
      </c>
      <c r="D5489" s="80" t="s">
        <v>20</v>
      </c>
      <c r="E5489" s="80" t="s">
        <v>4041</v>
      </c>
      <c r="F5489" s="80" t="s">
        <v>4882</v>
      </c>
      <c r="G5489" s="80" t="s">
        <v>4640</v>
      </c>
      <c r="H5489" t="s">
        <v>4966</v>
      </c>
      <c r="I5489" s="50">
        <v>5.2</v>
      </c>
    </row>
    <row r="5490" spans="1:9" x14ac:dyDescent="0.2">
      <c r="A5490">
        <v>199089</v>
      </c>
      <c r="B5490" s="79">
        <v>7891132008711</v>
      </c>
      <c r="C5490" s="80" t="s">
        <v>19</v>
      </c>
      <c r="D5490" s="80" t="s">
        <v>20</v>
      </c>
      <c r="E5490" s="80" t="s">
        <v>4041</v>
      </c>
      <c r="F5490" s="80" t="s">
        <v>4882</v>
      </c>
      <c r="G5490" s="80" t="s">
        <v>4640</v>
      </c>
      <c r="H5490" t="s">
        <v>4972</v>
      </c>
      <c r="I5490" s="50">
        <v>5.2</v>
      </c>
    </row>
    <row r="5491" spans="1:9" x14ac:dyDescent="0.2">
      <c r="A5491">
        <v>199094</v>
      </c>
      <c r="B5491" s="79">
        <v>7891132008698</v>
      </c>
      <c r="C5491" s="80" t="s">
        <v>19</v>
      </c>
      <c r="D5491" s="80" t="s">
        <v>20</v>
      </c>
      <c r="E5491" s="80" t="s">
        <v>4041</v>
      </c>
      <c r="F5491" s="80" t="s">
        <v>4882</v>
      </c>
      <c r="G5491" s="80" t="s">
        <v>4640</v>
      </c>
      <c r="H5491" t="s">
        <v>14599</v>
      </c>
      <c r="I5491" s="50">
        <v>5.2</v>
      </c>
    </row>
    <row r="5492" spans="1:9" x14ac:dyDescent="0.2">
      <c r="A5492">
        <v>199099</v>
      </c>
      <c r="B5492" s="79">
        <v>7891132008704</v>
      </c>
      <c r="C5492" s="80" t="s">
        <v>19</v>
      </c>
      <c r="D5492" s="80" t="s">
        <v>20</v>
      </c>
      <c r="E5492" s="80" t="s">
        <v>4041</v>
      </c>
      <c r="F5492" s="80" t="s">
        <v>4882</v>
      </c>
      <c r="G5492" s="80" t="s">
        <v>4640</v>
      </c>
      <c r="H5492" t="s">
        <v>14600</v>
      </c>
      <c r="I5492" s="50">
        <v>5.2</v>
      </c>
    </row>
    <row r="5493" spans="1:9" x14ac:dyDescent="0.2">
      <c r="A5493">
        <v>37630</v>
      </c>
      <c r="B5493" s="79">
        <v>7891132019731</v>
      </c>
      <c r="C5493" s="80" t="s">
        <v>19</v>
      </c>
      <c r="D5493" s="80" t="s">
        <v>20</v>
      </c>
      <c r="E5493" s="80" t="s">
        <v>4041</v>
      </c>
      <c r="F5493" s="80" t="s">
        <v>4882</v>
      </c>
      <c r="G5493" s="80" t="s">
        <v>4640</v>
      </c>
      <c r="H5493" t="s">
        <v>14601</v>
      </c>
      <c r="I5493" s="50">
        <v>5.2</v>
      </c>
    </row>
    <row r="5494" spans="1:9" x14ac:dyDescent="0.2">
      <c r="A5494">
        <v>48975</v>
      </c>
      <c r="B5494" s="79">
        <v>7891132001101</v>
      </c>
      <c r="C5494" s="80" t="s">
        <v>19</v>
      </c>
      <c r="D5494" s="80" t="s">
        <v>20</v>
      </c>
      <c r="E5494" s="80" t="s">
        <v>4041</v>
      </c>
      <c r="F5494" s="80" t="s">
        <v>4882</v>
      </c>
      <c r="G5494" s="80" t="s">
        <v>4640</v>
      </c>
      <c r="H5494" t="s">
        <v>14602</v>
      </c>
      <c r="I5494" s="50">
        <v>5.2</v>
      </c>
    </row>
    <row r="5495" spans="1:9" x14ac:dyDescent="0.2">
      <c r="A5495">
        <v>45393</v>
      </c>
      <c r="B5495" s="79">
        <v>7891132000449</v>
      </c>
      <c r="C5495" s="80" t="s">
        <v>19</v>
      </c>
      <c r="D5495" s="80" t="s">
        <v>20</v>
      </c>
      <c r="E5495" s="80" t="s">
        <v>4041</v>
      </c>
      <c r="F5495" s="80" t="s">
        <v>4882</v>
      </c>
      <c r="G5495" s="80" t="s">
        <v>4640</v>
      </c>
      <c r="H5495" t="s">
        <v>14603</v>
      </c>
      <c r="I5495" s="50">
        <v>5.2</v>
      </c>
    </row>
    <row r="5496" spans="1:9" x14ac:dyDescent="0.2">
      <c r="A5496">
        <v>20540</v>
      </c>
      <c r="B5496" s="79">
        <v>7891132019274</v>
      </c>
      <c r="C5496" s="80" t="s">
        <v>19</v>
      </c>
      <c r="D5496" s="80" t="s">
        <v>20</v>
      </c>
      <c r="E5496" s="80" t="s">
        <v>4041</v>
      </c>
      <c r="F5496" s="80" t="s">
        <v>4882</v>
      </c>
      <c r="G5496" s="80" t="s">
        <v>4640</v>
      </c>
      <c r="H5496" t="s">
        <v>4969</v>
      </c>
      <c r="I5496" s="50">
        <v>5.2</v>
      </c>
    </row>
    <row r="5497" spans="1:9" x14ac:dyDescent="0.2">
      <c r="A5497">
        <v>20541</v>
      </c>
      <c r="B5497" s="79">
        <v>7891132019281</v>
      </c>
      <c r="C5497" s="80" t="s">
        <v>19</v>
      </c>
      <c r="D5497" s="80" t="s">
        <v>20</v>
      </c>
      <c r="E5497" s="80" t="s">
        <v>4041</v>
      </c>
      <c r="F5497" s="80" t="s">
        <v>4882</v>
      </c>
      <c r="G5497" s="80" t="s">
        <v>4640</v>
      </c>
      <c r="H5497" t="s">
        <v>4970</v>
      </c>
      <c r="I5497" s="50">
        <v>5.2</v>
      </c>
    </row>
    <row r="5498" spans="1:9" x14ac:dyDescent="0.2">
      <c r="A5498">
        <v>21352</v>
      </c>
      <c r="B5498" s="79">
        <v>7891132019717</v>
      </c>
      <c r="C5498" s="80" t="s">
        <v>19</v>
      </c>
      <c r="D5498" s="80" t="s">
        <v>20</v>
      </c>
      <c r="E5498" s="80" t="s">
        <v>4041</v>
      </c>
      <c r="F5498" s="80" t="s">
        <v>4882</v>
      </c>
      <c r="G5498" s="80" t="s">
        <v>4640</v>
      </c>
      <c r="H5498" t="s">
        <v>4971</v>
      </c>
      <c r="I5498" s="50">
        <v>5.2</v>
      </c>
    </row>
    <row r="5499" spans="1:9" x14ac:dyDescent="0.2">
      <c r="A5499">
        <v>11966</v>
      </c>
      <c r="B5499" s="79">
        <v>7891132019403</v>
      </c>
      <c r="C5499" s="80" t="s">
        <v>19</v>
      </c>
      <c r="D5499" s="80" t="s">
        <v>20</v>
      </c>
      <c r="E5499" s="80" t="s">
        <v>4041</v>
      </c>
      <c r="F5499" s="80" t="s">
        <v>4882</v>
      </c>
      <c r="G5499" s="80" t="s">
        <v>4640</v>
      </c>
      <c r="H5499" t="s">
        <v>4967</v>
      </c>
      <c r="I5499" s="50">
        <v>5.2</v>
      </c>
    </row>
    <row r="5500" spans="1:9" x14ac:dyDescent="0.2">
      <c r="A5500">
        <v>202546</v>
      </c>
      <c r="B5500" s="79">
        <v>7896110194363</v>
      </c>
      <c r="C5500" s="80" t="s">
        <v>19</v>
      </c>
      <c r="D5500" s="80" t="s">
        <v>20</v>
      </c>
      <c r="E5500" s="80" t="s">
        <v>4041</v>
      </c>
      <c r="F5500" s="80" t="s">
        <v>4882</v>
      </c>
      <c r="G5500" s="80" t="s">
        <v>4973</v>
      </c>
      <c r="H5500" t="s">
        <v>4978</v>
      </c>
      <c r="I5500" s="50">
        <v>1.08</v>
      </c>
    </row>
    <row r="5501" spans="1:9" x14ac:dyDescent="0.2">
      <c r="A5501">
        <v>55063</v>
      </c>
      <c r="B5501" s="79">
        <v>7896110100814</v>
      </c>
      <c r="C5501" s="80" t="s">
        <v>19</v>
      </c>
      <c r="D5501" s="80" t="s">
        <v>20</v>
      </c>
      <c r="E5501" s="80" t="s">
        <v>4041</v>
      </c>
      <c r="F5501" s="80" t="s">
        <v>4882</v>
      </c>
      <c r="G5501" s="80" t="s">
        <v>4973</v>
      </c>
      <c r="H5501" t="s">
        <v>4977</v>
      </c>
      <c r="I5501" s="50">
        <v>1.96</v>
      </c>
    </row>
    <row r="5502" spans="1:9" x14ac:dyDescent="0.2">
      <c r="A5502">
        <v>484405</v>
      </c>
      <c r="B5502" s="79">
        <v>7896110195940</v>
      </c>
      <c r="C5502" s="80" t="s">
        <v>19</v>
      </c>
      <c r="D5502" s="80" t="s">
        <v>20</v>
      </c>
      <c r="E5502" s="80" t="s">
        <v>4041</v>
      </c>
      <c r="F5502" s="80" t="s">
        <v>4882</v>
      </c>
      <c r="G5502" s="80" t="s">
        <v>4973</v>
      </c>
      <c r="H5502" t="s">
        <v>14604</v>
      </c>
      <c r="I5502" s="50">
        <v>9.51</v>
      </c>
    </row>
    <row r="5503" spans="1:9" x14ac:dyDescent="0.2">
      <c r="A5503">
        <v>317506</v>
      </c>
      <c r="B5503" s="79">
        <v>7896110195216</v>
      </c>
      <c r="C5503" s="80" t="s">
        <v>19</v>
      </c>
      <c r="D5503" s="80" t="s">
        <v>20</v>
      </c>
      <c r="E5503" s="80" t="s">
        <v>4041</v>
      </c>
      <c r="F5503" s="80" t="s">
        <v>4882</v>
      </c>
      <c r="G5503" s="80" t="s">
        <v>4973</v>
      </c>
      <c r="H5503" t="s">
        <v>4979</v>
      </c>
      <c r="I5503" s="50">
        <v>9.34</v>
      </c>
    </row>
    <row r="5504" spans="1:9" x14ac:dyDescent="0.2">
      <c r="A5504">
        <v>16939</v>
      </c>
      <c r="B5504" s="79">
        <v>7896110194264</v>
      </c>
      <c r="C5504" s="80" t="s">
        <v>19</v>
      </c>
      <c r="D5504" s="80" t="s">
        <v>20</v>
      </c>
      <c r="E5504" s="80" t="s">
        <v>4041</v>
      </c>
      <c r="F5504" s="80" t="s">
        <v>4882</v>
      </c>
      <c r="G5504" s="80" t="s">
        <v>4973</v>
      </c>
      <c r="H5504" t="s">
        <v>4974</v>
      </c>
      <c r="I5504" s="50">
        <v>6.13</v>
      </c>
    </row>
    <row r="5505" spans="1:9" x14ac:dyDescent="0.2">
      <c r="A5505">
        <v>55062</v>
      </c>
      <c r="B5505" s="79">
        <v>7896110100043</v>
      </c>
      <c r="C5505" s="80" t="s">
        <v>19</v>
      </c>
      <c r="D5505" s="80" t="s">
        <v>20</v>
      </c>
      <c r="E5505" s="80" t="s">
        <v>4041</v>
      </c>
      <c r="F5505" s="80" t="s">
        <v>4882</v>
      </c>
      <c r="G5505" s="80" t="s">
        <v>4973</v>
      </c>
      <c r="H5505" t="s">
        <v>4976</v>
      </c>
      <c r="I5505" s="50">
        <v>1.75</v>
      </c>
    </row>
    <row r="5506" spans="1:9" x14ac:dyDescent="0.2">
      <c r="A5506">
        <v>55061</v>
      </c>
      <c r="B5506" s="79">
        <v>7896110100012</v>
      </c>
      <c r="C5506" s="80" t="s">
        <v>19</v>
      </c>
      <c r="D5506" s="80" t="s">
        <v>20</v>
      </c>
      <c r="E5506" s="80" t="s">
        <v>4041</v>
      </c>
      <c r="F5506" s="80" t="s">
        <v>4882</v>
      </c>
      <c r="G5506" s="80" t="s">
        <v>4973</v>
      </c>
      <c r="H5506" t="s">
        <v>4975</v>
      </c>
      <c r="I5506" s="50">
        <v>1.36</v>
      </c>
    </row>
    <row r="5507" spans="1:9" x14ac:dyDescent="0.2">
      <c r="A5507">
        <v>2164</v>
      </c>
      <c r="B5507" s="79">
        <v>7891700011006</v>
      </c>
      <c r="C5507" s="80" t="s">
        <v>19</v>
      </c>
      <c r="D5507" s="80" t="s">
        <v>20</v>
      </c>
      <c r="E5507" s="80" t="s">
        <v>4041</v>
      </c>
      <c r="F5507" s="80" t="s">
        <v>4882</v>
      </c>
      <c r="G5507" s="80" t="s">
        <v>4719</v>
      </c>
      <c r="H5507" t="s">
        <v>14605</v>
      </c>
      <c r="I5507" s="50">
        <v>5.62</v>
      </c>
    </row>
    <row r="5508" spans="1:9" x14ac:dyDescent="0.2">
      <c r="A5508">
        <v>499356</v>
      </c>
      <c r="B5508" s="79">
        <v>7891150088658</v>
      </c>
      <c r="C5508" s="80" t="s">
        <v>19</v>
      </c>
      <c r="D5508" s="80" t="s">
        <v>20</v>
      </c>
      <c r="E5508" s="80" t="s">
        <v>4041</v>
      </c>
      <c r="F5508" s="80" t="s">
        <v>4882</v>
      </c>
      <c r="G5508" s="80" t="s">
        <v>4719</v>
      </c>
      <c r="H5508" t="s">
        <v>14606</v>
      </c>
      <c r="I5508" s="50">
        <v>5.25</v>
      </c>
    </row>
    <row r="5509" spans="1:9" x14ac:dyDescent="0.2">
      <c r="A5509">
        <v>14642</v>
      </c>
      <c r="B5509" s="79">
        <v>7891700011204</v>
      </c>
      <c r="C5509" s="80" t="s">
        <v>19</v>
      </c>
      <c r="D5509" s="80" t="s">
        <v>20</v>
      </c>
      <c r="E5509" s="80" t="s">
        <v>4041</v>
      </c>
      <c r="F5509" s="80" t="s">
        <v>4882</v>
      </c>
      <c r="G5509" s="80" t="s">
        <v>4719</v>
      </c>
      <c r="H5509" t="s">
        <v>14607</v>
      </c>
      <c r="I5509" s="50">
        <v>5.62</v>
      </c>
    </row>
    <row r="5510" spans="1:9" x14ac:dyDescent="0.2">
      <c r="A5510">
        <v>26077</v>
      </c>
      <c r="B5510" s="79">
        <v>7891700012102</v>
      </c>
      <c r="C5510" s="80" t="s">
        <v>19</v>
      </c>
      <c r="D5510" s="80" t="s">
        <v>20</v>
      </c>
      <c r="E5510" s="80" t="s">
        <v>4041</v>
      </c>
      <c r="F5510" s="80" t="s">
        <v>4882</v>
      </c>
      <c r="G5510" s="80" t="s">
        <v>4719</v>
      </c>
      <c r="H5510" t="s">
        <v>5025</v>
      </c>
      <c r="I5510" s="50">
        <v>5.62</v>
      </c>
    </row>
    <row r="5511" spans="1:9" x14ac:dyDescent="0.2">
      <c r="A5511">
        <v>499360</v>
      </c>
      <c r="B5511" s="79">
        <v>7891150088689</v>
      </c>
      <c r="C5511" s="80" t="s">
        <v>19</v>
      </c>
      <c r="D5511" s="80" t="s">
        <v>20</v>
      </c>
      <c r="E5511" s="80" t="s">
        <v>4041</v>
      </c>
      <c r="F5511" s="80" t="s">
        <v>4882</v>
      </c>
      <c r="G5511" s="80" t="s">
        <v>4719</v>
      </c>
      <c r="H5511" t="s">
        <v>14608</v>
      </c>
      <c r="I5511" s="50">
        <v>5.34</v>
      </c>
    </row>
    <row r="5512" spans="1:9" x14ac:dyDescent="0.2">
      <c r="A5512">
        <v>550644</v>
      </c>
      <c r="B5512" s="79">
        <v>7891150083691</v>
      </c>
      <c r="C5512" s="80" t="s">
        <v>19</v>
      </c>
      <c r="D5512" s="80" t="s">
        <v>20</v>
      </c>
      <c r="E5512" s="80" t="s">
        <v>4041</v>
      </c>
      <c r="F5512" s="80" t="s">
        <v>4882</v>
      </c>
      <c r="G5512" s="80" t="s">
        <v>4719</v>
      </c>
      <c r="H5512" t="s">
        <v>5026</v>
      </c>
      <c r="I5512" s="50">
        <v>6.24</v>
      </c>
    </row>
    <row r="5513" spans="1:9" x14ac:dyDescent="0.2">
      <c r="A5513">
        <v>550657</v>
      </c>
      <c r="B5513" s="79">
        <v>7891150083721</v>
      </c>
      <c r="C5513" s="80" t="s">
        <v>19</v>
      </c>
      <c r="D5513" s="80" t="s">
        <v>20</v>
      </c>
      <c r="E5513" s="80" t="s">
        <v>4041</v>
      </c>
      <c r="F5513" s="80" t="s">
        <v>4882</v>
      </c>
      <c r="G5513" s="80" t="s">
        <v>4719</v>
      </c>
      <c r="H5513" t="s">
        <v>5027</v>
      </c>
      <c r="I5513" s="50">
        <v>6.19</v>
      </c>
    </row>
    <row r="5514" spans="1:9" x14ac:dyDescent="0.2">
      <c r="A5514">
        <v>20701</v>
      </c>
      <c r="B5514" s="79">
        <v>7898280090032</v>
      </c>
      <c r="C5514" s="80" t="s">
        <v>19</v>
      </c>
      <c r="D5514" s="80" t="s">
        <v>20</v>
      </c>
      <c r="E5514" s="80" t="s">
        <v>4041</v>
      </c>
      <c r="F5514" s="80" t="s">
        <v>4882</v>
      </c>
      <c r="G5514" s="80" t="s">
        <v>4987</v>
      </c>
      <c r="H5514" t="s">
        <v>4988</v>
      </c>
      <c r="I5514" s="50">
        <v>0.7</v>
      </c>
    </row>
    <row r="5515" spans="1:9" x14ac:dyDescent="0.2">
      <c r="A5515">
        <v>312743</v>
      </c>
      <c r="B5515" s="79">
        <v>7899567209857</v>
      </c>
      <c r="C5515" s="80" t="s">
        <v>19</v>
      </c>
      <c r="D5515" s="80" t="s">
        <v>20</v>
      </c>
      <c r="E5515" s="80" t="s">
        <v>4041</v>
      </c>
      <c r="F5515" s="80" t="s">
        <v>4882</v>
      </c>
      <c r="G5515" s="80" t="s">
        <v>4393</v>
      </c>
      <c r="H5515" t="s">
        <v>4997</v>
      </c>
      <c r="I5515" s="50">
        <v>5.3</v>
      </c>
    </row>
    <row r="5516" spans="1:9" x14ac:dyDescent="0.2">
      <c r="A5516">
        <v>52585</v>
      </c>
      <c r="B5516" s="79">
        <v>7896031224088</v>
      </c>
      <c r="C5516" s="80" t="s">
        <v>19</v>
      </c>
      <c r="D5516" s="80" t="s">
        <v>20</v>
      </c>
      <c r="E5516" s="80" t="s">
        <v>4041</v>
      </c>
      <c r="F5516" s="80" t="s">
        <v>4882</v>
      </c>
      <c r="G5516" s="80" t="s">
        <v>4393</v>
      </c>
      <c r="H5516" t="s">
        <v>14609</v>
      </c>
      <c r="I5516" s="50">
        <v>18.190000000000001</v>
      </c>
    </row>
    <row r="5517" spans="1:9" x14ac:dyDescent="0.2">
      <c r="A5517">
        <v>29590</v>
      </c>
      <c r="B5517" s="79">
        <v>7896031224583</v>
      </c>
      <c r="C5517" s="80" t="s">
        <v>19</v>
      </c>
      <c r="D5517" s="80" t="s">
        <v>20</v>
      </c>
      <c r="E5517" s="80" t="s">
        <v>4041</v>
      </c>
      <c r="F5517" s="80" t="s">
        <v>4882</v>
      </c>
      <c r="G5517" s="80" t="s">
        <v>4393</v>
      </c>
      <c r="H5517" t="s">
        <v>4995</v>
      </c>
      <c r="I5517" s="50">
        <v>9.5500000000000007</v>
      </c>
    </row>
    <row r="5518" spans="1:9" x14ac:dyDescent="0.2">
      <c r="A5518">
        <v>17983</v>
      </c>
      <c r="B5518" s="79">
        <v>7896031225085</v>
      </c>
      <c r="C5518" s="80" t="s">
        <v>19</v>
      </c>
      <c r="D5518" s="80" t="s">
        <v>20</v>
      </c>
      <c r="E5518" s="80" t="s">
        <v>4041</v>
      </c>
      <c r="F5518" s="80" t="s">
        <v>4882</v>
      </c>
      <c r="G5518" s="80" t="s">
        <v>4393</v>
      </c>
      <c r="H5518" t="s">
        <v>14610</v>
      </c>
      <c r="I5518" s="50">
        <v>7.31</v>
      </c>
    </row>
    <row r="5519" spans="1:9" x14ac:dyDescent="0.2">
      <c r="A5519">
        <v>553851</v>
      </c>
      <c r="B5519" s="79">
        <v>7898466107271</v>
      </c>
      <c r="C5519" s="80" t="s">
        <v>19</v>
      </c>
      <c r="D5519" s="80" t="s">
        <v>20</v>
      </c>
      <c r="E5519" s="80" t="s">
        <v>4041</v>
      </c>
      <c r="F5519" s="80" t="s">
        <v>4882</v>
      </c>
      <c r="G5519" s="80" t="s">
        <v>4393</v>
      </c>
      <c r="H5519" t="s">
        <v>14611</v>
      </c>
      <c r="I5519" s="50">
        <v>7.11</v>
      </c>
    </row>
    <row r="5520" spans="1:9" x14ac:dyDescent="0.2">
      <c r="A5520">
        <v>572752</v>
      </c>
      <c r="B5520" s="79">
        <v>7896031230386</v>
      </c>
      <c r="C5520" s="80" t="s">
        <v>19</v>
      </c>
      <c r="D5520" s="80" t="s">
        <v>20</v>
      </c>
      <c r="E5520" s="80" t="s">
        <v>4041</v>
      </c>
      <c r="F5520" s="80" t="s">
        <v>4882</v>
      </c>
      <c r="G5520" s="80" t="s">
        <v>4393</v>
      </c>
      <c r="H5520" t="s">
        <v>5002</v>
      </c>
      <c r="I5520" s="50">
        <v>7.49</v>
      </c>
    </row>
    <row r="5521" spans="1:9" x14ac:dyDescent="0.2">
      <c r="A5521">
        <v>2970</v>
      </c>
      <c r="B5521" s="79">
        <v>7896031232083</v>
      </c>
      <c r="C5521" s="80" t="s">
        <v>19</v>
      </c>
      <c r="D5521" s="80" t="s">
        <v>20</v>
      </c>
      <c r="E5521" s="80" t="s">
        <v>4041</v>
      </c>
      <c r="F5521" s="80" t="s">
        <v>4882</v>
      </c>
      <c r="G5521" s="80" t="s">
        <v>4393</v>
      </c>
      <c r="H5521" t="s">
        <v>4996</v>
      </c>
      <c r="I5521" s="50">
        <v>5.88</v>
      </c>
    </row>
    <row r="5522" spans="1:9" x14ac:dyDescent="0.2">
      <c r="A5522">
        <v>521359</v>
      </c>
      <c r="B5522" s="79">
        <v>7896031213051</v>
      </c>
      <c r="C5522" s="80" t="s">
        <v>19</v>
      </c>
      <c r="D5522" s="80" t="s">
        <v>20</v>
      </c>
      <c r="E5522" s="80" t="s">
        <v>4041</v>
      </c>
      <c r="F5522" s="80" t="s">
        <v>4882</v>
      </c>
      <c r="G5522" s="80" t="s">
        <v>4393</v>
      </c>
      <c r="H5522" t="s">
        <v>5000</v>
      </c>
      <c r="I5522" s="50">
        <v>10.75</v>
      </c>
    </row>
    <row r="5523" spans="1:9" x14ac:dyDescent="0.2">
      <c r="A5523">
        <v>521360</v>
      </c>
      <c r="B5523" s="79">
        <v>7896031213075</v>
      </c>
      <c r="C5523" s="80" t="s">
        <v>19</v>
      </c>
      <c r="D5523" s="80" t="s">
        <v>20</v>
      </c>
      <c r="E5523" s="80" t="s">
        <v>4041</v>
      </c>
      <c r="F5523" s="80" t="s">
        <v>4882</v>
      </c>
      <c r="G5523" s="80" t="s">
        <v>4393</v>
      </c>
      <c r="H5523" t="s">
        <v>5001</v>
      </c>
      <c r="I5523" s="50">
        <v>11.43</v>
      </c>
    </row>
    <row r="5524" spans="1:9" x14ac:dyDescent="0.2">
      <c r="A5524">
        <v>467260</v>
      </c>
      <c r="B5524" s="79">
        <v>7899567245480</v>
      </c>
      <c r="C5524" s="80" t="s">
        <v>19</v>
      </c>
      <c r="D5524" s="80" t="s">
        <v>20</v>
      </c>
      <c r="E5524" s="80" t="s">
        <v>4041</v>
      </c>
      <c r="F5524" s="80" t="s">
        <v>4882</v>
      </c>
      <c r="G5524" s="80" t="s">
        <v>4393</v>
      </c>
      <c r="H5524" t="s">
        <v>4998</v>
      </c>
      <c r="I5524" s="50">
        <v>9.5500000000000007</v>
      </c>
    </row>
    <row r="5525" spans="1:9" x14ac:dyDescent="0.2">
      <c r="A5525">
        <v>582973</v>
      </c>
      <c r="B5525" s="79">
        <v>7896031203663</v>
      </c>
      <c r="C5525" s="80" t="s">
        <v>19</v>
      </c>
      <c r="D5525" s="80" t="s">
        <v>20</v>
      </c>
      <c r="E5525" s="80" t="s">
        <v>4041</v>
      </c>
      <c r="F5525" s="80" t="s">
        <v>4882</v>
      </c>
      <c r="G5525" s="80" t="s">
        <v>4393</v>
      </c>
      <c r="H5525" t="s">
        <v>5003</v>
      </c>
      <c r="I5525" s="50">
        <v>6.41</v>
      </c>
    </row>
    <row r="5526" spans="1:9" x14ac:dyDescent="0.2">
      <c r="A5526">
        <v>519002</v>
      </c>
      <c r="B5526" s="79">
        <v>7896031203359</v>
      </c>
      <c r="C5526" s="80" t="s">
        <v>19</v>
      </c>
      <c r="D5526" s="80" t="s">
        <v>20</v>
      </c>
      <c r="E5526" s="80" t="s">
        <v>4041</v>
      </c>
      <c r="F5526" s="80" t="s">
        <v>4882</v>
      </c>
      <c r="G5526" s="80" t="s">
        <v>4393</v>
      </c>
      <c r="H5526" t="s">
        <v>4999</v>
      </c>
      <c r="I5526" s="50">
        <v>7.49</v>
      </c>
    </row>
    <row r="5527" spans="1:9" x14ac:dyDescent="0.2">
      <c r="A5527">
        <v>81376</v>
      </c>
      <c r="B5527" s="79">
        <v>7896433641025</v>
      </c>
      <c r="C5527" s="80" t="s">
        <v>19</v>
      </c>
      <c r="D5527" s="80" t="s">
        <v>20</v>
      </c>
      <c r="E5527" s="80" t="s">
        <v>4041</v>
      </c>
      <c r="F5527" s="80" t="s">
        <v>4882</v>
      </c>
      <c r="G5527" s="80" t="s">
        <v>4393</v>
      </c>
      <c r="H5527" t="s">
        <v>14612</v>
      </c>
      <c r="I5527" s="50">
        <v>7.31</v>
      </c>
    </row>
    <row r="5528" spans="1:9" x14ac:dyDescent="0.2">
      <c r="A5528">
        <v>553586</v>
      </c>
      <c r="B5528" s="79">
        <v>7896481190117</v>
      </c>
      <c r="C5528" s="80" t="s">
        <v>19</v>
      </c>
      <c r="D5528" s="80" t="s">
        <v>20</v>
      </c>
      <c r="E5528" s="80" t="s">
        <v>4041</v>
      </c>
      <c r="F5528" s="80" t="s">
        <v>4882</v>
      </c>
      <c r="G5528" s="80" t="s">
        <v>6255</v>
      </c>
      <c r="H5528" t="s">
        <v>14613</v>
      </c>
      <c r="I5528" s="50">
        <v>7.16</v>
      </c>
    </row>
    <row r="5529" spans="1:9" x14ac:dyDescent="0.2">
      <c r="A5529">
        <v>117974</v>
      </c>
      <c r="B5529" s="79">
        <v>7896490288454</v>
      </c>
      <c r="C5529" s="80" t="s">
        <v>19</v>
      </c>
      <c r="D5529" s="80" t="s">
        <v>20</v>
      </c>
      <c r="E5529" s="80" t="s">
        <v>4041</v>
      </c>
      <c r="F5529" s="80" t="s">
        <v>4882</v>
      </c>
      <c r="G5529" s="80" t="s">
        <v>4898</v>
      </c>
      <c r="H5529" t="s">
        <v>4902</v>
      </c>
      <c r="I5529" s="50">
        <v>4.18</v>
      </c>
    </row>
    <row r="5530" spans="1:9" x14ac:dyDescent="0.2">
      <c r="A5530">
        <v>17966</v>
      </c>
      <c r="B5530" s="79">
        <v>7896490288898</v>
      </c>
      <c r="C5530" s="80" t="s">
        <v>19</v>
      </c>
      <c r="D5530" s="80" t="s">
        <v>20</v>
      </c>
      <c r="E5530" s="80" t="s">
        <v>4041</v>
      </c>
      <c r="F5530" s="80" t="s">
        <v>4882</v>
      </c>
      <c r="G5530" s="80" t="s">
        <v>4898</v>
      </c>
      <c r="H5530" t="s">
        <v>4900</v>
      </c>
      <c r="I5530" s="50">
        <v>0.88</v>
      </c>
    </row>
    <row r="5531" spans="1:9" x14ac:dyDescent="0.2">
      <c r="A5531">
        <v>1601</v>
      </c>
      <c r="B5531" s="79">
        <v>7896490288836</v>
      </c>
      <c r="C5531" s="80" t="s">
        <v>19</v>
      </c>
      <c r="D5531" s="80" t="s">
        <v>20</v>
      </c>
      <c r="E5531" s="80" t="s">
        <v>4041</v>
      </c>
      <c r="F5531" s="80" t="s">
        <v>4882</v>
      </c>
      <c r="G5531" s="80" t="s">
        <v>4898</v>
      </c>
      <c r="H5531" t="s">
        <v>4899</v>
      </c>
      <c r="I5531" s="50">
        <v>1.08</v>
      </c>
    </row>
    <row r="5532" spans="1:9" x14ac:dyDescent="0.2">
      <c r="A5532">
        <v>326547</v>
      </c>
      <c r="B5532" s="79">
        <v>7896490290907</v>
      </c>
      <c r="C5532" s="80" t="s">
        <v>19</v>
      </c>
      <c r="D5532" s="80" t="s">
        <v>20</v>
      </c>
      <c r="E5532" s="80" t="s">
        <v>4041</v>
      </c>
      <c r="F5532" s="80" t="s">
        <v>4882</v>
      </c>
      <c r="G5532" s="80" t="s">
        <v>4898</v>
      </c>
      <c r="H5532" t="s">
        <v>4903</v>
      </c>
      <c r="I5532" s="50">
        <v>5.0199999999999996</v>
      </c>
    </row>
    <row r="5533" spans="1:9" x14ac:dyDescent="0.2">
      <c r="A5533">
        <v>27899</v>
      </c>
      <c r="B5533" s="79">
        <v>7896490288874</v>
      </c>
      <c r="C5533" s="80" t="s">
        <v>19</v>
      </c>
      <c r="D5533" s="80" t="s">
        <v>20</v>
      </c>
      <c r="E5533" s="80" t="s">
        <v>4041</v>
      </c>
      <c r="F5533" s="80" t="s">
        <v>4882</v>
      </c>
      <c r="G5533" s="80" t="s">
        <v>4898</v>
      </c>
      <c r="H5533" t="s">
        <v>4901</v>
      </c>
      <c r="I5533" s="50">
        <v>0.88</v>
      </c>
    </row>
    <row r="5534" spans="1:9" x14ac:dyDescent="0.2">
      <c r="A5534">
        <v>83677</v>
      </c>
      <c r="B5534" s="79">
        <v>7891095154081</v>
      </c>
      <c r="C5534" s="80" t="s">
        <v>19</v>
      </c>
      <c r="D5534" s="80" t="s">
        <v>20</v>
      </c>
      <c r="E5534" s="80" t="s">
        <v>4041</v>
      </c>
      <c r="F5534" s="80" t="s">
        <v>4882</v>
      </c>
      <c r="G5534" s="80" t="s">
        <v>4273</v>
      </c>
      <c r="H5534" t="s">
        <v>4896</v>
      </c>
      <c r="I5534" s="50">
        <v>13.23</v>
      </c>
    </row>
    <row r="5535" spans="1:9" x14ac:dyDescent="0.2">
      <c r="A5535">
        <v>80744</v>
      </c>
      <c r="B5535" s="79">
        <v>7891095154036</v>
      </c>
      <c r="C5535" s="80" t="s">
        <v>19</v>
      </c>
      <c r="D5535" s="80" t="s">
        <v>20</v>
      </c>
      <c r="E5535" s="80" t="s">
        <v>4041</v>
      </c>
      <c r="F5535" s="80" t="s">
        <v>4882</v>
      </c>
      <c r="G5535" s="80" t="s">
        <v>4273</v>
      </c>
      <c r="H5535" t="s">
        <v>4890</v>
      </c>
      <c r="I5535" s="50">
        <v>8.5500000000000007</v>
      </c>
    </row>
    <row r="5536" spans="1:9" x14ac:dyDescent="0.2">
      <c r="A5536">
        <v>83653</v>
      </c>
      <c r="B5536" s="79">
        <v>7891095154104</v>
      </c>
      <c r="C5536" s="80" t="s">
        <v>19</v>
      </c>
      <c r="D5536" s="80" t="s">
        <v>20</v>
      </c>
      <c r="E5536" s="80" t="s">
        <v>4041</v>
      </c>
      <c r="F5536" s="80" t="s">
        <v>4882</v>
      </c>
      <c r="G5536" s="80" t="s">
        <v>4273</v>
      </c>
      <c r="H5536" t="s">
        <v>4892</v>
      </c>
      <c r="I5536" s="50">
        <v>2.33</v>
      </c>
    </row>
    <row r="5537" spans="1:9" x14ac:dyDescent="0.2">
      <c r="A5537">
        <v>258133</v>
      </c>
      <c r="B5537" s="79">
        <v>7891095026494</v>
      </c>
      <c r="C5537" s="80" t="s">
        <v>19</v>
      </c>
      <c r="D5537" s="80" t="s">
        <v>20</v>
      </c>
      <c r="E5537" s="80" t="s">
        <v>4041</v>
      </c>
      <c r="F5537" s="80" t="s">
        <v>4882</v>
      </c>
      <c r="G5537" s="80" t="s">
        <v>4273</v>
      </c>
      <c r="H5537" t="s">
        <v>4897</v>
      </c>
      <c r="I5537" s="50">
        <v>5.16</v>
      </c>
    </row>
    <row r="5538" spans="1:9" x14ac:dyDescent="0.2">
      <c r="A5538">
        <v>83666</v>
      </c>
      <c r="B5538" s="79">
        <v>7891095605170</v>
      </c>
      <c r="C5538" s="80" t="s">
        <v>19</v>
      </c>
      <c r="D5538" s="80" t="s">
        <v>20</v>
      </c>
      <c r="E5538" s="80" t="s">
        <v>4041</v>
      </c>
      <c r="F5538" s="80" t="s">
        <v>4882</v>
      </c>
      <c r="G5538" s="80" t="s">
        <v>4273</v>
      </c>
      <c r="H5538" t="s">
        <v>4895</v>
      </c>
      <c r="I5538" s="50">
        <v>5.32</v>
      </c>
    </row>
    <row r="5539" spans="1:9" x14ac:dyDescent="0.2">
      <c r="A5539">
        <v>80183</v>
      </c>
      <c r="B5539" s="79">
        <v>7891095150359</v>
      </c>
      <c r="C5539" s="80" t="s">
        <v>19</v>
      </c>
      <c r="D5539" s="80" t="s">
        <v>20</v>
      </c>
      <c r="E5539" s="80" t="s">
        <v>4041</v>
      </c>
      <c r="F5539" s="80" t="s">
        <v>4882</v>
      </c>
      <c r="G5539" s="80" t="s">
        <v>4273</v>
      </c>
      <c r="H5539" t="s">
        <v>4889</v>
      </c>
      <c r="I5539" s="50">
        <v>6.58</v>
      </c>
    </row>
    <row r="5540" spans="1:9" x14ac:dyDescent="0.2">
      <c r="A5540">
        <v>83661</v>
      </c>
      <c r="B5540" s="79">
        <v>7891095605118</v>
      </c>
      <c r="C5540" s="80" t="s">
        <v>19</v>
      </c>
      <c r="D5540" s="80" t="s">
        <v>20</v>
      </c>
      <c r="E5540" s="80" t="s">
        <v>4041</v>
      </c>
      <c r="F5540" s="80" t="s">
        <v>4882</v>
      </c>
      <c r="G5540" s="80" t="s">
        <v>4273</v>
      </c>
      <c r="H5540" t="s">
        <v>4894</v>
      </c>
      <c r="I5540" s="50">
        <v>7.31</v>
      </c>
    </row>
    <row r="5541" spans="1:9" x14ac:dyDescent="0.2">
      <c r="A5541">
        <v>83654</v>
      </c>
      <c r="B5541" s="79">
        <v>7891095604753</v>
      </c>
      <c r="C5541" s="80" t="s">
        <v>19</v>
      </c>
      <c r="D5541" s="80" t="s">
        <v>20</v>
      </c>
      <c r="E5541" s="80" t="s">
        <v>4041</v>
      </c>
      <c r="F5541" s="80" t="s">
        <v>4882</v>
      </c>
      <c r="G5541" s="80" t="s">
        <v>4273</v>
      </c>
      <c r="H5541" t="s">
        <v>4893</v>
      </c>
      <c r="I5541" s="50">
        <v>4.8</v>
      </c>
    </row>
    <row r="5542" spans="1:9" x14ac:dyDescent="0.2">
      <c r="A5542">
        <v>80137</v>
      </c>
      <c r="B5542" s="79">
        <v>7891095154074</v>
      </c>
      <c r="C5542" s="80" t="s">
        <v>19</v>
      </c>
      <c r="D5542" s="80" t="s">
        <v>20</v>
      </c>
      <c r="E5542" s="80" t="s">
        <v>4041</v>
      </c>
      <c r="F5542" s="80" t="s">
        <v>4882</v>
      </c>
      <c r="G5542" s="80" t="s">
        <v>4273</v>
      </c>
      <c r="H5542" t="s">
        <v>4888</v>
      </c>
      <c r="I5542" s="50">
        <v>6.91</v>
      </c>
    </row>
    <row r="5543" spans="1:9" x14ac:dyDescent="0.2">
      <c r="A5543">
        <v>83651</v>
      </c>
      <c r="B5543" s="79">
        <v>7891095154098</v>
      </c>
      <c r="C5543" s="80" t="s">
        <v>19</v>
      </c>
      <c r="D5543" s="80" t="s">
        <v>20</v>
      </c>
      <c r="E5543" s="80" t="s">
        <v>4041</v>
      </c>
      <c r="F5543" s="80" t="s">
        <v>4882</v>
      </c>
      <c r="G5543" s="80" t="s">
        <v>4273</v>
      </c>
      <c r="H5543" t="s">
        <v>4891</v>
      </c>
      <c r="I5543" s="50">
        <v>4.21</v>
      </c>
    </row>
    <row r="5544" spans="1:9" x14ac:dyDescent="0.2">
      <c r="A5544">
        <v>15981</v>
      </c>
      <c r="B5544" s="79">
        <v>7891095156412</v>
      </c>
      <c r="C5544" s="80" t="s">
        <v>19</v>
      </c>
      <c r="D5544" s="80" t="s">
        <v>20</v>
      </c>
      <c r="E5544" s="80" t="s">
        <v>4041</v>
      </c>
      <c r="F5544" s="80" t="s">
        <v>4882</v>
      </c>
      <c r="G5544" s="80" t="s">
        <v>4273</v>
      </c>
      <c r="H5544" t="s">
        <v>4884</v>
      </c>
      <c r="I5544" s="50">
        <v>4.12</v>
      </c>
    </row>
    <row r="5545" spans="1:9" x14ac:dyDescent="0.2">
      <c r="A5545">
        <v>40523</v>
      </c>
      <c r="B5545" s="79">
        <v>7891095154067</v>
      </c>
      <c r="C5545" s="80" t="s">
        <v>19</v>
      </c>
      <c r="D5545" s="80" t="s">
        <v>20</v>
      </c>
      <c r="E5545" s="80" t="s">
        <v>4041</v>
      </c>
      <c r="F5545" s="80" t="s">
        <v>4882</v>
      </c>
      <c r="G5545" s="80" t="s">
        <v>4273</v>
      </c>
      <c r="H5545" t="s">
        <v>4886</v>
      </c>
      <c r="I5545" s="50">
        <v>3.3</v>
      </c>
    </row>
    <row r="5546" spans="1:9" x14ac:dyDescent="0.2">
      <c r="A5546">
        <v>76083</v>
      </c>
      <c r="B5546" s="79">
        <v>7891095154623</v>
      </c>
      <c r="C5546" s="80" t="s">
        <v>19</v>
      </c>
      <c r="D5546" s="80" t="s">
        <v>20</v>
      </c>
      <c r="E5546" s="80" t="s">
        <v>4041</v>
      </c>
      <c r="F5546" s="80" t="s">
        <v>4882</v>
      </c>
      <c r="G5546" s="80" t="s">
        <v>4273</v>
      </c>
      <c r="H5546" t="s">
        <v>4887</v>
      </c>
      <c r="I5546" s="50">
        <v>3.14</v>
      </c>
    </row>
    <row r="5547" spans="1:9" x14ac:dyDescent="0.2">
      <c r="A5547">
        <v>40234</v>
      </c>
      <c r="B5547" s="79">
        <v>7891095154012</v>
      </c>
      <c r="C5547" s="80" t="s">
        <v>19</v>
      </c>
      <c r="D5547" s="80" t="s">
        <v>20</v>
      </c>
      <c r="E5547" s="80" t="s">
        <v>4041</v>
      </c>
      <c r="F5547" s="80" t="s">
        <v>4882</v>
      </c>
      <c r="G5547" s="80" t="s">
        <v>4273</v>
      </c>
      <c r="H5547" t="s">
        <v>4885</v>
      </c>
      <c r="I5547" s="50">
        <v>8.34</v>
      </c>
    </row>
    <row r="5548" spans="1:9" x14ac:dyDescent="0.2">
      <c r="A5548">
        <v>6895</v>
      </c>
      <c r="B5548" s="79">
        <v>7891000502303</v>
      </c>
      <c r="C5548" s="80" t="s">
        <v>19</v>
      </c>
      <c r="D5548" s="80" t="s">
        <v>20</v>
      </c>
      <c r="E5548" s="80" t="s">
        <v>4041</v>
      </c>
      <c r="F5548" s="80" t="s">
        <v>4882</v>
      </c>
      <c r="G5548" s="80" t="s">
        <v>3969</v>
      </c>
      <c r="H5548" t="s">
        <v>5016</v>
      </c>
      <c r="I5548" s="50">
        <v>7.23</v>
      </c>
    </row>
    <row r="5549" spans="1:9" x14ac:dyDescent="0.2">
      <c r="A5549">
        <v>432798</v>
      </c>
      <c r="B5549" s="79">
        <v>7891000310199</v>
      </c>
      <c r="C5549" s="80" t="s">
        <v>19</v>
      </c>
      <c r="D5549" s="80" t="s">
        <v>20</v>
      </c>
      <c r="E5549" s="80" t="s">
        <v>4041</v>
      </c>
      <c r="F5549" s="80" t="s">
        <v>4882</v>
      </c>
      <c r="G5549" s="80" t="s">
        <v>3969</v>
      </c>
      <c r="H5549" t="s">
        <v>5020</v>
      </c>
      <c r="I5549" s="50">
        <v>1.79</v>
      </c>
    </row>
    <row r="5550" spans="1:9" x14ac:dyDescent="0.2">
      <c r="A5550">
        <v>575471</v>
      </c>
      <c r="B5550" s="79">
        <v>7891000419601</v>
      </c>
      <c r="C5550" s="80" t="s">
        <v>19</v>
      </c>
      <c r="D5550" s="80" t="s">
        <v>20</v>
      </c>
      <c r="E5550" s="80" t="s">
        <v>4041</v>
      </c>
      <c r="F5550" s="80" t="s">
        <v>4882</v>
      </c>
      <c r="G5550" s="80" t="s">
        <v>3969</v>
      </c>
      <c r="H5550" t="s">
        <v>5023</v>
      </c>
      <c r="I5550" s="50">
        <v>3.87</v>
      </c>
    </row>
    <row r="5551" spans="1:9" x14ac:dyDescent="0.2">
      <c r="A5551">
        <v>575472</v>
      </c>
      <c r="B5551" s="79">
        <v>7891000418284</v>
      </c>
      <c r="C5551" s="80" t="s">
        <v>19</v>
      </c>
      <c r="D5551" s="80" t="s">
        <v>20</v>
      </c>
      <c r="E5551" s="80" t="s">
        <v>4041</v>
      </c>
      <c r="F5551" s="80" t="s">
        <v>4882</v>
      </c>
      <c r="G5551" s="80" t="s">
        <v>3969</v>
      </c>
      <c r="H5551" t="s">
        <v>5024</v>
      </c>
      <c r="I5551" s="50">
        <v>3.86</v>
      </c>
    </row>
    <row r="5552" spans="1:9" x14ac:dyDescent="0.2">
      <c r="A5552">
        <v>562983</v>
      </c>
      <c r="B5552" s="79">
        <v>7891000396377</v>
      </c>
      <c r="C5552" s="80" t="s">
        <v>19</v>
      </c>
      <c r="D5552" s="80" t="s">
        <v>20</v>
      </c>
      <c r="E5552" s="80" t="s">
        <v>4041</v>
      </c>
      <c r="F5552" s="80" t="s">
        <v>4882</v>
      </c>
      <c r="G5552" s="80" t="s">
        <v>3969</v>
      </c>
      <c r="H5552" t="s">
        <v>5022</v>
      </c>
      <c r="I5552" s="50">
        <v>3.17</v>
      </c>
    </row>
    <row r="5553" spans="1:9" x14ac:dyDescent="0.2">
      <c r="A5553">
        <v>43265</v>
      </c>
      <c r="B5553" s="79">
        <v>7891000006689</v>
      </c>
      <c r="C5553" s="80" t="s">
        <v>19</v>
      </c>
      <c r="D5553" s="80" t="s">
        <v>20</v>
      </c>
      <c r="E5553" s="80" t="s">
        <v>4041</v>
      </c>
      <c r="F5553" s="80" t="s">
        <v>4882</v>
      </c>
      <c r="G5553" s="80" t="s">
        <v>3969</v>
      </c>
      <c r="H5553" t="s">
        <v>5017</v>
      </c>
      <c r="I5553" s="50">
        <v>3.47</v>
      </c>
    </row>
    <row r="5554" spans="1:9" x14ac:dyDescent="0.2">
      <c r="A5554">
        <v>456009</v>
      </c>
      <c r="B5554" s="79">
        <v>7891000340073</v>
      </c>
      <c r="C5554" s="80" t="s">
        <v>19</v>
      </c>
      <c r="D5554" s="80" t="s">
        <v>20</v>
      </c>
      <c r="E5554" s="80" t="s">
        <v>4041</v>
      </c>
      <c r="F5554" s="80" t="s">
        <v>4882</v>
      </c>
      <c r="G5554" s="80" t="s">
        <v>3969</v>
      </c>
      <c r="H5554" t="s">
        <v>14614</v>
      </c>
      <c r="I5554" s="50">
        <v>3.47</v>
      </c>
    </row>
    <row r="5555" spans="1:9" x14ac:dyDescent="0.2">
      <c r="A5555">
        <v>456011</v>
      </c>
      <c r="B5555" s="79">
        <v>7891000339916</v>
      </c>
      <c r="C5555" s="80" t="s">
        <v>19</v>
      </c>
      <c r="D5555" s="80" t="s">
        <v>20</v>
      </c>
      <c r="E5555" s="80" t="s">
        <v>4041</v>
      </c>
      <c r="F5555" s="80" t="s">
        <v>4882</v>
      </c>
      <c r="G5555" s="80" t="s">
        <v>3969</v>
      </c>
      <c r="H5555" t="s">
        <v>14615</v>
      </c>
      <c r="I5555" s="50">
        <v>3.47</v>
      </c>
    </row>
    <row r="5556" spans="1:9" x14ac:dyDescent="0.2">
      <c r="A5556">
        <v>456013</v>
      </c>
      <c r="B5556" s="79">
        <v>7891000339954</v>
      </c>
      <c r="C5556" s="80" t="s">
        <v>19</v>
      </c>
      <c r="D5556" s="80" t="s">
        <v>20</v>
      </c>
      <c r="E5556" s="80" t="s">
        <v>4041</v>
      </c>
      <c r="F5556" s="80" t="s">
        <v>4882</v>
      </c>
      <c r="G5556" s="80" t="s">
        <v>3969</v>
      </c>
      <c r="H5556" t="s">
        <v>5021</v>
      </c>
      <c r="I5556" s="50">
        <v>3.47</v>
      </c>
    </row>
    <row r="5557" spans="1:9" x14ac:dyDescent="0.2">
      <c r="A5557">
        <v>1627</v>
      </c>
      <c r="B5557" s="79">
        <v>7891000502105</v>
      </c>
      <c r="C5557" s="80" t="s">
        <v>19</v>
      </c>
      <c r="D5557" s="80" t="s">
        <v>20</v>
      </c>
      <c r="E5557" s="80" t="s">
        <v>4041</v>
      </c>
      <c r="F5557" s="80" t="s">
        <v>4882</v>
      </c>
      <c r="G5557" s="80" t="s">
        <v>3969</v>
      </c>
      <c r="H5557" t="s">
        <v>5011</v>
      </c>
      <c r="I5557" s="50">
        <v>7.23</v>
      </c>
    </row>
    <row r="5558" spans="1:9" x14ac:dyDescent="0.2">
      <c r="A5558">
        <v>1628</v>
      </c>
      <c r="B5558" s="79">
        <v>7891000502204</v>
      </c>
      <c r="C5558" s="80" t="s">
        <v>19</v>
      </c>
      <c r="D5558" s="80" t="s">
        <v>20</v>
      </c>
      <c r="E5558" s="80" t="s">
        <v>4041</v>
      </c>
      <c r="F5558" s="80" t="s">
        <v>4882</v>
      </c>
      <c r="G5558" s="80" t="s">
        <v>3969</v>
      </c>
      <c r="H5558" t="s">
        <v>5012</v>
      </c>
      <c r="I5558" s="50">
        <v>7.23</v>
      </c>
    </row>
    <row r="5559" spans="1:9" x14ac:dyDescent="0.2">
      <c r="A5559">
        <v>56424</v>
      </c>
      <c r="B5559" s="79">
        <v>7891000057452</v>
      </c>
      <c r="C5559" s="80" t="s">
        <v>19</v>
      </c>
      <c r="D5559" s="80" t="s">
        <v>20</v>
      </c>
      <c r="E5559" s="80" t="s">
        <v>4041</v>
      </c>
      <c r="F5559" s="80" t="s">
        <v>4882</v>
      </c>
      <c r="G5559" s="80" t="s">
        <v>3969</v>
      </c>
      <c r="H5559" t="s">
        <v>5018</v>
      </c>
      <c r="I5559" s="50">
        <v>3.11</v>
      </c>
    </row>
    <row r="5560" spans="1:9" x14ac:dyDescent="0.2">
      <c r="A5560">
        <v>95830</v>
      </c>
      <c r="B5560" s="79">
        <v>7891000066898</v>
      </c>
      <c r="C5560" s="80" t="s">
        <v>19</v>
      </c>
      <c r="D5560" s="80" t="s">
        <v>20</v>
      </c>
      <c r="E5560" s="80" t="s">
        <v>4041</v>
      </c>
      <c r="F5560" s="80" t="s">
        <v>4882</v>
      </c>
      <c r="G5560" s="80" t="s">
        <v>3969</v>
      </c>
      <c r="H5560" t="s">
        <v>5019</v>
      </c>
      <c r="I5560" s="50">
        <v>3.11</v>
      </c>
    </row>
    <row r="5561" spans="1:9" x14ac:dyDescent="0.2">
      <c r="A5561">
        <v>3523</v>
      </c>
      <c r="B5561" s="79">
        <v>7891000037300</v>
      </c>
      <c r="C5561" s="80" t="s">
        <v>19</v>
      </c>
      <c r="D5561" s="80" t="s">
        <v>20</v>
      </c>
      <c r="E5561" s="80" t="s">
        <v>4041</v>
      </c>
      <c r="F5561" s="80" t="s">
        <v>4882</v>
      </c>
      <c r="G5561" s="80" t="s">
        <v>3969</v>
      </c>
      <c r="H5561" t="s">
        <v>5013</v>
      </c>
      <c r="I5561" s="50">
        <v>3.11</v>
      </c>
    </row>
    <row r="5562" spans="1:9" x14ac:dyDescent="0.2">
      <c r="A5562">
        <v>3528</v>
      </c>
      <c r="B5562" s="79">
        <v>7891000037270</v>
      </c>
      <c r="C5562" s="80" t="s">
        <v>19</v>
      </c>
      <c r="D5562" s="80" t="s">
        <v>20</v>
      </c>
      <c r="E5562" s="80" t="s">
        <v>4041</v>
      </c>
      <c r="F5562" s="80" t="s">
        <v>4882</v>
      </c>
      <c r="G5562" s="80" t="s">
        <v>3969</v>
      </c>
      <c r="H5562" t="s">
        <v>5014</v>
      </c>
      <c r="I5562" s="50">
        <v>3.11</v>
      </c>
    </row>
    <row r="5563" spans="1:9" x14ac:dyDescent="0.2">
      <c r="A5563">
        <v>3540</v>
      </c>
      <c r="B5563" s="79">
        <v>7891000037256</v>
      </c>
      <c r="C5563" s="80" t="s">
        <v>19</v>
      </c>
      <c r="D5563" s="80" t="s">
        <v>20</v>
      </c>
      <c r="E5563" s="80" t="s">
        <v>4041</v>
      </c>
      <c r="F5563" s="80" t="s">
        <v>4882</v>
      </c>
      <c r="G5563" s="80" t="s">
        <v>3969</v>
      </c>
      <c r="H5563" t="s">
        <v>5015</v>
      </c>
      <c r="I5563" s="50">
        <v>3.11</v>
      </c>
    </row>
    <row r="5564" spans="1:9" x14ac:dyDescent="0.2">
      <c r="A5564">
        <v>7146</v>
      </c>
      <c r="B5564" s="79">
        <v>7898286201074</v>
      </c>
      <c r="C5564" s="80" t="s">
        <v>19</v>
      </c>
      <c r="D5564" s="80" t="s">
        <v>20</v>
      </c>
      <c r="E5564" s="80" t="s">
        <v>4041</v>
      </c>
      <c r="F5564" s="80" t="s">
        <v>4882</v>
      </c>
      <c r="G5564" s="80" t="s">
        <v>4774</v>
      </c>
      <c r="H5564" t="s">
        <v>14557</v>
      </c>
      <c r="I5564" s="50">
        <v>2.1</v>
      </c>
    </row>
    <row r="5565" spans="1:9" x14ac:dyDescent="0.2">
      <c r="A5565">
        <v>7131</v>
      </c>
      <c r="B5565" s="79">
        <v>7898286201043</v>
      </c>
      <c r="C5565" s="80" t="s">
        <v>19</v>
      </c>
      <c r="D5565" s="80" t="s">
        <v>20</v>
      </c>
      <c r="E5565" s="80" t="s">
        <v>4041</v>
      </c>
      <c r="F5565" s="80" t="s">
        <v>4882</v>
      </c>
      <c r="G5565" s="80" t="s">
        <v>4774</v>
      </c>
      <c r="H5565" t="s">
        <v>4841</v>
      </c>
      <c r="I5565" s="50">
        <v>4.26</v>
      </c>
    </row>
    <row r="5566" spans="1:9" x14ac:dyDescent="0.2">
      <c r="A5566">
        <v>606493</v>
      </c>
      <c r="B5566" s="79">
        <v>7898286191733</v>
      </c>
      <c r="C5566" s="80" t="s">
        <v>19</v>
      </c>
      <c r="D5566" s="80" t="s">
        <v>20</v>
      </c>
      <c r="E5566" s="80" t="s">
        <v>4041</v>
      </c>
      <c r="F5566" s="80" t="s">
        <v>4882</v>
      </c>
      <c r="G5566" s="80" t="s">
        <v>4774</v>
      </c>
      <c r="H5566" t="s">
        <v>4883</v>
      </c>
      <c r="I5566" s="50">
        <v>5.0999999999999996</v>
      </c>
    </row>
    <row r="5567" spans="1:9" x14ac:dyDescent="0.2">
      <c r="A5567">
        <v>303545</v>
      </c>
      <c r="B5567" s="79">
        <v>7898932426141</v>
      </c>
      <c r="C5567" s="80" t="s">
        <v>19</v>
      </c>
      <c r="D5567" s="80" t="s">
        <v>20</v>
      </c>
      <c r="E5567" s="80" t="s">
        <v>4041</v>
      </c>
      <c r="F5567" s="80" t="s">
        <v>4882</v>
      </c>
      <c r="G5567" s="80" t="s">
        <v>4774</v>
      </c>
      <c r="H5567" t="s">
        <v>4909</v>
      </c>
      <c r="I5567" s="50">
        <v>6.55</v>
      </c>
    </row>
    <row r="5568" spans="1:9" x14ac:dyDescent="0.2">
      <c r="A5568">
        <v>309580</v>
      </c>
      <c r="B5568" s="79">
        <v>7898932426110</v>
      </c>
      <c r="C5568" s="80" t="s">
        <v>19</v>
      </c>
      <c r="D5568" s="80" t="s">
        <v>20</v>
      </c>
      <c r="E5568" s="80" t="s">
        <v>4041</v>
      </c>
      <c r="F5568" s="80" t="s">
        <v>4882</v>
      </c>
      <c r="G5568" s="80" t="s">
        <v>4774</v>
      </c>
      <c r="H5568" t="s">
        <v>4908</v>
      </c>
      <c r="I5568" s="50">
        <v>4.01</v>
      </c>
    </row>
    <row r="5569" spans="1:9" x14ac:dyDescent="0.2">
      <c r="A5569">
        <v>7105</v>
      </c>
      <c r="B5569" s="79">
        <v>7898286201104</v>
      </c>
      <c r="C5569" s="80" t="s">
        <v>19</v>
      </c>
      <c r="D5569" s="80" t="s">
        <v>20</v>
      </c>
      <c r="E5569" s="80" t="s">
        <v>4041</v>
      </c>
      <c r="F5569" s="80" t="s">
        <v>4882</v>
      </c>
      <c r="G5569" s="80" t="s">
        <v>4774</v>
      </c>
      <c r="H5569" t="s">
        <v>14616</v>
      </c>
      <c r="I5569" s="50">
        <v>1.36</v>
      </c>
    </row>
    <row r="5570" spans="1:9" x14ac:dyDescent="0.2">
      <c r="A5570">
        <v>576447</v>
      </c>
      <c r="B5570" s="79">
        <v>7898617582285</v>
      </c>
      <c r="C5570" s="80" t="s">
        <v>19</v>
      </c>
      <c r="D5570" s="80" t="s">
        <v>20</v>
      </c>
      <c r="E5570" s="80" t="s">
        <v>4041</v>
      </c>
      <c r="F5570" s="80" t="s">
        <v>4882</v>
      </c>
      <c r="G5570" s="80" t="s">
        <v>4774</v>
      </c>
      <c r="H5570" t="s">
        <v>4910</v>
      </c>
      <c r="I5570" s="50">
        <v>0.8</v>
      </c>
    </row>
    <row r="5571" spans="1:9" x14ac:dyDescent="0.2">
      <c r="A5571">
        <v>7124</v>
      </c>
      <c r="B5571" s="79">
        <v>7898286201029</v>
      </c>
      <c r="C5571" s="80" t="s">
        <v>19</v>
      </c>
      <c r="D5571" s="80" t="s">
        <v>20</v>
      </c>
      <c r="E5571" s="80" t="s">
        <v>4041</v>
      </c>
      <c r="F5571" s="80" t="s">
        <v>4882</v>
      </c>
      <c r="G5571" s="80" t="s">
        <v>4807</v>
      </c>
      <c r="H5571" t="s">
        <v>4907</v>
      </c>
      <c r="I5571" s="50">
        <v>1.43</v>
      </c>
    </row>
    <row r="5572" spans="1:9" x14ac:dyDescent="0.2">
      <c r="A5572">
        <v>326348</v>
      </c>
      <c r="B5572" s="79">
        <v>7898286191290</v>
      </c>
      <c r="C5572" s="80" t="s">
        <v>19</v>
      </c>
      <c r="D5572" s="80" t="s">
        <v>20</v>
      </c>
      <c r="E5572" s="80" t="s">
        <v>4041</v>
      </c>
      <c r="F5572" s="80" t="s">
        <v>4882</v>
      </c>
      <c r="G5572" s="80" t="s">
        <v>4807</v>
      </c>
      <c r="H5572" t="s">
        <v>4911</v>
      </c>
      <c r="I5572" s="50">
        <v>2.91</v>
      </c>
    </row>
    <row r="5573" spans="1:9" x14ac:dyDescent="0.2">
      <c r="A5573">
        <v>2328</v>
      </c>
      <c r="B5573" s="79">
        <v>7896041110012</v>
      </c>
      <c r="C5573" s="80" t="s">
        <v>19</v>
      </c>
      <c r="D5573" s="80" t="s">
        <v>20</v>
      </c>
      <c r="E5573" s="80" t="s">
        <v>4041</v>
      </c>
      <c r="F5573" s="80" t="s">
        <v>4882</v>
      </c>
      <c r="G5573" s="80" t="s">
        <v>4612</v>
      </c>
      <c r="H5573" t="s">
        <v>4958</v>
      </c>
      <c r="I5573" s="50">
        <v>3.73</v>
      </c>
    </row>
    <row r="5574" spans="1:9" x14ac:dyDescent="0.2">
      <c r="A5574">
        <v>222228</v>
      </c>
      <c r="B5574" s="79">
        <v>7896041104028</v>
      </c>
      <c r="C5574" s="80" t="s">
        <v>19</v>
      </c>
      <c r="D5574" s="80" t="s">
        <v>20</v>
      </c>
      <c r="E5574" s="80" t="s">
        <v>4041</v>
      </c>
      <c r="F5574" s="80" t="s">
        <v>4882</v>
      </c>
      <c r="G5574" s="80" t="s">
        <v>4612</v>
      </c>
      <c r="H5574" t="s">
        <v>4957</v>
      </c>
      <c r="I5574" s="50">
        <v>6.41</v>
      </c>
    </row>
    <row r="5575" spans="1:9" x14ac:dyDescent="0.2">
      <c r="A5575">
        <v>20622</v>
      </c>
      <c r="B5575" s="79">
        <v>7896041104011</v>
      </c>
      <c r="C5575" s="80" t="s">
        <v>19</v>
      </c>
      <c r="D5575" s="80" t="s">
        <v>20</v>
      </c>
      <c r="E5575" s="80" t="s">
        <v>4041</v>
      </c>
      <c r="F5575" s="80" t="s">
        <v>4882</v>
      </c>
      <c r="G5575" s="80" t="s">
        <v>4612</v>
      </c>
      <c r="H5575" t="s">
        <v>4956</v>
      </c>
      <c r="I5575" s="50">
        <v>6.56</v>
      </c>
    </row>
    <row r="5576" spans="1:9" x14ac:dyDescent="0.2">
      <c r="A5576">
        <v>3815</v>
      </c>
      <c r="B5576" s="79">
        <v>7896041103052</v>
      </c>
      <c r="C5576" s="80" t="s">
        <v>19</v>
      </c>
      <c r="D5576" s="80" t="s">
        <v>20</v>
      </c>
      <c r="E5576" s="80" t="s">
        <v>4041</v>
      </c>
      <c r="F5576" s="80" t="s">
        <v>4882</v>
      </c>
      <c r="G5576" s="80" t="s">
        <v>4612</v>
      </c>
      <c r="H5576" t="s">
        <v>4955</v>
      </c>
      <c r="I5576" s="50">
        <v>7.31</v>
      </c>
    </row>
    <row r="5577" spans="1:9" x14ac:dyDescent="0.2">
      <c r="A5577">
        <v>3040</v>
      </c>
      <c r="B5577" s="79">
        <v>7896041103021</v>
      </c>
      <c r="C5577" s="80" t="s">
        <v>19</v>
      </c>
      <c r="D5577" s="80" t="s">
        <v>20</v>
      </c>
      <c r="E5577" s="80" t="s">
        <v>4041</v>
      </c>
      <c r="F5577" s="80" t="s">
        <v>4882</v>
      </c>
      <c r="G5577" s="80" t="s">
        <v>4612</v>
      </c>
      <c r="H5577" t="s">
        <v>4954</v>
      </c>
      <c r="I5577" s="50">
        <v>13.47</v>
      </c>
    </row>
    <row r="5578" spans="1:9" x14ac:dyDescent="0.2">
      <c r="A5578">
        <v>435758</v>
      </c>
      <c r="B5578" s="79">
        <v>7896041111019</v>
      </c>
      <c r="C5578" s="80" t="s">
        <v>19</v>
      </c>
      <c r="D5578" s="80" t="s">
        <v>20</v>
      </c>
      <c r="E5578" s="80" t="s">
        <v>4041</v>
      </c>
      <c r="F5578" s="80" t="s">
        <v>4882</v>
      </c>
      <c r="G5578" s="80" t="s">
        <v>4612</v>
      </c>
      <c r="H5578" t="s">
        <v>14617</v>
      </c>
      <c r="I5578" s="50">
        <v>7.83</v>
      </c>
    </row>
    <row r="5579" spans="1:9" x14ac:dyDescent="0.2">
      <c r="A5579">
        <v>69661</v>
      </c>
      <c r="B5579" s="79">
        <v>7896102509069</v>
      </c>
      <c r="C5579" s="80" t="s">
        <v>19</v>
      </c>
      <c r="D5579" s="80" t="s">
        <v>20</v>
      </c>
      <c r="E5579" s="80" t="s">
        <v>4041</v>
      </c>
      <c r="F5579" s="80" t="s">
        <v>4882</v>
      </c>
      <c r="G5579" s="80" t="s">
        <v>5006</v>
      </c>
      <c r="H5579" t="s">
        <v>5008</v>
      </c>
      <c r="I5579" s="50">
        <v>3.72</v>
      </c>
    </row>
    <row r="5580" spans="1:9" x14ac:dyDescent="0.2">
      <c r="A5580">
        <v>69663</v>
      </c>
      <c r="B5580" s="79">
        <v>7896102509083</v>
      </c>
      <c r="C5580" s="80" t="s">
        <v>19</v>
      </c>
      <c r="D5580" s="80" t="s">
        <v>20</v>
      </c>
      <c r="E5580" s="80" t="s">
        <v>4041</v>
      </c>
      <c r="F5580" s="80" t="s">
        <v>4882</v>
      </c>
      <c r="G5580" s="80" t="s">
        <v>5006</v>
      </c>
      <c r="H5580" t="s">
        <v>5010</v>
      </c>
      <c r="I5580" s="50">
        <v>3.67</v>
      </c>
    </row>
    <row r="5581" spans="1:9" x14ac:dyDescent="0.2">
      <c r="A5581">
        <v>79226</v>
      </c>
      <c r="B5581" s="79">
        <v>7896102509076</v>
      </c>
      <c r="C5581" s="80" t="s">
        <v>19</v>
      </c>
      <c r="D5581" s="80" t="s">
        <v>20</v>
      </c>
      <c r="E5581" s="80" t="s">
        <v>4041</v>
      </c>
      <c r="F5581" s="80" t="s">
        <v>4882</v>
      </c>
      <c r="G5581" s="80" t="s">
        <v>5006</v>
      </c>
      <c r="H5581" t="s">
        <v>5009</v>
      </c>
      <c r="I5581" s="50">
        <v>3.72</v>
      </c>
    </row>
    <row r="5582" spans="1:9" x14ac:dyDescent="0.2">
      <c r="A5582">
        <v>546870</v>
      </c>
      <c r="B5582" s="79">
        <v>7898635644781</v>
      </c>
      <c r="C5582" s="80" t="s">
        <v>19</v>
      </c>
      <c r="D5582" s="80" t="s">
        <v>20</v>
      </c>
      <c r="E5582" s="80" t="s">
        <v>4041</v>
      </c>
      <c r="F5582" s="80" t="s">
        <v>4882</v>
      </c>
      <c r="G5582" s="80" t="s">
        <v>5006</v>
      </c>
      <c r="H5582" t="s">
        <v>5007</v>
      </c>
      <c r="I5582" s="50">
        <v>4.87</v>
      </c>
    </row>
    <row r="5583" spans="1:9" x14ac:dyDescent="0.2">
      <c r="A5583">
        <v>167599</v>
      </c>
      <c r="B5583" s="79">
        <v>8004275008015</v>
      </c>
      <c r="C5583" s="80" t="s">
        <v>19</v>
      </c>
      <c r="D5583" s="80" t="s">
        <v>20</v>
      </c>
      <c r="E5583" s="80" t="s">
        <v>4041</v>
      </c>
      <c r="F5583" s="80" t="s">
        <v>4882</v>
      </c>
      <c r="G5583" s="80" t="s">
        <v>4585</v>
      </c>
      <c r="H5583" t="s">
        <v>4952</v>
      </c>
      <c r="I5583" s="50">
        <v>8.0399999999999991</v>
      </c>
    </row>
    <row r="5584" spans="1:9" x14ac:dyDescent="0.2">
      <c r="A5584">
        <v>167582</v>
      </c>
      <c r="B5584" s="79">
        <v>7896237901110</v>
      </c>
      <c r="C5584" s="80" t="s">
        <v>19</v>
      </c>
      <c r="D5584" s="80" t="s">
        <v>20</v>
      </c>
      <c r="E5584" s="80" t="s">
        <v>4041</v>
      </c>
      <c r="F5584" s="80" t="s">
        <v>4882</v>
      </c>
      <c r="G5584" s="80" t="s">
        <v>4585</v>
      </c>
      <c r="H5584" t="s">
        <v>4951</v>
      </c>
      <c r="I5584" s="50">
        <v>13.95</v>
      </c>
    </row>
    <row r="5585" spans="1:9" x14ac:dyDescent="0.2">
      <c r="A5585">
        <v>152369</v>
      </c>
      <c r="B5585" s="79">
        <v>7896108300011</v>
      </c>
      <c r="C5585" s="80" t="s">
        <v>19</v>
      </c>
      <c r="D5585" s="80" t="s">
        <v>20</v>
      </c>
      <c r="E5585" s="80" t="s">
        <v>4041</v>
      </c>
      <c r="F5585" s="80" t="s">
        <v>4882</v>
      </c>
      <c r="G5585" s="80" t="s">
        <v>4705</v>
      </c>
      <c r="H5585" t="s">
        <v>14618</v>
      </c>
      <c r="I5585" s="50">
        <v>2.5</v>
      </c>
    </row>
    <row r="5586" spans="1:9" x14ac:dyDescent="0.2">
      <c r="A5586">
        <v>489736</v>
      </c>
      <c r="B5586" s="79">
        <v>7898605070527</v>
      </c>
      <c r="C5586" s="80" t="s">
        <v>19</v>
      </c>
      <c r="D5586" s="80" t="s">
        <v>20</v>
      </c>
      <c r="E5586" s="80" t="s">
        <v>4041</v>
      </c>
      <c r="F5586" s="80" t="s">
        <v>4882</v>
      </c>
      <c r="G5586" s="80" t="s">
        <v>4959</v>
      </c>
      <c r="H5586" t="s">
        <v>14619</v>
      </c>
      <c r="I5586" s="50">
        <v>3.57</v>
      </c>
    </row>
    <row r="5587" spans="1:9" x14ac:dyDescent="0.2">
      <c r="A5587">
        <v>489743</v>
      </c>
      <c r="B5587" s="79">
        <v>7898605070510</v>
      </c>
      <c r="C5587" s="80" t="s">
        <v>19</v>
      </c>
      <c r="D5587" s="80" t="s">
        <v>20</v>
      </c>
      <c r="E5587" s="80" t="s">
        <v>4041</v>
      </c>
      <c r="F5587" s="80" t="s">
        <v>4882</v>
      </c>
      <c r="G5587" s="80" t="s">
        <v>4959</v>
      </c>
      <c r="H5587" t="s">
        <v>14620</v>
      </c>
      <c r="I5587" s="50">
        <v>1.76</v>
      </c>
    </row>
    <row r="5588" spans="1:9" x14ac:dyDescent="0.2">
      <c r="A5588">
        <v>489724</v>
      </c>
      <c r="B5588" s="79">
        <v>7898605070046</v>
      </c>
      <c r="C5588" s="80" t="s">
        <v>19</v>
      </c>
      <c r="D5588" s="80" t="s">
        <v>20</v>
      </c>
      <c r="E5588" s="80" t="s">
        <v>4041</v>
      </c>
      <c r="F5588" s="80" t="s">
        <v>4882</v>
      </c>
      <c r="G5588" s="80" t="s">
        <v>4959</v>
      </c>
      <c r="H5588" t="s">
        <v>14621</v>
      </c>
      <c r="I5588" s="50">
        <v>6.34</v>
      </c>
    </row>
    <row r="5589" spans="1:9" x14ac:dyDescent="0.2">
      <c r="A5589">
        <v>489732</v>
      </c>
      <c r="B5589" s="79">
        <v>7898605070039</v>
      </c>
      <c r="C5589" s="80" t="s">
        <v>19</v>
      </c>
      <c r="D5589" s="80" t="s">
        <v>20</v>
      </c>
      <c r="E5589" s="80" t="s">
        <v>4041</v>
      </c>
      <c r="F5589" s="80" t="s">
        <v>4882</v>
      </c>
      <c r="G5589" s="80" t="s">
        <v>4959</v>
      </c>
      <c r="H5589" t="s">
        <v>4960</v>
      </c>
      <c r="I5589" s="50">
        <v>2.88</v>
      </c>
    </row>
    <row r="5590" spans="1:9" x14ac:dyDescent="0.2">
      <c r="A5590">
        <v>466745</v>
      </c>
      <c r="B5590" s="79">
        <v>7898305940588</v>
      </c>
      <c r="C5590" s="80" t="s">
        <v>19</v>
      </c>
      <c r="D5590" s="80" t="s">
        <v>20</v>
      </c>
      <c r="E5590" s="80" t="s">
        <v>4041</v>
      </c>
      <c r="F5590" s="80" t="s">
        <v>4882</v>
      </c>
      <c r="G5590" s="80" t="s">
        <v>4630</v>
      </c>
      <c r="H5590" t="s">
        <v>4983</v>
      </c>
      <c r="I5590" s="50">
        <v>10.220000000000001</v>
      </c>
    </row>
    <row r="5591" spans="1:9" x14ac:dyDescent="0.2">
      <c r="A5591">
        <v>466748</v>
      </c>
      <c r="B5591" s="79">
        <v>7898305940595</v>
      </c>
      <c r="C5591" s="80" t="s">
        <v>19</v>
      </c>
      <c r="D5591" s="80" t="s">
        <v>20</v>
      </c>
      <c r="E5591" s="80" t="s">
        <v>4041</v>
      </c>
      <c r="F5591" s="80" t="s">
        <v>4882</v>
      </c>
      <c r="G5591" s="80" t="s">
        <v>4630</v>
      </c>
      <c r="H5591" t="s">
        <v>4984</v>
      </c>
      <c r="I5591" s="50">
        <v>10.220000000000001</v>
      </c>
    </row>
    <row r="5592" spans="1:9" x14ac:dyDescent="0.2">
      <c r="A5592">
        <v>466754</v>
      </c>
      <c r="B5592" s="79">
        <v>7898305940571</v>
      </c>
      <c r="C5592" s="80" t="s">
        <v>19</v>
      </c>
      <c r="D5592" s="80" t="s">
        <v>20</v>
      </c>
      <c r="E5592" s="80" t="s">
        <v>4041</v>
      </c>
      <c r="F5592" s="80" t="s">
        <v>4882</v>
      </c>
      <c r="G5592" s="80" t="s">
        <v>4630</v>
      </c>
      <c r="H5592" t="s">
        <v>4985</v>
      </c>
      <c r="I5592" s="50">
        <v>10.220000000000001</v>
      </c>
    </row>
    <row r="5593" spans="1:9" x14ac:dyDescent="0.2">
      <c r="A5593">
        <v>458307</v>
      </c>
      <c r="B5593" s="79">
        <v>7898305940410</v>
      </c>
      <c r="C5593" s="80" t="s">
        <v>19</v>
      </c>
      <c r="D5593" s="80" t="s">
        <v>20</v>
      </c>
      <c r="E5593" s="80" t="s">
        <v>4041</v>
      </c>
      <c r="F5593" s="80" t="s">
        <v>4882</v>
      </c>
      <c r="G5593" s="80" t="s">
        <v>4630</v>
      </c>
      <c r="H5593" t="s">
        <v>14622</v>
      </c>
      <c r="I5593" s="50">
        <v>1.63</v>
      </c>
    </row>
    <row r="5594" spans="1:9" x14ac:dyDescent="0.2">
      <c r="A5594">
        <v>466820</v>
      </c>
      <c r="B5594" s="79">
        <v>7898305940540</v>
      </c>
      <c r="C5594" s="80" t="s">
        <v>19</v>
      </c>
      <c r="D5594" s="80" t="s">
        <v>20</v>
      </c>
      <c r="E5594" s="80" t="s">
        <v>4041</v>
      </c>
      <c r="F5594" s="80" t="s">
        <v>4882</v>
      </c>
      <c r="G5594" s="80" t="s">
        <v>4630</v>
      </c>
      <c r="H5594" t="s">
        <v>4986</v>
      </c>
      <c r="I5594" s="50">
        <v>10.220000000000001</v>
      </c>
    </row>
    <row r="5595" spans="1:9" x14ac:dyDescent="0.2">
      <c r="A5595">
        <v>101144</v>
      </c>
      <c r="B5595" s="79">
        <v>7898305940427</v>
      </c>
      <c r="C5595" s="80" t="s">
        <v>19</v>
      </c>
      <c r="D5595" s="80" t="s">
        <v>20</v>
      </c>
      <c r="E5595" s="80" t="s">
        <v>4041</v>
      </c>
      <c r="F5595" s="80" t="s">
        <v>4882</v>
      </c>
      <c r="G5595" s="80" t="s">
        <v>4630</v>
      </c>
      <c r="H5595" t="s">
        <v>4980</v>
      </c>
      <c r="I5595" s="50">
        <v>1.9</v>
      </c>
    </row>
    <row r="5596" spans="1:9" x14ac:dyDescent="0.2">
      <c r="A5596">
        <v>101149</v>
      </c>
      <c r="B5596" s="79">
        <v>7898305940434</v>
      </c>
      <c r="C5596" s="80" t="s">
        <v>19</v>
      </c>
      <c r="D5596" s="80" t="s">
        <v>20</v>
      </c>
      <c r="E5596" s="80" t="s">
        <v>4041</v>
      </c>
      <c r="F5596" s="80" t="s">
        <v>4882</v>
      </c>
      <c r="G5596" s="80" t="s">
        <v>4630</v>
      </c>
      <c r="H5596" t="s">
        <v>4981</v>
      </c>
      <c r="I5596" s="50">
        <v>1.91</v>
      </c>
    </row>
    <row r="5597" spans="1:9" x14ac:dyDescent="0.2">
      <c r="A5597">
        <v>441697</v>
      </c>
      <c r="B5597" s="79">
        <v>7898305940854</v>
      </c>
      <c r="C5597" s="80" t="s">
        <v>19</v>
      </c>
      <c r="D5597" s="80" t="s">
        <v>20</v>
      </c>
      <c r="E5597" s="80" t="s">
        <v>4041</v>
      </c>
      <c r="F5597" s="80" t="s">
        <v>4882</v>
      </c>
      <c r="G5597" s="80" t="s">
        <v>4630</v>
      </c>
      <c r="H5597" t="s">
        <v>4982</v>
      </c>
      <c r="I5597" s="50">
        <v>5.99</v>
      </c>
    </row>
    <row r="5598" spans="1:9" x14ac:dyDescent="0.2">
      <c r="A5598">
        <v>517451</v>
      </c>
      <c r="B5598" s="79">
        <v>7891091018103</v>
      </c>
      <c r="C5598" s="80" t="s">
        <v>19</v>
      </c>
      <c r="D5598" s="80" t="s">
        <v>20</v>
      </c>
      <c r="E5598" s="80" t="s">
        <v>4041</v>
      </c>
      <c r="F5598" s="80" t="s">
        <v>4882</v>
      </c>
      <c r="G5598" s="80" t="s">
        <v>4904</v>
      </c>
      <c r="H5598" t="s">
        <v>4906</v>
      </c>
      <c r="I5598" s="50">
        <v>1.37</v>
      </c>
    </row>
    <row r="5599" spans="1:9" x14ac:dyDescent="0.2">
      <c r="A5599">
        <v>79958</v>
      </c>
      <c r="B5599" s="79">
        <v>7891091018011</v>
      </c>
      <c r="C5599" s="80" t="s">
        <v>19</v>
      </c>
      <c r="D5599" s="80" t="s">
        <v>20</v>
      </c>
      <c r="E5599" s="80" t="s">
        <v>4041</v>
      </c>
      <c r="F5599" s="80" t="s">
        <v>4882</v>
      </c>
      <c r="G5599" s="80" t="s">
        <v>4904</v>
      </c>
      <c r="H5599" t="s">
        <v>4905</v>
      </c>
      <c r="I5599" s="50">
        <v>0.91</v>
      </c>
    </row>
    <row r="5600" spans="1:9" x14ac:dyDescent="0.2">
      <c r="A5600">
        <v>79959</v>
      </c>
      <c r="B5600" s="79">
        <v>7891091018028</v>
      </c>
      <c r="C5600" s="80" t="s">
        <v>19</v>
      </c>
      <c r="D5600" s="80" t="s">
        <v>20</v>
      </c>
      <c r="E5600" s="80" t="s">
        <v>4041</v>
      </c>
      <c r="F5600" s="80" t="s">
        <v>4882</v>
      </c>
      <c r="G5600" s="80" t="s">
        <v>4904</v>
      </c>
      <c r="H5600" t="s">
        <v>14623</v>
      </c>
      <c r="I5600" s="50">
        <v>1.19</v>
      </c>
    </row>
    <row r="5601" spans="1:9" x14ac:dyDescent="0.2">
      <c r="A5601">
        <v>103751</v>
      </c>
      <c r="B5601" s="79">
        <v>7896272002018</v>
      </c>
      <c r="C5601" s="80" t="s">
        <v>19</v>
      </c>
      <c r="D5601" s="80" t="s">
        <v>20</v>
      </c>
      <c r="E5601" s="80" t="s">
        <v>4041</v>
      </c>
      <c r="F5601" s="80" t="s">
        <v>4882</v>
      </c>
      <c r="G5601" s="80" t="s">
        <v>4575</v>
      </c>
      <c r="H5601" t="s">
        <v>4950</v>
      </c>
      <c r="I5601" s="50">
        <v>11.05</v>
      </c>
    </row>
    <row r="5602" spans="1:9" x14ac:dyDescent="0.2">
      <c r="A5602">
        <v>72155</v>
      </c>
      <c r="B5602" s="79">
        <v>7898002360030</v>
      </c>
      <c r="C5602" s="80" t="s">
        <v>19</v>
      </c>
      <c r="D5602" s="80" t="s">
        <v>20</v>
      </c>
      <c r="E5602" s="80" t="s">
        <v>4041</v>
      </c>
      <c r="F5602" s="80" t="s">
        <v>4882</v>
      </c>
      <c r="G5602" s="80" t="s">
        <v>4654</v>
      </c>
      <c r="H5602" t="s">
        <v>4989</v>
      </c>
      <c r="I5602" s="50">
        <v>0.88</v>
      </c>
    </row>
    <row r="5603" spans="1:9" x14ac:dyDescent="0.2">
      <c r="A5603">
        <v>464869</v>
      </c>
      <c r="B5603" s="79">
        <v>7893590243796</v>
      </c>
      <c r="C5603" s="80" t="s">
        <v>19</v>
      </c>
      <c r="D5603" s="80" t="s">
        <v>20</v>
      </c>
      <c r="E5603" s="80" t="s">
        <v>4041</v>
      </c>
      <c r="F5603" s="80" t="s">
        <v>4882</v>
      </c>
      <c r="G5603" s="80" t="s">
        <v>4533</v>
      </c>
      <c r="H5603" t="s">
        <v>14624</v>
      </c>
      <c r="I5603" s="50">
        <v>2.74</v>
      </c>
    </row>
    <row r="5604" spans="1:9" x14ac:dyDescent="0.2">
      <c r="A5604">
        <v>464870</v>
      </c>
      <c r="B5604" s="79">
        <v>7893590243802</v>
      </c>
      <c r="C5604" s="80" t="s">
        <v>19</v>
      </c>
      <c r="D5604" s="80" t="s">
        <v>20</v>
      </c>
      <c r="E5604" s="80" t="s">
        <v>4041</v>
      </c>
      <c r="F5604" s="80" t="s">
        <v>4882</v>
      </c>
      <c r="G5604" s="80" t="s">
        <v>4533</v>
      </c>
      <c r="H5604" t="s">
        <v>14625</v>
      </c>
      <c r="I5604" s="50">
        <v>6.33</v>
      </c>
    </row>
    <row r="5605" spans="1:9" x14ac:dyDescent="0.2">
      <c r="A5605">
        <v>464871</v>
      </c>
      <c r="B5605" s="79">
        <v>7893590243819</v>
      </c>
      <c r="C5605" s="80" t="s">
        <v>19</v>
      </c>
      <c r="D5605" s="80" t="s">
        <v>20</v>
      </c>
      <c r="E5605" s="80" t="s">
        <v>4041</v>
      </c>
      <c r="F5605" s="80" t="s">
        <v>4882</v>
      </c>
      <c r="G5605" s="80" t="s">
        <v>4533</v>
      </c>
      <c r="H5605" t="s">
        <v>14626</v>
      </c>
      <c r="I5605" s="50">
        <v>13.06</v>
      </c>
    </row>
    <row r="5606" spans="1:9" x14ac:dyDescent="0.2">
      <c r="A5606">
        <v>480075</v>
      </c>
      <c r="B5606" s="79">
        <v>7897270199328</v>
      </c>
      <c r="C5606" s="80" t="s">
        <v>19</v>
      </c>
      <c r="D5606" s="80" t="s">
        <v>20</v>
      </c>
      <c r="E5606" s="80" t="s">
        <v>4041</v>
      </c>
      <c r="F5606" s="80" t="s">
        <v>4882</v>
      </c>
      <c r="G5606" s="80" t="s">
        <v>4533</v>
      </c>
      <c r="H5606" t="s">
        <v>4938</v>
      </c>
      <c r="I5606" s="50">
        <v>12.86</v>
      </c>
    </row>
    <row r="5607" spans="1:9" x14ac:dyDescent="0.2">
      <c r="A5607">
        <v>465120</v>
      </c>
      <c r="B5607" s="79">
        <v>7896597100291</v>
      </c>
      <c r="C5607" s="80" t="s">
        <v>19</v>
      </c>
      <c r="D5607" s="80" t="s">
        <v>20</v>
      </c>
      <c r="E5607" s="80" t="s">
        <v>4041</v>
      </c>
      <c r="F5607" s="80" t="s">
        <v>4882</v>
      </c>
      <c r="G5607" s="80" t="s">
        <v>4525</v>
      </c>
      <c r="H5607" t="s">
        <v>4912</v>
      </c>
      <c r="I5607" s="50">
        <v>3.08</v>
      </c>
    </row>
    <row r="5608" spans="1:9" x14ac:dyDescent="0.2">
      <c r="A5608">
        <v>465125</v>
      </c>
      <c r="B5608" s="79">
        <v>7896597100093</v>
      </c>
      <c r="C5608" s="80" t="s">
        <v>19</v>
      </c>
      <c r="D5608" s="80" t="s">
        <v>20</v>
      </c>
      <c r="E5608" s="80" t="s">
        <v>4041</v>
      </c>
      <c r="F5608" s="80" t="s">
        <v>4882</v>
      </c>
      <c r="G5608" s="80" t="s">
        <v>4525</v>
      </c>
      <c r="H5608" t="s">
        <v>4913</v>
      </c>
      <c r="I5608" s="50">
        <v>5.97</v>
      </c>
    </row>
    <row r="5609" spans="1:9" x14ac:dyDescent="0.2">
      <c r="A5609">
        <v>465128</v>
      </c>
      <c r="B5609" s="79">
        <v>7896597100086</v>
      </c>
      <c r="C5609" s="80" t="s">
        <v>19</v>
      </c>
      <c r="D5609" s="80" t="s">
        <v>20</v>
      </c>
      <c r="E5609" s="80" t="s">
        <v>4041</v>
      </c>
      <c r="F5609" s="80" t="s">
        <v>4882</v>
      </c>
      <c r="G5609" s="80" t="s">
        <v>4525</v>
      </c>
      <c r="H5609" t="s">
        <v>4914</v>
      </c>
      <c r="I5609" s="50">
        <v>8.58</v>
      </c>
    </row>
    <row r="5610" spans="1:9" x14ac:dyDescent="0.2">
      <c r="A5610">
        <v>485697</v>
      </c>
      <c r="B5610" s="79">
        <v>7896597100321</v>
      </c>
      <c r="C5610" s="80" t="s">
        <v>19</v>
      </c>
      <c r="D5610" s="80" t="s">
        <v>20</v>
      </c>
      <c r="E5610" s="80" t="s">
        <v>4041</v>
      </c>
      <c r="F5610" s="80" t="s">
        <v>4882</v>
      </c>
      <c r="G5610" s="80" t="s">
        <v>4525</v>
      </c>
      <c r="H5610" t="s">
        <v>4937</v>
      </c>
      <c r="I5610" s="50">
        <v>3.08</v>
      </c>
    </row>
    <row r="5611" spans="1:9" x14ac:dyDescent="0.2">
      <c r="A5611">
        <v>485687</v>
      </c>
      <c r="B5611" s="79">
        <v>7896597100543</v>
      </c>
      <c r="C5611" s="80" t="s">
        <v>19</v>
      </c>
      <c r="D5611" s="80" t="s">
        <v>20</v>
      </c>
      <c r="E5611" s="80" t="s">
        <v>4041</v>
      </c>
      <c r="F5611" s="80" t="s">
        <v>4882</v>
      </c>
      <c r="G5611" s="80" t="s">
        <v>4525</v>
      </c>
      <c r="H5611" t="s">
        <v>4932</v>
      </c>
      <c r="I5611" s="50">
        <v>2.61</v>
      </c>
    </row>
    <row r="5612" spans="1:9" x14ac:dyDescent="0.2">
      <c r="A5612">
        <v>485690</v>
      </c>
      <c r="B5612" s="79">
        <v>7896597100550</v>
      </c>
      <c r="C5612" s="80" t="s">
        <v>19</v>
      </c>
      <c r="D5612" s="80" t="s">
        <v>20</v>
      </c>
      <c r="E5612" s="80" t="s">
        <v>4041</v>
      </c>
      <c r="F5612" s="80" t="s">
        <v>4882</v>
      </c>
      <c r="G5612" s="80" t="s">
        <v>4525</v>
      </c>
      <c r="H5612" t="s">
        <v>4933</v>
      </c>
      <c r="I5612" s="50">
        <v>3.57</v>
      </c>
    </row>
    <row r="5613" spans="1:9" x14ac:dyDescent="0.2">
      <c r="A5613">
        <v>465257</v>
      </c>
      <c r="B5613" s="79">
        <v>7896597100284</v>
      </c>
      <c r="C5613" s="80" t="s">
        <v>19</v>
      </c>
      <c r="D5613" s="80" t="s">
        <v>20</v>
      </c>
      <c r="E5613" s="80" t="s">
        <v>4041</v>
      </c>
      <c r="F5613" s="80" t="s">
        <v>4882</v>
      </c>
      <c r="G5613" s="80" t="s">
        <v>4525</v>
      </c>
      <c r="H5613" t="s">
        <v>4920</v>
      </c>
      <c r="I5613" s="50">
        <v>3.34</v>
      </c>
    </row>
    <row r="5614" spans="1:9" x14ac:dyDescent="0.2">
      <c r="A5614">
        <v>465258</v>
      </c>
      <c r="B5614" s="79">
        <v>7896597100307</v>
      </c>
      <c r="C5614" s="80" t="s">
        <v>19</v>
      </c>
      <c r="D5614" s="80" t="s">
        <v>20</v>
      </c>
      <c r="E5614" s="80" t="s">
        <v>4041</v>
      </c>
      <c r="F5614" s="80" t="s">
        <v>4882</v>
      </c>
      <c r="G5614" s="80" t="s">
        <v>4525</v>
      </c>
      <c r="H5614" t="s">
        <v>4921</v>
      </c>
      <c r="I5614" s="50">
        <v>3.18</v>
      </c>
    </row>
    <row r="5615" spans="1:9" x14ac:dyDescent="0.2">
      <c r="A5615">
        <v>485696</v>
      </c>
      <c r="B5615" s="79">
        <v>7896597100192</v>
      </c>
      <c r="C5615" s="80" t="s">
        <v>19</v>
      </c>
      <c r="D5615" s="80" t="s">
        <v>20</v>
      </c>
      <c r="E5615" s="80" t="s">
        <v>4041</v>
      </c>
      <c r="F5615" s="80" t="s">
        <v>4882</v>
      </c>
      <c r="G5615" s="80" t="s">
        <v>4525</v>
      </c>
      <c r="H5615" t="s">
        <v>4936</v>
      </c>
      <c r="I5615" s="50">
        <v>5.03</v>
      </c>
    </row>
    <row r="5616" spans="1:9" x14ac:dyDescent="0.2">
      <c r="A5616">
        <v>465262</v>
      </c>
      <c r="B5616" s="79">
        <v>7896597100123</v>
      </c>
      <c r="C5616" s="80" t="s">
        <v>19</v>
      </c>
      <c r="D5616" s="80" t="s">
        <v>20</v>
      </c>
      <c r="E5616" s="80" t="s">
        <v>4041</v>
      </c>
      <c r="F5616" s="80" t="s">
        <v>4882</v>
      </c>
      <c r="G5616" s="80" t="s">
        <v>4525</v>
      </c>
      <c r="H5616" t="s">
        <v>4922</v>
      </c>
      <c r="I5616" s="50">
        <v>2.2000000000000002</v>
      </c>
    </row>
    <row r="5617" spans="1:9" x14ac:dyDescent="0.2">
      <c r="A5617">
        <v>485693</v>
      </c>
      <c r="B5617" s="79">
        <v>7896597100512</v>
      </c>
      <c r="C5617" s="80" t="s">
        <v>19</v>
      </c>
      <c r="D5617" s="80" t="s">
        <v>20</v>
      </c>
      <c r="E5617" s="80" t="s">
        <v>4041</v>
      </c>
      <c r="F5617" s="80" t="s">
        <v>4882</v>
      </c>
      <c r="G5617" s="80" t="s">
        <v>4525</v>
      </c>
      <c r="H5617" t="s">
        <v>4934</v>
      </c>
      <c r="I5617" s="50">
        <v>4.12</v>
      </c>
    </row>
    <row r="5618" spans="1:9" x14ac:dyDescent="0.2">
      <c r="A5618">
        <v>465256</v>
      </c>
      <c r="B5618" s="79">
        <v>7896597100178</v>
      </c>
      <c r="C5618" s="80" t="s">
        <v>19</v>
      </c>
      <c r="D5618" s="80" t="s">
        <v>20</v>
      </c>
      <c r="E5618" s="80" t="s">
        <v>4041</v>
      </c>
      <c r="F5618" s="80" t="s">
        <v>4882</v>
      </c>
      <c r="G5618" s="80" t="s">
        <v>4525</v>
      </c>
      <c r="H5618" t="s">
        <v>4919</v>
      </c>
      <c r="I5618" s="50">
        <v>2.62</v>
      </c>
    </row>
    <row r="5619" spans="1:9" x14ac:dyDescent="0.2">
      <c r="A5619">
        <v>485695</v>
      </c>
      <c r="B5619" s="79">
        <v>7896597100567</v>
      </c>
      <c r="C5619" s="80" t="s">
        <v>19</v>
      </c>
      <c r="D5619" s="80" t="s">
        <v>20</v>
      </c>
      <c r="E5619" s="80" t="s">
        <v>4041</v>
      </c>
      <c r="F5619" s="80" t="s">
        <v>4882</v>
      </c>
      <c r="G5619" s="80" t="s">
        <v>4525</v>
      </c>
      <c r="H5619" t="s">
        <v>4935</v>
      </c>
      <c r="I5619" s="50">
        <v>2.3199999999999998</v>
      </c>
    </row>
    <row r="5620" spans="1:9" x14ac:dyDescent="0.2">
      <c r="A5620">
        <v>465251</v>
      </c>
      <c r="B5620" s="79">
        <v>7896597100352</v>
      </c>
      <c r="C5620" s="80" t="s">
        <v>19</v>
      </c>
      <c r="D5620" s="80" t="s">
        <v>20</v>
      </c>
      <c r="E5620" s="80" t="s">
        <v>4041</v>
      </c>
      <c r="F5620" s="80" t="s">
        <v>4882</v>
      </c>
      <c r="G5620" s="80" t="s">
        <v>4525</v>
      </c>
      <c r="H5620" t="s">
        <v>4917</v>
      </c>
      <c r="I5620" s="50">
        <v>2.82</v>
      </c>
    </row>
    <row r="5621" spans="1:9" x14ac:dyDescent="0.2">
      <c r="A5621">
        <v>465272</v>
      </c>
      <c r="B5621" s="79">
        <v>7896597100314</v>
      </c>
      <c r="C5621" s="80" t="s">
        <v>19</v>
      </c>
      <c r="D5621" s="80" t="s">
        <v>20</v>
      </c>
      <c r="E5621" s="80" t="s">
        <v>4041</v>
      </c>
      <c r="F5621" s="80" t="s">
        <v>4882</v>
      </c>
      <c r="G5621" s="80" t="s">
        <v>4525</v>
      </c>
      <c r="H5621" t="s">
        <v>4924</v>
      </c>
      <c r="I5621" s="50">
        <v>3.36</v>
      </c>
    </row>
    <row r="5622" spans="1:9" x14ac:dyDescent="0.2">
      <c r="A5622">
        <v>465253</v>
      </c>
      <c r="B5622" s="79">
        <v>7896597100277</v>
      </c>
      <c r="C5622" s="80" t="s">
        <v>19</v>
      </c>
      <c r="D5622" s="80" t="s">
        <v>20</v>
      </c>
      <c r="E5622" s="80" t="s">
        <v>4041</v>
      </c>
      <c r="F5622" s="80" t="s">
        <v>4882</v>
      </c>
      <c r="G5622" s="80" t="s">
        <v>4525</v>
      </c>
      <c r="H5622" t="s">
        <v>4918</v>
      </c>
      <c r="I5622" s="50">
        <v>3.03</v>
      </c>
    </row>
    <row r="5623" spans="1:9" x14ac:dyDescent="0.2">
      <c r="A5623">
        <v>485685</v>
      </c>
      <c r="B5623" s="79">
        <v>7896597100581</v>
      </c>
      <c r="C5623" s="80" t="s">
        <v>19</v>
      </c>
      <c r="D5623" s="80" t="s">
        <v>20</v>
      </c>
      <c r="E5623" s="80" t="s">
        <v>4041</v>
      </c>
      <c r="F5623" s="80" t="s">
        <v>4882</v>
      </c>
      <c r="G5623" s="80" t="s">
        <v>4525</v>
      </c>
      <c r="H5623" t="s">
        <v>4931</v>
      </c>
      <c r="I5623" s="50">
        <v>5.41</v>
      </c>
    </row>
    <row r="5624" spans="1:9" x14ac:dyDescent="0.2">
      <c r="A5624">
        <v>465247</v>
      </c>
      <c r="B5624" s="79">
        <v>7896597100079</v>
      </c>
      <c r="C5624" s="80" t="s">
        <v>19</v>
      </c>
      <c r="D5624" s="80" t="s">
        <v>20</v>
      </c>
      <c r="E5624" s="80" t="s">
        <v>4041</v>
      </c>
      <c r="F5624" s="80" t="s">
        <v>4882</v>
      </c>
      <c r="G5624" s="80" t="s">
        <v>4525</v>
      </c>
      <c r="H5624" t="s">
        <v>4916</v>
      </c>
      <c r="I5624" s="50">
        <v>3.07</v>
      </c>
    </row>
    <row r="5625" spans="1:9" x14ac:dyDescent="0.2">
      <c r="A5625">
        <v>465268</v>
      </c>
      <c r="B5625" s="79">
        <v>7896597100109</v>
      </c>
      <c r="C5625" s="80" t="s">
        <v>19</v>
      </c>
      <c r="D5625" s="80" t="s">
        <v>20</v>
      </c>
      <c r="E5625" s="80" t="s">
        <v>4041</v>
      </c>
      <c r="F5625" s="80" t="s">
        <v>4882</v>
      </c>
      <c r="G5625" s="80" t="s">
        <v>4525</v>
      </c>
      <c r="H5625" t="s">
        <v>4923</v>
      </c>
      <c r="I5625" s="50">
        <v>6.73</v>
      </c>
    </row>
    <row r="5626" spans="1:9" x14ac:dyDescent="0.2">
      <c r="A5626">
        <v>485674</v>
      </c>
      <c r="B5626" s="79">
        <v>7896597100536</v>
      </c>
      <c r="C5626" s="80" t="s">
        <v>19</v>
      </c>
      <c r="D5626" s="80" t="s">
        <v>20</v>
      </c>
      <c r="E5626" s="80" t="s">
        <v>4041</v>
      </c>
      <c r="F5626" s="80" t="s">
        <v>4882</v>
      </c>
      <c r="G5626" s="80" t="s">
        <v>4525</v>
      </c>
      <c r="H5626" t="s">
        <v>4928</v>
      </c>
      <c r="I5626" s="50">
        <v>6.33</v>
      </c>
    </row>
    <row r="5627" spans="1:9" x14ac:dyDescent="0.2">
      <c r="A5627">
        <v>467309</v>
      </c>
      <c r="B5627" s="79">
        <v>7896597100482</v>
      </c>
      <c r="C5627" s="80" t="s">
        <v>19</v>
      </c>
      <c r="D5627" s="80" t="s">
        <v>20</v>
      </c>
      <c r="E5627" s="80" t="s">
        <v>4041</v>
      </c>
      <c r="F5627" s="80" t="s">
        <v>4882</v>
      </c>
      <c r="G5627" s="80" t="s">
        <v>4525</v>
      </c>
      <c r="H5627" t="s">
        <v>4925</v>
      </c>
      <c r="I5627" s="50">
        <v>5.42</v>
      </c>
    </row>
    <row r="5628" spans="1:9" x14ac:dyDescent="0.2">
      <c r="A5628">
        <v>465243</v>
      </c>
      <c r="B5628" s="79">
        <v>7896597100185</v>
      </c>
      <c r="C5628" s="80" t="s">
        <v>19</v>
      </c>
      <c r="D5628" s="80" t="s">
        <v>20</v>
      </c>
      <c r="E5628" s="80" t="s">
        <v>4041</v>
      </c>
      <c r="F5628" s="80" t="s">
        <v>4882</v>
      </c>
      <c r="G5628" s="80" t="s">
        <v>4525</v>
      </c>
      <c r="H5628" t="s">
        <v>4915</v>
      </c>
      <c r="I5628" s="50">
        <v>2.62</v>
      </c>
    </row>
    <row r="5629" spans="1:9" x14ac:dyDescent="0.2">
      <c r="A5629">
        <v>467312</v>
      </c>
      <c r="B5629" s="79">
        <v>7896597100147</v>
      </c>
      <c r="C5629" s="80" t="s">
        <v>19</v>
      </c>
      <c r="D5629" s="80" t="s">
        <v>20</v>
      </c>
      <c r="E5629" s="80" t="s">
        <v>4041</v>
      </c>
      <c r="F5629" s="80" t="s">
        <v>4882</v>
      </c>
      <c r="G5629" s="80" t="s">
        <v>4525</v>
      </c>
      <c r="H5629" t="s">
        <v>4926</v>
      </c>
      <c r="I5629" s="50">
        <v>2.44</v>
      </c>
    </row>
    <row r="5630" spans="1:9" x14ac:dyDescent="0.2">
      <c r="A5630">
        <v>485679</v>
      </c>
      <c r="B5630" s="79">
        <v>7896597100499</v>
      </c>
      <c r="C5630" s="80" t="s">
        <v>19</v>
      </c>
      <c r="D5630" s="80" t="s">
        <v>20</v>
      </c>
      <c r="E5630" s="80" t="s">
        <v>4041</v>
      </c>
      <c r="F5630" s="80" t="s">
        <v>4882</v>
      </c>
      <c r="G5630" s="80" t="s">
        <v>4525</v>
      </c>
      <c r="H5630" t="s">
        <v>4929</v>
      </c>
      <c r="I5630" s="50">
        <v>1.85</v>
      </c>
    </row>
    <row r="5631" spans="1:9" x14ac:dyDescent="0.2">
      <c r="A5631">
        <v>485671</v>
      </c>
      <c r="B5631" s="79">
        <v>7896597100529</v>
      </c>
      <c r="C5631" s="80" t="s">
        <v>19</v>
      </c>
      <c r="D5631" s="80" t="s">
        <v>20</v>
      </c>
      <c r="E5631" s="80" t="s">
        <v>4041</v>
      </c>
      <c r="F5631" s="80" t="s">
        <v>4882</v>
      </c>
      <c r="G5631" s="80" t="s">
        <v>4525</v>
      </c>
      <c r="H5631" t="s">
        <v>4927</v>
      </c>
      <c r="I5631" s="50">
        <v>2.33</v>
      </c>
    </row>
    <row r="5632" spans="1:9" x14ac:dyDescent="0.2">
      <c r="A5632">
        <v>485682</v>
      </c>
      <c r="B5632" s="79">
        <v>7896597100574</v>
      </c>
      <c r="C5632" s="80" t="s">
        <v>19</v>
      </c>
      <c r="D5632" s="80" t="s">
        <v>20</v>
      </c>
      <c r="E5632" s="80" t="s">
        <v>4041</v>
      </c>
      <c r="F5632" s="80" t="s">
        <v>4882</v>
      </c>
      <c r="G5632" s="80" t="s">
        <v>4525</v>
      </c>
      <c r="H5632" t="s">
        <v>4930</v>
      </c>
      <c r="I5632" s="50">
        <v>6.2</v>
      </c>
    </row>
    <row r="5633" spans="1:9" x14ac:dyDescent="0.2">
      <c r="A5633">
        <v>476192</v>
      </c>
      <c r="B5633" s="79">
        <v>7898081620353</v>
      </c>
      <c r="C5633" s="80" t="s">
        <v>19</v>
      </c>
      <c r="D5633" s="80" t="s">
        <v>20</v>
      </c>
      <c r="E5633" s="80" t="s">
        <v>4041</v>
      </c>
      <c r="F5633" s="80" t="s">
        <v>4882</v>
      </c>
      <c r="G5633" s="80" t="s">
        <v>4990</v>
      </c>
      <c r="H5633" t="s">
        <v>14627</v>
      </c>
      <c r="I5633" s="50">
        <v>2.35</v>
      </c>
    </row>
    <row r="5634" spans="1:9" x14ac:dyDescent="0.2">
      <c r="A5634">
        <v>476195</v>
      </c>
      <c r="B5634" s="79">
        <v>7898081620179</v>
      </c>
      <c r="C5634" s="80" t="s">
        <v>19</v>
      </c>
      <c r="D5634" s="80" t="s">
        <v>20</v>
      </c>
      <c r="E5634" s="80" t="s">
        <v>4041</v>
      </c>
      <c r="F5634" s="80" t="s">
        <v>4882</v>
      </c>
      <c r="G5634" s="80" t="s">
        <v>4990</v>
      </c>
      <c r="H5634" t="s">
        <v>4991</v>
      </c>
      <c r="I5634" s="50">
        <v>3.62</v>
      </c>
    </row>
    <row r="5635" spans="1:9" x14ac:dyDescent="0.2">
      <c r="A5635">
        <v>476200</v>
      </c>
      <c r="B5635" s="79">
        <v>7898327691888</v>
      </c>
      <c r="C5635" s="80" t="s">
        <v>19</v>
      </c>
      <c r="D5635" s="80" t="s">
        <v>20</v>
      </c>
      <c r="E5635" s="80" t="s">
        <v>4041</v>
      </c>
      <c r="F5635" s="80" t="s">
        <v>4882</v>
      </c>
      <c r="G5635" s="80" t="s">
        <v>4990</v>
      </c>
      <c r="H5635" t="s">
        <v>14628</v>
      </c>
      <c r="I5635" s="50">
        <v>8.3000000000000007</v>
      </c>
    </row>
    <row r="5636" spans="1:9" x14ac:dyDescent="0.2">
      <c r="A5636">
        <v>533894</v>
      </c>
      <c r="B5636" s="79">
        <v>7898903301255</v>
      </c>
      <c r="C5636" s="80" t="s">
        <v>19</v>
      </c>
      <c r="D5636" s="80" t="s">
        <v>20</v>
      </c>
      <c r="E5636" s="80" t="s">
        <v>4041</v>
      </c>
      <c r="F5636" s="80" t="s">
        <v>4882</v>
      </c>
      <c r="G5636" s="80" t="s">
        <v>4992</v>
      </c>
      <c r="H5636" t="s">
        <v>4994</v>
      </c>
      <c r="I5636" s="50">
        <v>3.1</v>
      </c>
    </row>
    <row r="5637" spans="1:9" x14ac:dyDescent="0.2">
      <c r="A5637">
        <v>510143</v>
      </c>
      <c r="B5637" s="79">
        <v>7898903301941</v>
      </c>
      <c r="C5637" s="80" t="s">
        <v>19</v>
      </c>
      <c r="D5637" s="80" t="s">
        <v>20</v>
      </c>
      <c r="E5637" s="80" t="s">
        <v>4041</v>
      </c>
      <c r="F5637" s="80" t="s">
        <v>4882</v>
      </c>
      <c r="G5637" s="80" t="s">
        <v>4992</v>
      </c>
      <c r="H5637" t="s">
        <v>4993</v>
      </c>
      <c r="I5637" s="50">
        <v>6.17</v>
      </c>
    </row>
    <row r="5638" spans="1:9" x14ac:dyDescent="0.2">
      <c r="A5638">
        <v>547251</v>
      </c>
      <c r="B5638" s="79">
        <v>7898913513457</v>
      </c>
      <c r="C5638" s="80" t="s">
        <v>19</v>
      </c>
      <c r="D5638" s="80" t="s">
        <v>20</v>
      </c>
      <c r="E5638" s="80" t="s">
        <v>4041</v>
      </c>
      <c r="F5638" s="80" t="s">
        <v>4882</v>
      </c>
      <c r="G5638" s="80" t="s">
        <v>4538</v>
      </c>
      <c r="H5638" t="s">
        <v>4946</v>
      </c>
      <c r="I5638" s="50">
        <v>5.14</v>
      </c>
    </row>
    <row r="5639" spans="1:9" x14ac:dyDescent="0.2">
      <c r="A5639">
        <v>547297</v>
      </c>
      <c r="B5639" s="79">
        <v>7898913513624</v>
      </c>
      <c r="C5639" s="80" t="s">
        <v>19</v>
      </c>
      <c r="D5639" s="80" t="s">
        <v>20</v>
      </c>
      <c r="E5639" s="80" t="s">
        <v>4041</v>
      </c>
      <c r="F5639" s="80" t="s">
        <v>4882</v>
      </c>
      <c r="G5639" s="80" t="s">
        <v>4538</v>
      </c>
      <c r="H5639" t="s">
        <v>4947</v>
      </c>
      <c r="I5639" s="50">
        <v>1.58</v>
      </c>
    </row>
    <row r="5640" spans="1:9" x14ac:dyDescent="0.2">
      <c r="A5640">
        <v>547317</v>
      </c>
      <c r="B5640" s="79">
        <v>7898913513662</v>
      </c>
      <c r="C5640" s="80" t="s">
        <v>19</v>
      </c>
      <c r="D5640" s="80" t="s">
        <v>20</v>
      </c>
      <c r="E5640" s="80" t="s">
        <v>4041</v>
      </c>
      <c r="F5640" s="80" t="s">
        <v>4882</v>
      </c>
      <c r="G5640" s="80" t="s">
        <v>4538</v>
      </c>
      <c r="H5640" t="s">
        <v>4949</v>
      </c>
      <c r="I5640" s="50">
        <v>3.14</v>
      </c>
    </row>
    <row r="5641" spans="1:9" x14ac:dyDescent="0.2">
      <c r="A5641">
        <v>547237</v>
      </c>
      <c r="B5641" s="79">
        <v>7898913513396</v>
      </c>
      <c r="C5641" s="80" t="s">
        <v>19</v>
      </c>
      <c r="D5641" s="80" t="s">
        <v>20</v>
      </c>
      <c r="E5641" s="80" t="s">
        <v>4041</v>
      </c>
      <c r="F5641" s="80" t="s">
        <v>4882</v>
      </c>
      <c r="G5641" s="80" t="s">
        <v>4538</v>
      </c>
      <c r="H5641" t="s">
        <v>4940</v>
      </c>
      <c r="I5641" s="50">
        <v>1.2</v>
      </c>
    </row>
    <row r="5642" spans="1:9" x14ac:dyDescent="0.2">
      <c r="A5642">
        <v>547240</v>
      </c>
      <c r="B5642" s="79">
        <v>7898913513402</v>
      </c>
      <c r="C5642" s="80" t="s">
        <v>19</v>
      </c>
      <c r="D5642" s="80" t="s">
        <v>20</v>
      </c>
      <c r="E5642" s="80" t="s">
        <v>4041</v>
      </c>
      <c r="F5642" s="80" t="s">
        <v>4882</v>
      </c>
      <c r="G5642" s="80" t="s">
        <v>4538</v>
      </c>
      <c r="H5642" t="s">
        <v>4941</v>
      </c>
      <c r="I5642" s="50">
        <v>5.33</v>
      </c>
    </row>
    <row r="5643" spans="1:9" x14ac:dyDescent="0.2">
      <c r="A5643">
        <v>547241</v>
      </c>
      <c r="B5643" s="79">
        <v>7898913513419</v>
      </c>
      <c r="C5643" s="80" t="s">
        <v>19</v>
      </c>
      <c r="D5643" s="80" t="s">
        <v>20</v>
      </c>
      <c r="E5643" s="80" t="s">
        <v>4041</v>
      </c>
      <c r="F5643" s="80" t="s">
        <v>4882</v>
      </c>
      <c r="G5643" s="80" t="s">
        <v>4538</v>
      </c>
      <c r="H5643" t="s">
        <v>4942</v>
      </c>
      <c r="I5643" s="50">
        <v>1.85</v>
      </c>
    </row>
    <row r="5644" spans="1:9" x14ac:dyDescent="0.2">
      <c r="A5644">
        <v>547235</v>
      </c>
      <c r="B5644" s="79">
        <v>7898913513389</v>
      </c>
      <c r="C5644" s="80" t="s">
        <v>19</v>
      </c>
      <c r="D5644" s="80" t="s">
        <v>20</v>
      </c>
      <c r="E5644" s="80" t="s">
        <v>4041</v>
      </c>
      <c r="F5644" s="80" t="s">
        <v>4882</v>
      </c>
      <c r="G5644" s="80" t="s">
        <v>4538</v>
      </c>
      <c r="H5644" t="s">
        <v>4939</v>
      </c>
      <c r="I5644" s="50">
        <v>1.28</v>
      </c>
    </row>
    <row r="5645" spans="1:9" x14ac:dyDescent="0.2">
      <c r="A5645">
        <v>547245</v>
      </c>
      <c r="B5645" s="79">
        <v>7898913513426</v>
      </c>
      <c r="C5645" s="80" t="s">
        <v>19</v>
      </c>
      <c r="D5645" s="80" t="s">
        <v>20</v>
      </c>
      <c r="E5645" s="80" t="s">
        <v>4041</v>
      </c>
      <c r="F5645" s="80" t="s">
        <v>4882</v>
      </c>
      <c r="G5645" s="80" t="s">
        <v>4538</v>
      </c>
      <c r="H5645" t="s">
        <v>4943</v>
      </c>
      <c r="I5645" s="50">
        <v>2.0099999999999998</v>
      </c>
    </row>
    <row r="5646" spans="1:9" x14ac:dyDescent="0.2">
      <c r="A5646">
        <v>547247</v>
      </c>
      <c r="B5646" s="79">
        <v>7898913513433</v>
      </c>
      <c r="C5646" s="80" t="s">
        <v>19</v>
      </c>
      <c r="D5646" s="80" t="s">
        <v>20</v>
      </c>
      <c r="E5646" s="80" t="s">
        <v>4041</v>
      </c>
      <c r="F5646" s="80" t="s">
        <v>4882</v>
      </c>
      <c r="G5646" s="80" t="s">
        <v>4538</v>
      </c>
      <c r="H5646" t="s">
        <v>4944</v>
      </c>
      <c r="I5646" s="50">
        <v>3.37</v>
      </c>
    </row>
    <row r="5647" spans="1:9" x14ac:dyDescent="0.2">
      <c r="A5647">
        <v>547250</v>
      </c>
      <c r="B5647" s="79">
        <v>7898913513440</v>
      </c>
      <c r="C5647" s="80" t="s">
        <v>19</v>
      </c>
      <c r="D5647" s="80" t="s">
        <v>20</v>
      </c>
      <c r="E5647" s="80" t="s">
        <v>4041</v>
      </c>
      <c r="F5647" s="80" t="s">
        <v>4882</v>
      </c>
      <c r="G5647" s="80" t="s">
        <v>4538</v>
      </c>
      <c r="H5647" t="s">
        <v>4945</v>
      </c>
      <c r="I5647" s="50">
        <v>5.83</v>
      </c>
    </row>
    <row r="5648" spans="1:9" x14ac:dyDescent="0.2">
      <c r="A5648">
        <v>547305</v>
      </c>
      <c r="B5648" s="79">
        <v>7898913513648</v>
      </c>
      <c r="C5648" s="80" t="s">
        <v>19</v>
      </c>
      <c r="D5648" s="80" t="s">
        <v>20</v>
      </c>
      <c r="E5648" s="80" t="s">
        <v>4041</v>
      </c>
      <c r="F5648" s="80" t="s">
        <v>4882</v>
      </c>
      <c r="G5648" s="80" t="s">
        <v>4538</v>
      </c>
      <c r="H5648" t="s">
        <v>4948</v>
      </c>
      <c r="I5648" s="50">
        <v>3.15</v>
      </c>
    </row>
    <row r="5649" spans="1:9" x14ac:dyDescent="0.2">
      <c r="A5649">
        <v>581820</v>
      </c>
      <c r="B5649" s="79">
        <v>7898174850414</v>
      </c>
      <c r="C5649" s="80" t="s">
        <v>19</v>
      </c>
      <c r="D5649" s="80" t="s">
        <v>20</v>
      </c>
      <c r="E5649" s="80" t="s">
        <v>4041</v>
      </c>
      <c r="F5649" s="80" t="s">
        <v>4882</v>
      </c>
      <c r="G5649" s="80" t="s">
        <v>4597</v>
      </c>
      <c r="H5649" t="s">
        <v>4953</v>
      </c>
      <c r="I5649" s="50">
        <v>9.66</v>
      </c>
    </row>
    <row r="5650" spans="1:9" x14ac:dyDescent="0.2">
      <c r="A5650">
        <v>42937</v>
      </c>
      <c r="B5650" s="79">
        <v>7896035941042</v>
      </c>
      <c r="C5650" s="80" t="s">
        <v>19</v>
      </c>
      <c r="D5650" s="80" t="s">
        <v>20</v>
      </c>
      <c r="E5650" s="80" t="s">
        <v>4041</v>
      </c>
      <c r="F5650" s="80" t="s">
        <v>6435</v>
      </c>
      <c r="G5650" s="80" t="s">
        <v>6508</v>
      </c>
      <c r="H5650" t="s">
        <v>6510</v>
      </c>
      <c r="I5650" s="50">
        <v>6.83</v>
      </c>
    </row>
    <row r="5651" spans="1:9" x14ac:dyDescent="0.2">
      <c r="A5651">
        <v>229887</v>
      </c>
      <c r="B5651" s="79">
        <v>7896035990095</v>
      </c>
      <c r="C5651" s="80" t="s">
        <v>19</v>
      </c>
      <c r="D5651" s="80" t="s">
        <v>20</v>
      </c>
      <c r="E5651" s="80" t="s">
        <v>4041</v>
      </c>
      <c r="F5651" s="80" t="s">
        <v>6435</v>
      </c>
      <c r="G5651" s="80" t="s">
        <v>6508</v>
      </c>
      <c r="H5651" t="s">
        <v>14629</v>
      </c>
      <c r="I5651" s="50">
        <v>8.5500000000000007</v>
      </c>
    </row>
    <row r="5652" spans="1:9" x14ac:dyDescent="0.2">
      <c r="A5652">
        <v>229893</v>
      </c>
      <c r="B5652" s="79">
        <v>7896035990088</v>
      </c>
      <c r="C5652" s="80" t="s">
        <v>19</v>
      </c>
      <c r="D5652" s="80" t="s">
        <v>20</v>
      </c>
      <c r="E5652" s="80" t="s">
        <v>4041</v>
      </c>
      <c r="F5652" s="80" t="s">
        <v>6435</v>
      </c>
      <c r="G5652" s="80" t="s">
        <v>6508</v>
      </c>
      <c r="H5652" t="s">
        <v>6527</v>
      </c>
      <c r="I5652" s="50">
        <v>4.05</v>
      </c>
    </row>
    <row r="5653" spans="1:9" x14ac:dyDescent="0.2">
      <c r="A5653">
        <v>71892</v>
      </c>
      <c r="B5653" s="79">
        <v>7896035941905</v>
      </c>
      <c r="C5653" s="80" t="s">
        <v>19</v>
      </c>
      <c r="D5653" s="80" t="s">
        <v>20</v>
      </c>
      <c r="E5653" s="80" t="s">
        <v>4041</v>
      </c>
      <c r="F5653" s="80" t="s">
        <v>6435</v>
      </c>
      <c r="G5653" s="80" t="s">
        <v>6508</v>
      </c>
      <c r="H5653" t="s">
        <v>14630</v>
      </c>
      <c r="I5653" s="50">
        <v>10.3</v>
      </c>
    </row>
    <row r="5654" spans="1:9" x14ac:dyDescent="0.2">
      <c r="A5654">
        <v>57929</v>
      </c>
      <c r="B5654" s="79">
        <v>7896035921150</v>
      </c>
      <c r="C5654" s="80" t="s">
        <v>19</v>
      </c>
      <c r="D5654" s="80" t="s">
        <v>20</v>
      </c>
      <c r="E5654" s="80" t="s">
        <v>4041</v>
      </c>
      <c r="F5654" s="80" t="s">
        <v>6435</v>
      </c>
      <c r="G5654" s="80" t="s">
        <v>6508</v>
      </c>
      <c r="H5654" t="s">
        <v>6509</v>
      </c>
      <c r="I5654" s="50">
        <v>9.73</v>
      </c>
    </row>
    <row r="5655" spans="1:9" x14ac:dyDescent="0.2">
      <c r="A5655">
        <v>134798</v>
      </c>
      <c r="B5655" s="79">
        <v>7896035921143</v>
      </c>
      <c r="C5655" s="80" t="s">
        <v>19</v>
      </c>
      <c r="D5655" s="80" t="s">
        <v>20</v>
      </c>
      <c r="E5655" s="80" t="s">
        <v>4041</v>
      </c>
      <c r="F5655" s="80" t="s">
        <v>6435</v>
      </c>
      <c r="G5655" s="80" t="s">
        <v>6508</v>
      </c>
      <c r="H5655" t="s">
        <v>14631</v>
      </c>
      <c r="I5655" s="50">
        <v>9.68</v>
      </c>
    </row>
    <row r="5656" spans="1:9" x14ac:dyDescent="0.2">
      <c r="A5656">
        <v>240293</v>
      </c>
      <c r="B5656" s="79">
        <v>7891091010374</v>
      </c>
      <c r="C5656" s="80" t="s">
        <v>19</v>
      </c>
      <c r="D5656" s="80" t="s">
        <v>20</v>
      </c>
      <c r="E5656" s="80" t="s">
        <v>4041</v>
      </c>
      <c r="F5656" s="80" t="s">
        <v>6435</v>
      </c>
      <c r="G5656" s="80" t="s">
        <v>4904</v>
      </c>
      <c r="H5656" t="s">
        <v>14632</v>
      </c>
      <c r="I5656" s="50">
        <v>10.41</v>
      </c>
    </row>
    <row r="5657" spans="1:9" x14ac:dyDescent="0.2">
      <c r="A5657">
        <v>13456</v>
      </c>
      <c r="B5657" s="79">
        <v>7891091010008</v>
      </c>
      <c r="C5657" s="80" t="s">
        <v>19</v>
      </c>
      <c r="D5657" s="80" t="s">
        <v>20</v>
      </c>
      <c r="E5657" s="80" t="s">
        <v>4041</v>
      </c>
      <c r="F5657" s="80" t="s">
        <v>6435</v>
      </c>
      <c r="G5657" s="80" t="s">
        <v>4904</v>
      </c>
      <c r="H5657" t="s">
        <v>6499</v>
      </c>
      <c r="I5657" s="50">
        <v>1.43</v>
      </c>
    </row>
    <row r="5658" spans="1:9" x14ac:dyDescent="0.2">
      <c r="A5658">
        <v>24364</v>
      </c>
      <c r="B5658" s="79">
        <v>7891091010206</v>
      </c>
      <c r="C5658" s="80" t="s">
        <v>19</v>
      </c>
      <c r="D5658" s="80" t="s">
        <v>20</v>
      </c>
      <c r="E5658" s="80" t="s">
        <v>4041</v>
      </c>
      <c r="F5658" s="80" t="s">
        <v>6435</v>
      </c>
      <c r="G5658" s="80" t="s">
        <v>4904</v>
      </c>
      <c r="H5658" t="s">
        <v>14633</v>
      </c>
      <c r="I5658" s="50">
        <v>4.0599999999999996</v>
      </c>
    </row>
    <row r="5659" spans="1:9" x14ac:dyDescent="0.2">
      <c r="A5659">
        <v>485842</v>
      </c>
      <c r="B5659" s="79">
        <v>7891091010701</v>
      </c>
      <c r="C5659" s="80" t="s">
        <v>19</v>
      </c>
      <c r="D5659" s="80" t="s">
        <v>20</v>
      </c>
      <c r="E5659" s="80" t="s">
        <v>4041</v>
      </c>
      <c r="F5659" s="80" t="s">
        <v>6435</v>
      </c>
      <c r="G5659" s="80" t="s">
        <v>4904</v>
      </c>
      <c r="H5659" t="s">
        <v>6502</v>
      </c>
      <c r="I5659" s="50">
        <v>3.86</v>
      </c>
    </row>
    <row r="5660" spans="1:9" x14ac:dyDescent="0.2">
      <c r="A5660">
        <v>64416</v>
      </c>
      <c r="B5660" s="79">
        <v>7891091010558</v>
      </c>
      <c r="C5660" s="80" t="s">
        <v>19</v>
      </c>
      <c r="D5660" s="80" t="s">
        <v>20</v>
      </c>
      <c r="E5660" s="80" t="s">
        <v>4041</v>
      </c>
      <c r="F5660" s="80" t="s">
        <v>6435</v>
      </c>
      <c r="G5660" s="80" t="s">
        <v>4904</v>
      </c>
      <c r="H5660" t="s">
        <v>6500</v>
      </c>
      <c r="I5660" s="50">
        <v>1.37</v>
      </c>
    </row>
    <row r="5661" spans="1:9" x14ac:dyDescent="0.2">
      <c r="A5661">
        <v>484849</v>
      </c>
      <c r="B5661" s="79">
        <v>7896481130069</v>
      </c>
      <c r="C5661" s="80" t="s">
        <v>19</v>
      </c>
      <c r="D5661" s="80" t="s">
        <v>20</v>
      </c>
      <c r="E5661" s="80" t="s">
        <v>4041</v>
      </c>
      <c r="F5661" s="80" t="s">
        <v>6435</v>
      </c>
      <c r="G5661" s="80" t="s">
        <v>6255</v>
      </c>
      <c r="H5661" t="s">
        <v>14634</v>
      </c>
      <c r="I5661" s="50">
        <v>3.85</v>
      </c>
    </row>
    <row r="5662" spans="1:9" x14ac:dyDescent="0.2">
      <c r="A5662">
        <v>484841</v>
      </c>
      <c r="B5662" s="79">
        <v>7896481130441</v>
      </c>
      <c r="C5662" s="80" t="s">
        <v>19</v>
      </c>
      <c r="D5662" s="80" t="s">
        <v>20</v>
      </c>
      <c r="E5662" s="80" t="s">
        <v>4041</v>
      </c>
      <c r="F5662" s="80" t="s">
        <v>6435</v>
      </c>
      <c r="G5662" s="80" t="s">
        <v>6255</v>
      </c>
      <c r="H5662" t="s">
        <v>6441</v>
      </c>
      <c r="I5662" s="50">
        <v>3.58</v>
      </c>
    </row>
    <row r="5663" spans="1:9" x14ac:dyDescent="0.2">
      <c r="A5663">
        <v>484848</v>
      </c>
      <c r="B5663" s="79">
        <v>7896481191039</v>
      </c>
      <c r="C5663" s="80" t="s">
        <v>19</v>
      </c>
      <c r="D5663" s="80" t="s">
        <v>20</v>
      </c>
      <c r="E5663" s="80" t="s">
        <v>4041</v>
      </c>
      <c r="F5663" s="80" t="s">
        <v>6435</v>
      </c>
      <c r="G5663" s="80" t="s">
        <v>6255</v>
      </c>
      <c r="H5663" t="s">
        <v>6437</v>
      </c>
      <c r="I5663" s="50">
        <v>3.21</v>
      </c>
    </row>
    <row r="5664" spans="1:9" x14ac:dyDescent="0.2">
      <c r="A5664">
        <v>79825</v>
      </c>
      <c r="B5664" s="79">
        <v>7896481130229</v>
      </c>
      <c r="C5664" s="80" t="s">
        <v>19</v>
      </c>
      <c r="D5664" s="80" t="s">
        <v>20</v>
      </c>
      <c r="E5664" s="80" t="s">
        <v>4041</v>
      </c>
      <c r="F5664" s="80" t="s">
        <v>6435</v>
      </c>
      <c r="G5664" s="80" t="s">
        <v>6255</v>
      </c>
      <c r="H5664" t="s">
        <v>6436</v>
      </c>
      <c r="I5664" s="50">
        <v>1.59</v>
      </c>
    </row>
    <row r="5665" spans="1:9" x14ac:dyDescent="0.2">
      <c r="A5665">
        <v>484846</v>
      </c>
      <c r="B5665" s="79">
        <v>7896481130328</v>
      </c>
      <c r="C5665" s="80" t="s">
        <v>19</v>
      </c>
      <c r="D5665" s="80" t="s">
        <v>20</v>
      </c>
      <c r="E5665" s="80" t="s">
        <v>4041</v>
      </c>
      <c r="F5665" s="80" t="s">
        <v>6435</v>
      </c>
      <c r="G5665" s="80" t="s">
        <v>6255</v>
      </c>
      <c r="H5665" t="s">
        <v>14635</v>
      </c>
      <c r="I5665" s="50">
        <v>1.82</v>
      </c>
    </row>
    <row r="5666" spans="1:9" x14ac:dyDescent="0.2">
      <c r="A5666">
        <v>484420</v>
      </c>
      <c r="B5666" s="79">
        <v>7896481131004</v>
      </c>
      <c r="C5666" s="80" t="s">
        <v>19</v>
      </c>
      <c r="D5666" s="80" t="s">
        <v>20</v>
      </c>
      <c r="E5666" s="80" t="s">
        <v>4041</v>
      </c>
      <c r="F5666" s="80" t="s">
        <v>6435</v>
      </c>
      <c r="G5666" s="80" t="s">
        <v>6255</v>
      </c>
      <c r="H5666" t="s">
        <v>14636</v>
      </c>
      <c r="I5666" s="50">
        <v>3.63</v>
      </c>
    </row>
    <row r="5667" spans="1:9" x14ac:dyDescent="0.2">
      <c r="A5667">
        <v>484428</v>
      </c>
      <c r="B5667" s="79">
        <v>7896481180163</v>
      </c>
      <c r="C5667" s="80" t="s">
        <v>19</v>
      </c>
      <c r="D5667" s="80" t="s">
        <v>20</v>
      </c>
      <c r="E5667" s="80" t="s">
        <v>4041</v>
      </c>
      <c r="F5667" s="80" t="s">
        <v>6435</v>
      </c>
      <c r="G5667" s="80" t="s">
        <v>6255</v>
      </c>
      <c r="H5667" t="s">
        <v>14637</v>
      </c>
      <c r="I5667" s="50">
        <v>3.68</v>
      </c>
    </row>
    <row r="5668" spans="1:9" x14ac:dyDescent="0.2">
      <c r="A5668">
        <v>551876</v>
      </c>
      <c r="B5668" s="79">
        <v>7896481180101</v>
      </c>
      <c r="C5668" s="80" t="s">
        <v>19</v>
      </c>
      <c r="D5668" s="80" t="s">
        <v>20</v>
      </c>
      <c r="E5668" s="80" t="s">
        <v>4041</v>
      </c>
      <c r="F5668" s="80" t="s">
        <v>6435</v>
      </c>
      <c r="G5668" s="80" t="s">
        <v>6255</v>
      </c>
      <c r="H5668" t="s">
        <v>14638</v>
      </c>
      <c r="I5668" s="50">
        <v>2.4700000000000002</v>
      </c>
    </row>
    <row r="5669" spans="1:9" x14ac:dyDescent="0.2">
      <c r="A5669">
        <v>551877</v>
      </c>
      <c r="B5669" s="79">
        <v>7896481130106</v>
      </c>
      <c r="C5669" s="80" t="s">
        <v>19</v>
      </c>
      <c r="D5669" s="80" t="s">
        <v>20</v>
      </c>
      <c r="E5669" s="80" t="s">
        <v>4041</v>
      </c>
      <c r="F5669" s="80" t="s">
        <v>6435</v>
      </c>
      <c r="G5669" s="80" t="s">
        <v>6255</v>
      </c>
      <c r="H5669" t="s">
        <v>6440</v>
      </c>
      <c r="I5669" s="50">
        <v>1.73</v>
      </c>
    </row>
    <row r="5670" spans="1:9" x14ac:dyDescent="0.2">
      <c r="A5670">
        <v>11743</v>
      </c>
      <c r="B5670" s="79">
        <v>7896481130267</v>
      </c>
      <c r="C5670" s="80" t="s">
        <v>19</v>
      </c>
      <c r="D5670" s="80" t="s">
        <v>20</v>
      </c>
      <c r="E5670" s="80" t="s">
        <v>4041</v>
      </c>
      <c r="F5670" s="80" t="s">
        <v>6435</v>
      </c>
      <c r="G5670" s="80" t="s">
        <v>6255</v>
      </c>
      <c r="H5670" t="s">
        <v>6438</v>
      </c>
      <c r="I5670" s="50">
        <v>3.3</v>
      </c>
    </row>
    <row r="5671" spans="1:9" x14ac:dyDescent="0.2">
      <c r="A5671">
        <v>77516</v>
      </c>
      <c r="B5671" s="79">
        <v>7896481130137</v>
      </c>
      <c r="C5671" s="80" t="s">
        <v>19</v>
      </c>
      <c r="D5671" s="80" t="s">
        <v>20</v>
      </c>
      <c r="E5671" s="80" t="s">
        <v>4041</v>
      </c>
      <c r="F5671" s="80" t="s">
        <v>6435</v>
      </c>
      <c r="G5671" s="80" t="s">
        <v>6255</v>
      </c>
      <c r="H5671" t="s">
        <v>6439</v>
      </c>
      <c r="I5671" s="50">
        <v>2.15</v>
      </c>
    </row>
    <row r="5672" spans="1:9" x14ac:dyDescent="0.2">
      <c r="A5672">
        <v>553891</v>
      </c>
      <c r="B5672" s="79">
        <v>7896481190070</v>
      </c>
      <c r="C5672" s="80" t="s">
        <v>19</v>
      </c>
      <c r="D5672" s="80" t="s">
        <v>20</v>
      </c>
      <c r="E5672" s="80" t="s">
        <v>4041</v>
      </c>
      <c r="F5672" s="80" t="s">
        <v>6435</v>
      </c>
      <c r="G5672" s="80" t="s">
        <v>6255</v>
      </c>
      <c r="H5672" t="s">
        <v>14639</v>
      </c>
      <c r="I5672" s="50">
        <v>5.69</v>
      </c>
    </row>
    <row r="5673" spans="1:9" x14ac:dyDescent="0.2">
      <c r="A5673">
        <v>45607</v>
      </c>
      <c r="B5673" s="79">
        <v>7896490288775</v>
      </c>
      <c r="C5673" s="80" t="s">
        <v>19</v>
      </c>
      <c r="D5673" s="80" t="s">
        <v>20</v>
      </c>
      <c r="E5673" s="80" t="s">
        <v>4041</v>
      </c>
      <c r="F5673" s="80" t="s">
        <v>6435</v>
      </c>
      <c r="G5673" s="80" t="s">
        <v>4898</v>
      </c>
      <c r="H5673" t="s">
        <v>6496</v>
      </c>
      <c r="I5673" s="50">
        <v>1.45</v>
      </c>
    </row>
    <row r="5674" spans="1:9" x14ac:dyDescent="0.2">
      <c r="A5674">
        <v>567122</v>
      </c>
      <c r="B5674" s="79">
        <v>7896045114313</v>
      </c>
      <c r="C5674" s="80" t="s">
        <v>19</v>
      </c>
      <c r="D5674" s="80" t="s">
        <v>20</v>
      </c>
      <c r="E5674" s="80" t="s">
        <v>4041</v>
      </c>
      <c r="F5674" s="80" t="s">
        <v>6435</v>
      </c>
      <c r="G5674" s="80" t="s">
        <v>4898</v>
      </c>
      <c r="H5674" t="s">
        <v>14640</v>
      </c>
      <c r="I5674" s="50">
        <v>4.2699999999999996</v>
      </c>
    </row>
    <row r="5675" spans="1:9" x14ac:dyDescent="0.2">
      <c r="A5675">
        <v>567561</v>
      </c>
      <c r="B5675" s="79">
        <v>7896045114320</v>
      </c>
      <c r="C5675" s="80" t="s">
        <v>19</v>
      </c>
      <c r="D5675" s="80" t="s">
        <v>20</v>
      </c>
      <c r="E5675" s="80" t="s">
        <v>4041</v>
      </c>
      <c r="F5675" s="80" t="s">
        <v>6435</v>
      </c>
      <c r="G5675" s="80" t="s">
        <v>4898</v>
      </c>
      <c r="H5675" t="s">
        <v>6497</v>
      </c>
      <c r="I5675" s="50">
        <v>2.11</v>
      </c>
    </row>
    <row r="5676" spans="1:9" x14ac:dyDescent="0.2">
      <c r="A5676">
        <v>567562</v>
      </c>
      <c r="B5676" s="79">
        <v>7896045114290</v>
      </c>
      <c r="C5676" s="80" t="s">
        <v>19</v>
      </c>
      <c r="D5676" s="80" t="s">
        <v>20</v>
      </c>
      <c r="E5676" s="80" t="s">
        <v>4041</v>
      </c>
      <c r="F5676" s="80" t="s">
        <v>6435</v>
      </c>
      <c r="G5676" s="80" t="s">
        <v>4898</v>
      </c>
      <c r="H5676" t="s">
        <v>6494</v>
      </c>
      <c r="I5676" s="50">
        <v>2.87</v>
      </c>
    </row>
    <row r="5677" spans="1:9" x14ac:dyDescent="0.2">
      <c r="A5677">
        <v>567563</v>
      </c>
      <c r="B5677" s="79">
        <v>7896045114306</v>
      </c>
      <c r="C5677" s="80" t="s">
        <v>19</v>
      </c>
      <c r="D5677" s="80" t="s">
        <v>20</v>
      </c>
      <c r="E5677" s="80" t="s">
        <v>4041</v>
      </c>
      <c r="F5677" s="80" t="s">
        <v>6435</v>
      </c>
      <c r="G5677" s="80" t="s">
        <v>4898</v>
      </c>
      <c r="H5677" t="s">
        <v>6495</v>
      </c>
      <c r="I5677" s="50">
        <v>2.64</v>
      </c>
    </row>
    <row r="5678" spans="1:9" x14ac:dyDescent="0.2">
      <c r="A5678">
        <v>468766</v>
      </c>
      <c r="B5678" s="79">
        <v>7898031690108</v>
      </c>
      <c r="C5678" s="80" t="s">
        <v>19</v>
      </c>
      <c r="D5678" s="80" t="s">
        <v>20</v>
      </c>
      <c r="E5678" s="80" t="s">
        <v>4041</v>
      </c>
      <c r="F5678" s="80" t="s">
        <v>6435</v>
      </c>
      <c r="G5678" s="80" t="s">
        <v>6485</v>
      </c>
      <c r="H5678" t="s">
        <v>6488</v>
      </c>
      <c r="I5678" s="50">
        <v>4.18</v>
      </c>
    </row>
    <row r="5679" spans="1:9" x14ac:dyDescent="0.2">
      <c r="A5679">
        <v>468771</v>
      </c>
      <c r="B5679" s="79">
        <v>7898031690092</v>
      </c>
      <c r="C5679" s="80" t="s">
        <v>19</v>
      </c>
      <c r="D5679" s="80" t="s">
        <v>20</v>
      </c>
      <c r="E5679" s="80" t="s">
        <v>4041</v>
      </c>
      <c r="F5679" s="80" t="s">
        <v>6435</v>
      </c>
      <c r="G5679" s="80" t="s">
        <v>6485</v>
      </c>
      <c r="H5679" t="s">
        <v>6489</v>
      </c>
      <c r="I5679" s="50">
        <v>3.85</v>
      </c>
    </row>
    <row r="5680" spans="1:9" x14ac:dyDescent="0.2">
      <c r="A5680">
        <v>468774</v>
      </c>
      <c r="B5680" s="79">
        <v>7896638800388</v>
      </c>
      <c r="C5680" s="80" t="s">
        <v>19</v>
      </c>
      <c r="D5680" s="80" t="s">
        <v>20</v>
      </c>
      <c r="E5680" s="80" t="s">
        <v>4041</v>
      </c>
      <c r="F5680" s="80" t="s">
        <v>6435</v>
      </c>
      <c r="G5680" s="80" t="s">
        <v>6485</v>
      </c>
      <c r="H5680" t="s">
        <v>6490</v>
      </c>
      <c r="I5680" s="50">
        <v>3.31</v>
      </c>
    </row>
    <row r="5681" spans="1:9" x14ac:dyDescent="0.2">
      <c r="A5681">
        <v>468755</v>
      </c>
      <c r="B5681" s="79">
        <v>7898031690016</v>
      </c>
      <c r="C5681" s="80" t="s">
        <v>19</v>
      </c>
      <c r="D5681" s="80" t="s">
        <v>20</v>
      </c>
      <c r="E5681" s="80" t="s">
        <v>4041</v>
      </c>
      <c r="F5681" s="80" t="s">
        <v>6435</v>
      </c>
      <c r="G5681" s="80" t="s">
        <v>6485</v>
      </c>
      <c r="H5681" t="s">
        <v>6486</v>
      </c>
      <c r="I5681" s="50">
        <v>6.06</v>
      </c>
    </row>
    <row r="5682" spans="1:9" x14ac:dyDescent="0.2">
      <c r="A5682">
        <v>468761</v>
      </c>
      <c r="B5682" s="79">
        <v>7898031690054</v>
      </c>
      <c r="C5682" s="80" t="s">
        <v>19</v>
      </c>
      <c r="D5682" s="80" t="s">
        <v>20</v>
      </c>
      <c r="E5682" s="80" t="s">
        <v>4041</v>
      </c>
      <c r="F5682" s="80" t="s">
        <v>6435</v>
      </c>
      <c r="G5682" s="80" t="s">
        <v>6485</v>
      </c>
      <c r="H5682" t="s">
        <v>6487</v>
      </c>
      <c r="I5682" s="50">
        <v>6.06</v>
      </c>
    </row>
    <row r="5683" spans="1:9" x14ac:dyDescent="0.2">
      <c r="A5683">
        <v>466249</v>
      </c>
      <c r="B5683" s="79">
        <v>7898275810119</v>
      </c>
      <c r="C5683" s="80" t="s">
        <v>19</v>
      </c>
      <c r="D5683" s="80" t="s">
        <v>20</v>
      </c>
      <c r="E5683" s="80" t="s">
        <v>4041</v>
      </c>
      <c r="F5683" s="80" t="s">
        <v>6435</v>
      </c>
      <c r="G5683" s="80" t="s">
        <v>6480</v>
      </c>
      <c r="H5683" t="s">
        <v>6483</v>
      </c>
      <c r="I5683" s="50">
        <v>3.63</v>
      </c>
    </row>
    <row r="5684" spans="1:9" x14ac:dyDescent="0.2">
      <c r="A5684">
        <v>466251</v>
      </c>
      <c r="B5684" s="79">
        <v>7898275810034</v>
      </c>
      <c r="C5684" s="80" t="s">
        <v>19</v>
      </c>
      <c r="D5684" s="80" t="s">
        <v>20</v>
      </c>
      <c r="E5684" s="80" t="s">
        <v>4041</v>
      </c>
      <c r="F5684" s="80" t="s">
        <v>6435</v>
      </c>
      <c r="G5684" s="80" t="s">
        <v>6480</v>
      </c>
      <c r="H5684" t="s">
        <v>6484</v>
      </c>
      <c r="I5684" s="50">
        <v>3.74</v>
      </c>
    </row>
    <row r="5685" spans="1:9" x14ac:dyDescent="0.2">
      <c r="A5685">
        <v>466243</v>
      </c>
      <c r="B5685" s="79">
        <v>7898275810058</v>
      </c>
      <c r="C5685" s="80" t="s">
        <v>19</v>
      </c>
      <c r="D5685" s="80" t="s">
        <v>20</v>
      </c>
      <c r="E5685" s="80" t="s">
        <v>4041</v>
      </c>
      <c r="F5685" s="80" t="s">
        <v>6435</v>
      </c>
      <c r="G5685" s="80" t="s">
        <v>6480</v>
      </c>
      <c r="H5685" t="s">
        <v>6481</v>
      </c>
      <c r="I5685" s="50">
        <v>3.53</v>
      </c>
    </row>
    <row r="5686" spans="1:9" x14ac:dyDescent="0.2">
      <c r="A5686">
        <v>466245</v>
      </c>
      <c r="B5686" s="79">
        <v>7898275810126</v>
      </c>
      <c r="C5686" s="80" t="s">
        <v>19</v>
      </c>
      <c r="D5686" s="80" t="s">
        <v>20</v>
      </c>
      <c r="E5686" s="80" t="s">
        <v>4041</v>
      </c>
      <c r="F5686" s="80" t="s">
        <v>6435</v>
      </c>
      <c r="G5686" s="80" t="s">
        <v>6480</v>
      </c>
      <c r="H5686" t="s">
        <v>6482</v>
      </c>
      <c r="I5686" s="50">
        <v>3.63</v>
      </c>
    </row>
    <row r="5687" spans="1:9" x14ac:dyDescent="0.2">
      <c r="A5687">
        <v>467773</v>
      </c>
      <c r="B5687" s="79">
        <v>7896116900920</v>
      </c>
      <c r="C5687" s="80" t="s">
        <v>19</v>
      </c>
      <c r="D5687" s="80" t="s">
        <v>20</v>
      </c>
      <c r="E5687" s="80" t="s">
        <v>4041</v>
      </c>
      <c r="F5687" s="80" t="s">
        <v>6435</v>
      </c>
      <c r="G5687" s="80" t="s">
        <v>6512</v>
      </c>
      <c r="H5687" t="s">
        <v>6513</v>
      </c>
      <c r="I5687" s="50">
        <v>5.87</v>
      </c>
    </row>
    <row r="5688" spans="1:9" x14ac:dyDescent="0.2">
      <c r="A5688">
        <v>467783</v>
      </c>
      <c r="B5688" s="79">
        <v>7896116900197</v>
      </c>
      <c r="C5688" s="80" t="s">
        <v>19</v>
      </c>
      <c r="D5688" s="80" t="s">
        <v>20</v>
      </c>
      <c r="E5688" s="80" t="s">
        <v>4041</v>
      </c>
      <c r="F5688" s="80" t="s">
        <v>6435</v>
      </c>
      <c r="G5688" s="80" t="s">
        <v>6512</v>
      </c>
      <c r="H5688" t="s">
        <v>6515</v>
      </c>
      <c r="I5688" s="50">
        <v>6.78</v>
      </c>
    </row>
    <row r="5689" spans="1:9" x14ac:dyDescent="0.2">
      <c r="A5689">
        <v>467776</v>
      </c>
      <c r="B5689" s="79">
        <v>7896116900937</v>
      </c>
      <c r="C5689" s="80" t="s">
        <v>19</v>
      </c>
      <c r="D5689" s="80" t="s">
        <v>20</v>
      </c>
      <c r="E5689" s="80" t="s">
        <v>4041</v>
      </c>
      <c r="F5689" s="80" t="s">
        <v>6435</v>
      </c>
      <c r="G5689" s="80" t="s">
        <v>6512</v>
      </c>
      <c r="H5689" t="s">
        <v>6514</v>
      </c>
      <c r="I5689" s="50">
        <v>8.9</v>
      </c>
    </row>
    <row r="5690" spans="1:9" x14ac:dyDescent="0.2">
      <c r="A5690">
        <v>541004</v>
      </c>
      <c r="B5690" s="79">
        <v>7898121180229</v>
      </c>
      <c r="C5690" s="80" t="s">
        <v>19</v>
      </c>
      <c r="D5690" s="80" t="s">
        <v>20</v>
      </c>
      <c r="E5690" s="80" t="s">
        <v>4041</v>
      </c>
      <c r="F5690" s="80" t="s">
        <v>6435</v>
      </c>
      <c r="G5690" s="80" t="s">
        <v>14641</v>
      </c>
      <c r="H5690" t="s">
        <v>14642</v>
      </c>
      <c r="I5690" s="50">
        <v>6.77</v>
      </c>
    </row>
    <row r="5691" spans="1:9" x14ac:dyDescent="0.2">
      <c r="A5691">
        <v>368046</v>
      </c>
      <c r="B5691" s="79">
        <v>7891150055070</v>
      </c>
      <c r="C5691" s="80" t="s">
        <v>19</v>
      </c>
      <c r="D5691" s="80" t="s">
        <v>20</v>
      </c>
      <c r="E5691" s="80" t="s">
        <v>4041</v>
      </c>
      <c r="F5691" s="80" t="s">
        <v>6435</v>
      </c>
      <c r="G5691" s="80" t="s">
        <v>4719</v>
      </c>
      <c r="H5691" t="s">
        <v>6525</v>
      </c>
      <c r="I5691" s="50">
        <v>2.99</v>
      </c>
    </row>
    <row r="5692" spans="1:9" x14ac:dyDescent="0.2">
      <c r="A5692">
        <v>293173</v>
      </c>
      <c r="B5692" s="79">
        <v>7898932426035</v>
      </c>
      <c r="C5692" s="80" t="s">
        <v>19</v>
      </c>
      <c r="D5692" s="80" t="s">
        <v>20</v>
      </c>
      <c r="E5692" s="80" t="s">
        <v>4041</v>
      </c>
      <c r="F5692" s="80" t="s">
        <v>6435</v>
      </c>
      <c r="G5692" s="80" t="s">
        <v>4774</v>
      </c>
      <c r="H5692" t="s">
        <v>6503</v>
      </c>
      <c r="I5692" s="50">
        <v>1.21</v>
      </c>
    </row>
    <row r="5693" spans="1:9" x14ac:dyDescent="0.2">
      <c r="A5693">
        <v>546017</v>
      </c>
      <c r="B5693" s="79">
        <v>7898617581714</v>
      </c>
      <c r="C5693" s="80" t="s">
        <v>19</v>
      </c>
      <c r="D5693" s="80" t="s">
        <v>20</v>
      </c>
      <c r="E5693" s="80" t="s">
        <v>4041</v>
      </c>
      <c r="F5693" s="80" t="s">
        <v>6435</v>
      </c>
      <c r="G5693" s="80" t="s">
        <v>4774</v>
      </c>
      <c r="H5693" t="s">
        <v>6506</v>
      </c>
      <c r="I5693" s="50">
        <v>3.29</v>
      </c>
    </row>
    <row r="5694" spans="1:9" x14ac:dyDescent="0.2">
      <c r="A5694">
        <v>546020</v>
      </c>
      <c r="B5694" s="79">
        <v>7898617581721</v>
      </c>
      <c r="C5694" s="80" t="s">
        <v>19</v>
      </c>
      <c r="D5694" s="80" t="s">
        <v>20</v>
      </c>
      <c r="E5694" s="80" t="s">
        <v>4041</v>
      </c>
      <c r="F5694" s="80" t="s">
        <v>6435</v>
      </c>
      <c r="G5694" s="80" t="s">
        <v>4774</v>
      </c>
      <c r="H5694" t="s">
        <v>14643</v>
      </c>
      <c r="I5694" s="50">
        <v>1.68</v>
      </c>
    </row>
    <row r="5695" spans="1:9" x14ac:dyDescent="0.2">
      <c r="A5695">
        <v>546012</v>
      </c>
      <c r="B5695" s="79">
        <v>7898617581707</v>
      </c>
      <c r="C5695" s="80" t="s">
        <v>19</v>
      </c>
      <c r="D5695" s="80" t="s">
        <v>20</v>
      </c>
      <c r="E5695" s="80" t="s">
        <v>4041</v>
      </c>
      <c r="F5695" s="80" t="s">
        <v>6435</v>
      </c>
      <c r="G5695" s="80" t="s">
        <v>4774</v>
      </c>
      <c r="H5695" t="s">
        <v>6504</v>
      </c>
      <c r="I5695" s="50">
        <v>2.23</v>
      </c>
    </row>
    <row r="5696" spans="1:9" x14ac:dyDescent="0.2">
      <c r="A5696">
        <v>553816</v>
      </c>
      <c r="B5696" s="79">
        <v>7898932426042</v>
      </c>
      <c r="C5696" s="80" t="s">
        <v>19</v>
      </c>
      <c r="D5696" s="80" t="s">
        <v>20</v>
      </c>
      <c r="E5696" s="80" t="s">
        <v>4041</v>
      </c>
      <c r="F5696" s="80" t="s">
        <v>6435</v>
      </c>
      <c r="G5696" s="80" t="s">
        <v>4774</v>
      </c>
      <c r="H5696" t="s">
        <v>6505</v>
      </c>
      <c r="I5696" s="50">
        <v>1.46</v>
      </c>
    </row>
    <row r="5697" spans="1:9" x14ac:dyDescent="0.2">
      <c r="A5697">
        <v>546021</v>
      </c>
      <c r="B5697" s="79">
        <v>7898617581738</v>
      </c>
      <c r="C5697" s="80" t="s">
        <v>19</v>
      </c>
      <c r="D5697" s="80" t="s">
        <v>20</v>
      </c>
      <c r="E5697" s="80" t="s">
        <v>4041</v>
      </c>
      <c r="F5697" s="80" t="s">
        <v>6435</v>
      </c>
      <c r="G5697" s="80" t="s">
        <v>4807</v>
      </c>
      <c r="H5697" t="s">
        <v>6507</v>
      </c>
      <c r="I5697" s="50">
        <v>1.68</v>
      </c>
    </row>
    <row r="5698" spans="1:9" x14ac:dyDescent="0.2">
      <c r="A5698">
        <v>260244</v>
      </c>
      <c r="B5698" s="79">
        <v>7896035941189</v>
      </c>
      <c r="C5698" s="80" t="s">
        <v>19</v>
      </c>
      <c r="D5698" s="80" t="s">
        <v>20</v>
      </c>
      <c r="E5698" s="80" t="s">
        <v>4041</v>
      </c>
      <c r="F5698" s="80" t="s">
        <v>6435</v>
      </c>
      <c r="G5698" s="80" t="s">
        <v>6528</v>
      </c>
      <c r="H5698" t="s">
        <v>6529</v>
      </c>
      <c r="I5698" s="50">
        <v>5.85</v>
      </c>
    </row>
    <row r="5699" spans="1:9" x14ac:dyDescent="0.2">
      <c r="A5699">
        <v>429725</v>
      </c>
      <c r="B5699" s="79">
        <v>7898926342402</v>
      </c>
      <c r="C5699" s="80" t="s">
        <v>19</v>
      </c>
      <c r="D5699" s="80" t="s">
        <v>20</v>
      </c>
      <c r="E5699" s="80" t="s">
        <v>4041</v>
      </c>
      <c r="F5699" s="80" t="s">
        <v>6435</v>
      </c>
      <c r="G5699" s="80" t="s">
        <v>6528</v>
      </c>
      <c r="H5699" t="s">
        <v>6530</v>
      </c>
      <c r="I5699" s="50">
        <v>6.36</v>
      </c>
    </row>
    <row r="5700" spans="1:9" x14ac:dyDescent="0.2">
      <c r="A5700">
        <v>474726</v>
      </c>
      <c r="B5700" s="79">
        <v>7899676514071</v>
      </c>
      <c r="C5700" s="80" t="s">
        <v>19</v>
      </c>
      <c r="D5700" s="80" t="s">
        <v>20</v>
      </c>
      <c r="E5700" s="80" t="s">
        <v>4041</v>
      </c>
      <c r="F5700" s="80" t="s">
        <v>6435</v>
      </c>
      <c r="G5700" s="80" t="s">
        <v>6491</v>
      </c>
      <c r="H5700" t="s">
        <v>6492</v>
      </c>
      <c r="I5700" s="50">
        <v>3.44</v>
      </c>
    </row>
    <row r="5701" spans="1:9" x14ac:dyDescent="0.2">
      <c r="A5701">
        <v>528876</v>
      </c>
      <c r="B5701" s="79">
        <v>7899676514361</v>
      </c>
      <c r="C5701" s="80" t="s">
        <v>19</v>
      </c>
      <c r="D5701" s="80" t="s">
        <v>20</v>
      </c>
      <c r="E5701" s="80" t="s">
        <v>4041</v>
      </c>
      <c r="F5701" s="80" t="s">
        <v>6435</v>
      </c>
      <c r="G5701" s="80" t="s">
        <v>6491</v>
      </c>
      <c r="H5701" t="s">
        <v>6493</v>
      </c>
      <c r="I5701" s="50">
        <v>3.39</v>
      </c>
    </row>
    <row r="5702" spans="1:9" x14ac:dyDescent="0.2">
      <c r="A5702">
        <v>466339</v>
      </c>
      <c r="B5702" s="79">
        <v>7899676514057</v>
      </c>
      <c r="C5702" s="80" t="s">
        <v>19</v>
      </c>
      <c r="D5702" s="80" t="s">
        <v>20</v>
      </c>
      <c r="E5702" s="80" t="s">
        <v>4041</v>
      </c>
      <c r="F5702" s="80" t="s">
        <v>6435</v>
      </c>
      <c r="G5702" s="80" t="s">
        <v>6442</v>
      </c>
      <c r="H5702" t="s">
        <v>6450</v>
      </c>
      <c r="I5702" s="50">
        <v>0.99</v>
      </c>
    </row>
    <row r="5703" spans="1:9" x14ac:dyDescent="0.2">
      <c r="A5703">
        <v>467287</v>
      </c>
      <c r="B5703" s="79">
        <v>7898149730253</v>
      </c>
      <c r="C5703" s="80" t="s">
        <v>19</v>
      </c>
      <c r="D5703" s="80" t="s">
        <v>20</v>
      </c>
      <c r="E5703" s="80" t="s">
        <v>4041</v>
      </c>
      <c r="F5703" s="80" t="s">
        <v>6435</v>
      </c>
      <c r="G5703" s="80" t="s">
        <v>6442</v>
      </c>
      <c r="H5703" t="s">
        <v>6445</v>
      </c>
      <c r="I5703" s="50">
        <v>1.6</v>
      </c>
    </row>
    <row r="5704" spans="1:9" x14ac:dyDescent="0.2">
      <c r="A5704">
        <v>467289</v>
      </c>
      <c r="B5704" s="79">
        <v>7898149730246</v>
      </c>
      <c r="C5704" s="80" t="s">
        <v>19</v>
      </c>
      <c r="D5704" s="80" t="s">
        <v>20</v>
      </c>
      <c r="E5704" s="80" t="s">
        <v>4041</v>
      </c>
      <c r="F5704" s="80" t="s">
        <v>6435</v>
      </c>
      <c r="G5704" s="80" t="s">
        <v>6442</v>
      </c>
      <c r="H5704" t="s">
        <v>6443</v>
      </c>
      <c r="I5704" s="50">
        <v>1.46</v>
      </c>
    </row>
    <row r="5705" spans="1:9" x14ac:dyDescent="0.2">
      <c r="A5705">
        <v>541525</v>
      </c>
      <c r="B5705" s="79">
        <v>7898149730130</v>
      </c>
      <c r="C5705" s="80" t="s">
        <v>19</v>
      </c>
      <c r="D5705" s="80" t="s">
        <v>20</v>
      </c>
      <c r="E5705" s="80" t="s">
        <v>4041</v>
      </c>
      <c r="F5705" s="80" t="s">
        <v>6435</v>
      </c>
      <c r="G5705" s="80" t="s">
        <v>6442</v>
      </c>
      <c r="H5705" t="s">
        <v>6448</v>
      </c>
      <c r="I5705" s="50">
        <v>1.82</v>
      </c>
    </row>
    <row r="5706" spans="1:9" x14ac:dyDescent="0.2">
      <c r="A5706">
        <v>467311</v>
      </c>
      <c r="B5706" s="79">
        <v>7898149730055</v>
      </c>
      <c r="C5706" s="80" t="s">
        <v>19</v>
      </c>
      <c r="D5706" s="80" t="s">
        <v>20</v>
      </c>
      <c r="E5706" s="80" t="s">
        <v>4041</v>
      </c>
      <c r="F5706" s="80" t="s">
        <v>6435</v>
      </c>
      <c r="G5706" s="80" t="s">
        <v>6442</v>
      </c>
      <c r="H5706" t="s">
        <v>6447</v>
      </c>
      <c r="I5706" s="50">
        <v>1.82</v>
      </c>
    </row>
    <row r="5707" spans="1:9" x14ac:dyDescent="0.2">
      <c r="A5707">
        <v>467303</v>
      </c>
      <c r="B5707" s="79">
        <v>7898149730123</v>
      </c>
      <c r="C5707" s="80" t="s">
        <v>19</v>
      </c>
      <c r="D5707" s="80" t="s">
        <v>20</v>
      </c>
      <c r="E5707" s="80" t="s">
        <v>4041</v>
      </c>
      <c r="F5707" s="80" t="s">
        <v>6435</v>
      </c>
      <c r="G5707" s="80" t="s">
        <v>6442</v>
      </c>
      <c r="H5707" t="s">
        <v>6454</v>
      </c>
      <c r="I5707" s="50">
        <v>2.7</v>
      </c>
    </row>
    <row r="5708" spans="1:9" x14ac:dyDescent="0.2">
      <c r="A5708">
        <v>467284</v>
      </c>
      <c r="B5708" s="79">
        <v>7898149730062</v>
      </c>
      <c r="C5708" s="80" t="s">
        <v>19</v>
      </c>
      <c r="D5708" s="80" t="s">
        <v>20</v>
      </c>
      <c r="E5708" s="80" t="s">
        <v>4041</v>
      </c>
      <c r="F5708" s="80" t="s">
        <v>6435</v>
      </c>
      <c r="G5708" s="80" t="s">
        <v>6442</v>
      </c>
      <c r="H5708" t="s">
        <v>6449</v>
      </c>
      <c r="I5708" s="50">
        <v>2.42</v>
      </c>
    </row>
    <row r="5709" spans="1:9" x14ac:dyDescent="0.2">
      <c r="A5709">
        <v>467301</v>
      </c>
      <c r="B5709" s="79">
        <v>7898149730147</v>
      </c>
      <c r="C5709" s="80" t="s">
        <v>19</v>
      </c>
      <c r="D5709" s="80" t="s">
        <v>20</v>
      </c>
      <c r="E5709" s="80" t="s">
        <v>4041</v>
      </c>
      <c r="F5709" s="80" t="s">
        <v>6435</v>
      </c>
      <c r="G5709" s="80" t="s">
        <v>6442</v>
      </c>
      <c r="H5709" t="s">
        <v>6446</v>
      </c>
      <c r="I5709" s="50">
        <v>5.45</v>
      </c>
    </row>
    <row r="5710" spans="1:9" x14ac:dyDescent="0.2">
      <c r="A5710">
        <v>467282</v>
      </c>
      <c r="B5710" s="79">
        <v>7898149730116</v>
      </c>
      <c r="C5710" s="80" t="s">
        <v>19</v>
      </c>
      <c r="D5710" s="80" t="s">
        <v>20</v>
      </c>
      <c r="E5710" s="80" t="s">
        <v>4041</v>
      </c>
      <c r="F5710" s="80" t="s">
        <v>6435</v>
      </c>
      <c r="G5710" s="80" t="s">
        <v>6442</v>
      </c>
      <c r="H5710" t="s">
        <v>6444</v>
      </c>
      <c r="I5710" s="50">
        <v>4.0199999999999996</v>
      </c>
    </row>
    <row r="5711" spans="1:9" x14ac:dyDescent="0.2">
      <c r="A5711">
        <v>467293</v>
      </c>
      <c r="B5711" s="79">
        <v>7898149730420</v>
      </c>
      <c r="C5711" s="80" t="s">
        <v>19</v>
      </c>
      <c r="D5711" s="80" t="s">
        <v>20</v>
      </c>
      <c r="E5711" s="80" t="s">
        <v>4041</v>
      </c>
      <c r="F5711" s="80" t="s">
        <v>6435</v>
      </c>
      <c r="G5711" s="80" t="s">
        <v>6442</v>
      </c>
      <c r="H5711" t="s">
        <v>6451</v>
      </c>
      <c r="I5711" s="50">
        <v>2.64</v>
      </c>
    </row>
    <row r="5712" spans="1:9" x14ac:dyDescent="0.2">
      <c r="A5712">
        <v>467299</v>
      </c>
      <c r="B5712" s="79">
        <v>7898149730543</v>
      </c>
      <c r="C5712" s="80" t="s">
        <v>19</v>
      </c>
      <c r="D5712" s="80" t="s">
        <v>20</v>
      </c>
      <c r="E5712" s="80" t="s">
        <v>4041</v>
      </c>
      <c r="F5712" s="80" t="s">
        <v>6435</v>
      </c>
      <c r="G5712" s="80" t="s">
        <v>6442</v>
      </c>
      <c r="H5712" t="s">
        <v>6452</v>
      </c>
      <c r="I5712" s="50">
        <v>1.1100000000000001</v>
      </c>
    </row>
    <row r="5713" spans="1:9" x14ac:dyDescent="0.2">
      <c r="A5713">
        <v>541523</v>
      </c>
      <c r="B5713" s="79">
        <v>7898149730796</v>
      </c>
      <c r="C5713" s="80" t="s">
        <v>19</v>
      </c>
      <c r="D5713" s="80" t="s">
        <v>20</v>
      </c>
      <c r="E5713" s="80" t="s">
        <v>4041</v>
      </c>
      <c r="F5713" s="80" t="s">
        <v>6435</v>
      </c>
      <c r="G5713" s="80" t="s">
        <v>6442</v>
      </c>
      <c r="H5713" t="s">
        <v>6453</v>
      </c>
      <c r="I5713" s="50">
        <v>2.04</v>
      </c>
    </row>
    <row r="5714" spans="1:9" x14ac:dyDescent="0.2">
      <c r="A5714">
        <v>541526</v>
      </c>
      <c r="B5714" s="79">
        <v>7898149730017</v>
      </c>
      <c r="C5714" s="80" t="s">
        <v>19</v>
      </c>
      <c r="D5714" s="80" t="s">
        <v>20</v>
      </c>
      <c r="E5714" s="80" t="s">
        <v>4041</v>
      </c>
      <c r="F5714" s="80" t="s">
        <v>6435</v>
      </c>
      <c r="G5714" s="80" t="s">
        <v>6442</v>
      </c>
      <c r="H5714" t="s">
        <v>14644</v>
      </c>
      <c r="I5714" s="50">
        <v>2.04</v>
      </c>
    </row>
    <row r="5715" spans="1:9" x14ac:dyDescent="0.2">
      <c r="A5715">
        <v>541529</v>
      </c>
      <c r="B5715" s="79">
        <v>7898149730772</v>
      </c>
      <c r="C5715" s="80" t="s">
        <v>19</v>
      </c>
      <c r="D5715" s="80" t="s">
        <v>20</v>
      </c>
      <c r="E5715" s="80" t="s">
        <v>4041</v>
      </c>
      <c r="F5715" s="80" t="s">
        <v>6435</v>
      </c>
      <c r="G5715" s="80" t="s">
        <v>6442</v>
      </c>
      <c r="H5715" t="s">
        <v>14645</v>
      </c>
      <c r="I5715" s="50">
        <v>4.3</v>
      </c>
    </row>
    <row r="5716" spans="1:9" x14ac:dyDescent="0.2">
      <c r="A5716">
        <v>55058</v>
      </c>
      <c r="B5716" s="79">
        <v>7898366930023</v>
      </c>
      <c r="C5716" s="80" t="s">
        <v>19</v>
      </c>
      <c r="D5716" s="80" t="s">
        <v>20</v>
      </c>
      <c r="E5716" s="80" t="s">
        <v>4041</v>
      </c>
      <c r="F5716" s="80" t="s">
        <v>6435</v>
      </c>
      <c r="G5716" s="80" t="s">
        <v>2650</v>
      </c>
      <c r="H5716" t="s">
        <v>6537</v>
      </c>
      <c r="I5716" s="50">
        <v>1.6</v>
      </c>
    </row>
    <row r="5717" spans="1:9" x14ac:dyDescent="0.2">
      <c r="A5717">
        <v>242359</v>
      </c>
      <c r="B5717" s="79">
        <v>7896063244658</v>
      </c>
      <c r="C5717" s="80" t="s">
        <v>19</v>
      </c>
      <c r="D5717" s="80" t="s">
        <v>20</v>
      </c>
      <c r="E5717" s="80" t="s">
        <v>4041</v>
      </c>
      <c r="F5717" s="80" t="s">
        <v>6435</v>
      </c>
      <c r="G5717" s="80" t="s">
        <v>5087</v>
      </c>
      <c r="H5717" t="s">
        <v>6511</v>
      </c>
      <c r="I5717" s="50">
        <v>8.7799999999999994</v>
      </c>
    </row>
    <row r="5718" spans="1:9" x14ac:dyDescent="0.2">
      <c r="A5718">
        <v>242362</v>
      </c>
      <c r="B5718" s="79">
        <v>7896063244665</v>
      </c>
      <c r="C5718" s="80" t="s">
        <v>19</v>
      </c>
      <c r="D5718" s="80" t="s">
        <v>20</v>
      </c>
      <c r="E5718" s="80" t="s">
        <v>4041</v>
      </c>
      <c r="F5718" s="80" t="s">
        <v>6435</v>
      </c>
      <c r="G5718" s="80" t="s">
        <v>5087</v>
      </c>
      <c r="H5718" t="s">
        <v>14646</v>
      </c>
      <c r="I5718" s="50">
        <v>8.39</v>
      </c>
    </row>
    <row r="5719" spans="1:9" x14ac:dyDescent="0.2">
      <c r="A5719">
        <v>525377</v>
      </c>
      <c r="B5719" s="79">
        <v>7891095911295</v>
      </c>
      <c r="C5719" s="80" t="s">
        <v>19</v>
      </c>
      <c r="D5719" s="80" t="s">
        <v>20</v>
      </c>
      <c r="E5719" s="80" t="s">
        <v>4041</v>
      </c>
      <c r="F5719" s="80" t="s">
        <v>6435</v>
      </c>
      <c r="G5719" s="80" t="s">
        <v>4273</v>
      </c>
      <c r="H5719" t="s">
        <v>6461</v>
      </c>
      <c r="I5719" s="50">
        <v>8.0399999999999991</v>
      </c>
    </row>
    <row r="5720" spans="1:9" x14ac:dyDescent="0.2">
      <c r="A5720">
        <v>27913</v>
      </c>
      <c r="B5720" s="79">
        <v>7891095200450</v>
      </c>
      <c r="C5720" s="80" t="s">
        <v>19</v>
      </c>
      <c r="D5720" s="80" t="s">
        <v>20</v>
      </c>
      <c r="E5720" s="80" t="s">
        <v>4041</v>
      </c>
      <c r="F5720" s="80" t="s">
        <v>6435</v>
      </c>
      <c r="G5720" s="80" t="s">
        <v>4273</v>
      </c>
      <c r="H5720" t="s">
        <v>6455</v>
      </c>
      <c r="I5720" s="50">
        <v>3.3</v>
      </c>
    </row>
    <row r="5721" spans="1:9" x14ac:dyDescent="0.2">
      <c r="A5721">
        <v>562704</v>
      </c>
      <c r="B5721" s="79">
        <v>7891095911653</v>
      </c>
      <c r="C5721" s="80" t="s">
        <v>19</v>
      </c>
      <c r="D5721" s="80" t="s">
        <v>20</v>
      </c>
      <c r="E5721" s="80" t="s">
        <v>4041</v>
      </c>
      <c r="F5721" s="80" t="s">
        <v>6435</v>
      </c>
      <c r="G5721" s="80" t="s">
        <v>4273</v>
      </c>
      <c r="H5721" t="s">
        <v>6462</v>
      </c>
      <c r="I5721" s="50">
        <v>4.6500000000000004</v>
      </c>
    </row>
    <row r="5722" spans="1:9" x14ac:dyDescent="0.2">
      <c r="A5722">
        <v>562705</v>
      </c>
      <c r="B5722" s="79">
        <v>7891095911646</v>
      </c>
      <c r="C5722" s="80" t="s">
        <v>19</v>
      </c>
      <c r="D5722" s="80" t="s">
        <v>20</v>
      </c>
      <c r="E5722" s="80" t="s">
        <v>4041</v>
      </c>
      <c r="F5722" s="80" t="s">
        <v>6435</v>
      </c>
      <c r="G5722" s="80" t="s">
        <v>4273</v>
      </c>
      <c r="H5722" t="s">
        <v>14647</v>
      </c>
      <c r="I5722" s="50">
        <v>4.53</v>
      </c>
    </row>
    <row r="5723" spans="1:9" x14ac:dyDescent="0.2">
      <c r="A5723">
        <v>562706</v>
      </c>
      <c r="B5723" s="79">
        <v>7891095911639</v>
      </c>
      <c r="C5723" s="80" t="s">
        <v>19</v>
      </c>
      <c r="D5723" s="80" t="s">
        <v>20</v>
      </c>
      <c r="E5723" s="80" t="s">
        <v>4041</v>
      </c>
      <c r="F5723" s="80" t="s">
        <v>6435</v>
      </c>
      <c r="G5723" s="80" t="s">
        <v>4273</v>
      </c>
      <c r="H5723" t="s">
        <v>6463</v>
      </c>
      <c r="I5723" s="50">
        <v>4.6500000000000004</v>
      </c>
    </row>
    <row r="5724" spans="1:9" x14ac:dyDescent="0.2">
      <c r="A5724">
        <v>574668</v>
      </c>
      <c r="B5724" s="79">
        <v>7891095911660</v>
      </c>
      <c r="C5724" s="80" t="s">
        <v>19</v>
      </c>
      <c r="D5724" s="80" t="s">
        <v>20</v>
      </c>
      <c r="E5724" s="80" t="s">
        <v>4041</v>
      </c>
      <c r="F5724" s="80" t="s">
        <v>6435</v>
      </c>
      <c r="G5724" s="80" t="s">
        <v>4273</v>
      </c>
      <c r="H5724" t="s">
        <v>6464</v>
      </c>
      <c r="I5724" s="50">
        <v>7.87</v>
      </c>
    </row>
    <row r="5725" spans="1:9" x14ac:dyDescent="0.2">
      <c r="A5725">
        <v>574671</v>
      </c>
      <c r="B5725" s="79">
        <v>7891095911677</v>
      </c>
      <c r="C5725" s="80" t="s">
        <v>19</v>
      </c>
      <c r="D5725" s="80" t="s">
        <v>20</v>
      </c>
      <c r="E5725" s="80" t="s">
        <v>4041</v>
      </c>
      <c r="F5725" s="80" t="s">
        <v>6435</v>
      </c>
      <c r="G5725" s="80" t="s">
        <v>4273</v>
      </c>
      <c r="H5725" t="s">
        <v>6465</v>
      </c>
      <c r="I5725" s="50">
        <v>7.87</v>
      </c>
    </row>
    <row r="5726" spans="1:9" x14ac:dyDescent="0.2">
      <c r="A5726">
        <v>574672</v>
      </c>
      <c r="B5726" s="79">
        <v>7891095911684</v>
      </c>
      <c r="C5726" s="80" t="s">
        <v>19</v>
      </c>
      <c r="D5726" s="80" t="s">
        <v>20</v>
      </c>
      <c r="E5726" s="80" t="s">
        <v>4041</v>
      </c>
      <c r="F5726" s="80" t="s">
        <v>6435</v>
      </c>
      <c r="G5726" s="80" t="s">
        <v>4273</v>
      </c>
      <c r="H5726" t="s">
        <v>6466</v>
      </c>
      <c r="I5726" s="50">
        <v>7.88</v>
      </c>
    </row>
    <row r="5727" spans="1:9" x14ac:dyDescent="0.2">
      <c r="A5727">
        <v>509920</v>
      </c>
      <c r="B5727" s="79">
        <v>7891095911394</v>
      </c>
      <c r="C5727" s="80" t="s">
        <v>19</v>
      </c>
      <c r="D5727" s="80" t="s">
        <v>20</v>
      </c>
      <c r="E5727" s="80" t="s">
        <v>4041</v>
      </c>
      <c r="F5727" s="80" t="s">
        <v>6435</v>
      </c>
      <c r="G5727" s="80" t="s">
        <v>4273</v>
      </c>
      <c r="H5727" t="s">
        <v>6457</v>
      </c>
      <c r="I5727" s="50">
        <v>20.87</v>
      </c>
    </row>
    <row r="5728" spans="1:9" x14ac:dyDescent="0.2">
      <c r="A5728">
        <v>509921</v>
      </c>
      <c r="B5728" s="79">
        <v>7891095911448</v>
      </c>
      <c r="C5728" s="80" t="s">
        <v>19</v>
      </c>
      <c r="D5728" s="80" t="s">
        <v>20</v>
      </c>
      <c r="E5728" s="80" t="s">
        <v>4041</v>
      </c>
      <c r="F5728" s="80" t="s">
        <v>6435</v>
      </c>
      <c r="G5728" s="80" t="s">
        <v>4273</v>
      </c>
      <c r="H5728" t="s">
        <v>6458</v>
      </c>
      <c r="I5728" s="50">
        <v>13.29</v>
      </c>
    </row>
    <row r="5729" spans="1:9" x14ac:dyDescent="0.2">
      <c r="A5729">
        <v>509922</v>
      </c>
      <c r="B5729" s="79">
        <v>7891095911486</v>
      </c>
      <c r="C5729" s="80" t="s">
        <v>19</v>
      </c>
      <c r="D5729" s="80" t="s">
        <v>20</v>
      </c>
      <c r="E5729" s="80" t="s">
        <v>4041</v>
      </c>
      <c r="F5729" s="80" t="s">
        <v>6435</v>
      </c>
      <c r="G5729" s="80" t="s">
        <v>4273</v>
      </c>
      <c r="H5729" t="s">
        <v>6459</v>
      </c>
      <c r="I5729" s="50">
        <v>12.12</v>
      </c>
    </row>
    <row r="5730" spans="1:9" x14ac:dyDescent="0.2">
      <c r="A5730">
        <v>10891</v>
      </c>
      <c r="B5730" s="79">
        <v>7891095100118</v>
      </c>
      <c r="C5730" s="80" t="s">
        <v>19</v>
      </c>
      <c r="D5730" s="80" t="s">
        <v>20</v>
      </c>
      <c r="E5730" s="80" t="s">
        <v>4041</v>
      </c>
      <c r="F5730" s="80" t="s">
        <v>6435</v>
      </c>
      <c r="G5730" s="80" t="s">
        <v>4273</v>
      </c>
      <c r="H5730" t="s">
        <v>14648</v>
      </c>
      <c r="I5730" s="50">
        <v>6.95</v>
      </c>
    </row>
    <row r="5731" spans="1:9" x14ac:dyDescent="0.2">
      <c r="A5731">
        <v>28148</v>
      </c>
      <c r="B5731" s="79">
        <v>7891095200542</v>
      </c>
      <c r="C5731" s="80" t="s">
        <v>19</v>
      </c>
      <c r="D5731" s="80" t="s">
        <v>20</v>
      </c>
      <c r="E5731" s="80" t="s">
        <v>4041</v>
      </c>
      <c r="F5731" s="80" t="s">
        <v>6435</v>
      </c>
      <c r="G5731" s="80" t="s">
        <v>4273</v>
      </c>
      <c r="H5731" t="s">
        <v>6478</v>
      </c>
      <c r="I5731" s="50">
        <v>8.7200000000000006</v>
      </c>
    </row>
    <row r="5732" spans="1:9" x14ac:dyDescent="0.2">
      <c r="A5732">
        <v>151890</v>
      </c>
      <c r="B5732" s="79">
        <v>7891095015290</v>
      </c>
      <c r="C5732" s="80" t="s">
        <v>19</v>
      </c>
      <c r="D5732" s="80" t="s">
        <v>20</v>
      </c>
      <c r="E5732" s="80" t="s">
        <v>4041</v>
      </c>
      <c r="F5732" s="80" t="s">
        <v>6435</v>
      </c>
      <c r="G5732" s="80" t="s">
        <v>4273</v>
      </c>
      <c r="H5732" t="s">
        <v>6475</v>
      </c>
      <c r="I5732" s="50">
        <v>7.84</v>
      </c>
    </row>
    <row r="5733" spans="1:9" x14ac:dyDescent="0.2">
      <c r="A5733">
        <v>83593</v>
      </c>
      <c r="B5733" s="79">
        <v>7891095006274</v>
      </c>
      <c r="C5733" s="80" t="s">
        <v>19</v>
      </c>
      <c r="D5733" s="80" t="s">
        <v>20</v>
      </c>
      <c r="E5733" s="80" t="s">
        <v>4041</v>
      </c>
      <c r="F5733" s="80" t="s">
        <v>6435</v>
      </c>
      <c r="G5733" s="80" t="s">
        <v>4273</v>
      </c>
      <c r="H5733" t="s">
        <v>6473</v>
      </c>
      <c r="I5733" s="50">
        <v>4.4000000000000004</v>
      </c>
    </row>
    <row r="5734" spans="1:9" x14ac:dyDescent="0.2">
      <c r="A5734">
        <v>83594</v>
      </c>
      <c r="B5734" s="79">
        <v>7891095008452</v>
      </c>
      <c r="C5734" s="80" t="s">
        <v>19</v>
      </c>
      <c r="D5734" s="80" t="s">
        <v>20</v>
      </c>
      <c r="E5734" s="80" t="s">
        <v>4041</v>
      </c>
      <c r="F5734" s="80" t="s">
        <v>6435</v>
      </c>
      <c r="G5734" s="80" t="s">
        <v>4273</v>
      </c>
      <c r="H5734" t="s">
        <v>6474</v>
      </c>
      <c r="I5734" s="50">
        <v>4.5</v>
      </c>
    </row>
    <row r="5735" spans="1:9" x14ac:dyDescent="0.2">
      <c r="A5735">
        <v>525369</v>
      </c>
      <c r="B5735" s="79">
        <v>7891095911356</v>
      </c>
      <c r="C5735" s="80" t="s">
        <v>19</v>
      </c>
      <c r="D5735" s="80" t="s">
        <v>20</v>
      </c>
      <c r="E5735" s="80" t="s">
        <v>4041</v>
      </c>
      <c r="F5735" s="80" t="s">
        <v>6435</v>
      </c>
      <c r="G5735" s="80" t="s">
        <v>4273</v>
      </c>
      <c r="H5735" t="s">
        <v>6467</v>
      </c>
      <c r="I5735" s="50">
        <v>3.68</v>
      </c>
    </row>
    <row r="5736" spans="1:9" x14ac:dyDescent="0.2">
      <c r="A5736">
        <v>525593</v>
      </c>
      <c r="B5736" s="79">
        <v>7891095911349</v>
      </c>
      <c r="C5736" s="80" t="s">
        <v>19</v>
      </c>
      <c r="D5736" s="80" t="s">
        <v>20</v>
      </c>
      <c r="E5736" s="80" t="s">
        <v>4041</v>
      </c>
      <c r="F5736" s="80" t="s">
        <v>6435</v>
      </c>
      <c r="G5736" s="80" t="s">
        <v>4273</v>
      </c>
      <c r="H5736" t="s">
        <v>6468</v>
      </c>
      <c r="I5736" s="50">
        <v>5.3</v>
      </c>
    </row>
    <row r="5737" spans="1:9" x14ac:dyDescent="0.2">
      <c r="A5737">
        <v>525372</v>
      </c>
      <c r="B5737" s="79">
        <v>7891095911264</v>
      </c>
      <c r="C5737" s="80" t="s">
        <v>19</v>
      </c>
      <c r="D5737" s="80" t="s">
        <v>20</v>
      </c>
      <c r="E5737" s="80" t="s">
        <v>4041</v>
      </c>
      <c r="F5737" s="80" t="s">
        <v>6435</v>
      </c>
      <c r="G5737" s="80" t="s">
        <v>4273</v>
      </c>
      <c r="H5737" t="s">
        <v>6479</v>
      </c>
      <c r="I5737" s="50">
        <v>5.25</v>
      </c>
    </row>
    <row r="5738" spans="1:9" x14ac:dyDescent="0.2">
      <c r="A5738">
        <v>22581</v>
      </c>
      <c r="B5738" s="79">
        <v>7891095100729</v>
      </c>
      <c r="C5738" s="80" t="s">
        <v>19</v>
      </c>
      <c r="D5738" s="80" t="s">
        <v>20</v>
      </c>
      <c r="E5738" s="80" t="s">
        <v>4041</v>
      </c>
      <c r="F5738" s="80" t="s">
        <v>6435</v>
      </c>
      <c r="G5738" s="80" t="s">
        <v>4273</v>
      </c>
      <c r="H5738" t="s">
        <v>6471</v>
      </c>
      <c r="I5738" s="50">
        <v>4.42</v>
      </c>
    </row>
    <row r="5739" spans="1:9" x14ac:dyDescent="0.2">
      <c r="A5739">
        <v>22585</v>
      </c>
      <c r="B5739" s="79">
        <v>7891095002207</v>
      </c>
      <c r="C5739" s="80" t="s">
        <v>19</v>
      </c>
      <c r="D5739" s="80" t="s">
        <v>20</v>
      </c>
      <c r="E5739" s="80" t="s">
        <v>4041</v>
      </c>
      <c r="F5739" s="80" t="s">
        <v>6435</v>
      </c>
      <c r="G5739" s="80" t="s">
        <v>4273</v>
      </c>
      <c r="H5739" t="s">
        <v>6472</v>
      </c>
      <c r="I5739" s="50">
        <v>4.42</v>
      </c>
    </row>
    <row r="5740" spans="1:9" x14ac:dyDescent="0.2">
      <c r="A5740">
        <v>1094</v>
      </c>
      <c r="B5740" s="79">
        <v>7891095100934</v>
      </c>
      <c r="C5740" s="80" t="s">
        <v>19</v>
      </c>
      <c r="D5740" s="80" t="s">
        <v>20</v>
      </c>
      <c r="E5740" s="80" t="s">
        <v>4041</v>
      </c>
      <c r="F5740" s="80" t="s">
        <v>6435</v>
      </c>
      <c r="G5740" s="80" t="s">
        <v>4273</v>
      </c>
      <c r="H5740" t="s">
        <v>6469</v>
      </c>
      <c r="I5740" s="50">
        <v>4.42</v>
      </c>
    </row>
    <row r="5741" spans="1:9" x14ac:dyDescent="0.2">
      <c r="A5741">
        <v>11397</v>
      </c>
      <c r="B5741" s="79">
        <v>7891095100125</v>
      </c>
      <c r="C5741" s="80" t="s">
        <v>19</v>
      </c>
      <c r="D5741" s="80" t="s">
        <v>20</v>
      </c>
      <c r="E5741" s="80" t="s">
        <v>4041</v>
      </c>
      <c r="F5741" s="80" t="s">
        <v>6435</v>
      </c>
      <c r="G5741" s="80" t="s">
        <v>4273</v>
      </c>
      <c r="H5741" t="s">
        <v>6470</v>
      </c>
      <c r="I5741" s="50">
        <v>4.42</v>
      </c>
    </row>
    <row r="5742" spans="1:9" x14ac:dyDescent="0.2">
      <c r="A5742">
        <v>574674</v>
      </c>
      <c r="B5742" s="79">
        <v>7891095911745</v>
      </c>
      <c r="C5742" s="80" t="s">
        <v>19</v>
      </c>
      <c r="D5742" s="80" t="s">
        <v>20</v>
      </c>
      <c r="E5742" s="80" t="s">
        <v>4041</v>
      </c>
      <c r="F5742" s="80" t="s">
        <v>6435</v>
      </c>
      <c r="G5742" s="80" t="s">
        <v>4273</v>
      </c>
      <c r="H5742" t="s">
        <v>6476</v>
      </c>
      <c r="I5742" s="50">
        <v>6.33</v>
      </c>
    </row>
    <row r="5743" spans="1:9" x14ac:dyDescent="0.2">
      <c r="A5743">
        <v>574676</v>
      </c>
      <c r="B5743" s="79">
        <v>7891095911738</v>
      </c>
      <c r="C5743" s="80" t="s">
        <v>19</v>
      </c>
      <c r="D5743" s="80" t="s">
        <v>20</v>
      </c>
      <c r="E5743" s="80" t="s">
        <v>4041</v>
      </c>
      <c r="F5743" s="80" t="s">
        <v>6435</v>
      </c>
      <c r="G5743" s="80" t="s">
        <v>4273</v>
      </c>
      <c r="H5743" t="s">
        <v>6477</v>
      </c>
      <c r="I5743" s="50">
        <v>6.33</v>
      </c>
    </row>
    <row r="5744" spans="1:9" x14ac:dyDescent="0.2">
      <c r="A5744">
        <v>587520</v>
      </c>
      <c r="B5744" s="79">
        <v>7891095912100</v>
      </c>
      <c r="C5744" s="80" t="s">
        <v>19</v>
      </c>
      <c r="D5744" s="80" t="s">
        <v>20</v>
      </c>
      <c r="E5744" s="80" t="s">
        <v>4041</v>
      </c>
      <c r="F5744" s="80" t="s">
        <v>6435</v>
      </c>
      <c r="G5744" s="80" t="s">
        <v>4273</v>
      </c>
      <c r="H5744" t="s">
        <v>6539</v>
      </c>
      <c r="I5744" s="50">
        <v>7.61</v>
      </c>
    </row>
    <row r="5745" spans="1:9" x14ac:dyDescent="0.2">
      <c r="A5745">
        <v>525376</v>
      </c>
      <c r="B5745" s="79">
        <v>7891095911301</v>
      </c>
      <c r="C5745" s="80" t="s">
        <v>19</v>
      </c>
      <c r="D5745" s="80" t="s">
        <v>20</v>
      </c>
      <c r="E5745" s="80" t="s">
        <v>4041</v>
      </c>
      <c r="F5745" s="80" t="s">
        <v>6435</v>
      </c>
      <c r="G5745" s="80" t="s">
        <v>4273</v>
      </c>
      <c r="H5745" t="s">
        <v>6460</v>
      </c>
      <c r="I5745" s="50">
        <v>11.04</v>
      </c>
    </row>
    <row r="5746" spans="1:9" x14ac:dyDescent="0.2">
      <c r="A5746">
        <v>12538</v>
      </c>
      <c r="B5746" s="79">
        <v>7891095400751</v>
      </c>
      <c r="C5746" s="80" t="s">
        <v>19</v>
      </c>
      <c r="D5746" s="80" t="s">
        <v>20</v>
      </c>
      <c r="E5746" s="80" t="s">
        <v>4041</v>
      </c>
      <c r="F5746" s="80" t="s">
        <v>6435</v>
      </c>
      <c r="G5746" s="80" t="s">
        <v>4273</v>
      </c>
      <c r="H5746" t="s">
        <v>14649</v>
      </c>
      <c r="I5746" s="50">
        <v>7.03</v>
      </c>
    </row>
    <row r="5747" spans="1:9" x14ac:dyDescent="0.2">
      <c r="A5747">
        <v>28017</v>
      </c>
      <c r="B5747" s="79">
        <v>7891095400423</v>
      </c>
      <c r="C5747" s="80" t="s">
        <v>19</v>
      </c>
      <c r="D5747" s="80" t="s">
        <v>20</v>
      </c>
      <c r="E5747" s="80" t="s">
        <v>4041</v>
      </c>
      <c r="F5747" s="80" t="s">
        <v>6435</v>
      </c>
      <c r="G5747" s="80" t="s">
        <v>4273</v>
      </c>
      <c r="H5747" t="s">
        <v>6456</v>
      </c>
      <c r="I5747" s="50">
        <v>7.99</v>
      </c>
    </row>
    <row r="5748" spans="1:9" x14ac:dyDescent="0.2">
      <c r="A5748">
        <v>502181</v>
      </c>
      <c r="B5748" s="79">
        <v>7891095911134</v>
      </c>
      <c r="C5748" s="80" t="s">
        <v>19</v>
      </c>
      <c r="D5748" s="80" t="s">
        <v>20</v>
      </c>
      <c r="E5748" s="80" t="s">
        <v>4041</v>
      </c>
      <c r="F5748" s="80" t="s">
        <v>6435</v>
      </c>
      <c r="G5748" s="80" t="s">
        <v>4273</v>
      </c>
      <c r="H5748" t="s">
        <v>14650</v>
      </c>
      <c r="I5748" s="50">
        <v>45.93</v>
      </c>
    </row>
    <row r="5749" spans="1:9" x14ac:dyDescent="0.2">
      <c r="A5749">
        <v>522743</v>
      </c>
      <c r="B5749" s="79">
        <v>7896215302335</v>
      </c>
      <c r="C5749" s="80" t="s">
        <v>19</v>
      </c>
      <c r="D5749" s="80" t="s">
        <v>20</v>
      </c>
      <c r="E5749" s="80" t="s">
        <v>4041</v>
      </c>
      <c r="F5749" s="80" t="s">
        <v>6435</v>
      </c>
      <c r="G5749" s="80" t="s">
        <v>14361</v>
      </c>
      <c r="H5749" t="s">
        <v>14651</v>
      </c>
      <c r="I5749" s="50">
        <v>1.06</v>
      </c>
    </row>
    <row r="5750" spans="1:9" x14ac:dyDescent="0.2">
      <c r="A5750">
        <v>557451</v>
      </c>
      <c r="B5750" s="79">
        <v>7899477700017</v>
      </c>
      <c r="C5750" s="80" t="s">
        <v>19</v>
      </c>
      <c r="D5750" s="80" t="s">
        <v>20</v>
      </c>
      <c r="E5750" s="80" t="s">
        <v>4041</v>
      </c>
      <c r="F5750" s="80" t="s">
        <v>6435</v>
      </c>
      <c r="G5750" s="80" t="s">
        <v>14652</v>
      </c>
      <c r="H5750" t="s">
        <v>14653</v>
      </c>
      <c r="I5750" s="50">
        <v>4.13</v>
      </c>
    </row>
    <row r="5751" spans="1:9" x14ac:dyDescent="0.2">
      <c r="A5751">
        <v>609133</v>
      </c>
      <c r="B5751" s="79">
        <v>7897051901904</v>
      </c>
      <c r="C5751" s="80" t="s">
        <v>19</v>
      </c>
      <c r="D5751" s="80" t="s">
        <v>20</v>
      </c>
      <c r="E5751" s="80" t="s">
        <v>4041</v>
      </c>
      <c r="F5751" s="80" t="s">
        <v>6435</v>
      </c>
      <c r="G5751" s="80" t="s">
        <v>5780</v>
      </c>
      <c r="H5751" t="s">
        <v>14654</v>
      </c>
      <c r="I5751" s="50">
        <v>2.75</v>
      </c>
    </row>
    <row r="5752" spans="1:9" x14ac:dyDescent="0.2">
      <c r="A5752">
        <v>609103</v>
      </c>
      <c r="B5752" s="79">
        <v>7897051900617</v>
      </c>
      <c r="C5752" s="80" t="s">
        <v>19</v>
      </c>
      <c r="D5752" s="80" t="s">
        <v>20</v>
      </c>
      <c r="E5752" s="80" t="s">
        <v>4041</v>
      </c>
      <c r="F5752" s="80" t="s">
        <v>6435</v>
      </c>
      <c r="G5752" s="80" t="s">
        <v>5780</v>
      </c>
      <c r="H5752" t="s">
        <v>14655</v>
      </c>
      <c r="I5752" s="50">
        <v>8.0399999999999991</v>
      </c>
    </row>
    <row r="5753" spans="1:9" x14ac:dyDescent="0.2">
      <c r="A5753">
        <v>222631</v>
      </c>
      <c r="B5753" s="79">
        <v>7898219640208</v>
      </c>
      <c r="C5753" s="80" t="s">
        <v>19</v>
      </c>
      <c r="D5753" s="80" t="s">
        <v>20</v>
      </c>
      <c r="E5753" s="80" t="s">
        <v>4041</v>
      </c>
      <c r="F5753" s="80" t="s">
        <v>6435</v>
      </c>
      <c r="G5753" s="80" t="s">
        <v>6531</v>
      </c>
      <c r="H5753" t="s">
        <v>6532</v>
      </c>
      <c r="I5753" s="50">
        <v>5.6</v>
      </c>
    </row>
    <row r="5754" spans="1:9" x14ac:dyDescent="0.2">
      <c r="A5754">
        <v>470865</v>
      </c>
      <c r="B5754" s="79">
        <v>7896393400304</v>
      </c>
      <c r="C5754" s="80" t="s">
        <v>19</v>
      </c>
      <c r="D5754" s="80" t="s">
        <v>20</v>
      </c>
      <c r="E5754" s="80" t="s">
        <v>4041</v>
      </c>
      <c r="F5754" s="80" t="s">
        <v>6435</v>
      </c>
      <c r="G5754" s="80" t="s">
        <v>6523</v>
      </c>
      <c r="H5754" t="s">
        <v>6524</v>
      </c>
      <c r="I5754" s="50">
        <v>2.2000000000000002</v>
      </c>
    </row>
    <row r="5755" spans="1:9" x14ac:dyDescent="0.2">
      <c r="A5755">
        <v>539018</v>
      </c>
      <c r="B5755" s="79">
        <v>7898902334698</v>
      </c>
      <c r="C5755" s="80" t="s">
        <v>19</v>
      </c>
      <c r="D5755" s="80" t="s">
        <v>20</v>
      </c>
      <c r="E5755" s="80" t="s">
        <v>4041</v>
      </c>
      <c r="F5755" s="80" t="s">
        <v>6435</v>
      </c>
      <c r="G5755" s="80" t="s">
        <v>4343</v>
      </c>
      <c r="H5755" t="s">
        <v>6521</v>
      </c>
      <c r="I5755" s="50">
        <v>4.18</v>
      </c>
    </row>
    <row r="5756" spans="1:9" x14ac:dyDescent="0.2">
      <c r="A5756">
        <v>539000</v>
      </c>
      <c r="B5756" s="79">
        <v>7898902334797</v>
      </c>
      <c r="C5756" s="80" t="s">
        <v>19</v>
      </c>
      <c r="D5756" s="80" t="s">
        <v>20</v>
      </c>
      <c r="E5756" s="80" t="s">
        <v>4041</v>
      </c>
      <c r="F5756" s="80" t="s">
        <v>6435</v>
      </c>
      <c r="G5756" s="80" t="s">
        <v>4343</v>
      </c>
      <c r="H5756" t="s">
        <v>6516</v>
      </c>
      <c r="I5756" s="50">
        <v>4.78</v>
      </c>
    </row>
    <row r="5757" spans="1:9" x14ac:dyDescent="0.2">
      <c r="A5757">
        <v>539008</v>
      </c>
      <c r="B5757" s="79">
        <v>7898964714612</v>
      </c>
      <c r="C5757" s="80" t="s">
        <v>19</v>
      </c>
      <c r="D5757" s="80" t="s">
        <v>20</v>
      </c>
      <c r="E5757" s="80" t="s">
        <v>4041</v>
      </c>
      <c r="F5757" s="80" t="s">
        <v>6435</v>
      </c>
      <c r="G5757" s="80" t="s">
        <v>4343</v>
      </c>
      <c r="H5757" t="s">
        <v>6518</v>
      </c>
      <c r="I5757" s="50">
        <v>5.95</v>
      </c>
    </row>
    <row r="5758" spans="1:9" x14ac:dyDescent="0.2">
      <c r="A5758">
        <v>539006</v>
      </c>
      <c r="B5758" s="79">
        <v>7898964714209</v>
      </c>
      <c r="C5758" s="80" t="s">
        <v>19</v>
      </c>
      <c r="D5758" s="80" t="s">
        <v>20</v>
      </c>
      <c r="E5758" s="80" t="s">
        <v>4041</v>
      </c>
      <c r="F5758" s="80" t="s">
        <v>6435</v>
      </c>
      <c r="G5758" s="80" t="s">
        <v>4343</v>
      </c>
      <c r="H5758" t="s">
        <v>6517</v>
      </c>
      <c r="I5758" s="50">
        <v>8.2899999999999991</v>
      </c>
    </row>
    <row r="5759" spans="1:9" x14ac:dyDescent="0.2">
      <c r="A5759">
        <v>538997</v>
      </c>
      <c r="B5759" s="79">
        <v>7898902334100</v>
      </c>
      <c r="C5759" s="80" t="s">
        <v>19</v>
      </c>
      <c r="D5759" s="80" t="s">
        <v>20</v>
      </c>
      <c r="E5759" s="80" t="s">
        <v>4041</v>
      </c>
      <c r="F5759" s="80" t="s">
        <v>6435</v>
      </c>
      <c r="G5759" s="80" t="s">
        <v>4343</v>
      </c>
      <c r="H5759" t="s">
        <v>6522</v>
      </c>
      <c r="I5759" s="50">
        <v>2.42</v>
      </c>
    </row>
    <row r="5760" spans="1:9" x14ac:dyDescent="0.2">
      <c r="A5760">
        <v>539013</v>
      </c>
      <c r="B5760" s="79">
        <v>7898902334094</v>
      </c>
      <c r="C5760" s="80" t="s">
        <v>19</v>
      </c>
      <c r="D5760" s="80" t="s">
        <v>20</v>
      </c>
      <c r="E5760" s="80" t="s">
        <v>4041</v>
      </c>
      <c r="F5760" s="80" t="s">
        <v>6435</v>
      </c>
      <c r="G5760" s="80" t="s">
        <v>4343</v>
      </c>
      <c r="H5760" t="s">
        <v>6519</v>
      </c>
      <c r="I5760" s="50">
        <v>2.31</v>
      </c>
    </row>
    <row r="5761" spans="1:9" x14ac:dyDescent="0.2">
      <c r="A5761">
        <v>539016</v>
      </c>
      <c r="B5761" s="79">
        <v>7898902334544</v>
      </c>
      <c r="C5761" s="80" t="s">
        <v>19</v>
      </c>
      <c r="D5761" s="80" t="s">
        <v>20</v>
      </c>
      <c r="E5761" s="80" t="s">
        <v>4041</v>
      </c>
      <c r="F5761" s="80" t="s">
        <v>6435</v>
      </c>
      <c r="G5761" s="80" t="s">
        <v>4343</v>
      </c>
      <c r="H5761" t="s">
        <v>6520</v>
      </c>
      <c r="I5761" s="50">
        <v>3.19</v>
      </c>
    </row>
    <row r="5762" spans="1:9" x14ac:dyDescent="0.2">
      <c r="A5762">
        <v>503812</v>
      </c>
      <c r="B5762" s="79">
        <v>7895098761024</v>
      </c>
      <c r="C5762" s="80" t="s">
        <v>19</v>
      </c>
      <c r="D5762" s="80" t="s">
        <v>20</v>
      </c>
      <c r="E5762" s="80" t="s">
        <v>4041</v>
      </c>
      <c r="F5762" s="80" t="s">
        <v>6435</v>
      </c>
      <c r="G5762" s="80" t="s">
        <v>6533</v>
      </c>
      <c r="H5762" t="s">
        <v>6534</v>
      </c>
      <c r="I5762" s="50">
        <v>3.5</v>
      </c>
    </row>
    <row r="5763" spans="1:9" x14ac:dyDescent="0.2">
      <c r="A5763">
        <v>503836</v>
      </c>
      <c r="B5763" s="79">
        <v>7898530761033</v>
      </c>
      <c r="C5763" s="80" t="s">
        <v>19</v>
      </c>
      <c r="D5763" s="80" t="s">
        <v>20</v>
      </c>
      <c r="E5763" s="80" t="s">
        <v>4041</v>
      </c>
      <c r="F5763" s="80" t="s">
        <v>6435</v>
      </c>
      <c r="G5763" s="80" t="s">
        <v>6533</v>
      </c>
      <c r="H5763" t="s">
        <v>6535</v>
      </c>
      <c r="I5763" s="50">
        <v>7</v>
      </c>
    </row>
    <row r="5764" spans="1:9" x14ac:dyDescent="0.2">
      <c r="A5764">
        <v>523355</v>
      </c>
      <c r="B5764" s="79">
        <v>7895098761048</v>
      </c>
      <c r="C5764" s="80" t="s">
        <v>19</v>
      </c>
      <c r="D5764" s="80" t="s">
        <v>20</v>
      </c>
      <c r="E5764" s="80" t="s">
        <v>4041</v>
      </c>
      <c r="F5764" s="80" t="s">
        <v>6435</v>
      </c>
      <c r="G5764" s="80" t="s">
        <v>6533</v>
      </c>
      <c r="H5764" t="s">
        <v>6536</v>
      </c>
      <c r="I5764" s="50">
        <v>4.7699999999999996</v>
      </c>
    </row>
    <row r="5765" spans="1:9" x14ac:dyDescent="0.2">
      <c r="A5765">
        <v>520875</v>
      </c>
      <c r="B5765" s="79">
        <v>7896333200797</v>
      </c>
      <c r="C5765" s="80" t="s">
        <v>19</v>
      </c>
      <c r="D5765" s="80" t="s">
        <v>20</v>
      </c>
      <c r="E5765" s="80" t="s">
        <v>4041</v>
      </c>
      <c r="F5765" s="80" t="s">
        <v>6435</v>
      </c>
      <c r="G5765" s="80" t="s">
        <v>14656</v>
      </c>
      <c r="H5765" t="s">
        <v>14657</v>
      </c>
      <c r="I5765" s="50">
        <v>1.03</v>
      </c>
    </row>
    <row r="5766" spans="1:9" x14ac:dyDescent="0.2">
      <c r="A5766">
        <v>30064</v>
      </c>
      <c r="B5766" s="79">
        <v>5601216120152</v>
      </c>
      <c r="C5766" s="80" t="s">
        <v>19</v>
      </c>
      <c r="D5766" s="80" t="s">
        <v>20</v>
      </c>
      <c r="E5766" s="80" t="s">
        <v>4041</v>
      </c>
      <c r="F5766" s="80" t="s">
        <v>6824</v>
      </c>
      <c r="G5766" s="80" t="s">
        <v>4701</v>
      </c>
      <c r="H5766" t="s">
        <v>6825</v>
      </c>
      <c r="I5766" s="50">
        <v>35.01</v>
      </c>
    </row>
    <row r="5767" spans="1:9" x14ac:dyDescent="0.2">
      <c r="A5767">
        <v>36599</v>
      </c>
      <c r="B5767" s="79">
        <v>5601216120114</v>
      </c>
      <c r="C5767" s="80" t="s">
        <v>19</v>
      </c>
      <c r="D5767" s="80" t="s">
        <v>20</v>
      </c>
      <c r="E5767" s="80" t="s">
        <v>4041</v>
      </c>
      <c r="F5767" s="80" t="s">
        <v>6824</v>
      </c>
      <c r="G5767" s="80" t="s">
        <v>4701</v>
      </c>
      <c r="H5767" t="s">
        <v>6826</v>
      </c>
      <c r="I5767" s="50">
        <v>30.25</v>
      </c>
    </row>
    <row r="5768" spans="1:9" x14ac:dyDescent="0.2">
      <c r="A5768">
        <v>30128</v>
      </c>
      <c r="B5768" s="79">
        <v>5601216120053</v>
      </c>
      <c r="C5768" s="80" t="s">
        <v>19</v>
      </c>
      <c r="D5768" s="80" t="s">
        <v>20</v>
      </c>
      <c r="E5768" s="80" t="s">
        <v>4041</v>
      </c>
      <c r="F5768" s="80" t="s">
        <v>6824</v>
      </c>
      <c r="G5768" s="80" t="s">
        <v>4701</v>
      </c>
      <c r="H5768" t="s">
        <v>14658</v>
      </c>
      <c r="I5768" s="50">
        <v>15.49</v>
      </c>
    </row>
    <row r="5769" spans="1:9" x14ac:dyDescent="0.2">
      <c r="A5769">
        <v>302221</v>
      </c>
      <c r="B5769" s="79">
        <v>8002210120372</v>
      </c>
      <c r="C5769" s="80" t="s">
        <v>19</v>
      </c>
      <c r="D5769" s="80" t="s">
        <v>20</v>
      </c>
      <c r="E5769" s="80" t="s">
        <v>4041</v>
      </c>
      <c r="F5769" s="80" t="s">
        <v>6824</v>
      </c>
      <c r="G5769" s="80" t="s">
        <v>14659</v>
      </c>
      <c r="H5769" t="s">
        <v>14660</v>
      </c>
      <c r="I5769" s="50">
        <v>23.15</v>
      </c>
    </row>
    <row r="5770" spans="1:9" x14ac:dyDescent="0.2">
      <c r="A5770">
        <v>416637</v>
      </c>
      <c r="B5770" s="79">
        <v>8002210120365</v>
      </c>
      <c r="C5770" s="80" t="s">
        <v>19</v>
      </c>
      <c r="D5770" s="80" t="s">
        <v>20</v>
      </c>
      <c r="E5770" s="80" t="s">
        <v>4041</v>
      </c>
      <c r="F5770" s="80" t="s">
        <v>6824</v>
      </c>
      <c r="G5770" s="80" t="s">
        <v>14659</v>
      </c>
      <c r="H5770" t="s">
        <v>14661</v>
      </c>
      <c r="I5770" s="50">
        <v>22.06</v>
      </c>
    </row>
    <row r="5771" spans="1:9" x14ac:dyDescent="0.2">
      <c r="A5771">
        <v>416641</v>
      </c>
      <c r="B5771" s="79">
        <v>8002210501201</v>
      </c>
      <c r="C5771" s="80" t="s">
        <v>19</v>
      </c>
      <c r="D5771" s="80" t="s">
        <v>20</v>
      </c>
      <c r="E5771" s="80" t="s">
        <v>4041</v>
      </c>
      <c r="F5771" s="80" t="s">
        <v>6824</v>
      </c>
      <c r="G5771" s="80" t="s">
        <v>14659</v>
      </c>
      <c r="H5771" t="s">
        <v>14662</v>
      </c>
      <c r="I5771" s="50">
        <v>34.79</v>
      </c>
    </row>
    <row r="5772" spans="1:9" x14ac:dyDescent="0.2">
      <c r="A5772">
        <v>351044</v>
      </c>
      <c r="B5772" s="79">
        <v>8430689622026</v>
      </c>
      <c r="C5772" s="80" t="s">
        <v>19</v>
      </c>
      <c r="D5772" s="80" t="s">
        <v>20</v>
      </c>
      <c r="E5772" s="80" t="s">
        <v>4041</v>
      </c>
      <c r="F5772" s="80" t="s">
        <v>6824</v>
      </c>
      <c r="G5772" s="80" t="s">
        <v>6827</v>
      </c>
      <c r="H5772" t="s">
        <v>6828</v>
      </c>
      <c r="I5772" s="50">
        <v>35.68</v>
      </c>
    </row>
    <row r="5773" spans="1:9" x14ac:dyDescent="0.2">
      <c r="A5773">
        <v>519721</v>
      </c>
      <c r="B5773" s="79">
        <v>5601024826116</v>
      </c>
      <c r="C5773" s="80" t="s">
        <v>19</v>
      </c>
      <c r="D5773" s="80" t="s">
        <v>20</v>
      </c>
      <c r="E5773" s="80" t="s">
        <v>4041</v>
      </c>
      <c r="F5773" s="80" t="s">
        <v>6829</v>
      </c>
      <c r="G5773" s="80" t="s">
        <v>4701</v>
      </c>
      <c r="H5773" t="s">
        <v>6830</v>
      </c>
      <c r="I5773" s="50">
        <v>12.33</v>
      </c>
    </row>
    <row r="5774" spans="1:9" x14ac:dyDescent="0.2">
      <c r="A5774">
        <v>165527</v>
      </c>
      <c r="B5774" s="79">
        <v>7896327512240</v>
      </c>
      <c r="C5774" s="80" t="s">
        <v>19</v>
      </c>
      <c r="D5774" s="80" t="s">
        <v>20</v>
      </c>
      <c r="E5774" s="80" t="s">
        <v>4041</v>
      </c>
      <c r="F5774" s="80" t="s">
        <v>6147</v>
      </c>
      <c r="G5774" s="80" t="s">
        <v>14663</v>
      </c>
      <c r="H5774" t="s">
        <v>14664</v>
      </c>
      <c r="I5774" s="50">
        <v>8.06</v>
      </c>
    </row>
    <row r="5775" spans="1:9" x14ac:dyDescent="0.2">
      <c r="A5775">
        <v>165525</v>
      </c>
      <c r="B5775" s="79">
        <v>7896327512233</v>
      </c>
      <c r="C5775" s="80" t="s">
        <v>19</v>
      </c>
      <c r="D5775" s="80" t="s">
        <v>20</v>
      </c>
      <c r="E5775" s="80" t="s">
        <v>4041</v>
      </c>
      <c r="F5775" s="80" t="s">
        <v>6147</v>
      </c>
      <c r="G5775" s="80" t="s">
        <v>14663</v>
      </c>
      <c r="H5775" t="s">
        <v>14665</v>
      </c>
      <c r="I5775" s="50">
        <v>1.3</v>
      </c>
    </row>
    <row r="5776" spans="1:9" x14ac:dyDescent="0.2">
      <c r="A5776">
        <v>479892</v>
      </c>
      <c r="B5776" s="79">
        <v>7896005218549</v>
      </c>
      <c r="C5776" s="80" t="s">
        <v>19</v>
      </c>
      <c r="D5776" s="80" t="s">
        <v>20</v>
      </c>
      <c r="E5776" s="80" t="s">
        <v>4041</v>
      </c>
      <c r="F5776" s="80" t="s">
        <v>6147</v>
      </c>
      <c r="G5776" s="80" t="s">
        <v>5354</v>
      </c>
      <c r="H5776" t="s">
        <v>6247</v>
      </c>
      <c r="I5776" s="50">
        <v>3.99</v>
      </c>
    </row>
    <row r="5777" spans="1:9" x14ac:dyDescent="0.2">
      <c r="A5777">
        <v>479904</v>
      </c>
      <c r="B5777" s="79">
        <v>7896005222966</v>
      </c>
      <c r="C5777" s="80" t="s">
        <v>19</v>
      </c>
      <c r="D5777" s="80" t="s">
        <v>20</v>
      </c>
      <c r="E5777" s="80" t="s">
        <v>4041</v>
      </c>
      <c r="F5777" s="80" t="s">
        <v>6147</v>
      </c>
      <c r="G5777" s="80" t="s">
        <v>5354</v>
      </c>
      <c r="H5777" t="s">
        <v>6251</v>
      </c>
      <c r="I5777" s="50">
        <v>3.99</v>
      </c>
    </row>
    <row r="5778" spans="1:9" x14ac:dyDescent="0.2">
      <c r="A5778">
        <v>479899</v>
      </c>
      <c r="B5778" s="79">
        <v>7896005222980</v>
      </c>
      <c r="C5778" s="80" t="s">
        <v>19</v>
      </c>
      <c r="D5778" s="80" t="s">
        <v>20</v>
      </c>
      <c r="E5778" s="80" t="s">
        <v>4041</v>
      </c>
      <c r="F5778" s="80" t="s">
        <v>6147</v>
      </c>
      <c r="G5778" s="80" t="s">
        <v>5354</v>
      </c>
      <c r="H5778" t="s">
        <v>6250</v>
      </c>
      <c r="I5778" s="50">
        <v>3.99</v>
      </c>
    </row>
    <row r="5779" spans="1:9" x14ac:dyDescent="0.2">
      <c r="A5779">
        <v>479890</v>
      </c>
      <c r="B5779" s="79">
        <v>7896005218525</v>
      </c>
      <c r="C5779" s="80" t="s">
        <v>19</v>
      </c>
      <c r="D5779" s="80" t="s">
        <v>20</v>
      </c>
      <c r="E5779" s="80" t="s">
        <v>4041</v>
      </c>
      <c r="F5779" s="80" t="s">
        <v>6147</v>
      </c>
      <c r="G5779" s="80" t="s">
        <v>5354</v>
      </c>
      <c r="H5779" t="s">
        <v>6246</v>
      </c>
      <c r="I5779" s="50">
        <v>3.99</v>
      </c>
    </row>
    <row r="5780" spans="1:9" x14ac:dyDescent="0.2">
      <c r="A5780">
        <v>479895</v>
      </c>
      <c r="B5780" s="79">
        <v>7896005218532</v>
      </c>
      <c r="C5780" s="80" t="s">
        <v>19</v>
      </c>
      <c r="D5780" s="80" t="s">
        <v>20</v>
      </c>
      <c r="E5780" s="80" t="s">
        <v>4041</v>
      </c>
      <c r="F5780" s="80" t="s">
        <v>6147</v>
      </c>
      <c r="G5780" s="80" t="s">
        <v>5354</v>
      </c>
      <c r="H5780" t="s">
        <v>6248</v>
      </c>
      <c r="I5780" s="50">
        <v>3.99</v>
      </c>
    </row>
    <row r="5781" spans="1:9" x14ac:dyDescent="0.2">
      <c r="A5781">
        <v>479897</v>
      </c>
      <c r="B5781" s="79">
        <v>7896005218518</v>
      </c>
      <c r="C5781" s="80" t="s">
        <v>19</v>
      </c>
      <c r="D5781" s="80" t="s">
        <v>20</v>
      </c>
      <c r="E5781" s="80" t="s">
        <v>4041</v>
      </c>
      <c r="F5781" s="80" t="s">
        <v>6147</v>
      </c>
      <c r="G5781" s="80" t="s">
        <v>5354</v>
      </c>
      <c r="H5781" t="s">
        <v>6249</v>
      </c>
      <c r="I5781" s="50">
        <v>3.99</v>
      </c>
    </row>
    <row r="5782" spans="1:9" x14ac:dyDescent="0.2">
      <c r="A5782">
        <v>91068</v>
      </c>
      <c r="B5782" s="79">
        <v>7896005276723</v>
      </c>
      <c r="C5782" s="80" t="s">
        <v>19</v>
      </c>
      <c r="D5782" s="80" t="s">
        <v>20</v>
      </c>
      <c r="E5782" s="80" t="s">
        <v>4041</v>
      </c>
      <c r="F5782" s="80" t="s">
        <v>6147</v>
      </c>
      <c r="G5782" s="80" t="s">
        <v>6219</v>
      </c>
      <c r="H5782" t="s">
        <v>6222</v>
      </c>
      <c r="I5782" s="50">
        <v>3.74</v>
      </c>
    </row>
    <row r="5783" spans="1:9" x14ac:dyDescent="0.2">
      <c r="A5783">
        <v>91070</v>
      </c>
      <c r="B5783" s="79">
        <v>7896005277492</v>
      </c>
      <c r="C5783" s="80" t="s">
        <v>19</v>
      </c>
      <c r="D5783" s="80" t="s">
        <v>20</v>
      </c>
      <c r="E5783" s="80" t="s">
        <v>4041</v>
      </c>
      <c r="F5783" s="80" t="s">
        <v>6147</v>
      </c>
      <c r="G5783" s="80" t="s">
        <v>6219</v>
      </c>
      <c r="H5783" t="s">
        <v>6223</v>
      </c>
      <c r="I5783" s="50">
        <v>3.97</v>
      </c>
    </row>
    <row r="5784" spans="1:9" x14ac:dyDescent="0.2">
      <c r="A5784">
        <v>6159</v>
      </c>
      <c r="B5784" s="79">
        <v>7896005232705</v>
      </c>
      <c r="C5784" s="80" t="s">
        <v>19</v>
      </c>
      <c r="D5784" s="80" t="s">
        <v>20</v>
      </c>
      <c r="E5784" s="80" t="s">
        <v>4041</v>
      </c>
      <c r="F5784" s="80" t="s">
        <v>6147</v>
      </c>
      <c r="G5784" s="80" t="s">
        <v>6219</v>
      </c>
      <c r="H5784" t="s">
        <v>6221</v>
      </c>
      <c r="I5784" s="50">
        <v>4.42</v>
      </c>
    </row>
    <row r="5785" spans="1:9" x14ac:dyDescent="0.2">
      <c r="A5785">
        <v>465355</v>
      </c>
      <c r="B5785" s="79">
        <v>7896005205877</v>
      </c>
      <c r="C5785" s="80" t="s">
        <v>19</v>
      </c>
      <c r="D5785" s="80" t="s">
        <v>20</v>
      </c>
      <c r="E5785" s="80" t="s">
        <v>4041</v>
      </c>
      <c r="F5785" s="80" t="s">
        <v>6147</v>
      </c>
      <c r="G5785" s="80" t="s">
        <v>6219</v>
      </c>
      <c r="H5785" t="s">
        <v>14666</v>
      </c>
      <c r="I5785" s="50">
        <v>5.39</v>
      </c>
    </row>
    <row r="5786" spans="1:9" x14ac:dyDescent="0.2">
      <c r="A5786">
        <v>1413</v>
      </c>
      <c r="B5786" s="79">
        <v>7896005202074</v>
      </c>
      <c r="C5786" s="80" t="s">
        <v>19</v>
      </c>
      <c r="D5786" s="80" t="s">
        <v>20</v>
      </c>
      <c r="E5786" s="80" t="s">
        <v>4041</v>
      </c>
      <c r="F5786" s="80" t="s">
        <v>6147</v>
      </c>
      <c r="G5786" s="80" t="s">
        <v>6219</v>
      </c>
      <c r="H5786" t="s">
        <v>6220</v>
      </c>
      <c r="I5786" s="50">
        <v>4.1900000000000004</v>
      </c>
    </row>
    <row r="5787" spans="1:9" x14ac:dyDescent="0.2">
      <c r="A5787">
        <v>29517</v>
      </c>
      <c r="B5787" s="79">
        <v>7898370100122</v>
      </c>
      <c r="C5787" s="80" t="s">
        <v>19</v>
      </c>
      <c r="D5787" s="80" t="s">
        <v>20</v>
      </c>
      <c r="E5787" s="80" t="s">
        <v>4041</v>
      </c>
      <c r="F5787" s="80" t="s">
        <v>6147</v>
      </c>
      <c r="G5787" s="80" t="s">
        <v>6181</v>
      </c>
      <c r="H5787" t="s">
        <v>6182</v>
      </c>
      <c r="I5787" s="50">
        <v>2.39</v>
      </c>
    </row>
    <row r="5788" spans="1:9" x14ac:dyDescent="0.2">
      <c r="A5788">
        <v>29530</v>
      </c>
      <c r="B5788" s="79">
        <v>7898370100092</v>
      </c>
      <c r="C5788" s="80" t="s">
        <v>19</v>
      </c>
      <c r="D5788" s="80" t="s">
        <v>20</v>
      </c>
      <c r="E5788" s="80" t="s">
        <v>4041</v>
      </c>
      <c r="F5788" s="80" t="s">
        <v>6147</v>
      </c>
      <c r="G5788" s="80" t="s">
        <v>6181</v>
      </c>
      <c r="H5788" t="s">
        <v>6183</v>
      </c>
      <c r="I5788" s="50">
        <v>5.26</v>
      </c>
    </row>
    <row r="5789" spans="1:9" x14ac:dyDescent="0.2">
      <c r="A5789">
        <v>29535</v>
      </c>
      <c r="B5789" s="79">
        <v>7898370100115</v>
      </c>
      <c r="C5789" s="80" t="s">
        <v>19</v>
      </c>
      <c r="D5789" s="80" t="s">
        <v>20</v>
      </c>
      <c r="E5789" s="80" t="s">
        <v>4041</v>
      </c>
      <c r="F5789" s="80" t="s">
        <v>6147</v>
      </c>
      <c r="G5789" s="80" t="s">
        <v>6181</v>
      </c>
      <c r="H5789" t="s">
        <v>6184</v>
      </c>
      <c r="I5789" s="50">
        <v>4.1100000000000003</v>
      </c>
    </row>
    <row r="5790" spans="1:9" x14ac:dyDescent="0.2">
      <c r="A5790">
        <v>29460</v>
      </c>
      <c r="B5790" s="79">
        <v>7898370100023</v>
      </c>
      <c r="C5790" s="80" t="s">
        <v>19</v>
      </c>
      <c r="D5790" s="80" t="s">
        <v>20</v>
      </c>
      <c r="E5790" s="80" t="s">
        <v>4041</v>
      </c>
      <c r="F5790" s="80" t="s">
        <v>6147</v>
      </c>
      <c r="G5790" s="80" t="s">
        <v>6181</v>
      </c>
      <c r="H5790" t="s">
        <v>6186</v>
      </c>
      <c r="I5790" s="50">
        <v>4.78</v>
      </c>
    </row>
    <row r="5791" spans="1:9" x14ac:dyDescent="0.2">
      <c r="A5791">
        <v>12262</v>
      </c>
      <c r="B5791" s="79">
        <v>7898370100030</v>
      </c>
      <c r="C5791" s="80" t="s">
        <v>19</v>
      </c>
      <c r="D5791" s="80" t="s">
        <v>20</v>
      </c>
      <c r="E5791" s="80" t="s">
        <v>4041</v>
      </c>
      <c r="F5791" s="80" t="s">
        <v>6147</v>
      </c>
      <c r="G5791" s="80" t="s">
        <v>6181</v>
      </c>
      <c r="H5791" t="s">
        <v>6185</v>
      </c>
      <c r="I5791" s="50">
        <v>10.93</v>
      </c>
    </row>
    <row r="5792" spans="1:9" x14ac:dyDescent="0.2">
      <c r="A5792">
        <v>115626</v>
      </c>
      <c r="B5792" s="79">
        <v>7898905356161</v>
      </c>
      <c r="C5792" s="80" t="s">
        <v>19</v>
      </c>
      <c r="D5792" s="80" t="s">
        <v>20</v>
      </c>
      <c r="E5792" s="80" t="s">
        <v>4041</v>
      </c>
      <c r="F5792" s="80" t="s">
        <v>6147</v>
      </c>
      <c r="G5792" s="80" t="s">
        <v>6187</v>
      </c>
      <c r="H5792" t="s">
        <v>6190</v>
      </c>
      <c r="I5792" s="50">
        <v>4.7300000000000004</v>
      </c>
    </row>
    <row r="5793" spans="1:9" x14ac:dyDescent="0.2">
      <c r="A5793">
        <v>115631</v>
      </c>
      <c r="B5793" s="79">
        <v>7898905356154</v>
      </c>
      <c r="C5793" s="80" t="s">
        <v>19</v>
      </c>
      <c r="D5793" s="80" t="s">
        <v>20</v>
      </c>
      <c r="E5793" s="80" t="s">
        <v>4041</v>
      </c>
      <c r="F5793" s="80" t="s">
        <v>6147</v>
      </c>
      <c r="G5793" s="80" t="s">
        <v>6187</v>
      </c>
      <c r="H5793" t="s">
        <v>6191</v>
      </c>
      <c r="I5793" s="50">
        <v>8.86</v>
      </c>
    </row>
    <row r="5794" spans="1:9" x14ac:dyDescent="0.2">
      <c r="A5794">
        <v>115640</v>
      </c>
      <c r="B5794" s="79">
        <v>7898905356291</v>
      </c>
      <c r="C5794" s="80" t="s">
        <v>19</v>
      </c>
      <c r="D5794" s="80" t="s">
        <v>20</v>
      </c>
      <c r="E5794" s="80" t="s">
        <v>4041</v>
      </c>
      <c r="F5794" s="80" t="s">
        <v>6147</v>
      </c>
      <c r="G5794" s="80" t="s">
        <v>6187</v>
      </c>
      <c r="H5794" t="s">
        <v>6188</v>
      </c>
      <c r="I5794" s="50">
        <v>4.5</v>
      </c>
    </row>
    <row r="5795" spans="1:9" x14ac:dyDescent="0.2">
      <c r="A5795">
        <v>489174</v>
      </c>
      <c r="B5795" s="79">
        <v>7898905356864</v>
      </c>
      <c r="C5795" s="80" t="s">
        <v>19</v>
      </c>
      <c r="D5795" s="80" t="s">
        <v>20</v>
      </c>
      <c r="E5795" s="80" t="s">
        <v>4041</v>
      </c>
      <c r="F5795" s="80" t="s">
        <v>6147</v>
      </c>
      <c r="G5795" s="80" t="s">
        <v>6187</v>
      </c>
      <c r="H5795" t="s">
        <v>6189</v>
      </c>
      <c r="I5795" s="50">
        <v>2.4300000000000002</v>
      </c>
    </row>
    <row r="5796" spans="1:9" x14ac:dyDescent="0.2">
      <c r="A5796">
        <v>553587</v>
      </c>
      <c r="B5796" s="79">
        <v>7896481190100</v>
      </c>
      <c r="C5796" s="80" t="s">
        <v>19</v>
      </c>
      <c r="D5796" s="80" t="s">
        <v>20</v>
      </c>
      <c r="E5796" s="80" t="s">
        <v>4041</v>
      </c>
      <c r="F5796" s="80" t="s">
        <v>6147</v>
      </c>
      <c r="G5796" s="80" t="s">
        <v>6255</v>
      </c>
      <c r="H5796" t="s">
        <v>6256</v>
      </c>
      <c r="I5796" s="50">
        <v>3.91</v>
      </c>
    </row>
    <row r="5797" spans="1:9" x14ac:dyDescent="0.2">
      <c r="A5797">
        <v>37215</v>
      </c>
      <c r="B5797" s="79">
        <v>7896005272046</v>
      </c>
      <c r="C5797" s="80" t="s">
        <v>19</v>
      </c>
      <c r="D5797" s="80" t="s">
        <v>20</v>
      </c>
      <c r="E5797" s="80" t="s">
        <v>4041</v>
      </c>
      <c r="F5797" s="80" t="s">
        <v>6147</v>
      </c>
      <c r="G5797" s="80" t="s">
        <v>5338</v>
      </c>
      <c r="H5797" t="s">
        <v>6236</v>
      </c>
      <c r="I5797" s="50">
        <v>5.75</v>
      </c>
    </row>
    <row r="5798" spans="1:9" x14ac:dyDescent="0.2">
      <c r="A5798">
        <v>37214</v>
      </c>
      <c r="B5798" s="79">
        <v>7896005272022</v>
      </c>
      <c r="C5798" s="80" t="s">
        <v>19</v>
      </c>
      <c r="D5798" s="80" t="s">
        <v>20</v>
      </c>
      <c r="E5798" s="80" t="s">
        <v>4041</v>
      </c>
      <c r="F5798" s="80" t="s">
        <v>6147</v>
      </c>
      <c r="G5798" s="80" t="s">
        <v>5338</v>
      </c>
      <c r="H5798" t="s">
        <v>6235</v>
      </c>
      <c r="I5798" s="50">
        <v>5.75</v>
      </c>
    </row>
    <row r="5799" spans="1:9" x14ac:dyDescent="0.2">
      <c r="A5799">
        <v>37219</v>
      </c>
      <c r="B5799" s="79">
        <v>7896005272121</v>
      </c>
      <c r="C5799" s="80" t="s">
        <v>19</v>
      </c>
      <c r="D5799" s="80" t="s">
        <v>20</v>
      </c>
      <c r="E5799" s="80" t="s">
        <v>4041</v>
      </c>
      <c r="F5799" s="80" t="s">
        <v>6147</v>
      </c>
      <c r="G5799" s="80" t="s">
        <v>5338</v>
      </c>
      <c r="H5799" t="s">
        <v>6239</v>
      </c>
      <c r="I5799" s="50">
        <v>5.75</v>
      </c>
    </row>
    <row r="5800" spans="1:9" x14ac:dyDescent="0.2">
      <c r="A5800">
        <v>54150</v>
      </c>
      <c r="B5800" s="79">
        <v>7896005280935</v>
      </c>
      <c r="C5800" s="80" t="s">
        <v>19</v>
      </c>
      <c r="D5800" s="80" t="s">
        <v>20</v>
      </c>
      <c r="E5800" s="80" t="s">
        <v>4041</v>
      </c>
      <c r="F5800" s="80" t="s">
        <v>6147</v>
      </c>
      <c r="G5800" s="80" t="s">
        <v>5338</v>
      </c>
      <c r="H5800" t="s">
        <v>6241</v>
      </c>
      <c r="I5800" s="50">
        <v>5.75</v>
      </c>
    </row>
    <row r="5801" spans="1:9" x14ac:dyDescent="0.2">
      <c r="A5801">
        <v>538900</v>
      </c>
      <c r="B5801" s="79">
        <v>7896005210963</v>
      </c>
      <c r="C5801" s="80" t="s">
        <v>19</v>
      </c>
      <c r="D5801" s="80" t="s">
        <v>20</v>
      </c>
      <c r="E5801" s="80" t="s">
        <v>4041</v>
      </c>
      <c r="F5801" s="80" t="s">
        <v>6147</v>
      </c>
      <c r="G5801" s="80" t="s">
        <v>5338</v>
      </c>
      <c r="H5801" t="s">
        <v>6245</v>
      </c>
      <c r="I5801" s="50">
        <v>6.93</v>
      </c>
    </row>
    <row r="5802" spans="1:9" x14ac:dyDescent="0.2">
      <c r="A5802">
        <v>47522</v>
      </c>
      <c r="B5802" s="79">
        <v>7896005280911</v>
      </c>
      <c r="C5802" s="80" t="s">
        <v>19</v>
      </c>
      <c r="D5802" s="80" t="s">
        <v>20</v>
      </c>
      <c r="E5802" s="80" t="s">
        <v>4041</v>
      </c>
      <c r="F5802" s="80" t="s">
        <v>6147</v>
      </c>
      <c r="G5802" s="80" t="s">
        <v>5338</v>
      </c>
      <c r="H5802" t="s">
        <v>6240</v>
      </c>
      <c r="I5802" s="50">
        <v>5.75</v>
      </c>
    </row>
    <row r="5803" spans="1:9" x14ac:dyDescent="0.2">
      <c r="A5803">
        <v>287735</v>
      </c>
      <c r="B5803" s="79">
        <v>7896005217023</v>
      </c>
      <c r="C5803" s="80" t="s">
        <v>19</v>
      </c>
      <c r="D5803" s="80" t="s">
        <v>20</v>
      </c>
      <c r="E5803" s="80" t="s">
        <v>4041</v>
      </c>
      <c r="F5803" s="80" t="s">
        <v>6147</v>
      </c>
      <c r="G5803" s="80" t="s">
        <v>5338</v>
      </c>
      <c r="H5803" t="s">
        <v>6242</v>
      </c>
      <c r="I5803" s="50">
        <v>6.25</v>
      </c>
    </row>
    <row r="5804" spans="1:9" x14ac:dyDescent="0.2">
      <c r="A5804">
        <v>287737</v>
      </c>
      <c r="B5804" s="79">
        <v>7896005216927</v>
      </c>
      <c r="C5804" s="80" t="s">
        <v>19</v>
      </c>
      <c r="D5804" s="80" t="s">
        <v>20</v>
      </c>
      <c r="E5804" s="80" t="s">
        <v>4041</v>
      </c>
      <c r="F5804" s="80" t="s">
        <v>6147</v>
      </c>
      <c r="G5804" s="80" t="s">
        <v>5338</v>
      </c>
      <c r="H5804" t="s">
        <v>6243</v>
      </c>
      <c r="I5804" s="50">
        <v>6.25</v>
      </c>
    </row>
    <row r="5805" spans="1:9" x14ac:dyDescent="0.2">
      <c r="A5805">
        <v>538899</v>
      </c>
      <c r="B5805" s="79">
        <v>7896005211007</v>
      </c>
      <c r="C5805" s="80" t="s">
        <v>19</v>
      </c>
      <c r="D5805" s="80" t="s">
        <v>20</v>
      </c>
      <c r="E5805" s="80" t="s">
        <v>4041</v>
      </c>
      <c r="F5805" s="80" t="s">
        <v>6147</v>
      </c>
      <c r="G5805" s="80" t="s">
        <v>5338</v>
      </c>
      <c r="H5805" t="s">
        <v>6244</v>
      </c>
      <c r="I5805" s="50">
        <v>6.19</v>
      </c>
    </row>
    <row r="5806" spans="1:9" x14ac:dyDescent="0.2">
      <c r="A5806">
        <v>22626</v>
      </c>
      <c r="B5806" s="79">
        <v>7896005279489</v>
      </c>
      <c r="C5806" s="80" t="s">
        <v>19</v>
      </c>
      <c r="D5806" s="80" t="s">
        <v>20</v>
      </c>
      <c r="E5806" s="80" t="s">
        <v>4041</v>
      </c>
      <c r="F5806" s="80" t="s">
        <v>6147</v>
      </c>
      <c r="G5806" s="80" t="s">
        <v>5338</v>
      </c>
      <c r="H5806" t="s">
        <v>6225</v>
      </c>
      <c r="I5806" s="50">
        <v>3.06</v>
      </c>
    </row>
    <row r="5807" spans="1:9" x14ac:dyDescent="0.2">
      <c r="A5807">
        <v>39102</v>
      </c>
      <c r="B5807" s="79">
        <v>7896005273623</v>
      </c>
      <c r="C5807" s="80" t="s">
        <v>19</v>
      </c>
      <c r="D5807" s="80" t="s">
        <v>20</v>
      </c>
      <c r="E5807" s="80" t="s">
        <v>4041</v>
      </c>
      <c r="F5807" s="80" t="s">
        <v>6147</v>
      </c>
      <c r="G5807" s="80" t="s">
        <v>5338</v>
      </c>
      <c r="H5807" t="s">
        <v>6226</v>
      </c>
      <c r="I5807" s="50">
        <v>7.7</v>
      </c>
    </row>
    <row r="5808" spans="1:9" x14ac:dyDescent="0.2">
      <c r="A5808">
        <v>13192</v>
      </c>
      <c r="B5808" s="79">
        <v>7896005271964</v>
      </c>
      <c r="C5808" s="80" t="s">
        <v>19</v>
      </c>
      <c r="D5808" s="80" t="s">
        <v>20</v>
      </c>
      <c r="E5808" s="80" t="s">
        <v>4041</v>
      </c>
      <c r="F5808" s="80" t="s">
        <v>6147</v>
      </c>
      <c r="G5808" s="80" t="s">
        <v>5338</v>
      </c>
      <c r="H5808" t="s">
        <v>6224</v>
      </c>
      <c r="I5808" s="50">
        <v>0.96</v>
      </c>
    </row>
    <row r="5809" spans="1:9" x14ac:dyDescent="0.2">
      <c r="A5809">
        <v>37216</v>
      </c>
      <c r="B5809" s="79">
        <v>7896005272060</v>
      </c>
      <c r="C5809" s="80" t="s">
        <v>19</v>
      </c>
      <c r="D5809" s="80" t="s">
        <v>20</v>
      </c>
      <c r="E5809" s="80" t="s">
        <v>4041</v>
      </c>
      <c r="F5809" s="80" t="s">
        <v>6147</v>
      </c>
      <c r="G5809" s="80" t="s">
        <v>5338</v>
      </c>
      <c r="H5809" t="s">
        <v>6237</v>
      </c>
      <c r="I5809" s="50">
        <v>5.75</v>
      </c>
    </row>
    <row r="5810" spans="1:9" x14ac:dyDescent="0.2">
      <c r="A5810">
        <v>37218</v>
      </c>
      <c r="B5810" s="79">
        <v>7896005272107</v>
      </c>
      <c r="C5810" s="80" t="s">
        <v>19</v>
      </c>
      <c r="D5810" s="80" t="s">
        <v>20</v>
      </c>
      <c r="E5810" s="80" t="s">
        <v>4041</v>
      </c>
      <c r="F5810" s="80" t="s">
        <v>6147</v>
      </c>
      <c r="G5810" s="80" t="s">
        <v>5338</v>
      </c>
      <c r="H5810" t="s">
        <v>6238</v>
      </c>
      <c r="I5810" s="50">
        <v>5.75</v>
      </c>
    </row>
    <row r="5811" spans="1:9" x14ac:dyDescent="0.2">
      <c r="A5811">
        <v>305129</v>
      </c>
      <c r="B5811" s="79">
        <v>7896005218051</v>
      </c>
      <c r="C5811" s="80" t="s">
        <v>19</v>
      </c>
      <c r="D5811" s="80" t="s">
        <v>20</v>
      </c>
      <c r="E5811" s="80" t="s">
        <v>4041</v>
      </c>
      <c r="F5811" s="80" t="s">
        <v>6147</v>
      </c>
      <c r="G5811" s="80" t="s">
        <v>5338</v>
      </c>
      <c r="H5811" t="s">
        <v>14667</v>
      </c>
      <c r="I5811" s="50">
        <v>1.21</v>
      </c>
    </row>
    <row r="5812" spans="1:9" x14ac:dyDescent="0.2">
      <c r="A5812">
        <v>305127</v>
      </c>
      <c r="B5812" s="79">
        <v>7896005218044</v>
      </c>
      <c r="C5812" s="80" t="s">
        <v>19</v>
      </c>
      <c r="D5812" s="80" t="s">
        <v>20</v>
      </c>
      <c r="E5812" s="80" t="s">
        <v>4041</v>
      </c>
      <c r="F5812" s="80" t="s">
        <v>6147</v>
      </c>
      <c r="G5812" s="80" t="s">
        <v>5338</v>
      </c>
      <c r="H5812" t="s">
        <v>14668</v>
      </c>
      <c r="I5812" s="50">
        <v>1.19</v>
      </c>
    </row>
    <row r="5813" spans="1:9" x14ac:dyDescent="0.2">
      <c r="A5813">
        <v>305125</v>
      </c>
      <c r="B5813" s="79">
        <v>7896005218013</v>
      </c>
      <c r="C5813" s="80" t="s">
        <v>19</v>
      </c>
      <c r="D5813" s="80" t="s">
        <v>20</v>
      </c>
      <c r="E5813" s="80" t="s">
        <v>4041</v>
      </c>
      <c r="F5813" s="80" t="s">
        <v>6147</v>
      </c>
      <c r="G5813" s="80" t="s">
        <v>5338</v>
      </c>
      <c r="H5813" t="s">
        <v>14669</v>
      </c>
      <c r="I5813" s="50">
        <v>1.19</v>
      </c>
    </row>
    <row r="5814" spans="1:9" x14ac:dyDescent="0.2">
      <c r="A5814">
        <v>305124</v>
      </c>
      <c r="B5814" s="79">
        <v>7896005218075</v>
      </c>
      <c r="C5814" s="80" t="s">
        <v>19</v>
      </c>
      <c r="D5814" s="80" t="s">
        <v>20</v>
      </c>
      <c r="E5814" s="80" t="s">
        <v>4041</v>
      </c>
      <c r="F5814" s="80" t="s">
        <v>6147</v>
      </c>
      <c r="G5814" s="80" t="s">
        <v>5338</v>
      </c>
      <c r="H5814" t="s">
        <v>14670</v>
      </c>
      <c r="I5814" s="50">
        <v>1.19</v>
      </c>
    </row>
    <row r="5815" spans="1:9" x14ac:dyDescent="0.2">
      <c r="A5815">
        <v>572319</v>
      </c>
      <c r="B5815" s="79">
        <v>7896005210581</v>
      </c>
      <c r="C5815" s="80" t="s">
        <v>19</v>
      </c>
      <c r="D5815" s="80" t="s">
        <v>20</v>
      </c>
      <c r="E5815" s="80" t="s">
        <v>4041</v>
      </c>
      <c r="F5815" s="80" t="s">
        <v>6147</v>
      </c>
      <c r="G5815" s="80" t="s">
        <v>5338</v>
      </c>
      <c r="H5815" t="s">
        <v>6227</v>
      </c>
      <c r="I5815" s="50">
        <v>1.1499999999999999</v>
      </c>
    </row>
    <row r="5816" spans="1:9" x14ac:dyDescent="0.2">
      <c r="A5816">
        <v>572320</v>
      </c>
      <c r="B5816" s="79">
        <v>7896005210604</v>
      </c>
      <c r="C5816" s="80" t="s">
        <v>19</v>
      </c>
      <c r="D5816" s="80" t="s">
        <v>20</v>
      </c>
      <c r="E5816" s="80" t="s">
        <v>4041</v>
      </c>
      <c r="F5816" s="80" t="s">
        <v>6147</v>
      </c>
      <c r="G5816" s="80" t="s">
        <v>5338</v>
      </c>
      <c r="H5816" t="s">
        <v>6228</v>
      </c>
      <c r="I5816" s="50">
        <v>1.1499999999999999</v>
      </c>
    </row>
    <row r="5817" spans="1:9" x14ac:dyDescent="0.2">
      <c r="A5817">
        <v>572321</v>
      </c>
      <c r="B5817" s="79">
        <v>7896005210628</v>
      </c>
      <c r="C5817" s="80" t="s">
        <v>19</v>
      </c>
      <c r="D5817" s="80" t="s">
        <v>20</v>
      </c>
      <c r="E5817" s="80" t="s">
        <v>4041</v>
      </c>
      <c r="F5817" s="80" t="s">
        <v>6147</v>
      </c>
      <c r="G5817" s="80" t="s">
        <v>5338</v>
      </c>
      <c r="H5817" t="s">
        <v>6229</v>
      </c>
      <c r="I5817" s="50">
        <v>1.1499999999999999</v>
      </c>
    </row>
    <row r="5818" spans="1:9" x14ac:dyDescent="0.2">
      <c r="A5818">
        <v>572322</v>
      </c>
      <c r="B5818" s="79">
        <v>7896005210659</v>
      </c>
      <c r="C5818" s="80" t="s">
        <v>19</v>
      </c>
      <c r="D5818" s="80" t="s">
        <v>20</v>
      </c>
      <c r="E5818" s="80" t="s">
        <v>4041</v>
      </c>
      <c r="F5818" s="80" t="s">
        <v>6147</v>
      </c>
      <c r="G5818" s="80" t="s">
        <v>5338</v>
      </c>
      <c r="H5818" t="s">
        <v>6230</v>
      </c>
      <c r="I5818" s="50">
        <v>1.1499999999999999</v>
      </c>
    </row>
    <row r="5819" spans="1:9" x14ac:dyDescent="0.2">
      <c r="A5819">
        <v>572324</v>
      </c>
      <c r="B5819" s="79">
        <v>7896005210697</v>
      </c>
      <c r="C5819" s="80" t="s">
        <v>19</v>
      </c>
      <c r="D5819" s="80" t="s">
        <v>20</v>
      </c>
      <c r="E5819" s="80" t="s">
        <v>4041</v>
      </c>
      <c r="F5819" s="80" t="s">
        <v>6147</v>
      </c>
      <c r="G5819" s="80" t="s">
        <v>5338</v>
      </c>
      <c r="H5819" t="s">
        <v>6231</v>
      </c>
      <c r="I5819" s="50">
        <v>1.1499999999999999</v>
      </c>
    </row>
    <row r="5820" spans="1:9" x14ac:dyDescent="0.2">
      <c r="A5820">
        <v>572327</v>
      </c>
      <c r="B5820" s="79">
        <v>7896005210727</v>
      </c>
      <c r="C5820" s="80" t="s">
        <v>19</v>
      </c>
      <c r="D5820" s="80" t="s">
        <v>20</v>
      </c>
      <c r="E5820" s="80" t="s">
        <v>4041</v>
      </c>
      <c r="F5820" s="80" t="s">
        <v>6147</v>
      </c>
      <c r="G5820" s="80" t="s">
        <v>5338</v>
      </c>
      <c r="H5820" t="s">
        <v>6232</v>
      </c>
      <c r="I5820" s="50">
        <v>1.1499999999999999</v>
      </c>
    </row>
    <row r="5821" spans="1:9" x14ac:dyDescent="0.2">
      <c r="A5821">
        <v>572328</v>
      </c>
      <c r="B5821" s="79">
        <v>7896005210741</v>
      </c>
      <c r="C5821" s="80" t="s">
        <v>19</v>
      </c>
      <c r="D5821" s="80" t="s">
        <v>20</v>
      </c>
      <c r="E5821" s="80" t="s">
        <v>4041</v>
      </c>
      <c r="F5821" s="80" t="s">
        <v>6147</v>
      </c>
      <c r="G5821" s="80" t="s">
        <v>5338</v>
      </c>
      <c r="H5821" t="s">
        <v>6233</v>
      </c>
      <c r="I5821" s="50">
        <v>1.1499999999999999</v>
      </c>
    </row>
    <row r="5822" spans="1:9" x14ac:dyDescent="0.2">
      <c r="A5822">
        <v>572330</v>
      </c>
      <c r="B5822" s="79">
        <v>7896005210789</v>
      </c>
      <c r="C5822" s="80" t="s">
        <v>19</v>
      </c>
      <c r="D5822" s="80" t="s">
        <v>20</v>
      </c>
      <c r="E5822" s="80" t="s">
        <v>4041</v>
      </c>
      <c r="F5822" s="80" t="s">
        <v>6147</v>
      </c>
      <c r="G5822" s="80" t="s">
        <v>5338</v>
      </c>
      <c r="H5822" t="s">
        <v>6234</v>
      </c>
      <c r="I5822" s="50">
        <v>1.1499999999999999</v>
      </c>
    </row>
    <row r="5823" spans="1:9" x14ac:dyDescent="0.2">
      <c r="A5823">
        <v>572331</v>
      </c>
      <c r="B5823" s="79">
        <v>7896005211144</v>
      </c>
      <c r="C5823" s="80" t="s">
        <v>19</v>
      </c>
      <c r="D5823" s="80" t="s">
        <v>20</v>
      </c>
      <c r="E5823" s="80" t="s">
        <v>4041</v>
      </c>
      <c r="F5823" s="80" t="s">
        <v>6147</v>
      </c>
      <c r="G5823" s="80" t="s">
        <v>5338</v>
      </c>
      <c r="H5823" t="s">
        <v>14671</v>
      </c>
      <c r="I5823" s="50">
        <v>2.74</v>
      </c>
    </row>
    <row r="5824" spans="1:9" x14ac:dyDescent="0.2">
      <c r="A5824">
        <v>368641</v>
      </c>
      <c r="B5824" s="79">
        <v>7896090082087</v>
      </c>
      <c r="C5824" s="80" t="s">
        <v>19</v>
      </c>
      <c r="D5824" s="80" t="s">
        <v>20</v>
      </c>
      <c r="E5824" s="80" t="s">
        <v>4041</v>
      </c>
      <c r="F5824" s="80" t="s">
        <v>6147</v>
      </c>
      <c r="G5824" s="80" t="s">
        <v>4399</v>
      </c>
      <c r="H5824" t="s">
        <v>6258</v>
      </c>
      <c r="I5824" s="50">
        <v>4.6900000000000004</v>
      </c>
    </row>
    <row r="5825" spans="1:9" x14ac:dyDescent="0.2">
      <c r="A5825">
        <v>368638</v>
      </c>
      <c r="B5825" s="79">
        <v>7896090082063</v>
      </c>
      <c r="C5825" s="80" t="s">
        <v>19</v>
      </c>
      <c r="D5825" s="80" t="s">
        <v>20</v>
      </c>
      <c r="E5825" s="80" t="s">
        <v>4041</v>
      </c>
      <c r="F5825" s="80" t="s">
        <v>6147</v>
      </c>
      <c r="G5825" s="80" t="s">
        <v>4399</v>
      </c>
      <c r="H5825" t="s">
        <v>6257</v>
      </c>
      <c r="I5825" s="50">
        <v>4.5199999999999996</v>
      </c>
    </row>
    <row r="5826" spans="1:9" x14ac:dyDescent="0.2">
      <c r="A5826">
        <v>422193</v>
      </c>
      <c r="B5826" s="79">
        <v>7896090082056</v>
      </c>
      <c r="C5826" s="80" t="s">
        <v>19</v>
      </c>
      <c r="D5826" s="80" t="s">
        <v>20</v>
      </c>
      <c r="E5826" s="80" t="s">
        <v>4041</v>
      </c>
      <c r="F5826" s="80" t="s">
        <v>6147</v>
      </c>
      <c r="G5826" s="80" t="s">
        <v>4399</v>
      </c>
      <c r="H5826" t="s">
        <v>6260</v>
      </c>
      <c r="I5826" s="50">
        <v>4.28</v>
      </c>
    </row>
    <row r="5827" spans="1:9" x14ac:dyDescent="0.2">
      <c r="A5827">
        <v>422192</v>
      </c>
      <c r="B5827" s="79">
        <v>7896090082070</v>
      </c>
      <c r="C5827" s="80" t="s">
        <v>19</v>
      </c>
      <c r="D5827" s="80" t="s">
        <v>20</v>
      </c>
      <c r="E5827" s="80" t="s">
        <v>4041</v>
      </c>
      <c r="F5827" s="80" t="s">
        <v>6147</v>
      </c>
      <c r="G5827" s="80" t="s">
        <v>4399</v>
      </c>
      <c r="H5827" t="s">
        <v>6259</v>
      </c>
      <c r="I5827" s="50">
        <v>4.47</v>
      </c>
    </row>
    <row r="5828" spans="1:9" x14ac:dyDescent="0.2">
      <c r="A5828">
        <v>569955</v>
      </c>
      <c r="B5828" s="79">
        <v>7896090083084</v>
      </c>
      <c r="C5828" s="80" t="s">
        <v>19</v>
      </c>
      <c r="D5828" s="80" t="s">
        <v>20</v>
      </c>
      <c r="E5828" s="80" t="s">
        <v>4041</v>
      </c>
      <c r="F5828" s="80" t="s">
        <v>6147</v>
      </c>
      <c r="G5828" s="80" t="s">
        <v>4399</v>
      </c>
      <c r="H5828" t="s">
        <v>6264</v>
      </c>
      <c r="I5828" s="50">
        <v>5.66</v>
      </c>
    </row>
    <row r="5829" spans="1:9" x14ac:dyDescent="0.2">
      <c r="A5829">
        <v>569946</v>
      </c>
      <c r="B5829" s="79">
        <v>7896090083091</v>
      </c>
      <c r="C5829" s="80" t="s">
        <v>19</v>
      </c>
      <c r="D5829" s="80" t="s">
        <v>20</v>
      </c>
      <c r="E5829" s="80" t="s">
        <v>4041</v>
      </c>
      <c r="F5829" s="80" t="s">
        <v>6147</v>
      </c>
      <c r="G5829" s="80" t="s">
        <v>4399</v>
      </c>
      <c r="H5829" t="s">
        <v>6262</v>
      </c>
      <c r="I5829" s="50">
        <v>5.66</v>
      </c>
    </row>
    <row r="5830" spans="1:9" x14ac:dyDescent="0.2">
      <c r="A5830">
        <v>569959</v>
      </c>
      <c r="B5830" s="79">
        <v>7896090083121</v>
      </c>
      <c r="C5830" s="80" t="s">
        <v>19</v>
      </c>
      <c r="D5830" s="80" t="s">
        <v>20</v>
      </c>
      <c r="E5830" s="80" t="s">
        <v>4041</v>
      </c>
      <c r="F5830" s="80" t="s">
        <v>6147</v>
      </c>
      <c r="G5830" s="80" t="s">
        <v>4399</v>
      </c>
      <c r="H5830" t="s">
        <v>6267</v>
      </c>
      <c r="I5830" s="50">
        <v>5.35</v>
      </c>
    </row>
    <row r="5831" spans="1:9" x14ac:dyDescent="0.2">
      <c r="A5831">
        <v>481484</v>
      </c>
      <c r="B5831" s="79">
        <v>7897309408629</v>
      </c>
      <c r="C5831" s="80" t="s">
        <v>19</v>
      </c>
      <c r="D5831" s="80" t="s">
        <v>20</v>
      </c>
      <c r="E5831" s="80" t="s">
        <v>4041</v>
      </c>
      <c r="F5831" s="80" t="s">
        <v>6147</v>
      </c>
      <c r="G5831" s="80" t="s">
        <v>4846</v>
      </c>
      <c r="H5831" t="s">
        <v>6286</v>
      </c>
      <c r="I5831" s="50">
        <v>4.88</v>
      </c>
    </row>
    <row r="5832" spans="1:9" x14ac:dyDescent="0.2">
      <c r="A5832">
        <v>483161</v>
      </c>
      <c r="B5832" s="79">
        <v>7898331012761</v>
      </c>
      <c r="C5832" s="80" t="s">
        <v>19</v>
      </c>
      <c r="D5832" s="80" t="s">
        <v>20</v>
      </c>
      <c r="E5832" s="80" t="s">
        <v>4041</v>
      </c>
      <c r="F5832" s="80" t="s">
        <v>6147</v>
      </c>
      <c r="G5832" s="80" t="s">
        <v>4846</v>
      </c>
      <c r="H5832" t="s">
        <v>6287</v>
      </c>
      <c r="I5832" s="50">
        <v>9.0299999999999994</v>
      </c>
    </row>
    <row r="5833" spans="1:9" x14ac:dyDescent="0.2">
      <c r="A5833">
        <v>292135</v>
      </c>
      <c r="B5833" s="79">
        <v>7898409951046</v>
      </c>
      <c r="C5833" s="80" t="s">
        <v>19</v>
      </c>
      <c r="D5833" s="80" t="s">
        <v>20</v>
      </c>
      <c r="E5833" s="80" t="s">
        <v>4041</v>
      </c>
      <c r="F5833" s="80" t="s">
        <v>6147</v>
      </c>
      <c r="G5833" s="80" t="s">
        <v>4846</v>
      </c>
      <c r="H5833" t="s">
        <v>6285</v>
      </c>
      <c r="I5833" s="50">
        <v>4.3899999999999997</v>
      </c>
    </row>
    <row r="5834" spans="1:9" x14ac:dyDescent="0.2">
      <c r="A5834">
        <v>281165</v>
      </c>
      <c r="B5834" s="79">
        <v>7898409957970</v>
      </c>
      <c r="C5834" s="80" t="s">
        <v>19</v>
      </c>
      <c r="D5834" s="80" t="s">
        <v>20</v>
      </c>
      <c r="E5834" s="80" t="s">
        <v>4041</v>
      </c>
      <c r="F5834" s="80" t="s">
        <v>6147</v>
      </c>
      <c r="G5834" s="80" t="s">
        <v>4846</v>
      </c>
      <c r="H5834" t="s">
        <v>6283</v>
      </c>
      <c r="I5834" s="50">
        <v>1.53</v>
      </c>
    </row>
    <row r="5835" spans="1:9" x14ac:dyDescent="0.2">
      <c r="A5835">
        <v>281167</v>
      </c>
      <c r="B5835" s="79">
        <v>7898409952128</v>
      </c>
      <c r="C5835" s="80" t="s">
        <v>19</v>
      </c>
      <c r="D5835" s="80" t="s">
        <v>20</v>
      </c>
      <c r="E5835" s="80" t="s">
        <v>4041</v>
      </c>
      <c r="F5835" s="80" t="s">
        <v>6147</v>
      </c>
      <c r="G5835" s="80" t="s">
        <v>4846</v>
      </c>
      <c r="H5835" t="s">
        <v>6284</v>
      </c>
      <c r="I5835" s="50">
        <v>9.93</v>
      </c>
    </row>
    <row r="5836" spans="1:9" x14ac:dyDescent="0.2">
      <c r="A5836">
        <v>263457</v>
      </c>
      <c r="B5836" s="79">
        <v>7898080641571</v>
      </c>
      <c r="C5836" s="80" t="s">
        <v>19</v>
      </c>
      <c r="D5836" s="80" t="s">
        <v>20</v>
      </c>
      <c r="E5836" s="80" t="s">
        <v>4041</v>
      </c>
      <c r="F5836" s="80" t="s">
        <v>6147</v>
      </c>
      <c r="G5836" s="80" t="s">
        <v>6061</v>
      </c>
      <c r="H5836" t="s">
        <v>6292</v>
      </c>
      <c r="I5836" s="50">
        <v>4.3899999999999997</v>
      </c>
    </row>
    <row r="5837" spans="1:9" x14ac:dyDescent="0.2">
      <c r="A5837">
        <v>263455</v>
      </c>
      <c r="B5837" s="79">
        <v>7898080641588</v>
      </c>
      <c r="C5837" s="80" t="s">
        <v>19</v>
      </c>
      <c r="D5837" s="80" t="s">
        <v>20</v>
      </c>
      <c r="E5837" s="80" t="s">
        <v>4041</v>
      </c>
      <c r="F5837" s="80" t="s">
        <v>6147</v>
      </c>
      <c r="G5837" s="80" t="s">
        <v>6061</v>
      </c>
      <c r="H5837" t="s">
        <v>6291</v>
      </c>
      <c r="I5837" s="50">
        <v>4.3899999999999997</v>
      </c>
    </row>
    <row r="5838" spans="1:9" x14ac:dyDescent="0.2">
      <c r="A5838">
        <v>263451</v>
      </c>
      <c r="B5838" s="79">
        <v>7898080641618</v>
      </c>
      <c r="C5838" s="80" t="s">
        <v>19</v>
      </c>
      <c r="D5838" s="80" t="s">
        <v>20</v>
      </c>
      <c r="E5838" s="80" t="s">
        <v>4041</v>
      </c>
      <c r="F5838" s="80" t="s">
        <v>6147</v>
      </c>
      <c r="G5838" s="80" t="s">
        <v>6061</v>
      </c>
      <c r="H5838" t="s">
        <v>6288</v>
      </c>
      <c r="I5838" s="50">
        <v>4.3899999999999997</v>
      </c>
    </row>
    <row r="5839" spans="1:9" x14ac:dyDescent="0.2">
      <c r="A5839">
        <v>263454</v>
      </c>
      <c r="B5839" s="79">
        <v>7898080641601</v>
      </c>
      <c r="C5839" s="80" t="s">
        <v>19</v>
      </c>
      <c r="D5839" s="80" t="s">
        <v>20</v>
      </c>
      <c r="E5839" s="80" t="s">
        <v>4041</v>
      </c>
      <c r="F5839" s="80" t="s">
        <v>6147</v>
      </c>
      <c r="G5839" s="80" t="s">
        <v>6061</v>
      </c>
      <c r="H5839" t="s">
        <v>6290</v>
      </c>
      <c r="I5839" s="50">
        <v>4.3899999999999997</v>
      </c>
    </row>
    <row r="5840" spans="1:9" x14ac:dyDescent="0.2">
      <c r="A5840">
        <v>263458</v>
      </c>
      <c r="B5840" s="79">
        <v>7898080641779</v>
      </c>
      <c r="C5840" s="80" t="s">
        <v>19</v>
      </c>
      <c r="D5840" s="80" t="s">
        <v>20</v>
      </c>
      <c r="E5840" s="80" t="s">
        <v>4041</v>
      </c>
      <c r="F5840" s="80" t="s">
        <v>6147</v>
      </c>
      <c r="G5840" s="80" t="s">
        <v>6061</v>
      </c>
      <c r="H5840" t="s">
        <v>6293</v>
      </c>
      <c r="I5840" s="50">
        <v>4.3899999999999997</v>
      </c>
    </row>
    <row r="5841" spans="1:9" x14ac:dyDescent="0.2">
      <c r="A5841">
        <v>263452</v>
      </c>
      <c r="B5841" s="79">
        <v>7898080641595</v>
      </c>
      <c r="C5841" s="80" t="s">
        <v>19</v>
      </c>
      <c r="D5841" s="80" t="s">
        <v>20</v>
      </c>
      <c r="E5841" s="80" t="s">
        <v>4041</v>
      </c>
      <c r="F5841" s="80" t="s">
        <v>6147</v>
      </c>
      <c r="G5841" s="80" t="s">
        <v>6061</v>
      </c>
      <c r="H5841" t="s">
        <v>6289</v>
      </c>
      <c r="I5841" s="50">
        <v>4.3899999999999997</v>
      </c>
    </row>
    <row r="5842" spans="1:9" x14ac:dyDescent="0.2">
      <c r="A5842">
        <v>181370</v>
      </c>
      <c r="B5842" s="79">
        <v>7896523158334</v>
      </c>
      <c r="C5842" s="80" t="s">
        <v>19</v>
      </c>
      <c r="D5842" s="80" t="s">
        <v>20</v>
      </c>
      <c r="E5842" s="80" t="s">
        <v>4041</v>
      </c>
      <c r="F5842" s="80" t="s">
        <v>6147</v>
      </c>
      <c r="G5842" s="80" t="s">
        <v>6109</v>
      </c>
      <c r="H5842" t="s">
        <v>6151</v>
      </c>
      <c r="I5842" s="50">
        <v>10.029999999999999</v>
      </c>
    </row>
    <row r="5843" spans="1:9" x14ac:dyDescent="0.2">
      <c r="A5843">
        <v>181314</v>
      </c>
      <c r="B5843" s="79">
        <v>7896523158358</v>
      </c>
      <c r="C5843" s="80" t="s">
        <v>19</v>
      </c>
      <c r="D5843" s="80" t="s">
        <v>20</v>
      </c>
      <c r="E5843" s="80" t="s">
        <v>4041</v>
      </c>
      <c r="F5843" s="80" t="s">
        <v>6147</v>
      </c>
      <c r="G5843" s="80" t="s">
        <v>6109</v>
      </c>
      <c r="H5843" t="s">
        <v>6150</v>
      </c>
      <c r="I5843" s="50">
        <v>7.9</v>
      </c>
    </row>
    <row r="5844" spans="1:9" x14ac:dyDescent="0.2">
      <c r="A5844">
        <v>150566</v>
      </c>
      <c r="B5844" s="79">
        <v>7896001260665</v>
      </c>
      <c r="C5844" s="80" t="s">
        <v>19</v>
      </c>
      <c r="D5844" s="80" t="s">
        <v>20</v>
      </c>
      <c r="E5844" s="80" t="s">
        <v>4041</v>
      </c>
      <c r="F5844" s="80" t="s">
        <v>6147</v>
      </c>
      <c r="G5844" s="80" t="s">
        <v>5073</v>
      </c>
      <c r="H5844" t="s">
        <v>6148</v>
      </c>
      <c r="I5844" s="50">
        <v>2.82</v>
      </c>
    </row>
    <row r="5845" spans="1:9" x14ac:dyDescent="0.2">
      <c r="A5845">
        <v>150567</v>
      </c>
      <c r="B5845" s="79">
        <v>7896001260702</v>
      </c>
      <c r="C5845" s="80" t="s">
        <v>19</v>
      </c>
      <c r="D5845" s="80" t="s">
        <v>20</v>
      </c>
      <c r="E5845" s="80" t="s">
        <v>4041</v>
      </c>
      <c r="F5845" s="80" t="s">
        <v>6147</v>
      </c>
      <c r="G5845" s="80" t="s">
        <v>5073</v>
      </c>
      <c r="H5845" t="s">
        <v>6149</v>
      </c>
      <c r="I5845" s="50">
        <v>2.82</v>
      </c>
    </row>
    <row r="5846" spans="1:9" x14ac:dyDescent="0.2">
      <c r="A5846">
        <v>150568</v>
      </c>
      <c r="B5846" s="79">
        <v>7896001260788</v>
      </c>
      <c r="C5846" s="80" t="s">
        <v>19</v>
      </c>
      <c r="D5846" s="80" t="s">
        <v>20</v>
      </c>
      <c r="E5846" s="80" t="s">
        <v>4041</v>
      </c>
      <c r="F5846" s="80" t="s">
        <v>6147</v>
      </c>
      <c r="G5846" s="80" t="s">
        <v>5073</v>
      </c>
      <c r="H5846" t="s">
        <v>14672</v>
      </c>
      <c r="I5846" s="50">
        <v>2.82</v>
      </c>
    </row>
    <row r="5847" spans="1:9" x14ac:dyDescent="0.2">
      <c r="A5847">
        <v>150574</v>
      </c>
      <c r="B5847" s="79">
        <v>7896001260863</v>
      </c>
      <c r="C5847" s="80" t="s">
        <v>19</v>
      </c>
      <c r="D5847" s="80" t="s">
        <v>20</v>
      </c>
      <c r="E5847" s="80" t="s">
        <v>4041</v>
      </c>
      <c r="F5847" s="80" t="s">
        <v>6147</v>
      </c>
      <c r="G5847" s="80" t="s">
        <v>5073</v>
      </c>
      <c r="H5847" t="s">
        <v>14673</v>
      </c>
      <c r="I5847" s="50">
        <v>2.82</v>
      </c>
    </row>
    <row r="5848" spans="1:9" x14ac:dyDescent="0.2">
      <c r="A5848">
        <v>183530</v>
      </c>
      <c r="B5848" s="79">
        <v>7896683409901</v>
      </c>
      <c r="C5848" s="80" t="s">
        <v>19</v>
      </c>
      <c r="D5848" s="80" t="s">
        <v>20</v>
      </c>
      <c r="E5848" s="80" t="s">
        <v>4041</v>
      </c>
      <c r="F5848" s="80" t="s">
        <v>6147</v>
      </c>
      <c r="G5848" s="80" t="s">
        <v>4091</v>
      </c>
      <c r="H5848" t="s">
        <v>14674</v>
      </c>
      <c r="I5848" s="50">
        <v>4.95</v>
      </c>
    </row>
    <row r="5849" spans="1:9" x14ac:dyDescent="0.2">
      <c r="A5849">
        <v>157943</v>
      </c>
      <c r="B5849" s="79">
        <v>7896683409109</v>
      </c>
      <c r="C5849" s="80" t="s">
        <v>19</v>
      </c>
      <c r="D5849" s="80" t="s">
        <v>20</v>
      </c>
      <c r="E5849" s="80" t="s">
        <v>4041</v>
      </c>
      <c r="F5849" s="80" t="s">
        <v>6147</v>
      </c>
      <c r="G5849" s="80" t="s">
        <v>4091</v>
      </c>
      <c r="H5849" t="s">
        <v>6157</v>
      </c>
      <c r="I5849" s="50">
        <v>1.36</v>
      </c>
    </row>
    <row r="5850" spans="1:9" x14ac:dyDescent="0.2">
      <c r="A5850">
        <v>157946</v>
      </c>
      <c r="B5850" s="79">
        <v>7896683409116</v>
      </c>
      <c r="C5850" s="80" t="s">
        <v>19</v>
      </c>
      <c r="D5850" s="80" t="s">
        <v>20</v>
      </c>
      <c r="E5850" s="80" t="s">
        <v>4041</v>
      </c>
      <c r="F5850" s="80" t="s">
        <v>6147</v>
      </c>
      <c r="G5850" s="80" t="s">
        <v>4091</v>
      </c>
      <c r="H5850" t="s">
        <v>6162</v>
      </c>
      <c r="I5850" s="50">
        <v>1.36</v>
      </c>
    </row>
    <row r="5851" spans="1:9" x14ac:dyDescent="0.2">
      <c r="A5851">
        <v>157949</v>
      </c>
      <c r="B5851" s="79">
        <v>7896683409123</v>
      </c>
      <c r="C5851" s="80" t="s">
        <v>19</v>
      </c>
      <c r="D5851" s="80" t="s">
        <v>20</v>
      </c>
      <c r="E5851" s="80" t="s">
        <v>4041</v>
      </c>
      <c r="F5851" s="80" t="s">
        <v>6147</v>
      </c>
      <c r="G5851" s="80" t="s">
        <v>4091</v>
      </c>
      <c r="H5851" t="s">
        <v>6158</v>
      </c>
      <c r="I5851" s="50">
        <v>1.36</v>
      </c>
    </row>
    <row r="5852" spans="1:9" x14ac:dyDescent="0.2">
      <c r="A5852">
        <v>157952</v>
      </c>
      <c r="B5852" s="79">
        <v>7896683409130</v>
      </c>
      <c r="C5852" s="80" t="s">
        <v>19</v>
      </c>
      <c r="D5852" s="80" t="s">
        <v>20</v>
      </c>
      <c r="E5852" s="80" t="s">
        <v>4041</v>
      </c>
      <c r="F5852" s="80" t="s">
        <v>6147</v>
      </c>
      <c r="G5852" s="80" t="s">
        <v>4091</v>
      </c>
      <c r="H5852" t="s">
        <v>6159</v>
      </c>
      <c r="I5852" s="50">
        <v>1.36</v>
      </c>
    </row>
    <row r="5853" spans="1:9" x14ac:dyDescent="0.2">
      <c r="A5853">
        <v>157958</v>
      </c>
      <c r="B5853" s="79">
        <v>7896683409147</v>
      </c>
      <c r="C5853" s="80" t="s">
        <v>19</v>
      </c>
      <c r="D5853" s="80" t="s">
        <v>20</v>
      </c>
      <c r="E5853" s="80" t="s">
        <v>4041</v>
      </c>
      <c r="F5853" s="80" t="s">
        <v>6147</v>
      </c>
      <c r="G5853" s="80" t="s">
        <v>4091</v>
      </c>
      <c r="H5853" t="s">
        <v>6160</v>
      </c>
      <c r="I5853" s="50">
        <v>1.36</v>
      </c>
    </row>
    <row r="5854" spans="1:9" x14ac:dyDescent="0.2">
      <c r="A5854">
        <v>157968</v>
      </c>
      <c r="B5854" s="79">
        <v>7896683409161</v>
      </c>
      <c r="C5854" s="80" t="s">
        <v>19</v>
      </c>
      <c r="D5854" s="80" t="s">
        <v>20</v>
      </c>
      <c r="E5854" s="80" t="s">
        <v>4041</v>
      </c>
      <c r="F5854" s="80" t="s">
        <v>6147</v>
      </c>
      <c r="G5854" s="80" t="s">
        <v>4091</v>
      </c>
      <c r="H5854" t="s">
        <v>6161</v>
      </c>
      <c r="I5854" s="50">
        <v>1.36</v>
      </c>
    </row>
    <row r="5855" spans="1:9" x14ac:dyDescent="0.2">
      <c r="A5855">
        <v>475378</v>
      </c>
      <c r="B5855" s="79">
        <v>7896683412468</v>
      </c>
      <c r="C5855" s="80" t="s">
        <v>19</v>
      </c>
      <c r="D5855" s="80" t="s">
        <v>20</v>
      </c>
      <c r="E5855" s="80" t="s">
        <v>4041</v>
      </c>
      <c r="F5855" s="80" t="s">
        <v>6147</v>
      </c>
      <c r="G5855" s="80" t="s">
        <v>4091</v>
      </c>
      <c r="H5855" t="s">
        <v>14675</v>
      </c>
      <c r="I5855" s="50">
        <v>4.18</v>
      </c>
    </row>
    <row r="5856" spans="1:9" x14ac:dyDescent="0.2">
      <c r="A5856">
        <v>475381</v>
      </c>
      <c r="B5856" s="79">
        <v>7896683412499</v>
      </c>
      <c r="C5856" s="80" t="s">
        <v>19</v>
      </c>
      <c r="D5856" s="80" t="s">
        <v>20</v>
      </c>
      <c r="E5856" s="80" t="s">
        <v>4041</v>
      </c>
      <c r="F5856" s="80" t="s">
        <v>6147</v>
      </c>
      <c r="G5856" s="80" t="s">
        <v>4091</v>
      </c>
      <c r="H5856" t="s">
        <v>6156</v>
      </c>
      <c r="I5856" s="50">
        <v>4.2300000000000004</v>
      </c>
    </row>
    <row r="5857" spans="1:9" x14ac:dyDescent="0.2">
      <c r="A5857">
        <v>475383</v>
      </c>
      <c r="B5857" s="79">
        <v>7896683412482</v>
      </c>
      <c r="C5857" s="80" t="s">
        <v>19</v>
      </c>
      <c r="D5857" s="80" t="s">
        <v>20</v>
      </c>
      <c r="E5857" s="80" t="s">
        <v>4041</v>
      </c>
      <c r="F5857" s="80" t="s">
        <v>6147</v>
      </c>
      <c r="G5857" s="80" t="s">
        <v>4091</v>
      </c>
      <c r="H5857" t="s">
        <v>14676</v>
      </c>
      <c r="I5857" s="50">
        <v>4.3099999999999996</v>
      </c>
    </row>
    <row r="5858" spans="1:9" x14ac:dyDescent="0.2">
      <c r="A5858">
        <v>475386</v>
      </c>
      <c r="B5858" s="79">
        <v>7896683412475</v>
      </c>
      <c r="C5858" s="80" t="s">
        <v>19</v>
      </c>
      <c r="D5858" s="80" t="s">
        <v>20</v>
      </c>
      <c r="E5858" s="80" t="s">
        <v>4041</v>
      </c>
      <c r="F5858" s="80" t="s">
        <v>6147</v>
      </c>
      <c r="G5858" s="80" t="s">
        <v>4091</v>
      </c>
      <c r="H5858" t="s">
        <v>14677</v>
      </c>
      <c r="I5858" s="50">
        <v>4.1399999999999997</v>
      </c>
    </row>
    <row r="5859" spans="1:9" x14ac:dyDescent="0.2">
      <c r="A5859">
        <v>475359</v>
      </c>
      <c r="B5859" s="79">
        <v>7896683412758</v>
      </c>
      <c r="C5859" s="80" t="s">
        <v>19</v>
      </c>
      <c r="D5859" s="80" t="s">
        <v>20</v>
      </c>
      <c r="E5859" s="80" t="s">
        <v>4041</v>
      </c>
      <c r="F5859" s="80" t="s">
        <v>6147</v>
      </c>
      <c r="G5859" s="80" t="s">
        <v>4091</v>
      </c>
      <c r="H5859" t="s">
        <v>6163</v>
      </c>
      <c r="I5859" s="50">
        <v>2.04</v>
      </c>
    </row>
    <row r="5860" spans="1:9" x14ac:dyDescent="0.2">
      <c r="A5860">
        <v>475362</v>
      </c>
      <c r="B5860" s="79">
        <v>7896683409895</v>
      </c>
      <c r="C5860" s="80" t="s">
        <v>19</v>
      </c>
      <c r="D5860" s="80" t="s">
        <v>20</v>
      </c>
      <c r="E5860" s="80" t="s">
        <v>4041</v>
      </c>
      <c r="F5860" s="80" t="s">
        <v>6147</v>
      </c>
      <c r="G5860" s="80" t="s">
        <v>4091</v>
      </c>
      <c r="H5860" t="s">
        <v>6164</v>
      </c>
      <c r="I5860" s="50">
        <v>4.3899999999999997</v>
      </c>
    </row>
    <row r="5861" spans="1:9" x14ac:dyDescent="0.2">
      <c r="A5861">
        <v>475376</v>
      </c>
      <c r="B5861" s="79">
        <v>7896683412772</v>
      </c>
      <c r="C5861" s="80" t="s">
        <v>19</v>
      </c>
      <c r="D5861" s="80" t="s">
        <v>20</v>
      </c>
      <c r="E5861" s="80" t="s">
        <v>4041</v>
      </c>
      <c r="F5861" s="80" t="s">
        <v>6147</v>
      </c>
      <c r="G5861" s="80" t="s">
        <v>4091</v>
      </c>
      <c r="H5861" t="s">
        <v>6165</v>
      </c>
      <c r="I5861" s="50">
        <v>2.04</v>
      </c>
    </row>
    <row r="5862" spans="1:9" x14ac:dyDescent="0.2">
      <c r="A5862">
        <v>28060</v>
      </c>
      <c r="B5862" s="79">
        <v>7896004400297</v>
      </c>
      <c r="C5862" s="80" t="s">
        <v>19</v>
      </c>
      <c r="D5862" s="80" t="s">
        <v>20</v>
      </c>
      <c r="E5862" s="80" t="s">
        <v>4041</v>
      </c>
      <c r="F5862" s="80" t="s">
        <v>6147</v>
      </c>
      <c r="G5862" s="80" t="s">
        <v>6120</v>
      </c>
      <c r="H5862" t="s">
        <v>6180</v>
      </c>
      <c r="I5862" s="50">
        <v>5.6</v>
      </c>
    </row>
    <row r="5863" spans="1:9" x14ac:dyDescent="0.2">
      <c r="A5863">
        <v>18106</v>
      </c>
      <c r="B5863" s="79">
        <v>7896004401140</v>
      </c>
      <c r="C5863" s="80" t="s">
        <v>19</v>
      </c>
      <c r="D5863" s="80" t="s">
        <v>20</v>
      </c>
      <c r="E5863" s="80" t="s">
        <v>4041</v>
      </c>
      <c r="F5863" s="80" t="s">
        <v>6147</v>
      </c>
      <c r="G5863" s="80" t="s">
        <v>6120</v>
      </c>
      <c r="H5863" t="s">
        <v>6178</v>
      </c>
      <c r="I5863" s="50">
        <v>12.42</v>
      </c>
    </row>
    <row r="5864" spans="1:9" x14ac:dyDescent="0.2">
      <c r="A5864">
        <v>19315</v>
      </c>
      <c r="B5864" s="79">
        <v>7896004401058</v>
      </c>
      <c r="C5864" s="80" t="s">
        <v>19</v>
      </c>
      <c r="D5864" s="80" t="s">
        <v>20</v>
      </c>
      <c r="E5864" s="80" t="s">
        <v>4041</v>
      </c>
      <c r="F5864" s="80" t="s">
        <v>6147</v>
      </c>
      <c r="G5864" s="80" t="s">
        <v>6120</v>
      </c>
      <c r="H5864" t="s">
        <v>6171</v>
      </c>
      <c r="I5864" s="50">
        <v>3.47</v>
      </c>
    </row>
    <row r="5865" spans="1:9" x14ac:dyDescent="0.2">
      <c r="A5865">
        <v>76968</v>
      </c>
      <c r="B5865" s="79">
        <v>7896004400730</v>
      </c>
      <c r="C5865" s="80" t="s">
        <v>19</v>
      </c>
      <c r="D5865" s="80" t="s">
        <v>20</v>
      </c>
      <c r="E5865" s="80" t="s">
        <v>4041</v>
      </c>
      <c r="F5865" s="80" t="s">
        <v>6147</v>
      </c>
      <c r="G5865" s="80" t="s">
        <v>6120</v>
      </c>
      <c r="H5865" t="s">
        <v>6172</v>
      </c>
      <c r="I5865" s="50">
        <v>6.24</v>
      </c>
    </row>
    <row r="5866" spans="1:9" x14ac:dyDescent="0.2">
      <c r="A5866">
        <v>5258</v>
      </c>
      <c r="B5866" s="79">
        <v>7896004400372</v>
      </c>
      <c r="C5866" s="80" t="s">
        <v>19</v>
      </c>
      <c r="D5866" s="80" t="s">
        <v>20</v>
      </c>
      <c r="E5866" s="80" t="s">
        <v>4041</v>
      </c>
      <c r="F5866" s="80" t="s">
        <v>6147</v>
      </c>
      <c r="G5866" s="80" t="s">
        <v>6120</v>
      </c>
      <c r="H5866" t="s">
        <v>6177</v>
      </c>
      <c r="I5866" s="50">
        <v>7.08</v>
      </c>
    </row>
    <row r="5867" spans="1:9" x14ac:dyDescent="0.2">
      <c r="A5867">
        <v>21099</v>
      </c>
      <c r="B5867" s="79">
        <v>7896004400082</v>
      </c>
      <c r="C5867" s="80" t="s">
        <v>19</v>
      </c>
      <c r="D5867" s="80" t="s">
        <v>20</v>
      </c>
      <c r="E5867" s="80" t="s">
        <v>4041</v>
      </c>
      <c r="F5867" s="80" t="s">
        <v>6147</v>
      </c>
      <c r="G5867" s="80" t="s">
        <v>6120</v>
      </c>
      <c r="H5867" t="s">
        <v>6179</v>
      </c>
      <c r="I5867" s="50">
        <v>17.12</v>
      </c>
    </row>
    <row r="5868" spans="1:9" x14ac:dyDescent="0.2">
      <c r="A5868">
        <v>2159</v>
      </c>
      <c r="B5868" s="79">
        <v>7896004400136</v>
      </c>
      <c r="C5868" s="80" t="s">
        <v>19</v>
      </c>
      <c r="D5868" s="80" t="s">
        <v>20</v>
      </c>
      <c r="E5868" s="80" t="s">
        <v>4041</v>
      </c>
      <c r="F5868" s="80" t="s">
        <v>6147</v>
      </c>
      <c r="G5868" s="80" t="s">
        <v>6120</v>
      </c>
      <c r="H5868" t="s">
        <v>6174</v>
      </c>
      <c r="I5868" s="50">
        <v>7.26</v>
      </c>
    </row>
    <row r="5869" spans="1:9" x14ac:dyDescent="0.2">
      <c r="A5869">
        <v>4082</v>
      </c>
      <c r="B5869" s="79">
        <v>7896004400686</v>
      </c>
      <c r="C5869" s="80" t="s">
        <v>19</v>
      </c>
      <c r="D5869" s="80" t="s">
        <v>20</v>
      </c>
      <c r="E5869" s="80" t="s">
        <v>4041</v>
      </c>
      <c r="F5869" s="80" t="s">
        <v>6147</v>
      </c>
      <c r="G5869" s="80" t="s">
        <v>6120</v>
      </c>
      <c r="H5869" t="s">
        <v>6176</v>
      </c>
      <c r="I5869" s="50">
        <v>6.14</v>
      </c>
    </row>
    <row r="5870" spans="1:9" x14ac:dyDescent="0.2">
      <c r="A5870">
        <v>3309</v>
      </c>
      <c r="B5870" s="79">
        <v>7896004400075</v>
      </c>
      <c r="C5870" s="80" t="s">
        <v>19</v>
      </c>
      <c r="D5870" s="80" t="s">
        <v>20</v>
      </c>
      <c r="E5870" s="80" t="s">
        <v>4041</v>
      </c>
      <c r="F5870" s="80" t="s">
        <v>6147</v>
      </c>
      <c r="G5870" s="80" t="s">
        <v>6120</v>
      </c>
      <c r="H5870" t="s">
        <v>6175</v>
      </c>
      <c r="I5870" s="50">
        <v>6.4</v>
      </c>
    </row>
    <row r="5871" spans="1:9" x14ac:dyDescent="0.2">
      <c r="A5871">
        <v>5472</v>
      </c>
      <c r="B5871" s="79">
        <v>7896004400327</v>
      </c>
      <c r="C5871" s="80" t="s">
        <v>19</v>
      </c>
      <c r="D5871" s="80" t="s">
        <v>20</v>
      </c>
      <c r="E5871" s="80" t="s">
        <v>4041</v>
      </c>
      <c r="F5871" s="80" t="s">
        <v>6147</v>
      </c>
      <c r="G5871" s="80" t="s">
        <v>6120</v>
      </c>
      <c r="H5871" t="s">
        <v>6168</v>
      </c>
      <c r="I5871" s="50">
        <v>7.78</v>
      </c>
    </row>
    <row r="5872" spans="1:9" x14ac:dyDescent="0.2">
      <c r="A5872">
        <v>2652</v>
      </c>
      <c r="B5872" s="79">
        <v>7896004400020</v>
      </c>
      <c r="C5872" s="80" t="s">
        <v>19</v>
      </c>
      <c r="D5872" s="80" t="s">
        <v>20</v>
      </c>
      <c r="E5872" s="80" t="s">
        <v>4041</v>
      </c>
      <c r="F5872" s="80" t="s">
        <v>6147</v>
      </c>
      <c r="G5872" s="80" t="s">
        <v>6120</v>
      </c>
      <c r="H5872" t="s">
        <v>6166</v>
      </c>
      <c r="I5872" s="50">
        <v>3.87</v>
      </c>
    </row>
    <row r="5873" spans="1:9" x14ac:dyDescent="0.2">
      <c r="A5873">
        <v>3507</v>
      </c>
      <c r="B5873" s="79">
        <v>7896004400013</v>
      </c>
      <c r="C5873" s="80" t="s">
        <v>19</v>
      </c>
      <c r="D5873" s="80" t="s">
        <v>20</v>
      </c>
      <c r="E5873" s="80" t="s">
        <v>4041</v>
      </c>
      <c r="F5873" s="80" t="s">
        <v>6147</v>
      </c>
      <c r="G5873" s="80" t="s">
        <v>6120</v>
      </c>
      <c r="H5873" t="s">
        <v>6167</v>
      </c>
      <c r="I5873" s="50">
        <v>7.76</v>
      </c>
    </row>
    <row r="5874" spans="1:9" x14ac:dyDescent="0.2">
      <c r="A5874">
        <v>5505</v>
      </c>
      <c r="B5874" s="79">
        <v>7896004400723</v>
      </c>
      <c r="C5874" s="80" t="s">
        <v>19</v>
      </c>
      <c r="D5874" s="80" t="s">
        <v>20</v>
      </c>
      <c r="E5874" s="80" t="s">
        <v>4041</v>
      </c>
      <c r="F5874" s="80" t="s">
        <v>6147</v>
      </c>
      <c r="G5874" s="80" t="s">
        <v>6120</v>
      </c>
      <c r="H5874" t="s">
        <v>6169</v>
      </c>
      <c r="I5874" s="50">
        <v>8.2200000000000006</v>
      </c>
    </row>
    <row r="5875" spans="1:9" x14ac:dyDescent="0.2">
      <c r="A5875">
        <v>7843</v>
      </c>
      <c r="B5875" s="79">
        <v>7896004400341</v>
      </c>
      <c r="C5875" s="80" t="s">
        <v>19</v>
      </c>
      <c r="D5875" s="80" t="s">
        <v>20</v>
      </c>
      <c r="E5875" s="80" t="s">
        <v>4041</v>
      </c>
      <c r="F5875" s="80" t="s">
        <v>6147</v>
      </c>
      <c r="G5875" s="80" t="s">
        <v>6120</v>
      </c>
      <c r="H5875" t="s">
        <v>6170</v>
      </c>
      <c r="I5875" s="50">
        <v>11.7</v>
      </c>
    </row>
    <row r="5876" spans="1:9" x14ac:dyDescent="0.2">
      <c r="A5876">
        <v>77525</v>
      </c>
      <c r="B5876" s="79">
        <v>7896004400747</v>
      </c>
      <c r="C5876" s="80" t="s">
        <v>19</v>
      </c>
      <c r="D5876" s="80" t="s">
        <v>20</v>
      </c>
      <c r="E5876" s="80" t="s">
        <v>4041</v>
      </c>
      <c r="F5876" s="80" t="s">
        <v>6147</v>
      </c>
      <c r="G5876" s="80" t="s">
        <v>6120</v>
      </c>
      <c r="H5876" t="s">
        <v>6173</v>
      </c>
      <c r="I5876" s="50">
        <v>6.42</v>
      </c>
    </row>
    <row r="5877" spans="1:9" x14ac:dyDescent="0.2">
      <c r="A5877">
        <v>578135</v>
      </c>
      <c r="B5877" s="79">
        <v>7898617580151</v>
      </c>
      <c r="C5877" s="80" t="s">
        <v>19</v>
      </c>
      <c r="D5877" s="80" t="s">
        <v>20</v>
      </c>
      <c r="E5877" s="80" t="s">
        <v>4041</v>
      </c>
      <c r="F5877" s="80" t="s">
        <v>6147</v>
      </c>
      <c r="G5877" s="80" t="s">
        <v>4807</v>
      </c>
      <c r="H5877" t="s">
        <v>14678</v>
      </c>
      <c r="I5877" s="50">
        <v>3.97</v>
      </c>
    </row>
    <row r="5878" spans="1:9" x14ac:dyDescent="0.2">
      <c r="A5878">
        <v>578139</v>
      </c>
      <c r="B5878" s="79">
        <v>7898617580137</v>
      </c>
      <c r="C5878" s="80" t="s">
        <v>19</v>
      </c>
      <c r="D5878" s="80" t="s">
        <v>20</v>
      </c>
      <c r="E5878" s="80" t="s">
        <v>4041</v>
      </c>
      <c r="F5878" s="80" t="s">
        <v>6147</v>
      </c>
      <c r="G5878" s="80" t="s">
        <v>4807</v>
      </c>
      <c r="H5878" t="s">
        <v>6268</v>
      </c>
      <c r="I5878" s="50">
        <v>4.09</v>
      </c>
    </row>
    <row r="5879" spans="1:9" x14ac:dyDescent="0.2">
      <c r="A5879">
        <v>497367</v>
      </c>
      <c r="B5879" s="79">
        <v>7898617581196</v>
      </c>
      <c r="C5879" s="80" t="s">
        <v>19</v>
      </c>
      <c r="D5879" s="80" t="s">
        <v>20</v>
      </c>
      <c r="E5879" s="80" t="s">
        <v>4041</v>
      </c>
      <c r="F5879" s="80" t="s">
        <v>6147</v>
      </c>
      <c r="G5879" s="80" t="s">
        <v>4774</v>
      </c>
      <c r="H5879" t="s">
        <v>6270</v>
      </c>
      <c r="I5879" s="50">
        <v>4.72</v>
      </c>
    </row>
    <row r="5880" spans="1:9" x14ac:dyDescent="0.2">
      <c r="A5880">
        <v>497387</v>
      </c>
      <c r="B5880" s="79">
        <v>7898617581172</v>
      </c>
      <c r="C5880" s="80" t="s">
        <v>19</v>
      </c>
      <c r="D5880" s="80" t="s">
        <v>20</v>
      </c>
      <c r="E5880" s="80" t="s">
        <v>4041</v>
      </c>
      <c r="F5880" s="80" t="s">
        <v>6147</v>
      </c>
      <c r="G5880" s="80" t="s">
        <v>4774</v>
      </c>
      <c r="H5880" t="s">
        <v>6271</v>
      </c>
      <c r="I5880" s="50">
        <v>4.72</v>
      </c>
    </row>
    <row r="5881" spans="1:9" x14ac:dyDescent="0.2">
      <c r="A5881">
        <v>497408</v>
      </c>
      <c r="B5881" s="79">
        <v>7898617581165</v>
      </c>
      <c r="C5881" s="80" t="s">
        <v>19</v>
      </c>
      <c r="D5881" s="80" t="s">
        <v>20</v>
      </c>
      <c r="E5881" s="80" t="s">
        <v>4041</v>
      </c>
      <c r="F5881" s="80" t="s">
        <v>6147</v>
      </c>
      <c r="G5881" s="80" t="s">
        <v>4774</v>
      </c>
      <c r="H5881" t="s">
        <v>6273</v>
      </c>
      <c r="I5881" s="50">
        <v>4.72</v>
      </c>
    </row>
    <row r="5882" spans="1:9" x14ac:dyDescent="0.2">
      <c r="A5882">
        <v>497363</v>
      </c>
      <c r="B5882" s="79">
        <v>7898617581189</v>
      </c>
      <c r="C5882" s="80" t="s">
        <v>19</v>
      </c>
      <c r="D5882" s="80" t="s">
        <v>20</v>
      </c>
      <c r="E5882" s="80" t="s">
        <v>4041</v>
      </c>
      <c r="F5882" s="80" t="s">
        <v>6147</v>
      </c>
      <c r="G5882" s="80" t="s">
        <v>4774</v>
      </c>
      <c r="H5882" t="s">
        <v>6269</v>
      </c>
      <c r="I5882" s="50">
        <v>4.72</v>
      </c>
    </row>
    <row r="5883" spans="1:9" x14ac:dyDescent="0.2">
      <c r="A5883">
        <v>497394</v>
      </c>
      <c r="B5883" s="79">
        <v>7898617581141</v>
      </c>
      <c r="C5883" s="80" t="s">
        <v>19</v>
      </c>
      <c r="D5883" s="80" t="s">
        <v>20</v>
      </c>
      <c r="E5883" s="80" t="s">
        <v>4041</v>
      </c>
      <c r="F5883" s="80" t="s">
        <v>6147</v>
      </c>
      <c r="G5883" s="80" t="s">
        <v>4774</v>
      </c>
      <c r="H5883" t="s">
        <v>6272</v>
      </c>
      <c r="I5883" s="50">
        <v>4.72</v>
      </c>
    </row>
    <row r="5884" spans="1:9" x14ac:dyDescent="0.2">
      <c r="A5884">
        <v>278394</v>
      </c>
      <c r="B5884" s="79">
        <v>7891000120095</v>
      </c>
      <c r="C5884" s="80" t="s">
        <v>19</v>
      </c>
      <c r="D5884" s="80" t="s">
        <v>20</v>
      </c>
      <c r="E5884" s="80" t="s">
        <v>4041</v>
      </c>
      <c r="F5884" s="80" t="s">
        <v>6147</v>
      </c>
      <c r="G5884" s="80" t="s">
        <v>3969</v>
      </c>
      <c r="H5884" t="s">
        <v>14679</v>
      </c>
      <c r="I5884" s="50">
        <v>31.01</v>
      </c>
    </row>
    <row r="5885" spans="1:9" x14ac:dyDescent="0.2">
      <c r="A5885">
        <v>1598</v>
      </c>
      <c r="B5885" s="79">
        <v>7891000451304</v>
      </c>
      <c r="C5885" s="80" t="s">
        <v>19</v>
      </c>
      <c r="D5885" s="80" t="s">
        <v>20</v>
      </c>
      <c r="E5885" s="80" t="s">
        <v>4041</v>
      </c>
      <c r="F5885" s="80" t="s">
        <v>6147</v>
      </c>
      <c r="G5885" s="80" t="s">
        <v>3969</v>
      </c>
      <c r="H5885" t="s">
        <v>14680</v>
      </c>
      <c r="I5885" s="50">
        <v>24.03</v>
      </c>
    </row>
    <row r="5886" spans="1:9" x14ac:dyDescent="0.2">
      <c r="A5886">
        <v>273534</v>
      </c>
      <c r="B5886" s="79">
        <v>7891048054130</v>
      </c>
      <c r="C5886" s="80" t="s">
        <v>19</v>
      </c>
      <c r="D5886" s="80" t="s">
        <v>20</v>
      </c>
      <c r="E5886" s="80" t="s">
        <v>4041</v>
      </c>
      <c r="F5886" s="80" t="s">
        <v>6147</v>
      </c>
      <c r="G5886" s="80" t="s">
        <v>5821</v>
      </c>
      <c r="H5886" t="s">
        <v>6206</v>
      </c>
      <c r="I5886" s="50">
        <v>6.4</v>
      </c>
    </row>
    <row r="5887" spans="1:9" x14ac:dyDescent="0.2">
      <c r="A5887">
        <v>263946</v>
      </c>
      <c r="B5887" s="79">
        <v>7891048054123</v>
      </c>
      <c r="C5887" s="80" t="s">
        <v>19</v>
      </c>
      <c r="D5887" s="80" t="s">
        <v>20</v>
      </c>
      <c r="E5887" s="80" t="s">
        <v>4041</v>
      </c>
      <c r="F5887" s="80" t="s">
        <v>6147</v>
      </c>
      <c r="G5887" s="80" t="s">
        <v>5821</v>
      </c>
      <c r="H5887" t="s">
        <v>6203</v>
      </c>
      <c r="I5887" s="50">
        <v>6.4</v>
      </c>
    </row>
    <row r="5888" spans="1:9" x14ac:dyDescent="0.2">
      <c r="A5888">
        <v>263949</v>
      </c>
      <c r="B5888" s="79">
        <v>7891048054109</v>
      </c>
      <c r="C5888" s="80" t="s">
        <v>19</v>
      </c>
      <c r="D5888" s="80" t="s">
        <v>20</v>
      </c>
      <c r="E5888" s="80" t="s">
        <v>4041</v>
      </c>
      <c r="F5888" s="80" t="s">
        <v>6147</v>
      </c>
      <c r="G5888" s="80" t="s">
        <v>5821</v>
      </c>
      <c r="H5888" t="s">
        <v>6204</v>
      </c>
      <c r="I5888" s="50">
        <v>6.4</v>
      </c>
    </row>
    <row r="5889" spans="1:9" x14ac:dyDescent="0.2">
      <c r="A5889">
        <v>263952</v>
      </c>
      <c r="B5889" s="79">
        <v>7891048054116</v>
      </c>
      <c r="C5889" s="80" t="s">
        <v>19</v>
      </c>
      <c r="D5889" s="80" t="s">
        <v>20</v>
      </c>
      <c r="E5889" s="80" t="s">
        <v>4041</v>
      </c>
      <c r="F5889" s="80" t="s">
        <v>6147</v>
      </c>
      <c r="G5889" s="80" t="s">
        <v>5821</v>
      </c>
      <c r="H5889" t="s">
        <v>14681</v>
      </c>
      <c r="I5889" s="50">
        <v>6.4</v>
      </c>
    </row>
    <row r="5890" spans="1:9" x14ac:dyDescent="0.2">
      <c r="A5890">
        <v>30993</v>
      </c>
      <c r="B5890" s="79">
        <v>7891048040065</v>
      </c>
      <c r="C5890" s="80" t="s">
        <v>19</v>
      </c>
      <c r="D5890" s="80" t="s">
        <v>20</v>
      </c>
      <c r="E5890" s="80" t="s">
        <v>4041</v>
      </c>
      <c r="F5890" s="80" t="s">
        <v>6147</v>
      </c>
      <c r="G5890" s="80" t="s">
        <v>5821</v>
      </c>
      <c r="H5890" t="s">
        <v>14682</v>
      </c>
      <c r="I5890" s="50">
        <v>1.41</v>
      </c>
    </row>
    <row r="5891" spans="1:9" x14ac:dyDescent="0.2">
      <c r="A5891">
        <v>30994</v>
      </c>
      <c r="B5891" s="79">
        <v>7891048040003</v>
      </c>
      <c r="C5891" s="80" t="s">
        <v>19</v>
      </c>
      <c r="D5891" s="80" t="s">
        <v>20</v>
      </c>
      <c r="E5891" s="80" t="s">
        <v>4041</v>
      </c>
      <c r="F5891" s="80" t="s">
        <v>6147</v>
      </c>
      <c r="G5891" s="80" t="s">
        <v>5821</v>
      </c>
      <c r="H5891" t="s">
        <v>14683</v>
      </c>
      <c r="I5891" s="50">
        <v>3.85</v>
      </c>
    </row>
    <row r="5892" spans="1:9" x14ac:dyDescent="0.2">
      <c r="A5892">
        <v>10953</v>
      </c>
      <c r="B5892" s="79">
        <v>7891048040089</v>
      </c>
      <c r="C5892" s="80" t="s">
        <v>19</v>
      </c>
      <c r="D5892" s="80" t="s">
        <v>20</v>
      </c>
      <c r="E5892" s="80" t="s">
        <v>4041</v>
      </c>
      <c r="F5892" s="80" t="s">
        <v>6147</v>
      </c>
      <c r="G5892" s="80" t="s">
        <v>5821</v>
      </c>
      <c r="H5892" t="s">
        <v>6207</v>
      </c>
      <c r="I5892" s="50">
        <v>7.32</v>
      </c>
    </row>
    <row r="5893" spans="1:9" x14ac:dyDescent="0.2">
      <c r="A5893">
        <v>30990</v>
      </c>
      <c r="B5893" s="79">
        <v>7891048050057</v>
      </c>
      <c r="C5893" s="80" t="s">
        <v>19</v>
      </c>
      <c r="D5893" s="80" t="s">
        <v>20</v>
      </c>
      <c r="E5893" s="80" t="s">
        <v>4041</v>
      </c>
      <c r="F5893" s="80" t="s">
        <v>6147</v>
      </c>
      <c r="G5893" s="80" t="s">
        <v>5821</v>
      </c>
      <c r="H5893" t="s">
        <v>6208</v>
      </c>
      <c r="I5893" s="50">
        <v>6.8</v>
      </c>
    </row>
    <row r="5894" spans="1:9" x14ac:dyDescent="0.2">
      <c r="A5894">
        <v>273529</v>
      </c>
      <c r="B5894" s="79">
        <v>7891048014318</v>
      </c>
      <c r="C5894" s="80" t="s">
        <v>19</v>
      </c>
      <c r="D5894" s="80" t="s">
        <v>20</v>
      </c>
      <c r="E5894" s="80" t="s">
        <v>4041</v>
      </c>
      <c r="F5894" s="80" t="s">
        <v>6147</v>
      </c>
      <c r="G5894" s="80" t="s">
        <v>5821</v>
      </c>
      <c r="H5894" t="s">
        <v>6205</v>
      </c>
      <c r="I5894" s="50">
        <v>11.43</v>
      </c>
    </row>
    <row r="5895" spans="1:9" x14ac:dyDescent="0.2">
      <c r="A5895">
        <v>317279</v>
      </c>
      <c r="B5895" s="79">
        <v>7891048050668</v>
      </c>
      <c r="C5895" s="80" t="s">
        <v>19</v>
      </c>
      <c r="D5895" s="80" t="s">
        <v>20</v>
      </c>
      <c r="E5895" s="80" t="s">
        <v>4041</v>
      </c>
      <c r="F5895" s="80" t="s">
        <v>6147</v>
      </c>
      <c r="G5895" s="80" t="s">
        <v>5821</v>
      </c>
      <c r="H5895" t="s">
        <v>6209</v>
      </c>
      <c r="I5895" s="50">
        <v>1.64</v>
      </c>
    </row>
    <row r="5896" spans="1:9" x14ac:dyDescent="0.2">
      <c r="A5896">
        <v>317283</v>
      </c>
      <c r="B5896" s="79">
        <v>7891048050644</v>
      </c>
      <c r="C5896" s="80" t="s">
        <v>19</v>
      </c>
      <c r="D5896" s="80" t="s">
        <v>20</v>
      </c>
      <c r="E5896" s="80" t="s">
        <v>4041</v>
      </c>
      <c r="F5896" s="80" t="s">
        <v>6147</v>
      </c>
      <c r="G5896" s="80" t="s">
        <v>5821</v>
      </c>
      <c r="H5896" t="s">
        <v>6210</v>
      </c>
      <c r="I5896" s="50">
        <v>1.64</v>
      </c>
    </row>
    <row r="5897" spans="1:9" x14ac:dyDescent="0.2">
      <c r="A5897">
        <v>317292</v>
      </c>
      <c r="B5897" s="79">
        <v>7891048050682</v>
      </c>
      <c r="C5897" s="80" t="s">
        <v>19</v>
      </c>
      <c r="D5897" s="80" t="s">
        <v>20</v>
      </c>
      <c r="E5897" s="80" t="s">
        <v>4041</v>
      </c>
      <c r="F5897" s="80" t="s">
        <v>6147</v>
      </c>
      <c r="G5897" s="80" t="s">
        <v>5821</v>
      </c>
      <c r="H5897" t="s">
        <v>6211</v>
      </c>
      <c r="I5897" s="50">
        <v>1.64</v>
      </c>
    </row>
    <row r="5898" spans="1:9" x14ac:dyDescent="0.2">
      <c r="A5898">
        <v>317297</v>
      </c>
      <c r="B5898" s="79">
        <v>7891048050675</v>
      </c>
      <c r="C5898" s="80" t="s">
        <v>19</v>
      </c>
      <c r="D5898" s="80" t="s">
        <v>20</v>
      </c>
      <c r="E5898" s="80" t="s">
        <v>4041</v>
      </c>
      <c r="F5898" s="80" t="s">
        <v>6147</v>
      </c>
      <c r="G5898" s="80" t="s">
        <v>5821</v>
      </c>
      <c r="H5898" t="s">
        <v>6212</v>
      </c>
      <c r="I5898" s="50">
        <v>1.64</v>
      </c>
    </row>
    <row r="5899" spans="1:9" x14ac:dyDescent="0.2">
      <c r="A5899">
        <v>317302</v>
      </c>
      <c r="B5899" s="79">
        <v>7891048050651</v>
      </c>
      <c r="C5899" s="80" t="s">
        <v>19</v>
      </c>
      <c r="D5899" s="80" t="s">
        <v>20</v>
      </c>
      <c r="E5899" s="80" t="s">
        <v>4041</v>
      </c>
      <c r="F5899" s="80" t="s">
        <v>6147</v>
      </c>
      <c r="G5899" s="80" t="s">
        <v>5821</v>
      </c>
      <c r="H5899" t="s">
        <v>6213</v>
      </c>
      <c r="I5899" s="50">
        <v>1.64</v>
      </c>
    </row>
    <row r="5900" spans="1:9" x14ac:dyDescent="0.2">
      <c r="A5900">
        <v>317309</v>
      </c>
      <c r="B5900" s="79">
        <v>7891048050606</v>
      </c>
      <c r="C5900" s="80" t="s">
        <v>19</v>
      </c>
      <c r="D5900" s="80" t="s">
        <v>20</v>
      </c>
      <c r="E5900" s="80" t="s">
        <v>4041</v>
      </c>
      <c r="F5900" s="80" t="s">
        <v>6147</v>
      </c>
      <c r="G5900" s="80" t="s">
        <v>5821</v>
      </c>
      <c r="H5900" t="s">
        <v>6214</v>
      </c>
      <c r="I5900" s="50">
        <v>1.64</v>
      </c>
    </row>
    <row r="5901" spans="1:9" x14ac:dyDescent="0.2">
      <c r="A5901">
        <v>317318</v>
      </c>
      <c r="B5901" s="79">
        <v>7891048050637</v>
      </c>
      <c r="C5901" s="80" t="s">
        <v>19</v>
      </c>
      <c r="D5901" s="80" t="s">
        <v>20</v>
      </c>
      <c r="E5901" s="80" t="s">
        <v>4041</v>
      </c>
      <c r="F5901" s="80" t="s">
        <v>6147</v>
      </c>
      <c r="G5901" s="80" t="s">
        <v>5821</v>
      </c>
      <c r="H5901" t="s">
        <v>6215</v>
      </c>
      <c r="I5901" s="50">
        <v>1.64</v>
      </c>
    </row>
    <row r="5902" spans="1:9" x14ac:dyDescent="0.2">
      <c r="A5902">
        <v>317324</v>
      </c>
      <c r="B5902" s="79">
        <v>7891048050620</v>
      </c>
      <c r="C5902" s="80" t="s">
        <v>19</v>
      </c>
      <c r="D5902" s="80" t="s">
        <v>20</v>
      </c>
      <c r="E5902" s="80" t="s">
        <v>4041</v>
      </c>
      <c r="F5902" s="80" t="s">
        <v>6147</v>
      </c>
      <c r="G5902" s="80" t="s">
        <v>5821</v>
      </c>
      <c r="H5902" t="s">
        <v>6216</v>
      </c>
      <c r="I5902" s="50">
        <v>1.64</v>
      </c>
    </row>
    <row r="5903" spans="1:9" x14ac:dyDescent="0.2">
      <c r="A5903">
        <v>190857</v>
      </c>
      <c r="B5903" s="79">
        <v>7891048040171</v>
      </c>
      <c r="C5903" s="80" t="s">
        <v>19</v>
      </c>
      <c r="D5903" s="80" t="s">
        <v>20</v>
      </c>
      <c r="E5903" s="80" t="s">
        <v>4041</v>
      </c>
      <c r="F5903" s="80" t="s">
        <v>6147</v>
      </c>
      <c r="G5903" s="80" t="s">
        <v>5821</v>
      </c>
      <c r="H5903" t="s">
        <v>14684</v>
      </c>
      <c r="I5903" s="50">
        <v>10.91</v>
      </c>
    </row>
    <row r="5904" spans="1:9" x14ac:dyDescent="0.2">
      <c r="A5904">
        <v>229018</v>
      </c>
      <c r="B5904" s="79">
        <v>7622300119652</v>
      </c>
      <c r="C5904" s="80" t="s">
        <v>19</v>
      </c>
      <c r="D5904" s="80" t="s">
        <v>20</v>
      </c>
      <c r="E5904" s="80" t="s">
        <v>4041</v>
      </c>
      <c r="F5904" s="80" t="s">
        <v>6147</v>
      </c>
      <c r="G5904" s="80" t="s">
        <v>3893</v>
      </c>
      <c r="H5904" t="s">
        <v>6275</v>
      </c>
      <c r="I5904" s="50">
        <v>10.210000000000001</v>
      </c>
    </row>
    <row r="5905" spans="1:9" x14ac:dyDescent="0.2">
      <c r="A5905">
        <v>80978</v>
      </c>
      <c r="B5905" s="79">
        <v>7622300119621</v>
      </c>
      <c r="C5905" s="80" t="s">
        <v>19</v>
      </c>
      <c r="D5905" s="80" t="s">
        <v>20</v>
      </c>
      <c r="E5905" s="80" t="s">
        <v>4041</v>
      </c>
      <c r="F5905" s="80" t="s">
        <v>6147</v>
      </c>
      <c r="G5905" s="80" t="s">
        <v>3893</v>
      </c>
      <c r="H5905" t="s">
        <v>6274</v>
      </c>
      <c r="I5905" s="50">
        <v>3.92</v>
      </c>
    </row>
    <row r="5906" spans="1:9" x14ac:dyDescent="0.2">
      <c r="A5906">
        <v>244072</v>
      </c>
      <c r="B5906" s="79">
        <v>7622300860059</v>
      </c>
      <c r="C5906" s="80" t="s">
        <v>19</v>
      </c>
      <c r="D5906" s="80" t="s">
        <v>20</v>
      </c>
      <c r="E5906" s="80" t="s">
        <v>4041</v>
      </c>
      <c r="F5906" s="80" t="s">
        <v>6147</v>
      </c>
      <c r="G5906" s="80" t="s">
        <v>3893</v>
      </c>
      <c r="H5906" t="s">
        <v>6277</v>
      </c>
      <c r="I5906" s="50">
        <v>1.82</v>
      </c>
    </row>
    <row r="5907" spans="1:9" x14ac:dyDescent="0.2">
      <c r="A5907">
        <v>244074</v>
      </c>
      <c r="B5907" s="79">
        <v>7622300859978</v>
      </c>
      <c r="C5907" s="80" t="s">
        <v>19</v>
      </c>
      <c r="D5907" s="80" t="s">
        <v>20</v>
      </c>
      <c r="E5907" s="80" t="s">
        <v>4041</v>
      </c>
      <c r="F5907" s="80" t="s">
        <v>6147</v>
      </c>
      <c r="G5907" s="80" t="s">
        <v>3893</v>
      </c>
      <c r="H5907" t="s">
        <v>6278</v>
      </c>
      <c r="I5907" s="50">
        <v>1.82</v>
      </c>
    </row>
    <row r="5908" spans="1:9" x14ac:dyDescent="0.2">
      <c r="A5908">
        <v>244076</v>
      </c>
      <c r="B5908" s="79">
        <v>7622300859893</v>
      </c>
      <c r="C5908" s="80" t="s">
        <v>19</v>
      </c>
      <c r="D5908" s="80" t="s">
        <v>20</v>
      </c>
      <c r="E5908" s="80" t="s">
        <v>4041</v>
      </c>
      <c r="F5908" s="80" t="s">
        <v>6147</v>
      </c>
      <c r="G5908" s="80" t="s">
        <v>3893</v>
      </c>
      <c r="H5908" t="s">
        <v>6279</v>
      </c>
      <c r="I5908" s="50">
        <v>1.82</v>
      </c>
    </row>
    <row r="5909" spans="1:9" x14ac:dyDescent="0.2">
      <c r="A5909">
        <v>244079</v>
      </c>
      <c r="B5909" s="79">
        <v>7622300859855</v>
      </c>
      <c r="C5909" s="80" t="s">
        <v>19</v>
      </c>
      <c r="D5909" s="80" t="s">
        <v>20</v>
      </c>
      <c r="E5909" s="80" t="s">
        <v>4041</v>
      </c>
      <c r="F5909" s="80" t="s">
        <v>6147</v>
      </c>
      <c r="G5909" s="80" t="s">
        <v>3893</v>
      </c>
      <c r="H5909" t="s">
        <v>6280</v>
      </c>
      <c r="I5909" s="50">
        <v>1.82</v>
      </c>
    </row>
    <row r="5910" spans="1:9" x14ac:dyDescent="0.2">
      <c r="A5910">
        <v>244081</v>
      </c>
      <c r="B5910" s="79">
        <v>7622300859817</v>
      </c>
      <c r="C5910" s="80" t="s">
        <v>19</v>
      </c>
      <c r="D5910" s="80" t="s">
        <v>20</v>
      </c>
      <c r="E5910" s="80" t="s">
        <v>4041</v>
      </c>
      <c r="F5910" s="80" t="s">
        <v>6147</v>
      </c>
      <c r="G5910" s="80" t="s">
        <v>3893</v>
      </c>
      <c r="H5910" t="s">
        <v>6281</v>
      </c>
      <c r="I5910" s="50">
        <v>1.82</v>
      </c>
    </row>
    <row r="5911" spans="1:9" x14ac:dyDescent="0.2">
      <c r="A5911">
        <v>244083</v>
      </c>
      <c r="B5911" s="79">
        <v>7622300859770</v>
      </c>
      <c r="C5911" s="80" t="s">
        <v>19</v>
      </c>
      <c r="D5911" s="80" t="s">
        <v>20</v>
      </c>
      <c r="E5911" s="80" t="s">
        <v>4041</v>
      </c>
      <c r="F5911" s="80" t="s">
        <v>6147</v>
      </c>
      <c r="G5911" s="80" t="s">
        <v>3893</v>
      </c>
      <c r="H5911" t="s">
        <v>6282</v>
      </c>
      <c r="I5911" s="50">
        <v>1.82</v>
      </c>
    </row>
    <row r="5912" spans="1:9" x14ac:dyDescent="0.2">
      <c r="A5912">
        <v>9752</v>
      </c>
      <c r="B5912" s="79">
        <v>7893333229001</v>
      </c>
      <c r="C5912" s="80" t="s">
        <v>19</v>
      </c>
      <c r="D5912" s="80" t="s">
        <v>20</v>
      </c>
      <c r="E5912" s="80" t="s">
        <v>4041</v>
      </c>
      <c r="F5912" s="80" t="s">
        <v>6147</v>
      </c>
      <c r="G5912" s="80" t="s">
        <v>3893</v>
      </c>
      <c r="H5912" t="s">
        <v>6276</v>
      </c>
      <c r="I5912" s="50">
        <v>6.28</v>
      </c>
    </row>
    <row r="5913" spans="1:9" x14ac:dyDescent="0.2">
      <c r="A5913">
        <v>298914</v>
      </c>
      <c r="B5913" s="79">
        <v>7896248500012</v>
      </c>
      <c r="C5913" s="80" t="s">
        <v>19</v>
      </c>
      <c r="D5913" s="80" t="s">
        <v>20</v>
      </c>
      <c r="E5913" s="80" t="s">
        <v>4041</v>
      </c>
      <c r="F5913" s="80" t="s">
        <v>6147</v>
      </c>
      <c r="G5913" s="80" t="s">
        <v>6252</v>
      </c>
      <c r="H5913" t="s">
        <v>6253</v>
      </c>
      <c r="I5913" s="50">
        <v>3.71</v>
      </c>
    </row>
    <row r="5914" spans="1:9" x14ac:dyDescent="0.2">
      <c r="A5914">
        <v>298915</v>
      </c>
      <c r="B5914" s="79">
        <v>7896248500029</v>
      </c>
      <c r="C5914" s="80" t="s">
        <v>19</v>
      </c>
      <c r="D5914" s="80" t="s">
        <v>20</v>
      </c>
      <c r="E5914" s="80" t="s">
        <v>4041</v>
      </c>
      <c r="F5914" s="80" t="s">
        <v>6147</v>
      </c>
      <c r="G5914" s="80" t="s">
        <v>6252</v>
      </c>
      <c r="H5914" t="s">
        <v>6254</v>
      </c>
      <c r="I5914" s="50">
        <v>3.95</v>
      </c>
    </row>
    <row r="5915" spans="1:9" x14ac:dyDescent="0.2">
      <c r="A5915">
        <v>87185</v>
      </c>
      <c r="B5915" s="79">
        <v>7896016601408</v>
      </c>
      <c r="C5915" s="80" t="s">
        <v>19</v>
      </c>
      <c r="D5915" s="80" t="s">
        <v>20</v>
      </c>
      <c r="E5915" s="80" t="s">
        <v>4041</v>
      </c>
      <c r="F5915" s="80" t="s">
        <v>6147</v>
      </c>
      <c r="G5915" s="80" t="s">
        <v>6192</v>
      </c>
      <c r="H5915" t="s">
        <v>6195</v>
      </c>
      <c r="I5915" s="50">
        <v>3.91</v>
      </c>
    </row>
    <row r="5916" spans="1:9" x14ac:dyDescent="0.2">
      <c r="A5916">
        <v>87187</v>
      </c>
      <c r="B5916" s="79">
        <v>7896016601835</v>
      </c>
      <c r="C5916" s="80" t="s">
        <v>19</v>
      </c>
      <c r="D5916" s="80" t="s">
        <v>20</v>
      </c>
      <c r="E5916" s="80" t="s">
        <v>4041</v>
      </c>
      <c r="F5916" s="80" t="s">
        <v>6147</v>
      </c>
      <c r="G5916" s="80" t="s">
        <v>6192</v>
      </c>
      <c r="H5916" t="s">
        <v>6196</v>
      </c>
      <c r="I5916" s="50">
        <v>9.01</v>
      </c>
    </row>
    <row r="5917" spans="1:9" x14ac:dyDescent="0.2">
      <c r="A5917">
        <v>87209</v>
      </c>
      <c r="B5917" s="79">
        <v>7896016601217</v>
      </c>
      <c r="C5917" s="80" t="s">
        <v>19</v>
      </c>
      <c r="D5917" s="80" t="s">
        <v>20</v>
      </c>
      <c r="E5917" s="80" t="s">
        <v>4041</v>
      </c>
      <c r="F5917" s="80" t="s">
        <v>6147</v>
      </c>
      <c r="G5917" s="80" t="s">
        <v>6192</v>
      </c>
      <c r="H5917" t="s">
        <v>14685</v>
      </c>
      <c r="I5917" s="50">
        <v>3.81</v>
      </c>
    </row>
    <row r="5918" spans="1:9" x14ac:dyDescent="0.2">
      <c r="A5918">
        <v>128540</v>
      </c>
      <c r="B5918" s="79">
        <v>7896028030661</v>
      </c>
      <c r="C5918" s="80" t="s">
        <v>19</v>
      </c>
      <c r="D5918" s="80" t="s">
        <v>20</v>
      </c>
      <c r="E5918" s="80" t="s">
        <v>4041</v>
      </c>
      <c r="F5918" s="80" t="s">
        <v>6147</v>
      </c>
      <c r="G5918" s="80" t="s">
        <v>6192</v>
      </c>
      <c r="H5918" t="s">
        <v>6193</v>
      </c>
      <c r="I5918" s="50">
        <v>1.69</v>
      </c>
    </row>
    <row r="5919" spans="1:9" x14ac:dyDescent="0.2">
      <c r="A5919">
        <v>128543</v>
      </c>
      <c r="B5919" s="79">
        <v>7896028030654</v>
      </c>
      <c r="C5919" s="80" t="s">
        <v>19</v>
      </c>
      <c r="D5919" s="80" t="s">
        <v>20</v>
      </c>
      <c r="E5919" s="80" t="s">
        <v>4041</v>
      </c>
      <c r="F5919" s="80" t="s">
        <v>6147</v>
      </c>
      <c r="G5919" s="80" t="s">
        <v>6192</v>
      </c>
      <c r="H5919" t="s">
        <v>6194</v>
      </c>
      <c r="I5919" s="50">
        <v>2.5499999999999998</v>
      </c>
    </row>
    <row r="5920" spans="1:9" x14ac:dyDescent="0.2">
      <c r="A5920">
        <v>128545</v>
      </c>
      <c r="B5920" s="79">
        <v>7896028014494</v>
      </c>
      <c r="C5920" s="80" t="s">
        <v>19</v>
      </c>
      <c r="D5920" s="80" t="s">
        <v>20</v>
      </c>
      <c r="E5920" s="80" t="s">
        <v>4041</v>
      </c>
      <c r="F5920" s="80" t="s">
        <v>6147</v>
      </c>
      <c r="G5920" s="80" t="s">
        <v>6192</v>
      </c>
      <c r="H5920" t="s">
        <v>6197</v>
      </c>
      <c r="I5920" s="50">
        <v>2.8</v>
      </c>
    </row>
    <row r="5921" spans="1:9" x14ac:dyDescent="0.2">
      <c r="A5921">
        <v>128546</v>
      </c>
      <c r="B5921" s="79">
        <v>7896028014487</v>
      </c>
      <c r="C5921" s="80" t="s">
        <v>19</v>
      </c>
      <c r="D5921" s="80" t="s">
        <v>20</v>
      </c>
      <c r="E5921" s="80" t="s">
        <v>4041</v>
      </c>
      <c r="F5921" s="80" t="s">
        <v>6147</v>
      </c>
      <c r="G5921" s="80" t="s">
        <v>6192</v>
      </c>
      <c r="H5921" t="s">
        <v>6198</v>
      </c>
      <c r="I5921" s="50">
        <v>6.57</v>
      </c>
    </row>
    <row r="5922" spans="1:9" x14ac:dyDescent="0.2">
      <c r="A5922">
        <v>453473</v>
      </c>
      <c r="B5922" s="79">
        <v>7898677310002</v>
      </c>
      <c r="C5922" s="80" t="s">
        <v>19</v>
      </c>
      <c r="D5922" s="80" t="s">
        <v>20</v>
      </c>
      <c r="E5922" s="80" t="s">
        <v>4041</v>
      </c>
      <c r="F5922" s="80" t="s">
        <v>6147</v>
      </c>
      <c r="G5922" s="80" t="s">
        <v>4618</v>
      </c>
      <c r="H5922" t="s">
        <v>6201</v>
      </c>
      <c r="I5922" s="50">
        <v>1.38</v>
      </c>
    </row>
    <row r="5923" spans="1:9" x14ac:dyDescent="0.2">
      <c r="A5923">
        <v>474062</v>
      </c>
      <c r="B5923" s="79">
        <v>7898677310132</v>
      </c>
      <c r="C5923" s="80" t="s">
        <v>19</v>
      </c>
      <c r="D5923" s="80" t="s">
        <v>20</v>
      </c>
      <c r="E5923" s="80" t="s">
        <v>4041</v>
      </c>
      <c r="F5923" s="80" t="s">
        <v>6147</v>
      </c>
      <c r="G5923" s="80" t="s">
        <v>4618</v>
      </c>
      <c r="H5923" t="s">
        <v>6199</v>
      </c>
      <c r="I5923" s="50">
        <v>3.11</v>
      </c>
    </row>
    <row r="5924" spans="1:9" x14ac:dyDescent="0.2">
      <c r="A5924">
        <v>474064</v>
      </c>
      <c r="B5924" s="79">
        <v>7898677310149</v>
      </c>
      <c r="C5924" s="80" t="s">
        <v>19</v>
      </c>
      <c r="D5924" s="80" t="s">
        <v>20</v>
      </c>
      <c r="E5924" s="80" t="s">
        <v>4041</v>
      </c>
      <c r="F5924" s="80" t="s">
        <v>6147</v>
      </c>
      <c r="G5924" s="80" t="s">
        <v>4618</v>
      </c>
      <c r="H5924" t="s">
        <v>6200</v>
      </c>
      <c r="I5924" s="50">
        <v>1.53</v>
      </c>
    </row>
    <row r="5925" spans="1:9" x14ac:dyDescent="0.2">
      <c r="A5925">
        <v>465279</v>
      </c>
      <c r="B5925" s="79">
        <v>7896597100017</v>
      </c>
      <c r="C5925" s="80" t="s">
        <v>19</v>
      </c>
      <c r="D5925" s="80" t="s">
        <v>20</v>
      </c>
      <c r="E5925" s="80" t="s">
        <v>4041</v>
      </c>
      <c r="F5925" s="80" t="s">
        <v>6147</v>
      </c>
      <c r="G5925" s="80" t="s">
        <v>4525</v>
      </c>
      <c r="H5925" t="s">
        <v>6217</v>
      </c>
      <c r="I5925" s="50">
        <v>14.52</v>
      </c>
    </row>
    <row r="5926" spans="1:9" x14ac:dyDescent="0.2">
      <c r="A5926">
        <v>465280</v>
      </c>
      <c r="B5926" s="79">
        <v>7896597100024</v>
      </c>
      <c r="C5926" s="80" t="s">
        <v>19</v>
      </c>
      <c r="D5926" s="80" t="s">
        <v>20</v>
      </c>
      <c r="E5926" s="80" t="s">
        <v>4041</v>
      </c>
      <c r="F5926" s="80" t="s">
        <v>6147</v>
      </c>
      <c r="G5926" s="80" t="s">
        <v>4525</v>
      </c>
      <c r="H5926" t="s">
        <v>6218</v>
      </c>
      <c r="I5926" s="50">
        <v>15.32</v>
      </c>
    </row>
    <row r="5927" spans="1:9" x14ac:dyDescent="0.2">
      <c r="A5927">
        <v>466688</v>
      </c>
      <c r="B5927" s="79">
        <v>7898002470180</v>
      </c>
      <c r="C5927" s="80" t="s">
        <v>19</v>
      </c>
      <c r="D5927" s="80" t="s">
        <v>20</v>
      </c>
      <c r="E5927" s="80" t="s">
        <v>4041</v>
      </c>
      <c r="F5927" s="80" t="s">
        <v>6147</v>
      </c>
      <c r="G5927" s="80" t="s">
        <v>6152</v>
      </c>
      <c r="H5927" t="s">
        <v>6155</v>
      </c>
      <c r="I5927" s="50">
        <v>10.210000000000001</v>
      </c>
    </row>
    <row r="5928" spans="1:9" x14ac:dyDescent="0.2">
      <c r="A5928">
        <v>466626</v>
      </c>
      <c r="B5928" s="79">
        <v>7898002470173</v>
      </c>
      <c r="C5928" s="80" t="s">
        <v>19</v>
      </c>
      <c r="D5928" s="80" t="s">
        <v>20</v>
      </c>
      <c r="E5928" s="80" t="s">
        <v>4041</v>
      </c>
      <c r="F5928" s="80" t="s">
        <v>6147</v>
      </c>
      <c r="G5928" s="80" t="s">
        <v>6152</v>
      </c>
      <c r="H5928" t="s">
        <v>6153</v>
      </c>
      <c r="I5928" s="50">
        <v>10.210000000000001</v>
      </c>
    </row>
    <row r="5929" spans="1:9" x14ac:dyDescent="0.2">
      <c r="A5929">
        <v>466635</v>
      </c>
      <c r="B5929" s="79">
        <v>7898002470166</v>
      </c>
      <c r="C5929" s="80" t="s">
        <v>19</v>
      </c>
      <c r="D5929" s="80" t="s">
        <v>20</v>
      </c>
      <c r="E5929" s="80" t="s">
        <v>4041</v>
      </c>
      <c r="F5929" s="80" t="s">
        <v>6147</v>
      </c>
      <c r="G5929" s="80" t="s">
        <v>6152</v>
      </c>
      <c r="H5929" t="s">
        <v>6154</v>
      </c>
      <c r="I5929" s="50">
        <v>10.210000000000001</v>
      </c>
    </row>
    <row r="5930" spans="1:9" x14ac:dyDescent="0.2">
      <c r="A5930">
        <v>489768</v>
      </c>
      <c r="B5930" s="79">
        <v>7898605070213</v>
      </c>
      <c r="C5930" s="80" t="s">
        <v>19</v>
      </c>
      <c r="D5930" s="80" t="s">
        <v>20</v>
      </c>
      <c r="E5930" s="80" t="s">
        <v>4041</v>
      </c>
      <c r="F5930" s="80" t="s">
        <v>6147</v>
      </c>
      <c r="G5930" s="80" t="s">
        <v>4959</v>
      </c>
      <c r="H5930" t="s">
        <v>6202</v>
      </c>
      <c r="I5930" s="50">
        <v>1.6</v>
      </c>
    </row>
    <row r="5931" spans="1:9" x14ac:dyDescent="0.2">
      <c r="A5931">
        <v>414591</v>
      </c>
      <c r="B5931" s="79">
        <v>7891150068285</v>
      </c>
      <c r="C5931" s="80" t="s">
        <v>19</v>
      </c>
      <c r="D5931" s="80" t="s">
        <v>20</v>
      </c>
      <c r="E5931" s="80" t="s">
        <v>4041</v>
      </c>
      <c r="F5931" s="80" t="s">
        <v>6294</v>
      </c>
      <c r="G5931" s="80" t="s">
        <v>4719</v>
      </c>
      <c r="H5931" t="s">
        <v>14686</v>
      </c>
      <c r="I5931" s="50">
        <v>4.95</v>
      </c>
    </row>
    <row r="5932" spans="1:9" x14ac:dyDescent="0.2">
      <c r="A5932">
        <v>414598</v>
      </c>
      <c r="B5932" s="79">
        <v>7891150071780</v>
      </c>
      <c r="C5932" s="80" t="s">
        <v>19</v>
      </c>
      <c r="D5932" s="80" t="s">
        <v>20</v>
      </c>
      <c r="E5932" s="80" t="s">
        <v>4041</v>
      </c>
      <c r="F5932" s="80" t="s">
        <v>6294</v>
      </c>
      <c r="G5932" s="80" t="s">
        <v>4719</v>
      </c>
      <c r="H5932" t="s">
        <v>6410</v>
      </c>
      <c r="I5932" s="50">
        <v>3.72</v>
      </c>
    </row>
    <row r="5933" spans="1:9" x14ac:dyDescent="0.2">
      <c r="A5933">
        <v>413510</v>
      </c>
      <c r="B5933" s="79">
        <v>7891150068308</v>
      </c>
      <c r="C5933" s="80" t="s">
        <v>19</v>
      </c>
      <c r="D5933" s="80" t="s">
        <v>20</v>
      </c>
      <c r="E5933" s="80" t="s">
        <v>4041</v>
      </c>
      <c r="F5933" s="80" t="s">
        <v>6294</v>
      </c>
      <c r="G5933" s="80" t="s">
        <v>4719</v>
      </c>
      <c r="H5933" t="s">
        <v>6407</v>
      </c>
      <c r="I5933" s="50">
        <v>4.7699999999999996</v>
      </c>
    </row>
    <row r="5934" spans="1:9" x14ac:dyDescent="0.2">
      <c r="A5934">
        <v>413515</v>
      </c>
      <c r="B5934" s="79">
        <v>7891150068261</v>
      </c>
      <c r="C5934" s="80" t="s">
        <v>19</v>
      </c>
      <c r="D5934" s="80" t="s">
        <v>20</v>
      </c>
      <c r="E5934" s="80" t="s">
        <v>4041</v>
      </c>
      <c r="F5934" s="80" t="s">
        <v>6294</v>
      </c>
      <c r="G5934" s="80" t="s">
        <v>4719</v>
      </c>
      <c r="H5934" t="s">
        <v>6408</v>
      </c>
      <c r="I5934" s="50">
        <v>4.7699999999999996</v>
      </c>
    </row>
    <row r="5935" spans="1:9" x14ac:dyDescent="0.2">
      <c r="A5935">
        <v>413519</v>
      </c>
      <c r="B5935" s="79">
        <v>7891150068278</v>
      </c>
      <c r="C5935" s="80" t="s">
        <v>19</v>
      </c>
      <c r="D5935" s="80" t="s">
        <v>20</v>
      </c>
      <c r="E5935" s="80" t="s">
        <v>4041</v>
      </c>
      <c r="F5935" s="80" t="s">
        <v>6294</v>
      </c>
      <c r="G5935" s="80" t="s">
        <v>4719</v>
      </c>
      <c r="H5935" t="s">
        <v>6409</v>
      </c>
      <c r="I5935" s="50">
        <v>4.7699999999999996</v>
      </c>
    </row>
    <row r="5936" spans="1:9" x14ac:dyDescent="0.2">
      <c r="A5936">
        <v>484999</v>
      </c>
      <c r="B5936" s="79">
        <v>7891150085688</v>
      </c>
      <c r="C5936" s="80" t="s">
        <v>19</v>
      </c>
      <c r="D5936" s="80" t="s">
        <v>20</v>
      </c>
      <c r="E5936" s="80" t="s">
        <v>4041</v>
      </c>
      <c r="F5936" s="80" t="s">
        <v>6294</v>
      </c>
      <c r="G5936" s="80" t="s">
        <v>4719</v>
      </c>
      <c r="H5936" t="s">
        <v>6411</v>
      </c>
      <c r="I5936" s="50">
        <v>11.39</v>
      </c>
    </row>
    <row r="5937" spans="1:9" x14ac:dyDescent="0.2">
      <c r="A5937">
        <v>485001</v>
      </c>
      <c r="B5937" s="79">
        <v>7891150085879</v>
      </c>
      <c r="C5937" s="80" t="s">
        <v>19</v>
      </c>
      <c r="D5937" s="80" t="s">
        <v>20</v>
      </c>
      <c r="E5937" s="80" t="s">
        <v>4041</v>
      </c>
      <c r="F5937" s="80" t="s">
        <v>6294</v>
      </c>
      <c r="G5937" s="80" t="s">
        <v>4719</v>
      </c>
      <c r="H5937" t="s">
        <v>6412</v>
      </c>
      <c r="I5937" s="50">
        <v>8.9</v>
      </c>
    </row>
    <row r="5938" spans="1:9" x14ac:dyDescent="0.2">
      <c r="A5938">
        <v>508777</v>
      </c>
      <c r="B5938" s="79">
        <v>7891150088597</v>
      </c>
      <c r="C5938" s="80" t="s">
        <v>19</v>
      </c>
      <c r="D5938" s="80" t="s">
        <v>20</v>
      </c>
      <c r="E5938" s="80" t="s">
        <v>4041</v>
      </c>
      <c r="F5938" s="80" t="s">
        <v>6294</v>
      </c>
      <c r="G5938" s="80" t="s">
        <v>4719</v>
      </c>
      <c r="H5938" t="s">
        <v>6413</v>
      </c>
      <c r="I5938" s="50">
        <v>20.47</v>
      </c>
    </row>
    <row r="5939" spans="1:9" x14ac:dyDescent="0.2">
      <c r="A5939">
        <v>2012</v>
      </c>
      <c r="B5939" s="79">
        <v>7894000010014</v>
      </c>
      <c r="C5939" s="80" t="s">
        <v>19</v>
      </c>
      <c r="D5939" s="80" t="s">
        <v>20</v>
      </c>
      <c r="E5939" s="80" t="s">
        <v>4041</v>
      </c>
      <c r="F5939" s="80" t="s">
        <v>6294</v>
      </c>
      <c r="G5939" s="80" t="s">
        <v>4719</v>
      </c>
      <c r="H5939" t="s">
        <v>6406</v>
      </c>
      <c r="I5939" s="50">
        <v>3.98</v>
      </c>
    </row>
    <row r="5940" spans="1:9" x14ac:dyDescent="0.2">
      <c r="A5940">
        <v>157238</v>
      </c>
      <c r="B5940" s="79">
        <v>7891164027711</v>
      </c>
      <c r="C5940" s="80" t="s">
        <v>19</v>
      </c>
      <c r="D5940" s="80" t="s">
        <v>20</v>
      </c>
      <c r="E5940" s="80" t="s">
        <v>4041</v>
      </c>
      <c r="F5940" s="80" t="s">
        <v>6294</v>
      </c>
      <c r="G5940" s="80" t="s">
        <v>6341</v>
      </c>
      <c r="H5940" t="s">
        <v>6342</v>
      </c>
      <c r="I5940" s="50">
        <v>7.33</v>
      </c>
    </row>
    <row r="5941" spans="1:9" x14ac:dyDescent="0.2">
      <c r="A5941">
        <v>254347</v>
      </c>
      <c r="B5941" s="79">
        <v>7898403780918</v>
      </c>
      <c r="C5941" s="80" t="s">
        <v>19</v>
      </c>
      <c r="D5941" s="80" t="s">
        <v>20</v>
      </c>
      <c r="E5941" s="80" t="s">
        <v>4041</v>
      </c>
      <c r="F5941" s="80" t="s">
        <v>6294</v>
      </c>
      <c r="G5941" s="80" t="s">
        <v>6311</v>
      </c>
      <c r="H5941" t="s">
        <v>6314</v>
      </c>
      <c r="I5941" s="50">
        <v>7.11</v>
      </c>
    </row>
    <row r="5942" spans="1:9" x14ac:dyDescent="0.2">
      <c r="A5942">
        <v>448769</v>
      </c>
      <c r="B5942" s="79">
        <v>7898403782929</v>
      </c>
      <c r="C5942" s="80" t="s">
        <v>19</v>
      </c>
      <c r="D5942" s="80" t="s">
        <v>20</v>
      </c>
      <c r="E5942" s="80" t="s">
        <v>4041</v>
      </c>
      <c r="F5942" s="80" t="s">
        <v>6294</v>
      </c>
      <c r="G5942" s="80" t="s">
        <v>6311</v>
      </c>
      <c r="H5942" t="s">
        <v>6315</v>
      </c>
      <c r="I5942" s="50">
        <v>25.47</v>
      </c>
    </row>
    <row r="5943" spans="1:9" x14ac:dyDescent="0.2">
      <c r="A5943">
        <v>90180</v>
      </c>
      <c r="B5943" s="79">
        <v>7898403780925</v>
      </c>
      <c r="C5943" s="80" t="s">
        <v>19</v>
      </c>
      <c r="D5943" s="80" t="s">
        <v>20</v>
      </c>
      <c r="E5943" s="80" t="s">
        <v>4041</v>
      </c>
      <c r="F5943" s="80" t="s">
        <v>6294</v>
      </c>
      <c r="G5943" s="80" t="s">
        <v>6311</v>
      </c>
      <c r="H5943" t="s">
        <v>6312</v>
      </c>
      <c r="I5943" s="50">
        <v>2.38</v>
      </c>
    </row>
    <row r="5944" spans="1:9" x14ac:dyDescent="0.2">
      <c r="A5944">
        <v>254350</v>
      </c>
      <c r="B5944" s="79">
        <v>7898403781298</v>
      </c>
      <c r="C5944" s="80" t="s">
        <v>19</v>
      </c>
      <c r="D5944" s="80" t="s">
        <v>20</v>
      </c>
      <c r="E5944" s="80" t="s">
        <v>4041</v>
      </c>
      <c r="F5944" s="80" t="s">
        <v>6294</v>
      </c>
      <c r="G5944" s="80" t="s">
        <v>6311</v>
      </c>
      <c r="H5944" t="s">
        <v>6313</v>
      </c>
      <c r="I5944" s="50">
        <v>5.29</v>
      </c>
    </row>
    <row r="5945" spans="1:9" x14ac:dyDescent="0.2">
      <c r="A5945">
        <v>166617</v>
      </c>
      <c r="B5945" s="79">
        <v>7891000364512</v>
      </c>
      <c r="C5945" s="80" t="s">
        <v>19</v>
      </c>
      <c r="D5945" s="80" t="s">
        <v>20</v>
      </c>
      <c r="E5945" s="80" t="s">
        <v>4041</v>
      </c>
      <c r="F5945" s="80" t="s">
        <v>6294</v>
      </c>
      <c r="G5945" s="80" t="s">
        <v>3979</v>
      </c>
      <c r="H5945" t="s">
        <v>14687</v>
      </c>
      <c r="I5945" s="50">
        <v>58.7</v>
      </c>
    </row>
    <row r="5946" spans="1:9" x14ac:dyDescent="0.2">
      <c r="A5946">
        <v>199191</v>
      </c>
      <c r="B5946" s="79">
        <v>7896259415350</v>
      </c>
      <c r="C5946" s="80" t="s">
        <v>19</v>
      </c>
      <c r="D5946" s="80" t="s">
        <v>20</v>
      </c>
      <c r="E5946" s="80" t="s">
        <v>4041</v>
      </c>
      <c r="F5946" s="80" t="s">
        <v>6294</v>
      </c>
      <c r="G5946" s="80" t="s">
        <v>6339</v>
      </c>
      <c r="H5946" t="s">
        <v>14688</v>
      </c>
      <c r="I5946" s="50">
        <v>28.68</v>
      </c>
    </row>
    <row r="5947" spans="1:9" x14ac:dyDescent="0.2">
      <c r="A5947">
        <v>199200</v>
      </c>
      <c r="B5947" s="79">
        <v>7896259415367</v>
      </c>
      <c r="C5947" s="80" t="s">
        <v>19</v>
      </c>
      <c r="D5947" s="80" t="s">
        <v>20</v>
      </c>
      <c r="E5947" s="80" t="s">
        <v>4041</v>
      </c>
      <c r="F5947" s="80" t="s">
        <v>6294</v>
      </c>
      <c r="G5947" s="80" t="s">
        <v>6339</v>
      </c>
      <c r="H5947" t="s">
        <v>14689</v>
      </c>
      <c r="I5947" s="50">
        <v>28.68</v>
      </c>
    </row>
    <row r="5948" spans="1:9" x14ac:dyDescent="0.2">
      <c r="A5948">
        <v>6406</v>
      </c>
      <c r="B5948" s="79">
        <v>7896259410133</v>
      </c>
      <c r="C5948" s="80" t="s">
        <v>19</v>
      </c>
      <c r="D5948" s="80" t="s">
        <v>20</v>
      </c>
      <c r="E5948" s="80" t="s">
        <v>4041</v>
      </c>
      <c r="F5948" s="80" t="s">
        <v>6294</v>
      </c>
      <c r="G5948" s="80" t="s">
        <v>6339</v>
      </c>
      <c r="H5948" t="s">
        <v>6340</v>
      </c>
      <c r="I5948" s="50">
        <v>7.6</v>
      </c>
    </row>
    <row r="5949" spans="1:9" x14ac:dyDescent="0.2">
      <c r="A5949">
        <v>3419</v>
      </c>
      <c r="B5949" s="79">
        <v>7896259412267</v>
      </c>
      <c r="C5949" s="80" t="s">
        <v>19</v>
      </c>
      <c r="D5949" s="80" t="s">
        <v>20</v>
      </c>
      <c r="E5949" s="80" t="s">
        <v>4041</v>
      </c>
      <c r="F5949" s="80" t="s">
        <v>6294</v>
      </c>
      <c r="G5949" s="80" t="s">
        <v>6339</v>
      </c>
      <c r="H5949" t="s">
        <v>14690</v>
      </c>
      <c r="I5949" s="50">
        <v>7.12</v>
      </c>
    </row>
    <row r="5950" spans="1:9" x14ac:dyDescent="0.2">
      <c r="A5950">
        <v>520749</v>
      </c>
      <c r="B5950" s="79">
        <v>7896259424116</v>
      </c>
      <c r="C5950" s="80" t="s">
        <v>19</v>
      </c>
      <c r="D5950" s="80" t="s">
        <v>20</v>
      </c>
      <c r="E5950" s="80" t="s">
        <v>4041</v>
      </c>
      <c r="F5950" s="80" t="s">
        <v>6294</v>
      </c>
      <c r="G5950" s="80" t="s">
        <v>6339</v>
      </c>
      <c r="H5950" t="s">
        <v>14691</v>
      </c>
      <c r="I5950" s="50">
        <v>1.92</v>
      </c>
    </row>
    <row r="5951" spans="1:9" x14ac:dyDescent="0.2">
      <c r="A5951">
        <v>136397</v>
      </c>
      <c r="B5951" s="79">
        <v>7898929966216</v>
      </c>
      <c r="C5951" s="80" t="s">
        <v>19</v>
      </c>
      <c r="D5951" s="80" t="s">
        <v>20</v>
      </c>
      <c r="E5951" s="80" t="s">
        <v>4041</v>
      </c>
      <c r="F5951" s="80" t="s">
        <v>6294</v>
      </c>
      <c r="G5951" s="80" t="s">
        <v>6319</v>
      </c>
      <c r="H5951" t="s">
        <v>6323</v>
      </c>
      <c r="I5951" s="50">
        <v>38.659999999999997</v>
      </c>
    </row>
    <row r="5952" spans="1:9" x14ac:dyDescent="0.2">
      <c r="A5952">
        <v>106148</v>
      </c>
      <c r="B5952" s="79">
        <v>7898929966056</v>
      </c>
      <c r="C5952" s="80" t="s">
        <v>19</v>
      </c>
      <c r="D5952" s="80" t="s">
        <v>20</v>
      </c>
      <c r="E5952" s="80" t="s">
        <v>4041</v>
      </c>
      <c r="F5952" s="80" t="s">
        <v>6294</v>
      </c>
      <c r="G5952" s="80" t="s">
        <v>6319</v>
      </c>
      <c r="H5952" t="s">
        <v>6322</v>
      </c>
      <c r="I5952" s="50">
        <v>6.43</v>
      </c>
    </row>
    <row r="5953" spans="1:9" x14ac:dyDescent="0.2">
      <c r="A5953">
        <v>450646</v>
      </c>
      <c r="B5953" s="79">
        <v>7898929966827</v>
      </c>
      <c r="C5953" s="80" t="s">
        <v>19</v>
      </c>
      <c r="D5953" s="80" t="s">
        <v>20</v>
      </c>
      <c r="E5953" s="80" t="s">
        <v>4041</v>
      </c>
      <c r="F5953" s="80" t="s">
        <v>6294</v>
      </c>
      <c r="G5953" s="80" t="s">
        <v>6319</v>
      </c>
      <c r="H5953" t="s">
        <v>6320</v>
      </c>
      <c r="I5953" s="50">
        <v>2.42</v>
      </c>
    </row>
    <row r="5954" spans="1:9" x14ac:dyDescent="0.2">
      <c r="A5954">
        <v>296719</v>
      </c>
      <c r="B5954" s="79">
        <v>7898929966568</v>
      </c>
      <c r="C5954" s="80" t="s">
        <v>19</v>
      </c>
      <c r="D5954" s="80" t="s">
        <v>20</v>
      </c>
      <c r="E5954" s="80" t="s">
        <v>4041</v>
      </c>
      <c r="F5954" s="80" t="s">
        <v>6294</v>
      </c>
      <c r="G5954" s="80" t="s">
        <v>6319</v>
      </c>
      <c r="H5954" t="s">
        <v>14692</v>
      </c>
      <c r="I5954" s="50">
        <v>25.05</v>
      </c>
    </row>
    <row r="5955" spans="1:9" x14ac:dyDescent="0.2">
      <c r="A5955">
        <v>447594</v>
      </c>
      <c r="B5955" s="79">
        <v>7898929966803</v>
      </c>
      <c r="C5955" s="80" t="s">
        <v>19</v>
      </c>
      <c r="D5955" s="80" t="s">
        <v>20</v>
      </c>
      <c r="E5955" s="80" t="s">
        <v>4041</v>
      </c>
      <c r="F5955" s="80" t="s">
        <v>6294</v>
      </c>
      <c r="G5955" s="80" t="s">
        <v>6319</v>
      </c>
      <c r="H5955" t="s">
        <v>6321</v>
      </c>
      <c r="I5955" s="50">
        <v>5.73</v>
      </c>
    </row>
    <row r="5956" spans="1:9" x14ac:dyDescent="0.2">
      <c r="A5956">
        <v>483482</v>
      </c>
      <c r="B5956" s="79">
        <v>7896481130366</v>
      </c>
      <c r="C5956" s="80" t="s">
        <v>19</v>
      </c>
      <c r="D5956" s="80" t="s">
        <v>20</v>
      </c>
      <c r="E5956" s="80" t="s">
        <v>4041</v>
      </c>
      <c r="F5956" s="80" t="s">
        <v>6294</v>
      </c>
      <c r="G5956" s="80" t="s">
        <v>6255</v>
      </c>
      <c r="H5956" t="s">
        <v>14693</v>
      </c>
      <c r="I5956" s="50">
        <v>3.58</v>
      </c>
    </row>
    <row r="5957" spans="1:9" x14ac:dyDescent="0.2">
      <c r="A5957">
        <v>483494</v>
      </c>
      <c r="B5957" s="79">
        <v>7896481130373</v>
      </c>
      <c r="C5957" s="80" t="s">
        <v>19</v>
      </c>
      <c r="D5957" s="80" t="s">
        <v>20</v>
      </c>
      <c r="E5957" s="80" t="s">
        <v>4041</v>
      </c>
      <c r="F5957" s="80" t="s">
        <v>6294</v>
      </c>
      <c r="G5957" s="80" t="s">
        <v>6255</v>
      </c>
      <c r="H5957" t="s">
        <v>14694</v>
      </c>
      <c r="I5957" s="50">
        <v>3.58</v>
      </c>
    </row>
    <row r="5958" spans="1:9" x14ac:dyDescent="0.2">
      <c r="A5958">
        <v>483502</v>
      </c>
      <c r="B5958" s="79">
        <v>7896481190049</v>
      </c>
      <c r="C5958" s="80" t="s">
        <v>19</v>
      </c>
      <c r="D5958" s="80" t="s">
        <v>20</v>
      </c>
      <c r="E5958" s="80" t="s">
        <v>4041</v>
      </c>
      <c r="F5958" s="80" t="s">
        <v>6294</v>
      </c>
      <c r="G5958" s="80" t="s">
        <v>6255</v>
      </c>
      <c r="H5958" t="s">
        <v>14695</v>
      </c>
      <c r="I5958" s="50">
        <v>3.58</v>
      </c>
    </row>
    <row r="5959" spans="1:9" x14ac:dyDescent="0.2">
      <c r="A5959">
        <v>483505</v>
      </c>
      <c r="B5959" s="79">
        <v>7896481190056</v>
      </c>
      <c r="C5959" s="80" t="s">
        <v>19</v>
      </c>
      <c r="D5959" s="80" t="s">
        <v>20</v>
      </c>
      <c r="E5959" s="80" t="s">
        <v>4041</v>
      </c>
      <c r="F5959" s="80" t="s">
        <v>6294</v>
      </c>
      <c r="G5959" s="80" t="s">
        <v>6255</v>
      </c>
      <c r="H5959" t="s">
        <v>14696</v>
      </c>
      <c r="I5959" s="50">
        <v>3.58</v>
      </c>
    </row>
    <row r="5960" spans="1:9" x14ac:dyDescent="0.2">
      <c r="A5960">
        <v>483507</v>
      </c>
      <c r="B5960" s="79">
        <v>7896481190063</v>
      </c>
      <c r="C5960" s="80" t="s">
        <v>19</v>
      </c>
      <c r="D5960" s="80" t="s">
        <v>20</v>
      </c>
      <c r="E5960" s="80" t="s">
        <v>4041</v>
      </c>
      <c r="F5960" s="80" t="s">
        <v>6294</v>
      </c>
      <c r="G5960" s="80" t="s">
        <v>6255</v>
      </c>
      <c r="H5960" t="s">
        <v>6415</v>
      </c>
      <c r="I5960" s="50">
        <v>3.58</v>
      </c>
    </row>
    <row r="5961" spans="1:9" x14ac:dyDescent="0.2">
      <c r="A5961">
        <v>213</v>
      </c>
      <c r="B5961" s="79">
        <v>7898215152453</v>
      </c>
      <c r="C5961" s="80" t="s">
        <v>19</v>
      </c>
      <c r="D5961" s="80" t="s">
        <v>20</v>
      </c>
      <c r="E5961" s="80" t="s">
        <v>4041</v>
      </c>
      <c r="F5961" s="80" t="s">
        <v>6294</v>
      </c>
      <c r="G5961" s="80" t="s">
        <v>6115</v>
      </c>
      <c r="H5961" t="s">
        <v>6298</v>
      </c>
      <c r="I5961" s="50">
        <v>6.14</v>
      </c>
    </row>
    <row r="5962" spans="1:9" x14ac:dyDescent="0.2">
      <c r="A5962">
        <v>36241</v>
      </c>
      <c r="B5962" s="79">
        <v>7898215152330</v>
      </c>
      <c r="C5962" s="80" t="s">
        <v>19</v>
      </c>
      <c r="D5962" s="80" t="s">
        <v>20</v>
      </c>
      <c r="E5962" s="80" t="s">
        <v>4041</v>
      </c>
      <c r="F5962" s="80" t="s">
        <v>6294</v>
      </c>
      <c r="G5962" s="80" t="s">
        <v>6115</v>
      </c>
      <c r="H5962" t="s">
        <v>6302</v>
      </c>
      <c r="I5962" s="50">
        <v>7.24</v>
      </c>
    </row>
    <row r="5963" spans="1:9" x14ac:dyDescent="0.2">
      <c r="A5963">
        <v>97635</v>
      </c>
      <c r="B5963" s="79">
        <v>7898215152354</v>
      </c>
      <c r="C5963" s="80" t="s">
        <v>19</v>
      </c>
      <c r="D5963" s="80" t="s">
        <v>20</v>
      </c>
      <c r="E5963" s="80" t="s">
        <v>4041</v>
      </c>
      <c r="F5963" s="80" t="s">
        <v>6294</v>
      </c>
      <c r="G5963" s="80" t="s">
        <v>6115</v>
      </c>
      <c r="H5963" t="s">
        <v>6303</v>
      </c>
      <c r="I5963" s="50">
        <v>39.22</v>
      </c>
    </row>
    <row r="5964" spans="1:9" x14ac:dyDescent="0.2">
      <c r="A5964">
        <v>136827</v>
      </c>
      <c r="B5964" s="79">
        <v>7898215152477</v>
      </c>
      <c r="C5964" s="80" t="s">
        <v>19</v>
      </c>
      <c r="D5964" s="80" t="s">
        <v>20</v>
      </c>
      <c r="E5964" s="80" t="s">
        <v>4041</v>
      </c>
      <c r="F5964" s="80" t="s">
        <v>6294</v>
      </c>
      <c r="G5964" s="80" t="s">
        <v>6115</v>
      </c>
      <c r="H5964" t="s">
        <v>6304</v>
      </c>
      <c r="I5964" s="50">
        <v>6.53</v>
      </c>
    </row>
    <row r="5965" spans="1:9" x14ac:dyDescent="0.2">
      <c r="A5965">
        <v>565020</v>
      </c>
      <c r="B5965" s="79">
        <v>7898215158011</v>
      </c>
      <c r="C5965" s="80" t="s">
        <v>19</v>
      </c>
      <c r="D5965" s="80" t="s">
        <v>20</v>
      </c>
      <c r="E5965" s="80" t="s">
        <v>4041</v>
      </c>
      <c r="F5965" s="80" t="s">
        <v>6294</v>
      </c>
      <c r="G5965" s="80" t="s">
        <v>6115</v>
      </c>
      <c r="H5965" t="s">
        <v>6305</v>
      </c>
      <c r="I5965" s="50">
        <v>32.31</v>
      </c>
    </row>
    <row r="5966" spans="1:9" x14ac:dyDescent="0.2">
      <c r="A5966">
        <v>565023</v>
      </c>
      <c r="B5966" s="79">
        <v>7898215157991</v>
      </c>
      <c r="C5966" s="80" t="s">
        <v>19</v>
      </c>
      <c r="D5966" s="80" t="s">
        <v>20</v>
      </c>
      <c r="E5966" s="80" t="s">
        <v>4041</v>
      </c>
      <c r="F5966" s="80" t="s">
        <v>6294</v>
      </c>
      <c r="G5966" s="80" t="s">
        <v>6115</v>
      </c>
      <c r="H5966" t="s">
        <v>6306</v>
      </c>
      <c r="I5966" s="50">
        <v>31.96</v>
      </c>
    </row>
    <row r="5967" spans="1:9" x14ac:dyDescent="0.2">
      <c r="A5967">
        <v>565026</v>
      </c>
      <c r="B5967" s="79">
        <v>7898215158004</v>
      </c>
      <c r="C5967" s="80" t="s">
        <v>19</v>
      </c>
      <c r="D5967" s="80" t="s">
        <v>20</v>
      </c>
      <c r="E5967" s="80" t="s">
        <v>4041</v>
      </c>
      <c r="F5967" s="80" t="s">
        <v>6294</v>
      </c>
      <c r="G5967" s="80" t="s">
        <v>6115</v>
      </c>
      <c r="H5967" t="s">
        <v>14697</v>
      </c>
      <c r="I5967" s="50">
        <v>23.28</v>
      </c>
    </row>
    <row r="5968" spans="1:9" x14ac:dyDescent="0.2">
      <c r="A5968">
        <v>449544</v>
      </c>
      <c r="B5968" s="79">
        <v>7898215157700</v>
      </c>
      <c r="C5968" s="80" t="s">
        <v>19</v>
      </c>
      <c r="D5968" s="80" t="s">
        <v>20</v>
      </c>
      <c r="E5968" s="80" t="s">
        <v>4041</v>
      </c>
      <c r="F5968" s="80" t="s">
        <v>6294</v>
      </c>
      <c r="G5968" s="80" t="s">
        <v>6115</v>
      </c>
      <c r="H5968" t="s">
        <v>6295</v>
      </c>
      <c r="I5968" s="50">
        <v>6.78</v>
      </c>
    </row>
    <row r="5969" spans="1:9" x14ac:dyDescent="0.2">
      <c r="A5969">
        <v>51226</v>
      </c>
      <c r="B5969" s="79">
        <v>7898215151784</v>
      </c>
      <c r="C5969" s="80" t="s">
        <v>19</v>
      </c>
      <c r="D5969" s="80" t="s">
        <v>20</v>
      </c>
      <c r="E5969" s="80" t="s">
        <v>4041</v>
      </c>
      <c r="F5969" s="80" t="s">
        <v>6294</v>
      </c>
      <c r="G5969" s="80" t="s">
        <v>6115</v>
      </c>
      <c r="H5969" t="s">
        <v>6296</v>
      </c>
      <c r="I5969" s="50">
        <v>2.85</v>
      </c>
    </row>
    <row r="5970" spans="1:9" x14ac:dyDescent="0.2">
      <c r="A5970">
        <v>238318</v>
      </c>
      <c r="B5970" s="79">
        <v>7898215151982</v>
      </c>
      <c r="C5970" s="80" t="s">
        <v>19</v>
      </c>
      <c r="D5970" s="80" t="s">
        <v>20</v>
      </c>
      <c r="E5970" s="80" t="s">
        <v>4041</v>
      </c>
      <c r="F5970" s="80" t="s">
        <v>6294</v>
      </c>
      <c r="G5970" s="80" t="s">
        <v>6115</v>
      </c>
      <c r="H5970" t="s">
        <v>6297</v>
      </c>
      <c r="I5970" s="50">
        <v>3.4</v>
      </c>
    </row>
    <row r="5971" spans="1:9" x14ac:dyDescent="0.2">
      <c r="A5971">
        <v>511420</v>
      </c>
      <c r="B5971" s="79">
        <v>7898215157915</v>
      </c>
      <c r="C5971" s="80" t="s">
        <v>19</v>
      </c>
      <c r="D5971" s="80" t="s">
        <v>20</v>
      </c>
      <c r="E5971" s="80" t="s">
        <v>4041</v>
      </c>
      <c r="F5971" s="80" t="s">
        <v>6294</v>
      </c>
      <c r="G5971" s="80" t="s">
        <v>6115</v>
      </c>
      <c r="H5971" t="s">
        <v>14698</v>
      </c>
      <c r="I5971" s="50">
        <v>21.7</v>
      </c>
    </row>
    <row r="5972" spans="1:9" x14ac:dyDescent="0.2">
      <c r="A5972">
        <v>418</v>
      </c>
      <c r="B5972" s="79">
        <v>7898215152422</v>
      </c>
      <c r="C5972" s="80" t="s">
        <v>19</v>
      </c>
      <c r="D5972" s="80" t="s">
        <v>20</v>
      </c>
      <c r="E5972" s="80" t="s">
        <v>4041</v>
      </c>
      <c r="F5972" s="80" t="s">
        <v>6294</v>
      </c>
      <c r="G5972" s="80" t="s">
        <v>6115</v>
      </c>
      <c r="H5972" t="s">
        <v>6301</v>
      </c>
      <c r="I5972" s="50">
        <v>7.52</v>
      </c>
    </row>
    <row r="5973" spans="1:9" x14ac:dyDescent="0.2">
      <c r="A5973">
        <v>238287</v>
      </c>
      <c r="B5973" s="79">
        <v>7898215151999</v>
      </c>
      <c r="C5973" s="80" t="s">
        <v>19</v>
      </c>
      <c r="D5973" s="80" t="s">
        <v>20</v>
      </c>
      <c r="E5973" s="80" t="s">
        <v>4041</v>
      </c>
      <c r="F5973" s="80" t="s">
        <v>6294</v>
      </c>
      <c r="G5973" s="80" t="s">
        <v>6115</v>
      </c>
      <c r="H5973" t="s">
        <v>6300</v>
      </c>
      <c r="I5973" s="50">
        <v>7.2</v>
      </c>
    </row>
    <row r="5974" spans="1:9" x14ac:dyDescent="0.2">
      <c r="A5974">
        <v>65055</v>
      </c>
      <c r="B5974" s="79">
        <v>7898215152019</v>
      </c>
      <c r="C5974" s="80" t="s">
        <v>19</v>
      </c>
      <c r="D5974" s="80" t="s">
        <v>20</v>
      </c>
      <c r="E5974" s="80" t="s">
        <v>4041</v>
      </c>
      <c r="F5974" s="80" t="s">
        <v>6294</v>
      </c>
      <c r="G5974" s="80" t="s">
        <v>6115</v>
      </c>
      <c r="H5974" t="s">
        <v>14699</v>
      </c>
      <c r="I5974" s="50">
        <v>4.47</v>
      </c>
    </row>
    <row r="5975" spans="1:9" x14ac:dyDescent="0.2">
      <c r="A5975">
        <v>65056</v>
      </c>
      <c r="B5975" s="79">
        <v>7898215152002</v>
      </c>
      <c r="C5975" s="80" t="s">
        <v>19</v>
      </c>
      <c r="D5975" s="80" t="s">
        <v>20</v>
      </c>
      <c r="E5975" s="80" t="s">
        <v>4041</v>
      </c>
      <c r="F5975" s="80" t="s">
        <v>6294</v>
      </c>
      <c r="G5975" s="80" t="s">
        <v>6115</v>
      </c>
      <c r="H5975" t="s">
        <v>6299</v>
      </c>
      <c r="I5975" s="50">
        <v>5.74</v>
      </c>
    </row>
    <row r="5976" spans="1:9" x14ac:dyDescent="0.2">
      <c r="A5976">
        <v>15376</v>
      </c>
      <c r="B5976" s="79">
        <v>7896183210052</v>
      </c>
      <c r="C5976" s="80" t="s">
        <v>19</v>
      </c>
      <c r="D5976" s="80" t="s">
        <v>20</v>
      </c>
      <c r="E5976" s="80" t="s">
        <v>4041</v>
      </c>
      <c r="F5976" s="80" t="s">
        <v>6294</v>
      </c>
      <c r="G5976" s="80" t="s">
        <v>6331</v>
      </c>
      <c r="H5976" t="s">
        <v>6332</v>
      </c>
      <c r="I5976" s="50">
        <v>15.46</v>
      </c>
    </row>
    <row r="5977" spans="1:9" x14ac:dyDescent="0.2">
      <c r="A5977">
        <v>40487</v>
      </c>
      <c r="B5977" s="79">
        <v>7898080640222</v>
      </c>
      <c r="C5977" s="80" t="s">
        <v>19</v>
      </c>
      <c r="D5977" s="80" t="s">
        <v>20</v>
      </c>
      <c r="E5977" s="80" t="s">
        <v>4041</v>
      </c>
      <c r="F5977" s="80" t="s">
        <v>6294</v>
      </c>
      <c r="G5977" s="80" t="s">
        <v>6061</v>
      </c>
      <c r="H5977" t="s">
        <v>6356</v>
      </c>
      <c r="I5977" s="50">
        <v>2.5499999999999998</v>
      </c>
    </row>
    <row r="5978" spans="1:9" x14ac:dyDescent="0.2">
      <c r="A5978">
        <v>253220</v>
      </c>
      <c r="B5978" s="79">
        <v>7898080641557</v>
      </c>
      <c r="C5978" s="80" t="s">
        <v>19</v>
      </c>
      <c r="D5978" s="80" t="s">
        <v>20</v>
      </c>
      <c r="E5978" s="80" t="s">
        <v>4041</v>
      </c>
      <c r="F5978" s="80" t="s">
        <v>6294</v>
      </c>
      <c r="G5978" s="80" t="s">
        <v>6061</v>
      </c>
      <c r="H5978" t="s">
        <v>6357</v>
      </c>
      <c r="I5978" s="50">
        <v>3.36</v>
      </c>
    </row>
    <row r="5979" spans="1:9" x14ac:dyDescent="0.2">
      <c r="A5979">
        <v>253227</v>
      </c>
      <c r="B5979" s="79">
        <v>7898080641564</v>
      </c>
      <c r="C5979" s="80" t="s">
        <v>19</v>
      </c>
      <c r="D5979" s="80" t="s">
        <v>20</v>
      </c>
      <c r="E5979" s="80" t="s">
        <v>4041</v>
      </c>
      <c r="F5979" s="80" t="s">
        <v>6294</v>
      </c>
      <c r="G5979" s="80" t="s">
        <v>6061</v>
      </c>
      <c r="H5979" t="s">
        <v>6359</v>
      </c>
      <c r="I5979" s="50">
        <v>7.41</v>
      </c>
    </row>
    <row r="5980" spans="1:9" x14ac:dyDescent="0.2">
      <c r="A5980">
        <v>528285</v>
      </c>
      <c r="B5980" s="79">
        <v>7898080643094</v>
      </c>
      <c r="C5980" s="80" t="s">
        <v>19</v>
      </c>
      <c r="D5980" s="80" t="s">
        <v>20</v>
      </c>
      <c r="E5980" s="80" t="s">
        <v>4041</v>
      </c>
      <c r="F5980" s="80" t="s">
        <v>6294</v>
      </c>
      <c r="G5980" s="80" t="s">
        <v>6061</v>
      </c>
      <c r="H5980" t="s">
        <v>6361</v>
      </c>
      <c r="I5980" s="50">
        <v>27.97</v>
      </c>
    </row>
    <row r="5981" spans="1:9" x14ac:dyDescent="0.2">
      <c r="A5981">
        <v>40846</v>
      </c>
      <c r="B5981" s="79">
        <v>7898080640376</v>
      </c>
      <c r="C5981" s="80" t="s">
        <v>19</v>
      </c>
      <c r="D5981" s="80" t="s">
        <v>20</v>
      </c>
      <c r="E5981" s="80" t="s">
        <v>4041</v>
      </c>
      <c r="F5981" s="80" t="s">
        <v>6294</v>
      </c>
      <c r="G5981" s="80" t="s">
        <v>6061</v>
      </c>
      <c r="H5981" t="s">
        <v>6360</v>
      </c>
      <c r="I5981" s="50">
        <v>8.18</v>
      </c>
    </row>
    <row r="5982" spans="1:9" x14ac:dyDescent="0.2">
      <c r="A5982">
        <v>472656</v>
      </c>
      <c r="B5982" s="79">
        <v>7898080642790</v>
      </c>
      <c r="C5982" s="80" t="s">
        <v>19</v>
      </c>
      <c r="D5982" s="80" t="s">
        <v>20</v>
      </c>
      <c r="E5982" s="80" t="s">
        <v>4041</v>
      </c>
      <c r="F5982" s="80" t="s">
        <v>6294</v>
      </c>
      <c r="G5982" s="80" t="s">
        <v>6061</v>
      </c>
      <c r="H5982" t="s">
        <v>6364</v>
      </c>
      <c r="I5982" s="50">
        <v>4.4400000000000004</v>
      </c>
    </row>
    <row r="5983" spans="1:9" x14ac:dyDescent="0.2">
      <c r="A5983">
        <v>472654</v>
      </c>
      <c r="B5983" s="79">
        <v>7898080642820</v>
      </c>
      <c r="C5983" s="80" t="s">
        <v>19</v>
      </c>
      <c r="D5983" s="80" t="s">
        <v>20</v>
      </c>
      <c r="E5983" s="80" t="s">
        <v>4041</v>
      </c>
      <c r="F5983" s="80" t="s">
        <v>6294</v>
      </c>
      <c r="G5983" s="80" t="s">
        <v>6061</v>
      </c>
      <c r="H5983" t="s">
        <v>6362</v>
      </c>
      <c r="I5983" s="50">
        <v>3.8</v>
      </c>
    </row>
    <row r="5984" spans="1:9" x14ac:dyDescent="0.2">
      <c r="A5984">
        <v>472655</v>
      </c>
      <c r="B5984" s="79">
        <v>7898080642813</v>
      </c>
      <c r="C5984" s="80" t="s">
        <v>19</v>
      </c>
      <c r="D5984" s="80" t="s">
        <v>20</v>
      </c>
      <c r="E5984" s="80" t="s">
        <v>4041</v>
      </c>
      <c r="F5984" s="80" t="s">
        <v>6294</v>
      </c>
      <c r="G5984" s="80" t="s">
        <v>6061</v>
      </c>
      <c r="H5984" t="s">
        <v>6363</v>
      </c>
      <c r="I5984" s="50">
        <v>3.82</v>
      </c>
    </row>
    <row r="5985" spans="1:9" x14ac:dyDescent="0.2">
      <c r="A5985">
        <v>82237</v>
      </c>
      <c r="B5985" s="79">
        <v>7898080640413</v>
      </c>
      <c r="C5985" s="80" t="s">
        <v>19</v>
      </c>
      <c r="D5985" s="80" t="s">
        <v>20</v>
      </c>
      <c r="E5985" s="80" t="s">
        <v>4041</v>
      </c>
      <c r="F5985" s="80" t="s">
        <v>6294</v>
      </c>
      <c r="G5985" s="80" t="s">
        <v>6061</v>
      </c>
      <c r="H5985" t="s">
        <v>6358</v>
      </c>
      <c r="I5985" s="50">
        <v>5.59</v>
      </c>
    </row>
    <row r="5986" spans="1:9" x14ac:dyDescent="0.2">
      <c r="A5986">
        <v>482681</v>
      </c>
      <c r="B5986" s="79">
        <v>7898080642974</v>
      </c>
      <c r="C5986" s="80" t="s">
        <v>19</v>
      </c>
      <c r="D5986" s="80" t="s">
        <v>20</v>
      </c>
      <c r="E5986" s="80" t="s">
        <v>4041</v>
      </c>
      <c r="F5986" s="80" t="s">
        <v>6294</v>
      </c>
      <c r="G5986" s="80" t="s">
        <v>6061</v>
      </c>
      <c r="H5986" t="s">
        <v>6355</v>
      </c>
      <c r="I5986" s="50">
        <v>4.1500000000000004</v>
      </c>
    </row>
    <row r="5987" spans="1:9" x14ac:dyDescent="0.2">
      <c r="A5987">
        <v>553573</v>
      </c>
      <c r="B5987" s="79">
        <v>7896051130079</v>
      </c>
      <c r="C5987" s="80" t="s">
        <v>19</v>
      </c>
      <c r="D5987" s="80" t="s">
        <v>20</v>
      </c>
      <c r="E5987" s="80" t="s">
        <v>4041</v>
      </c>
      <c r="F5987" s="80" t="s">
        <v>6294</v>
      </c>
      <c r="G5987" s="80" t="s">
        <v>6141</v>
      </c>
      <c r="H5987" t="s">
        <v>6426</v>
      </c>
      <c r="I5987" s="50">
        <v>7.29</v>
      </c>
    </row>
    <row r="5988" spans="1:9" x14ac:dyDescent="0.2">
      <c r="A5988">
        <v>250551</v>
      </c>
      <c r="B5988" s="79">
        <v>7896051130086</v>
      </c>
      <c r="C5988" s="80" t="s">
        <v>19</v>
      </c>
      <c r="D5988" s="80" t="s">
        <v>20</v>
      </c>
      <c r="E5988" s="80" t="s">
        <v>4041</v>
      </c>
      <c r="F5988" s="80" t="s">
        <v>6294</v>
      </c>
      <c r="G5988" s="80" t="s">
        <v>6133</v>
      </c>
      <c r="H5988" t="s">
        <v>6424</v>
      </c>
      <c r="I5988" s="50">
        <v>28.7</v>
      </c>
    </row>
    <row r="5989" spans="1:9" x14ac:dyDescent="0.2">
      <c r="A5989">
        <v>250555</v>
      </c>
      <c r="B5989" s="79">
        <v>7896051130093</v>
      </c>
      <c r="C5989" s="80" t="s">
        <v>19</v>
      </c>
      <c r="D5989" s="80" t="s">
        <v>20</v>
      </c>
      <c r="E5989" s="80" t="s">
        <v>4041</v>
      </c>
      <c r="F5989" s="80" t="s">
        <v>6294</v>
      </c>
      <c r="G5989" s="80" t="s">
        <v>6133</v>
      </c>
      <c r="H5989" t="s">
        <v>6425</v>
      </c>
      <c r="I5989" s="50">
        <v>28.99</v>
      </c>
    </row>
    <row r="5990" spans="1:9" x14ac:dyDescent="0.2">
      <c r="A5990">
        <v>18751</v>
      </c>
      <c r="B5990" s="79">
        <v>7896051131038</v>
      </c>
      <c r="C5990" s="80" t="s">
        <v>19</v>
      </c>
      <c r="D5990" s="80" t="s">
        <v>20</v>
      </c>
      <c r="E5990" s="80" t="s">
        <v>4041</v>
      </c>
      <c r="F5990" s="80" t="s">
        <v>6294</v>
      </c>
      <c r="G5990" s="80" t="s">
        <v>6133</v>
      </c>
      <c r="H5990" t="s">
        <v>6419</v>
      </c>
      <c r="I5990" s="50">
        <v>15.91</v>
      </c>
    </row>
    <row r="5991" spans="1:9" x14ac:dyDescent="0.2">
      <c r="A5991">
        <v>50641</v>
      </c>
      <c r="B5991" s="79">
        <v>7896051131069</v>
      </c>
      <c r="C5991" s="80" t="s">
        <v>19</v>
      </c>
      <c r="D5991" s="80" t="s">
        <v>20</v>
      </c>
      <c r="E5991" s="80" t="s">
        <v>4041</v>
      </c>
      <c r="F5991" s="80" t="s">
        <v>6294</v>
      </c>
      <c r="G5991" s="80" t="s">
        <v>6133</v>
      </c>
      <c r="H5991" t="s">
        <v>6422</v>
      </c>
      <c r="I5991" s="50">
        <v>7.86</v>
      </c>
    </row>
    <row r="5992" spans="1:9" x14ac:dyDescent="0.2">
      <c r="A5992">
        <v>10685</v>
      </c>
      <c r="B5992" s="79">
        <v>7896051115038</v>
      </c>
      <c r="C5992" s="80" t="s">
        <v>19</v>
      </c>
      <c r="D5992" s="80" t="s">
        <v>20</v>
      </c>
      <c r="E5992" s="80" t="s">
        <v>4041</v>
      </c>
      <c r="F5992" s="80" t="s">
        <v>6294</v>
      </c>
      <c r="G5992" s="80" t="s">
        <v>6133</v>
      </c>
      <c r="H5992" t="s">
        <v>6416</v>
      </c>
      <c r="I5992" s="50">
        <v>7.95</v>
      </c>
    </row>
    <row r="5993" spans="1:9" x14ac:dyDescent="0.2">
      <c r="A5993">
        <v>97404</v>
      </c>
      <c r="B5993" s="79">
        <v>7896051115014</v>
      </c>
      <c r="C5993" s="80" t="s">
        <v>19</v>
      </c>
      <c r="D5993" s="80" t="s">
        <v>20</v>
      </c>
      <c r="E5993" s="80" t="s">
        <v>4041</v>
      </c>
      <c r="F5993" s="80" t="s">
        <v>6294</v>
      </c>
      <c r="G5993" s="80" t="s">
        <v>6133</v>
      </c>
      <c r="H5993" t="s">
        <v>6417</v>
      </c>
      <c r="I5993" s="50">
        <v>5.73</v>
      </c>
    </row>
    <row r="5994" spans="1:9" x14ac:dyDescent="0.2">
      <c r="A5994">
        <v>30964</v>
      </c>
      <c r="B5994" s="79">
        <v>7896051131205</v>
      </c>
      <c r="C5994" s="80" t="s">
        <v>19</v>
      </c>
      <c r="D5994" s="80" t="s">
        <v>20</v>
      </c>
      <c r="E5994" s="80" t="s">
        <v>4041</v>
      </c>
      <c r="F5994" s="80" t="s">
        <v>6294</v>
      </c>
      <c r="G5994" s="80" t="s">
        <v>6133</v>
      </c>
      <c r="H5994" t="s">
        <v>6420</v>
      </c>
      <c r="I5994" s="50">
        <v>15.96</v>
      </c>
    </row>
    <row r="5995" spans="1:9" x14ac:dyDescent="0.2">
      <c r="A5995">
        <v>61943</v>
      </c>
      <c r="B5995" s="79">
        <v>7896051130055</v>
      </c>
      <c r="C5995" s="80" t="s">
        <v>19</v>
      </c>
      <c r="D5995" s="80" t="s">
        <v>20</v>
      </c>
      <c r="E5995" s="80" t="s">
        <v>4041</v>
      </c>
      <c r="F5995" s="80" t="s">
        <v>6294</v>
      </c>
      <c r="G5995" s="80" t="s">
        <v>6133</v>
      </c>
      <c r="H5995" t="s">
        <v>6423</v>
      </c>
      <c r="I5995" s="50">
        <v>7.21</v>
      </c>
    </row>
    <row r="5996" spans="1:9" x14ac:dyDescent="0.2">
      <c r="A5996">
        <v>4356</v>
      </c>
      <c r="B5996" s="79">
        <v>7896051130284</v>
      </c>
      <c r="C5996" s="80" t="s">
        <v>19</v>
      </c>
      <c r="D5996" s="80" t="s">
        <v>20</v>
      </c>
      <c r="E5996" s="80" t="s">
        <v>4041</v>
      </c>
      <c r="F5996" s="80" t="s">
        <v>6294</v>
      </c>
      <c r="G5996" s="80" t="s">
        <v>6133</v>
      </c>
      <c r="H5996" t="s">
        <v>6418</v>
      </c>
      <c r="I5996" s="50">
        <v>18.829999999999998</v>
      </c>
    </row>
    <row r="5997" spans="1:9" x14ac:dyDescent="0.2">
      <c r="A5997">
        <v>16561</v>
      </c>
      <c r="B5997" s="79">
        <v>7896051130154</v>
      </c>
      <c r="C5997" s="80" t="s">
        <v>19</v>
      </c>
      <c r="D5997" s="80" t="s">
        <v>20</v>
      </c>
      <c r="E5997" s="80" t="s">
        <v>4041</v>
      </c>
      <c r="F5997" s="80" t="s">
        <v>6294</v>
      </c>
      <c r="G5997" s="80" t="s">
        <v>6133</v>
      </c>
      <c r="H5997" t="s">
        <v>6421</v>
      </c>
      <c r="I5997" s="50">
        <v>35.799999999999997</v>
      </c>
    </row>
    <row r="5998" spans="1:9" x14ac:dyDescent="0.2">
      <c r="A5998">
        <v>257153</v>
      </c>
      <c r="B5998" s="79">
        <v>7896051128441</v>
      </c>
      <c r="C5998" s="80" t="s">
        <v>19</v>
      </c>
      <c r="D5998" s="80" t="s">
        <v>20</v>
      </c>
      <c r="E5998" s="80" t="s">
        <v>4041</v>
      </c>
      <c r="F5998" s="80" t="s">
        <v>6294</v>
      </c>
      <c r="G5998" s="80" t="s">
        <v>6133</v>
      </c>
      <c r="H5998" t="s">
        <v>14700</v>
      </c>
      <c r="I5998" s="50">
        <v>15.91</v>
      </c>
    </row>
    <row r="5999" spans="1:9" x14ac:dyDescent="0.2">
      <c r="A5999">
        <v>43525</v>
      </c>
      <c r="B5999" s="79">
        <v>7896490288812</v>
      </c>
      <c r="C5999" s="80" t="s">
        <v>19</v>
      </c>
      <c r="D5999" s="80" t="s">
        <v>20</v>
      </c>
      <c r="E5999" s="80" t="s">
        <v>4041</v>
      </c>
      <c r="F5999" s="80" t="s">
        <v>6294</v>
      </c>
      <c r="G5999" s="80" t="s">
        <v>4898</v>
      </c>
      <c r="H5999" t="s">
        <v>6414</v>
      </c>
      <c r="I5999" s="50">
        <v>3.36</v>
      </c>
    </row>
    <row r="6000" spans="1:9" x14ac:dyDescent="0.2">
      <c r="A6000">
        <v>481197</v>
      </c>
      <c r="B6000" s="79">
        <v>7793940563003</v>
      </c>
      <c r="C6000" s="80" t="s">
        <v>19</v>
      </c>
      <c r="D6000" s="80" t="s">
        <v>20</v>
      </c>
      <c r="E6000" s="80" t="s">
        <v>4041</v>
      </c>
      <c r="F6000" s="80" t="s">
        <v>6294</v>
      </c>
      <c r="G6000" s="80" t="s">
        <v>6333</v>
      </c>
      <c r="H6000" t="s">
        <v>6338</v>
      </c>
      <c r="I6000" s="50">
        <v>8.7100000000000009</v>
      </c>
    </row>
    <row r="6001" spans="1:9" x14ac:dyDescent="0.2">
      <c r="A6001">
        <v>125875</v>
      </c>
      <c r="B6001" s="79">
        <v>7896048705693</v>
      </c>
      <c r="C6001" s="80" t="s">
        <v>19</v>
      </c>
      <c r="D6001" s="80" t="s">
        <v>20</v>
      </c>
      <c r="E6001" s="80" t="s">
        <v>4041</v>
      </c>
      <c r="F6001" s="80" t="s">
        <v>6294</v>
      </c>
      <c r="G6001" s="80" t="s">
        <v>6333</v>
      </c>
      <c r="H6001" t="s">
        <v>14701</v>
      </c>
      <c r="I6001" s="50">
        <v>41.83</v>
      </c>
    </row>
    <row r="6002" spans="1:9" x14ac:dyDescent="0.2">
      <c r="A6002">
        <v>11427</v>
      </c>
      <c r="B6002" s="79">
        <v>7793940567001</v>
      </c>
      <c r="C6002" s="80" t="s">
        <v>19</v>
      </c>
      <c r="D6002" s="80" t="s">
        <v>20</v>
      </c>
      <c r="E6002" s="80" t="s">
        <v>4041</v>
      </c>
      <c r="F6002" s="80" t="s">
        <v>6294</v>
      </c>
      <c r="G6002" s="80" t="s">
        <v>6333</v>
      </c>
      <c r="H6002" t="s">
        <v>6334</v>
      </c>
      <c r="I6002" s="50">
        <v>17.12</v>
      </c>
    </row>
    <row r="6003" spans="1:9" x14ac:dyDescent="0.2">
      <c r="A6003">
        <v>333589</v>
      </c>
      <c r="B6003" s="79">
        <v>7896048706041</v>
      </c>
      <c r="C6003" s="80" t="s">
        <v>19</v>
      </c>
      <c r="D6003" s="80" t="s">
        <v>20</v>
      </c>
      <c r="E6003" s="80" t="s">
        <v>4041</v>
      </c>
      <c r="F6003" s="80" t="s">
        <v>6294</v>
      </c>
      <c r="G6003" s="80" t="s">
        <v>6333</v>
      </c>
      <c r="H6003" t="s">
        <v>6336</v>
      </c>
      <c r="I6003" s="50">
        <v>21.7</v>
      </c>
    </row>
    <row r="6004" spans="1:9" x14ac:dyDescent="0.2">
      <c r="A6004">
        <v>333593</v>
      </c>
      <c r="B6004" s="79">
        <v>7896048706010</v>
      </c>
      <c r="C6004" s="80" t="s">
        <v>19</v>
      </c>
      <c r="D6004" s="80" t="s">
        <v>20</v>
      </c>
      <c r="E6004" s="80" t="s">
        <v>4041</v>
      </c>
      <c r="F6004" s="80" t="s">
        <v>6294</v>
      </c>
      <c r="G6004" s="80" t="s">
        <v>6333</v>
      </c>
      <c r="H6004" t="s">
        <v>6337</v>
      </c>
      <c r="I6004" s="50">
        <v>33.450000000000003</v>
      </c>
    </row>
    <row r="6005" spans="1:9" x14ac:dyDescent="0.2">
      <c r="A6005">
        <v>54700</v>
      </c>
      <c r="B6005" s="79">
        <v>7793940568008</v>
      </c>
      <c r="C6005" s="80" t="s">
        <v>19</v>
      </c>
      <c r="D6005" s="80" t="s">
        <v>20</v>
      </c>
      <c r="E6005" s="80" t="s">
        <v>4041</v>
      </c>
      <c r="F6005" s="80" t="s">
        <v>6294</v>
      </c>
      <c r="G6005" s="80" t="s">
        <v>6333</v>
      </c>
      <c r="H6005" t="s">
        <v>6335</v>
      </c>
      <c r="I6005" s="50">
        <v>8.56</v>
      </c>
    </row>
    <row r="6006" spans="1:9" x14ac:dyDescent="0.2">
      <c r="A6006">
        <v>271275</v>
      </c>
      <c r="B6006" s="79">
        <v>7898215155089</v>
      </c>
      <c r="C6006" s="80" t="s">
        <v>19</v>
      </c>
      <c r="D6006" s="80" t="s">
        <v>20</v>
      </c>
      <c r="E6006" s="80" t="s">
        <v>4041</v>
      </c>
      <c r="F6006" s="80" t="s">
        <v>6294</v>
      </c>
      <c r="G6006" s="80" t="s">
        <v>6316</v>
      </c>
      <c r="H6006" t="s">
        <v>14702</v>
      </c>
      <c r="I6006" s="50">
        <v>7.33</v>
      </c>
    </row>
    <row r="6007" spans="1:9" x14ac:dyDescent="0.2">
      <c r="A6007">
        <v>271272</v>
      </c>
      <c r="B6007" s="79">
        <v>7898215155041</v>
      </c>
      <c r="C6007" s="80" t="s">
        <v>19</v>
      </c>
      <c r="D6007" s="80" t="s">
        <v>20</v>
      </c>
      <c r="E6007" s="80" t="s">
        <v>4041</v>
      </c>
      <c r="F6007" s="80" t="s">
        <v>6294</v>
      </c>
      <c r="G6007" s="80" t="s">
        <v>6316</v>
      </c>
      <c r="H6007" t="s">
        <v>6317</v>
      </c>
      <c r="I6007" s="50">
        <v>2.42</v>
      </c>
    </row>
    <row r="6008" spans="1:9" x14ac:dyDescent="0.2">
      <c r="A6008">
        <v>506513</v>
      </c>
      <c r="B6008" s="79">
        <v>7898215155362</v>
      </c>
      <c r="C6008" s="80" t="s">
        <v>19</v>
      </c>
      <c r="D6008" s="80" t="s">
        <v>20</v>
      </c>
      <c r="E6008" s="80" t="s">
        <v>4041</v>
      </c>
      <c r="F6008" s="80" t="s">
        <v>6294</v>
      </c>
      <c r="G6008" s="80" t="s">
        <v>6316</v>
      </c>
      <c r="H6008" t="s">
        <v>6318</v>
      </c>
      <c r="I6008" s="50">
        <v>30.89</v>
      </c>
    </row>
    <row r="6009" spans="1:9" x14ac:dyDescent="0.2">
      <c r="A6009">
        <v>522059</v>
      </c>
      <c r="B6009" s="79">
        <v>7898617581257</v>
      </c>
      <c r="C6009" s="80" t="s">
        <v>19</v>
      </c>
      <c r="D6009" s="80" t="s">
        <v>20</v>
      </c>
      <c r="E6009" s="80" t="s">
        <v>4041</v>
      </c>
      <c r="F6009" s="80" t="s">
        <v>6294</v>
      </c>
      <c r="G6009" s="80" t="s">
        <v>4774</v>
      </c>
      <c r="H6009" t="s">
        <v>6429</v>
      </c>
      <c r="I6009" s="50">
        <v>3.89</v>
      </c>
    </row>
    <row r="6010" spans="1:9" x14ac:dyDescent="0.2">
      <c r="A6010">
        <v>522061</v>
      </c>
      <c r="B6010" s="79">
        <v>7898617581226</v>
      </c>
      <c r="C6010" s="80" t="s">
        <v>19</v>
      </c>
      <c r="D6010" s="80" t="s">
        <v>20</v>
      </c>
      <c r="E6010" s="80" t="s">
        <v>4041</v>
      </c>
      <c r="F6010" s="80" t="s">
        <v>6294</v>
      </c>
      <c r="G6010" s="80" t="s">
        <v>4774</v>
      </c>
      <c r="H6010" t="s">
        <v>6430</v>
      </c>
      <c r="I6010" s="50">
        <v>3.89</v>
      </c>
    </row>
    <row r="6011" spans="1:9" x14ac:dyDescent="0.2">
      <c r="A6011">
        <v>522065</v>
      </c>
      <c r="B6011" s="79">
        <v>7898617581240</v>
      </c>
      <c r="C6011" s="80" t="s">
        <v>19</v>
      </c>
      <c r="D6011" s="80" t="s">
        <v>20</v>
      </c>
      <c r="E6011" s="80" t="s">
        <v>4041</v>
      </c>
      <c r="F6011" s="80" t="s">
        <v>6294</v>
      </c>
      <c r="G6011" s="80" t="s">
        <v>4774</v>
      </c>
      <c r="H6011" t="s">
        <v>6431</v>
      </c>
      <c r="I6011" s="50">
        <v>3.89</v>
      </c>
    </row>
    <row r="6012" spans="1:9" x14ac:dyDescent="0.2">
      <c r="A6012">
        <v>522066</v>
      </c>
      <c r="B6012" s="79">
        <v>7898617581233</v>
      </c>
      <c r="C6012" s="80" t="s">
        <v>19</v>
      </c>
      <c r="D6012" s="80" t="s">
        <v>20</v>
      </c>
      <c r="E6012" s="80" t="s">
        <v>4041</v>
      </c>
      <c r="F6012" s="80" t="s">
        <v>6294</v>
      </c>
      <c r="G6012" s="80" t="s">
        <v>4774</v>
      </c>
      <c r="H6012" t="s">
        <v>6432</v>
      </c>
      <c r="I6012" s="50">
        <v>3.89</v>
      </c>
    </row>
    <row r="6013" spans="1:9" x14ac:dyDescent="0.2">
      <c r="A6013">
        <v>522069</v>
      </c>
      <c r="B6013" s="79">
        <v>7898617581264</v>
      </c>
      <c r="C6013" s="80" t="s">
        <v>19</v>
      </c>
      <c r="D6013" s="80" t="s">
        <v>20</v>
      </c>
      <c r="E6013" s="80" t="s">
        <v>4041</v>
      </c>
      <c r="F6013" s="80" t="s">
        <v>6294</v>
      </c>
      <c r="G6013" s="80" t="s">
        <v>4774</v>
      </c>
      <c r="H6013" t="s">
        <v>6433</v>
      </c>
      <c r="I6013" s="50">
        <v>3.89</v>
      </c>
    </row>
    <row r="6014" spans="1:9" x14ac:dyDescent="0.2">
      <c r="A6014">
        <v>522057</v>
      </c>
      <c r="B6014" s="79">
        <v>7898617581271</v>
      </c>
      <c r="C6014" s="80" t="s">
        <v>19</v>
      </c>
      <c r="D6014" s="80" t="s">
        <v>20</v>
      </c>
      <c r="E6014" s="80" t="s">
        <v>4041</v>
      </c>
      <c r="F6014" s="80" t="s">
        <v>6294</v>
      </c>
      <c r="G6014" s="80" t="s">
        <v>4774</v>
      </c>
      <c r="H6014" t="s">
        <v>6434</v>
      </c>
      <c r="I6014" s="50">
        <v>5.0599999999999996</v>
      </c>
    </row>
    <row r="6015" spans="1:9" x14ac:dyDescent="0.2">
      <c r="A6015">
        <v>1978</v>
      </c>
      <c r="B6015" s="79">
        <v>7891000100103</v>
      </c>
      <c r="C6015" s="80" t="s">
        <v>19</v>
      </c>
      <c r="D6015" s="80" t="s">
        <v>20</v>
      </c>
      <c r="E6015" s="80" t="s">
        <v>4041</v>
      </c>
      <c r="F6015" s="80" t="s">
        <v>6294</v>
      </c>
      <c r="G6015" s="80" t="s">
        <v>3969</v>
      </c>
      <c r="H6015" t="s">
        <v>14703</v>
      </c>
      <c r="I6015" s="50">
        <v>9.41</v>
      </c>
    </row>
    <row r="6016" spans="1:9" x14ac:dyDescent="0.2">
      <c r="A6016">
        <v>107589</v>
      </c>
      <c r="B6016" s="79">
        <v>7891000065440</v>
      </c>
      <c r="C6016" s="80" t="s">
        <v>19</v>
      </c>
      <c r="D6016" s="80" t="s">
        <v>20</v>
      </c>
      <c r="E6016" s="80" t="s">
        <v>4041</v>
      </c>
      <c r="F6016" s="80" t="s">
        <v>6294</v>
      </c>
      <c r="G6016" s="80" t="s">
        <v>3969</v>
      </c>
      <c r="H6016" t="s">
        <v>6369</v>
      </c>
      <c r="I6016" s="50">
        <v>7.43</v>
      </c>
    </row>
    <row r="6017" spans="1:9" x14ac:dyDescent="0.2">
      <c r="A6017">
        <v>476612</v>
      </c>
      <c r="B6017" s="79">
        <v>7891000356135</v>
      </c>
      <c r="C6017" s="80" t="s">
        <v>19</v>
      </c>
      <c r="D6017" s="80" t="s">
        <v>20</v>
      </c>
      <c r="E6017" s="80" t="s">
        <v>4041</v>
      </c>
      <c r="F6017" s="80" t="s">
        <v>6294</v>
      </c>
      <c r="G6017" s="80" t="s">
        <v>3969</v>
      </c>
      <c r="H6017" t="s">
        <v>6370</v>
      </c>
      <c r="I6017" s="50">
        <v>7.33</v>
      </c>
    </row>
    <row r="6018" spans="1:9" x14ac:dyDescent="0.2">
      <c r="A6018">
        <v>324790</v>
      </c>
      <c r="B6018" s="79">
        <v>7891000251638</v>
      </c>
      <c r="C6018" s="80" t="s">
        <v>19</v>
      </c>
      <c r="D6018" s="80" t="s">
        <v>20</v>
      </c>
      <c r="E6018" s="80" t="s">
        <v>4041</v>
      </c>
      <c r="F6018" s="80" t="s">
        <v>6294</v>
      </c>
      <c r="G6018" s="80" t="s">
        <v>3969</v>
      </c>
      <c r="H6018" t="s">
        <v>6373</v>
      </c>
      <c r="I6018" s="50">
        <v>24.31</v>
      </c>
    </row>
    <row r="6019" spans="1:9" x14ac:dyDescent="0.2">
      <c r="A6019">
        <v>379961</v>
      </c>
      <c r="B6019" s="79">
        <v>7891000285015</v>
      </c>
      <c r="C6019" s="80" t="s">
        <v>19</v>
      </c>
      <c r="D6019" s="80" t="s">
        <v>20</v>
      </c>
      <c r="E6019" s="80" t="s">
        <v>4041</v>
      </c>
      <c r="F6019" s="80" t="s">
        <v>6294</v>
      </c>
      <c r="G6019" s="80" t="s">
        <v>3969</v>
      </c>
      <c r="H6019" t="s">
        <v>6374</v>
      </c>
      <c r="I6019" s="50">
        <v>20.85</v>
      </c>
    </row>
    <row r="6020" spans="1:9" x14ac:dyDescent="0.2">
      <c r="A6020">
        <v>196807</v>
      </c>
      <c r="B6020" s="79">
        <v>7891000101520</v>
      </c>
      <c r="C6020" s="80" t="s">
        <v>19</v>
      </c>
      <c r="D6020" s="80" t="s">
        <v>20</v>
      </c>
      <c r="E6020" s="80" t="s">
        <v>4041</v>
      </c>
      <c r="F6020" s="80" t="s">
        <v>6294</v>
      </c>
      <c r="G6020" s="80" t="s">
        <v>3969</v>
      </c>
      <c r="H6020" t="s">
        <v>6378</v>
      </c>
      <c r="I6020" s="50">
        <v>32.1</v>
      </c>
    </row>
    <row r="6021" spans="1:9" x14ac:dyDescent="0.2">
      <c r="A6021">
        <v>194360</v>
      </c>
      <c r="B6021" s="79">
        <v>7891000101506</v>
      </c>
      <c r="C6021" s="80" t="s">
        <v>19</v>
      </c>
      <c r="D6021" s="80" t="s">
        <v>20</v>
      </c>
      <c r="E6021" s="80" t="s">
        <v>4041</v>
      </c>
      <c r="F6021" s="80" t="s">
        <v>6294</v>
      </c>
      <c r="G6021" s="80" t="s">
        <v>3969</v>
      </c>
      <c r="H6021" t="s">
        <v>6372</v>
      </c>
      <c r="I6021" s="50">
        <v>22.16</v>
      </c>
    </row>
    <row r="6022" spans="1:9" x14ac:dyDescent="0.2">
      <c r="A6022">
        <v>271949</v>
      </c>
      <c r="B6022" s="79">
        <v>7891000086131</v>
      </c>
      <c r="C6022" s="80" t="s">
        <v>19</v>
      </c>
      <c r="D6022" s="80" t="s">
        <v>20</v>
      </c>
      <c r="E6022" s="80" t="s">
        <v>4041</v>
      </c>
      <c r="F6022" s="80" t="s">
        <v>6294</v>
      </c>
      <c r="G6022" s="80" t="s">
        <v>3969</v>
      </c>
      <c r="H6022" t="s">
        <v>6383</v>
      </c>
      <c r="I6022" s="50">
        <v>17.46</v>
      </c>
    </row>
    <row r="6023" spans="1:9" x14ac:dyDescent="0.2">
      <c r="A6023">
        <v>445721</v>
      </c>
      <c r="B6023" s="79">
        <v>7891000329139</v>
      </c>
      <c r="C6023" s="80" t="s">
        <v>19</v>
      </c>
      <c r="D6023" s="80" t="s">
        <v>20</v>
      </c>
      <c r="E6023" s="80" t="s">
        <v>4041</v>
      </c>
      <c r="F6023" s="80" t="s">
        <v>6294</v>
      </c>
      <c r="G6023" s="80" t="s">
        <v>3969</v>
      </c>
      <c r="H6023" t="s">
        <v>6384</v>
      </c>
      <c r="I6023" s="50">
        <v>26.54</v>
      </c>
    </row>
    <row r="6024" spans="1:9" x14ac:dyDescent="0.2">
      <c r="A6024">
        <v>445723</v>
      </c>
      <c r="B6024" s="79">
        <v>7891000329092</v>
      </c>
      <c r="C6024" s="80" t="s">
        <v>19</v>
      </c>
      <c r="D6024" s="80" t="s">
        <v>20</v>
      </c>
      <c r="E6024" s="80" t="s">
        <v>4041</v>
      </c>
      <c r="F6024" s="80" t="s">
        <v>6294</v>
      </c>
      <c r="G6024" s="80" t="s">
        <v>3969</v>
      </c>
      <c r="H6024" t="s">
        <v>6385</v>
      </c>
      <c r="I6024" s="50">
        <v>26.54</v>
      </c>
    </row>
    <row r="6025" spans="1:9" x14ac:dyDescent="0.2">
      <c r="A6025">
        <v>574519</v>
      </c>
      <c r="B6025" s="79">
        <v>7891000424308</v>
      </c>
      <c r="C6025" s="80" t="s">
        <v>19</v>
      </c>
      <c r="D6025" s="80" t="s">
        <v>20</v>
      </c>
      <c r="E6025" s="80" t="s">
        <v>4041</v>
      </c>
      <c r="F6025" s="80" t="s">
        <v>6294</v>
      </c>
      <c r="G6025" s="80" t="s">
        <v>3969</v>
      </c>
      <c r="H6025" t="s">
        <v>6389</v>
      </c>
      <c r="I6025" s="50">
        <v>6.96</v>
      </c>
    </row>
    <row r="6026" spans="1:9" x14ac:dyDescent="0.2">
      <c r="A6026">
        <v>574526</v>
      </c>
      <c r="B6026" s="79">
        <v>7891000424322</v>
      </c>
      <c r="C6026" s="80" t="s">
        <v>19</v>
      </c>
      <c r="D6026" s="80" t="s">
        <v>20</v>
      </c>
      <c r="E6026" s="80" t="s">
        <v>4041</v>
      </c>
      <c r="F6026" s="80" t="s">
        <v>6294</v>
      </c>
      <c r="G6026" s="80" t="s">
        <v>3969</v>
      </c>
      <c r="H6026" t="s">
        <v>6390</v>
      </c>
      <c r="I6026" s="50">
        <v>6.96</v>
      </c>
    </row>
    <row r="6027" spans="1:9" x14ac:dyDescent="0.2">
      <c r="A6027">
        <v>574532</v>
      </c>
      <c r="B6027" s="79">
        <v>7891000424261</v>
      </c>
      <c r="C6027" s="80" t="s">
        <v>19</v>
      </c>
      <c r="D6027" s="80" t="s">
        <v>20</v>
      </c>
      <c r="E6027" s="80" t="s">
        <v>4041</v>
      </c>
      <c r="F6027" s="80" t="s">
        <v>6294</v>
      </c>
      <c r="G6027" s="80" t="s">
        <v>3969</v>
      </c>
      <c r="H6027" t="s">
        <v>6391</v>
      </c>
      <c r="I6027" s="50">
        <v>6.96</v>
      </c>
    </row>
    <row r="6028" spans="1:9" x14ac:dyDescent="0.2">
      <c r="A6028">
        <v>574533</v>
      </c>
      <c r="B6028" s="79">
        <v>7891000424339</v>
      </c>
      <c r="C6028" s="80" t="s">
        <v>19</v>
      </c>
      <c r="D6028" s="80" t="s">
        <v>20</v>
      </c>
      <c r="E6028" s="80" t="s">
        <v>4041</v>
      </c>
      <c r="F6028" s="80" t="s">
        <v>6294</v>
      </c>
      <c r="G6028" s="80" t="s">
        <v>3969</v>
      </c>
      <c r="H6028" t="s">
        <v>6392</v>
      </c>
      <c r="I6028" s="50">
        <v>6.96</v>
      </c>
    </row>
    <row r="6029" spans="1:9" x14ac:dyDescent="0.2">
      <c r="A6029">
        <v>569208</v>
      </c>
      <c r="B6029" s="79">
        <v>7891000416525</v>
      </c>
      <c r="C6029" s="80" t="s">
        <v>19</v>
      </c>
      <c r="D6029" s="80" t="s">
        <v>20</v>
      </c>
      <c r="E6029" s="80" t="s">
        <v>4041</v>
      </c>
      <c r="F6029" s="80" t="s">
        <v>6294</v>
      </c>
      <c r="G6029" s="80" t="s">
        <v>3969</v>
      </c>
      <c r="H6029" t="s">
        <v>6388</v>
      </c>
      <c r="I6029" s="50">
        <v>17.46</v>
      </c>
    </row>
    <row r="6030" spans="1:9" x14ac:dyDescent="0.2">
      <c r="A6030">
        <v>107624</v>
      </c>
      <c r="B6030" s="79">
        <v>7891000073100</v>
      </c>
      <c r="C6030" s="80" t="s">
        <v>19</v>
      </c>
      <c r="D6030" s="80" t="s">
        <v>20</v>
      </c>
      <c r="E6030" s="80" t="s">
        <v>4041</v>
      </c>
      <c r="F6030" s="80" t="s">
        <v>6294</v>
      </c>
      <c r="G6030" s="80" t="s">
        <v>3969</v>
      </c>
      <c r="H6030" t="s">
        <v>6382</v>
      </c>
      <c r="I6030" s="50">
        <v>17.46</v>
      </c>
    </row>
    <row r="6031" spans="1:9" x14ac:dyDescent="0.2">
      <c r="A6031">
        <v>476621</v>
      </c>
      <c r="B6031" s="79">
        <v>7891000356937</v>
      </c>
      <c r="C6031" s="80" t="s">
        <v>19</v>
      </c>
      <c r="D6031" s="80" t="s">
        <v>20</v>
      </c>
      <c r="E6031" s="80" t="s">
        <v>4041</v>
      </c>
      <c r="F6031" s="80" t="s">
        <v>6294</v>
      </c>
      <c r="G6031" s="80" t="s">
        <v>3969</v>
      </c>
      <c r="H6031" t="s">
        <v>14704</v>
      </c>
      <c r="I6031" s="50">
        <v>8.9499999999999993</v>
      </c>
    </row>
    <row r="6032" spans="1:9" x14ac:dyDescent="0.2">
      <c r="A6032">
        <v>476623</v>
      </c>
      <c r="B6032" s="79">
        <v>7891000357132</v>
      </c>
      <c r="C6032" s="80" t="s">
        <v>19</v>
      </c>
      <c r="D6032" s="80" t="s">
        <v>20</v>
      </c>
      <c r="E6032" s="80" t="s">
        <v>4041</v>
      </c>
      <c r="F6032" s="80" t="s">
        <v>6294</v>
      </c>
      <c r="G6032" s="80" t="s">
        <v>3969</v>
      </c>
      <c r="H6032" t="s">
        <v>14705</v>
      </c>
      <c r="I6032" s="50">
        <v>8.9499999999999993</v>
      </c>
    </row>
    <row r="6033" spans="1:9" x14ac:dyDescent="0.2">
      <c r="A6033">
        <v>476629</v>
      </c>
      <c r="B6033" s="79">
        <v>7891000356975</v>
      </c>
      <c r="C6033" s="80" t="s">
        <v>19</v>
      </c>
      <c r="D6033" s="80" t="s">
        <v>20</v>
      </c>
      <c r="E6033" s="80" t="s">
        <v>4041</v>
      </c>
      <c r="F6033" s="80" t="s">
        <v>6294</v>
      </c>
      <c r="G6033" s="80" t="s">
        <v>3969</v>
      </c>
      <c r="H6033" t="s">
        <v>6387</v>
      </c>
      <c r="I6033" s="50">
        <v>10.210000000000001</v>
      </c>
    </row>
    <row r="6034" spans="1:9" x14ac:dyDescent="0.2">
      <c r="A6034">
        <v>476630</v>
      </c>
      <c r="B6034" s="79">
        <v>7891000357057</v>
      </c>
      <c r="C6034" s="80" t="s">
        <v>19</v>
      </c>
      <c r="D6034" s="80" t="s">
        <v>20</v>
      </c>
      <c r="E6034" s="80" t="s">
        <v>4041</v>
      </c>
      <c r="F6034" s="80" t="s">
        <v>6294</v>
      </c>
      <c r="G6034" s="80" t="s">
        <v>3969</v>
      </c>
      <c r="H6034" t="s">
        <v>14706</v>
      </c>
      <c r="I6034" s="50">
        <v>8.9499999999999993</v>
      </c>
    </row>
    <row r="6035" spans="1:9" x14ac:dyDescent="0.2">
      <c r="A6035">
        <v>476602</v>
      </c>
      <c r="B6035" s="79">
        <v>7891000357170</v>
      </c>
      <c r="C6035" s="80" t="s">
        <v>19</v>
      </c>
      <c r="D6035" s="80" t="s">
        <v>20</v>
      </c>
      <c r="E6035" s="80" t="s">
        <v>4041</v>
      </c>
      <c r="F6035" s="80" t="s">
        <v>6294</v>
      </c>
      <c r="G6035" s="80" t="s">
        <v>3969</v>
      </c>
      <c r="H6035" t="s">
        <v>6386</v>
      </c>
      <c r="I6035" s="50">
        <v>10.210000000000001</v>
      </c>
    </row>
    <row r="6036" spans="1:9" x14ac:dyDescent="0.2">
      <c r="A6036">
        <v>476604</v>
      </c>
      <c r="B6036" s="79">
        <v>7891000357019</v>
      </c>
      <c r="C6036" s="80" t="s">
        <v>19</v>
      </c>
      <c r="D6036" s="80" t="s">
        <v>20</v>
      </c>
      <c r="E6036" s="80" t="s">
        <v>4041</v>
      </c>
      <c r="F6036" s="80" t="s">
        <v>6294</v>
      </c>
      <c r="G6036" s="80" t="s">
        <v>3969</v>
      </c>
      <c r="H6036" t="s">
        <v>14707</v>
      </c>
      <c r="I6036" s="50">
        <v>10.210000000000001</v>
      </c>
    </row>
    <row r="6037" spans="1:9" x14ac:dyDescent="0.2">
      <c r="A6037">
        <v>476605</v>
      </c>
      <c r="B6037" s="79">
        <v>7891000357095</v>
      </c>
      <c r="C6037" s="80" t="s">
        <v>19</v>
      </c>
      <c r="D6037" s="80" t="s">
        <v>20</v>
      </c>
      <c r="E6037" s="80" t="s">
        <v>4041</v>
      </c>
      <c r="F6037" s="80" t="s">
        <v>6294</v>
      </c>
      <c r="G6037" s="80" t="s">
        <v>3969</v>
      </c>
      <c r="H6037" t="s">
        <v>14708</v>
      </c>
      <c r="I6037" s="50">
        <v>8.9499999999999993</v>
      </c>
    </row>
    <row r="6038" spans="1:9" x14ac:dyDescent="0.2">
      <c r="A6038">
        <v>476607</v>
      </c>
      <c r="B6038" s="79">
        <v>7891000356890</v>
      </c>
      <c r="C6038" s="80" t="s">
        <v>19</v>
      </c>
      <c r="D6038" s="80" t="s">
        <v>20</v>
      </c>
      <c r="E6038" s="80" t="s">
        <v>4041</v>
      </c>
      <c r="F6038" s="80" t="s">
        <v>6294</v>
      </c>
      <c r="G6038" s="80" t="s">
        <v>3969</v>
      </c>
      <c r="H6038" t="s">
        <v>14709</v>
      </c>
      <c r="I6038" s="50">
        <v>10.210000000000001</v>
      </c>
    </row>
    <row r="6039" spans="1:9" x14ac:dyDescent="0.2">
      <c r="A6039">
        <v>185592</v>
      </c>
      <c r="B6039" s="79">
        <v>7891000097649</v>
      </c>
      <c r="C6039" s="80" t="s">
        <v>19</v>
      </c>
      <c r="D6039" s="80" t="s">
        <v>20</v>
      </c>
      <c r="E6039" s="80" t="s">
        <v>4041</v>
      </c>
      <c r="F6039" s="80" t="s">
        <v>6294</v>
      </c>
      <c r="G6039" s="80" t="s">
        <v>3969</v>
      </c>
      <c r="H6039" t="s">
        <v>14710</v>
      </c>
      <c r="I6039" s="50">
        <v>74.709999999999994</v>
      </c>
    </row>
    <row r="6040" spans="1:9" x14ac:dyDescent="0.2">
      <c r="A6040">
        <v>1977</v>
      </c>
      <c r="B6040" s="79">
        <v>7891000120101</v>
      </c>
      <c r="C6040" s="80" t="s">
        <v>19</v>
      </c>
      <c r="D6040" s="80" t="s">
        <v>20</v>
      </c>
      <c r="E6040" s="80" t="s">
        <v>4041</v>
      </c>
      <c r="F6040" s="80" t="s">
        <v>6294</v>
      </c>
      <c r="G6040" s="80" t="s">
        <v>3969</v>
      </c>
      <c r="H6040" t="s">
        <v>6366</v>
      </c>
      <c r="I6040" s="50">
        <v>8.42</v>
      </c>
    </row>
    <row r="6041" spans="1:9" x14ac:dyDescent="0.2">
      <c r="A6041">
        <v>6759</v>
      </c>
      <c r="B6041" s="79">
        <v>7891000126905</v>
      </c>
      <c r="C6041" s="80" t="s">
        <v>19</v>
      </c>
      <c r="D6041" s="80" t="s">
        <v>20</v>
      </c>
      <c r="E6041" s="80" t="s">
        <v>4041</v>
      </c>
      <c r="F6041" s="80" t="s">
        <v>6294</v>
      </c>
      <c r="G6041" s="80" t="s">
        <v>3969</v>
      </c>
      <c r="H6041" t="s">
        <v>6367</v>
      </c>
      <c r="I6041" s="50">
        <v>5.61</v>
      </c>
    </row>
    <row r="6042" spans="1:9" x14ac:dyDescent="0.2">
      <c r="A6042">
        <v>497505</v>
      </c>
      <c r="B6042" s="79">
        <v>7891000358764</v>
      </c>
      <c r="C6042" s="80" t="s">
        <v>19</v>
      </c>
      <c r="D6042" s="80" t="s">
        <v>20</v>
      </c>
      <c r="E6042" s="80" t="s">
        <v>4041</v>
      </c>
      <c r="F6042" s="80" t="s">
        <v>6294</v>
      </c>
      <c r="G6042" s="80" t="s">
        <v>3969</v>
      </c>
      <c r="H6042" t="s">
        <v>6401</v>
      </c>
      <c r="I6042" s="50">
        <v>12.61</v>
      </c>
    </row>
    <row r="6043" spans="1:9" x14ac:dyDescent="0.2">
      <c r="A6043">
        <v>468113</v>
      </c>
      <c r="B6043" s="79">
        <v>7891000347065</v>
      </c>
      <c r="C6043" s="80" t="s">
        <v>19</v>
      </c>
      <c r="D6043" s="80" t="s">
        <v>20</v>
      </c>
      <c r="E6043" s="80" t="s">
        <v>4041</v>
      </c>
      <c r="F6043" s="80" t="s">
        <v>6294</v>
      </c>
      <c r="G6043" s="80" t="s">
        <v>3969</v>
      </c>
      <c r="H6043" t="s">
        <v>14711</v>
      </c>
      <c r="I6043" s="50">
        <v>101.13</v>
      </c>
    </row>
    <row r="6044" spans="1:9" x14ac:dyDescent="0.2">
      <c r="A6044">
        <v>468220</v>
      </c>
      <c r="B6044" s="79">
        <v>7891000347027</v>
      </c>
      <c r="C6044" s="80" t="s">
        <v>19</v>
      </c>
      <c r="D6044" s="80" t="s">
        <v>20</v>
      </c>
      <c r="E6044" s="80" t="s">
        <v>4041</v>
      </c>
      <c r="F6044" s="80" t="s">
        <v>6294</v>
      </c>
      <c r="G6044" s="80" t="s">
        <v>3969</v>
      </c>
      <c r="H6044" t="s">
        <v>6381</v>
      </c>
      <c r="I6044" s="50">
        <v>100.74</v>
      </c>
    </row>
    <row r="6045" spans="1:9" x14ac:dyDescent="0.2">
      <c r="A6045">
        <v>379916</v>
      </c>
      <c r="B6045" s="79">
        <v>7891000275740</v>
      </c>
      <c r="C6045" s="80" t="s">
        <v>19</v>
      </c>
      <c r="D6045" s="80" t="s">
        <v>20</v>
      </c>
      <c r="E6045" s="80" t="s">
        <v>4041</v>
      </c>
      <c r="F6045" s="80" t="s">
        <v>6294</v>
      </c>
      <c r="G6045" s="80" t="s">
        <v>3969</v>
      </c>
      <c r="H6045" t="s">
        <v>14712</v>
      </c>
      <c r="I6045" s="50">
        <v>5.93</v>
      </c>
    </row>
    <row r="6046" spans="1:9" x14ac:dyDescent="0.2">
      <c r="A6046">
        <v>489298</v>
      </c>
      <c r="B6046" s="79">
        <v>7891000368725</v>
      </c>
      <c r="C6046" s="80" t="s">
        <v>19</v>
      </c>
      <c r="D6046" s="80" t="s">
        <v>20</v>
      </c>
      <c r="E6046" s="80" t="s">
        <v>4041</v>
      </c>
      <c r="F6046" s="80" t="s">
        <v>6294</v>
      </c>
      <c r="G6046" s="80" t="s">
        <v>3969</v>
      </c>
      <c r="H6046" t="s">
        <v>6400</v>
      </c>
      <c r="I6046" s="50">
        <v>21.78</v>
      </c>
    </row>
    <row r="6047" spans="1:9" x14ac:dyDescent="0.2">
      <c r="A6047">
        <v>489287</v>
      </c>
      <c r="B6047" s="79">
        <v>7891000369340</v>
      </c>
      <c r="C6047" s="80" t="s">
        <v>19</v>
      </c>
      <c r="D6047" s="80" t="s">
        <v>20</v>
      </c>
      <c r="E6047" s="80" t="s">
        <v>4041</v>
      </c>
      <c r="F6047" s="80" t="s">
        <v>6294</v>
      </c>
      <c r="G6047" s="80" t="s">
        <v>3969</v>
      </c>
      <c r="H6047" t="s">
        <v>6399</v>
      </c>
      <c r="I6047" s="50">
        <v>5.88</v>
      </c>
    </row>
    <row r="6048" spans="1:9" x14ac:dyDescent="0.2">
      <c r="A6048">
        <v>271809</v>
      </c>
      <c r="B6048" s="79">
        <v>7891000078518</v>
      </c>
      <c r="C6048" s="80" t="s">
        <v>19</v>
      </c>
      <c r="D6048" s="80" t="s">
        <v>20</v>
      </c>
      <c r="E6048" s="80" t="s">
        <v>4041</v>
      </c>
      <c r="F6048" s="80" t="s">
        <v>6294</v>
      </c>
      <c r="G6048" s="80" t="s">
        <v>3969</v>
      </c>
      <c r="H6048" t="s">
        <v>6396</v>
      </c>
      <c r="I6048" s="50">
        <v>17.850000000000001</v>
      </c>
    </row>
    <row r="6049" spans="1:9" x14ac:dyDescent="0.2">
      <c r="A6049">
        <v>185556</v>
      </c>
      <c r="B6049" s="79">
        <v>7891000099032</v>
      </c>
      <c r="C6049" s="80" t="s">
        <v>19</v>
      </c>
      <c r="D6049" s="80" t="s">
        <v>20</v>
      </c>
      <c r="E6049" s="80" t="s">
        <v>4041</v>
      </c>
      <c r="F6049" s="80" t="s">
        <v>6294</v>
      </c>
      <c r="G6049" s="80" t="s">
        <v>3969</v>
      </c>
      <c r="H6049" t="s">
        <v>6394</v>
      </c>
      <c r="I6049" s="50">
        <v>7.34</v>
      </c>
    </row>
    <row r="6050" spans="1:9" x14ac:dyDescent="0.2">
      <c r="A6050">
        <v>309052</v>
      </c>
      <c r="B6050" s="79">
        <v>7891000258910</v>
      </c>
      <c r="C6050" s="80" t="s">
        <v>19</v>
      </c>
      <c r="D6050" s="80" t="s">
        <v>20</v>
      </c>
      <c r="E6050" s="80" t="s">
        <v>4041</v>
      </c>
      <c r="F6050" s="80" t="s">
        <v>6294</v>
      </c>
      <c r="G6050" s="80" t="s">
        <v>3969</v>
      </c>
      <c r="H6050" t="s">
        <v>14713</v>
      </c>
      <c r="I6050" s="50">
        <v>6</v>
      </c>
    </row>
    <row r="6051" spans="1:9" x14ac:dyDescent="0.2">
      <c r="A6051">
        <v>56260</v>
      </c>
      <c r="B6051" s="79">
        <v>7891000056523</v>
      </c>
      <c r="C6051" s="80" t="s">
        <v>19</v>
      </c>
      <c r="D6051" s="80" t="s">
        <v>20</v>
      </c>
      <c r="E6051" s="80" t="s">
        <v>4041</v>
      </c>
      <c r="F6051" s="80" t="s">
        <v>6294</v>
      </c>
      <c r="G6051" s="80" t="s">
        <v>3969</v>
      </c>
      <c r="H6051" t="s">
        <v>6380</v>
      </c>
      <c r="I6051" s="50">
        <v>32.200000000000003</v>
      </c>
    </row>
    <row r="6052" spans="1:9" x14ac:dyDescent="0.2">
      <c r="A6052">
        <v>56261</v>
      </c>
      <c r="B6052" s="79">
        <v>7891000056615</v>
      </c>
      <c r="C6052" s="80" t="s">
        <v>19</v>
      </c>
      <c r="D6052" s="80" t="s">
        <v>20</v>
      </c>
      <c r="E6052" s="80" t="s">
        <v>4041</v>
      </c>
      <c r="F6052" s="80" t="s">
        <v>6294</v>
      </c>
      <c r="G6052" s="80" t="s">
        <v>3969</v>
      </c>
      <c r="H6052" t="s">
        <v>14714</v>
      </c>
      <c r="I6052" s="50">
        <v>31.32</v>
      </c>
    </row>
    <row r="6053" spans="1:9" x14ac:dyDescent="0.2">
      <c r="A6053">
        <v>379964</v>
      </c>
      <c r="B6053" s="79">
        <v>7891000282496</v>
      </c>
      <c r="C6053" s="80" t="s">
        <v>19</v>
      </c>
      <c r="D6053" s="80" t="s">
        <v>20</v>
      </c>
      <c r="E6053" s="80" t="s">
        <v>4041</v>
      </c>
      <c r="F6053" s="80" t="s">
        <v>6294</v>
      </c>
      <c r="G6053" s="80" t="s">
        <v>3969</v>
      </c>
      <c r="H6053" t="s">
        <v>14715</v>
      </c>
      <c r="I6053" s="50">
        <v>74.86</v>
      </c>
    </row>
    <row r="6054" spans="1:9" x14ac:dyDescent="0.2">
      <c r="A6054">
        <v>379955</v>
      </c>
      <c r="B6054" s="79">
        <v>7891000282458</v>
      </c>
      <c r="C6054" s="80" t="s">
        <v>19</v>
      </c>
      <c r="D6054" s="80" t="s">
        <v>20</v>
      </c>
      <c r="E6054" s="80" t="s">
        <v>4041</v>
      </c>
      <c r="F6054" s="80" t="s">
        <v>6294</v>
      </c>
      <c r="G6054" s="80" t="s">
        <v>3969</v>
      </c>
      <c r="H6054" t="s">
        <v>14716</v>
      </c>
      <c r="I6054" s="50">
        <v>73.739999999999995</v>
      </c>
    </row>
    <row r="6055" spans="1:9" x14ac:dyDescent="0.2">
      <c r="A6055">
        <v>497520</v>
      </c>
      <c r="B6055" s="79">
        <v>7891000358801</v>
      </c>
      <c r="C6055" s="80" t="s">
        <v>19</v>
      </c>
      <c r="D6055" s="80" t="s">
        <v>20</v>
      </c>
      <c r="E6055" s="80" t="s">
        <v>4041</v>
      </c>
      <c r="F6055" s="80" t="s">
        <v>6294</v>
      </c>
      <c r="G6055" s="80" t="s">
        <v>3969</v>
      </c>
      <c r="H6055" t="s">
        <v>6402</v>
      </c>
      <c r="I6055" s="50">
        <v>13.09</v>
      </c>
    </row>
    <row r="6056" spans="1:9" x14ac:dyDescent="0.2">
      <c r="A6056">
        <v>7994</v>
      </c>
      <c r="B6056" s="79">
        <v>7891000268100</v>
      </c>
      <c r="C6056" s="80" t="s">
        <v>19</v>
      </c>
      <c r="D6056" s="80" t="s">
        <v>20</v>
      </c>
      <c r="E6056" s="80" t="s">
        <v>4041</v>
      </c>
      <c r="F6056" s="80" t="s">
        <v>6294</v>
      </c>
      <c r="G6056" s="80" t="s">
        <v>3969</v>
      </c>
      <c r="H6056" t="s">
        <v>6393</v>
      </c>
      <c r="I6056" s="50">
        <v>17.55</v>
      </c>
    </row>
    <row r="6057" spans="1:9" x14ac:dyDescent="0.2">
      <c r="A6057">
        <v>223295</v>
      </c>
      <c r="B6057" s="79">
        <v>7891000101674</v>
      </c>
      <c r="C6057" s="80" t="s">
        <v>19</v>
      </c>
      <c r="D6057" s="80" t="s">
        <v>20</v>
      </c>
      <c r="E6057" s="80" t="s">
        <v>4041</v>
      </c>
      <c r="F6057" s="80" t="s">
        <v>6294</v>
      </c>
      <c r="G6057" s="80" t="s">
        <v>3969</v>
      </c>
      <c r="H6057" t="s">
        <v>6397</v>
      </c>
      <c r="I6057" s="50">
        <v>9.31</v>
      </c>
    </row>
    <row r="6058" spans="1:9" x14ac:dyDescent="0.2">
      <c r="A6058">
        <v>146724</v>
      </c>
      <c r="B6058" s="79">
        <v>7891000255544</v>
      </c>
      <c r="C6058" s="80" t="s">
        <v>19</v>
      </c>
      <c r="D6058" s="80" t="s">
        <v>20</v>
      </c>
      <c r="E6058" s="80" t="s">
        <v>4041</v>
      </c>
      <c r="F6058" s="80" t="s">
        <v>6294</v>
      </c>
      <c r="G6058" s="80" t="s">
        <v>3969</v>
      </c>
      <c r="H6058" t="s">
        <v>14717</v>
      </c>
      <c r="I6058" s="50">
        <v>51.86</v>
      </c>
    </row>
    <row r="6059" spans="1:9" x14ac:dyDescent="0.2">
      <c r="A6059">
        <v>408673</v>
      </c>
      <c r="B6059" s="79">
        <v>7891000288474</v>
      </c>
      <c r="C6059" s="80" t="s">
        <v>19</v>
      </c>
      <c r="D6059" s="80" t="s">
        <v>20</v>
      </c>
      <c r="E6059" s="80" t="s">
        <v>4041</v>
      </c>
      <c r="F6059" s="80" t="s">
        <v>6294</v>
      </c>
      <c r="G6059" s="80" t="s">
        <v>3969</v>
      </c>
      <c r="H6059" t="s">
        <v>6398</v>
      </c>
      <c r="I6059" s="50">
        <v>16.54</v>
      </c>
    </row>
    <row r="6060" spans="1:9" x14ac:dyDescent="0.2">
      <c r="A6060">
        <v>185563</v>
      </c>
      <c r="B6060" s="79">
        <v>7891000098950</v>
      </c>
      <c r="C6060" s="80" t="s">
        <v>19</v>
      </c>
      <c r="D6060" s="80" t="s">
        <v>20</v>
      </c>
      <c r="E6060" s="80" t="s">
        <v>4041</v>
      </c>
      <c r="F6060" s="80" t="s">
        <v>6294</v>
      </c>
      <c r="G6060" s="80" t="s">
        <v>3969</v>
      </c>
      <c r="H6060" t="s">
        <v>6395</v>
      </c>
      <c r="I6060" s="50">
        <v>7.16</v>
      </c>
    </row>
    <row r="6061" spans="1:9" x14ac:dyDescent="0.2">
      <c r="A6061">
        <v>41203</v>
      </c>
      <c r="B6061" s="79">
        <v>7891000003404</v>
      </c>
      <c r="C6061" s="80" t="s">
        <v>19</v>
      </c>
      <c r="D6061" s="80" t="s">
        <v>20</v>
      </c>
      <c r="E6061" s="80" t="s">
        <v>4041</v>
      </c>
      <c r="F6061" s="80" t="s">
        <v>6294</v>
      </c>
      <c r="G6061" s="80" t="s">
        <v>3969</v>
      </c>
      <c r="H6061" t="s">
        <v>6403</v>
      </c>
      <c r="I6061" s="50">
        <v>24.79</v>
      </c>
    </row>
    <row r="6062" spans="1:9" x14ac:dyDescent="0.2">
      <c r="A6062">
        <v>2523</v>
      </c>
      <c r="B6062" s="79">
        <v>7891000001080</v>
      </c>
      <c r="C6062" s="80" t="s">
        <v>19</v>
      </c>
      <c r="D6062" s="80" t="s">
        <v>20</v>
      </c>
      <c r="E6062" s="80" t="s">
        <v>4041</v>
      </c>
      <c r="F6062" s="80" t="s">
        <v>6294</v>
      </c>
      <c r="G6062" s="80" t="s">
        <v>3969</v>
      </c>
      <c r="H6062" t="s">
        <v>14718</v>
      </c>
      <c r="I6062" s="50">
        <v>24.79</v>
      </c>
    </row>
    <row r="6063" spans="1:9" x14ac:dyDescent="0.2">
      <c r="A6063">
        <v>366458</v>
      </c>
      <c r="B6063" s="79">
        <v>7891000261965</v>
      </c>
      <c r="C6063" s="80" t="s">
        <v>19</v>
      </c>
      <c r="D6063" s="80" t="s">
        <v>20</v>
      </c>
      <c r="E6063" s="80" t="s">
        <v>4041</v>
      </c>
      <c r="F6063" s="80" t="s">
        <v>6294</v>
      </c>
      <c r="G6063" s="80" t="s">
        <v>3969</v>
      </c>
      <c r="H6063" t="s">
        <v>14719</v>
      </c>
      <c r="I6063" s="50">
        <v>45.77</v>
      </c>
    </row>
    <row r="6064" spans="1:9" x14ac:dyDescent="0.2">
      <c r="A6064">
        <v>242768</v>
      </c>
      <c r="B6064" s="79">
        <v>7891000109908</v>
      </c>
      <c r="C6064" s="80" t="s">
        <v>19</v>
      </c>
      <c r="D6064" s="80" t="s">
        <v>20</v>
      </c>
      <c r="E6064" s="80" t="s">
        <v>4041</v>
      </c>
      <c r="F6064" s="80" t="s">
        <v>6294</v>
      </c>
      <c r="G6064" s="80" t="s">
        <v>3969</v>
      </c>
      <c r="H6064" t="s">
        <v>6371</v>
      </c>
      <c r="I6064" s="50">
        <v>26.7</v>
      </c>
    </row>
    <row r="6065" spans="1:9" x14ac:dyDescent="0.2">
      <c r="A6065">
        <v>534997</v>
      </c>
      <c r="B6065" s="79">
        <v>7891000397077</v>
      </c>
      <c r="C6065" s="80" t="s">
        <v>19</v>
      </c>
      <c r="D6065" s="80" t="s">
        <v>20</v>
      </c>
      <c r="E6065" s="80" t="s">
        <v>4041</v>
      </c>
      <c r="F6065" s="80" t="s">
        <v>6294</v>
      </c>
      <c r="G6065" s="80" t="s">
        <v>3969</v>
      </c>
      <c r="H6065" t="s">
        <v>6377</v>
      </c>
      <c r="I6065" s="50">
        <v>22.82</v>
      </c>
    </row>
    <row r="6066" spans="1:9" x14ac:dyDescent="0.2">
      <c r="A6066">
        <v>549759</v>
      </c>
      <c r="B6066" s="79">
        <v>7891000397169</v>
      </c>
      <c r="C6066" s="80" t="s">
        <v>19</v>
      </c>
      <c r="D6066" s="80" t="s">
        <v>20</v>
      </c>
      <c r="E6066" s="80" t="s">
        <v>4041</v>
      </c>
      <c r="F6066" s="80" t="s">
        <v>6294</v>
      </c>
      <c r="G6066" s="80" t="s">
        <v>3969</v>
      </c>
      <c r="H6066" t="s">
        <v>14720</v>
      </c>
      <c r="I6066" s="50">
        <v>22.23</v>
      </c>
    </row>
    <row r="6067" spans="1:9" x14ac:dyDescent="0.2">
      <c r="A6067">
        <v>537380</v>
      </c>
      <c r="B6067" s="79">
        <v>7891000399132</v>
      </c>
      <c r="C6067" s="80" t="s">
        <v>19</v>
      </c>
      <c r="D6067" s="80" t="s">
        <v>20</v>
      </c>
      <c r="E6067" s="80" t="s">
        <v>4041</v>
      </c>
      <c r="F6067" s="80" t="s">
        <v>6294</v>
      </c>
      <c r="G6067" s="80" t="s">
        <v>3969</v>
      </c>
      <c r="H6067" t="s">
        <v>14721</v>
      </c>
      <c r="I6067" s="50">
        <v>6.93</v>
      </c>
    </row>
    <row r="6068" spans="1:9" x14ac:dyDescent="0.2">
      <c r="A6068">
        <v>446154</v>
      </c>
      <c r="B6068" s="79">
        <v>7891000325858</v>
      </c>
      <c r="C6068" s="80" t="s">
        <v>19</v>
      </c>
      <c r="D6068" s="80" t="s">
        <v>20</v>
      </c>
      <c r="E6068" s="80" t="s">
        <v>4041</v>
      </c>
      <c r="F6068" s="80" t="s">
        <v>6294</v>
      </c>
      <c r="G6068" s="80" t="s">
        <v>3969</v>
      </c>
      <c r="H6068" t="s">
        <v>6375</v>
      </c>
      <c r="I6068" s="50">
        <v>21.54</v>
      </c>
    </row>
    <row r="6069" spans="1:9" x14ac:dyDescent="0.2">
      <c r="A6069">
        <v>446242</v>
      </c>
      <c r="B6069" s="79">
        <v>7891000325896</v>
      </c>
      <c r="C6069" s="80" t="s">
        <v>19</v>
      </c>
      <c r="D6069" s="80" t="s">
        <v>20</v>
      </c>
      <c r="E6069" s="80" t="s">
        <v>4041</v>
      </c>
      <c r="F6069" s="80" t="s">
        <v>6294</v>
      </c>
      <c r="G6069" s="80" t="s">
        <v>3969</v>
      </c>
      <c r="H6069" t="s">
        <v>14722</v>
      </c>
      <c r="I6069" s="50">
        <v>40.92</v>
      </c>
    </row>
    <row r="6070" spans="1:9" x14ac:dyDescent="0.2">
      <c r="A6070">
        <v>537379</v>
      </c>
      <c r="B6070" s="79">
        <v>7891000399866</v>
      </c>
      <c r="C6070" s="80" t="s">
        <v>19</v>
      </c>
      <c r="D6070" s="80" t="s">
        <v>20</v>
      </c>
      <c r="E6070" s="80" t="s">
        <v>4041</v>
      </c>
      <c r="F6070" s="80" t="s">
        <v>6294</v>
      </c>
      <c r="G6070" s="80" t="s">
        <v>3969</v>
      </c>
      <c r="H6070" t="s">
        <v>6379</v>
      </c>
      <c r="I6070" s="50">
        <v>18.809999999999999</v>
      </c>
    </row>
    <row r="6071" spans="1:9" x14ac:dyDescent="0.2">
      <c r="A6071">
        <v>539034</v>
      </c>
      <c r="B6071" s="79">
        <v>7891000396063</v>
      </c>
      <c r="C6071" s="80" t="s">
        <v>19</v>
      </c>
      <c r="D6071" s="80" t="s">
        <v>20</v>
      </c>
      <c r="E6071" s="80" t="s">
        <v>4041</v>
      </c>
      <c r="F6071" s="80" t="s">
        <v>6294</v>
      </c>
      <c r="G6071" s="80" t="s">
        <v>3969</v>
      </c>
      <c r="H6071" t="s">
        <v>14723</v>
      </c>
      <c r="I6071" s="50">
        <v>50.23</v>
      </c>
    </row>
    <row r="6072" spans="1:9" x14ac:dyDescent="0.2">
      <c r="A6072">
        <v>539040</v>
      </c>
      <c r="B6072" s="79">
        <v>7891000393246</v>
      </c>
      <c r="C6072" s="80" t="s">
        <v>19</v>
      </c>
      <c r="D6072" s="80" t="s">
        <v>20</v>
      </c>
      <c r="E6072" s="80" t="s">
        <v>4041</v>
      </c>
      <c r="F6072" s="80" t="s">
        <v>6294</v>
      </c>
      <c r="G6072" s="80" t="s">
        <v>3969</v>
      </c>
      <c r="H6072" t="s">
        <v>14724</v>
      </c>
      <c r="I6072" s="50">
        <v>40.92</v>
      </c>
    </row>
    <row r="6073" spans="1:9" x14ac:dyDescent="0.2">
      <c r="A6073">
        <v>534996</v>
      </c>
      <c r="B6073" s="79">
        <v>7891000393284</v>
      </c>
      <c r="C6073" s="80" t="s">
        <v>19</v>
      </c>
      <c r="D6073" s="80" t="s">
        <v>20</v>
      </c>
      <c r="E6073" s="80" t="s">
        <v>4041</v>
      </c>
      <c r="F6073" s="80" t="s">
        <v>6294</v>
      </c>
      <c r="G6073" s="80" t="s">
        <v>3969</v>
      </c>
      <c r="H6073" t="s">
        <v>6376</v>
      </c>
      <c r="I6073" s="50">
        <v>21.54</v>
      </c>
    </row>
    <row r="6074" spans="1:9" x14ac:dyDescent="0.2">
      <c r="A6074">
        <v>379958</v>
      </c>
      <c r="B6074" s="79">
        <v>7891000282748</v>
      </c>
      <c r="C6074" s="80" t="s">
        <v>19</v>
      </c>
      <c r="D6074" s="80" t="s">
        <v>20</v>
      </c>
      <c r="E6074" s="80" t="s">
        <v>4041</v>
      </c>
      <c r="F6074" s="80" t="s">
        <v>6294</v>
      </c>
      <c r="G6074" s="80" t="s">
        <v>3969</v>
      </c>
      <c r="H6074" t="s">
        <v>6405</v>
      </c>
      <c r="I6074" s="50">
        <v>75.22</v>
      </c>
    </row>
    <row r="6075" spans="1:9" x14ac:dyDescent="0.2">
      <c r="A6075">
        <v>44909</v>
      </c>
      <c r="B6075" s="79">
        <v>7891000234006</v>
      </c>
      <c r="C6075" s="80" t="s">
        <v>19</v>
      </c>
      <c r="D6075" s="80" t="s">
        <v>20</v>
      </c>
      <c r="E6075" s="80" t="s">
        <v>4041</v>
      </c>
      <c r="F6075" s="80" t="s">
        <v>6294</v>
      </c>
      <c r="G6075" s="80" t="s">
        <v>3969</v>
      </c>
      <c r="H6075" t="s">
        <v>6404</v>
      </c>
      <c r="I6075" s="50">
        <v>48.72</v>
      </c>
    </row>
    <row r="6076" spans="1:9" x14ac:dyDescent="0.2">
      <c r="A6076">
        <v>175809</v>
      </c>
      <c r="B6076" s="79">
        <v>7891000096482</v>
      </c>
      <c r="C6076" s="80" t="s">
        <v>19</v>
      </c>
      <c r="D6076" s="80" t="s">
        <v>20</v>
      </c>
      <c r="E6076" s="80" t="s">
        <v>4041</v>
      </c>
      <c r="F6076" s="80" t="s">
        <v>6294</v>
      </c>
      <c r="G6076" s="80" t="s">
        <v>3969</v>
      </c>
      <c r="H6076" t="s">
        <v>14725</v>
      </c>
      <c r="I6076" s="50">
        <v>82.86</v>
      </c>
    </row>
    <row r="6077" spans="1:9" x14ac:dyDescent="0.2">
      <c r="A6077">
        <v>152879</v>
      </c>
      <c r="B6077" s="79">
        <v>7891000087817</v>
      </c>
      <c r="C6077" s="80" t="s">
        <v>19</v>
      </c>
      <c r="D6077" s="80" t="s">
        <v>20</v>
      </c>
      <c r="E6077" s="80" t="s">
        <v>4041</v>
      </c>
      <c r="F6077" s="80" t="s">
        <v>6294</v>
      </c>
      <c r="G6077" s="80" t="s">
        <v>3969</v>
      </c>
      <c r="H6077" t="s">
        <v>14726</v>
      </c>
      <c r="I6077" s="50">
        <v>30.45</v>
      </c>
    </row>
    <row r="6078" spans="1:9" x14ac:dyDescent="0.2">
      <c r="A6078">
        <v>180590</v>
      </c>
      <c r="B6078" s="79">
        <v>7893500041832</v>
      </c>
      <c r="C6078" s="80" t="s">
        <v>19</v>
      </c>
      <c r="D6078" s="80" t="s">
        <v>20</v>
      </c>
      <c r="E6078" s="80" t="s">
        <v>4041</v>
      </c>
      <c r="F6078" s="80" t="s">
        <v>6294</v>
      </c>
      <c r="G6078" s="80" t="s">
        <v>6427</v>
      </c>
      <c r="H6078" t="s">
        <v>6428</v>
      </c>
      <c r="I6078" s="50">
        <v>19</v>
      </c>
    </row>
    <row r="6079" spans="1:9" x14ac:dyDescent="0.2">
      <c r="A6079">
        <v>180591</v>
      </c>
      <c r="B6079" s="79">
        <v>7893500041849</v>
      </c>
      <c r="C6079" s="80" t="s">
        <v>19</v>
      </c>
      <c r="D6079" s="80" t="s">
        <v>20</v>
      </c>
      <c r="E6079" s="80" t="s">
        <v>4041</v>
      </c>
      <c r="F6079" s="80" t="s">
        <v>6294</v>
      </c>
      <c r="G6079" s="80" t="s">
        <v>6427</v>
      </c>
      <c r="H6079" t="s">
        <v>14727</v>
      </c>
      <c r="I6079" s="50">
        <v>19</v>
      </c>
    </row>
    <row r="6080" spans="1:9" x14ac:dyDescent="0.2">
      <c r="A6080">
        <v>180592</v>
      </c>
      <c r="B6080" s="79">
        <v>7893500041856</v>
      </c>
      <c r="C6080" s="80" t="s">
        <v>19</v>
      </c>
      <c r="D6080" s="80" t="s">
        <v>20</v>
      </c>
      <c r="E6080" s="80" t="s">
        <v>4041</v>
      </c>
      <c r="F6080" s="80" t="s">
        <v>6294</v>
      </c>
      <c r="G6080" s="80" t="s">
        <v>6427</v>
      </c>
      <c r="H6080" t="s">
        <v>14728</v>
      </c>
      <c r="I6080" s="50">
        <v>19</v>
      </c>
    </row>
    <row r="6081" spans="1:9" x14ac:dyDescent="0.2">
      <c r="A6081">
        <v>10837</v>
      </c>
      <c r="B6081" s="79">
        <v>7893500011286</v>
      </c>
      <c r="C6081" s="80" t="s">
        <v>19</v>
      </c>
      <c r="D6081" s="80" t="s">
        <v>20</v>
      </c>
      <c r="E6081" s="80" t="s">
        <v>4041</v>
      </c>
      <c r="F6081" s="80" t="s">
        <v>6294</v>
      </c>
      <c r="G6081" s="80" t="s">
        <v>6427</v>
      </c>
      <c r="H6081" t="s">
        <v>14729</v>
      </c>
      <c r="I6081" s="50">
        <v>32.01</v>
      </c>
    </row>
    <row r="6082" spans="1:9" x14ac:dyDescent="0.2">
      <c r="A6082">
        <v>442060</v>
      </c>
      <c r="B6082" s="79">
        <v>7896434920723</v>
      </c>
      <c r="C6082" s="80" t="s">
        <v>19</v>
      </c>
      <c r="D6082" s="80" t="s">
        <v>20</v>
      </c>
      <c r="E6082" s="80" t="s">
        <v>4041</v>
      </c>
      <c r="F6082" s="80" t="s">
        <v>6294</v>
      </c>
      <c r="G6082" s="80" t="s">
        <v>6117</v>
      </c>
      <c r="H6082" t="s">
        <v>6308</v>
      </c>
      <c r="I6082" s="50">
        <v>2.04</v>
      </c>
    </row>
    <row r="6083" spans="1:9" x14ac:dyDescent="0.2">
      <c r="A6083">
        <v>451318</v>
      </c>
      <c r="B6083" s="79">
        <v>7896434921058</v>
      </c>
      <c r="C6083" s="80" t="s">
        <v>19</v>
      </c>
      <c r="D6083" s="80" t="s">
        <v>20</v>
      </c>
      <c r="E6083" s="80" t="s">
        <v>4041</v>
      </c>
      <c r="F6083" s="80" t="s">
        <v>6294</v>
      </c>
      <c r="G6083" s="80" t="s">
        <v>6117</v>
      </c>
      <c r="H6083" t="s">
        <v>6309</v>
      </c>
      <c r="I6083" s="50">
        <v>1.6</v>
      </c>
    </row>
    <row r="6084" spans="1:9" x14ac:dyDescent="0.2">
      <c r="A6084">
        <v>395036</v>
      </c>
      <c r="B6084" s="79">
        <v>7896434921133</v>
      </c>
      <c r="C6084" s="80" t="s">
        <v>19</v>
      </c>
      <c r="D6084" s="80" t="s">
        <v>20</v>
      </c>
      <c r="E6084" s="80" t="s">
        <v>4041</v>
      </c>
      <c r="F6084" s="80" t="s">
        <v>6294</v>
      </c>
      <c r="G6084" s="80" t="s">
        <v>6117</v>
      </c>
      <c r="H6084" t="s">
        <v>6310</v>
      </c>
      <c r="I6084" s="50">
        <v>4.92</v>
      </c>
    </row>
    <row r="6085" spans="1:9" x14ac:dyDescent="0.2">
      <c r="A6085">
        <v>264613</v>
      </c>
      <c r="B6085" s="79">
        <v>7896434920778</v>
      </c>
      <c r="C6085" s="80" t="s">
        <v>19</v>
      </c>
      <c r="D6085" s="80" t="s">
        <v>20</v>
      </c>
      <c r="E6085" s="80" t="s">
        <v>4041</v>
      </c>
      <c r="F6085" s="80" t="s">
        <v>6294</v>
      </c>
      <c r="G6085" s="80" t="s">
        <v>6117</v>
      </c>
      <c r="H6085" t="s">
        <v>6307</v>
      </c>
      <c r="I6085" s="50">
        <v>3.3</v>
      </c>
    </row>
    <row r="6086" spans="1:9" x14ac:dyDescent="0.2">
      <c r="A6086">
        <v>165388</v>
      </c>
      <c r="B6086" s="79">
        <v>7896256600780</v>
      </c>
      <c r="C6086" s="80" t="s">
        <v>19</v>
      </c>
      <c r="D6086" s="80" t="s">
        <v>20</v>
      </c>
      <c r="E6086" s="80" t="s">
        <v>4041</v>
      </c>
      <c r="F6086" s="80" t="s">
        <v>6294</v>
      </c>
      <c r="G6086" s="80" t="s">
        <v>6350</v>
      </c>
      <c r="H6086" t="s">
        <v>6352</v>
      </c>
      <c r="I6086" s="50">
        <v>2.62</v>
      </c>
    </row>
    <row r="6087" spans="1:9" x14ac:dyDescent="0.2">
      <c r="A6087">
        <v>306611</v>
      </c>
      <c r="B6087" s="79">
        <v>7896256603750</v>
      </c>
      <c r="C6087" s="80" t="s">
        <v>19</v>
      </c>
      <c r="D6087" s="80" t="s">
        <v>20</v>
      </c>
      <c r="E6087" s="80" t="s">
        <v>4041</v>
      </c>
      <c r="F6087" s="80" t="s">
        <v>6294</v>
      </c>
      <c r="G6087" s="80" t="s">
        <v>6350</v>
      </c>
      <c r="H6087" t="s">
        <v>6354</v>
      </c>
      <c r="I6087" s="50">
        <v>6.78</v>
      </c>
    </row>
    <row r="6088" spans="1:9" x14ac:dyDescent="0.2">
      <c r="A6088">
        <v>417957</v>
      </c>
      <c r="B6088" s="79">
        <v>7896256605167</v>
      </c>
      <c r="C6088" s="80" t="s">
        <v>19</v>
      </c>
      <c r="D6088" s="80" t="s">
        <v>20</v>
      </c>
      <c r="E6088" s="80" t="s">
        <v>4041</v>
      </c>
      <c r="F6088" s="80" t="s">
        <v>6294</v>
      </c>
      <c r="G6088" s="80" t="s">
        <v>6350</v>
      </c>
      <c r="H6088" t="s">
        <v>6351</v>
      </c>
      <c r="I6088" s="50">
        <v>3.44</v>
      </c>
    </row>
    <row r="6089" spans="1:9" x14ac:dyDescent="0.2">
      <c r="A6089">
        <v>249693</v>
      </c>
      <c r="B6089" s="79">
        <v>7896256604962</v>
      </c>
      <c r="C6089" s="80" t="s">
        <v>19</v>
      </c>
      <c r="D6089" s="80" t="s">
        <v>20</v>
      </c>
      <c r="E6089" s="80" t="s">
        <v>4041</v>
      </c>
      <c r="F6089" s="80" t="s">
        <v>6294</v>
      </c>
      <c r="G6089" s="80" t="s">
        <v>6350</v>
      </c>
      <c r="H6089" t="s">
        <v>6353</v>
      </c>
      <c r="I6089" s="50">
        <v>5.25</v>
      </c>
    </row>
    <row r="6090" spans="1:9" x14ac:dyDescent="0.2">
      <c r="A6090">
        <v>125908</v>
      </c>
      <c r="B6090" s="79">
        <v>7891030003467</v>
      </c>
      <c r="C6090" s="80" t="s">
        <v>19</v>
      </c>
      <c r="D6090" s="80" t="s">
        <v>20</v>
      </c>
      <c r="E6090" s="80" t="s">
        <v>4041</v>
      </c>
      <c r="F6090" s="80" t="s">
        <v>6294</v>
      </c>
      <c r="G6090" s="80" t="s">
        <v>6343</v>
      </c>
      <c r="H6090" t="s">
        <v>6345</v>
      </c>
      <c r="I6090" s="50">
        <v>2.61</v>
      </c>
    </row>
    <row r="6091" spans="1:9" x14ac:dyDescent="0.2">
      <c r="A6091">
        <v>384625</v>
      </c>
      <c r="B6091" s="79">
        <v>7891030300306</v>
      </c>
      <c r="C6091" s="80" t="s">
        <v>19</v>
      </c>
      <c r="D6091" s="80" t="s">
        <v>20</v>
      </c>
      <c r="E6091" s="80" t="s">
        <v>4041</v>
      </c>
      <c r="F6091" s="80" t="s">
        <v>6294</v>
      </c>
      <c r="G6091" s="80" t="s">
        <v>6343</v>
      </c>
      <c r="H6091" t="s">
        <v>6346</v>
      </c>
      <c r="I6091" s="50">
        <v>1.96</v>
      </c>
    </row>
    <row r="6092" spans="1:9" x14ac:dyDescent="0.2">
      <c r="A6092">
        <v>553579</v>
      </c>
      <c r="B6092" s="79">
        <v>7891030002033</v>
      </c>
      <c r="C6092" s="80" t="s">
        <v>19</v>
      </c>
      <c r="D6092" s="80" t="s">
        <v>20</v>
      </c>
      <c r="E6092" s="80" t="s">
        <v>4041</v>
      </c>
      <c r="F6092" s="80" t="s">
        <v>6294</v>
      </c>
      <c r="G6092" s="80" t="s">
        <v>6343</v>
      </c>
      <c r="H6092" t="s">
        <v>6349</v>
      </c>
      <c r="I6092" s="50">
        <v>6.24</v>
      </c>
    </row>
    <row r="6093" spans="1:9" x14ac:dyDescent="0.2">
      <c r="A6093">
        <v>499599</v>
      </c>
      <c r="B6093" s="79">
        <v>7891030300511</v>
      </c>
      <c r="C6093" s="80" t="s">
        <v>19</v>
      </c>
      <c r="D6093" s="80" t="s">
        <v>20</v>
      </c>
      <c r="E6093" s="80" t="s">
        <v>4041</v>
      </c>
      <c r="F6093" s="80" t="s">
        <v>6294</v>
      </c>
      <c r="G6093" s="80" t="s">
        <v>6343</v>
      </c>
      <c r="H6093" t="s">
        <v>6347</v>
      </c>
      <c r="I6093" s="50">
        <v>5.9</v>
      </c>
    </row>
    <row r="6094" spans="1:9" x14ac:dyDescent="0.2">
      <c r="A6094">
        <v>384600</v>
      </c>
      <c r="B6094" s="79">
        <v>7891030300207</v>
      </c>
      <c r="C6094" s="80" t="s">
        <v>19</v>
      </c>
      <c r="D6094" s="80" t="s">
        <v>20</v>
      </c>
      <c r="E6094" s="80" t="s">
        <v>4041</v>
      </c>
      <c r="F6094" s="80" t="s">
        <v>6294</v>
      </c>
      <c r="G6094" s="80" t="s">
        <v>6343</v>
      </c>
      <c r="H6094" t="s">
        <v>6344</v>
      </c>
      <c r="I6094" s="50">
        <v>3.48</v>
      </c>
    </row>
    <row r="6095" spans="1:9" x14ac:dyDescent="0.2">
      <c r="A6095">
        <v>553580</v>
      </c>
      <c r="B6095" s="79">
        <v>7896354100861</v>
      </c>
      <c r="C6095" s="80" t="s">
        <v>19</v>
      </c>
      <c r="D6095" s="80" t="s">
        <v>20</v>
      </c>
      <c r="E6095" s="80" t="s">
        <v>4041</v>
      </c>
      <c r="F6095" s="80" t="s">
        <v>6294</v>
      </c>
      <c r="G6095" s="80" t="s">
        <v>6329</v>
      </c>
      <c r="H6095" t="s">
        <v>6330</v>
      </c>
      <c r="I6095" s="50">
        <v>5.16</v>
      </c>
    </row>
    <row r="6096" spans="1:9" x14ac:dyDescent="0.2">
      <c r="A6096">
        <v>475285</v>
      </c>
      <c r="B6096" s="79">
        <v>7898994026914</v>
      </c>
      <c r="C6096" s="80" t="s">
        <v>19</v>
      </c>
      <c r="D6096" s="80" t="s">
        <v>20</v>
      </c>
      <c r="E6096" s="80" t="s">
        <v>4041</v>
      </c>
      <c r="F6096" s="80" t="s">
        <v>6294</v>
      </c>
      <c r="G6096" s="80" t="s">
        <v>6014</v>
      </c>
      <c r="H6096" t="s">
        <v>6325</v>
      </c>
      <c r="I6096" s="50">
        <v>1.75</v>
      </c>
    </row>
    <row r="6097" spans="1:9" x14ac:dyDescent="0.2">
      <c r="A6097">
        <v>475299</v>
      </c>
      <c r="B6097" s="79">
        <v>7898945133692</v>
      </c>
      <c r="C6097" s="80" t="s">
        <v>19</v>
      </c>
      <c r="D6097" s="80" t="s">
        <v>20</v>
      </c>
      <c r="E6097" s="80" t="s">
        <v>4041</v>
      </c>
      <c r="F6097" s="80" t="s">
        <v>6294</v>
      </c>
      <c r="G6097" s="80" t="s">
        <v>6014</v>
      </c>
      <c r="H6097" t="s">
        <v>6326</v>
      </c>
      <c r="I6097" s="50">
        <v>2.46</v>
      </c>
    </row>
    <row r="6098" spans="1:9" x14ac:dyDescent="0.2">
      <c r="A6098">
        <v>510021</v>
      </c>
      <c r="B6098" s="79">
        <v>7898969803267</v>
      </c>
      <c r="C6098" s="80" t="s">
        <v>19</v>
      </c>
      <c r="D6098" s="80" t="s">
        <v>20</v>
      </c>
      <c r="E6098" s="80" t="s">
        <v>4041</v>
      </c>
      <c r="F6098" s="80" t="s">
        <v>6294</v>
      </c>
      <c r="G6098" s="80" t="s">
        <v>6014</v>
      </c>
      <c r="H6098" t="s">
        <v>6328</v>
      </c>
      <c r="I6098" s="50">
        <v>5.25</v>
      </c>
    </row>
    <row r="6099" spans="1:9" x14ac:dyDescent="0.2">
      <c r="A6099">
        <v>577139</v>
      </c>
      <c r="B6099" s="79">
        <v>7898969803441</v>
      </c>
      <c r="C6099" s="80" t="s">
        <v>19</v>
      </c>
      <c r="D6099" s="80" t="s">
        <v>20</v>
      </c>
      <c r="E6099" s="80" t="s">
        <v>4041</v>
      </c>
      <c r="F6099" s="80" t="s">
        <v>6294</v>
      </c>
      <c r="G6099" s="80" t="s">
        <v>6014</v>
      </c>
      <c r="H6099" t="s">
        <v>6327</v>
      </c>
      <c r="I6099" s="50">
        <v>2.4700000000000002</v>
      </c>
    </row>
    <row r="6100" spans="1:9" x14ac:dyDescent="0.2">
      <c r="A6100">
        <v>577138</v>
      </c>
      <c r="B6100" s="79">
        <v>7898969803427</v>
      </c>
      <c r="C6100" s="80" t="s">
        <v>19</v>
      </c>
      <c r="D6100" s="80" t="s">
        <v>20</v>
      </c>
      <c r="E6100" s="80" t="s">
        <v>4041</v>
      </c>
      <c r="F6100" s="80" t="s">
        <v>6294</v>
      </c>
      <c r="G6100" s="80" t="s">
        <v>6014</v>
      </c>
      <c r="H6100" t="s">
        <v>14730</v>
      </c>
      <c r="I6100" s="50">
        <v>5.05</v>
      </c>
    </row>
    <row r="6101" spans="1:9" x14ac:dyDescent="0.2">
      <c r="A6101">
        <v>468250</v>
      </c>
      <c r="B6101" s="79">
        <v>7898965360177</v>
      </c>
      <c r="C6101" s="80" t="s">
        <v>19</v>
      </c>
      <c r="D6101" s="80" t="s">
        <v>20</v>
      </c>
      <c r="E6101" s="80" t="s">
        <v>4041</v>
      </c>
      <c r="F6101" s="80" t="s">
        <v>6294</v>
      </c>
      <c r="G6101" s="80" t="s">
        <v>14731</v>
      </c>
      <c r="H6101" t="s">
        <v>14732</v>
      </c>
      <c r="I6101" s="50">
        <v>2.67</v>
      </c>
    </row>
    <row r="6102" spans="1:9" x14ac:dyDescent="0.2">
      <c r="A6102">
        <v>390903</v>
      </c>
      <c r="B6102" s="79">
        <v>7891962056999</v>
      </c>
      <c r="C6102" s="80" t="s">
        <v>19</v>
      </c>
      <c r="D6102" s="80" t="s">
        <v>20</v>
      </c>
      <c r="E6102" s="80" t="s">
        <v>4041</v>
      </c>
      <c r="F6102" s="80" t="s">
        <v>6765</v>
      </c>
      <c r="G6102" s="80" t="s">
        <v>5542</v>
      </c>
      <c r="H6102" t="s">
        <v>6785</v>
      </c>
      <c r="I6102" s="50">
        <v>193.02</v>
      </c>
    </row>
    <row r="6103" spans="1:9" x14ac:dyDescent="0.2">
      <c r="A6103">
        <v>395641</v>
      </c>
      <c r="B6103" s="79">
        <v>7891962057668</v>
      </c>
      <c r="C6103" s="80" t="s">
        <v>19</v>
      </c>
      <c r="D6103" s="80" t="s">
        <v>20</v>
      </c>
      <c r="E6103" s="80" t="s">
        <v>4041</v>
      </c>
      <c r="F6103" s="80" t="s">
        <v>6765</v>
      </c>
      <c r="G6103" s="80" t="s">
        <v>5542</v>
      </c>
      <c r="H6103" t="s">
        <v>14733</v>
      </c>
      <c r="I6103" s="50">
        <v>10.28</v>
      </c>
    </row>
    <row r="6104" spans="1:9" x14ac:dyDescent="0.2">
      <c r="A6104">
        <v>359087</v>
      </c>
      <c r="B6104" s="79">
        <v>7891962055312</v>
      </c>
      <c r="C6104" s="80" t="s">
        <v>19</v>
      </c>
      <c r="D6104" s="80" t="s">
        <v>20</v>
      </c>
      <c r="E6104" s="80" t="s">
        <v>4041</v>
      </c>
      <c r="F6104" s="80" t="s">
        <v>6765</v>
      </c>
      <c r="G6104" s="80" t="s">
        <v>5542</v>
      </c>
      <c r="H6104" t="s">
        <v>14734</v>
      </c>
      <c r="I6104" s="50">
        <v>39.54</v>
      </c>
    </row>
    <row r="6105" spans="1:9" x14ac:dyDescent="0.2">
      <c r="A6105">
        <v>458647</v>
      </c>
      <c r="B6105" s="79">
        <v>7891962065472</v>
      </c>
      <c r="C6105" s="80" t="s">
        <v>19</v>
      </c>
      <c r="D6105" s="80" t="s">
        <v>20</v>
      </c>
      <c r="E6105" s="80" t="s">
        <v>4041</v>
      </c>
      <c r="F6105" s="80" t="s">
        <v>6765</v>
      </c>
      <c r="G6105" s="80" t="s">
        <v>5542</v>
      </c>
      <c r="H6105" t="s">
        <v>14735</v>
      </c>
      <c r="I6105" s="50">
        <v>26.49</v>
      </c>
    </row>
    <row r="6106" spans="1:9" x14ac:dyDescent="0.2">
      <c r="A6106">
        <v>426976</v>
      </c>
      <c r="B6106" s="79">
        <v>7891962062587</v>
      </c>
      <c r="C6106" s="80" t="s">
        <v>19</v>
      </c>
      <c r="D6106" s="80" t="s">
        <v>20</v>
      </c>
      <c r="E6106" s="80" t="s">
        <v>4041</v>
      </c>
      <c r="F6106" s="80" t="s">
        <v>6765</v>
      </c>
      <c r="G6106" s="80" t="s">
        <v>5542</v>
      </c>
      <c r="H6106" t="s">
        <v>6786</v>
      </c>
      <c r="I6106" s="50">
        <v>10.42</v>
      </c>
    </row>
    <row r="6107" spans="1:9" x14ac:dyDescent="0.2">
      <c r="A6107">
        <v>519898</v>
      </c>
      <c r="B6107" s="79">
        <v>7891962072623</v>
      </c>
      <c r="C6107" s="80" t="s">
        <v>19</v>
      </c>
      <c r="D6107" s="80" t="s">
        <v>20</v>
      </c>
      <c r="E6107" s="80" t="s">
        <v>4041</v>
      </c>
      <c r="F6107" s="80" t="s">
        <v>6765</v>
      </c>
      <c r="G6107" s="80" t="s">
        <v>5542</v>
      </c>
      <c r="H6107" t="s">
        <v>6789</v>
      </c>
      <c r="I6107" s="50">
        <v>4.74</v>
      </c>
    </row>
    <row r="6108" spans="1:9" x14ac:dyDescent="0.2">
      <c r="A6108">
        <v>519906</v>
      </c>
      <c r="B6108" s="79">
        <v>7891962072722</v>
      </c>
      <c r="C6108" s="80" t="s">
        <v>19</v>
      </c>
      <c r="D6108" s="80" t="s">
        <v>20</v>
      </c>
      <c r="E6108" s="80" t="s">
        <v>4041</v>
      </c>
      <c r="F6108" s="80" t="s">
        <v>6765</v>
      </c>
      <c r="G6108" s="80" t="s">
        <v>5542</v>
      </c>
      <c r="H6108" t="s">
        <v>6790</v>
      </c>
      <c r="I6108" s="50">
        <v>4.74</v>
      </c>
    </row>
    <row r="6109" spans="1:9" x14ac:dyDescent="0.2">
      <c r="A6109">
        <v>519909</v>
      </c>
      <c r="B6109" s="79">
        <v>7891962071398</v>
      </c>
      <c r="C6109" s="80" t="s">
        <v>19</v>
      </c>
      <c r="D6109" s="80" t="s">
        <v>20</v>
      </c>
      <c r="E6109" s="80" t="s">
        <v>4041</v>
      </c>
      <c r="F6109" s="80" t="s">
        <v>6765</v>
      </c>
      <c r="G6109" s="80" t="s">
        <v>5542</v>
      </c>
      <c r="H6109" t="s">
        <v>14736</v>
      </c>
      <c r="I6109" s="50">
        <v>27.28</v>
      </c>
    </row>
    <row r="6110" spans="1:9" x14ac:dyDescent="0.2">
      <c r="A6110">
        <v>519911</v>
      </c>
      <c r="B6110" s="79">
        <v>7891962071381</v>
      </c>
      <c r="C6110" s="80" t="s">
        <v>19</v>
      </c>
      <c r="D6110" s="80" t="s">
        <v>20</v>
      </c>
      <c r="E6110" s="80" t="s">
        <v>4041</v>
      </c>
      <c r="F6110" s="80" t="s">
        <v>6765</v>
      </c>
      <c r="G6110" s="80" t="s">
        <v>5542</v>
      </c>
      <c r="H6110" t="s">
        <v>14737</v>
      </c>
      <c r="I6110" s="50">
        <v>27.28</v>
      </c>
    </row>
    <row r="6111" spans="1:9" x14ac:dyDescent="0.2">
      <c r="A6111">
        <v>519913</v>
      </c>
      <c r="B6111" s="79">
        <v>7891962071404</v>
      </c>
      <c r="C6111" s="80" t="s">
        <v>19</v>
      </c>
      <c r="D6111" s="80" t="s">
        <v>20</v>
      </c>
      <c r="E6111" s="80" t="s">
        <v>4041</v>
      </c>
      <c r="F6111" s="80" t="s">
        <v>6765</v>
      </c>
      <c r="G6111" s="80" t="s">
        <v>5542</v>
      </c>
      <c r="H6111" t="s">
        <v>14738</v>
      </c>
      <c r="I6111" s="50">
        <v>27.28</v>
      </c>
    </row>
    <row r="6112" spans="1:9" x14ac:dyDescent="0.2">
      <c r="A6112">
        <v>519914</v>
      </c>
      <c r="B6112" s="79">
        <v>7891962071428</v>
      </c>
      <c r="C6112" s="80" t="s">
        <v>19</v>
      </c>
      <c r="D6112" s="80" t="s">
        <v>20</v>
      </c>
      <c r="E6112" s="80" t="s">
        <v>4041</v>
      </c>
      <c r="F6112" s="80" t="s">
        <v>6765</v>
      </c>
      <c r="G6112" s="80" t="s">
        <v>5542</v>
      </c>
      <c r="H6112" t="s">
        <v>14739</v>
      </c>
      <c r="I6112" s="50">
        <v>27.28</v>
      </c>
    </row>
    <row r="6113" spans="1:9" x14ac:dyDescent="0.2">
      <c r="A6113">
        <v>489901</v>
      </c>
      <c r="B6113" s="79">
        <v>7891962067919</v>
      </c>
      <c r="C6113" s="80" t="s">
        <v>19</v>
      </c>
      <c r="D6113" s="80" t="s">
        <v>20</v>
      </c>
      <c r="E6113" s="80" t="s">
        <v>4041</v>
      </c>
      <c r="F6113" s="80" t="s">
        <v>6765</v>
      </c>
      <c r="G6113" s="80" t="s">
        <v>5542</v>
      </c>
      <c r="H6113" t="s">
        <v>14740</v>
      </c>
      <c r="I6113" s="50">
        <v>39.54</v>
      </c>
    </row>
    <row r="6114" spans="1:9" x14ac:dyDescent="0.2">
      <c r="A6114">
        <v>586156</v>
      </c>
      <c r="B6114" s="79">
        <v>7891962078359</v>
      </c>
      <c r="C6114" s="80" t="s">
        <v>19</v>
      </c>
      <c r="D6114" s="80" t="s">
        <v>20</v>
      </c>
      <c r="E6114" s="80" t="s">
        <v>4041</v>
      </c>
      <c r="F6114" s="80" t="s">
        <v>6765</v>
      </c>
      <c r="G6114" s="80" t="s">
        <v>5542</v>
      </c>
      <c r="H6114" t="s">
        <v>14741</v>
      </c>
      <c r="I6114" s="50">
        <v>27.28</v>
      </c>
    </row>
    <row r="6115" spans="1:9" x14ac:dyDescent="0.2">
      <c r="A6115">
        <v>586157</v>
      </c>
      <c r="B6115" s="79">
        <v>7891962078205</v>
      </c>
      <c r="C6115" s="80" t="s">
        <v>19</v>
      </c>
      <c r="D6115" s="80" t="s">
        <v>20</v>
      </c>
      <c r="E6115" s="80" t="s">
        <v>4041</v>
      </c>
      <c r="F6115" s="80" t="s">
        <v>6765</v>
      </c>
      <c r="G6115" s="80" t="s">
        <v>5542</v>
      </c>
      <c r="H6115" t="s">
        <v>14742</v>
      </c>
      <c r="I6115" s="50">
        <v>27.28</v>
      </c>
    </row>
    <row r="6116" spans="1:9" x14ac:dyDescent="0.2">
      <c r="A6116">
        <v>586731</v>
      </c>
      <c r="B6116" s="79">
        <v>7891962078113</v>
      </c>
      <c r="C6116" s="80" t="s">
        <v>19</v>
      </c>
      <c r="D6116" s="80" t="s">
        <v>20</v>
      </c>
      <c r="E6116" s="80" t="s">
        <v>4041</v>
      </c>
      <c r="F6116" s="80" t="s">
        <v>6765</v>
      </c>
      <c r="G6116" s="80" t="s">
        <v>5542</v>
      </c>
      <c r="H6116" t="s">
        <v>6791</v>
      </c>
      <c r="I6116" s="50">
        <v>10.28</v>
      </c>
    </row>
    <row r="6117" spans="1:9" x14ac:dyDescent="0.2">
      <c r="A6117">
        <v>79030</v>
      </c>
      <c r="B6117" s="79">
        <v>7891962027388</v>
      </c>
      <c r="C6117" s="80" t="s">
        <v>19</v>
      </c>
      <c r="D6117" s="80" t="s">
        <v>20</v>
      </c>
      <c r="E6117" s="80" t="s">
        <v>4041</v>
      </c>
      <c r="F6117" s="80" t="s">
        <v>6765</v>
      </c>
      <c r="G6117" s="80" t="s">
        <v>5542</v>
      </c>
      <c r="H6117" t="s">
        <v>14743</v>
      </c>
      <c r="I6117" s="50">
        <v>19.760000000000002</v>
      </c>
    </row>
    <row r="6118" spans="1:9" x14ac:dyDescent="0.2">
      <c r="A6118">
        <v>79040</v>
      </c>
      <c r="B6118" s="79">
        <v>7891962027395</v>
      </c>
      <c r="C6118" s="80" t="s">
        <v>19</v>
      </c>
      <c r="D6118" s="80" t="s">
        <v>20</v>
      </c>
      <c r="E6118" s="80" t="s">
        <v>4041</v>
      </c>
      <c r="F6118" s="80" t="s">
        <v>6765</v>
      </c>
      <c r="G6118" s="80" t="s">
        <v>5542</v>
      </c>
      <c r="H6118" t="s">
        <v>14744</v>
      </c>
      <c r="I6118" s="50">
        <v>19.760000000000002</v>
      </c>
    </row>
    <row r="6119" spans="1:9" x14ac:dyDescent="0.2">
      <c r="A6119">
        <v>38104</v>
      </c>
      <c r="B6119" s="79">
        <v>7891962000077</v>
      </c>
      <c r="C6119" s="80" t="s">
        <v>19</v>
      </c>
      <c r="D6119" s="80" t="s">
        <v>20</v>
      </c>
      <c r="E6119" s="80" t="s">
        <v>4041</v>
      </c>
      <c r="F6119" s="80" t="s">
        <v>6765</v>
      </c>
      <c r="G6119" s="80" t="s">
        <v>5542</v>
      </c>
      <c r="H6119" t="s">
        <v>14745</v>
      </c>
      <c r="I6119" s="50">
        <v>193.02</v>
      </c>
    </row>
    <row r="6120" spans="1:9" x14ac:dyDescent="0.2">
      <c r="A6120">
        <v>37143</v>
      </c>
      <c r="B6120" s="79">
        <v>7891962002859</v>
      </c>
      <c r="C6120" s="80" t="s">
        <v>19</v>
      </c>
      <c r="D6120" s="80" t="s">
        <v>20</v>
      </c>
      <c r="E6120" s="80" t="s">
        <v>4041</v>
      </c>
      <c r="F6120" s="80" t="s">
        <v>6765</v>
      </c>
      <c r="G6120" s="80" t="s">
        <v>5542</v>
      </c>
      <c r="H6120" t="s">
        <v>14746</v>
      </c>
      <c r="I6120" s="50">
        <v>52.17</v>
      </c>
    </row>
    <row r="6121" spans="1:9" x14ac:dyDescent="0.2">
      <c r="A6121">
        <v>535921</v>
      </c>
      <c r="B6121" s="79">
        <v>7891962073811</v>
      </c>
      <c r="C6121" s="80" t="s">
        <v>19</v>
      </c>
      <c r="D6121" s="80" t="s">
        <v>20</v>
      </c>
      <c r="E6121" s="80" t="s">
        <v>4041</v>
      </c>
      <c r="F6121" s="80" t="s">
        <v>6765</v>
      </c>
      <c r="G6121" s="80" t="s">
        <v>5542</v>
      </c>
      <c r="H6121" t="s">
        <v>6792</v>
      </c>
      <c r="I6121" s="50">
        <v>8.76</v>
      </c>
    </row>
    <row r="6122" spans="1:9" x14ac:dyDescent="0.2">
      <c r="A6122">
        <v>390907</v>
      </c>
      <c r="B6122" s="79">
        <v>7891962057033</v>
      </c>
      <c r="C6122" s="80" t="s">
        <v>19</v>
      </c>
      <c r="D6122" s="80" t="s">
        <v>20</v>
      </c>
      <c r="E6122" s="80" t="s">
        <v>4041</v>
      </c>
      <c r="F6122" s="80" t="s">
        <v>6765</v>
      </c>
      <c r="G6122" s="80" t="s">
        <v>5542</v>
      </c>
      <c r="H6122" t="s">
        <v>14747</v>
      </c>
      <c r="I6122" s="50">
        <v>19.68</v>
      </c>
    </row>
    <row r="6123" spans="1:9" x14ac:dyDescent="0.2">
      <c r="A6123">
        <v>390913</v>
      </c>
      <c r="B6123" s="79">
        <v>7891962057019</v>
      </c>
      <c r="C6123" s="80" t="s">
        <v>19</v>
      </c>
      <c r="D6123" s="80" t="s">
        <v>20</v>
      </c>
      <c r="E6123" s="80" t="s">
        <v>4041</v>
      </c>
      <c r="F6123" s="80" t="s">
        <v>6765</v>
      </c>
      <c r="G6123" s="80" t="s">
        <v>5542</v>
      </c>
      <c r="H6123" t="s">
        <v>14748</v>
      </c>
      <c r="I6123" s="50">
        <v>26.49</v>
      </c>
    </row>
    <row r="6124" spans="1:9" x14ac:dyDescent="0.2">
      <c r="A6124">
        <v>489902</v>
      </c>
      <c r="B6124" s="79">
        <v>7891962068183</v>
      </c>
      <c r="C6124" s="80" t="s">
        <v>19</v>
      </c>
      <c r="D6124" s="80" t="s">
        <v>20</v>
      </c>
      <c r="E6124" s="80" t="s">
        <v>4041</v>
      </c>
      <c r="F6124" s="80" t="s">
        <v>6765</v>
      </c>
      <c r="G6124" s="80" t="s">
        <v>5542</v>
      </c>
      <c r="H6124" t="s">
        <v>14749</v>
      </c>
      <c r="I6124" s="50">
        <v>19.68</v>
      </c>
    </row>
    <row r="6125" spans="1:9" x14ac:dyDescent="0.2">
      <c r="A6125">
        <v>79045</v>
      </c>
      <c r="B6125" s="79">
        <v>7891962027401</v>
      </c>
      <c r="C6125" s="80" t="s">
        <v>19</v>
      </c>
      <c r="D6125" s="80" t="s">
        <v>20</v>
      </c>
      <c r="E6125" s="80" t="s">
        <v>4041</v>
      </c>
      <c r="F6125" s="80" t="s">
        <v>6765</v>
      </c>
      <c r="G6125" s="80" t="s">
        <v>5542</v>
      </c>
      <c r="H6125" t="s">
        <v>14750</v>
      </c>
      <c r="I6125" s="50">
        <v>15.03</v>
      </c>
    </row>
    <row r="6126" spans="1:9" x14ac:dyDescent="0.2">
      <c r="A6126">
        <v>79047</v>
      </c>
      <c r="B6126" s="79">
        <v>7891962027418</v>
      </c>
      <c r="C6126" s="80" t="s">
        <v>19</v>
      </c>
      <c r="D6126" s="80" t="s">
        <v>20</v>
      </c>
      <c r="E6126" s="80" t="s">
        <v>4041</v>
      </c>
      <c r="F6126" s="80" t="s">
        <v>6765</v>
      </c>
      <c r="G6126" s="80" t="s">
        <v>5542</v>
      </c>
      <c r="H6126" t="s">
        <v>14751</v>
      </c>
      <c r="I6126" s="50">
        <v>15.03</v>
      </c>
    </row>
    <row r="6127" spans="1:9" x14ac:dyDescent="0.2">
      <c r="A6127">
        <v>47358</v>
      </c>
      <c r="B6127" s="79">
        <v>7891962018546</v>
      </c>
      <c r="C6127" s="80" t="s">
        <v>19</v>
      </c>
      <c r="D6127" s="80" t="s">
        <v>20</v>
      </c>
      <c r="E6127" s="80" t="s">
        <v>4041</v>
      </c>
      <c r="F6127" s="80" t="s">
        <v>6765</v>
      </c>
      <c r="G6127" s="80" t="s">
        <v>5542</v>
      </c>
      <c r="H6127" t="s">
        <v>6787</v>
      </c>
      <c r="I6127" s="50">
        <v>12.65</v>
      </c>
    </row>
    <row r="6128" spans="1:9" x14ac:dyDescent="0.2">
      <c r="A6128">
        <v>55022</v>
      </c>
      <c r="B6128" s="79">
        <v>7891962018553</v>
      </c>
      <c r="C6128" s="80" t="s">
        <v>19</v>
      </c>
      <c r="D6128" s="80" t="s">
        <v>20</v>
      </c>
      <c r="E6128" s="80" t="s">
        <v>4041</v>
      </c>
      <c r="F6128" s="80" t="s">
        <v>6765</v>
      </c>
      <c r="G6128" s="80" t="s">
        <v>5542</v>
      </c>
      <c r="H6128" t="s">
        <v>6788</v>
      </c>
      <c r="I6128" s="50">
        <v>12.65</v>
      </c>
    </row>
    <row r="6129" spans="1:9" x14ac:dyDescent="0.2">
      <c r="A6129">
        <v>559568</v>
      </c>
      <c r="B6129" s="79">
        <v>7896064209694</v>
      </c>
      <c r="C6129" s="80" t="s">
        <v>19</v>
      </c>
      <c r="D6129" s="80" t="s">
        <v>20</v>
      </c>
      <c r="E6129" s="80" t="s">
        <v>4041</v>
      </c>
      <c r="F6129" s="80" t="s">
        <v>6765</v>
      </c>
      <c r="G6129" s="80" t="s">
        <v>5524</v>
      </c>
      <c r="H6129" t="s">
        <v>6768</v>
      </c>
      <c r="I6129" s="50">
        <v>0.01</v>
      </c>
    </row>
    <row r="6130" spans="1:9" x14ac:dyDescent="0.2">
      <c r="A6130">
        <v>362200</v>
      </c>
      <c r="B6130" s="79">
        <v>7897173098605</v>
      </c>
      <c r="C6130" s="80" t="s">
        <v>19</v>
      </c>
      <c r="D6130" s="80" t="s">
        <v>20</v>
      </c>
      <c r="E6130" s="80" t="s">
        <v>4041</v>
      </c>
      <c r="F6130" s="80" t="s">
        <v>6765</v>
      </c>
      <c r="G6130" s="80" t="s">
        <v>5452</v>
      </c>
      <c r="H6130" t="s">
        <v>14752</v>
      </c>
      <c r="I6130" s="50">
        <v>18.57</v>
      </c>
    </row>
    <row r="6131" spans="1:9" x14ac:dyDescent="0.2">
      <c r="A6131">
        <v>551465</v>
      </c>
      <c r="B6131" s="79">
        <v>7897173051761</v>
      </c>
      <c r="C6131" s="80" t="s">
        <v>19</v>
      </c>
      <c r="D6131" s="80" t="s">
        <v>20</v>
      </c>
      <c r="E6131" s="80" t="s">
        <v>4041</v>
      </c>
      <c r="F6131" s="80" t="s">
        <v>6765</v>
      </c>
      <c r="G6131" s="80" t="s">
        <v>5452</v>
      </c>
      <c r="H6131" t="s">
        <v>14753</v>
      </c>
      <c r="I6131" s="50">
        <v>13.25</v>
      </c>
    </row>
    <row r="6132" spans="1:9" x14ac:dyDescent="0.2">
      <c r="A6132">
        <v>551470</v>
      </c>
      <c r="B6132" s="79">
        <v>7897173051631</v>
      </c>
      <c r="C6132" s="80" t="s">
        <v>19</v>
      </c>
      <c r="D6132" s="80" t="s">
        <v>20</v>
      </c>
      <c r="E6132" s="80" t="s">
        <v>4041</v>
      </c>
      <c r="F6132" s="80" t="s">
        <v>6765</v>
      </c>
      <c r="G6132" s="80" t="s">
        <v>5452</v>
      </c>
      <c r="H6132" t="s">
        <v>14754</v>
      </c>
      <c r="I6132" s="50">
        <v>13.25</v>
      </c>
    </row>
    <row r="6133" spans="1:9" x14ac:dyDescent="0.2">
      <c r="A6133">
        <v>571938</v>
      </c>
      <c r="B6133" s="79">
        <v>7897173021481</v>
      </c>
      <c r="C6133" s="80" t="s">
        <v>19</v>
      </c>
      <c r="D6133" s="80" t="s">
        <v>20</v>
      </c>
      <c r="E6133" s="80" t="s">
        <v>4041</v>
      </c>
      <c r="F6133" s="80" t="s">
        <v>6765</v>
      </c>
      <c r="G6133" s="80" t="s">
        <v>5452</v>
      </c>
      <c r="H6133" t="s">
        <v>14755</v>
      </c>
      <c r="I6133" s="50">
        <v>15.54</v>
      </c>
    </row>
    <row r="6134" spans="1:9" x14ac:dyDescent="0.2">
      <c r="A6134">
        <v>571943</v>
      </c>
      <c r="B6134" s="79">
        <v>7897173021771</v>
      </c>
      <c r="C6134" s="80" t="s">
        <v>19</v>
      </c>
      <c r="D6134" s="80" t="s">
        <v>20</v>
      </c>
      <c r="E6134" s="80" t="s">
        <v>4041</v>
      </c>
      <c r="F6134" s="80" t="s">
        <v>6765</v>
      </c>
      <c r="G6134" s="80" t="s">
        <v>5452</v>
      </c>
      <c r="H6134" t="s">
        <v>14756</v>
      </c>
      <c r="I6134" s="50">
        <v>15.54</v>
      </c>
    </row>
    <row r="6135" spans="1:9" x14ac:dyDescent="0.2">
      <c r="A6135">
        <v>571944</v>
      </c>
      <c r="B6135" s="79">
        <v>7897173021061</v>
      </c>
      <c r="C6135" s="80" t="s">
        <v>19</v>
      </c>
      <c r="D6135" s="80" t="s">
        <v>20</v>
      </c>
      <c r="E6135" s="80" t="s">
        <v>4041</v>
      </c>
      <c r="F6135" s="80" t="s">
        <v>6765</v>
      </c>
      <c r="G6135" s="80" t="s">
        <v>5452</v>
      </c>
      <c r="H6135" t="s">
        <v>14757</v>
      </c>
      <c r="I6135" s="50">
        <v>21.59</v>
      </c>
    </row>
    <row r="6136" spans="1:9" x14ac:dyDescent="0.2">
      <c r="A6136">
        <v>551474</v>
      </c>
      <c r="B6136" s="79">
        <v>7897173050641</v>
      </c>
      <c r="C6136" s="80" t="s">
        <v>19</v>
      </c>
      <c r="D6136" s="80" t="s">
        <v>20</v>
      </c>
      <c r="E6136" s="80" t="s">
        <v>4041</v>
      </c>
      <c r="F6136" s="80" t="s">
        <v>6765</v>
      </c>
      <c r="G6136" s="80" t="s">
        <v>5452</v>
      </c>
      <c r="H6136" t="s">
        <v>14758</v>
      </c>
      <c r="I6136" s="50">
        <v>9.65</v>
      </c>
    </row>
    <row r="6137" spans="1:9" x14ac:dyDescent="0.2">
      <c r="A6137">
        <v>551476</v>
      </c>
      <c r="B6137" s="79">
        <v>7897173049461</v>
      </c>
      <c r="C6137" s="80" t="s">
        <v>19</v>
      </c>
      <c r="D6137" s="80" t="s">
        <v>20</v>
      </c>
      <c r="E6137" s="80" t="s">
        <v>4041</v>
      </c>
      <c r="F6137" s="80" t="s">
        <v>6765</v>
      </c>
      <c r="G6137" s="80" t="s">
        <v>5452</v>
      </c>
      <c r="H6137" t="s">
        <v>14759</v>
      </c>
      <c r="I6137" s="50">
        <v>26.01</v>
      </c>
    </row>
    <row r="6138" spans="1:9" x14ac:dyDescent="0.2">
      <c r="A6138">
        <v>551467</v>
      </c>
      <c r="B6138" s="79">
        <v>7897173073350</v>
      </c>
      <c r="C6138" s="80" t="s">
        <v>19</v>
      </c>
      <c r="D6138" s="80" t="s">
        <v>20</v>
      </c>
      <c r="E6138" s="80" t="s">
        <v>4041</v>
      </c>
      <c r="F6138" s="80" t="s">
        <v>6765</v>
      </c>
      <c r="G6138" s="80" t="s">
        <v>5452</v>
      </c>
      <c r="H6138" t="s">
        <v>14760</v>
      </c>
      <c r="I6138" s="50">
        <v>6.69</v>
      </c>
    </row>
    <row r="6139" spans="1:9" x14ac:dyDescent="0.2">
      <c r="A6139">
        <v>551463</v>
      </c>
      <c r="B6139" s="79">
        <v>7897173073480</v>
      </c>
      <c r="C6139" s="80" t="s">
        <v>19</v>
      </c>
      <c r="D6139" s="80" t="s">
        <v>20</v>
      </c>
      <c r="E6139" s="80" t="s">
        <v>4041</v>
      </c>
      <c r="F6139" s="80" t="s">
        <v>6765</v>
      </c>
      <c r="G6139" s="80" t="s">
        <v>5452</v>
      </c>
      <c r="H6139" t="s">
        <v>14761</v>
      </c>
      <c r="I6139" s="50">
        <v>6.69</v>
      </c>
    </row>
    <row r="6140" spans="1:9" x14ac:dyDescent="0.2">
      <c r="A6140">
        <v>571914</v>
      </c>
      <c r="B6140" s="79">
        <v>7897173024291</v>
      </c>
      <c r="C6140" s="80" t="s">
        <v>19</v>
      </c>
      <c r="D6140" s="80" t="s">
        <v>20</v>
      </c>
      <c r="E6140" s="80" t="s">
        <v>4041</v>
      </c>
      <c r="F6140" s="80" t="s">
        <v>6765</v>
      </c>
      <c r="G6140" s="80" t="s">
        <v>5452</v>
      </c>
      <c r="H6140" t="s">
        <v>14762</v>
      </c>
      <c r="I6140" s="50">
        <v>19</v>
      </c>
    </row>
    <row r="6141" spans="1:9" x14ac:dyDescent="0.2">
      <c r="A6141">
        <v>571923</v>
      </c>
      <c r="B6141" s="79">
        <v>7897173024581</v>
      </c>
      <c r="C6141" s="80" t="s">
        <v>19</v>
      </c>
      <c r="D6141" s="80" t="s">
        <v>20</v>
      </c>
      <c r="E6141" s="80" t="s">
        <v>4041</v>
      </c>
      <c r="F6141" s="80" t="s">
        <v>6765</v>
      </c>
      <c r="G6141" s="80" t="s">
        <v>5452</v>
      </c>
      <c r="H6141" t="s">
        <v>14763</v>
      </c>
      <c r="I6141" s="50">
        <v>19</v>
      </c>
    </row>
    <row r="6142" spans="1:9" x14ac:dyDescent="0.2">
      <c r="A6142">
        <v>571929</v>
      </c>
      <c r="B6142" s="79">
        <v>7897173022761</v>
      </c>
      <c r="C6142" s="80" t="s">
        <v>19</v>
      </c>
      <c r="D6142" s="80" t="s">
        <v>20</v>
      </c>
      <c r="E6142" s="80" t="s">
        <v>4041</v>
      </c>
      <c r="F6142" s="80" t="s">
        <v>6765</v>
      </c>
      <c r="G6142" s="80" t="s">
        <v>5452</v>
      </c>
      <c r="H6142" t="s">
        <v>14764</v>
      </c>
      <c r="I6142" s="50">
        <v>25.05</v>
      </c>
    </row>
    <row r="6143" spans="1:9" x14ac:dyDescent="0.2">
      <c r="A6143">
        <v>571932</v>
      </c>
      <c r="B6143" s="79">
        <v>7897173023911</v>
      </c>
      <c r="C6143" s="80" t="s">
        <v>19</v>
      </c>
      <c r="D6143" s="80" t="s">
        <v>20</v>
      </c>
      <c r="E6143" s="80" t="s">
        <v>4041</v>
      </c>
      <c r="F6143" s="80" t="s">
        <v>6765</v>
      </c>
      <c r="G6143" s="80" t="s">
        <v>5452</v>
      </c>
      <c r="H6143" t="s">
        <v>14765</v>
      </c>
      <c r="I6143" s="50">
        <v>25.05</v>
      </c>
    </row>
    <row r="6144" spans="1:9" x14ac:dyDescent="0.2">
      <c r="A6144">
        <v>593706</v>
      </c>
      <c r="B6144" s="79">
        <v>7897173054472</v>
      </c>
      <c r="C6144" s="80" t="s">
        <v>19</v>
      </c>
      <c r="D6144" s="80" t="s">
        <v>20</v>
      </c>
      <c r="E6144" s="80" t="s">
        <v>4041</v>
      </c>
      <c r="F6144" s="80" t="s">
        <v>6765</v>
      </c>
      <c r="G6144" s="80" t="s">
        <v>5452</v>
      </c>
      <c r="H6144" t="s">
        <v>6773</v>
      </c>
      <c r="I6144" s="50">
        <v>11.67</v>
      </c>
    </row>
    <row r="6145" spans="1:9" x14ac:dyDescent="0.2">
      <c r="A6145">
        <v>593711</v>
      </c>
      <c r="B6145" s="79">
        <v>7897173054342</v>
      </c>
      <c r="C6145" s="80" t="s">
        <v>19</v>
      </c>
      <c r="D6145" s="80" t="s">
        <v>20</v>
      </c>
      <c r="E6145" s="80" t="s">
        <v>4041</v>
      </c>
      <c r="F6145" s="80" t="s">
        <v>6765</v>
      </c>
      <c r="G6145" s="80" t="s">
        <v>5452</v>
      </c>
      <c r="H6145" t="s">
        <v>6774</v>
      </c>
      <c r="I6145" s="50">
        <v>11.67</v>
      </c>
    </row>
    <row r="6146" spans="1:9" x14ac:dyDescent="0.2">
      <c r="A6146">
        <v>362197</v>
      </c>
      <c r="B6146" s="79">
        <v>7897173098599</v>
      </c>
      <c r="C6146" s="80" t="s">
        <v>19</v>
      </c>
      <c r="D6146" s="80" t="s">
        <v>20</v>
      </c>
      <c r="E6146" s="80" t="s">
        <v>4041</v>
      </c>
      <c r="F6146" s="80" t="s">
        <v>6765</v>
      </c>
      <c r="G6146" s="80" t="s">
        <v>5452</v>
      </c>
      <c r="H6146" t="s">
        <v>6769</v>
      </c>
      <c r="I6146" s="50">
        <v>18.57</v>
      </c>
    </row>
    <row r="6147" spans="1:9" x14ac:dyDescent="0.2">
      <c r="A6147">
        <v>459890</v>
      </c>
      <c r="B6147" s="79">
        <v>7897173082970</v>
      </c>
      <c r="C6147" s="80" t="s">
        <v>19</v>
      </c>
      <c r="D6147" s="80" t="s">
        <v>20</v>
      </c>
      <c r="E6147" s="80" t="s">
        <v>4041</v>
      </c>
      <c r="F6147" s="80" t="s">
        <v>6765</v>
      </c>
      <c r="G6147" s="80" t="s">
        <v>5452</v>
      </c>
      <c r="H6147" t="s">
        <v>14766</v>
      </c>
      <c r="I6147" s="50">
        <v>48.31</v>
      </c>
    </row>
    <row r="6148" spans="1:9" x14ac:dyDescent="0.2">
      <c r="A6148">
        <v>459933</v>
      </c>
      <c r="B6148" s="79">
        <v>7897173075040</v>
      </c>
      <c r="C6148" s="80" t="s">
        <v>19</v>
      </c>
      <c r="D6148" s="80" t="s">
        <v>20</v>
      </c>
      <c r="E6148" s="80" t="s">
        <v>4041</v>
      </c>
      <c r="F6148" s="80" t="s">
        <v>6765</v>
      </c>
      <c r="G6148" s="80" t="s">
        <v>5452</v>
      </c>
      <c r="H6148" t="s">
        <v>14767</v>
      </c>
      <c r="I6148" s="50">
        <v>27.71</v>
      </c>
    </row>
    <row r="6149" spans="1:9" x14ac:dyDescent="0.2">
      <c r="A6149">
        <v>551472</v>
      </c>
      <c r="B6149" s="79">
        <v>7897173045371</v>
      </c>
      <c r="C6149" s="80" t="s">
        <v>19</v>
      </c>
      <c r="D6149" s="80" t="s">
        <v>20</v>
      </c>
      <c r="E6149" s="80" t="s">
        <v>4041</v>
      </c>
      <c r="F6149" s="80" t="s">
        <v>6765</v>
      </c>
      <c r="G6149" s="80" t="s">
        <v>5452</v>
      </c>
      <c r="H6149" t="s">
        <v>6772</v>
      </c>
      <c r="I6149" s="50">
        <v>8.89</v>
      </c>
    </row>
    <row r="6150" spans="1:9" x14ac:dyDescent="0.2">
      <c r="A6150">
        <v>571948</v>
      </c>
      <c r="B6150" s="79">
        <v>7897173019341</v>
      </c>
      <c r="C6150" s="80" t="s">
        <v>19</v>
      </c>
      <c r="D6150" s="80" t="s">
        <v>20</v>
      </c>
      <c r="E6150" s="80" t="s">
        <v>4041</v>
      </c>
      <c r="F6150" s="80" t="s">
        <v>6765</v>
      </c>
      <c r="G6150" s="80" t="s">
        <v>5452</v>
      </c>
      <c r="H6150" t="s">
        <v>14768</v>
      </c>
      <c r="I6150" s="50">
        <v>10.75</v>
      </c>
    </row>
    <row r="6151" spans="1:9" x14ac:dyDescent="0.2">
      <c r="A6151">
        <v>571950</v>
      </c>
      <c r="B6151" s="79">
        <v>7897173019051</v>
      </c>
      <c r="C6151" s="80" t="s">
        <v>19</v>
      </c>
      <c r="D6151" s="80" t="s">
        <v>20</v>
      </c>
      <c r="E6151" s="80" t="s">
        <v>4041</v>
      </c>
      <c r="F6151" s="80" t="s">
        <v>6765</v>
      </c>
      <c r="G6151" s="80" t="s">
        <v>5452</v>
      </c>
      <c r="H6151" t="s">
        <v>14769</v>
      </c>
      <c r="I6151" s="50">
        <v>10.75</v>
      </c>
    </row>
    <row r="6152" spans="1:9" x14ac:dyDescent="0.2">
      <c r="A6152">
        <v>551435</v>
      </c>
      <c r="B6152" s="79">
        <v>7897173045401</v>
      </c>
      <c r="C6152" s="80" t="s">
        <v>19</v>
      </c>
      <c r="D6152" s="80" t="s">
        <v>20</v>
      </c>
      <c r="E6152" s="80" t="s">
        <v>4041</v>
      </c>
      <c r="F6152" s="80" t="s">
        <v>6765</v>
      </c>
      <c r="G6152" s="80" t="s">
        <v>5452</v>
      </c>
      <c r="H6152" t="s">
        <v>6770</v>
      </c>
      <c r="I6152" s="50">
        <v>8.98</v>
      </c>
    </row>
    <row r="6153" spans="1:9" x14ac:dyDescent="0.2">
      <c r="A6153">
        <v>584921</v>
      </c>
      <c r="B6153" s="79">
        <v>7896004011264</v>
      </c>
      <c r="C6153" s="80" t="s">
        <v>19</v>
      </c>
      <c r="D6153" s="80" t="s">
        <v>20</v>
      </c>
      <c r="E6153" s="80" t="s">
        <v>4041</v>
      </c>
      <c r="F6153" s="80" t="s">
        <v>6765</v>
      </c>
      <c r="G6153" s="80" t="s">
        <v>4291</v>
      </c>
      <c r="H6153" t="s">
        <v>6784</v>
      </c>
      <c r="I6153" s="50">
        <v>18.37</v>
      </c>
    </row>
    <row r="6154" spans="1:9" x14ac:dyDescent="0.2">
      <c r="A6154">
        <v>515214</v>
      </c>
      <c r="B6154" s="79">
        <v>7896004009056</v>
      </c>
      <c r="C6154" s="80" t="s">
        <v>19</v>
      </c>
      <c r="D6154" s="80" t="s">
        <v>20</v>
      </c>
      <c r="E6154" s="80" t="s">
        <v>4041</v>
      </c>
      <c r="F6154" s="80" t="s">
        <v>6765</v>
      </c>
      <c r="G6154" s="80" t="s">
        <v>4291</v>
      </c>
      <c r="H6154" t="s">
        <v>6780</v>
      </c>
      <c r="I6154" s="50">
        <v>18.03</v>
      </c>
    </row>
    <row r="6155" spans="1:9" x14ac:dyDescent="0.2">
      <c r="A6155">
        <v>515217</v>
      </c>
      <c r="B6155" s="79">
        <v>7896004009049</v>
      </c>
      <c r="C6155" s="80" t="s">
        <v>19</v>
      </c>
      <c r="D6155" s="80" t="s">
        <v>20</v>
      </c>
      <c r="E6155" s="80" t="s">
        <v>4041</v>
      </c>
      <c r="F6155" s="80" t="s">
        <v>6765</v>
      </c>
      <c r="G6155" s="80" t="s">
        <v>4291</v>
      </c>
      <c r="H6155" t="s">
        <v>6781</v>
      </c>
      <c r="I6155" s="50">
        <v>15.87</v>
      </c>
    </row>
    <row r="6156" spans="1:9" x14ac:dyDescent="0.2">
      <c r="A6156">
        <v>515229</v>
      </c>
      <c r="B6156" s="79">
        <v>7896004009063</v>
      </c>
      <c r="C6156" s="80" t="s">
        <v>19</v>
      </c>
      <c r="D6156" s="80" t="s">
        <v>20</v>
      </c>
      <c r="E6156" s="80" t="s">
        <v>4041</v>
      </c>
      <c r="F6156" s="80" t="s">
        <v>6765</v>
      </c>
      <c r="G6156" s="80" t="s">
        <v>4291</v>
      </c>
      <c r="H6156" t="s">
        <v>6783</v>
      </c>
      <c r="I6156" s="50">
        <v>18.03</v>
      </c>
    </row>
    <row r="6157" spans="1:9" x14ac:dyDescent="0.2">
      <c r="A6157">
        <v>515230</v>
      </c>
      <c r="B6157" s="79">
        <v>7896004009025</v>
      </c>
      <c r="C6157" s="80" t="s">
        <v>19</v>
      </c>
      <c r="D6157" s="80" t="s">
        <v>20</v>
      </c>
      <c r="E6157" s="80" t="s">
        <v>4041</v>
      </c>
      <c r="F6157" s="80" t="s">
        <v>6765</v>
      </c>
      <c r="G6157" s="80" t="s">
        <v>4291</v>
      </c>
      <c r="H6157" t="s">
        <v>6782</v>
      </c>
      <c r="I6157" s="50">
        <v>17.45</v>
      </c>
    </row>
    <row r="6158" spans="1:9" x14ac:dyDescent="0.2">
      <c r="A6158">
        <v>491835</v>
      </c>
      <c r="B6158" s="79">
        <v>7898633330846</v>
      </c>
      <c r="C6158" s="80" t="s">
        <v>19</v>
      </c>
      <c r="D6158" s="80" t="s">
        <v>20</v>
      </c>
      <c r="E6158" s="80" t="s">
        <v>4041</v>
      </c>
      <c r="F6158" s="80" t="s">
        <v>6765</v>
      </c>
      <c r="G6158" s="80" t="s">
        <v>6775</v>
      </c>
      <c r="H6158" t="s">
        <v>6778</v>
      </c>
      <c r="I6158" s="50">
        <v>9.24</v>
      </c>
    </row>
    <row r="6159" spans="1:9" x14ac:dyDescent="0.2">
      <c r="A6159">
        <v>491836</v>
      </c>
      <c r="B6159" s="79">
        <v>7898633330853</v>
      </c>
      <c r="C6159" s="80" t="s">
        <v>19</v>
      </c>
      <c r="D6159" s="80" t="s">
        <v>20</v>
      </c>
      <c r="E6159" s="80" t="s">
        <v>4041</v>
      </c>
      <c r="F6159" s="80" t="s">
        <v>6765</v>
      </c>
      <c r="G6159" s="80" t="s">
        <v>6775</v>
      </c>
      <c r="H6159" t="s">
        <v>6779</v>
      </c>
      <c r="I6159" s="50">
        <v>9.24</v>
      </c>
    </row>
    <row r="6160" spans="1:9" x14ac:dyDescent="0.2">
      <c r="A6160">
        <v>491828</v>
      </c>
      <c r="B6160" s="79">
        <v>7898943317179</v>
      </c>
      <c r="C6160" s="80" t="s">
        <v>19</v>
      </c>
      <c r="D6160" s="80" t="s">
        <v>20</v>
      </c>
      <c r="E6160" s="80" t="s">
        <v>4041</v>
      </c>
      <c r="F6160" s="80" t="s">
        <v>6765</v>
      </c>
      <c r="G6160" s="80" t="s">
        <v>6775</v>
      </c>
      <c r="H6160" t="s">
        <v>6776</v>
      </c>
      <c r="I6160" s="50">
        <v>12.16</v>
      </c>
    </row>
    <row r="6161" spans="1:9" x14ac:dyDescent="0.2">
      <c r="A6161">
        <v>491831</v>
      </c>
      <c r="B6161" s="79">
        <v>7898943317186</v>
      </c>
      <c r="C6161" s="80" t="s">
        <v>19</v>
      </c>
      <c r="D6161" s="80" t="s">
        <v>20</v>
      </c>
      <c r="E6161" s="80" t="s">
        <v>4041</v>
      </c>
      <c r="F6161" s="80" t="s">
        <v>6765</v>
      </c>
      <c r="G6161" s="80" t="s">
        <v>6775</v>
      </c>
      <c r="H6161" t="s">
        <v>6777</v>
      </c>
      <c r="I6161" s="50">
        <v>12.16</v>
      </c>
    </row>
    <row r="6162" spans="1:9" x14ac:dyDescent="0.2">
      <c r="A6162">
        <v>426973</v>
      </c>
      <c r="B6162" s="79">
        <v>7891962061986</v>
      </c>
      <c r="C6162" s="80" t="s">
        <v>19</v>
      </c>
      <c r="D6162" s="80" t="s">
        <v>20</v>
      </c>
      <c r="E6162" s="80" t="s">
        <v>4041</v>
      </c>
      <c r="F6162" s="80" t="s">
        <v>5189</v>
      </c>
      <c r="G6162" s="80" t="s">
        <v>5542</v>
      </c>
      <c r="H6162" t="s">
        <v>5546</v>
      </c>
      <c r="I6162" s="50">
        <v>10.42</v>
      </c>
    </row>
    <row r="6163" spans="1:9" x14ac:dyDescent="0.2">
      <c r="A6163">
        <v>496301</v>
      </c>
      <c r="B6163" s="79">
        <v>7891962068022</v>
      </c>
      <c r="C6163" s="80" t="s">
        <v>19</v>
      </c>
      <c r="D6163" s="80" t="s">
        <v>20</v>
      </c>
      <c r="E6163" s="80" t="s">
        <v>4041</v>
      </c>
      <c r="F6163" s="80" t="s">
        <v>5189</v>
      </c>
      <c r="G6163" s="80" t="s">
        <v>5542</v>
      </c>
      <c r="H6163" t="s">
        <v>5572</v>
      </c>
      <c r="I6163" s="50">
        <v>6.94</v>
      </c>
    </row>
    <row r="6164" spans="1:9" x14ac:dyDescent="0.2">
      <c r="A6164">
        <v>496312</v>
      </c>
      <c r="B6164" s="79">
        <v>7891962068046</v>
      </c>
      <c r="C6164" s="80" t="s">
        <v>19</v>
      </c>
      <c r="D6164" s="80" t="s">
        <v>20</v>
      </c>
      <c r="E6164" s="80" t="s">
        <v>4041</v>
      </c>
      <c r="F6164" s="80" t="s">
        <v>5189</v>
      </c>
      <c r="G6164" s="80" t="s">
        <v>5542</v>
      </c>
      <c r="H6164" t="s">
        <v>14770</v>
      </c>
      <c r="I6164" s="50">
        <v>6.94</v>
      </c>
    </row>
    <row r="6165" spans="1:9" x14ac:dyDescent="0.2">
      <c r="A6165">
        <v>496325</v>
      </c>
      <c r="B6165" s="79">
        <v>7891962068053</v>
      </c>
      <c r="C6165" s="80" t="s">
        <v>19</v>
      </c>
      <c r="D6165" s="80" t="s">
        <v>20</v>
      </c>
      <c r="E6165" s="80" t="s">
        <v>4041</v>
      </c>
      <c r="F6165" s="80" t="s">
        <v>5189</v>
      </c>
      <c r="G6165" s="80" t="s">
        <v>5542</v>
      </c>
      <c r="H6165" t="s">
        <v>14771</v>
      </c>
      <c r="I6165" s="50">
        <v>6.94</v>
      </c>
    </row>
    <row r="6166" spans="1:9" x14ac:dyDescent="0.2">
      <c r="A6166">
        <v>551034</v>
      </c>
      <c r="B6166" s="79">
        <v>7891962076317</v>
      </c>
      <c r="C6166" s="80" t="s">
        <v>19</v>
      </c>
      <c r="D6166" s="80" t="s">
        <v>20</v>
      </c>
      <c r="E6166" s="80" t="s">
        <v>4041</v>
      </c>
      <c r="F6166" s="80" t="s">
        <v>5189</v>
      </c>
      <c r="G6166" s="80" t="s">
        <v>5542</v>
      </c>
      <c r="H6166" t="s">
        <v>5573</v>
      </c>
      <c r="I6166" s="50">
        <v>2.5</v>
      </c>
    </row>
    <row r="6167" spans="1:9" x14ac:dyDescent="0.2">
      <c r="A6167">
        <v>570821</v>
      </c>
      <c r="B6167" s="79">
        <v>7891962076348</v>
      </c>
      <c r="C6167" s="80" t="s">
        <v>19</v>
      </c>
      <c r="D6167" s="80" t="s">
        <v>20</v>
      </c>
      <c r="E6167" s="80" t="s">
        <v>4041</v>
      </c>
      <c r="F6167" s="80" t="s">
        <v>5189</v>
      </c>
      <c r="G6167" s="80" t="s">
        <v>5542</v>
      </c>
      <c r="H6167" t="s">
        <v>5574</v>
      </c>
      <c r="I6167" s="50">
        <v>6.94</v>
      </c>
    </row>
    <row r="6168" spans="1:9" x14ac:dyDescent="0.2">
      <c r="A6168">
        <v>301314</v>
      </c>
      <c r="B6168" s="79">
        <v>7891962051062</v>
      </c>
      <c r="C6168" s="80" t="s">
        <v>19</v>
      </c>
      <c r="D6168" s="80" t="s">
        <v>20</v>
      </c>
      <c r="E6168" s="80" t="s">
        <v>4041</v>
      </c>
      <c r="F6168" s="80" t="s">
        <v>5189</v>
      </c>
      <c r="G6168" s="80" t="s">
        <v>5542</v>
      </c>
      <c r="H6168" t="s">
        <v>5577</v>
      </c>
      <c r="I6168" s="50">
        <v>3.76</v>
      </c>
    </row>
    <row r="6169" spans="1:9" x14ac:dyDescent="0.2">
      <c r="A6169">
        <v>301315</v>
      </c>
      <c r="B6169" s="79">
        <v>7891962051079</v>
      </c>
      <c r="C6169" s="80" t="s">
        <v>19</v>
      </c>
      <c r="D6169" s="80" t="s">
        <v>20</v>
      </c>
      <c r="E6169" s="80" t="s">
        <v>4041</v>
      </c>
      <c r="F6169" s="80" t="s">
        <v>5189</v>
      </c>
      <c r="G6169" s="80" t="s">
        <v>5542</v>
      </c>
      <c r="H6169" t="s">
        <v>14772</v>
      </c>
      <c r="I6169" s="50">
        <v>3.76</v>
      </c>
    </row>
    <row r="6170" spans="1:9" x14ac:dyDescent="0.2">
      <c r="A6170">
        <v>246468</v>
      </c>
      <c r="B6170" s="79">
        <v>7891962045160</v>
      </c>
      <c r="C6170" s="80" t="s">
        <v>19</v>
      </c>
      <c r="D6170" s="80" t="s">
        <v>20</v>
      </c>
      <c r="E6170" s="80" t="s">
        <v>4041</v>
      </c>
      <c r="F6170" s="80" t="s">
        <v>5189</v>
      </c>
      <c r="G6170" s="80" t="s">
        <v>5542</v>
      </c>
      <c r="H6170" t="s">
        <v>5575</v>
      </c>
      <c r="I6170" s="50">
        <v>3.76</v>
      </c>
    </row>
    <row r="6171" spans="1:9" x14ac:dyDescent="0.2">
      <c r="A6171">
        <v>249622</v>
      </c>
      <c r="B6171" s="79">
        <v>7891962047560</v>
      </c>
      <c r="C6171" s="80" t="s">
        <v>19</v>
      </c>
      <c r="D6171" s="80" t="s">
        <v>20</v>
      </c>
      <c r="E6171" s="80" t="s">
        <v>4041</v>
      </c>
      <c r="F6171" s="80" t="s">
        <v>5189</v>
      </c>
      <c r="G6171" s="80" t="s">
        <v>5542</v>
      </c>
      <c r="H6171" t="s">
        <v>5576</v>
      </c>
      <c r="I6171" s="50">
        <v>3.76</v>
      </c>
    </row>
    <row r="6172" spans="1:9" x14ac:dyDescent="0.2">
      <c r="A6172">
        <v>134531</v>
      </c>
      <c r="B6172" s="79">
        <v>7891962035451</v>
      </c>
      <c r="C6172" s="80" t="s">
        <v>19</v>
      </c>
      <c r="D6172" s="80" t="s">
        <v>20</v>
      </c>
      <c r="E6172" s="80" t="s">
        <v>4041</v>
      </c>
      <c r="F6172" s="80" t="s">
        <v>5189</v>
      </c>
      <c r="G6172" s="80" t="s">
        <v>5542</v>
      </c>
      <c r="H6172" t="s">
        <v>5578</v>
      </c>
      <c r="I6172" s="50">
        <v>10.76</v>
      </c>
    </row>
    <row r="6173" spans="1:9" x14ac:dyDescent="0.2">
      <c r="A6173">
        <v>486040</v>
      </c>
      <c r="B6173" s="79">
        <v>7891962067346</v>
      </c>
      <c r="C6173" s="80" t="s">
        <v>19</v>
      </c>
      <c r="D6173" s="80" t="s">
        <v>20</v>
      </c>
      <c r="E6173" s="80" t="s">
        <v>4041</v>
      </c>
      <c r="F6173" s="80" t="s">
        <v>5189</v>
      </c>
      <c r="G6173" s="80" t="s">
        <v>5542</v>
      </c>
      <c r="H6173" t="s">
        <v>5592</v>
      </c>
      <c r="I6173" s="50">
        <v>1.77</v>
      </c>
    </row>
    <row r="6174" spans="1:9" x14ac:dyDescent="0.2">
      <c r="A6174">
        <v>486531</v>
      </c>
      <c r="B6174" s="79">
        <v>7891962067889</v>
      </c>
      <c r="C6174" s="80" t="s">
        <v>19</v>
      </c>
      <c r="D6174" s="80" t="s">
        <v>20</v>
      </c>
      <c r="E6174" s="80" t="s">
        <v>4041</v>
      </c>
      <c r="F6174" s="80" t="s">
        <v>5189</v>
      </c>
      <c r="G6174" s="80" t="s">
        <v>5542</v>
      </c>
      <c r="H6174" t="s">
        <v>5593</v>
      </c>
      <c r="I6174" s="50">
        <v>1.77</v>
      </c>
    </row>
    <row r="6175" spans="1:9" x14ac:dyDescent="0.2">
      <c r="A6175">
        <v>536375</v>
      </c>
      <c r="B6175" s="79">
        <v>7891962074665</v>
      </c>
      <c r="C6175" s="80" t="s">
        <v>19</v>
      </c>
      <c r="D6175" s="80" t="s">
        <v>20</v>
      </c>
      <c r="E6175" s="80" t="s">
        <v>4041</v>
      </c>
      <c r="F6175" s="80" t="s">
        <v>5189</v>
      </c>
      <c r="G6175" s="80" t="s">
        <v>5542</v>
      </c>
      <c r="H6175" t="s">
        <v>5594</v>
      </c>
      <c r="I6175" s="50">
        <v>1.77</v>
      </c>
    </row>
    <row r="6176" spans="1:9" x14ac:dyDescent="0.2">
      <c r="A6176">
        <v>101726</v>
      </c>
      <c r="B6176" s="79">
        <v>7891962031170</v>
      </c>
      <c r="C6176" s="80" t="s">
        <v>19</v>
      </c>
      <c r="D6176" s="80" t="s">
        <v>20</v>
      </c>
      <c r="E6176" s="80" t="s">
        <v>4041</v>
      </c>
      <c r="F6176" s="80" t="s">
        <v>5189</v>
      </c>
      <c r="G6176" s="80" t="s">
        <v>5542</v>
      </c>
      <c r="H6176" t="s">
        <v>5590</v>
      </c>
      <c r="I6176" s="50">
        <v>1.77</v>
      </c>
    </row>
    <row r="6177" spans="1:9" x14ac:dyDescent="0.2">
      <c r="A6177">
        <v>64525</v>
      </c>
      <c r="B6177" s="79">
        <v>7891962000725</v>
      </c>
      <c r="C6177" s="80" t="s">
        <v>19</v>
      </c>
      <c r="D6177" s="80" t="s">
        <v>20</v>
      </c>
      <c r="E6177" s="80" t="s">
        <v>4041</v>
      </c>
      <c r="F6177" s="80" t="s">
        <v>5189</v>
      </c>
      <c r="G6177" s="80" t="s">
        <v>5542</v>
      </c>
      <c r="H6177" t="s">
        <v>5589</v>
      </c>
      <c r="I6177" s="50">
        <v>1.77</v>
      </c>
    </row>
    <row r="6178" spans="1:9" x14ac:dyDescent="0.2">
      <c r="A6178">
        <v>54846</v>
      </c>
      <c r="B6178" s="79">
        <v>7891962015620</v>
      </c>
      <c r="C6178" s="80" t="s">
        <v>19</v>
      </c>
      <c r="D6178" s="80" t="s">
        <v>20</v>
      </c>
      <c r="E6178" s="80" t="s">
        <v>4041</v>
      </c>
      <c r="F6178" s="80" t="s">
        <v>5189</v>
      </c>
      <c r="G6178" s="80" t="s">
        <v>5542</v>
      </c>
      <c r="H6178" t="s">
        <v>5588</v>
      </c>
      <c r="I6178" s="50">
        <v>1.77</v>
      </c>
    </row>
    <row r="6179" spans="1:9" x14ac:dyDescent="0.2">
      <c r="A6179">
        <v>301331</v>
      </c>
      <c r="B6179" s="79">
        <v>7891962051383</v>
      </c>
      <c r="C6179" s="80" t="s">
        <v>19</v>
      </c>
      <c r="D6179" s="80" t="s">
        <v>20</v>
      </c>
      <c r="E6179" s="80" t="s">
        <v>4041</v>
      </c>
      <c r="F6179" s="80" t="s">
        <v>5189</v>
      </c>
      <c r="G6179" s="80" t="s">
        <v>5542</v>
      </c>
      <c r="H6179" t="s">
        <v>14773</v>
      </c>
      <c r="I6179" s="50">
        <v>1.53</v>
      </c>
    </row>
    <row r="6180" spans="1:9" x14ac:dyDescent="0.2">
      <c r="A6180">
        <v>351284</v>
      </c>
      <c r="B6180" s="79">
        <v>7891962051574</v>
      </c>
      <c r="C6180" s="80" t="s">
        <v>19</v>
      </c>
      <c r="D6180" s="80" t="s">
        <v>20</v>
      </c>
      <c r="E6180" s="80" t="s">
        <v>4041</v>
      </c>
      <c r="F6180" s="80" t="s">
        <v>5189</v>
      </c>
      <c r="G6180" s="80" t="s">
        <v>5542</v>
      </c>
      <c r="H6180" t="s">
        <v>5591</v>
      </c>
      <c r="I6180" s="50">
        <v>1.9</v>
      </c>
    </row>
    <row r="6181" spans="1:9" x14ac:dyDescent="0.2">
      <c r="A6181">
        <v>496874</v>
      </c>
      <c r="B6181" s="79">
        <v>7891962067629</v>
      </c>
      <c r="C6181" s="80" t="s">
        <v>19</v>
      </c>
      <c r="D6181" s="80" t="s">
        <v>20</v>
      </c>
      <c r="E6181" s="80" t="s">
        <v>4041</v>
      </c>
      <c r="F6181" s="80" t="s">
        <v>5189</v>
      </c>
      <c r="G6181" s="80" t="s">
        <v>5542</v>
      </c>
      <c r="H6181" t="s">
        <v>5567</v>
      </c>
      <c r="I6181" s="50">
        <v>4.37</v>
      </c>
    </row>
    <row r="6182" spans="1:9" x14ac:dyDescent="0.2">
      <c r="A6182">
        <v>334059</v>
      </c>
      <c r="B6182" s="79">
        <v>7891962054476</v>
      </c>
      <c r="C6182" s="80" t="s">
        <v>19</v>
      </c>
      <c r="D6182" s="80" t="s">
        <v>20</v>
      </c>
      <c r="E6182" s="80" t="s">
        <v>4041</v>
      </c>
      <c r="F6182" s="80" t="s">
        <v>5189</v>
      </c>
      <c r="G6182" s="80" t="s">
        <v>5542</v>
      </c>
      <c r="H6182" t="s">
        <v>5565</v>
      </c>
      <c r="I6182" s="50">
        <v>2.54</v>
      </c>
    </row>
    <row r="6183" spans="1:9" x14ac:dyDescent="0.2">
      <c r="A6183">
        <v>334061</v>
      </c>
      <c r="B6183" s="79">
        <v>7891962054810</v>
      </c>
      <c r="C6183" s="80" t="s">
        <v>19</v>
      </c>
      <c r="D6183" s="80" t="s">
        <v>20</v>
      </c>
      <c r="E6183" s="80" t="s">
        <v>4041</v>
      </c>
      <c r="F6183" s="80" t="s">
        <v>5189</v>
      </c>
      <c r="G6183" s="80" t="s">
        <v>5542</v>
      </c>
      <c r="H6183" t="s">
        <v>5566</v>
      </c>
      <c r="I6183" s="50">
        <v>2.54</v>
      </c>
    </row>
    <row r="6184" spans="1:9" x14ac:dyDescent="0.2">
      <c r="A6184">
        <v>140300</v>
      </c>
      <c r="B6184" s="79">
        <v>7891962054117</v>
      </c>
      <c r="C6184" s="80" t="s">
        <v>19</v>
      </c>
      <c r="D6184" s="80" t="s">
        <v>20</v>
      </c>
      <c r="E6184" s="80" t="s">
        <v>4041</v>
      </c>
      <c r="F6184" s="80" t="s">
        <v>5189</v>
      </c>
      <c r="G6184" s="80" t="s">
        <v>5542</v>
      </c>
      <c r="H6184" t="s">
        <v>5563</v>
      </c>
      <c r="I6184" s="50">
        <v>4.32</v>
      </c>
    </row>
    <row r="6185" spans="1:9" x14ac:dyDescent="0.2">
      <c r="A6185">
        <v>182080</v>
      </c>
      <c r="B6185" s="79">
        <v>7891962054124</v>
      </c>
      <c r="C6185" s="80" t="s">
        <v>19</v>
      </c>
      <c r="D6185" s="80" t="s">
        <v>20</v>
      </c>
      <c r="E6185" s="80" t="s">
        <v>4041</v>
      </c>
      <c r="F6185" s="80" t="s">
        <v>5189</v>
      </c>
      <c r="G6185" s="80" t="s">
        <v>5542</v>
      </c>
      <c r="H6185" t="s">
        <v>5564</v>
      </c>
      <c r="I6185" s="50">
        <v>4.37</v>
      </c>
    </row>
    <row r="6186" spans="1:9" x14ac:dyDescent="0.2">
      <c r="A6186">
        <v>551026</v>
      </c>
      <c r="B6186" s="79">
        <v>7891962076676</v>
      </c>
      <c r="C6186" s="80" t="s">
        <v>19</v>
      </c>
      <c r="D6186" s="80" t="s">
        <v>20</v>
      </c>
      <c r="E6186" s="80" t="s">
        <v>4041</v>
      </c>
      <c r="F6186" s="80" t="s">
        <v>5189</v>
      </c>
      <c r="G6186" s="80" t="s">
        <v>5542</v>
      </c>
      <c r="H6186" t="s">
        <v>5569</v>
      </c>
      <c r="I6186" s="50">
        <v>4.37</v>
      </c>
    </row>
    <row r="6187" spans="1:9" x14ac:dyDescent="0.2">
      <c r="A6187">
        <v>571276</v>
      </c>
      <c r="B6187" s="79">
        <v>7891962076669</v>
      </c>
      <c r="C6187" s="80" t="s">
        <v>19</v>
      </c>
      <c r="D6187" s="80" t="s">
        <v>20</v>
      </c>
      <c r="E6187" s="80" t="s">
        <v>4041</v>
      </c>
      <c r="F6187" s="80" t="s">
        <v>5189</v>
      </c>
      <c r="G6187" s="80" t="s">
        <v>5542</v>
      </c>
      <c r="H6187" t="s">
        <v>5570</v>
      </c>
      <c r="I6187" s="50">
        <v>4.3600000000000003</v>
      </c>
    </row>
    <row r="6188" spans="1:9" x14ac:dyDescent="0.2">
      <c r="A6188">
        <v>571278</v>
      </c>
      <c r="B6188" s="79">
        <v>7891962077239</v>
      </c>
      <c r="C6188" s="80" t="s">
        <v>19</v>
      </c>
      <c r="D6188" s="80" t="s">
        <v>20</v>
      </c>
      <c r="E6188" s="80" t="s">
        <v>4041</v>
      </c>
      <c r="F6188" s="80" t="s">
        <v>5189</v>
      </c>
      <c r="G6188" s="80" t="s">
        <v>5542</v>
      </c>
      <c r="H6188" t="s">
        <v>5571</v>
      </c>
      <c r="I6188" s="50">
        <v>1.6</v>
      </c>
    </row>
    <row r="6189" spans="1:9" x14ac:dyDescent="0.2">
      <c r="A6189">
        <v>536372</v>
      </c>
      <c r="B6189" s="79">
        <v>7891962071619</v>
      </c>
      <c r="C6189" s="80" t="s">
        <v>19</v>
      </c>
      <c r="D6189" s="80" t="s">
        <v>20</v>
      </c>
      <c r="E6189" s="80" t="s">
        <v>4041</v>
      </c>
      <c r="F6189" s="80" t="s">
        <v>5189</v>
      </c>
      <c r="G6189" s="80" t="s">
        <v>5542</v>
      </c>
      <c r="H6189" t="s">
        <v>5568</v>
      </c>
      <c r="I6189" s="50">
        <v>4.37</v>
      </c>
    </row>
    <row r="6190" spans="1:9" x14ac:dyDescent="0.2">
      <c r="A6190">
        <v>139750</v>
      </c>
      <c r="B6190" s="79">
        <v>7891962054100</v>
      </c>
      <c r="C6190" s="80" t="s">
        <v>19</v>
      </c>
      <c r="D6190" s="80" t="s">
        <v>20</v>
      </c>
      <c r="E6190" s="80" t="s">
        <v>4041</v>
      </c>
      <c r="F6190" s="80" t="s">
        <v>5189</v>
      </c>
      <c r="G6190" s="80" t="s">
        <v>5542</v>
      </c>
      <c r="H6190" t="s">
        <v>5562</v>
      </c>
      <c r="I6190" s="50">
        <v>4.32</v>
      </c>
    </row>
    <row r="6191" spans="1:9" x14ac:dyDescent="0.2">
      <c r="A6191">
        <v>425053</v>
      </c>
      <c r="B6191" s="79">
        <v>7891962058719</v>
      </c>
      <c r="C6191" s="80" t="s">
        <v>19</v>
      </c>
      <c r="D6191" s="80" t="s">
        <v>20</v>
      </c>
      <c r="E6191" s="80" t="s">
        <v>4041</v>
      </c>
      <c r="F6191" s="80" t="s">
        <v>5189</v>
      </c>
      <c r="G6191" s="80" t="s">
        <v>5542</v>
      </c>
      <c r="H6191" t="s">
        <v>5603</v>
      </c>
      <c r="I6191" s="50">
        <v>5.08</v>
      </c>
    </row>
    <row r="6192" spans="1:9" x14ac:dyDescent="0.2">
      <c r="A6192">
        <v>425054</v>
      </c>
      <c r="B6192" s="79">
        <v>7891962058726</v>
      </c>
      <c r="C6192" s="80" t="s">
        <v>19</v>
      </c>
      <c r="D6192" s="80" t="s">
        <v>20</v>
      </c>
      <c r="E6192" s="80" t="s">
        <v>4041</v>
      </c>
      <c r="F6192" s="80" t="s">
        <v>5189</v>
      </c>
      <c r="G6192" s="80" t="s">
        <v>5542</v>
      </c>
      <c r="H6192" t="s">
        <v>14774</v>
      </c>
      <c r="I6192" s="50">
        <v>5.08</v>
      </c>
    </row>
    <row r="6193" spans="1:9" x14ac:dyDescent="0.2">
      <c r="A6193">
        <v>425055</v>
      </c>
      <c r="B6193" s="79">
        <v>7891962058733</v>
      </c>
      <c r="C6193" s="80" t="s">
        <v>19</v>
      </c>
      <c r="D6193" s="80" t="s">
        <v>20</v>
      </c>
      <c r="E6193" s="80" t="s">
        <v>4041</v>
      </c>
      <c r="F6193" s="80" t="s">
        <v>5189</v>
      </c>
      <c r="G6193" s="80" t="s">
        <v>5542</v>
      </c>
      <c r="H6193" t="s">
        <v>5604</v>
      </c>
      <c r="I6193" s="50">
        <v>5.08</v>
      </c>
    </row>
    <row r="6194" spans="1:9" x14ac:dyDescent="0.2">
      <c r="A6194">
        <v>376580</v>
      </c>
      <c r="B6194" s="79">
        <v>7891962053257</v>
      </c>
      <c r="C6194" s="80" t="s">
        <v>19</v>
      </c>
      <c r="D6194" s="80" t="s">
        <v>20</v>
      </c>
      <c r="E6194" s="80" t="s">
        <v>4041</v>
      </c>
      <c r="F6194" s="80" t="s">
        <v>5189</v>
      </c>
      <c r="G6194" s="80" t="s">
        <v>5542</v>
      </c>
      <c r="H6194" t="s">
        <v>5601</v>
      </c>
      <c r="I6194" s="50">
        <v>10.61</v>
      </c>
    </row>
    <row r="6195" spans="1:9" x14ac:dyDescent="0.2">
      <c r="A6195">
        <v>376584</v>
      </c>
      <c r="B6195" s="79">
        <v>7891962053240</v>
      </c>
      <c r="C6195" s="80" t="s">
        <v>19</v>
      </c>
      <c r="D6195" s="80" t="s">
        <v>20</v>
      </c>
      <c r="E6195" s="80" t="s">
        <v>4041</v>
      </c>
      <c r="F6195" s="80" t="s">
        <v>5189</v>
      </c>
      <c r="G6195" s="80" t="s">
        <v>5542</v>
      </c>
      <c r="H6195" t="s">
        <v>5602</v>
      </c>
      <c r="I6195" s="50">
        <v>10.61</v>
      </c>
    </row>
    <row r="6196" spans="1:9" x14ac:dyDescent="0.2">
      <c r="A6196">
        <v>375912</v>
      </c>
      <c r="B6196" s="79">
        <v>7891962053196</v>
      </c>
      <c r="C6196" s="80" t="s">
        <v>19</v>
      </c>
      <c r="D6196" s="80" t="s">
        <v>20</v>
      </c>
      <c r="E6196" s="80" t="s">
        <v>4041</v>
      </c>
      <c r="F6196" s="80" t="s">
        <v>5189</v>
      </c>
      <c r="G6196" s="80" t="s">
        <v>5542</v>
      </c>
      <c r="H6196" t="s">
        <v>5598</v>
      </c>
      <c r="I6196" s="50">
        <v>5.67</v>
      </c>
    </row>
    <row r="6197" spans="1:9" x14ac:dyDescent="0.2">
      <c r="A6197">
        <v>375927</v>
      </c>
      <c r="B6197" s="79">
        <v>7891962053202</v>
      </c>
      <c r="C6197" s="80" t="s">
        <v>19</v>
      </c>
      <c r="D6197" s="80" t="s">
        <v>20</v>
      </c>
      <c r="E6197" s="80" t="s">
        <v>4041</v>
      </c>
      <c r="F6197" s="80" t="s">
        <v>5189</v>
      </c>
      <c r="G6197" s="80" t="s">
        <v>5542</v>
      </c>
      <c r="H6197" t="s">
        <v>5599</v>
      </c>
      <c r="I6197" s="50">
        <v>5.67</v>
      </c>
    </row>
    <row r="6198" spans="1:9" x14ac:dyDescent="0.2">
      <c r="A6198">
        <v>375930</v>
      </c>
      <c r="B6198" s="79">
        <v>7891962053189</v>
      </c>
      <c r="C6198" s="80" t="s">
        <v>19</v>
      </c>
      <c r="D6198" s="80" t="s">
        <v>20</v>
      </c>
      <c r="E6198" s="80" t="s">
        <v>4041</v>
      </c>
      <c r="F6198" s="80" t="s">
        <v>5189</v>
      </c>
      <c r="G6198" s="80" t="s">
        <v>5542</v>
      </c>
      <c r="H6198" t="s">
        <v>5600</v>
      </c>
      <c r="I6198" s="50">
        <v>5.32</v>
      </c>
    </row>
    <row r="6199" spans="1:9" x14ac:dyDescent="0.2">
      <c r="A6199">
        <v>511683</v>
      </c>
      <c r="B6199" s="79">
        <v>7891962069043</v>
      </c>
      <c r="C6199" s="80" t="s">
        <v>19</v>
      </c>
      <c r="D6199" s="80" t="s">
        <v>20</v>
      </c>
      <c r="E6199" s="80" t="s">
        <v>4041</v>
      </c>
      <c r="F6199" s="80" t="s">
        <v>5189</v>
      </c>
      <c r="G6199" s="80" t="s">
        <v>5542</v>
      </c>
      <c r="H6199" t="s">
        <v>5582</v>
      </c>
      <c r="I6199" s="50">
        <v>8.1300000000000008</v>
      </c>
    </row>
    <row r="6200" spans="1:9" x14ac:dyDescent="0.2">
      <c r="A6200">
        <v>559465</v>
      </c>
      <c r="B6200" s="79">
        <v>7891962075792</v>
      </c>
      <c r="C6200" s="80" t="s">
        <v>19</v>
      </c>
      <c r="D6200" s="80" t="s">
        <v>20</v>
      </c>
      <c r="E6200" s="80" t="s">
        <v>4041</v>
      </c>
      <c r="F6200" s="80" t="s">
        <v>5189</v>
      </c>
      <c r="G6200" s="80" t="s">
        <v>5542</v>
      </c>
      <c r="H6200" t="s">
        <v>5561</v>
      </c>
      <c r="I6200" s="50">
        <v>2.68</v>
      </c>
    </row>
    <row r="6201" spans="1:9" x14ac:dyDescent="0.2">
      <c r="A6201">
        <v>524051</v>
      </c>
      <c r="B6201" s="79">
        <v>7891962071756</v>
      </c>
      <c r="C6201" s="80" t="s">
        <v>19</v>
      </c>
      <c r="D6201" s="80" t="s">
        <v>20</v>
      </c>
      <c r="E6201" s="80" t="s">
        <v>4041</v>
      </c>
      <c r="F6201" s="80" t="s">
        <v>5189</v>
      </c>
      <c r="G6201" s="80" t="s">
        <v>5542</v>
      </c>
      <c r="H6201" t="s">
        <v>5556</v>
      </c>
      <c r="I6201" s="50">
        <v>1.7</v>
      </c>
    </row>
    <row r="6202" spans="1:9" x14ac:dyDescent="0.2">
      <c r="A6202">
        <v>524049</v>
      </c>
      <c r="B6202" s="79">
        <v>7891962071732</v>
      </c>
      <c r="C6202" s="80" t="s">
        <v>19</v>
      </c>
      <c r="D6202" s="80" t="s">
        <v>20</v>
      </c>
      <c r="E6202" s="80" t="s">
        <v>4041</v>
      </c>
      <c r="F6202" s="80" t="s">
        <v>5189</v>
      </c>
      <c r="G6202" s="80" t="s">
        <v>5542</v>
      </c>
      <c r="H6202" t="s">
        <v>5555</v>
      </c>
      <c r="I6202" s="50">
        <v>1.7</v>
      </c>
    </row>
    <row r="6203" spans="1:9" x14ac:dyDescent="0.2">
      <c r="A6203">
        <v>524053</v>
      </c>
      <c r="B6203" s="79">
        <v>7891962071763</v>
      </c>
      <c r="C6203" s="80" t="s">
        <v>19</v>
      </c>
      <c r="D6203" s="80" t="s">
        <v>20</v>
      </c>
      <c r="E6203" s="80" t="s">
        <v>4041</v>
      </c>
      <c r="F6203" s="80" t="s">
        <v>5189</v>
      </c>
      <c r="G6203" s="80" t="s">
        <v>5542</v>
      </c>
      <c r="H6203" t="s">
        <v>5557</v>
      </c>
      <c r="I6203" s="50">
        <v>1.7</v>
      </c>
    </row>
    <row r="6204" spans="1:9" x14ac:dyDescent="0.2">
      <c r="A6204">
        <v>524056</v>
      </c>
      <c r="B6204" s="79">
        <v>7891962071176</v>
      </c>
      <c r="C6204" s="80" t="s">
        <v>19</v>
      </c>
      <c r="D6204" s="80" t="s">
        <v>20</v>
      </c>
      <c r="E6204" s="80" t="s">
        <v>4041</v>
      </c>
      <c r="F6204" s="80" t="s">
        <v>5189</v>
      </c>
      <c r="G6204" s="80" t="s">
        <v>5542</v>
      </c>
      <c r="H6204" t="s">
        <v>5558</v>
      </c>
      <c r="I6204" s="50">
        <v>2.68</v>
      </c>
    </row>
    <row r="6205" spans="1:9" x14ac:dyDescent="0.2">
      <c r="A6205">
        <v>524058</v>
      </c>
      <c r="B6205" s="79">
        <v>7891962071749</v>
      </c>
      <c r="C6205" s="80" t="s">
        <v>19</v>
      </c>
      <c r="D6205" s="80" t="s">
        <v>20</v>
      </c>
      <c r="E6205" s="80" t="s">
        <v>4041</v>
      </c>
      <c r="F6205" s="80" t="s">
        <v>5189</v>
      </c>
      <c r="G6205" s="80" t="s">
        <v>5542</v>
      </c>
      <c r="H6205" t="s">
        <v>5559</v>
      </c>
      <c r="I6205" s="50">
        <v>1.7</v>
      </c>
    </row>
    <row r="6206" spans="1:9" x14ac:dyDescent="0.2">
      <c r="A6206">
        <v>524060</v>
      </c>
      <c r="B6206" s="79">
        <v>7891962071688</v>
      </c>
      <c r="C6206" s="80" t="s">
        <v>19</v>
      </c>
      <c r="D6206" s="80" t="s">
        <v>20</v>
      </c>
      <c r="E6206" s="80" t="s">
        <v>4041</v>
      </c>
      <c r="F6206" s="80" t="s">
        <v>5189</v>
      </c>
      <c r="G6206" s="80" t="s">
        <v>5542</v>
      </c>
      <c r="H6206" t="s">
        <v>5560</v>
      </c>
      <c r="I6206" s="50">
        <v>2.68</v>
      </c>
    </row>
    <row r="6207" spans="1:9" x14ac:dyDescent="0.2">
      <c r="A6207">
        <v>570819</v>
      </c>
      <c r="B6207" s="79">
        <v>7891962075228</v>
      </c>
      <c r="C6207" s="80" t="s">
        <v>19</v>
      </c>
      <c r="D6207" s="80" t="s">
        <v>20</v>
      </c>
      <c r="E6207" s="80" t="s">
        <v>4041</v>
      </c>
      <c r="F6207" s="80" t="s">
        <v>5189</v>
      </c>
      <c r="G6207" s="80" t="s">
        <v>5542</v>
      </c>
      <c r="H6207" t="s">
        <v>5547</v>
      </c>
      <c r="I6207" s="50">
        <v>2.5</v>
      </c>
    </row>
    <row r="6208" spans="1:9" x14ac:dyDescent="0.2">
      <c r="A6208">
        <v>126784</v>
      </c>
      <c r="B6208" s="79">
        <v>7891962032450</v>
      </c>
      <c r="C6208" s="80" t="s">
        <v>19</v>
      </c>
      <c r="D6208" s="80" t="s">
        <v>20</v>
      </c>
      <c r="E6208" s="80" t="s">
        <v>4041</v>
      </c>
      <c r="F6208" s="80" t="s">
        <v>5189</v>
      </c>
      <c r="G6208" s="80" t="s">
        <v>5542</v>
      </c>
      <c r="H6208" t="s">
        <v>5587</v>
      </c>
      <c r="I6208" s="50">
        <v>4.54</v>
      </c>
    </row>
    <row r="6209" spans="1:9" x14ac:dyDescent="0.2">
      <c r="A6209">
        <v>271602</v>
      </c>
      <c r="B6209" s="79">
        <v>7891962050065</v>
      </c>
      <c r="C6209" s="80" t="s">
        <v>19</v>
      </c>
      <c r="D6209" s="80" t="s">
        <v>20</v>
      </c>
      <c r="E6209" s="80" t="s">
        <v>4041</v>
      </c>
      <c r="F6209" s="80" t="s">
        <v>5189</v>
      </c>
      <c r="G6209" s="80" t="s">
        <v>5542</v>
      </c>
      <c r="H6209" t="s">
        <v>5548</v>
      </c>
      <c r="I6209" s="50">
        <v>3.43</v>
      </c>
    </row>
    <row r="6210" spans="1:9" x14ac:dyDescent="0.2">
      <c r="A6210">
        <v>271603</v>
      </c>
      <c r="B6210" s="79">
        <v>7891962050072</v>
      </c>
      <c r="C6210" s="80" t="s">
        <v>19</v>
      </c>
      <c r="D6210" s="80" t="s">
        <v>20</v>
      </c>
      <c r="E6210" s="80" t="s">
        <v>4041</v>
      </c>
      <c r="F6210" s="80" t="s">
        <v>5189</v>
      </c>
      <c r="G6210" s="80" t="s">
        <v>5542</v>
      </c>
      <c r="H6210" t="s">
        <v>5549</v>
      </c>
      <c r="I6210" s="50">
        <v>3.43</v>
      </c>
    </row>
    <row r="6211" spans="1:9" x14ac:dyDescent="0.2">
      <c r="A6211">
        <v>271604</v>
      </c>
      <c r="B6211" s="79">
        <v>7891962050089</v>
      </c>
      <c r="C6211" s="80" t="s">
        <v>19</v>
      </c>
      <c r="D6211" s="80" t="s">
        <v>20</v>
      </c>
      <c r="E6211" s="80" t="s">
        <v>4041</v>
      </c>
      <c r="F6211" s="80" t="s">
        <v>5189</v>
      </c>
      <c r="G6211" s="80" t="s">
        <v>5542</v>
      </c>
      <c r="H6211" t="s">
        <v>5550</v>
      </c>
      <c r="I6211" s="50">
        <v>3.43</v>
      </c>
    </row>
    <row r="6212" spans="1:9" x14ac:dyDescent="0.2">
      <c r="A6212">
        <v>498018</v>
      </c>
      <c r="B6212" s="79">
        <v>7891962065885</v>
      </c>
      <c r="C6212" s="80" t="s">
        <v>19</v>
      </c>
      <c r="D6212" s="80" t="s">
        <v>20</v>
      </c>
      <c r="E6212" s="80" t="s">
        <v>4041</v>
      </c>
      <c r="F6212" s="80" t="s">
        <v>5189</v>
      </c>
      <c r="G6212" s="80" t="s">
        <v>5542</v>
      </c>
      <c r="H6212" t="s">
        <v>5551</v>
      </c>
      <c r="I6212" s="50">
        <v>2.33</v>
      </c>
    </row>
    <row r="6213" spans="1:9" x14ac:dyDescent="0.2">
      <c r="A6213">
        <v>498019</v>
      </c>
      <c r="B6213" s="79">
        <v>7891962065878</v>
      </c>
      <c r="C6213" s="80" t="s">
        <v>19</v>
      </c>
      <c r="D6213" s="80" t="s">
        <v>20</v>
      </c>
      <c r="E6213" s="80" t="s">
        <v>4041</v>
      </c>
      <c r="F6213" s="80" t="s">
        <v>5189</v>
      </c>
      <c r="G6213" s="80" t="s">
        <v>5542</v>
      </c>
      <c r="H6213" t="s">
        <v>5552</v>
      </c>
      <c r="I6213" s="50">
        <v>2.33</v>
      </c>
    </row>
    <row r="6214" spans="1:9" x14ac:dyDescent="0.2">
      <c r="A6214">
        <v>498644</v>
      </c>
      <c r="B6214" s="79">
        <v>7891962065908</v>
      </c>
      <c r="C6214" s="80" t="s">
        <v>19</v>
      </c>
      <c r="D6214" s="80" t="s">
        <v>20</v>
      </c>
      <c r="E6214" s="80" t="s">
        <v>4041</v>
      </c>
      <c r="F6214" s="80" t="s">
        <v>5189</v>
      </c>
      <c r="G6214" s="80" t="s">
        <v>5542</v>
      </c>
      <c r="H6214" t="s">
        <v>5553</v>
      </c>
      <c r="I6214" s="50">
        <v>2.33</v>
      </c>
    </row>
    <row r="6215" spans="1:9" x14ac:dyDescent="0.2">
      <c r="A6215">
        <v>516879</v>
      </c>
      <c r="B6215" s="79">
        <v>7891962065892</v>
      </c>
      <c r="C6215" s="80" t="s">
        <v>19</v>
      </c>
      <c r="D6215" s="80" t="s">
        <v>20</v>
      </c>
      <c r="E6215" s="80" t="s">
        <v>4041</v>
      </c>
      <c r="F6215" s="80" t="s">
        <v>5189</v>
      </c>
      <c r="G6215" s="80" t="s">
        <v>5542</v>
      </c>
      <c r="H6215" t="s">
        <v>5554</v>
      </c>
      <c r="I6215" s="50">
        <v>2.33</v>
      </c>
    </row>
    <row r="6216" spans="1:9" x14ac:dyDescent="0.2">
      <c r="A6216">
        <v>425052</v>
      </c>
      <c r="B6216" s="79">
        <v>7891962060361</v>
      </c>
      <c r="C6216" s="80" t="s">
        <v>19</v>
      </c>
      <c r="D6216" s="80" t="s">
        <v>20</v>
      </c>
      <c r="E6216" s="80" t="s">
        <v>4041</v>
      </c>
      <c r="F6216" s="80" t="s">
        <v>5189</v>
      </c>
      <c r="G6216" s="80" t="s">
        <v>5542</v>
      </c>
      <c r="H6216" t="s">
        <v>5581</v>
      </c>
      <c r="I6216" s="50">
        <v>2.57</v>
      </c>
    </row>
    <row r="6217" spans="1:9" x14ac:dyDescent="0.2">
      <c r="A6217">
        <v>391321</v>
      </c>
      <c r="B6217" s="79">
        <v>7891962056500</v>
      </c>
      <c r="C6217" s="80" t="s">
        <v>19</v>
      </c>
      <c r="D6217" s="80" t="s">
        <v>20</v>
      </c>
      <c r="E6217" s="80" t="s">
        <v>4041</v>
      </c>
      <c r="F6217" s="80" t="s">
        <v>5189</v>
      </c>
      <c r="G6217" s="80" t="s">
        <v>5542</v>
      </c>
      <c r="H6217" t="s">
        <v>5579</v>
      </c>
      <c r="I6217" s="50">
        <v>5.64</v>
      </c>
    </row>
    <row r="6218" spans="1:9" x14ac:dyDescent="0.2">
      <c r="A6218">
        <v>391322</v>
      </c>
      <c r="B6218" s="79">
        <v>7891962056678</v>
      </c>
      <c r="C6218" s="80" t="s">
        <v>19</v>
      </c>
      <c r="D6218" s="80" t="s">
        <v>20</v>
      </c>
      <c r="E6218" s="80" t="s">
        <v>4041</v>
      </c>
      <c r="F6218" s="80" t="s">
        <v>5189</v>
      </c>
      <c r="G6218" s="80" t="s">
        <v>5542</v>
      </c>
      <c r="H6218" t="s">
        <v>5580</v>
      </c>
      <c r="I6218" s="50">
        <v>5.64</v>
      </c>
    </row>
    <row r="6219" spans="1:9" x14ac:dyDescent="0.2">
      <c r="A6219">
        <v>499885</v>
      </c>
      <c r="B6219" s="79">
        <v>7891962068039</v>
      </c>
      <c r="C6219" s="80" t="s">
        <v>19</v>
      </c>
      <c r="D6219" s="80" t="s">
        <v>20</v>
      </c>
      <c r="E6219" s="80" t="s">
        <v>4041</v>
      </c>
      <c r="F6219" s="80" t="s">
        <v>5189</v>
      </c>
      <c r="G6219" s="80" t="s">
        <v>5542</v>
      </c>
      <c r="H6219" t="s">
        <v>5586</v>
      </c>
      <c r="I6219" s="50">
        <v>7.31</v>
      </c>
    </row>
    <row r="6220" spans="1:9" x14ac:dyDescent="0.2">
      <c r="A6220">
        <v>61212</v>
      </c>
      <c r="B6220" s="79">
        <v>7891962003894</v>
      </c>
      <c r="C6220" s="80" t="s">
        <v>19</v>
      </c>
      <c r="D6220" s="80" t="s">
        <v>20</v>
      </c>
      <c r="E6220" s="80" t="s">
        <v>4041</v>
      </c>
      <c r="F6220" s="80" t="s">
        <v>5189</v>
      </c>
      <c r="G6220" s="80" t="s">
        <v>5542</v>
      </c>
      <c r="H6220" t="s">
        <v>5583</v>
      </c>
      <c r="I6220" s="50">
        <v>1.21</v>
      </c>
    </row>
    <row r="6221" spans="1:9" x14ac:dyDescent="0.2">
      <c r="A6221">
        <v>64893</v>
      </c>
      <c r="B6221" s="79">
        <v>7891962007366</v>
      </c>
      <c r="C6221" s="80" t="s">
        <v>19</v>
      </c>
      <c r="D6221" s="80" t="s">
        <v>20</v>
      </c>
      <c r="E6221" s="80" t="s">
        <v>4041</v>
      </c>
      <c r="F6221" s="80" t="s">
        <v>5189</v>
      </c>
      <c r="G6221" s="80" t="s">
        <v>5542</v>
      </c>
      <c r="H6221" t="s">
        <v>5584</v>
      </c>
      <c r="I6221" s="50">
        <v>1.21</v>
      </c>
    </row>
    <row r="6222" spans="1:9" x14ac:dyDescent="0.2">
      <c r="A6222">
        <v>223439</v>
      </c>
      <c r="B6222" s="79">
        <v>7891962042725</v>
      </c>
      <c r="C6222" s="80" t="s">
        <v>19</v>
      </c>
      <c r="D6222" s="80" t="s">
        <v>20</v>
      </c>
      <c r="E6222" s="80" t="s">
        <v>4041</v>
      </c>
      <c r="F6222" s="80" t="s">
        <v>5189</v>
      </c>
      <c r="G6222" s="80" t="s">
        <v>5542</v>
      </c>
      <c r="H6222" t="s">
        <v>5585</v>
      </c>
      <c r="I6222" s="50">
        <v>1.71</v>
      </c>
    </row>
    <row r="6223" spans="1:9" x14ac:dyDescent="0.2">
      <c r="A6223">
        <v>351281</v>
      </c>
      <c r="B6223" s="79">
        <v>7891962052588</v>
      </c>
      <c r="C6223" s="80" t="s">
        <v>19</v>
      </c>
      <c r="D6223" s="80" t="s">
        <v>20</v>
      </c>
      <c r="E6223" s="80" t="s">
        <v>4041</v>
      </c>
      <c r="F6223" s="80" t="s">
        <v>5189</v>
      </c>
      <c r="G6223" s="80" t="s">
        <v>5542</v>
      </c>
      <c r="H6223" t="s">
        <v>5596</v>
      </c>
      <c r="I6223" s="50">
        <v>4.58</v>
      </c>
    </row>
    <row r="6224" spans="1:9" x14ac:dyDescent="0.2">
      <c r="A6224">
        <v>351277</v>
      </c>
      <c r="B6224" s="79">
        <v>7891962052564</v>
      </c>
      <c r="C6224" s="80" t="s">
        <v>19</v>
      </c>
      <c r="D6224" s="80" t="s">
        <v>20</v>
      </c>
      <c r="E6224" s="80" t="s">
        <v>4041</v>
      </c>
      <c r="F6224" s="80" t="s">
        <v>5189</v>
      </c>
      <c r="G6224" s="80" t="s">
        <v>5542</v>
      </c>
      <c r="H6224" t="s">
        <v>5597</v>
      </c>
      <c r="I6224" s="50">
        <v>4.21</v>
      </c>
    </row>
    <row r="6225" spans="1:9" x14ac:dyDescent="0.2">
      <c r="A6225">
        <v>498371</v>
      </c>
      <c r="B6225" s="79">
        <v>7891962066875</v>
      </c>
      <c r="C6225" s="80" t="s">
        <v>19</v>
      </c>
      <c r="D6225" s="80" t="s">
        <v>20</v>
      </c>
      <c r="E6225" s="80" t="s">
        <v>4041</v>
      </c>
      <c r="F6225" s="80" t="s">
        <v>5189</v>
      </c>
      <c r="G6225" s="80" t="s">
        <v>5542</v>
      </c>
      <c r="H6225" t="s">
        <v>5543</v>
      </c>
      <c r="I6225" s="50">
        <v>7.69</v>
      </c>
    </row>
    <row r="6226" spans="1:9" x14ac:dyDescent="0.2">
      <c r="A6226">
        <v>498379</v>
      </c>
      <c r="B6226" s="79">
        <v>7891962066882</v>
      </c>
      <c r="C6226" s="80" t="s">
        <v>19</v>
      </c>
      <c r="D6226" s="80" t="s">
        <v>20</v>
      </c>
      <c r="E6226" s="80" t="s">
        <v>4041</v>
      </c>
      <c r="F6226" s="80" t="s">
        <v>5189</v>
      </c>
      <c r="G6226" s="80" t="s">
        <v>5542</v>
      </c>
      <c r="H6226" t="s">
        <v>5544</v>
      </c>
      <c r="I6226" s="50">
        <v>8.1</v>
      </c>
    </row>
    <row r="6227" spans="1:9" x14ac:dyDescent="0.2">
      <c r="A6227">
        <v>498388</v>
      </c>
      <c r="B6227" s="79">
        <v>7891962066899</v>
      </c>
      <c r="C6227" s="80" t="s">
        <v>19</v>
      </c>
      <c r="D6227" s="80" t="s">
        <v>20</v>
      </c>
      <c r="E6227" s="80" t="s">
        <v>4041</v>
      </c>
      <c r="F6227" s="80" t="s">
        <v>5189</v>
      </c>
      <c r="G6227" s="80" t="s">
        <v>5542</v>
      </c>
      <c r="H6227" t="s">
        <v>5545</v>
      </c>
      <c r="I6227" s="50">
        <v>8.1</v>
      </c>
    </row>
    <row r="6228" spans="1:9" x14ac:dyDescent="0.2">
      <c r="A6228">
        <v>351280</v>
      </c>
      <c r="B6228" s="79">
        <v>7891962052571</v>
      </c>
      <c r="C6228" s="80" t="s">
        <v>19</v>
      </c>
      <c r="D6228" s="80" t="s">
        <v>20</v>
      </c>
      <c r="E6228" s="80" t="s">
        <v>4041</v>
      </c>
      <c r="F6228" s="80" t="s">
        <v>5189</v>
      </c>
      <c r="G6228" s="80" t="s">
        <v>5542</v>
      </c>
      <c r="H6228" t="s">
        <v>5595</v>
      </c>
      <c r="I6228" s="50">
        <v>4.58</v>
      </c>
    </row>
    <row r="6229" spans="1:9" x14ac:dyDescent="0.2">
      <c r="A6229">
        <v>304236</v>
      </c>
      <c r="B6229" s="79">
        <v>7622210661852</v>
      </c>
      <c r="C6229" s="80" t="s">
        <v>19</v>
      </c>
      <c r="D6229" s="80" t="s">
        <v>20</v>
      </c>
      <c r="E6229" s="80" t="s">
        <v>4041</v>
      </c>
      <c r="F6229" s="80" t="s">
        <v>5189</v>
      </c>
      <c r="G6229" s="80" t="s">
        <v>3893</v>
      </c>
      <c r="H6229" t="s">
        <v>5772</v>
      </c>
      <c r="I6229" s="50">
        <v>4.5199999999999996</v>
      </c>
    </row>
    <row r="6230" spans="1:9" x14ac:dyDescent="0.2">
      <c r="A6230">
        <v>304238</v>
      </c>
      <c r="B6230" s="79">
        <v>7622210661746</v>
      </c>
      <c r="C6230" s="80" t="s">
        <v>19</v>
      </c>
      <c r="D6230" s="80" t="s">
        <v>20</v>
      </c>
      <c r="E6230" s="80" t="s">
        <v>4041</v>
      </c>
      <c r="F6230" s="80" t="s">
        <v>5189</v>
      </c>
      <c r="G6230" s="80" t="s">
        <v>3893</v>
      </c>
      <c r="H6230" t="s">
        <v>5773</v>
      </c>
      <c r="I6230" s="50">
        <v>4.5199999999999996</v>
      </c>
    </row>
    <row r="6231" spans="1:9" x14ac:dyDescent="0.2">
      <c r="A6231">
        <v>579615</v>
      </c>
      <c r="B6231" s="79">
        <v>7622202327056</v>
      </c>
      <c r="C6231" s="80" t="s">
        <v>19</v>
      </c>
      <c r="D6231" s="80" t="s">
        <v>20</v>
      </c>
      <c r="E6231" s="80" t="s">
        <v>4041</v>
      </c>
      <c r="F6231" s="80" t="s">
        <v>5189</v>
      </c>
      <c r="G6231" s="80" t="s">
        <v>3893</v>
      </c>
      <c r="H6231" t="s">
        <v>5770</v>
      </c>
      <c r="I6231" s="50">
        <v>4.3499999999999996</v>
      </c>
    </row>
    <row r="6232" spans="1:9" x14ac:dyDescent="0.2">
      <c r="A6232">
        <v>579627</v>
      </c>
      <c r="B6232" s="79">
        <v>7622202327087</v>
      </c>
      <c r="C6232" s="80" t="s">
        <v>19</v>
      </c>
      <c r="D6232" s="80" t="s">
        <v>20</v>
      </c>
      <c r="E6232" s="80" t="s">
        <v>4041</v>
      </c>
      <c r="F6232" s="80" t="s">
        <v>5189</v>
      </c>
      <c r="G6232" s="80" t="s">
        <v>3893</v>
      </c>
      <c r="H6232" t="s">
        <v>5771</v>
      </c>
      <c r="I6232" s="50">
        <v>4.3499999999999996</v>
      </c>
    </row>
    <row r="6233" spans="1:9" x14ac:dyDescent="0.2">
      <c r="A6233">
        <v>481173</v>
      </c>
      <c r="B6233" s="79">
        <v>7622210568847</v>
      </c>
      <c r="C6233" s="80" t="s">
        <v>19</v>
      </c>
      <c r="D6233" s="80" t="s">
        <v>20</v>
      </c>
      <c r="E6233" s="80" t="s">
        <v>4041</v>
      </c>
      <c r="F6233" s="80" t="s">
        <v>5189</v>
      </c>
      <c r="G6233" s="80" t="s">
        <v>3893</v>
      </c>
      <c r="H6233" t="s">
        <v>5767</v>
      </c>
      <c r="I6233" s="50">
        <v>4.3499999999999996</v>
      </c>
    </row>
    <row r="6234" spans="1:9" x14ac:dyDescent="0.2">
      <c r="A6234">
        <v>481176</v>
      </c>
      <c r="B6234" s="79">
        <v>7622210568816</v>
      </c>
      <c r="C6234" s="80" t="s">
        <v>19</v>
      </c>
      <c r="D6234" s="80" t="s">
        <v>20</v>
      </c>
      <c r="E6234" s="80" t="s">
        <v>4041</v>
      </c>
      <c r="F6234" s="80" t="s">
        <v>5189</v>
      </c>
      <c r="G6234" s="80" t="s">
        <v>3893</v>
      </c>
      <c r="H6234" t="s">
        <v>5768</v>
      </c>
      <c r="I6234" s="50">
        <v>4.3499999999999996</v>
      </c>
    </row>
    <row r="6235" spans="1:9" x14ac:dyDescent="0.2">
      <c r="A6235">
        <v>551504</v>
      </c>
      <c r="B6235" s="79">
        <v>7622210532268</v>
      </c>
      <c r="C6235" s="80" t="s">
        <v>19</v>
      </c>
      <c r="D6235" s="80" t="s">
        <v>20</v>
      </c>
      <c r="E6235" s="80" t="s">
        <v>4041</v>
      </c>
      <c r="F6235" s="80" t="s">
        <v>5189</v>
      </c>
      <c r="G6235" s="80" t="s">
        <v>3893</v>
      </c>
      <c r="H6235" t="s">
        <v>5769</v>
      </c>
      <c r="I6235" s="50">
        <v>8.35</v>
      </c>
    </row>
    <row r="6236" spans="1:9" x14ac:dyDescent="0.2">
      <c r="A6236">
        <v>267716</v>
      </c>
      <c r="B6236" s="79">
        <v>7622300992330</v>
      </c>
      <c r="C6236" s="80" t="s">
        <v>19</v>
      </c>
      <c r="D6236" s="80" t="s">
        <v>20</v>
      </c>
      <c r="E6236" s="80" t="s">
        <v>4041</v>
      </c>
      <c r="F6236" s="80" t="s">
        <v>5189</v>
      </c>
      <c r="G6236" s="80" t="s">
        <v>3893</v>
      </c>
      <c r="H6236" t="s">
        <v>14775</v>
      </c>
      <c r="I6236" s="50">
        <v>8.35</v>
      </c>
    </row>
    <row r="6237" spans="1:9" x14ac:dyDescent="0.2">
      <c r="A6237">
        <v>269450</v>
      </c>
      <c r="B6237" s="79">
        <v>7622300992293</v>
      </c>
      <c r="C6237" s="80" t="s">
        <v>19</v>
      </c>
      <c r="D6237" s="80" t="s">
        <v>20</v>
      </c>
      <c r="E6237" s="80" t="s">
        <v>4041</v>
      </c>
      <c r="F6237" s="80" t="s">
        <v>5189</v>
      </c>
      <c r="G6237" s="80" t="s">
        <v>3893</v>
      </c>
      <c r="H6237" t="s">
        <v>5761</v>
      </c>
      <c r="I6237" s="50">
        <v>4.3499999999999996</v>
      </c>
    </row>
    <row r="6238" spans="1:9" x14ac:dyDescent="0.2">
      <c r="A6238">
        <v>269452</v>
      </c>
      <c r="B6238" s="79">
        <v>7622210641151</v>
      </c>
      <c r="C6238" s="80" t="s">
        <v>19</v>
      </c>
      <c r="D6238" s="80" t="s">
        <v>20</v>
      </c>
      <c r="E6238" s="80" t="s">
        <v>4041</v>
      </c>
      <c r="F6238" s="80" t="s">
        <v>5189</v>
      </c>
      <c r="G6238" s="80" t="s">
        <v>3893</v>
      </c>
      <c r="H6238" t="s">
        <v>5762</v>
      </c>
      <c r="I6238" s="50">
        <v>4.3499999999999996</v>
      </c>
    </row>
    <row r="6239" spans="1:9" x14ac:dyDescent="0.2">
      <c r="A6239">
        <v>269453</v>
      </c>
      <c r="B6239" s="79">
        <v>7622210644534</v>
      </c>
      <c r="C6239" s="80" t="s">
        <v>19</v>
      </c>
      <c r="D6239" s="80" t="s">
        <v>20</v>
      </c>
      <c r="E6239" s="80" t="s">
        <v>4041</v>
      </c>
      <c r="F6239" s="80" t="s">
        <v>5189</v>
      </c>
      <c r="G6239" s="80" t="s">
        <v>3893</v>
      </c>
      <c r="H6239" t="s">
        <v>5763</v>
      </c>
      <c r="I6239" s="50">
        <v>4.3499999999999996</v>
      </c>
    </row>
    <row r="6240" spans="1:9" x14ac:dyDescent="0.2">
      <c r="A6240">
        <v>269454</v>
      </c>
      <c r="B6240" s="79">
        <v>7622210641632</v>
      </c>
      <c r="C6240" s="80" t="s">
        <v>19</v>
      </c>
      <c r="D6240" s="80" t="s">
        <v>20</v>
      </c>
      <c r="E6240" s="80" t="s">
        <v>4041</v>
      </c>
      <c r="F6240" s="80" t="s">
        <v>5189</v>
      </c>
      <c r="G6240" s="80" t="s">
        <v>3893</v>
      </c>
      <c r="H6240" t="s">
        <v>5764</v>
      </c>
      <c r="I6240" s="50">
        <v>4.3499999999999996</v>
      </c>
    </row>
    <row r="6241" spans="1:9" x14ac:dyDescent="0.2">
      <c r="A6241">
        <v>269457</v>
      </c>
      <c r="B6241" s="79">
        <v>7622300990701</v>
      </c>
      <c r="C6241" s="80" t="s">
        <v>19</v>
      </c>
      <c r="D6241" s="80" t="s">
        <v>20</v>
      </c>
      <c r="E6241" s="80" t="s">
        <v>4041</v>
      </c>
      <c r="F6241" s="80" t="s">
        <v>5189</v>
      </c>
      <c r="G6241" s="80" t="s">
        <v>3893</v>
      </c>
      <c r="H6241" t="s">
        <v>5765</v>
      </c>
      <c r="I6241" s="50">
        <v>4.3499999999999996</v>
      </c>
    </row>
    <row r="6242" spans="1:9" x14ac:dyDescent="0.2">
      <c r="A6242">
        <v>269458</v>
      </c>
      <c r="B6242" s="79">
        <v>7622300990749</v>
      </c>
      <c r="C6242" s="80" t="s">
        <v>19</v>
      </c>
      <c r="D6242" s="80" t="s">
        <v>20</v>
      </c>
      <c r="E6242" s="80" t="s">
        <v>4041</v>
      </c>
      <c r="F6242" s="80" t="s">
        <v>5189</v>
      </c>
      <c r="G6242" s="80" t="s">
        <v>3893</v>
      </c>
      <c r="H6242" t="s">
        <v>14776</v>
      </c>
      <c r="I6242" s="50">
        <v>8.35</v>
      </c>
    </row>
    <row r="6243" spans="1:9" x14ac:dyDescent="0.2">
      <c r="A6243">
        <v>274743</v>
      </c>
      <c r="B6243" s="79">
        <v>7622210661609</v>
      </c>
      <c r="C6243" s="80" t="s">
        <v>19</v>
      </c>
      <c r="D6243" s="80" t="s">
        <v>20</v>
      </c>
      <c r="E6243" s="80" t="s">
        <v>4041</v>
      </c>
      <c r="F6243" s="80" t="s">
        <v>5189</v>
      </c>
      <c r="G6243" s="80" t="s">
        <v>3893</v>
      </c>
      <c r="H6243" t="s">
        <v>14777</v>
      </c>
      <c r="I6243" s="50">
        <v>4.3499999999999996</v>
      </c>
    </row>
    <row r="6244" spans="1:9" x14ac:dyDescent="0.2">
      <c r="A6244">
        <v>274745</v>
      </c>
      <c r="B6244" s="79">
        <v>7622210661661</v>
      </c>
      <c r="C6244" s="80" t="s">
        <v>19</v>
      </c>
      <c r="D6244" s="80" t="s">
        <v>20</v>
      </c>
      <c r="E6244" s="80" t="s">
        <v>4041</v>
      </c>
      <c r="F6244" s="80" t="s">
        <v>5189</v>
      </c>
      <c r="G6244" s="80" t="s">
        <v>3893</v>
      </c>
      <c r="H6244" t="s">
        <v>5766</v>
      </c>
      <c r="I6244" s="50">
        <v>4.3499999999999996</v>
      </c>
    </row>
    <row r="6245" spans="1:9" x14ac:dyDescent="0.2">
      <c r="A6245">
        <v>304246</v>
      </c>
      <c r="B6245" s="79">
        <v>7622210754813</v>
      </c>
      <c r="C6245" s="80" t="s">
        <v>19</v>
      </c>
      <c r="D6245" s="80" t="s">
        <v>20</v>
      </c>
      <c r="E6245" s="80" t="s">
        <v>4041</v>
      </c>
      <c r="F6245" s="80" t="s">
        <v>5189</v>
      </c>
      <c r="G6245" s="80" t="s">
        <v>3893</v>
      </c>
      <c r="H6245" t="s">
        <v>5760</v>
      </c>
      <c r="I6245" s="50">
        <v>4.43</v>
      </c>
    </row>
    <row r="6246" spans="1:9" x14ac:dyDescent="0.2">
      <c r="A6246">
        <v>234544</v>
      </c>
      <c r="B6246" s="79">
        <v>7622300830151</v>
      </c>
      <c r="C6246" s="80" t="s">
        <v>19</v>
      </c>
      <c r="D6246" s="80" t="s">
        <v>20</v>
      </c>
      <c r="E6246" s="80" t="s">
        <v>4041</v>
      </c>
      <c r="F6246" s="80" t="s">
        <v>5189</v>
      </c>
      <c r="G6246" s="80" t="s">
        <v>3893</v>
      </c>
      <c r="H6246" t="s">
        <v>5748</v>
      </c>
      <c r="I6246" s="50">
        <v>2.9</v>
      </c>
    </row>
    <row r="6247" spans="1:9" x14ac:dyDescent="0.2">
      <c r="A6247">
        <v>234549</v>
      </c>
      <c r="B6247" s="79">
        <v>7622300830090</v>
      </c>
      <c r="C6247" s="80" t="s">
        <v>19</v>
      </c>
      <c r="D6247" s="80" t="s">
        <v>20</v>
      </c>
      <c r="E6247" s="80" t="s">
        <v>4041</v>
      </c>
      <c r="F6247" s="80" t="s">
        <v>5189</v>
      </c>
      <c r="G6247" s="80" t="s">
        <v>3893</v>
      </c>
      <c r="H6247" t="s">
        <v>5749</v>
      </c>
      <c r="I6247" s="50">
        <v>4.99</v>
      </c>
    </row>
    <row r="6248" spans="1:9" x14ac:dyDescent="0.2">
      <c r="A6248">
        <v>234551</v>
      </c>
      <c r="B6248" s="79">
        <v>7622300830083</v>
      </c>
      <c r="C6248" s="80" t="s">
        <v>19</v>
      </c>
      <c r="D6248" s="80" t="s">
        <v>20</v>
      </c>
      <c r="E6248" s="80" t="s">
        <v>4041</v>
      </c>
      <c r="F6248" s="80" t="s">
        <v>5189</v>
      </c>
      <c r="G6248" s="80" t="s">
        <v>3893</v>
      </c>
      <c r="H6248" t="s">
        <v>5750</v>
      </c>
      <c r="I6248" s="50">
        <v>1.29</v>
      </c>
    </row>
    <row r="6249" spans="1:9" x14ac:dyDescent="0.2">
      <c r="A6249">
        <v>255883</v>
      </c>
      <c r="B6249" s="79">
        <v>7622300873455</v>
      </c>
      <c r="C6249" s="80" t="s">
        <v>19</v>
      </c>
      <c r="D6249" s="80" t="s">
        <v>20</v>
      </c>
      <c r="E6249" s="80" t="s">
        <v>4041</v>
      </c>
      <c r="F6249" s="80" t="s">
        <v>5189</v>
      </c>
      <c r="G6249" s="80" t="s">
        <v>3893</v>
      </c>
      <c r="H6249" t="s">
        <v>5753</v>
      </c>
      <c r="I6249" s="50">
        <v>1.29</v>
      </c>
    </row>
    <row r="6250" spans="1:9" x14ac:dyDescent="0.2">
      <c r="A6250">
        <v>255886</v>
      </c>
      <c r="B6250" s="79">
        <v>7622300873509</v>
      </c>
      <c r="C6250" s="80" t="s">
        <v>19</v>
      </c>
      <c r="D6250" s="80" t="s">
        <v>20</v>
      </c>
      <c r="E6250" s="80" t="s">
        <v>4041</v>
      </c>
      <c r="F6250" s="80" t="s">
        <v>5189</v>
      </c>
      <c r="G6250" s="80" t="s">
        <v>3893</v>
      </c>
      <c r="H6250" t="s">
        <v>5754</v>
      </c>
      <c r="I6250" s="50">
        <v>4.99</v>
      </c>
    </row>
    <row r="6251" spans="1:9" x14ac:dyDescent="0.2">
      <c r="A6251">
        <v>255887</v>
      </c>
      <c r="B6251" s="79">
        <v>7622300873554</v>
      </c>
      <c r="C6251" s="80" t="s">
        <v>19</v>
      </c>
      <c r="D6251" s="80" t="s">
        <v>20</v>
      </c>
      <c r="E6251" s="80" t="s">
        <v>4041</v>
      </c>
      <c r="F6251" s="80" t="s">
        <v>5189</v>
      </c>
      <c r="G6251" s="80" t="s">
        <v>3893</v>
      </c>
      <c r="H6251" t="s">
        <v>5751</v>
      </c>
      <c r="I6251" s="50">
        <v>2.9</v>
      </c>
    </row>
    <row r="6252" spans="1:9" x14ac:dyDescent="0.2">
      <c r="A6252">
        <v>365015</v>
      </c>
      <c r="B6252" s="79">
        <v>7622210794765</v>
      </c>
      <c r="C6252" s="80" t="s">
        <v>19</v>
      </c>
      <c r="D6252" s="80" t="s">
        <v>20</v>
      </c>
      <c r="E6252" s="80" t="s">
        <v>4041</v>
      </c>
      <c r="F6252" s="80" t="s">
        <v>5189</v>
      </c>
      <c r="G6252" s="80" t="s">
        <v>3893</v>
      </c>
      <c r="H6252" t="s">
        <v>5755</v>
      </c>
      <c r="I6252" s="50">
        <v>7.9</v>
      </c>
    </row>
    <row r="6253" spans="1:9" x14ac:dyDescent="0.2">
      <c r="A6253">
        <v>481178</v>
      </c>
      <c r="B6253" s="79">
        <v>7622210565938</v>
      </c>
      <c r="C6253" s="80" t="s">
        <v>19</v>
      </c>
      <c r="D6253" s="80" t="s">
        <v>20</v>
      </c>
      <c r="E6253" s="80" t="s">
        <v>4041</v>
      </c>
      <c r="F6253" s="80" t="s">
        <v>5189</v>
      </c>
      <c r="G6253" s="80" t="s">
        <v>3893</v>
      </c>
      <c r="H6253" t="s">
        <v>5758</v>
      </c>
      <c r="I6253" s="50">
        <v>7.9</v>
      </c>
    </row>
    <row r="6254" spans="1:9" x14ac:dyDescent="0.2">
      <c r="A6254">
        <v>269469</v>
      </c>
      <c r="B6254" s="79">
        <v>7622300989446</v>
      </c>
      <c r="C6254" s="80" t="s">
        <v>19</v>
      </c>
      <c r="D6254" s="80" t="s">
        <v>20</v>
      </c>
      <c r="E6254" s="80" t="s">
        <v>4041</v>
      </c>
      <c r="F6254" s="80" t="s">
        <v>5189</v>
      </c>
      <c r="G6254" s="80" t="s">
        <v>3893</v>
      </c>
      <c r="H6254" t="s">
        <v>14778</v>
      </c>
      <c r="I6254" s="50">
        <v>4.99</v>
      </c>
    </row>
    <row r="6255" spans="1:9" x14ac:dyDescent="0.2">
      <c r="A6255">
        <v>269471</v>
      </c>
      <c r="B6255" s="79">
        <v>7622300989408</v>
      </c>
      <c r="C6255" s="80" t="s">
        <v>19</v>
      </c>
      <c r="D6255" s="80" t="s">
        <v>20</v>
      </c>
      <c r="E6255" s="80" t="s">
        <v>4041</v>
      </c>
      <c r="F6255" s="80" t="s">
        <v>5189</v>
      </c>
      <c r="G6255" s="80" t="s">
        <v>3893</v>
      </c>
      <c r="H6255" t="s">
        <v>5752</v>
      </c>
      <c r="I6255" s="50">
        <v>2.9</v>
      </c>
    </row>
    <row r="6256" spans="1:9" x14ac:dyDescent="0.2">
      <c r="A6256">
        <v>579612</v>
      </c>
      <c r="B6256" s="79">
        <v>7622202323614</v>
      </c>
      <c r="C6256" s="80" t="s">
        <v>19</v>
      </c>
      <c r="D6256" s="80" t="s">
        <v>20</v>
      </c>
      <c r="E6256" s="80" t="s">
        <v>4041</v>
      </c>
      <c r="F6256" s="80" t="s">
        <v>5189</v>
      </c>
      <c r="G6256" s="80" t="s">
        <v>3893</v>
      </c>
      <c r="H6256" t="s">
        <v>14779</v>
      </c>
      <c r="I6256" s="50">
        <v>2.9</v>
      </c>
    </row>
    <row r="6257" spans="1:9" x14ac:dyDescent="0.2">
      <c r="A6257">
        <v>536381</v>
      </c>
      <c r="B6257" s="79">
        <v>7622210530073</v>
      </c>
      <c r="C6257" s="80" t="s">
        <v>19</v>
      </c>
      <c r="D6257" s="80" t="s">
        <v>20</v>
      </c>
      <c r="E6257" s="80" t="s">
        <v>4041</v>
      </c>
      <c r="F6257" s="80" t="s">
        <v>5189</v>
      </c>
      <c r="G6257" s="80" t="s">
        <v>3893</v>
      </c>
      <c r="H6257" t="s">
        <v>5759</v>
      </c>
      <c r="I6257" s="50">
        <v>0.56000000000000005</v>
      </c>
    </row>
    <row r="6258" spans="1:9" x14ac:dyDescent="0.2">
      <c r="A6258">
        <v>433165</v>
      </c>
      <c r="B6258" s="79">
        <v>7622210592781</v>
      </c>
      <c r="C6258" s="80" t="s">
        <v>19</v>
      </c>
      <c r="D6258" s="80" t="s">
        <v>20</v>
      </c>
      <c r="E6258" s="80" t="s">
        <v>4041</v>
      </c>
      <c r="F6258" s="80" t="s">
        <v>5189</v>
      </c>
      <c r="G6258" s="80" t="s">
        <v>3893</v>
      </c>
      <c r="H6258" t="s">
        <v>5756</v>
      </c>
      <c r="I6258" s="50">
        <v>2.46</v>
      </c>
    </row>
    <row r="6259" spans="1:9" x14ac:dyDescent="0.2">
      <c r="A6259">
        <v>433268</v>
      </c>
      <c r="B6259" s="79">
        <v>7622210592750</v>
      </c>
      <c r="C6259" s="80" t="s">
        <v>19</v>
      </c>
      <c r="D6259" s="80" t="s">
        <v>20</v>
      </c>
      <c r="E6259" s="80" t="s">
        <v>4041</v>
      </c>
      <c r="F6259" s="80" t="s">
        <v>5189</v>
      </c>
      <c r="G6259" s="80" t="s">
        <v>3893</v>
      </c>
      <c r="H6259" t="s">
        <v>5757</v>
      </c>
      <c r="I6259" s="50">
        <v>2.46</v>
      </c>
    </row>
    <row r="6260" spans="1:9" x14ac:dyDescent="0.2">
      <c r="A6260">
        <v>501850</v>
      </c>
      <c r="B6260" s="79">
        <v>7891000376959</v>
      </c>
      <c r="C6260" s="80" t="s">
        <v>19</v>
      </c>
      <c r="D6260" s="80" t="s">
        <v>20</v>
      </c>
      <c r="E6260" s="80" t="s">
        <v>4041</v>
      </c>
      <c r="F6260" s="80" t="s">
        <v>5189</v>
      </c>
      <c r="G6260" s="80" t="s">
        <v>3969</v>
      </c>
      <c r="H6260" t="s">
        <v>5722</v>
      </c>
      <c r="I6260" s="50">
        <v>2.98</v>
      </c>
    </row>
    <row r="6261" spans="1:9" x14ac:dyDescent="0.2">
      <c r="A6261">
        <v>501852</v>
      </c>
      <c r="B6261" s="79">
        <v>7891000376881</v>
      </c>
      <c r="C6261" s="80" t="s">
        <v>19</v>
      </c>
      <c r="D6261" s="80" t="s">
        <v>20</v>
      </c>
      <c r="E6261" s="80" t="s">
        <v>4041</v>
      </c>
      <c r="F6261" s="80" t="s">
        <v>5189</v>
      </c>
      <c r="G6261" s="80" t="s">
        <v>3969</v>
      </c>
      <c r="H6261" t="s">
        <v>5723</v>
      </c>
      <c r="I6261" s="50">
        <v>2.98</v>
      </c>
    </row>
    <row r="6262" spans="1:9" x14ac:dyDescent="0.2">
      <c r="A6262">
        <v>501855</v>
      </c>
      <c r="B6262" s="79">
        <v>7891000376843</v>
      </c>
      <c r="C6262" s="80" t="s">
        <v>19</v>
      </c>
      <c r="D6262" s="80" t="s">
        <v>20</v>
      </c>
      <c r="E6262" s="80" t="s">
        <v>4041</v>
      </c>
      <c r="F6262" s="80" t="s">
        <v>5189</v>
      </c>
      <c r="G6262" s="80" t="s">
        <v>3969</v>
      </c>
      <c r="H6262" t="s">
        <v>5724</v>
      </c>
      <c r="I6262" s="50">
        <v>2.98</v>
      </c>
    </row>
    <row r="6263" spans="1:9" x14ac:dyDescent="0.2">
      <c r="A6263">
        <v>501856</v>
      </c>
      <c r="B6263" s="79">
        <v>7891000376928</v>
      </c>
      <c r="C6263" s="80" t="s">
        <v>19</v>
      </c>
      <c r="D6263" s="80" t="s">
        <v>20</v>
      </c>
      <c r="E6263" s="80" t="s">
        <v>4041</v>
      </c>
      <c r="F6263" s="80" t="s">
        <v>5189</v>
      </c>
      <c r="G6263" s="80" t="s">
        <v>3969</v>
      </c>
      <c r="H6263" t="s">
        <v>5725</v>
      </c>
      <c r="I6263" s="50">
        <v>2.98</v>
      </c>
    </row>
    <row r="6264" spans="1:9" x14ac:dyDescent="0.2">
      <c r="A6264">
        <v>549781</v>
      </c>
      <c r="B6264" s="79">
        <v>7891000402931</v>
      </c>
      <c r="C6264" s="80" t="s">
        <v>19</v>
      </c>
      <c r="D6264" s="80" t="s">
        <v>20</v>
      </c>
      <c r="E6264" s="80" t="s">
        <v>4041</v>
      </c>
      <c r="F6264" s="80" t="s">
        <v>5189</v>
      </c>
      <c r="G6264" s="80" t="s">
        <v>3969</v>
      </c>
      <c r="H6264" t="s">
        <v>5739</v>
      </c>
      <c r="I6264" s="50">
        <v>6.07</v>
      </c>
    </row>
    <row r="6265" spans="1:9" x14ac:dyDescent="0.2">
      <c r="A6265">
        <v>501862</v>
      </c>
      <c r="B6265" s="79">
        <v>7891000376768</v>
      </c>
      <c r="C6265" s="80" t="s">
        <v>19</v>
      </c>
      <c r="D6265" s="80" t="s">
        <v>20</v>
      </c>
      <c r="E6265" s="80" t="s">
        <v>4041</v>
      </c>
      <c r="F6265" s="80" t="s">
        <v>5189</v>
      </c>
      <c r="G6265" s="80" t="s">
        <v>3969</v>
      </c>
      <c r="H6265" t="s">
        <v>5726</v>
      </c>
      <c r="I6265" s="50">
        <v>2.91</v>
      </c>
    </row>
    <row r="6266" spans="1:9" x14ac:dyDescent="0.2">
      <c r="A6266">
        <v>501864</v>
      </c>
      <c r="B6266" s="79">
        <v>7891000376805</v>
      </c>
      <c r="C6266" s="80" t="s">
        <v>19</v>
      </c>
      <c r="D6266" s="80" t="s">
        <v>20</v>
      </c>
      <c r="E6266" s="80" t="s">
        <v>4041</v>
      </c>
      <c r="F6266" s="80" t="s">
        <v>5189</v>
      </c>
      <c r="G6266" s="80" t="s">
        <v>3969</v>
      </c>
      <c r="H6266" t="s">
        <v>5727</v>
      </c>
      <c r="I6266" s="50">
        <v>2.91</v>
      </c>
    </row>
    <row r="6267" spans="1:9" x14ac:dyDescent="0.2">
      <c r="A6267">
        <v>501879</v>
      </c>
      <c r="B6267" s="79">
        <v>7891000377130</v>
      </c>
      <c r="C6267" s="80" t="s">
        <v>19</v>
      </c>
      <c r="D6267" s="80" t="s">
        <v>20</v>
      </c>
      <c r="E6267" s="80" t="s">
        <v>4041</v>
      </c>
      <c r="F6267" s="80" t="s">
        <v>5189</v>
      </c>
      <c r="G6267" s="80" t="s">
        <v>3969</v>
      </c>
      <c r="H6267" t="s">
        <v>5728</v>
      </c>
      <c r="I6267" s="50">
        <v>2.91</v>
      </c>
    </row>
    <row r="6268" spans="1:9" x14ac:dyDescent="0.2">
      <c r="A6268">
        <v>409811</v>
      </c>
      <c r="B6268" s="79">
        <v>7891000304556</v>
      </c>
      <c r="C6268" s="80" t="s">
        <v>19</v>
      </c>
      <c r="D6268" s="80" t="s">
        <v>20</v>
      </c>
      <c r="E6268" s="80" t="s">
        <v>4041</v>
      </c>
      <c r="F6268" s="80" t="s">
        <v>5189</v>
      </c>
      <c r="G6268" s="80" t="s">
        <v>3969</v>
      </c>
      <c r="H6268" t="s">
        <v>5738</v>
      </c>
      <c r="I6268" s="50">
        <v>4.09</v>
      </c>
    </row>
    <row r="6269" spans="1:9" x14ac:dyDescent="0.2">
      <c r="A6269">
        <v>409828</v>
      </c>
      <c r="B6269" s="79">
        <v>7891000304594</v>
      </c>
      <c r="C6269" s="80" t="s">
        <v>19</v>
      </c>
      <c r="D6269" s="80" t="s">
        <v>20</v>
      </c>
      <c r="E6269" s="80" t="s">
        <v>4041</v>
      </c>
      <c r="F6269" s="80" t="s">
        <v>5189</v>
      </c>
      <c r="G6269" s="80" t="s">
        <v>3969</v>
      </c>
      <c r="H6269" t="s">
        <v>14780</v>
      </c>
      <c r="I6269" s="50">
        <v>3.68</v>
      </c>
    </row>
    <row r="6270" spans="1:9" x14ac:dyDescent="0.2">
      <c r="A6270">
        <v>409832</v>
      </c>
      <c r="B6270" s="79">
        <v>7891000304839</v>
      </c>
      <c r="C6270" s="80" t="s">
        <v>19</v>
      </c>
      <c r="D6270" s="80" t="s">
        <v>20</v>
      </c>
      <c r="E6270" s="80" t="s">
        <v>4041</v>
      </c>
      <c r="F6270" s="80" t="s">
        <v>5189</v>
      </c>
      <c r="G6270" s="80" t="s">
        <v>3969</v>
      </c>
      <c r="H6270" t="s">
        <v>14781</v>
      </c>
      <c r="I6270" s="50">
        <v>4.09</v>
      </c>
    </row>
    <row r="6271" spans="1:9" x14ac:dyDescent="0.2">
      <c r="A6271">
        <v>549789</v>
      </c>
      <c r="B6271" s="79">
        <v>7891000397787</v>
      </c>
      <c r="C6271" s="80" t="s">
        <v>19</v>
      </c>
      <c r="D6271" s="80" t="s">
        <v>20</v>
      </c>
      <c r="E6271" s="80" t="s">
        <v>4041</v>
      </c>
      <c r="F6271" s="80" t="s">
        <v>5189</v>
      </c>
      <c r="G6271" s="80" t="s">
        <v>3969</v>
      </c>
      <c r="H6271" t="s">
        <v>14782</v>
      </c>
      <c r="I6271" s="50">
        <v>5.27</v>
      </c>
    </row>
    <row r="6272" spans="1:9" x14ac:dyDescent="0.2">
      <c r="A6272">
        <v>546857</v>
      </c>
      <c r="B6272" s="79">
        <v>7891000403150</v>
      </c>
      <c r="C6272" s="80" t="s">
        <v>19</v>
      </c>
      <c r="D6272" s="80" t="s">
        <v>20</v>
      </c>
      <c r="E6272" s="80" t="s">
        <v>4041</v>
      </c>
      <c r="F6272" s="80" t="s">
        <v>5189</v>
      </c>
      <c r="G6272" s="80" t="s">
        <v>3969</v>
      </c>
      <c r="H6272" t="s">
        <v>14783</v>
      </c>
      <c r="I6272" s="50">
        <v>5.93</v>
      </c>
    </row>
    <row r="6273" spans="1:9" x14ac:dyDescent="0.2">
      <c r="A6273">
        <v>546859</v>
      </c>
      <c r="B6273" s="79">
        <v>7891000402894</v>
      </c>
      <c r="C6273" s="80" t="s">
        <v>19</v>
      </c>
      <c r="D6273" s="80" t="s">
        <v>20</v>
      </c>
      <c r="E6273" s="80" t="s">
        <v>4041</v>
      </c>
      <c r="F6273" s="80" t="s">
        <v>5189</v>
      </c>
      <c r="G6273" s="80" t="s">
        <v>3969</v>
      </c>
      <c r="H6273" t="s">
        <v>5734</v>
      </c>
      <c r="I6273" s="50">
        <v>3.15</v>
      </c>
    </row>
    <row r="6274" spans="1:9" x14ac:dyDescent="0.2">
      <c r="A6274">
        <v>546861</v>
      </c>
      <c r="B6274" s="79">
        <v>7891000402856</v>
      </c>
      <c r="C6274" s="80" t="s">
        <v>19</v>
      </c>
      <c r="D6274" s="80" t="s">
        <v>20</v>
      </c>
      <c r="E6274" s="80" t="s">
        <v>4041</v>
      </c>
      <c r="F6274" s="80" t="s">
        <v>5189</v>
      </c>
      <c r="G6274" s="80" t="s">
        <v>3969</v>
      </c>
      <c r="H6274" t="s">
        <v>5735</v>
      </c>
      <c r="I6274" s="50">
        <v>3.15</v>
      </c>
    </row>
    <row r="6275" spans="1:9" x14ac:dyDescent="0.2">
      <c r="A6275">
        <v>577151</v>
      </c>
      <c r="B6275" s="79">
        <v>7891000415283</v>
      </c>
      <c r="C6275" s="80" t="s">
        <v>19</v>
      </c>
      <c r="D6275" s="80" t="s">
        <v>20</v>
      </c>
      <c r="E6275" s="80" t="s">
        <v>4041</v>
      </c>
      <c r="F6275" s="80" t="s">
        <v>5189</v>
      </c>
      <c r="G6275" s="80" t="s">
        <v>3969</v>
      </c>
      <c r="H6275" t="s">
        <v>5736</v>
      </c>
      <c r="I6275" s="50">
        <v>6.21</v>
      </c>
    </row>
    <row r="6276" spans="1:9" x14ac:dyDescent="0.2">
      <c r="A6276">
        <v>577156</v>
      </c>
      <c r="B6276" s="79">
        <v>7891000415313</v>
      </c>
      <c r="C6276" s="80" t="s">
        <v>19</v>
      </c>
      <c r="D6276" s="80" t="s">
        <v>20</v>
      </c>
      <c r="E6276" s="80" t="s">
        <v>4041</v>
      </c>
      <c r="F6276" s="80" t="s">
        <v>5189</v>
      </c>
      <c r="G6276" s="80" t="s">
        <v>3969</v>
      </c>
      <c r="H6276" t="s">
        <v>5737</v>
      </c>
      <c r="I6276" s="50">
        <v>6.21</v>
      </c>
    </row>
    <row r="6277" spans="1:9" x14ac:dyDescent="0.2">
      <c r="A6277">
        <v>308153</v>
      </c>
      <c r="B6277" s="79">
        <v>7891000247648</v>
      </c>
      <c r="C6277" s="80" t="s">
        <v>19</v>
      </c>
      <c r="D6277" s="80" t="s">
        <v>20</v>
      </c>
      <c r="E6277" s="80" t="s">
        <v>4041</v>
      </c>
      <c r="F6277" s="80" t="s">
        <v>5189</v>
      </c>
      <c r="G6277" s="80" t="s">
        <v>3969</v>
      </c>
      <c r="H6277" t="s">
        <v>5731</v>
      </c>
      <c r="I6277" s="50">
        <v>3.15</v>
      </c>
    </row>
    <row r="6278" spans="1:9" x14ac:dyDescent="0.2">
      <c r="A6278">
        <v>511677</v>
      </c>
      <c r="B6278" s="79">
        <v>7891000381625</v>
      </c>
      <c r="C6278" s="80" t="s">
        <v>19</v>
      </c>
      <c r="D6278" s="80" t="s">
        <v>20</v>
      </c>
      <c r="E6278" s="80" t="s">
        <v>4041</v>
      </c>
      <c r="F6278" s="80" t="s">
        <v>5189</v>
      </c>
      <c r="G6278" s="80" t="s">
        <v>3969</v>
      </c>
      <c r="H6278" t="s">
        <v>14784</v>
      </c>
      <c r="I6278" s="50">
        <v>5.27</v>
      </c>
    </row>
    <row r="6279" spans="1:9" x14ac:dyDescent="0.2">
      <c r="A6279">
        <v>459401</v>
      </c>
      <c r="B6279" s="79">
        <v>7891000339596</v>
      </c>
      <c r="C6279" s="80" t="s">
        <v>19</v>
      </c>
      <c r="D6279" s="80" t="s">
        <v>20</v>
      </c>
      <c r="E6279" s="80" t="s">
        <v>4041</v>
      </c>
      <c r="F6279" s="80" t="s">
        <v>5189</v>
      </c>
      <c r="G6279" s="80" t="s">
        <v>3969</v>
      </c>
      <c r="H6279" t="s">
        <v>5732</v>
      </c>
      <c r="I6279" s="50">
        <v>3.15</v>
      </c>
    </row>
    <row r="6280" spans="1:9" x14ac:dyDescent="0.2">
      <c r="A6280">
        <v>476559</v>
      </c>
      <c r="B6280" s="79">
        <v>7891000350119</v>
      </c>
      <c r="C6280" s="80" t="s">
        <v>19</v>
      </c>
      <c r="D6280" s="80" t="s">
        <v>20</v>
      </c>
      <c r="E6280" s="80" t="s">
        <v>4041</v>
      </c>
      <c r="F6280" s="80" t="s">
        <v>5189</v>
      </c>
      <c r="G6280" s="80" t="s">
        <v>3969</v>
      </c>
      <c r="H6280" t="s">
        <v>5733</v>
      </c>
      <c r="I6280" s="50">
        <v>3.15</v>
      </c>
    </row>
    <row r="6281" spans="1:9" x14ac:dyDescent="0.2">
      <c r="A6281">
        <v>549792</v>
      </c>
      <c r="B6281" s="79">
        <v>7891000402979</v>
      </c>
      <c r="C6281" s="80" t="s">
        <v>19</v>
      </c>
      <c r="D6281" s="80" t="s">
        <v>20</v>
      </c>
      <c r="E6281" s="80" t="s">
        <v>4041</v>
      </c>
      <c r="F6281" s="80" t="s">
        <v>5189</v>
      </c>
      <c r="G6281" s="80" t="s">
        <v>3969</v>
      </c>
      <c r="H6281" t="s">
        <v>5740</v>
      </c>
      <c r="I6281" s="50">
        <v>6.69</v>
      </c>
    </row>
    <row r="6282" spans="1:9" x14ac:dyDescent="0.2">
      <c r="A6282">
        <v>150748</v>
      </c>
      <c r="B6282" s="79">
        <v>7891000089194</v>
      </c>
      <c r="C6282" s="80" t="s">
        <v>19</v>
      </c>
      <c r="D6282" s="80" t="s">
        <v>20</v>
      </c>
      <c r="E6282" s="80" t="s">
        <v>4041</v>
      </c>
      <c r="F6282" s="80" t="s">
        <v>5189</v>
      </c>
      <c r="G6282" s="80" t="s">
        <v>3969</v>
      </c>
      <c r="H6282" t="s">
        <v>5718</v>
      </c>
      <c r="I6282" s="50">
        <v>4.72</v>
      </c>
    </row>
    <row r="6283" spans="1:9" x14ac:dyDescent="0.2">
      <c r="A6283">
        <v>134315</v>
      </c>
      <c r="B6283" s="79">
        <v>7891000081242</v>
      </c>
      <c r="C6283" s="80" t="s">
        <v>19</v>
      </c>
      <c r="D6283" s="80" t="s">
        <v>20</v>
      </c>
      <c r="E6283" s="80" t="s">
        <v>4041</v>
      </c>
      <c r="F6283" s="80" t="s">
        <v>5189</v>
      </c>
      <c r="G6283" s="80" t="s">
        <v>3969</v>
      </c>
      <c r="H6283" t="s">
        <v>5729</v>
      </c>
      <c r="I6283" s="50">
        <v>0.99</v>
      </c>
    </row>
    <row r="6284" spans="1:9" x14ac:dyDescent="0.2">
      <c r="A6284">
        <v>134316</v>
      </c>
      <c r="B6284" s="79">
        <v>7891000081211</v>
      </c>
      <c r="C6284" s="80" t="s">
        <v>19</v>
      </c>
      <c r="D6284" s="80" t="s">
        <v>20</v>
      </c>
      <c r="E6284" s="80" t="s">
        <v>4041</v>
      </c>
      <c r="F6284" s="80" t="s">
        <v>5189</v>
      </c>
      <c r="G6284" s="80" t="s">
        <v>3969</v>
      </c>
      <c r="H6284" t="s">
        <v>5730</v>
      </c>
      <c r="I6284" s="50">
        <v>0.99</v>
      </c>
    </row>
    <row r="6285" spans="1:9" x14ac:dyDescent="0.2">
      <c r="A6285">
        <v>476705</v>
      </c>
      <c r="B6285" s="79">
        <v>7891000320280</v>
      </c>
      <c r="C6285" s="80" t="s">
        <v>19</v>
      </c>
      <c r="D6285" s="80" t="s">
        <v>20</v>
      </c>
      <c r="E6285" s="80" t="s">
        <v>4041</v>
      </c>
      <c r="F6285" s="80" t="s">
        <v>5189</v>
      </c>
      <c r="G6285" s="80" t="s">
        <v>3969</v>
      </c>
      <c r="H6285" t="s">
        <v>5742</v>
      </c>
      <c r="I6285" s="50">
        <v>4.18</v>
      </c>
    </row>
    <row r="6286" spans="1:9" x14ac:dyDescent="0.2">
      <c r="A6286">
        <v>476708</v>
      </c>
      <c r="B6286" s="79">
        <v>7891000320242</v>
      </c>
      <c r="C6286" s="80" t="s">
        <v>19</v>
      </c>
      <c r="D6286" s="80" t="s">
        <v>20</v>
      </c>
      <c r="E6286" s="80" t="s">
        <v>4041</v>
      </c>
      <c r="F6286" s="80" t="s">
        <v>5189</v>
      </c>
      <c r="G6286" s="80" t="s">
        <v>3969</v>
      </c>
      <c r="H6286" t="s">
        <v>5743</v>
      </c>
      <c r="I6286" s="50">
        <v>4.18</v>
      </c>
    </row>
    <row r="6287" spans="1:9" x14ac:dyDescent="0.2">
      <c r="A6287">
        <v>501801</v>
      </c>
      <c r="B6287" s="79">
        <v>7891000369203</v>
      </c>
      <c r="C6287" s="80" t="s">
        <v>19</v>
      </c>
      <c r="D6287" s="80" t="s">
        <v>20</v>
      </c>
      <c r="E6287" s="80" t="s">
        <v>4041</v>
      </c>
      <c r="F6287" s="80" t="s">
        <v>5189</v>
      </c>
      <c r="G6287" s="80" t="s">
        <v>3969</v>
      </c>
      <c r="H6287" t="s">
        <v>5744</v>
      </c>
      <c r="I6287" s="50">
        <v>4.18</v>
      </c>
    </row>
    <row r="6288" spans="1:9" x14ac:dyDescent="0.2">
      <c r="A6288">
        <v>16928</v>
      </c>
      <c r="B6288" s="79">
        <v>7891000051436</v>
      </c>
      <c r="C6288" s="80" t="s">
        <v>19</v>
      </c>
      <c r="D6288" s="80" t="s">
        <v>20</v>
      </c>
      <c r="E6288" s="80" t="s">
        <v>4041</v>
      </c>
      <c r="F6288" s="80" t="s">
        <v>5189</v>
      </c>
      <c r="G6288" s="80" t="s">
        <v>3969</v>
      </c>
      <c r="H6288" t="s">
        <v>5741</v>
      </c>
      <c r="I6288" s="50">
        <v>3.51</v>
      </c>
    </row>
    <row r="6289" spans="1:9" x14ac:dyDescent="0.2">
      <c r="A6289">
        <v>279943</v>
      </c>
      <c r="B6289" s="79">
        <v>7891000241356</v>
      </c>
      <c r="C6289" s="80" t="s">
        <v>19</v>
      </c>
      <c r="D6289" s="80" t="s">
        <v>20</v>
      </c>
      <c r="E6289" s="80" t="s">
        <v>4041</v>
      </c>
      <c r="F6289" s="80" t="s">
        <v>5189</v>
      </c>
      <c r="G6289" s="80" t="s">
        <v>3969</v>
      </c>
      <c r="H6289" t="s">
        <v>5719</v>
      </c>
      <c r="I6289" s="50">
        <v>3.51</v>
      </c>
    </row>
    <row r="6290" spans="1:9" x14ac:dyDescent="0.2">
      <c r="A6290">
        <v>279944</v>
      </c>
      <c r="B6290" s="79">
        <v>7891000241295</v>
      </c>
      <c r="C6290" s="80" t="s">
        <v>19</v>
      </c>
      <c r="D6290" s="80" t="s">
        <v>20</v>
      </c>
      <c r="E6290" s="80" t="s">
        <v>4041</v>
      </c>
      <c r="F6290" s="80" t="s">
        <v>5189</v>
      </c>
      <c r="G6290" s="80" t="s">
        <v>3969</v>
      </c>
      <c r="H6290" t="s">
        <v>5720</v>
      </c>
      <c r="I6290" s="50">
        <v>3.51</v>
      </c>
    </row>
    <row r="6291" spans="1:9" x14ac:dyDescent="0.2">
      <c r="A6291">
        <v>150750</v>
      </c>
      <c r="B6291" s="79">
        <v>7891000089231</v>
      </c>
      <c r="C6291" s="80" t="s">
        <v>19</v>
      </c>
      <c r="D6291" s="80" t="s">
        <v>20</v>
      </c>
      <c r="E6291" s="80" t="s">
        <v>4041</v>
      </c>
      <c r="F6291" s="80" t="s">
        <v>5189</v>
      </c>
      <c r="G6291" s="80" t="s">
        <v>3969</v>
      </c>
      <c r="H6291" t="s">
        <v>5721</v>
      </c>
      <c r="I6291" s="50">
        <v>4.75</v>
      </c>
    </row>
    <row r="6292" spans="1:9" x14ac:dyDescent="0.2">
      <c r="A6292">
        <v>549795</v>
      </c>
      <c r="B6292" s="79">
        <v>7891000397961</v>
      </c>
      <c r="C6292" s="80" t="s">
        <v>19</v>
      </c>
      <c r="D6292" s="80" t="s">
        <v>20</v>
      </c>
      <c r="E6292" s="80" t="s">
        <v>4041</v>
      </c>
      <c r="F6292" s="80" t="s">
        <v>5189</v>
      </c>
      <c r="G6292" s="80" t="s">
        <v>3969</v>
      </c>
      <c r="H6292" t="s">
        <v>5745</v>
      </c>
      <c r="I6292" s="50">
        <v>4.45</v>
      </c>
    </row>
    <row r="6293" spans="1:9" x14ac:dyDescent="0.2">
      <c r="A6293">
        <v>577161</v>
      </c>
      <c r="B6293" s="79">
        <v>7891000424834</v>
      </c>
      <c r="C6293" s="80" t="s">
        <v>19</v>
      </c>
      <c r="D6293" s="80" t="s">
        <v>20</v>
      </c>
      <c r="E6293" s="80" t="s">
        <v>4041</v>
      </c>
      <c r="F6293" s="80" t="s">
        <v>5189</v>
      </c>
      <c r="G6293" s="80" t="s">
        <v>3969</v>
      </c>
      <c r="H6293" t="s">
        <v>5746</v>
      </c>
      <c r="I6293" s="50">
        <v>4.24</v>
      </c>
    </row>
    <row r="6294" spans="1:9" x14ac:dyDescent="0.2">
      <c r="A6294">
        <v>577164</v>
      </c>
      <c r="B6294" s="79">
        <v>7891000413579</v>
      </c>
      <c r="C6294" s="80" t="s">
        <v>19</v>
      </c>
      <c r="D6294" s="80" t="s">
        <v>20</v>
      </c>
      <c r="E6294" s="80" t="s">
        <v>4041</v>
      </c>
      <c r="F6294" s="80" t="s">
        <v>5189</v>
      </c>
      <c r="G6294" s="80" t="s">
        <v>3969</v>
      </c>
      <c r="H6294" t="s">
        <v>5747</v>
      </c>
      <c r="I6294" s="50">
        <v>3.57</v>
      </c>
    </row>
    <row r="6295" spans="1:9" x14ac:dyDescent="0.2">
      <c r="A6295">
        <v>479914</v>
      </c>
      <c r="B6295" s="79">
        <v>7896005223390</v>
      </c>
      <c r="C6295" s="80" t="s">
        <v>19</v>
      </c>
      <c r="D6295" s="80" t="s">
        <v>20</v>
      </c>
      <c r="E6295" s="80" t="s">
        <v>4041</v>
      </c>
      <c r="F6295" s="80" t="s">
        <v>5189</v>
      </c>
      <c r="G6295" s="80" t="s">
        <v>5338</v>
      </c>
      <c r="H6295" t="s">
        <v>5353</v>
      </c>
      <c r="I6295" s="50">
        <v>4.41</v>
      </c>
    </row>
    <row r="6296" spans="1:9" x14ac:dyDescent="0.2">
      <c r="A6296">
        <v>529741</v>
      </c>
      <c r="B6296" s="79">
        <v>7896005211182</v>
      </c>
      <c r="C6296" s="80" t="s">
        <v>19</v>
      </c>
      <c r="D6296" s="80" t="s">
        <v>20</v>
      </c>
      <c r="E6296" s="80" t="s">
        <v>4041</v>
      </c>
      <c r="F6296" s="80" t="s">
        <v>5189</v>
      </c>
      <c r="G6296" s="80" t="s">
        <v>5338</v>
      </c>
      <c r="H6296" t="s">
        <v>5352</v>
      </c>
      <c r="I6296" s="50">
        <v>5.07</v>
      </c>
    </row>
    <row r="6297" spans="1:9" x14ac:dyDescent="0.2">
      <c r="A6297">
        <v>529120</v>
      </c>
      <c r="B6297" s="79">
        <v>7896005211205</v>
      </c>
      <c r="C6297" s="80" t="s">
        <v>19</v>
      </c>
      <c r="D6297" s="80" t="s">
        <v>20</v>
      </c>
      <c r="E6297" s="80" t="s">
        <v>4041</v>
      </c>
      <c r="F6297" s="80" t="s">
        <v>5189</v>
      </c>
      <c r="G6297" s="80" t="s">
        <v>5338</v>
      </c>
      <c r="H6297" t="s">
        <v>5351</v>
      </c>
      <c r="I6297" s="50">
        <v>5.07</v>
      </c>
    </row>
    <row r="6298" spans="1:9" x14ac:dyDescent="0.2">
      <c r="A6298">
        <v>4919</v>
      </c>
      <c r="B6298" s="79">
        <v>7896105177050</v>
      </c>
      <c r="C6298" s="80" t="s">
        <v>19</v>
      </c>
      <c r="D6298" s="80" t="s">
        <v>20</v>
      </c>
      <c r="E6298" s="80" t="s">
        <v>4041</v>
      </c>
      <c r="F6298" s="80" t="s">
        <v>5189</v>
      </c>
      <c r="G6298" s="80" t="s">
        <v>5338</v>
      </c>
      <c r="H6298" t="s">
        <v>5344</v>
      </c>
      <c r="I6298" s="50">
        <v>5.07</v>
      </c>
    </row>
    <row r="6299" spans="1:9" x14ac:dyDescent="0.2">
      <c r="A6299">
        <v>90461</v>
      </c>
      <c r="B6299" s="79">
        <v>7896105181767</v>
      </c>
      <c r="C6299" s="80" t="s">
        <v>19</v>
      </c>
      <c r="D6299" s="80" t="s">
        <v>20</v>
      </c>
      <c r="E6299" s="80" t="s">
        <v>4041</v>
      </c>
      <c r="F6299" s="80" t="s">
        <v>5189</v>
      </c>
      <c r="G6299" s="80" t="s">
        <v>5338</v>
      </c>
      <c r="H6299" t="s">
        <v>5345</v>
      </c>
      <c r="I6299" s="50">
        <v>5.07</v>
      </c>
    </row>
    <row r="6300" spans="1:9" x14ac:dyDescent="0.2">
      <c r="A6300">
        <v>305095</v>
      </c>
      <c r="B6300" s="79">
        <v>7896005217450</v>
      </c>
      <c r="C6300" s="80" t="s">
        <v>19</v>
      </c>
      <c r="D6300" s="80" t="s">
        <v>20</v>
      </c>
      <c r="E6300" s="80" t="s">
        <v>4041</v>
      </c>
      <c r="F6300" s="80" t="s">
        <v>5189</v>
      </c>
      <c r="G6300" s="80" t="s">
        <v>5338</v>
      </c>
      <c r="H6300" t="s">
        <v>5349</v>
      </c>
      <c r="I6300" s="50">
        <v>1.85</v>
      </c>
    </row>
    <row r="6301" spans="1:9" x14ac:dyDescent="0.2">
      <c r="A6301">
        <v>305098</v>
      </c>
      <c r="B6301" s="79">
        <v>7896005217467</v>
      </c>
      <c r="C6301" s="80" t="s">
        <v>19</v>
      </c>
      <c r="D6301" s="80" t="s">
        <v>20</v>
      </c>
      <c r="E6301" s="80" t="s">
        <v>4041</v>
      </c>
      <c r="F6301" s="80" t="s">
        <v>5189</v>
      </c>
      <c r="G6301" s="80" t="s">
        <v>5338</v>
      </c>
      <c r="H6301" t="s">
        <v>5346</v>
      </c>
      <c r="I6301" s="50">
        <v>1.85</v>
      </c>
    </row>
    <row r="6302" spans="1:9" x14ac:dyDescent="0.2">
      <c r="A6302">
        <v>305099</v>
      </c>
      <c r="B6302" s="79">
        <v>7896005217474</v>
      </c>
      <c r="C6302" s="80" t="s">
        <v>19</v>
      </c>
      <c r="D6302" s="80" t="s">
        <v>20</v>
      </c>
      <c r="E6302" s="80" t="s">
        <v>4041</v>
      </c>
      <c r="F6302" s="80" t="s">
        <v>5189</v>
      </c>
      <c r="G6302" s="80" t="s">
        <v>5338</v>
      </c>
      <c r="H6302" t="s">
        <v>5347</v>
      </c>
      <c r="I6302" s="50">
        <v>1.85</v>
      </c>
    </row>
    <row r="6303" spans="1:9" x14ac:dyDescent="0.2">
      <c r="A6303">
        <v>305100</v>
      </c>
      <c r="B6303" s="79">
        <v>7896005217498</v>
      </c>
      <c r="C6303" s="80" t="s">
        <v>19</v>
      </c>
      <c r="D6303" s="80" t="s">
        <v>20</v>
      </c>
      <c r="E6303" s="80" t="s">
        <v>4041</v>
      </c>
      <c r="F6303" s="80" t="s">
        <v>5189</v>
      </c>
      <c r="G6303" s="80" t="s">
        <v>5338</v>
      </c>
      <c r="H6303" t="s">
        <v>5348</v>
      </c>
      <c r="I6303" s="50">
        <v>1.85</v>
      </c>
    </row>
    <row r="6304" spans="1:9" x14ac:dyDescent="0.2">
      <c r="A6304">
        <v>305102</v>
      </c>
      <c r="B6304" s="79">
        <v>7896005217504</v>
      </c>
      <c r="C6304" s="80" t="s">
        <v>19</v>
      </c>
      <c r="D6304" s="80" t="s">
        <v>20</v>
      </c>
      <c r="E6304" s="80" t="s">
        <v>4041</v>
      </c>
      <c r="F6304" s="80" t="s">
        <v>5189</v>
      </c>
      <c r="G6304" s="80" t="s">
        <v>5338</v>
      </c>
      <c r="H6304" t="s">
        <v>5350</v>
      </c>
      <c r="I6304" s="50">
        <v>1.85</v>
      </c>
    </row>
    <row r="6305" spans="1:9" x14ac:dyDescent="0.2">
      <c r="A6305">
        <v>390640</v>
      </c>
      <c r="B6305" s="79">
        <v>7896005219980</v>
      </c>
      <c r="C6305" s="80" t="s">
        <v>19</v>
      </c>
      <c r="D6305" s="80" t="s">
        <v>20</v>
      </c>
      <c r="E6305" s="80" t="s">
        <v>4041</v>
      </c>
      <c r="F6305" s="80" t="s">
        <v>5189</v>
      </c>
      <c r="G6305" s="80" t="s">
        <v>5338</v>
      </c>
      <c r="H6305" t="s">
        <v>5339</v>
      </c>
      <c r="I6305" s="50">
        <v>1.1299999999999999</v>
      </c>
    </row>
    <row r="6306" spans="1:9" x14ac:dyDescent="0.2">
      <c r="A6306">
        <v>390641</v>
      </c>
      <c r="B6306" s="79">
        <v>7896005219966</v>
      </c>
      <c r="C6306" s="80" t="s">
        <v>19</v>
      </c>
      <c r="D6306" s="80" t="s">
        <v>20</v>
      </c>
      <c r="E6306" s="80" t="s">
        <v>4041</v>
      </c>
      <c r="F6306" s="80" t="s">
        <v>5189</v>
      </c>
      <c r="G6306" s="80" t="s">
        <v>5338</v>
      </c>
      <c r="H6306" t="s">
        <v>5340</v>
      </c>
      <c r="I6306" s="50">
        <v>1.1299999999999999</v>
      </c>
    </row>
    <row r="6307" spans="1:9" x14ac:dyDescent="0.2">
      <c r="A6307">
        <v>390642</v>
      </c>
      <c r="B6307" s="79">
        <v>7896005219973</v>
      </c>
      <c r="C6307" s="80" t="s">
        <v>19</v>
      </c>
      <c r="D6307" s="80" t="s">
        <v>20</v>
      </c>
      <c r="E6307" s="80" t="s">
        <v>4041</v>
      </c>
      <c r="F6307" s="80" t="s">
        <v>5189</v>
      </c>
      <c r="G6307" s="80" t="s">
        <v>5338</v>
      </c>
      <c r="H6307" t="s">
        <v>5341</v>
      </c>
      <c r="I6307" s="50">
        <v>1.1299999999999999</v>
      </c>
    </row>
    <row r="6308" spans="1:9" x14ac:dyDescent="0.2">
      <c r="A6308">
        <v>390643</v>
      </c>
      <c r="B6308" s="79">
        <v>7896005219959</v>
      </c>
      <c r="C6308" s="80" t="s">
        <v>19</v>
      </c>
      <c r="D6308" s="80" t="s">
        <v>20</v>
      </c>
      <c r="E6308" s="80" t="s">
        <v>4041</v>
      </c>
      <c r="F6308" s="80" t="s">
        <v>5189</v>
      </c>
      <c r="G6308" s="80" t="s">
        <v>5338</v>
      </c>
      <c r="H6308" t="s">
        <v>5342</v>
      </c>
      <c r="I6308" s="50">
        <v>1.1299999999999999</v>
      </c>
    </row>
    <row r="6309" spans="1:9" x14ac:dyDescent="0.2">
      <c r="A6309">
        <v>390644</v>
      </c>
      <c r="B6309" s="79">
        <v>7896005219942</v>
      </c>
      <c r="C6309" s="80" t="s">
        <v>19</v>
      </c>
      <c r="D6309" s="80" t="s">
        <v>20</v>
      </c>
      <c r="E6309" s="80" t="s">
        <v>4041</v>
      </c>
      <c r="F6309" s="80" t="s">
        <v>5189</v>
      </c>
      <c r="G6309" s="80" t="s">
        <v>5338</v>
      </c>
      <c r="H6309" t="s">
        <v>5343</v>
      </c>
      <c r="I6309" s="50">
        <v>1.1299999999999999</v>
      </c>
    </row>
    <row r="6310" spans="1:9" x14ac:dyDescent="0.2">
      <c r="A6310">
        <v>479912</v>
      </c>
      <c r="B6310" s="79">
        <v>7896005223567</v>
      </c>
      <c r="C6310" s="80" t="s">
        <v>19</v>
      </c>
      <c r="D6310" s="80" t="s">
        <v>20</v>
      </c>
      <c r="E6310" s="80" t="s">
        <v>4041</v>
      </c>
      <c r="F6310" s="80" t="s">
        <v>5189</v>
      </c>
      <c r="G6310" s="80" t="s">
        <v>5354</v>
      </c>
      <c r="H6310" t="s">
        <v>5355</v>
      </c>
      <c r="I6310" s="50">
        <v>4.07</v>
      </c>
    </row>
    <row r="6311" spans="1:9" x14ac:dyDescent="0.2">
      <c r="A6311">
        <v>504605</v>
      </c>
      <c r="B6311" s="79">
        <v>7898657832081</v>
      </c>
      <c r="C6311" s="80" t="s">
        <v>19</v>
      </c>
      <c r="D6311" s="80" t="s">
        <v>20</v>
      </c>
      <c r="E6311" s="80" t="s">
        <v>4041</v>
      </c>
      <c r="F6311" s="80" t="s">
        <v>5189</v>
      </c>
      <c r="G6311" s="80" t="s">
        <v>5502</v>
      </c>
      <c r="H6311" t="s">
        <v>14785</v>
      </c>
      <c r="I6311" s="50">
        <v>0.6</v>
      </c>
    </row>
    <row r="6312" spans="1:9" x14ac:dyDescent="0.2">
      <c r="A6312">
        <v>504059</v>
      </c>
      <c r="B6312" s="79">
        <v>7898657832074</v>
      </c>
      <c r="C6312" s="80" t="s">
        <v>19</v>
      </c>
      <c r="D6312" s="80" t="s">
        <v>20</v>
      </c>
      <c r="E6312" s="80" t="s">
        <v>4041</v>
      </c>
      <c r="F6312" s="80" t="s">
        <v>5189</v>
      </c>
      <c r="G6312" s="80" t="s">
        <v>5502</v>
      </c>
      <c r="H6312" t="s">
        <v>14786</v>
      </c>
      <c r="I6312" s="50">
        <v>0.56999999999999995</v>
      </c>
    </row>
    <row r="6313" spans="1:9" x14ac:dyDescent="0.2">
      <c r="A6313">
        <v>504060</v>
      </c>
      <c r="B6313" s="79">
        <v>7898657832067</v>
      </c>
      <c r="C6313" s="80" t="s">
        <v>19</v>
      </c>
      <c r="D6313" s="80" t="s">
        <v>20</v>
      </c>
      <c r="E6313" s="80" t="s">
        <v>4041</v>
      </c>
      <c r="F6313" s="80" t="s">
        <v>5189</v>
      </c>
      <c r="G6313" s="80" t="s">
        <v>5502</v>
      </c>
      <c r="H6313" t="s">
        <v>14787</v>
      </c>
      <c r="I6313" s="50">
        <v>0.56999999999999995</v>
      </c>
    </row>
    <row r="6314" spans="1:9" x14ac:dyDescent="0.2">
      <c r="A6314">
        <v>504066</v>
      </c>
      <c r="B6314" s="79">
        <v>7898657831831</v>
      </c>
      <c r="C6314" s="80" t="s">
        <v>19</v>
      </c>
      <c r="D6314" s="80" t="s">
        <v>20</v>
      </c>
      <c r="E6314" s="80" t="s">
        <v>4041</v>
      </c>
      <c r="F6314" s="80" t="s">
        <v>5189</v>
      </c>
      <c r="G6314" s="80" t="s">
        <v>5502</v>
      </c>
      <c r="H6314" t="s">
        <v>14788</v>
      </c>
      <c r="I6314" s="50">
        <v>6.13</v>
      </c>
    </row>
    <row r="6315" spans="1:9" x14ac:dyDescent="0.2">
      <c r="A6315">
        <v>504067</v>
      </c>
      <c r="B6315" s="79">
        <v>7898657831848</v>
      </c>
      <c r="C6315" s="80" t="s">
        <v>19</v>
      </c>
      <c r="D6315" s="80" t="s">
        <v>20</v>
      </c>
      <c r="E6315" s="80" t="s">
        <v>4041</v>
      </c>
      <c r="F6315" s="80" t="s">
        <v>5189</v>
      </c>
      <c r="G6315" s="80" t="s">
        <v>5502</v>
      </c>
      <c r="H6315" t="s">
        <v>14789</v>
      </c>
      <c r="I6315" s="50">
        <v>6.13</v>
      </c>
    </row>
    <row r="6316" spans="1:9" x14ac:dyDescent="0.2">
      <c r="A6316">
        <v>504069</v>
      </c>
      <c r="B6316" s="79">
        <v>7898657831855</v>
      </c>
      <c r="C6316" s="80" t="s">
        <v>19</v>
      </c>
      <c r="D6316" s="80" t="s">
        <v>20</v>
      </c>
      <c r="E6316" s="80" t="s">
        <v>4041</v>
      </c>
      <c r="F6316" s="80" t="s">
        <v>5189</v>
      </c>
      <c r="G6316" s="80" t="s">
        <v>5502</v>
      </c>
      <c r="H6316" t="s">
        <v>14790</v>
      </c>
      <c r="I6316" s="50">
        <v>6.02</v>
      </c>
    </row>
    <row r="6317" spans="1:9" x14ac:dyDescent="0.2">
      <c r="A6317">
        <v>543151</v>
      </c>
      <c r="B6317" s="79">
        <v>7898657832180</v>
      </c>
      <c r="C6317" s="80" t="s">
        <v>19</v>
      </c>
      <c r="D6317" s="80" t="s">
        <v>20</v>
      </c>
      <c r="E6317" s="80" t="s">
        <v>4041</v>
      </c>
      <c r="F6317" s="80" t="s">
        <v>5189</v>
      </c>
      <c r="G6317" s="80" t="s">
        <v>5502</v>
      </c>
      <c r="H6317" t="s">
        <v>14791</v>
      </c>
      <c r="I6317" s="50">
        <v>5.22</v>
      </c>
    </row>
    <row r="6318" spans="1:9" x14ac:dyDescent="0.2">
      <c r="A6318">
        <v>404753</v>
      </c>
      <c r="B6318" s="79">
        <v>7898657830063</v>
      </c>
      <c r="C6318" s="80" t="s">
        <v>19</v>
      </c>
      <c r="D6318" s="80" t="s">
        <v>20</v>
      </c>
      <c r="E6318" s="80" t="s">
        <v>4041</v>
      </c>
      <c r="F6318" s="80" t="s">
        <v>5189</v>
      </c>
      <c r="G6318" s="80" t="s">
        <v>5502</v>
      </c>
      <c r="H6318" t="s">
        <v>14792</v>
      </c>
      <c r="I6318" s="50">
        <v>2.0699999999999998</v>
      </c>
    </row>
    <row r="6319" spans="1:9" x14ac:dyDescent="0.2">
      <c r="A6319">
        <v>404736</v>
      </c>
      <c r="B6319" s="79">
        <v>7898954857794</v>
      </c>
      <c r="C6319" s="80" t="s">
        <v>19</v>
      </c>
      <c r="D6319" s="80" t="s">
        <v>20</v>
      </c>
      <c r="E6319" s="80" t="s">
        <v>4041</v>
      </c>
      <c r="F6319" s="80" t="s">
        <v>5189</v>
      </c>
      <c r="G6319" s="80" t="s">
        <v>5502</v>
      </c>
      <c r="H6319" t="s">
        <v>14793</v>
      </c>
      <c r="I6319" s="50">
        <v>2.0699999999999998</v>
      </c>
    </row>
    <row r="6320" spans="1:9" x14ac:dyDescent="0.2">
      <c r="A6320">
        <v>404742</v>
      </c>
      <c r="B6320" s="79">
        <v>7898954857824</v>
      </c>
      <c r="C6320" s="80" t="s">
        <v>19</v>
      </c>
      <c r="D6320" s="80" t="s">
        <v>20</v>
      </c>
      <c r="E6320" s="80" t="s">
        <v>4041</v>
      </c>
      <c r="F6320" s="80" t="s">
        <v>5189</v>
      </c>
      <c r="G6320" s="80" t="s">
        <v>5502</v>
      </c>
      <c r="H6320" t="s">
        <v>14794</v>
      </c>
      <c r="I6320" s="50">
        <v>2.13</v>
      </c>
    </row>
    <row r="6321" spans="1:9" x14ac:dyDescent="0.2">
      <c r="A6321">
        <v>452412</v>
      </c>
      <c r="B6321" s="79">
        <v>7898954857831</v>
      </c>
      <c r="C6321" s="80" t="s">
        <v>19</v>
      </c>
      <c r="D6321" s="80" t="s">
        <v>20</v>
      </c>
      <c r="E6321" s="80" t="s">
        <v>4041</v>
      </c>
      <c r="F6321" s="80" t="s">
        <v>5189</v>
      </c>
      <c r="G6321" s="80" t="s">
        <v>5502</v>
      </c>
      <c r="H6321" t="s">
        <v>14795</v>
      </c>
      <c r="I6321" s="50">
        <v>1.22</v>
      </c>
    </row>
    <row r="6322" spans="1:9" x14ac:dyDescent="0.2">
      <c r="A6322">
        <v>452414</v>
      </c>
      <c r="B6322" s="79">
        <v>7898954857879</v>
      </c>
      <c r="C6322" s="80" t="s">
        <v>19</v>
      </c>
      <c r="D6322" s="80" t="s">
        <v>20</v>
      </c>
      <c r="E6322" s="80" t="s">
        <v>4041</v>
      </c>
      <c r="F6322" s="80" t="s">
        <v>5189</v>
      </c>
      <c r="G6322" s="80" t="s">
        <v>5502</v>
      </c>
      <c r="H6322" t="s">
        <v>14796</v>
      </c>
      <c r="I6322" s="50">
        <v>1.24</v>
      </c>
    </row>
    <row r="6323" spans="1:9" x14ac:dyDescent="0.2">
      <c r="A6323">
        <v>542788</v>
      </c>
      <c r="B6323" s="79">
        <v>7898657832340</v>
      </c>
      <c r="C6323" s="80" t="s">
        <v>19</v>
      </c>
      <c r="D6323" s="80" t="s">
        <v>20</v>
      </c>
      <c r="E6323" s="80" t="s">
        <v>4041</v>
      </c>
      <c r="F6323" s="80" t="s">
        <v>5189</v>
      </c>
      <c r="G6323" s="80" t="s">
        <v>5502</v>
      </c>
      <c r="H6323" t="s">
        <v>5509</v>
      </c>
      <c r="I6323" s="50">
        <v>0.59</v>
      </c>
    </row>
    <row r="6324" spans="1:9" x14ac:dyDescent="0.2">
      <c r="A6324">
        <v>542789</v>
      </c>
      <c r="B6324" s="79">
        <v>7898657832357</v>
      </c>
      <c r="C6324" s="80" t="s">
        <v>19</v>
      </c>
      <c r="D6324" s="80" t="s">
        <v>20</v>
      </c>
      <c r="E6324" s="80" t="s">
        <v>4041</v>
      </c>
      <c r="F6324" s="80" t="s">
        <v>5189</v>
      </c>
      <c r="G6324" s="80" t="s">
        <v>5502</v>
      </c>
      <c r="H6324" t="s">
        <v>14797</v>
      </c>
      <c r="I6324" s="50">
        <v>0.59</v>
      </c>
    </row>
    <row r="6325" spans="1:9" x14ac:dyDescent="0.2">
      <c r="A6325">
        <v>542794</v>
      </c>
      <c r="B6325" s="79">
        <v>7898657832388</v>
      </c>
      <c r="C6325" s="80" t="s">
        <v>19</v>
      </c>
      <c r="D6325" s="80" t="s">
        <v>20</v>
      </c>
      <c r="E6325" s="80" t="s">
        <v>4041</v>
      </c>
      <c r="F6325" s="80" t="s">
        <v>5189</v>
      </c>
      <c r="G6325" s="80" t="s">
        <v>5502</v>
      </c>
      <c r="H6325" t="s">
        <v>14798</v>
      </c>
      <c r="I6325" s="50">
        <v>0.57999999999999996</v>
      </c>
    </row>
    <row r="6326" spans="1:9" x14ac:dyDescent="0.2">
      <c r="A6326">
        <v>542799</v>
      </c>
      <c r="B6326" s="79">
        <v>7898657832333</v>
      </c>
      <c r="C6326" s="80" t="s">
        <v>19</v>
      </c>
      <c r="D6326" s="80" t="s">
        <v>20</v>
      </c>
      <c r="E6326" s="80" t="s">
        <v>4041</v>
      </c>
      <c r="F6326" s="80" t="s">
        <v>5189</v>
      </c>
      <c r="G6326" s="80" t="s">
        <v>5502</v>
      </c>
      <c r="H6326" t="s">
        <v>14799</v>
      </c>
      <c r="I6326" s="50">
        <v>0.59</v>
      </c>
    </row>
    <row r="6327" spans="1:9" x14ac:dyDescent="0.2">
      <c r="A6327">
        <v>501631</v>
      </c>
      <c r="B6327" s="79">
        <v>7898657832173</v>
      </c>
      <c r="C6327" s="80" t="s">
        <v>19</v>
      </c>
      <c r="D6327" s="80" t="s">
        <v>20</v>
      </c>
      <c r="E6327" s="80" t="s">
        <v>4041</v>
      </c>
      <c r="F6327" s="80" t="s">
        <v>5189</v>
      </c>
      <c r="G6327" s="80" t="s">
        <v>5502</v>
      </c>
      <c r="H6327" t="s">
        <v>5504</v>
      </c>
      <c r="I6327" s="50">
        <v>4.2300000000000004</v>
      </c>
    </row>
    <row r="6328" spans="1:9" x14ac:dyDescent="0.2">
      <c r="A6328">
        <v>454504</v>
      </c>
      <c r="B6328" s="79">
        <v>7898657830827</v>
      </c>
      <c r="C6328" s="80" t="s">
        <v>19</v>
      </c>
      <c r="D6328" s="80" t="s">
        <v>20</v>
      </c>
      <c r="E6328" s="80" t="s">
        <v>4041</v>
      </c>
      <c r="F6328" s="80" t="s">
        <v>5189</v>
      </c>
      <c r="G6328" s="80" t="s">
        <v>5502</v>
      </c>
      <c r="H6328" t="s">
        <v>5503</v>
      </c>
      <c r="I6328" s="50">
        <v>4.87</v>
      </c>
    </row>
    <row r="6329" spans="1:9" x14ac:dyDescent="0.2">
      <c r="A6329">
        <v>454497</v>
      </c>
      <c r="B6329" s="79">
        <v>7898657831022</v>
      </c>
      <c r="C6329" s="80" t="s">
        <v>19</v>
      </c>
      <c r="D6329" s="80" t="s">
        <v>20</v>
      </c>
      <c r="E6329" s="80" t="s">
        <v>4041</v>
      </c>
      <c r="F6329" s="80" t="s">
        <v>5189</v>
      </c>
      <c r="G6329" s="80" t="s">
        <v>5502</v>
      </c>
      <c r="H6329" t="s">
        <v>14800</v>
      </c>
      <c r="I6329" s="50">
        <v>4.78</v>
      </c>
    </row>
    <row r="6330" spans="1:9" x14ac:dyDescent="0.2">
      <c r="A6330">
        <v>459826</v>
      </c>
      <c r="B6330" s="79">
        <v>7898657831008</v>
      </c>
      <c r="C6330" s="80" t="s">
        <v>19</v>
      </c>
      <c r="D6330" s="80" t="s">
        <v>20</v>
      </c>
      <c r="E6330" s="80" t="s">
        <v>4041</v>
      </c>
      <c r="F6330" s="80" t="s">
        <v>5189</v>
      </c>
      <c r="G6330" s="80" t="s">
        <v>5502</v>
      </c>
      <c r="H6330" t="s">
        <v>14801</v>
      </c>
      <c r="I6330" s="50">
        <v>4.78</v>
      </c>
    </row>
    <row r="6331" spans="1:9" x14ac:dyDescent="0.2">
      <c r="A6331">
        <v>454500</v>
      </c>
      <c r="B6331" s="79">
        <v>7898657830902</v>
      </c>
      <c r="C6331" s="80" t="s">
        <v>19</v>
      </c>
      <c r="D6331" s="80" t="s">
        <v>20</v>
      </c>
      <c r="E6331" s="80" t="s">
        <v>4041</v>
      </c>
      <c r="F6331" s="80" t="s">
        <v>5189</v>
      </c>
      <c r="G6331" s="80" t="s">
        <v>5502</v>
      </c>
      <c r="H6331" t="s">
        <v>14802</v>
      </c>
      <c r="I6331" s="50">
        <v>4.7</v>
      </c>
    </row>
    <row r="6332" spans="1:9" x14ac:dyDescent="0.2">
      <c r="A6332">
        <v>394444</v>
      </c>
      <c r="B6332" s="79">
        <v>7898954857916</v>
      </c>
      <c r="C6332" s="80" t="s">
        <v>19</v>
      </c>
      <c r="D6332" s="80" t="s">
        <v>20</v>
      </c>
      <c r="E6332" s="80" t="s">
        <v>4041</v>
      </c>
      <c r="F6332" s="80" t="s">
        <v>5189</v>
      </c>
      <c r="G6332" s="80" t="s">
        <v>5502</v>
      </c>
      <c r="H6332" t="s">
        <v>14803</v>
      </c>
      <c r="I6332" s="50">
        <v>4.5999999999999996</v>
      </c>
    </row>
    <row r="6333" spans="1:9" x14ac:dyDescent="0.2">
      <c r="A6333">
        <v>543230</v>
      </c>
      <c r="B6333" s="79">
        <v>7898954857923</v>
      </c>
      <c r="C6333" s="80" t="s">
        <v>19</v>
      </c>
      <c r="D6333" s="80" t="s">
        <v>20</v>
      </c>
      <c r="E6333" s="80" t="s">
        <v>4041</v>
      </c>
      <c r="F6333" s="80" t="s">
        <v>5189</v>
      </c>
      <c r="G6333" s="80" t="s">
        <v>5502</v>
      </c>
      <c r="H6333" t="s">
        <v>14804</v>
      </c>
      <c r="I6333" s="50">
        <v>4.5199999999999996</v>
      </c>
    </row>
    <row r="6334" spans="1:9" x14ac:dyDescent="0.2">
      <c r="A6334">
        <v>501618</v>
      </c>
      <c r="B6334" s="79">
        <v>7898657830933</v>
      </c>
      <c r="C6334" s="80" t="s">
        <v>19</v>
      </c>
      <c r="D6334" s="80" t="s">
        <v>20</v>
      </c>
      <c r="E6334" s="80" t="s">
        <v>4041</v>
      </c>
      <c r="F6334" s="80" t="s">
        <v>5189</v>
      </c>
      <c r="G6334" s="80" t="s">
        <v>5502</v>
      </c>
      <c r="H6334" t="s">
        <v>14805</v>
      </c>
      <c r="I6334" s="50">
        <v>4.78</v>
      </c>
    </row>
    <row r="6335" spans="1:9" x14ac:dyDescent="0.2">
      <c r="A6335">
        <v>501634</v>
      </c>
      <c r="B6335" s="79">
        <v>7898657830940</v>
      </c>
      <c r="C6335" s="80" t="s">
        <v>19</v>
      </c>
      <c r="D6335" s="80" t="s">
        <v>20</v>
      </c>
      <c r="E6335" s="80" t="s">
        <v>4041</v>
      </c>
      <c r="F6335" s="80" t="s">
        <v>5189</v>
      </c>
      <c r="G6335" s="80" t="s">
        <v>5502</v>
      </c>
      <c r="H6335" t="s">
        <v>14806</v>
      </c>
      <c r="I6335" s="50">
        <v>4.78</v>
      </c>
    </row>
    <row r="6336" spans="1:9" x14ac:dyDescent="0.2">
      <c r="A6336">
        <v>545834</v>
      </c>
      <c r="B6336" s="79">
        <v>7898657832449</v>
      </c>
      <c r="C6336" s="80" t="s">
        <v>19</v>
      </c>
      <c r="D6336" s="80" t="s">
        <v>20</v>
      </c>
      <c r="E6336" s="80" t="s">
        <v>4041</v>
      </c>
      <c r="F6336" s="80" t="s">
        <v>5189</v>
      </c>
      <c r="G6336" s="80" t="s">
        <v>5502</v>
      </c>
      <c r="H6336" t="s">
        <v>14807</v>
      </c>
      <c r="I6336" s="50">
        <v>3.12</v>
      </c>
    </row>
    <row r="6337" spans="1:9" x14ac:dyDescent="0.2">
      <c r="A6337">
        <v>504061</v>
      </c>
      <c r="B6337" s="79">
        <v>7898657831626</v>
      </c>
      <c r="C6337" s="80" t="s">
        <v>19</v>
      </c>
      <c r="D6337" s="80" t="s">
        <v>20</v>
      </c>
      <c r="E6337" s="80" t="s">
        <v>4041</v>
      </c>
      <c r="F6337" s="80" t="s">
        <v>5189</v>
      </c>
      <c r="G6337" s="80" t="s">
        <v>5502</v>
      </c>
      <c r="H6337" t="s">
        <v>14808</v>
      </c>
      <c r="I6337" s="50">
        <v>1.38</v>
      </c>
    </row>
    <row r="6338" spans="1:9" x14ac:dyDescent="0.2">
      <c r="A6338">
        <v>504063</v>
      </c>
      <c r="B6338" s="79">
        <v>7898657831602</v>
      </c>
      <c r="C6338" s="80" t="s">
        <v>19</v>
      </c>
      <c r="D6338" s="80" t="s">
        <v>20</v>
      </c>
      <c r="E6338" s="80" t="s">
        <v>4041</v>
      </c>
      <c r="F6338" s="80" t="s">
        <v>5189</v>
      </c>
      <c r="G6338" s="80" t="s">
        <v>5502</v>
      </c>
      <c r="H6338" t="s">
        <v>14809</v>
      </c>
      <c r="I6338" s="50">
        <v>1.38</v>
      </c>
    </row>
    <row r="6339" spans="1:9" x14ac:dyDescent="0.2">
      <c r="A6339">
        <v>504064</v>
      </c>
      <c r="B6339" s="79">
        <v>7898657831572</v>
      </c>
      <c r="C6339" s="80" t="s">
        <v>19</v>
      </c>
      <c r="D6339" s="80" t="s">
        <v>20</v>
      </c>
      <c r="E6339" s="80" t="s">
        <v>4041</v>
      </c>
      <c r="F6339" s="80" t="s">
        <v>5189</v>
      </c>
      <c r="G6339" s="80" t="s">
        <v>5502</v>
      </c>
      <c r="H6339" t="s">
        <v>14810</v>
      </c>
      <c r="I6339" s="50">
        <v>1.38</v>
      </c>
    </row>
    <row r="6340" spans="1:9" x14ac:dyDescent="0.2">
      <c r="A6340">
        <v>504070</v>
      </c>
      <c r="B6340" s="79">
        <v>7898657831381</v>
      </c>
      <c r="C6340" s="80" t="s">
        <v>19</v>
      </c>
      <c r="D6340" s="80" t="s">
        <v>20</v>
      </c>
      <c r="E6340" s="80" t="s">
        <v>4041</v>
      </c>
      <c r="F6340" s="80" t="s">
        <v>5189</v>
      </c>
      <c r="G6340" s="80" t="s">
        <v>5502</v>
      </c>
      <c r="H6340" t="s">
        <v>5505</v>
      </c>
      <c r="I6340" s="50">
        <v>0.69</v>
      </c>
    </row>
    <row r="6341" spans="1:9" x14ac:dyDescent="0.2">
      <c r="A6341">
        <v>504072</v>
      </c>
      <c r="B6341" s="79">
        <v>7898657831435</v>
      </c>
      <c r="C6341" s="80" t="s">
        <v>19</v>
      </c>
      <c r="D6341" s="80" t="s">
        <v>20</v>
      </c>
      <c r="E6341" s="80" t="s">
        <v>4041</v>
      </c>
      <c r="F6341" s="80" t="s">
        <v>5189</v>
      </c>
      <c r="G6341" s="80" t="s">
        <v>5502</v>
      </c>
      <c r="H6341" t="s">
        <v>5506</v>
      </c>
      <c r="I6341" s="50">
        <v>0.69</v>
      </c>
    </row>
    <row r="6342" spans="1:9" x14ac:dyDescent="0.2">
      <c r="A6342">
        <v>504074</v>
      </c>
      <c r="B6342" s="79">
        <v>7898657831404</v>
      </c>
      <c r="C6342" s="80" t="s">
        <v>19</v>
      </c>
      <c r="D6342" s="80" t="s">
        <v>20</v>
      </c>
      <c r="E6342" s="80" t="s">
        <v>4041</v>
      </c>
      <c r="F6342" s="80" t="s">
        <v>5189</v>
      </c>
      <c r="G6342" s="80" t="s">
        <v>5502</v>
      </c>
      <c r="H6342" t="s">
        <v>5507</v>
      </c>
      <c r="I6342" s="50">
        <v>0.69</v>
      </c>
    </row>
    <row r="6343" spans="1:9" x14ac:dyDescent="0.2">
      <c r="A6343">
        <v>543205</v>
      </c>
      <c r="B6343" s="79">
        <v>7898657831633</v>
      </c>
      <c r="C6343" s="80" t="s">
        <v>19</v>
      </c>
      <c r="D6343" s="80" t="s">
        <v>20</v>
      </c>
      <c r="E6343" s="80" t="s">
        <v>4041</v>
      </c>
      <c r="F6343" s="80" t="s">
        <v>5189</v>
      </c>
      <c r="G6343" s="80" t="s">
        <v>5502</v>
      </c>
      <c r="H6343" t="s">
        <v>14811</v>
      </c>
      <c r="I6343" s="50">
        <v>5.73</v>
      </c>
    </row>
    <row r="6344" spans="1:9" x14ac:dyDescent="0.2">
      <c r="A6344">
        <v>543202</v>
      </c>
      <c r="B6344" s="79">
        <v>7898657831671</v>
      </c>
      <c r="C6344" s="80" t="s">
        <v>19</v>
      </c>
      <c r="D6344" s="80" t="s">
        <v>20</v>
      </c>
      <c r="E6344" s="80" t="s">
        <v>4041</v>
      </c>
      <c r="F6344" s="80" t="s">
        <v>5189</v>
      </c>
      <c r="G6344" s="80" t="s">
        <v>5502</v>
      </c>
      <c r="H6344" t="s">
        <v>14812</v>
      </c>
      <c r="I6344" s="50">
        <v>5.73</v>
      </c>
    </row>
    <row r="6345" spans="1:9" x14ac:dyDescent="0.2">
      <c r="A6345">
        <v>543200</v>
      </c>
      <c r="B6345" s="79">
        <v>7898657831688</v>
      </c>
      <c r="C6345" s="80" t="s">
        <v>19</v>
      </c>
      <c r="D6345" s="80" t="s">
        <v>20</v>
      </c>
      <c r="E6345" s="80" t="s">
        <v>4041</v>
      </c>
      <c r="F6345" s="80" t="s">
        <v>5189</v>
      </c>
      <c r="G6345" s="80" t="s">
        <v>5502</v>
      </c>
      <c r="H6345" t="s">
        <v>14813</v>
      </c>
      <c r="I6345" s="50">
        <v>5.83</v>
      </c>
    </row>
    <row r="6346" spans="1:9" x14ac:dyDescent="0.2">
      <c r="A6346">
        <v>543158</v>
      </c>
      <c r="B6346" s="79">
        <v>7898657831510</v>
      </c>
      <c r="C6346" s="80" t="s">
        <v>19</v>
      </c>
      <c r="D6346" s="80" t="s">
        <v>20</v>
      </c>
      <c r="E6346" s="80" t="s">
        <v>4041</v>
      </c>
      <c r="F6346" s="80" t="s">
        <v>5189</v>
      </c>
      <c r="G6346" s="80" t="s">
        <v>5502</v>
      </c>
      <c r="H6346" t="s">
        <v>5508</v>
      </c>
      <c r="I6346" s="50">
        <v>1.91</v>
      </c>
    </row>
    <row r="6347" spans="1:9" x14ac:dyDescent="0.2">
      <c r="A6347">
        <v>543168</v>
      </c>
      <c r="B6347" s="79">
        <v>7898657831565</v>
      </c>
      <c r="C6347" s="80" t="s">
        <v>19</v>
      </c>
      <c r="D6347" s="80" t="s">
        <v>20</v>
      </c>
      <c r="E6347" s="80" t="s">
        <v>4041</v>
      </c>
      <c r="F6347" s="80" t="s">
        <v>5189</v>
      </c>
      <c r="G6347" s="80" t="s">
        <v>5502</v>
      </c>
      <c r="H6347" t="s">
        <v>14814</v>
      </c>
      <c r="I6347" s="50">
        <v>1.88</v>
      </c>
    </row>
    <row r="6348" spans="1:9" x14ac:dyDescent="0.2">
      <c r="A6348">
        <v>404750</v>
      </c>
      <c r="B6348" s="79">
        <v>7898657830322</v>
      </c>
      <c r="C6348" s="80" t="s">
        <v>19</v>
      </c>
      <c r="D6348" s="80" t="s">
        <v>20</v>
      </c>
      <c r="E6348" s="80" t="s">
        <v>4041</v>
      </c>
      <c r="F6348" s="80" t="s">
        <v>5189</v>
      </c>
      <c r="G6348" s="80" t="s">
        <v>5502</v>
      </c>
      <c r="H6348" t="s">
        <v>14815</v>
      </c>
      <c r="I6348" s="50">
        <v>1.37</v>
      </c>
    </row>
    <row r="6349" spans="1:9" x14ac:dyDescent="0.2">
      <c r="A6349">
        <v>404715</v>
      </c>
      <c r="B6349" s="79">
        <v>7898954857558</v>
      </c>
      <c r="C6349" s="80" t="s">
        <v>19</v>
      </c>
      <c r="D6349" s="80" t="s">
        <v>20</v>
      </c>
      <c r="E6349" s="80" t="s">
        <v>4041</v>
      </c>
      <c r="F6349" s="80" t="s">
        <v>5189</v>
      </c>
      <c r="G6349" s="80" t="s">
        <v>5502</v>
      </c>
      <c r="H6349" t="s">
        <v>14816</v>
      </c>
      <c r="I6349" s="50">
        <v>1.93</v>
      </c>
    </row>
    <row r="6350" spans="1:9" x14ac:dyDescent="0.2">
      <c r="A6350">
        <v>404718</v>
      </c>
      <c r="B6350" s="79">
        <v>7898657830353</v>
      </c>
      <c r="C6350" s="80" t="s">
        <v>19</v>
      </c>
      <c r="D6350" s="80" t="s">
        <v>20</v>
      </c>
      <c r="E6350" s="80" t="s">
        <v>4041</v>
      </c>
      <c r="F6350" s="80" t="s">
        <v>5189</v>
      </c>
      <c r="G6350" s="80" t="s">
        <v>5502</v>
      </c>
      <c r="H6350" t="s">
        <v>14817</v>
      </c>
      <c r="I6350" s="50">
        <v>1.39</v>
      </c>
    </row>
    <row r="6351" spans="1:9" x14ac:dyDescent="0.2">
      <c r="A6351">
        <v>404721</v>
      </c>
      <c r="B6351" s="79">
        <v>7898657830346</v>
      </c>
      <c r="C6351" s="80" t="s">
        <v>19</v>
      </c>
      <c r="D6351" s="80" t="s">
        <v>20</v>
      </c>
      <c r="E6351" s="80" t="s">
        <v>4041</v>
      </c>
      <c r="F6351" s="80" t="s">
        <v>5189</v>
      </c>
      <c r="G6351" s="80" t="s">
        <v>5502</v>
      </c>
      <c r="H6351" t="s">
        <v>14818</v>
      </c>
      <c r="I6351" s="50">
        <v>1.39</v>
      </c>
    </row>
    <row r="6352" spans="1:9" x14ac:dyDescent="0.2">
      <c r="A6352">
        <v>404732</v>
      </c>
      <c r="B6352" s="79">
        <v>7898657830339</v>
      </c>
      <c r="C6352" s="80" t="s">
        <v>19</v>
      </c>
      <c r="D6352" s="80" t="s">
        <v>20</v>
      </c>
      <c r="E6352" s="80" t="s">
        <v>4041</v>
      </c>
      <c r="F6352" s="80" t="s">
        <v>5189</v>
      </c>
      <c r="G6352" s="80" t="s">
        <v>5502</v>
      </c>
      <c r="H6352" t="s">
        <v>14819</v>
      </c>
      <c r="I6352" s="50">
        <v>1.39</v>
      </c>
    </row>
    <row r="6353" spans="1:9" x14ac:dyDescent="0.2">
      <c r="A6353">
        <v>404748</v>
      </c>
      <c r="B6353" s="79">
        <v>7898954857862</v>
      </c>
      <c r="C6353" s="80" t="s">
        <v>19</v>
      </c>
      <c r="D6353" s="80" t="s">
        <v>20</v>
      </c>
      <c r="E6353" s="80" t="s">
        <v>4041</v>
      </c>
      <c r="F6353" s="80" t="s">
        <v>5189</v>
      </c>
      <c r="G6353" s="80" t="s">
        <v>5502</v>
      </c>
      <c r="H6353" t="s">
        <v>14820</v>
      </c>
      <c r="I6353" s="50">
        <v>1.6</v>
      </c>
    </row>
    <row r="6354" spans="1:9" x14ac:dyDescent="0.2">
      <c r="A6354">
        <v>501622</v>
      </c>
      <c r="B6354" s="79">
        <v>7898657831732</v>
      </c>
      <c r="C6354" s="80" t="s">
        <v>19</v>
      </c>
      <c r="D6354" s="80" t="s">
        <v>20</v>
      </c>
      <c r="E6354" s="80" t="s">
        <v>4041</v>
      </c>
      <c r="F6354" s="80" t="s">
        <v>5189</v>
      </c>
      <c r="G6354" s="80" t="s">
        <v>5502</v>
      </c>
      <c r="H6354" t="s">
        <v>5510</v>
      </c>
      <c r="I6354" s="50">
        <v>2.39</v>
      </c>
    </row>
    <row r="6355" spans="1:9" x14ac:dyDescent="0.2">
      <c r="A6355">
        <v>501625</v>
      </c>
      <c r="B6355" s="79">
        <v>7898657831749</v>
      </c>
      <c r="C6355" s="80" t="s">
        <v>19</v>
      </c>
      <c r="D6355" s="80" t="s">
        <v>20</v>
      </c>
      <c r="E6355" s="80" t="s">
        <v>4041</v>
      </c>
      <c r="F6355" s="80" t="s">
        <v>5189</v>
      </c>
      <c r="G6355" s="80" t="s">
        <v>5502</v>
      </c>
      <c r="H6355" t="s">
        <v>14821</v>
      </c>
      <c r="I6355" s="50">
        <v>2.39</v>
      </c>
    </row>
    <row r="6356" spans="1:9" x14ac:dyDescent="0.2">
      <c r="A6356">
        <v>501628</v>
      </c>
      <c r="B6356" s="79">
        <v>7898657831756</v>
      </c>
      <c r="C6356" s="80" t="s">
        <v>19</v>
      </c>
      <c r="D6356" s="80" t="s">
        <v>20</v>
      </c>
      <c r="E6356" s="80" t="s">
        <v>4041</v>
      </c>
      <c r="F6356" s="80" t="s">
        <v>5189</v>
      </c>
      <c r="G6356" s="80" t="s">
        <v>5502</v>
      </c>
      <c r="H6356" t="s">
        <v>14822</v>
      </c>
      <c r="I6356" s="50">
        <v>2.39</v>
      </c>
    </row>
    <row r="6357" spans="1:9" x14ac:dyDescent="0.2">
      <c r="A6357">
        <v>538916</v>
      </c>
      <c r="B6357" s="79">
        <v>7898657832395</v>
      </c>
      <c r="C6357" s="80" t="s">
        <v>19</v>
      </c>
      <c r="D6357" s="80" t="s">
        <v>20</v>
      </c>
      <c r="E6357" s="80" t="s">
        <v>4041</v>
      </c>
      <c r="F6357" s="80" t="s">
        <v>5189</v>
      </c>
      <c r="G6357" s="80" t="s">
        <v>5502</v>
      </c>
      <c r="H6357" t="s">
        <v>14823</v>
      </c>
      <c r="I6357" s="50">
        <v>4.4800000000000004</v>
      </c>
    </row>
    <row r="6358" spans="1:9" x14ac:dyDescent="0.2">
      <c r="A6358">
        <v>531297</v>
      </c>
      <c r="B6358" s="79">
        <v>7898657832197</v>
      </c>
      <c r="C6358" s="80" t="s">
        <v>19</v>
      </c>
      <c r="D6358" s="80" t="s">
        <v>20</v>
      </c>
      <c r="E6358" s="80" t="s">
        <v>4041</v>
      </c>
      <c r="F6358" s="80" t="s">
        <v>5189</v>
      </c>
      <c r="G6358" s="80" t="s">
        <v>5502</v>
      </c>
      <c r="H6358" t="s">
        <v>14824</v>
      </c>
      <c r="I6358" s="50">
        <v>4.5599999999999996</v>
      </c>
    </row>
    <row r="6359" spans="1:9" x14ac:dyDescent="0.2">
      <c r="A6359">
        <v>52537</v>
      </c>
      <c r="B6359" s="79">
        <v>7896213001339</v>
      </c>
      <c r="C6359" s="80" t="s">
        <v>19</v>
      </c>
      <c r="D6359" s="80" t="s">
        <v>20</v>
      </c>
      <c r="E6359" s="80" t="s">
        <v>4041</v>
      </c>
      <c r="F6359" s="80" t="s">
        <v>5189</v>
      </c>
      <c r="G6359" s="80" t="s">
        <v>4399</v>
      </c>
      <c r="H6359" t="s">
        <v>5661</v>
      </c>
      <c r="I6359" s="50">
        <v>0.75</v>
      </c>
    </row>
    <row r="6360" spans="1:9" x14ac:dyDescent="0.2">
      <c r="A6360">
        <v>487272</v>
      </c>
      <c r="B6360" s="79">
        <v>7891152801606</v>
      </c>
      <c r="C6360" s="80" t="s">
        <v>19</v>
      </c>
      <c r="D6360" s="80" t="s">
        <v>20</v>
      </c>
      <c r="E6360" s="80" t="s">
        <v>4041</v>
      </c>
      <c r="F6360" s="80" t="s">
        <v>5189</v>
      </c>
      <c r="G6360" s="80" t="s">
        <v>4399</v>
      </c>
      <c r="H6360" t="s">
        <v>5708</v>
      </c>
      <c r="I6360" s="50">
        <v>5.51</v>
      </c>
    </row>
    <row r="6361" spans="1:9" x14ac:dyDescent="0.2">
      <c r="A6361">
        <v>477073</v>
      </c>
      <c r="B6361" s="79">
        <v>7891152801583</v>
      </c>
      <c r="C6361" s="80" t="s">
        <v>19</v>
      </c>
      <c r="D6361" s="80" t="s">
        <v>20</v>
      </c>
      <c r="E6361" s="80" t="s">
        <v>4041</v>
      </c>
      <c r="F6361" s="80" t="s">
        <v>5189</v>
      </c>
      <c r="G6361" s="80" t="s">
        <v>4399</v>
      </c>
      <c r="H6361" t="s">
        <v>5699</v>
      </c>
      <c r="I6361" s="50">
        <v>5.51</v>
      </c>
    </row>
    <row r="6362" spans="1:9" x14ac:dyDescent="0.2">
      <c r="A6362">
        <v>476006</v>
      </c>
      <c r="B6362" s="79">
        <v>7891152801446</v>
      </c>
      <c r="C6362" s="80" t="s">
        <v>19</v>
      </c>
      <c r="D6362" s="80" t="s">
        <v>20</v>
      </c>
      <c r="E6362" s="80" t="s">
        <v>4041</v>
      </c>
      <c r="F6362" s="80" t="s">
        <v>5189</v>
      </c>
      <c r="G6362" s="80" t="s">
        <v>4399</v>
      </c>
      <c r="H6362" t="s">
        <v>5616</v>
      </c>
      <c r="I6362" s="50">
        <v>4.62</v>
      </c>
    </row>
    <row r="6363" spans="1:9" x14ac:dyDescent="0.2">
      <c r="A6363">
        <v>478852</v>
      </c>
      <c r="B6363" s="79">
        <v>7891152801507</v>
      </c>
      <c r="C6363" s="80" t="s">
        <v>19</v>
      </c>
      <c r="D6363" s="80" t="s">
        <v>20</v>
      </c>
      <c r="E6363" s="80" t="s">
        <v>4041</v>
      </c>
      <c r="F6363" s="80" t="s">
        <v>5189</v>
      </c>
      <c r="G6363" s="80" t="s">
        <v>4399</v>
      </c>
      <c r="H6363" t="s">
        <v>5701</v>
      </c>
      <c r="I6363" s="50">
        <v>5.43</v>
      </c>
    </row>
    <row r="6364" spans="1:9" x14ac:dyDescent="0.2">
      <c r="A6364">
        <v>482789</v>
      </c>
      <c r="B6364" s="79">
        <v>7891152801484</v>
      </c>
      <c r="C6364" s="80" t="s">
        <v>19</v>
      </c>
      <c r="D6364" s="80" t="s">
        <v>20</v>
      </c>
      <c r="E6364" s="80" t="s">
        <v>4041</v>
      </c>
      <c r="F6364" s="80" t="s">
        <v>5189</v>
      </c>
      <c r="G6364" s="80" t="s">
        <v>4399</v>
      </c>
      <c r="H6364" t="s">
        <v>5705</v>
      </c>
      <c r="I6364" s="50">
        <v>5.43</v>
      </c>
    </row>
    <row r="6365" spans="1:9" x14ac:dyDescent="0.2">
      <c r="A6365">
        <v>482791</v>
      </c>
      <c r="B6365" s="79">
        <v>7891152801477</v>
      </c>
      <c r="C6365" s="80" t="s">
        <v>19</v>
      </c>
      <c r="D6365" s="80" t="s">
        <v>20</v>
      </c>
      <c r="E6365" s="80" t="s">
        <v>4041</v>
      </c>
      <c r="F6365" s="80" t="s">
        <v>5189</v>
      </c>
      <c r="G6365" s="80" t="s">
        <v>4399</v>
      </c>
      <c r="H6365" t="s">
        <v>5707</v>
      </c>
      <c r="I6365" s="50">
        <v>5.43</v>
      </c>
    </row>
    <row r="6366" spans="1:9" x14ac:dyDescent="0.2">
      <c r="A6366">
        <v>482783</v>
      </c>
      <c r="B6366" s="79">
        <v>7891152801590</v>
      </c>
      <c r="C6366" s="80" t="s">
        <v>19</v>
      </c>
      <c r="D6366" s="80" t="s">
        <v>20</v>
      </c>
      <c r="E6366" s="80" t="s">
        <v>4041</v>
      </c>
      <c r="F6366" s="80" t="s">
        <v>5189</v>
      </c>
      <c r="G6366" s="80" t="s">
        <v>4399</v>
      </c>
      <c r="H6366" t="s">
        <v>5704</v>
      </c>
      <c r="I6366" s="50">
        <v>5.03</v>
      </c>
    </row>
    <row r="6367" spans="1:9" x14ac:dyDescent="0.2">
      <c r="A6367">
        <v>477070</v>
      </c>
      <c r="B6367" s="79">
        <v>7891152801552</v>
      </c>
      <c r="C6367" s="80" t="s">
        <v>19</v>
      </c>
      <c r="D6367" s="80" t="s">
        <v>20</v>
      </c>
      <c r="E6367" s="80" t="s">
        <v>4041</v>
      </c>
      <c r="F6367" s="80" t="s">
        <v>5189</v>
      </c>
      <c r="G6367" s="80" t="s">
        <v>4399</v>
      </c>
      <c r="H6367" t="s">
        <v>5682</v>
      </c>
      <c r="I6367" s="50">
        <v>4.72</v>
      </c>
    </row>
    <row r="6368" spans="1:9" x14ac:dyDescent="0.2">
      <c r="A6368">
        <v>392782</v>
      </c>
      <c r="B6368" s="79">
        <v>7891152800241</v>
      </c>
      <c r="C6368" s="80" t="s">
        <v>19</v>
      </c>
      <c r="D6368" s="80" t="s">
        <v>20</v>
      </c>
      <c r="E6368" s="80" t="s">
        <v>4041</v>
      </c>
      <c r="F6368" s="80" t="s">
        <v>5189</v>
      </c>
      <c r="G6368" s="80" t="s">
        <v>4399</v>
      </c>
      <c r="H6368" t="s">
        <v>14825</v>
      </c>
      <c r="I6368" s="50">
        <v>6.53</v>
      </c>
    </row>
    <row r="6369" spans="1:9" x14ac:dyDescent="0.2">
      <c r="A6369">
        <v>392787</v>
      </c>
      <c r="B6369" s="79">
        <v>7891152800227</v>
      </c>
      <c r="C6369" s="80" t="s">
        <v>19</v>
      </c>
      <c r="D6369" s="80" t="s">
        <v>20</v>
      </c>
      <c r="E6369" s="80" t="s">
        <v>4041</v>
      </c>
      <c r="F6369" s="80" t="s">
        <v>5189</v>
      </c>
      <c r="G6369" s="80" t="s">
        <v>4399</v>
      </c>
      <c r="H6369" t="s">
        <v>14826</v>
      </c>
      <c r="I6369" s="50">
        <v>7.34</v>
      </c>
    </row>
    <row r="6370" spans="1:9" x14ac:dyDescent="0.2">
      <c r="A6370">
        <v>527161</v>
      </c>
      <c r="B6370" s="79">
        <v>7896005030592</v>
      </c>
      <c r="C6370" s="80" t="s">
        <v>19</v>
      </c>
      <c r="D6370" s="80" t="s">
        <v>20</v>
      </c>
      <c r="E6370" s="80" t="s">
        <v>4041</v>
      </c>
      <c r="F6370" s="80" t="s">
        <v>5189</v>
      </c>
      <c r="G6370" s="80" t="s">
        <v>4399</v>
      </c>
      <c r="H6370" t="s">
        <v>5711</v>
      </c>
      <c r="I6370" s="50">
        <v>4.25</v>
      </c>
    </row>
    <row r="6371" spans="1:9" x14ac:dyDescent="0.2">
      <c r="A6371">
        <v>449842</v>
      </c>
      <c r="B6371" s="79">
        <v>7896005030349</v>
      </c>
      <c r="C6371" s="80" t="s">
        <v>19</v>
      </c>
      <c r="D6371" s="80" t="s">
        <v>20</v>
      </c>
      <c r="E6371" s="80" t="s">
        <v>4041</v>
      </c>
      <c r="F6371" s="80" t="s">
        <v>5189</v>
      </c>
      <c r="G6371" s="80" t="s">
        <v>4399</v>
      </c>
      <c r="H6371" t="s">
        <v>5612</v>
      </c>
      <c r="I6371" s="50">
        <v>4.21</v>
      </c>
    </row>
    <row r="6372" spans="1:9" x14ac:dyDescent="0.2">
      <c r="A6372">
        <v>480071</v>
      </c>
      <c r="B6372" s="79">
        <v>7896005030356</v>
      </c>
      <c r="C6372" s="80" t="s">
        <v>19</v>
      </c>
      <c r="D6372" s="80" t="s">
        <v>20</v>
      </c>
      <c r="E6372" s="80" t="s">
        <v>4041</v>
      </c>
      <c r="F6372" s="80" t="s">
        <v>5189</v>
      </c>
      <c r="G6372" s="80" t="s">
        <v>4399</v>
      </c>
      <c r="H6372" t="s">
        <v>5617</v>
      </c>
      <c r="I6372" s="50">
        <v>4.25</v>
      </c>
    </row>
    <row r="6373" spans="1:9" x14ac:dyDescent="0.2">
      <c r="A6373">
        <v>527159</v>
      </c>
      <c r="B6373" s="79">
        <v>7896005030578</v>
      </c>
      <c r="C6373" s="80" t="s">
        <v>19</v>
      </c>
      <c r="D6373" s="80" t="s">
        <v>20</v>
      </c>
      <c r="E6373" s="80" t="s">
        <v>4041</v>
      </c>
      <c r="F6373" s="80" t="s">
        <v>5189</v>
      </c>
      <c r="G6373" s="80" t="s">
        <v>4399</v>
      </c>
      <c r="H6373" t="s">
        <v>5710</v>
      </c>
      <c r="I6373" s="50">
        <v>4.18</v>
      </c>
    </row>
    <row r="6374" spans="1:9" x14ac:dyDescent="0.2">
      <c r="A6374">
        <v>369735</v>
      </c>
      <c r="B6374" s="79">
        <v>7896005030073</v>
      </c>
      <c r="C6374" s="80" t="s">
        <v>19</v>
      </c>
      <c r="D6374" s="80" t="s">
        <v>20</v>
      </c>
      <c r="E6374" s="80" t="s">
        <v>4041</v>
      </c>
      <c r="F6374" s="80" t="s">
        <v>5189</v>
      </c>
      <c r="G6374" s="80" t="s">
        <v>4399</v>
      </c>
      <c r="H6374" t="s">
        <v>14827</v>
      </c>
      <c r="I6374" s="50">
        <v>3.93</v>
      </c>
    </row>
    <row r="6375" spans="1:9" x14ac:dyDescent="0.2">
      <c r="A6375">
        <v>482874</v>
      </c>
      <c r="B6375" s="79">
        <v>7891152801255</v>
      </c>
      <c r="C6375" s="80" t="s">
        <v>19</v>
      </c>
      <c r="D6375" s="80" t="s">
        <v>20</v>
      </c>
      <c r="E6375" s="80" t="s">
        <v>4041</v>
      </c>
      <c r="F6375" s="80" t="s">
        <v>5189</v>
      </c>
      <c r="G6375" s="80" t="s">
        <v>4399</v>
      </c>
      <c r="H6375" t="s">
        <v>5673</v>
      </c>
      <c r="I6375" s="50">
        <v>3.35</v>
      </c>
    </row>
    <row r="6376" spans="1:9" x14ac:dyDescent="0.2">
      <c r="A6376">
        <v>482875</v>
      </c>
      <c r="B6376" s="79">
        <v>7891152801262</v>
      </c>
      <c r="C6376" s="80" t="s">
        <v>19</v>
      </c>
      <c r="D6376" s="80" t="s">
        <v>20</v>
      </c>
      <c r="E6376" s="80" t="s">
        <v>4041</v>
      </c>
      <c r="F6376" s="80" t="s">
        <v>5189</v>
      </c>
      <c r="G6376" s="80" t="s">
        <v>4399</v>
      </c>
      <c r="H6376" t="s">
        <v>5674</v>
      </c>
      <c r="I6376" s="50">
        <v>3.47</v>
      </c>
    </row>
    <row r="6377" spans="1:9" x14ac:dyDescent="0.2">
      <c r="A6377">
        <v>477155</v>
      </c>
      <c r="B6377" s="79">
        <v>7891152801279</v>
      </c>
      <c r="C6377" s="80" t="s">
        <v>19</v>
      </c>
      <c r="D6377" s="80" t="s">
        <v>20</v>
      </c>
      <c r="E6377" s="80" t="s">
        <v>4041</v>
      </c>
      <c r="F6377" s="80" t="s">
        <v>5189</v>
      </c>
      <c r="G6377" s="80" t="s">
        <v>4399</v>
      </c>
      <c r="H6377" t="s">
        <v>5672</v>
      </c>
      <c r="I6377" s="50">
        <v>3.34</v>
      </c>
    </row>
    <row r="6378" spans="1:9" x14ac:dyDescent="0.2">
      <c r="A6378">
        <v>276316</v>
      </c>
      <c r="B6378" s="79">
        <v>7891152340419</v>
      </c>
      <c r="C6378" s="80" t="s">
        <v>19</v>
      </c>
      <c r="D6378" s="80" t="s">
        <v>20</v>
      </c>
      <c r="E6378" s="80" t="s">
        <v>4041</v>
      </c>
      <c r="F6378" s="80" t="s">
        <v>5189</v>
      </c>
      <c r="G6378" s="80" t="s">
        <v>4399</v>
      </c>
      <c r="H6378" t="s">
        <v>5622</v>
      </c>
      <c r="I6378" s="50">
        <v>2.4500000000000002</v>
      </c>
    </row>
    <row r="6379" spans="1:9" x14ac:dyDescent="0.2">
      <c r="A6379">
        <v>478850</v>
      </c>
      <c r="B6379" s="79">
        <v>7891152801897</v>
      </c>
      <c r="C6379" s="80" t="s">
        <v>19</v>
      </c>
      <c r="D6379" s="80" t="s">
        <v>20</v>
      </c>
      <c r="E6379" s="80" t="s">
        <v>4041</v>
      </c>
      <c r="F6379" s="80" t="s">
        <v>5189</v>
      </c>
      <c r="G6379" s="80" t="s">
        <v>4399</v>
      </c>
      <c r="H6379" t="s">
        <v>5629</v>
      </c>
      <c r="I6379" s="50">
        <v>0.94</v>
      </c>
    </row>
    <row r="6380" spans="1:9" x14ac:dyDescent="0.2">
      <c r="A6380">
        <v>478854</v>
      </c>
      <c r="B6380" s="79">
        <v>7891152801798</v>
      </c>
      <c r="C6380" s="80" t="s">
        <v>19</v>
      </c>
      <c r="D6380" s="80" t="s">
        <v>20</v>
      </c>
      <c r="E6380" s="80" t="s">
        <v>4041</v>
      </c>
      <c r="F6380" s="80" t="s">
        <v>5189</v>
      </c>
      <c r="G6380" s="80" t="s">
        <v>4399</v>
      </c>
      <c r="H6380" t="s">
        <v>5630</v>
      </c>
      <c r="I6380" s="50">
        <v>2.17</v>
      </c>
    </row>
    <row r="6381" spans="1:9" x14ac:dyDescent="0.2">
      <c r="A6381">
        <v>478856</v>
      </c>
      <c r="B6381" s="79">
        <v>7891152801781</v>
      </c>
      <c r="C6381" s="80" t="s">
        <v>19</v>
      </c>
      <c r="D6381" s="80" t="s">
        <v>20</v>
      </c>
      <c r="E6381" s="80" t="s">
        <v>4041</v>
      </c>
      <c r="F6381" s="80" t="s">
        <v>5189</v>
      </c>
      <c r="G6381" s="80" t="s">
        <v>4399</v>
      </c>
      <c r="H6381" t="s">
        <v>5631</v>
      </c>
      <c r="I6381" s="50">
        <v>2.17</v>
      </c>
    </row>
    <row r="6382" spans="1:9" x14ac:dyDescent="0.2">
      <c r="A6382">
        <v>478860</v>
      </c>
      <c r="B6382" s="79">
        <v>7891152801804</v>
      </c>
      <c r="C6382" s="80" t="s">
        <v>19</v>
      </c>
      <c r="D6382" s="80" t="s">
        <v>20</v>
      </c>
      <c r="E6382" s="80" t="s">
        <v>4041</v>
      </c>
      <c r="F6382" s="80" t="s">
        <v>5189</v>
      </c>
      <c r="G6382" s="80" t="s">
        <v>4399</v>
      </c>
      <c r="H6382" t="s">
        <v>5632</v>
      </c>
      <c r="I6382" s="50">
        <v>2.17</v>
      </c>
    </row>
    <row r="6383" spans="1:9" x14ac:dyDescent="0.2">
      <c r="A6383">
        <v>478861</v>
      </c>
      <c r="B6383" s="79">
        <v>7891152801903</v>
      </c>
      <c r="C6383" s="80" t="s">
        <v>19</v>
      </c>
      <c r="D6383" s="80" t="s">
        <v>20</v>
      </c>
      <c r="E6383" s="80" t="s">
        <v>4041</v>
      </c>
      <c r="F6383" s="80" t="s">
        <v>5189</v>
      </c>
      <c r="G6383" s="80" t="s">
        <v>4399</v>
      </c>
      <c r="H6383" t="s">
        <v>5633</v>
      </c>
      <c r="I6383" s="50">
        <v>0.95</v>
      </c>
    </row>
    <row r="6384" spans="1:9" x14ac:dyDescent="0.2">
      <c r="A6384">
        <v>478863</v>
      </c>
      <c r="B6384" s="79">
        <v>7891152801835</v>
      </c>
      <c r="C6384" s="80" t="s">
        <v>19</v>
      </c>
      <c r="D6384" s="80" t="s">
        <v>20</v>
      </c>
      <c r="E6384" s="80" t="s">
        <v>4041</v>
      </c>
      <c r="F6384" s="80" t="s">
        <v>5189</v>
      </c>
      <c r="G6384" s="80" t="s">
        <v>4399</v>
      </c>
      <c r="H6384" t="s">
        <v>5634</v>
      </c>
      <c r="I6384" s="50">
        <v>2.17</v>
      </c>
    </row>
    <row r="6385" spans="1:9" x14ac:dyDescent="0.2">
      <c r="A6385">
        <v>478870</v>
      </c>
      <c r="B6385" s="79">
        <v>7891152801910</v>
      </c>
      <c r="C6385" s="80" t="s">
        <v>19</v>
      </c>
      <c r="D6385" s="80" t="s">
        <v>20</v>
      </c>
      <c r="E6385" s="80" t="s">
        <v>4041</v>
      </c>
      <c r="F6385" s="80" t="s">
        <v>5189</v>
      </c>
      <c r="G6385" s="80" t="s">
        <v>4399</v>
      </c>
      <c r="H6385" t="s">
        <v>5635</v>
      </c>
      <c r="I6385" s="50">
        <v>0.94</v>
      </c>
    </row>
    <row r="6386" spans="1:9" x14ac:dyDescent="0.2">
      <c r="A6386">
        <v>478876</v>
      </c>
      <c r="B6386" s="79">
        <v>7891152801842</v>
      </c>
      <c r="C6386" s="80" t="s">
        <v>19</v>
      </c>
      <c r="D6386" s="80" t="s">
        <v>20</v>
      </c>
      <c r="E6386" s="80" t="s">
        <v>4041</v>
      </c>
      <c r="F6386" s="80" t="s">
        <v>5189</v>
      </c>
      <c r="G6386" s="80" t="s">
        <v>4399</v>
      </c>
      <c r="H6386" t="s">
        <v>5636</v>
      </c>
      <c r="I6386" s="50">
        <v>2.17</v>
      </c>
    </row>
    <row r="6387" spans="1:9" x14ac:dyDescent="0.2">
      <c r="A6387">
        <v>440559</v>
      </c>
      <c r="B6387" s="79">
        <v>7891152800937</v>
      </c>
      <c r="C6387" s="80" t="s">
        <v>19</v>
      </c>
      <c r="D6387" s="80" t="s">
        <v>20</v>
      </c>
      <c r="E6387" s="80" t="s">
        <v>4041</v>
      </c>
      <c r="F6387" s="80" t="s">
        <v>5189</v>
      </c>
      <c r="G6387" s="80" t="s">
        <v>4399</v>
      </c>
      <c r="H6387" t="s">
        <v>5623</v>
      </c>
      <c r="I6387" s="50">
        <v>2.65</v>
      </c>
    </row>
    <row r="6388" spans="1:9" x14ac:dyDescent="0.2">
      <c r="A6388">
        <v>445049</v>
      </c>
      <c r="B6388" s="79">
        <v>7891152800944</v>
      </c>
      <c r="C6388" s="80" t="s">
        <v>19</v>
      </c>
      <c r="D6388" s="80" t="s">
        <v>20</v>
      </c>
      <c r="E6388" s="80" t="s">
        <v>4041</v>
      </c>
      <c r="F6388" s="80" t="s">
        <v>5189</v>
      </c>
      <c r="G6388" s="80" t="s">
        <v>4399</v>
      </c>
      <c r="H6388" t="s">
        <v>14828</v>
      </c>
      <c r="I6388" s="50">
        <v>2.65</v>
      </c>
    </row>
    <row r="6389" spans="1:9" x14ac:dyDescent="0.2">
      <c r="A6389">
        <v>445053</v>
      </c>
      <c r="B6389" s="79">
        <v>7891152800951</v>
      </c>
      <c r="C6389" s="80" t="s">
        <v>19</v>
      </c>
      <c r="D6389" s="80" t="s">
        <v>20</v>
      </c>
      <c r="E6389" s="80" t="s">
        <v>4041</v>
      </c>
      <c r="F6389" s="80" t="s">
        <v>5189</v>
      </c>
      <c r="G6389" s="80" t="s">
        <v>4399</v>
      </c>
      <c r="H6389" t="s">
        <v>5624</v>
      </c>
      <c r="I6389" s="50">
        <v>2.65</v>
      </c>
    </row>
    <row r="6390" spans="1:9" x14ac:dyDescent="0.2">
      <c r="A6390">
        <v>445054</v>
      </c>
      <c r="B6390" s="79">
        <v>7891152800968</v>
      </c>
      <c r="C6390" s="80" t="s">
        <v>19</v>
      </c>
      <c r="D6390" s="80" t="s">
        <v>20</v>
      </c>
      <c r="E6390" s="80" t="s">
        <v>4041</v>
      </c>
      <c r="F6390" s="80" t="s">
        <v>5189</v>
      </c>
      <c r="G6390" s="80" t="s">
        <v>4399</v>
      </c>
      <c r="H6390" t="s">
        <v>5625</v>
      </c>
      <c r="I6390" s="50">
        <v>2.65</v>
      </c>
    </row>
    <row r="6391" spans="1:9" x14ac:dyDescent="0.2">
      <c r="A6391">
        <v>472074</v>
      </c>
      <c r="B6391" s="79">
        <v>7891152801330</v>
      </c>
      <c r="C6391" s="80" t="s">
        <v>19</v>
      </c>
      <c r="D6391" s="80" t="s">
        <v>20</v>
      </c>
      <c r="E6391" s="80" t="s">
        <v>4041</v>
      </c>
      <c r="F6391" s="80" t="s">
        <v>5189</v>
      </c>
      <c r="G6391" s="80" t="s">
        <v>4399</v>
      </c>
      <c r="H6391" t="s">
        <v>14829</v>
      </c>
      <c r="I6391" s="50">
        <v>1.68</v>
      </c>
    </row>
    <row r="6392" spans="1:9" x14ac:dyDescent="0.2">
      <c r="A6392">
        <v>347742</v>
      </c>
      <c r="B6392" s="79">
        <v>7896213002060</v>
      </c>
      <c r="C6392" s="80" t="s">
        <v>19</v>
      </c>
      <c r="D6392" s="80" t="s">
        <v>20</v>
      </c>
      <c r="E6392" s="80" t="s">
        <v>4041</v>
      </c>
      <c r="F6392" s="80" t="s">
        <v>5189</v>
      </c>
      <c r="G6392" s="80" t="s">
        <v>4399</v>
      </c>
      <c r="H6392" t="s">
        <v>5662</v>
      </c>
      <c r="I6392" s="50">
        <v>0.75</v>
      </c>
    </row>
    <row r="6393" spans="1:9" x14ac:dyDescent="0.2">
      <c r="A6393">
        <v>480090</v>
      </c>
      <c r="B6393" s="79">
        <v>7896213004569</v>
      </c>
      <c r="C6393" s="80" t="s">
        <v>19</v>
      </c>
      <c r="D6393" s="80" t="s">
        <v>20</v>
      </c>
      <c r="E6393" s="80" t="s">
        <v>4041</v>
      </c>
      <c r="F6393" s="80" t="s">
        <v>5189</v>
      </c>
      <c r="G6393" s="80" t="s">
        <v>4399</v>
      </c>
      <c r="H6393" t="s">
        <v>5712</v>
      </c>
      <c r="I6393" s="50">
        <v>1.71</v>
      </c>
    </row>
    <row r="6394" spans="1:9" x14ac:dyDescent="0.2">
      <c r="A6394">
        <v>480095</v>
      </c>
      <c r="B6394" s="79">
        <v>7896213004576</v>
      </c>
      <c r="C6394" s="80" t="s">
        <v>19</v>
      </c>
      <c r="D6394" s="80" t="s">
        <v>20</v>
      </c>
      <c r="E6394" s="80" t="s">
        <v>4041</v>
      </c>
      <c r="F6394" s="80" t="s">
        <v>5189</v>
      </c>
      <c r="G6394" s="80" t="s">
        <v>4399</v>
      </c>
      <c r="H6394" t="s">
        <v>5713</v>
      </c>
      <c r="I6394" s="50">
        <v>1.71</v>
      </c>
    </row>
    <row r="6395" spans="1:9" x14ac:dyDescent="0.2">
      <c r="A6395">
        <v>480099</v>
      </c>
      <c r="B6395" s="79">
        <v>7896213004583</v>
      </c>
      <c r="C6395" s="80" t="s">
        <v>19</v>
      </c>
      <c r="D6395" s="80" t="s">
        <v>20</v>
      </c>
      <c r="E6395" s="80" t="s">
        <v>4041</v>
      </c>
      <c r="F6395" s="80" t="s">
        <v>5189</v>
      </c>
      <c r="G6395" s="80" t="s">
        <v>4399</v>
      </c>
      <c r="H6395" t="s">
        <v>5714</v>
      </c>
      <c r="I6395" s="50">
        <v>1.71</v>
      </c>
    </row>
    <row r="6396" spans="1:9" x14ac:dyDescent="0.2">
      <c r="A6396">
        <v>480100</v>
      </c>
      <c r="B6396" s="79">
        <v>7896213004590</v>
      </c>
      <c r="C6396" s="80" t="s">
        <v>19</v>
      </c>
      <c r="D6396" s="80" t="s">
        <v>20</v>
      </c>
      <c r="E6396" s="80" t="s">
        <v>4041</v>
      </c>
      <c r="F6396" s="80" t="s">
        <v>5189</v>
      </c>
      <c r="G6396" s="80" t="s">
        <v>4399</v>
      </c>
      <c r="H6396" t="s">
        <v>5715</v>
      </c>
      <c r="I6396" s="50">
        <v>1.71</v>
      </c>
    </row>
    <row r="6397" spans="1:9" x14ac:dyDescent="0.2">
      <c r="A6397">
        <v>477071</v>
      </c>
      <c r="B6397" s="79">
        <v>7896213006242</v>
      </c>
      <c r="C6397" s="80" t="s">
        <v>19</v>
      </c>
      <c r="D6397" s="80" t="s">
        <v>20</v>
      </c>
      <c r="E6397" s="80" t="s">
        <v>4041</v>
      </c>
      <c r="F6397" s="80" t="s">
        <v>5189</v>
      </c>
      <c r="G6397" s="80" t="s">
        <v>4399</v>
      </c>
      <c r="H6397" t="s">
        <v>5683</v>
      </c>
      <c r="I6397" s="50">
        <v>4.41</v>
      </c>
    </row>
    <row r="6398" spans="1:9" x14ac:dyDescent="0.2">
      <c r="A6398">
        <v>445538</v>
      </c>
      <c r="B6398" s="79">
        <v>7896213004934</v>
      </c>
      <c r="C6398" s="80" t="s">
        <v>19</v>
      </c>
      <c r="D6398" s="80" t="s">
        <v>20</v>
      </c>
      <c r="E6398" s="80" t="s">
        <v>4041</v>
      </c>
      <c r="F6398" s="80" t="s">
        <v>5189</v>
      </c>
      <c r="G6398" s="80" t="s">
        <v>4399</v>
      </c>
      <c r="H6398" t="s">
        <v>5685</v>
      </c>
      <c r="I6398" s="50">
        <v>2.95</v>
      </c>
    </row>
    <row r="6399" spans="1:9" x14ac:dyDescent="0.2">
      <c r="A6399">
        <v>445736</v>
      </c>
      <c r="B6399" s="79">
        <v>7896213004910</v>
      </c>
      <c r="C6399" s="80" t="s">
        <v>19</v>
      </c>
      <c r="D6399" s="80" t="s">
        <v>20</v>
      </c>
      <c r="E6399" s="80" t="s">
        <v>4041</v>
      </c>
      <c r="F6399" s="80" t="s">
        <v>5189</v>
      </c>
      <c r="G6399" s="80" t="s">
        <v>4399</v>
      </c>
      <c r="H6399" t="s">
        <v>5686</v>
      </c>
      <c r="I6399" s="50">
        <v>2.95</v>
      </c>
    </row>
    <row r="6400" spans="1:9" x14ac:dyDescent="0.2">
      <c r="A6400">
        <v>484196</v>
      </c>
      <c r="B6400" s="79">
        <v>7896213004903</v>
      </c>
      <c r="C6400" s="80" t="s">
        <v>19</v>
      </c>
      <c r="D6400" s="80" t="s">
        <v>20</v>
      </c>
      <c r="E6400" s="80" t="s">
        <v>4041</v>
      </c>
      <c r="F6400" s="80" t="s">
        <v>5189</v>
      </c>
      <c r="G6400" s="80" t="s">
        <v>4399</v>
      </c>
      <c r="H6400" t="s">
        <v>5675</v>
      </c>
      <c r="I6400" s="50">
        <v>6.2</v>
      </c>
    </row>
    <row r="6401" spans="1:9" x14ac:dyDescent="0.2">
      <c r="A6401">
        <v>484197</v>
      </c>
      <c r="B6401" s="79">
        <v>7896213004880</v>
      </c>
      <c r="C6401" s="80" t="s">
        <v>19</v>
      </c>
      <c r="D6401" s="80" t="s">
        <v>20</v>
      </c>
      <c r="E6401" s="80" t="s">
        <v>4041</v>
      </c>
      <c r="F6401" s="80" t="s">
        <v>5189</v>
      </c>
      <c r="G6401" s="80" t="s">
        <v>4399</v>
      </c>
      <c r="H6401" t="s">
        <v>5676</v>
      </c>
      <c r="I6401" s="50">
        <v>6.2</v>
      </c>
    </row>
    <row r="6402" spans="1:9" x14ac:dyDescent="0.2">
      <c r="A6402">
        <v>484198</v>
      </c>
      <c r="B6402" s="79">
        <v>7896213004897</v>
      </c>
      <c r="C6402" s="80" t="s">
        <v>19</v>
      </c>
      <c r="D6402" s="80" t="s">
        <v>20</v>
      </c>
      <c r="E6402" s="80" t="s">
        <v>4041</v>
      </c>
      <c r="F6402" s="80" t="s">
        <v>5189</v>
      </c>
      <c r="G6402" s="80" t="s">
        <v>4399</v>
      </c>
      <c r="H6402" t="s">
        <v>5677</v>
      </c>
      <c r="I6402" s="50">
        <v>6.2</v>
      </c>
    </row>
    <row r="6403" spans="1:9" x14ac:dyDescent="0.2">
      <c r="A6403">
        <v>513751</v>
      </c>
      <c r="B6403" s="79">
        <v>7896213004828</v>
      </c>
      <c r="C6403" s="80" t="s">
        <v>19</v>
      </c>
      <c r="D6403" s="80" t="s">
        <v>20</v>
      </c>
      <c r="E6403" s="80" t="s">
        <v>4041</v>
      </c>
      <c r="F6403" s="80" t="s">
        <v>5189</v>
      </c>
      <c r="G6403" s="80" t="s">
        <v>4399</v>
      </c>
      <c r="H6403" t="s">
        <v>5656</v>
      </c>
      <c r="I6403" s="50">
        <v>3.89</v>
      </c>
    </row>
    <row r="6404" spans="1:9" x14ac:dyDescent="0.2">
      <c r="A6404">
        <v>513811</v>
      </c>
      <c r="B6404" s="79">
        <v>7896213004835</v>
      </c>
      <c r="C6404" s="80" t="s">
        <v>19</v>
      </c>
      <c r="D6404" s="80" t="s">
        <v>20</v>
      </c>
      <c r="E6404" s="80" t="s">
        <v>4041</v>
      </c>
      <c r="F6404" s="80" t="s">
        <v>5189</v>
      </c>
      <c r="G6404" s="80" t="s">
        <v>4399</v>
      </c>
      <c r="H6404" t="s">
        <v>5657</v>
      </c>
      <c r="I6404" s="50">
        <v>3.89</v>
      </c>
    </row>
    <row r="6405" spans="1:9" x14ac:dyDescent="0.2">
      <c r="A6405">
        <v>513815</v>
      </c>
      <c r="B6405" s="79">
        <v>7896213004842</v>
      </c>
      <c r="C6405" s="80" t="s">
        <v>19</v>
      </c>
      <c r="D6405" s="80" t="s">
        <v>20</v>
      </c>
      <c r="E6405" s="80" t="s">
        <v>4041</v>
      </c>
      <c r="F6405" s="80" t="s">
        <v>5189</v>
      </c>
      <c r="G6405" s="80" t="s">
        <v>4399</v>
      </c>
      <c r="H6405" t="s">
        <v>5658</v>
      </c>
      <c r="I6405" s="50">
        <v>3.89</v>
      </c>
    </row>
    <row r="6406" spans="1:9" x14ac:dyDescent="0.2">
      <c r="A6406">
        <v>477087</v>
      </c>
      <c r="B6406" s="79">
        <v>7896213006396</v>
      </c>
      <c r="C6406" s="80" t="s">
        <v>19</v>
      </c>
      <c r="D6406" s="80" t="s">
        <v>20</v>
      </c>
      <c r="E6406" s="80" t="s">
        <v>4041</v>
      </c>
      <c r="F6406" s="80" t="s">
        <v>5189</v>
      </c>
      <c r="G6406" s="80" t="s">
        <v>4399</v>
      </c>
      <c r="H6406" t="s">
        <v>5700</v>
      </c>
      <c r="I6406" s="50">
        <v>4.83</v>
      </c>
    </row>
    <row r="6407" spans="1:9" x14ac:dyDescent="0.2">
      <c r="A6407">
        <v>475449</v>
      </c>
      <c r="B6407" s="79">
        <v>7896213004750</v>
      </c>
      <c r="C6407" s="80" t="s">
        <v>19</v>
      </c>
      <c r="D6407" s="80" t="s">
        <v>20</v>
      </c>
      <c r="E6407" s="80" t="s">
        <v>4041</v>
      </c>
      <c r="F6407" s="80" t="s">
        <v>5189</v>
      </c>
      <c r="G6407" s="80" t="s">
        <v>4399</v>
      </c>
      <c r="H6407" t="s">
        <v>5717</v>
      </c>
      <c r="I6407" s="50">
        <v>3.95</v>
      </c>
    </row>
    <row r="6408" spans="1:9" x14ac:dyDescent="0.2">
      <c r="A6408">
        <v>482880</v>
      </c>
      <c r="B6408" s="79">
        <v>7896213006341</v>
      </c>
      <c r="C6408" s="80" t="s">
        <v>19</v>
      </c>
      <c r="D6408" s="80" t="s">
        <v>20</v>
      </c>
      <c r="E6408" s="80" t="s">
        <v>4041</v>
      </c>
      <c r="F6408" s="80" t="s">
        <v>5189</v>
      </c>
      <c r="G6408" s="80" t="s">
        <v>4399</v>
      </c>
      <c r="H6408" t="s">
        <v>5619</v>
      </c>
      <c r="I6408" s="50">
        <v>4.4400000000000004</v>
      </c>
    </row>
    <row r="6409" spans="1:9" x14ac:dyDescent="0.2">
      <c r="A6409">
        <v>482881</v>
      </c>
      <c r="B6409" s="79">
        <v>7896213006303</v>
      </c>
      <c r="C6409" s="80" t="s">
        <v>19</v>
      </c>
      <c r="D6409" s="80" t="s">
        <v>20</v>
      </c>
      <c r="E6409" s="80" t="s">
        <v>4041</v>
      </c>
      <c r="F6409" s="80" t="s">
        <v>5189</v>
      </c>
      <c r="G6409" s="80" t="s">
        <v>4399</v>
      </c>
      <c r="H6409" t="s">
        <v>5620</v>
      </c>
      <c r="I6409" s="50">
        <v>4.6399999999999997</v>
      </c>
    </row>
    <row r="6410" spans="1:9" x14ac:dyDescent="0.2">
      <c r="A6410">
        <v>482883</v>
      </c>
      <c r="B6410" s="79">
        <v>7896213006273</v>
      </c>
      <c r="C6410" s="80" t="s">
        <v>19</v>
      </c>
      <c r="D6410" s="80" t="s">
        <v>20</v>
      </c>
      <c r="E6410" s="80" t="s">
        <v>4041</v>
      </c>
      <c r="F6410" s="80" t="s">
        <v>5189</v>
      </c>
      <c r="G6410" s="80" t="s">
        <v>4399</v>
      </c>
      <c r="H6410" t="s">
        <v>5621</v>
      </c>
      <c r="I6410" s="50">
        <v>3.76</v>
      </c>
    </row>
    <row r="6411" spans="1:9" x14ac:dyDescent="0.2">
      <c r="A6411">
        <v>470402</v>
      </c>
      <c r="B6411" s="79">
        <v>7896213005757</v>
      </c>
      <c r="C6411" s="80" t="s">
        <v>19</v>
      </c>
      <c r="D6411" s="80" t="s">
        <v>20</v>
      </c>
      <c r="E6411" s="80" t="s">
        <v>4041</v>
      </c>
      <c r="F6411" s="80" t="s">
        <v>5189</v>
      </c>
      <c r="G6411" s="80" t="s">
        <v>4399</v>
      </c>
      <c r="H6411" t="s">
        <v>14830</v>
      </c>
      <c r="I6411" s="50">
        <v>4.3099999999999996</v>
      </c>
    </row>
    <row r="6412" spans="1:9" x14ac:dyDescent="0.2">
      <c r="A6412">
        <v>482790</v>
      </c>
      <c r="B6412" s="79">
        <v>7896213006334</v>
      </c>
      <c r="C6412" s="80" t="s">
        <v>19</v>
      </c>
      <c r="D6412" s="80" t="s">
        <v>20</v>
      </c>
      <c r="E6412" s="80" t="s">
        <v>4041</v>
      </c>
      <c r="F6412" s="80" t="s">
        <v>5189</v>
      </c>
      <c r="G6412" s="80" t="s">
        <v>4399</v>
      </c>
      <c r="H6412" t="s">
        <v>5706</v>
      </c>
      <c r="I6412" s="50">
        <v>5.62</v>
      </c>
    </row>
    <row r="6413" spans="1:9" x14ac:dyDescent="0.2">
      <c r="A6413">
        <v>481195</v>
      </c>
      <c r="B6413" s="79">
        <v>7896213006426</v>
      </c>
      <c r="C6413" s="80" t="s">
        <v>19</v>
      </c>
      <c r="D6413" s="80" t="s">
        <v>20</v>
      </c>
      <c r="E6413" s="80" t="s">
        <v>4041</v>
      </c>
      <c r="F6413" s="80" t="s">
        <v>5189</v>
      </c>
      <c r="G6413" s="80" t="s">
        <v>4399</v>
      </c>
      <c r="H6413" t="s">
        <v>5702</v>
      </c>
      <c r="I6413" s="50">
        <v>4.83</v>
      </c>
    </row>
    <row r="6414" spans="1:9" x14ac:dyDescent="0.2">
      <c r="A6414">
        <v>475460</v>
      </c>
      <c r="B6414" s="79">
        <v>7896213006266</v>
      </c>
      <c r="C6414" s="80" t="s">
        <v>19</v>
      </c>
      <c r="D6414" s="80" t="s">
        <v>20</v>
      </c>
      <c r="E6414" s="80" t="s">
        <v>4041</v>
      </c>
      <c r="F6414" s="80" t="s">
        <v>5189</v>
      </c>
      <c r="G6414" s="80" t="s">
        <v>4399</v>
      </c>
      <c r="H6414" t="s">
        <v>5613</v>
      </c>
      <c r="I6414" s="50">
        <v>4.8499999999999996</v>
      </c>
    </row>
    <row r="6415" spans="1:9" x14ac:dyDescent="0.2">
      <c r="A6415">
        <v>475738</v>
      </c>
      <c r="B6415" s="79">
        <v>7896213006235</v>
      </c>
      <c r="C6415" s="80" t="s">
        <v>19</v>
      </c>
      <c r="D6415" s="80" t="s">
        <v>20</v>
      </c>
      <c r="E6415" s="80" t="s">
        <v>4041</v>
      </c>
      <c r="F6415" s="80" t="s">
        <v>5189</v>
      </c>
      <c r="G6415" s="80" t="s">
        <v>4399</v>
      </c>
      <c r="H6415" t="s">
        <v>5614</v>
      </c>
      <c r="I6415" s="50">
        <v>4.1900000000000004</v>
      </c>
    </row>
    <row r="6416" spans="1:9" x14ac:dyDescent="0.2">
      <c r="A6416">
        <v>475741</v>
      </c>
      <c r="B6416" s="79">
        <v>7896213006327</v>
      </c>
      <c r="C6416" s="80" t="s">
        <v>19</v>
      </c>
      <c r="D6416" s="80" t="s">
        <v>20</v>
      </c>
      <c r="E6416" s="80" t="s">
        <v>4041</v>
      </c>
      <c r="F6416" s="80" t="s">
        <v>5189</v>
      </c>
      <c r="G6416" s="80" t="s">
        <v>4399</v>
      </c>
      <c r="H6416" t="s">
        <v>5615</v>
      </c>
      <c r="I6416" s="50">
        <v>4.6399999999999997</v>
      </c>
    </row>
    <row r="6417" spans="1:9" x14ac:dyDescent="0.2">
      <c r="A6417">
        <v>482793</v>
      </c>
      <c r="B6417" s="79">
        <v>7896213006310</v>
      </c>
      <c r="C6417" s="80" t="s">
        <v>19</v>
      </c>
      <c r="D6417" s="80" t="s">
        <v>20</v>
      </c>
      <c r="E6417" s="80" t="s">
        <v>4041</v>
      </c>
      <c r="F6417" s="80" t="s">
        <v>5189</v>
      </c>
      <c r="G6417" s="80" t="s">
        <v>4399</v>
      </c>
      <c r="H6417" t="s">
        <v>5618</v>
      </c>
      <c r="I6417" s="50">
        <v>4.6399999999999997</v>
      </c>
    </row>
    <row r="6418" spans="1:9" x14ac:dyDescent="0.2">
      <c r="A6418">
        <v>482780</v>
      </c>
      <c r="B6418" s="79">
        <v>7896213006389</v>
      </c>
      <c r="C6418" s="80" t="s">
        <v>19</v>
      </c>
      <c r="D6418" s="80" t="s">
        <v>20</v>
      </c>
      <c r="E6418" s="80" t="s">
        <v>4041</v>
      </c>
      <c r="F6418" s="80" t="s">
        <v>5189</v>
      </c>
      <c r="G6418" s="80" t="s">
        <v>4399</v>
      </c>
      <c r="H6418" t="s">
        <v>5703</v>
      </c>
      <c r="I6418" s="50">
        <v>4.8499999999999996</v>
      </c>
    </row>
    <row r="6419" spans="1:9" x14ac:dyDescent="0.2">
      <c r="A6419">
        <v>475421</v>
      </c>
      <c r="B6419" s="79">
        <v>7896213006358</v>
      </c>
      <c r="C6419" s="80" t="s">
        <v>19</v>
      </c>
      <c r="D6419" s="80" t="s">
        <v>20</v>
      </c>
      <c r="E6419" s="80" t="s">
        <v>4041</v>
      </c>
      <c r="F6419" s="80" t="s">
        <v>5189</v>
      </c>
      <c r="G6419" s="80" t="s">
        <v>4399</v>
      </c>
      <c r="H6419" t="s">
        <v>5698</v>
      </c>
      <c r="I6419" s="50">
        <v>4.8499999999999996</v>
      </c>
    </row>
    <row r="6420" spans="1:9" x14ac:dyDescent="0.2">
      <c r="A6420">
        <v>478836</v>
      </c>
      <c r="B6420" s="79">
        <v>7896213005238</v>
      </c>
      <c r="C6420" s="80" t="s">
        <v>19</v>
      </c>
      <c r="D6420" s="80" t="s">
        <v>20</v>
      </c>
      <c r="E6420" s="80" t="s">
        <v>4041</v>
      </c>
      <c r="F6420" s="80" t="s">
        <v>5189</v>
      </c>
      <c r="G6420" s="80" t="s">
        <v>4399</v>
      </c>
      <c r="H6420" t="s">
        <v>5626</v>
      </c>
      <c r="I6420" s="50">
        <v>2.27</v>
      </c>
    </row>
    <row r="6421" spans="1:9" x14ac:dyDescent="0.2">
      <c r="A6421">
        <v>478839</v>
      </c>
      <c r="B6421" s="79">
        <v>7896213005245</v>
      </c>
      <c r="C6421" s="80" t="s">
        <v>19</v>
      </c>
      <c r="D6421" s="80" t="s">
        <v>20</v>
      </c>
      <c r="E6421" s="80" t="s">
        <v>4041</v>
      </c>
      <c r="F6421" s="80" t="s">
        <v>5189</v>
      </c>
      <c r="G6421" s="80" t="s">
        <v>4399</v>
      </c>
      <c r="H6421" t="s">
        <v>5627</v>
      </c>
      <c r="I6421" s="50">
        <v>2.27</v>
      </c>
    </row>
    <row r="6422" spans="1:9" x14ac:dyDescent="0.2">
      <c r="A6422">
        <v>478841</v>
      </c>
      <c r="B6422" s="79">
        <v>7896213005221</v>
      </c>
      <c r="C6422" s="80" t="s">
        <v>19</v>
      </c>
      <c r="D6422" s="80" t="s">
        <v>20</v>
      </c>
      <c r="E6422" s="80" t="s">
        <v>4041</v>
      </c>
      <c r="F6422" s="80" t="s">
        <v>5189</v>
      </c>
      <c r="G6422" s="80" t="s">
        <v>4399</v>
      </c>
      <c r="H6422" t="s">
        <v>5628</v>
      </c>
      <c r="I6422" s="50">
        <v>2.27</v>
      </c>
    </row>
    <row r="6423" spans="1:9" x14ac:dyDescent="0.2">
      <c r="A6423">
        <v>484472</v>
      </c>
      <c r="B6423" s="79">
        <v>7896213005917</v>
      </c>
      <c r="C6423" s="80" t="s">
        <v>19</v>
      </c>
      <c r="D6423" s="80" t="s">
        <v>20</v>
      </c>
      <c r="E6423" s="80" t="s">
        <v>4041</v>
      </c>
      <c r="F6423" s="80" t="s">
        <v>5189</v>
      </c>
      <c r="G6423" s="80" t="s">
        <v>4399</v>
      </c>
      <c r="H6423" t="s">
        <v>5638</v>
      </c>
      <c r="I6423" s="50">
        <v>1.79</v>
      </c>
    </row>
    <row r="6424" spans="1:9" x14ac:dyDescent="0.2">
      <c r="A6424">
        <v>484473</v>
      </c>
      <c r="B6424" s="79">
        <v>7896213005955</v>
      </c>
      <c r="C6424" s="80" t="s">
        <v>19</v>
      </c>
      <c r="D6424" s="80" t="s">
        <v>20</v>
      </c>
      <c r="E6424" s="80" t="s">
        <v>4041</v>
      </c>
      <c r="F6424" s="80" t="s">
        <v>5189</v>
      </c>
      <c r="G6424" s="80" t="s">
        <v>4399</v>
      </c>
      <c r="H6424" t="s">
        <v>5639</v>
      </c>
      <c r="I6424" s="50">
        <v>1.79</v>
      </c>
    </row>
    <row r="6425" spans="1:9" x14ac:dyDescent="0.2">
      <c r="A6425">
        <v>484474</v>
      </c>
      <c r="B6425" s="79">
        <v>7896213005900</v>
      </c>
      <c r="C6425" s="80" t="s">
        <v>19</v>
      </c>
      <c r="D6425" s="80" t="s">
        <v>20</v>
      </c>
      <c r="E6425" s="80" t="s">
        <v>4041</v>
      </c>
      <c r="F6425" s="80" t="s">
        <v>5189</v>
      </c>
      <c r="G6425" s="80" t="s">
        <v>4399</v>
      </c>
      <c r="H6425" t="s">
        <v>5640</v>
      </c>
      <c r="I6425" s="50">
        <v>1.79</v>
      </c>
    </row>
    <row r="6426" spans="1:9" x14ac:dyDescent="0.2">
      <c r="A6426">
        <v>484482</v>
      </c>
      <c r="B6426" s="79">
        <v>7896213005924</v>
      </c>
      <c r="C6426" s="80" t="s">
        <v>19</v>
      </c>
      <c r="D6426" s="80" t="s">
        <v>20</v>
      </c>
      <c r="E6426" s="80" t="s">
        <v>4041</v>
      </c>
      <c r="F6426" s="80" t="s">
        <v>5189</v>
      </c>
      <c r="G6426" s="80" t="s">
        <v>4399</v>
      </c>
      <c r="H6426" t="s">
        <v>5641</v>
      </c>
      <c r="I6426" s="50">
        <v>1.79</v>
      </c>
    </row>
    <row r="6427" spans="1:9" x14ac:dyDescent="0.2">
      <c r="A6427">
        <v>484483</v>
      </c>
      <c r="B6427" s="79">
        <v>7896213005962</v>
      </c>
      <c r="C6427" s="80" t="s">
        <v>19</v>
      </c>
      <c r="D6427" s="80" t="s">
        <v>20</v>
      </c>
      <c r="E6427" s="80" t="s">
        <v>4041</v>
      </c>
      <c r="F6427" s="80" t="s">
        <v>5189</v>
      </c>
      <c r="G6427" s="80" t="s">
        <v>4399</v>
      </c>
      <c r="H6427" t="s">
        <v>5642</v>
      </c>
      <c r="I6427" s="50">
        <v>1.79</v>
      </c>
    </row>
    <row r="6428" spans="1:9" x14ac:dyDescent="0.2">
      <c r="A6428">
        <v>484485</v>
      </c>
      <c r="B6428" s="79">
        <v>7896213006471</v>
      </c>
      <c r="C6428" s="80" t="s">
        <v>19</v>
      </c>
      <c r="D6428" s="80" t="s">
        <v>20</v>
      </c>
      <c r="E6428" s="80" t="s">
        <v>4041</v>
      </c>
      <c r="F6428" s="80" t="s">
        <v>5189</v>
      </c>
      <c r="G6428" s="80" t="s">
        <v>4399</v>
      </c>
      <c r="H6428" t="s">
        <v>5643</v>
      </c>
      <c r="I6428" s="50">
        <v>0.84</v>
      </c>
    </row>
    <row r="6429" spans="1:9" x14ac:dyDescent="0.2">
      <c r="A6429">
        <v>484556</v>
      </c>
      <c r="B6429" s="79">
        <v>7896213006464</v>
      </c>
      <c r="C6429" s="80" t="s">
        <v>19</v>
      </c>
      <c r="D6429" s="80" t="s">
        <v>20</v>
      </c>
      <c r="E6429" s="80" t="s">
        <v>4041</v>
      </c>
      <c r="F6429" s="80" t="s">
        <v>5189</v>
      </c>
      <c r="G6429" s="80" t="s">
        <v>4399</v>
      </c>
      <c r="H6429" t="s">
        <v>5644</v>
      </c>
      <c r="I6429" s="50">
        <v>0.84</v>
      </c>
    </row>
    <row r="6430" spans="1:9" x14ac:dyDescent="0.2">
      <c r="A6430">
        <v>484568</v>
      </c>
      <c r="B6430" s="79">
        <v>7896213005788</v>
      </c>
      <c r="C6430" s="80" t="s">
        <v>19</v>
      </c>
      <c r="D6430" s="80" t="s">
        <v>20</v>
      </c>
      <c r="E6430" s="80" t="s">
        <v>4041</v>
      </c>
      <c r="F6430" s="80" t="s">
        <v>5189</v>
      </c>
      <c r="G6430" s="80" t="s">
        <v>4399</v>
      </c>
      <c r="H6430" t="s">
        <v>5645</v>
      </c>
      <c r="I6430" s="50">
        <v>0.84</v>
      </c>
    </row>
    <row r="6431" spans="1:9" x14ac:dyDescent="0.2">
      <c r="A6431">
        <v>484572</v>
      </c>
      <c r="B6431" s="79">
        <v>7896213005795</v>
      </c>
      <c r="C6431" s="80" t="s">
        <v>19</v>
      </c>
      <c r="D6431" s="80" t="s">
        <v>20</v>
      </c>
      <c r="E6431" s="80" t="s">
        <v>4041</v>
      </c>
      <c r="F6431" s="80" t="s">
        <v>5189</v>
      </c>
      <c r="G6431" s="80" t="s">
        <v>4399</v>
      </c>
      <c r="H6431" t="s">
        <v>5646</v>
      </c>
      <c r="I6431" s="50">
        <v>0.84</v>
      </c>
    </row>
    <row r="6432" spans="1:9" x14ac:dyDescent="0.2">
      <c r="A6432">
        <v>484386</v>
      </c>
      <c r="B6432" s="79">
        <v>7896213006044</v>
      </c>
      <c r="C6432" s="80" t="s">
        <v>19</v>
      </c>
      <c r="D6432" s="80" t="s">
        <v>20</v>
      </c>
      <c r="E6432" s="80" t="s">
        <v>4041</v>
      </c>
      <c r="F6432" s="80" t="s">
        <v>5189</v>
      </c>
      <c r="G6432" s="80" t="s">
        <v>4399</v>
      </c>
      <c r="H6432" t="s">
        <v>5666</v>
      </c>
      <c r="I6432" s="50">
        <v>1.62</v>
      </c>
    </row>
    <row r="6433" spans="1:9" x14ac:dyDescent="0.2">
      <c r="A6433">
        <v>484389</v>
      </c>
      <c r="B6433" s="79">
        <v>7896213006075</v>
      </c>
      <c r="C6433" s="80" t="s">
        <v>19</v>
      </c>
      <c r="D6433" s="80" t="s">
        <v>20</v>
      </c>
      <c r="E6433" s="80" t="s">
        <v>4041</v>
      </c>
      <c r="F6433" s="80" t="s">
        <v>5189</v>
      </c>
      <c r="G6433" s="80" t="s">
        <v>4399</v>
      </c>
      <c r="H6433" t="s">
        <v>5667</v>
      </c>
      <c r="I6433" s="50">
        <v>1.62</v>
      </c>
    </row>
    <row r="6434" spans="1:9" x14ac:dyDescent="0.2">
      <c r="A6434">
        <v>484391</v>
      </c>
      <c r="B6434" s="79">
        <v>7896213006068</v>
      </c>
      <c r="C6434" s="80" t="s">
        <v>19</v>
      </c>
      <c r="D6434" s="80" t="s">
        <v>20</v>
      </c>
      <c r="E6434" s="80" t="s">
        <v>4041</v>
      </c>
      <c r="F6434" s="80" t="s">
        <v>5189</v>
      </c>
      <c r="G6434" s="80" t="s">
        <v>4399</v>
      </c>
      <c r="H6434" t="s">
        <v>5668</v>
      </c>
      <c r="I6434" s="50">
        <v>1.62</v>
      </c>
    </row>
    <row r="6435" spans="1:9" x14ac:dyDescent="0.2">
      <c r="A6435">
        <v>484398</v>
      </c>
      <c r="B6435" s="79">
        <v>7896213006099</v>
      </c>
      <c r="C6435" s="80" t="s">
        <v>19</v>
      </c>
      <c r="D6435" s="80" t="s">
        <v>20</v>
      </c>
      <c r="E6435" s="80" t="s">
        <v>4041</v>
      </c>
      <c r="F6435" s="80" t="s">
        <v>5189</v>
      </c>
      <c r="G6435" s="80" t="s">
        <v>4399</v>
      </c>
      <c r="H6435" t="s">
        <v>5669</v>
      </c>
      <c r="I6435" s="50">
        <v>1.62</v>
      </c>
    </row>
    <row r="6436" spans="1:9" x14ac:dyDescent="0.2">
      <c r="A6436">
        <v>484400</v>
      </c>
      <c r="B6436" s="79">
        <v>7896213006082</v>
      </c>
      <c r="C6436" s="80" t="s">
        <v>19</v>
      </c>
      <c r="D6436" s="80" t="s">
        <v>20</v>
      </c>
      <c r="E6436" s="80" t="s">
        <v>4041</v>
      </c>
      <c r="F6436" s="80" t="s">
        <v>5189</v>
      </c>
      <c r="G6436" s="80" t="s">
        <v>4399</v>
      </c>
      <c r="H6436" t="s">
        <v>5670</v>
      </c>
      <c r="I6436" s="50">
        <v>1.62</v>
      </c>
    </row>
    <row r="6437" spans="1:9" x14ac:dyDescent="0.2">
      <c r="A6437">
        <v>484402</v>
      </c>
      <c r="B6437" s="79">
        <v>7896213006051</v>
      </c>
      <c r="C6437" s="80" t="s">
        <v>19</v>
      </c>
      <c r="D6437" s="80" t="s">
        <v>20</v>
      </c>
      <c r="E6437" s="80" t="s">
        <v>4041</v>
      </c>
      <c r="F6437" s="80" t="s">
        <v>5189</v>
      </c>
      <c r="G6437" s="80" t="s">
        <v>4399</v>
      </c>
      <c r="H6437" t="s">
        <v>5671</v>
      </c>
      <c r="I6437" s="50">
        <v>1.62</v>
      </c>
    </row>
    <row r="6438" spans="1:9" x14ac:dyDescent="0.2">
      <c r="A6438">
        <v>475438</v>
      </c>
      <c r="B6438" s="79">
        <v>7896213004774</v>
      </c>
      <c r="C6438" s="80" t="s">
        <v>19</v>
      </c>
      <c r="D6438" s="80" t="s">
        <v>20</v>
      </c>
      <c r="E6438" s="80" t="s">
        <v>4041</v>
      </c>
      <c r="F6438" s="80" t="s">
        <v>5189</v>
      </c>
      <c r="G6438" s="80" t="s">
        <v>4399</v>
      </c>
      <c r="H6438" t="s">
        <v>5716</v>
      </c>
      <c r="I6438" s="50">
        <v>3.95</v>
      </c>
    </row>
    <row r="6439" spans="1:9" x14ac:dyDescent="0.2">
      <c r="A6439">
        <v>52538</v>
      </c>
      <c r="B6439" s="79">
        <v>7896213001292</v>
      </c>
      <c r="C6439" s="80" t="s">
        <v>19</v>
      </c>
      <c r="D6439" s="80" t="s">
        <v>20</v>
      </c>
      <c r="E6439" s="80" t="s">
        <v>4041</v>
      </c>
      <c r="F6439" s="80" t="s">
        <v>5189</v>
      </c>
      <c r="G6439" s="80" t="s">
        <v>4399</v>
      </c>
      <c r="H6439" t="s">
        <v>5660</v>
      </c>
      <c r="I6439" s="50">
        <v>0.75</v>
      </c>
    </row>
    <row r="6440" spans="1:9" x14ac:dyDescent="0.2">
      <c r="A6440">
        <v>49521</v>
      </c>
      <c r="B6440" s="79">
        <v>7896213001285</v>
      </c>
      <c r="C6440" s="80" t="s">
        <v>19</v>
      </c>
      <c r="D6440" s="80" t="s">
        <v>20</v>
      </c>
      <c r="E6440" s="80" t="s">
        <v>4041</v>
      </c>
      <c r="F6440" s="80" t="s">
        <v>5189</v>
      </c>
      <c r="G6440" s="80" t="s">
        <v>4399</v>
      </c>
      <c r="H6440" t="s">
        <v>5659</v>
      </c>
      <c r="I6440" s="50">
        <v>0.75</v>
      </c>
    </row>
    <row r="6441" spans="1:9" x14ac:dyDescent="0.2">
      <c r="A6441">
        <v>487752</v>
      </c>
      <c r="B6441" s="79">
        <v>7896213005009</v>
      </c>
      <c r="C6441" s="80" t="s">
        <v>19</v>
      </c>
      <c r="D6441" s="80" t="s">
        <v>20</v>
      </c>
      <c r="E6441" s="80" t="s">
        <v>4041</v>
      </c>
      <c r="F6441" s="80" t="s">
        <v>5189</v>
      </c>
      <c r="G6441" s="80" t="s">
        <v>4399</v>
      </c>
      <c r="H6441" t="s">
        <v>5692</v>
      </c>
      <c r="I6441" s="50">
        <v>3.79</v>
      </c>
    </row>
    <row r="6442" spans="1:9" x14ac:dyDescent="0.2">
      <c r="A6442">
        <v>487753</v>
      </c>
      <c r="B6442" s="79">
        <v>7896213005368</v>
      </c>
      <c r="C6442" s="80" t="s">
        <v>19</v>
      </c>
      <c r="D6442" s="80" t="s">
        <v>20</v>
      </c>
      <c r="E6442" s="80" t="s">
        <v>4041</v>
      </c>
      <c r="F6442" s="80" t="s">
        <v>5189</v>
      </c>
      <c r="G6442" s="80" t="s">
        <v>4399</v>
      </c>
      <c r="H6442" t="s">
        <v>5693</v>
      </c>
      <c r="I6442" s="50">
        <v>3.79</v>
      </c>
    </row>
    <row r="6443" spans="1:9" x14ac:dyDescent="0.2">
      <c r="A6443">
        <v>487756</v>
      </c>
      <c r="B6443" s="79">
        <v>7896213004989</v>
      </c>
      <c r="C6443" s="80" t="s">
        <v>19</v>
      </c>
      <c r="D6443" s="80" t="s">
        <v>20</v>
      </c>
      <c r="E6443" s="80" t="s">
        <v>4041</v>
      </c>
      <c r="F6443" s="80" t="s">
        <v>5189</v>
      </c>
      <c r="G6443" s="80" t="s">
        <v>4399</v>
      </c>
      <c r="H6443" t="s">
        <v>5694</v>
      </c>
      <c r="I6443" s="50">
        <v>3.79</v>
      </c>
    </row>
    <row r="6444" spans="1:9" x14ac:dyDescent="0.2">
      <c r="A6444">
        <v>487758</v>
      </c>
      <c r="B6444" s="79">
        <v>7896213005047</v>
      </c>
      <c r="C6444" s="80" t="s">
        <v>19</v>
      </c>
      <c r="D6444" s="80" t="s">
        <v>20</v>
      </c>
      <c r="E6444" s="80" t="s">
        <v>4041</v>
      </c>
      <c r="F6444" s="80" t="s">
        <v>5189</v>
      </c>
      <c r="G6444" s="80" t="s">
        <v>4399</v>
      </c>
      <c r="H6444" t="s">
        <v>5695</v>
      </c>
      <c r="I6444" s="50">
        <v>3.79</v>
      </c>
    </row>
    <row r="6445" spans="1:9" x14ac:dyDescent="0.2">
      <c r="A6445">
        <v>381147</v>
      </c>
      <c r="B6445" s="79">
        <v>7896024726827</v>
      </c>
      <c r="C6445" s="80" t="s">
        <v>19</v>
      </c>
      <c r="D6445" s="80" t="s">
        <v>20</v>
      </c>
      <c r="E6445" s="80" t="s">
        <v>4041</v>
      </c>
      <c r="F6445" s="80" t="s">
        <v>5189</v>
      </c>
      <c r="G6445" s="80" t="s">
        <v>4399</v>
      </c>
      <c r="H6445" t="s">
        <v>5663</v>
      </c>
      <c r="I6445" s="50">
        <v>3.15</v>
      </c>
    </row>
    <row r="6446" spans="1:9" x14ac:dyDescent="0.2">
      <c r="A6446">
        <v>381149</v>
      </c>
      <c r="B6446" s="79">
        <v>7896024726582</v>
      </c>
      <c r="C6446" s="80" t="s">
        <v>19</v>
      </c>
      <c r="D6446" s="80" t="s">
        <v>20</v>
      </c>
      <c r="E6446" s="80" t="s">
        <v>4041</v>
      </c>
      <c r="F6446" s="80" t="s">
        <v>5189</v>
      </c>
      <c r="G6446" s="80" t="s">
        <v>4399</v>
      </c>
      <c r="H6446" t="s">
        <v>5664</v>
      </c>
      <c r="I6446" s="50">
        <v>3.15</v>
      </c>
    </row>
    <row r="6447" spans="1:9" x14ac:dyDescent="0.2">
      <c r="A6447">
        <v>381155</v>
      </c>
      <c r="B6447" s="79">
        <v>7896024726667</v>
      </c>
      <c r="C6447" s="80" t="s">
        <v>19</v>
      </c>
      <c r="D6447" s="80" t="s">
        <v>20</v>
      </c>
      <c r="E6447" s="80" t="s">
        <v>4041</v>
      </c>
      <c r="F6447" s="80" t="s">
        <v>5189</v>
      </c>
      <c r="G6447" s="80" t="s">
        <v>4399</v>
      </c>
      <c r="H6447" t="s">
        <v>5665</v>
      </c>
      <c r="I6447" s="50">
        <v>3.24</v>
      </c>
    </row>
    <row r="6448" spans="1:9" x14ac:dyDescent="0.2">
      <c r="A6448">
        <v>510664</v>
      </c>
      <c r="B6448" s="79">
        <v>7896024761392</v>
      </c>
      <c r="C6448" s="80" t="s">
        <v>19</v>
      </c>
      <c r="D6448" s="80" t="s">
        <v>20</v>
      </c>
      <c r="E6448" s="80" t="s">
        <v>4041</v>
      </c>
      <c r="F6448" s="80" t="s">
        <v>5189</v>
      </c>
      <c r="G6448" s="80" t="s">
        <v>4399</v>
      </c>
      <c r="H6448" t="s">
        <v>5652</v>
      </c>
      <c r="I6448" s="50">
        <v>2.71</v>
      </c>
    </row>
    <row r="6449" spans="1:9" x14ac:dyDescent="0.2">
      <c r="A6449">
        <v>510665</v>
      </c>
      <c r="B6449" s="79">
        <v>7896024761408</v>
      </c>
      <c r="C6449" s="80" t="s">
        <v>19</v>
      </c>
      <c r="D6449" s="80" t="s">
        <v>20</v>
      </c>
      <c r="E6449" s="80" t="s">
        <v>4041</v>
      </c>
      <c r="F6449" s="80" t="s">
        <v>5189</v>
      </c>
      <c r="G6449" s="80" t="s">
        <v>4399</v>
      </c>
      <c r="H6449" t="s">
        <v>5653</v>
      </c>
      <c r="I6449" s="50">
        <v>2.71</v>
      </c>
    </row>
    <row r="6450" spans="1:9" x14ac:dyDescent="0.2">
      <c r="A6450">
        <v>510666</v>
      </c>
      <c r="B6450" s="79">
        <v>7896024761422</v>
      </c>
      <c r="C6450" s="80" t="s">
        <v>19</v>
      </c>
      <c r="D6450" s="80" t="s">
        <v>20</v>
      </c>
      <c r="E6450" s="80" t="s">
        <v>4041</v>
      </c>
      <c r="F6450" s="80" t="s">
        <v>5189</v>
      </c>
      <c r="G6450" s="80" t="s">
        <v>4399</v>
      </c>
      <c r="H6450" t="s">
        <v>5654</v>
      </c>
      <c r="I6450" s="50">
        <v>2.71</v>
      </c>
    </row>
    <row r="6451" spans="1:9" x14ac:dyDescent="0.2">
      <c r="A6451">
        <v>500388</v>
      </c>
      <c r="B6451" s="79">
        <v>7896024761316</v>
      </c>
      <c r="C6451" s="80" t="s">
        <v>19</v>
      </c>
      <c r="D6451" s="80" t="s">
        <v>20</v>
      </c>
      <c r="E6451" s="80" t="s">
        <v>4041</v>
      </c>
      <c r="F6451" s="80" t="s">
        <v>5189</v>
      </c>
      <c r="G6451" s="80" t="s">
        <v>4399</v>
      </c>
      <c r="H6451" t="s">
        <v>5648</v>
      </c>
      <c r="I6451" s="50">
        <v>2.33</v>
      </c>
    </row>
    <row r="6452" spans="1:9" x14ac:dyDescent="0.2">
      <c r="A6452">
        <v>515397</v>
      </c>
      <c r="B6452" s="79">
        <v>7896024761651</v>
      </c>
      <c r="C6452" s="80" t="s">
        <v>19</v>
      </c>
      <c r="D6452" s="80" t="s">
        <v>20</v>
      </c>
      <c r="E6452" s="80" t="s">
        <v>4041</v>
      </c>
      <c r="F6452" s="80" t="s">
        <v>5189</v>
      </c>
      <c r="G6452" s="80" t="s">
        <v>4399</v>
      </c>
      <c r="H6452" t="s">
        <v>5709</v>
      </c>
      <c r="I6452" s="50">
        <v>3.32</v>
      </c>
    </row>
    <row r="6453" spans="1:9" x14ac:dyDescent="0.2">
      <c r="A6453">
        <v>497527</v>
      </c>
      <c r="B6453" s="79">
        <v>7896024760876</v>
      </c>
      <c r="C6453" s="80" t="s">
        <v>19</v>
      </c>
      <c r="D6453" s="80" t="s">
        <v>20</v>
      </c>
      <c r="E6453" s="80" t="s">
        <v>4041</v>
      </c>
      <c r="F6453" s="80" t="s">
        <v>5189</v>
      </c>
      <c r="G6453" s="80" t="s">
        <v>4399</v>
      </c>
      <c r="H6453" t="s">
        <v>5678</v>
      </c>
      <c r="I6453" s="50">
        <v>3.83</v>
      </c>
    </row>
    <row r="6454" spans="1:9" x14ac:dyDescent="0.2">
      <c r="A6454">
        <v>497530</v>
      </c>
      <c r="B6454" s="79">
        <v>7896024760883</v>
      </c>
      <c r="C6454" s="80" t="s">
        <v>19</v>
      </c>
      <c r="D6454" s="80" t="s">
        <v>20</v>
      </c>
      <c r="E6454" s="80" t="s">
        <v>4041</v>
      </c>
      <c r="F6454" s="80" t="s">
        <v>5189</v>
      </c>
      <c r="G6454" s="80" t="s">
        <v>4399</v>
      </c>
      <c r="H6454" t="s">
        <v>5679</v>
      </c>
      <c r="I6454" s="50">
        <v>3.83</v>
      </c>
    </row>
    <row r="6455" spans="1:9" x14ac:dyDescent="0.2">
      <c r="A6455">
        <v>515396</v>
      </c>
      <c r="B6455" s="79">
        <v>7896024761729</v>
      </c>
      <c r="C6455" s="80" t="s">
        <v>19</v>
      </c>
      <c r="D6455" s="80" t="s">
        <v>20</v>
      </c>
      <c r="E6455" s="80" t="s">
        <v>4041</v>
      </c>
      <c r="F6455" s="80" t="s">
        <v>5189</v>
      </c>
      <c r="G6455" s="80" t="s">
        <v>4399</v>
      </c>
      <c r="H6455" t="s">
        <v>5684</v>
      </c>
      <c r="I6455" s="50">
        <v>3.96</v>
      </c>
    </row>
    <row r="6456" spans="1:9" x14ac:dyDescent="0.2">
      <c r="A6456">
        <v>429569</v>
      </c>
      <c r="B6456" s="79">
        <v>7896024760135</v>
      </c>
      <c r="C6456" s="80" t="s">
        <v>19</v>
      </c>
      <c r="D6456" s="80" t="s">
        <v>20</v>
      </c>
      <c r="E6456" s="80" t="s">
        <v>4041</v>
      </c>
      <c r="F6456" s="80" t="s">
        <v>5189</v>
      </c>
      <c r="G6456" s="80" t="s">
        <v>4399</v>
      </c>
      <c r="H6456" t="s">
        <v>5691</v>
      </c>
      <c r="I6456" s="50">
        <v>3.05</v>
      </c>
    </row>
    <row r="6457" spans="1:9" x14ac:dyDescent="0.2">
      <c r="A6457">
        <v>510661</v>
      </c>
      <c r="B6457" s="79">
        <v>7896024761439</v>
      </c>
      <c r="C6457" s="80" t="s">
        <v>19</v>
      </c>
      <c r="D6457" s="80" t="s">
        <v>20</v>
      </c>
      <c r="E6457" s="80" t="s">
        <v>4041</v>
      </c>
      <c r="F6457" s="80" t="s">
        <v>5189</v>
      </c>
      <c r="G6457" s="80" t="s">
        <v>4399</v>
      </c>
      <c r="H6457" t="s">
        <v>5696</v>
      </c>
      <c r="I6457" s="50">
        <v>3.43</v>
      </c>
    </row>
    <row r="6458" spans="1:9" x14ac:dyDescent="0.2">
      <c r="A6458">
        <v>510659</v>
      </c>
      <c r="B6458" s="79">
        <v>7896024761620</v>
      </c>
      <c r="C6458" s="80" t="s">
        <v>19</v>
      </c>
      <c r="D6458" s="80" t="s">
        <v>20</v>
      </c>
      <c r="E6458" s="80" t="s">
        <v>4041</v>
      </c>
      <c r="F6458" s="80" t="s">
        <v>5189</v>
      </c>
      <c r="G6458" s="80" t="s">
        <v>4399</v>
      </c>
      <c r="H6458" t="s">
        <v>5649</v>
      </c>
      <c r="I6458" s="50">
        <v>2.44</v>
      </c>
    </row>
    <row r="6459" spans="1:9" x14ac:dyDescent="0.2">
      <c r="A6459">
        <v>510660</v>
      </c>
      <c r="B6459" s="79">
        <v>7896024761354</v>
      </c>
      <c r="C6459" s="80" t="s">
        <v>19</v>
      </c>
      <c r="D6459" s="80" t="s">
        <v>20</v>
      </c>
      <c r="E6459" s="80" t="s">
        <v>4041</v>
      </c>
      <c r="F6459" s="80" t="s">
        <v>5189</v>
      </c>
      <c r="G6459" s="80" t="s">
        <v>4399</v>
      </c>
      <c r="H6459" t="s">
        <v>5650</v>
      </c>
      <c r="I6459" s="50">
        <v>2.44</v>
      </c>
    </row>
    <row r="6460" spans="1:9" x14ac:dyDescent="0.2">
      <c r="A6460">
        <v>510663</v>
      </c>
      <c r="B6460" s="79">
        <v>7896024761330</v>
      </c>
      <c r="C6460" s="80" t="s">
        <v>19</v>
      </c>
      <c r="D6460" s="80" t="s">
        <v>20</v>
      </c>
      <c r="E6460" s="80" t="s">
        <v>4041</v>
      </c>
      <c r="F6460" s="80" t="s">
        <v>5189</v>
      </c>
      <c r="G6460" s="80" t="s">
        <v>4399</v>
      </c>
      <c r="H6460" t="s">
        <v>5651</v>
      </c>
      <c r="I6460" s="50">
        <v>2.44</v>
      </c>
    </row>
    <row r="6461" spans="1:9" x14ac:dyDescent="0.2">
      <c r="A6461">
        <v>510668</v>
      </c>
      <c r="B6461" s="79">
        <v>7896024761347</v>
      </c>
      <c r="C6461" s="80" t="s">
        <v>19</v>
      </c>
      <c r="D6461" s="80" t="s">
        <v>20</v>
      </c>
      <c r="E6461" s="80" t="s">
        <v>4041</v>
      </c>
      <c r="F6461" s="80" t="s">
        <v>5189</v>
      </c>
      <c r="G6461" s="80" t="s">
        <v>4399</v>
      </c>
      <c r="H6461" t="s">
        <v>5655</v>
      </c>
      <c r="I6461" s="50">
        <v>2.44</v>
      </c>
    </row>
    <row r="6462" spans="1:9" x14ac:dyDescent="0.2">
      <c r="A6462">
        <v>449846</v>
      </c>
      <c r="B6462" s="79">
        <v>7896024760289</v>
      </c>
      <c r="C6462" s="80" t="s">
        <v>19</v>
      </c>
      <c r="D6462" s="80" t="s">
        <v>20</v>
      </c>
      <c r="E6462" s="80" t="s">
        <v>4041</v>
      </c>
      <c r="F6462" s="80" t="s">
        <v>5189</v>
      </c>
      <c r="G6462" s="80" t="s">
        <v>4399</v>
      </c>
      <c r="H6462" t="s">
        <v>5688</v>
      </c>
      <c r="I6462" s="50">
        <v>3.51</v>
      </c>
    </row>
    <row r="6463" spans="1:9" x14ac:dyDescent="0.2">
      <c r="A6463">
        <v>135084</v>
      </c>
      <c r="B6463" s="79">
        <v>7896024720207</v>
      </c>
      <c r="C6463" s="80" t="s">
        <v>19</v>
      </c>
      <c r="D6463" s="80" t="s">
        <v>20</v>
      </c>
      <c r="E6463" s="80" t="s">
        <v>4041</v>
      </c>
      <c r="F6463" s="80" t="s">
        <v>5189</v>
      </c>
      <c r="G6463" s="80" t="s">
        <v>4399</v>
      </c>
      <c r="H6463" t="s">
        <v>14831</v>
      </c>
      <c r="I6463" s="50">
        <v>3.92</v>
      </c>
    </row>
    <row r="6464" spans="1:9" x14ac:dyDescent="0.2">
      <c r="A6464">
        <v>381120</v>
      </c>
      <c r="B6464" s="79">
        <v>7896024720115</v>
      </c>
      <c r="C6464" s="80" t="s">
        <v>19</v>
      </c>
      <c r="D6464" s="80" t="s">
        <v>20</v>
      </c>
      <c r="E6464" s="80" t="s">
        <v>4041</v>
      </c>
      <c r="F6464" s="80" t="s">
        <v>5189</v>
      </c>
      <c r="G6464" s="80" t="s">
        <v>4399</v>
      </c>
      <c r="H6464" t="s">
        <v>5690</v>
      </c>
      <c r="I6464" s="50">
        <v>3.92</v>
      </c>
    </row>
    <row r="6465" spans="1:9" x14ac:dyDescent="0.2">
      <c r="A6465">
        <v>470953</v>
      </c>
      <c r="B6465" s="79">
        <v>7896024760449</v>
      </c>
      <c r="C6465" s="80" t="s">
        <v>19</v>
      </c>
      <c r="D6465" s="80" t="s">
        <v>20</v>
      </c>
      <c r="E6465" s="80" t="s">
        <v>4041</v>
      </c>
      <c r="F6465" s="80" t="s">
        <v>5189</v>
      </c>
      <c r="G6465" s="80" t="s">
        <v>4399</v>
      </c>
      <c r="H6465" t="s">
        <v>5680</v>
      </c>
      <c r="I6465" s="50">
        <v>4.28</v>
      </c>
    </row>
    <row r="6466" spans="1:9" x14ac:dyDescent="0.2">
      <c r="A6466">
        <v>381118</v>
      </c>
      <c r="B6466" s="79">
        <v>7896024720382</v>
      </c>
      <c r="C6466" s="80" t="s">
        <v>19</v>
      </c>
      <c r="D6466" s="80" t="s">
        <v>20</v>
      </c>
      <c r="E6466" s="80" t="s">
        <v>4041</v>
      </c>
      <c r="F6466" s="80" t="s">
        <v>5189</v>
      </c>
      <c r="G6466" s="80" t="s">
        <v>4399</v>
      </c>
      <c r="H6466" t="s">
        <v>5689</v>
      </c>
      <c r="I6466" s="50">
        <v>3.92</v>
      </c>
    </row>
    <row r="6467" spans="1:9" x14ac:dyDescent="0.2">
      <c r="A6467">
        <v>522581</v>
      </c>
      <c r="B6467" s="79">
        <v>7896286621908</v>
      </c>
      <c r="C6467" s="80" t="s">
        <v>19</v>
      </c>
      <c r="D6467" s="80" t="s">
        <v>20</v>
      </c>
      <c r="E6467" s="80" t="s">
        <v>4041</v>
      </c>
      <c r="F6467" s="80" t="s">
        <v>5189</v>
      </c>
      <c r="G6467" s="80" t="s">
        <v>4210</v>
      </c>
      <c r="H6467" t="s">
        <v>14832</v>
      </c>
      <c r="I6467" s="50">
        <v>2.16</v>
      </c>
    </row>
    <row r="6468" spans="1:9" x14ac:dyDescent="0.2">
      <c r="A6468">
        <v>522584</v>
      </c>
      <c r="B6468" s="79">
        <v>7896286621885</v>
      </c>
      <c r="C6468" s="80" t="s">
        <v>19</v>
      </c>
      <c r="D6468" s="80" t="s">
        <v>20</v>
      </c>
      <c r="E6468" s="80" t="s">
        <v>4041</v>
      </c>
      <c r="F6468" s="80" t="s">
        <v>5189</v>
      </c>
      <c r="G6468" s="80" t="s">
        <v>4210</v>
      </c>
      <c r="H6468" t="s">
        <v>5258</v>
      </c>
      <c r="I6468" s="50">
        <v>2.16</v>
      </c>
    </row>
    <row r="6469" spans="1:9" x14ac:dyDescent="0.2">
      <c r="A6469">
        <v>522586</v>
      </c>
      <c r="B6469" s="79">
        <v>7896286621854</v>
      </c>
      <c r="C6469" s="80" t="s">
        <v>19</v>
      </c>
      <c r="D6469" s="80" t="s">
        <v>20</v>
      </c>
      <c r="E6469" s="80" t="s">
        <v>4041</v>
      </c>
      <c r="F6469" s="80" t="s">
        <v>5189</v>
      </c>
      <c r="G6469" s="80" t="s">
        <v>4210</v>
      </c>
      <c r="H6469" t="s">
        <v>5259</v>
      </c>
      <c r="I6469" s="50">
        <v>2.16</v>
      </c>
    </row>
    <row r="6470" spans="1:9" x14ac:dyDescent="0.2">
      <c r="A6470">
        <v>522589</v>
      </c>
      <c r="B6470" s="79">
        <v>7896286621878</v>
      </c>
      <c r="C6470" s="80" t="s">
        <v>19</v>
      </c>
      <c r="D6470" s="80" t="s">
        <v>20</v>
      </c>
      <c r="E6470" s="80" t="s">
        <v>4041</v>
      </c>
      <c r="F6470" s="80" t="s">
        <v>5189</v>
      </c>
      <c r="G6470" s="80" t="s">
        <v>4210</v>
      </c>
      <c r="H6470" t="s">
        <v>5260</v>
      </c>
      <c r="I6470" s="50">
        <v>2.16</v>
      </c>
    </row>
    <row r="6471" spans="1:9" x14ac:dyDescent="0.2">
      <c r="A6471">
        <v>522592</v>
      </c>
      <c r="B6471" s="79">
        <v>7896286621861</v>
      </c>
      <c r="C6471" s="80" t="s">
        <v>19</v>
      </c>
      <c r="D6471" s="80" t="s">
        <v>20</v>
      </c>
      <c r="E6471" s="80" t="s">
        <v>4041</v>
      </c>
      <c r="F6471" s="80" t="s">
        <v>5189</v>
      </c>
      <c r="G6471" s="80" t="s">
        <v>4210</v>
      </c>
      <c r="H6471" t="s">
        <v>5261</v>
      </c>
      <c r="I6471" s="50">
        <v>2.16</v>
      </c>
    </row>
    <row r="6472" spans="1:9" x14ac:dyDescent="0.2">
      <c r="A6472">
        <v>522575</v>
      </c>
      <c r="B6472" s="79">
        <v>7896286621755</v>
      </c>
      <c r="C6472" s="80" t="s">
        <v>19</v>
      </c>
      <c r="D6472" s="80" t="s">
        <v>20</v>
      </c>
      <c r="E6472" s="80" t="s">
        <v>4041</v>
      </c>
      <c r="F6472" s="80" t="s">
        <v>5189</v>
      </c>
      <c r="G6472" s="80" t="s">
        <v>4210</v>
      </c>
      <c r="H6472" t="s">
        <v>5256</v>
      </c>
      <c r="I6472" s="50">
        <v>2.89</v>
      </c>
    </row>
    <row r="6473" spans="1:9" x14ac:dyDescent="0.2">
      <c r="A6473">
        <v>522579</v>
      </c>
      <c r="B6473" s="79">
        <v>7896286621762</v>
      </c>
      <c r="C6473" s="80" t="s">
        <v>19</v>
      </c>
      <c r="D6473" s="80" t="s">
        <v>20</v>
      </c>
      <c r="E6473" s="80" t="s">
        <v>4041</v>
      </c>
      <c r="F6473" s="80" t="s">
        <v>5189</v>
      </c>
      <c r="G6473" s="80" t="s">
        <v>4210</v>
      </c>
      <c r="H6473" t="s">
        <v>5257</v>
      </c>
      <c r="I6473" s="50">
        <v>2.89</v>
      </c>
    </row>
    <row r="6474" spans="1:9" x14ac:dyDescent="0.2">
      <c r="A6474">
        <v>522570</v>
      </c>
      <c r="B6474" s="79">
        <v>7896286621649</v>
      </c>
      <c r="C6474" s="80" t="s">
        <v>19</v>
      </c>
      <c r="D6474" s="80" t="s">
        <v>20</v>
      </c>
      <c r="E6474" s="80" t="s">
        <v>4041</v>
      </c>
      <c r="F6474" s="80" t="s">
        <v>5189</v>
      </c>
      <c r="G6474" s="80" t="s">
        <v>4210</v>
      </c>
      <c r="H6474" t="s">
        <v>5255</v>
      </c>
      <c r="I6474" s="50">
        <v>4.97</v>
      </c>
    </row>
    <row r="6475" spans="1:9" x14ac:dyDescent="0.2">
      <c r="A6475">
        <v>490294</v>
      </c>
      <c r="B6475" s="79">
        <v>7896058599794</v>
      </c>
      <c r="C6475" s="80" t="s">
        <v>19</v>
      </c>
      <c r="D6475" s="80" t="s">
        <v>20</v>
      </c>
      <c r="E6475" s="80" t="s">
        <v>4041</v>
      </c>
      <c r="F6475" s="80" t="s">
        <v>5189</v>
      </c>
      <c r="G6475" s="80" t="s">
        <v>4047</v>
      </c>
      <c r="H6475" t="s">
        <v>5190</v>
      </c>
      <c r="I6475" s="50">
        <v>4.25</v>
      </c>
    </row>
    <row r="6476" spans="1:9" x14ac:dyDescent="0.2">
      <c r="A6476">
        <v>490295</v>
      </c>
      <c r="B6476" s="79">
        <v>7896058599848</v>
      </c>
      <c r="C6476" s="80" t="s">
        <v>19</v>
      </c>
      <c r="D6476" s="80" t="s">
        <v>20</v>
      </c>
      <c r="E6476" s="80" t="s">
        <v>4041</v>
      </c>
      <c r="F6476" s="80" t="s">
        <v>5189</v>
      </c>
      <c r="G6476" s="80" t="s">
        <v>4047</v>
      </c>
      <c r="H6476" t="s">
        <v>5191</v>
      </c>
      <c r="I6476" s="50">
        <v>4.17</v>
      </c>
    </row>
    <row r="6477" spans="1:9" x14ac:dyDescent="0.2">
      <c r="A6477">
        <v>490296</v>
      </c>
      <c r="B6477" s="79">
        <v>7896058599831</v>
      </c>
      <c r="C6477" s="80" t="s">
        <v>19</v>
      </c>
      <c r="D6477" s="80" t="s">
        <v>20</v>
      </c>
      <c r="E6477" s="80" t="s">
        <v>4041</v>
      </c>
      <c r="F6477" s="80" t="s">
        <v>5189</v>
      </c>
      <c r="G6477" s="80" t="s">
        <v>4047</v>
      </c>
      <c r="H6477" t="s">
        <v>5192</v>
      </c>
      <c r="I6477" s="50">
        <v>4.6399999999999997</v>
      </c>
    </row>
    <row r="6478" spans="1:9" x14ac:dyDescent="0.2">
      <c r="A6478">
        <v>455929</v>
      </c>
      <c r="B6478" s="79">
        <v>7892840817916</v>
      </c>
      <c r="C6478" s="80" t="s">
        <v>19</v>
      </c>
      <c r="D6478" s="80" t="s">
        <v>20</v>
      </c>
      <c r="E6478" s="80" t="s">
        <v>4041</v>
      </c>
      <c r="F6478" s="80" t="s">
        <v>5189</v>
      </c>
      <c r="G6478" s="80" t="s">
        <v>3895</v>
      </c>
      <c r="H6478" t="s">
        <v>5281</v>
      </c>
      <c r="I6478" s="50">
        <v>16.510000000000002</v>
      </c>
    </row>
    <row r="6479" spans="1:9" x14ac:dyDescent="0.2">
      <c r="A6479">
        <v>455937</v>
      </c>
      <c r="B6479" s="79">
        <v>7892840818357</v>
      </c>
      <c r="C6479" s="80" t="s">
        <v>19</v>
      </c>
      <c r="D6479" s="80" t="s">
        <v>20</v>
      </c>
      <c r="E6479" s="80" t="s">
        <v>4041</v>
      </c>
      <c r="F6479" s="80" t="s">
        <v>5189</v>
      </c>
      <c r="G6479" s="80" t="s">
        <v>3895</v>
      </c>
      <c r="H6479" t="s">
        <v>5282</v>
      </c>
      <c r="I6479" s="50">
        <v>16.53</v>
      </c>
    </row>
    <row r="6480" spans="1:9" x14ac:dyDescent="0.2">
      <c r="A6480">
        <v>419330</v>
      </c>
      <c r="B6480" s="79">
        <v>7892840815943</v>
      </c>
      <c r="C6480" s="80" t="s">
        <v>19</v>
      </c>
      <c r="D6480" s="80" t="s">
        <v>20</v>
      </c>
      <c r="E6480" s="80" t="s">
        <v>4041</v>
      </c>
      <c r="F6480" s="80" t="s">
        <v>5189</v>
      </c>
      <c r="G6480" s="80" t="s">
        <v>3895</v>
      </c>
      <c r="H6480" t="s">
        <v>14833</v>
      </c>
      <c r="I6480" s="50">
        <v>6.68</v>
      </c>
    </row>
    <row r="6481" spans="1:9" x14ac:dyDescent="0.2">
      <c r="A6481">
        <v>491397</v>
      </c>
      <c r="B6481" s="79">
        <v>7892840820077</v>
      </c>
      <c r="C6481" s="80" t="s">
        <v>19</v>
      </c>
      <c r="D6481" s="80" t="s">
        <v>20</v>
      </c>
      <c r="E6481" s="80" t="s">
        <v>4041</v>
      </c>
      <c r="F6481" s="80" t="s">
        <v>5189</v>
      </c>
      <c r="G6481" s="80" t="s">
        <v>3895</v>
      </c>
      <c r="H6481" t="s">
        <v>5283</v>
      </c>
      <c r="I6481" s="50">
        <v>10.73</v>
      </c>
    </row>
    <row r="6482" spans="1:9" x14ac:dyDescent="0.2">
      <c r="A6482">
        <v>491400</v>
      </c>
      <c r="B6482" s="79">
        <v>7892840820060</v>
      </c>
      <c r="C6482" s="80" t="s">
        <v>19</v>
      </c>
      <c r="D6482" s="80" t="s">
        <v>20</v>
      </c>
      <c r="E6482" s="80" t="s">
        <v>4041</v>
      </c>
      <c r="F6482" s="80" t="s">
        <v>5189</v>
      </c>
      <c r="G6482" s="80" t="s">
        <v>3895</v>
      </c>
      <c r="H6482" t="s">
        <v>5284</v>
      </c>
      <c r="I6482" s="50">
        <v>7.43</v>
      </c>
    </row>
    <row r="6483" spans="1:9" x14ac:dyDescent="0.2">
      <c r="A6483">
        <v>544336</v>
      </c>
      <c r="B6483" s="79">
        <v>7892840822378</v>
      </c>
      <c r="C6483" s="80" t="s">
        <v>19</v>
      </c>
      <c r="D6483" s="80" t="s">
        <v>20</v>
      </c>
      <c r="E6483" s="80" t="s">
        <v>4041</v>
      </c>
      <c r="F6483" s="80" t="s">
        <v>5189</v>
      </c>
      <c r="G6483" s="80" t="s">
        <v>3895</v>
      </c>
      <c r="H6483" t="s">
        <v>5310</v>
      </c>
      <c r="I6483" s="50">
        <v>3.48</v>
      </c>
    </row>
    <row r="6484" spans="1:9" x14ac:dyDescent="0.2">
      <c r="A6484">
        <v>544339</v>
      </c>
      <c r="B6484" s="79">
        <v>7892840823481</v>
      </c>
      <c r="C6484" s="80" t="s">
        <v>19</v>
      </c>
      <c r="D6484" s="80" t="s">
        <v>20</v>
      </c>
      <c r="E6484" s="80" t="s">
        <v>4041</v>
      </c>
      <c r="F6484" s="80" t="s">
        <v>5189</v>
      </c>
      <c r="G6484" s="80" t="s">
        <v>3895</v>
      </c>
      <c r="H6484" t="s">
        <v>5311</v>
      </c>
      <c r="I6484" s="50">
        <v>3.48</v>
      </c>
    </row>
    <row r="6485" spans="1:9" x14ac:dyDescent="0.2">
      <c r="A6485">
        <v>539555</v>
      </c>
      <c r="B6485" s="79">
        <v>7892840822859</v>
      </c>
      <c r="C6485" s="80" t="s">
        <v>19</v>
      </c>
      <c r="D6485" s="80" t="s">
        <v>20</v>
      </c>
      <c r="E6485" s="80" t="s">
        <v>4041</v>
      </c>
      <c r="F6485" s="80" t="s">
        <v>5189</v>
      </c>
      <c r="G6485" s="80" t="s">
        <v>3895</v>
      </c>
      <c r="H6485" t="s">
        <v>5289</v>
      </c>
      <c r="I6485" s="50">
        <v>2.0499999999999998</v>
      </c>
    </row>
    <row r="6486" spans="1:9" x14ac:dyDescent="0.2">
      <c r="A6486">
        <v>539541</v>
      </c>
      <c r="B6486" s="79">
        <v>7892840822361</v>
      </c>
      <c r="C6486" s="80" t="s">
        <v>19</v>
      </c>
      <c r="D6486" s="80" t="s">
        <v>20</v>
      </c>
      <c r="E6486" s="80" t="s">
        <v>4041</v>
      </c>
      <c r="F6486" s="80" t="s">
        <v>5189</v>
      </c>
      <c r="G6486" s="80" t="s">
        <v>3895</v>
      </c>
      <c r="H6486" t="s">
        <v>5285</v>
      </c>
      <c r="I6486" s="50">
        <v>7.43</v>
      </c>
    </row>
    <row r="6487" spans="1:9" x14ac:dyDescent="0.2">
      <c r="A6487">
        <v>539544</v>
      </c>
      <c r="B6487" s="79">
        <v>7892840822835</v>
      </c>
      <c r="C6487" s="80" t="s">
        <v>19</v>
      </c>
      <c r="D6487" s="80" t="s">
        <v>20</v>
      </c>
      <c r="E6487" s="80" t="s">
        <v>4041</v>
      </c>
      <c r="F6487" s="80" t="s">
        <v>5189</v>
      </c>
      <c r="G6487" s="80" t="s">
        <v>3895</v>
      </c>
      <c r="H6487" t="s">
        <v>5286</v>
      </c>
      <c r="I6487" s="50">
        <v>2.0499999999999998</v>
      </c>
    </row>
    <row r="6488" spans="1:9" x14ac:dyDescent="0.2">
      <c r="A6488">
        <v>539547</v>
      </c>
      <c r="B6488" s="79">
        <v>7892840822842</v>
      </c>
      <c r="C6488" s="80" t="s">
        <v>19</v>
      </c>
      <c r="D6488" s="80" t="s">
        <v>20</v>
      </c>
      <c r="E6488" s="80" t="s">
        <v>4041</v>
      </c>
      <c r="F6488" s="80" t="s">
        <v>5189</v>
      </c>
      <c r="G6488" s="80" t="s">
        <v>3895</v>
      </c>
      <c r="H6488" t="s">
        <v>5287</v>
      </c>
      <c r="I6488" s="50">
        <v>2.0499999999999998</v>
      </c>
    </row>
    <row r="6489" spans="1:9" x14ac:dyDescent="0.2">
      <c r="A6489">
        <v>539550</v>
      </c>
      <c r="B6489" s="79">
        <v>7892840822927</v>
      </c>
      <c r="C6489" s="80" t="s">
        <v>19</v>
      </c>
      <c r="D6489" s="80" t="s">
        <v>20</v>
      </c>
      <c r="E6489" s="80" t="s">
        <v>4041</v>
      </c>
      <c r="F6489" s="80" t="s">
        <v>5189</v>
      </c>
      <c r="G6489" s="80" t="s">
        <v>3895</v>
      </c>
      <c r="H6489" t="s">
        <v>5288</v>
      </c>
      <c r="I6489" s="50">
        <v>10.73</v>
      </c>
    </row>
    <row r="6490" spans="1:9" x14ac:dyDescent="0.2">
      <c r="A6490">
        <v>539560</v>
      </c>
      <c r="B6490" s="79">
        <v>7892840823061</v>
      </c>
      <c r="C6490" s="80" t="s">
        <v>19</v>
      </c>
      <c r="D6490" s="80" t="s">
        <v>20</v>
      </c>
      <c r="E6490" s="80" t="s">
        <v>4041</v>
      </c>
      <c r="F6490" s="80" t="s">
        <v>5189</v>
      </c>
      <c r="G6490" s="80" t="s">
        <v>3895</v>
      </c>
      <c r="H6490" t="s">
        <v>5290</v>
      </c>
      <c r="I6490" s="50">
        <v>3.3</v>
      </c>
    </row>
    <row r="6491" spans="1:9" x14ac:dyDescent="0.2">
      <c r="A6491">
        <v>539562</v>
      </c>
      <c r="B6491" s="79">
        <v>7892840822866</v>
      </c>
      <c r="C6491" s="80" t="s">
        <v>19</v>
      </c>
      <c r="D6491" s="80" t="s">
        <v>20</v>
      </c>
      <c r="E6491" s="80" t="s">
        <v>4041</v>
      </c>
      <c r="F6491" s="80" t="s">
        <v>5189</v>
      </c>
      <c r="G6491" s="80" t="s">
        <v>3895</v>
      </c>
      <c r="H6491" t="s">
        <v>5291</v>
      </c>
      <c r="I6491" s="50">
        <v>2.0499999999999998</v>
      </c>
    </row>
    <row r="6492" spans="1:9" x14ac:dyDescent="0.2">
      <c r="A6492">
        <v>539563</v>
      </c>
      <c r="B6492" s="79">
        <v>7892840822446</v>
      </c>
      <c r="C6492" s="80" t="s">
        <v>19</v>
      </c>
      <c r="D6492" s="80" t="s">
        <v>20</v>
      </c>
      <c r="E6492" s="80" t="s">
        <v>4041</v>
      </c>
      <c r="F6492" s="80" t="s">
        <v>5189</v>
      </c>
      <c r="G6492" s="80" t="s">
        <v>3895</v>
      </c>
      <c r="H6492" t="s">
        <v>5293</v>
      </c>
      <c r="I6492" s="50">
        <v>10.73</v>
      </c>
    </row>
    <row r="6493" spans="1:9" x14ac:dyDescent="0.2">
      <c r="A6493">
        <v>539566</v>
      </c>
      <c r="B6493" s="79">
        <v>7892840822903</v>
      </c>
      <c r="C6493" s="80" t="s">
        <v>19</v>
      </c>
      <c r="D6493" s="80" t="s">
        <v>20</v>
      </c>
      <c r="E6493" s="80" t="s">
        <v>4041</v>
      </c>
      <c r="F6493" s="80" t="s">
        <v>5189</v>
      </c>
      <c r="G6493" s="80" t="s">
        <v>3895</v>
      </c>
      <c r="H6493" t="s">
        <v>5292</v>
      </c>
      <c r="I6493" s="50">
        <v>10.73</v>
      </c>
    </row>
    <row r="6494" spans="1:9" x14ac:dyDescent="0.2">
      <c r="A6494">
        <v>539567</v>
      </c>
      <c r="B6494" s="79">
        <v>7892840822736</v>
      </c>
      <c r="C6494" s="80" t="s">
        <v>19</v>
      </c>
      <c r="D6494" s="80" t="s">
        <v>20</v>
      </c>
      <c r="E6494" s="80" t="s">
        <v>4041</v>
      </c>
      <c r="F6494" s="80" t="s">
        <v>5189</v>
      </c>
      <c r="G6494" s="80" t="s">
        <v>3895</v>
      </c>
      <c r="H6494" t="s">
        <v>5294</v>
      </c>
      <c r="I6494" s="50">
        <v>10.73</v>
      </c>
    </row>
    <row r="6495" spans="1:9" x14ac:dyDescent="0.2">
      <c r="A6495">
        <v>539569</v>
      </c>
      <c r="B6495" s="79">
        <v>7892840822729</v>
      </c>
      <c r="C6495" s="80" t="s">
        <v>19</v>
      </c>
      <c r="D6495" s="80" t="s">
        <v>20</v>
      </c>
      <c r="E6495" s="80" t="s">
        <v>4041</v>
      </c>
      <c r="F6495" s="80" t="s">
        <v>5189</v>
      </c>
      <c r="G6495" s="80" t="s">
        <v>3895</v>
      </c>
      <c r="H6495" t="s">
        <v>5295</v>
      </c>
      <c r="I6495" s="50">
        <v>10.73</v>
      </c>
    </row>
    <row r="6496" spans="1:9" x14ac:dyDescent="0.2">
      <c r="A6496">
        <v>539572</v>
      </c>
      <c r="B6496" s="79">
        <v>7892840822910</v>
      </c>
      <c r="C6496" s="80" t="s">
        <v>19</v>
      </c>
      <c r="D6496" s="80" t="s">
        <v>20</v>
      </c>
      <c r="E6496" s="80" t="s">
        <v>4041</v>
      </c>
      <c r="F6496" s="80" t="s">
        <v>5189</v>
      </c>
      <c r="G6496" s="80" t="s">
        <v>3895</v>
      </c>
      <c r="H6496" t="s">
        <v>5296</v>
      </c>
      <c r="I6496" s="50">
        <v>10.73</v>
      </c>
    </row>
    <row r="6497" spans="1:9" x14ac:dyDescent="0.2">
      <c r="A6497">
        <v>539621</v>
      </c>
      <c r="B6497" s="79">
        <v>7892840822347</v>
      </c>
      <c r="C6497" s="80" t="s">
        <v>19</v>
      </c>
      <c r="D6497" s="80" t="s">
        <v>20</v>
      </c>
      <c r="E6497" s="80" t="s">
        <v>4041</v>
      </c>
      <c r="F6497" s="80" t="s">
        <v>5189</v>
      </c>
      <c r="G6497" s="80" t="s">
        <v>3895</v>
      </c>
      <c r="H6497" t="s">
        <v>5306</v>
      </c>
      <c r="I6497" s="50">
        <v>7.42</v>
      </c>
    </row>
    <row r="6498" spans="1:9" x14ac:dyDescent="0.2">
      <c r="A6498">
        <v>539624</v>
      </c>
      <c r="B6498" s="79">
        <v>7892840822385</v>
      </c>
      <c r="C6498" s="80" t="s">
        <v>19</v>
      </c>
      <c r="D6498" s="80" t="s">
        <v>20</v>
      </c>
      <c r="E6498" s="80" t="s">
        <v>4041</v>
      </c>
      <c r="F6498" s="80" t="s">
        <v>5189</v>
      </c>
      <c r="G6498" s="80" t="s">
        <v>3895</v>
      </c>
      <c r="H6498" t="s">
        <v>5307</v>
      </c>
      <c r="I6498" s="50">
        <v>3.71</v>
      </c>
    </row>
    <row r="6499" spans="1:9" x14ac:dyDescent="0.2">
      <c r="A6499">
        <v>539626</v>
      </c>
      <c r="B6499" s="79">
        <v>7892840822392</v>
      </c>
      <c r="C6499" s="80" t="s">
        <v>19</v>
      </c>
      <c r="D6499" s="80" t="s">
        <v>20</v>
      </c>
      <c r="E6499" s="80" t="s">
        <v>4041</v>
      </c>
      <c r="F6499" s="80" t="s">
        <v>5189</v>
      </c>
      <c r="G6499" s="80" t="s">
        <v>3895</v>
      </c>
      <c r="H6499" t="s">
        <v>5308</v>
      </c>
      <c r="I6499" s="50">
        <v>3.71</v>
      </c>
    </row>
    <row r="6500" spans="1:9" x14ac:dyDescent="0.2">
      <c r="A6500">
        <v>544343</v>
      </c>
      <c r="B6500" s="79">
        <v>7892840823504</v>
      </c>
      <c r="C6500" s="80" t="s">
        <v>19</v>
      </c>
      <c r="D6500" s="80" t="s">
        <v>20</v>
      </c>
      <c r="E6500" s="80" t="s">
        <v>4041</v>
      </c>
      <c r="F6500" s="80" t="s">
        <v>5189</v>
      </c>
      <c r="G6500" s="80" t="s">
        <v>3895</v>
      </c>
      <c r="H6500" t="s">
        <v>5312</v>
      </c>
      <c r="I6500" s="50">
        <v>3.3</v>
      </c>
    </row>
    <row r="6501" spans="1:9" x14ac:dyDescent="0.2">
      <c r="A6501">
        <v>544346</v>
      </c>
      <c r="B6501" s="79">
        <v>7892840823511</v>
      </c>
      <c r="C6501" s="80" t="s">
        <v>19</v>
      </c>
      <c r="D6501" s="80" t="s">
        <v>20</v>
      </c>
      <c r="E6501" s="80" t="s">
        <v>4041</v>
      </c>
      <c r="F6501" s="80" t="s">
        <v>5189</v>
      </c>
      <c r="G6501" s="80" t="s">
        <v>3895</v>
      </c>
      <c r="H6501" t="s">
        <v>5313</v>
      </c>
      <c r="I6501" s="50">
        <v>3.32</v>
      </c>
    </row>
    <row r="6502" spans="1:9" x14ac:dyDescent="0.2">
      <c r="A6502">
        <v>544352</v>
      </c>
      <c r="B6502" s="79">
        <v>7892840823528</v>
      </c>
      <c r="C6502" s="80" t="s">
        <v>19</v>
      </c>
      <c r="D6502" s="80" t="s">
        <v>20</v>
      </c>
      <c r="E6502" s="80" t="s">
        <v>4041</v>
      </c>
      <c r="F6502" s="80" t="s">
        <v>5189</v>
      </c>
      <c r="G6502" s="80" t="s">
        <v>3895</v>
      </c>
      <c r="H6502" t="s">
        <v>5315</v>
      </c>
      <c r="I6502" s="50">
        <v>3.32</v>
      </c>
    </row>
    <row r="6503" spans="1:9" x14ac:dyDescent="0.2">
      <c r="A6503">
        <v>539552</v>
      </c>
      <c r="B6503" s="79">
        <v>7892840823412</v>
      </c>
      <c r="C6503" s="80" t="s">
        <v>19</v>
      </c>
      <c r="D6503" s="80" t="s">
        <v>20</v>
      </c>
      <c r="E6503" s="80" t="s">
        <v>4041</v>
      </c>
      <c r="F6503" s="80" t="s">
        <v>5189</v>
      </c>
      <c r="G6503" s="80" t="s">
        <v>3895</v>
      </c>
      <c r="H6503" t="s">
        <v>5273</v>
      </c>
      <c r="I6503" s="50">
        <v>10.73</v>
      </c>
    </row>
    <row r="6504" spans="1:9" x14ac:dyDescent="0.2">
      <c r="A6504">
        <v>539540</v>
      </c>
      <c r="B6504" s="79">
        <v>7892840823375</v>
      </c>
      <c r="C6504" s="80" t="s">
        <v>19</v>
      </c>
      <c r="D6504" s="80" t="s">
        <v>20</v>
      </c>
      <c r="E6504" s="80" t="s">
        <v>4041</v>
      </c>
      <c r="F6504" s="80" t="s">
        <v>5189</v>
      </c>
      <c r="G6504" s="80" t="s">
        <v>3895</v>
      </c>
      <c r="H6504" t="s">
        <v>5271</v>
      </c>
      <c r="I6504" s="50">
        <v>7.37</v>
      </c>
    </row>
    <row r="6505" spans="1:9" x14ac:dyDescent="0.2">
      <c r="A6505">
        <v>539559</v>
      </c>
      <c r="B6505" s="79">
        <v>7892840823429</v>
      </c>
      <c r="C6505" s="80" t="s">
        <v>19</v>
      </c>
      <c r="D6505" s="80" t="s">
        <v>20</v>
      </c>
      <c r="E6505" s="80" t="s">
        <v>4041</v>
      </c>
      <c r="F6505" s="80" t="s">
        <v>5189</v>
      </c>
      <c r="G6505" s="80" t="s">
        <v>3895</v>
      </c>
      <c r="H6505" t="s">
        <v>5274</v>
      </c>
      <c r="I6505" s="50">
        <v>7.43</v>
      </c>
    </row>
    <row r="6506" spans="1:9" x14ac:dyDescent="0.2">
      <c r="A6506">
        <v>539549</v>
      </c>
      <c r="B6506" s="79">
        <v>7892840823399</v>
      </c>
      <c r="C6506" s="80" t="s">
        <v>19</v>
      </c>
      <c r="D6506" s="80" t="s">
        <v>20</v>
      </c>
      <c r="E6506" s="80" t="s">
        <v>4041</v>
      </c>
      <c r="F6506" s="80" t="s">
        <v>5189</v>
      </c>
      <c r="G6506" s="80" t="s">
        <v>3895</v>
      </c>
      <c r="H6506" t="s">
        <v>5272</v>
      </c>
      <c r="I6506" s="50">
        <v>7.37</v>
      </c>
    </row>
    <row r="6507" spans="1:9" x14ac:dyDescent="0.2">
      <c r="A6507">
        <v>491030</v>
      </c>
      <c r="B6507" s="79">
        <v>7892840820244</v>
      </c>
      <c r="C6507" s="80" t="s">
        <v>19</v>
      </c>
      <c r="D6507" s="80" t="s">
        <v>20</v>
      </c>
      <c r="E6507" s="80" t="s">
        <v>4041</v>
      </c>
      <c r="F6507" s="80" t="s">
        <v>5189</v>
      </c>
      <c r="G6507" s="80" t="s">
        <v>3895</v>
      </c>
      <c r="H6507" t="s">
        <v>5267</v>
      </c>
      <c r="I6507" s="50">
        <v>4.9000000000000004</v>
      </c>
    </row>
    <row r="6508" spans="1:9" x14ac:dyDescent="0.2">
      <c r="A6508">
        <v>491038</v>
      </c>
      <c r="B6508" s="79">
        <v>7892840820183</v>
      </c>
      <c r="C6508" s="80" t="s">
        <v>19</v>
      </c>
      <c r="D6508" s="80" t="s">
        <v>20</v>
      </c>
      <c r="E6508" s="80" t="s">
        <v>4041</v>
      </c>
      <c r="F6508" s="80" t="s">
        <v>5189</v>
      </c>
      <c r="G6508" s="80" t="s">
        <v>3895</v>
      </c>
      <c r="H6508" t="s">
        <v>5268</v>
      </c>
      <c r="I6508" s="50">
        <v>4.9000000000000004</v>
      </c>
    </row>
    <row r="6509" spans="1:9" x14ac:dyDescent="0.2">
      <c r="A6509">
        <v>266947</v>
      </c>
      <c r="B6509" s="79">
        <v>7892840254841</v>
      </c>
      <c r="C6509" s="80" t="s">
        <v>19</v>
      </c>
      <c r="D6509" s="80" t="s">
        <v>20</v>
      </c>
      <c r="E6509" s="80" t="s">
        <v>4041</v>
      </c>
      <c r="F6509" s="80" t="s">
        <v>5189</v>
      </c>
      <c r="G6509" s="80" t="s">
        <v>3895</v>
      </c>
      <c r="H6509" t="s">
        <v>5262</v>
      </c>
      <c r="I6509" s="50">
        <v>12.4</v>
      </c>
    </row>
    <row r="6510" spans="1:9" x14ac:dyDescent="0.2">
      <c r="A6510">
        <v>266960</v>
      </c>
      <c r="B6510" s="79">
        <v>7892840253646</v>
      </c>
      <c r="C6510" s="80" t="s">
        <v>19</v>
      </c>
      <c r="D6510" s="80" t="s">
        <v>20</v>
      </c>
      <c r="E6510" s="80" t="s">
        <v>4041</v>
      </c>
      <c r="F6510" s="80" t="s">
        <v>5189</v>
      </c>
      <c r="G6510" s="80" t="s">
        <v>3895</v>
      </c>
      <c r="H6510" t="s">
        <v>5263</v>
      </c>
      <c r="I6510" s="50">
        <v>12.4</v>
      </c>
    </row>
    <row r="6511" spans="1:9" x14ac:dyDescent="0.2">
      <c r="A6511">
        <v>304445</v>
      </c>
      <c r="B6511" s="79">
        <v>7892840268046</v>
      </c>
      <c r="C6511" s="80" t="s">
        <v>19</v>
      </c>
      <c r="D6511" s="80" t="s">
        <v>20</v>
      </c>
      <c r="E6511" s="80" t="s">
        <v>4041</v>
      </c>
      <c r="F6511" s="80" t="s">
        <v>5189</v>
      </c>
      <c r="G6511" s="80" t="s">
        <v>3895</v>
      </c>
      <c r="H6511" t="s">
        <v>5336</v>
      </c>
      <c r="I6511" s="50">
        <v>2.46</v>
      </c>
    </row>
    <row r="6512" spans="1:9" x14ac:dyDescent="0.2">
      <c r="A6512">
        <v>304448</v>
      </c>
      <c r="B6512" s="79">
        <v>7892840267841</v>
      </c>
      <c r="C6512" s="80" t="s">
        <v>19</v>
      </c>
      <c r="D6512" s="80" t="s">
        <v>20</v>
      </c>
      <c r="E6512" s="80" t="s">
        <v>4041</v>
      </c>
      <c r="F6512" s="80" t="s">
        <v>5189</v>
      </c>
      <c r="G6512" s="80" t="s">
        <v>3895</v>
      </c>
      <c r="H6512" t="s">
        <v>5337</v>
      </c>
      <c r="I6512" s="50">
        <v>2.46</v>
      </c>
    </row>
    <row r="6513" spans="1:9" x14ac:dyDescent="0.2">
      <c r="A6513">
        <v>304450</v>
      </c>
      <c r="B6513" s="79">
        <v>7892840267940</v>
      </c>
      <c r="C6513" s="80" t="s">
        <v>19</v>
      </c>
      <c r="D6513" s="80" t="s">
        <v>20</v>
      </c>
      <c r="E6513" s="80" t="s">
        <v>4041</v>
      </c>
      <c r="F6513" s="80" t="s">
        <v>5189</v>
      </c>
      <c r="G6513" s="80" t="s">
        <v>3895</v>
      </c>
      <c r="H6513" t="s">
        <v>5335</v>
      </c>
      <c r="I6513" s="50">
        <v>2.46</v>
      </c>
    </row>
    <row r="6514" spans="1:9" x14ac:dyDescent="0.2">
      <c r="A6514">
        <v>452459</v>
      </c>
      <c r="B6514" s="79">
        <v>7892840818241</v>
      </c>
      <c r="C6514" s="80" t="s">
        <v>19</v>
      </c>
      <c r="D6514" s="80" t="s">
        <v>20</v>
      </c>
      <c r="E6514" s="80" t="s">
        <v>4041</v>
      </c>
      <c r="F6514" s="80" t="s">
        <v>5189</v>
      </c>
      <c r="G6514" s="80" t="s">
        <v>3895</v>
      </c>
      <c r="H6514" t="s">
        <v>5276</v>
      </c>
      <c r="I6514" s="50">
        <v>13.04</v>
      </c>
    </row>
    <row r="6515" spans="1:9" x14ac:dyDescent="0.2">
      <c r="A6515">
        <v>452465</v>
      </c>
      <c r="B6515" s="79">
        <v>7892840817978</v>
      </c>
      <c r="C6515" s="80" t="s">
        <v>19</v>
      </c>
      <c r="D6515" s="80" t="s">
        <v>20</v>
      </c>
      <c r="E6515" s="80" t="s">
        <v>4041</v>
      </c>
      <c r="F6515" s="80" t="s">
        <v>5189</v>
      </c>
      <c r="G6515" s="80" t="s">
        <v>3895</v>
      </c>
      <c r="H6515" t="s">
        <v>5264</v>
      </c>
      <c r="I6515" s="50">
        <v>9.91</v>
      </c>
    </row>
    <row r="6516" spans="1:9" x14ac:dyDescent="0.2">
      <c r="A6516">
        <v>452467</v>
      </c>
      <c r="B6516" s="79">
        <v>7892840818142</v>
      </c>
      <c r="C6516" s="80" t="s">
        <v>19</v>
      </c>
      <c r="D6516" s="80" t="s">
        <v>20</v>
      </c>
      <c r="E6516" s="80" t="s">
        <v>4041</v>
      </c>
      <c r="F6516" s="80" t="s">
        <v>5189</v>
      </c>
      <c r="G6516" s="80" t="s">
        <v>3895</v>
      </c>
      <c r="H6516" t="s">
        <v>5265</v>
      </c>
      <c r="I6516" s="50">
        <v>9.91</v>
      </c>
    </row>
    <row r="6517" spans="1:9" x14ac:dyDescent="0.2">
      <c r="A6517">
        <v>452471</v>
      </c>
      <c r="B6517" s="79">
        <v>7892840818159</v>
      </c>
      <c r="C6517" s="80" t="s">
        <v>19</v>
      </c>
      <c r="D6517" s="80" t="s">
        <v>20</v>
      </c>
      <c r="E6517" s="80" t="s">
        <v>4041</v>
      </c>
      <c r="F6517" s="80" t="s">
        <v>5189</v>
      </c>
      <c r="G6517" s="80" t="s">
        <v>3895</v>
      </c>
      <c r="H6517" t="s">
        <v>5266</v>
      </c>
      <c r="I6517" s="50">
        <v>9.91</v>
      </c>
    </row>
    <row r="6518" spans="1:9" x14ac:dyDescent="0.2">
      <c r="A6518">
        <v>384159</v>
      </c>
      <c r="B6518" s="79">
        <v>7892840815028</v>
      </c>
      <c r="C6518" s="80" t="s">
        <v>19</v>
      </c>
      <c r="D6518" s="80" t="s">
        <v>20</v>
      </c>
      <c r="E6518" s="80" t="s">
        <v>4041</v>
      </c>
      <c r="F6518" s="80" t="s">
        <v>5189</v>
      </c>
      <c r="G6518" s="80" t="s">
        <v>3895</v>
      </c>
      <c r="H6518" t="s">
        <v>5279</v>
      </c>
      <c r="I6518" s="50">
        <v>0.86</v>
      </c>
    </row>
    <row r="6519" spans="1:9" x14ac:dyDescent="0.2">
      <c r="A6519">
        <v>384172</v>
      </c>
      <c r="B6519" s="79">
        <v>7892840815011</v>
      </c>
      <c r="C6519" s="80" t="s">
        <v>19</v>
      </c>
      <c r="D6519" s="80" t="s">
        <v>20</v>
      </c>
      <c r="E6519" s="80" t="s">
        <v>4041</v>
      </c>
      <c r="F6519" s="80" t="s">
        <v>5189</v>
      </c>
      <c r="G6519" s="80" t="s">
        <v>3895</v>
      </c>
      <c r="H6519" t="s">
        <v>5280</v>
      </c>
      <c r="I6519" s="50">
        <v>0.86</v>
      </c>
    </row>
    <row r="6520" spans="1:9" x14ac:dyDescent="0.2">
      <c r="A6520">
        <v>491016</v>
      </c>
      <c r="B6520" s="79">
        <v>7892840820398</v>
      </c>
      <c r="C6520" s="80" t="s">
        <v>19</v>
      </c>
      <c r="D6520" s="80" t="s">
        <v>20</v>
      </c>
      <c r="E6520" s="80" t="s">
        <v>4041</v>
      </c>
      <c r="F6520" s="80" t="s">
        <v>5189</v>
      </c>
      <c r="G6520" s="80" t="s">
        <v>3895</v>
      </c>
      <c r="H6520" t="s">
        <v>5277</v>
      </c>
      <c r="I6520" s="50">
        <v>7.66</v>
      </c>
    </row>
    <row r="6521" spans="1:9" x14ac:dyDescent="0.2">
      <c r="A6521">
        <v>491020</v>
      </c>
      <c r="B6521" s="79">
        <v>7892840820381</v>
      </c>
      <c r="C6521" s="80" t="s">
        <v>19</v>
      </c>
      <c r="D6521" s="80" t="s">
        <v>20</v>
      </c>
      <c r="E6521" s="80" t="s">
        <v>4041</v>
      </c>
      <c r="F6521" s="80" t="s">
        <v>5189</v>
      </c>
      <c r="G6521" s="80" t="s">
        <v>3895</v>
      </c>
      <c r="H6521" t="s">
        <v>5278</v>
      </c>
      <c r="I6521" s="50">
        <v>7.66</v>
      </c>
    </row>
    <row r="6522" spans="1:9" x14ac:dyDescent="0.2">
      <c r="A6522">
        <v>569857</v>
      </c>
      <c r="B6522" s="79">
        <v>7892840821982</v>
      </c>
      <c r="C6522" s="80" t="s">
        <v>19</v>
      </c>
      <c r="D6522" s="80" t="s">
        <v>20</v>
      </c>
      <c r="E6522" s="80" t="s">
        <v>4041</v>
      </c>
      <c r="F6522" s="80" t="s">
        <v>5189</v>
      </c>
      <c r="G6522" s="80" t="s">
        <v>3895</v>
      </c>
      <c r="H6522" t="s">
        <v>5318</v>
      </c>
      <c r="I6522" s="50">
        <v>4.79</v>
      </c>
    </row>
    <row r="6523" spans="1:9" x14ac:dyDescent="0.2">
      <c r="A6523">
        <v>569860</v>
      </c>
      <c r="B6523" s="79">
        <v>7892840821975</v>
      </c>
      <c r="C6523" s="80" t="s">
        <v>19</v>
      </c>
      <c r="D6523" s="80" t="s">
        <v>20</v>
      </c>
      <c r="E6523" s="80" t="s">
        <v>4041</v>
      </c>
      <c r="F6523" s="80" t="s">
        <v>5189</v>
      </c>
      <c r="G6523" s="80" t="s">
        <v>3895</v>
      </c>
      <c r="H6523" t="s">
        <v>14834</v>
      </c>
      <c r="I6523" s="50">
        <v>2.33</v>
      </c>
    </row>
    <row r="6524" spans="1:9" x14ac:dyDescent="0.2">
      <c r="A6524">
        <v>569861</v>
      </c>
      <c r="B6524" s="79">
        <v>7892840823979</v>
      </c>
      <c r="C6524" s="80" t="s">
        <v>19</v>
      </c>
      <c r="D6524" s="80" t="s">
        <v>20</v>
      </c>
      <c r="E6524" s="80" t="s">
        <v>4041</v>
      </c>
      <c r="F6524" s="80" t="s">
        <v>5189</v>
      </c>
      <c r="G6524" s="80" t="s">
        <v>3895</v>
      </c>
      <c r="H6524" t="s">
        <v>5319</v>
      </c>
      <c r="I6524" s="50">
        <v>10.73</v>
      </c>
    </row>
    <row r="6525" spans="1:9" x14ac:dyDescent="0.2">
      <c r="A6525">
        <v>585551</v>
      </c>
      <c r="B6525" s="79">
        <v>7892840824181</v>
      </c>
      <c r="C6525" s="80" t="s">
        <v>19</v>
      </c>
      <c r="D6525" s="80" t="s">
        <v>20</v>
      </c>
      <c r="E6525" s="80" t="s">
        <v>4041</v>
      </c>
      <c r="F6525" s="80" t="s">
        <v>5189</v>
      </c>
      <c r="G6525" s="80" t="s">
        <v>3895</v>
      </c>
      <c r="H6525" t="s">
        <v>5320</v>
      </c>
      <c r="I6525" s="50">
        <v>2.48</v>
      </c>
    </row>
    <row r="6526" spans="1:9" x14ac:dyDescent="0.2">
      <c r="A6526">
        <v>586081</v>
      </c>
      <c r="B6526" s="79">
        <v>7892840824228</v>
      </c>
      <c r="C6526" s="80" t="s">
        <v>19</v>
      </c>
      <c r="D6526" s="80" t="s">
        <v>20</v>
      </c>
      <c r="E6526" s="80" t="s">
        <v>4041</v>
      </c>
      <c r="F6526" s="80" t="s">
        <v>5189</v>
      </c>
      <c r="G6526" s="80" t="s">
        <v>3895</v>
      </c>
      <c r="H6526" t="s">
        <v>5321</v>
      </c>
      <c r="I6526" s="50">
        <v>2.4700000000000002</v>
      </c>
    </row>
    <row r="6527" spans="1:9" x14ac:dyDescent="0.2">
      <c r="A6527">
        <v>586083</v>
      </c>
      <c r="B6527" s="79">
        <v>7892840824235</v>
      </c>
      <c r="C6527" s="80" t="s">
        <v>19</v>
      </c>
      <c r="D6527" s="80" t="s">
        <v>20</v>
      </c>
      <c r="E6527" s="80" t="s">
        <v>4041</v>
      </c>
      <c r="F6527" s="80" t="s">
        <v>5189</v>
      </c>
      <c r="G6527" s="80" t="s">
        <v>3895</v>
      </c>
      <c r="H6527" t="s">
        <v>5322</v>
      </c>
      <c r="I6527" s="50">
        <v>7.81</v>
      </c>
    </row>
    <row r="6528" spans="1:9" x14ac:dyDescent="0.2">
      <c r="A6528">
        <v>539561</v>
      </c>
      <c r="B6528" s="79">
        <v>7892840822965</v>
      </c>
      <c r="C6528" s="80" t="s">
        <v>19</v>
      </c>
      <c r="D6528" s="80" t="s">
        <v>20</v>
      </c>
      <c r="E6528" s="80" t="s">
        <v>4041</v>
      </c>
      <c r="F6528" s="80" t="s">
        <v>5189</v>
      </c>
      <c r="G6528" s="80" t="s">
        <v>3895</v>
      </c>
      <c r="H6528" t="s">
        <v>5275</v>
      </c>
      <c r="I6528" s="50">
        <v>3.3</v>
      </c>
    </row>
    <row r="6529" spans="1:9" x14ac:dyDescent="0.2">
      <c r="A6529">
        <v>539573</v>
      </c>
      <c r="B6529" s="79">
        <v>7892840823108</v>
      </c>
      <c r="C6529" s="80" t="s">
        <v>19</v>
      </c>
      <c r="D6529" s="80" t="s">
        <v>20</v>
      </c>
      <c r="E6529" s="80" t="s">
        <v>4041</v>
      </c>
      <c r="F6529" s="80" t="s">
        <v>5189</v>
      </c>
      <c r="G6529" s="80" t="s">
        <v>3895</v>
      </c>
      <c r="H6529" t="s">
        <v>5298</v>
      </c>
      <c r="I6529" s="50">
        <v>7.41</v>
      </c>
    </row>
    <row r="6530" spans="1:9" x14ac:dyDescent="0.2">
      <c r="A6530">
        <v>539575</v>
      </c>
      <c r="B6530" s="79">
        <v>7892840822774</v>
      </c>
      <c r="C6530" s="80" t="s">
        <v>19</v>
      </c>
      <c r="D6530" s="80" t="s">
        <v>20</v>
      </c>
      <c r="E6530" s="80" t="s">
        <v>4041</v>
      </c>
      <c r="F6530" s="80" t="s">
        <v>5189</v>
      </c>
      <c r="G6530" s="80" t="s">
        <v>3895</v>
      </c>
      <c r="H6530" t="s">
        <v>5300</v>
      </c>
      <c r="I6530" s="50">
        <v>7.43</v>
      </c>
    </row>
    <row r="6531" spans="1:9" x14ac:dyDescent="0.2">
      <c r="A6531">
        <v>539576</v>
      </c>
      <c r="B6531" s="79">
        <v>7892840822613</v>
      </c>
      <c r="C6531" s="80" t="s">
        <v>19</v>
      </c>
      <c r="D6531" s="80" t="s">
        <v>20</v>
      </c>
      <c r="E6531" s="80" t="s">
        <v>4041</v>
      </c>
      <c r="F6531" s="80" t="s">
        <v>5189</v>
      </c>
      <c r="G6531" s="80" t="s">
        <v>3895</v>
      </c>
      <c r="H6531" t="s">
        <v>5299</v>
      </c>
      <c r="I6531" s="50">
        <v>7.43</v>
      </c>
    </row>
    <row r="6532" spans="1:9" x14ac:dyDescent="0.2">
      <c r="A6532">
        <v>539579</v>
      </c>
      <c r="B6532" s="79">
        <v>7892840822811</v>
      </c>
      <c r="C6532" s="80" t="s">
        <v>19</v>
      </c>
      <c r="D6532" s="80" t="s">
        <v>20</v>
      </c>
      <c r="E6532" s="80" t="s">
        <v>4041</v>
      </c>
      <c r="F6532" s="80" t="s">
        <v>5189</v>
      </c>
      <c r="G6532" s="80" t="s">
        <v>3895</v>
      </c>
      <c r="H6532" t="s">
        <v>5301</v>
      </c>
      <c r="I6532" s="50">
        <v>3.71</v>
      </c>
    </row>
    <row r="6533" spans="1:9" x14ac:dyDescent="0.2">
      <c r="A6533">
        <v>539570</v>
      </c>
      <c r="B6533" s="79">
        <v>7892840822798</v>
      </c>
      <c r="C6533" s="80" t="s">
        <v>19</v>
      </c>
      <c r="D6533" s="80" t="s">
        <v>20</v>
      </c>
      <c r="E6533" s="80" t="s">
        <v>4041</v>
      </c>
      <c r="F6533" s="80" t="s">
        <v>5189</v>
      </c>
      <c r="G6533" s="80" t="s">
        <v>3895</v>
      </c>
      <c r="H6533" t="s">
        <v>5297</v>
      </c>
      <c r="I6533" s="50">
        <v>3.71</v>
      </c>
    </row>
    <row r="6534" spans="1:9" x14ac:dyDescent="0.2">
      <c r="A6534">
        <v>539584</v>
      </c>
      <c r="B6534" s="79">
        <v>7892840822279</v>
      </c>
      <c r="C6534" s="80" t="s">
        <v>19</v>
      </c>
      <c r="D6534" s="80" t="s">
        <v>20</v>
      </c>
      <c r="E6534" s="80" t="s">
        <v>4041</v>
      </c>
      <c r="F6534" s="80" t="s">
        <v>5189</v>
      </c>
      <c r="G6534" s="80" t="s">
        <v>3895</v>
      </c>
      <c r="H6534" t="s">
        <v>5302</v>
      </c>
      <c r="I6534" s="50">
        <v>2.72</v>
      </c>
    </row>
    <row r="6535" spans="1:9" x14ac:dyDescent="0.2">
      <c r="A6535">
        <v>539589</v>
      </c>
      <c r="B6535" s="79">
        <v>7892840822286</v>
      </c>
      <c r="C6535" s="80" t="s">
        <v>19</v>
      </c>
      <c r="D6535" s="80" t="s">
        <v>20</v>
      </c>
      <c r="E6535" s="80" t="s">
        <v>4041</v>
      </c>
      <c r="F6535" s="80" t="s">
        <v>5189</v>
      </c>
      <c r="G6535" s="80" t="s">
        <v>3895</v>
      </c>
      <c r="H6535" t="s">
        <v>5303</v>
      </c>
      <c r="I6535" s="50">
        <v>2.72</v>
      </c>
    </row>
    <row r="6536" spans="1:9" x14ac:dyDescent="0.2">
      <c r="A6536">
        <v>539619</v>
      </c>
      <c r="B6536" s="79">
        <v>7892840822309</v>
      </c>
      <c r="C6536" s="80" t="s">
        <v>19</v>
      </c>
      <c r="D6536" s="80" t="s">
        <v>20</v>
      </c>
      <c r="E6536" s="80" t="s">
        <v>4041</v>
      </c>
      <c r="F6536" s="80" t="s">
        <v>5189</v>
      </c>
      <c r="G6536" s="80" t="s">
        <v>3895</v>
      </c>
      <c r="H6536" t="s">
        <v>5304</v>
      </c>
      <c r="I6536" s="50">
        <v>2.72</v>
      </c>
    </row>
    <row r="6537" spans="1:9" x14ac:dyDescent="0.2">
      <c r="A6537">
        <v>539620</v>
      </c>
      <c r="B6537" s="79">
        <v>7892840822323</v>
      </c>
      <c r="C6537" s="80" t="s">
        <v>19</v>
      </c>
      <c r="D6537" s="80" t="s">
        <v>20</v>
      </c>
      <c r="E6537" s="80" t="s">
        <v>4041</v>
      </c>
      <c r="F6537" s="80" t="s">
        <v>5189</v>
      </c>
      <c r="G6537" s="80" t="s">
        <v>3895</v>
      </c>
      <c r="H6537" t="s">
        <v>5305</v>
      </c>
      <c r="I6537" s="50">
        <v>10.73</v>
      </c>
    </row>
    <row r="6538" spans="1:9" x14ac:dyDescent="0.2">
      <c r="A6538">
        <v>544644</v>
      </c>
      <c r="B6538" s="79">
        <v>7892840822804</v>
      </c>
      <c r="C6538" s="80" t="s">
        <v>19</v>
      </c>
      <c r="D6538" s="80" t="s">
        <v>20</v>
      </c>
      <c r="E6538" s="80" t="s">
        <v>4041</v>
      </c>
      <c r="F6538" s="80" t="s">
        <v>5189</v>
      </c>
      <c r="G6538" s="80" t="s">
        <v>3895</v>
      </c>
      <c r="H6538" t="s">
        <v>5316</v>
      </c>
      <c r="I6538" s="50">
        <v>7.43</v>
      </c>
    </row>
    <row r="6539" spans="1:9" x14ac:dyDescent="0.2">
      <c r="A6539">
        <v>544646</v>
      </c>
      <c r="B6539" s="79">
        <v>7892840822934</v>
      </c>
      <c r="C6539" s="80" t="s">
        <v>19</v>
      </c>
      <c r="D6539" s="80" t="s">
        <v>20</v>
      </c>
      <c r="E6539" s="80" t="s">
        <v>4041</v>
      </c>
      <c r="F6539" s="80" t="s">
        <v>5189</v>
      </c>
      <c r="G6539" s="80" t="s">
        <v>3895</v>
      </c>
      <c r="H6539" t="s">
        <v>14835</v>
      </c>
      <c r="I6539" s="50">
        <v>12.91</v>
      </c>
    </row>
    <row r="6540" spans="1:9" x14ac:dyDescent="0.2">
      <c r="A6540">
        <v>544648</v>
      </c>
      <c r="B6540" s="79">
        <v>7892840823238</v>
      </c>
      <c r="C6540" s="80" t="s">
        <v>19</v>
      </c>
      <c r="D6540" s="80" t="s">
        <v>20</v>
      </c>
      <c r="E6540" s="80" t="s">
        <v>4041</v>
      </c>
      <c r="F6540" s="80" t="s">
        <v>5189</v>
      </c>
      <c r="G6540" s="80" t="s">
        <v>3895</v>
      </c>
      <c r="H6540" t="s">
        <v>14836</v>
      </c>
      <c r="I6540" s="50">
        <v>12.67</v>
      </c>
    </row>
    <row r="6541" spans="1:9" x14ac:dyDescent="0.2">
      <c r="A6541">
        <v>542561</v>
      </c>
      <c r="B6541" s="79">
        <v>7892840816636</v>
      </c>
      <c r="C6541" s="80" t="s">
        <v>19</v>
      </c>
      <c r="D6541" s="80" t="s">
        <v>20</v>
      </c>
      <c r="E6541" s="80" t="s">
        <v>4041</v>
      </c>
      <c r="F6541" s="80" t="s">
        <v>5189</v>
      </c>
      <c r="G6541" s="80" t="s">
        <v>3895</v>
      </c>
      <c r="H6541" t="s">
        <v>5309</v>
      </c>
      <c r="I6541" s="50">
        <v>4.79</v>
      </c>
    </row>
    <row r="6542" spans="1:9" x14ac:dyDescent="0.2">
      <c r="A6542">
        <v>539524</v>
      </c>
      <c r="B6542" s="79">
        <v>7892840822958</v>
      </c>
      <c r="C6542" s="80" t="s">
        <v>19</v>
      </c>
      <c r="D6542" s="80" t="s">
        <v>20</v>
      </c>
      <c r="E6542" s="80" t="s">
        <v>4041</v>
      </c>
      <c r="F6542" s="80" t="s">
        <v>5189</v>
      </c>
      <c r="G6542" s="80" t="s">
        <v>3895</v>
      </c>
      <c r="H6542" t="s">
        <v>5269</v>
      </c>
      <c r="I6542" s="50">
        <v>3.3</v>
      </c>
    </row>
    <row r="6543" spans="1:9" x14ac:dyDescent="0.2">
      <c r="A6543">
        <v>539526</v>
      </c>
      <c r="B6543" s="79">
        <v>7892840822972</v>
      </c>
      <c r="C6543" s="80" t="s">
        <v>19</v>
      </c>
      <c r="D6543" s="80" t="s">
        <v>20</v>
      </c>
      <c r="E6543" s="80" t="s">
        <v>4041</v>
      </c>
      <c r="F6543" s="80" t="s">
        <v>5189</v>
      </c>
      <c r="G6543" s="80" t="s">
        <v>3895</v>
      </c>
      <c r="H6543" t="s">
        <v>5270</v>
      </c>
      <c r="I6543" s="50">
        <v>3.3</v>
      </c>
    </row>
    <row r="6544" spans="1:9" x14ac:dyDescent="0.2">
      <c r="A6544">
        <v>557311</v>
      </c>
      <c r="B6544" s="79">
        <v>7892840823610</v>
      </c>
      <c r="C6544" s="80" t="s">
        <v>19</v>
      </c>
      <c r="D6544" s="80" t="s">
        <v>20</v>
      </c>
      <c r="E6544" s="80" t="s">
        <v>4041</v>
      </c>
      <c r="F6544" s="80" t="s">
        <v>5189</v>
      </c>
      <c r="G6544" s="80" t="s">
        <v>3895</v>
      </c>
      <c r="H6544" t="s">
        <v>5332</v>
      </c>
      <c r="I6544" s="50">
        <v>3.55</v>
      </c>
    </row>
    <row r="6545" spans="1:9" x14ac:dyDescent="0.2">
      <c r="A6545">
        <v>557314</v>
      </c>
      <c r="B6545" s="79">
        <v>7892840823764</v>
      </c>
      <c r="C6545" s="80" t="s">
        <v>19</v>
      </c>
      <c r="D6545" s="80" t="s">
        <v>20</v>
      </c>
      <c r="E6545" s="80" t="s">
        <v>4041</v>
      </c>
      <c r="F6545" s="80" t="s">
        <v>5189</v>
      </c>
      <c r="G6545" s="80" t="s">
        <v>3895</v>
      </c>
      <c r="H6545" t="s">
        <v>5333</v>
      </c>
      <c r="I6545" s="50">
        <v>10.72</v>
      </c>
    </row>
    <row r="6546" spans="1:9" x14ac:dyDescent="0.2">
      <c r="A6546">
        <v>557317</v>
      </c>
      <c r="B6546" s="79">
        <v>7892840823771</v>
      </c>
      <c r="C6546" s="80" t="s">
        <v>19</v>
      </c>
      <c r="D6546" s="80" t="s">
        <v>20</v>
      </c>
      <c r="E6546" s="80" t="s">
        <v>4041</v>
      </c>
      <c r="F6546" s="80" t="s">
        <v>5189</v>
      </c>
      <c r="G6546" s="80" t="s">
        <v>3895</v>
      </c>
      <c r="H6546" t="s">
        <v>5334</v>
      </c>
      <c r="I6546" s="50">
        <v>10.73</v>
      </c>
    </row>
    <row r="6547" spans="1:9" x14ac:dyDescent="0.2">
      <c r="A6547">
        <v>539592</v>
      </c>
      <c r="B6547" s="79">
        <v>7892840822477</v>
      </c>
      <c r="C6547" s="80" t="s">
        <v>19</v>
      </c>
      <c r="D6547" s="80" t="s">
        <v>20</v>
      </c>
      <c r="E6547" s="80" t="s">
        <v>4041</v>
      </c>
      <c r="F6547" s="80" t="s">
        <v>5189</v>
      </c>
      <c r="G6547" s="80" t="s">
        <v>3895</v>
      </c>
      <c r="H6547" t="s">
        <v>5330</v>
      </c>
      <c r="I6547" s="50">
        <v>1.1100000000000001</v>
      </c>
    </row>
    <row r="6548" spans="1:9" x14ac:dyDescent="0.2">
      <c r="A6548">
        <v>539594</v>
      </c>
      <c r="B6548" s="79">
        <v>7892840822507</v>
      </c>
      <c r="C6548" s="80" t="s">
        <v>19</v>
      </c>
      <c r="D6548" s="80" t="s">
        <v>20</v>
      </c>
      <c r="E6548" s="80" t="s">
        <v>4041</v>
      </c>
      <c r="F6548" s="80" t="s">
        <v>5189</v>
      </c>
      <c r="G6548" s="80" t="s">
        <v>3895</v>
      </c>
      <c r="H6548" t="s">
        <v>5331</v>
      </c>
      <c r="I6548" s="50">
        <v>1.1100000000000001</v>
      </c>
    </row>
    <row r="6549" spans="1:9" x14ac:dyDescent="0.2">
      <c r="A6549">
        <v>539585</v>
      </c>
      <c r="B6549" s="79">
        <v>7892840822484</v>
      </c>
      <c r="C6549" s="80" t="s">
        <v>19</v>
      </c>
      <c r="D6549" s="80" t="s">
        <v>20</v>
      </c>
      <c r="E6549" s="80" t="s">
        <v>4041</v>
      </c>
      <c r="F6549" s="80" t="s">
        <v>5189</v>
      </c>
      <c r="G6549" s="80" t="s">
        <v>3895</v>
      </c>
      <c r="H6549" t="s">
        <v>5328</v>
      </c>
      <c r="I6549" s="50">
        <v>1.1100000000000001</v>
      </c>
    </row>
    <row r="6550" spans="1:9" x14ac:dyDescent="0.2">
      <c r="A6550">
        <v>539586</v>
      </c>
      <c r="B6550" s="79">
        <v>7892840822491</v>
      </c>
      <c r="C6550" s="80" t="s">
        <v>19</v>
      </c>
      <c r="D6550" s="80" t="s">
        <v>20</v>
      </c>
      <c r="E6550" s="80" t="s">
        <v>4041</v>
      </c>
      <c r="F6550" s="80" t="s">
        <v>5189</v>
      </c>
      <c r="G6550" s="80" t="s">
        <v>3895</v>
      </c>
      <c r="H6550" t="s">
        <v>5413</v>
      </c>
      <c r="I6550" s="50">
        <v>0.01</v>
      </c>
    </row>
    <row r="6551" spans="1:9" x14ac:dyDescent="0.2">
      <c r="A6551">
        <v>539588</v>
      </c>
      <c r="B6551" s="79">
        <v>7892840822521</v>
      </c>
      <c r="C6551" s="80" t="s">
        <v>19</v>
      </c>
      <c r="D6551" s="80" t="s">
        <v>20</v>
      </c>
      <c r="E6551" s="80" t="s">
        <v>4041</v>
      </c>
      <c r="F6551" s="80" t="s">
        <v>5189</v>
      </c>
      <c r="G6551" s="80" t="s">
        <v>3895</v>
      </c>
      <c r="H6551" t="s">
        <v>5329</v>
      </c>
      <c r="I6551" s="50">
        <v>1.1100000000000001</v>
      </c>
    </row>
    <row r="6552" spans="1:9" x14ac:dyDescent="0.2">
      <c r="A6552">
        <v>539581</v>
      </c>
      <c r="B6552" s="79">
        <v>7892840822453</v>
      </c>
      <c r="C6552" s="80" t="s">
        <v>19</v>
      </c>
      <c r="D6552" s="80" t="s">
        <v>20</v>
      </c>
      <c r="E6552" s="80" t="s">
        <v>4041</v>
      </c>
      <c r="F6552" s="80" t="s">
        <v>5189</v>
      </c>
      <c r="G6552" s="80" t="s">
        <v>3895</v>
      </c>
      <c r="H6552" t="s">
        <v>5326</v>
      </c>
      <c r="I6552" s="50">
        <v>1.1100000000000001</v>
      </c>
    </row>
    <row r="6553" spans="1:9" x14ac:dyDescent="0.2">
      <c r="A6553">
        <v>539583</v>
      </c>
      <c r="B6553" s="79">
        <v>7892840822460</v>
      </c>
      <c r="C6553" s="80" t="s">
        <v>19</v>
      </c>
      <c r="D6553" s="80" t="s">
        <v>20</v>
      </c>
      <c r="E6553" s="80" t="s">
        <v>4041</v>
      </c>
      <c r="F6553" s="80" t="s">
        <v>5189</v>
      </c>
      <c r="G6553" s="80" t="s">
        <v>3895</v>
      </c>
      <c r="H6553" t="s">
        <v>5327</v>
      </c>
      <c r="I6553" s="50">
        <v>1.1100000000000001</v>
      </c>
    </row>
    <row r="6554" spans="1:9" x14ac:dyDescent="0.2">
      <c r="A6554">
        <v>508896</v>
      </c>
      <c r="B6554" s="79">
        <v>7892840817107</v>
      </c>
      <c r="C6554" s="80" t="s">
        <v>19</v>
      </c>
      <c r="D6554" s="80" t="s">
        <v>20</v>
      </c>
      <c r="E6554" s="80" t="s">
        <v>4041</v>
      </c>
      <c r="F6554" s="80" t="s">
        <v>5189</v>
      </c>
      <c r="G6554" s="80" t="s">
        <v>3895</v>
      </c>
      <c r="H6554" t="s">
        <v>5323</v>
      </c>
      <c r="I6554" s="50">
        <v>2.87</v>
      </c>
    </row>
    <row r="6555" spans="1:9" x14ac:dyDescent="0.2">
      <c r="A6555">
        <v>508899</v>
      </c>
      <c r="B6555" s="79">
        <v>7892840817091</v>
      </c>
      <c r="C6555" s="80" t="s">
        <v>19</v>
      </c>
      <c r="D6555" s="80" t="s">
        <v>20</v>
      </c>
      <c r="E6555" s="80" t="s">
        <v>4041</v>
      </c>
      <c r="F6555" s="80" t="s">
        <v>5189</v>
      </c>
      <c r="G6555" s="80" t="s">
        <v>3895</v>
      </c>
      <c r="H6555" t="s">
        <v>5324</v>
      </c>
      <c r="I6555" s="50">
        <v>2.87</v>
      </c>
    </row>
    <row r="6556" spans="1:9" x14ac:dyDescent="0.2">
      <c r="A6556">
        <v>508900</v>
      </c>
      <c r="B6556" s="79">
        <v>7892840817084</v>
      </c>
      <c r="C6556" s="80" t="s">
        <v>19</v>
      </c>
      <c r="D6556" s="80" t="s">
        <v>20</v>
      </c>
      <c r="E6556" s="80" t="s">
        <v>4041</v>
      </c>
      <c r="F6556" s="80" t="s">
        <v>5189</v>
      </c>
      <c r="G6556" s="80" t="s">
        <v>3895</v>
      </c>
      <c r="H6556" t="s">
        <v>5325</v>
      </c>
      <c r="I6556" s="50">
        <v>2.87</v>
      </c>
    </row>
    <row r="6557" spans="1:9" x14ac:dyDescent="0.2">
      <c r="A6557">
        <v>544348</v>
      </c>
      <c r="B6557" s="79">
        <v>7892840823566</v>
      </c>
      <c r="C6557" s="80" t="s">
        <v>19</v>
      </c>
      <c r="D6557" s="80" t="s">
        <v>20</v>
      </c>
      <c r="E6557" s="80" t="s">
        <v>4041</v>
      </c>
      <c r="F6557" s="80" t="s">
        <v>5189</v>
      </c>
      <c r="G6557" s="80" t="s">
        <v>3895</v>
      </c>
      <c r="H6557" t="s">
        <v>5317</v>
      </c>
      <c r="I6557" s="50">
        <v>7.15</v>
      </c>
    </row>
    <row r="6558" spans="1:9" x14ac:dyDescent="0.2">
      <c r="A6558">
        <v>544350</v>
      </c>
      <c r="B6558" s="79">
        <v>7892840823580</v>
      </c>
      <c r="C6558" s="80" t="s">
        <v>19</v>
      </c>
      <c r="D6558" s="80" t="s">
        <v>20</v>
      </c>
      <c r="E6558" s="80" t="s">
        <v>4041</v>
      </c>
      <c r="F6558" s="80" t="s">
        <v>5189</v>
      </c>
      <c r="G6558" s="80" t="s">
        <v>3895</v>
      </c>
      <c r="H6558" t="s">
        <v>5314</v>
      </c>
      <c r="I6558" s="50">
        <v>7.15</v>
      </c>
    </row>
    <row r="6559" spans="1:9" x14ac:dyDescent="0.2">
      <c r="A6559">
        <v>559483</v>
      </c>
      <c r="B6559" s="79">
        <v>7908427001262</v>
      </c>
      <c r="C6559" s="80" t="s">
        <v>19</v>
      </c>
      <c r="D6559" s="80" t="s">
        <v>20</v>
      </c>
      <c r="E6559" s="80" t="s">
        <v>4041</v>
      </c>
      <c r="F6559" s="80" t="s">
        <v>5189</v>
      </c>
      <c r="G6559" s="80" t="s">
        <v>5524</v>
      </c>
      <c r="H6559" t="s">
        <v>5526</v>
      </c>
      <c r="I6559" s="50">
        <v>0.01</v>
      </c>
    </row>
    <row r="6560" spans="1:9" x14ac:dyDescent="0.2">
      <c r="A6560">
        <v>559502</v>
      </c>
      <c r="B6560" s="79">
        <v>7908427001255</v>
      </c>
      <c r="C6560" s="80" t="s">
        <v>19</v>
      </c>
      <c r="D6560" s="80" t="s">
        <v>20</v>
      </c>
      <c r="E6560" s="80" t="s">
        <v>4041</v>
      </c>
      <c r="F6560" s="80" t="s">
        <v>5189</v>
      </c>
      <c r="G6560" s="80" t="s">
        <v>5524</v>
      </c>
      <c r="H6560" t="s">
        <v>5527</v>
      </c>
      <c r="I6560" s="50">
        <v>0.01</v>
      </c>
    </row>
    <row r="6561" spans="1:9" x14ac:dyDescent="0.2">
      <c r="A6561">
        <v>300776</v>
      </c>
      <c r="B6561" s="79">
        <v>7896064205566</v>
      </c>
      <c r="C6561" s="80" t="s">
        <v>19</v>
      </c>
      <c r="D6561" s="80" t="s">
        <v>20</v>
      </c>
      <c r="E6561" s="80" t="s">
        <v>4041</v>
      </c>
      <c r="F6561" s="80" t="s">
        <v>5189</v>
      </c>
      <c r="G6561" s="80" t="s">
        <v>5524</v>
      </c>
      <c r="H6561" t="s">
        <v>14837</v>
      </c>
      <c r="I6561" s="50">
        <v>0.98</v>
      </c>
    </row>
    <row r="6562" spans="1:9" x14ac:dyDescent="0.2">
      <c r="A6562">
        <v>300775</v>
      </c>
      <c r="B6562" s="79">
        <v>7896064205542</v>
      </c>
      <c r="C6562" s="80" t="s">
        <v>19</v>
      </c>
      <c r="D6562" s="80" t="s">
        <v>20</v>
      </c>
      <c r="E6562" s="80" t="s">
        <v>4041</v>
      </c>
      <c r="F6562" s="80" t="s">
        <v>5189</v>
      </c>
      <c r="G6562" s="80" t="s">
        <v>5524</v>
      </c>
      <c r="H6562" t="s">
        <v>14838</v>
      </c>
      <c r="I6562" s="50">
        <v>0.98</v>
      </c>
    </row>
    <row r="6563" spans="1:9" x14ac:dyDescent="0.2">
      <c r="A6563">
        <v>559571</v>
      </c>
      <c r="B6563" s="79">
        <v>7908427001231</v>
      </c>
      <c r="C6563" s="80" t="s">
        <v>19</v>
      </c>
      <c r="D6563" s="80" t="s">
        <v>20</v>
      </c>
      <c r="E6563" s="80" t="s">
        <v>4041</v>
      </c>
      <c r="F6563" s="80" t="s">
        <v>5189</v>
      </c>
      <c r="G6563" s="80" t="s">
        <v>5524</v>
      </c>
      <c r="H6563" t="s">
        <v>5528</v>
      </c>
      <c r="I6563" s="50">
        <v>0.01</v>
      </c>
    </row>
    <row r="6564" spans="1:9" x14ac:dyDescent="0.2">
      <c r="A6564">
        <v>553163</v>
      </c>
      <c r="B6564" s="79">
        <v>7896221400018</v>
      </c>
      <c r="C6564" s="80" t="s">
        <v>19</v>
      </c>
      <c r="D6564" s="80" t="s">
        <v>20</v>
      </c>
      <c r="E6564" s="80" t="s">
        <v>4041</v>
      </c>
      <c r="F6564" s="80" t="s">
        <v>5189</v>
      </c>
      <c r="G6564" s="80" t="s">
        <v>5193</v>
      </c>
      <c r="H6564" t="s">
        <v>5219</v>
      </c>
      <c r="I6564" s="50">
        <v>1.03</v>
      </c>
    </row>
    <row r="6565" spans="1:9" x14ac:dyDescent="0.2">
      <c r="A6565">
        <v>475561</v>
      </c>
      <c r="B6565" s="79">
        <v>7896221401756</v>
      </c>
      <c r="C6565" s="80" t="s">
        <v>19</v>
      </c>
      <c r="D6565" s="80" t="s">
        <v>20</v>
      </c>
      <c r="E6565" s="80" t="s">
        <v>4041</v>
      </c>
      <c r="F6565" s="80" t="s">
        <v>5189</v>
      </c>
      <c r="G6565" s="80" t="s">
        <v>5193</v>
      </c>
      <c r="H6565" t="s">
        <v>5213</v>
      </c>
      <c r="I6565" s="50">
        <v>3.06</v>
      </c>
    </row>
    <row r="6566" spans="1:9" x14ac:dyDescent="0.2">
      <c r="A6566">
        <v>475559</v>
      </c>
      <c r="B6566" s="79">
        <v>7896221402593</v>
      </c>
      <c r="C6566" s="80" t="s">
        <v>19</v>
      </c>
      <c r="D6566" s="80" t="s">
        <v>20</v>
      </c>
      <c r="E6566" s="80" t="s">
        <v>4041</v>
      </c>
      <c r="F6566" s="80" t="s">
        <v>5189</v>
      </c>
      <c r="G6566" s="80" t="s">
        <v>5193</v>
      </c>
      <c r="H6566" t="s">
        <v>14839</v>
      </c>
      <c r="I6566" s="50">
        <v>25.77</v>
      </c>
    </row>
    <row r="6567" spans="1:9" x14ac:dyDescent="0.2">
      <c r="A6567">
        <v>554743</v>
      </c>
      <c r="B6567" s="79">
        <v>7896221400605</v>
      </c>
      <c r="C6567" s="80" t="s">
        <v>19</v>
      </c>
      <c r="D6567" s="80" t="s">
        <v>20</v>
      </c>
      <c r="E6567" s="80" t="s">
        <v>4041</v>
      </c>
      <c r="F6567" s="80" t="s">
        <v>5189</v>
      </c>
      <c r="G6567" s="80" t="s">
        <v>5193</v>
      </c>
      <c r="H6567" t="s">
        <v>5205</v>
      </c>
      <c r="I6567" s="50">
        <v>3.91</v>
      </c>
    </row>
    <row r="6568" spans="1:9" x14ac:dyDescent="0.2">
      <c r="A6568">
        <v>398237</v>
      </c>
      <c r="B6568" s="79">
        <v>7896221401886</v>
      </c>
      <c r="C6568" s="80" t="s">
        <v>19</v>
      </c>
      <c r="D6568" s="80" t="s">
        <v>20</v>
      </c>
      <c r="E6568" s="80" t="s">
        <v>4041</v>
      </c>
      <c r="F6568" s="80" t="s">
        <v>5189</v>
      </c>
      <c r="G6568" s="80" t="s">
        <v>5193</v>
      </c>
      <c r="H6568" t="s">
        <v>5195</v>
      </c>
      <c r="I6568" s="50">
        <v>2.13</v>
      </c>
    </row>
    <row r="6569" spans="1:9" x14ac:dyDescent="0.2">
      <c r="A6569">
        <v>398240</v>
      </c>
      <c r="B6569" s="79">
        <v>7896221401695</v>
      </c>
      <c r="C6569" s="80" t="s">
        <v>19</v>
      </c>
      <c r="D6569" s="80" t="s">
        <v>20</v>
      </c>
      <c r="E6569" s="80" t="s">
        <v>4041</v>
      </c>
      <c r="F6569" s="80" t="s">
        <v>5189</v>
      </c>
      <c r="G6569" s="80" t="s">
        <v>5193</v>
      </c>
      <c r="H6569" t="s">
        <v>5196</v>
      </c>
      <c r="I6569" s="50">
        <v>2.13</v>
      </c>
    </row>
    <row r="6570" spans="1:9" x14ac:dyDescent="0.2">
      <c r="A6570">
        <v>398242</v>
      </c>
      <c r="B6570" s="79">
        <v>7898940958085</v>
      </c>
      <c r="C6570" s="80" t="s">
        <v>19</v>
      </c>
      <c r="D6570" s="80" t="s">
        <v>20</v>
      </c>
      <c r="E6570" s="80" t="s">
        <v>4041</v>
      </c>
      <c r="F6570" s="80" t="s">
        <v>5189</v>
      </c>
      <c r="G6570" s="80" t="s">
        <v>5193</v>
      </c>
      <c r="H6570" t="s">
        <v>5206</v>
      </c>
      <c r="I6570" s="50">
        <v>1.7</v>
      </c>
    </row>
    <row r="6571" spans="1:9" x14ac:dyDescent="0.2">
      <c r="A6571">
        <v>398246</v>
      </c>
      <c r="B6571" s="79">
        <v>7898940958108</v>
      </c>
      <c r="C6571" s="80" t="s">
        <v>19</v>
      </c>
      <c r="D6571" s="80" t="s">
        <v>20</v>
      </c>
      <c r="E6571" s="80" t="s">
        <v>4041</v>
      </c>
      <c r="F6571" s="80" t="s">
        <v>5189</v>
      </c>
      <c r="G6571" s="80" t="s">
        <v>5193</v>
      </c>
      <c r="H6571" t="s">
        <v>5207</v>
      </c>
      <c r="I6571" s="50">
        <v>1.7</v>
      </c>
    </row>
    <row r="6572" spans="1:9" x14ac:dyDescent="0.2">
      <c r="A6572">
        <v>475558</v>
      </c>
      <c r="B6572" s="79">
        <v>7898940958139</v>
      </c>
      <c r="C6572" s="80" t="s">
        <v>19</v>
      </c>
      <c r="D6572" s="80" t="s">
        <v>20</v>
      </c>
      <c r="E6572" s="80" t="s">
        <v>4041</v>
      </c>
      <c r="F6572" s="80" t="s">
        <v>5189</v>
      </c>
      <c r="G6572" s="80" t="s">
        <v>5193</v>
      </c>
      <c r="H6572" t="s">
        <v>5210</v>
      </c>
      <c r="I6572" s="50">
        <v>0.62</v>
      </c>
    </row>
    <row r="6573" spans="1:9" x14ac:dyDescent="0.2">
      <c r="A6573">
        <v>475560</v>
      </c>
      <c r="B6573" s="79">
        <v>7898940959044</v>
      </c>
      <c r="C6573" s="80" t="s">
        <v>19</v>
      </c>
      <c r="D6573" s="80" t="s">
        <v>20</v>
      </c>
      <c r="E6573" s="80" t="s">
        <v>4041</v>
      </c>
      <c r="F6573" s="80" t="s">
        <v>5189</v>
      </c>
      <c r="G6573" s="80" t="s">
        <v>5193</v>
      </c>
      <c r="H6573" t="s">
        <v>5211</v>
      </c>
      <c r="I6573" s="50">
        <v>0.63</v>
      </c>
    </row>
    <row r="6574" spans="1:9" x14ac:dyDescent="0.2">
      <c r="A6574">
        <v>475569</v>
      </c>
      <c r="B6574" s="79">
        <v>7896221402586</v>
      </c>
      <c r="C6574" s="80" t="s">
        <v>19</v>
      </c>
      <c r="D6574" s="80" t="s">
        <v>20</v>
      </c>
      <c r="E6574" s="80" t="s">
        <v>4041</v>
      </c>
      <c r="F6574" s="80" t="s">
        <v>5189</v>
      </c>
      <c r="G6574" s="80" t="s">
        <v>5193</v>
      </c>
      <c r="H6574" t="s">
        <v>5217</v>
      </c>
      <c r="I6574" s="50">
        <v>1.44</v>
      </c>
    </row>
    <row r="6575" spans="1:9" x14ac:dyDescent="0.2">
      <c r="A6575">
        <v>475562</v>
      </c>
      <c r="B6575" s="79">
        <v>7896221400490</v>
      </c>
      <c r="C6575" s="80" t="s">
        <v>19</v>
      </c>
      <c r="D6575" s="80" t="s">
        <v>20</v>
      </c>
      <c r="E6575" s="80" t="s">
        <v>4041</v>
      </c>
      <c r="F6575" s="80" t="s">
        <v>5189</v>
      </c>
      <c r="G6575" s="80" t="s">
        <v>5193</v>
      </c>
      <c r="H6575" t="s">
        <v>5212</v>
      </c>
      <c r="I6575" s="50">
        <v>1.44</v>
      </c>
    </row>
    <row r="6576" spans="1:9" x14ac:dyDescent="0.2">
      <c r="A6576">
        <v>475564</v>
      </c>
      <c r="B6576" s="79">
        <v>7896221400506</v>
      </c>
      <c r="C6576" s="80" t="s">
        <v>19</v>
      </c>
      <c r="D6576" s="80" t="s">
        <v>20</v>
      </c>
      <c r="E6576" s="80" t="s">
        <v>4041</v>
      </c>
      <c r="F6576" s="80" t="s">
        <v>5189</v>
      </c>
      <c r="G6576" s="80" t="s">
        <v>5193</v>
      </c>
      <c r="H6576" t="s">
        <v>5214</v>
      </c>
      <c r="I6576" s="50">
        <v>1.44</v>
      </c>
    </row>
    <row r="6577" spans="1:9" x14ac:dyDescent="0.2">
      <c r="A6577">
        <v>475566</v>
      </c>
      <c r="B6577" s="79">
        <v>7896221400513</v>
      </c>
      <c r="C6577" s="80" t="s">
        <v>19</v>
      </c>
      <c r="D6577" s="80" t="s">
        <v>20</v>
      </c>
      <c r="E6577" s="80" t="s">
        <v>4041</v>
      </c>
      <c r="F6577" s="80" t="s">
        <v>5189</v>
      </c>
      <c r="G6577" s="80" t="s">
        <v>5193</v>
      </c>
      <c r="H6577" t="s">
        <v>5215</v>
      </c>
      <c r="I6577" s="50">
        <v>1.44</v>
      </c>
    </row>
    <row r="6578" spans="1:9" x14ac:dyDescent="0.2">
      <c r="A6578">
        <v>475567</v>
      </c>
      <c r="B6578" s="79">
        <v>7896221400520</v>
      </c>
      <c r="C6578" s="80" t="s">
        <v>19</v>
      </c>
      <c r="D6578" s="80" t="s">
        <v>20</v>
      </c>
      <c r="E6578" s="80" t="s">
        <v>4041</v>
      </c>
      <c r="F6578" s="80" t="s">
        <v>5189</v>
      </c>
      <c r="G6578" s="80" t="s">
        <v>5193</v>
      </c>
      <c r="H6578" t="s">
        <v>5216</v>
      </c>
      <c r="I6578" s="50">
        <v>1.44</v>
      </c>
    </row>
    <row r="6579" spans="1:9" x14ac:dyDescent="0.2">
      <c r="A6579">
        <v>475579</v>
      </c>
      <c r="B6579" s="79">
        <v>7896221401916</v>
      </c>
      <c r="C6579" s="80" t="s">
        <v>19</v>
      </c>
      <c r="D6579" s="80" t="s">
        <v>20</v>
      </c>
      <c r="E6579" s="80" t="s">
        <v>4041</v>
      </c>
      <c r="F6579" s="80" t="s">
        <v>5189</v>
      </c>
      <c r="G6579" s="80" t="s">
        <v>5193</v>
      </c>
      <c r="H6579" t="s">
        <v>5203</v>
      </c>
      <c r="I6579" s="50">
        <v>1.53</v>
      </c>
    </row>
    <row r="6580" spans="1:9" x14ac:dyDescent="0.2">
      <c r="A6580">
        <v>475549</v>
      </c>
      <c r="B6580" s="79">
        <v>7898940958030</v>
      </c>
      <c r="C6580" s="80" t="s">
        <v>19</v>
      </c>
      <c r="D6580" s="80" t="s">
        <v>20</v>
      </c>
      <c r="E6580" s="80" t="s">
        <v>4041</v>
      </c>
      <c r="F6580" s="80" t="s">
        <v>5189</v>
      </c>
      <c r="G6580" s="80" t="s">
        <v>5193</v>
      </c>
      <c r="H6580" t="s">
        <v>5209</v>
      </c>
      <c r="I6580" s="50">
        <v>0.62</v>
      </c>
    </row>
    <row r="6581" spans="1:9" x14ac:dyDescent="0.2">
      <c r="A6581">
        <v>475577</v>
      </c>
      <c r="B6581" s="79">
        <v>7896221401602</v>
      </c>
      <c r="C6581" s="80" t="s">
        <v>19</v>
      </c>
      <c r="D6581" s="80" t="s">
        <v>20</v>
      </c>
      <c r="E6581" s="80" t="s">
        <v>4041</v>
      </c>
      <c r="F6581" s="80" t="s">
        <v>5189</v>
      </c>
      <c r="G6581" s="80" t="s">
        <v>5193</v>
      </c>
      <c r="H6581" t="s">
        <v>5202</v>
      </c>
      <c r="I6581" s="50">
        <v>1.53</v>
      </c>
    </row>
    <row r="6582" spans="1:9" x14ac:dyDescent="0.2">
      <c r="A6582">
        <v>475555</v>
      </c>
      <c r="B6582" s="79">
        <v>7896221402487</v>
      </c>
      <c r="C6582" s="80" t="s">
        <v>19</v>
      </c>
      <c r="D6582" s="80" t="s">
        <v>20</v>
      </c>
      <c r="E6582" s="80" t="s">
        <v>4041</v>
      </c>
      <c r="F6582" s="80" t="s">
        <v>5189</v>
      </c>
      <c r="G6582" s="80" t="s">
        <v>5193</v>
      </c>
      <c r="H6582" t="s">
        <v>5201</v>
      </c>
      <c r="I6582" s="50">
        <v>7.3</v>
      </c>
    </row>
    <row r="6583" spans="1:9" x14ac:dyDescent="0.2">
      <c r="A6583">
        <v>554744</v>
      </c>
      <c r="B6583" s="79">
        <v>7896221400575</v>
      </c>
      <c r="C6583" s="80" t="s">
        <v>19</v>
      </c>
      <c r="D6583" s="80" t="s">
        <v>20</v>
      </c>
      <c r="E6583" s="80" t="s">
        <v>4041</v>
      </c>
      <c r="F6583" s="80" t="s">
        <v>5189</v>
      </c>
      <c r="G6583" s="80" t="s">
        <v>5193</v>
      </c>
      <c r="H6583" t="s">
        <v>5199</v>
      </c>
      <c r="I6583" s="50">
        <v>2.97</v>
      </c>
    </row>
    <row r="6584" spans="1:9" x14ac:dyDescent="0.2">
      <c r="A6584">
        <v>554745</v>
      </c>
      <c r="B6584" s="79">
        <v>7896221401640</v>
      </c>
      <c r="C6584" s="80" t="s">
        <v>19</v>
      </c>
      <c r="D6584" s="80" t="s">
        <v>20</v>
      </c>
      <c r="E6584" s="80" t="s">
        <v>4041</v>
      </c>
      <c r="F6584" s="80" t="s">
        <v>5189</v>
      </c>
      <c r="G6584" s="80" t="s">
        <v>5193</v>
      </c>
      <c r="H6584" t="s">
        <v>5198</v>
      </c>
      <c r="I6584" s="50">
        <v>7.18</v>
      </c>
    </row>
    <row r="6585" spans="1:9" x14ac:dyDescent="0.2">
      <c r="A6585">
        <v>554746</v>
      </c>
      <c r="B6585" s="79">
        <v>7896221400582</v>
      </c>
      <c r="C6585" s="80" t="s">
        <v>19</v>
      </c>
      <c r="D6585" s="80" t="s">
        <v>20</v>
      </c>
      <c r="E6585" s="80" t="s">
        <v>4041</v>
      </c>
      <c r="F6585" s="80" t="s">
        <v>5189</v>
      </c>
      <c r="G6585" s="80" t="s">
        <v>5193</v>
      </c>
      <c r="H6585" t="s">
        <v>5197</v>
      </c>
      <c r="I6585" s="50">
        <v>2.96</v>
      </c>
    </row>
    <row r="6586" spans="1:9" x14ac:dyDescent="0.2">
      <c r="A6586">
        <v>554747</v>
      </c>
      <c r="B6586" s="79">
        <v>7896221400599</v>
      </c>
      <c r="C6586" s="80" t="s">
        <v>19</v>
      </c>
      <c r="D6586" s="80" t="s">
        <v>20</v>
      </c>
      <c r="E6586" s="80" t="s">
        <v>4041</v>
      </c>
      <c r="F6586" s="80" t="s">
        <v>5189</v>
      </c>
      <c r="G6586" s="80" t="s">
        <v>5193</v>
      </c>
      <c r="H6586" t="s">
        <v>5200</v>
      </c>
      <c r="I6586" s="50">
        <v>2.97</v>
      </c>
    </row>
    <row r="6587" spans="1:9" x14ac:dyDescent="0.2">
      <c r="A6587">
        <v>552918</v>
      </c>
      <c r="B6587" s="79">
        <v>7896221401206</v>
      </c>
      <c r="C6587" s="80" t="s">
        <v>19</v>
      </c>
      <c r="D6587" s="80" t="s">
        <v>20</v>
      </c>
      <c r="E6587" s="80" t="s">
        <v>4041</v>
      </c>
      <c r="F6587" s="80" t="s">
        <v>5189</v>
      </c>
      <c r="G6587" s="80" t="s">
        <v>5193</v>
      </c>
      <c r="H6587" t="s">
        <v>5208</v>
      </c>
      <c r="I6587" s="50">
        <v>2.52</v>
      </c>
    </row>
    <row r="6588" spans="1:9" x14ac:dyDescent="0.2">
      <c r="A6588">
        <v>475568</v>
      </c>
      <c r="B6588" s="79">
        <v>7896221402579</v>
      </c>
      <c r="C6588" s="80" t="s">
        <v>19</v>
      </c>
      <c r="D6588" s="80" t="s">
        <v>20</v>
      </c>
      <c r="E6588" s="80" t="s">
        <v>4041</v>
      </c>
      <c r="F6588" s="80" t="s">
        <v>5189</v>
      </c>
      <c r="G6588" s="80" t="s">
        <v>5193</v>
      </c>
      <c r="H6588" t="s">
        <v>5218</v>
      </c>
      <c r="I6588" s="50">
        <v>12.96</v>
      </c>
    </row>
    <row r="6589" spans="1:9" x14ac:dyDescent="0.2">
      <c r="A6589">
        <v>585160</v>
      </c>
      <c r="B6589" s="79">
        <v>7896221402913</v>
      </c>
      <c r="C6589" s="80" t="s">
        <v>19</v>
      </c>
      <c r="D6589" s="80" t="s">
        <v>20</v>
      </c>
      <c r="E6589" s="80" t="s">
        <v>4041</v>
      </c>
      <c r="F6589" s="80" t="s">
        <v>5189</v>
      </c>
      <c r="G6589" s="80" t="s">
        <v>5193</v>
      </c>
      <c r="H6589" t="s">
        <v>5204</v>
      </c>
      <c r="I6589" s="50">
        <v>8</v>
      </c>
    </row>
    <row r="6590" spans="1:9" x14ac:dyDescent="0.2">
      <c r="A6590">
        <v>585162</v>
      </c>
      <c r="B6590" s="79">
        <v>7898940959075</v>
      </c>
      <c r="C6590" s="80" t="s">
        <v>19</v>
      </c>
      <c r="D6590" s="80" t="s">
        <v>20</v>
      </c>
      <c r="E6590" s="80" t="s">
        <v>4041</v>
      </c>
      <c r="F6590" s="80" t="s">
        <v>5189</v>
      </c>
      <c r="G6590" s="80" t="s">
        <v>5193</v>
      </c>
      <c r="H6590" t="s">
        <v>5220</v>
      </c>
      <c r="I6590" s="50">
        <v>1.68</v>
      </c>
    </row>
    <row r="6591" spans="1:9" x14ac:dyDescent="0.2">
      <c r="A6591">
        <v>585163</v>
      </c>
      <c r="B6591" s="79">
        <v>7896221401763</v>
      </c>
      <c r="C6591" s="80" t="s">
        <v>19</v>
      </c>
      <c r="D6591" s="80" t="s">
        <v>20</v>
      </c>
      <c r="E6591" s="80" t="s">
        <v>4041</v>
      </c>
      <c r="F6591" s="80" t="s">
        <v>5189</v>
      </c>
      <c r="G6591" s="80" t="s">
        <v>5193</v>
      </c>
      <c r="H6591" t="s">
        <v>5221</v>
      </c>
      <c r="I6591" s="50">
        <v>6.7</v>
      </c>
    </row>
    <row r="6592" spans="1:9" x14ac:dyDescent="0.2">
      <c r="A6592">
        <v>585164</v>
      </c>
      <c r="B6592" s="79">
        <v>7896221402876</v>
      </c>
      <c r="C6592" s="80" t="s">
        <v>19</v>
      </c>
      <c r="D6592" s="80" t="s">
        <v>20</v>
      </c>
      <c r="E6592" s="80" t="s">
        <v>4041</v>
      </c>
      <c r="F6592" s="80" t="s">
        <v>5189</v>
      </c>
      <c r="G6592" s="80" t="s">
        <v>5193</v>
      </c>
      <c r="H6592" t="s">
        <v>5222</v>
      </c>
      <c r="I6592" s="50">
        <v>8.91</v>
      </c>
    </row>
    <row r="6593" spans="1:9" x14ac:dyDescent="0.2">
      <c r="A6593">
        <v>585159</v>
      </c>
      <c r="B6593" s="79">
        <v>7896221402746</v>
      </c>
      <c r="C6593" s="80" t="s">
        <v>19</v>
      </c>
      <c r="D6593" s="80" t="s">
        <v>20</v>
      </c>
      <c r="E6593" s="80" t="s">
        <v>4041</v>
      </c>
      <c r="F6593" s="80" t="s">
        <v>5189</v>
      </c>
      <c r="G6593" s="80" t="s">
        <v>5193</v>
      </c>
      <c r="H6593" t="s">
        <v>5194</v>
      </c>
      <c r="I6593" s="50">
        <v>5.44</v>
      </c>
    </row>
    <row r="6594" spans="1:9" x14ac:dyDescent="0.2">
      <c r="A6594">
        <v>230043</v>
      </c>
      <c r="B6594" s="79">
        <v>7891095023097</v>
      </c>
      <c r="C6594" s="80" t="s">
        <v>19</v>
      </c>
      <c r="D6594" s="80" t="s">
        <v>20</v>
      </c>
      <c r="E6594" s="80" t="s">
        <v>4041</v>
      </c>
      <c r="F6594" s="80" t="s">
        <v>5189</v>
      </c>
      <c r="G6594" s="80" t="s">
        <v>4273</v>
      </c>
      <c r="H6594" t="s">
        <v>5356</v>
      </c>
      <c r="I6594" s="50">
        <v>3.69</v>
      </c>
    </row>
    <row r="6595" spans="1:9" x14ac:dyDescent="0.2">
      <c r="A6595">
        <v>230053</v>
      </c>
      <c r="B6595" s="79">
        <v>7891095023134</v>
      </c>
      <c r="C6595" s="80" t="s">
        <v>19</v>
      </c>
      <c r="D6595" s="80" t="s">
        <v>20</v>
      </c>
      <c r="E6595" s="80" t="s">
        <v>4041</v>
      </c>
      <c r="F6595" s="80" t="s">
        <v>5189</v>
      </c>
      <c r="G6595" s="80" t="s">
        <v>4273</v>
      </c>
      <c r="H6595" t="s">
        <v>5357</v>
      </c>
      <c r="I6595" s="50">
        <v>3.7</v>
      </c>
    </row>
    <row r="6596" spans="1:9" x14ac:dyDescent="0.2">
      <c r="A6596">
        <v>227371</v>
      </c>
      <c r="B6596" s="79">
        <v>7891095023226</v>
      </c>
      <c r="C6596" s="80" t="s">
        <v>19</v>
      </c>
      <c r="D6596" s="80" t="s">
        <v>20</v>
      </c>
      <c r="E6596" s="80" t="s">
        <v>4041</v>
      </c>
      <c r="F6596" s="80" t="s">
        <v>5189</v>
      </c>
      <c r="G6596" s="80" t="s">
        <v>4273</v>
      </c>
      <c r="H6596" t="s">
        <v>5365</v>
      </c>
      <c r="I6596" s="50">
        <v>2.27</v>
      </c>
    </row>
    <row r="6597" spans="1:9" x14ac:dyDescent="0.2">
      <c r="A6597">
        <v>230018</v>
      </c>
      <c r="B6597" s="79">
        <v>7891095023264</v>
      </c>
      <c r="C6597" s="80" t="s">
        <v>19</v>
      </c>
      <c r="D6597" s="80" t="s">
        <v>20</v>
      </c>
      <c r="E6597" s="80" t="s">
        <v>4041</v>
      </c>
      <c r="F6597" s="80" t="s">
        <v>5189</v>
      </c>
      <c r="G6597" s="80" t="s">
        <v>4273</v>
      </c>
      <c r="H6597" t="s">
        <v>5366</v>
      </c>
      <c r="I6597" s="50">
        <v>2.21</v>
      </c>
    </row>
    <row r="6598" spans="1:9" x14ac:dyDescent="0.2">
      <c r="A6598">
        <v>230019</v>
      </c>
      <c r="B6598" s="79">
        <v>7891095023271</v>
      </c>
      <c r="C6598" s="80" t="s">
        <v>19</v>
      </c>
      <c r="D6598" s="80" t="s">
        <v>20</v>
      </c>
      <c r="E6598" s="80" t="s">
        <v>4041</v>
      </c>
      <c r="F6598" s="80" t="s">
        <v>5189</v>
      </c>
      <c r="G6598" s="80" t="s">
        <v>4273</v>
      </c>
      <c r="H6598" t="s">
        <v>5367</v>
      </c>
      <c r="I6598" s="50">
        <v>2.2200000000000002</v>
      </c>
    </row>
    <row r="6599" spans="1:9" x14ac:dyDescent="0.2">
      <c r="A6599">
        <v>230028</v>
      </c>
      <c r="B6599" s="79">
        <v>7891095023318</v>
      </c>
      <c r="C6599" s="80" t="s">
        <v>19</v>
      </c>
      <c r="D6599" s="80" t="s">
        <v>20</v>
      </c>
      <c r="E6599" s="80" t="s">
        <v>4041</v>
      </c>
      <c r="F6599" s="80" t="s">
        <v>5189</v>
      </c>
      <c r="G6599" s="80" t="s">
        <v>4273</v>
      </c>
      <c r="H6599" t="s">
        <v>5368</v>
      </c>
      <c r="I6599" s="50">
        <v>2.27</v>
      </c>
    </row>
    <row r="6600" spans="1:9" x14ac:dyDescent="0.2">
      <c r="A6600">
        <v>230038</v>
      </c>
      <c r="B6600" s="79">
        <v>7891095023240</v>
      </c>
      <c r="C6600" s="80" t="s">
        <v>19</v>
      </c>
      <c r="D6600" s="80" t="s">
        <v>20</v>
      </c>
      <c r="E6600" s="80" t="s">
        <v>4041</v>
      </c>
      <c r="F6600" s="80" t="s">
        <v>5189</v>
      </c>
      <c r="G6600" s="80" t="s">
        <v>4273</v>
      </c>
      <c r="H6600" t="s">
        <v>5369</v>
      </c>
      <c r="I6600" s="50">
        <v>2.27</v>
      </c>
    </row>
    <row r="6601" spans="1:9" x14ac:dyDescent="0.2">
      <c r="A6601">
        <v>230060</v>
      </c>
      <c r="B6601" s="79">
        <v>7891095023165</v>
      </c>
      <c r="C6601" s="80" t="s">
        <v>19</v>
      </c>
      <c r="D6601" s="80" t="s">
        <v>20</v>
      </c>
      <c r="E6601" s="80" t="s">
        <v>4041</v>
      </c>
      <c r="F6601" s="80" t="s">
        <v>5189</v>
      </c>
      <c r="G6601" s="80" t="s">
        <v>4273</v>
      </c>
      <c r="H6601" t="s">
        <v>5360</v>
      </c>
      <c r="I6601" s="50">
        <v>10.72</v>
      </c>
    </row>
    <row r="6602" spans="1:9" x14ac:dyDescent="0.2">
      <c r="A6602">
        <v>230065</v>
      </c>
      <c r="B6602" s="79">
        <v>7891095023202</v>
      </c>
      <c r="C6602" s="80" t="s">
        <v>19</v>
      </c>
      <c r="D6602" s="80" t="s">
        <v>20</v>
      </c>
      <c r="E6602" s="80" t="s">
        <v>4041</v>
      </c>
      <c r="F6602" s="80" t="s">
        <v>5189</v>
      </c>
      <c r="G6602" s="80" t="s">
        <v>4273</v>
      </c>
      <c r="H6602" t="s">
        <v>5370</v>
      </c>
      <c r="I6602" s="50">
        <v>2.2599999999999998</v>
      </c>
    </row>
    <row r="6603" spans="1:9" x14ac:dyDescent="0.2">
      <c r="A6603">
        <v>230066</v>
      </c>
      <c r="B6603" s="79">
        <v>7891095023219</v>
      </c>
      <c r="C6603" s="80" t="s">
        <v>19</v>
      </c>
      <c r="D6603" s="80" t="s">
        <v>20</v>
      </c>
      <c r="E6603" s="80" t="s">
        <v>4041</v>
      </c>
      <c r="F6603" s="80" t="s">
        <v>5189</v>
      </c>
      <c r="G6603" s="80" t="s">
        <v>4273</v>
      </c>
      <c r="H6603" t="s">
        <v>5371</v>
      </c>
      <c r="I6603" s="50">
        <v>7.74</v>
      </c>
    </row>
    <row r="6604" spans="1:9" x14ac:dyDescent="0.2">
      <c r="A6604">
        <v>230056</v>
      </c>
      <c r="B6604" s="79">
        <v>7891095023141</v>
      </c>
      <c r="C6604" s="80" t="s">
        <v>19</v>
      </c>
      <c r="D6604" s="80" t="s">
        <v>20</v>
      </c>
      <c r="E6604" s="80" t="s">
        <v>4041</v>
      </c>
      <c r="F6604" s="80" t="s">
        <v>5189</v>
      </c>
      <c r="G6604" s="80" t="s">
        <v>4273</v>
      </c>
      <c r="H6604" t="s">
        <v>5358</v>
      </c>
      <c r="I6604" s="50">
        <v>3.69</v>
      </c>
    </row>
    <row r="6605" spans="1:9" x14ac:dyDescent="0.2">
      <c r="A6605">
        <v>467501</v>
      </c>
      <c r="B6605" s="79">
        <v>7891095031115</v>
      </c>
      <c r="C6605" s="80" t="s">
        <v>19</v>
      </c>
      <c r="D6605" s="80" t="s">
        <v>20</v>
      </c>
      <c r="E6605" s="80" t="s">
        <v>4041</v>
      </c>
      <c r="F6605" s="80" t="s">
        <v>5189</v>
      </c>
      <c r="G6605" s="80" t="s">
        <v>4273</v>
      </c>
      <c r="H6605" t="s">
        <v>5361</v>
      </c>
      <c r="I6605" s="50">
        <v>8.85</v>
      </c>
    </row>
    <row r="6606" spans="1:9" x14ac:dyDescent="0.2">
      <c r="A6606">
        <v>544248</v>
      </c>
      <c r="B6606" s="79">
        <v>7891095911608</v>
      </c>
      <c r="C6606" s="80" t="s">
        <v>19</v>
      </c>
      <c r="D6606" s="80" t="s">
        <v>20</v>
      </c>
      <c r="E6606" s="80" t="s">
        <v>4041</v>
      </c>
      <c r="F6606" s="80" t="s">
        <v>5189</v>
      </c>
      <c r="G6606" s="80" t="s">
        <v>4273</v>
      </c>
      <c r="H6606" t="s">
        <v>5364</v>
      </c>
      <c r="I6606" s="50">
        <v>12.48</v>
      </c>
    </row>
    <row r="6607" spans="1:9" x14ac:dyDescent="0.2">
      <c r="A6607">
        <v>544249</v>
      </c>
      <c r="B6607" s="79">
        <v>7891095911592</v>
      </c>
      <c r="C6607" s="80" t="s">
        <v>19</v>
      </c>
      <c r="D6607" s="80" t="s">
        <v>20</v>
      </c>
      <c r="E6607" s="80" t="s">
        <v>4041</v>
      </c>
      <c r="F6607" s="80" t="s">
        <v>5189</v>
      </c>
      <c r="G6607" s="80" t="s">
        <v>4273</v>
      </c>
      <c r="H6607" t="s">
        <v>5362</v>
      </c>
      <c r="I6607" s="50">
        <v>12.49</v>
      </c>
    </row>
    <row r="6608" spans="1:9" x14ac:dyDescent="0.2">
      <c r="A6608">
        <v>562599</v>
      </c>
      <c r="B6608" s="79">
        <v>7891095911615</v>
      </c>
      <c r="C6608" s="80" t="s">
        <v>19</v>
      </c>
      <c r="D6608" s="80" t="s">
        <v>20</v>
      </c>
      <c r="E6608" s="80" t="s">
        <v>4041</v>
      </c>
      <c r="F6608" s="80" t="s">
        <v>5189</v>
      </c>
      <c r="G6608" s="80" t="s">
        <v>4273</v>
      </c>
      <c r="H6608" t="s">
        <v>5363</v>
      </c>
      <c r="I6608" s="50">
        <v>24.08</v>
      </c>
    </row>
    <row r="6609" spans="1:9" x14ac:dyDescent="0.2">
      <c r="A6609">
        <v>577358</v>
      </c>
      <c r="B6609" s="79">
        <v>7898924358344</v>
      </c>
      <c r="C6609" s="80" t="s">
        <v>19</v>
      </c>
      <c r="D6609" s="80" t="s">
        <v>20</v>
      </c>
      <c r="E6609" s="80" t="s">
        <v>4041</v>
      </c>
      <c r="F6609" s="80" t="s">
        <v>5189</v>
      </c>
      <c r="G6609" s="80" t="s">
        <v>5610</v>
      </c>
      <c r="H6609" t="s">
        <v>5611</v>
      </c>
      <c r="I6609" s="50">
        <v>8.8800000000000008</v>
      </c>
    </row>
    <row r="6610" spans="1:9" x14ac:dyDescent="0.2">
      <c r="A6610">
        <v>415243</v>
      </c>
      <c r="B6610" s="79">
        <v>7891340365439</v>
      </c>
      <c r="C6610" s="80" t="s">
        <v>19</v>
      </c>
      <c r="D6610" s="80" t="s">
        <v>20</v>
      </c>
      <c r="E6610" s="80" t="s">
        <v>4041</v>
      </c>
      <c r="F6610" s="80" t="s">
        <v>5189</v>
      </c>
      <c r="G6610" s="80" t="s">
        <v>5249</v>
      </c>
      <c r="H6610" t="s">
        <v>5511</v>
      </c>
      <c r="I6610" s="50">
        <v>0.81</v>
      </c>
    </row>
    <row r="6611" spans="1:9" x14ac:dyDescent="0.2">
      <c r="A6611">
        <v>415244</v>
      </c>
      <c r="B6611" s="79">
        <v>7891340365446</v>
      </c>
      <c r="C6611" s="80" t="s">
        <v>19</v>
      </c>
      <c r="D6611" s="80" t="s">
        <v>20</v>
      </c>
      <c r="E6611" s="80" t="s">
        <v>4041</v>
      </c>
      <c r="F6611" s="80" t="s">
        <v>5189</v>
      </c>
      <c r="G6611" s="80" t="s">
        <v>5249</v>
      </c>
      <c r="H6611" t="s">
        <v>5512</v>
      </c>
      <c r="I6611" s="50">
        <v>0.81</v>
      </c>
    </row>
    <row r="6612" spans="1:9" x14ac:dyDescent="0.2">
      <c r="A6612">
        <v>391206</v>
      </c>
      <c r="B6612" s="79">
        <v>7891340365316</v>
      </c>
      <c r="C6612" s="80" t="s">
        <v>19</v>
      </c>
      <c r="D6612" s="80" t="s">
        <v>20</v>
      </c>
      <c r="E6612" s="80" t="s">
        <v>4041</v>
      </c>
      <c r="F6612" s="80" t="s">
        <v>5189</v>
      </c>
      <c r="G6612" s="80" t="s">
        <v>5249</v>
      </c>
      <c r="H6612" t="s">
        <v>14840</v>
      </c>
      <c r="I6612" s="50">
        <v>1.19</v>
      </c>
    </row>
    <row r="6613" spans="1:9" x14ac:dyDescent="0.2">
      <c r="A6613">
        <v>391211</v>
      </c>
      <c r="B6613" s="79">
        <v>7891340365293</v>
      </c>
      <c r="C6613" s="80" t="s">
        <v>19</v>
      </c>
      <c r="D6613" s="80" t="s">
        <v>20</v>
      </c>
      <c r="E6613" s="80" t="s">
        <v>4041</v>
      </c>
      <c r="F6613" s="80" t="s">
        <v>5189</v>
      </c>
      <c r="G6613" s="80" t="s">
        <v>5249</v>
      </c>
      <c r="H6613" t="s">
        <v>14841</v>
      </c>
      <c r="I6613" s="50">
        <v>1.19</v>
      </c>
    </row>
    <row r="6614" spans="1:9" x14ac:dyDescent="0.2">
      <c r="A6614">
        <v>386504</v>
      </c>
      <c r="B6614" s="79">
        <v>7891340365248</v>
      </c>
      <c r="C6614" s="80" t="s">
        <v>19</v>
      </c>
      <c r="D6614" s="80" t="s">
        <v>20</v>
      </c>
      <c r="E6614" s="80" t="s">
        <v>4041</v>
      </c>
      <c r="F6614" s="80" t="s">
        <v>5189</v>
      </c>
      <c r="G6614" s="80" t="s">
        <v>5249</v>
      </c>
      <c r="H6614" t="s">
        <v>5250</v>
      </c>
      <c r="I6614" s="50">
        <v>2.62</v>
      </c>
    </row>
    <row r="6615" spans="1:9" x14ac:dyDescent="0.2">
      <c r="A6615">
        <v>489215</v>
      </c>
      <c r="B6615" s="79">
        <v>7891340365576</v>
      </c>
      <c r="C6615" s="80" t="s">
        <v>19</v>
      </c>
      <c r="D6615" s="80" t="s">
        <v>20</v>
      </c>
      <c r="E6615" s="80" t="s">
        <v>4041</v>
      </c>
      <c r="F6615" s="80" t="s">
        <v>5189</v>
      </c>
      <c r="G6615" s="80" t="s">
        <v>5249</v>
      </c>
      <c r="H6615" t="s">
        <v>5254</v>
      </c>
      <c r="I6615" s="50">
        <v>2.62</v>
      </c>
    </row>
    <row r="6616" spans="1:9" x14ac:dyDescent="0.2">
      <c r="A6616">
        <v>25280</v>
      </c>
      <c r="B6616" s="79">
        <v>7891340303332</v>
      </c>
      <c r="C6616" s="80" t="s">
        <v>19</v>
      </c>
      <c r="D6616" s="80" t="s">
        <v>20</v>
      </c>
      <c r="E6616" s="80" t="s">
        <v>4041</v>
      </c>
      <c r="F6616" s="80" t="s">
        <v>5189</v>
      </c>
      <c r="G6616" s="80" t="s">
        <v>5249</v>
      </c>
      <c r="H6616" t="s">
        <v>5251</v>
      </c>
      <c r="I6616" s="50">
        <v>2.62</v>
      </c>
    </row>
    <row r="6617" spans="1:9" x14ac:dyDescent="0.2">
      <c r="A6617">
        <v>38805</v>
      </c>
      <c r="B6617" s="79">
        <v>7891340303615</v>
      </c>
      <c r="C6617" s="80" t="s">
        <v>19</v>
      </c>
      <c r="D6617" s="80" t="s">
        <v>20</v>
      </c>
      <c r="E6617" s="80" t="s">
        <v>4041</v>
      </c>
      <c r="F6617" s="80" t="s">
        <v>5189</v>
      </c>
      <c r="G6617" s="80" t="s">
        <v>5249</v>
      </c>
      <c r="H6617" t="s">
        <v>5252</v>
      </c>
      <c r="I6617" s="50">
        <v>2.62</v>
      </c>
    </row>
    <row r="6618" spans="1:9" x14ac:dyDescent="0.2">
      <c r="A6618">
        <v>38806</v>
      </c>
      <c r="B6618" s="79">
        <v>7891340303714</v>
      </c>
      <c r="C6618" s="80" t="s">
        <v>19</v>
      </c>
      <c r="D6618" s="80" t="s">
        <v>20</v>
      </c>
      <c r="E6618" s="80" t="s">
        <v>4041</v>
      </c>
      <c r="F6618" s="80" t="s">
        <v>5189</v>
      </c>
      <c r="G6618" s="80" t="s">
        <v>5249</v>
      </c>
      <c r="H6618" t="s">
        <v>5253</v>
      </c>
      <c r="I6618" s="50">
        <v>2.62</v>
      </c>
    </row>
    <row r="6619" spans="1:9" x14ac:dyDescent="0.2">
      <c r="A6619">
        <v>592106</v>
      </c>
      <c r="B6619" s="79">
        <v>7896004011707</v>
      </c>
      <c r="C6619" s="80" t="s">
        <v>19</v>
      </c>
      <c r="D6619" s="80" t="s">
        <v>20</v>
      </c>
      <c r="E6619" s="80" t="s">
        <v>4041</v>
      </c>
      <c r="F6619" s="80" t="s">
        <v>5189</v>
      </c>
      <c r="G6619" s="80" t="s">
        <v>4291</v>
      </c>
      <c r="H6619" t="s">
        <v>5393</v>
      </c>
      <c r="I6619" s="50">
        <v>1.42</v>
      </c>
    </row>
    <row r="6620" spans="1:9" x14ac:dyDescent="0.2">
      <c r="A6620">
        <v>592108</v>
      </c>
      <c r="B6620" s="79">
        <v>7896004011721</v>
      </c>
      <c r="C6620" s="80" t="s">
        <v>19</v>
      </c>
      <c r="D6620" s="80" t="s">
        <v>20</v>
      </c>
      <c r="E6620" s="80" t="s">
        <v>4041</v>
      </c>
      <c r="F6620" s="80" t="s">
        <v>5189</v>
      </c>
      <c r="G6620" s="80" t="s">
        <v>4291</v>
      </c>
      <c r="H6620" t="s">
        <v>5394</v>
      </c>
      <c r="I6620" s="50">
        <v>1.42</v>
      </c>
    </row>
    <row r="6621" spans="1:9" x14ac:dyDescent="0.2">
      <c r="A6621">
        <v>592110</v>
      </c>
      <c r="B6621" s="79">
        <v>7896004011714</v>
      </c>
      <c r="C6621" s="80" t="s">
        <v>19</v>
      </c>
      <c r="D6621" s="80" t="s">
        <v>20</v>
      </c>
      <c r="E6621" s="80" t="s">
        <v>4041</v>
      </c>
      <c r="F6621" s="80" t="s">
        <v>5189</v>
      </c>
      <c r="G6621" s="80" t="s">
        <v>4291</v>
      </c>
      <c r="H6621" t="s">
        <v>5395</v>
      </c>
      <c r="I6621" s="50">
        <v>1.42</v>
      </c>
    </row>
    <row r="6622" spans="1:9" x14ac:dyDescent="0.2">
      <c r="A6622">
        <v>541625</v>
      </c>
      <c r="B6622" s="79">
        <v>7896004010106</v>
      </c>
      <c r="C6622" s="80" t="s">
        <v>19</v>
      </c>
      <c r="D6622" s="80" t="s">
        <v>20</v>
      </c>
      <c r="E6622" s="80" t="s">
        <v>4041</v>
      </c>
      <c r="F6622" s="80" t="s">
        <v>5189</v>
      </c>
      <c r="G6622" s="80" t="s">
        <v>4291</v>
      </c>
      <c r="H6622" t="s">
        <v>5384</v>
      </c>
      <c r="I6622" s="50">
        <v>2.1</v>
      </c>
    </row>
    <row r="6623" spans="1:9" x14ac:dyDescent="0.2">
      <c r="A6623">
        <v>541626</v>
      </c>
      <c r="B6623" s="79">
        <v>7896004010090</v>
      </c>
      <c r="C6623" s="80" t="s">
        <v>19</v>
      </c>
      <c r="D6623" s="80" t="s">
        <v>20</v>
      </c>
      <c r="E6623" s="80" t="s">
        <v>4041</v>
      </c>
      <c r="F6623" s="80" t="s">
        <v>5189</v>
      </c>
      <c r="G6623" s="80" t="s">
        <v>4291</v>
      </c>
      <c r="H6623" t="s">
        <v>5385</v>
      </c>
      <c r="I6623" s="50">
        <v>2.0699999999999998</v>
      </c>
    </row>
    <row r="6624" spans="1:9" x14ac:dyDescent="0.2">
      <c r="A6624">
        <v>541627</v>
      </c>
      <c r="B6624" s="79">
        <v>7896004010120</v>
      </c>
      <c r="C6624" s="80" t="s">
        <v>19</v>
      </c>
      <c r="D6624" s="80" t="s">
        <v>20</v>
      </c>
      <c r="E6624" s="80" t="s">
        <v>4041</v>
      </c>
      <c r="F6624" s="80" t="s">
        <v>5189</v>
      </c>
      <c r="G6624" s="80" t="s">
        <v>4291</v>
      </c>
      <c r="H6624" t="s">
        <v>5386</v>
      </c>
      <c r="I6624" s="50">
        <v>3</v>
      </c>
    </row>
    <row r="6625" spans="1:9" x14ac:dyDescent="0.2">
      <c r="A6625">
        <v>541628</v>
      </c>
      <c r="B6625" s="79">
        <v>7896004010113</v>
      </c>
      <c r="C6625" s="80" t="s">
        <v>19</v>
      </c>
      <c r="D6625" s="80" t="s">
        <v>20</v>
      </c>
      <c r="E6625" s="80" t="s">
        <v>4041</v>
      </c>
      <c r="F6625" s="80" t="s">
        <v>5189</v>
      </c>
      <c r="G6625" s="80" t="s">
        <v>4291</v>
      </c>
      <c r="H6625" t="s">
        <v>5387</v>
      </c>
      <c r="I6625" s="50">
        <v>2.96</v>
      </c>
    </row>
    <row r="6626" spans="1:9" x14ac:dyDescent="0.2">
      <c r="A6626">
        <v>424031</v>
      </c>
      <c r="B6626" s="79">
        <v>7896011107851</v>
      </c>
      <c r="C6626" s="80" t="s">
        <v>19</v>
      </c>
      <c r="D6626" s="80" t="s">
        <v>20</v>
      </c>
      <c r="E6626" s="80" t="s">
        <v>4041</v>
      </c>
      <c r="F6626" s="80" t="s">
        <v>5189</v>
      </c>
      <c r="G6626" s="80" t="s">
        <v>4291</v>
      </c>
      <c r="H6626" t="s">
        <v>5401</v>
      </c>
      <c r="I6626" s="50">
        <v>2.0499999999999998</v>
      </c>
    </row>
    <row r="6627" spans="1:9" x14ac:dyDescent="0.2">
      <c r="A6627">
        <v>424033</v>
      </c>
      <c r="B6627" s="79">
        <v>7896011107868</v>
      </c>
      <c r="C6627" s="80" t="s">
        <v>19</v>
      </c>
      <c r="D6627" s="80" t="s">
        <v>20</v>
      </c>
      <c r="E6627" s="80" t="s">
        <v>4041</v>
      </c>
      <c r="F6627" s="80" t="s">
        <v>5189</v>
      </c>
      <c r="G6627" s="80" t="s">
        <v>4291</v>
      </c>
      <c r="H6627" t="s">
        <v>5402</v>
      </c>
      <c r="I6627" s="50">
        <v>2.0499999999999998</v>
      </c>
    </row>
    <row r="6628" spans="1:9" x14ac:dyDescent="0.2">
      <c r="A6628">
        <v>424039</v>
      </c>
      <c r="B6628" s="79">
        <v>7896011104959</v>
      </c>
      <c r="C6628" s="80" t="s">
        <v>19</v>
      </c>
      <c r="D6628" s="80" t="s">
        <v>20</v>
      </c>
      <c r="E6628" s="80" t="s">
        <v>4041</v>
      </c>
      <c r="F6628" s="80" t="s">
        <v>5189</v>
      </c>
      <c r="G6628" s="80" t="s">
        <v>4291</v>
      </c>
      <c r="H6628" t="s">
        <v>5404</v>
      </c>
      <c r="I6628" s="50">
        <v>1.9</v>
      </c>
    </row>
    <row r="6629" spans="1:9" x14ac:dyDescent="0.2">
      <c r="A6629">
        <v>535499</v>
      </c>
      <c r="B6629" s="79">
        <v>7896004010045</v>
      </c>
      <c r="C6629" s="80" t="s">
        <v>19</v>
      </c>
      <c r="D6629" s="80" t="s">
        <v>20</v>
      </c>
      <c r="E6629" s="80" t="s">
        <v>4041</v>
      </c>
      <c r="F6629" s="80" t="s">
        <v>5189</v>
      </c>
      <c r="G6629" s="80" t="s">
        <v>4291</v>
      </c>
      <c r="H6629" t="s">
        <v>14842</v>
      </c>
      <c r="I6629" s="50">
        <v>1.2</v>
      </c>
    </row>
    <row r="6630" spans="1:9" x14ac:dyDescent="0.2">
      <c r="A6630">
        <v>535492</v>
      </c>
      <c r="B6630" s="79">
        <v>7896004010052</v>
      </c>
      <c r="C6630" s="80" t="s">
        <v>19</v>
      </c>
      <c r="D6630" s="80" t="s">
        <v>20</v>
      </c>
      <c r="E6630" s="80" t="s">
        <v>4041</v>
      </c>
      <c r="F6630" s="80" t="s">
        <v>5189</v>
      </c>
      <c r="G6630" s="80" t="s">
        <v>4291</v>
      </c>
      <c r="H6630" t="s">
        <v>5388</v>
      </c>
      <c r="I6630" s="50">
        <v>1.2</v>
      </c>
    </row>
    <row r="6631" spans="1:9" x14ac:dyDescent="0.2">
      <c r="A6631">
        <v>379623</v>
      </c>
      <c r="B6631" s="79">
        <v>7896011105505</v>
      </c>
      <c r="C6631" s="80" t="s">
        <v>19</v>
      </c>
      <c r="D6631" s="80" t="s">
        <v>20</v>
      </c>
      <c r="E6631" s="80" t="s">
        <v>4041</v>
      </c>
      <c r="F6631" s="80" t="s">
        <v>5189</v>
      </c>
      <c r="G6631" s="80" t="s">
        <v>4291</v>
      </c>
      <c r="H6631" t="s">
        <v>14843</v>
      </c>
      <c r="I6631" s="50">
        <v>3.65</v>
      </c>
    </row>
    <row r="6632" spans="1:9" x14ac:dyDescent="0.2">
      <c r="A6632">
        <v>379596</v>
      </c>
      <c r="B6632" s="79">
        <v>7896011102436</v>
      </c>
      <c r="C6632" s="80" t="s">
        <v>19</v>
      </c>
      <c r="D6632" s="80" t="s">
        <v>20</v>
      </c>
      <c r="E6632" s="80" t="s">
        <v>4041</v>
      </c>
      <c r="F6632" s="80" t="s">
        <v>5189</v>
      </c>
      <c r="G6632" s="80" t="s">
        <v>4291</v>
      </c>
      <c r="H6632" t="s">
        <v>14844</v>
      </c>
      <c r="I6632" s="50">
        <v>1.2</v>
      </c>
    </row>
    <row r="6633" spans="1:9" x14ac:dyDescent="0.2">
      <c r="A6633">
        <v>424038</v>
      </c>
      <c r="B6633" s="79">
        <v>7896011107387</v>
      </c>
      <c r="C6633" s="80" t="s">
        <v>19</v>
      </c>
      <c r="D6633" s="80" t="s">
        <v>20</v>
      </c>
      <c r="E6633" s="80" t="s">
        <v>4041</v>
      </c>
      <c r="F6633" s="80" t="s">
        <v>5189</v>
      </c>
      <c r="G6633" s="80" t="s">
        <v>4291</v>
      </c>
      <c r="H6633" t="s">
        <v>14845</v>
      </c>
      <c r="I6633" s="50">
        <v>3.64</v>
      </c>
    </row>
    <row r="6634" spans="1:9" x14ac:dyDescent="0.2">
      <c r="A6634">
        <v>379629</v>
      </c>
      <c r="B6634" s="79">
        <v>7896011102412</v>
      </c>
      <c r="C6634" s="80" t="s">
        <v>19</v>
      </c>
      <c r="D6634" s="80" t="s">
        <v>20</v>
      </c>
      <c r="E6634" s="80" t="s">
        <v>4041</v>
      </c>
      <c r="F6634" s="80" t="s">
        <v>5189</v>
      </c>
      <c r="G6634" s="80" t="s">
        <v>4291</v>
      </c>
      <c r="H6634" t="s">
        <v>14846</v>
      </c>
      <c r="I6634" s="50">
        <v>1.2</v>
      </c>
    </row>
    <row r="6635" spans="1:9" x14ac:dyDescent="0.2">
      <c r="A6635">
        <v>569779</v>
      </c>
      <c r="B6635" s="79">
        <v>7896004010816</v>
      </c>
      <c r="C6635" s="80" t="s">
        <v>19</v>
      </c>
      <c r="D6635" s="80" t="s">
        <v>20</v>
      </c>
      <c r="E6635" s="80" t="s">
        <v>4041</v>
      </c>
      <c r="F6635" s="80" t="s">
        <v>5189</v>
      </c>
      <c r="G6635" s="80" t="s">
        <v>4291</v>
      </c>
      <c r="H6635" t="s">
        <v>5390</v>
      </c>
      <c r="I6635" s="50">
        <v>1.22</v>
      </c>
    </row>
    <row r="6636" spans="1:9" x14ac:dyDescent="0.2">
      <c r="A6636">
        <v>569780</v>
      </c>
      <c r="B6636" s="79">
        <v>7896004010809</v>
      </c>
      <c r="C6636" s="80" t="s">
        <v>19</v>
      </c>
      <c r="D6636" s="80" t="s">
        <v>20</v>
      </c>
      <c r="E6636" s="80" t="s">
        <v>4041</v>
      </c>
      <c r="F6636" s="80" t="s">
        <v>5189</v>
      </c>
      <c r="G6636" s="80" t="s">
        <v>4291</v>
      </c>
      <c r="H6636" t="s">
        <v>5391</v>
      </c>
      <c r="I6636" s="50">
        <v>1.22</v>
      </c>
    </row>
    <row r="6637" spans="1:9" x14ac:dyDescent="0.2">
      <c r="A6637">
        <v>569781</v>
      </c>
      <c r="B6637" s="79">
        <v>7896004010793</v>
      </c>
      <c r="C6637" s="80" t="s">
        <v>19</v>
      </c>
      <c r="D6637" s="80" t="s">
        <v>20</v>
      </c>
      <c r="E6637" s="80" t="s">
        <v>4041</v>
      </c>
      <c r="F6637" s="80" t="s">
        <v>5189</v>
      </c>
      <c r="G6637" s="80" t="s">
        <v>4291</v>
      </c>
      <c r="H6637" t="s">
        <v>5392</v>
      </c>
      <c r="I6637" s="50">
        <v>1.22</v>
      </c>
    </row>
    <row r="6638" spans="1:9" x14ac:dyDescent="0.2">
      <c r="A6638">
        <v>569778</v>
      </c>
      <c r="B6638" s="79">
        <v>7896004010823</v>
      </c>
      <c r="C6638" s="80" t="s">
        <v>19</v>
      </c>
      <c r="D6638" s="80" t="s">
        <v>20</v>
      </c>
      <c r="E6638" s="80" t="s">
        <v>4041</v>
      </c>
      <c r="F6638" s="80" t="s">
        <v>5189</v>
      </c>
      <c r="G6638" s="80" t="s">
        <v>4291</v>
      </c>
      <c r="H6638" t="s">
        <v>5389</v>
      </c>
      <c r="I6638" s="50">
        <v>1.22</v>
      </c>
    </row>
    <row r="6639" spans="1:9" x14ac:dyDescent="0.2">
      <c r="A6639">
        <v>571114</v>
      </c>
      <c r="B6639" s="79">
        <v>7896011105178</v>
      </c>
      <c r="C6639" s="80" t="s">
        <v>19</v>
      </c>
      <c r="D6639" s="80" t="s">
        <v>20</v>
      </c>
      <c r="E6639" s="80" t="s">
        <v>4041</v>
      </c>
      <c r="F6639" s="80" t="s">
        <v>5189</v>
      </c>
      <c r="G6639" s="80" t="s">
        <v>4291</v>
      </c>
      <c r="H6639" t="s">
        <v>5407</v>
      </c>
      <c r="I6639" s="50">
        <v>2.06</v>
      </c>
    </row>
    <row r="6640" spans="1:9" x14ac:dyDescent="0.2">
      <c r="A6640">
        <v>571116</v>
      </c>
      <c r="B6640" s="79">
        <v>7896011105338</v>
      </c>
      <c r="C6640" s="80" t="s">
        <v>19</v>
      </c>
      <c r="D6640" s="80" t="s">
        <v>20</v>
      </c>
      <c r="E6640" s="80" t="s">
        <v>4041</v>
      </c>
      <c r="F6640" s="80" t="s">
        <v>5189</v>
      </c>
      <c r="G6640" s="80" t="s">
        <v>4291</v>
      </c>
      <c r="H6640" t="s">
        <v>5408</v>
      </c>
      <c r="I6640" s="50">
        <v>2.06</v>
      </c>
    </row>
    <row r="6641" spans="1:9" x14ac:dyDescent="0.2">
      <c r="A6641">
        <v>571117</v>
      </c>
      <c r="B6641" s="79">
        <v>7896011105284</v>
      </c>
      <c r="C6641" s="80" t="s">
        <v>19</v>
      </c>
      <c r="D6641" s="80" t="s">
        <v>20</v>
      </c>
      <c r="E6641" s="80" t="s">
        <v>4041</v>
      </c>
      <c r="F6641" s="80" t="s">
        <v>5189</v>
      </c>
      <c r="G6641" s="80" t="s">
        <v>4291</v>
      </c>
      <c r="H6641" t="s">
        <v>5409</v>
      </c>
      <c r="I6641" s="50">
        <v>2.06</v>
      </c>
    </row>
    <row r="6642" spans="1:9" x14ac:dyDescent="0.2">
      <c r="A6642">
        <v>379630</v>
      </c>
      <c r="B6642" s="79">
        <v>7896011106083</v>
      </c>
      <c r="C6642" s="80" t="s">
        <v>19</v>
      </c>
      <c r="D6642" s="80" t="s">
        <v>20</v>
      </c>
      <c r="E6642" s="80" t="s">
        <v>4041</v>
      </c>
      <c r="F6642" s="80" t="s">
        <v>5189</v>
      </c>
      <c r="G6642" s="80" t="s">
        <v>4291</v>
      </c>
      <c r="H6642" t="s">
        <v>5403</v>
      </c>
      <c r="I6642" s="50">
        <v>1.9</v>
      </c>
    </row>
    <row r="6643" spans="1:9" x14ac:dyDescent="0.2">
      <c r="A6643">
        <v>452383</v>
      </c>
      <c r="B6643" s="79">
        <v>7896011105673</v>
      </c>
      <c r="C6643" s="80" t="s">
        <v>19</v>
      </c>
      <c r="D6643" s="80" t="s">
        <v>20</v>
      </c>
      <c r="E6643" s="80" t="s">
        <v>4041</v>
      </c>
      <c r="F6643" s="80" t="s">
        <v>5189</v>
      </c>
      <c r="G6643" s="80" t="s">
        <v>4291</v>
      </c>
      <c r="H6643" t="s">
        <v>5405</v>
      </c>
      <c r="I6643" s="50">
        <v>1.9</v>
      </c>
    </row>
    <row r="6644" spans="1:9" x14ac:dyDescent="0.2">
      <c r="A6644">
        <v>452390</v>
      </c>
      <c r="B6644" s="79">
        <v>7896011104157</v>
      </c>
      <c r="C6644" s="80" t="s">
        <v>19</v>
      </c>
      <c r="D6644" s="80" t="s">
        <v>20</v>
      </c>
      <c r="E6644" s="80" t="s">
        <v>4041</v>
      </c>
      <c r="F6644" s="80" t="s">
        <v>5189</v>
      </c>
      <c r="G6644" s="80" t="s">
        <v>4291</v>
      </c>
      <c r="H6644" t="s">
        <v>5406</v>
      </c>
      <c r="I6644" s="50">
        <v>1.9</v>
      </c>
    </row>
    <row r="6645" spans="1:9" x14ac:dyDescent="0.2">
      <c r="A6645">
        <v>535493</v>
      </c>
      <c r="B6645" s="79">
        <v>7896004009957</v>
      </c>
      <c r="C6645" s="80" t="s">
        <v>19</v>
      </c>
      <c r="D6645" s="80" t="s">
        <v>20</v>
      </c>
      <c r="E6645" s="80" t="s">
        <v>4041</v>
      </c>
      <c r="F6645" s="80" t="s">
        <v>5189</v>
      </c>
      <c r="G6645" s="80" t="s">
        <v>4291</v>
      </c>
      <c r="H6645" t="s">
        <v>5396</v>
      </c>
      <c r="I6645" s="50">
        <v>1.43</v>
      </c>
    </row>
    <row r="6646" spans="1:9" x14ac:dyDescent="0.2">
      <c r="A6646">
        <v>535497</v>
      </c>
      <c r="B6646" s="79">
        <v>7896004010069</v>
      </c>
      <c r="C6646" s="80" t="s">
        <v>19</v>
      </c>
      <c r="D6646" s="80" t="s">
        <v>20</v>
      </c>
      <c r="E6646" s="80" t="s">
        <v>4041</v>
      </c>
      <c r="F6646" s="80" t="s">
        <v>5189</v>
      </c>
      <c r="G6646" s="80" t="s">
        <v>4291</v>
      </c>
      <c r="H6646" t="s">
        <v>5397</v>
      </c>
      <c r="I6646" s="50">
        <v>1.43</v>
      </c>
    </row>
    <row r="6647" spans="1:9" x14ac:dyDescent="0.2">
      <c r="A6647">
        <v>535500</v>
      </c>
      <c r="B6647" s="79">
        <v>7896004009940</v>
      </c>
      <c r="C6647" s="80" t="s">
        <v>19</v>
      </c>
      <c r="D6647" s="80" t="s">
        <v>20</v>
      </c>
      <c r="E6647" s="80" t="s">
        <v>4041</v>
      </c>
      <c r="F6647" s="80" t="s">
        <v>5189</v>
      </c>
      <c r="G6647" s="80" t="s">
        <v>4291</v>
      </c>
      <c r="H6647" t="s">
        <v>5398</v>
      </c>
      <c r="I6647" s="50">
        <v>1.43</v>
      </c>
    </row>
    <row r="6648" spans="1:9" x14ac:dyDescent="0.2">
      <c r="A6648">
        <v>535502</v>
      </c>
      <c r="B6648" s="79">
        <v>7896004009971</v>
      </c>
      <c r="C6648" s="80" t="s">
        <v>19</v>
      </c>
      <c r="D6648" s="80" t="s">
        <v>20</v>
      </c>
      <c r="E6648" s="80" t="s">
        <v>4041</v>
      </c>
      <c r="F6648" s="80" t="s">
        <v>5189</v>
      </c>
      <c r="G6648" s="80" t="s">
        <v>4291</v>
      </c>
      <c r="H6648" t="s">
        <v>5399</v>
      </c>
      <c r="I6648" s="50">
        <v>1.43</v>
      </c>
    </row>
    <row r="6649" spans="1:9" x14ac:dyDescent="0.2">
      <c r="A6649">
        <v>535504</v>
      </c>
      <c r="B6649" s="79">
        <v>7896004009964</v>
      </c>
      <c r="C6649" s="80" t="s">
        <v>19</v>
      </c>
      <c r="D6649" s="80" t="s">
        <v>20</v>
      </c>
      <c r="E6649" s="80" t="s">
        <v>4041</v>
      </c>
      <c r="F6649" s="80" t="s">
        <v>5189</v>
      </c>
      <c r="G6649" s="80" t="s">
        <v>4291</v>
      </c>
      <c r="H6649" t="s">
        <v>5400</v>
      </c>
      <c r="I6649" s="50">
        <v>1.43</v>
      </c>
    </row>
    <row r="6650" spans="1:9" x14ac:dyDescent="0.2">
      <c r="A6650">
        <v>508650</v>
      </c>
      <c r="B6650" s="79">
        <v>7896004007021</v>
      </c>
      <c r="C6650" s="80" t="s">
        <v>19</v>
      </c>
      <c r="D6650" s="80" t="s">
        <v>20</v>
      </c>
      <c r="E6650" s="80" t="s">
        <v>4041</v>
      </c>
      <c r="F6650" s="80" t="s">
        <v>5189</v>
      </c>
      <c r="G6650" s="80" t="s">
        <v>4291</v>
      </c>
      <c r="H6650" t="s">
        <v>5382</v>
      </c>
      <c r="I6650" s="50">
        <v>1.74</v>
      </c>
    </row>
    <row r="6651" spans="1:9" x14ac:dyDescent="0.2">
      <c r="A6651">
        <v>508678</v>
      </c>
      <c r="B6651" s="79">
        <v>7896004007045</v>
      </c>
      <c r="C6651" s="80" t="s">
        <v>19</v>
      </c>
      <c r="D6651" s="80" t="s">
        <v>20</v>
      </c>
      <c r="E6651" s="80" t="s">
        <v>4041</v>
      </c>
      <c r="F6651" s="80" t="s">
        <v>5189</v>
      </c>
      <c r="G6651" s="80" t="s">
        <v>4291</v>
      </c>
      <c r="H6651" t="s">
        <v>5383</v>
      </c>
      <c r="I6651" s="50">
        <v>1.74</v>
      </c>
    </row>
    <row r="6652" spans="1:9" x14ac:dyDescent="0.2">
      <c r="A6652">
        <v>411622</v>
      </c>
      <c r="B6652" s="79">
        <v>7896001282216</v>
      </c>
      <c r="C6652" s="80" t="s">
        <v>19</v>
      </c>
      <c r="D6652" s="80" t="s">
        <v>20</v>
      </c>
      <c r="E6652" s="80" t="s">
        <v>4041</v>
      </c>
      <c r="F6652" s="80" t="s">
        <v>5189</v>
      </c>
      <c r="G6652" s="80" t="s">
        <v>5073</v>
      </c>
      <c r="H6652" t="s">
        <v>14847</v>
      </c>
      <c r="I6652" s="50">
        <v>4.38</v>
      </c>
    </row>
    <row r="6653" spans="1:9" x14ac:dyDescent="0.2">
      <c r="A6653">
        <v>230057</v>
      </c>
      <c r="B6653" s="79">
        <v>7891095023158</v>
      </c>
      <c r="C6653" s="80" t="s">
        <v>19</v>
      </c>
      <c r="D6653" s="80" t="s">
        <v>20</v>
      </c>
      <c r="E6653" s="80" t="s">
        <v>4041</v>
      </c>
      <c r="F6653" s="80" t="s">
        <v>5189</v>
      </c>
      <c r="G6653" s="80" t="s">
        <v>14500</v>
      </c>
      <c r="H6653" t="s">
        <v>5359</v>
      </c>
      <c r="I6653" s="50">
        <v>3.8</v>
      </c>
    </row>
    <row r="6654" spans="1:9" x14ac:dyDescent="0.2">
      <c r="A6654">
        <v>202789</v>
      </c>
      <c r="B6654" s="79">
        <v>7891095018017</v>
      </c>
      <c r="C6654" s="80" t="s">
        <v>19</v>
      </c>
      <c r="D6654" s="80" t="s">
        <v>20</v>
      </c>
      <c r="E6654" s="80" t="s">
        <v>4041</v>
      </c>
      <c r="F6654" s="80" t="s">
        <v>5189</v>
      </c>
      <c r="G6654" s="80" t="s">
        <v>14500</v>
      </c>
      <c r="H6654" t="s">
        <v>14848</v>
      </c>
      <c r="I6654" s="50">
        <v>18.2</v>
      </c>
    </row>
    <row r="6655" spans="1:9" x14ac:dyDescent="0.2">
      <c r="A6655">
        <v>230041</v>
      </c>
      <c r="B6655" s="79">
        <v>7891095023257</v>
      </c>
      <c r="C6655" s="80" t="s">
        <v>19</v>
      </c>
      <c r="D6655" s="80" t="s">
        <v>20</v>
      </c>
      <c r="E6655" s="80" t="s">
        <v>4041</v>
      </c>
      <c r="F6655" s="80" t="s">
        <v>5189</v>
      </c>
      <c r="G6655" s="80" t="s">
        <v>14500</v>
      </c>
      <c r="H6655" t="s">
        <v>14849</v>
      </c>
      <c r="I6655" s="50">
        <v>7.75</v>
      </c>
    </row>
    <row r="6656" spans="1:9" x14ac:dyDescent="0.2">
      <c r="A6656">
        <v>535928</v>
      </c>
      <c r="B6656" s="79">
        <v>7896071030090</v>
      </c>
      <c r="C6656" s="80" t="s">
        <v>19</v>
      </c>
      <c r="D6656" s="80" t="s">
        <v>20</v>
      </c>
      <c r="E6656" s="80" t="s">
        <v>4041</v>
      </c>
      <c r="F6656" s="80" t="s">
        <v>5189</v>
      </c>
      <c r="G6656" s="80" t="s">
        <v>5513</v>
      </c>
      <c r="H6656" t="s">
        <v>5775</v>
      </c>
      <c r="I6656" s="50">
        <v>5.65</v>
      </c>
    </row>
    <row r="6657" spans="1:9" x14ac:dyDescent="0.2">
      <c r="A6657">
        <v>535930</v>
      </c>
      <c r="B6657" s="79">
        <v>7896071030083</v>
      </c>
      <c r="C6657" s="80" t="s">
        <v>19</v>
      </c>
      <c r="D6657" s="80" t="s">
        <v>20</v>
      </c>
      <c r="E6657" s="80" t="s">
        <v>4041</v>
      </c>
      <c r="F6657" s="80" t="s">
        <v>5189</v>
      </c>
      <c r="G6657" s="80" t="s">
        <v>5513</v>
      </c>
      <c r="H6657" t="s">
        <v>14850</v>
      </c>
      <c r="I6657" s="50">
        <v>5.65</v>
      </c>
    </row>
    <row r="6658" spans="1:9" x14ac:dyDescent="0.2">
      <c r="A6658">
        <v>526469</v>
      </c>
      <c r="B6658" s="79">
        <v>7896071030038</v>
      </c>
      <c r="C6658" s="80" t="s">
        <v>19</v>
      </c>
      <c r="D6658" s="80" t="s">
        <v>20</v>
      </c>
      <c r="E6658" s="80" t="s">
        <v>4041</v>
      </c>
      <c r="F6658" s="80" t="s">
        <v>5189</v>
      </c>
      <c r="G6658" s="80" t="s">
        <v>5513</v>
      </c>
      <c r="H6658" t="s">
        <v>5514</v>
      </c>
      <c r="I6658" s="50">
        <v>2.98</v>
      </c>
    </row>
    <row r="6659" spans="1:9" x14ac:dyDescent="0.2">
      <c r="A6659">
        <v>526478</v>
      </c>
      <c r="B6659" s="79">
        <v>7896071030014</v>
      </c>
      <c r="C6659" s="80" t="s">
        <v>19</v>
      </c>
      <c r="D6659" s="80" t="s">
        <v>20</v>
      </c>
      <c r="E6659" s="80" t="s">
        <v>4041</v>
      </c>
      <c r="F6659" s="80" t="s">
        <v>5189</v>
      </c>
      <c r="G6659" s="80" t="s">
        <v>5513</v>
      </c>
      <c r="H6659" t="s">
        <v>5515</v>
      </c>
      <c r="I6659" s="50">
        <v>2.98</v>
      </c>
    </row>
    <row r="6660" spans="1:9" x14ac:dyDescent="0.2">
      <c r="A6660">
        <v>526480</v>
      </c>
      <c r="B6660" s="79">
        <v>7896071030007</v>
      </c>
      <c r="C6660" s="80" t="s">
        <v>19</v>
      </c>
      <c r="D6660" s="80" t="s">
        <v>20</v>
      </c>
      <c r="E6660" s="80" t="s">
        <v>4041</v>
      </c>
      <c r="F6660" s="80" t="s">
        <v>5189</v>
      </c>
      <c r="G6660" s="80" t="s">
        <v>5513</v>
      </c>
      <c r="H6660" t="s">
        <v>5516</v>
      </c>
      <c r="I6660" s="50">
        <v>2.98</v>
      </c>
    </row>
    <row r="6661" spans="1:9" x14ac:dyDescent="0.2">
      <c r="A6661">
        <v>526481</v>
      </c>
      <c r="B6661" s="79">
        <v>7896071030021</v>
      </c>
      <c r="C6661" s="80" t="s">
        <v>19</v>
      </c>
      <c r="D6661" s="80" t="s">
        <v>20</v>
      </c>
      <c r="E6661" s="80" t="s">
        <v>4041</v>
      </c>
      <c r="F6661" s="80" t="s">
        <v>5189</v>
      </c>
      <c r="G6661" s="80" t="s">
        <v>5513</v>
      </c>
      <c r="H6661" t="s">
        <v>5517</v>
      </c>
      <c r="I6661" s="50">
        <v>2.98</v>
      </c>
    </row>
    <row r="6662" spans="1:9" x14ac:dyDescent="0.2">
      <c r="A6662">
        <v>551293</v>
      </c>
      <c r="B6662" s="79">
        <v>7896253402301</v>
      </c>
      <c r="C6662" s="80" t="s">
        <v>19</v>
      </c>
      <c r="D6662" s="80" t="s">
        <v>20</v>
      </c>
      <c r="E6662" s="80" t="s">
        <v>4041</v>
      </c>
      <c r="F6662" s="80" t="s">
        <v>5189</v>
      </c>
      <c r="G6662" s="80" t="s">
        <v>5513</v>
      </c>
      <c r="H6662" t="s">
        <v>5518</v>
      </c>
      <c r="I6662" s="50">
        <v>2.38</v>
      </c>
    </row>
    <row r="6663" spans="1:9" x14ac:dyDescent="0.2">
      <c r="A6663">
        <v>592947</v>
      </c>
      <c r="B6663" s="79">
        <v>7899676514910</v>
      </c>
      <c r="C6663" s="80" t="s">
        <v>19</v>
      </c>
      <c r="D6663" s="80" t="s">
        <v>20</v>
      </c>
      <c r="E6663" s="80" t="s">
        <v>4041</v>
      </c>
      <c r="F6663" s="80" t="s">
        <v>5189</v>
      </c>
      <c r="G6663" s="80" t="s">
        <v>5513</v>
      </c>
      <c r="H6663" t="s">
        <v>5519</v>
      </c>
      <c r="I6663" s="50">
        <v>2.78</v>
      </c>
    </row>
    <row r="6664" spans="1:9" x14ac:dyDescent="0.2">
      <c r="A6664">
        <v>327542</v>
      </c>
      <c r="B6664" s="79">
        <v>7898617580076</v>
      </c>
      <c r="C6664" s="80" t="s">
        <v>19</v>
      </c>
      <c r="D6664" s="80" t="s">
        <v>20</v>
      </c>
      <c r="E6664" s="80" t="s">
        <v>4041</v>
      </c>
      <c r="F6664" s="80" t="s">
        <v>5189</v>
      </c>
      <c r="G6664" s="80" t="s">
        <v>4807</v>
      </c>
      <c r="H6664" t="s">
        <v>5605</v>
      </c>
      <c r="I6664" s="50">
        <v>1.1399999999999999</v>
      </c>
    </row>
    <row r="6665" spans="1:9" x14ac:dyDescent="0.2">
      <c r="A6665">
        <v>327543</v>
      </c>
      <c r="B6665" s="79">
        <v>7898617580069</v>
      </c>
      <c r="C6665" s="80" t="s">
        <v>19</v>
      </c>
      <c r="D6665" s="80" t="s">
        <v>20</v>
      </c>
      <c r="E6665" s="80" t="s">
        <v>4041</v>
      </c>
      <c r="F6665" s="80" t="s">
        <v>5189</v>
      </c>
      <c r="G6665" s="80" t="s">
        <v>4807</v>
      </c>
      <c r="H6665" t="s">
        <v>5607</v>
      </c>
      <c r="I6665" s="50">
        <v>1.1399999999999999</v>
      </c>
    </row>
    <row r="6666" spans="1:9" x14ac:dyDescent="0.2">
      <c r="A6666">
        <v>327548</v>
      </c>
      <c r="B6666" s="79">
        <v>7898617580120</v>
      </c>
      <c r="C6666" s="80" t="s">
        <v>19</v>
      </c>
      <c r="D6666" s="80" t="s">
        <v>20</v>
      </c>
      <c r="E6666" s="80" t="s">
        <v>4041</v>
      </c>
      <c r="F6666" s="80" t="s">
        <v>5189</v>
      </c>
      <c r="G6666" s="80" t="s">
        <v>4807</v>
      </c>
      <c r="H6666" t="s">
        <v>5608</v>
      </c>
      <c r="I6666" s="50">
        <v>1.1399999999999999</v>
      </c>
    </row>
    <row r="6667" spans="1:9" x14ac:dyDescent="0.2">
      <c r="A6667">
        <v>327549</v>
      </c>
      <c r="B6667" s="79">
        <v>7898617580090</v>
      </c>
      <c r="C6667" s="80" t="s">
        <v>19</v>
      </c>
      <c r="D6667" s="80" t="s">
        <v>20</v>
      </c>
      <c r="E6667" s="80" t="s">
        <v>4041</v>
      </c>
      <c r="F6667" s="80" t="s">
        <v>5189</v>
      </c>
      <c r="G6667" s="80" t="s">
        <v>4807</v>
      </c>
      <c r="H6667" t="s">
        <v>5606</v>
      </c>
      <c r="I6667" s="50">
        <v>1.1399999999999999</v>
      </c>
    </row>
    <row r="6668" spans="1:9" x14ac:dyDescent="0.2">
      <c r="A6668">
        <v>327550</v>
      </c>
      <c r="B6668" s="79">
        <v>7898617580113</v>
      </c>
      <c r="C6668" s="80" t="s">
        <v>19</v>
      </c>
      <c r="D6668" s="80" t="s">
        <v>20</v>
      </c>
      <c r="E6668" s="80" t="s">
        <v>4041</v>
      </c>
      <c r="F6668" s="80" t="s">
        <v>5189</v>
      </c>
      <c r="G6668" s="80" t="s">
        <v>4807</v>
      </c>
      <c r="H6668" t="s">
        <v>5609</v>
      </c>
      <c r="I6668" s="50">
        <v>1.1399999999999999</v>
      </c>
    </row>
    <row r="6669" spans="1:9" x14ac:dyDescent="0.2">
      <c r="A6669">
        <v>526726</v>
      </c>
      <c r="B6669" s="79">
        <v>7896003739336</v>
      </c>
      <c r="C6669" s="80" t="s">
        <v>19</v>
      </c>
      <c r="D6669" s="80" t="s">
        <v>20</v>
      </c>
      <c r="E6669" s="80" t="s">
        <v>4041</v>
      </c>
      <c r="F6669" s="80" t="s">
        <v>5189</v>
      </c>
      <c r="G6669" s="80" t="s">
        <v>5452</v>
      </c>
      <c r="H6669" t="s">
        <v>5499</v>
      </c>
      <c r="I6669" s="50">
        <v>4.43</v>
      </c>
    </row>
    <row r="6670" spans="1:9" x14ac:dyDescent="0.2">
      <c r="A6670">
        <v>526734</v>
      </c>
      <c r="B6670" s="79">
        <v>7896003739343</v>
      </c>
      <c r="C6670" s="80" t="s">
        <v>19</v>
      </c>
      <c r="D6670" s="80" t="s">
        <v>20</v>
      </c>
      <c r="E6670" s="80" t="s">
        <v>4041</v>
      </c>
      <c r="F6670" s="80" t="s">
        <v>5189</v>
      </c>
      <c r="G6670" s="80" t="s">
        <v>5452</v>
      </c>
      <c r="H6670" t="s">
        <v>14851</v>
      </c>
      <c r="I6670" s="50">
        <v>4.43</v>
      </c>
    </row>
    <row r="6671" spans="1:9" x14ac:dyDescent="0.2">
      <c r="A6671">
        <v>526735</v>
      </c>
      <c r="B6671" s="79">
        <v>7896003739374</v>
      </c>
      <c r="C6671" s="80" t="s">
        <v>19</v>
      </c>
      <c r="D6671" s="80" t="s">
        <v>20</v>
      </c>
      <c r="E6671" s="80" t="s">
        <v>4041</v>
      </c>
      <c r="F6671" s="80" t="s">
        <v>5189</v>
      </c>
      <c r="G6671" s="80" t="s">
        <v>5452</v>
      </c>
      <c r="H6671" t="s">
        <v>5500</v>
      </c>
      <c r="I6671" s="50">
        <v>4.43</v>
      </c>
    </row>
    <row r="6672" spans="1:9" x14ac:dyDescent="0.2">
      <c r="A6672">
        <v>526741</v>
      </c>
      <c r="B6672" s="79">
        <v>7896003739381</v>
      </c>
      <c r="C6672" s="80" t="s">
        <v>19</v>
      </c>
      <c r="D6672" s="80" t="s">
        <v>20</v>
      </c>
      <c r="E6672" s="80" t="s">
        <v>4041</v>
      </c>
      <c r="F6672" s="80" t="s">
        <v>5189</v>
      </c>
      <c r="G6672" s="80" t="s">
        <v>5452</v>
      </c>
      <c r="H6672" t="s">
        <v>5501</v>
      </c>
      <c r="I6672" s="50">
        <v>4.43</v>
      </c>
    </row>
    <row r="6673" spans="1:9" x14ac:dyDescent="0.2">
      <c r="A6673">
        <v>410922</v>
      </c>
      <c r="B6673" s="79">
        <v>7896003737516</v>
      </c>
      <c r="C6673" s="80" t="s">
        <v>19</v>
      </c>
      <c r="D6673" s="80" t="s">
        <v>20</v>
      </c>
      <c r="E6673" s="80" t="s">
        <v>4041</v>
      </c>
      <c r="F6673" s="80" t="s">
        <v>5189</v>
      </c>
      <c r="G6673" s="80" t="s">
        <v>5452</v>
      </c>
      <c r="H6673" t="s">
        <v>14852</v>
      </c>
      <c r="I6673" s="50">
        <v>1.8</v>
      </c>
    </row>
    <row r="6674" spans="1:9" x14ac:dyDescent="0.2">
      <c r="A6674">
        <v>410925</v>
      </c>
      <c r="B6674" s="79">
        <v>7896003737523</v>
      </c>
      <c r="C6674" s="80" t="s">
        <v>19</v>
      </c>
      <c r="D6674" s="80" t="s">
        <v>20</v>
      </c>
      <c r="E6674" s="80" t="s">
        <v>4041</v>
      </c>
      <c r="F6674" s="80" t="s">
        <v>5189</v>
      </c>
      <c r="G6674" s="80" t="s">
        <v>5452</v>
      </c>
      <c r="H6674" t="s">
        <v>14853</v>
      </c>
      <c r="I6674" s="50">
        <v>1.8</v>
      </c>
    </row>
    <row r="6675" spans="1:9" x14ac:dyDescent="0.2">
      <c r="A6675">
        <v>410929</v>
      </c>
      <c r="B6675" s="79">
        <v>7896003737530</v>
      </c>
      <c r="C6675" s="80" t="s">
        <v>19</v>
      </c>
      <c r="D6675" s="80" t="s">
        <v>20</v>
      </c>
      <c r="E6675" s="80" t="s">
        <v>4041</v>
      </c>
      <c r="F6675" s="80" t="s">
        <v>5189</v>
      </c>
      <c r="G6675" s="80" t="s">
        <v>5452</v>
      </c>
      <c r="H6675" t="s">
        <v>5470</v>
      </c>
      <c r="I6675" s="50">
        <v>1.8</v>
      </c>
    </row>
    <row r="6676" spans="1:9" x14ac:dyDescent="0.2">
      <c r="A6676">
        <v>410941</v>
      </c>
      <c r="B6676" s="79">
        <v>7896003737561</v>
      </c>
      <c r="C6676" s="80" t="s">
        <v>19</v>
      </c>
      <c r="D6676" s="80" t="s">
        <v>20</v>
      </c>
      <c r="E6676" s="80" t="s">
        <v>4041</v>
      </c>
      <c r="F6676" s="80" t="s">
        <v>5189</v>
      </c>
      <c r="G6676" s="80" t="s">
        <v>5452</v>
      </c>
      <c r="H6676" t="s">
        <v>14854</v>
      </c>
      <c r="I6676" s="50">
        <v>1.8</v>
      </c>
    </row>
    <row r="6677" spans="1:9" x14ac:dyDescent="0.2">
      <c r="A6677">
        <v>459824</v>
      </c>
      <c r="B6677" s="79">
        <v>7896003738797</v>
      </c>
      <c r="C6677" s="80" t="s">
        <v>19</v>
      </c>
      <c r="D6677" s="80" t="s">
        <v>20</v>
      </c>
      <c r="E6677" s="80" t="s">
        <v>4041</v>
      </c>
      <c r="F6677" s="80" t="s">
        <v>5189</v>
      </c>
      <c r="G6677" s="80" t="s">
        <v>5452</v>
      </c>
      <c r="H6677" t="s">
        <v>5463</v>
      </c>
      <c r="I6677" s="50">
        <v>3.3</v>
      </c>
    </row>
    <row r="6678" spans="1:9" x14ac:dyDescent="0.2">
      <c r="A6678">
        <v>459855</v>
      </c>
      <c r="B6678" s="79">
        <v>7896003738896</v>
      </c>
      <c r="C6678" s="80" t="s">
        <v>19</v>
      </c>
      <c r="D6678" s="80" t="s">
        <v>20</v>
      </c>
      <c r="E6678" s="80" t="s">
        <v>4041</v>
      </c>
      <c r="F6678" s="80" t="s">
        <v>5189</v>
      </c>
      <c r="G6678" s="80" t="s">
        <v>5452</v>
      </c>
      <c r="H6678" t="s">
        <v>5461</v>
      </c>
      <c r="I6678" s="50">
        <v>3.3</v>
      </c>
    </row>
    <row r="6679" spans="1:9" x14ac:dyDescent="0.2">
      <c r="A6679">
        <v>459859</v>
      </c>
      <c r="B6679" s="79">
        <v>7896003738834</v>
      </c>
      <c r="C6679" s="80" t="s">
        <v>19</v>
      </c>
      <c r="D6679" s="80" t="s">
        <v>20</v>
      </c>
      <c r="E6679" s="80" t="s">
        <v>4041</v>
      </c>
      <c r="F6679" s="80" t="s">
        <v>5189</v>
      </c>
      <c r="G6679" s="80" t="s">
        <v>5452</v>
      </c>
      <c r="H6679" t="s">
        <v>5462</v>
      </c>
      <c r="I6679" s="50">
        <v>3.3</v>
      </c>
    </row>
    <row r="6680" spans="1:9" x14ac:dyDescent="0.2">
      <c r="A6680">
        <v>506605</v>
      </c>
      <c r="B6680" s="79">
        <v>7896003739299</v>
      </c>
      <c r="C6680" s="80" t="s">
        <v>19</v>
      </c>
      <c r="D6680" s="80" t="s">
        <v>20</v>
      </c>
      <c r="E6680" s="80" t="s">
        <v>4041</v>
      </c>
      <c r="F6680" s="80" t="s">
        <v>5189</v>
      </c>
      <c r="G6680" s="80" t="s">
        <v>5452</v>
      </c>
      <c r="H6680" t="s">
        <v>5464</v>
      </c>
      <c r="I6680" s="50">
        <v>1.55</v>
      </c>
    </row>
    <row r="6681" spans="1:9" x14ac:dyDescent="0.2">
      <c r="A6681">
        <v>506607</v>
      </c>
      <c r="B6681" s="79">
        <v>7896003739312</v>
      </c>
      <c r="C6681" s="80" t="s">
        <v>19</v>
      </c>
      <c r="D6681" s="80" t="s">
        <v>20</v>
      </c>
      <c r="E6681" s="80" t="s">
        <v>4041</v>
      </c>
      <c r="F6681" s="80" t="s">
        <v>5189</v>
      </c>
      <c r="G6681" s="80" t="s">
        <v>5452</v>
      </c>
      <c r="H6681" t="s">
        <v>5465</v>
      </c>
      <c r="I6681" s="50">
        <v>1.55</v>
      </c>
    </row>
    <row r="6682" spans="1:9" x14ac:dyDescent="0.2">
      <c r="A6682">
        <v>506608</v>
      </c>
      <c r="B6682" s="79">
        <v>7896003739329</v>
      </c>
      <c r="C6682" s="80" t="s">
        <v>19</v>
      </c>
      <c r="D6682" s="80" t="s">
        <v>20</v>
      </c>
      <c r="E6682" s="80" t="s">
        <v>4041</v>
      </c>
      <c r="F6682" s="80" t="s">
        <v>5189</v>
      </c>
      <c r="G6682" s="80" t="s">
        <v>5452</v>
      </c>
      <c r="H6682" t="s">
        <v>5466</v>
      </c>
      <c r="I6682" s="50">
        <v>1.55</v>
      </c>
    </row>
    <row r="6683" spans="1:9" x14ac:dyDescent="0.2">
      <c r="A6683">
        <v>506610</v>
      </c>
      <c r="B6683" s="79">
        <v>7896003739305</v>
      </c>
      <c r="C6683" s="80" t="s">
        <v>19</v>
      </c>
      <c r="D6683" s="80" t="s">
        <v>20</v>
      </c>
      <c r="E6683" s="80" t="s">
        <v>4041</v>
      </c>
      <c r="F6683" s="80" t="s">
        <v>5189</v>
      </c>
      <c r="G6683" s="80" t="s">
        <v>5452</v>
      </c>
      <c r="H6683" t="s">
        <v>5467</v>
      </c>
      <c r="I6683" s="50">
        <v>1.55</v>
      </c>
    </row>
    <row r="6684" spans="1:9" x14ac:dyDescent="0.2">
      <c r="A6684">
        <v>454248</v>
      </c>
      <c r="B6684" s="79">
        <v>7896003738582</v>
      </c>
      <c r="C6684" s="80" t="s">
        <v>19</v>
      </c>
      <c r="D6684" s="80" t="s">
        <v>20</v>
      </c>
      <c r="E6684" s="80" t="s">
        <v>4041</v>
      </c>
      <c r="F6684" s="80" t="s">
        <v>5189</v>
      </c>
      <c r="G6684" s="80" t="s">
        <v>5452</v>
      </c>
      <c r="H6684" t="s">
        <v>14855</v>
      </c>
      <c r="I6684" s="50">
        <v>5.69</v>
      </c>
    </row>
    <row r="6685" spans="1:9" x14ac:dyDescent="0.2">
      <c r="A6685">
        <v>454252</v>
      </c>
      <c r="B6685" s="79">
        <v>7896003738575</v>
      </c>
      <c r="C6685" s="80" t="s">
        <v>19</v>
      </c>
      <c r="D6685" s="80" t="s">
        <v>20</v>
      </c>
      <c r="E6685" s="80" t="s">
        <v>4041</v>
      </c>
      <c r="F6685" s="80" t="s">
        <v>5189</v>
      </c>
      <c r="G6685" s="80" t="s">
        <v>5452</v>
      </c>
      <c r="H6685" t="s">
        <v>14856</v>
      </c>
      <c r="I6685" s="50">
        <v>6.08</v>
      </c>
    </row>
    <row r="6686" spans="1:9" x14ac:dyDescent="0.2">
      <c r="A6686">
        <v>454243</v>
      </c>
      <c r="B6686" s="79">
        <v>7896003738520</v>
      </c>
      <c r="C6686" s="80" t="s">
        <v>19</v>
      </c>
      <c r="D6686" s="80" t="s">
        <v>20</v>
      </c>
      <c r="E6686" s="80" t="s">
        <v>4041</v>
      </c>
      <c r="F6686" s="80" t="s">
        <v>5189</v>
      </c>
      <c r="G6686" s="80" t="s">
        <v>5452</v>
      </c>
      <c r="H6686" t="s">
        <v>14857</v>
      </c>
      <c r="I6686" s="50">
        <v>5.8</v>
      </c>
    </row>
    <row r="6687" spans="1:9" x14ac:dyDescent="0.2">
      <c r="A6687">
        <v>376166</v>
      </c>
      <c r="B6687" s="79">
        <v>7896003705164</v>
      </c>
      <c r="C6687" s="80" t="s">
        <v>19</v>
      </c>
      <c r="D6687" s="80" t="s">
        <v>20</v>
      </c>
      <c r="E6687" s="80" t="s">
        <v>4041</v>
      </c>
      <c r="F6687" s="80" t="s">
        <v>5189</v>
      </c>
      <c r="G6687" s="80" t="s">
        <v>5452</v>
      </c>
      <c r="H6687" t="s">
        <v>14858</v>
      </c>
      <c r="I6687" s="50">
        <v>4.67</v>
      </c>
    </row>
    <row r="6688" spans="1:9" x14ac:dyDescent="0.2">
      <c r="A6688">
        <v>595429</v>
      </c>
      <c r="B6688" s="79">
        <v>7896003740271</v>
      </c>
      <c r="C6688" s="80" t="s">
        <v>19</v>
      </c>
      <c r="D6688" s="80" t="s">
        <v>20</v>
      </c>
      <c r="E6688" s="80" t="s">
        <v>4041</v>
      </c>
      <c r="F6688" s="80" t="s">
        <v>5189</v>
      </c>
      <c r="G6688" s="80" t="s">
        <v>5452</v>
      </c>
      <c r="H6688" t="s">
        <v>14859</v>
      </c>
      <c r="I6688" s="50">
        <v>5.58</v>
      </c>
    </row>
    <row r="6689" spans="1:9" x14ac:dyDescent="0.2">
      <c r="A6689">
        <v>595436</v>
      </c>
      <c r="B6689" s="79">
        <v>7896003740226</v>
      </c>
      <c r="C6689" s="80" t="s">
        <v>19</v>
      </c>
      <c r="D6689" s="80" t="s">
        <v>20</v>
      </c>
      <c r="E6689" s="80" t="s">
        <v>4041</v>
      </c>
      <c r="F6689" s="80" t="s">
        <v>5189</v>
      </c>
      <c r="G6689" s="80" t="s">
        <v>5452</v>
      </c>
      <c r="H6689" t="s">
        <v>5496</v>
      </c>
      <c r="I6689" s="50">
        <v>5.65</v>
      </c>
    </row>
    <row r="6690" spans="1:9" x14ac:dyDescent="0.2">
      <c r="A6690">
        <v>595455</v>
      </c>
      <c r="B6690" s="79">
        <v>7896003740240</v>
      </c>
      <c r="C6690" s="80" t="s">
        <v>19</v>
      </c>
      <c r="D6690" s="80" t="s">
        <v>20</v>
      </c>
      <c r="E6690" s="80" t="s">
        <v>4041</v>
      </c>
      <c r="F6690" s="80" t="s">
        <v>5189</v>
      </c>
      <c r="G6690" s="80" t="s">
        <v>5452</v>
      </c>
      <c r="H6690" t="s">
        <v>5497</v>
      </c>
      <c r="I6690" s="50">
        <v>5.58</v>
      </c>
    </row>
    <row r="6691" spans="1:9" x14ac:dyDescent="0.2">
      <c r="A6691">
        <v>526746</v>
      </c>
      <c r="B6691" s="79">
        <v>7896003739589</v>
      </c>
      <c r="C6691" s="80" t="s">
        <v>19</v>
      </c>
      <c r="D6691" s="80" t="s">
        <v>20</v>
      </c>
      <c r="E6691" s="80" t="s">
        <v>4041</v>
      </c>
      <c r="F6691" s="80" t="s">
        <v>5189</v>
      </c>
      <c r="G6691" s="80" t="s">
        <v>5452</v>
      </c>
      <c r="H6691" t="s">
        <v>5495</v>
      </c>
      <c r="I6691" s="50">
        <v>6.08</v>
      </c>
    </row>
    <row r="6692" spans="1:9" x14ac:dyDescent="0.2">
      <c r="A6692">
        <v>459645</v>
      </c>
      <c r="B6692" s="79">
        <v>7896003738612</v>
      </c>
      <c r="C6692" s="80" t="s">
        <v>19</v>
      </c>
      <c r="D6692" s="80" t="s">
        <v>20</v>
      </c>
      <c r="E6692" s="80" t="s">
        <v>4041</v>
      </c>
      <c r="F6692" s="80" t="s">
        <v>5189</v>
      </c>
      <c r="G6692" s="80" t="s">
        <v>5452</v>
      </c>
      <c r="H6692" t="s">
        <v>5454</v>
      </c>
      <c r="I6692" s="50">
        <v>4.51</v>
      </c>
    </row>
    <row r="6693" spans="1:9" x14ac:dyDescent="0.2">
      <c r="A6693">
        <v>453373</v>
      </c>
      <c r="B6693" s="79">
        <v>7896003738629</v>
      </c>
      <c r="C6693" s="80" t="s">
        <v>19</v>
      </c>
      <c r="D6693" s="80" t="s">
        <v>20</v>
      </c>
      <c r="E6693" s="80" t="s">
        <v>4041</v>
      </c>
      <c r="F6693" s="80" t="s">
        <v>5189</v>
      </c>
      <c r="G6693" s="80" t="s">
        <v>5452</v>
      </c>
      <c r="H6693" t="s">
        <v>5453</v>
      </c>
      <c r="I6693" s="50">
        <v>4.29</v>
      </c>
    </row>
    <row r="6694" spans="1:9" x14ac:dyDescent="0.2">
      <c r="A6694">
        <v>459640</v>
      </c>
      <c r="B6694" s="79">
        <v>7896003738667</v>
      </c>
      <c r="C6694" s="80" t="s">
        <v>19</v>
      </c>
      <c r="D6694" s="80" t="s">
        <v>20</v>
      </c>
      <c r="E6694" s="80" t="s">
        <v>4041</v>
      </c>
      <c r="F6694" s="80" t="s">
        <v>5189</v>
      </c>
      <c r="G6694" s="80" t="s">
        <v>5452</v>
      </c>
      <c r="H6694" t="s">
        <v>14860</v>
      </c>
      <c r="I6694" s="50">
        <v>5.18</v>
      </c>
    </row>
    <row r="6695" spans="1:9" x14ac:dyDescent="0.2">
      <c r="A6695">
        <v>459644</v>
      </c>
      <c r="B6695" s="79">
        <v>7896003738636</v>
      </c>
      <c r="C6695" s="80" t="s">
        <v>19</v>
      </c>
      <c r="D6695" s="80" t="s">
        <v>20</v>
      </c>
      <c r="E6695" s="80" t="s">
        <v>4041</v>
      </c>
      <c r="F6695" s="80" t="s">
        <v>5189</v>
      </c>
      <c r="G6695" s="80" t="s">
        <v>5452</v>
      </c>
      <c r="H6695" t="s">
        <v>14861</v>
      </c>
      <c r="I6695" s="50">
        <v>4.51</v>
      </c>
    </row>
    <row r="6696" spans="1:9" x14ac:dyDescent="0.2">
      <c r="A6696">
        <v>479444</v>
      </c>
      <c r="B6696" s="79">
        <v>7896003738919</v>
      </c>
      <c r="C6696" s="80" t="s">
        <v>19</v>
      </c>
      <c r="D6696" s="80" t="s">
        <v>20</v>
      </c>
      <c r="E6696" s="80" t="s">
        <v>4041</v>
      </c>
      <c r="F6696" s="80" t="s">
        <v>5189</v>
      </c>
      <c r="G6696" s="80" t="s">
        <v>5452</v>
      </c>
      <c r="H6696" t="s">
        <v>5488</v>
      </c>
      <c r="I6696" s="50">
        <v>5.27</v>
      </c>
    </row>
    <row r="6697" spans="1:9" x14ac:dyDescent="0.2">
      <c r="A6697">
        <v>595459</v>
      </c>
      <c r="B6697" s="79">
        <v>7896003740264</v>
      </c>
      <c r="C6697" s="80" t="s">
        <v>19</v>
      </c>
      <c r="D6697" s="80" t="s">
        <v>20</v>
      </c>
      <c r="E6697" s="80" t="s">
        <v>4041</v>
      </c>
      <c r="F6697" s="80" t="s">
        <v>5189</v>
      </c>
      <c r="G6697" s="80" t="s">
        <v>5452</v>
      </c>
      <c r="H6697" t="s">
        <v>5489</v>
      </c>
      <c r="I6697" s="50">
        <v>5.58</v>
      </c>
    </row>
    <row r="6698" spans="1:9" x14ac:dyDescent="0.2">
      <c r="A6698">
        <v>460869</v>
      </c>
      <c r="B6698" s="79">
        <v>7896003738940</v>
      </c>
      <c r="C6698" s="80" t="s">
        <v>19</v>
      </c>
      <c r="D6698" s="80" t="s">
        <v>20</v>
      </c>
      <c r="E6698" s="80" t="s">
        <v>4041</v>
      </c>
      <c r="F6698" s="80" t="s">
        <v>5189</v>
      </c>
      <c r="G6698" s="80" t="s">
        <v>5452</v>
      </c>
      <c r="H6698" t="s">
        <v>5484</v>
      </c>
      <c r="I6698" s="50">
        <v>5.28</v>
      </c>
    </row>
    <row r="6699" spans="1:9" x14ac:dyDescent="0.2">
      <c r="A6699">
        <v>460871</v>
      </c>
      <c r="B6699" s="79">
        <v>7896003738902</v>
      </c>
      <c r="C6699" s="80" t="s">
        <v>19</v>
      </c>
      <c r="D6699" s="80" t="s">
        <v>20</v>
      </c>
      <c r="E6699" s="80" t="s">
        <v>4041</v>
      </c>
      <c r="F6699" s="80" t="s">
        <v>5189</v>
      </c>
      <c r="G6699" s="80" t="s">
        <v>5452</v>
      </c>
      <c r="H6699" t="s">
        <v>5485</v>
      </c>
      <c r="I6699" s="50">
        <v>5.28</v>
      </c>
    </row>
    <row r="6700" spans="1:9" x14ac:dyDescent="0.2">
      <c r="A6700">
        <v>460877</v>
      </c>
      <c r="B6700" s="79">
        <v>7896003738957</v>
      </c>
      <c r="C6700" s="80" t="s">
        <v>19</v>
      </c>
      <c r="D6700" s="80" t="s">
        <v>20</v>
      </c>
      <c r="E6700" s="80" t="s">
        <v>4041</v>
      </c>
      <c r="F6700" s="80" t="s">
        <v>5189</v>
      </c>
      <c r="G6700" s="80" t="s">
        <v>5452</v>
      </c>
      <c r="H6700" t="s">
        <v>5486</v>
      </c>
      <c r="I6700" s="50">
        <v>5.26</v>
      </c>
    </row>
    <row r="6701" spans="1:9" x14ac:dyDescent="0.2">
      <c r="A6701">
        <v>454253</v>
      </c>
      <c r="B6701" s="79">
        <v>7896003738551</v>
      </c>
      <c r="C6701" s="80" t="s">
        <v>19</v>
      </c>
      <c r="D6701" s="80" t="s">
        <v>20</v>
      </c>
      <c r="E6701" s="80" t="s">
        <v>4041</v>
      </c>
      <c r="F6701" s="80" t="s">
        <v>5189</v>
      </c>
      <c r="G6701" s="80" t="s">
        <v>5452</v>
      </c>
      <c r="H6701" t="s">
        <v>14862</v>
      </c>
      <c r="I6701" s="50">
        <v>5.88</v>
      </c>
    </row>
    <row r="6702" spans="1:9" x14ac:dyDescent="0.2">
      <c r="A6702">
        <v>410893</v>
      </c>
      <c r="B6702" s="79">
        <v>7896003706857</v>
      </c>
      <c r="C6702" s="80" t="s">
        <v>19</v>
      </c>
      <c r="D6702" s="80" t="s">
        <v>20</v>
      </c>
      <c r="E6702" s="80" t="s">
        <v>4041</v>
      </c>
      <c r="F6702" s="80" t="s">
        <v>5189</v>
      </c>
      <c r="G6702" s="80" t="s">
        <v>5452</v>
      </c>
      <c r="H6702" t="s">
        <v>14863</v>
      </c>
      <c r="I6702" s="50">
        <v>3.23</v>
      </c>
    </row>
    <row r="6703" spans="1:9" x14ac:dyDescent="0.2">
      <c r="A6703">
        <v>526742</v>
      </c>
      <c r="B6703" s="79">
        <v>7896003737004</v>
      </c>
      <c r="C6703" s="80" t="s">
        <v>19</v>
      </c>
      <c r="D6703" s="80" t="s">
        <v>20</v>
      </c>
      <c r="E6703" s="80" t="s">
        <v>4041</v>
      </c>
      <c r="F6703" s="80" t="s">
        <v>5189</v>
      </c>
      <c r="G6703" s="80" t="s">
        <v>5452</v>
      </c>
      <c r="H6703" t="s">
        <v>14864</v>
      </c>
      <c r="I6703" s="50">
        <v>1.26</v>
      </c>
    </row>
    <row r="6704" spans="1:9" x14ac:dyDescent="0.2">
      <c r="A6704">
        <v>526745</v>
      </c>
      <c r="B6704" s="79">
        <v>7896003737028</v>
      </c>
      <c r="C6704" s="80" t="s">
        <v>19</v>
      </c>
      <c r="D6704" s="80" t="s">
        <v>20</v>
      </c>
      <c r="E6704" s="80" t="s">
        <v>4041</v>
      </c>
      <c r="F6704" s="80" t="s">
        <v>5189</v>
      </c>
      <c r="G6704" s="80" t="s">
        <v>5452</v>
      </c>
      <c r="H6704" t="s">
        <v>5498</v>
      </c>
      <c r="I6704" s="50">
        <v>1.62</v>
      </c>
    </row>
    <row r="6705" spans="1:9" x14ac:dyDescent="0.2">
      <c r="A6705">
        <v>263417</v>
      </c>
      <c r="B6705" s="79">
        <v>7896003704471</v>
      </c>
      <c r="C6705" s="80" t="s">
        <v>19</v>
      </c>
      <c r="D6705" s="80" t="s">
        <v>20</v>
      </c>
      <c r="E6705" s="80" t="s">
        <v>4041</v>
      </c>
      <c r="F6705" s="80" t="s">
        <v>5189</v>
      </c>
      <c r="G6705" s="80" t="s">
        <v>5452</v>
      </c>
      <c r="H6705" t="s">
        <v>5471</v>
      </c>
      <c r="I6705" s="50">
        <v>3.76</v>
      </c>
    </row>
    <row r="6706" spans="1:9" x14ac:dyDescent="0.2">
      <c r="A6706">
        <v>263419</v>
      </c>
      <c r="B6706" s="79">
        <v>7896003704747</v>
      </c>
      <c r="C6706" s="80" t="s">
        <v>19</v>
      </c>
      <c r="D6706" s="80" t="s">
        <v>20</v>
      </c>
      <c r="E6706" s="80" t="s">
        <v>4041</v>
      </c>
      <c r="F6706" s="80" t="s">
        <v>5189</v>
      </c>
      <c r="G6706" s="80" t="s">
        <v>5452</v>
      </c>
      <c r="H6706" t="s">
        <v>5472</v>
      </c>
      <c r="I6706" s="50">
        <v>3.76</v>
      </c>
    </row>
    <row r="6707" spans="1:9" x14ac:dyDescent="0.2">
      <c r="A6707">
        <v>541575</v>
      </c>
      <c r="B6707" s="79">
        <v>7896003738452</v>
      </c>
      <c r="C6707" s="80" t="s">
        <v>19</v>
      </c>
      <c r="D6707" s="80" t="s">
        <v>20</v>
      </c>
      <c r="E6707" s="80" t="s">
        <v>4041</v>
      </c>
      <c r="F6707" s="80" t="s">
        <v>5189</v>
      </c>
      <c r="G6707" s="80" t="s">
        <v>5452</v>
      </c>
      <c r="H6707" t="s">
        <v>5457</v>
      </c>
      <c r="I6707" s="50">
        <v>3.66</v>
      </c>
    </row>
    <row r="6708" spans="1:9" x14ac:dyDescent="0.2">
      <c r="A6708">
        <v>595460</v>
      </c>
      <c r="B6708" s="79">
        <v>7896003740172</v>
      </c>
      <c r="C6708" s="80" t="s">
        <v>19</v>
      </c>
      <c r="D6708" s="80" t="s">
        <v>20</v>
      </c>
      <c r="E6708" s="80" t="s">
        <v>4041</v>
      </c>
      <c r="F6708" s="80" t="s">
        <v>5189</v>
      </c>
      <c r="G6708" s="80" t="s">
        <v>5452</v>
      </c>
      <c r="H6708" t="s">
        <v>5459</v>
      </c>
      <c r="I6708" s="50">
        <v>4.1100000000000003</v>
      </c>
    </row>
    <row r="6709" spans="1:9" x14ac:dyDescent="0.2">
      <c r="A6709">
        <v>595465</v>
      </c>
      <c r="B6709" s="79">
        <v>7896003740196</v>
      </c>
      <c r="C6709" s="80" t="s">
        <v>19</v>
      </c>
      <c r="D6709" s="80" t="s">
        <v>20</v>
      </c>
      <c r="E6709" s="80" t="s">
        <v>4041</v>
      </c>
      <c r="F6709" s="80" t="s">
        <v>5189</v>
      </c>
      <c r="G6709" s="80" t="s">
        <v>5452</v>
      </c>
      <c r="H6709" t="s">
        <v>5460</v>
      </c>
      <c r="I6709" s="50">
        <v>5</v>
      </c>
    </row>
    <row r="6710" spans="1:9" x14ac:dyDescent="0.2">
      <c r="A6710">
        <v>583123</v>
      </c>
      <c r="B6710" s="79">
        <v>7896003740219</v>
      </c>
      <c r="C6710" s="80" t="s">
        <v>19</v>
      </c>
      <c r="D6710" s="80" t="s">
        <v>20</v>
      </c>
      <c r="E6710" s="80" t="s">
        <v>4041</v>
      </c>
      <c r="F6710" s="80" t="s">
        <v>5189</v>
      </c>
      <c r="G6710" s="80" t="s">
        <v>5452</v>
      </c>
      <c r="H6710" t="s">
        <v>5458</v>
      </c>
      <c r="I6710" s="50">
        <v>4.17</v>
      </c>
    </row>
    <row r="6711" spans="1:9" x14ac:dyDescent="0.2">
      <c r="A6711">
        <v>460861</v>
      </c>
      <c r="B6711" s="79">
        <v>7896003738704</v>
      </c>
      <c r="C6711" s="80" t="s">
        <v>19</v>
      </c>
      <c r="D6711" s="80" t="s">
        <v>20</v>
      </c>
      <c r="E6711" s="80" t="s">
        <v>4041</v>
      </c>
      <c r="F6711" s="80" t="s">
        <v>5189</v>
      </c>
      <c r="G6711" s="80" t="s">
        <v>5452</v>
      </c>
      <c r="H6711" t="s">
        <v>14865</v>
      </c>
      <c r="I6711" s="50">
        <v>7.59</v>
      </c>
    </row>
    <row r="6712" spans="1:9" x14ac:dyDescent="0.2">
      <c r="A6712">
        <v>410897</v>
      </c>
      <c r="B6712" s="79">
        <v>7896003737394</v>
      </c>
      <c r="C6712" s="80" t="s">
        <v>19</v>
      </c>
      <c r="D6712" s="80" t="s">
        <v>20</v>
      </c>
      <c r="E6712" s="80" t="s">
        <v>4041</v>
      </c>
      <c r="F6712" s="80" t="s">
        <v>5189</v>
      </c>
      <c r="G6712" s="80" t="s">
        <v>5452</v>
      </c>
      <c r="H6712" t="s">
        <v>5491</v>
      </c>
      <c r="I6712" s="50">
        <v>3.76</v>
      </c>
    </row>
    <row r="6713" spans="1:9" x14ac:dyDescent="0.2">
      <c r="A6713">
        <v>410899</v>
      </c>
      <c r="B6713" s="79">
        <v>7896003711905</v>
      </c>
      <c r="C6713" s="80" t="s">
        <v>19</v>
      </c>
      <c r="D6713" s="80" t="s">
        <v>20</v>
      </c>
      <c r="E6713" s="80" t="s">
        <v>4041</v>
      </c>
      <c r="F6713" s="80" t="s">
        <v>5189</v>
      </c>
      <c r="G6713" s="80" t="s">
        <v>5452</v>
      </c>
      <c r="H6713" t="s">
        <v>5492</v>
      </c>
      <c r="I6713" s="50">
        <v>1.64</v>
      </c>
    </row>
    <row r="6714" spans="1:9" x14ac:dyDescent="0.2">
      <c r="A6714">
        <v>410905</v>
      </c>
      <c r="B6714" s="79">
        <v>7896003711912</v>
      </c>
      <c r="C6714" s="80" t="s">
        <v>19</v>
      </c>
      <c r="D6714" s="80" t="s">
        <v>20</v>
      </c>
      <c r="E6714" s="80" t="s">
        <v>4041</v>
      </c>
      <c r="F6714" s="80" t="s">
        <v>5189</v>
      </c>
      <c r="G6714" s="80" t="s">
        <v>5452</v>
      </c>
      <c r="H6714" t="s">
        <v>5493</v>
      </c>
      <c r="I6714" s="50">
        <v>1.64</v>
      </c>
    </row>
    <row r="6715" spans="1:9" x14ac:dyDescent="0.2">
      <c r="A6715">
        <v>410909</v>
      </c>
      <c r="B6715" s="79">
        <v>7896003737400</v>
      </c>
      <c r="C6715" s="80" t="s">
        <v>19</v>
      </c>
      <c r="D6715" s="80" t="s">
        <v>20</v>
      </c>
      <c r="E6715" s="80" t="s">
        <v>4041</v>
      </c>
      <c r="F6715" s="80" t="s">
        <v>5189</v>
      </c>
      <c r="G6715" s="80" t="s">
        <v>5452</v>
      </c>
      <c r="H6715" t="s">
        <v>5494</v>
      </c>
      <c r="I6715" s="50">
        <v>3.78</v>
      </c>
    </row>
    <row r="6716" spans="1:9" x14ac:dyDescent="0.2">
      <c r="A6716">
        <v>571906</v>
      </c>
      <c r="B6716" s="79">
        <v>7896003739817</v>
      </c>
      <c r="C6716" s="80" t="s">
        <v>19</v>
      </c>
      <c r="D6716" s="80" t="s">
        <v>20</v>
      </c>
      <c r="E6716" s="80" t="s">
        <v>4041</v>
      </c>
      <c r="F6716" s="80" t="s">
        <v>5189</v>
      </c>
      <c r="G6716" s="80" t="s">
        <v>5452</v>
      </c>
      <c r="H6716" t="s">
        <v>5481</v>
      </c>
      <c r="I6716" s="50">
        <v>3.53</v>
      </c>
    </row>
    <row r="6717" spans="1:9" x14ac:dyDescent="0.2">
      <c r="A6717">
        <v>571915</v>
      </c>
      <c r="B6717" s="79">
        <v>7896003739442</v>
      </c>
      <c r="C6717" s="80" t="s">
        <v>19</v>
      </c>
      <c r="D6717" s="80" t="s">
        <v>20</v>
      </c>
      <c r="E6717" s="80" t="s">
        <v>4041</v>
      </c>
      <c r="F6717" s="80" t="s">
        <v>5189</v>
      </c>
      <c r="G6717" s="80" t="s">
        <v>5452</v>
      </c>
      <c r="H6717" t="s">
        <v>5482</v>
      </c>
      <c r="I6717" s="50">
        <v>3.53</v>
      </c>
    </row>
    <row r="6718" spans="1:9" x14ac:dyDescent="0.2">
      <c r="A6718">
        <v>526685</v>
      </c>
      <c r="B6718" s="79">
        <v>7896003739404</v>
      </c>
      <c r="C6718" s="80" t="s">
        <v>19</v>
      </c>
      <c r="D6718" s="80" t="s">
        <v>20</v>
      </c>
      <c r="E6718" s="80" t="s">
        <v>4041</v>
      </c>
      <c r="F6718" s="80" t="s">
        <v>5189</v>
      </c>
      <c r="G6718" s="80" t="s">
        <v>5452</v>
      </c>
      <c r="H6718" t="s">
        <v>5473</v>
      </c>
      <c r="I6718" s="50">
        <v>3.53</v>
      </c>
    </row>
    <row r="6719" spans="1:9" x14ac:dyDescent="0.2">
      <c r="A6719">
        <v>526686</v>
      </c>
      <c r="B6719" s="79">
        <v>7896003739428</v>
      </c>
      <c r="C6719" s="80" t="s">
        <v>19</v>
      </c>
      <c r="D6719" s="80" t="s">
        <v>20</v>
      </c>
      <c r="E6719" s="80" t="s">
        <v>4041</v>
      </c>
      <c r="F6719" s="80" t="s">
        <v>5189</v>
      </c>
      <c r="G6719" s="80" t="s">
        <v>5452</v>
      </c>
      <c r="H6719" t="s">
        <v>5474</v>
      </c>
      <c r="I6719" s="50">
        <v>3.53</v>
      </c>
    </row>
    <row r="6720" spans="1:9" x14ac:dyDescent="0.2">
      <c r="A6720">
        <v>526688</v>
      </c>
      <c r="B6720" s="79">
        <v>7896003739459</v>
      </c>
      <c r="C6720" s="80" t="s">
        <v>19</v>
      </c>
      <c r="D6720" s="80" t="s">
        <v>20</v>
      </c>
      <c r="E6720" s="80" t="s">
        <v>4041</v>
      </c>
      <c r="F6720" s="80" t="s">
        <v>5189</v>
      </c>
      <c r="G6720" s="80" t="s">
        <v>5452</v>
      </c>
      <c r="H6720" t="s">
        <v>5475</v>
      </c>
      <c r="I6720" s="50">
        <v>3.53</v>
      </c>
    </row>
    <row r="6721" spans="1:9" x14ac:dyDescent="0.2">
      <c r="A6721">
        <v>526692</v>
      </c>
      <c r="B6721" s="79">
        <v>7896003739435</v>
      </c>
      <c r="C6721" s="80" t="s">
        <v>19</v>
      </c>
      <c r="D6721" s="80" t="s">
        <v>20</v>
      </c>
      <c r="E6721" s="80" t="s">
        <v>4041</v>
      </c>
      <c r="F6721" s="80" t="s">
        <v>5189</v>
      </c>
      <c r="G6721" s="80" t="s">
        <v>5452</v>
      </c>
      <c r="H6721" t="s">
        <v>5476</v>
      </c>
      <c r="I6721" s="50">
        <v>3.53</v>
      </c>
    </row>
    <row r="6722" spans="1:9" x14ac:dyDescent="0.2">
      <c r="A6722">
        <v>526693</v>
      </c>
      <c r="B6722" s="79">
        <v>7896003739466</v>
      </c>
      <c r="C6722" s="80" t="s">
        <v>19</v>
      </c>
      <c r="D6722" s="80" t="s">
        <v>20</v>
      </c>
      <c r="E6722" s="80" t="s">
        <v>4041</v>
      </c>
      <c r="F6722" s="80" t="s">
        <v>5189</v>
      </c>
      <c r="G6722" s="80" t="s">
        <v>5452</v>
      </c>
      <c r="H6722" t="s">
        <v>14866</v>
      </c>
      <c r="I6722" s="50">
        <v>2.97</v>
      </c>
    </row>
    <row r="6723" spans="1:9" x14ac:dyDescent="0.2">
      <c r="A6723">
        <v>526694</v>
      </c>
      <c r="B6723" s="79">
        <v>7896003739671</v>
      </c>
      <c r="C6723" s="80" t="s">
        <v>19</v>
      </c>
      <c r="D6723" s="80" t="s">
        <v>20</v>
      </c>
      <c r="E6723" s="80" t="s">
        <v>4041</v>
      </c>
      <c r="F6723" s="80" t="s">
        <v>5189</v>
      </c>
      <c r="G6723" s="80" t="s">
        <v>5452</v>
      </c>
      <c r="H6723" t="s">
        <v>5477</v>
      </c>
      <c r="I6723" s="50">
        <v>3.77</v>
      </c>
    </row>
    <row r="6724" spans="1:9" x14ac:dyDescent="0.2">
      <c r="A6724">
        <v>526698</v>
      </c>
      <c r="B6724" s="79">
        <v>7896003739688</v>
      </c>
      <c r="C6724" s="80" t="s">
        <v>19</v>
      </c>
      <c r="D6724" s="80" t="s">
        <v>20</v>
      </c>
      <c r="E6724" s="80" t="s">
        <v>4041</v>
      </c>
      <c r="F6724" s="80" t="s">
        <v>5189</v>
      </c>
      <c r="G6724" s="80" t="s">
        <v>5452</v>
      </c>
      <c r="H6724" t="s">
        <v>5478</v>
      </c>
      <c r="I6724" s="50">
        <v>3.76</v>
      </c>
    </row>
    <row r="6725" spans="1:9" x14ac:dyDescent="0.2">
      <c r="A6725">
        <v>526715</v>
      </c>
      <c r="B6725" s="79">
        <v>7896003739664</v>
      </c>
      <c r="C6725" s="80" t="s">
        <v>19</v>
      </c>
      <c r="D6725" s="80" t="s">
        <v>20</v>
      </c>
      <c r="E6725" s="80" t="s">
        <v>4041</v>
      </c>
      <c r="F6725" s="80" t="s">
        <v>5189</v>
      </c>
      <c r="G6725" s="80" t="s">
        <v>5452</v>
      </c>
      <c r="H6725" t="s">
        <v>5479</v>
      </c>
      <c r="I6725" s="50">
        <v>3.72</v>
      </c>
    </row>
    <row r="6726" spans="1:9" x14ac:dyDescent="0.2">
      <c r="A6726">
        <v>526717</v>
      </c>
      <c r="B6726" s="79">
        <v>7896003739657</v>
      </c>
      <c r="C6726" s="80" t="s">
        <v>19</v>
      </c>
      <c r="D6726" s="80" t="s">
        <v>20</v>
      </c>
      <c r="E6726" s="80" t="s">
        <v>4041</v>
      </c>
      <c r="F6726" s="80" t="s">
        <v>5189</v>
      </c>
      <c r="G6726" s="80" t="s">
        <v>5452</v>
      </c>
      <c r="H6726" t="s">
        <v>5480</v>
      </c>
      <c r="I6726" s="50">
        <v>3.53</v>
      </c>
    </row>
    <row r="6727" spans="1:9" x14ac:dyDescent="0.2">
      <c r="A6727">
        <v>234243</v>
      </c>
      <c r="B6727" s="79">
        <v>7896003703719</v>
      </c>
      <c r="C6727" s="80" t="s">
        <v>19</v>
      </c>
      <c r="D6727" s="80" t="s">
        <v>20</v>
      </c>
      <c r="E6727" s="80" t="s">
        <v>4041</v>
      </c>
      <c r="F6727" s="80" t="s">
        <v>5189</v>
      </c>
      <c r="G6727" s="80" t="s">
        <v>5452</v>
      </c>
      <c r="H6727" t="s">
        <v>5490</v>
      </c>
      <c r="I6727" s="50">
        <v>5.26</v>
      </c>
    </row>
    <row r="6728" spans="1:9" x14ac:dyDescent="0.2">
      <c r="A6728">
        <v>461051</v>
      </c>
      <c r="B6728" s="79">
        <v>7896003710199</v>
      </c>
      <c r="C6728" s="80" t="s">
        <v>19</v>
      </c>
      <c r="D6728" s="80" t="s">
        <v>20</v>
      </c>
      <c r="E6728" s="80" t="s">
        <v>4041</v>
      </c>
      <c r="F6728" s="80" t="s">
        <v>5189</v>
      </c>
      <c r="G6728" s="80" t="s">
        <v>5452</v>
      </c>
      <c r="H6728" t="s">
        <v>14867</v>
      </c>
      <c r="I6728" s="50">
        <v>5.24</v>
      </c>
    </row>
    <row r="6729" spans="1:9" x14ac:dyDescent="0.2">
      <c r="A6729">
        <v>461049</v>
      </c>
      <c r="B6729" s="79">
        <v>7896003710151</v>
      </c>
      <c r="C6729" s="80" t="s">
        <v>19</v>
      </c>
      <c r="D6729" s="80" t="s">
        <v>20</v>
      </c>
      <c r="E6729" s="80" t="s">
        <v>4041</v>
      </c>
      <c r="F6729" s="80" t="s">
        <v>5189</v>
      </c>
      <c r="G6729" s="80" t="s">
        <v>5452</v>
      </c>
      <c r="H6729" t="s">
        <v>5455</v>
      </c>
      <c r="I6729" s="50">
        <v>3.68</v>
      </c>
    </row>
    <row r="6730" spans="1:9" x14ac:dyDescent="0.2">
      <c r="A6730">
        <v>461058</v>
      </c>
      <c r="B6730" s="79">
        <v>7896003710168</v>
      </c>
      <c r="C6730" s="80" t="s">
        <v>19</v>
      </c>
      <c r="D6730" s="80" t="s">
        <v>20</v>
      </c>
      <c r="E6730" s="80" t="s">
        <v>4041</v>
      </c>
      <c r="F6730" s="80" t="s">
        <v>5189</v>
      </c>
      <c r="G6730" s="80" t="s">
        <v>5452</v>
      </c>
      <c r="H6730" t="s">
        <v>5456</v>
      </c>
      <c r="I6730" s="50">
        <v>3.68</v>
      </c>
    </row>
    <row r="6731" spans="1:9" x14ac:dyDescent="0.2">
      <c r="A6731">
        <v>461050</v>
      </c>
      <c r="B6731" s="79">
        <v>7896003710175</v>
      </c>
      <c r="C6731" s="80" t="s">
        <v>19</v>
      </c>
      <c r="D6731" s="80" t="s">
        <v>20</v>
      </c>
      <c r="E6731" s="80" t="s">
        <v>4041</v>
      </c>
      <c r="F6731" s="80" t="s">
        <v>5189</v>
      </c>
      <c r="G6731" s="80" t="s">
        <v>5452</v>
      </c>
      <c r="H6731" t="s">
        <v>5483</v>
      </c>
      <c r="I6731" s="50">
        <v>3.68</v>
      </c>
    </row>
    <row r="6732" spans="1:9" x14ac:dyDescent="0.2">
      <c r="A6732">
        <v>579337</v>
      </c>
      <c r="B6732" s="79">
        <v>7896003739787</v>
      </c>
      <c r="C6732" s="80" t="s">
        <v>19</v>
      </c>
      <c r="D6732" s="80" t="s">
        <v>20</v>
      </c>
      <c r="E6732" s="80" t="s">
        <v>4041</v>
      </c>
      <c r="F6732" s="80" t="s">
        <v>5189</v>
      </c>
      <c r="G6732" s="80" t="s">
        <v>5452</v>
      </c>
      <c r="H6732" t="s">
        <v>5468</v>
      </c>
      <c r="I6732" s="50">
        <v>0.67</v>
      </c>
    </row>
    <row r="6733" spans="1:9" x14ac:dyDescent="0.2">
      <c r="A6733">
        <v>579339</v>
      </c>
      <c r="B6733" s="79">
        <v>7896003739794</v>
      </c>
      <c r="C6733" s="80" t="s">
        <v>19</v>
      </c>
      <c r="D6733" s="80" t="s">
        <v>20</v>
      </c>
      <c r="E6733" s="80" t="s">
        <v>4041</v>
      </c>
      <c r="F6733" s="80" t="s">
        <v>5189</v>
      </c>
      <c r="G6733" s="80" t="s">
        <v>5452</v>
      </c>
      <c r="H6733" t="s">
        <v>5469</v>
      </c>
      <c r="I6733" s="50">
        <v>0.67</v>
      </c>
    </row>
    <row r="6734" spans="1:9" x14ac:dyDescent="0.2">
      <c r="A6734">
        <v>395771</v>
      </c>
      <c r="B6734" s="79">
        <v>7896253401267</v>
      </c>
      <c r="C6734" s="80" t="s">
        <v>19</v>
      </c>
      <c r="D6734" s="80" t="s">
        <v>20</v>
      </c>
      <c r="E6734" s="80" t="s">
        <v>4041</v>
      </c>
      <c r="F6734" s="80" t="s">
        <v>5189</v>
      </c>
      <c r="G6734" s="80" t="s">
        <v>5422</v>
      </c>
      <c r="H6734" t="s">
        <v>5432</v>
      </c>
      <c r="I6734" s="50">
        <v>1.79</v>
      </c>
    </row>
    <row r="6735" spans="1:9" x14ac:dyDescent="0.2">
      <c r="A6735">
        <v>439602</v>
      </c>
      <c r="B6735" s="79">
        <v>7896253401571</v>
      </c>
      <c r="C6735" s="80" t="s">
        <v>19</v>
      </c>
      <c r="D6735" s="80" t="s">
        <v>20</v>
      </c>
      <c r="E6735" s="80" t="s">
        <v>4041</v>
      </c>
      <c r="F6735" s="80" t="s">
        <v>5189</v>
      </c>
      <c r="G6735" s="80" t="s">
        <v>5422</v>
      </c>
      <c r="H6735" t="s">
        <v>5428</v>
      </c>
      <c r="I6735" s="50">
        <v>1.18</v>
      </c>
    </row>
    <row r="6736" spans="1:9" x14ac:dyDescent="0.2">
      <c r="A6736">
        <v>439607</v>
      </c>
      <c r="B6736" s="79">
        <v>7896253401564</v>
      </c>
      <c r="C6736" s="80" t="s">
        <v>19</v>
      </c>
      <c r="D6736" s="80" t="s">
        <v>20</v>
      </c>
      <c r="E6736" s="80" t="s">
        <v>4041</v>
      </c>
      <c r="F6736" s="80" t="s">
        <v>5189</v>
      </c>
      <c r="G6736" s="80" t="s">
        <v>5422</v>
      </c>
      <c r="H6736" t="s">
        <v>5429</v>
      </c>
      <c r="I6736" s="50">
        <v>1.64</v>
      </c>
    </row>
    <row r="6737" spans="1:9" x14ac:dyDescent="0.2">
      <c r="A6737">
        <v>439614</v>
      </c>
      <c r="B6737" s="79">
        <v>7896253401540</v>
      </c>
      <c r="C6737" s="80" t="s">
        <v>19</v>
      </c>
      <c r="D6737" s="80" t="s">
        <v>20</v>
      </c>
      <c r="E6737" s="80" t="s">
        <v>4041</v>
      </c>
      <c r="F6737" s="80" t="s">
        <v>5189</v>
      </c>
      <c r="G6737" s="80" t="s">
        <v>5422</v>
      </c>
      <c r="H6737" t="s">
        <v>5430</v>
      </c>
      <c r="I6737" s="50">
        <v>1.54</v>
      </c>
    </row>
    <row r="6738" spans="1:9" x14ac:dyDescent="0.2">
      <c r="A6738">
        <v>439619</v>
      </c>
      <c r="B6738" s="79">
        <v>7896253401557</v>
      </c>
      <c r="C6738" s="80" t="s">
        <v>19</v>
      </c>
      <c r="D6738" s="80" t="s">
        <v>20</v>
      </c>
      <c r="E6738" s="80" t="s">
        <v>4041</v>
      </c>
      <c r="F6738" s="80" t="s">
        <v>5189</v>
      </c>
      <c r="G6738" s="80" t="s">
        <v>5422</v>
      </c>
      <c r="H6738" t="s">
        <v>5431</v>
      </c>
      <c r="I6738" s="50">
        <v>1.53</v>
      </c>
    </row>
    <row r="6739" spans="1:9" x14ac:dyDescent="0.2">
      <c r="A6739">
        <v>395770</v>
      </c>
      <c r="B6739" s="79">
        <v>7896253401397</v>
      </c>
      <c r="C6739" s="80" t="s">
        <v>19</v>
      </c>
      <c r="D6739" s="80" t="s">
        <v>20</v>
      </c>
      <c r="E6739" s="80" t="s">
        <v>4041</v>
      </c>
      <c r="F6739" s="80" t="s">
        <v>5189</v>
      </c>
      <c r="G6739" s="80" t="s">
        <v>5422</v>
      </c>
      <c r="H6739" t="s">
        <v>5424</v>
      </c>
      <c r="I6739" s="50">
        <v>1.56</v>
      </c>
    </row>
    <row r="6740" spans="1:9" x14ac:dyDescent="0.2">
      <c r="A6740">
        <v>526485</v>
      </c>
      <c r="B6740" s="79">
        <v>7896253401915</v>
      </c>
      <c r="C6740" s="80" t="s">
        <v>19</v>
      </c>
      <c r="D6740" s="80" t="s">
        <v>20</v>
      </c>
      <c r="E6740" s="80" t="s">
        <v>4041</v>
      </c>
      <c r="F6740" s="80" t="s">
        <v>5189</v>
      </c>
      <c r="G6740" s="80" t="s">
        <v>5422</v>
      </c>
      <c r="H6740" t="s">
        <v>14868</v>
      </c>
      <c r="I6740" s="50">
        <v>1.42</v>
      </c>
    </row>
    <row r="6741" spans="1:9" x14ac:dyDescent="0.2">
      <c r="A6741">
        <v>526463</v>
      </c>
      <c r="B6741" s="79">
        <v>7896253401809</v>
      </c>
      <c r="C6741" s="80" t="s">
        <v>19</v>
      </c>
      <c r="D6741" s="80" t="s">
        <v>20</v>
      </c>
      <c r="E6741" s="80" t="s">
        <v>4041</v>
      </c>
      <c r="F6741" s="80" t="s">
        <v>5189</v>
      </c>
      <c r="G6741" s="80" t="s">
        <v>5422</v>
      </c>
      <c r="H6741" t="s">
        <v>14869</v>
      </c>
      <c r="I6741" s="50">
        <v>1.4</v>
      </c>
    </row>
    <row r="6742" spans="1:9" x14ac:dyDescent="0.2">
      <c r="A6742">
        <v>496315</v>
      </c>
      <c r="B6742" s="79">
        <v>7896253401861</v>
      </c>
      <c r="C6742" s="80" t="s">
        <v>19</v>
      </c>
      <c r="D6742" s="80" t="s">
        <v>20</v>
      </c>
      <c r="E6742" s="80" t="s">
        <v>4041</v>
      </c>
      <c r="F6742" s="80" t="s">
        <v>5189</v>
      </c>
      <c r="G6742" s="80" t="s">
        <v>5422</v>
      </c>
      <c r="H6742" t="s">
        <v>14870</v>
      </c>
      <c r="I6742" s="50">
        <v>3.89</v>
      </c>
    </row>
    <row r="6743" spans="1:9" x14ac:dyDescent="0.2">
      <c r="A6743">
        <v>496317</v>
      </c>
      <c r="B6743" s="79">
        <v>7896253401472</v>
      </c>
      <c r="C6743" s="80" t="s">
        <v>19</v>
      </c>
      <c r="D6743" s="80" t="s">
        <v>20</v>
      </c>
      <c r="E6743" s="80" t="s">
        <v>4041</v>
      </c>
      <c r="F6743" s="80" t="s">
        <v>5189</v>
      </c>
      <c r="G6743" s="80" t="s">
        <v>5422</v>
      </c>
      <c r="H6743" t="s">
        <v>14871</v>
      </c>
      <c r="I6743" s="50">
        <v>3.89</v>
      </c>
    </row>
    <row r="6744" spans="1:9" x14ac:dyDescent="0.2">
      <c r="A6744">
        <v>420068</v>
      </c>
      <c r="B6744" s="79">
        <v>7896253401465</v>
      </c>
      <c r="C6744" s="80" t="s">
        <v>19</v>
      </c>
      <c r="D6744" s="80" t="s">
        <v>20</v>
      </c>
      <c r="E6744" s="80" t="s">
        <v>4041</v>
      </c>
      <c r="F6744" s="80" t="s">
        <v>5189</v>
      </c>
      <c r="G6744" s="80" t="s">
        <v>5422</v>
      </c>
      <c r="H6744" t="s">
        <v>5426</v>
      </c>
      <c r="I6744" s="50">
        <v>3.82</v>
      </c>
    </row>
    <row r="6745" spans="1:9" x14ac:dyDescent="0.2">
      <c r="A6745">
        <v>439598</v>
      </c>
      <c r="B6745" s="79">
        <v>7896253401366</v>
      </c>
      <c r="C6745" s="80" t="s">
        <v>19</v>
      </c>
      <c r="D6745" s="80" t="s">
        <v>20</v>
      </c>
      <c r="E6745" s="80" t="s">
        <v>4041</v>
      </c>
      <c r="F6745" s="80" t="s">
        <v>5189</v>
      </c>
      <c r="G6745" s="80" t="s">
        <v>5422</v>
      </c>
      <c r="H6745" t="s">
        <v>5425</v>
      </c>
      <c r="I6745" s="50">
        <v>1.56</v>
      </c>
    </row>
    <row r="6746" spans="1:9" x14ac:dyDescent="0.2">
      <c r="A6746">
        <v>439644</v>
      </c>
      <c r="B6746" s="79">
        <v>7896253401489</v>
      </c>
      <c r="C6746" s="80" t="s">
        <v>19</v>
      </c>
      <c r="D6746" s="80" t="s">
        <v>20</v>
      </c>
      <c r="E6746" s="80" t="s">
        <v>4041</v>
      </c>
      <c r="F6746" s="80" t="s">
        <v>5189</v>
      </c>
      <c r="G6746" s="80" t="s">
        <v>5422</v>
      </c>
      <c r="H6746" t="s">
        <v>5423</v>
      </c>
      <c r="I6746" s="50">
        <v>2.86</v>
      </c>
    </row>
    <row r="6747" spans="1:9" x14ac:dyDescent="0.2">
      <c r="A6747">
        <v>551297</v>
      </c>
      <c r="B6747" s="79">
        <v>7896253402295</v>
      </c>
      <c r="C6747" s="80" t="s">
        <v>19</v>
      </c>
      <c r="D6747" s="80" t="s">
        <v>20</v>
      </c>
      <c r="E6747" s="80" t="s">
        <v>4041</v>
      </c>
      <c r="F6747" s="80" t="s">
        <v>5189</v>
      </c>
      <c r="G6747" s="80" t="s">
        <v>5422</v>
      </c>
      <c r="H6747" t="s">
        <v>5427</v>
      </c>
      <c r="I6747" s="50">
        <v>5.82</v>
      </c>
    </row>
    <row r="6748" spans="1:9" x14ac:dyDescent="0.2">
      <c r="A6748">
        <v>580533</v>
      </c>
      <c r="B6748" s="79">
        <v>7896058258530</v>
      </c>
      <c r="C6748" s="80" t="s">
        <v>19</v>
      </c>
      <c r="D6748" s="80" t="s">
        <v>20</v>
      </c>
      <c r="E6748" s="80" t="s">
        <v>4041</v>
      </c>
      <c r="F6748" s="80" t="s">
        <v>5189</v>
      </c>
      <c r="G6748" s="80" t="s">
        <v>4100</v>
      </c>
      <c r="H6748" t="s">
        <v>14872</v>
      </c>
      <c r="I6748" s="50">
        <v>3.27</v>
      </c>
    </row>
    <row r="6749" spans="1:9" x14ac:dyDescent="0.2">
      <c r="A6749">
        <v>580534</v>
      </c>
      <c r="B6749" s="79">
        <v>7896058258844</v>
      </c>
      <c r="C6749" s="80" t="s">
        <v>19</v>
      </c>
      <c r="D6749" s="80" t="s">
        <v>20</v>
      </c>
      <c r="E6749" s="80" t="s">
        <v>4041</v>
      </c>
      <c r="F6749" s="80" t="s">
        <v>5189</v>
      </c>
      <c r="G6749" s="80" t="s">
        <v>4100</v>
      </c>
      <c r="H6749" t="s">
        <v>14873</v>
      </c>
      <c r="I6749" s="50">
        <v>2.95</v>
      </c>
    </row>
    <row r="6750" spans="1:9" x14ac:dyDescent="0.2">
      <c r="A6750">
        <v>3235</v>
      </c>
      <c r="B6750" s="79">
        <v>7896061301872</v>
      </c>
      <c r="C6750" s="80" t="s">
        <v>19</v>
      </c>
      <c r="D6750" s="80" t="s">
        <v>20</v>
      </c>
      <c r="E6750" s="80" t="s">
        <v>4041</v>
      </c>
      <c r="F6750" s="80" t="s">
        <v>5189</v>
      </c>
      <c r="G6750" s="80" t="s">
        <v>5529</v>
      </c>
      <c r="H6750" t="s">
        <v>5534</v>
      </c>
      <c r="I6750" s="50">
        <v>1.67</v>
      </c>
    </row>
    <row r="6751" spans="1:9" x14ac:dyDescent="0.2">
      <c r="A6751">
        <v>3270</v>
      </c>
      <c r="B6751" s="79">
        <v>7896061302251</v>
      </c>
      <c r="C6751" s="80" t="s">
        <v>19</v>
      </c>
      <c r="D6751" s="80" t="s">
        <v>20</v>
      </c>
      <c r="E6751" s="80" t="s">
        <v>4041</v>
      </c>
      <c r="F6751" s="80" t="s">
        <v>5189</v>
      </c>
      <c r="G6751" s="80" t="s">
        <v>5529</v>
      </c>
      <c r="H6751" t="s">
        <v>5531</v>
      </c>
      <c r="I6751" s="50">
        <v>1.67</v>
      </c>
    </row>
    <row r="6752" spans="1:9" x14ac:dyDescent="0.2">
      <c r="A6752">
        <v>3144</v>
      </c>
      <c r="B6752" s="79">
        <v>7896061300677</v>
      </c>
      <c r="C6752" s="80" t="s">
        <v>19</v>
      </c>
      <c r="D6752" s="80" t="s">
        <v>20</v>
      </c>
      <c r="E6752" s="80" t="s">
        <v>4041</v>
      </c>
      <c r="F6752" s="80" t="s">
        <v>5189</v>
      </c>
      <c r="G6752" s="80" t="s">
        <v>5529</v>
      </c>
      <c r="H6752" t="s">
        <v>5530</v>
      </c>
      <c r="I6752" s="50">
        <v>1.67</v>
      </c>
    </row>
    <row r="6753" spans="1:9" x14ac:dyDescent="0.2">
      <c r="A6753">
        <v>6266</v>
      </c>
      <c r="B6753" s="79">
        <v>7896061301865</v>
      </c>
      <c r="C6753" s="80" t="s">
        <v>19</v>
      </c>
      <c r="D6753" s="80" t="s">
        <v>20</v>
      </c>
      <c r="E6753" s="80" t="s">
        <v>4041</v>
      </c>
      <c r="F6753" s="80" t="s">
        <v>5189</v>
      </c>
      <c r="G6753" s="80" t="s">
        <v>5529</v>
      </c>
      <c r="H6753" t="s">
        <v>5532</v>
      </c>
      <c r="I6753" s="50">
        <v>1.67</v>
      </c>
    </row>
    <row r="6754" spans="1:9" x14ac:dyDescent="0.2">
      <c r="A6754">
        <v>57895</v>
      </c>
      <c r="B6754" s="79">
        <v>7896061300189</v>
      </c>
      <c r="C6754" s="80" t="s">
        <v>19</v>
      </c>
      <c r="D6754" s="80" t="s">
        <v>20</v>
      </c>
      <c r="E6754" s="80" t="s">
        <v>4041</v>
      </c>
      <c r="F6754" s="80" t="s">
        <v>5189</v>
      </c>
      <c r="G6754" s="80" t="s">
        <v>5529</v>
      </c>
      <c r="H6754" t="s">
        <v>5533</v>
      </c>
      <c r="I6754" s="50">
        <v>1.67</v>
      </c>
    </row>
    <row r="6755" spans="1:9" x14ac:dyDescent="0.2">
      <c r="A6755">
        <v>314117</v>
      </c>
      <c r="B6755" s="79">
        <v>7898041790515</v>
      </c>
      <c r="C6755" s="80" t="s">
        <v>19</v>
      </c>
      <c r="D6755" s="80" t="s">
        <v>20</v>
      </c>
      <c r="E6755" s="80" t="s">
        <v>4041</v>
      </c>
      <c r="F6755" s="80" t="s">
        <v>5189</v>
      </c>
      <c r="G6755" s="80" t="s">
        <v>14874</v>
      </c>
      <c r="H6755" t="s">
        <v>14875</v>
      </c>
      <c r="I6755" s="50">
        <v>5.69</v>
      </c>
    </row>
    <row r="6756" spans="1:9" x14ac:dyDescent="0.2">
      <c r="A6756">
        <v>310722</v>
      </c>
      <c r="B6756" s="79">
        <v>7898041790126</v>
      </c>
      <c r="C6756" s="80" t="s">
        <v>19</v>
      </c>
      <c r="D6756" s="80" t="s">
        <v>20</v>
      </c>
      <c r="E6756" s="80" t="s">
        <v>4041</v>
      </c>
      <c r="F6756" s="80" t="s">
        <v>5189</v>
      </c>
      <c r="G6756" s="80" t="s">
        <v>14874</v>
      </c>
      <c r="H6756" t="s">
        <v>14876</v>
      </c>
      <c r="I6756" s="50">
        <v>4.78</v>
      </c>
    </row>
    <row r="6757" spans="1:9" x14ac:dyDescent="0.2">
      <c r="A6757">
        <v>310725</v>
      </c>
      <c r="B6757" s="79">
        <v>7898041790508</v>
      </c>
      <c r="C6757" s="80" t="s">
        <v>19</v>
      </c>
      <c r="D6757" s="80" t="s">
        <v>20</v>
      </c>
      <c r="E6757" s="80" t="s">
        <v>4041</v>
      </c>
      <c r="F6757" s="80" t="s">
        <v>5189</v>
      </c>
      <c r="G6757" s="80" t="s">
        <v>14874</v>
      </c>
      <c r="H6757" t="s">
        <v>14877</v>
      </c>
      <c r="I6757" s="50">
        <v>5.6</v>
      </c>
    </row>
    <row r="6758" spans="1:9" x14ac:dyDescent="0.2">
      <c r="A6758">
        <v>420977</v>
      </c>
      <c r="B6758" s="79">
        <v>7898041790867</v>
      </c>
      <c r="C6758" s="80" t="s">
        <v>19</v>
      </c>
      <c r="D6758" s="80" t="s">
        <v>20</v>
      </c>
      <c r="E6758" s="80" t="s">
        <v>4041</v>
      </c>
      <c r="F6758" s="80" t="s">
        <v>5189</v>
      </c>
      <c r="G6758" s="80" t="s">
        <v>14874</v>
      </c>
      <c r="H6758" t="s">
        <v>14878</v>
      </c>
      <c r="I6758" s="50">
        <v>4.6399999999999997</v>
      </c>
    </row>
    <row r="6759" spans="1:9" x14ac:dyDescent="0.2">
      <c r="A6759">
        <v>420969</v>
      </c>
      <c r="B6759" s="79">
        <v>7898041790850</v>
      </c>
      <c r="C6759" s="80" t="s">
        <v>19</v>
      </c>
      <c r="D6759" s="80" t="s">
        <v>20</v>
      </c>
      <c r="E6759" s="80" t="s">
        <v>4041</v>
      </c>
      <c r="F6759" s="80" t="s">
        <v>5189</v>
      </c>
      <c r="G6759" s="80" t="s">
        <v>14874</v>
      </c>
      <c r="H6759" t="s">
        <v>14879</v>
      </c>
      <c r="I6759" s="50">
        <v>4.5599999999999996</v>
      </c>
    </row>
    <row r="6760" spans="1:9" x14ac:dyDescent="0.2">
      <c r="A6760">
        <v>384837</v>
      </c>
      <c r="B6760" s="79">
        <v>7898041790775</v>
      </c>
      <c r="C6760" s="80" t="s">
        <v>19</v>
      </c>
      <c r="D6760" s="80" t="s">
        <v>20</v>
      </c>
      <c r="E6760" s="80" t="s">
        <v>4041</v>
      </c>
      <c r="F6760" s="80" t="s">
        <v>5189</v>
      </c>
      <c r="G6760" s="80" t="s">
        <v>14874</v>
      </c>
      <c r="H6760" t="s">
        <v>14880</v>
      </c>
      <c r="I6760" s="50">
        <v>4.8600000000000003</v>
      </c>
    </row>
    <row r="6761" spans="1:9" x14ac:dyDescent="0.2">
      <c r="A6761">
        <v>521033</v>
      </c>
      <c r="B6761" s="79">
        <v>7896532701637</v>
      </c>
      <c r="C6761" s="80" t="s">
        <v>19</v>
      </c>
      <c r="D6761" s="80" t="s">
        <v>20</v>
      </c>
      <c r="E6761" s="80" t="s">
        <v>4041</v>
      </c>
      <c r="F6761" s="80" t="s">
        <v>5189</v>
      </c>
      <c r="G6761" s="80" t="s">
        <v>5433</v>
      </c>
      <c r="H6761" t="s">
        <v>14881</v>
      </c>
      <c r="I6761" s="50">
        <v>2.86</v>
      </c>
    </row>
    <row r="6762" spans="1:9" x14ac:dyDescent="0.2">
      <c r="A6762">
        <v>521035</v>
      </c>
      <c r="B6762" s="79">
        <v>7896532701644</v>
      </c>
      <c r="C6762" s="80" t="s">
        <v>19</v>
      </c>
      <c r="D6762" s="80" t="s">
        <v>20</v>
      </c>
      <c r="E6762" s="80" t="s">
        <v>4041</v>
      </c>
      <c r="F6762" s="80" t="s">
        <v>5189</v>
      </c>
      <c r="G6762" s="80" t="s">
        <v>5433</v>
      </c>
      <c r="H6762" t="s">
        <v>14882</v>
      </c>
      <c r="I6762" s="50">
        <v>2.86</v>
      </c>
    </row>
    <row r="6763" spans="1:9" x14ac:dyDescent="0.2">
      <c r="A6763">
        <v>450852</v>
      </c>
      <c r="B6763" s="79">
        <v>7896532701248</v>
      </c>
      <c r="C6763" s="80" t="s">
        <v>19</v>
      </c>
      <c r="D6763" s="80" t="s">
        <v>20</v>
      </c>
      <c r="E6763" s="80" t="s">
        <v>4041</v>
      </c>
      <c r="F6763" s="80" t="s">
        <v>5189</v>
      </c>
      <c r="G6763" s="80" t="s">
        <v>5433</v>
      </c>
      <c r="H6763" t="s">
        <v>5434</v>
      </c>
      <c r="I6763" s="50">
        <v>2.64</v>
      </c>
    </row>
    <row r="6764" spans="1:9" x14ac:dyDescent="0.2">
      <c r="A6764">
        <v>451039</v>
      </c>
      <c r="B6764" s="79">
        <v>7896532701262</v>
      </c>
      <c r="C6764" s="80" t="s">
        <v>19</v>
      </c>
      <c r="D6764" s="80" t="s">
        <v>20</v>
      </c>
      <c r="E6764" s="80" t="s">
        <v>4041</v>
      </c>
      <c r="F6764" s="80" t="s">
        <v>5189</v>
      </c>
      <c r="G6764" s="80" t="s">
        <v>5433</v>
      </c>
      <c r="H6764" t="s">
        <v>5449</v>
      </c>
      <c r="I6764" s="50">
        <v>3.5</v>
      </c>
    </row>
    <row r="6765" spans="1:9" x14ac:dyDescent="0.2">
      <c r="A6765">
        <v>521021</v>
      </c>
      <c r="B6765" s="79">
        <v>7896532701620</v>
      </c>
      <c r="C6765" s="80" t="s">
        <v>19</v>
      </c>
      <c r="D6765" s="80" t="s">
        <v>20</v>
      </c>
      <c r="E6765" s="80" t="s">
        <v>4041</v>
      </c>
      <c r="F6765" s="80" t="s">
        <v>5189</v>
      </c>
      <c r="G6765" s="80" t="s">
        <v>5433</v>
      </c>
      <c r="H6765" t="s">
        <v>14883</v>
      </c>
      <c r="I6765" s="50">
        <v>3.36</v>
      </c>
    </row>
    <row r="6766" spans="1:9" x14ac:dyDescent="0.2">
      <c r="A6766">
        <v>450865</v>
      </c>
      <c r="B6766" s="79">
        <v>7896532701255</v>
      </c>
      <c r="C6766" s="80" t="s">
        <v>19</v>
      </c>
      <c r="D6766" s="80" t="s">
        <v>20</v>
      </c>
      <c r="E6766" s="80" t="s">
        <v>4041</v>
      </c>
      <c r="F6766" s="80" t="s">
        <v>5189</v>
      </c>
      <c r="G6766" s="80" t="s">
        <v>5433</v>
      </c>
      <c r="H6766" t="s">
        <v>5448</v>
      </c>
      <c r="I6766" s="50">
        <v>3.5</v>
      </c>
    </row>
    <row r="6767" spans="1:9" x14ac:dyDescent="0.2">
      <c r="A6767">
        <v>521015</v>
      </c>
      <c r="B6767" s="79">
        <v>7896532701729</v>
      </c>
      <c r="C6767" s="80" t="s">
        <v>19</v>
      </c>
      <c r="D6767" s="80" t="s">
        <v>20</v>
      </c>
      <c r="E6767" s="80" t="s">
        <v>4041</v>
      </c>
      <c r="F6767" s="80" t="s">
        <v>5189</v>
      </c>
      <c r="G6767" s="80" t="s">
        <v>5433</v>
      </c>
      <c r="H6767" t="s">
        <v>5445</v>
      </c>
      <c r="I6767" s="50">
        <v>2.64</v>
      </c>
    </row>
    <row r="6768" spans="1:9" x14ac:dyDescent="0.2">
      <c r="A6768">
        <v>521018</v>
      </c>
      <c r="B6768" s="79">
        <v>7896532701736</v>
      </c>
      <c r="C6768" s="80" t="s">
        <v>19</v>
      </c>
      <c r="D6768" s="80" t="s">
        <v>20</v>
      </c>
      <c r="E6768" s="80" t="s">
        <v>4041</v>
      </c>
      <c r="F6768" s="80" t="s">
        <v>5189</v>
      </c>
      <c r="G6768" s="80" t="s">
        <v>5433</v>
      </c>
      <c r="H6768" t="s">
        <v>14884</v>
      </c>
      <c r="I6768" s="50">
        <v>2.85</v>
      </c>
    </row>
    <row r="6769" spans="1:9" x14ac:dyDescent="0.2">
      <c r="A6769">
        <v>483747</v>
      </c>
      <c r="B6769" s="79">
        <v>7896532701088</v>
      </c>
      <c r="C6769" s="80" t="s">
        <v>19</v>
      </c>
      <c r="D6769" s="80" t="s">
        <v>20</v>
      </c>
      <c r="E6769" s="80" t="s">
        <v>4041</v>
      </c>
      <c r="F6769" s="80" t="s">
        <v>5189</v>
      </c>
      <c r="G6769" s="80" t="s">
        <v>5433</v>
      </c>
      <c r="H6769" t="s">
        <v>5451</v>
      </c>
      <c r="I6769" s="50">
        <v>3.61</v>
      </c>
    </row>
    <row r="6770" spans="1:9" x14ac:dyDescent="0.2">
      <c r="A6770">
        <v>483743</v>
      </c>
      <c r="B6770" s="79">
        <v>7896532701071</v>
      </c>
      <c r="C6770" s="80" t="s">
        <v>19</v>
      </c>
      <c r="D6770" s="80" t="s">
        <v>20</v>
      </c>
      <c r="E6770" s="80" t="s">
        <v>4041</v>
      </c>
      <c r="F6770" s="80" t="s">
        <v>5189</v>
      </c>
      <c r="G6770" s="80" t="s">
        <v>5433</v>
      </c>
      <c r="H6770" t="s">
        <v>5450</v>
      </c>
      <c r="I6770" s="50">
        <v>3.47</v>
      </c>
    </row>
    <row r="6771" spans="1:9" x14ac:dyDescent="0.2">
      <c r="A6771">
        <v>538220</v>
      </c>
      <c r="B6771" s="79">
        <v>7896532701712</v>
      </c>
      <c r="C6771" s="80" t="s">
        <v>19</v>
      </c>
      <c r="D6771" s="80" t="s">
        <v>20</v>
      </c>
      <c r="E6771" s="80" t="s">
        <v>4041</v>
      </c>
      <c r="F6771" s="80" t="s">
        <v>5189</v>
      </c>
      <c r="G6771" s="80" t="s">
        <v>5433</v>
      </c>
      <c r="H6771" t="s">
        <v>5439</v>
      </c>
      <c r="I6771" s="50">
        <v>3.43</v>
      </c>
    </row>
    <row r="6772" spans="1:9" x14ac:dyDescent="0.2">
      <c r="A6772">
        <v>450867</v>
      </c>
      <c r="B6772" s="79">
        <v>7896532700319</v>
      </c>
      <c r="C6772" s="80" t="s">
        <v>19</v>
      </c>
      <c r="D6772" s="80" t="s">
        <v>20</v>
      </c>
      <c r="E6772" s="80" t="s">
        <v>4041</v>
      </c>
      <c r="F6772" s="80" t="s">
        <v>5189</v>
      </c>
      <c r="G6772" s="80" t="s">
        <v>5433</v>
      </c>
      <c r="H6772" t="s">
        <v>5437</v>
      </c>
      <c r="I6772" s="50">
        <v>2.81</v>
      </c>
    </row>
    <row r="6773" spans="1:9" x14ac:dyDescent="0.2">
      <c r="A6773">
        <v>450868</v>
      </c>
      <c r="B6773" s="79">
        <v>7896532700302</v>
      </c>
      <c r="C6773" s="80" t="s">
        <v>19</v>
      </c>
      <c r="D6773" s="80" t="s">
        <v>20</v>
      </c>
      <c r="E6773" s="80" t="s">
        <v>4041</v>
      </c>
      <c r="F6773" s="80" t="s">
        <v>5189</v>
      </c>
      <c r="G6773" s="80" t="s">
        <v>5433</v>
      </c>
      <c r="H6773" t="s">
        <v>5438</v>
      </c>
      <c r="I6773" s="50">
        <v>2.81</v>
      </c>
    </row>
    <row r="6774" spans="1:9" x14ac:dyDescent="0.2">
      <c r="A6774">
        <v>450837</v>
      </c>
      <c r="B6774" s="79">
        <v>7896532700449</v>
      </c>
      <c r="C6774" s="80" t="s">
        <v>19</v>
      </c>
      <c r="D6774" s="80" t="s">
        <v>20</v>
      </c>
      <c r="E6774" s="80" t="s">
        <v>4041</v>
      </c>
      <c r="F6774" s="80" t="s">
        <v>5189</v>
      </c>
      <c r="G6774" s="80" t="s">
        <v>5433</v>
      </c>
      <c r="H6774" t="s">
        <v>14885</v>
      </c>
      <c r="I6774" s="50">
        <v>3.43</v>
      </c>
    </row>
    <row r="6775" spans="1:9" x14ac:dyDescent="0.2">
      <c r="A6775">
        <v>450840</v>
      </c>
      <c r="B6775" s="79">
        <v>7896532700456</v>
      </c>
      <c r="C6775" s="80" t="s">
        <v>19</v>
      </c>
      <c r="D6775" s="80" t="s">
        <v>20</v>
      </c>
      <c r="E6775" s="80" t="s">
        <v>4041</v>
      </c>
      <c r="F6775" s="80" t="s">
        <v>5189</v>
      </c>
      <c r="G6775" s="80" t="s">
        <v>5433</v>
      </c>
      <c r="H6775" t="s">
        <v>14886</v>
      </c>
      <c r="I6775" s="50">
        <v>3.43</v>
      </c>
    </row>
    <row r="6776" spans="1:9" x14ac:dyDescent="0.2">
      <c r="A6776">
        <v>450845</v>
      </c>
      <c r="B6776" s="79">
        <v>7896532700432</v>
      </c>
      <c r="C6776" s="80" t="s">
        <v>19</v>
      </c>
      <c r="D6776" s="80" t="s">
        <v>20</v>
      </c>
      <c r="E6776" s="80" t="s">
        <v>4041</v>
      </c>
      <c r="F6776" s="80" t="s">
        <v>5189</v>
      </c>
      <c r="G6776" s="80" t="s">
        <v>5433</v>
      </c>
      <c r="H6776" t="s">
        <v>5436</v>
      </c>
      <c r="I6776" s="50">
        <v>3.43</v>
      </c>
    </row>
    <row r="6777" spans="1:9" x14ac:dyDescent="0.2">
      <c r="A6777">
        <v>538217</v>
      </c>
      <c r="B6777" s="79">
        <v>7896532701781</v>
      </c>
      <c r="C6777" s="80" t="s">
        <v>19</v>
      </c>
      <c r="D6777" s="80" t="s">
        <v>20</v>
      </c>
      <c r="E6777" s="80" t="s">
        <v>4041</v>
      </c>
      <c r="F6777" s="80" t="s">
        <v>5189</v>
      </c>
      <c r="G6777" s="80" t="s">
        <v>5433</v>
      </c>
      <c r="H6777" t="s">
        <v>5435</v>
      </c>
      <c r="I6777" s="50">
        <v>2.65</v>
      </c>
    </row>
    <row r="6778" spans="1:9" x14ac:dyDescent="0.2">
      <c r="A6778">
        <v>466604</v>
      </c>
      <c r="B6778" s="79">
        <v>7896532700289</v>
      </c>
      <c r="C6778" s="80" t="s">
        <v>19</v>
      </c>
      <c r="D6778" s="80" t="s">
        <v>20</v>
      </c>
      <c r="E6778" s="80" t="s">
        <v>4041</v>
      </c>
      <c r="F6778" s="80" t="s">
        <v>5189</v>
      </c>
      <c r="G6778" s="80" t="s">
        <v>5433</v>
      </c>
      <c r="H6778" t="s">
        <v>5442</v>
      </c>
      <c r="I6778" s="50">
        <v>5.78</v>
      </c>
    </row>
    <row r="6779" spans="1:9" x14ac:dyDescent="0.2">
      <c r="A6779">
        <v>466608</v>
      </c>
      <c r="B6779" s="79">
        <v>7896532700272</v>
      </c>
      <c r="C6779" s="80" t="s">
        <v>19</v>
      </c>
      <c r="D6779" s="80" t="s">
        <v>20</v>
      </c>
      <c r="E6779" s="80" t="s">
        <v>4041</v>
      </c>
      <c r="F6779" s="80" t="s">
        <v>5189</v>
      </c>
      <c r="G6779" s="80" t="s">
        <v>5433</v>
      </c>
      <c r="H6779" t="s">
        <v>5443</v>
      </c>
      <c r="I6779" s="50">
        <v>5.9</v>
      </c>
    </row>
    <row r="6780" spans="1:9" x14ac:dyDescent="0.2">
      <c r="A6780">
        <v>466611</v>
      </c>
      <c r="B6780" s="79">
        <v>7896532700210</v>
      </c>
      <c r="C6780" s="80" t="s">
        <v>19</v>
      </c>
      <c r="D6780" s="80" t="s">
        <v>20</v>
      </c>
      <c r="E6780" s="80" t="s">
        <v>4041</v>
      </c>
      <c r="F6780" s="80" t="s">
        <v>5189</v>
      </c>
      <c r="G6780" s="80" t="s">
        <v>5433</v>
      </c>
      <c r="H6780" t="s">
        <v>5444</v>
      </c>
      <c r="I6780" s="50">
        <v>16.11</v>
      </c>
    </row>
    <row r="6781" spans="1:9" x14ac:dyDescent="0.2">
      <c r="A6781">
        <v>387998</v>
      </c>
      <c r="B6781" s="79">
        <v>7896532700258</v>
      </c>
      <c r="C6781" s="80" t="s">
        <v>19</v>
      </c>
      <c r="D6781" s="80" t="s">
        <v>20</v>
      </c>
      <c r="E6781" s="80" t="s">
        <v>4041</v>
      </c>
      <c r="F6781" s="80" t="s">
        <v>5189</v>
      </c>
      <c r="G6781" s="80" t="s">
        <v>5433</v>
      </c>
      <c r="H6781" t="s">
        <v>5440</v>
      </c>
      <c r="I6781" s="50">
        <v>3.36</v>
      </c>
    </row>
    <row r="6782" spans="1:9" x14ac:dyDescent="0.2">
      <c r="A6782">
        <v>388002</v>
      </c>
      <c r="B6782" s="79">
        <v>7896532700265</v>
      </c>
      <c r="C6782" s="80" t="s">
        <v>19</v>
      </c>
      <c r="D6782" s="80" t="s">
        <v>20</v>
      </c>
      <c r="E6782" s="80" t="s">
        <v>4041</v>
      </c>
      <c r="F6782" s="80" t="s">
        <v>5189</v>
      </c>
      <c r="G6782" s="80" t="s">
        <v>5433</v>
      </c>
      <c r="H6782" t="s">
        <v>5441</v>
      </c>
      <c r="I6782" s="50">
        <v>3.36</v>
      </c>
    </row>
    <row r="6783" spans="1:9" x14ac:dyDescent="0.2">
      <c r="A6783">
        <v>515282</v>
      </c>
      <c r="B6783" s="79">
        <v>7898948243107</v>
      </c>
      <c r="C6783" s="80" t="s">
        <v>19</v>
      </c>
      <c r="D6783" s="80" t="s">
        <v>20</v>
      </c>
      <c r="E6783" s="80" t="s">
        <v>4041</v>
      </c>
      <c r="F6783" s="80" t="s">
        <v>5189</v>
      </c>
      <c r="G6783" s="80" t="s">
        <v>5535</v>
      </c>
      <c r="H6783" t="s">
        <v>5540</v>
      </c>
      <c r="I6783" s="50">
        <v>4.1399999999999997</v>
      </c>
    </row>
    <row r="6784" spans="1:9" x14ac:dyDescent="0.2">
      <c r="A6784">
        <v>515278</v>
      </c>
      <c r="B6784" s="79">
        <v>7898948243022</v>
      </c>
      <c r="C6784" s="80" t="s">
        <v>19</v>
      </c>
      <c r="D6784" s="80" t="s">
        <v>20</v>
      </c>
      <c r="E6784" s="80" t="s">
        <v>4041</v>
      </c>
      <c r="F6784" s="80" t="s">
        <v>5189</v>
      </c>
      <c r="G6784" s="80" t="s">
        <v>5535</v>
      </c>
      <c r="H6784" t="s">
        <v>5539</v>
      </c>
      <c r="I6784" s="50">
        <v>4.32</v>
      </c>
    </row>
    <row r="6785" spans="1:9" x14ac:dyDescent="0.2">
      <c r="A6785">
        <v>515279</v>
      </c>
      <c r="B6785" s="79">
        <v>7898948243343</v>
      </c>
      <c r="C6785" s="80" t="s">
        <v>19</v>
      </c>
      <c r="D6785" s="80" t="s">
        <v>20</v>
      </c>
      <c r="E6785" s="80" t="s">
        <v>4041</v>
      </c>
      <c r="F6785" s="80" t="s">
        <v>5189</v>
      </c>
      <c r="G6785" s="80" t="s">
        <v>5535</v>
      </c>
      <c r="H6785" t="s">
        <v>5538</v>
      </c>
      <c r="I6785" s="50">
        <v>4.9800000000000004</v>
      </c>
    </row>
    <row r="6786" spans="1:9" x14ac:dyDescent="0.2">
      <c r="A6786">
        <v>472131</v>
      </c>
      <c r="B6786" s="79">
        <v>7898948243121</v>
      </c>
      <c r="C6786" s="80" t="s">
        <v>19</v>
      </c>
      <c r="D6786" s="80" t="s">
        <v>20</v>
      </c>
      <c r="E6786" s="80" t="s">
        <v>4041</v>
      </c>
      <c r="F6786" s="80" t="s">
        <v>5189</v>
      </c>
      <c r="G6786" s="80" t="s">
        <v>5535</v>
      </c>
      <c r="H6786" t="s">
        <v>5536</v>
      </c>
      <c r="I6786" s="50">
        <v>5.28</v>
      </c>
    </row>
    <row r="6787" spans="1:9" x14ac:dyDescent="0.2">
      <c r="A6787">
        <v>472136</v>
      </c>
      <c r="B6787" s="79">
        <v>7898948243152</v>
      </c>
      <c r="C6787" s="80" t="s">
        <v>19</v>
      </c>
      <c r="D6787" s="80" t="s">
        <v>20</v>
      </c>
      <c r="E6787" s="80" t="s">
        <v>4041</v>
      </c>
      <c r="F6787" s="80" t="s">
        <v>5189</v>
      </c>
      <c r="G6787" s="80" t="s">
        <v>5535</v>
      </c>
      <c r="H6787" t="s">
        <v>5537</v>
      </c>
      <c r="I6787" s="50">
        <v>5.4</v>
      </c>
    </row>
    <row r="6788" spans="1:9" x14ac:dyDescent="0.2">
      <c r="A6788">
        <v>425003</v>
      </c>
      <c r="B6788" s="79">
        <v>7891091061871</v>
      </c>
      <c r="C6788" s="80" t="s">
        <v>19</v>
      </c>
      <c r="D6788" s="80" t="s">
        <v>20</v>
      </c>
      <c r="E6788" s="80" t="s">
        <v>4041</v>
      </c>
      <c r="F6788" s="80" t="s">
        <v>5189</v>
      </c>
      <c r="G6788" s="80" t="s">
        <v>4904</v>
      </c>
      <c r="H6788" t="s">
        <v>5381</v>
      </c>
      <c r="I6788" s="50">
        <v>1.73</v>
      </c>
    </row>
    <row r="6789" spans="1:9" x14ac:dyDescent="0.2">
      <c r="A6789">
        <v>425030</v>
      </c>
      <c r="B6789" s="79">
        <v>7891091061888</v>
      </c>
      <c r="C6789" s="80" t="s">
        <v>19</v>
      </c>
      <c r="D6789" s="80" t="s">
        <v>20</v>
      </c>
      <c r="E6789" s="80" t="s">
        <v>4041</v>
      </c>
      <c r="F6789" s="80" t="s">
        <v>5189</v>
      </c>
      <c r="G6789" s="80" t="s">
        <v>4904</v>
      </c>
      <c r="H6789" t="s">
        <v>5380</v>
      </c>
      <c r="I6789" s="50">
        <v>1.73</v>
      </c>
    </row>
    <row r="6790" spans="1:9" x14ac:dyDescent="0.2">
      <c r="A6790">
        <v>423098</v>
      </c>
      <c r="B6790" s="79">
        <v>7891091061932</v>
      </c>
      <c r="C6790" s="80" t="s">
        <v>19</v>
      </c>
      <c r="D6790" s="80" t="s">
        <v>20</v>
      </c>
      <c r="E6790" s="80" t="s">
        <v>4041</v>
      </c>
      <c r="F6790" s="80" t="s">
        <v>5189</v>
      </c>
      <c r="G6790" s="80" t="s">
        <v>4904</v>
      </c>
      <c r="H6790" t="s">
        <v>5376</v>
      </c>
      <c r="I6790" s="50">
        <v>3.05</v>
      </c>
    </row>
    <row r="6791" spans="1:9" x14ac:dyDescent="0.2">
      <c r="A6791">
        <v>423106</v>
      </c>
      <c r="B6791" s="79">
        <v>7891091061680</v>
      </c>
      <c r="C6791" s="80" t="s">
        <v>19</v>
      </c>
      <c r="D6791" s="80" t="s">
        <v>20</v>
      </c>
      <c r="E6791" s="80" t="s">
        <v>4041</v>
      </c>
      <c r="F6791" s="80" t="s">
        <v>5189</v>
      </c>
      <c r="G6791" s="80" t="s">
        <v>4904</v>
      </c>
      <c r="H6791" t="s">
        <v>5377</v>
      </c>
      <c r="I6791" s="50">
        <v>3.05</v>
      </c>
    </row>
    <row r="6792" spans="1:9" x14ac:dyDescent="0.2">
      <c r="A6792">
        <v>423107</v>
      </c>
      <c r="B6792" s="79">
        <v>7891091061697</v>
      </c>
      <c r="C6792" s="80" t="s">
        <v>19</v>
      </c>
      <c r="D6792" s="80" t="s">
        <v>20</v>
      </c>
      <c r="E6792" s="80" t="s">
        <v>4041</v>
      </c>
      <c r="F6792" s="80" t="s">
        <v>5189</v>
      </c>
      <c r="G6792" s="80" t="s">
        <v>4904</v>
      </c>
      <c r="H6792" t="s">
        <v>5378</v>
      </c>
      <c r="I6792" s="50">
        <v>3.05</v>
      </c>
    </row>
    <row r="6793" spans="1:9" x14ac:dyDescent="0.2">
      <c r="A6793">
        <v>423110</v>
      </c>
      <c r="B6793" s="79">
        <v>7891091061727</v>
      </c>
      <c r="C6793" s="80" t="s">
        <v>19</v>
      </c>
      <c r="D6793" s="80" t="s">
        <v>20</v>
      </c>
      <c r="E6793" s="80" t="s">
        <v>4041</v>
      </c>
      <c r="F6793" s="80" t="s">
        <v>5189</v>
      </c>
      <c r="G6793" s="80" t="s">
        <v>4904</v>
      </c>
      <c r="H6793" t="s">
        <v>5379</v>
      </c>
      <c r="I6793" s="50">
        <v>3.05</v>
      </c>
    </row>
    <row r="6794" spans="1:9" x14ac:dyDescent="0.2">
      <c r="A6794">
        <v>424989</v>
      </c>
      <c r="B6794" s="79">
        <v>7891091063813</v>
      </c>
      <c r="C6794" s="80" t="s">
        <v>19</v>
      </c>
      <c r="D6794" s="80" t="s">
        <v>20</v>
      </c>
      <c r="E6794" s="80" t="s">
        <v>4041</v>
      </c>
      <c r="F6794" s="80" t="s">
        <v>5189</v>
      </c>
      <c r="G6794" s="80" t="s">
        <v>4904</v>
      </c>
      <c r="H6794" t="s">
        <v>5372</v>
      </c>
      <c r="I6794" s="50">
        <v>3.13</v>
      </c>
    </row>
    <row r="6795" spans="1:9" x14ac:dyDescent="0.2">
      <c r="A6795">
        <v>424990</v>
      </c>
      <c r="B6795" s="79">
        <v>7891091063301</v>
      </c>
      <c r="C6795" s="80" t="s">
        <v>19</v>
      </c>
      <c r="D6795" s="80" t="s">
        <v>20</v>
      </c>
      <c r="E6795" s="80" t="s">
        <v>4041</v>
      </c>
      <c r="F6795" s="80" t="s">
        <v>5189</v>
      </c>
      <c r="G6795" s="80" t="s">
        <v>4904</v>
      </c>
      <c r="H6795" t="s">
        <v>5374</v>
      </c>
      <c r="I6795" s="50">
        <v>3.97</v>
      </c>
    </row>
    <row r="6796" spans="1:9" x14ac:dyDescent="0.2">
      <c r="A6796">
        <v>424994</v>
      </c>
      <c r="B6796" s="79">
        <v>7891091063325</v>
      </c>
      <c r="C6796" s="80" t="s">
        <v>19</v>
      </c>
      <c r="D6796" s="80" t="s">
        <v>20</v>
      </c>
      <c r="E6796" s="80" t="s">
        <v>4041</v>
      </c>
      <c r="F6796" s="80" t="s">
        <v>5189</v>
      </c>
      <c r="G6796" s="80" t="s">
        <v>4904</v>
      </c>
      <c r="H6796" t="s">
        <v>5375</v>
      </c>
      <c r="I6796" s="50">
        <v>6.64</v>
      </c>
    </row>
    <row r="6797" spans="1:9" x14ac:dyDescent="0.2">
      <c r="A6797">
        <v>529716</v>
      </c>
      <c r="B6797" s="79">
        <v>7897053100084</v>
      </c>
      <c r="C6797" s="80" t="s">
        <v>19</v>
      </c>
      <c r="D6797" s="80" t="s">
        <v>20</v>
      </c>
      <c r="E6797" s="80" t="s">
        <v>4041</v>
      </c>
      <c r="F6797" s="80" t="s">
        <v>5189</v>
      </c>
      <c r="G6797" s="80" t="s">
        <v>5416</v>
      </c>
      <c r="H6797" t="s">
        <v>5417</v>
      </c>
      <c r="I6797" s="50">
        <v>5.5</v>
      </c>
    </row>
    <row r="6798" spans="1:9" x14ac:dyDescent="0.2">
      <c r="A6798">
        <v>465136</v>
      </c>
      <c r="B6798" s="79">
        <v>7897053100077</v>
      </c>
      <c r="C6798" s="80" t="s">
        <v>19</v>
      </c>
      <c r="D6798" s="80" t="s">
        <v>20</v>
      </c>
      <c r="E6798" s="80" t="s">
        <v>4041</v>
      </c>
      <c r="F6798" s="80" t="s">
        <v>5189</v>
      </c>
      <c r="G6798" s="80" t="s">
        <v>5416</v>
      </c>
      <c r="H6798" t="s">
        <v>5420</v>
      </c>
      <c r="I6798" s="50">
        <v>6.1</v>
      </c>
    </row>
    <row r="6799" spans="1:9" x14ac:dyDescent="0.2">
      <c r="A6799">
        <v>500053</v>
      </c>
      <c r="B6799" s="79">
        <v>7897053100435</v>
      </c>
      <c r="C6799" s="80" t="s">
        <v>19</v>
      </c>
      <c r="D6799" s="80" t="s">
        <v>20</v>
      </c>
      <c r="E6799" s="80" t="s">
        <v>4041</v>
      </c>
      <c r="F6799" s="80" t="s">
        <v>5189</v>
      </c>
      <c r="G6799" s="80" t="s">
        <v>5416</v>
      </c>
      <c r="H6799" t="s">
        <v>5418</v>
      </c>
      <c r="I6799" s="50">
        <v>5.14</v>
      </c>
    </row>
    <row r="6800" spans="1:9" x14ac:dyDescent="0.2">
      <c r="A6800">
        <v>500055</v>
      </c>
      <c r="B6800" s="79">
        <v>7897053100527</v>
      </c>
      <c r="C6800" s="80" t="s">
        <v>19</v>
      </c>
      <c r="D6800" s="80" t="s">
        <v>20</v>
      </c>
      <c r="E6800" s="80" t="s">
        <v>4041</v>
      </c>
      <c r="F6800" s="80" t="s">
        <v>5189</v>
      </c>
      <c r="G6800" s="80" t="s">
        <v>5416</v>
      </c>
      <c r="H6800" t="s">
        <v>5419</v>
      </c>
      <c r="I6800" s="50">
        <v>5.14</v>
      </c>
    </row>
    <row r="6801" spans="1:9" x14ac:dyDescent="0.2">
      <c r="A6801">
        <v>529715</v>
      </c>
      <c r="B6801" s="79">
        <v>7897053100015</v>
      </c>
      <c r="C6801" s="80" t="s">
        <v>19</v>
      </c>
      <c r="D6801" s="80" t="s">
        <v>20</v>
      </c>
      <c r="E6801" s="80" t="s">
        <v>4041</v>
      </c>
      <c r="F6801" s="80" t="s">
        <v>5189</v>
      </c>
      <c r="G6801" s="80" t="s">
        <v>5416</v>
      </c>
      <c r="H6801" t="s">
        <v>5421</v>
      </c>
      <c r="I6801" s="50">
        <v>5.87</v>
      </c>
    </row>
    <row r="6802" spans="1:9" x14ac:dyDescent="0.2">
      <c r="A6802">
        <v>469609</v>
      </c>
      <c r="B6802" s="79">
        <v>7898662610261</v>
      </c>
      <c r="C6802" s="80" t="s">
        <v>19</v>
      </c>
      <c r="D6802" s="80" t="s">
        <v>20</v>
      </c>
      <c r="E6802" s="80" t="s">
        <v>4041</v>
      </c>
      <c r="F6802" s="80" t="s">
        <v>5189</v>
      </c>
      <c r="G6802" s="80" t="s">
        <v>5223</v>
      </c>
      <c r="H6802" t="s">
        <v>5224</v>
      </c>
      <c r="I6802" s="50">
        <v>1.3</v>
      </c>
    </row>
    <row r="6803" spans="1:9" x14ac:dyDescent="0.2">
      <c r="A6803">
        <v>469614</v>
      </c>
      <c r="B6803" s="79">
        <v>7898662610254</v>
      </c>
      <c r="C6803" s="80" t="s">
        <v>19</v>
      </c>
      <c r="D6803" s="80" t="s">
        <v>20</v>
      </c>
      <c r="E6803" s="80" t="s">
        <v>4041</v>
      </c>
      <c r="F6803" s="80" t="s">
        <v>5189</v>
      </c>
      <c r="G6803" s="80" t="s">
        <v>5223</v>
      </c>
      <c r="H6803" t="s">
        <v>5225</v>
      </c>
      <c r="I6803" s="50">
        <v>1.31</v>
      </c>
    </row>
    <row r="6804" spans="1:9" x14ac:dyDescent="0.2">
      <c r="A6804">
        <v>469615</v>
      </c>
      <c r="B6804" s="79">
        <v>7898662610278</v>
      </c>
      <c r="C6804" s="80" t="s">
        <v>19</v>
      </c>
      <c r="D6804" s="80" t="s">
        <v>20</v>
      </c>
      <c r="E6804" s="80" t="s">
        <v>4041</v>
      </c>
      <c r="F6804" s="80" t="s">
        <v>5189</v>
      </c>
      <c r="G6804" s="80" t="s">
        <v>5223</v>
      </c>
      <c r="H6804" t="s">
        <v>5226</v>
      </c>
      <c r="I6804" s="50">
        <v>2.4500000000000002</v>
      </c>
    </row>
    <row r="6805" spans="1:9" x14ac:dyDescent="0.2">
      <c r="A6805">
        <v>469632</v>
      </c>
      <c r="B6805" s="79">
        <v>7898927019433</v>
      </c>
      <c r="C6805" s="80" t="s">
        <v>19</v>
      </c>
      <c r="D6805" s="80" t="s">
        <v>20</v>
      </c>
      <c r="E6805" s="80" t="s">
        <v>4041</v>
      </c>
      <c r="F6805" s="80" t="s">
        <v>5189</v>
      </c>
      <c r="G6805" s="80" t="s">
        <v>5223</v>
      </c>
      <c r="H6805" t="s">
        <v>5227</v>
      </c>
      <c r="I6805" s="50">
        <v>1.24</v>
      </c>
    </row>
    <row r="6806" spans="1:9" x14ac:dyDescent="0.2">
      <c r="A6806">
        <v>469635</v>
      </c>
      <c r="B6806" s="79">
        <v>7898927019426</v>
      </c>
      <c r="C6806" s="80" t="s">
        <v>19</v>
      </c>
      <c r="D6806" s="80" t="s">
        <v>20</v>
      </c>
      <c r="E6806" s="80" t="s">
        <v>4041</v>
      </c>
      <c r="F6806" s="80" t="s">
        <v>5189</v>
      </c>
      <c r="G6806" s="80" t="s">
        <v>5223</v>
      </c>
      <c r="H6806" t="s">
        <v>5228</v>
      </c>
      <c r="I6806" s="50">
        <v>2.1800000000000002</v>
      </c>
    </row>
    <row r="6807" spans="1:9" x14ac:dyDescent="0.2">
      <c r="A6807">
        <v>469646</v>
      </c>
      <c r="B6807" s="79">
        <v>7898927019280</v>
      </c>
      <c r="C6807" s="80" t="s">
        <v>19</v>
      </c>
      <c r="D6807" s="80" t="s">
        <v>20</v>
      </c>
      <c r="E6807" s="80" t="s">
        <v>4041</v>
      </c>
      <c r="F6807" s="80" t="s">
        <v>5189</v>
      </c>
      <c r="G6807" s="80" t="s">
        <v>5223</v>
      </c>
      <c r="H6807" t="s">
        <v>5241</v>
      </c>
      <c r="I6807" s="50">
        <v>1.77</v>
      </c>
    </row>
    <row r="6808" spans="1:9" x14ac:dyDescent="0.2">
      <c r="A6808">
        <v>469648</v>
      </c>
      <c r="B6808" s="79">
        <v>7898927019228</v>
      </c>
      <c r="C6808" s="80" t="s">
        <v>19</v>
      </c>
      <c r="D6808" s="80" t="s">
        <v>20</v>
      </c>
      <c r="E6808" s="80" t="s">
        <v>4041</v>
      </c>
      <c r="F6808" s="80" t="s">
        <v>5189</v>
      </c>
      <c r="G6808" s="80" t="s">
        <v>5223</v>
      </c>
      <c r="H6808" t="s">
        <v>5229</v>
      </c>
      <c r="I6808" s="50">
        <v>1.25</v>
      </c>
    </row>
    <row r="6809" spans="1:9" x14ac:dyDescent="0.2">
      <c r="A6809">
        <v>469649</v>
      </c>
      <c r="B6809" s="79">
        <v>7898927019402</v>
      </c>
      <c r="C6809" s="80" t="s">
        <v>19</v>
      </c>
      <c r="D6809" s="80" t="s">
        <v>20</v>
      </c>
      <c r="E6809" s="80" t="s">
        <v>4041</v>
      </c>
      <c r="F6809" s="80" t="s">
        <v>5189</v>
      </c>
      <c r="G6809" s="80" t="s">
        <v>5223</v>
      </c>
      <c r="H6809" t="s">
        <v>5230</v>
      </c>
      <c r="I6809" s="50">
        <v>1.25</v>
      </c>
    </row>
    <row r="6810" spans="1:9" x14ac:dyDescent="0.2">
      <c r="A6810">
        <v>469651</v>
      </c>
      <c r="B6810" s="79">
        <v>7898927019020</v>
      </c>
      <c r="C6810" s="80" t="s">
        <v>19</v>
      </c>
      <c r="D6810" s="80" t="s">
        <v>20</v>
      </c>
      <c r="E6810" s="80" t="s">
        <v>4041</v>
      </c>
      <c r="F6810" s="80" t="s">
        <v>5189</v>
      </c>
      <c r="G6810" s="80" t="s">
        <v>5223</v>
      </c>
      <c r="H6810" t="s">
        <v>5231</v>
      </c>
      <c r="I6810" s="50">
        <v>1.25</v>
      </c>
    </row>
    <row r="6811" spans="1:9" x14ac:dyDescent="0.2">
      <c r="A6811">
        <v>469653</v>
      </c>
      <c r="B6811" s="79">
        <v>7898927019037</v>
      </c>
      <c r="C6811" s="80" t="s">
        <v>19</v>
      </c>
      <c r="D6811" s="80" t="s">
        <v>20</v>
      </c>
      <c r="E6811" s="80" t="s">
        <v>4041</v>
      </c>
      <c r="F6811" s="80" t="s">
        <v>5189</v>
      </c>
      <c r="G6811" s="80" t="s">
        <v>5223</v>
      </c>
      <c r="H6811" t="s">
        <v>5232</v>
      </c>
      <c r="I6811" s="50">
        <v>1.25</v>
      </c>
    </row>
    <row r="6812" spans="1:9" x14ac:dyDescent="0.2">
      <c r="A6812">
        <v>469654</v>
      </c>
      <c r="B6812" s="79">
        <v>7898927019273</v>
      </c>
      <c r="C6812" s="80" t="s">
        <v>19</v>
      </c>
      <c r="D6812" s="80" t="s">
        <v>20</v>
      </c>
      <c r="E6812" s="80" t="s">
        <v>4041</v>
      </c>
      <c r="F6812" s="80" t="s">
        <v>5189</v>
      </c>
      <c r="G6812" s="80" t="s">
        <v>5223</v>
      </c>
      <c r="H6812" t="s">
        <v>5233</v>
      </c>
      <c r="I6812" s="50">
        <v>2.33</v>
      </c>
    </row>
    <row r="6813" spans="1:9" x14ac:dyDescent="0.2">
      <c r="A6813">
        <v>469655</v>
      </c>
      <c r="B6813" s="79">
        <v>7898927019983</v>
      </c>
      <c r="C6813" s="80" t="s">
        <v>19</v>
      </c>
      <c r="D6813" s="80" t="s">
        <v>20</v>
      </c>
      <c r="E6813" s="80" t="s">
        <v>4041</v>
      </c>
      <c r="F6813" s="80" t="s">
        <v>5189</v>
      </c>
      <c r="G6813" s="80" t="s">
        <v>5223</v>
      </c>
      <c r="H6813" t="s">
        <v>5234</v>
      </c>
      <c r="I6813" s="50">
        <v>2.33</v>
      </c>
    </row>
    <row r="6814" spans="1:9" x14ac:dyDescent="0.2">
      <c r="A6814">
        <v>469658</v>
      </c>
      <c r="B6814" s="79">
        <v>7898927019266</v>
      </c>
      <c r="C6814" s="80" t="s">
        <v>19</v>
      </c>
      <c r="D6814" s="80" t="s">
        <v>20</v>
      </c>
      <c r="E6814" s="80" t="s">
        <v>4041</v>
      </c>
      <c r="F6814" s="80" t="s">
        <v>5189</v>
      </c>
      <c r="G6814" s="80" t="s">
        <v>5223</v>
      </c>
      <c r="H6814" t="s">
        <v>5235</v>
      </c>
      <c r="I6814" s="50">
        <v>2.33</v>
      </c>
    </row>
    <row r="6815" spans="1:9" x14ac:dyDescent="0.2">
      <c r="A6815">
        <v>469660</v>
      </c>
      <c r="B6815" s="79">
        <v>7898662610155</v>
      </c>
      <c r="C6815" s="80" t="s">
        <v>19</v>
      </c>
      <c r="D6815" s="80" t="s">
        <v>20</v>
      </c>
      <c r="E6815" s="80" t="s">
        <v>4041</v>
      </c>
      <c r="F6815" s="80" t="s">
        <v>5189</v>
      </c>
      <c r="G6815" s="80" t="s">
        <v>5223</v>
      </c>
      <c r="H6815" t="s">
        <v>5236</v>
      </c>
      <c r="I6815" s="50">
        <v>2.33</v>
      </c>
    </row>
    <row r="6816" spans="1:9" x14ac:dyDescent="0.2">
      <c r="A6816">
        <v>469664</v>
      </c>
      <c r="B6816" s="79">
        <v>7898927019518</v>
      </c>
      <c r="C6816" s="80" t="s">
        <v>19</v>
      </c>
      <c r="D6816" s="80" t="s">
        <v>20</v>
      </c>
      <c r="E6816" s="80" t="s">
        <v>4041</v>
      </c>
      <c r="F6816" s="80" t="s">
        <v>5189</v>
      </c>
      <c r="G6816" s="80" t="s">
        <v>5223</v>
      </c>
      <c r="H6816" t="s">
        <v>5237</v>
      </c>
      <c r="I6816" s="50">
        <v>0.89</v>
      </c>
    </row>
    <row r="6817" spans="1:9" x14ac:dyDescent="0.2">
      <c r="A6817">
        <v>469666</v>
      </c>
      <c r="B6817" s="79">
        <v>7898927019211</v>
      </c>
      <c r="C6817" s="80" t="s">
        <v>19</v>
      </c>
      <c r="D6817" s="80" t="s">
        <v>20</v>
      </c>
      <c r="E6817" s="80" t="s">
        <v>4041</v>
      </c>
      <c r="F6817" s="80" t="s">
        <v>5189</v>
      </c>
      <c r="G6817" s="80" t="s">
        <v>5223</v>
      </c>
      <c r="H6817" t="s">
        <v>5238</v>
      </c>
      <c r="I6817" s="50">
        <v>0.89</v>
      </c>
    </row>
    <row r="6818" spans="1:9" x14ac:dyDescent="0.2">
      <c r="A6818">
        <v>469669</v>
      </c>
      <c r="B6818" s="79">
        <v>7898927019471</v>
      </c>
      <c r="C6818" s="80" t="s">
        <v>19</v>
      </c>
      <c r="D6818" s="80" t="s">
        <v>20</v>
      </c>
      <c r="E6818" s="80" t="s">
        <v>4041</v>
      </c>
      <c r="F6818" s="80" t="s">
        <v>5189</v>
      </c>
      <c r="G6818" s="80" t="s">
        <v>5223</v>
      </c>
      <c r="H6818" t="s">
        <v>5239</v>
      </c>
      <c r="I6818" s="50">
        <v>0.89</v>
      </c>
    </row>
    <row r="6819" spans="1:9" x14ac:dyDescent="0.2">
      <c r="A6819">
        <v>469670</v>
      </c>
      <c r="B6819" s="79">
        <v>7898662610094</v>
      </c>
      <c r="C6819" s="80" t="s">
        <v>19</v>
      </c>
      <c r="D6819" s="80" t="s">
        <v>20</v>
      </c>
      <c r="E6819" s="80" t="s">
        <v>4041</v>
      </c>
      <c r="F6819" s="80" t="s">
        <v>5189</v>
      </c>
      <c r="G6819" s="80" t="s">
        <v>5223</v>
      </c>
      <c r="H6819" t="s">
        <v>5240</v>
      </c>
      <c r="I6819" s="50">
        <v>0.89</v>
      </c>
    </row>
    <row r="6820" spans="1:9" x14ac:dyDescent="0.2">
      <c r="A6820">
        <v>474034</v>
      </c>
      <c r="B6820" s="79">
        <v>7898903802097</v>
      </c>
      <c r="C6820" s="80" t="s">
        <v>19</v>
      </c>
      <c r="D6820" s="80" t="s">
        <v>20</v>
      </c>
      <c r="E6820" s="80" t="s">
        <v>4041</v>
      </c>
      <c r="F6820" s="80" t="s">
        <v>5189</v>
      </c>
      <c r="G6820" s="80" t="s">
        <v>14887</v>
      </c>
      <c r="H6820" t="s">
        <v>14888</v>
      </c>
      <c r="I6820" s="50">
        <v>4.08</v>
      </c>
    </row>
    <row r="6821" spans="1:9" x14ac:dyDescent="0.2">
      <c r="A6821">
        <v>474036</v>
      </c>
      <c r="B6821" s="79">
        <v>7898903802073</v>
      </c>
      <c r="C6821" s="80" t="s">
        <v>19</v>
      </c>
      <c r="D6821" s="80" t="s">
        <v>20</v>
      </c>
      <c r="E6821" s="80" t="s">
        <v>4041</v>
      </c>
      <c r="F6821" s="80" t="s">
        <v>5189</v>
      </c>
      <c r="G6821" s="80" t="s">
        <v>14887</v>
      </c>
      <c r="H6821" t="s">
        <v>14889</v>
      </c>
      <c r="I6821" s="50">
        <v>4</v>
      </c>
    </row>
    <row r="6822" spans="1:9" x14ac:dyDescent="0.2">
      <c r="A6822">
        <v>474038</v>
      </c>
      <c r="B6822" s="79">
        <v>7898903802066</v>
      </c>
      <c r="C6822" s="80" t="s">
        <v>19</v>
      </c>
      <c r="D6822" s="80" t="s">
        <v>20</v>
      </c>
      <c r="E6822" s="80" t="s">
        <v>4041</v>
      </c>
      <c r="F6822" s="80" t="s">
        <v>5189</v>
      </c>
      <c r="G6822" s="80" t="s">
        <v>14887</v>
      </c>
      <c r="H6822" t="s">
        <v>14890</v>
      </c>
      <c r="I6822" s="50">
        <v>4.08</v>
      </c>
    </row>
    <row r="6823" spans="1:9" x14ac:dyDescent="0.2">
      <c r="A6823">
        <v>474039</v>
      </c>
      <c r="B6823" s="79">
        <v>7898903802080</v>
      </c>
      <c r="C6823" s="80" t="s">
        <v>19</v>
      </c>
      <c r="D6823" s="80" t="s">
        <v>20</v>
      </c>
      <c r="E6823" s="80" t="s">
        <v>4041</v>
      </c>
      <c r="F6823" s="80" t="s">
        <v>5189</v>
      </c>
      <c r="G6823" s="80" t="s">
        <v>14887</v>
      </c>
      <c r="H6823" t="s">
        <v>14891</v>
      </c>
      <c r="I6823" s="50">
        <v>4.08</v>
      </c>
    </row>
    <row r="6824" spans="1:9" x14ac:dyDescent="0.2">
      <c r="A6824">
        <v>474041</v>
      </c>
      <c r="B6824" s="79">
        <v>7898903802141</v>
      </c>
      <c r="C6824" s="80" t="s">
        <v>19</v>
      </c>
      <c r="D6824" s="80" t="s">
        <v>20</v>
      </c>
      <c r="E6824" s="80" t="s">
        <v>4041</v>
      </c>
      <c r="F6824" s="80" t="s">
        <v>5189</v>
      </c>
      <c r="G6824" s="80" t="s">
        <v>14887</v>
      </c>
      <c r="H6824" t="s">
        <v>14892</v>
      </c>
      <c r="I6824" s="50">
        <v>8.15</v>
      </c>
    </row>
    <row r="6825" spans="1:9" x14ac:dyDescent="0.2">
      <c r="A6825">
        <v>474043</v>
      </c>
      <c r="B6825" s="79">
        <v>7898903802134</v>
      </c>
      <c r="C6825" s="80" t="s">
        <v>19</v>
      </c>
      <c r="D6825" s="80" t="s">
        <v>20</v>
      </c>
      <c r="E6825" s="80" t="s">
        <v>4041</v>
      </c>
      <c r="F6825" s="80" t="s">
        <v>5189</v>
      </c>
      <c r="G6825" s="80" t="s">
        <v>14887</v>
      </c>
      <c r="H6825" t="s">
        <v>14893</v>
      </c>
      <c r="I6825" s="50">
        <v>8.15</v>
      </c>
    </row>
    <row r="6826" spans="1:9" x14ac:dyDescent="0.2">
      <c r="A6826">
        <v>480632</v>
      </c>
      <c r="B6826" s="79">
        <v>7898912232014</v>
      </c>
      <c r="C6826" s="80" t="s">
        <v>19</v>
      </c>
      <c r="D6826" s="80" t="s">
        <v>20</v>
      </c>
      <c r="E6826" s="80" t="s">
        <v>4041</v>
      </c>
      <c r="F6826" s="80" t="s">
        <v>5189</v>
      </c>
      <c r="G6826" s="80" t="s">
        <v>5414</v>
      </c>
      <c r="H6826" t="s">
        <v>5415</v>
      </c>
      <c r="I6826" s="50">
        <v>6.44</v>
      </c>
    </row>
    <row r="6827" spans="1:9" x14ac:dyDescent="0.2">
      <c r="A6827">
        <v>529687</v>
      </c>
      <c r="B6827" s="79">
        <v>7898249281259</v>
      </c>
      <c r="C6827" s="80" t="s">
        <v>19</v>
      </c>
      <c r="D6827" s="80" t="s">
        <v>20</v>
      </c>
      <c r="E6827" s="80" t="s">
        <v>4041</v>
      </c>
      <c r="F6827" s="80" t="s">
        <v>5189</v>
      </c>
      <c r="G6827" s="80" t="s">
        <v>5410</v>
      </c>
      <c r="H6827" t="s">
        <v>8309</v>
      </c>
      <c r="I6827" s="50">
        <v>4.04</v>
      </c>
    </row>
    <row r="6828" spans="1:9" x14ac:dyDescent="0.2">
      <c r="A6828">
        <v>529694</v>
      </c>
      <c r="B6828" s="79">
        <v>7898249281266</v>
      </c>
      <c r="C6828" s="80" t="s">
        <v>19</v>
      </c>
      <c r="D6828" s="80" t="s">
        <v>20</v>
      </c>
      <c r="E6828" s="80" t="s">
        <v>4041</v>
      </c>
      <c r="F6828" s="80" t="s">
        <v>5189</v>
      </c>
      <c r="G6828" s="80" t="s">
        <v>5410</v>
      </c>
      <c r="H6828" t="s">
        <v>8310</v>
      </c>
      <c r="I6828" s="50">
        <v>4.04</v>
      </c>
    </row>
    <row r="6829" spans="1:9" x14ac:dyDescent="0.2">
      <c r="A6829">
        <v>529699</v>
      </c>
      <c r="B6829" s="79">
        <v>7898249280856</v>
      </c>
      <c r="C6829" s="80" t="s">
        <v>19</v>
      </c>
      <c r="D6829" s="80" t="s">
        <v>20</v>
      </c>
      <c r="E6829" s="80" t="s">
        <v>4041</v>
      </c>
      <c r="F6829" s="80" t="s">
        <v>5189</v>
      </c>
      <c r="G6829" s="80" t="s">
        <v>5410</v>
      </c>
      <c r="H6829" t="s">
        <v>8311</v>
      </c>
      <c r="I6829" s="50">
        <v>3</v>
      </c>
    </row>
    <row r="6830" spans="1:9" x14ac:dyDescent="0.2">
      <c r="A6830">
        <v>529703</v>
      </c>
      <c r="B6830" s="79">
        <v>7898249280658</v>
      </c>
      <c r="C6830" s="80" t="s">
        <v>19</v>
      </c>
      <c r="D6830" s="80" t="s">
        <v>20</v>
      </c>
      <c r="E6830" s="80" t="s">
        <v>4041</v>
      </c>
      <c r="F6830" s="80" t="s">
        <v>5189</v>
      </c>
      <c r="G6830" s="80" t="s">
        <v>5410</v>
      </c>
      <c r="H6830" t="s">
        <v>8312</v>
      </c>
      <c r="I6830" s="50">
        <v>4.37</v>
      </c>
    </row>
    <row r="6831" spans="1:9" x14ac:dyDescent="0.2">
      <c r="A6831">
        <v>529707</v>
      </c>
      <c r="B6831" s="79">
        <v>7898249280993</v>
      </c>
      <c r="C6831" s="80" t="s">
        <v>19</v>
      </c>
      <c r="D6831" s="80" t="s">
        <v>20</v>
      </c>
      <c r="E6831" s="80" t="s">
        <v>4041</v>
      </c>
      <c r="F6831" s="80" t="s">
        <v>5189</v>
      </c>
      <c r="G6831" s="80" t="s">
        <v>5410</v>
      </c>
      <c r="H6831" t="s">
        <v>8313</v>
      </c>
      <c r="I6831" s="50">
        <v>6.01</v>
      </c>
    </row>
    <row r="6832" spans="1:9" x14ac:dyDescent="0.2">
      <c r="A6832">
        <v>529706</v>
      </c>
      <c r="B6832" s="79">
        <v>7898249281006</v>
      </c>
      <c r="C6832" s="80" t="s">
        <v>19</v>
      </c>
      <c r="D6832" s="80" t="s">
        <v>20</v>
      </c>
      <c r="E6832" s="80" t="s">
        <v>4041</v>
      </c>
      <c r="F6832" s="80" t="s">
        <v>5189</v>
      </c>
      <c r="G6832" s="80" t="s">
        <v>5410</v>
      </c>
      <c r="H6832" t="s">
        <v>5411</v>
      </c>
      <c r="I6832" s="50">
        <v>6.01</v>
      </c>
    </row>
    <row r="6833" spans="1:9" x14ac:dyDescent="0.2">
      <c r="A6833">
        <v>529708</v>
      </c>
      <c r="B6833" s="79">
        <v>7898249281013</v>
      </c>
      <c r="C6833" s="80" t="s">
        <v>19</v>
      </c>
      <c r="D6833" s="80" t="s">
        <v>20</v>
      </c>
      <c r="E6833" s="80" t="s">
        <v>4041</v>
      </c>
      <c r="F6833" s="80" t="s">
        <v>5189</v>
      </c>
      <c r="G6833" s="80" t="s">
        <v>5410</v>
      </c>
      <c r="H6833" t="s">
        <v>5412</v>
      </c>
      <c r="I6833" s="50">
        <v>6.01</v>
      </c>
    </row>
    <row r="6834" spans="1:9" x14ac:dyDescent="0.2">
      <c r="A6834">
        <v>530454</v>
      </c>
      <c r="B6834" s="79">
        <v>7896483210028</v>
      </c>
      <c r="C6834" s="80" t="s">
        <v>19</v>
      </c>
      <c r="D6834" s="80" t="s">
        <v>20</v>
      </c>
      <c r="E6834" s="80" t="s">
        <v>4041</v>
      </c>
      <c r="F6834" s="80" t="s">
        <v>5189</v>
      </c>
      <c r="G6834" s="80" t="s">
        <v>5520</v>
      </c>
      <c r="H6834" t="s">
        <v>14894</v>
      </c>
      <c r="I6834" s="50">
        <v>3.41</v>
      </c>
    </row>
    <row r="6835" spans="1:9" x14ac:dyDescent="0.2">
      <c r="A6835">
        <v>530455</v>
      </c>
      <c r="B6835" s="79">
        <v>7896483210011</v>
      </c>
      <c r="C6835" s="80" t="s">
        <v>19</v>
      </c>
      <c r="D6835" s="80" t="s">
        <v>20</v>
      </c>
      <c r="E6835" s="80" t="s">
        <v>4041</v>
      </c>
      <c r="F6835" s="80" t="s">
        <v>5189</v>
      </c>
      <c r="G6835" s="80" t="s">
        <v>5520</v>
      </c>
      <c r="H6835" t="s">
        <v>14895</v>
      </c>
      <c r="I6835" s="50">
        <v>3.36</v>
      </c>
    </row>
    <row r="6836" spans="1:9" x14ac:dyDescent="0.2">
      <c r="A6836">
        <v>530458</v>
      </c>
      <c r="B6836" s="79">
        <v>7896483210004</v>
      </c>
      <c r="C6836" s="80" t="s">
        <v>19</v>
      </c>
      <c r="D6836" s="80" t="s">
        <v>20</v>
      </c>
      <c r="E6836" s="80" t="s">
        <v>4041</v>
      </c>
      <c r="F6836" s="80" t="s">
        <v>5189</v>
      </c>
      <c r="G6836" s="80" t="s">
        <v>5520</v>
      </c>
      <c r="H6836" t="s">
        <v>5521</v>
      </c>
      <c r="I6836" s="50">
        <v>3.37</v>
      </c>
    </row>
    <row r="6837" spans="1:9" x14ac:dyDescent="0.2">
      <c r="A6837">
        <v>530463</v>
      </c>
      <c r="B6837" s="79">
        <v>7896483221031</v>
      </c>
      <c r="C6837" s="80" t="s">
        <v>19</v>
      </c>
      <c r="D6837" s="80" t="s">
        <v>20</v>
      </c>
      <c r="E6837" s="80" t="s">
        <v>4041</v>
      </c>
      <c r="F6837" s="80" t="s">
        <v>5189</v>
      </c>
      <c r="G6837" s="80" t="s">
        <v>5520</v>
      </c>
      <c r="H6837" t="s">
        <v>5522</v>
      </c>
      <c r="I6837" s="50">
        <v>3.43</v>
      </c>
    </row>
    <row r="6838" spans="1:9" x14ac:dyDescent="0.2">
      <c r="A6838">
        <v>530472</v>
      </c>
      <c r="B6838" s="79">
        <v>7896483221048</v>
      </c>
      <c r="C6838" s="80" t="s">
        <v>19</v>
      </c>
      <c r="D6838" s="80" t="s">
        <v>20</v>
      </c>
      <c r="E6838" s="80" t="s">
        <v>4041</v>
      </c>
      <c r="F6838" s="80" t="s">
        <v>5189</v>
      </c>
      <c r="G6838" s="80" t="s">
        <v>5520</v>
      </c>
      <c r="H6838" t="s">
        <v>5523</v>
      </c>
      <c r="I6838" s="50">
        <v>3.38</v>
      </c>
    </row>
    <row r="6839" spans="1:9" x14ac:dyDescent="0.2">
      <c r="A6839">
        <v>572157</v>
      </c>
      <c r="B6839" s="79">
        <v>7898961432243</v>
      </c>
      <c r="C6839" s="80" t="s">
        <v>19</v>
      </c>
      <c r="D6839" s="80" t="s">
        <v>20</v>
      </c>
      <c r="E6839" s="80" t="s">
        <v>4041</v>
      </c>
      <c r="F6839" s="80" t="s">
        <v>5189</v>
      </c>
      <c r="G6839" s="80" t="s">
        <v>5242</v>
      </c>
      <c r="H6839" t="s">
        <v>5243</v>
      </c>
      <c r="I6839" s="50">
        <v>0.82</v>
      </c>
    </row>
    <row r="6840" spans="1:9" x14ac:dyDescent="0.2">
      <c r="A6840">
        <v>572162</v>
      </c>
      <c r="B6840" s="79">
        <v>7898961432236</v>
      </c>
      <c r="C6840" s="80" t="s">
        <v>19</v>
      </c>
      <c r="D6840" s="80" t="s">
        <v>20</v>
      </c>
      <c r="E6840" s="80" t="s">
        <v>4041</v>
      </c>
      <c r="F6840" s="80" t="s">
        <v>5189</v>
      </c>
      <c r="G6840" s="80" t="s">
        <v>5242</v>
      </c>
      <c r="H6840" t="s">
        <v>5244</v>
      </c>
      <c r="I6840" s="50">
        <v>0.82</v>
      </c>
    </row>
    <row r="6841" spans="1:9" x14ac:dyDescent="0.2">
      <c r="A6841">
        <v>572164</v>
      </c>
      <c r="B6841" s="79">
        <v>7898961432267</v>
      </c>
      <c r="C6841" s="80" t="s">
        <v>19</v>
      </c>
      <c r="D6841" s="80" t="s">
        <v>20</v>
      </c>
      <c r="E6841" s="80" t="s">
        <v>4041</v>
      </c>
      <c r="F6841" s="80" t="s">
        <v>5189</v>
      </c>
      <c r="G6841" s="80" t="s">
        <v>5242</v>
      </c>
      <c r="H6841" t="s">
        <v>5245</v>
      </c>
      <c r="I6841" s="50">
        <v>0.82</v>
      </c>
    </row>
    <row r="6842" spans="1:9" x14ac:dyDescent="0.2">
      <c r="A6842">
        <v>572174</v>
      </c>
      <c r="B6842" s="79">
        <v>7898961432250</v>
      </c>
      <c r="C6842" s="80" t="s">
        <v>19</v>
      </c>
      <c r="D6842" s="80" t="s">
        <v>20</v>
      </c>
      <c r="E6842" s="80" t="s">
        <v>4041</v>
      </c>
      <c r="F6842" s="80" t="s">
        <v>5189</v>
      </c>
      <c r="G6842" s="80" t="s">
        <v>5242</v>
      </c>
      <c r="H6842" t="s">
        <v>5246</v>
      </c>
      <c r="I6842" s="50">
        <v>0.82</v>
      </c>
    </row>
    <row r="6843" spans="1:9" x14ac:dyDescent="0.2">
      <c r="A6843">
        <v>572185</v>
      </c>
      <c r="B6843" s="79">
        <v>7898961432281</v>
      </c>
      <c r="C6843" s="80" t="s">
        <v>19</v>
      </c>
      <c r="D6843" s="80" t="s">
        <v>20</v>
      </c>
      <c r="E6843" s="80" t="s">
        <v>4041</v>
      </c>
      <c r="F6843" s="80" t="s">
        <v>5189</v>
      </c>
      <c r="G6843" s="80" t="s">
        <v>5242</v>
      </c>
      <c r="H6843" t="s">
        <v>5247</v>
      </c>
      <c r="I6843" s="50">
        <v>0.82</v>
      </c>
    </row>
    <row r="6844" spans="1:9" x14ac:dyDescent="0.2">
      <c r="A6844">
        <v>572206</v>
      </c>
      <c r="B6844" s="79">
        <v>7898961432274</v>
      </c>
      <c r="C6844" s="80" t="s">
        <v>19</v>
      </c>
      <c r="D6844" s="80" t="s">
        <v>20</v>
      </c>
      <c r="E6844" s="80" t="s">
        <v>4041</v>
      </c>
      <c r="F6844" s="80" t="s">
        <v>5189</v>
      </c>
      <c r="G6844" s="80" t="s">
        <v>5242</v>
      </c>
      <c r="H6844" t="s">
        <v>5248</v>
      </c>
      <c r="I6844" s="50">
        <v>0.82</v>
      </c>
    </row>
    <row r="6845" spans="1:9" x14ac:dyDescent="0.2">
      <c r="A6845">
        <v>544318</v>
      </c>
      <c r="B6845" s="79">
        <v>7898380412581</v>
      </c>
      <c r="C6845" s="80" t="s">
        <v>19</v>
      </c>
      <c r="D6845" s="80" t="s">
        <v>20</v>
      </c>
      <c r="E6845" s="80" t="s">
        <v>4041</v>
      </c>
      <c r="F6845" s="80" t="s">
        <v>6080</v>
      </c>
      <c r="G6845" s="80" t="s">
        <v>5066</v>
      </c>
      <c r="H6845" t="s">
        <v>14896</v>
      </c>
      <c r="I6845" s="50">
        <v>7.47</v>
      </c>
    </row>
    <row r="6846" spans="1:9" x14ac:dyDescent="0.2">
      <c r="A6846">
        <v>544330</v>
      </c>
      <c r="B6846" s="79">
        <v>7898380412567</v>
      </c>
      <c r="C6846" s="80" t="s">
        <v>19</v>
      </c>
      <c r="D6846" s="80" t="s">
        <v>20</v>
      </c>
      <c r="E6846" s="80" t="s">
        <v>4041</v>
      </c>
      <c r="F6846" s="80" t="s">
        <v>6080</v>
      </c>
      <c r="G6846" s="80" t="s">
        <v>5066</v>
      </c>
      <c r="H6846" t="s">
        <v>14897</v>
      </c>
      <c r="I6846" s="50">
        <v>7.47</v>
      </c>
    </row>
    <row r="6847" spans="1:9" x14ac:dyDescent="0.2">
      <c r="A6847">
        <v>544331</v>
      </c>
      <c r="B6847" s="79">
        <v>7898380412574</v>
      </c>
      <c r="C6847" s="80" t="s">
        <v>19</v>
      </c>
      <c r="D6847" s="80" t="s">
        <v>20</v>
      </c>
      <c r="E6847" s="80" t="s">
        <v>4041</v>
      </c>
      <c r="F6847" s="80" t="s">
        <v>6080</v>
      </c>
      <c r="G6847" s="80" t="s">
        <v>5066</v>
      </c>
      <c r="H6847" t="s">
        <v>14898</v>
      </c>
      <c r="I6847" s="50">
        <v>7.47</v>
      </c>
    </row>
    <row r="6848" spans="1:9" x14ac:dyDescent="0.2">
      <c r="A6848">
        <v>222146</v>
      </c>
      <c r="B6848" s="79">
        <v>7898380410365</v>
      </c>
      <c r="C6848" s="80" t="s">
        <v>19</v>
      </c>
      <c r="D6848" s="80" t="s">
        <v>20</v>
      </c>
      <c r="E6848" s="80" t="s">
        <v>4041</v>
      </c>
      <c r="F6848" s="80" t="s">
        <v>6080</v>
      </c>
      <c r="G6848" s="80" t="s">
        <v>5066</v>
      </c>
      <c r="H6848" t="s">
        <v>14899</v>
      </c>
      <c r="I6848" s="50">
        <v>3.11</v>
      </c>
    </row>
    <row r="6849" spans="1:9" x14ac:dyDescent="0.2">
      <c r="A6849">
        <v>222152</v>
      </c>
      <c r="B6849" s="79">
        <v>7898380410389</v>
      </c>
      <c r="C6849" s="80" t="s">
        <v>19</v>
      </c>
      <c r="D6849" s="80" t="s">
        <v>20</v>
      </c>
      <c r="E6849" s="80" t="s">
        <v>4041</v>
      </c>
      <c r="F6849" s="80" t="s">
        <v>6080</v>
      </c>
      <c r="G6849" s="80" t="s">
        <v>5066</v>
      </c>
      <c r="H6849" t="s">
        <v>14900</v>
      </c>
      <c r="I6849" s="50">
        <v>3.33</v>
      </c>
    </row>
    <row r="6850" spans="1:9" x14ac:dyDescent="0.2">
      <c r="A6850">
        <v>222156</v>
      </c>
      <c r="B6850" s="79">
        <v>7898380410372</v>
      </c>
      <c r="C6850" s="80" t="s">
        <v>19</v>
      </c>
      <c r="D6850" s="80" t="s">
        <v>20</v>
      </c>
      <c r="E6850" s="80" t="s">
        <v>4041</v>
      </c>
      <c r="F6850" s="80" t="s">
        <v>6080</v>
      </c>
      <c r="G6850" s="80" t="s">
        <v>5066</v>
      </c>
      <c r="H6850" t="s">
        <v>14901</v>
      </c>
      <c r="I6850" s="50">
        <v>3.33</v>
      </c>
    </row>
    <row r="6851" spans="1:9" x14ac:dyDescent="0.2">
      <c r="A6851">
        <v>222172</v>
      </c>
      <c r="B6851" s="79">
        <v>7898380410655</v>
      </c>
      <c r="C6851" s="80" t="s">
        <v>19</v>
      </c>
      <c r="D6851" s="80" t="s">
        <v>20</v>
      </c>
      <c r="E6851" s="80" t="s">
        <v>4041</v>
      </c>
      <c r="F6851" s="80" t="s">
        <v>6080</v>
      </c>
      <c r="G6851" s="80" t="s">
        <v>5066</v>
      </c>
      <c r="H6851" t="s">
        <v>14902</v>
      </c>
      <c r="I6851" s="50">
        <v>3.33</v>
      </c>
    </row>
    <row r="6852" spans="1:9" x14ac:dyDescent="0.2">
      <c r="A6852">
        <v>222175</v>
      </c>
      <c r="B6852" s="79">
        <v>7898380410662</v>
      </c>
      <c r="C6852" s="80" t="s">
        <v>19</v>
      </c>
      <c r="D6852" s="80" t="s">
        <v>20</v>
      </c>
      <c r="E6852" s="80" t="s">
        <v>4041</v>
      </c>
      <c r="F6852" s="80" t="s">
        <v>6080</v>
      </c>
      <c r="G6852" s="80" t="s">
        <v>5066</v>
      </c>
      <c r="H6852" t="s">
        <v>6081</v>
      </c>
      <c r="I6852" s="50">
        <v>3.4</v>
      </c>
    </row>
    <row r="6853" spans="1:9" x14ac:dyDescent="0.2">
      <c r="A6853">
        <v>263995</v>
      </c>
      <c r="B6853" s="79">
        <v>7898614670299</v>
      </c>
      <c r="C6853" s="80" t="s">
        <v>19</v>
      </c>
      <c r="D6853" s="80" t="s">
        <v>20</v>
      </c>
      <c r="E6853" s="80" t="s">
        <v>4041</v>
      </c>
      <c r="F6853" s="80" t="s">
        <v>6080</v>
      </c>
      <c r="G6853" s="80" t="s">
        <v>5185</v>
      </c>
      <c r="H6853" t="s">
        <v>14903</v>
      </c>
      <c r="I6853" s="50">
        <v>4.9000000000000004</v>
      </c>
    </row>
    <row r="6854" spans="1:9" x14ac:dyDescent="0.2">
      <c r="A6854">
        <v>263997</v>
      </c>
      <c r="B6854" s="79">
        <v>7898614670282</v>
      </c>
      <c r="C6854" s="80" t="s">
        <v>19</v>
      </c>
      <c r="D6854" s="80" t="s">
        <v>20</v>
      </c>
      <c r="E6854" s="80" t="s">
        <v>4041</v>
      </c>
      <c r="F6854" s="80" t="s">
        <v>6080</v>
      </c>
      <c r="G6854" s="80" t="s">
        <v>5185</v>
      </c>
      <c r="H6854" t="s">
        <v>14904</v>
      </c>
      <c r="I6854" s="50">
        <v>4.9000000000000004</v>
      </c>
    </row>
    <row r="6855" spans="1:9" x14ac:dyDescent="0.2">
      <c r="A6855">
        <v>264005</v>
      </c>
      <c r="B6855" s="79">
        <v>7898614670114</v>
      </c>
      <c r="C6855" s="80" t="s">
        <v>19</v>
      </c>
      <c r="D6855" s="80" t="s">
        <v>20</v>
      </c>
      <c r="E6855" s="80" t="s">
        <v>4041</v>
      </c>
      <c r="F6855" s="80" t="s">
        <v>6080</v>
      </c>
      <c r="G6855" s="80" t="s">
        <v>5185</v>
      </c>
      <c r="H6855" t="s">
        <v>6085</v>
      </c>
      <c r="I6855" s="50">
        <v>7.21</v>
      </c>
    </row>
    <row r="6856" spans="1:9" x14ac:dyDescent="0.2">
      <c r="A6856">
        <v>264006</v>
      </c>
      <c r="B6856" s="79">
        <v>7898614670121</v>
      </c>
      <c r="C6856" s="80" t="s">
        <v>19</v>
      </c>
      <c r="D6856" s="80" t="s">
        <v>20</v>
      </c>
      <c r="E6856" s="80" t="s">
        <v>4041</v>
      </c>
      <c r="F6856" s="80" t="s">
        <v>6080</v>
      </c>
      <c r="G6856" s="80" t="s">
        <v>5185</v>
      </c>
      <c r="H6856" t="s">
        <v>6086</v>
      </c>
      <c r="I6856" s="50">
        <v>7.1</v>
      </c>
    </row>
    <row r="6857" spans="1:9" x14ac:dyDescent="0.2">
      <c r="A6857">
        <v>263999</v>
      </c>
      <c r="B6857" s="79">
        <v>7898614670015</v>
      </c>
      <c r="C6857" s="80" t="s">
        <v>19</v>
      </c>
      <c r="D6857" s="80" t="s">
        <v>20</v>
      </c>
      <c r="E6857" s="80" t="s">
        <v>4041</v>
      </c>
      <c r="F6857" s="80" t="s">
        <v>6080</v>
      </c>
      <c r="G6857" s="80" t="s">
        <v>5185</v>
      </c>
      <c r="H6857" t="s">
        <v>6083</v>
      </c>
      <c r="I6857" s="50">
        <v>7.25</v>
      </c>
    </row>
    <row r="6858" spans="1:9" x14ac:dyDescent="0.2">
      <c r="A6858">
        <v>264000</v>
      </c>
      <c r="B6858" s="79">
        <v>7898614670022</v>
      </c>
      <c r="C6858" s="80" t="s">
        <v>19</v>
      </c>
      <c r="D6858" s="80" t="s">
        <v>20</v>
      </c>
      <c r="E6858" s="80" t="s">
        <v>4041</v>
      </c>
      <c r="F6858" s="80" t="s">
        <v>6080</v>
      </c>
      <c r="G6858" s="80" t="s">
        <v>5185</v>
      </c>
      <c r="H6858" t="s">
        <v>6084</v>
      </c>
      <c r="I6858" s="50">
        <v>7.09</v>
      </c>
    </row>
    <row r="6859" spans="1:9" x14ac:dyDescent="0.2">
      <c r="A6859">
        <v>242307</v>
      </c>
      <c r="B6859" s="79">
        <v>7896063280335</v>
      </c>
      <c r="C6859" s="80" t="s">
        <v>19</v>
      </c>
      <c r="D6859" s="80" t="s">
        <v>20</v>
      </c>
      <c r="E6859" s="80" t="s">
        <v>4041</v>
      </c>
      <c r="F6859" s="80" t="s">
        <v>6080</v>
      </c>
      <c r="G6859" s="80" t="s">
        <v>5087</v>
      </c>
      <c r="H6859" t="s">
        <v>14905</v>
      </c>
      <c r="I6859" s="50">
        <v>22.2</v>
      </c>
    </row>
    <row r="6860" spans="1:9" x14ac:dyDescent="0.2">
      <c r="A6860">
        <v>242315</v>
      </c>
      <c r="B6860" s="79">
        <v>7896063280342</v>
      </c>
      <c r="C6860" s="80" t="s">
        <v>19</v>
      </c>
      <c r="D6860" s="80" t="s">
        <v>20</v>
      </c>
      <c r="E6860" s="80" t="s">
        <v>4041</v>
      </c>
      <c r="F6860" s="80" t="s">
        <v>6080</v>
      </c>
      <c r="G6860" s="80" t="s">
        <v>5087</v>
      </c>
      <c r="H6860" t="s">
        <v>6082</v>
      </c>
      <c r="I6860" s="50">
        <v>22.45</v>
      </c>
    </row>
    <row r="6861" spans="1:9" x14ac:dyDescent="0.2">
      <c r="A6861">
        <v>555945</v>
      </c>
      <c r="B6861" s="79">
        <v>7908228806011</v>
      </c>
      <c r="C6861" s="80" t="s">
        <v>19</v>
      </c>
      <c r="D6861" s="80" t="s">
        <v>20</v>
      </c>
      <c r="E6861" s="80" t="s">
        <v>4041</v>
      </c>
      <c r="F6861" s="80" t="s">
        <v>6087</v>
      </c>
      <c r="G6861" s="80" t="s">
        <v>3947</v>
      </c>
      <c r="H6861" t="s">
        <v>6113</v>
      </c>
      <c r="I6861" s="50">
        <v>5.3</v>
      </c>
    </row>
    <row r="6862" spans="1:9" x14ac:dyDescent="0.2">
      <c r="A6862">
        <v>348721</v>
      </c>
      <c r="B6862" s="79">
        <v>7896275960810</v>
      </c>
      <c r="C6862" s="80" t="s">
        <v>19</v>
      </c>
      <c r="D6862" s="80" t="s">
        <v>20</v>
      </c>
      <c r="E6862" s="80" t="s">
        <v>4041</v>
      </c>
      <c r="F6862" s="80" t="s">
        <v>6087</v>
      </c>
      <c r="G6862" s="80" t="s">
        <v>6143</v>
      </c>
      <c r="H6862" t="s">
        <v>6145</v>
      </c>
      <c r="I6862" s="50">
        <v>8.69</v>
      </c>
    </row>
    <row r="6863" spans="1:9" x14ac:dyDescent="0.2">
      <c r="A6863">
        <v>348723</v>
      </c>
      <c r="B6863" s="79">
        <v>7896275960803</v>
      </c>
      <c r="C6863" s="80" t="s">
        <v>19</v>
      </c>
      <c r="D6863" s="80" t="s">
        <v>20</v>
      </c>
      <c r="E6863" s="80" t="s">
        <v>4041</v>
      </c>
      <c r="F6863" s="80" t="s">
        <v>6087</v>
      </c>
      <c r="G6863" s="80" t="s">
        <v>6143</v>
      </c>
      <c r="H6863" t="s">
        <v>14906</v>
      </c>
      <c r="I6863" s="50">
        <v>8.69</v>
      </c>
    </row>
    <row r="6864" spans="1:9" x14ac:dyDescent="0.2">
      <c r="A6864">
        <v>348724</v>
      </c>
      <c r="B6864" s="79">
        <v>7896275960605</v>
      </c>
      <c r="C6864" s="80" t="s">
        <v>19</v>
      </c>
      <c r="D6864" s="80" t="s">
        <v>20</v>
      </c>
      <c r="E6864" s="80" t="s">
        <v>4041</v>
      </c>
      <c r="F6864" s="80" t="s">
        <v>6087</v>
      </c>
      <c r="G6864" s="80" t="s">
        <v>6143</v>
      </c>
      <c r="H6864" t="s">
        <v>6146</v>
      </c>
      <c r="I6864" s="50">
        <v>8.02</v>
      </c>
    </row>
    <row r="6865" spans="1:9" x14ac:dyDescent="0.2">
      <c r="A6865">
        <v>183766</v>
      </c>
      <c r="B6865" s="79">
        <v>7896275970857</v>
      </c>
      <c r="C6865" s="80" t="s">
        <v>19</v>
      </c>
      <c r="D6865" s="80" t="s">
        <v>20</v>
      </c>
      <c r="E6865" s="80" t="s">
        <v>4041</v>
      </c>
      <c r="F6865" s="80" t="s">
        <v>6087</v>
      </c>
      <c r="G6865" s="80" t="s">
        <v>6143</v>
      </c>
      <c r="H6865" t="s">
        <v>6144</v>
      </c>
      <c r="I6865" s="50">
        <v>8.0399999999999991</v>
      </c>
    </row>
    <row r="6866" spans="1:9" x14ac:dyDescent="0.2">
      <c r="A6866">
        <v>11309</v>
      </c>
      <c r="B6866" s="79">
        <v>7896051145226</v>
      </c>
      <c r="C6866" s="80" t="s">
        <v>19</v>
      </c>
      <c r="D6866" s="80" t="s">
        <v>20</v>
      </c>
      <c r="E6866" s="80" t="s">
        <v>4041</v>
      </c>
      <c r="F6866" s="80" t="s">
        <v>6087</v>
      </c>
      <c r="G6866" s="80" t="s">
        <v>6133</v>
      </c>
      <c r="H6866" t="s">
        <v>6134</v>
      </c>
      <c r="I6866" s="50">
        <v>23.74</v>
      </c>
    </row>
    <row r="6867" spans="1:9" x14ac:dyDescent="0.2">
      <c r="A6867">
        <v>17158</v>
      </c>
      <c r="B6867" s="79">
        <v>7896051145219</v>
      </c>
      <c r="C6867" s="80" t="s">
        <v>19</v>
      </c>
      <c r="D6867" s="80" t="s">
        <v>20</v>
      </c>
      <c r="E6867" s="80" t="s">
        <v>4041</v>
      </c>
      <c r="F6867" s="80" t="s">
        <v>6087</v>
      </c>
      <c r="G6867" s="80" t="s">
        <v>6133</v>
      </c>
      <c r="H6867" t="s">
        <v>6135</v>
      </c>
      <c r="I6867" s="50">
        <v>23.74</v>
      </c>
    </row>
    <row r="6868" spans="1:9" x14ac:dyDescent="0.2">
      <c r="A6868">
        <v>106600</v>
      </c>
      <c r="B6868" s="79">
        <v>7896051145646</v>
      </c>
      <c r="C6868" s="80" t="s">
        <v>19</v>
      </c>
      <c r="D6868" s="80" t="s">
        <v>20</v>
      </c>
      <c r="E6868" s="80" t="s">
        <v>4041</v>
      </c>
      <c r="F6868" s="80" t="s">
        <v>6087</v>
      </c>
      <c r="G6868" s="80" t="s">
        <v>6133</v>
      </c>
      <c r="H6868" t="s">
        <v>6136</v>
      </c>
      <c r="I6868" s="50">
        <v>11.56</v>
      </c>
    </row>
    <row r="6869" spans="1:9" x14ac:dyDescent="0.2">
      <c r="A6869">
        <v>572766</v>
      </c>
      <c r="B6869" s="79">
        <v>7896051168706</v>
      </c>
      <c r="C6869" s="80" t="s">
        <v>19</v>
      </c>
      <c r="D6869" s="80" t="s">
        <v>20</v>
      </c>
      <c r="E6869" s="80" t="s">
        <v>4041</v>
      </c>
      <c r="F6869" s="80" t="s">
        <v>6087</v>
      </c>
      <c r="G6869" s="80" t="s">
        <v>6141</v>
      </c>
      <c r="H6869" t="s">
        <v>6142</v>
      </c>
      <c r="I6869" s="50">
        <v>10.19</v>
      </c>
    </row>
    <row r="6870" spans="1:9" x14ac:dyDescent="0.2">
      <c r="A6870">
        <v>414143</v>
      </c>
      <c r="B6870" s="79">
        <v>7896523170824</v>
      </c>
      <c r="C6870" s="80" t="s">
        <v>19</v>
      </c>
      <c r="D6870" s="80" t="s">
        <v>20</v>
      </c>
      <c r="E6870" s="80" t="s">
        <v>4041</v>
      </c>
      <c r="F6870" s="80" t="s">
        <v>6087</v>
      </c>
      <c r="G6870" s="80" t="s">
        <v>6109</v>
      </c>
      <c r="H6870" t="s">
        <v>6110</v>
      </c>
      <c r="I6870" s="50">
        <v>9.2799999999999994</v>
      </c>
    </row>
    <row r="6871" spans="1:9" x14ac:dyDescent="0.2">
      <c r="A6871">
        <v>414148</v>
      </c>
      <c r="B6871" s="79">
        <v>7896523159959</v>
      </c>
      <c r="C6871" s="80" t="s">
        <v>19</v>
      </c>
      <c r="D6871" s="80" t="s">
        <v>20</v>
      </c>
      <c r="E6871" s="80" t="s">
        <v>4041</v>
      </c>
      <c r="F6871" s="80" t="s">
        <v>6087</v>
      </c>
      <c r="G6871" s="80" t="s">
        <v>6109</v>
      </c>
      <c r="H6871" t="s">
        <v>6111</v>
      </c>
      <c r="I6871" s="50">
        <v>6.59</v>
      </c>
    </row>
    <row r="6872" spans="1:9" x14ac:dyDescent="0.2">
      <c r="A6872">
        <v>414150</v>
      </c>
      <c r="B6872" s="79">
        <v>7896523158433</v>
      </c>
      <c r="C6872" s="80" t="s">
        <v>19</v>
      </c>
      <c r="D6872" s="80" t="s">
        <v>20</v>
      </c>
      <c r="E6872" s="80" t="s">
        <v>4041</v>
      </c>
      <c r="F6872" s="80" t="s">
        <v>6087</v>
      </c>
      <c r="G6872" s="80" t="s">
        <v>6109</v>
      </c>
      <c r="H6872" t="s">
        <v>6112</v>
      </c>
      <c r="I6872" s="50">
        <v>5.25</v>
      </c>
    </row>
    <row r="6873" spans="1:9" x14ac:dyDescent="0.2">
      <c r="A6873">
        <v>19200</v>
      </c>
      <c r="B6873" s="79">
        <v>7894000021249</v>
      </c>
      <c r="C6873" s="80" t="s">
        <v>19</v>
      </c>
      <c r="D6873" s="80" t="s">
        <v>20</v>
      </c>
      <c r="E6873" s="80" t="s">
        <v>4041</v>
      </c>
      <c r="F6873" s="80" t="s">
        <v>6087</v>
      </c>
      <c r="G6873" s="80" t="s">
        <v>4719</v>
      </c>
      <c r="H6873" t="s">
        <v>6088</v>
      </c>
      <c r="I6873" s="50">
        <v>18.649999999999999</v>
      </c>
    </row>
    <row r="6874" spans="1:9" x14ac:dyDescent="0.2">
      <c r="A6874">
        <v>261128</v>
      </c>
      <c r="B6874" s="79">
        <v>7898024396529</v>
      </c>
      <c r="C6874" s="80" t="s">
        <v>19</v>
      </c>
      <c r="D6874" s="80" t="s">
        <v>20</v>
      </c>
      <c r="E6874" s="80" t="s">
        <v>4041</v>
      </c>
      <c r="F6874" s="80" t="s">
        <v>6087</v>
      </c>
      <c r="G6874" s="80" t="s">
        <v>14907</v>
      </c>
      <c r="H6874" t="s">
        <v>14908</v>
      </c>
      <c r="I6874" s="50">
        <v>45.47</v>
      </c>
    </row>
    <row r="6875" spans="1:9" x14ac:dyDescent="0.2">
      <c r="A6875">
        <v>155916</v>
      </c>
      <c r="B6875" s="79">
        <v>7898024395232</v>
      </c>
      <c r="C6875" s="80" t="s">
        <v>19</v>
      </c>
      <c r="D6875" s="80" t="s">
        <v>20</v>
      </c>
      <c r="E6875" s="80" t="s">
        <v>4041</v>
      </c>
      <c r="F6875" s="80" t="s">
        <v>6087</v>
      </c>
      <c r="G6875" s="80" t="s">
        <v>14907</v>
      </c>
      <c r="H6875" t="s">
        <v>14909</v>
      </c>
      <c r="I6875" s="50">
        <v>12.32</v>
      </c>
    </row>
    <row r="6876" spans="1:9" x14ac:dyDescent="0.2">
      <c r="A6876">
        <v>135968</v>
      </c>
      <c r="B6876" s="79">
        <v>7898024394181</v>
      </c>
      <c r="C6876" s="80" t="s">
        <v>19</v>
      </c>
      <c r="D6876" s="80" t="s">
        <v>20</v>
      </c>
      <c r="E6876" s="80" t="s">
        <v>4041</v>
      </c>
      <c r="F6876" s="80" t="s">
        <v>6087</v>
      </c>
      <c r="G6876" s="80" t="s">
        <v>14907</v>
      </c>
      <c r="H6876" t="s">
        <v>14910</v>
      </c>
      <c r="I6876" s="50">
        <v>25.83</v>
      </c>
    </row>
    <row r="6877" spans="1:9" x14ac:dyDescent="0.2">
      <c r="A6877">
        <v>15255</v>
      </c>
      <c r="B6877" s="79">
        <v>7891032016106</v>
      </c>
      <c r="C6877" s="80" t="s">
        <v>19</v>
      </c>
      <c r="D6877" s="80" t="s">
        <v>20</v>
      </c>
      <c r="E6877" s="80" t="s">
        <v>4041</v>
      </c>
      <c r="F6877" s="80" t="s">
        <v>6087</v>
      </c>
      <c r="G6877" s="80" t="s">
        <v>6130</v>
      </c>
      <c r="H6877" t="s">
        <v>6131</v>
      </c>
      <c r="I6877" s="50">
        <v>13.43</v>
      </c>
    </row>
    <row r="6878" spans="1:9" x14ac:dyDescent="0.2">
      <c r="A6878">
        <v>15257</v>
      </c>
      <c r="B6878" s="79">
        <v>7891032016403</v>
      </c>
      <c r="C6878" s="80" t="s">
        <v>19</v>
      </c>
      <c r="D6878" s="80" t="s">
        <v>20</v>
      </c>
      <c r="E6878" s="80" t="s">
        <v>4041</v>
      </c>
      <c r="F6878" s="80" t="s">
        <v>6087</v>
      </c>
      <c r="G6878" s="80" t="s">
        <v>6130</v>
      </c>
      <c r="H6878" t="s">
        <v>6132</v>
      </c>
      <c r="I6878" s="50">
        <v>17.25</v>
      </c>
    </row>
    <row r="6879" spans="1:9" x14ac:dyDescent="0.2">
      <c r="A6879">
        <v>533302</v>
      </c>
      <c r="B6879" s="79">
        <v>7891032016960</v>
      </c>
      <c r="C6879" s="80" t="s">
        <v>19</v>
      </c>
      <c r="D6879" s="80" t="s">
        <v>20</v>
      </c>
      <c r="E6879" s="80" t="s">
        <v>4041</v>
      </c>
      <c r="F6879" s="80" t="s">
        <v>6087</v>
      </c>
      <c r="G6879" s="80" t="s">
        <v>6130</v>
      </c>
      <c r="H6879" t="s">
        <v>14911</v>
      </c>
      <c r="I6879" s="50">
        <v>6.06</v>
      </c>
    </row>
    <row r="6880" spans="1:9" x14ac:dyDescent="0.2">
      <c r="A6880">
        <v>270705</v>
      </c>
      <c r="B6880" s="79">
        <v>7896202891484</v>
      </c>
      <c r="C6880" s="80" t="s">
        <v>19</v>
      </c>
      <c r="D6880" s="80" t="s">
        <v>20</v>
      </c>
      <c r="E6880" s="80" t="s">
        <v>4041</v>
      </c>
      <c r="F6880" s="80" t="s">
        <v>6087</v>
      </c>
      <c r="G6880" s="80" t="s">
        <v>4151</v>
      </c>
      <c r="H6880" t="s">
        <v>6101</v>
      </c>
      <c r="I6880" s="50">
        <v>8.15</v>
      </c>
    </row>
    <row r="6881" spans="1:9" x14ac:dyDescent="0.2">
      <c r="A6881">
        <v>270706</v>
      </c>
      <c r="B6881" s="79">
        <v>7896202891491</v>
      </c>
      <c r="C6881" s="80" t="s">
        <v>19</v>
      </c>
      <c r="D6881" s="80" t="s">
        <v>20</v>
      </c>
      <c r="E6881" s="80" t="s">
        <v>4041</v>
      </c>
      <c r="F6881" s="80" t="s">
        <v>6087</v>
      </c>
      <c r="G6881" s="80" t="s">
        <v>4151</v>
      </c>
      <c r="H6881" t="s">
        <v>6102</v>
      </c>
      <c r="I6881" s="50">
        <v>15.7</v>
      </c>
    </row>
    <row r="6882" spans="1:9" x14ac:dyDescent="0.2">
      <c r="A6882">
        <v>525677</v>
      </c>
      <c r="B6882" s="79">
        <v>7896202891996</v>
      </c>
      <c r="C6882" s="80" t="s">
        <v>19</v>
      </c>
      <c r="D6882" s="80" t="s">
        <v>20</v>
      </c>
      <c r="E6882" s="80" t="s">
        <v>4041</v>
      </c>
      <c r="F6882" s="80" t="s">
        <v>6087</v>
      </c>
      <c r="G6882" s="80" t="s">
        <v>4151</v>
      </c>
      <c r="H6882" t="s">
        <v>6103</v>
      </c>
      <c r="I6882" s="50">
        <v>8.52</v>
      </c>
    </row>
    <row r="6883" spans="1:9" x14ac:dyDescent="0.2">
      <c r="A6883">
        <v>102117</v>
      </c>
      <c r="B6883" s="79">
        <v>7898366930375</v>
      </c>
      <c r="C6883" s="80" t="s">
        <v>19</v>
      </c>
      <c r="D6883" s="80" t="s">
        <v>20</v>
      </c>
      <c r="E6883" s="80" t="s">
        <v>4041</v>
      </c>
      <c r="F6883" s="80" t="s">
        <v>6087</v>
      </c>
      <c r="G6883" s="80" t="s">
        <v>2650</v>
      </c>
      <c r="H6883" t="s">
        <v>6140</v>
      </c>
      <c r="I6883" s="50">
        <v>9.73</v>
      </c>
    </row>
    <row r="6884" spans="1:9" x14ac:dyDescent="0.2">
      <c r="A6884">
        <v>102119</v>
      </c>
      <c r="B6884" s="79">
        <v>7898366930368</v>
      </c>
      <c r="C6884" s="80" t="s">
        <v>19</v>
      </c>
      <c r="D6884" s="80" t="s">
        <v>20</v>
      </c>
      <c r="E6884" s="80" t="s">
        <v>4041</v>
      </c>
      <c r="F6884" s="80" t="s">
        <v>6087</v>
      </c>
      <c r="G6884" s="80" t="s">
        <v>2650</v>
      </c>
      <c r="H6884" t="s">
        <v>6139</v>
      </c>
      <c r="I6884" s="50">
        <v>5.14</v>
      </c>
    </row>
    <row r="6885" spans="1:9" x14ac:dyDescent="0.2">
      <c r="A6885">
        <v>89097</v>
      </c>
      <c r="B6885" s="79">
        <v>7898366930351</v>
      </c>
      <c r="C6885" s="80" t="s">
        <v>19</v>
      </c>
      <c r="D6885" s="80" t="s">
        <v>20</v>
      </c>
      <c r="E6885" s="80" t="s">
        <v>4041</v>
      </c>
      <c r="F6885" s="80" t="s">
        <v>6087</v>
      </c>
      <c r="G6885" s="80" t="s">
        <v>2650</v>
      </c>
      <c r="H6885" t="s">
        <v>6137</v>
      </c>
      <c r="I6885" s="50">
        <v>6.97</v>
      </c>
    </row>
    <row r="6886" spans="1:9" x14ac:dyDescent="0.2">
      <c r="A6886">
        <v>89099</v>
      </c>
      <c r="B6886" s="79">
        <v>7898366930344</v>
      </c>
      <c r="C6886" s="80" t="s">
        <v>19</v>
      </c>
      <c r="D6886" s="80" t="s">
        <v>20</v>
      </c>
      <c r="E6886" s="80" t="s">
        <v>4041</v>
      </c>
      <c r="F6886" s="80" t="s">
        <v>6087</v>
      </c>
      <c r="G6886" s="80" t="s">
        <v>2650</v>
      </c>
      <c r="H6886" t="s">
        <v>6138</v>
      </c>
      <c r="I6886" s="50">
        <v>3.65</v>
      </c>
    </row>
    <row r="6887" spans="1:9" x14ac:dyDescent="0.2">
      <c r="A6887">
        <v>381651</v>
      </c>
      <c r="B6887" s="79">
        <v>7896491695602</v>
      </c>
      <c r="C6887" s="80" t="s">
        <v>19</v>
      </c>
      <c r="D6887" s="80" t="s">
        <v>20</v>
      </c>
      <c r="E6887" s="80" t="s">
        <v>4041</v>
      </c>
      <c r="F6887" s="80" t="s">
        <v>6087</v>
      </c>
      <c r="G6887" s="80" t="s">
        <v>4107</v>
      </c>
      <c r="H6887" t="s">
        <v>6100</v>
      </c>
      <c r="I6887" s="50">
        <v>6.27</v>
      </c>
    </row>
    <row r="6888" spans="1:9" x14ac:dyDescent="0.2">
      <c r="A6888">
        <v>1310</v>
      </c>
      <c r="B6888" s="79">
        <v>7896491693332</v>
      </c>
      <c r="C6888" s="80" t="s">
        <v>19</v>
      </c>
      <c r="D6888" s="80" t="s">
        <v>20</v>
      </c>
      <c r="E6888" s="80" t="s">
        <v>4041</v>
      </c>
      <c r="F6888" s="80" t="s">
        <v>6087</v>
      </c>
      <c r="G6888" s="80" t="s">
        <v>4107</v>
      </c>
      <c r="H6888" t="s">
        <v>6098</v>
      </c>
      <c r="I6888" s="50">
        <v>8.98</v>
      </c>
    </row>
    <row r="6889" spans="1:9" x14ac:dyDescent="0.2">
      <c r="A6889">
        <v>90020</v>
      </c>
      <c r="B6889" s="79">
        <v>7896004716930</v>
      </c>
      <c r="C6889" s="80" t="s">
        <v>19</v>
      </c>
      <c r="D6889" s="80" t="s">
        <v>20</v>
      </c>
      <c r="E6889" s="80" t="s">
        <v>4041</v>
      </c>
      <c r="F6889" s="80" t="s">
        <v>6087</v>
      </c>
      <c r="G6889" s="80" t="s">
        <v>4107</v>
      </c>
      <c r="H6889" t="s">
        <v>14912</v>
      </c>
      <c r="I6889" s="50">
        <v>4.57</v>
      </c>
    </row>
    <row r="6890" spans="1:9" x14ac:dyDescent="0.2">
      <c r="A6890">
        <v>38407</v>
      </c>
      <c r="B6890" s="79">
        <v>7896491699198</v>
      </c>
      <c r="C6890" s="80" t="s">
        <v>19</v>
      </c>
      <c r="D6890" s="80" t="s">
        <v>20</v>
      </c>
      <c r="E6890" s="80" t="s">
        <v>4041</v>
      </c>
      <c r="F6890" s="80" t="s">
        <v>6087</v>
      </c>
      <c r="G6890" s="80" t="s">
        <v>4107</v>
      </c>
      <c r="H6890" t="s">
        <v>14913</v>
      </c>
      <c r="I6890" s="50">
        <v>8.9499999999999993</v>
      </c>
    </row>
    <row r="6891" spans="1:9" x14ac:dyDescent="0.2">
      <c r="A6891">
        <v>54094</v>
      </c>
      <c r="B6891" s="79">
        <v>7896491693868</v>
      </c>
      <c r="C6891" s="80" t="s">
        <v>19</v>
      </c>
      <c r="D6891" s="80" t="s">
        <v>20</v>
      </c>
      <c r="E6891" s="80" t="s">
        <v>4041</v>
      </c>
      <c r="F6891" s="80" t="s">
        <v>6087</v>
      </c>
      <c r="G6891" s="80" t="s">
        <v>4107</v>
      </c>
      <c r="H6891" t="s">
        <v>14914</v>
      </c>
      <c r="I6891" s="50">
        <v>10.06</v>
      </c>
    </row>
    <row r="6892" spans="1:9" x14ac:dyDescent="0.2">
      <c r="A6892">
        <v>54096</v>
      </c>
      <c r="B6892" s="79">
        <v>7896491693837</v>
      </c>
      <c r="C6892" s="80" t="s">
        <v>19</v>
      </c>
      <c r="D6892" s="80" t="s">
        <v>20</v>
      </c>
      <c r="E6892" s="80" t="s">
        <v>4041</v>
      </c>
      <c r="F6892" s="80" t="s">
        <v>6087</v>
      </c>
      <c r="G6892" s="80" t="s">
        <v>4107</v>
      </c>
      <c r="H6892" t="s">
        <v>6099</v>
      </c>
      <c r="I6892" s="50">
        <v>10.06</v>
      </c>
    </row>
    <row r="6893" spans="1:9" x14ac:dyDescent="0.2">
      <c r="A6893">
        <v>64771</v>
      </c>
      <c r="B6893" s="79">
        <v>7896004712567</v>
      </c>
      <c r="C6893" s="80" t="s">
        <v>19</v>
      </c>
      <c r="D6893" s="80" t="s">
        <v>20</v>
      </c>
      <c r="E6893" s="80" t="s">
        <v>4041</v>
      </c>
      <c r="F6893" s="80" t="s">
        <v>6087</v>
      </c>
      <c r="G6893" s="80" t="s">
        <v>4107</v>
      </c>
      <c r="H6893" t="s">
        <v>14915</v>
      </c>
      <c r="I6893" s="50">
        <v>8.26</v>
      </c>
    </row>
    <row r="6894" spans="1:9" x14ac:dyDescent="0.2">
      <c r="A6894">
        <v>354289</v>
      </c>
      <c r="B6894" s="79">
        <v>7898215150480</v>
      </c>
      <c r="C6894" s="80" t="s">
        <v>19</v>
      </c>
      <c r="D6894" s="80" t="s">
        <v>20</v>
      </c>
      <c r="E6894" s="80" t="s">
        <v>4041</v>
      </c>
      <c r="F6894" s="80" t="s">
        <v>6087</v>
      </c>
      <c r="G6894" s="80" t="s">
        <v>6115</v>
      </c>
      <c r="H6894" t="s">
        <v>6116</v>
      </c>
      <c r="I6894" s="50">
        <v>10.25</v>
      </c>
    </row>
    <row r="6895" spans="1:9" x14ac:dyDescent="0.2">
      <c r="A6895">
        <v>53034</v>
      </c>
      <c r="B6895" s="79">
        <v>7896214533037</v>
      </c>
      <c r="C6895" s="80" t="s">
        <v>19</v>
      </c>
      <c r="D6895" s="80" t="s">
        <v>20</v>
      </c>
      <c r="E6895" s="80" t="s">
        <v>4041</v>
      </c>
      <c r="F6895" s="80" t="s">
        <v>6087</v>
      </c>
      <c r="G6895" s="80" t="s">
        <v>5777</v>
      </c>
      <c r="H6895" t="s">
        <v>14916</v>
      </c>
      <c r="I6895" s="50">
        <v>21.89</v>
      </c>
    </row>
    <row r="6896" spans="1:9" x14ac:dyDescent="0.2">
      <c r="A6896">
        <v>53037</v>
      </c>
      <c r="B6896" s="79">
        <v>7896214533006</v>
      </c>
      <c r="C6896" s="80" t="s">
        <v>19</v>
      </c>
      <c r="D6896" s="80" t="s">
        <v>20</v>
      </c>
      <c r="E6896" s="80" t="s">
        <v>4041</v>
      </c>
      <c r="F6896" s="80" t="s">
        <v>6087</v>
      </c>
      <c r="G6896" s="80" t="s">
        <v>5777</v>
      </c>
      <c r="H6896" t="s">
        <v>8320</v>
      </c>
      <c r="I6896" s="50">
        <v>21.89</v>
      </c>
    </row>
    <row r="6897" spans="1:9" x14ac:dyDescent="0.2">
      <c r="A6897">
        <v>6612</v>
      </c>
      <c r="B6897" s="79">
        <v>7896004401386</v>
      </c>
      <c r="C6897" s="80" t="s">
        <v>19</v>
      </c>
      <c r="D6897" s="80" t="s">
        <v>20</v>
      </c>
      <c r="E6897" s="80" t="s">
        <v>4041</v>
      </c>
      <c r="F6897" s="80" t="s">
        <v>6087</v>
      </c>
      <c r="G6897" s="80" t="s">
        <v>6120</v>
      </c>
      <c r="H6897" t="s">
        <v>6121</v>
      </c>
      <c r="I6897" s="50">
        <v>5.95</v>
      </c>
    </row>
    <row r="6898" spans="1:9" x14ac:dyDescent="0.2">
      <c r="A6898">
        <v>8084</v>
      </c>
      <c r="B6898" s="79">
        <v>7896004401393</v>
      </c>
      <c r="C6898" s="80" t="s">
        <v>19</v>
      </c>
      <c r="D6898" s="80" t="s">
        <v>20</v>
      </c>
      <c r="E6898" s="80" t="s">
        <v>4041</v>
      </c>
      <c r="F6898" s="80" t="s">
        <v>6087</v>
      </c>
      <c r="G6898" s="80" t="s">
        <v>6120</v>
      </c>
      <c r="H6898" t="s">
        <v>6122</v>
      </c>
      <c r="I6898" s="50">
        <v>5.95</v>
      </c>
    </row>
    <row r="6899" spans="1:9" x14ac:dyDescent="0.2">
      <c r="A6899">
        <v>497330</v>
      </c>
      <c r="B6899" s="79">
        <v>7896945403340</v>
      </c>
      <c r="C6899" s="80" t="s">
        <v>19</v>
      </c>
      <c r="D6899" s="80" t="s">
        <v>20</v>
      </c>
      <c r="E6899" s="80" t="s">
        <v>4041</v>
      </c>
      <c r="F6899" s="80" t="s">
        <v>6087</v>
      </c>
      <c r="G6899" s="80" t="s">
        <v>4427</v>
      </c>
      <c r="H6899" t="s">
        <v>6125</v>
      </c>
      <c r="I6899" s="50">
        <v>7.82</v>
      </c>
    </row>
    <row r="6900" spans="1:9" x14ac:dyDescent="0.2">
      <c r="A6900">
        <v>497333</v>
      </c>
      <c r="B6900" s="79">
        <v>7896945403357</v>
      </c>
      <c r="C6900" s="80" t="s">
        <v>19</v>
      </c>
      <c r="D6900" s="80" t="s">
        <v>20</v>
      </c>
      <c r="E6900" s="80" t="s">
        <v>4041</v>
      </c>
      <c r="F6900" s="80" t="s">
        <v>6087</v>
      </c>
      <c r="G6900" s="80" t="s">
        <v>4427</v>
      </c>
      <c r="H6900" t="s">
        <v>6126</v>
      </c>
      <c r="I6900" s="50">
        <v>3.98</v>
      </c>
    </row>
    <row r="6901" spans="1:9" x14ac:dyDescent="0.2">
      <c r="A6901">
        <v>268978</v>
      </c>
      <c r="B6901" s="79">
        <v>7896945400141</v>
      </c>
      <c r="C6901" s="80" t="s">
        <v>19</v>
      </c>
      <c r="D6901" s="80" t="s">
        <v>20</v>
      </c>
      <c r="E6901" s="80" t="s">
        <v>4041</v>
      </c>
      <c r="F6901" s="80" t="s">
        <v>6087</v>
      </c>
      <c r="G6901" s="80" t="s">
        <v>4427</v>
      </c>
      <c r="H6901" t="s">
        <v>6124</v>
      </c>
      <c r="I6901" s="50">
        <v>15.79</v>
      </c>
    </row>
    <row r="6902" spans="1:9" x14ac:dyDescent="0.2">
      <c r="A6902">
        <v>32948</v>
      </c>
      <c r="B6902" s="79">
        <v>7896945400561</v>
      </c>
      <c r="C6902" s="80" t="s">
        <v>19</v>
      </c>
      <c r="D6902" s="80" t="s">
        <v>20</v>
      </c>
      <c r="E6902" s="80" t="s">
        <v>4041</v>
      </c>
      <c r="F6902" s="80" t="s">
        <v>6087</v>
      </c>
      <c r="G6902" s="80" t="s">
        <v>4427</v>
      </c>
      <c r="H6902" t="s">
        <v>6123</v>
      </c>
      <c r="I6902" s="50">
        <v>12.13</v>
      </c>
    </row>
    <row r="6903" spans="1:9" x14ac:dyDescent="0.2">
      <c r="A6903">
        <v>547475</v>
      </c>
      <c r="B6903" s="79">
        <v>7896434920464</v>
      </c>
      <c r="C6903" s="80" t="s">
        <v>19</v>
      </c>
      <c r="D6903" s="80" t="s">
        <v>20</v>
      </c>
      <c r="E6903" s="80" t="s">
        <v>4041</v>
      </c>
      <c r="F6903" s="80" t="s">
        <v>6087</v>
      </c>
      <c r="G6903" s="80" t="s">
        <v>6117</v>
      </c>
      <c r="H6903" t="s">
        <v>6118</v>
      </c>
      <c r="I6903" s="50">
        <v>4.38</v>
      </c>
    </row>
    <row r="6904" spans="1:9" x14ac:dyDescent="0.2">
      <c r="A6904">
        <v>83665</v>
      </c>
      <c r="B6904" s="79">
        <v>7891095007974</v>
      </c>
      <c r="C6904" s="80" t="s">
        <v>19</v>
      </c>
      <c r="D6904" s="80" t="s">
        <v>20</v>
      </c>
      <c r="E6904" s="80" t="s">
        <v>4041</v>
      </c>
      <c r="F6904" s="80" t="s">
        <v>6087</v>
      </c>
      <c r="G6904" s="80" t="s">
        <v>4273</v>
      </c>
      <c r="H6904" t="s">
        <v>6119</v>
      </c>
      <c r="I6904" s="50">
        <v>18.72</v>
      </c>
    </row>
    <row r="6905" spans="1:9" x14ac:dyDescent="0.2">
      <c r="A6905">
        <v>83663</v>
      </c>
      <c r="B6905" s="79">
        <v>7891095007967</v>
      </c>
      <c r="C6905" s="80" t="s">
        <v>19</v>
      </c>
      <c r="D6905" s="80" t="s">
        <v>20</v>
      </c>
      <c r="E6905" s="80" t="s">
        <v>4041</v>
      </c>
      <c r="F6905" s="80" t="s">
        <v>6087</v>
      </c>
      <c r="G6905" s="80" t="s">
        <v>4273</v>
      </c>
      <c r="H6905" t="s">
        <v>14917</v>
      </c>
      <c r="I6905" s="50">
        <v>18.97</v>
      </c>
    </row>
    <row r="6906" spans="1:9" x14ac:dyDescent="0.2">
      <c r="A6906">
        <v>83668</v>
      </c>
      <c r="B6906" s="79">
        <v>7891095007981</v>
      </c>
      <c r="C6906" s="80" t="s">
        <v>19</v>
      </c>
      <c r="D6906" s="80" t="s">
        <v>20</v>
      </c>
      <c r="E6906" s="80" t="s">
        <v>4041</v>
      </c>
      <c r="F6906" s="80" t="s">
        <v>6087</v>
      </c>
      <c r="G6906" s="80" t="s">
        <v>4273</v>
      </c>
      <c r="H6906" t="s">
        <v>14918</v>
      </c>
      <c r="I6906" s="50">
        <v>17.3</v>
      </c>
    </row>
    <row r="6907" spans="1:9" x14ac:dyDescent="0.2">
      <c r="A6907">
        <v>460043</v>
      </c>
      <c r="B6907" s="79">
        <v>7896181710271</v>
      </c>
      <c r="C6907" s="80" t="s">
        <v>19</v>
      </c>
      <c r="D6907" s="80" t="s">
        <v>20</v>
      </c>
      <c r="E6907" s="80" t="s">
        <v>4041</v>
      </c>
      <c r="F6907" s="80" t="s">
        <v>6087</v>
      </c>
      <c r="G6907" s="80" t="s">
        <v>4074</v>
      </c>
      <c r="H6907" t="s">
        <v>14919</v>
      </c>
      <c r="I6907" s="50">
        <v>34.9</v>
      </c>
    </row>
    <row r="6908" spans="1:9" x14ac:dyDescent="0.2">
      <c r="A6908">
        <v>348060</v>
      </c>
      <c r="B6908" s="79">
        <v>7896181707677</v>
      </c>
      <c r="C6908" s="80" t="s">
        <v>19</v>
      </c>
      <c r="D6908" s="80" t="s">
        <v>20</v>
      </c>
      <c r="E6908" s="80" t="s">
        <v>4041</v>
      </c>
      <c r="F6908" s="80" t="s">
        <v>6087</v>
      </c>
      <c r="G6908" s="80" t="s">
        <v>4074</v>
      </c>
      <c r="H6908" t="s">
        <v>14920</v>
      </c>
      <c r="I6908" s="50">
        <v>4.92</v>
      </c>
    </row>
    <row r="6909" spans="1:9" x14ac:dyDescent="0.2">
      <c r="A6909">
        <v>255601</v>
      </c>
      <c r="B6909" s="79">
        <v>7896181700807</v>
      </c>
      <c r="C6909" s="80" t="s">
        <v>19</v>
      </c>
      <c r="D6909" s="80" t="s">
        <v>20</v>
      </c>
      <c r="E6909" s="80" t="s">
        <v>4041</v>
      </c>
      <c r="F6909" s="80" t="s">
        <v>6087</v>
      </c>
      <c r="G6909" s="80" t="s">
        <v>4074</v>
      </c>
      <c r="H6909" t="s">
        <v>6089</v>
      </c>
      <c r="I6909" s="50">
        <v>21.77</v>
      </c>
    </row>
    <row r="6910" spans="1:9" x14ac:dyDescent="0.2">
      <c r="A6910">
        <v>255606</v>
      </c>
      <c r="B6910" s="79">
        <v>7896181700791</v>
      </c>
      <c r="C6910" s="80" t="s">
        <v>19</v>
      </c>
      <c r="D6910" s="80" t="s">
        <v>20</v>
      </c>
      <c r="E6910" s="80" t="s">
        <v>4041</v>
      </c>
      <c r="F6910" s="80" t="s">
        <v>6087</v>
      </c>
      <c r="G6910" s="80" t="s">
        <v>4074</v>
      </c>
      <c r="H6910" t="s">
        <v>6090</v>
      </c>
      <c r="I6910" s="50">
        <v>7.66</v>
      </c>
    </row>
    <row r="6911" spans="1:9" x14ac:dyDescent="0.2">
      <c r="A6911">
        <v>509434</v>
      </c>
      <c r="B6911" s="79">
        <v>7896181711964</v>
      </c>
      <c r="C6911" s="80" t="s">
        <v>19</v>
      </c>
      <c r="D6911" s="80" t="s">
        <v>20</v>
      </c>
      <c r="E6911" s="80" t="s">
        <v>4041</v>
      </c>
      <c r="F6911" s="80" t="s">
        <v>6087</v>
      </c>
      <c r="G6911" s="80" t="s">
        <v>4074</v>
      </c>
      <c r="H6911" t="s">
        <v>14921</v>
      </c>
      <c r="I6911" s="50">
        <v>23.28</v>
      </c>
    </row>
    <row r="6912" spans="1:9" x14ac:dyDescent="0.2">
      <c r="A6912">
        <v>264544</v>
      </c>
      <c r="B6912" s="79">
        <v>7896181707653</v>
      </c>
      <c r="C6912" s="80" t="s">
        <v>19</v>
      </c>
      <c r="D6912" s="80" t="s">
        <v>20</v>
      </c>
      <c r="E6912" s="80" t="s">
        <v>4041</v>
      </c>
      <c r="F6912" s="80" t="s">
        <v>6087</v>
      </c>
      <c r="G6912" s="80" t="s">
        <v>4074</v>
      </c>
      <c r="H6912" t="s">
        <v>14922</v>
      </c>
      <c r="I6912" s="50">
        <v>5.05</v>
      </c>
    </row>
    <row r="6913" spans="1:9" x14ac:dyDescent="0.2">
      <c r="A6913">
        <v>264546</v>
      </c>
      <c r="B6913" s="79">
        <v>7896181707646</v>
      </c>
      <c r="C6913" s="80" t="s">
        <v>19</v>
      </c>
      <c r="D6913" s="80" t="s">
        <v>20</v>
      </c>
      <c r="E6913" s="80" t="s">
        <v>4041</v>
      </c>
      <c r="F6913" s="80" t="s">
        <v>6087</v>
      </c>
      <c r="G6913" s="80" t="s">
        <v>4074</v>
      </c>
      <c r="H6913" t="s">
        <v>6091</v>
      </c>
      <c r="I6913" s="50">
        <v>5.16</v>
      </c>
    </row>
    <row r="6914" spans="1:9" x14ac:dyDescent="0.2">
      <c r="A6914">
        <v>264538</v>
      </c>
      <c r="B6914" s="79">
        <v>7896181710370</v>
      </c>
      <c r="C6914" s="80" t="s">
        <v>19</v>
      </c>
      <c r="D6914" s="80" t="s">
        <v>20</v>
      </c>
      <c r="E6914" s="80" t="s">
        <v>4041</v>
      </c>
      <c r="F6914" s="80" t="s">
        <v>6087</v>
      </c>
      <c r="G6914" s="80" t="s">
        <v>4074</v>
      </c>
      <c r="H6914" t="s">
        <v>14923</v>
      </c>
      <c r="I6914" s="50">
        <v>9.99</v>
      </c>
    </row>
    <row r="6915" spans="1:9" x14ac:dyDescent="0.2">
      <c r="A6915">
        <v>502020</v>
      </c>
      <c r="B6915" s="79">
        <v>7896215302106</v>
      </c>
      <c r="C6915" s="80" t="s">
        <v>19</v>
      </c>
      <c r="D6915" s="80" t="s">
        <v>20</v>
      </c>
      <c r="E6915" s="80" t="s">
        <v>4041</v>
      </c>
      <c r="F6915" s="80" t="s">
        <v>6087</v>
      </c>
      <c r="G6915" s="80" t="s">
        <v>14924</v>
      </c>
      <c r="H6915" t="s">
        <v>14925</v>
      </c>
      <c r="I6915" s="50">
        <v>2.68</v>
      </c>
    </row>
    <row r="6916" spans="1:9" x14ac:dyDescent="0.2">
      <c r="A6916">
        <v>502021</v>
      </c>
      <c r="B6916" s="79">
        <v>7896215302113</v>
      </c>
      <c r="C6916" s="80" t="s">
        <v>19</v>
      </c>
      <c r="D6916" s="80" t="s">
        <v>20</v>
      </c>
      <c r="E6916" s="80" t="s">
        <v>4041</v>
      </c>
      <c r="F6916" s="80" t="s">
        <v>6087</v>
      </c>
      <c r="G6916" s="80" t="s">
        <v>14924</v>
      </c>
      <c r="H6916" t="s">
        <v>14926</v>
      </c>
      <c r="I6916" s="50">
        <v>4.53</v>
      </c>
    </row>
    <row r="6917" spans="1:9" x14ac:dyDescent="0.2">
      <c r="A6917">
        <v>582202</v>
      </c>
      <c r="B6917" s="79">
        <v>7891097107337</v>
      </c>
      <c r="C6917" s="80" t="s">
        <v>19</v>
      </c>
      <c r="D6917" s="80" t="s">
        <v>20</v>
      </c>
      <c r="E6917" s="80" t="s">
        <v>4041</v>
      </c>
      <c r="F6917" s="80" t="s">
        <v>6087</v>
      </c>
      <c r="G6917" s="80" t="s">
        <v>14927</v>
      </c>
      <c r="H6917" t="s">
        <v>14928</v>
      </c>
      <c r="I6917" s="50">
        <v>9.69</v>
      </c>
    </row>
    <row r="6918" spans="1:9" x14ac:dyDescent="0.2">
      <c r="A6918">
        <v>418665</v>
      </c>
      <c r="B6918" s="79">
        <v>7908235000112</v>
      </c>
      <c r="C6918" s="80" t="s">
        <v>19</v>
      </c>
      <c r="D6918" s="80" t="s">
        <v>20</v>
      </c>
      <c r="E6918" s="80" t="s">
        <v>4041</v>
      </c>
      <c r="F6918" s="80" t="s">
        <v>6087</v>
      </c>
      <c r="G6918" s="80" t="s">
        <v>4624</v>
      </c>
      <c r="H6918" t="s">
        <v>6128</v>
      </c>
      <c r="I6918" s="50">
        <v>2.34</v>
      </c>
    </row>
    <row r="6919" spans="1:9" x14ac:dyDescent="0.2">
      <c r="A6919">
        <v>418664</v>
      </c>
      <c r="B6919" s="79">
        <v>7908235000129</v>
      </c>
      <c r="C6919" s="80" t="s">
        <v>19</v>
      </c>
      <c r="D6919" s="80" t="s">
        <v>20</v>
      </c>
      <c r="E6919" s="80" t="s">
        <v>4041</v>
      </c>
      <c r="F6919" s="80" t="s">
        <v>6087</v>
      </c>
      <c r="G6919" s="80" t="s">
        <v>4624</v>
      </c>
      <c r="H6919" t="s">
        <v>6127</v>
      </c>
      <c r="I6919" s="50">
        <v>4.66</v>
      </c>
    </row>
    <row r="6920" spans="1:9" x14ac:dyDescent="0.2">
      <c r="A6920">
        <v>465126</v>
      </c>
      <c r="B6920" s="79">
        <v>7898956846581</v>
      </c>
      <c r="C6920" s="80" t="s">
        <v>19</v>
      </c>
      <c r="D6920" s="80" t="s">
        <v>20</v>
      </c>
      <c r="E6920" s="80" t="s">
        <v>4041</v>
      </c>
      <c r="F6920" s="80" t="s">
        <v>6087</v>
      </c>
      <c r="G6920" s="80" t="s">
        <v>4082</v>
      </c>
      <c r="H6920" t="s">
        <v>6096</v>
      </c>
      <c r="I6920" s="50">
        <v>14.31</v>
      </c>
    </row>
    <row r="6921" spans="1:9" x14ac:dyDescent="0.2">
      <c r="A6921">
        <v>465129</v>
      </c>
      <c r="B6921" s="79">
        <v>7898956846598</v>
      </c>
      <c r="C6921" s="80" t="s">
        <v>19</v>
      </c>
      <c r="D6921" s="80" t="s">
        <v>20</v>
      </c>
      <c r="E6921" s="80" t="s">
        <v>4041</v>
      </c>
      <c r="F6921" s="80" t="s">
        <v>6087</v>
      </c>
      <c r="G6921" s="80" t="s">
        <v>4082</v>
      </c>
      <c r="H6921" t="s">
        <v>6097</v>
      </c>
      <c r="I6921" s="50">
        <v>14.31</v>
      </c>
    </row>
    <row r="6922" spans="1:9" x14ac:dyDescent="0.2">
      <c r="A6922">
        <v>472705</v>
      </c>
      <c r="B6922" s="79">
        <v>7898072620164</v>
      </c>
      <c r="C6922" s="80" t="s">
        <v>19</v>
      </c>
      <c r="D6922" s="80" t="s">
        <v>20</v>
      </c>
      <c r="E6922" s="80" t="s">
        <v>4041</v>
      </c>
      <c r="F6922" s="80" t="s">
        <v>6087</v>
      </c>
      <c r="G6922" s="80" t="s">
        <v>6092</v>
      </c>
      <c r="H6922" t="s">
        <v>6093</v>
      </c>
      <c r="I6922" s="50">
        <v>11.73</v>
      </c>
    </row>
    <row r="6923" spans="1:9" x14ac:dyDescent="0.2">
      <c r="A6923">
        <v>472709</v>
      </c>
      <c r="B6923" s="79">
        <v>7898072620072</v>
      </c>
      <c r="C6923" s="80" t="s">
        <v>19</v>
      </c>
      <c r="D6923" s="80" t="s">
        <v>20</v>
      </c>
      <c r="E6923" s="80" t="s">
        <v>4041</v>
      </c>
      <c r="F6923" s="80" t="s">
        <v>6087</v>
      </c>
      <c r="G6923" s="80" t="s">
        <v>6092</v>
      </c>
      <c r="H6923" t="s">
        <v>6094</v>
      </c>
      <c r="I6923" s="50">
        <v>15.41</v>
      </c>
    </row>
    <row r="6924" spans="1:9" x14ac:dyDescent="0.2">
      <c r="A6924">
        <v>475550</v>
      </c>
      <c r="B6924" s="79">
        <v>7898072620416</v>
      </c>
      <c r="C6924" s="80" t="s">
        <v>19</v>
      </c>
      <c r="D6924" s="80" t="s">
        <v>20</v>
      </c>
      <c r="E6924" s="80" t="s">
        <v>4041</v>
      </c>
      <c r="F6924" s="80" t="s">
        <v>6087</v>
      </c>
      <c r="G6924" s="80" t="s">
        <v>6092</v>
      </c>
      <c r="H6924" t="s">
        <v>6095</v>
      </c>
      <c r="I6924" s="50">
        <v>16.09</v>
      </c>
    </row>
    <row r="6925" spans="1:9" x14ac:dyDescent="0.2">
      <c r="A6925">
        <v>564159</v>
      </c>
      <c r="B6925" s="79">
        <v>7896064209595</v>
      </c>
      <c r="C6925" s="80" t="s">
        <v>19</v>
      </c>
      <c r="D6925" s="80" t="s">
        <v>20</v>
      </c>
      <c r="E6925" s="80" t="s">
        <v>4041</v>
      </c>
      <c r="F6925" s="80" t="s">
        <v>5779</v>
      </c>
      <c r="G6925" s="80" t="s">
        <v>5524</v>
      </c>
      <c r="H6925" t="s">
        <v>5783</v>
      </c>
      <c r="I6925" s="50">
        <v>52.29</v>
      </c>
    </row>
    <row r="6926" spans="1:9" x14ac:dyDescent="0.2">
      <c r="A6926">
        <v>604372</v>
      </c>
      <c r="B6926" s="79">
        <v>7896064205344</v>
      </c>
      <c r="C6926" s="80" t="s">
        <v>19</v>
      </c>
      <c r="D6926" s="80" t="s">
        <v>20</v>
      </c>
      <c r="E6926" s="80" t="s">
        <v>4041</v>
      </c>
      <c r="F6926" s="80" t="s">
        <v>5779</v>
      </c>
      <c r="G6926" s="80" t="s">
        <v>5524</v>
      </c>
      <c r="H6926" t="s">
        <v>14929</v>
      </c>
      <c r="I6926" s="50">
        <v>89.34</v>
      </c>
    </row>
    <row r="6927" spans="1:9" x14ac:dyDescent="0.2">
      <c r="A6927">
        <v>604402</v>
      </c>
      <c r="B6927" s="79">
        <v>604402</v>
      </c>
      <c r="C6927" s="80" t="s">
        <v>19</v>
      </c>
      <c r="D6927" s="80" t="s">
        <v>20</v>
      </c>
      <c r="E6927" s="80" t="s">
        <v>4041</v>
      </c>
      <c r="F6927" s="80" t="s">
        <v>5779</v>
      </c>
      <c r="G6927" s="80" t="s">
        <v>5524</v>
      </c>
      <c r="H6927" t="s">
        <v>5784</v>
      </c>
      <c r="I6927" s="50">
        <v>67.150000000000006</v>
      </c>
    </row>
    <row r="6928" spans="1:9" x14ac:dyDescent="0.2">
      <c r="A6928">
        <v>604424</v>
      </c>
      <c r="B6928" s="79">
        <v>604424</v>
      </c>
      <c r="C6928" s="80" t="s">
        <v>19</v>
      </c>
      <c r="D6928" s="80" t="s">
        <v>20</v>
      </c>
      <c r="E6928" s="80" t="s">
        <v>4041</v>
      </c>
      <c r="F6928" s="80" t="s">
        <v>5779</v>
      </c>
      <c r="G6928" s="80" t="s">
        <v>5524</v>
      </c>
      <c r="H6928" t="s">
        <v>5785</v>
      </c>
      <c r="I6928" s="50">
        <v>89.68</v>
      </c>
    </row>
    <row r="6929" spans="1:9" x14ac:dyDescent="0.2">
      <c r="A6929">
        <v>604495</v>
      </c>
      <c r="B6929" s="79">
        <v>604495</v>
      </c>
      <c r="C6929" s="80" t="s">
        <v>19</v>
      </c>
      <c r="D6929" s="80" t="s">
        <v>20</v>
      </c>
      <c r="E6929" s="80" t="s">
        <v>4041</v>
      </c>
      <c r="F6929" s="80" t="s">
        <v>5779</v>
      </c>
      <c r="G6929" s="80" t="s">
        <v>5524</v>
      </c>
      <c r="H6929" t="s">
        <v>5786</v>
      </c>
      <c r="I6929" s="50">
        <v>144.29</v>
      </c>
    </row>
    <row r="6930" spans="1:9" x14ac:dyDescent="0.2">
      <c r="A6930">
        <v>604533</v>
      </c>
      <c r="B6930" s="79">
        <v>604533</v>
      </c>
      <c r="C6930" s="80" t="s">
        <v>19</v>
      </c>
      <c r="D6930" s="80" t="s">
        <v>20</v>
      </c>
      <c r="E6930" s="80" t="s">
        <v>4041</v>
      </c>
      <c r="F6930" s="80" t="s">
        <v>5779</v>
      </c>
      <c r="G6930" s="80" t="s">
        <v>5524</v>
      </c>
      <c r="H6930" t="s">
        <v>5787</v>
      </c>
      <c r="I6930" s="50">
        <v>102.51</v>
      </c>
    </row>
    <row r="6931" spans="1:9" x14ac:dyDescent="0.2">
      <c r="A6931">
        <v>604578</v>
      </c>
      <c r="B6931" s="79">
        <v>604578</v>
      </c>
      <c r="C6931" s="80" t="s">
        <v>19</v>
      </c>
      <c r="D6931" s="80" t="s">
        <v>20</v>
      </c>
      <c r="E6931" s="80" t="s">
        <v>4041</v>
      </c>
      <c r="F6931" s="80" t="s">
        <v>5779</v>
      </c>
      <c r="G6931" s="80" t="s">
        <v>5524</v>
      </c>
      <c r="H6931" t="s">
        <v>5788</v>
      </c>
      <c r="I6931" s="50">
        <v>105.48</v>
      </c>
    </row>
    <row r="6932" spans="1:9" x14ac:dyDescent="0.2">
      <c r="A6932">
        <v>604648</v>
      </c>
      <c r="B6932" s="79">
        <v>604648</v>
      </c>
      <c r="C6932" s="80" t="s">
        <v>19</v>
      </c>
      <c r="D6932" s="80" t="s">
        <v>20</v>
      </c>
      <c r="E6932" s="80" t="s">
        <v>4041</v>
      </c>
      <c r="F6932" s="80" t="s">
        <v>5779</v>
      </c>
      <c r="G6932" s="80" t="s">
        <v>5524</v>
      </c>
      <c r="H6932" t="s">
        <v>5789</v>
      </c>
      <c r="I6932" s="50">
        <v>113.76</v>
      </c>
    </row>
    <row r="6933" spans="1:9" x14ac:dyDescent="0.2">
      <c r="A6933">
        <v>604678</v>
      </c>
      <c r="B6933" s="79">
        <v>7896064209618</v>
      </c>
      <c r="C6933" s="80" t="s">
        <v>19</v>
      </c>
      <c r="D6933" s="80" t="s">
        <v>20</v>
      </c>
      <c r="E6933" s="80" t="s">
        <v>4041</v>
      </c>
      <c r="F6933" s="80" t="s">
        <v>5779</v>
      </c>
      <c r="G6933" s="80" t="s">
        <v>5524</v>
      </c>
      <c r="H6933" t="s">
        <v>5798</v>
      </c>
      <c r="I6933" s="50">
        <v>89.75</v>
      </c>
    </row>
    <row r="6934" spans="1:9" x14ac:dyDescent="0.2">
      <c r="A6934">
        <v>604773</v>
      </c>
      <c r="B6934" s="79">
        <v>7896064209601</v>
      </c>
      <c r="C6934" s="80" t="s">
        <v>19</v>
      </c>
      <c r="D6934" s="80" t="s">
        <v>20</v>
      </c>
      <c r="E6934" s="80" t="s">
        <v>4041</v>
      </c>
      <c r="F6934" s="80" t="s">
        <v>5779</v>
      </c>
      <c r="G6934" s="80" t="s">
        <v>5524</v>
      </c>
      <c r="H6934" t="s">
        <v>5790</v>
      </c>
      <c r="I6934" s="50">
        <v>92.99</v>
      </c>
    </row>
    <row r="6935" spans="1:9" x14ac:dyDescent="0.2">
      <c r="A6935">
        <v>559187</v>
      </c>
      <c r="B6935" s="79">
        <v>7896064206822</v>
      </c>
      <c r="C6935" s="80" t="s">
        <v>19</v>
      </c>
      <c r="D6935" s="80" t="s">
        <v>20</v>
      </c>
      <c r="E6935" s="80" t="s">
        <v>4041</v>
      </c>
      <c r="F6935" s="80" t="s">
        <v>5779</v>
      </c>
      <c r="G6935" s="80" t="s">
        <v>5524</v>
      </c>
      <c r="H6935" t="s">
        <v>5782</v>
      </c>
      <c r="I6935" s="50">
        <v>85.25</v>
      </c>
    </row>
    <row r="6936" spans="1:9" x14ac:dyDescent="0.2">
      <c r="A6936">
        <v>603943</v>
      </c>
      <c r="B6936" s="79">
        <v>74468373921</v>
      </c>
      <c r="C6936" s="80" t="s">
        <v>19</v>
      </c>
      <c r="D6936" s="80" t="s">
        <v>20</v>
      </c>
      <c r="E6936" s="80" t="s">
        <v>4041</v>
      </c>
      <c r="F6936" s="80" t="s">
        <v>5779</v>
      </c>
      <c r="G6936" s="80" t="s">
        <v>4286</v>
      </c>
      <c r="H6936" t="s">
        <v>5796</v>
      </c>
      <c r="I6936" s="50">
        <v>106.25</v>
      </c>
    </row>
    <row r="6937" spans="1:9" x14ac:dyDescent="0.2">
      <c r="A6937">
        <v>598481</v>
      </c>
      <c r="B6937" s="79">
        <v>42882197041</v>
      </c>
      <c r="C6937" s="80" t="s">
        <v>19</v>
      </c>
      <c r="D6937" s="80" t="s">
        <v>20</v>
      </c>
      <c r="E6937" s="80" t="s">
        <v>4041</v>
      </c>
      <c r="F6937" s="80" t="s">
        <v>5779</v>
      </c>
      <c r="G6937" s="80" t="s">
        <v>4286</v>
      </c>
      <c r="H6937" t="s">
        <v>5793</v>
      </c>
      <c r="I6937" s="50">
        <v>168.61</v>
      </c>
    </row>
    <row r="6938" spans="1:9" x14ac:dyDescent="0.2">
      <c r="A6938">
        <v>598484</v>
      </c>
      <c r="B6938" s="79">
        <v>42882197034</v>
      </c>
      <c r="C6938" s="80" t="s">
        <v>19</v>
      </c>
      <c r="D6938" s="80" t="s">
        <v>20</v>
      </c>
      <c r="E6938" s="80" t="s">
        <v>4041</v>
      </c>
      <c r="F6938" s="80" t="s">
        <v>5779</v>
      </c>
      <c r="G6938" s="80" t="s">
        <v>4286</v>
      </c>
      <c r="H6938" t="s">
        <v>5791</v>
      </c>
      <c r="I6938" s="50">
        <v>153.91999999999999</v>
      </c>
    </row>
    <row r="6939" spans="1:9" x14ac:dyDescent="0.2">
      <c r="A6939">
        <v>598486</v>
      </c>
      <c r="B6939" s="79">
        <v>74468373952</v>
      </c>
      <c r="C6939" s="80" t="s">
        <v>19</v>
      </c>
      <c r="D6939" s="80" t="s">
        <v>20</v>
      </c>
      <c r="E6939" s="80" t="s">
        <v>4041</v>
      </c>
      <c r="F6939" s="80" t="s">
        <v>5779</v>
      </c>
      <c r="G6939" s="80" t="s">
        <v>4286</v>
      </c>
      <c r="H6939" t="s">
        <v>5792</v>
      </c>
      <c r="I6939" s="50">
        <v>119.17</v>
      </c>
    </row>
    <row r="6940" spans="1:9" x14ac:dyDescent="0.2">
      <c r="A6940">
        <v>598623</v>
      </c>
      <c r="B6940" s="79">
        <v>74468373969</v>
      </c>
      <c r="C6940" s="80" t="s">
        <v>19</v>
      </c>
      <c r="D6940" s="80" t="s">
        <v>20</v>
      </c>
      <c r="E6940" s="80" t="s">
        <v>4041</v>
      </c>
      <c r="F6940" s="80" t="s">
        <v>5779</v>
      </c>
      <c r="G6940" s="80" t="s">
        <v>4286</v>
      </c>
      <c r="H6940" t="s">
        <v>5794</v>
      </c>
      <c r="I6940" s="50">
        <v>84.57</v>
      </c>
    </row>
    <row r="6941" spans="1:9" x14ac:dyDescent="0.2">
      <c r="A6941">
        <v>598642</v>
      </c>
      <c r="B6941" s="79">
        <v>42882197102</v>
      </c>
      <c r="C6941" s="80" t="s">
        <v>19</v>
      </c>
      <c r="D6941" s="80" t="s">
        <v>20</v>
      </c>
      <c r="E6941" s="80" t="s">
        <v>4041</v>
      </c>
      <c r="F6941" s="80" t="s">
        <v>5779</v>
      </c>
      <c r="G6941" s="80" t="s">
        <v>4286</v>
      </c>
      <c r="H6941" t="s">
        <v>5795</v>
      </c>
      <c r="I6941" s="50">
        <v>73.86</v>
      </c>
    </row>
    <row r="6942" spans="1:9" x14ac:dyDescent="0.2">
      <c r="A6942">
        <v>454872</v>
      </c>
      <c r="B6942" s="79">
        <v>7622210956200</v>
      </c>
      <c r="C6942" s="80" t="s">
        <v>19</v>
      </c>
      <c r="D6942" s="80" t="s">
        <v>20</v>
      </c>
      <c r="E6942" s="80" t="s">
        <v>4041</v>
      </c>
      <c r="F6942" s="80" t="s">
        <v>4345</v>
      </c>
      <c r="G6942" s="80" t="s">
        <v>3893</v>
      </c>
      <c r="H6942" t="s">
        <v>4350</v>
      </c>
      <c r="I6942" s="50">
        <v>3.41</v>
      </c>
    </row>
    <row r="6943" spans="1:9" x14ac:dyDescent="0.2">
      <c r="A6943">
        <v>454873</v>
      </c>
      <c r="B6943" s="79">
        <v>7622210956118</v>
      </c>
      <c r="C6943" s="80" t="s">
        <v>19</v>
      </c>
      <c r="D6943" s="80" t="s">
        <v>20</v>
      </c>
      <c r="E6943" s="80" t="s">
        <v>4041</v>
      </c>
      <c r="F6943" s="80" t="s">
        <v>4345</v>
      </c>
      <c r="G6943" s="80" t="s">
        <v>3893</v>
      </c>
      <c r="H6943" t="s">
        <v>4351</v>
      </c>
      <c r="I6943" s="50">
        <v>3.41</v>
      </c>
    </row>
    <row r="6944" spans="1:9" x14ac:dyDescent="0.2">
      <c r="A6944">
        <v>454874</v>
      </c>
      <c r="B6944" s="79">
        <v>7622210956798</v>
      </c>
      <c r="C6944" s="80" t="s">
        <v>19</v>
      </c>
      <c r="D6944" s="80" t="s">
        <v>20</v>
      </c>
      <c r="E6944" s="80" t="s">
        <v>4041</v>
      </c>
      <c r="F6944" s="80" t="s">
        <v>4345</v>
      </c>
      <c r="G6944" s="80" t="s">
        <v>3893</v>
      </c>
      <c r="H6944" t="s">
        <v>4353</v>
      </c>
      <c r="I6944" s="50">
        <v>3.41</v>
      </c>
    </row>
    <row r="6945" spans="1:9" x14ac:dyDescent="0.2">
      <c r="A6945">
        <v>454875</v>
      </c>
      <c r="B6945" s="79">
        <v>7622210956002</v>
      </c>
      <c r="C6945" s="80" t="s">
        <v>19</v>
      </c>
      <c r="D6945" s="80" t="s">
        <v>20</v>
      </c>
      <c r="E6945" s="80" t="s">
        <v>4041</v>
      </c>
      <c r="F6945" s="80" t="s">
        <v>4345</v>
      </c>
      <c r="G6945" s="80" t="s">
        <v>3893</v>
      </c>
      <c r="H6945" t="s">
        <v>4352</v>
      </c>
      <c r="I6945" s="50">
        <v>3.41</v>
      </c>
    </row>
    <row r="6946" spans="1:9" x14ac:dyDescent="0.2">
      <c r="A6946">
        <v>239939</v>
      </c>
      <c r="B6946" s="79">
        <v>7622300847753</v>
      </c>
      <c r="C6946" s="80" t="s">
        <v>19</v>
      </c>
      <c r="D6946" s="80" t="s">
        <v>20</v>
      </c>
      <c r="E6946" s="80" t="s">
        <v>4041</v>
      </c>
      <c r="F6946" s="80" t="s">
        <v>4345</v>
      </c>
      <c r="G6946" s="80" t="s">
        <v>3893</v>
      </c>
      <c r="H6946" t="s">
        <v>4349</v>
      </c>
      <c r="I6946" s="50">
        <v>4.1399999999999997</v>
      </c>
    </row>
    <row r="6947" spans="1:9" x14ac:dyDescent="0.2">
      <c r="A6947">
        <v>71835</v>
      </c>
      <c r="B6947" s="79">
        <v>7895800308738</v>
      </c>
      <c r="C6947" s="80" t="s">
        <v>19</v>
      </c>
      <c r="D6947" s="80" t="s">
        <v>20</v>
      </c>
      <c r="E6947" s="80" t="s">
        <v>4041</v>
      </c>
      <c r="F6947" s="80" t="s">
        <v>4345</v>
      </c>
      <c r="G6947" s="80" t="s">
        <v>3893</v>
      </c>
      <c r="H6947" t="s">
        <v>4348</v>
      </c>
      <c r="I6947" s="50">
        <v>2.06</v>
      </c>
    </row>
    <row r="6948" spans="1:9" x14ac:dyDescent="0.2">
      <c r="A6948">
        <v>248046</v>
      </c>
      <c r="B6948" s="79">
        <v>7895144892931</v>
      </c>
      <c r="C6948" s="80" t="s">
        <v>19</v>
      </c>
      <c r="D6948" s="80" t="s">
        <v>20</v>
      </c>
      <c r="E6948" s="80" t="s">
        <v>4041</v>
      </c>
      <c r="F6948" s="80" t="s">
        <v>4345</v>
      </c>
      <c r="G6948" s="80" t="s">
        <v>3923</v>
      </c>
      <c r="H6948" t="s">
        <v>4346</v>
      </c>
      <c r="I6948" s="50">
        <v>1.6</v>
      </c>
    </row>
    <row r="6949" spans="1:9" x14ac:dyDescent="0.2">
      <c r="A6949">
        <v>498104</v>
      </c>
      <c r="B6949" s="79">
        <v>7895144297583</v>
      </c>
      <c r="C6949" s="80" t="s">
        <v>19</v>
      </c>
      <c r="D6949" s="80" t="s">
        <v>20</v>
      </c>
      <c r="E6949" s="80" t="s">
        <v>4041</v>
      </c>
      <c r="F6949" s="80" t="s">
        <v>4345</v>
      </c>
      <c r="G6949" s="80" t="s">
        <v>3923</v>
      </c>
      <c r="H6949" t="s">
        <v>4347</v>
      </c>
      <c r="I6949" s="50">
        <v>1.9</v>
      </c>
    </row>
    <row r="6950" spans="1:9" x14ac:dyDescent="0.2">
      <c r="A6950">
        <v>465567</v>
      </c>
      <c r="B6950" s="79">
        <v>7896045109753</v>
      </c>
      <c r="C6950" s="80" t="s">
        <v>19</v>
      </c>
      <c r="D6950" s="80" t="s">
        <v>20</v>
      </c>
      <c r="E6950" s="80" t="s">
        <v>10302</v>
      </c>
      <c r="F6950" s="80" t="s">
        <v>10303</v>
      </c>
      <c r="G6950" s="80" t="s">
        <v>4898</v>
      </c>
      <c r="H6950" t="s">
        <v>10325</v>
      </c>
      <c r="I6950" s="50">
        <v>5.86</v>
      </c>
    </row>
    <row r="6951" spans="1:9" x14ac:dyDescent="0.2">
      <c r="A6951">
        <v>465569</v>
      </c>
      <c r="B6951" s="79">
        <v>7896045109746</v>
      </c>
      <c r="C6951" s="80" t="s">
        <v>19</v>
      </c>
      <c r="D6951" s="80" t="s">
        <v>20</v>
      </c>
      <c r="E6951" s="80" t="s">
        <v>10302</v>
      </c>
      <c r="F6951" s="80" t="s">
        <v>10303</v>
      </c>
      <c r="G6951" s="80" t="s">
        <v>4898</v>
      </c>
      <c r="H6951" t="s">
        <v>10326</v>
      </c>
      <c r="I6951" s="50">
        <v>5.86</v>
      </c>
    </row>
    <row r="6952" spans="1:9" x14ac:dyDescent="0.2">
      <c r="A6952">
        <v>465570</v>
      </c>
      <c r="B6952" s="79">
        <v>7896045104499</v>
      </c>
      <c r="C6952" s="80" t="s">
        <v>19</v>
      </c>
      <c r="D6952" s="80" t="s">
        <v>20</v>
      </c>
      <c r="E6952" s="80" t="s">
        <v>10302</v>
      </c>
      <c r="F6952" s="80" t="s">
        <v>10303</v>
      </c>
      <c r="G6952" s="80" t="s">
        <v>4898</v>
      </c>
      <c r="H6952" t="s">
        <v>10327</v>
      </c>
      <c r="I6952" s="50">
        <v>7.6</v>
      </c>
    </row>
    <row r="6953" spans="1:9" x14ac:dyDescent="0.2">
      <c r="A6953">
        <v>465571</v>
      </c>
      <c r="B6953" s="79">
        <v>7896045104482</v>
      </c>
      <c r="C6953" s="80" t="s">
        <v>19</v>
      </c>
      <c r="D6953" s="80" t="s">
        <v>20</v>
      </c>
      <c r="E6953" s="80" t="s">
        <v>10302</v>
      </c>
      <c r="F6953" s="80" t="s">
        <v>10303</v>
      </c>
      <c r="G6953" s="80" t="s">
        <v>4898</v>
      </c>
      <c r="H6953" t="s">
        <v>10328</v>
      </c>
      <c r="I6953" s="50">
        <v>5.81</v>
      </c>
    </row>
    <row r="6954" spans="1:9" x14ac:dyDescent="0.2">
      <c r="A6954">
        <v>288356</v>
      </c>
      <c r="B6954" s="79">
        <v>7898955705049</v>
      </c>
      <c r="C6954" s="80" t="s">
        <v>19</v>
      </c>
      <c r="D6954" s="80" t="s">
        <v>20</v>
      </c>
      <c r="E6954" s="80" t="s">
        <v>10302</v>
      </c>
      <c r="F6954" s="80" t="s">
        <v>10303</v>
      </c>
      <c r="G6954" s="80" t="s">
        <v>4898</v>
      </c>
      <c r="H6954" t="s">
        <v>10321</v>
      </c>
      <c r="I6954" s="50">
        <v>18.25</v>
      </c>
    </row>
    <row r="6955" spans="1:9" x14ac:dyDescent="0.2">
      <c r="A6955">
        <v>288359</v>
      </c>
      <c r="B6955" s="79">
        <v>7898955705186</v>
      </c>
      <c r="C6955" s="80" t="s">
        <v>19</v>
      </c>
      <c r="D6955" s="80" t="s">
        <v>20</v>
      </c>
      <c r="E6955" s="80" t="s">
        <v>10302</v>
      </c>
      <c r="F6955" s="80" t="s">
        <v>10303</v>
      </c>
      <c r="G6955" s="80" t="s">
        <v>4898</v>
      </c>
      <c r="H6955" t="s">
        <v>10319</v>
      </c>
      <c r="I6955" s="50">
        <v>18.25</v>
      </c>
    </row>
    <row r="6956" spans="1:9" x14ac:dyDescent="0.2">
      <c r="A6956">
        <v>288361</v>
      </c>
      <c r="B6956" s="79">
        <v>7898955705162</v>
      </c>
      <c r="C6956" s="80" t="s">
        <v>19</v>
      </c>
      <c r="D6956" s="80" t="s">
        <v>20</v>
      </c>
      <c r="E6956" s="80" t="s">
        <v>10302</v>
      </c>
      <c r="F6956" s="80" t="s">
        <v>10303</v>
      </c>
      <c r="G6956" s="80" t="s">
        <v>4898</v>
      </c>
      <c r="H6956" t="s">
        <v>10320</v>
      </c>
      <c r="I6956" s="50">
        <v>18.25</v>
      </c>
    </row>
    <row r="6957" spans="1:9" x14ac:dyDescent="0.2">
      <c r="A6957">
        <v>288363</v>
      </c>
      <c r="B6957" s="79">
        <v>7898955705179</v>
      </c>
      <c r="C6957" s="80" t="s">
        <v>19</v>
      </c>
      <c r="D6957" s="80" t="s">
        <v>20</v>
      </c>
      <c r="E6957" s="80" t="s">
        <v>10302</v>
      </c>
      <c r="F6957" s="80" t="s">
        <v>10303</v>
      </c>
      <c r="G6957" s="80" t="s">
        <v>4898</v>
      </c>
      <c r="H6957" t="s">
        <v>10323</v>
      </c>
      <c r="I6957" s="50">
        <v>18.25</v>
      </c>
    </row>
    <row r="6958" spans="1:9" x14ac:dyDescent="0.2">
      <c r="A6958">
        <v>288364</v>
      </c>
      <c r="B6958" s="79">
        <v>7898955705209</v>
      </c>
      <c r="C6958" s="80" t="s">
        <v>19</v>
      </c>
      <c r="D6958" s="80" t="s">
        <v>20</v>
      </c>
      <c r="E6958" s="80" t="s">
        <v>10302</v>
      </c>
      <c r="F6958" s="80" t="s">
        <v>10303</v>
      </c>
      <c r="G6958" s="80" t="s">
        <v>4898</v>
      </c>
      <c r="H6958" t="s">
        <v>10322</v>
      </c>
      <c r="I6958" s="50">
        <v>6.7</v>
      </c>
    </row>
    <row r="6959" spans="1:9" x14ac:dyDescent="0.2">
      <c r="A6959">
        <v>288368</v>
      </c>
      <c r="B6959" s="79">
        <v>7898955705193</v>
      </c>
      <c r="C6959" s="80" t="s">
        <v>19</v>
      </c>
      <c r="D6959" s="80" t="s">
        <v>20</v>
      </c>
      <c r="E6959" s="80" t="s">
        <v>10302</v>
      </c>
      <c r="F6959" s="80" t="s">
        <v>10303</v>
      </c>
      <c r="G6959" s="80" t="s">
        <v>4898</v>
      </c>
      <c r="H6959" t="s">
        <v>10324</v>
      </c>
      <c r="I6959" s="50">
        <v>6.7</v>
      </c>
    </row>
    <row r="6960" spans="1:9" x14ac:dyDescent="0.2">
      <c r="A6960">
        <v>581085</v>
      </c>
      <c r="B6960" s="79">
        <v>7896045113668</v>
      </c>
      <c r="C6960" s="80" t="s">
        <v>19</v>
      </c>
      <c r="D6960" s="80" t="s">
        <v>20</v>
      </c>
      <c r="E6960" s="80" t="s">
        <v>10302</v>
      </c>
      <c r="F6960" s="80" t="s">
        <v>10303</v>
      </c>
      <c r="G6960" s="80" t="s">
        <v>4898</v>
      </c>
      <c r="H6960" t="s">
        <v>10329</v>
      </c>
      <c r="I6960" s="50">
        <v>5.86</v>
      </c>
    </row>
    <row r="6961" spans="1:9" x14ac:dyDescent="0.2">
      <c r="A6961">
        <v>581086</v>
      </c>
      <c r="B6961" s="79">
        <v>7896045113675</v>
      </c>
      <c r="C6961" s="80" t="s">
        <v>19</v>
      </c>
      <c r="D6961" s="80" t="s">
        <v>20</v>
      </c>
      <c r="E6961" s="80" t="s">
        <v>10302</v>
      </c>
      <c r="F6961" s="80" t="s">
        <v>10303</v>
      </c>
      <c r="G6961" s="80" t="s">
        <v>4898</v>
      </c>
      <c r="H6961" t="s">
        <v>10330</v>
      </c>
      <c r="I6961" s="50">
        <v>5.86</v>
      </c>
    </row>
    <row r="6962" spans="1:9" x14ac:dyDescent="0.2">
      <c r="A6962">
        <v>107587</v>
      </c>
      <c r="B6962" s="79">
        <v>7891000067048</v>
      </c>
      <c r="C6962" s="80" t="s">
        <v>19</v>
      </c>
      <c r="D6962" s="80" t="s">
        <v>20</v>
      </c>
      <c r="E6962" s="80" t="s">
        <v>10302</v>
      </c>
      <c r="F6962" s="80" t="s">
        <v>10303</v>
      </c>
      <c r="G6962" s="80" t="s">
        <v>3969</v>
      </c>
      <c r="H6962" t="s">
        <v>10331</v>
      </c>
      <c r="I6962" s="50">
        <v>7.46</v>
      </c>
    </row>
    <row r="6963" spans="1:9" x14ac:dyDescent="0.2">
      <c r="A6963">
        <v>534836</v>
      </c>
      <c r="B6963" s="79">
        <v>7891000389171</v>
      </c>
      <c r="C6963" s="80" t="s">
        <v>19</v>
      </c>
      <c r="D6963" s="80" t="s">
        <v>20</v>
      </c>
      <c r="E6963" s="80" t="s">
        <v>10302</v>
      </c>
      <c r="F6963" s="80" t="s">
        <v>10303</v>
      </c>
      <c r="G6963" s="80" t="s">
        <v>3969</v>
      </c>
      <c r="H6963" t="s">
        <v>10333</v>
      </c>
      <c r="I6963" s="50">
        <v>6.99</v>
      </c>
    </row>
    <row r="6964" spans="1:9" x14ac:dyDescent="0.2">
      <c r="A6964">
        <v>534851</v>
      </c>
      <c r="B6964" s="79">
        <v>7891000389225</v>
      </c>
      <c r="C6964" s="80" t="s">
        <v>19</v>
      </c>
      <c r="D6964" s="80" t="s">
        <v>20</v>
      </c>
      <c r="E6964" s="80" t="s">
        <v>10302</v>
      </c>
      <c r="F6964" s="80" t="s">
        <v>10303</v>
      </c>
      <c r="G6964" s="80" t="s">
        <v>3969</v>
      </c>
      <c r="H6964" t="s">
        <v>10334</v>
      </c>
      <c r="I6964" s="50">
        <v>6.99</v>
      </c>
    </row>
    <row r="6965" spans="1:9" x14ac:dyDescent="0.2">
      <c r="A6965">
        <v>534853</v>
      </c>
      <c r="B6965" s="79">
        <v>7891000389300</v>
      </c>
      <c r="C6965" s="80" t="s">
        <v>19</v>
      </c>
      <c r="D6965" s="80" t="s">
        <v>20</v>
      </c>
      <c r="E6965" s="80" t="s">
        <v>10302</v>
      </c>
      <c r="F6965" s="80" t="s">
        <v>10303</v>
      </c>
      <c r="G6965" s="80" t="s">
        <v>3969</v>
      </c>
      <c r="H6965" t="s">
        <v>14930</v>
      </c>
      <c r="I6965" s="50">
        <v>6.99</v>
      </c>
    </row>
    <row r="6966" spans="1:9" x14ac:dyDescent="0.2">
      <c r="A6966">
        <v>577320</v>
      </c>
      <c r="B6966" s="79">
        <v>7891000417348</v>
      </c>
      <c r="C6966" s="80" t="s">
        <v>19</v>
      </c>
      <c r="D6966" s="80" t="s">
        <v>20</v>
      </c>
      <c r="E6966" s="80" t="s">
        <v>10302</v>
      </c>
      <c r="F6966" s="80" t="s">
        <v>10303</v>
      </c>
      <c r="G6966" s="80" t="s">
        <v>3969</v>
      </c>
      <c r="H6966" t="s">
        <v>10335</v>
      </c>
      <c r="I6966" s="50">
        <v>10.31</v>
      </c>
    </row>
    <row r="6967" spans="1:9" x14ac:dyDescent="0.2">
      <c r="A6967">
        <v>577322</v>
      </c>
      <c r="B6967" s="79">
        <v>7891000417409</v>
      </c>
      <c r="C6967" s="80" t="s">
        <v>19</v>
      </c>
      <c r="D6967" s="80" t="s">
        <v>20</v>
      </c>
      <c r="E6967" s="80" t="s">
        <v>10302</v>
      </c>
      <c r="F6967" s="80" t="s">
        <v>10303</v>
      </c>
      <c r="G6967" s="80" t="s">
        <v>3969</v>
      </c>
      <c r="H6967" t="s">
        <v>14931</v>
      </c>
      <c r="I6967" s="50">
        <v>10.31</v>
      </c>
    </row>
    <row r="6968" spans="1:9" x14ac:dyDescent="0.2">
      <c r="A6968">
        <v>577323</v>
      </c>
      <c r="B6968" s="79">
        <v>7891000417331</v>
      </c>
      <c r="C6968" s="80" t="s">
        <v>19</v>
      </c>
      <c r="D6968" s="80" t="s">
        <v>20</v>
      </c>
      <c r="E6968" s="80" t="s">
        <v>10302</v>
      </c>
      <c r="F6968" s="80" t="s">
        <v>10303</v>
      </c>
      <c r="G6968" s="80" t="s">
        <v>3969</v>
      </c>
      <c r="H6968" t="s">
        <v>10336</v>
      </c>
      <c r="I6968" s="50">
        <v>10.31</v>
      </c>
    </row>
    <row r="6969" spans="1:9" x14ac:dyDescent="0.2">
      <c r="A6969">
        <v>577326</v>
      </c>
      <c r="B6969" s="79">
        <v>7891000401903</v>
      </c>
      <c r="C6969" s="80" t="s">
        <v>19</v>
      </c>
      <c r="D6969" s="80" t="s">
        <v>20</v>
      </c>
      <c r="E6969" s="80" t="s">
        <v>10302</v>
      </c>
      <c r="F6969" s="80" t="s">
        <v>10303</v>
      </c>
      <c r="G6969" s="80" t="s">
        <v>3969</v>
      </c>
      <c r="H6969" t="s">
        <v>10337</v>
      </c>
      <c r="I6969" s="50">
        <v>6.3</v>
      </c>
    </row>
    <row r="6970" spans="1:9" x14ac:dyDescent="0.2">
      <c r="A6970">
        <v>223324</v>
      </c>
      <c r="B6970" s="79">
        <v>7891000101926</v>
      </c>
      <c r="C6970" s="80" t="s">
        <v>19</v>
      </c>
      <c r="D6970" s="80" t="s">
        <v>20</v>
      </c>
      <c r="E6970" s="80" t="s">
        <v>10302</v>
      </c>
      <c r="F6970" s="80" t="s">
        <v>10303</v>
      </c>
      <c r="G6970" s="80" t="s">
        <v>3969</v>
      </c>
      <c r="H6970" t="s">
        <v>10332</v>
      </c>
      <c r="I6970" s="50">
        <v>7.46</v>
      </c>
    </row>
    <row r="6971" spans="1:9" x14ac:dyDescent="0.2">
      <c r="A6971">
        <v>132031</v>
      </c>
      <c r="B6971" s="79">
        <v>7891000081501</v>
      </c>
      <c r="C6971" s="80" t="s">
        <v>19</v>
      </c>
      <c r="D6971" s="80" t="s">
        <v>20</v>
      </c>
      <c r="E6971" s="80" t="s">
        <v>10302</v>
      </c>
      <c r="F6971" s="80" t="s">
        <v>10303</v>
      </c>
      <c r="G6971" s="80" t="s">
        <v>3969</v>
      </c>
      <c r="H6971" t="s">
        <v>10338</v>
      </c>
      <c r="I6971" s="50">
        <v>12.78</v>
      </c>
    </row>
    <row r="6972" spans="1:9" x14ac:dyDescent="0.2">
      <c r="A6972">
        <v>480736</v>
      </c>
      <c r="B6972" s="79">
        <v>7891000359822</v>
      </c>
      <c r="C6972" s="80" t="s">
        <v>19</v>
      </c>
      <c r="D6972" s="80" t="s">
        <v>20</v>
      </c>
      <c r="E6972" s="80" t="s">
        <v>10302</v>
      </c>
      <c r="F6972" s="80" t="s">
        <v>10303</v>
      </c>
      <c r="G6972" s="80" t="s">
        <v>3969</v>
      </c>
      <c r="H6972" t="s">
        <v>10339</v>
      </c>
      <c r="I6972" s="50">
        <v>2.69</v>
      </c>
    </row>
    <row r="6973" spans="1:9" x14ac:dyDescent="0.2">
      <c r="A6973">
        <v>526865</v>
      </c>
      <c r="B6973" s="79">
        <v>7891000366141</v>
      </c>
      <c r="C6973" s="80" t="s">
        <v>19</v>
      </c>
      <c r="D6973" s="80" t="s">
        <v>20</v>
      </c>
      <c r="E6973" s="80" t="s">
        <v>10302</v>
      </c>
      <c r="F6973" s="80" t="s">
        <v>10303</v>
      </c>
      <c r="G6973" s="80" t="s">
        <v>3969</v>
      </c>
      <c r="H6973" t="s">
        <v>10340</v>
      </c>
      <c r="I6973" s="50">
        <v>2.96</v>
      </c>
    </row>
    <row r="6974" spans="1:9" x14ac:dyDescent="0.2">
      <c r="A6974">
        <v>164712</v>
      </c>
      <c r="B6974" s="79">
        <v>7891000090732</v>
      </c>
      <c r="C6974" s="80" t="s">
        <v>19</v>
      </c>
      <c r="D6974" s="80" t="s">
        <v>20</v>
      </c>
      <c r="E6974" s="80" t="s">
        <v>10302</v>
      </c>
      <c r="F6974" s="80" t="s">
        <v>10303</v>
      </c>
      <c r="G6974" s="80" t="s">
        <v>3969</v>
      </c>
      <c r="H6974" t="s">
        <v>14932</v>
      </c>
      <c r="I6974" s="50">
        <v>7.46</v>
      </c>
    </row>
    <row r="6975" spans="1:9" x14ac:dyDescent="0.2">
      <c r="A6975">
        <v>472650</v>
      </c>
      <c r="B6975" s="79">
        <v>7898080642844</v>
      </c>
      <c r="C6975" s="80" t="s">
        <v>19</v>
      </c>
      <c r="D6975" s="80" t="s">
        <v>20</v>
      </c>
      <c r="E6975" s="80" t="s">
        <v>10302</v>
      </c>
      <c r="F6975" s="80" t="s">
        <v>10303</v>
      </c>
      <c r="G6975" s="80" t="s">
        <v>6061</v>
      </c>
      <c r="H6975" t="s">
        <v>10344</v>
      </c>
      <c r="I6975" s="50">
        <v>1.77</v>
      </c>
    </row>
    <row r="6976" spans="1:9" x14ac:dyDescent="0.2">
      <c r="A6976">
        <v>253223</v>
      </c>
      <c r="B6976" s="79">
        <v>7898080641533</v>
      </c>
      <c r="C6976" s="80" t="s">
        <v>19</v>
      </c>
      <c r="D6976" s="80" t="s">
        <v>20</v>
      </c>
      <c r="E6976" s="80" t="s">
        <v>10302</v>
      </c>
      <c r="F6976" s="80" t="s">
        <v>10303</v>
      </c>
      <c r="G6976" s="80" t="s">
        <v>6061</v>
      </c>
      <c r="H6976" t="s">
        <v>10346</v>
      </c>
      <c r="I6976" s="50">
        <v>1.65</v>
      </c>
    </row>
    <row r="6977" spans="1:9" x14ac:dyDescent="0.2">
      <c r="A6977">
        <v>253226</v>
      </c>
      <c r="B6977" s="79">
        <v>7898080641540</v>
      </c>
      <c r="C6977" s="80" t="s">
        <v>19</v>
      </c>
      <c r="D6977" s="80" t="s">
        <v>20</v>
      </c>
      <c r="E6977" s="80" t="s">
        <v>10302</v>
      </c>
      <c r="F6977" s="80" t="s">
        <v>10303</v>
      </c>
      <c r="G6977" s="80" t="s">
        <v>6061</v>
      </c>
      <c r="H6977" t="s">
        <v>10347</v>
      </c>
      <c r="I6977" s="50">
        <v>8.8699999999999992</v>
      </c>
    </row>
    <row r="6978" spans="1:9" x14ac:dyDescent="0.2">
      <c r="A6978">
        <v>157237</v>
      </c>
      <c r="B6978" s="79">
        <v>7898080640826</v>
      </c>
      <c r="C6978" s="80" t="s">
        <v>19</v>
      </c>
      <c r="D6978" s="80" t="s">
        <v>20</v>
      </c>
      <c r="E6978" s="80" t="s">
        <v>10302</v>
      </c>
      <c r="F6978" s="80" t="s">
        <v>10303</v>
      </c>
      <c r="G6978" s="80" t="s">
        <v>6061</v>
      </c>
      <c r="H6978" t="s">
        <v>10341</v>
      </c>
      <c r="I6978" s="50">
        <v>1.77</v>
      </c>
    </row>
    <row r="6979" spans="1:9" x14ac:dyDescent="0.2">
      <c r="A6979">
        <v>44345</v>
      </c>
      <c r="B6979" s="79">
        <v>7898080640239</v>
      </c>
      <c r="C6979" s="80" t="s">
        <v>19</v>
      </c>
      <c r="D6979" s="80" t="s">
        <v>20</v>
      </c>
      <c r="E6979" s="80" t="s">
        <v>10302</v>
      </c>
      <c r="F6979" s="80" t="s">
        <v>10303</v>
      </c>
      <c r="G6979" s="80" t="s">
        <v>6061</v>
      </c>
      <c r="H6979" t="s">
        <v>10345</v>
      </c>
      <c r="I6979" s="50">
        <v>1.26</v>
      </c>
    </row>
    <row r="6980" spans="1:9" x14ac:dyDescent="0.2">
      <c r="A6980">
        <v>185968</v>
      </c>
      <c r="B6980" s="79">
        <v>7898080640925</v>
      </c>
      <c r="C6980" s="80" t="s">
        <v>19</v>
      </c>
      <c r="D6980" s="80" t="s">
        <v>20</v>
      </c>
      <c r="E6980" s="80" t="s">
        <v>10302</v>
      </c>
      <c r="F6980" s="80" t="s">
        <v>10303</v>
      </c>
      <c r="G6980" s="80" t="s">
        <v>6061</v>
      </c>
      <c r="H6980" t="s">
        <v>14933</v>
      </c>
      <c r="I6980" s="50">
        <v>7.43</v>
      </c>
    </row>
    <row r="6981" spans="1:9" x14ac:dyDescent="0.2">
      <c r="A6981">
        <v>472648</v>
      </c>
      <c r="B6981" s="79">
        <v>7898080642868</v>
      </c>
      <c r="C6981" s="80" t="s">
        <v>19</v>
      </c>
      <c r="D6981" s="80" t="s">
        <v>20</v>
      </c>
      <c r="E6981" s="80" t="s">
        <v>10302</v>
      </c>
      <c r="F6981" s="80" t="s">
        <v>10303</v>
      </c>
      <c r="G6981" s="80" t="s">
        <v>6061</v>
      </c>
      <c r="H6981" t="s">
        <v>10342</v>
      </c>
      <c r="I6981" s="50">
        <v>3.42</v>
      </c>
    </row>
    <row r="6982" spans="1:9" x14ac:dyDescent="0.2">
      <c r="A6982">
        <v>472649</v>
      </c>
      <c r="B6982" s="79">
        <v>7898080642851</v>
      </c>
      <c r="C6982" s="80" t="s">
        <v>19</v>
      </c>
      <c r="D6982" s="80" t="s">
        <v>20</v>
      </c>
      <c r="E6982" s="80" t="s">
        <v>10302</v>
      </c>
      <c r="F6982" s="80" t="s">
        <v>10303</v>
      </c>
      <c r="G6982" s="80" t="s">
        <v>6061</v>
      </c>
      <c r="H6982" t="s">
        <v>10343</v>
      </c>
      <c r="I6982" s="50">
        <v>3.42</v>
      </c>
    </row>
    <row r="6983" spans="1:9" x14ac:dyDescent="0.2">
      <c r="A6983">
        <v>271271</v>
      </c>
      <c r="B6983" s="79">
        <v>7898215155126</v>
      </c>
      <c r="C6983" s="80" t="s">
        <v>19</v>
      </c>
      <c r="D6983" s="80" t="s">
        <v>20</v>
      </c>
      <c r="E6983" s="80" t="s">
        <v>10302</v>
      </c>
      <c r="F6983" s="80" t="s">
        <v>10303</v>
      </c>
      <c r="G6983" s="80" t="s">
        <v>6316</v>
      </c>
      <c r="H6983" t="s">
        <v>10318</v>
      </c>
      <c r="I6983" s="50">
        <v>1.19</v>
      </c>
    </row>
    <row r="6984" spans="1:9" x14ac:dyDescent="0.2">
      <c r="A6984">
        <v>80192</v>
      </c>
      <c r="B6984" s="79">
        <v>7898378180331</v>
      </c>
      <c r="C6984" s="80" t="s">
        <v>19</v>
      </c>
      <c r="D6984" s="80" t="s">
        <v>20</v>
      </c>
      <c r="E6984" s="80" t="s">
        <v>10302</v>
      </c>
      <c r="F6984" s="80" t="s">
        <v>10303</v>
      </c>
      <c r="G6984" s="80" t="s">
        <v>4774</v>
      </c>
      <c r="H6984" t="s">
        <v>10350</v>
      </c>
      <c r="I6984" s="50">
        <v>1.52</v>
      </c>
    </row>
    <row r="6985" spans="1:9" x14ac:dyDescent="0.2">
      <c r="A6985">
        <v>157222</v>
      </c>
      <c r="B6985" s="79">
        <v>7898215152828</v>
      </c>
      <c r="C6985" s="80" t="s">
        <v>19</v>
      </c>
      <c r="D6985" s="80" t="s">
        <v>20</v>
      </c>
      <c r="E6985" s="80" t="s">
        <v>10302</v>
      </c>
      <c r="F6985" s="80" t="s">
        <v>10303</v>
      </c>
      <c r="G6985" s="80" t="s">
        <v>6115</v>
      </c>
      <c r="H6985" t="s">
        <v>10312</v>
      </c>
      <c r="I6985" s="50">
        <v>3.38</v>
      </c>
    </row>
    <row r="6986" spans="1:9" x14ac:dyDescent="0.2">
      <c r="A6986">
        <v>222470</v>
      </c>
      <c r="B6986" s="79">
        <v>7898215152897</v>
      </c>
      <c r="C6986" s="80" t="s">
        <v>19</v>
      </c>
      <c r="D6986" s="80" t="s">
        <v>20</v>
      </c>
      <c r="E6986" s="80" t="s">
        <v>10302</v>
      </c>
      <c r="F6986" s="80" t="s">
        <v>10303</v>
      </c>
      <c r="G6986" s="80" t="s">
        <v>6115</v>
      </c>
      <c r="H6986" t="s">
        <v>10313</v>
      </c>
      <c r="I6986" s="50">
        <v>3.38</v>
      </c>
    </row>
    <row r="6987" spans="1:9" x14ac:dyDescent="0.2">
      <c r="A6987">
        <v>136844</v>
      </c>
      <c r="B6987" s="79">
        <v>7898215152774</v>
      </c>
      <c r="C6987" s="80" t="s">
        <v>19</v>
      </c>
      <c r="D6987" s="80" t="s">
        <v>20</v>
      </c>
      <c r="E6987" s="80" t="s">
        <v>10302</v>
      </c>
      <c r="F6987" s="80" t="s">
        <v>10303</v>
      </c>
      <c r="G6987" s="80" t="s">
        <v>6115</v>
      </c>
      <c r="H6987" t="s">
        <v>10311</v>
      </c>
      <c r="I6987" s="50">
        <v>3.38</v>
      </c>
    </row>
    <row r="6988" spans="1:9" x14ac:dyDescent="0.2">
      <c r="A6988">
        <v>136847</v>
      </c>
      <c r="B6988" s="79">
        <v>7898215152798</v>
      </c>
      <c r="C6988" s="80" t="s">
        <v>19</v>
      </c>
      <c r="D6988" s="80" t="s">
        <v>20</v>
      </c>
      <c r="E6988" s="80" t="s">
        <v>10302</v>
      </c>
      <c r="F6988" s="80" t="s">
        <v>10303</v>
      </c>
      <c r="G6988" s="80" t="s">
        <v>6115</v>
      </c>
      <c r="H6988" t="s">
        <v>14934</v>
      </c>
      <c r="I6988" s="50">
        <v>3.46</v>
      </c>
    </row>
    <row r="6989" spans="1:9" x14ac:dyDescent="0.2">
      <c r="A6989">
        <v>184106</v>
      </c>
      <c r="B6989" s="79">
        <v>7898215152880</v>
      </c>
      <c r="C6989" s="80" t="s">
        <v>19</v>
      </c>
      <c r="D6989" s="80" t="s">
        <v>20</v>
      </c>
      <c r="E6989" s="80" t="s">
        <v>10302</v>
      </c>
      <c r="F6989" s="80" t="s">
        <v>10303</v>
      </c>
      <c r="G6989" s="80" t="s">
        <v>6115</v>
      </c>
      <c r="H6989" t="s">
        <v>10314</v>
      </c>
      <c r="I6989" s="50">
        <v>2.69</v>
      </c>
    </row>
    <row r="6990" spans="1:9" x14ac:dyDescent="0.2">
      <c r="A6990">
        <v>97640</v>
      </c>
      <c r="B6990" s="79">
        <v>7898215151814</v>
      </c>
      <c r="C6990" s="80" t="s">
        <v>19</v>
      </c>
      <c r="D6990" s="80" t="s">
        <v>20</v>
      </c>
      <c r="E6990" s="80" t="s">
        <v>10302</v>
      </c>
      <c r="F6990" s="80" t="s">
        <v>10303</v>
      </c>
      <c r="G6990" s="80" t="s">
        <v>6115</v>
      </c>
      <c r="H6990" t="s">
        <v>10316</v>
      </c>
      <c r="I6990" s="50">
        <v>7.93</v>
      </c>
    </row>
    <row r="6991" spans="1:9" x14ac:dyDescent="0.2">
      <c r="A6991">
        <v>51227</v>
      </c>
      <c r="B6991" s="79">
        <v>7898215151807</v>
      </c>
      <c r="C6991" s="80" t="s">
        <v>19</v>
      </c>
      <c r="D6991" s="80" t="s">
        <v>20</v>
      </c>
      <c r="E6991" s="80" t="s">
        <v>10302</v>
      </c>
      <c r="F6991" s="80" t="s">
        <v>10303</v>
      </c>
      <c r="G6991" s="80" t="s">
        <v>6115</v>
      </c>
      <c r="H6991" t="s">
        <v>10315</v>
      </c>
      <c r="I6991" s="50">
        <v>1.29</v>
      </c>
    </row>
    <row r="6992" spans="1:9" x14ac:dyDescent="0.2">
      <c r="A6992">
        <v>358989</v>
      </c>
      <c r="B6992" s="79">
        <v>7898215157120</v>
      </c>
      <c r="C6992" s="80" t="s">
        <v>19</v>
      </c>
      <c r="D6992" s="80" t="s">
        <v>20</v>
      </c>
      <c r="E6992" s="80" t="s">
        <v>10302</v>
      </c>
      <c r="F6992" s="80" t="s">
        <v>10303</v>
      </c>
      <c r="G6992" s="80" t="s">
        <v>6115</v>
      </c>
      <c r="H6992" t="s">
        <v>10308</v>
      </c>
      <c r="I6992" s="50">
        <v>15.87</v>
      </c>
    </row>
    <row r="6993" spans="1:9" x14ac:dyDescent="0.2">
      <c r="A6993">
        <v>358991</v>
      </c>
      <c r="B6993" s="79">
        <v>7898215157113</v>
      </c>
      <c r="C6993" s="80" t="s">
        <v>19</v>
      </c>
      <c r="D6993" s="80" t="s">
        <v>20</v>
      </c>
      <c r="E6993" s="80" t="s">
        <v>10302</v>
      </c>
      <c r="F6993" s="80" t="s">
        <v>10303</v>
      </c>
      <c r="G6993" s="80" t="s">
        <v>6115</v>
      </c>
      <c r="H6993" t="s">
        <v>10309</v>
      </c>
      <c r="I6993" s="50">
        <v>15.87</v>
      </c>
    </row>
    <row r="6994" spans="1:9" x14ac:dyDescent="0.2">
      <c r="A6994">
        <v>358999</v>
      </c>
      <c r="B6994" s="79">
        <v>7898215157106</v>
      </c>
      <c r="C6994" s="80" t="s">
        <v>19</v>
      </c>
      <c r="D6994" s="80" t="s">
        <v>20</v>
      </c>
      <c r="E6994" s="80" t="s">
        <v>10302</v>
      </c>
      <c r="F6994" s="80" t="s">
        <v>10303</v>
      </c>
      <c r="G6994" s="80" t="s">
        <v>6115</v>
      </c>
      <c r="H6994" t="s">
        <v>14935</v>
      </c>
      <c r="I6994" s="50">
        <v>15.87</v>
      </c>
    </row>
    <row r="6995" spans="1:9" x14ac:dyDescent="0.2">
      <c r="A6995">
        <v>449549</v>
      </c>
      <c r="B6995" s="79">
        <v>7898215157694</v>
      </c>
      <c r="C6995" s="80" t="s">
        <v>19</v>
      </c>
      <c r="D6995" s="80" t="s">
        <v>20</v>
      </c>
      <c r="E6995" s="80" t="s">
        <v>10302</v>
      </c>
      <c r="F6995" s="80" t="s">
        <v>10303</v>
      </c>
      <c r="G6995" s="80" t="s">
        <v>6115</v>
      </c>
      <c r="H6995" t="s">
        <v>10310</v>
      </c>
      <c r="I6995" s="50">
        <v>15.87</v>
      </c>
    </row>
    <row r="6996" spans="1:9" x14ac:dyDescent="0.2">
      <c r="A6996">
        <v>38013</v>
      </c>
      <c r="B6996" s="79">
        <v>7894321722016</v>
      </c>
      <c r="C6996" s="80" t="s">
        <v>19</v>
      </c>
      <c r="D6996" s="80" t="s">
        <v>20</v>
      </c>
      <c r="E6996" s="80" t="s">
        <v>10302</v>
      </c>
      <c r="F6996" s="80" t="s">
        <v>10303</v>
      </c>
      <c r="G6996" s="80" t="s">
        <v>6067</v>
      </c>
      <c r="H6996" t="s">
        <v>10348</v>
      </c>
      <c r="I6996" s="50">
        <v>2.69</v>
      </c>
    </row>
    <row r="6997" spans="1:9" x14ac:dyDescent="0.2">
      <c r="A6997">
        <v>395252</v>
      </c>
      <c r="B6997" s="79">
        <v>7894321242521</v>
      </c>
      <c r="C6997" s="80" t="s">
        <v>19</v>
      </c>
      <c r="D6997" s="80" t="s">
        <v>20</v>
      </c>
      <c r="E6997" s="80" t="s">
        <v>10302</v>
      </c>
      <c r="F6997" s="80" t="s">
        <v>10303</v>
      </c>
      <c r="G6997" s="80" t="s">
        <v>6067</v>
      </c>
      <c r="H6997" t="s">
        <v>10349</v>
      </c>
      <c r="I6997" s="50">
        <v>2.67</v>
      </c>
    </row>
    <row r="6998" spans="1:9" x14ac:dyDescent="0.2">
      <c r="A6998">
        <v>306605</v>
      </c>
      <c r="B6998" s="79">
        <v>7896256602111</v>
      </c>
      <c r="C6998" s="80" t="s">
        <v>19</v>
      </c>
      <c r="D6998" s="80" t="s">
        <v>20</v>
      </c>
      <c r="E6998" s="80" t="s">
        <v>10302</v>
      </c>
      <c r="F6998" s="80" t="s">
        <v>10303</v>
      </c>
      <c r="G6998" s="80" t="s">
        <v>6350</v>
      </c>
      <c r="H6998" t="s">
        <v>10351</v>
      </c>
      <c r="I6998" s="50">
        <v>0.99</v>
      </c>
    </row>
    <row r="6999" spans="1:9" x14ac:dyDescent="0.2">
      <c r="A6999">
        <v>317837</v>
      </c>
      <c r="B6999" s="79">
        <v>7891030003016</v>
      </c>
      <c r="C6999" s="80" t="s">
        <v>19</v>
      </c>
      <c r="D6999" s="80" t="s">
        <v>20</v>
      </c>
      <c r="E6999" s="80" t="s">
        <v>10302</v>
      </c>
      <c r="F6999" s="80" t="s">
        <v>10303</v>
      </c>
      <c r="G6999" s="80" t="s">
        <v>6343</v>
      </c>
      <c r="H6999" t="s">
        <v>10352</v>
      </c>
      <c r="I6999" s="50">
        <v>1.1599999999999999</v>
      </c>
    </row>
    <row r="7000" spans="1:9" x14ac:dyDescent="0.2">
      <c r="A7000">
        <v>527943</v>
      </c>
      <c r="B7000" s="79">
        <v>7898945133999</v>
      </c>
      <c r="C7000" s="80" t="s">
        <v>19</v>
      </c>
      <c r="D7000" s="80" t="s">
        <v>20</v>
      </c>
      <c r="E7000" s="80" t="s">
        <v>10302</v>
      </c>
      <c r="F7000" s="80" t="s">
        <v>10303</v>
      </c>
      <c r="G7000" s="80" t="s">
        <v>6014</v>
      </c>
      <c r="H7000" t="s">
        <v>10306</v>
      </c>
      <c r="I7000" s="50">
        <v>4.71</v>
      </c>
    </row>
    <row r="7001" spans="1:9" x14ac:dyDescent="0.2">
      <c r="A7001">
        <v>527948</v>
      </c>
      <c r="B7001" s="79">
        <v>7898994026976</v>
      </c>
      <c r="C7001" s="80" t="s">
        <v>19</v>
      </c>
      <c r="D7001" s="80" t="s">
        <v>20</v>
      </c>
      <c r="E7001" s="80" t="s">
        <v>10302</v>
      </c>
      <c r="F7001" s="80" t="s">
        <v>10303</v>
      </c>
      <c r="G7001" s="80" t="s">
        <v>6014</v>
      </c>
      <c r="H7001" t="s">
        <v>10307</v>
      </c>
      <c r="I7001" s="50">
        <v>1.07</v>
      </c>
    </row>
    <row r="7002" spans="1:9" x14ac:dyDescent="0.2">
      <c r="A7002">
        <v>527952</v>
      </c>
      <c r="B7002" s="79">
        <v>7898994026983</v>
      </c>
      <c r="C7002" s="80" t="s">
        <v>19</v>
      </c>
      <c r="D7002" s="80" t="s">
        <v>20</v>
      </c>
      <c r="E7002" s="80" t="s">
        <v>10302</v>
      </c>
      <c r="F7002" s="80" t="s">
        <v>10303</v>
      </c>
      <c r="G7002" s="80" t="s">
        <v>6014</v>
      </c>
      <c r="H7002" t="s">
        <v>10304</v>
      </c>
      <c r="I7002" s="50">
        <v>1.07</v>
      </c>
    </row>
    <row r="7003" spans="1:9" x14ac:dyDescent="0.2">
      <c r="A7003">
        <v>527955</v>
      </c>
      <c r="B7003" s="79">
        <v>7898994026990</v>
      </c>
      <c r="C7003" s="80" t="s">
        <v>19</v>
      </c>
      <c r="D7003" s="80" t="s">
        <v>20</v>
      </c>
      <c r="E7003" s="80" t="s">
        <v>10302</v>
      </c>
      <c r="F7003" s="80" t="s">
        <v>10303</v>
      </c>
      <c r="G7003" s="80" t="s">
        <v>6014</v>
      </c>
      <c r="H7003" t="s">
        <v>10305</v>
      </c>
      <c r="I7003" s="50">
        <v>1.07</v>
      </c>
    </row>
    <row r="7004" spans="1:9" x14ac:dyDescent="0.2">
      <c r="A7004">
        <v>10062</v>
      </c>
      <c r="B7004" s="79">
        <v>7898403780147</v>
      </c>
      <c r="C7004" s="80" t="s">
        <v>19</v>
      </c>
      <c r="D7004" s="80" t="s">
        <v>20</v>
      </c>
      <c r="E7004" s="80" t="s">
        <v>10302</v>
      </c>
      <c r="F7004" s="80" t="s">
        <v>10353</v>
      </c>
      <c r="G7004" s="80" t="s">
        <v>6311</v>
      </c>
      <c r="H7004" t="s">
        <v>14936</v>
      </c>
      <c r="I7004" s="50">
        <v>5.15</v>
      </c>
    </row>
    <row r="7005" spans="1:9" x14ac:dyDescent="0.2">
      <c r="A7005">
        <v>307677</v>
      </c>
      <c r="B7005" s="79">
        <v>7898403782394</v>
      </c>
      <c r="C7005" s="80" t="s">
        <v>19</v>
      </c>
      <c r="D7005" s="80" t="s">
        <v>20</v>
      </c>
      <c r="E7005" s="80" t="s">
        <v>10302</v>
      </c>
      <c r="F7005" s="80" t="s">
        <v>10353</v>
      </c>
      <c r="G7005" s="80" t="s">
        <v>6311</v>
      </c>
      <c r="H7005" t="s">
        <v>10355</v>
      </c>
      <c r="I7005" s="50">
        <v>4.7699999999999996</v>
      </c>
    </row>
    <row r="7006" spans="1:9" x14ac:dyDescent="0.2">
      <c r="A7006">
        <v>307674</v>
      </c>
      <c r="B7006" s="79">
        <v>7898403782387</v>
      </c>
      <c r="C7006" s="80" t="s">
        <v>19</v>
      </c>
      <c r="D7006" s="80" t="s">
        <v>20</v>
      </c>
      <c r="E7006" s="80" t="s">
        <v>10302</v>
      </c>
      <c r="F7006" s="80" t="s">
        <v>10353</v>
      </c>
      <c r="G7006" s="80" t="s">
        <v>6311</v>
      </c>
      <c r="H7006" t="s">
        <v>10356</v>
      </c>
      <c r="I7006" s="50">
        <v>4.7699999999999996</v>
      </c>
    </row>
    <row r="7007" spans="1:9" x14ac:dyDescent="0.2">
      <c r="A7007">
        <v>10060</v>
      </c>
      <c r="B7007" s="79">
        <v>7898403780130</v>
      </c>
      <c r="C7007" s="80" t="s">
        <v>19</v>
      </c>
      <c r="D7007" s="80" t="s">
        <v>20</v>
      </c>
      <c r="E7007" s="80" t="s">
        <v>10302</v>
      </c>
      <c r="F7007" s="80" t="s">
        <v>10353</v>
      </c>
      <c r="G7007" s="80" t="s">
        <v>6311</v>
      </c>
      <c r="H7007" t="s">
        <v>14937</v>
      </c>
      <c r="I7007" s="50">
        <v>5.15</v>
      </c>
    </row>
    <row r="7008" spans="1:9" x14ac:dyDescent="0.2">
      <c r="A7008">
        <v>254357</v>
      </c>
      <c r="B7008" s="79">
        <v>7898403782011</v>
      </c>
      <c r="C7008" s="80" t="s">
        <v>19</v>
      </c>
      <c r="D7008" s="80" t="s">
        <v>20</v>
      </c>
      <c r="E7008" s="80" t="s">
        <v>10302</v>
      </c>
      <c r="F7008" s="80" t="s">
        <v>10353</v>
      </c>
      <c r="G7008" s="80" t="s">
        <v>6311</v>
      </c>
      <c r="H7008" t="s">
        <v>10354</v>
      </c>
      <c r="I7008" s="50">
        <v>5.34</v>
      </c>
    </row>
    <row r="7009" spans="1:9" x14ac:dyDescent="0.2">
      <c r="A7009">
        <v>132534</v>
      </c>
      <c r="B7009" s="79">
        <v>7898080640611</v>
      </c>
      <c r="C7009" s="80" t="s">
        <v>19</v>
      </c>
      <c r="D7009" s="80" t="s">
        <v>20</v>
      </c>
      <c r="E7009" s="80" t="s">
        <v>10302</v>
      </c>
      <c r="F7009" s="80" t="s">
        <v>10353</v>
      </c>
      <c r="G7009" s="80" t="s">
        <v>6061</v>
      </c>
      <c r="H7009" t="s">
        <v>14938</v>
      </c>
      <c r="I7009" s="50">
        <v>6.06</v>
      </c>
    </row>
    <row r="7010" spans="1:9" x14ac:dyDescent="0.2">
      <c r="A7010">
        <v>132539</v>
      </c>
      <c r="B7010" s="79">
        <v>7898080640635</v>
      </c>
      <c r="C7010" s="80" t="s">
        <v>19</v>
      </c>
      <c r="D7010" s="80" t="s">
        <v>20</v>
      </c>
      <c r="E7010" s="80" t="s">
        <v>10302</v>
      </c>
      <c r="F7010" s="80" t="s">
        <v>10353</v>
      </c>
      <c r="G7010" s="80" t="s">
        <v>6061</v>
      </c>
      <c r="H7010" t="s">
        <v>10373</v>
      </c>
      <c r="I7010" s="50">
        <v>6.07</v>
      </c>
    </row>
    <row r="7011" spans="1:9" x14ac:dyDescent="0.2">
      <c r="A7011">
        <v>201818</v>
      </c>
      <c r="B7011" s="79">
        <v>7898080640932</v>
      </c>
      <c r="C7011" s="80" t="s">
        <v>19</v>
      </c>
      <c r="D7011" s="80" t="s">
        <v>20</v>
      </c>
      <c r="E7011" s="80" t="s">
        <v>10302</v>
      </c>
      <c r="F7011" s="80" t="s">
        <v>10353</v>
      </c>
      <c r="G7011" s="80" t="s">
        <v>6061</v>
      </c>
      <c r="H7011" t="s">
        <v>14939</v>
      </c>
      <c r="I7011" s="50">
        <v>6.85</v>
      </c>
    </row>
    <row r="7012" spans="1:9" x14ac:dyDescent="0.2">
      <c r="A7012">
        <v>408838</v>
      </c>
      <c r="B7012" s="79">
        <v>7898215157441</v>
      </c>
      <c r="C7012" s="80" t="s">
        <v>19</v>
      </c>
      <c r="D7012" s="80" t="s">
        <v>20</v>
      </c>
      <c r="E7012" s="80" t="s">
        <v>10302</v>
      </c>
      <c r="F7012" s="80" t="s">
        <v>10353</v>
      </c>
      <c r="G7012" s="80" t="s">
        <v>6115</v>
      </c>
      <c r="H7012" t="s">
        <v>10361</v>
      </c>
      <c r="I7012" s="50">
        <v>6.4</v>
      </c>
    </row>
    <row r="7013" spans="1:9" x14ac:dyDescent="0.2">
      <c r="A7013">
        <v>408837</v>
      </c>
      <c r="B7013" s="79">
        <v>7898215157403</v>
      </c>
      <c r="C7013" s="80" t="s">
        <v>19</v>
      </c>
      <c r="D7013" s="80" t="s">
        <v>20</v>
      </c>
      <c r="E7013" s="80" t="s">
        <v>10302</v>
      </c>
      <c r="F7013" s="80" t="s">
        <v>10353</v>
      </c>
      <c r="G7013" s="80" t="s">
        <v>6115</v>
      </c>
      <c r="H7013" t="s">
        <v>10360</v>
      </c>
      <c r="I7013" s="50">
        <v>6.41</v>
      </c>
    </row>
    <row r="7014" spans="1:9" x14ac:dyDescent="0.2">
      <c r="A7014">
        <v>408840</v>
      </c>
      <c r="B7014" s="79">
        <v>7898215157427</v>
      </c>
      <c r="C7014" s="80" t="s">
        <v>19</v>
      </c>
      <c r="D7014" s="80" t="s">
        <v>20</v>
      </c>
      <c r="E7014" s="80" t="s">
        <v>10302</v>
      </c>
      <c r="F7014" s="80" t="s">
        <v>10353</v>
      </c>
      <c r="G7014" s="80" t="s">
        <v>6115</v>
      </c>
      <c r="H7014" t="s">
        <v>10362</v>
      </c>
      <c r="I7014" s="50">
        <v>6.39</v>
      </c>
    </row>
    <row r="7015" spans="1:9" x14ac:dyDescent="0.2">
      <c r="A7015">
        <v>51325</v>
      </c>
      <c r="B7015" s="79">
        <v>7898215151760</v>
      </c>
      <c r="C7015" s="80" t="s">
        <v>19</v>
      </c>
      <c r="D7015" s="80" t="s">
        <v>20</v>
      </c>
      <c r="E7015" s="80" t="s">
        <v>10302</v>
      </c>
      <c r="F7015" s="80" t="s">
        <v>10353</v>
      </c>
      <c r="G7015" s="80" t="s">
        <v>6115</v>
      </c>
      <c r="H7015" t="s">
        <v>14940</v>
      </c>
      <c r="I7015" s="50">
        <v>6.3</v>
      </c>
    </row>
    <row r="7016" spans="1:9" x14ac:dyDescent="0.2">
      <c r="A7016">
        <v>157221</v>
      </c>
      <c r="B7016" s="79">
        <v>7898215152811</v>
      </c>
      <c r="C7016" s="80" t="s">
        <v>19</v>
      </c>
      <c r="D7016" s="80" t="s">
        <v>20</v>
      </c>
      <c r="E7016" s="80" t="s">
        <v>10302</v>
      </c>
      <c r="F7016" s="80" t="s">
        <v>10353</v>
      </c>
      <c r="G7016" s="80" t="s">
        <v>6115</v>
      </c>
      <c r="H7016" t="s">
        <v>10359</v>
      </c>
      <c r="I7016" s="50">
        <v>6.07</v>
      </c>
    </row>
    <row r="7017" spans="1:9" x14ac:dyDescent="0.2">
      <c r="A7017">
        <v>446839</v>
      </c>
      <c r="B7017" s="79">
        <v>7898215157434</v>
      </c>
      <c r="C7017" s="80" t="s">
        <v>19</v>
      </c>
      <c r="D7017" s="80" t="s">
        <v>20</v>
      </c>
      <c r="E7017" s="80" t="s">
        <v>10302</v>
      </c>
      <c r="F7017" s="80" t="s">
        <v>10353</v>
      </c>
      <c r="G7017" s="80" t="s">
        <v>6115</v>
      </c>
      <c r="H7017" t="s">
        <v>14941</v>
      </c>
      <c r="I7017" s="50">
        <v>7.37</v>
      </c>
    </row>
    <row r="7018" spans="1:9" x14ac:dyDescent="0.2">
      <c r="A7018">
        <v>51321</v>
      </c>
      <c r="B7018" s="79">
        <v>7898215151708</v>
      </c>
      <c r="C7018" s="80" t="s">
        <v>19</v>
      </c>
      <c r="D7018" s="80" t="s">
        <v>20</v>
      </c>
      <c r="E7018" s="80" t="s">
        <v>10302</v>
      </c>
      <c r="F7018" s="80" t="s">
        <v>10353</v>
      </c>
      <c r="G7018" s="80" t="s">
        <v>6115</v>
      </c>
      <c r="H7018" t="s">
        <v>10357</v>
      </c>
      <c r="I7018" s="50">
        <v>5.57</v>
      </c>
    </row>
    <row r="7019" spans="1:9" x14ac:dyDescent="0.2">
      <c r="A7019">
        <v>51323</v>
      </c>
      <c r="B7019" s="79">
        <v>7898215151722</v>
      </c>
      <c r="C7019" s="80" t="s">
        <v>19</v>
      </c>
      <c r="D7019" s="80" t="s">
        <v>20</v>
      </c>
      <c r="E7019" s="80" t="s">
        <v>10302</v>
      </c>
      <c r="F7019" s="80" t="s">
        <v>10353</v>
      </c>
      <c r="G7019" s="80" t="s">
        <v>6115</v>
      </c>
      <c r="H7019" t="s">
        <v>10358</v>
      </c>
      <c r="I7019" s="50">
        <v>5.66</v>
      </c>
    </row>
    <row r="7020" spans="1:9" x14ac:dyDescent="0.2">
      <c r="A7020">
        <v>377195</v>
      </c>
      <c r="B7020" s="79">
        <v>7898939247060</v>
      </c>
      <c r="C7020" s="80" t="s">
        <v>19</v>
      </c>
      <c r="D7020" s="80" t="s">
        <v>20</v>
      </c>
      <c r="E7020" s="80" t="s">
        <v>10302</v>
      </c>
      <c r="F7020" s="80" t="s">
        <v>10353</v>
      </c>
      <c r="G7020" s="80" t="s">
        <v>10363</v>
      </c>
      <c r="H7020" t="s">
        <v>14942</v>
      </c>
      <c r="I7020" s="50">
        <v>8.02</v>
      </c>
    </row>
    <row r="7021" spans="1:9" x14ac:dyDescent="0.2">
      <c r="A7021">
        <v>352465</v>
      </c>
      <c r="B7021" s="79">
        <v>7898939247039</v>
      </c>
      <c r="C7021" s="80" t="s">
        <v>19</v>
      </c>
      <c r="D7021" s="80" t="s">
        <v>20</v>
      </c>
      <c r="E7021" s="80" t="s">
        <v>10302</v>
      </c>
      <c r="F7021" s="80" t="s">
        <v>10353</v>
      </c>
      <c r="G7021" s="80" t="s">
        <v>10363</v>
      </c>
      <c r="H7021" t="s">
        <v>10366</v>
      </c>
      <c r="I7021" s="50">
        <v>8.08</v>
      </c>
    </row>
    <row r="7022" spans="1:9" x14ac:dyDescent="0.2">
      <c r="A7022">
        <v>231031</v>
      </c>
      <c r="B7022" s="79">
        <v>7898939247015</v>
      </c>
      <c r="C7022" s="80" t="s">
        <v>19</v>
      </c>
      <c r="D7022" s="80" t="s">
        <v>20</v>
      </c>
      <c r="E7022" s="80" t="s">
        <v>10302</v>
      </c>
      <c r="F7022" s="80" t="s">
        <v>10353</v>
      </c>
      <c r="G7022" s="80" t="s">
        <v>10363</v>
      </c>
      <c r="H7022" t="s">
        <v>10364</v>
      </c>
      <c r="I7022" s="50">
        <v>8.08</v>
      </c>
    </row>
    <row r="7023" spans="1:9" x14ac:dyDescent="0.2">
      <c r="A7023">
        <v>470861</v>
      </c>
      <c r="B7023" s="79">
        <v>7898939247091</v>
      </c>
      <c r="C7023" s="80" t="s">
        <v>19</v>
      </c>
      <c r="D7023" s="80" t="s">
        <v>20</v>
      </c>
      <c r="E7023" s="80" t="s">
        <v>10302</v>
      </c>
      <c r="F7023" s="80" t="s">
        <v>10353</v>
      </c>
      <c r="G7023" s="80" t="s">
        <v>10363</v>
      </c>
      <c r="H7023" t="s">
        <v>14943</v>
      </c>
      <c r="I7023" s="50">
        <v>7.82</v>
      </c>
    </row>
    <row r="7024" spans="1:9" x14ac:dyDescent="0.2">
      <c r="A7024">
        <v>485397</v>
      </c>
      <c r="B7024" s="79">
        <v>7898939247206</v>
      </c>
      <c r="C7024" s="80" t="s">
        <v>19</v>
      </c>
      <c r="D7024" s="80" t="s">
        <v>20</v>
      </c>
      <c r="E7024" s="80" t="s">
        <v>10302</v>
      </c>
      <c r="F7024" s="80" t="s">
        <v>10353</v>
      </c>
      <c r="G7024" s="80" t="s">
        <v>10363</v>
      </c>
      <c r="H7024" t="s">
        <v>14944</v>
      </c>
      <c r="I7024" s="50">
        <v>8.7799999999999994</v>
      </c>
    </row>
    <row r="7025" spans="1:9" x14ac:dyDescent="0.2">
      <c r="A7025">
        <v>485398</v>
      </c>
      <c r="B7025" s="79">
        <v>7898939247213</v>
      </c>
      <c r="C7025" s="80" t="s">
        <v>19</v>
      </c>
      <c r="D7025" s="80" t="s">
        <v>20</v>
      </c>
      <c r="E7025" s="80" t="s">
        <v>10302</v>
      </c>
      <c r="F7025" s="80" t="s">
        <v>10353</v>
      </c>
      <c r="G7025" s="80" t="s">
        <v>10363</v>
      </c>
      <c r="H7025" t="s">
        <v>14945</v>
      </c>
      <c r="I7025" s="50">
        <v>8.1</v>
      </c>
    </row>
    <row r="7026" spans="1:9" x14ac:dyDescent="0.2">
      <c r="A7026">
        <v>231034</v>
      </c>
      <c r="B7026" s="79">
        <v>7898939247022</v>
      </c>
      <c r="C7026" s="80" t="s">
        <v>19</v>
      </c>
      <c r="D7026" s="80" t="s">
        <v>20</v>
      </c>
      <c r="E7026" s="80" t="s">
        <v>10302</v>
      </c>
      <c r="F7026" s="80" t="s">
        <v>10353</v>
      </c>
      <c r="G7026" s="80" t="s">
        <v>10363</v>
      </c>
      <c r="H7026" t="s">
        <v>10365</v>
      </c>
      <c r="I7026" s="50">
        <v>8.6</v>
      </c>
    </row>
    <row r="7027" spans="1:9" x14ac:dyDescent="0.2">
      <c r="A7027">
        <v>468350</v>
      </c>
      <c r="B7027" s="79">
        <v>7898955705988</v>
      </c>
      <c r="C7027" s="80" t="s">
        <v>19</v>
      </c>
      <c r="D7027" s="80" t="s">
        <v>20</v>
      </c>
      <c r="E7027" s="80" t="s">
        <v>10302</v>
      </c>
      <c r="F7027" s="80" t="s">
        <v>10353</v>
      </c>
      <c r="G7027" s="80" t="s">
        <v>4898</v>
      </c>
      <c r="H7027" t="s">
        <v>10374</v>
      </c>
      <c r="I7027" s="50">
        <v>18.25</v>
      </c>
    </row>
    <row r="7028" spans="1:9" x14ac:dyDescent="0.2">
      <c r="A7028">
        <v>468352</v>
      </c>
      <c r="B7028" s="79">
        <v>7898692300040</v>
      </c>
      <c r="C7028" s="80" t="s">
        <v>19</v>
      </c>
      <c r="D7028" s="80" t="s">
        <v>20</v>
      </c>
      <c r="E7028" s="80" t="s">
        <v>10302</v>
      </c>
      <c r="F7028" s="80" t="s">
        <v>10353</v>
      </c>
      <c r="G7028" s="80" t="s">
        <v>4898</v>
      </c>
      <c r="H7028" t="s">
        <v>10375</v>
      </c>
      <c r="I7028" s="50">
        <v>18.25</v>
      </c>
    </row>
    <row r="7029" spans="1:9" x14ac:dyDescent="0.2">
      <c r="A7029">
        <v>468354</v>
      </c>
      <c r="B7029" s="79">
        <v>7898692300309</v>
      </c>
      <c r="C7029" s="80" t="s">
        <v>19</v>
      </c>
      <c r="D7029" s="80" t="s">
        <v>20</v>
      </c>
      <c r="E7029" s="80" t="s">
        <v>10302</v>
      </c>
      <c r="F7029" s="80" t="s">
        <v>10353</v>
      </c>
      <c r="G7029" s="80" t="s">
        <v>4898</v>
      </c>
      <c r="H7029" t="s">
        <v>10376</v>
      </c>
      <c r="I7029" s="50">
        <v>14.93</v>
      </c>
    </row>
    <row r="7030" spans="1:9" x14ac:dyDescent="0.2">
      <c r="A7030">
        <v>581082</v>
      </c>
      <c r="B7030" s="79">
        <v>7898692300316</v>
      </c>
      <c r="C7030" s="80" t="s">
        <v>19</v>
      </c>
      <c r="D7030" s="80" t="s">
        <v>20</v>
      </c>
      <c r="E7030" s="80" t="s">
        <v>10302</v>
      </c>
      <c r="F7030" s="80" t="s">
        <v>10353</v>
      </c>
      <c r="G7030" s="80" t="s">
        <v>4898</v>
      </c>
      <c r="H7030" t="s">
        <v>10377</v>
      </c>
      <c r="I7030" s="50">
        <v>14.93</v>
      </c>
    </row>
    <row r="7031" spans="1:9" x14ac:dyDescent="0.2">
      <c r="A7031">
        <v>464119</v>
      </c>
      <c r="B7031" s="79">
        <v>7898387120557</v>
      </c>
      <c r="C7031" s="80" t="s">
        <v>19</v>
      </c>
      <c r="D7031" s="80" t="s">
        <v>20</v>
      </c>
      <c r="E7031" s="80" t="s">
        <v>10302</v>
      </c>
      <c r="F7031" s="80" t="s">
        <v>10353</v>
      </c>
      <c r="G7031" s="80" t="s">
        <v>10367</v>
      </c>
      <c r="H7031" t="s">
        <v>10369</v>
      </c>
      <c r="I7031" s="50">
        <v>4.5599999999999996</v>
      </c>
    </row>
    <row r="7032" spans="1:9" x14ac:dyDescent="0.2">
      <c r="A7032">
        <v>464115</v>
      </c>
      <c r="B7032" s="79">
        <v>7898387120380</v>
      </c>
      <c r="C7032" s="80" t="s">
        <v>19</v>
      </c>
      <c r="D7032" s="80" t="s">
        <v>20</v>
      </c>
      <c r="E7032" s="80" t="s">
        <v>10302</v>
      </c>
      <c r="F7032" s="80" t="s">
        <v>10353</v>
      </c>
      <c r="G7032" s="80" t="s">
        <v>10367</v>
      </c>
      <c r="H7032" t="s">
        <v>10368</v>
      </c>
      <c r="I7032" s="50">
        <v>4.62</v>
      </c>
    </row>
    <row r="7033" spans="1:9" x14ac:dyDescent="0.2">
      <c r="A7033">
        <v>575823</v>
      </c>
      <c r="B7033" s="79">
        <v>7898387120533</v>
      </c>
      <c r="C7033" s="80" t="s">
        <v>19</v>
      </c>
      <c r="D7033" s="80" t="s">
        <v>20</v>
      </c>
      <c r="E7033" s="80" t="s">
        <v>10302</v>
      </c>
      <c r="F7033" s="80" t="s">
        <v>10353</v>
      </c>
      <c r="G7033" s="80" t="s">
        <v>10367</v>
      </c>
      <c r="H7033" t="s">
        <v>10370</v>
      </c>
      <c r="I7033" s="50">
        <v>5.7</v>
      </c>
    </row>
    <row r="7034" spans="1:9" x14ac:dyDescent="0.2">
      <c r="A7034">
        <v>466935</v>
      </c>
      <c r="B7034" s="79">
        <v>7898945133203</v>
      </c>
      <c r="C7034" s="80" t="s">
        <v>19</v>
      </c>
      <c r="D7034" s="80" t="s">
        <v>20</v>
      </c>
      <c r="E7034" s="80" t="s">
        <v>10302</v>
      </c>
      <c r="F7034" s="80" t="s">
        <v>10353</v>
      </c>
      <c r="G7034" s="80" t="s">
        <v>6014</v>
      </c>
      <c r="H7034" t="s">
        <v>10371</v>
      </c>
      <c r="I7034" s="50">
        <v>4.6399999999999997</v>
      </c>
    </row>
    <row r="7035" spans="1:9" x14ac:dyDescent="0.2">
      <c r="A7035">
        <v>466936</v>
      </c>
      <c r="B7035" s="79">
        <v>7898945133210</v>
      </c>
      <c r="C7035" s="80" t="s">
        <v>19</v>
      </c>
      <c r="D7035" s="80" t="s">
        <v>20</v>
      </c>
      <c r="E7035" s="80" t="s">
        <v>10302</v>
      </c>
      <c r="F7035" s="80" t="s">
        <v>10353</v>
      </c>
      <c r="G7035" s="80" t="s">
        <v>6014</v>
      </c>
      <c r="H7035" t="s">
        <v>10372</v>
      </c>
      <c r="I7035" s="50">
        <v>4.6399999999999997</v>
      </c>
    </row>
    <row r="7036" spans="1:9" x14ac:dyDescent="0.2">
      <c r="A7036">
        <v>604050</v>
      </c>
      <c r="B7036" s="79">
        <v>7896045115372</v>
      </c>
      <c r="C7036" s="80" t="s">
        <v>19</v>
      </c>
      <c r="D7036" s="80" t="s">
        <v>20</v>
      </c>
      <c r="E7036" s="80" t="s">
        <v>8334</v>
      </c>
      <c r="F7036" s="80" t="s">
        <v>8335</v>
      </c>
      <c r="G7036" s="80" t="s">
        <v>9064</v>
      </c>
      <c r="H7036" t="s">
        <v>14946</v>
      </c>
      <c r="I7036" s="50">
        <v>16.54</v>
      </c>
    </row>
    <row r="7037" spans="1:9" x14ac:dyDescent="0.2">
      <c r="A7037">
        <v>42916</v>
      </c>
      <c r="B7037" s="79">
        <v>7891132080021</v>
      </c>
      <c r="C7037" s="80" t="s">
        <v>19</v>
      </c>
      <c r="D7037" s="80" t="s">
        <v>20</v>
      </c>
      <c r="E7037" s="80" t="s">
        <v>8334</v>
      </c>
      <c r="F7037" s="80" t="s">
        <v>8335</v>
      </c>
      <c r="G7037" s="80" t="s">
        <v>4640</v>
      </c>
      <c r="H7037" t="s">
        <v>14947</v>
      </c>
      <c r="I7037" s="50">
        <v>16.18</v>
      </c>
    </row>
    <row r="7038" spans="1:9" x14ac:dyDescent="0.2">
      <c r="A7038">
        <v>126094</v>
      </c>
      <c r="B7038" s="79">
        <v>7891132001651</v>
      </c>
      <c r="C7038" s="80" t="s">
        <v>19</v>
      </c>
      <c r="D7038" s="80" t="s">
        <v>20</v>
      </c>
      <c r="E7038" s="80" t="s">
        <v>8334</v>
      </c>
      <c r="F7038" s="80" t="s">
        <v>8335</v>
      </c>
      <c r="G7038" s="80" t="s">
        <v>4640</v>
      </c>
      <c r="H7038" t="s">
        <v>14948</v>
      </c>
      <c r="I7038" s="50">
        <v>48.35</v>
      </c>
    </row>
    <row r="7039" spans="1:9" x14ac:dyDescent="0.2">
      <c r="A7039">
        <v>126123</v>
      </c>
      <c r="B7039" s="79">
        <v>7891132001910</v>
      </c>
      <c r="C7039" s="80" t="s">
        <v>19</v>
      </c>
      <c r="D7039" s="80" t="s">
        <v>20</v>
      </c>
      <c r="E7039" s="80" t="s">
        <v>8334</v>
      </c>
      <c r="F7039" s="80" t="s">
        <v>8335</v>
      </c>
      <c r="G7039" s="80" t="s">
        <v>4640</v>
      </c>
      <c r="H7039" t="s">
        <v>14949</v>
      </c>
      <c r="I7039" s="50">
        <v>58.19</v>
      </c>
    </row>
    <row r="7040" spans="1:9" x14ac:dyDescent="0.2">
      <c r="A7040">
        <v>257349</v>
      </c>
      <c r="B7040" s="79">
        <v>7891132009367</v>
      </c>
      <c r="C7040" s="80" t="s">
        <v>19</v>
      </c>
      <c r="D7040" s="80" t="s">
        <v>20</v>
      </c>
      <c r="E7040" s="80" t="s">
        <v>8334</v>
      </c>
      <c r="F7040" s="80" t="s">
        <v>8335</v>
      </c>
      <c r="G7040" s="80" t="s">
        <v>4640</v>
      </c>
      <c r="H7040" t="s">
        <v>8528</v>
      </c>
      <c r="I7040" s="50">
        <v>29.71</v>
      </c>
    </row>
    <row r="7041" spans="1:9" x14ac:dyDescent="0.2">
      <c r="A7041">
        <v>126051</v>
      </c>
      <c r="B7041" s="79">
        <v>7891132020010</v>
      </c>
      <c r="C7041" s="80" t="s">
        <v>19</v>
      </c>
      <c r="D7041" s="80" t="s">
        <v>20</v>
      </c>
      <c r="E7041" s="80" t="s">
        <v>8334</v>
      </c>
      <c r="F7041" s="80" t="s">
        <v>8335</v>
      </c>
      <c r="G7041" s="80" t="s">
        <v>4640</v>
      </c>
      <c r="H7041" t="s">
        <v>8530</v>
      </c>
      <c r="I7041" s="50">
        <v>86.07</v>
      </c>
    </row>
    <row r="7042" spans="1:9" x14ac:dyDescent="0.2">
      <c r="A7042">
        <v>165804</v>
      </c>
      <c r="B7042" s="79">
        <v>7891132005840</v>
      </c>
      <c r="C7042" s="80" t="s">
        <v>19</v>
      </c>
      <c r="D7042" s="80" t="s">
        <v>20</v>
      </c>
      <c r="E7042" s="80" t="s">
        <v>8334</v>
      </c>
      <c r="F7042" s="80" t="s">
        <v>8335</v>
      </c>
      <c r="G7042" s="80" t="s">
        <v>4640</v>
      </c>
      <c r="H7042" t="s">
        <v>8529</v>
      </c>
      <c r="I7042" s="50">
        <v>24.33</v>
      </c>
    </row>
    <row r="7043" spans="1:9" x14ac:dyDescent="0.2">
      <c r="A7043">
        <v>499525</v>
      </c>
      <c r="B7043" s="79">
        <v>7897259401664</v>
      </c>
      <c r="C7043" s="80" t="s">
        <v>19</v>
      </c>
      <c r="D7043" s="80" t="s">
        <v>20</v>
      </c>
      <c r="E7043" s="80" t="s">
        <v>8334</v>
      </c>
      <c r="F7043" s="80" t="s">
        <v>8335</v>
      </c>
      <c r="G7043" s="80" t="s">
        <v>8421</v>
      </c>
      <c r="H7043" t="s">
        <v>14950</v>
      </c>
      <c r="I7043" s="50">
        <v>50.53</v>
      </c>
    </row>
    <row r="7044" spans="1:9" x14ac:dyDescent="0.2">
      <c r="A7044">
        <v>199616</v>
      </c>
      <c r="B7044" s="79">
        <v>7897259401251</v>
      </c>
      <c r="C7044" s="80" t="s">
        <v>19</v>
      </c>
      <c r="D7044" s="80" t="s">
        <v>20</v>
      </c>
      <c r="E7044" s="80" t="s">
        <v>8334</v>
      </c>
      <c r="F7044" s="80" t="s">
        <v>8335</v>
      </c>
      <c r="G7044" s="80" t="s">
        <v>8421</v>
      </c>
      <c r="H7044" t="s">
        <v>14951</v>
      </c>
      <c r="I7044" s="50">
        <v>27.68</v>
      </c>
    </row>
    <row r="7045" spans="1:9" x14ac:dyDescent="0.2">
      <c r="A7045">
        <v>499495</v>
      </c>
      <c r="B7045" s="79">
        <v>7897259402531</v>
      </c>
      <c r="C7045" s="80" t="s">
        <v>19</v>
      </c>
      <c r="D7045" s="80" t="s">
        <v>20</v>
      </c>
      <c r="E7045" s="80" t="s">
        <v>8334</v>
      </c>
      <c r="F7045" s="80" t="s">
        <v>8335</v>
      </c>
      <c r="G7045" s="80" t="s">
        <v>8421</v>
      </c>
      <c r="H7045" t="s">
        <v>8422</v>
      </c>
      <c r="I7045" s="50">
        <v>25.05</v>
      </c>
    </row>
    <row r="7046" spans="1:9" x14ac:dyDescent="0.2">
      <c r="A7046">
        <v>499503</v>
      </c>
      <c r="B7046" s="79">
        <v>7897259401459</v>
      </c>
      <c r="C7046" s="80" t="s">
        <v>19</v>
      </c>
      <c r="D7046" s="80" t="s">
        <v>20</v>
      </c>
      <c r="E7046" s="80" t="s">
        <v>8334</v>
      </c>
      <c r="F7046" s="80" t="s">
        <v>8335</v>
      </c>
      <c r="G7046" s="80" t="s">
        <v>8421</v>
      </c>
      <c r="H7046" t="s">
        <v>14952</v>
      </c>
      <c r="I7046" s="50">
        <v>31.35</v>
      </c>
    </row>
    <row r="7047" spans="1:9" x14ac:dyDescent="0.2">
      <c r="A7047">
        <v>499534</v>
      </c>
      <c r="B7047" s="79">
        <v>7897259402449</v>
      </c>
      <c r="C7047" s="80" t="s">
        <v>19</v>
      </c>
      <c r="D7047" s="80" t="s">
        <v>20</v>
      </c>
      <c r="E7047" s="80" t="s">
        <v>8334</v>
      </c>
      <c r="F7047" s="80" t="s">
        <v>8335</v>
      </c>
      <c r="G7047" s="80" t="s">
        <v>8421</v>
      </c>
      <c r="H7047" t="s">
        <v>8423</v>
      </c>
      <c r="I7047" s="50">
        <v>112.29</v>
      </c>
    </row>
    <row r="7048" spans="1:9" x14ac:dyDescent="0.2">
      <c r="A7048">
        <v>499701</v>
      </c>
      <c r="B7048" s="79">
        <v>7897259402548</v>
      </c>
      <c r="C7048" s="80" t="s">
        <v>19</v>
      </c>
      <c r="D7048" s="80" t="s">
        <v>20</v>
      </c>
      <c r="E7048" s="80" t="s">
        <v>8334</v>
      </c>
      <c r="F7048" s="80" t="s">
        <v>8335</v>
      </c>
      <c r="G7048" s="80" t="s">
        <v>8421</v>
      </c>
      <c r="H7048" t="s">
        <v>14953</v>
      </c>
      <c r="I7048" s="50">
        <v>33.96</v>
      </c>
    </row>
    <row r="7049" spans="1:9" x14ac:dyDescent="0.2">
      <c r="A7049">
        <v>381709</v>
      </c>
      <c r="B7049" s="79">
        <v>7897259402241</v>
      </c>
      <c r="C7049" s="80" t="s">
        <v>19</v>
      </c>
      <c r="D7049" s="80" t="s">
        <v>20</v>
      </c>
      <c r="E7049" s="80" t="s">
        <v>8334</v>
      </c>
      <c r="F7049" s="80" t="s">
        <v>8335</v>
      </c>
      <c r="G7049" s="80" t="s">
        <v>8421</v>
      </c>
      <c r="H7049" t="s">
        <v>14954</v>
      </c>
      <c r="I7049" s="50">
        <v>15.64</v>
      </c>
    </row>
    <row r="7050" spans="1:9" x14ac:dyDescent="0.2">
      <c r="A7050">
        <v>381713</v>
      </c>
      <c r="B7050" s="79">
        <v>7897259402265</v>
      </c>
      <c r="C7050" s="80" t="s">
        <v>19</v>
      </c>
      <c r="D7050" s="80" t="s">
        <v>20</v>
      </c>
      <c r="E7050" s="80" t="s">
        <v>8334</v>
      </c>
      <c r="F7050" s="80" t="s">
        <v>8335</v>
      </c>
      <c r="G7050" s="80" t="s">
        <v>8421</v>
      </c>
      <c r="H7050" t="s">
        <v>14955</v>
      </c>
      <c r="I7050" s="50">
        <v>15.64</v>
      </c>
    </row>
    <row r="7051" spans="1:9" x14ac:dyDescent="0.2">
      <c r="A7051">
        <v>381717</v>
      </c>
      <c r="B7051" s="79">
        <v>7897259402296</v>
      </c>
      <c r="C7051" s="80" t="s">
        <v>19</v>
      </c>
      <c r="D7051" s="80" t="s">
        <v>20</v>
      </c>
      <c r="E7051" s="80" t="s">
        <v>8334</v>
      </c>
      <c r="F7051" s="80" t="s">
        <v>8335</v>
      </c>
      <c r="G7051" s="80" t="s">
        <v>8421</v>
      </c>
      <c r="H7051" t="s">
        <v>14956</v>
      </c>
      <c r="I7051" s="50">
        <v>15.64</v>
      </c>
    </row>
    <row r="7052" spans="1:9" x14ac:dyDescent="0.2">
      <c r="A7052">
        <v>174284</v>
      </c>
      <c r="B7052" s="79">
        <v>7896035931050</v>
      </c>
      <c r="C7052" s="80" t="s">
        <v>19</v>
      </c>
      <c r="D7052" s="80" t="s">
        <v>20</v>
      </c>
      <c r="E7052" s="80" t="s">
        <v>8334</v>
      </c>
      <c r="F7052" s="80" t="s">
        <v>8335</v>
      </c>
      <c r="G7052" s="80" t="s">
        <v>6508</v>
      </c>
      <c r="H7052" t="s">
        <v>14957</v>
      </c>
      <c r="I7052" s="50">
        <v>11.02</v>
      </c>
    </row>
    <row r="7053" spans="1:9" x14ac:dyDescent="0.2">
      <c r="A7053">
        <v>235734</v>
      </c>
      <c r="B7053" s="79">
        <v>7896035970417</v>
      </c>
      <c r="C7053" s="80" t="s">
        <v>19</v>
      </c>
      <c r="D7053" s="80" t="s">
        <v>20</v>
      </c>
      <c r="E7053" s="80" t="s">
        <v>8334</v>
      </c>
      <c r="F7053" s="80" t="s">
        <v>8335</v>
      </c>
      <c r="G7053" s="80" t="s">
        <v>6508</v>
      </c>
      <c r="H7053" t="s">
        <v>14958</v>
      </c>
      <c r="I7053" s="50">
        <v>10.6</v>
      </c>
    </row>
    <row r="7054" spans="1:9" x14ac:dyDescent="0.2">
      <c r="A7054">
        <v>235731</v>
      </c>
      <c r="B7054" s="79">
        <v>7896035970981</v>
      </c>
      <c r="C7054" s="80" t="s">
        <v>19</v>
      </c>
      <c r="D7054" s="80" t="s">
        <v>20</v>
      </c>
      <c r="E7054" s="80" t="s">
        <v>8334</v>
      </c>
      <c r="F7054" s="80" t="s">
        <v>8335</v>
      </c>
      <c r="G7054" s="80" t="s">
        <v>6508</v>
      </c>
      <c r="H7054" t="s">
        <v>14959</v>
      </c>
      <c r="I7054" s="50">
        <v>35.89</v>
      </c>
    </row>
    <row r="7055" spans="1:9" x14ac:dyDescent="0.2">
      <c r="A7055">
        <v>174286</v>
      </c>
      <c r="B7055" s="79">
        <v>7896035931067</v>
      </c>
      <c r="C7055" s="80" t="s">
        <v>19</v>
      </c>
      <c r="D7055" s="80" t="s">
        <v>20</v>
      </c>
      <c r="E7055" s="80" t="s">
        <v>8334</v>
      </c>
      <c r="F7055" s="80" t="s">
        <v>8335</v>
      </c>
      <c r="G7055" s="80" t="s">
        <v>6508</v>
      </c>
      <c r="H7055" t="s">
        <v>14960</v>
      </c>
      <c r="I7055" s="50">
        <v>56.49</v>
      </c>
    </row>
    <row r="7056" spans="1:9" x14ac:dyDescent="0.2">
      <c r="A7056">
        <v>395877</v>
      </c>
      <c r="B7056" s="79">
        <v>7896096000962</v>
      </c>
      <c r="C7056" s="80" t="s">
        <v>19</v>
      </c>
      <c r="D7056" s="80" t="s">
        <v>20</v>
      </c>
      <c r="E7056" s="80" t="s">
        <v>8334</v>
      </c>
      <c r="F7056" s="80" t="s">
        <v>8335</v>
      </c>
      <c r="G7056" s="80" t="s">
        <v>8405</v>
      </c>
      <c r="H7056" t="s">
        <v>8407</v>
      </c>
      <c r="I7056" s="50">
        <v>23.25</v>
      </c>
    </row>
    <row r="7057" spans="1:9" x14ac:dyDescent="0.2">
      <c r="A7057">
        <v>34599</v>
      </c>
      <c r="B7057" s="79">
        <v>7896096007688</v>
      </c>
      <c r="C7057" s="80" t="s">
        <v>19</v>
      </c>
      <c r="D7057" s="80" t="s">
        <v>20</v>
      </c>
      <c r="E7057" s="80" t="s">
        <v>8334</v>
      </c>
      <c r="F7057" s="80" t="s">
        <v>8335</v>
      </c>
      <c r="G7057" s="80" t="s">
        <v>8405</v>
      </c>
      <c r="H7057" t="s">
        <v>8406</v>
      </c>
      <c r="I7057" s="50">
        <v>20.03</v>
      </c>
    </row>
    <row r="7058" spans="1:9" x14ac:dyDescent="0.2">
      <c r="A7058">
        <v>12491</v>
      </c>
      <c r="B7058" s="79">
        <v>7891700012171</v>
      </c>
      <c r="C7058" s="80" t="s">
        <v>19</v>
      </c>
      <c r="D7058" s="80" t="s">
        <v>20</v>
      </c>
      <c r="E7058" s="80" t="s">
        <v>8334</v>
      </c>
      <c r="F7058" s="80" t="s">
        <v>8335</v>
      </c>
      <c r="G7058" s="80" t="s">
        <v>4719</v>
      </c>
      <c r="H7058" t="s">
        <v>8365</v>
      </c>
      <c r="I7058" s="50">
        <v>16.22</v>
      </c>
    </row>
    <row r="7059" spans="1:9" x14ac:dyDescent="0.2">
      <c r="A7059">
        <v>9141</v>
      </c>
      <c r="B7059" s="79">
        <v>7891700011075</v>
      </c>
      <c r="C7059" s="80" t="s">
        <v>19</v>
      </c>
      <c r="D7059" s="80" t="s">
        <v>20</v>
      </c>
      <c r="E7059" s="80" t="s">
        <v>8334</v>
      </c>
      <c r="F7059" s="80" t="s">
        <v>8335</v>
      </c>
      <c r="G7059" s="80" t="s">
        <v>4719</v>
      </c>
      <c r="H7059" t="s">
        <v>14961</v>
      </c>
      <c r="I7059" s="50">
        <v>15.85</v>
      </c>
    </row>
    <row r="7060" spans="1:9" x14ac:dyDescent="0.2">
      <c r="A7060">
        <v>8359</v>
      </c>
      <c r="B7060" s="79">
        <v>7891700011266</v>
      </c>
      <c r="C7060" s="80" t="s">
        <v>19</v>
      </c>
      <c r="D7060" s="80" t="s">
        <v>20</v>
      </c>
      <c r="E7060" s="80" t="s">
        <v>8334</v>
      </c>
      <c r="F7060" s="80" t="s">
        <v>8335</v>
      </c>
      <c r="G7060" s="80" t="s">
        <v>4719</v>
      </c>
      <c r="H7060" t="s">
        <v>14962</v>
      </c>
      <c r="I7060" s="50">
        <v>15.85</v>
      </c>
    </row>
    <row r="7061" spans="1:9" x14ac:dyDescent="0.2">
      <c r="A7061">
        <v>368880</v>
      </c>
      <c r="B7061" s="79">
        <v>7891150062023</v>
      </c>
      <c r="C7061" s="80" t="s">
        <v>19</v>
      </c>
      <c r="D7061" s="80" t="s">
        <v>20</v>
      </c>
      <c r="E7061" s="80" t="s">
        <v>8334</v>
      </c>
      <c r="F7061" s="80" t="s">
        <v>8335</v>
      </c>
      <c r="G7061" s="80" t="s">
        <v>4719</v>
      </c>
      <c r="H7061" t="s">
        <v>8366</v>
      </c>
      <c r="I7061" s="50">
        <v>14.05</v>
      </c>
    </row>
    <row r="7062" spans="1:9" x14ac:dyDescent="0.2">
      <c r="A7062">
        <v>155446</v>
      </c>
      <c r="B7062" s="79">
        <v>7891150055285</v>
      </c>
      <c r="C7062" s="80" t="s">
        <v>19</v>
      </c>
      <c r="D7062" s="80" t="s">
        <v>20</v>
      </c>
      <c r="E7062" s="80" t="s">
        <v>8334</v>
      </c>
      <c r="F7062" s="80" t="s">
        <v>8335</v>
      </c>
      <c r="G7062" s="80" t="s">
        <v>4719</v>
      </c>
      <c r="H7062" t="s">
        <v>8363</v>
      </c>
      <c r="I7062" s="50">
        <v>49.88</v>
      </c>
    </row>
    <row r="7063" spans="1:9" x14ac:dyDescent="0.2">
      <c r="A7063">
        <v>225934</v>
      </c>
      <c r="B7063" s="79">
        <v>7891150035959</v>
      </c>
      <c r="C7063" s="80" t="s">
        <v>19</v>
      </c>
      <c r="D7063" s="80" t="s">
        <v>20</v>
      </c>
      <c r="E7063" s="80" t="s">
        <v>8334</v>
      </c>
      <c r="F7063" s="80" t="s">
        <v>8335</v>
      </c>
      <c r="G7063" s="80" t="s">
        <v>4719</v>
      </c>
      <c r="H7063" t="s">
        <v>14963</v>
      </c>
      <c r="I7063" s="50">
        <v>58.86</v>
      </c>
    </row>
    <row r="7064" spans="1:9" x14ac:dyDescent="0.2">
      <c r="A7064">
        <v>395824</v>
      </c>
      <c r="B7064" s="79">
        <v>7891150066496</v>
      </c>
      <c r="C7064" s="80" t="s">
        <v>19</v>
      </c>
      <c r="D7064" s="80" t="s">
        <v>20</v>
      </c>
      <c r="E7064" s="80" t="s">
        <v>8334</v>
      </c>
      <c r="F7064" s="80" t="s">
        <v>8335</v>
      </c>
      <c r="G7064" s="80" t="s">
        <v>4719</v>
      </c>
      <c r="H7064" t="s">
        <v>8364</v>
      </c>
      <c r="I7064" s="50">
        <v>19.21</v>
      </c>
    </row>
    <row r="7065" spans="1:9" x14ac:dyDescent="0.2">
      <c r="A7065">
        <v>395823</v>
      </c>
      <c r="B7065" s="79">
        <v>7891150066489</v>
      </c>
      <c r="C7065" s="80" t="s">
        <v>19</v>
      </c>
      <c r="D7065" s="80" t="s">
        <v>20</v>
      </c>
      <c r="E7065" s="80" t="s">
        <v>8334</v>
      </c>
      <c r="F7065" s="80" t="s">
        <v>8335</v>
      </c>
      <c r="G7065" s="80" t="s">
        <v>4719</v>
      </c>
      <c r="H7065" t="s">
        <v>8362</v>
      </c>
      <c r="I7065" s="50">
        <v>19.21</v>
      </c>
    </row>
    <row r="7066" spans="1:9" x14ac:dyDescent="0.2">
      <c r="A7066">
        <v>511640</v>
      </c>
      <c r="B7066" s="79">
        <v>7891150087248</v>
      </c>
      <c r="C7066" s="80" t="s">
        <v>19</v>
      </c>
      <c r="D7066" s="80" t="s">
        <v>20</v>
      </c>
      <c r="E7066" s="80" t="s">
        <v>8334</v>
      </c>
      <c r="F7066" s="80" t="s">
        <v>8335</v>
      </c>
      <c r="G7066" s="80" t="s">
        <v>4719</v>
      </c>
      <c r="H7066" t="s">
        <v>14964</v>
      </c>
      <c r="I7066" s="50">
        <v>18.89</v>
      </c>
    </row>
    <row r="7067" spans="1:9" x14ac:dyDescent="0.2">
      <c r="A7067">
        <v>513996</v>
      </c>
      <c r="B7067" s="79">
        <v>7891150087255</v>
      </c>
      <c r="C7067" s="80" t="s">
        <v>19</v>
      </c>
      <c r="D7067" s="80" t="s">
        <v>20</v>
      </c>
      <c r="E7067" s="80" t="s">
        <v>8334</v>
      </c>
      <c r="F7067" s="80" t="s">
        <v>8335</v>
      </c>
      <c r="G7067" s="80" t="s">
        <v>4719</v>
      </c>
      <c r="H7067" t="s">
        <v>14965</v>
      </c>
      <c r="I7067" s="50">
        <v>19.25</v>
      </c>
    </row>
    <row r="7068" spans="1:9" x14ac:dyDescent="0.2">
      <c r="A7068">
        <v>390635</v>
      </c>
      <c r="B7068" s="79">
        <v>7891150064850</v>
      </c>
      <c r="C7068" s="80" t="s">
        <v>19</v>
      </c>
      <c r="D7068" s="80" t="s">
        <v>20</v>
      </c>
      <c r="E7068" s="80" t="s">
        <v>8334</v>
      </c>
      <c r="F7068" s="80" t="s">
        <v>8335</v>
      </c>
      <c r="G7068" s="80" t="s">
        <v>4719</v>
      </c>
      <c r="H7068" t="s">
        <v>8361</v>
      </c>
      <c r="I7068" s="50">
        <v>32.97</v>
      </c>
    </row>
    <row r="7069" spans="1:9" x14ac:dyDescent="0.2">
      <c r="A7069">
        <v>165039</v>
      </c>
      <c r="B7069" s="79">
        <v>7896066760360</v>
      </c>
      <c r="C7069" s="80" t="s">
        <v>19</v>
      </c>
      <c r="D7069" s="80" t="s">
        <v>20</v>
      </c>
      <c r="E7069" s="80" t="s">
        <v>8334</v>
      </c>
      <c r="F7069" s="80" t="s">
        <v>8335</v>
      </c>
      <c r="G7069" s="80" t="s">
        <v>8411</v>
      </c>
      <c r="H7069" t="s">
        <v>8414</v>
      </c>
      <c r="I7069" s="50">
        <v>28.11</v>
      </c>
    </row>
    <row r="7070" spans="1:9" x14ac:dyDescent="0.2">
      <c r="A7070">
        <v>165041</v>
      </c>
      <c r="B7070" s="79">
        <v>810812003010</v>
      </c>
      <c r="C7070" s="80" t="s">
        <v>19</v>
      </c>
      <c r="D7070" s="80" t="s">
        <v>20</v>
      </c>
      <c r="E7070" s="80" t="s">
        <v>8334</v>
      </c>
      <c r="F7070" s="80" t="s">
        <v>8335</v>
      </c>
      <c r="G7070" s="80" t="s">
        <v>8411</v>
      </c>
      <c r="H7070" t="s">
        <v>8412</v>
      </c>
      <c r="I7070" s="50">
        <v>30.15</v>
      </c>
    </row>
    <row r="7071" spans="1:9" x14ac:dyDescent="0.2">
      <c r="A7071">
        <v>165044</v>
      </c>
      <c r="B7071" s="79">
        <v>7896066720104</v>
      </c>
      <c r="C7071" s="80" t="s">
        <v>19</v>
      </c>
      <c r="D7071" s="80" t="s">
        <v>20</v>
      </c>
      <c r="E7071" s="80" t="s">
        <v>8334</v>
      </c>
      <c r="F7071" s="80" t="s">
        <v>8335</v>
      </c>
      <c r="G7071" s="80" t="s">
        <v>8411</v>
      </c>
      <c r="H7071" t="s">
        <v>8413</v>
      </c>
      <c r="I7071" s="50">
        <v>30.29</v>
      </c>
    </row>
    <row r="7072" spans="1:9" x14ac:dyDescent="0.2">
      <c r="A7072">
        <v>470711</v>
      </c>
      <c r="B7072" s="79">
        <v>7896066767055</v>
      </c>
      <c r="C7072" s="80" t="s">
        <v>19</v>
      </c>
      <c r="D7072" s="80" t="s">
        <v>20</v>
      </c>
      <c r="E7072" s="80" t="s">
        <v>8334</v>
      </c>
      <c r="F7072" s="80" t="s">
        <v>8335</v>
      </c>
      <c r="G7072" s="80" t="s">
        <v>8411</v>
      </c>
      <c r="H7072" t="s">
        <v>8415</v>
      </c>
      <c r="I7072" s="50">
        <v>24.57</v>
      </c>
    </row>
    <row r="7073" spans="1:9" x14ac:dyDescent="0.2">
      <c r="A7073">
        <v>470718</v>
      </c>
      <c r="B7073" s="79">
        <v>7896066764436</v>
      </c>
      <c r="C7073" s="80" t="s">
        <v>19</v>
      </c>
      <c r="D7073" s="80" t="s">
        <v>20</v>
      </c>
      <c r="E7073" s="80" t="s">
        <v>8334</v>
      </c>
      <c r="F7073" s="80" t="s">
        <v>8335</v>
      </c>
      <c r="G7073" s="80" t="s">
        <v>8411</v>
      </c>
      <c r="H7073" t="s">
        <v>8416</v>
      </c>
      <c r="I7073" s="50">
        <v>25.95</v>
      </c>
    </row>
    <row r="7074" spans="1:9" x14ac:dyDescent="0.2">
      <c r="A7074">
        <v>470725</v>
      </c>
      <c r="B7074" s="79">
        <v>78960667644294</v>
      </c>
      <c r="C7074" s="80" t="s">
        <v>19</v>
      </c>
      <c r="D7074" s="80" t="s">
        <v>20</v>
      </c>
      <c r="E7074" s="80" t="s">
        <v>8334</v>
      </c>
      <c r="F7074" s="80" t="s">
        <v>8335</v>
      </c>
      <c r="G7074" s="80" t="s">
        <v>8411</v>
      </c>
      <c r="H7074" t="s">
        <v>14966</v>
      </c>
      <c r="I7074" s="50">
        <v>25</v>
      </c>
    </row>
    <row r="7075" spans="1:9" x14ac:dyDescent="0.2">
      <c r="A7075">
        <v>422809</v>
      </c>
      <c r="B7075" s="79">
        <v>7899659900846</v>
      </c>
      <c r="C7075" s="80" t="s">
        <v>19</v>
      </c>
      <c r="D7075" s="80" t="s">
        <v>20</v>
      </c>
      <c r="E7075" s="80" t="s">
        <v>8334</v>
      </c>
      <c r="F7075" s="80" t="s">
        <v>8335</v>
      </c>
      <c r="G7075" s="80" t="s">
        <v>4403</v>
      </c>
      <c r="H7075" t="s">
        <v>8491</v>
      </c>
      <c r="I7075" s="50">
        <v>24.86</v>
      </c>
    </row>
    <row r="7076" spans="1:9" x14ac:dyDescent="0.2">
      <c r="A7076">
        <v>422811</v>
      </c>
      <c r="B7076" s="79">
        <v>7899659900839</v>
      </c>
      <c r="C7076" s="80" t="s">
        <v>19</v>
      </c>
      <c r="D7076" s="80" t="s">
        <v>20</v>
      </c>
      <c r="E7076" s="80" t="s">
        <v>8334</v>
      </c>
      <c r="F7076" s="80" t="s">
        <v>8335</v>
      </c>
      <c r="G7076" s="80" t="s">
        <v>4403</v>
      </c>
      <c r="H7076" t="s">
        <v>8492</v>
      </c>
      <c r="I7076" s="50">
        <v>23.08</v>
      </c>
    </row>
    <row r="7077" spans="1:9" x14ac:dyDescent="0.2">
      <c r="A7077">
        <v>422812</v>
      </c>
      <c r="B7077" s="79">
        <v>7899659900822</v>
      </c>
      <c r="C7077" s="80" t="s">
        <v>19</v>
      </c>
      <c r="D7077" s="80" t="s">
        <v>20</v>
      </c>
      <c r="E7077" s="80" t="s">
        <v>8334</v>
      </c>
      <c r="F7077" s="80" t="s">
        <v>8335</v>
      </c>
      <c r="G7077" s="80" t="s">
        <v>4403</v>
      </c>
      <c r="H7077" t="s">
        <v>8493</v>
      </c>
      <c r="I7077" s="50">
        <v>24.77</v>
      </c>
    </row>
    <row r="7078" spans="1:9" x14ac:dyDescent="0.2">
      <c r="A7078">
        <v>481534</v>
      </c>
      <c r="B7078" s="79">
        <v>7899659900976</v>
      </c>
      <c r="C7078" s="80" t="s">
        <v>19</v>
      </c>
      <c r="D7078" s="80" t="s">
        <v>20</v>
      </c>
      <c r="E7078" s="80" t="s">
        <v>8334</v>
      </c>
      <c r="F7078" s="80" t="s">
        <v>8335</v>
      </c>
      <c r="G7078" s="80" t="s">
        <v>4403</v>
      </c>
      <c r="H7078" t="s">
        <v>8481</v>
      </c>
      <c r="I7078" s="50">
        <v>17.12</v>
      </c>
    </row>
    <row r="7079" spans="1:9" x14ac:dyDescent="0.2">
      <c r="A7079">
        <v>539296</v>
      </c>
      <c r="B7079" s="79">
        <v>7899659901140</v>
      </c>
      <c r="C7079" s="80" t="s">
        <v>19</v>
      </c>
      <c r="D7079" s="80" t="s">
        <v>20</v>
      </c>
      <c r="E7079" s="80" t="s">
        <v>8334</v>
      </c>
      <c r="F7079" s="80" t="s">
        <v>8335</v>
      </c>
      <c r="G7079" s="80" t="s">
        <v>4403</v>
      </c>
      <c r="H7079" t="s">
        <v>8483</v>
      </c>
      <c r="I7079" s="50">
        <v>10.23</v>
      </c>
    </row>
    <row r="7080" spans="1:9" x14ac:dyDescent="0.2">
      <c r="A7080">
        <v>135718</v>
      </c>
      <c r="B7080" s="79">
        <v>7898905153586</v>
      </c>
      <c r="C7080" s="80" t="s">
        <v>19</v>
      </c>
      <c r="D7080" s="80" t="s">
        <v>20</v>
      </c>
      <c r="E7080" s="80" t="s">
        <v>8334</v>
      </c>
      <c r="F7080" s="80" t="s">
        <v>8335</v>
      </c>
      <c r="G7080" s="80" t="s">
        <v>4403</v>
      </c>
      <c r="H7080" t="s">
        <v>14967</v>
      </c>
      <c r="I7080" s="50">
        <v>32.76</v>
      </c>
    </row>
    <row r="7081" spans="1:9" x14ac:dyDescent="0.2">
      <c r="A7081">
        <v>539300</v>
      </c>
      <c r="B7081" s="79">
        <v>7899659901164</v>
      </c>
      <c r="C7081" s="80" t="s">
        <v>19</v>
      </c>
      <c r="D7081" s="80" t="s">
        <v>20</v>
      </c>
      <c r="E7081" s="80" t="s">
        <v>8334</v>
      </c>
      <c r="F7081" s="80" t="s">
        <v>8335</v>
      </c>
      <c r="G7081" s="80" t="s">
        <v>4403</v>
      </c>
      <c r="H7081" t="s">
        <v>8489</v>
      </c>
      <c r="I7081" s="50">
        <v>7.42</v>
      </c>
    </row>
    <row r="7082" spans="1:9" x14ac:dyDescent="0.2">
      <c r="A7082">
        <v>539301</v>
      </c>
      <c r="B7082" s="79">
        <v>7899659901157</v>
      </c>
      <c r="C7082" s="80" t="s">
        <v>19</v>
      </c>
      <c r="D7082" s="80" t="s">
        <v>20</v>
      </c>
      <c r="E7082" s="80" t="s">
        <v>8334</v>
      </c>
      <c r="F7082" s="80" t="s">
        <v>8335</v>
      </c>
      <c r="G7082" s="80" t="s">
        <v>4403</v>
      </c>
      <c r="H7082" t="s">
        <v>8490</v>
      </c>
      <c r="I7082" s="50">
        <v>7.42</v>
      </c>
    </row>
    <row r="7083" spans="1:9" x14ac:dyDescent="0.2">
      <c r="A7083">
        <v>539299</v>
      </c>
      <c r="B7083" s="79">
        <v>7899659901249</v>
      </c>
      <c r="C7083" s="80" t="s">
        <v>19</v>
      </c>
      <c r="D7083" s="80" t="s">
        <v>20</v>
      </c>
      <c r="E7083" s="80" t="s">
        <v>8334</v>
      </c>
      <c r="F7083" s="80" t="s">
        <v>8335</v>
      </c>
      <c r="G7083" s="80" t="s">
        <v>4403</v>
      </c>
      <c r="H7083" t="s">
        <v>8485</v>
      </c>
      <c r="I7083" s="50">
        <v>13.03</v>
      </c>
    </row>
    <row r="7084" spans="1:9" x14ac:dyDescent="0.2">
      <c r="A7084">
        <v>180536</v>
      </c>
      <c r="B7084" s="79">
        <v>7899659900051</v>
      </c>
      <c r="C7084" s="80" t="s">
        <v>19</v>
      </c>
      <c r="D7084" s="80" t="s">
        <v>20</v>
      </c>
      <c r="E7084" s="80" t="s">
        <v>8334</v>
      </c>
      <c r="F7084" s="80" t="s">
        <v>8335</v>
      </c>
      <c r="G7084" s="80" t="s">
        <v>4403</v>
      </c>
      <c r="H7084" t="s">
        <v>8484</v>
      </c>
      <c r="I7084" s="50">
        <v>7.36</v>
      </c>
    </row>
    <row r="7085" spans="1:9" x14ac:dyDescent="0.2">
      <c r="A7085">
        <v>484206</v>
      </c>
      <c r="B7085" s="79">
        <v>7899659901003</v>
      </c>
      <c r="C7085" s="80" t="s">
        <v>19</v>
      </c>
      <c r="D7085" s="80" t="s">
        <v>20</v>
      </c>
      <c r="E7085" s="80" t="s">
        <v>8334</v>
      </c>
      <c r="F7085" s="80" t="s">
        <v>8335</v>
      </c>
      <c r="G7085" s="80" t="s">
        <v>4403</v>
      </c>
      <c r="H7085" t="s">
        <v>8482</v>
      </c>
      <c r="I7085" s="50">
        <v>13.71</v>
      </c>
    </row>
    <row r="7086" spans="1:9" x14ac:dyDescent="0.2">
      <c r="A7086">
        <v>484209</v>
      </c>
      <c r="B7086" s="79">
        <v>7899659901010</v>
      </c>
      <c r="C7086" s="80" t="s">
        <v>19</v>
      </c>
      <c r="D7086" s="80" t="s">
        <v>20</v>
      </c>
      <c r="E7086" s="80" t="s">
        <v>8334</v>
      </c>
      <c r="F7086" s="80" t="s">
        <v>8335</v>
      </c>
      <c r="G7086" s="80" t="s">
        <v>4403</v>
      </c>
      <c r="H7086" t="s">
        <v>8486</v>
      </c>
      <c r="I7086" s="50">
        <v>11.43</v>
      </c>
    </row>
    <row r="7087" spans="1:9" x14ac:dyDescent="0.2">
      <c r="A7087">
        <v>484215</v>
      </c>
      <c r="B7087" s="79">
        <v>7899659901034</v>
      </c>
      <c r="C7087" s="80" t="s">
        <v>19</v>
      </c>
      <c r="D7087" s="80" t="s">
        <v>20</v>
      </c>
      <c r="E7087" s="80" t="s">
        <v>8334</v>
      </c>
      <c r="F7087" s="80" t="s">
        <v>8335</v>
      </c>
      <c r="G7087" s="80" t="s">
        <v>4403</v>
      </c>
      <c r="H7087" t="s">
        <v>8487</v>
      </c>
      <c r="I7087" s="50">
        <v>11.43</v>
      </c>
    </row>
    <row r="7088" spans="1:9" x14ac:dyDescent="0.2">
      <c r="A7088">
        <v>484218</v>
      </c>
      <c r="B7088" s="79">
        <v>7899659901027</v>
      </c>
      <c r="C7088" s="80" t="s">
        <v>19</v>
      </c>
      <c r="D7088" s="80" t="s">
        <v>20</v>
      </c>
      <c r="E7088" s="80" t="s">
        <v>8334</v>
      </c>
      <c r="F7088" s="80" t="s">
        <v>8335</v>
      </c>
      <c r="G7088" s="80" t="s">
        <v>4403</v>
      </c>
      <c r="H7088" t="s">
        <v>8488</v>
      </c>
      <c r="I7088" s="50">
        <v>11.43</v>
      </c>
    </row>
    <row r="7089" spans="1:9" x14ac:dyDescent="0.2">
      <c r="A7089">
        <v>183312</v>
      </c>
      <c r="B7089" s="79">
        <v>8410179099965</v>
      </c>
      <c r="C7089" s="80" t="s">
        <v>19</v>
      </c>
      <c r="D7089" s="80" t="s">
        <v>20</v>
      </c>
      <c r="E7089" s="80" t="s">
        <v>8334</v>
      </c>
      <c r="F7089" s="80" t="s">
        <v>8335</v>
      </c>
      <c r="G7089" s="80" t="s">
        <v>4461</v>
      </c>
      <c r="H7089" t="s">
        <v>14968</v>
      </c>
      <c r="I7089" s="50">
        <v>471.94</v>
      </c>
    </row>
    <row r="7090" spans="1:9" x14ac:dyDescent="0.2">
      <c r="A7090">
        <v>505578</v>
      </c>
      <c r="B7090" s="79">
        <v>7896036000816</v>
      </c>
      <c r="C7090" s="80" t="s">
        <v>19</v>
      </c>
      <c r="D7090" s="80" t="s">
        <v>20</v>
      </c>
      <c r="E7090" s="80" t="s">
        <v>8334</v>
      </c>
      <c r="F7090" s="80" t="s">
        <v>8335</v>
      </c>
      <c r="G7090" s="80" t="s">
        <v>4461</v>
      </c>
      <c r="H7090" t="s">
        <v>8494</v>
      </c>
      <c r="I7090" s="50">
        <v>18.829999999999998</v>
      </c>
    </row>
    <row r="7091" spans="1:9" x14ac:dyDescent="0.2">
      <c r="A7091">
        <v>561409</v>
      </c>
      <c r="B7091" s="79">
        <v>7896036001516</v>
      </c>
      <c r="C7091" s="80" t="s">
        <v>19</v>
      </c>
      <c r="D7091" s="80" t="s">
        <v>20</v>
      </c>
      <c r="E7091" s="80" t="s">
        <v>8334</v>
      </c>
      <c r="F7091" s="80" t="s">
        <v>8335</v>
      </c>
      <c r="G7091" s="80" t="s">
        <v>4461</v>
      </c>
      <c r="H7091" t="s">
        <v>8495</v>
      </c>
      <c r="I7091" s="50">
        <v>30.1</v>
      </c>
    </row>
    <row r="7092" spans="1:9" x14ac:dyDescent="0.2">
      <c r="A7092">
        <v>561411</v>
      </c>
      <c r="B7092" s="79">
        <v>7896036001592</v>
      </c>
      <c r="C7092" s="80" t="s">
        <v>19</v>
      </c>
      <c r="D7092" s="80" t="s">
        <v>20</v>
      </c>
      <c r="E7092" s="80" t="s">
        <v>8334</v>
      </c>
      <c r="F7092" s="80" t="s">
        <v>8335</v>
      </c>
      <c r="G7092" s="80" t="s">
        <v>4461</v>
      </c>
      <c r="H7092" t="s">
        <v>8496</v>
      </c>
      <c r="I7092" s="50">
        <v>16.059999999999999</v>
      </c>
    </row>
    <row r="7093" spans="1:9" x14ac:dyDescent="0.2">
      <c r="A7093">
        <v>309632</v>
      </c>
      <c r="B7093" s="79">
        <v>7896036097991</v>
      </c>
      <c r="C7093" s="80" t="s">
        <v>19</v>
      </c>
      <c r="D7093" s="80" t="s">
        <v>20</v>
      </c>
      <c r="E7093" s="80" t="s">
        <v>8334</v>
      </c>
      <c r="F7093" s="80" t="s">
        <v>8335</v>
      </c>
      <c r="G7093" s="80" t="s">
        <v>4461</v>
      </c>
      <c r="H7093" t="s">
        <v>8504</v>
      </c>
      <c r="I7093" s="50">
        <v>222.18</v>
      </c>
    </row>
    <row r="7094" spans="1:9" x14ac:dyDescent="0.2">
      <c r="A7094">
        <v>463715</v>
      </c>
      <c r="B7094" s="79">
        <v>7896036000083</v>
      </c>
      <c r="C7094" s="80" t="s">
        <v>19</v>
      </c>
      <c r="D7094" s="80" t="s">
        <v>20</v>
      </c>
      <c r="E7094" s="80" t="s">
        <v>8334</v>
      </c>
      <c r="F7094" s="80" t="s">
        <v>8335</v>
      </c>
      <c r="G7094" s="80" t="s">
        <v>4461</v>
      </c>
      <c r="H7094" t="s">
        <v>8502</v>
      </c>
      <c r="I7094" s="50">
        <v>11.45</v>
      </c>
    </row>
    <row r="7095" spans="1:9" x14ac:dyDescent="0.2">
      <c r="A7095">
        <v>227624</v>
      </c>
      <c r="B7095" s="79">
        <v>7896036094396</v>
      </c>
      <c r="C7095" s="80" t="s">
        <v>19</v>
      </c>
      <c r="D7095" s="80" t="s">
        <v>20</v>
      </c>
      <c r="E7095" s="80" t="s">
        <v>8334</v>
      </c>
      <c r="F7095" s="80" t="s">
        <v>8335</v>
      </c>
      <c r="G7095" s="80" t="s">
        <v>4461</v>
      </c>
      <c r="H7095" t="s">
        <v>8503</v>
      </c>
      <c r="I7095" s="50">
        <v>50</v>
      </c>
    </row>
    <row r="7096" spans="1:9" x14ac:dyDescent="0.2">
      <c r="A7096">
        <v>227614</v>
      </c>
      <c r="B7096" s="79">
        <v>7896036096604</v>
      </c>
      <c r="C7096" s="80" t="s">
        <v>19</v>
      </c>
      <c r="D7096" s="80" t="s">
        <v>20</v>
      </c>
      <c r="E7096" s="80" t="s">
        <v>8334</v>
      </c>
      <c r="F7096" s="80" t="s">
        <v>8335</v>
      </c>
      <c r="G7096" s="80" t="s">
        <v>4461</v>
      </c>
      <c r="H7096" t="s">
        <v>8498</v>
      </c>
      <c r="I7096" s="50">
        <v>10.73</v>
      </c>
    </row>
    <row r="7097" spans="1:9" x14ac:dyDescent="0.2">
      <c r="A7097">
        <v>561414</v>
      </c>
      <c r="B7097" s="79">
        <v>7896036001530</v>
      </c>
      <c r="C7097" s="80" t="s">
        <v>19</v>
      </c>
      <c r="D7097" s="80" t="s">
        <v>20</v>
      </c>
      <c r="E7097" s="80" t="s">
        <v>8334</v>
      </c>
      <c r="F7097" s="80" t="s">
        <v>8335</v>
      </c>
      <c r="G7097" s="80" t="s">
        <v>4461</v>
      </c>
      <c r="H7097" t="s">
        <v>8500</v>
      </c>
      <c r="I7097" s="50">
        <v>11.11</v>
      </c>
    </row>
    <row r="7098" spans="1:9" x14ac:dyDescent="0.2">
      <c r="A7098">
        <v>561415</v>
      </c>
      <c r="B7098" s="79">
        <v>7896036001493</v>
      </c>
      <c r="C7098" s="80" t="s">
        <v>19</v>
      </c>
      <c r="D7098" s="80" t="s">
        <v>20</v>
      </c>
      <c r="E7098" s="80" t="s">
        <v>8334</v>
      </c>
      <c r="F7098" s="80" t="s">
        <v>8335</v>
      </c>
      <c r="G7098" s="80" t="s">
        <v>4461</v>
      </c>
      <c r="H7098" t="s">
        <v>8501</v>
      </c>
      <c r="I7098" s="50">
        <v>11.11</v>
      </c>
    </row>
    <row r="7099" spans="1:9" x14ac:dyDescent="0.2">
      <c r="A7099">
        <v>227621</v>
      </c>
      <c r="B7099" s="79">
        <v>7896036096628</v>
      </c>
      <c r="C7099" s="80" t="s">
        <v>19</v>
      </c>
      <c r="D7099" s="80" t="s">
        <v>20</v>
      </c>
      <c r="E7099" s="80" t="s">
        <v>8334</v>
      </c>
      <c r="F7099" s="80" t="s">
        <v>8335</v>
      </c>
      <c r="G7099" s="80" t="s">
        <v>4461</v>
      </c>
      <c r="H7099" t="s">
        <v>8499</v>
      </c>
      <c r="I7099" s="50">
        <v>6.52</v>
      </c>
    </row>
    <row r="7100" spans="1:9" x14ac:dyDescent="0.2">
      <c r="A7100">
        <v>83981</v>
      </c>
      <c r="B7100" s="79">
        <v>7896036092927</v>
      </c>
      <c r="C7100" s="80" t="s">
        <v>19</v>
      </c>
      <c r="D7100" s="80" t="s">
        <v>20</v>
      </c>
      <c r="E7100" s="80" t="s">
        <v>8334</v>
      </c>
      <c r="F7100" s="80" t="s">
        <v>8335</v>
      </c>
      <c r="G7100" s="80" t="s">
        <v>4461</v>
      </c>
      <c r="H7100" t="s">
        <v>8497</v>
      </c>
      <c r="I7100" s="50">
        <v>31.77</v>
      </c>
    </row>
    <row r="7101" spans="1:9" x14ac:dyDescent="0.2">
      <c r="A7101">
        <v>465360</v>
      </c>
      <c r="B7101" s="79">
        <v>7896005213094</v>
      </c>
      <c r="C7101" s="80" t="s">
        <v>19</v>
      </c>
      <c r="D7101" s="80" t="s">
        <v>20</v>
      </c>
      <c r="E7101" s="80" t="s">
        <v>8334</v>
      </c>
      <c r="F7101" s="80" t="s">
        <v>8335</v>
      </c>
      <c r="G7101" s="80" t="s">
        <v>6219</v>
      </c>
      <c r="H7101" t="s">
        <v>8557</v>
      </c>
      <c r="I7101" s="50">
        <v>82.58</v>
      </c>
    </row>
    <row r="7102" spans="1:9" x14ac:dyDescent="0.2">
      <c r="A7102">
        <v>229166</v>
      </c>
      <c r="B7102" s="79">
        <v>7896005212417</v>
      </c>
      <c r="C7102" s="80" t="s">
        <v>19</v>
      </c>
      <c r="D7102" s="80" t="s">
        <v>20</v>
      </c>
      <c r="E7102" s="80" t="s">
        <v>8334</v>
      </c>
      <c r="F7102" s="80" t="s">
        <v>8335</v>
      </c>
      <c r="G7102" s="80" t="s">
        <v>6219</v>
      </c>
      <c r="H7102" t="s">
        <v>8561</v>
      </c>
      <c r="I7102" s="50">
        <v>43.12</v>
      </c>
    </row>
    <row r="7103" spans="1:9" x14ac:dyDescent="0.2">
      <c r="A7103">
        <v>229174</v>
      </c>
      <c r="B7103" s="79">
        <v>7896005212615</v>
      </c>
      <c r="C7103" s="80" t="s">
        <v>19</v>
      </c>
      <c r="D7103" s="80" t="s">
        <v>20</v>
      </c>
      <c r="E7103" s="80" t="s">
        <v>8334</v>
      </c>
      <c r="F7103" s="80" t="s">
        <v>8335</v>
      </c>
      <c r="G7103" s="80" t="s">
        <v>6219</v>
      </c>
      <c r="H7103" t="s">
        <v>8558</v>
      </c>
      <c r="I7103" s="50">
        <v>16.29</v>
      </c>
    </row>
    <row r="7104" spans="1:9" x14ac:dyDescent="0.2">
      <c r="A7104">
        <v>229156</v>
      </c>
      <c r="B7104" s="79">
        <v>7896005212431</v>
      </c>
      <c r="C7104" s="80" t="s">
        <v>19</v>
      </c>
      <c r="D7104" s="80" t="s">
        <v>20</v>
      </c>
      <c r="E7104" s="80" t="s">
        <v>8334</v>
      </c>
      <c r="F7104" s="80" t="s">
        <v>8335</v>
      </c>
      <c r="G7104" s="80" t="s">
        <v>6219</v>
      </c>
      <c r="H7104" t="s">
        <v>8560</v>
      </c>
      <c r="I7104" s="50">
        <v>43.12</v>
      </c>
    </row>
    <row r="7105" spans="1:9" x14ac:dyDescent="0.2">
      <c r="A7105">
        <v>229151</v>
      </c>
      <c r="B7105" s="79">
        <v>7896005212400</v>
      </c>
      <c r="C7105" s="80" t="s">
        <v>19</v>
      </c>
      <c r="D7105" s="80" t="s">
        <v>20</v>
      </c>
      <c r="E7105" s="80" t="s">
        <v>8334</v>
      </c>
      <c r="F7105" s="80" t="s">
        <v>8335</v>
      </c>
      <c r="G7105" s="80" t="s">
        <v>6219</v>
      </c>
      <c r="H7105" t="s">
        <v>8559</v>
      </c>
      <c r="I7105" s="50">
        <v>43.96</v>
      </c>
    </row>
    <row r="7106" spans="1:9" x14ac:dyDescent="0.2">
      <c r="A7106">
        <v>201894</v>
      </c>
      <c r="B7106" s="79">
        <v>7896005212301</v>
      </c>
      <c r="C7106" s="80" t="s">
        <v>19</v>
      </c>
      <c r="D7106" s="80" t="s">
        <v>20</v>
      </c>
      <c r="E7106" s="80" t="s">
        <v>8334</v>
      </c>
      <c r="F7106" s="80" t="s">
        <v>8335</v>
      </c>
      <c r="G7106" s="80" t="s">
        <v>6219</v>
      </c>
      <c r="H7106" t="s">
        <v>8554</v>
      </c>
      <c r="I7106" s="50">
        <v>93.59</v>
      </c>
    </row>
    <row r="7107" spans="1:9" x14ac:dyDescent="0.2">
      <c r="A7107">
        <v>229172</v>
      </c>
      <c r="B7107" s="79">
        <v>7896005212387</v>
      </c>
      <c r="C7107" s="80" t="s">
        <v>19</v>
      </c>
      <c r="D7107" s="80" t="s">
        <v>20</v>
      </c>
      <c r="E7107" s="80" t="s">
        <v>8334</v>
      </c>
      <c r="F7107" s="80" t="s">
        <v>8335</v>
      </c>
      <c r="G7107" s="80" t="s">
        <v>6219</v>
      </c>
      <c r="H7107" t="s">
        <v>8556</v>
      </c>
      <c r="I7107" s="50">
        <v>21.64</v>
      </c>
    </row>
    <row r="7108" spans="1:9" x14ac:dyDescent="0.2">
      <c r="A7108">
        <v>229168</v>
      </c>
      <c r="B7108" s="79">
        <v>7896005212356</v>
      </c>
      <c r="C7108" s="80" t="s">
        <v>19</v>
      </c>
      <c r="D7108" s="80" t="s">
        <v>20</v>
      </c>
      <c r="E7108" s="80" t="s">
        <v>8334</v>
      </c>
      <c r="F7108" s="80" t="s">
        <v>8335</v>
      </c>
      <c r="G7108" s="80" t="s">
        <v>6219</v>
      </c>
      <c r="H7108" t="s">
        <v>8555</v>
      </c>
      <c r="I7108" s="50">
        <v>21.45</v>
      </c>
    </row>
    <row r="7109" spans="1:9" x14ac:dyDescent="0.2">
      <c r="A7109">
        <v>283864</v>
      </c>
      <c r="B7109" s="79">
        <v>7891000119938</v>
      </c>
      <c r="C7109" s="80" t="s">
        <v>19</v>
      </c>
      <c r="D7109" s="80" t="s">
        <v>20</v>
      </c>
      <c r="E7109" s="80" t="s">
        <v>8334</v>
      </c>
      <c r="F7109" s="80" t="s">
        <v>8335</v>
      </c>
      <c r="G7109" s="80" t="s">
        <v>3979</v>
      </c>
      <c r="H7109" t="s">
        <v>8349</v>
      </c>
      <c r="I7109" s="50">
        <v>126.6</v>
      </c>
    </row>
    <row r="7110" spans="1:9" x14ac:dyDescent="0.2">
      <c r="A7110">
        <v>34779</v>
      </c>
      <c r="B7110" s="79">
        <v>7891000532805</v>
      </c>
      <c r="C7110" s="80" t="s">
        <v>19</v>
      </c>
      <c r="D7110" s="80" t="s">
        <v>20</v>
      </c>
      <c r="E7110" s="80" t="s">
        <v>8334</v>
      </c>
      <c r="F7110" s="80" t="s">
        <v>8335</v>
      </c>
      <c r="G7110" s="80" t="s">
        <v>3979</v>
      </c>
      <c r="H7110" t="s">
        <v>14969</v>
      </c>
      <c r="I7110" s="50">
        <v>36.28</v>
      </c>
    </row>
    <row r="7111" spans="1:9" x14ac:dyDescent="0.2">
      <c r="A7111">
        <v>282523</v>
      </c>
      <c r="B7111" s="79">
        <v>7891000120187</v>
      </c>
      <c r="C7111" s="80" t="s">
        <v>19</v>
      </c>
      <c r="D7111" s="80" t="s">
        <v>20</v>
      </c>
      <c r="E7111" s="80" t="s">
        <v>8334</v>
      </c>
      <c r="F7111" s="80" t="s">
        <v>8335</v>
      </c>
      <c r="G7111" s="80" t="s">
        <v>3979</v>
      </c>
      <c r="H7111" t="s">
        <v>14970</v>
      </c>
      <c r="I7111" s="50">
        <v>15.97</v>
      </c>
    </row>
    <row r="7112" spans="1:9" x14ac:dyDescent="0.2">
      <c r="A7112">
        <v>282524</v>
      </c>
      <c r="B7112" s="79">
        <v>7891000120163</v>
      </c>
      <c r="C7112" s="80" t="s">
        <v>19</v>
      </c>
      <c r="D7112" s="80" t="s">
        <v>20</v>
      </c>
      <c r="E7112" s="80" t="s">
        <v>8334</v>
      </c>
      <c r="F7112" s="80" t="s">
        <v>8335</v>
      </c>
      <c r="G7112" s="80" t="s">
        <v>3979</v>
      </c>
      <c r="H7112" t="s">
        <v>14971</v>
      </c>
      <c r="I7112" s="50">
        <v>15.97</v>
      </c>
    </row>
    <row r="7113" spans="1:9" x14ac:dyDescent="0.2">
      <c r="A7113">
        <v>385310</v>
      </c>
      <c r="B7113" s="79">
        <v>7891000085455</v>
      </c>
      <c r="C7113" s="80" t="s">
        <v>19</v>
      </c>
      <c r="D7113" s="80" t="s">
        <v>20</v>
      </c>
      <c r="E7113" s="80" t="s">
        <v>8334</v>
      </c>
      <c r="F7113" s="80" t="s">
        <v>8335</v>
      </c>
      <c r="G7113" s="80" t="s">
        <v>3979</v>
      </c>
      <c r="H7113" t="s">
        <v>14972</v>
      </c>
      <c r="I7113" s="50">
        <v>27.96</v>
      </c>
    </row>
    <row r="7114" spans="1:9" x14ac:dyDescent="0.2">
      <c r="A7114">
        <v>176885</v>
      </c>
      <c r="B7114" s="79">
        <v>7891000085479</v>
      </c>
      <c r="C7114" s="80" t="s">
        <v>19</v>
      </c>
      <c r="D7114" s="80" t="s">
        <v>20</v>
      </c>
      <c r="E7114" s="80" t="s">
        <v>8334</v>
      </c>
      <c r="F7114" s="80" t="s">
        <v>8335</v>
      </c>
      <c r="G7114" s="80" t="s">
        <v>3979</v>
      </c>
      <c r="H7114" t="s">
        <v>8360</v>
      </c>
      <c r="I7114" s="50">
        <v>23.64</v>
      </c>
    </row>
    <row r="7115" spans="1:9" x14ac:dyDescent="0.2">
      <c r="A7115">
        <v>1589</v>
      </c>
      <c r="B7115" s="79">
        <v>7891000027387</v>
      </c>
      <c r="C7115" s="80" t="s">
        <v>19</v>
      </c>
      <c r="D7115" s="80" t="s">
        <v>20</v>
      </c>
      <c r="E7115" s="80" t="s">
        <v>8334</v>
      </c>
      <c r="F7115" s="80" t="s">
        <v>8335</v>
      </c>
      <c r="G7115" s="80" t="s">
        <v>3979</v>
      </c>
      <c r="H7115" t="s">
        <v>8359</v>
      </c>
      <c r="I7115" s="50">
        <v>121.02</v>
      </c>
    </row>
    <row r="7116" spans="1:9" x14ac:dyDescent="0.2">
      <c r="A7116">
        <v>594607</v>
      </c>
      <c r="B7116" s="79">
        <v>7891000432679</v>
      </c>
      <c r="C7116" s="80" t="s">
        <v>19</v>
      </c>
      <c r="D7116" s="80" t="s">
        <v>20</v>
      </c>
      <c r="E7116" s="80" t="s">
        <v>8334</v>
      </c>
      <c r="F7116" s="80" t="s">
        <v>8335</v>
      </c>
      <c r="G7116" s="80" t="s">
        <v>3979</v>
      </c>
      <c r="H7116" t="s">
        <v>8351</v>
      </c>
      <c r="I7116" s="50">
        <v>50.53</v>
      </c>
    </row>
    <row r="7117" spans="1:9" x14ac:dyDescent="0.2">
      <c r="A7117">
        <v>155436</v>
      </c>
      <c r="B7117" s="79">
        <v>7891000242599</v>
      </c>
      <c r="C7117" s="80" t="s">
        <v>19</v>
      </c>
      <c r="D7117" s="80" t="s">
        <v>20</v>
      </c>
      <c r="E7117" s="80" t="s">
        <v>8334</v>
      </c>
      <c r="F7117" s="80" t="s">
        <v>8335</v>
      </c>
      <c r="G7117" s="80" t="s">
        <v>3979</v>
      </c>
      <c r="H7117" t="s">
        <v>8350</v>
      </c>
      <c r="I7117" s="50">
        <v>47.91</v>
      </c>
    </row>
    <row r="7118" spans="1:9" x14ac:dyDescent="0.2">
      <c r="A7118">
        <v>422857</v>
      </c>
      <c r="B7118" s="79">
        <v>7891000251355</v>
      </c>
      <c r="C7118" s="80" t="s">
        <v>19</v>
      </c>
      <c r="D7118" s="80" t="s">
        <v>20</v>
      </c>
      <c r="E7118" s="80" t="s">
        <v>8334</v>
      </c>
      <c r="F7118" s="80" t="s">
        <v>8335</v>
      </c>
      <c r="G7118" s="80" t="s">
        <v>3979</v>
      </c>
      <c r="H7118" t="s">
        <v>14973</v>
      </c>
      <c r="I7118" s="50">
        <v>32.85</v>
      </c>
    </row>
    <row r="7119" spans="1:9" x14ac:dyDescent="0.2">
      <c r="A7119">
        <v>229171</v>
      </c>
      <c r="B7119" s="79">
        <v>7891000104804</v>
      </c>
      <c r="C7119" s="80" t="s">
        <v>19</v>
      </c>
      <c r="D7119" s="80" t="s">
        <v>20</v>
      </c>
      <c r="E7119" s="80" t="s">
        <v>8334</v>
      </c>
      <c r="F7119" s="80" t="s">
        <v>8335</v>
      </c>
      <c r="G7119" s="80" t="s">
        <v>3979</v>
      </c>
      <c r="H7119" t="s">
        <v>8355</v>
      </c>
      <c r="I7119" s="50">
        <v>88.32</v>
      </c>
    </row>
    <row r="7120" spans="1:9" x14ac:dyDescent="0.2">
      <c r="A7120">
        <v>229173</v>
      </c>
      <c r="B7120" s="79">
        <v>7891000104866</v>
      </c>
      <c r="C7120" s="80" t="s">
        <v>19</v>
      </c>
      <c r="D7120" s="80" t="s">
        <v>20</v>
      </c>
      <c r="E7120" s="80" t="s">
        <v>8334</v>
      </c>
      <c r="F7120" s="80" t="s">
        <v>8335</v>
      </c>
      <c r="G7120" s="80" t="s">
        <v>3979</v>
      </c>
      <c r="H7120" t="s">
        <v>8354</v>
      </c>
      <c r="I7120" s="50">
        <v>93.95</v>
      </c>
    </row>
    <row r="7121" spans="1:9" x14ac:dyDescent="0.2">
      <c r="A7121">
        <v>229167</v>
      </c>
      <c r="B7121" s="79">
        <v>7891000104828</v>
      </c>
      <c r="C7121" s="80" t="s">
        <v>19</v>
      </c>
      <c r="D7121" s="80" t="s">
        <v>20</v>
      </c>
      <c r="E7121" s="80" t="s">
        <v>8334</v>
      </c>
      <c r="F7121" s="80" t="s">
        <v>8335</v>
      </c>
      <c r="G7121" s="80" t="s">
        <v>3979</v>
      </c>
      <c r="H7121" t="s">
        <v>8352</v>
      </c>
      <c r="I7121" s="50">
        <v>69.010000000000005</v>
      </c>
    </row>
    <row r="7122" spans="1:9" x14ac:dyDescent="0.2">
      <c r="A7122">
        <v>229169</v>
      </c>
      <c r="B7122" s="79">
        <v>7891000104842</v>
      </c>
      <c r="C7122" s="80" t="s">
        <v>19</v>
      </c>
      <c r="D7122" s="80" t="s">
        <v>20</v>
      </c>
      <c r="E7122" s="80" t="s">
        <v>8334</v>
      </c>
      <c r="F7122" s="80" t="s">
        <v>8335</v>
      </c>
      <c r="G7122" s="80" t="s">
        <v>3979</v>
      </c>
      <c r="H7122" t="s">
        <v>8353</v>
      </c>
      <c r="I7122" s="50">
        <v>91.55</v>
      </c>
    </row>
    <row r="7123" spans="1:9" x14ac:dyDescent="0.2">
      <c r="A7123">
        <v>465104</v>
      </c>
      <c r="B7123" s="79">
        <v>7891000327654</v>
      </c>
      <c r="C7123" s="80" t="s">
        <v>19</v>
      </c>
      <c r="D7123" s="80" t="s">
        <v>20</v>
      </c>
      <c r="E7123" s="80" t="s">
        <v>8334</v>
      </c>
      <c r="F7123" s="80" t="s">
        <v>8335</v>
      </c>
      <c r="G7123" s="80" t="s">
        <v>3979</v>
      </c>
      <c r="H7123" t="s">
        <v>14974</v>
      </c>
      <c r="I7123" s="50">
        <v>66.62</v>
      </c>
    </row>
    <row r="7124" spans="1:9" x14ac:dyDescent="0.2">
      <c r="A7124">
        <v>465105</v>
      </c>
      <c r="B7124" s="79">
        <v>7891000349212</v>
      </c>
      <c r="C7124" s="80" t="s">
        <v>19</v>
      </c>
      <c r="D7124" s="80" t="s">
        <v>20</v>
      </c>
      <c r="E7124" s="80" t="s">
        <v>8334</v>
      </c>
      <c r="F7124" s="80" t="s">
        <v>8335</v>
      </c>
      <c r="G7124" s="80" t="s">
        <v>3979</v>
      </c>
      <c r="H7124" t="s">
        <v>8357</v>
      </c>
      <c r="I7124" s="50">
        <v>66.61</v>
      </c>
    </row>
    <row r="7125" spans="1:9" x14ac:dyDescent="0.2">
      <c r="A7125">
        <v>465106</v>
      </c>
      <c r="B7125" s="79">
        <v>7891000339398</v>
      </c>
      <c r="C7125" s="80" t="s">
        <v>19</v>
      </c>
      <c r="D7125" s="80" t="s">
        <v>20</v>
      </c>
      <c r="E7125" s="80" t="s">
        <v>8334</v>
      </c>
      <c r="F7125" s="80" t="s">
        <v>8335</v>
      </c>
      <c r="G7125" s="80" t="s">
        <v>3979</v>
      </c>
      <c r="H7125" t="s">
        <v>14975</v>
      </c>
      <c r="I7125" s="50">
        <v>35.51</v>
      </c>
    </row>
    <row r="7126" spans="1:9" x14ac:dyDescent="0.2">
      <c r="A7126">
        <v>465107</v>
      </c>
      <c r="B7126" s="79">
        <v>7891000339350</v>
      </c>
      <c r="C7126" s="80" t="s">
        <v>19</v>
      </c>
      <c r="D7126" s="80" t="s">
        <v>20</v>
      </c>
      <c r="E7126" s="80" t="s">
        <v>8334</v>
      </c>
      <c r="F7126" s="80" t="s">
        <v>8335</v>
      </c>
      <c r="G7126" s="80" t="s">
        <v>3979</v>
      </c>
      <c r="H7126" t="s">
        <v>8358</v>
      </c>
      <c r="I7126" s="50">
        <v>36.22</v>
      </c>
    </row>
    <row r="7127" spans="1:9" x14ac:dyDescent="0.2">
      <c r="A7127">
        <v>465091</v>
      </c>
      <c r="B7127" s="79">
        <v>7891000304952</v>
      </c>
      <c r="C7127" s="80" t="s">
        <v>19</v>
      </c>
      <c r="D7127" s="80" t="s">
        <v>20</v>
      </c>
      <c r="E7127" s="80" t="s">
        <v>8334</v>
      </c>
      <c r="F7127" s="80" t="s">
        <v>8335</v>
      </c>
      <c r="G7127" s="80" t="s">
        <v>3979</v>
      </c>
      <c r="H7127" t="s">
        <v>8356</v>
      </c>
      <c r="I7127" s="50">
        <v>70.58</v>
      </c>
    </row>
    <row r="7128" spans="1:9" x14ac:dyDescent="0.2">
      <c r="A7128">
        <v>15061</v>
      </c>
      <c r="B7128" s="79">
        <v>7891000121702</v>
      </c>
      <c r="C7128" s="80" t="s">
        <v>19</v>
      </c>
      <c r="D7128" s="80" t="s">
        <v>20</v>
      </c>
      <c r="E7128" s="80" t="s">
        <v>8334</v>
      </c>
      <c r="F7128" s="80" t="s">
        <v>8335</v>
      </c>
      <c r="G7128" s="80" t="s">
        <v>3979</v>
      </c>
      <c r="H7128" t="s">
        <v>14976</v>
      </c>
      <c r="I7128" s="50">
        <v>38.51</v>
      </c>
    </row>
    <row r="7129" spans="1:9" x14ac:dyDescent="0.2">
      <c r="A7129">
        <v>176881</v>
      </c>
      <c r="B7129" s="79">
        <v>7891000085431</v>
      </c>
      <c r="C7129" s="80" t="s">
        <v>19</v>
      </c>
      <c r="D7129" s="80" t="s">
        <v>20</v>
      </c>
      <c r="E7129" s="80" t="s">
        <v>8334</v>
      </c>
      <c r="F7129" s="80" t="s">
        <v>8335</v>
      </c>
      <c r="G7129" s="80" t="s">
        <v>3979</v>
      </c>
      <c r="H7129" t="s">
        <v>14977</v>
      </c>
      <c r="I7129" s="50">
        <v>24.81</v>
      </c>
    </row>
    <row r="7130" spans="1:9" x14ac:dyDescent="0.2">
      <c r="A7130">
        <v>192942</v>
      </c>
      <c r="B7130" s="79">
        <v>7896025803022</v>
      </c>
      <c r="C7130" s="80" t="s">
        <v>19</v>
      </c>
      <c r="D7130" s="80" t="s">
        <v>20</v>
      </c>
      <c r="E7130" s="80" t="s">
        <v>8334</v>
      </c>
      <c r="F7130" s="80" t="s">
        <v>8335</v>
      </c>
      <c r="G7130" s="80" t="s">
        <v>4440</v>
      </c>
      <c r="H7130" t="s">
        <v>14978</v>
      </c>
      <c r="I7130" s="50">
        <v>25.82</v>
      </c>
    </row>
    <row r="7131" spans="1:9" x14ac:dyDescent="0.2">
      <c r="A7131">
        <v>192958</v>
      </c>
      <c r="B7131" s="79">
        <v>7896025801080</v>
      </c>
      <c r="C7131" s="80" t="s">
        <v>19</v>
      </c>
      <c r="D7131" s="80" t="s">
        <v>20</v>
      </c>
      <c r="E7131" s="80" t="s">
        <v>8334</v>
      </c>
      <c r="F7131" s="80" t="s">
        <v>8335</v>
      </c>
      <c r="G7131" s="80" t="s">
        <v>4440</v>
      </c>
      <c r="H7131" t="s">
        <v>8387</v>
      </c>
      <c r="I7131" s="50">
        <v>33.479999999999997</v>
      </c>
    </row>
    <row r="7132" spans="1:9" x14ac:dyDescent="0.2">
      <c r="A7132">
        <v>192947</v>
      </c>
      <c r="B7132" s="79">
        <v>7896025802674</v>
      </c>
      <c r="C7132" s="80" t="s">
        <v>19</v>
      </c>
      <c r="D7132" s="80" t="s">
        <v>20</v>
      </c>
      <c r="E7132" s="80" t="s">
        <v>8334</v>
      </c>
      <c r="F7132" s="80" t="s">
        <v>8335</v>
      </c>
      <c r="G7132" s="80" t="s">
        <v>4440</v>
      </c>
      <c r="H7132" t="s">
        <v>8389</v>
      </c>
      <c r="I7132" s="50">
        <v>31.73</v>
      </c>
    </row>
    <row r="7133" spans="1:9" x14ac:dyDescent="0.2">
      <c r="A7133">
        <v>508334</v>
      </c>
      <c r="B7133" s="79">
        <v>7896025805170</v>
      </c>
      <c r="C7133" s="80" t="s">
        <v>19</v>
      </c>
      <c r="D7133" s="80" t="s">
        <v>20</v>
      </c>
      <c r="E7133" s="80" t="s">
        <v>8334</v>
      </c>
      <c r="F7133" s="80" t="s">
        <v>8335</v>
      </c>
      <c r="G7133" s="80" t="s">
        <v>4440</v>
      </c>
      <c r="H7133" t="s">
        <v>8390</v>
      </c>
      <c r="I7133" s="50">
        <v>23.41</v>
      </c>
    </row>
    <row r="7134" spans="1:9" x14ac:dyDescent="0.2">
      <c r="A7134">
        <v>542706</v>
      </c>
      <c r="B7134" s="79">
        <v>7896025805644</v>
      </c>
      <c r="C7134" s="80" t="s">
        <v>19</v>
      </c>
      <c r="D7134" s="80" t="s">
        <v>20</v>
      </c>
      <c r="E7134" s="80" t="s">
        <v>8334</v>
      </c>
      <c r="F7134" s="80" t="s">
        <v>8335</v>
      </c>
      <c r="G7134" s="80" t="s">
        <v>4440</v>
      </c>
      <c r="H7134" t="s">
        <v>8391</v>
      </c>
      <c r="I7134" s="50">
        <v>5.66</v>
      </c>
    </row>
    <row r="7135" spans="1:9" x14ac:dyDescent="0.2">
      <c r="A7135">
        <v>192955</v>
      </c>
      <c r="B7135" s="79">
        <v>7896025803145</v>
      </c>
      <c r="C7135" s="80" t="s">
        <v>19</v>
      </c>
      <c r="D7135" s="80" t="s">
        <v>20</v>
      </c>
      <c r="E7135" s="80" t="s">
        <v>8334</v>
      </c>
      <c r="F7135" s="80" t="s">
        <v>8335</v>
      </c>
      <c r="G7135" s="80" t="s">
        <v>4440</v>
      </c>
      <c r="H7135" t="s">
        <v>8392</v>
      </c>
      <c r="I7135" s="50">
        <v>17.75</v>
      </c>
    </row>
    <row r="7136" spans="1:9" x14ac:dyDescent="0.2">
      <c r="A7136">
        <v>192957</v>
      </c>
      <c r="B7136" s="79">
        <v>7896025803091</v>
      </c>
      <c r="C7136" s="80" t="s">
        <v>19</v>
      </c>
      <c r="D7136" s="80" t="s">
        <v>20</v>
      </c>
      <c r="E7136" s="80" t="s">
        <v>8334</v>
      </c>
      <c r="F7136" s="80" t="s">
        <v>8335</v>
      </c>
      <c r="G7136" s="80" t="s">
        <v>4440</v>
      </c>
      <c r="H7136" t="s">
        <v>8393</v>
      </c>
      <c r="I7136" s="50">
        <v>20.22</v>
      </c>
    </row>
    <row r="7137" spans="1:9" x14ac:dyDescent="0.2">
      <c r="A7137">
        <v>192924</v>
      </c>
      <c r="B7137" s="79">
        <v>7896025801172</v>
      </c>
      <c r="C7137" s="80" t="s">
        <v>19</v>
      </c>
      <c r="D7137" s="80" t="s">
        <v>20</v>
      </c>
      <c r="E7137" s="80" t="s">
        <v>8334</v>
      </c>
      <c r="F7137" s="80" t="s">
        <v>8335</v>
      </c>
      <c r="G7137" s="80" t="s">
        <v>4440</v>
      </c>
      <c r="H7137" t="s">
        <v>8388</v>
      </c>
      <c r="I7137" s="50">
        <v>12.29</v>
      </c>
    </row>
    <row r="7138" spans="1:9" x14ac:dyDescent="0.2">
      <c r="A7138">
        <v>128691</v>
      </c>
      <c r="B7138" s="79">
        <v>7896025802858</v>
      </c>
      <c r="C7138" s="80" t="s">
        <v>19</v>
      </c>
      <c r="D7138" s="80" t="s">
        <v>20</v>
      </c>
      <c r="E7138" s="80" t="s">
        <v>8334</v>
      </c>
      <c r="F7138" s="80" t="s">
        <v>8335</v>
      </c>
      <c r="G7138" s="80" t="s">
        <v>4440</v>
      </c>
      <c r="H7138" t="s">
        <v>14979</v>
      </c>
      <c r="I7138" s="50">
        <v>14.44</v>
      </c>
    </row>
    <row r="7139" spans="1:9" x14ac:dyDescent="0.2">
      <c r="A7139">
        <v>128694</v>
      </c>
      <c r="B7139" s="79">
        <v>7896025802889</v>
      </c>
      <c r="C7139" s="80" t="s">
        <v>19</v>
      </c>
      <c r="D7139" s="80" t="s">
        <v>20</v>
      </c>
      <c r="E7139" s="80" t="s">
        <v>8334</v>
      </c>
      <c r="F7139" s="80" t="s">
        <v>8335</v>
      </c>
      <c r="G7139" s="80" t="s">
        <v>4440</v>
      </c>
      <c r="H7139" t="s">
        <v>8397</v>
      </c>
      <c r="I7139" s="50">
        <v>8.31</v>
      </c>
    </row>
    <row r="7140" spans="1:9" x14ac:dyDescent="0.2">
      <c r="A7140">
        <v>128689</v>
      </c>
      <c r="B7140" s="79">
        <v>7896025802865</v>
      </c>
      <c r="C7140" s="80" t="s">
        <v>19</v>
      </c>
      <c r="D7140" s="80" t="s">
        <v>20</v>
      </c>
      <c r="E7140" s="80" t="s">
        <v>8334</v>
      </c>
      <c r="F7140" s="80" t="s">
        <v>8335</v>
      </c>
      <c r="G7140" s="80" t="s">
        <v>4440</v>
      </c>
      <c r="H7140" t="s">
        <v>8396</v>
      </c>
      <c r="I7140" s="50">
        <v>11.58</v>
      </c>
    </row>
    <row r="7141" spans="1:9" x14ac:dyDescent="0.2">
      <c r="A7141">
        <v>128696</v>
      </c>
      <c r="B7141" s="79">
        <v>7896025802872</v>
      </c>
      <c r="C7141" s="80" t="s">
        <v>19</v>
      </c>
      <c r="D7141" s="80" t="s">
        <v>20</v>
      </c>
      <c r="E7141" s="80" t="s">
        <v>8334</v>
      </c>
      <c r="F7141" s="80" t="s">
        <v>8335</v>
      </c>
      <c r="G7141" s="80" t="s">
        <v>4440</v>
      </c>
      <c r="H7141" t="s">
        <v>8399</v>
      </c>
      <c r="I7141" s="50">
        <v>13.43</v>
      </c>
    </row>
    <row r="7142" spans="1:9" x14ac:dyDescent="0.2">
      <c r="A7142">
        <v>192961</v>
      </c>
      <c r="B7142" s="79">
        <v>7896025803275</v>
      </c>
      <c r="C7142" s="80" t="s">
        <v>19</v>
      </c>
      <c r="D7142" s="80" t="s">
        <v>20</v>
      </c>
      <c r="E7142" s="80" t="s">
        <v>8334</v>
      </c>
      <c r="F7142" s="80" t="s">
        <v>8335</v>
      </c>
      <c r="G7142" s="80" t="s">
        <v>4440</v>
      </c>
      <c r="H7142" t="s">
        <v>14980</v>
      </c>
      <c r="I7142" s="50">
        <v>30.8</v>
      </c>
    </row>
    <row r="7143" spans="1:9" x14ac:dyDescent="0.2">
      <c r="A7143">
        <v>192930</v>
      </c>
      <c r="B7143" s="79">
        <v>7896025803206</v>
      </c>
      <c r="C7143" s="80" t="s">
        <v>19</v>
      </c>
      <c r="D7143" s="80" t="s">
        <v>20</v>
      </c>
      <c r="E7143" s="80" t="s">
        <v>8334</v>
      </c>
      <c r="F7143" s="80" t="s">
        <v>8335</v>
      </c>
      <c r="G7143" s="80" t="s">
        <v>4440</v>
      </c>
      <c r="H7143" t="s">
        <v>8395</v>
      </c>
      <c r="I7143" s="50">
        <v>17.02</v>
      </c>
    </row>
    <row r="7144" spans="1:9" x14ac:dyDescent="0.2">
      <c r="A7144">
        <v>192953</v>
      </c>
      <c r="B7144" s="79">
        <v>7896025803121</v>
      </c>
      <c r="C7144" s="80" t="s">
        <v>19</v>
      </c>
      <c r="D7144" s="80" t="s">
        <v>20</v>
      </c>
      <c r="E7144" s="80" t="s">
        <v>8334</v>
      </c>
      <c r="F7144" s="80" t="s">
        <v>8335</v>
      </c>
      <c r="G7144" s="80" t="s">
        <v>4440</v>
      </c>
      <c r="H7144" t="s">
        <v>8394</v>
      </c>
      <c r="I7144" s="50">
        <v>46.98</v>
      </c>
    </row>
    <row r="7145" spans="1:9" x14ac:dyDescent="0.2">
      <c r="A7145">
        <v>192952</v>
      </c>
      <c r="B7145" s="79">
        <v>7896025802681</v>
      </c>
      <c r="C7145" s="80" t="s">
        <v>19</v>
      </c>
      <c r="D7145" s="80" t="s">
        <v>20</v>
      </c>
      <c r="E7145" s="80" t="s">
        <v>8334</v>
      </c>
      <c r="F7145" s="80" t="s">
        <v>8335</v>
      </c>
      <c r="G7145" s="80" t="s">
        <v>4440</v>
      </c>
      <c r="H7145" t="s">
        <v>8398</v>
      </c>
      <c r="I7145" s="50">
        <v>33.93</v>
      </c>
    </row>
    <row r="7146" spans="1:9" x14ac:dyDescent="0.2">
      <c r="A7146">
        <v>192939</v>
      </c>
      <c r="B7146" s="79">
        <v>7896025803008</v>
      </c>
      <c r="C7146" s="80" t="s">
        <v>19</v>
      </c>
      <c r="D7146" s="80" t="s">
        <v>20</v>
      </c>
      <c r="E7146" s="80" t="s">
        <v>8334</v>
      </c>
      <c r="F7146" s="80" t="s">
        <v>8335</v>
      </c>
      <c r="G7146" s="80" t="s">
        <v>4440</v>
      </c>
      <c r="H7146" t="s">
        <v>14981</v>
      </c>
      <c r="I7146" s="50">
        <v>22.36</v>
      </c>
    </row>
    <row r="7147" spans="1:9" x14ac:dyDescent="0.2">
      <c r="A7147">
        <v>192927</v>
      </c>
      <c r="B7147" s="79">
        <v>7896025802919</v>
      </c>
      <c r="C7147" s="80" t="s">
        <v>19</v>
      </c>
      <c r="D7147" s="80" t="s">
        <v>20</v>
      </c>
      <c r="E7147" s="80" t="s">
        <v>8334</v>
      </c>
      <c r="F7147" s="80" t="s">
        <v>8335</v>
      </c>
      <c r="G7147" s="80" t="s">
        <v>4440</v>
      </c>
      <c r="H7147" t="s">
        <v>14982</v>
      </c>
      <c r="I7147" s="50">
        <v>11.43</v>
      </c>
    </row>
    <row r="7148" spans="1:9" x14ac:dyDescent="0.2">
      <c r="A7148">
        <v>229153</v>
      </c>
      <c r="B7148" s="79">
        <v>7896005213759</v>
      </c>
      <c r="C7148" s="80" t="s">
        <v>19</v>
      </c>
      <c r="D7148" s="80" t="s">
        <v>20</v>
      </c>
      <c r="E7148" s="80" t="s">
        <v>8334</v>
      </c>
      <c r="F7148" s="80" t="s">
        <v>8335</v>
      </c>
      <c r="G7148" s="80" t="s">
        <v>8562</v>
      </c>
      <c r="H7148" t="s">
        <v>8563</v>
      </c>
      <c r="I7148" s="50">
        <v>43.12</v>
      </c>
    </row>
    <row r="7149" spans="1:9" x14ac:dyDescent="0.2">
      <c r="A7149">
        <v>424190</v>
      </c>
      <c r="B7149" s="79">
        <v>7896058505023</v>
      </c>
      <c r="C7149" s="80" t="s">
        <v>19</v>
      </c>
      <c r="D7149" s="80" t="s">
        <v>20</v>
      </c>
      <c r="E7149" s="80" t="s">
        <v>8334</v>
      </c>
      <c r="F7149" s="80" t="s">
        <v>8335</v>
      </c>
      <c r="G7149" s="80" t="s">
        <v>4047</v>
      </c>
      <c r="H7149" t="s">
        <v>8341</v>
      </c>
      <c r="I7149" s="50">
        <v>10.32</v>
      </c>
    </row>
    <row r="7150" spans="1:9" x14ac:dyDescent="0.2">
      <c r="A7150">
        <v>151771</v>
      </c>
      <c r="B7150" s="79">
        <v>7898903594237</v>
      </c>
      <c r="C7150" s="80" t="s">
        <v>19</v>
      </c>
      <c r="D7150" s="80" t="s">
        <v>20</v>
      </c>
      <c r="E7150" s="80" t="s">
        <v>8334</v>
      </c>
      <c r="F7150" s="80" t="s">
        <v>8335</v>
      </c>
      <c r="G7150" s="80" t="s">
        <v>8509</v>
      </c>
      <c r="H7150" t="s">
        <v>8510</v>
      </c>
      <c r="I7150" s="50">
        <v>12.76</v>
      </c>
    </row>
    <row r="7151" spans="1:9" x14ac:dyDescent="0.2">
      <c r="A7151">
        <v>151769</v>
      </c>
      <c r="B7151" s="79">
        <v>7898903594015</v>
      </c>
      <c r="C7151" s="80" t="s">
        <v>19</v>
      </c>
      <c r="D7151" s="80" t="s">
        <v>20</v>
      </c>
      <c r="E7151" s="80" t="s">
        <v>8334</v>
      </c>
      <c r="F7151" s="80" t="s">
        <v>8335</v>
      </c>
      <c r="G7151" s="80" t="s">
        <v>8509</v>
      </c>
      <c r="H7151" t="s">
        <v>14983</v>
      </c>
      <c r="I7151" s="50">
        <v>15.63</v>
      </c>
    </row>
    <row r="7152" spans="1:9" x14ac:dyDescent="0.2">
      <c r="A7152">
        <v>224387</v>
      </c>
      <c r="B7152" s="79">
        <v>7898903594114</v>
      </c>
      <c r="C7152" s="80" t="s">
        <v>19</v>
      </c>
      <c r="D7152" s="80" t="s">
        <v>20</v>
      </c>
      <c r="E7152" s="80" t="s">
        <v>8334</v>
      </c>
      <c r="F7152" s="80" t="s">
        <v>8335</v>
      </c>
      <c r="G7152" s="80" t="s">
        <v>8509</v>
      </c>
      <c r="H7152" t="s">
        <v>8514</v>
      </c>
      <c r="I7152" s="50">
        <v>6.33</v>
      </c>
    </row>
    <row r="7153" spans="1:9" x14ac:dyDescent="0.2">
      <c r="A7153">
        <v>172153</v>
      </c>
      <c r="B7153" s="79">
        <v>7898903594923</v>
      </c>
      <c r="C7153" s="80" t="s">
        <v>19</v>
      </c>
      <c r="D7153" s="80" t="s">
        <v>20</v>
      </c>
      <c r="E7153" s="80" t="s">
        <v>8334</v>
      </c>
      <c r="F7153" s="80" t="s">
        <v>8335</v>
      </c>
      <c r="G7153" s="80" t="s">
        <v>8509</v>
      </c>
      <c r="H7153" t="s">
        <v>8513</v>
      </c>
      <c r="I7153" s="50">
        <v>20.84</v>
      </c>
    </row>
    <row r="7154" spans="1:9" x14ac:dyDescent="0.2">
      <c r="A7154">
        <v>224389</v>
      </c>
      <c r="B7154" s="79">
        <v>7898903594138</v>
      </c>
      <c r="C7154" s="80" t="s">
        <v>19</v>
      </c>
      <c r="D7154" s="80" t="s">
        <v>20</v>
      </c>
      <c r="E7154" s="80" t="s">
        <v>8334</v>
      </c>
      <c r="F7154" s="80" t="s">
        <v>8335</v>
      </c>
      <c r="G7154" s="80" t="s">
        <v>8509</v>
      </c>
      <c r="H7154" t="s">
        <v>14984</v>
      </c>
      <c r="I7154" s="50">
        <v>5.5</v>
      </c>
    </row>
    <row r="7155" spans="1:9" x14ac:dyDescent="0.2">
      <c r="A7155">
        <v>151775</v>
      </c>
      <c r="B7155" s="79">
        <v>7898903594305</v>
      </c>
      <c r="C7155" s="80" t="s">
        <v>19</v>
      </c>
      <c r="D7155" s="80" t="s">
        <v>20</v>
      </c>
      <c r="E7155" s="80" t="s">
        <v>8334</v>
      </c>
      <c r="F7155" s="80" t="s">
        <v>8335</v>
      </c>
      <c r="G7155" s="80" t="s">
        <v>8509</v>
      </c>
      <c r="H7155" t="s">
        <v>8511</v>
      </c>
      <c r="I7155" s="50">
        <v>21.84</v>
      </c>
    </row>
    <row r="7156" spans="1:9" x14ac:dyDescent="0.2">
      <c r="A7156">
        <v>151781</v>
      </c>
      <c r="B7156" s="79">
        <v>7898903594251</v>
      </c>
      <c r="C7156" s="80" t="s">
        <v>19</v>
      </c>
      <c r="D7156" s="80" t="s">
        <v>20</v>
      </c>
      <c r="E7156" s="80" t="s">
        <v>8334</v>
      </c>
      <c r="F7156" s="80" t="s">
        <v>8335</v>
      </c>
      <c r="G7156" s="80" t="s">
        <v>8509</v>
      </c>
      <c r="H7156" t="s">
        <v>8512</v>
      </c>
      <c r="I7156" s="50">
        <v>12.34</v>
      </c>
    </row>
    <row r="7157" spans="1:9" x14ac:dyDescent="0.2">
      <c r="A7157">
        <v>151773</v>
      </c>
      <c r="B7157" s="79">
        <v>7898903594060</v>
      </c>
      <c r="C7157" s="80" t="s">
        <v>19</v>
      </c>
      <c r="D7157" s="80" t="s">
        <v>20</v>
      </c>
      <c r="E7157" s="80" t="s">
        <v>8334</v>
      </c>
      <c r="F7157" s="80" t="s">
        <v>8335</v>
      </c>
      <c r="G7157" s="80" t="s">
        <v>8509</v>
      </c>
      <c r="H7157" t="s">
        <v>14985</v>
      </c>
      <c r="I7157" s="50">
        <v>16.059999999999999</v>
      </c>
    </row>
    <row r="7158" spans="1:9" x14ac:dyDescent="0.2">
      <c r="A7158">
        <v>224395</v>
      </c>
      <c r="B7158" s="79">
        <v>7898903594497</v>
      </c>
      <c r="C7158" s="80" t="s">
        <v>19</v>
      </c>
      <c r="D7158" s="80" t="s">
        <v>20</v>
      </c>
      <c r="E7158" s="80" t="s">
        <v>8334</v>
      </c>
      <c r="F7158" s="80" t="s">
        <v>8335</v>
      </c>
      <c r="G7158" s="80" t="s">
        <v>8509</v>
      </c>
      <c r="H7158" t="s">
        <v>14986</v>
      </c>
      <c r="I7158" s="50">
        <v>7.2</v>
      </c>
    </row>
    <row r="7159" spans="1:9" x14ac:dyDescent="0.2">
      <c r="A7159">
        <v>224396</v>
      </c>
      <c r="B7159" s="79">
        <v>7898903594480</v>
      </c>
      <c r="C7159" s="80" t="s">
        <v>19</v>
      </c>
      <c r="D7159" s="80" t="s">
        <v>20</v>
      </c>
      <c r="E7159" s="80" t="s">
        <v>8334</v>
      </c>
      <c r="F7159" s="80" t="s">
        <v>8335</v>
      </c>
      <c r="G7159" s="80" t="s">
        <v>8509</v>
      </c>
      <c r="H7159" t="s">
        <v>14987</v>
      </c>
      <c r="I7159" s="50">
        <v>7.15</v>
      </c>
    </row>
    <row r="7160" spans="1:9" x14ac:dyDescent="0.2">
      <c r="A7160">
        <v>367007</v>
      </c>
      <c r="B7160" s="79">
        <v>7896090082001</v>
      </c>
      <c r="C7160" s="80" t="s">
        <v>19</v>
      </c>
      <c r="D7160" s="80" t="s">
        <v>20</v>
      </c>
      <c r="E7160" s="80" t="s">
        <v>8334</v>
      </c>
      <c r="F7160" s="80" t="s">
        <v>8335</v>
      </c>
      <c r="G7160" s="80" t="s">
        <v>4399</v>
      </c>
      <c r="H7160" t="s">
        <v>8577</v>
      </c>
      <c r="I7160" s="50">
        <v>23.34</v>
      </c>
    </row>
    <row r="7161" spans="1:9" x14ac:dyDescent="0.2">
      <c r="A7161">
        <v>367008</v>
      </c>
      <c r="B7161" s="79">
        <v>7896090082018</v>
      </c>
      <c r="C7161" s="80" t="s">
        <v>19</v>
      </c>
      <c r="D7161" s="80" t="s">
        <v>20</v>
      </c>
      <c r="E7161" s="80" t="s">
        <v>8334</v>
      </c>
      <c r="F7161" s="80" t="s">
        <v>8335</v>
      </c>
      <c r="G7161" s="80" t="s">
        <v>4399</v>
      </c>
      <c r="H7161" t="s">
        <v>8578</v>
      </c>
      <c r="I7161" s="50">
        <v>21.19</v>
      </c>
    </row>
    <row r="7162" spans="1:9" x14ac:dyDescent="0.2">
      <c r="A7162">
        <v>367009</v>
      </c>
      <c r="B7162" s="79">
        <v>7896090082025</v>
      </c>
      <c r="C7162" s="80" t="s">
        <v>19</v>
      </c>
      <c r="D7162" s="80" t="s">
        <v>20</v>
      </c>
      <c r="E7162" s="80" t="s">
        <v>8334</v>
      </c>
      <c r="F7162" s="80" t="s">
        <v>8335</v>
      </c>
      <c r="G7162" s="80" t="s">
        <v>4399</v>
      </c>
      <c r="H7162" t="s">
        <v>8579</v>
      </c>
      <c r="I7162" s="50">
        <v>21.26</v>
      </c>
    </row>
    <row r="7163" spans="1:9" x14ac:dyDescent="0.2">
      <c r="A7163">
        <v>450575</v>
      </c>
      <c r="B7163" s="79">
        <v>7896090082346</v>
      </c>
      <c r="C7163" s="80" t="s">
        <v>19</v>
      </c>
      <c r="D7163" s="80" t="s">
        <v>20</v>
      </c>
      <c r="E7163" s="80" t="s">
        <v>8334</v>
      </c>
      <c r="F7163" s="80" t="s">
        <v>8335</v>
      </c>
      <c r="G7163" s="80" t="s">
        <v>4399</v>
      </c>
      <c r="H7163" t="s">
        <v>8580</v>
      </c>
      <c r="I7163" s="50">
        <v>85.81</v>
      </c>
    </row>
    <row r="7164" spans="1:9" x14ac:dyDescent="0.2">
      <c r="A7164">
        <v>497540</v>
      </c>
      <c r="B7164" s="79">
        <v>7896090082032</v>
      </c>
      <c r="C7164" s="80" t="s">
        <v>19</v>
      </c>
      <c r="D7164" s="80" t="s">
        <v>20</v>
      </c>
      <c r="E7164" s="80" t="s">
        <v>8334</v>
      </c>
      <c r="F7164" s="80" t="s">
        <v>8335</v>
      </c>
      <c r="G7164" s="80" t="s">
        <v>4399</v>
      </c>
      <c r="H7164" t="s">
        <v>8581</v>
      </c>
      <c r="I7164" s="50">
        <v>90.32</v>
      </c>
    </row>
    <row r="7165" spans="1:9" x14ac:dyDescent="0.2">
      <c r="A7165">
        <v>29735</v>
      </c>
      <c r="B7165" s="79">
        <v>7898409955020</v>
      </c>
      <c r="C7165" s="80" t="s">
        <v>19</v>
      </c>
      <c r="D7165" s="80" t="s">
        <v>20</v>
      </c>
      <c r="E7165" s="80" t="s">
        <v>8334</v>
      </c>
      <c r="F7165" s="80" t="s">
        <v>8335</v>
      </c>
      <c r="G7165" s="80" t="s">
        <v>4846</v>
      </c>
      <c r="H7165" t="s">
        <v>8410</v>
      </c>
      <c r="I7165" s="50">
        <v>23.12</v>
      </c>
    </row>
    <row r="7166" spans="1:9" x14ac:dyDescent="0.2">
      <c r="A7166">
        <v>490377</v>
      </c>
      <c r="B7166" s="79">
        <v>7898331012150</v>
      </c>
      <c r="C7166" s="80" t="s">
        <v>19</v>
      </c>
      <c r="D7166" s="80" t="s">
        <v>20</v>
      </c>
      <c r="E7166" s="80" t="s">
        <v>8334</v>
      </c>
      <c r="F7166" s="80" t="s">
        <v>8335</v>
      </c>
      <c r="G7166" s="80" t="s">
        <v>4846</v>
      </c>
      <c r="H7166" t="s">
        <v>8408</v>
      </c>
      <c r="I7166" s="50">
        <v>20.81</v>
      </c>
    </row>
    <row r="7167" spans="1:9" x14ac:dyDescent="0.2">
      <c r="A7167">
        <v>274593</v>
      </c>
      <c r="B7167" s="79">
        <v>7898380260595</v>
      </c>
      <c r="C7167" s="80" t="s">
        <v>19</v>
      </c>
      <c r="D7167" s="80" t="s">
        <v>20</v>
      </c>
      <c r="E7167" s="80" t="s">
        <v>8334</v>
      </c>
      <c r="F7167" s="80" t="s">
        <v>8335</v>
      </c>
      <c r="G7167" s="80" t="s">
        <v>8515</v>
      </c>
      <c r="H7167" t="s">
        <v>14988</v>
      </c>
      <c r="I7167" s="50">
        <v>11.48</v>
      </c>
    </row>
    <row r="7168" spans="1:9" x14ac:dyDescent="0.2">
      <c r="A7168">
        <v>274564</v>
      </c>
      <c r="B7168" s="79">
        <v>17898380260714</v>
      </c>
      <c r="C7168" s="80" t="s">
        <v>19</v>
      </c>
      <c r="D7168" s="80" t="s">
        <v>20</v>
      </c>
      <c r="E7168" s="80" t="s">
        <v>8334</v>
      </c>
      <c r="F7168" s="80" t="s">
        <v>8335</v>
      </c>
      <c r="G7168" s="80" t="s">
        <v>8515</v>
      </c>
      <c r="H7168" t="s">
        <v>8519</v>
      </c>
      <c r="I7168" s="50">
        <v>9</v>
      </c>
    </row>
    <row r="7169" spans="1:9" x14ac:dyDescent="0.2">
      <c r="A7169">
        <v>274569</v>
      </c>
      <c r="B7169" s="79">
        <v>7898380260557</v>
      </c>
      <c r="C7169" s="80" t="s">
        <v>19</v>
      </c>
      <c r="D7169" s="80" t="s">
        <v>20</v>
      </c>
      <c r="E7169" s="80" t="s">
        <v>8334</v>
      </c>
      <c r="F7169" s="80" t="s">
        <v>8335</v>
      </c>
      <c r="G7169" s="80" t="s">
        <v>8515</v>
      </c>
      <c r="H7169" t="s">
        <v>8520</v>
      </c>
      <c r="I7169" s="50">
        <v>5.34</v>
      </c>
    </row>
    <row r="7170" spans="1:9" x14ac:dyDescent="0.2">
      <c r="A7170">
        <v>274571</v>
      </c>
      <c r="B7170" s="79">
        <v>7898380260380</v>
      </c>
      <c r="C7170" s="80" t="s">
        <v>19</v>
      </c>
      <c r="D7170" s="80" t="s">
        <v>20</v>
      </c>
      <c r="E7170" s="80" t="s">
        <v>8334</v>
      </c>
      <c r="F7170" s="80" t="s">
        <v>8335</v>
      </c>
      <c r="G7170" s="80" t="s">
        <v>8515</v>
      </c>
      <c r="H7170" t="s">
        <v>8518</v>
      </c>
      <c r="I7170" s="50">
        <v>17.02</v>
      </c>
    </row>
    <row r="7171" spans="1:9" x14ac:dyDescent="0.2">
      <c r="A7171">
        <v>274558</v>
      </c>
      <c r="B7171" s="79">
        <v>7898380260335</v>
      </c>
      <c r="C7171" s="80" t="s">
        <v>19</v>
      </c>
      <c r="D7171" s="80" t="s">
        <v>20</v>
      </c>
      <c r="E7171" s="80" t="s">
        <v>8334</v>
      </c>
      <c r="F7171" s="80" t="s">
        <v>8335</v>
      </c>
      <c r="G7171" s="80" t="s">
        <v>8515</v>
      </c>
      <c r="H7171" t="s">
        <v>8517</v>
      </c>
      <c r="I7171" s="50">
        <v>11.98</v>
      </c>
    </row>
    <row r="7172" spans="1:9" x14ac:dyDescent="0.2">
      <c r="A7172">
        <v>274555</v>
      </c>
      <c r="B7172" s="79">
        <v>17898380260707</v>
      </c>
      <c r="C7172" s="80" t="s">
        <v>19</v>
      </c>
      <c r="D7172" s="80" t="s">
        <v>20</v>
      </c>
      <c r="E7172" s="80" t="s">
        <v>8334</v>
      </c>
      <c r="F7172" s="80" t="s">
        <v>8335</v>
      </c>
      <c r="G7172" s="80" t="s">
        <v>8515</v>
      </c>
      <c r="H7172" t="s">
        <v>8516</v>
      </c>
      <c r="I7172" s="50">
        <v>8.4499999999999993</v>
      </c>
    </row>
    <row r="7173" spans="1:9" x14ac:dyDescent="0.2">
      <c r="A7173">
        <v>274577</v>
      </c>
      <c r="B7173" s="79">
        <v>274577</v>
      </c>
      <c r="C7173" s="80" t="s">
        <v>19</v>
      </c>
      <c r="D7173" s="80" t="s">
        <v>20</v>
      </c>
      <c r="E7173" s="80" t="s">
        <v>8334</v>
      </c>
      <c r="F7173" s="80" t="s">
        <v>8335</v>
      </c>
      <c r="G7173" s="80" t="s">
        <v>8515</v>
      </c>
      <c r="H7173" t="s">
        <v>8521</v>
      </c>
      <c r="I7173" s="50">
        <v>7.8</v>
      </c>
    </row>
    <row r="7174" spans="1:9" x14ac:dyDescent="0.2">
      <c r="A7174">
        <v>525723</v>
      </c>
      <c r="B7174" s="79">
        <v>17897517201316</v>
      </c>
      <c r="C7174" s="80" t="s">
        <v>19</v>
      </c>
      <c r="D7174" s="80" t="s">
        <v>20</v>
      </c>
      <c r="E7174" s="80" t="s">
        <v>8334</v>
      </c>
      <c r="F7174" s="80" t="s">
        <v>8335</v>
      </c>
      <c r="G7174" s="80" t="s">
        <v>4452</v>
      </c>
      <c r="H7174" t="s">
        <v>8526</v>
      </c>
      <c r="I7174" s="50">
        <v>14.53</v>
      </c>
    </row>
    <row r="7175" spans="1:9" x14ac:dyDescent="0.2">
      <c r="A7175">
        <v>525734</v>
      </c>
      <c r="B7175" s="79">
        <v>17897517201309</v>
      </c>
      <c r="C7175" s="80" t="s">
        <v>19</v>
      </c>
      <c r="D7175" s="80" t="s">
        <v>20</v>
      </c>
      <c r="E7175" s="80" t="s">
        <v>8334</v>
      </c>
      <c r="F7175" s="80" t="s">
        <v>8335</v>
      </c>
      <c r="G7175" s="80" t="s">
        <v>4452</v>
      </c>
      <c r="H7175" t="s">
        <v>14989</v>
      </c>
      <c r="I7175" s="50">
        <v>14.54</v>
      </c>
    </row>
    <row r="7176" spans="1:9" x14ac:dyDescent="0.2">
      <c r="A7176">
        <v>485147</v>
      </c>
      <c r="B7176" s="79">
        <v>7897517209698</v>
      </c>
      <c r="C7176" s="80" t="s">
        <v>19</v>
      </c>
      <c r="D7176" s="80" t="s">
        <v>20</v>
      </c>
      <c r="E7176" s="80" t="s">
        <v>8334</v>
      </c>
      <c r="F7176" s="80" t="s">
        <v>8335</v>
      </c>
      <c r="G7176" s="80" t="s">
        <v>4452</v>
      </c>
      <c r="H7176" t="s">
        <v>14990</v>
      </c>
      <c r="I7176" s="50">
        <v>27.44</v>
      </c>
    </row>
    <row r="7177" spans="1:9" x14ac:dyDescent="0.2">
      <c r="A7177">
        <v>513837</v>
      </c>
      <c r="B7177" s="79">
        <v>7897077838123</v>
      </c>
      <c r="C7177" s="80" t="s">
        <v>19</v>
      </c>
      <c r="D7177" s="80" t="s">
        <v>20</v>
      </c>
      <c r="E7177" s="80" t="s">
        <v>8334</v>
      </c>
      <c r="F7177" s="80" t="s">
        <v>8335</v>
      </c>
      <c r="G7177" s="80" t="s">
        <v>14991</v>
      </c>
      <c r="H7177" t="s">
        <v>14992</v>
      </c>
      <c r="I7177" s="50">
        <v>23.11</v>
      </c>
    </row>
    <row r="7178" spans="1:9" x14ac:dyDescent="0.2">
      <c r="A7178">
        <v>513839</v>
      </c>
      <c r="B7178" s="79">
        <v>7897077837027</v>
      </c>
      <c r="C7178" s="80" t="s">
        <v>19</v>
      </c>
      <c r="D7178" s="80" t="s">
        <v>20</v>
      </c>
      <c r="E7178" s="80" t="s">
        <v>8334</v>
      </c>
      <c r="F7178" s="80" t="s">
        <v>8335</v>
      </c>
      <c r="G7178" s="80" t="s">
        <v>14991</v>
      </c>
      <c r="H7178" t="s">
        <v>14993</v>
      </c>
      <c r="I7178" s="50">
        <v>22.32</v>
      </c>
    </row>
    <row r="7179" spans="1:9" x14ac:dyDescent="0.2">
      <c r="A7179">
        <v>504546</v>
      </c>
      <c r="B7179" s="79">
        <v>7897077836969</v>
      </c>
      <c r="C7179" s="80" t="s">
        <v>19</v>
      </c>
      <c r="D7179" s="80" t="s">
        <v>20</v>
      </c>
      <c r="E7179" s="80" t="s">
        <v>8334</v>
      </c>
      <c r="F7179" s="80" t="s">
        <v>8335</v>
      </c>
      <c r="G7179" s="80" t="s">
        <v>14991</v>
      </c>
      <c r="H7179" t="s">
        <v>14994</v>
      </c>
      <c r="I7179" s="50">
        <v>30.43</v>
      </c>
    </row>
    <row r="7180" spans="1:9" x14ac:dyDescent="0.2">
      <c r="A7180">
        <v>470851</v>
      </c>
      <c r="B7180" s="79">
        <v>7897077837249</v>
      </c>
      <c r="C7180" s="80" t="s">
        <v>19</v>
      </c>
      <c r="D7180" s="80" t="s">
        <v>20</v>
      </c>
      <c r="E7180" s="80" t="s">
        <v>8334</v>
      </c>
      <c r="F7180" s="80" t="s">
        <v>8335</v>
      </c>
      <c r="G7180" s="80" t="s">
        <v>14991</v>
      </c>
      <c r="H7180" t="s">
        <v>14995</v>
      </c>
      <c r="I7180" s="50">
        <v>29.71</v>
      </c>
    </row>
    <row r="7181" spans="1:9" x14ac:dyDescent="0.2">
      <c r="A7181">
        <v>470854</v>
      </c>
      <c r="B7181" s="79">
        <v>7897077836433</v>
      </c>
      <c r="C7181" s="80" t="s">
        <v>19</v>
      </c>
      <c r="D7181" s="80" t="s">
        <v>20</v>
      </c>
      <c r="E7181" s="80" t="s">
        <v>8334</v>
      </c>
      <c r="F7181" s="80" t="s">
        <v>8335</v>
      </c>
      <c r="G7181" s="80" t="s">
        <v>14991</v>
      </c>
      <c r="H7181" t="s">
        <v>14996</v>
      </c>
      <c r="I7181" s="50">
        <v>21.77</v>
      </c>
    </row>
    <row r="7182" spans="1:9" x14ac:dyDescent="0.2">
      <c r="A7182">
        <v>470855</v>
      </c>
      <c r="B7182" s="79">
        <v>7897077836877</v>
      </c>
      <c r="C7182" s="80" t="s">
        <v>19</v>
      </c>
      <c r="D7182" s="80" t="s">
        <v>20</v>
      </c>
      <c r="E7182" s="80" t="s">
        <v>8334</v>
      </c>
      <c r="F7182" s="80" t="s">
        <v>8335</v>
      </c>
      <c r="G7182" s="80" t="s">
        <v>14991</v>
      </c>
      <c r="H7182" t="s">
        <v>14997</v>
      </c>
      <c r="I7182" s="50">
        <v>20.81</v>
      </c>
    </row>
    <row r="7183" spans="1:9" x14ac:dyDescent="0.2">
      <c r="A7183">
        <v>470866</v>
      </c>
      <c r="B7183" s="79">
        <v>7897077834248</v>
      </c>
      <c r="C7183" s="80" t="s">
        <v>19</v>
      </c>
      <c r="D7183" s="80" t="s">
        <v>20</v>
      </c>
      <c r="E7183" s="80" t="s">
        <v>8334</v>
      </c>
      <c r="F7183" s="80" t="s">
        <v>8335</v>
      </c>
      <c r="G7183" s="80" t="s">
        <v>14991</v>
      </c>
      <c r="H7183" t="s">
        <v>14998</v>
      </c>
      <c r="I7183" s="50">
        <v>35.119999999999997</v>
      </c>
    </row>
    <row r="7184" spans="1:9" x14ac:dyDescent="0.2">
      <c r="A7184">
        <v>470870</v>
      </c>
      <c r="B7184" s="79">
        <v>7897077837256</v>
      </c>
      <c r="C7184" s="80" t="s">
        <v>19</v>
      </c>
      <c r="D7184" s="80" t="s">
        <v>20</v>
      </c>
      <c r="E7184" s="80" t="s">
        <v>8334</v>
      </c>
      <c r="F7184" s="80" t="s">
        <v>8335</v>
      </c>
      <c r="G7184" s="80" t="s">
        <v>14991</v>
      </c>
      <c r="H7184" t="s">
        <v>14999</v>
      </c>
      <c r="I7184" s="50">
        <v>26.21</v>
      </c>
    </row>
    <row r="7185" spans="1:9" x14ac:dyDescent="0.2">
      <c r="A7185">
        <v>470873</v>
      </c>
      <c r="B7185" s="79">
        <v>7897077837324</v>
      </c>
      <c r="C7185" s="80" t="s">
        <v>19</v>
      </c>
      <c r="D7185" s="80" t="s">
        <v>20</v>
      </c>
      <c r="E7185" s="80" t="s">
        <v>8334</v>
      </c>
      <c r="F7185" s="80" t="s">
        <v>8335</v>
      </c>
      <c r="G7185" s="80" t="s">
        <v>14991</v>
      </c>
      <c r="H7185" t="s">
        <v>15000</v>
      </c>
      <c r="I7185" s="50">
        <v>26.73</v>
      </c>
    </row>
    <row r="7186" spans="1:9" x14ac:dyDescent="0.2">
      <c r="A7186">
        <v>470875</v>
      </c>
      <c r="B7186" s="79">
        <v>7897077836952</v>
      </c>
      <c r="C7186" s="80" t="s">
        <v>19</v>
      </c>
      <c r="D7186" s="80" t="s">
        <v>20</v>
      </c>
      <c r="E7186" s="80" t="s">
        <v>8334</v>
      </c>
      <c r="F7186" s="80" t="s">
        <v>8335</v>
      </c>
      <c r="G7186" s="80" t="s">
        <v>14991</v>
      </c>
      <c r="H7186" t="s">
        <v>15001</v>
      </c>
      <c r="I7186" s="50">
        <v>26.78</v>
      </c>
    </row>
    <row r="7187" spans="1:9" x14ac:dyDescent="0.2">
      <c r="A7187">
        <v>470878</v>
      </c>
      <c r="B7187" s="79">
        <v>7897077837225</v>
      </c>
      <c r="C7187" s="80" t="s">
        <v>19</v>
      </c>
      <c r="D7187" s="80" t="s">
        <v>20</v>
      </c>
      <c r="E7187" s="80" t="s">
        <v>8334</v>
      </c>
      <c r="F7187" s="80" t="s">
        <v>8335</v>
      </c>
      <c r="G7187" s="80" t="s">
        <v>14991</v>
      </c>
      <c r="H7187" t="s">
        <v>15002</v>
      </c>
      <c r="I7187" s="50">
        <v>27.34</v>
      </c>
    </row>
    <row r="7188" spans="1:9" x14ac:dyDescent="0.2">
      <c r="A7188">
        <v>470879</v>
      </c>
      <c r="B7188" s="79">
        <v>7897077837232</v>
      </c>
      <c r="C7188" s="80" t="s">
        <v>19</v>
      </c>
      <c r="D7188" s="80" t="s">
        <v>20</v>
      </c>
      <c r="E7188" s="80" t="s">
        <v>8334</v>
      </c>
      <c r="F7188" s="80" t="s">
        <v>8335</v>
      </c>
      <c r="G7188" s="80" t="s">
        <v>14991</v>
      </c>
      <c r="H7188" t="s">
        <v>15003</v>
      </c>
      <c r="I7188" s="50">
        <v>30.11</v>
      </c>
    </row>
    <row r="7189" spans="1:9" x14ac:dyDescent="0.2">
      <c r="A7189">
        <v>477187</v>
      </c>
      <c r="B7189" s="79">
        <v>7897077837300</v>
      </c>
      <c r="C7189" s="80" t="s">
        <v>19</v>
      </c>
      <c r="D7189" s="80" t="s">
        <v>20</v>
      </c>
      <c r="E7189" s="80" t="s">
        <v>8334</v>
      </c>
      <c r="F7189" s="80" t="s">
        <v>8335</v>
      </c>
      <c r="G7189" s="80" t="s">
        <v>14991</v>
      </c>
      <c r="H7189" t="s">
        <v>15004</v>
      </c>
      <c r="I7189" s="50">
        <v>30.67</v>
      </c>
    </row>
    <row r="7190" spans="1:9" x14ac:dyDescent="0.2">
      <c r="A7190">
        <v>474625</v>
      </c>
      <c r="B7190" s="79">
        <v>7897077836846</v>
      </c>
      <c r="C7190" s="80" t="s">
        <v>19</v>
      </c>
      <c r="D7190" s="80" t="s">
        <v>20</v>
      </c>
      <c r="E7190" s="80" t="s">
        <v>8334</v>
      </c>
      <c r="F7190" s="80" t="s">
        <v>8335</v>
      </c>
      <c r="G7190" s="80" t="s">
        <v>14991</v>
      </c>
      <c r="H7190" t="s">
        <v>15005</v>
      </c>
      <c r="I7190" s="50">
        <v>21.6</v>
      </c>
    </row>
    <row r="7191" spans="1:9" x14ac:dyDescent="0.2">
      <c r="A7191">
        <v>474631</v>
      </c>
      <c r="B7191" s="79">
        <v>7897077834415</v>
      </c>
      <c r="C7191" s="80" t="s">
        <v>19</v>
      </c>
      <c r="D7191" s="80" t="s">
        <v>20</v>
      </c>
      <c r="E7191" s="80" t="s">
        <v>8334</v>
      </c>
      <c r="F7191" s="80" t="s">
        <v>8335</v>
      </c>
      <c r="G7191" s="80" t="s">
        <v>14991</v>
      </c>
      <c r="H7191" t="s">
        <v>15006</v>
      </c>
      <c r="I7191" s="50">
        <v>39.28</v>
      </c>
    </row>
    <row r="7192" spans="1:9" x14ac:dyDescent="0.2">
      <c r="A7192">
        <v>474632</v>
      </c>
      <c r="B7192" s="79">
        <v>7897077837317</v>
      </c>
      <c r="C7192" s="80" t="s">
        <v>19</v>
      </c>
      <c r="D7192" s="80" t="s">
        <v>20</v>
      </c>
      <c r="E7192" s="80" t="s">
        <v>8334</v>
      </c>
      <c r="F7192" s="80" t="s">
        <v>8335</v>
      </c>
      <c r="G7192" s="80" t="s">
        <v>14991</v>
      </c>
      <c r="H7192" t="s">
        <v>15007</v>
      </c>
      <c r="I7192" s="50">
        <v>31.15</v>
      </c>
    </row>
    <row r="7193" spans="1:9" x14ac:dyDescent="0.2">
      <c r="A7193">
        <v>539534</v>
      </c>
      <c r="B7193" s="79">
        <v>7897077838376</v>
      </c>
      <c r="C7193" s="80" t="s">
        <v>19</v>
      </c>
      <c r="D7193" s="80" t="s">
        <v>20</v>
      </c>
      <c r="E7193" s="80" t="s">
        <v>8334</v>
      </c>
      <c r="F7193" s="80" t="s">
        <v>8335</v>
      </c>
      <c r="G7193" s="80" t="s">
        <v>14991</v>
      </c>
      <c r="H7193" t="s">
        <v>15008</v>
      </c>
      <c r="I7193" s="50">
        <v>30.51</v>
      </c>
    </row>
    <row r="7194" spans="1:9" x14ac:dyDescent="0.2">
      <c r="A7194">
        <v>539530</v>
      </c>
      <c r="B7194" s="79">
        <v>7897077838406</v>
      </c>
      <c r="C7194" s="80" t="s">
        <v>19</v>
      </c>
      <c r="D7194" s="80" t="s">
        <v>20</v>
      </c>
      <c r="E7194" s="80" t="s">
        <v>8334</v>
      </c>
      <c r="F7194" s="80" t="s">
        <v>8335</v>
      </c>
      <c r="G7194" s="80" t="s">
        <v>14991</v>
      </c>
      <c r="H7194" t="s">
        <v>15009</v>
      </c>
      <c r="I7194" s="50">
        <v>19.2</v>
      </c>
    </row>
    <row r="7195" spans="1:9" x14ac:dyDescent="0.2">
      <c r="A7195">
        <v>540099</v>
      </c>
      <c r="B7195" s="79">
        <v>17896102503453</v>
      </c>
      <c r="C7195" s="80" t="s">
        <v>19</v>
      </c>
      <c r="D7195" s="80" t="s">
        <v>20</v>
      </c>
      <c r="E7195" s="80" t="s">
        <v>8334</v>
      </c>
      <c r="F7195" s="80" t="s">
        <v>8335</v>
      </c>
      <c r="G7195" s="80" t="s">
        <v>4356</v>
      </c>
      <c r="H7195" t="s">
        <v>8570</v>
      </c>
      <c r="I7195" s="50">
        <v>34.92</v>
      </c>
    </row>
    <row r="7196" spans="1:9" x14ac:dyDescent="0.2">
      <c r="A7196">
        <v>155699</v>
      </c>
      <c r="B7196" s="79">
        <v>7896102000122</v>
      </c>
      <c r="C7196" s="80" t="s">
        <v>19</v>
      </c>
      <c r="D7196" s="80" t="s">
        <v>20</v>
      </c>
      <c r="E7196" s="80" t="s">
        <v>8334</v>
      </c>
      <c r="F7196" s="80" t="s">
        <v>8335</v>
      </c>
      <c r="G7196" s="80" t="s">
        <v>4356</v>
      </c>
      <c r="H7196" t="s">
        <v>8568</v>
      </c>
      <c r="I7196" s="50">
        <v>18.940000000000001</v>
      </c>
    </row>
    <row r="7197" spans="1:9" x14ac:dyDescent="0.2">
      <c r="A7197">
        <v>338667</v>
      </c>
      <c r="B7197" s="79">
        <v>7896102583205</v>
      </c>
      <c r="C7197" s="80" t="s">
        <v>19</v>
      </c>
      <c r="D7197" s="80" t="s">
        <v>20</v>
      </c>
      <c r="E7197" s="80" t="s">
        <v>8334</v>
      </c>
      <c r="F7197" s="80" t="s">
        <v>8335</v>
      </c>
      <c r="G7197" s="80" t="s">
        <v>4356</v>
      </c>
      <c r="H7197" t="s">
        <v>8574</v>
      </c>
      <c r="I7197" s="50">
        <v>15.55</v>
      </c>
    </row>
    <row r="7198" spans="1:9" x14ac:dyDescent="0.2">
      <c r="A7198">
        <v>540103</v>
      </c>
      <c r="B7198" s="79">
        <v>17896102503460</v>
      </c>
      <c r="C7198" s="80" t="s">
        <v>19</v>
      </c>
      <c r="D7198" s="80" t="s">
        <v>20</v>
      </c>
      <c r="E7198" s="80" t="s">
        <v>8334</v>
      </c>
      <c r="F7198" s="80" t="s">
        <v>8335</v>
      </c>
      <c r="G7198" s="80" t="s">
        <v>4356</v>
      </c>
      <c r="H7198" t="s">
        <v>15010</v>
      </c>
      <c r="I7198" s="50">
        <v>31.82</v>
      </c>
    </row>
    <row r="7199" spans="1:9" x14ac:dyDescent="0.2">
      <c r="A7199">
        <v>540101</v>
      </c>
      <c r="B7199" s="79">
        <v>17896102503484</v>
      </c>
      <c r="C7199" s="80" t="s">
        <v>19</v>
      </c>
      <c r="D7199" s="80" t="s">
        <v>20</v>
      </c>
      <c r="E7199" s="80" t="s">
        <v>8334</v>
      </c>
      <c r="F7199" s="80" t="s">
        <v>8335</v>
      </c>
      <c r="G7199" s="80" t="s">
        <v>4356</v>
      </c>
      <c r="H7199" t="s">
        <v>8575</v>
      </c>
      <c r="I7199" s="50">
        <v>34.1</v>
      </c>
    </row>
    <row r="7200" spans="1:9" x14ac:dyDescent="0.2">
      <c r="A7200">
        <v>372125</v>
      </c>
      <c r="B7200" s="79">
        <v>7891031409091</v>
      </c>
      <c r="C7200" s="80" t="s">
        <v>19</v>
      </c>
      <c r="D7200" s="80" t="s">
        <v>20</v>
      </c>
      <c r="E7200" s="80" t="s">
        <v>8334</v>
      </c>
      <c r="F7200" s="80" t="s">
        <v>8335</v>
      </c>
      <c r="G7200" s="80" t="s">
        <v>4356</v>
      </c>
      <c r="H7200" t="s">
        <v>15011</v>
      </c>
      <c r="I7200" s="50">
        <v>15.76</v>
      </c>
    </row>
    <row r="7201" spans="1:9" x14ac:dyDescent="0.2">
      <c r="A7201">
        <v>258093</v>
      </c>
      <c r="B7201" s="79">
        <v>7891031409756</v>
      </c>
      <c r="C7201" s="80" t="s">
        <v>19</v>
      </c>
      <c r="D7201" s="80" t="s">
        <v>20</v>
      </c>
      <c r="E7201" s="80" t="s">
        <v>8334</v>
      </c>
      <c r="F7201" s="80" t="s">
        <v>8335</v>
      </c>
      <c r="G7201" s="80" t="s">
        <v>4356</v>
      </c>
      <c r="H7201" t="s">
        <v>8567</v>
      </c>
      <c r="I7201" s="50">
        <v>33.58</v>
      </c>
    </row>
    <row r="7202" spans="1:9" x14ac:dyDescent="0.2">
      <c r="A7202">
        <v>505622</v>
      </c>
      <c r="B7202" s="79">
        <v>7891031412282</v>
      </c>
      <c r="C7202" s="80" t="s">
        <v>19</v>
      </c>
      <c r="D7202" s="80" t="s">
        <v>20</v>
      </c>
      <c r="E7202" s="80" t="s">
        <v>8334</v>
      </c>
      <c r="F7202" s="80" t="s">
        <v>8335</v>
      </c>
      <c r="G7202" s="80" t="s">
        <v>4356</v>
      </c>
      <c r="H7202" t="s">
        <v>15012</v>
      </c>
      <c r="I7202" s="50">
        <v>17.23</v>
      </c>
    </row>
    <row r="7203" spans="1:9" x14ac:dyDescent="0.2">
      <c r="A7203">
        <v>406275</v>
      </c>
      <c r="B7203" s="79">
        <v>7896102500752</v>
      </c>
      <c r="C7203" s="80" t="s">
        <v>19</v>
      </c>
      <c r="D7203" s="80" t="s">
        <v>20</v>
      </c>
      <c r="E7203" s="80" t="s">
        <v>8334</v>
      </c>
      <c r="F7203" s="80" t="s">
        <v>8335</v>
      </c>
      <c r="G7203" s="80" t="s">
        <v>4356</v>
      </c>
      <c r="H7203" t="s">
        <v>8569</v>
      </c>
      <c r="I7203" s="50">
        <v>12.1</v>
      </c>
    </row>
    <row r="7204" spans="1:9" x14ac:dyDescent="0.2">
      <c r="A7204">
        <v>141372</v>
      </c>
      <c r="B7204" s="79">
        <v>7896102504361</v>
      </c>
      <c r="C7204" s="80" t="s">
        <v>19</v>
      </c>
      <c r="D7204" s="80" t="s">
        <v>20</v>
      </c>
      <c r="E7204" s="80" t="s">
        <v>8334</v>
      </c>
      <c r="F7204" s="80" t="s">
        <v>8335</v>
      </c>
      <c r="G7204" s="80" t="s">
        <v>4356</v>
      </c>
      <c r="H7204" t="s">
        <v>8573</v>
      </c>
      <c r="I7204" s="50">
        <v>7.67</v>
      </c>
    </row>
    <row r="7205" spans="1:9" x14ac:dyDescent="0.2">
      <c r="A7205">
        <v>32639</v>
      </c>
      <c r="B7205" s="79">
        <v>7896102502954</v>
      </c>
      <c r="C7205" s="80" t="s">
        <v>19</v>
      </c>
      <c r="D7205" s="80" t="s">
        <v>20</v>
      </c>
      <c r="E7205" s="80" t="s">
        <v>8334</v>
      </c>
      <c r="F7205" s="80" t="s">
        <v>8335</v>
      </c>
      <c r="G7205" s="80" t="s">
        <v>4356</v>
      </c>
      <c r="H7205" t="s">
        <v>15013</v>
      </c>
      <c r="I7205" s="50">
        <v>9.01</v>
      </c>
    </row>
    <row r="7206" spans="1:9" x14ac:dyDescent="0.2">
      <c r="A7206">
        <v>370554</v>
      </c>
      <c r="B7206" s="79">
        <v>7896102000313</v>
      </c>
      <c r="C7206" s="80" t="s">
        <v>19</v>
      </c>
      <c r="D7206" s="80" t="s">
        <v>20</v>
      </c>
      <c r="E7206" s="80" t="s">
        <v>8334</v>
      </c>
      <c r="F7206" s="80" t="s">
        <v>8335</v>
      </c>
      <c r="G7206" s="80" t="s">
        <v>4356</v>
      </c>
      <c r="H7206" t="s">
        <v>8572</v>
      </c>
      <c r="I7206" s="50">
        <v>36.61</v>
      </c>
    </row>
    <row r="7207" spans="1:9" x14ac:dyDescent="0.2">
      <c r="A7207">
        <v>141373</v>
      </c>
      <c r="B7207" s="79">
        <v>7896102509496</v>
      </c>
      <c r="C7207" s="80" t="s">
        <v>19</v>
      </c>
      <c r="D7207" s="80" t="s">
        <v>20</v>
      </c>
      <c r="E7207" s="80" t="s">
        <v>8334</v>
      </c>
      <c r="F7207" s="80" t="s">
        <v>8335</v>
      </c>
      <c r="G7207" s="80" t="s">
        <v>4356</v>
      </c>
      <c r="H7207" t="s">
        <v>8571</v>
      </c>
      <c r="I7207" s="50">
        <v>12.51</v>
      </c>
    </row>
    <row r="7208" spans="1:9" x14ac:dyDescent="0.2">
      <c r="A7208">
        <v>47427</v>
      </c>
      <c r="B7208" s="79">
        <v>7896102502824</v>
      </c>
      <c r="C7208" s="80" t="s">
        <v>19</v>
      </c>
      <c r="D7208" s="80" t="s">
        <v>20</v>
      </c>
      <c r="E7208" s="80" t="s">
        <v>8334</v>
      </c>
      <c r="F7208" s="80" t="s">
        <v>8335</v>
      </c>
      <c r="G7208" s="80" t="s">
        <v>4356</v>
      </c>
      <c r="H7208" t="s">
        <v>8566</v>
      </c>
      <c r="I7208" s="50">
        <v>10.86</v>
      </c>
    </row>
    <row r="7209" spans="1:9" x14ac:dyDescent="0.2">
      <c r="A7209">
        <v>141367</v>
      </c>
      <c r="B7209" s="79">
        <v>7896102502558</v>
      </c>
      <c r="C7209" s="80" t="s">
        <v>19</v>
      </c>
      <c r="D7209" s="80" t="s">
        <v>20</v>
      </c>
      <c r="E7209" s="80" t="s">
        <v>8334</v>
      </c>
      <c r="F7209" s="80" t="s">
        <v>8335</v>
      </c>
      <c r="G7209" s="80" t="s">
        <v>4356</v>
      </c>
      <c r="H7209" t="s">
        <v>8565</v>
      </c>
      <c r="I7209" s="50">
        <v>10.66</v>
      </c>
    </row>
    <row r="7210" spans="1:9" x14ac:dyDescent="0.2">
      <c r="A7210">
        <v>78504</v>
      </c>
      <c r="B7210" s="79">
        <v>7896102502428</v>
      </c>
      <c r="C7210" s="80" t="s">
        <v>19</v>
      </c>
      <c r="D7210" s="80" t="s">
        <v>20</v>
      </c>
      <c r="E7210" s="80" t="s">
        <v>8334</v>
      </c>
      <c r="F7210" s="80" t="s">
        <v>8335</v>
      </c>
      <c r="G7210" s="80" t="s">
        <v>4356</v>
      </c>
      <c r="H7210" t="s">
        <v>8564</v>
      </c>
      <c r="I7210" s="50">
        <v>11.28</v>
      </c>
    </row>
    <row r="7211" spans="1:9" x14ac:dyDescent="0.2">
      <c r="A7211">
        <v>477925</v>
      </c>
      <c r="B7211" s="79">
        <v>7896102501797</v>
      </c>
      <c r="C7211" s="80" t="s">
        <v>19</v>
      </c>
      <c r="D7211" s="80" t="s">
        <v>20</v>
      </c>
      <c r="E7211" s="80" t="s">
        <v>8334</v>
      </c>
      <c r="F7211" s="80" t="s">
        <v>8335</v>
      </c>
      <c r="G7211" s="80" t="s">
        <v>4356</v>
      </c>
      <c r="H7211" t="s">
        <v>8576</v>
      </c>
      <c r="I7211" s="50">
        <v>34.57</v>
      </c>
    </row>
    <row r="7212" spans="1:9" x14ac:dyDescent="0.2">
      <c r="A7212">
        <v>577359</v>
      </c>
      <c r="B7212" s="79">
        <v>7898924358351</v>
      </c>
      <c r="C7212" s="80" t="s">
        <v>19</v>
      </c>
      <c r="D7212" s="80" t="s">
        <v>20</v>
      </c>
      <c r="E7212" s="80" t="s">
        <v>8334</v>
      </c>
      <c r="F7212" s="80" t="s">
        <v>8335</v>
      </c>
      <c r="G7212" s="80" t="s">
        <v>5610</v>
      </c>
      <c r="H7212" t="s">
        <v>8404</v>
      </c>
      <c r="I7212" s="50">
        <v>20.2</v>
      </c>
    </row>
    <row r="7213" spans="1:9" x14ac:dyDescent="0.2">
      <c r="A7213">
        <v>543660</v>
      </c>
      <c r="B7213" s="79">
        <v>7898714060266</v>
      </c>
      <c r="C7213" s="80" t="s">
        <v>19</v>
      </c>
      <c r="D7213" s="80" t="s">
        <v>20</v>
      </c>
      <c r="E7213" s="80" t="s">
        <v>8334</v>
      </c>
      <c r="F7213" s="80" t="s">
        <v>8335</v>
      </c>
      <c r="G7213" s="80" t="s">
        <v>5610</v>
      </c>
      <c r="H7213" t="s">
        <v>15014</v>
      </c>
      <c r="I7213" s="50">
        <v>10.050000000000001</v>
      </c>
    </row>
    <row r="7214" spans="1:9" x14ac:dyDescent="0.2">
      <c r="A7214">
        <v>543664</v>
      </c>
      <c r="B7214" s="79">
        <v>7898714060433</v>
      </c>
      <c r="C7214" s="80" t="s">
        <v>19</v>
      </c>
      <c r="D7214" s="80" t="s">
        <v>20</v>
      </c>
      <c r="E7214" s="80" t="s">
        <v>8334</v>
      </c>
      <c r="F7214" s="80" t="s">
        <v>8335</v>
      </c>
      <c r="G7214" s="80" t="s">
        <v>5610</v>
      </c>
      <c r="H7214" t="s">
        <v>15015</v>
      </c>
      <c r="I7214" s="50">
        <v>20.100000000000001</v>
      </c>
    </row>
    <row r="7215" spans="1:9" x14ac:dyDescent="0.2">
      <c r="A7215">
        <v>522242</v>
      </c>
      <c r="B7215" s="79">
        <v>7896545502368</v>
      </c>
      <c r="C7215" s="80" t="s">
        <v>19</v>
      </c>
      <c r="D7215" s="80" t="s">
        <v>20</v>
      </c>
      <c r="E7215" s="80" t="s">
        <v>8334</v>
      </c>
      <c r="F7215" s="80" t="s">
        <v>8335</v>
      </c>
      <c r="G7215" s="80" t="s">
        <v>15016</v>
      </c>
      <c r="H7215" t="s">
        <v>15017</v>
      </c>
      <c r="I7215" s="50">
        <v>17.47</v>
      </c>
    </row>
    <row r="7216" spans="1:9" x14ac:dyDescent="0.2">
      <c r="A7216">
        <v>152003</v>
      </c>
      <c r="B7216" s="79">
        <v>7896545500180</v>
      </c>
      <c r="C7216" s="80" t="s">
        <v>19</v>
      </c>
      <c r="D7216" s="80" t="s">
        <v>20</v>
      </c>
      <c r="E7216" s="80" t="s">
        <v>8334</v>
      </c>
      <c r="F7216" s="80" t="s">
        <v>8335</v>
      </c>
      <c r="G7216" s="80" t="s">
        <v>15016</v>
      </c>
      <c r="H7216" t="s">
        <v>15018</v>
      </c>
      <c r="I7216" s="50">
        <v>7.53</v>
      </c>
    </row>
    <row r="7217" spans="1:9" x14ac:dyDescent="0.2">
      <c r="A7217">
        <v>152009</v>
      </c>
      <c r="B7217" s="79">
        <v>7896545500463</v>
      </c>
      <c r="C7217" s="80" t="s">
        <v>19</v>
      </c>
      <c r="D7217" s="80" t="s">
        <v>20</v>
      </c>
      <c r="E7217" s="80" t="s">
        <v>8334</v>
      </c>
      <c r="F7217" s="80" t="s">
        <v>8335</v>
      </c>
      <c r="G7217" s="80" t="s">
        <v>15016</v>
      </c>
      <c r="H7217" t="s">
        <v>15019</v>
      </c>
      <c r="I7217" s="50">
        <v>11.86</v>
      </c>
    </row>
    <row r="7218" spans="1:9" x14ac:dyDescent="0.2">
      <c r="A7218">
        <v>152004</v>
      </c>
      <c r="B7218" s="79">
        <v>7896545500258</v>
      </c>
      <c r="C7218" s="80" t="s">
        <v>19</v>
      </c>
      <c r="D7218" s="80" t="s">
        <v>20</v>
      </c>
      <c r="E7218" s="80" t="s">
        <v>8334</v>
      </c>
      <c r="F7218" s="80" t="s">
        <v>8335</v>
      </c>
      <c r="G7218" s="80" t="s">
        <v>15016</v>
      </c>
      <c r="H7218" t="s">
        <v>15020</v>
      </c>
      <c r="I7218" s="50">
        <v>57.79</v>
      </c>
    </row>
    <row r="7219" spans="1:9" x14ac:dyDescent="0.2">
      <c r="A7219">
        <v>152006</v>
      </c>
      <c r="B7219" s="79">
        <v>7896545500357</v>
      </c>
      <c r="C7219" s="80" t="s">
        <v>19</v>
      </c>
      <c r="D7219" s="80" t="s">
        <v>20</v>
      </c>
      <c r="E7219" s="80" t="s">
        <v>8334</v>
      </c>
      <c r="F7219" s="80" t="s">
        <v>8335</v>
      </c>
      <c r="G7219" s="80" t="s">
        <v>15016</v>
      </c>
      <c r="H7219" t="s">
        <v>15021</v>
      </c>
      <c r="I7219" s="50">
        <v>10.29</v>
      </c>
    </row>
    <row r="7220" spans="1:9" x14ac:dyDescent="0.2">
      <c r="A7220">
        <v>152021</v>
      </c>
      <c r="B7220" s="79">
        <v>7896545500449</v>
      </c>
      <c r="C7220" s="80" t="s">
        <v>19</v>
      </c>
      <c r="D7220" s="80" t="s">
        <v>20</v>
      </c>
      <c r="E7220" s="80" t="s">
        <v>8334</v>
      </c>
      <c r="F7220" s="80" t="s">
        <v>8335</v>
      </c>
      <c r="G7220" s="80" t="s">
        <v>15016</v>
      </c>
      <c r="H7220" t="s">
        <v>15022</v>
      </c>
      <c r="I7220" s="50">
        <v>9.9600000000000009</v>
      </c>
    </row>
    <row r="7221" spans="1:9" x14ac:dyDescent="0.2">
      <c r="A7221">
        <v>309710</v>
      </c>
      <c r="B7221" s="79">
        <v>7898080641847</v>
      </c>
      <c r="C7221" s="80" t="s">
        <v>19</v>
      </c>
      <c r="D7221" s="80" t="s">
        <v>20</v>
      </c>
      <c r="E7221" s="80" t="s">
        <v>8334</v>
      </c>
      <c r="F7221" s="80" t="s">
        <v>8335</v>
      </c>
      <c r="G7221" s="80" t="s">
        <v>6061</v>
      </c>
      <c r="H7221" t="s">
        <v>15023</v>
      </c>
      <c r="I7221" s="50">
        <v>15.33</v>
      </c>
    </row>
    <row r="7222" spans="1:9" x14ac:dyDescent="0.2">
      <c r="A7222">
        <v>376611</v>
      </c>
      <c r="B7222" s="79">
        <v>7898080642363</v>
      </c>
      <c r="C7222" s="80" t="s">
        <v>19</v>
      </c>
      <c r="D7222" s="80" t="s">
        <v>20</v>
      </c>
      <c r="E7222" s="80" t="s">
        <v>8334</v>
      </c>
      <c r="F7222" s="80" t="s">
        <v>8335</v>
      </c>
      <c r="G7222" s="80" t="s">
        <v>6061</v>
      </c>
      <c r="H7222" t="s">
        <v>15024</v>
      </c>
      <c r="I7222" s="50">
        <v>15.61</v>
      </c>
    </row>
    <row r="7223" spans="1:9" x14ac:dyDescent="0.2">
      <c r="A7223">
        <v>192401</v>
      </c>
      <c r="B7223" s="79">
        <v>7898080640857</v>
      </c>
      <c r="C7223" s="80" t="s">
        <v>19</v>
      </c>
      <c r="D7223" s="80" t="s">
        <v>20</v>
      </c>
      <c r="E7223" s="80" t="s">
        <v>8334</v>
      </c>
      <c r="F7223" s="80" t="s">
        <v>8335</v>
      </c>
      <c r="G7223" s="80" t="s">
        <v>6061</v>
      </c>
      <c r="H7223" t="s">
        <v>15025</v>
      </c>
      <c r="I7223" s="50">
        <v>39.049999999999997</v>
      </c>
    </row>
    <row r="7224" spans="1:9" x14ac:dyDescent="0.2">
      <c r="A7224">
        <v>192403</v>
      </c>
      <c r="B7224" s="79">
        <v>7898080640864</v>
      </c>
      <c r="C7224" s="80" t="s">
        <v>19</v>
      </c>
      <c r="D7224" s="80" t="s">
        <v>20</v>
      </c>
      <c r="E7224" s="80" t="s">
        <v>8334</v>
      </c>
      <c r="F7224" s="80" t="s">
        <v>8335</v>
      </c>
      <c r="G7224" s="80" t="s">
        <v>6061</v>
      </c>
      <c r="H7224" t="s">
        <v>8582</v>
      </c>
      <c r="I7224" s="50">
        <v>78.44</v>
      </c>
    </row>
    <row r="7225" spans="1:9" x14ac:dyDescent="0.2">
      <c r="A7225">
        <v>83863</v>
      </c>
      <c r="B7225" s="79">
        <v>7891095604975</v>
      </c>
      <c r="C7225" s="80" t="s">
        <v>19</v>
      </c>
      <c r="D7225" s="80" t="s">
        <v>20</v>
      </c>
      <c r="E7225" s="80" t="s">
        <v>8334</v>
      </c>
      <c r="F7225" s="80" t="s">
        <v>8335</v>
      </c>
      <c r="G7225" s="80" t="s">
        <v>4273</v>
      </c>
      <c r="H7225" t="s">
        <v>8345</v>
      </c>
      <c r="I7225" s="50">
        <v>16.11</v>
      </c>
    </row>
    <row r="7226" spans="1:9" x14ac:dyDescent="0.2">
      <c r="A7226">
        <v>502175</v>
      </c>
      <c r="B7226" s="79">
        <v>7891095030880</v>
      </c>
      <c r="C7226" s="80" t="s">
        <v>19</v>
      </c>
      <c r="D7226" s="80" t="s">
        <v>20</v>
      </c>
      <c r="E7226" s="80" t="s">
        <v>8334</v>
      </c>
      <c r="F7226" s="80" t="s">
        <v>8335</v>
      </c>
      <c r="G7226" s="80" t="s">
        <v>4273</v>
      </c>
      <c r="H7226" t="s">
        <v>8536</v>
      </c>
      <c r="I7226" s="50">
        <v>41.71</v>
      </c>
    </row>
    <row r="7227" spans="1:9" x14ac:dyDescent="0.2">
      <c r="A7227">
        <v>83870</v>
      </c>
      <c r="B7227" s="79">
        <v>7891095005581</v>
      </c>
      <c r="C7227" s="80" t="s">
        <v>19</v>
      </c>
      <c r="D7227" s="80" t="s">
        <v>20</v>
      </c>
      <c r="E7227" s="80" t="s">
        <v>8334</v>
      </c>
      <c r="F7227" s="80" t="s">
        <v>8335</v>
      </c>
      <c r="G7227" s="80" t="s">
        <v>4273</v>
      </c>
      <c r="H7227" t="s">
        <v>15026</v>
      </c>
      <c r="I7227" s="50">
        <v>17.149999999999999</v>
      </c>
    </row>
    <row r="7228" spans="1:9" x14ac:dyDescent="0.2">
      <c r="A7228">
        <v>83872</v>
      </c>
      <c r="B7228" s="79">
        <v>7891095005543</v>
      </c>
      <c r="C7228" s="80" t="s">
        <v>19</v>
      </c>
      <c r="D7228" s="80" t="s">
        <v>20</v>
      </c>
      <c r="E7228" s="80" t="s">
        <v>8334</v>
      </c>
      <c r="F7228" s="80" t="s">
        <v>8335</v>
      </c>
      <c r="G7228" s="80" t="s">
        <v>4273</v>
      </c>
      <c r="H7228" t="s">
        <v>8532</v>
      </c>
      <c r="I7228" s="50">
        <v>16.28</v>
      </c>
    </row>
    <row r="7229" spans="1:9" x14ac:dyDescent="0.2">
      <c r="A7229">
        <v>83874</v>
      </c>
      <c r="B7229" s="79">
        <v>7891095005567</v>
      </c>
      <c r="C7229" s="80" t="s">
        <v>19</v>
      </c>
      <c r="D7229" s="80" t="s">
        <v>20</v>
      </c>
      <c r="E7229" s="80" t="s">
        <v>8334</v>
      </c>
      <c r="F7229" s="80" t="s">
        <v>8335</v>
      </c>
      <c r="G7229" s="80" t="s">
        <v>4273</v>
      </c>
      <c r="H7229" t="s">
        <v>15027</v>
      </c>
      <c r="I7229" s="50">
        <v>15.87</v>
      </c>
    </row>
    <row r="7230" spans="1:9" x14ac:dyDescent="0.2">
      <c r="A7230">
        <v>83878</v>
      </c>
      <c r="B7230" s="79">
        <v>7891095159420</v>
      </c>
      <c r="C7230" s="80" t="s">
        <v>19</v>
      </c>
      <c r="D7230" s="80" t="s">
        <v>20</v>
      </c>
      <c r="E7230" s="80" t="s">
        <v>8334</v>
      </c>
      <c r="F7230" s="80" t="s">
        <v>8335</v>
      </c>
      <c r="G7230" s="80" t="s">
        <v>4273</v>
      </c>
      <c r="H7230" t="s">
        <v>8533</v>
      </c>
      <c r="I7230" s="50">
        <v>25.15</v>
      </c>
    </row>
    <row r="7231" spans="1:9" x14ac:dyDescent="0.2">
      <c r="A7231">
        <v>132582</v>
      </c>
      <c r="B7231" s="79">
        <v>7891095014699</v>
      </c>
      <c r="C7231" s="80" t="s">
        <v>19</v>
      </c>
      <c r="D7231" s="80" t="s">
        <v>20</v>
      </c>
      <c r="E7231" s="80" t="s">
        <v>8334</v>
      </c>
      <c r="F7231" s="80" t="s">
        <v>8335</v>
      </c>
      <c r="G7231" s="80" t="s">
        <v>4273</v>
      </c>
      <c r="H7231" t="s">
        <v>8534</v>
      </c>
      <c r="I7231" s="50">
        <v>17.88</v>
      </c>
    </row>
    <row r="7232" spans="1:9" x14ac:dyDescent="0.2">
      <c r="A7232">
        <v>132583</v>
      </c>
      <c r="B7232" s="79">
        <v>7891095014705</v>
      </c>
      <c r="C7232" s="80" t="s">
        <v>19</v>
      </c>
      <c r="D7232" s="80" t="s">
        <v>20</v>
      </c>
      <c r="E7232" s="80" t="s">
        <v>8334</v>
      </c>
      <c r="F7232" s="80" t="s">
        <v>8335</v>
      </c>
      <c r="G7232" s="80" t="s">
        <v>4273</v>
      </c>
      <c r="H7232" t="s">
        <v>8535</v>
      </c>
      <c r="I7232" s="50">
        <v>17.88</v>
      </c>
    </row>
    <row r="7233" spans="1:9" x14ac:dyDescent="0.2">
      <c r="A7233">
        <v>83849</v>
      </c>
      <c r="B7233" s="79">
        <v>7891095005178</v>
      </c>
      <c r="C7233" s="80" t="s">
        <v>19</v>
      </c>
      <c r="D7233" s="80" t="s">
        <v>20</v>
      </c>
      <c r="E7233" s="80" t="s">
        <v>8334</v>
      </c>
      <c r="F7233" s="80" t="s">
        <v>8335</v>
      </c>
      <c r="G7233" s="80" t="s">
        <v>4273</v>
      </c>
      <c r="H7233" t="s">
        <v>15028</v>
      </c>
      <c r="I7233" s="50">
        <v>9.19</v>
      </c>
    </row>
    <row r="7234" spans="1:9" x14ac:dyDescent="0.2">
      <c r="A7234">
        <v>202954</v>
      </c>
      <c r="B7234" s="79">
        <v>7891095015344</v>
      </c>
      <c r="C7234" s="80" t="s">
        <v>19</v>
      </c>
      <c r="D7234" s="80" t="s">
        <v>20</v>
      </c>
      <c r="E7234" s="80" t="s">
        <v>8334</v>
      </c>
      <c r="F7234" s="80" t="s">
        <v>8335</v>
      </c>
      <c r="G7234" s="80" t="s">
        <v>4273</v>
      </c>
      <c r="H7234" t="s">
        <v>15029</v>
      </c>
      <c r="I7234" s="50">
        <v>9.18</v>
      </c>
    </row>
    <row r="7235" spans="1:9" x14ac:dyDescent="0.2">
      <c r="A7235">
        <v>151957</v>
      </c>
      <c r="B7235" s="79">
        <v>7891095005512</v>
      </c>
      <c r="C7235" s="80" t="s">
        <v>19</v>
      </c>
      <c r="D7235" s="80" t="s">
        <v>20</v>
      </c>
      <c r="E7235" s="80" t="s">
        <v>8334</v>
      </c>
      <c r="F7235" s="80" t="s">
        <v>8335</v>
      </c>
      <c r="G7235" s="80" t="s">
        <v>4273</v>
      </c>
      <c r="H7235" t="s">
        <v>15030</v>
      </c>
      <c r="I7235" s="50">
        <v>17.18</v>
      </c>
    </row>
    <row r="7236" spans="1:9" x14ac:dyDescent="0.2">
      <c r="A7236">
        <v>502183</v>
      </c>
      <c r="B7236" s="79">
        <v>7891095911127</v>
      </c>
      <c r="C7236" s="80" t="s">
        <v>19</v>
      </c>
      <c r="D7236" s="80" t="s">
        <v>20</v>
      </c>
      <c r="E7236" s="80" t="s">
        <v>8334</v>
      </c>
      <c r="F7236" s="80" t="s">
        <v>8335</v>
      </c>
      <c r="G7236" s="80" t="s">
        <v>4273</v>
      </c>
      <c r="H7236" t="s">
        <v>15031</v>
      </c>
      <c r="I7236" s="50">
        <v>40.03</v>
      </c>
    </row>
    <row r="7237" spans="1:9" x14ac:dyDescent="0.2">
      <c r="A7237">
        <v>444314</v>
      </c>
      <c r="B7237" s="79">
        <v>7896804602518</v>
      </c>
      <c r="C7237" s="80" t="s">
        <v>19</v>
      </c>
      <c r="D7237" s="80" t="s">
        <v>20</v>
      </c>
      <c r="E7237" s="80" t="s">
        <v>8334</v>
      </c>
      <c r="F7237" s="80" t="s">
        <v>8335</v>
      </c>
      <c r="G7237" s="80" t="s">
        <v>4973</v>
      </c>
      <c r="H7237" t="s">
        <v>8531</v>
      </c>
      <c r="I7237" s="50">
        <v>14.18</v>
      </c>
    </row>
    <row r="7238" spans="1:9" x14ac:dyDescent="0.2">
      <c r="A7238">
        <v>267040</v>
      </c>
      <c r="B7238" s="79">
        <v>7896004401782</v>
      </c>
      <c r="C7238" s="80" t="s">
        <v>19</v>
      </c>
      <c r="D7238" s="80" t="s">
        <v>20</v>
      </c>
      <c r="E7238" s="80" t="s">
        <v>8334</v>
      </c>
      <c r="F7238" s="80" t="s">
        <v>8335</v>
      </c>
      <c r="G7238" s="80" t="s">
        <v>6120</v>
      </c>
      <c r="H7238" t="s">
        <v>8430</v>
      </c>
      <c r="I7238" s="50">
        <v>20.37</v>
      </c>
    </row>
    <row r="7239" spans="1:9" x14ac:dyDescent="0.2">
      <c r="A7239">
        <v>54713</v>
      </c>
      <c r="B7239" s="79">
        <v>7896004400563</v>
      </c>
      <c r="C7239" s="80" t="s">
        <v>19</v>
      </c>
      <c r="D7239" s="80" t="s">
        <v>20</v>
      </c>
      <c r="E7239" s="80" t="s">
        <v>8334</v>
      </c>
      <c r="F7239" s="80" t="s">
        <v>8335</v>
      </c>
      <c r="G7239" s="80" t="s">
        <v>6120</v>
      </c>
      <c r="H7239" t="s">
        <v>8425</v>
      </c>
      <c r="I7239" s="50">
        <v>45.05</v>
      </c>
    </row>
    <row r="7240" spans="1:9" x14ac:dyDescent="0.2">
      <c r="A7240">
        <v>41516</v>
      </c>
      <c r="B7240" s="79">
        <v>7896004401416</v>
      </c>
      <c r="C7240" s="80" t="s">
        <v>19</v>
      </c>
      <c r="D7240" s="80" t="s">
        <v>20</v>
      </c>
      <c r="E7240" s="80" t="s">
        <v>8334</v>
      </c>
      <c r="F7240" s="80" t="s">
        <v>8335</v>
      </c>
      <c r="G7240" s="80" t="s">
        <v>6120</v>
      </c>
      <c r="H7240" t="s">
        <v>8429</v>
      </c>
      <c r="I7240" s="50">
        <v>27.56</v>
      </c>
    </row>
    <row r="7241" spans="1:9" x14ac:dyDescent="0.2">
      <c r="A7241">
        <v>542356</v>
      </c>
      <c r="B7241" s="79">
        <v>7896004402123</v>
      </c>
      <c r="C7241" s="80" t="s">
        <v>19</v>
      </c>
      <c r="D7241" s="80" t="s">
        <v>20</v>
      </c>
      <c r="E7241" s="80" t="s">
        <v>8334</v>
      </c>
      <c r="F7241" s="80" t="s">
        <v>8335</v>
      </c>
      <c r="G7241" s="80" t="s">
        <v>6120</v>
      </c>
      <c r="H7241" t="s">
        <v>8428</v>
      </c>
      <c r="I7241" s="50">
        <v>21.18</v>
      </c>
    </row>
    <row r="7242" spans="1:9" x14ac:dyDescent="0.2">
      <c r="A7242">
        <v>542362</v>
      </c>
      <c r="B7242" s="79">
        <v>7896004402130</v>
      </c>
      <c r="C7242" s="80" t="s">
        <v>19</v>
      </c>
      <c r="D7242" s="80" t="s">
        <v>20</v>
      </c>
      <c r="E7242" s="80" t="s">
        <v>8334</v>
      </c>
      <c r="F7242" s="80" t="s">
        <v>8335</v>
      </c>
      <c r="G7242" s="80" t="s">
        <v>6120</v>
      </c>
      <c r="H7242" t="s">
        <v>8424</v>
      </c>
      <c r="I7242" s="50">
        <v>21.18</v>
      </c>
    </row>
    <row r="7243" spans="1:9" x14ac:dyDescent="0.2">
      <c r="A7243">
        <v>41518</v>
      </c>
      <c r="B7243" s="79">
        <v>7896004400389</v>
      </c>
      <c r="C7243" s="80" t="s">
        <v>19</v>
      </c>
      <c r="D7243" s="80" t="s">
        <v>20</v>
      </c>
      <c r="E7243" s="80" t="s">
        <v>8334</v>
      </c>
      <c r="F7243" s="80" t="s">
        <v>8335</v>
      </c>
      <c r="G7243" s="80" t="s">
        <v>6120</v>
      </c>
      <c r="H7243" t="s">
        <v>8427</v>
      </c>
      <c r="I7243" s="50">
        <v>61.07</v>
      </c>
    </row>
    <row r="7244" spans="1:9" x14ac:dyDescent="0.2">
      <c r="A7244">
        <v>267047</v>
      </c>
      <c r="B7244" s="79">
        <v>7896004401768</v>
      </c>
      <c r="C7244" s="80" t="s">
        <v>19</v>
      </c>
      <c r="D7244" s="80" t="s">
        <v>20</v>
      </c>
      <c r="E7244" s="80" t="s">
        <v>8334</v>
      </c>
      <c r="F7244" s="80" t="s">
        <v>8335</v>
      </c>
      <c r="G7244" s="80" t="s">
        <v>6120</v>
      </c>
      <c r="H7244" t="s">
        <v>8426</v>
      </c>
      <c r="I7244" s="50">
        <v>59.38</v>
      </c>
    </row>
    <row r="7245" spans="1:9" x14ac:dyDescent="0.2">
      <c r="A7245">
        <v>294847</v>
      </c>
      <c r="B7245" s="79">
        <v>7898617580632</v>
      </c>
      <c r="C7245" s="80" t="s">
        <v>19</v>
      </c>
      <c r="D7245" s="80" t="s">
        <v>20</v>
      </c>
      <c r="E7245" s="80" t="s">
        <v>8334</v>
      </c>
      <c r="F7245" s="80" t="s">
        <v>8335</v>
      </c>
      <c r="G7245" s="80" t="s">
        <v>4774</v>
      </c>
      <c r="H7245" t="s">
        <v>8370</v>
      </c>
      <c r="I7245" s="50">
        <v>14.39</v>
      </c>
    </row>
    <row r="7246" spans="1:9" x14ac:dyDescent="0.2">
      <c r="A7246">
        <v>542883</v>
      </c>
      <c r="B7246" s="79">
        <v>17898617581216</v>
      </c>
      <c r="C7246" s="80" t="s">
        <v>19</v>
      </c>
      <c r="D7246" s="80" t="s">
        <v>20</v>
      </c>
      <c r="E7246" s="80" t="s">
        <v>8334</v>
      </c>
      <c r="F7246" s="80" t="s">
        <v>8335</v>
      </c>
      <c r="G7246" s="80" t="s">
        <v>4774</v>
      </c>
      <c r="H7246" t="s">
        <v>8371</v>
      </c>
      <c r="I7246" s="50">
        <v>18.52</v>
      </c>
    </row>
    <row r="7247" spans="1:9" x14ac:dyDescent="0.2">
      <c r="A7247">
        <v>499687</v>
      </c>
      <c r="B7247" s="79">
        <v>7896369612311</v>
      </c>
      <c r="C7247" s="80" t="s">
        <v>19</v>
      </c>
      <c r="D7247" s="80" t="s">
        <v>20</v>
      </c>
      <c r="E7247" s="80" t="s">
        <v>8334</v>
      </c>
      <c r="F7247" s="80" t="s">
        <v>8335</v>
      </c>
      <c r="G7247" s="80" t="s">
        <v>8451</v>
      </c>
      <c r="H7247" t="s">
        <v>8452</v>
      </c>
      <c r="I7247" s="50">
        <v>83.66</v>
      </c>
    </row>
    <row r="7248" spans="1:9" x14ac:dyDescent="0.2">
      <c r="A7248">
        <v>263230</v>
      </c>
      <c r="B7248" s="79">
        <v>7896369616579</v>
      </c>
      <c r="C7248" s="80" t="s">
        <v>19</v>
      </c>
      <c r="D7248" s="80" t="s">
        <v>20</v>
      </c>
      <c r="E7248" s="80" t="s">
        <v>8334</v>
      </c>
      <c r="F7248" s="80" t="s">
        <v>8335</v>
      </c>
      <c r="G7248" s="80" t="s">
        <v>8451</v>
      </c>
      <c r="H7248" t="s">
        <v>15032</v>
      </c>
      <c r="I7248" s="50">
        <v>25.43</v>
      </c>
    </row>
    <row r="7249" spans="1:9" x14ac:dyDescent="0.2">
      <c r="A7249">
        <v>106559</v>
      </c>
      <c r="B7249" s="79">
        <v>7896072641554</v>
      </c>
      <c r="C7249" s="80" t="s">
        <v>19</v>
      </c>
      <c r="D7249" s="80" t="s">
        <v>20</v>
      </c>
      <c r="E7249" s="80" t="s">
        <v>8334</v>
      </c>
      <c r="F7249" s="80" t="s">
        <v>8335</v>
      </c>
      <c r="G7249" s="80" t="s">
        <v>5821</v>
      </c>
      <c r="H7249" t="s">
        <v>15033</v>
      </c>
      <c r="I7249" s="50">
        <v>17.559999999999999</v>
      </c>
    </row>
    <row r="7250" spans="1:9" x14ac:dyDescent="0.2">
      <c r="A7250">
        <v>3823</v>
      </c>
      <c r="B7250" s="79">
        <v>7896072641615</v>
      </c>
      <c r="C7250" s="80" t="s">
        <v>19</v>
      </c>
      <c r="D7250" s="80" t="s">
        <v>20</v>
      </c>
      <c r="E7250" s="80" t="s">
        <v>8334</v>
      </c>
      <c r="F7250" s="80" t="s">
        <v>8335</v>
      </c>
      <c r="G7250" s="80" t="s">
        <v>5821</v>
      </c>
      <c r="H7250" t="s">
        <v>15034</v>
      </c>
      <c r="I7250" s="50">
        <v>17.559999999999999</v>
      </c>
    </row>
    <row r="7251" spans="1:9" x14ac:dyDescent="0.2">
      <c r="A7251">
        <v>40820</v>
      </c>
      <c r="B7251" s="79">
        <v>7896072642889</v>
      </c>
      <c r="C7251" s="80" t="s">
        <v>19</v>
      </c>
      <c r="D7251" s="80" t="s">
        <v>20</v>
      </c>
      <c r="E7251" s="80" t="s">
        <v>8334</v>
      </c>
      <c r="F7251" s="80" t="s">
        <v>8335</v>
      </c>
      <c r="G7251" s="80" t="s">
        <v>15035</v>
      </c>
      <c r="H7251" t="s">
        <v>15036</v>
      </c>
      <c r="I7251" s="50">
        <v>8.27</v>
      </c>
    </row>
    <row r="7252" spans="1:9" x14ac:dyDescent="0.2">
      <c r="A7252">
        <v>337108</v>
      </c>
      <c r="B7252" s="79">
        <v>7896072644234</v>
      </c>
      <c r="C7252" s="80" t="s">
        <v>19</v>
      </c>
      <c r="D7252" s="80" t="s">
        <v>20</v>
      </c>
      <c r="E7252" s="80" t="s">
        <v>8334</v>
      </c>
      <c r="F7252" s="80" t="s">
        <v>8335</v>
      </c>
      <c r="G7252" s="80" t="s">
        <v>15035</v>
      </c>
      <c r="H7252" t="s">
        <v>15037</v>
      </c>
      <c r="I7252" s="50">
        <v>39.4</v>
      </c>
    </row>
    <row r="7253" spans="1:9" x14ac:dyDescent="0.2">
      <c r="A7253">
        <v>35861</v>
      </c>
      <c r="B7253" s="79">
        <v>7896072642070</v>
      </c>
      <c r="C7253" s="80" t="s">
        <v>19</v>
      </c>
      <c r="D7253" s="80" t="s">
        <v>20</v>
      </c>
      <c r="E7253" s="80" t="s">
        <v>8334</v>
      </c>
      <c r="F7253" s="80" t="s">
        <v>8335</v>
      </c>
      <c r="G7253" s="80" t="s">
        <v>15035</v>
      </c>
      <c r="H7253" t="s">
        <v>15038</v>
      </c>
      <c r="I7253" s="50">
        <v>33.83</v>
      </c>
    </row>
    <row r="7254" spans="1:9" x14ac:dyDescent="0.2">
      <c r="A7254">
        <v>199437</v>
      </c>
      <c r="B7254" s="79">
        <v>7896072644418</v>
      </c>
      <c r="C7254" s="80" t="s">
        <v>19</v>
      </c>
      <c r="D7254" s="80" t="s">
        <v>20</v>
      </c>
      <c r="E7254" s="80" t="s">
        <v>8334</v>
      </c>
      <c r="F7254" s="80" t="s">
        <v>8335</v>
      </c>
      <c r="G7254" s="80" t="s">
        <v>15035</v>
      </c>
      <c r="H7254" t="s">
        <v>15039</v>
      </c>
      <c r="I7254" s="50">
        <v>26.95</v>
      </c>
    </row>
    <row r="7255" spans="1:9" x14ac:dyDescent="0.2">
      <c r="A7255">
        <v>349392</v>
      </c>
      <c r="B7255" s="79">
        <v>7896072644159</v>
      </c>
      <c r="C7255" s="80" t="s">
        <v>19</v>
      </c>
      <c r="D7255" s="80" t="s">
        <v>20</v>
      </c>
      <c r="E7255" s="80" t="s">
        <v>8334</v>
      </c>
      <c r="F7255" s="80" t="s">
        <v>8335</v>
      </c>
      <c r="G7255" s="80" t="s">
        <v>15035</v>
      </c>
      <c r="H7255" t="s">
        <v>15040</v>
      </c>
      <c r="I7255" s="50">
        <v>28.38</v>
      </c>
    </row>
    <row r="7256" spans="1:9" x14ac:dyDescent="0.2">
      <c r="A7256">
        <v>411183</v>
      </c>
      <c r="B7256" s="79">
        <v>7896072692327</v>
      </c>
      <c r="C7256" s="80" t="s">
        <v>19</v>
      </c>
      <c r="D7256" s="80" t="s">
        <v>20</v>
      </c>
      <c r="E7256" s="80" t="s">
        <v>8334</v>
      </c>
      <c r="F7256" s="80" t="s">
        <v>8335</v>
      </c>
      <c r="G7256" s="80" t="s">
        <v>15035</v>
      </c>
      <c r="H7256" t="s">
        <v>15041</v>
      </c>
      <c r="I7256" s="50">
        <v>30.49</v>
      </c>
    </row>
    <row r="7257" spans="1:9" x14ac:dyDescent="0.2">
      <c r="A7257">
        <v>411179</v>
      </c>
      <c r="B7257" s="79">
        <v>7896072692358</v>
      </c>
      <c r="C7257" s="80" t="s">
        <v>19</v>
      </c>
      <c r="D7257" s="80" t="s">
        <v>20</v>
      </c>
      <c r="E7257" s="80" t="s">
        <v>8334</v>
      </c>
      <c r="F7257" s="80" t="s">
        <v>8335</v>
      </c>
      <c r="G7257" s="80" t="s">
        <v>15035</v>
      </c>
      <c r="H7257" t="s">
        <v>15042</v>
      </c>
      <c r="I7257" s="50">
        <v>29.57</v>
      </c>
    </row>
    <row r="7258" spans="1:9" x14ac:dyDescent="0.2">
      <c r="A7258">
        <v>411177</v>
      </c>
      <c r="B7258" s="79">
        <v>7896072692747</v>
      </c>
      <c r="C7258" s="80" t="s">
        <v>19</v>
      </c>
      <c r="D7258" s="80" t="s">
        <v>20</v>
      </c>
      <c r="E7258" s="80" t="s">
        <v>8334</v>
      </c>
      <c r="F7258" s="80" t="s">
        <v>8335</v>
      </c>
      <c r="G7258" s="80" t="s">
        <v>15035</v>
      </c>
      <c r="H7258" t="s">
        <v>15043</v>
      </c>
      <c r="I7258" s="50">
        <v>27.36</v>
      </c>
    </row>
    <row r="7259" spans="1:9" x14ac:dyDescent="0.2">
      <c r="A7259">
        <v>411182</v>
      </c>
      <c r="B7259" s="79">
        <v>7896072692334</v>
      </c>
      <c r="C7259" s="80" t="s">
        <v>19</v>
      </c>
      <c r="D7259" s="80" t="s">
        <v>20</v>
      </c>
      <c r="E7259" s="80" t="s">
        <v>8334</v>
      </c>
      <c r="F7259" s="80" t="s">
        <v>8335</v>
      </c>
      <c r="G7259" s="80" t="s">
        <v>15035</v>
      </c>
      <c r="H7259" t="s">
        <v>15044</v>
      </c>
      <c r="I7259" s="50">
        <v>30.79</v>
      </c>
    </row>
    <row r="7260" spans="1:9" x14ac:dyDescent="0.2">
      <c r="A7260">
        <v>40853</v>
      </c>
      <c r="B7260" s="79">
        <v>7896072646726</v>
      </c>
      <c r="C7260" s="80" t="s">
        <v>19</v>
      </c>
      <c r="D7260" s="80" t="s">
        <v>20</v>
      </c>
      <c r="E7260" s="80" t="s">
        <v>8334</v>
      </c>
      <c r="F7260" s="80" t="s">
        <v>8335</v>
      </c>
      <c r="G7260" s="80" t="s">
        <v>15035</v>
      </c>
      <c r="H7260" t="s">
        <v>15045</v>
      </c>
      <c r="I7260" s="50">
        <v>15.79</v>
      </c>
    </row>
    <row r="7261" spans="1:9" x14ac:dyDescent="0.2">
      <c r="A7261">
        <v>89805</v>
      </c>
      <c r="B7261" s="79">
        <v>7896072640199</v>
      </c>
      <c r="C7261" s="80" t="s">
        <v>19</v>
      </c>
      <c r="D7261" s="80" t="s">
        <v>20</v>
      </c>
      <c r="E7261" s="80" t="s">
        <v>8334</v>
      </c>
      <c r="F7261" s="80" t="s">
        <v>8335</v>
      </c>
      <c r="G7261" s="80" t="s">
        <v>15046</v>
      </c>
      <c r="H7261" t="s">
        <v>15047</v>
      </c>
      <c r="I7261" s="50">
        <v>11.18</v>
      </c>
    </row>
    <row r="7262" spans="1:9" x14ac:dyDescent="0.2">
      <c r="A7262">
        <v>310803</v>
      </c>
      <c r="B7262" s="79">
        <v>7896072692754</v>
      </c>
      <c r="C7262" s="80" t="s">
        <v>19</v>
      </c>
      <c r="D7262" s="80" t="s">
        <v>20</v>
      </c>
      <c r="E7262" s="80" t="s">
        <v>8334</v>
      </c>
      <c r="F7262" s="80" t="s">
        <v>8335</v>
      </c>
      <c r="G7262" s="80" t="s">
        <v>8547</v>
      </c>
      <c r="H7262" t="s">
        <v>15048</v>
      </c>
      <c r="I7262" s="50">
        <v>24.71</v>
      </c>
    </row>
    <row r="7263" spans="1:9" x14ac:dyDescent="0.2">
      <c r="A7263">
        <v>411184</v>
      </c>
      <c r="B7263" s="79">
        <v>7896072692310</v>
      </c>
      <c r="C7263" s="80" t="s">
        <v>19</v>
      </c>
      <c r="D7263" s="80" t="s">
        <v>20</v>
      </c>
      <c r="E7263" s="80" t="s">
        <v>8334</v>
      </c>
      <c r="F7263" s="80" t="s">
        <v>8335</v>
      </c>
      <c r="G7263" s="80" t="s">
        <v>8547</v>
      </c>
      <c r="H7263" t="s">
        <v>8548</v>
      </c>
      <c r="I7263" s="50">
        <v>33</v>
      </c>
    </row>
    <row r="7264" spans="1:9" x14ac:dyDescent="0.2">
      <c r="A7264">
        <v>411176</v>
      </c>
      <c r="B7264" s="79">
        <v>7896072692761</v>
      </c>
      <c r="C7264" s="80" t="s">
        <v>19</v>
      </c>
      <c r="D7264" s="80" t="s">
        <v>20</v>
      </c>
      <c r="E7264" s="80" t="s">
        <v>8334</v>
      </c>
      <c r="F7264" s="80" t="s">
        <v>8335</v>
      </c>
      <c r="G7264" s="80" t="s">
        <v>8547</v>
      </c>
      <c r="H7264" t="s">
        <v>15049</v>
      </c>
      <c r="I7264" s="50">
        <v>29.42</v>
      </c>
    </row>
    <row r="7265" spans="1:9" x14ac:dyDescent="0.2">
      <c r="A7265">
        <v>102108</v>
      </c>
      <c r="B7265" s="79">
        <v>7898366931716</v>
      </c>
      <c r="C7265" s="80" t="s">
        <v>19</v>
      </c>
      <c r="D7265" s="80" t="s">
        <v>20</v>
      </c>
      <c r="E7265" s="80" t="s">
        <v>8334</v>
      </c>
      <c r="F7265" s="80" t="s">
        <v>8335</v>
      </c>
      <c r="G7265" s="80" t="s">
        <v>2650</v>
      </c>
      <c r="H7265" t="s">
        <v>8549</v>
      </c>
      <c r="I7265" s="50">
        <v>7.71</v>
      </c>
    </row>
    <row r="7266" spans="1:9" x14ac:dyDescent="0.2">
      <c r="A7266">
        <v>102107</v>
      </c>
      <c r="B7266" s="79">
        <v>7898366931709</v>
      </c>
      <c r="C7266" s="80" t="s">
        <v>19</v>
      </c>
      <c r="D7266" s="80" t="s">
        <v>20</v>
      </c>
      <c r="E7266" s="80" t="s">
        <v>8334</v>
      </c>
      <c r="F7266" s="80" t="s">
        <v>8335</v>
      </c>
      <c r="G7266" s="80" t="s">
        <v>2650</v>
      </c>
      <c r="H7266" t="s">
        <v>8553</v>
      </c>
      <c r="I7266" s="50">
        <v>7.6</v>
      </c>
    </row>
    <row r="7267" spans="1:9" x14ac:dyDescent="0.2">
      <c r="A7267">
        <v>473406</v>
      </c>
      <c r="B7267" s="79">
        <v>7898366932874</v>
      </c>
      <c r="C7267" s="80" t="s">
        <v>19</v>
      </c>
      <c r="D7267" s="80" t="s">
        <v>20</v>
      </c>
      <c r="E7267" s="80" t="s">
        <v>8334</v>
      </c>
      <c r="F7267" s="80" t="s">
        <v>8335</v>
      </c>
      <c r="G7267" s="80" t="s">
        <v>2650</v>
      </c>
      <c r="H7267" t="s">
        <v>8552</v>
      </c>
      <c r="I7267" s="50">
        <v>7.6</v>
      </c>
    </row>
    <row r="7268" spans="1:9" x14ac:dyDescent="0.2">
      <c r="A7268">
        <v>102111</v>
      </c>
      <c r="B7268" s="79">
        <v>7898366931693</v>
      </c>
      <c r="C7268" s="80" t="s">
        <v>19</v>
      </c>
      <c r="D7268" s="80" t="s">
        <v>20</v>
      </c>
      <c r="E7268" s="80" t="s">
        <v>8334</v>
      </c>
      <c r="F7268" s="80" t="s">
        <v>8335</v>
      </c>
      <c r="G7268" s="80" t="s">
        <v>2650</v>
      </c>
      <c r="H7268" t="s">
        <v>8550</v>
      </c>
      <c r="I7268" s="50">
        <v>9.15</v>
      </c>
    </row>
    <row r="7269" spans="1:9" x14ac:dyDescent="0.2">
      <c r="A7269">
        <v>102151</v>
      </c>
      <c r="B7269" s="79">
        <v>7898366931686</v>
      </c>
      <c r="C7269" s="80" t="s">
        <v>19</v>
      </c>
      <c r="D7269" s="80" t="s">
        <v>20</v>
      </c>
      <c r="E7269" s="80" t="s">
        <v>8334</v>
      </c>
      <c r="F7269" s="80" t="s">
        <v>8335</v>
      </c>
      <c r="G7269" s="80" t="s">
        <v>2650</v>
      </c>
      <c r="H7269" t="s">
        <v>8551</v>
      </c>
      <c r="I7269" s="50">
        <v>11.98</v>
      </c>
    </row>
    <row r="7270" spans="1:9" x14ac:dyDescent="0.2">
      <c r="A7270">
        <v>104172</v>
      </c>
      <c r="B7270" s="79">
        <v>7898215152033</v>
      </c>
      <c r="C7270" s="80" t="s">
        <v>19</v>
      </c>
      <c r="D7270" s="80" t="s">
        <v>20</v>
      </c>
      <c r="E7270" s="80" t="s">
        <v>8334</v>
      </c>
      <c r="F7270" s="80" t="s">
        <v>8335</v>
      </c>
      <c r="G7270" s="80" t="s">
        <v>6115</v>
      </c>
      <c r="H7270" t="s">
        <v>8465</v>
      </c>
      <c r="I7270" s="50">
        <v>38.67</v>
      </c>
    </row>
    <row r="7271" spans="1:9" x14ac:dyDescent="0.2">
      <c r="A7271">
        <v>104173</v>
      </c>
      <c r="B7271" s="79">
        <v>7898215152026</v>
      </c>
      <c r="C7271" s="80" t="s">
        <v>19</v>
      </c>
      <c r="D7271" s="80" t="s">
        <v>20</v>
      </c>
      <c r="E7271" s="80" t="s">
        <v>8334</v>
      </c>
      <c r="F7271" s="80" t="s">
        <v>8335</v>
      </c>
      <c r="G7271" s="80" t="s">
        <v>6115</v>
      </c>
      <c r="H7271" t="s">
        <v>8466</v>
      </c>
      <c r="I7271" s="50">
        <v>78.900000000000006</v>
      </c>
    </row>
    <row r="7272" spans="1:9" x14ac:dyDescent="0.2">
      <c r="A7272">
        <v>136826</v>
      </c>
      <c r="B7272" s="79">
        <v>7898215151883</v>
      </c>
      <c r="C7272" s="80" t="s">
        <v>19</v>
      </c>
      <c r="D7272" s="80" t="s">
        <v>20</v>
      </c>
      <c r="E7272" s="80" t="s">
        <v>8334</v>
      </c>
      <c r="F7272" s="80" t="s">
        <v>8335</v>
      </c>
      <c r="G7272" s="80" t="s">
        <v>6115</v>
      </c>
      <c r="H7272" t="s">
        <v>8464</v>
      </c>
      <c r="I7272" s="50">
        <v>14.09</v>
      </c>
    </row>
    <row r="7273" spans="1:9" x14ac:dyDescent="0.2">
      <c r="A7273">
        <v>507236</v>
      </c>
      <c r="B7273" s="79">
        <v>7896292399662</v>
      </c>
      <c r="C7273" s="80" t="s">
        <v>19</v>
      </c>
      <c r="D7273" s="80" t="s">
        <v>20</v>
      </c>
      <c r="E7273" s="80" t="s">
        <v>8334</v>
      </c>
      <c r="F7273" s="80" t="s">
        <v>8335</v>
      </c>
      <c r="G7273" s="80" t="s">
        <v>4560</v>
      </c>
      <c r="H7273" t="s">
        <v>8453</v>
      </c>
      <c r="I7273" s="50">
        <v>34.92</v>
      </c>
    </row>
    <row r="7274" spans="1:9" x14ac:dyDescent="0.2">
      <c r="A7274">
        <v>473277</v>
      </c>
      <c r="B7274" s="79">
        <v>7896292334557</v>
      </c>
      <c r="C7274" s="80" t="s">
        <v>19</v>
      </c>
      <c r="D7274" s="80" t="s">
        <v>20</v>
      </c>
      <c r="E7274" s="80" t="s">
        <v>8334</v>
      </c>
      <c r="F7274" s="80" t="s">
        <v>8335</v>
      </c>
      <c r="G7274" s="80" t="s">
        <v>4560</v>
      </c>
      <c r="H7274" t="s">
        <v>8456</v>
      </c>
      <c r="I7274" s="50">
        <v>11.59</v>
      </c>
    </row>
    <row r="7275" spans="1:9" x14ac:dyDescent="0.2">
      <c r="A7275">
        <v>473279</v>
      </c>
      <c r="B7275" s="79">
        <v>7896292334540</v>
      </c>
      <c r="C7275" s="80" t="s">
        <v>19</v>
      </c>
      <c r="D7275" s="80" t="s">
        <v>20</v>
      </c>
      <c r="E7275" s="80" t="s">
        <v>8334</v>
      </c>
      <c r="F7275" s="80" t="s">
        <v>8335</v>
      </c>
      <c r="G7275" s="80" t="s">
        <v>4560</v>
      </c>
      <c r="H7275" t="s">
        <v>8457</v>
      </c>
      <c r="I7275" s="50">
        <v>12.73</v>
      </c>
    </row>
    <row r="7276" spans="1:9" x14ac:dyDescent="0.2">
      <c r="A7276">
        <v>406356</v>
      </c>
      <c r="B7276" s="79">
        <v>7896292320178</v>
      </c>
      <c r="C7276" s="80" t="s">
        <v>19</v>
      </c>
      <c r="D7276" s="80" t="s">
        <v>20</v>
      </c>
      <c r="E7276" s="80" t="s">
        <v>8334</v>
      </c>
      <c r="F7276" s="80" t="s">
        <v>8335</v>
      </c>
      <c r="G7276" s="80" t="s">
        <v>4560</v>
      </c>
      <c r="H7276" t="s">
        <v>15050</v>
      </c>
      <c r="I7276" s="50">
        <v>28.93</v>
      </c>
    </row>
    <row r="7277" spans="1:9" x14ac:dyDescent="0.2">
      <c r="A7277">
        <v>507234</v>
      </c>
      <c r="B7277" s="79">
        <v>7896292315303</v>
      </c>
      <c r="C7277" s="80" t="s">
        <v>19</v>
      </c>
      <c r="D7277" s="80" t="s">
        <v>20</v>
      </c>
      <c r="E7277" s="80" t="s">
        <v>8334</v>
      </c>
      <c r="F7277" s="80" t="s">
        <v>8335</v>
      </c>
      <c r="G7277" s="80" t="s">
        <v>4560</v>
      </c>
      <c r="H7277" t="s">
        <v>15051</v>
      </c>
      <c r="I7277" s="50">
        <v>19.760000000000002</v>
      </c>
    </row>
    <row r="7278" spans="1:9" x14ac:dyDescent="0.2">
      <c r="A7278">
        <v>507233</v>
      </c>
      <c r="B7278" s="79">
        <v>17896292321486</v>
      </c>
      <c r="C7278" s="80" t="s">
        <v>19</v>
      </c>
      <c r="D7278" s="80" t="s">
        <v>20</v>
      </c>
      <c r="E7278" s="80" t="s">
        <v>8334</v>
      </c>
      <c r="F7278" s="80" t="s">
        <v>8335</v>
      </c>
      <c r="G7278" s="80" t="s">
        <v>4560</v>
      </c>
      <c r="H7278" t="s">
        <v>8460</v>
      </c>
      <c r="I7278" s="50">
        <v>15.96</v>
      </c>
    </row>
    <row r="7279" spans="1:9" x14ac:dyDescent="0.2">
      <c r="A7279">
        <v>421846</v>
      </c>
      <c r="B7279" s="79">
        <v>17896292321462</v>
      </c>
      <c r="C7279" s="80" t="s">
        <v>19</v>
      </c>
      <c r="D7279" s="80" t="s">
        <v>20</v>
      </c>
      <c r="E7279" s="80" t="s">
        <v>8334</v>
      </c>
      <c r="F7279" s="80" t="s">
        <v>8335</v>
      </c>
      <c r="G7279" s="80" t="s">
        <v>4560</v>
      </c>
      <c r="H7279" t="s">
        <v>8454</v>
      </c>
      <c r="I7279" s="50">
        <v>14.63</v>
      </c>
    </row>
    <row r="7280" spans="1:9" x14ac:dyDescent="0.2">
      <c r="A7280">
        <v>507237</v>
      </c>
      <c r="B7280" s="79">
        <v>7896292302693</v>
      </c>
      <c r="C7280" s="80" t="s">
        <v>19</v>
      </c>
      <c r="D7280" s="80" t="s">
        <v>20</v>
      </c>
      <c r="E7280" s="80" t="s">
        <v>8334</v>
      </c>
      <c r="F7280" s="80" t="s">
        <v>8335</v>
      </c>
      <c r="G7280" s="80" t="s">
        <v>4560</v>
      </c>
      <c r="H7280" t="s">
        <v>15052</v>
      </c>
      <c r="I7280" s="50">
        <v>9.19</v>
      </c>
    </row>
    <row r="7281" spans="1:9" x14ac:dyDescent="0.2">
      <c r="A7281">
        <v>421859</v>
      </c>
      <c r="B7281" s="79">
        <v>17896292321431</v>
      </c>
      <c r="C7281" s="80" t="s">
        <v>19</v>
      </c>
      <c r="D7281" s="80" t="s">
        <v>20</v>
      </c>
      <c r="E7281" s="80" t="s">
        <v>8334</v>
      </c>
      <c r="F7281" s="80" t="s">
        <v>8335</v>
      </c>
      <c r="G7281" s="80" t="s">
        <v>4560</v>
      </c>
      <c r="H7281" t="s">
        <v>8455</v>
      </c>
      <c r="I7281" s="50">
        <v>15.9</v>
      </c>
    </row>
    <row r="7282" spans="1:9" x14ac:dyDescent="0.2">
      <c r="A7282">
        <v>406357</v>
      </c>
      <c r="B7282" s="79">
        <v>7896292314511</v>
      </c>
      <c r="C7282" s="80" t="s">
        <v>19</v>
      </c>
      <c r="D7282" s="80" t="s">
        <v>20</v>
      </c>
      <c r="E7282" s="80" t="s">
        <v>8334</v>
      </c>
      <c r="F7282" s="80" t="s">
        <v>8335</v>
      </c>
      <c r="G7282" s="80" t="s">
        <v>4560</v>
      </c>
      <c r="H7282" t="s">
        <v>8462</v>
      </c>
      <c r="I7282" s="50">
        <v>26.04</v>
      </c>
    </row>
    <row r="7283" spans="1:9" x14ac:dyDescent="0.2">
      <c r="A7283">
        <v>26674</v>
      </c>
      <c r="B7283" s="79">
        <v>7896292300453</v>
      </c>
      <c r="C7283" s="80" t="s">
        <v>19</v>
      </c>
      <c r="D7283" s="80" t="s">
        <v>20</v>
      </c>
      <c r="E7283" s="80" t="s">
        <v>8334</v>
      </c>
      <c r="F7283" s="80" t="s">
        <v>8335</v>
      </c>
      <c r="G7283" s="80" t="s">
        <v>4560</v>
      </c>
      <c r="H7283" t="s">
        <v>8461</v>
      </c>
      <c r="I7283" s="50">
        <v>36.299999999999997</v>
      </c>
    </row>
    <row r="7284" spans="1:9" x14ac:dyDescent="0.2">
      <c r="A7284">
        <v>474569</v>
      </c>
      <c r="B7284" s="79">
        <v>7898930142715</v>
      </c>
      <c r="C7284" s="80" t="s">
        <v>19</v>
      </c>
      <c r="D7284" s="80" t="s">
        <v>20</v>
      </c>
      <c r="E7284" s="80" t="s">
        <v>8334</v>
      </c>
      <c r="F7284" s="80" t="s">
        <v>8335</v>
      </c>
      <c r="G7284" s="80" t="s">
        <v>4560</v>
      </c>
      <c r="H7284" t="s">
        <v>8458</v>
      </c>
      <c r="I7284" s="50">
        <v>9.44</v>
      </c>
    </row>
    <row r="7285" spans="1:9" x14ac:dyDescent="0.2">
      <c r="A7285">
        <v>474574</v>
      </c>
      <c r="B7285" s="79">
        <v>7898930142739</v>
      </c>
      <c r="C7285" s="80" t="s">
        <v>19</v>
      </c>
      <c r="D7285" s="80" t="s">
        <v>20</v>
      </c>
      <c r="E7285" s="80" t="s">
        <v>8334</v>
      </c>
      <c r="F7285" s="80" t="s">
        <v>8335</v>
      </c>
      <c r="G7285" s="80" t="s">
        <v>4560</v>
      </c>
      <c r="H7285" t="s">
        <v>8459</v>
      </c>
      <c r="I7285" s="50">
        <v>11.94</v>
      </c>
    </row>
    <row r="7286" spans="1:9" x14ac:dyDescent="0.2">
      <c r="A7286">
        <v>78744</v>
      </c>
      <c r="B7286" s="79">
        <v>7891122113074</v>
      </c>
      <c r="C7286" s="80" t="s">
        <v>19</v>
      </c>
      <c r="D7286" s="80" t="s">
        <v>20</v>
      </c>
      <c r="E7286" s="80" t="s">
        <v>8334</v>
      </c>
      <c r="F7286" s="80" t="s">
        <v>8335</v>
      </c>
      <c r="G7286" s="80" t="s">
        <v>4851</v>
      </c>
      <c r="H7286" t="s">
        <v>8378</v>
      </c>
      <c r="I7286" s="50">
        <v>10.62</v>
      </c>
    </row>
    <row r="7287" spans="1:9" x14ac:dyDescent="0.2">
      <c r="A7287">
        <v>78796</v>
      </c>
      <c r="B7287" s="79">
        <v>7891122113067</v>
      </c>
      <c r="C7287" s="80" t="s">
        <v>19</v>
      </c>
      <c r="D7287" s="80" t="s">
        <v>20</v>
      </c>
      <c r="E7287" s="80" t="s">
        <v>8334</v>
      </c>
      <c r="F7287" s="80" t="s">
        <v>8335</v>
      </c>
      <c r="G7287" s="80" t="s">
        <v>4851</v>
      </c>
      <c r="H7287" t="s">
        <v>8379</v>
      </c>
      <c r="I7287" s="50">
        <v>11.52</v>
      </c>
    </row>
    <row r="7288" spans="1:9" x14ac:dyDescent="0.2">
      <c r="A7288">
        <v>78827</v>
      </c>
      <c r="B7288" s="79">
        <v>7891122113043</v>
      </c>
      <c r="C7288" s="80" t="s">
        <v>19</v>
      </c>
      <c r="D7288" s="80" t="s">
        <v>20</v>
      </c>
      <c r="E7288" s="80" t="s">
        <v>8334</v>
      </c>
      <c r="F7288" s="80" t="s">
        <v>8335</v>
      </c>
      <c r="G7288" s="80" t="s">
        <v>4851</v>
      </c>
      <c r="H7288" t="s">
        <v>8380</v>
      </c>
      <c r="I7288" s="50">
        <v>10.41</v>
      </c>
    </row>
    <row r="7289" spans="1:9" x14ac:dyDescent="0.2">
      <c r="A7289">
        <v>80389</v>
      </c>
      <c r="B7289" s="79">
        <v>7891122114279</v>
      </c>
      <c r="C7289" s="80" t="s">
        <v>19</v>
      </c>
      <c r="D7289" s="80" t="s">
        <v>20</v>
      </c>
      <c r="E7289" s="80" t="s">
        <v>8334</v>
      </c>
      <c r="F7289" s="80" t="s">
        <v>8335</v>
      </c>
      <c r="G7289" s="80" t="s">
        <v>4851</v>
      </c>
      <c r="H7289" t="s">
        <v>8381</v>
      </c>
      <c r="I7289" s="50">
        <v>10.94</v>
      </c>
    </row>
    <row r="7290" spans="1:9" x14ac:dyDescent="0.2">
      <c r="A7290">
        <v>48376</v>
      </c>
      <c r="B7290" s="79">
        <v>7891122115443</v>
      </c>
      <c r="C7290" s="80" t="s">
        <v>19</v>
      </c>
      <c r="D7290" s="80" t="s">
        <v>20</v>
      </c>
      <c r="E7290" s="80" t="s">
        <v>8334</v>
      </c>
      <c r="F7290" s="80" t="s">
        <v>8335</v>
      </c>
      <c r="G7290" s="80" t="s">
        <v>4851</v>
      </c>
      <c r="H7290" t="s">
        <v>8372</v>
      </c>
      <c r="I7290" s="50">
        <v>12.01</v>
      </c>
    </row>
    <row r="7291" spans="1:9" x14ac:dyDescent="0.2">
      <c r="A7291">
        <v>48364</v>
      </c>
      <c r="B7291" s="79">
        <v>7891122114460</v>
      </c>
      <c r="C7291" s="80" t="s">
        <v>19</v>
      </c>
      <c r="D7291" s="80" t="s">
        <v>20</v>
      </c>
      <c r="E7291" s="80" t="s">
        <v>8334</v>
      </c>
      <c r="F7291" s="80" t="s">
        <v>8335</v>
      </c>
      <c r="G7291" s="80" t="s">
        <v>4851</v>
      </c>
      <c r="H7291" t="s">
        <v>8375</v>
      </c>
      <c r="I7291" s="50">
        <v>35.14</v>
      </c>
    </row>
    <row r="7292" spans="1:9" x14ac:dyDescent="0.2">
      <c r="A7292">
        <v>48377</v>
      </c>
      <c r="B7292" s="79">
        <v>7891122114170</v>
      </c>
      <c r="C7292" s="80" t="s">
        <v>19</v>
      </c>
      <c r="D7292" s="80" t="s">
        <v>20</v>
      </c>
      <c r="E7292" s="80" t="s">
        <v>8334</v>
      </c>
      <c r="F7292" s="80" t="s">
        <v>8335</v>
      </c>
      <c r="G7292" s="80" t="s">
        <v>4851</v>
      </c>
      <c r="H7292" t="s">
        <v>8373</v>
      </c>
      <c r="I7292" s="50">
        <v>40.659999999999997</v>
      </c>
    </row>
    <row r="7293" spans="1:9" x14ac:dyDescent="0.2">
      <c r="A7293">
        <v>155837</v>
      </c>
      <c r="B7293" s="79">
        <v>7891122115542</v>
      </c>
      <c r="C7293" s="80" t="s">
        <v>19</v>
      </c>
      <c r="D7293" s="80" t="s">
        <v>20</v>
      </c>
      <c r="E7293" s="80" t="s">
        <v>8334</v>
      </c>
      <c r="F7293" s="80" t="s">
        <v>8335</v>
      </c>
      <c r="G7293" s="80" t="s">
        <v>4851</v>
      </c>
      <c r="H7293" t="s">
        <v>8374</v>
      </c>
      <c r="I7293" s="50">
        <v>41.31</v>
      </c>
    </row>
    <row r="7294" spans="1:9" x14ac:dyDescent="0.2">
      <c r="A7294">
        <v>48502</v>
      </c>
      <c r="B7294" s="79">
        <v>7891122123486</v>
      </c>
      <c r="C7294" s="80" t="s">
        <v>19</v>
      </c>
      <c r="D7294" s="80" t="s">
        <v>20</v>
      </c>
      <c r="E7294" s="80" t="s">
        <v>8334</v>
      </c>
      <c r="F7294" s="80" t="s">
        <v>8335</v>
      </c>
      <c r="G7294" s="80" t="s">
        <v>4851</v>
      </c>
      <c r="H7294" t="s">
        <v>8383</v>
      </c>
      <c r="I7294" s="50">
        <v>12.23</v>
      </c>
    </row>
    <row r="7295" spans="1:9" x14ac:dyDescent="0.2">
      <c r="A7295">
        <v>48351</v>
      </c>
      <c r="B7295" s="79">
        <v>7891122123479</v>
      </c>
      <c r="C7295" s="80" t="s">
        <v>19</v>
      </c>
      <c r="D7295" s="80" t="s">
        <v>20</v>
      </c>
      <c r="E7295" s="80" t="s">
        <v>8334</v>
      </c>
      <c r="F7295" s="80" t="s">
        <v>8335</v>
      </c>
      <c r="G7295" s="80" t="s">
        <v>4851</v>
      </c>
      <c r="H7295" t="s">
        <v>8382</v>
      </c>
      <c r="I7295" s="50">
        <v>12.23</v>
      </c>
    </row>
    <row r="7296" spans="1:9" x14ac:dyDescent="0.2">
      <c r="A7296">
        <v>48357</v>
      </c>
      <c r="B7296" s="79">
        <v>7891122113104</v>
      </c>
      <c r="C7296" s="80" t="s">
        <v>19</v>
      </c>
      <c r="D7296" s="80" t="s">
        <v>20</v>
      </c>
      <c r="E7296" s="80" t="s">
        <v>8334</v>
      </c>
      <c r="F7296" s="80" t="s">
        <v>8335</v>
      </c>
      <c r="G7296" s="80" t="s">
        <v>4851</v>
      </c>
      <c r="H7296" t="s">
        <v>8377</v>
      </c>
      <c r="I7296" s="50">
        <v>17.829999999999998</v>
      </c>
    </row>
    <row r="7297" spans="1:9" x14ac:dyDescent="0.2">
      <c r="A7297">
        <v>48363</v>
      </c>
      <c r="B7297" s="79">
        <v>7891122113173</v>
      </c>
      <c r="C7297" s="80" t="s">
        <v>19</v>
      </c>
      <c r="D7297" s="80" t="s">
        <v>20</v>
      </c>
      <c r="E7297" s="80" t="s">
        <v>8334</v>
      </c>
      <c r="F7297" s="80" t="s">
        <v>8335</v>
      </c>
      <c r="G7297" s="80" t="s">
        <v>4851</v>
      </c>
      <c r="H7297" t="s">
        <v>8376</v>
      </c>
      <c r="I7297" s="50">
        <v>18.03</v>
      </c>
    </row>
    <row r="7298" spans="1:9" x14ac:dyDescent="0.2">
      <c r="A7298">
        <v>48490</v>
      </c>
      <c r="B7298" s="79">
        <v>7891122115436</v>
      </c>
      <c r="C7298" s="80" t="s">
        <v>19</v>
      </c>
      <c r="D7298" s="80" t="s">
        <v>20</v>
      </c>
      <c r="E7298" s="80" t="s">
        <v>8334</v>
      </c>
      <c r="F7298" s="80" t="s">
        <v>8335</v>
      </c>
      <c r="G7298" s="80" t="s">
        <v>4851</v>
      </c>
      <c r="H7298" t="s">
        <v>15053</v>
      </c>
      <c r="I7298" s="50">
        <v>19.16</v>
      </c>
    </row>
    <row r="7299" spans="1:9" x14ac:dyDescent="0.2">
      <c r="A7299">
        <v>156414</v>
      </c>
      <c r="B7299" s="79">
        <v>7891122116174</v>
      </c>
      <c r="C7299" s="80" t="s">
        <v>19</v>
      </c>
      <c r="D7299" s="80" t="s">
        <v>20</v>
      </c>
      <c r="E7299" s="80" t="s">
        <v>8334</v>
      </c>
      <c r="F7299" s="80" t="s">
        <v>8335</v>
      </c>
      <c r="G7299" s="80" t="s">
        <v>4851</v>
      </c>
      <c r="H7299" t="s">
        <v>8384</v>
      </c>
      <c r="I7299" s="50">
        <v>25.82</v>
      </c>
    </row>
    <row r="7300" spans="1:9" x14ac:dyDescent="0.2">
      <c r="A7300">
        <v>581087</v>
      </c>
      <c r="B7300" s="79">
        <v>7896045112784</v>
      </c>
      <c r="C7300" s="80" t="s">
        <v>19</v>
      </c>
      <c r="D7300" s="80" t="s">
        <v>20</v>
      </c>
      <c r="E7300" s="80" t="s">
        <v>8334</v>
      </c>
      <c r="F7300" s="80" t="s">
        <v>8335</v>
      </c>
      <c r="G7300" s="80" t="s">
        <v>4898</v>
      </c>
      <c r="H7300" t="s">
        <v>8385</v>
      </c>
      <c r="I7300" s="50">
        <v>19.2</v>
      </c>
    </row>
    <row r="7301" spans="1:9" x14ac:dyDescent="0.2">
      <c r="A7301">
        <v>581089</v>
      </c>
      <c r="B7301" s="79">
        <v>7896045112791</v>
      </c>
      <c r="C7301" s="80" t="s">
        <v>19</v>
      </c>
      <c r="D7301" s="80" t="s">
        <v>20</v>
      </c>
      <c r="E7301" s="80" t="s">
        <v>8334</v>
      </c>
      <c r="F7301" s="80" t="s">
        <v>8335</v>
      </c>
      <c r="G7301" s="80" t="s">
        <v>4898</v>
      </c>
      <c r="H7301" t="s">
        <v>8386</v>
      </c>
      <c r="I7301" s="50">
        <v>29.99</v>
      </c>
    </row>
    <row r="7302" spans="1:9" x14ac:dyDescent="0.2">
      <c r="A7302">
        <v>469962</v>
      </c>
      <c r="B7302" s="79">
        <v>7896336009304</v>
      </c>
      <c r="C7302" s="80" t="s">
        <v>19</v>
      </c>
      <c r="D7302" s="80" t="s">
        <v>20</v>
      </c>
      <c r="E7302" s="80" t="s">
        <v>8334</v>
      </c>
      <c r="F7302" s="80" t="s">
        <v>8335</v>
      </c>
      <c r="G7302" s="80" t="s">
        <v>4060</v>
      </c>
      <c r="H7302" t="s">
        <v>8340</v>
      </c>
      <c r="I7302" s="50">
        <v>22.86</v>
      </c>
    </row>
    <row r="7303" spans="1:9" x14ac:dyDescent="0.2">
      <c r="A7303">
        <v>469966</v>
      </c>
      <c r="B7303" s="79">
        <v>7896336008062</v>
      </c>
      <c r="C7303" s="80" t="s">
        <v>19</v>
      </c>
      <c r="D7303" s="80" t="s">
        <v>20</v>
      </c>
      <c r="E7303" s="80" t="s">
        <v>8334</v>
      </c>
      <c r="F7303" s="80" t="s">
        <v>8335</v>
      </c>
      <c r="G7303" s="80" t="s">
        <v>4060</v>
      </c>
      <c r="H7303" t="s">
        <v>15054</v>
      </c>
      <c r="I7303" s="50">
        <v>21.63</v>
      </c>
    </row>
    <row r="7304" spans="1:9" x14ac:dyDescent="0.2">
      <c r="A7304">
        <v>286490</v>
      </c>
      <c r="B7304" s="79">
        <v>7896336009298</v>
      </c>
      <c r="C7304" s="80" t="s">
        <v>19</v>
      </c>
      <c r="D7304" s="80" t="s">
        <v>20</v>
      </c>
      <c r="E7304" s="80" t="s">
        <v>8334</v>
      </c>
      <c r="F7304" s="80" t="s">
        <v>8335</v>
      </c>
      <c r="G7304" s="80" t="s">
        <v>4060</v>
      </c>
      <c r="H7304" t="s">
        <v>8337</v>
      </c>
      <c r="I7304" s="50">
        <v>23.9</v>
      </c>
    </row>
    <row r="7305" spans="1:9" x14ac:dyDescent="0.2">
      <c r="A7305">
        <v>286491</v>
      </c>
      <c r="B7305" s="79">
        <v>7896336009311</v>
      </c>
      <c r="C7305" s="80" t="s">
        <v>19</v>
      </c>
      <c r="D7305" s="80" t="s">
        <v>20</v>
      </c>
      <c r="E7305" s="80" t="s">
        <v>8334</v>
      </c>
      <c r="F7305" s="80" t="s">
        <v>8335</v>
      </c>
      <c r="G7305" s="80" t="s">
        <v>4060</v>
      </c>
      <c r="H7305" t="s">
        <v>8338</v>
      </c>
      <c r="I7305" s="50">
        <v>22.76</v>
      </c>
    </row>
    <row r="7306" spans="1:9" x14ac:dyDescent="0.2">
      <c r="A7306">
        <v>286493</v>
      </c>
      <c r="B7306" s="79">
        <v>7896336009328</v>
      </c>
      <c r="C7306" s="80" t="s">
        <v>19</v>
      </c>
      <c r="D7306" s="80" t="s">
        <v>20</v>
      </c>
      <c r="E7306" s="80" t="s">
        <v>8334</v>
      </c>
      <c r="F7306" s="80" t="s">
        <v>8335</v>
      </c>
      <c r="G7306" s="80" t="s">
        <v>4060</v>
      </c>
      <c r="H7306" t="s">
        <v>8339</v>
      </c>
      <c r="I7306" s="50">
        <v>23.01</v>
      </c>
    </row>
    <row r="7307" spans="1:9" x14ac:dyDescent="0.2">
      <c r="A7307">
        <v>286486</v>
      </c>
      <c r="B7307" s="79">
        <v>7896336008857</v>
      </c>
      <c r="C7307" s="80" t="s">
        <v>19</v>
      </c>
      <c r="D7307" s="80" t="s">
        <v>20</v>
      </c>
      <c r="E7307" s="80" t="s">
        <v>8334</v>
      </c>
      <c r="F7307" s="80" t="s">
        <v>8335</v>
      </c>
      <c r="G7307" s="80" t="s">
        <v>4060</v>
      </c>
      <c r="H7307" t="s">
        <v>8336</v>
      </c>
      <c r="I7307" s="50">
        <v>24.42</v>
      </c>
    </row>
    <row r="7308" spans="1:9" x14ac:dyDescent="0.2">
      <c r="A7308">
        <v>92669</v>
      </c>
      <c r="B7308" s="79">
        <v>7896245704543</v>
      </c>
      <c r="C7308" s="80" t="s">
        <v>19</v>
      </c>
      <c r="D7308" s="80" t="s">
        <v>20</v>
      </c>
      <c r="E7308" s="80" t="s">
        <v>8334</v>
      </c>
      <c r="F7308" s="80" t="s">
        <v>8335</v>
      </c>
      <c r="G7308" s="80" t="s">
        <v>8400</v>
      </c>
      <c r="H7308" t="s">
        <v>8401</v>
      </c>
      <c r="I7308" s="50">
        <v>14.25</v>
      </c>
    </row>
    <row r="7309" spans="1:9" x14ac:dyDescent="0.2">
      <c r="A7309">
        <v>445511</v>
      </c>
      <c r="B7309" s="79">
        <v>7896245704703</v>
      </c>
      <c r="C7309" s="80" t="s">
        <v>19</v>
      </c>
      <c r="D7309" s="80" t="s">
        <v>20</v>
      </c>
      <c r="E7309" s="80" t="s">
        <v>8334</v>
      </c>
      <c r="F7309" s="80" t="s">
        <v>8335</v>
      </c>
      <c r="G7309" s="80" t="s">
        <v>8400</v>
      </c>
      <c r="H7309" t="s">
        <v>8402</v>
      </c>
      <c r="I7309" s="50">
        <v>26.96</v>
      </c>
    </row>
    <row r="7310" spans="1:9" x14ac:dyDescent="0.2">
      <c r="A7310">
        <v>485928</v>
      </c>
      <c r="B7310" s="79">
        <v>7896945401001</v>
      </c>
      <c r="C7310" s="80" t="s">
        <v>19</v>
      </c>
      <c r="D7310" s="80" t="s">
        <v>20</v>
      </c>
      <c r="E7310" s="80" t="s">
        <v>8334</v>
      </c>
      <c r="F7310" s="80" t="s">
        <v>8335</v>
      </c>
      <c r="G7310" s="80" t="s">
        <v>4427</v>
      </c>
      <c r="H7310" t="s">
        <v>8479</v>
      </c>
      <c r="I7310" s="50">
        <v>8.4600000000000009</v>
      </c>
    </row>
    <row r="7311" spans="1:9" x14ac:dyDescent="0.2">
      <c r="A7311">
        <v>485932</v>
      </c>
      <c r="B7311" s="79">
        <v>7896945403098</v>
      </c>
      <c r="C7311" s="80" t="s">
        <v>19</v>
      </c>
      <c r="D7311" s="80" t="s">
        <v>20</v>
      </c>
      <c r="E7311" s="80" t="s">
        <v>8334</v>
      </c>
      <c r="F7311" s="80" t="s">
        <v>8335</v>
      </c>
      <c r="G7311" s="80" t="s">
        <v>4427</v>
      </c>
      <c r="H7311" t="s">
        <v>8480</v>
      </c>
      <c r="I7311" s="50">
        <v>26.84</v>
      </c>
    </row>
    <row r="7312" spans="1:9" x14ac:dyDescent="0.2">
      <c r="A7312">
        <v>268944</v>
      </c>
      <c r="B7312" s="79">
        <v>7896945401995</v>
      </c>
      <c r="C7312" s="80" t="s">
        <v>19</v>
      </c>
      <c r="D7312" s="80" t="s">
        <v>20</v>
      </c>
      <c r="E7312" s="80" t="s">
        <v>8334</v>
      </c>
      <c r="F7312" s="80" t="s">
        <v>8335</v>
      </c>
      <c r="G7312" s="80" t="s">
        <v>4427</v>
      </c>
      <c r="H7312" t="s">
        <v>15055</v>
      </c>
      <c r="I7312" s="50">
        <v>14.02</v>
      </c>
    </row>
    <row r="7313" spans="1:9" x14ac:dyDescent="0.2">
      <c r="A7313">
        <v>268947</v>
      </c>
      <c r="B7313" s="79">
        <v>7896945402008</v>
      </c>
      <c r="C7313" s="80" t="s">
        <v>19</v>
      </c>
      <c r="D7313" s="80" t="s">
        <v>20</v>
      </c>
      <c r="E7313" s="80" t="s">
        <v>8334</v>
      </c>
      <c r="F7313" s="80" t="s">
        <v>8335</v>
      </c>
      <c r="G7313" s="80" t="s">
        <v>4427</v>
      </c>
      <c r="H7313" t="s">
        <v>15056</v>
      </c>
      <c r="I7313" s="50">
        <v>14.02</v>
      </c>
    </row>
    <row r="7314" spans="1:9" x14ac:dyDescent="0.2">
      <c r="A7314">
        <v>395973</v>
      </c>
      <c r="B7314" s="79">
        <v>7896945402046</v>
      </c>
      <c r="C7314" s="80" t="s">
        <v>19</v>
      </c>
      <c r="D7314" s="80" t="s">
        <v>20</v>
      </c>
      <c r="E7314" s="80" t="s">
        <v>8334</v>
      </c>
      <c r="F7314" s="80" t="s">
        <v>8335</v>
      </c>
      <c r="G7314" s="80" t="s">
        <v>4427</v>
      </c>
      <c r="H7314" t="s">
        <v>8470</v>
      </c>
      <c r="I7314" s="50">
        <v>27.89</v>
      </c>
    </row>
    <row r="7315" spans="1:9" x14ac:dyDescent="0.2">
      <c r="A7315">
        <v>283740</v>
      </c>
      <c r="B7315" s="79">
        <v>7896945402145</v>
      </c>
      <c r="C7315" s="80" t="s">
        <v>19</v>
      </c>
      <c r="D7315" s="80" t="s">
        <v>20</v>
      </c>
      <c r="E7315" s="80" t="s">
        <v>8334</v>
      </c>
      <c r="F7315" s="80" t="s">
        <v>8335</v>
      </c>
      <c r="G7315" s="80" t="s">
        <v>4427</v>
      </c>
      <c r="H7315" t="s">
        <v>15057</v>
      </c>
      <c r="I7315" s="50">
        <v>16.52</v>
      </c>
    </row>
    <row r="7316" spans="1:9" x14ac:dyDescent="0.2">
      <c r="A7316">
        <v>395970</v>
      </c>
      <c r="B7316" s="79">
        <v>7896945402886</v>
      </c>
      <c r="C7316" s="80" t="s">
        <v>19</v>
      </c>
      <c r="D7316" s="80" t="s">
        <v>20</v>
      </c>
      <c r="E7316" s="80" t="s">
        <v>8334</v>
      </c>
      <c r="F7316" s="80" t="s">
        <v>8335</v>
      </c>
      <c r="G7316" s="80" t="s">
        <v>4427</v>
      </c>
      <c r="H7316" t="s">
        <v>8473</v>
      </c>
      <c r="I7316" s="50">
        <v>11.29</v>
      </c>
    </row>
    <row r="7317" spans="1:9" x14ac:dyDescent="0.2">
      <c r="A7317">
        <v>268941</v>
      </c>
      <c r="B7317" s="79">
        <v>7896945400912</v>
      </c>
      <c r="C7317" s="80" t="s">
        <v>19</v>
      </c>
      <c r="D7317" s="80" t="s">
        <v>20</v>
      </c>
      <c r="E7317" s="80" t="s">
        <v>8334</v>
      </c>
      <c r="F7317" s="80" t="s">
        <v>8335</v>
      </c>
      <c r="G7317" s="80" t="s">
        <v>4427</v>
      </c>
      <c r="H7317" t="s">
        <v>8471</v>
      </c>
      <c r="I7317" s="50">
        <v>30.51</v>
      </c>
    </row>
    <row r="7318" spans="1:9" x14ac:dyDescent="0.2">
      <c r="A7318">
        <v>268943</v>
      </c>
      <c r="B7318" s="79">
        <v>7896945400813</v>
      </c>
      <c r="C7318" s="80" t="s">
        <v>19</v>
      </c>
      <c r="D7318" s="80" t="s">
        <v>20</v>
      </c>
      <c r="E7318" s="80" t="s">
        <v>8334</v>
      </c>
      <c r="F7318" s="80" t="s">
        <v>8335</v>
      </c>
      <c r="G7318" s="80" t="s">
        <v>4427</v>
      </c>
      <c r="H7318" t="s">
        <v>8472</v>
      </c>
      <c r="I7318" s="50">
        <v>8.34</v>
      </c>
    </row>
    <row r="7319" spans="1:9" x14ac:dyDescent="0.2">
      <c r="A7319">
        <v>485933</v>
      </c>
      <c r="B7319" s="79">
        <v>7896945403081</v>
      </c>
      <c r="C7319" s="80" t="s">
        <v>19</v>
      </c>
      <c r="D7319" s="80" t="s">
        <v>20</v>
      </c>
      <c r="E7319" s="80" t="s">
        <v>8334</v>
      </c>
      <c r="F7319" s="80" t="s">
        <v>8335</v>
      </c>
      <c r="G7319" s="80" t="s">
        <v>4427</v>
      </c>
      <c r="H7319" t="s">
        <v>8477</v>
      </c>
      <c r="I7319" s="50">
        <v>33.64</v>
      </c>
    </row>
    <row r="7320" spans="1:9" x14ac:dyDescent="0.2">
      <c r="A7320">
        <v>485936</v>
      </c>
      <c r="B7320" s="79">
        <v>7896945403074</v>
      </c>
      <c r="C7320" s="80" t="s">
        <v>19</v>
      </c>
      <c r="D7320" s="80" t="s">
        <v>20</v>
      </c>
      <c r="E7320" s="80" t="s">
        <v>8334</v>
      </c>
      <c r="F7320" s="80" t="s">
        <v>8335</v>
      </c>
      <c r="G7320" s="80" t="s">
        <v>4427</v>
      </c>
      <c r="H7320" t="s">
        <v>8478</v>
      </c>
      <c r="I7320" s="50">
        <v>9.3699999999999992</v>
      </c>
    </row>
    <row r="7321" spans="1:9" x14ac:dyDescent="0.2">
      <c r="A7321">
        <v>268952</v>
      </c>
      <c r="B7321" s="79">
        <v>7896945400929</v>
      </c>
      <c r="C7321" s="80" t="s">
        <v>19</v>
      </c>
      <c r="D7321" s="80" t="s">
        <v>20</v>
      </c>
      <c r="E7321" s="80" t="s">
        <v>8334</v>
      </c>
      <c r="F7321" s="80" t="s">
        <v>8335</v>
      </c>
      <c r="G7321" s="80" t="s">
        <v>4427</v>
      </c>
      <c r="H7321" t="s">
        <v>8469</v>
      </c>
      <c r="I7321" s="50">
        <v>49.05</v>
      </c>
    </row>
    <row r="7322" spans="1:9" x14ac:dyDescent="0.2">
      <c r="A7322">
        <v>268948</v>
      </c>
      <c r="B7322" s="79">
        <v>7896945401971</v>
      </c>
      <c r="C7322" s="80" t="s">
        <v>19</v>
      </c>
      <c r="D7322" s="80" t="s">
        <v>20</v>
      </c>
      <c r="E7322" s="80" t="s">
        <v>8334</v>
      </c>
      <c r="F7322" s="80" t="s">
        <v>8335</v>
      </c>
      <c r="G7322" s="80" t="s">
        <v>4427</v>
      </c>
      <c r="H7322" t="s">
        <v>15058</v>
      </c>
      <c r="I7322" s="50">
        <v>19.809999999999999</v>
      </c>
    </row>
    <row r="7323" spans="1:9" x14ac:dyDescent="0.2">
      <c r="A7323">
        <v>585982</v>
      </c>
      <c r="B7323" s="79">
        <v>7896945403579</v>
      </c>
      <c r="C7323" s="80" t="s">
        <v>19</v>
      </c>
      <c r="D7323" s="80" t="s">
        <v>20</v>
      </c>
      <c r="E7323" s="80" t="s">
        <v>8334</v>
      </c>
      <c r="F7323" s="80" t="s">
        <v>8335</v>
      </c>
      <c r="G7323" s="80" t="s">
        <v>4427</v>
      </c>
      <c r="H7323" t="s">
        <v>8474</v>
      </c>
      <c r="I7323" s="50">
        <v>11.82</v>
      </c>
    </row>
    <row r="7324" spans="1:9" x14ac:dyDescent="0.2">
      <c r="A7324">
        <v>585990</v>
      </c>
      <c r="B7324" s="79">
        <v>7896945403586</v>
      </c>
      <c r="C7324" s="80" t="s">
        <v>19</v>
      </c>
      <c r="D7324" s="80" t="s">
        <v>20</v>
      </c>
      <c r="E7324" s="80" t="s">
        <v>8334</v>
      </c>
      <c r="F7324" s="80" t="s">
        <v>8335</v>
      </c>
      <c r="G7324" s="80" t="s">
        <v>4427</v>
      </c>
      <c r="H7324" t="s">
        <v>8475</v>
      </c>
      <c r="I7324" s="50">
        <v>11.79</v>
      </c>
    </row>
    <row r="7325" spans="1:9" x14ac:dyDescent="0.2">
      <c r="A7325">
        <v>585991</v>
      </c>
      <c r="B7325" s="79">
        <v>7896945403593</v>
      </c>
      <c r="C7325" s="80" t="s">
        <v>19</v>
      </c>
      <c r="D7325" s="80" t="s">
        <v>20</v>
      </c>
      <c r="E7325" s="80" t="s">
        <v>8334</v>
      </c>
      <c r="F7325" s="80" t="s">
        <v>8335</v>
      </c>
      <c r="G7325" s="80" t="s">
        <v>4427</v>
      </c>
      <c r="H7325" t="s">
        <v>8476</v>
      </c>
      <c r="I7325" s="50">
        <v>11.82</v>
      </c>
    </row>
    <row r="7326" spans="1:9" x14ac:dyDescent="0.2">
      <c r="A7326">
        <v>451315</v>
      </c>
      <c r="B7326" s="79">
        <v>7896434921027</v>
      </c>
      <c r="C7326" s="80" t="s">
        <v>19</v>
      </c>
      <c r="D7326" s="80" t="s">
        <v>20</v>
      </c>
      <c r="E7326" s="80" t="s">
        <v>8334</v>
      </c>
      <c r="F7326" s="80" t="s">
        <v>8335</v>
      </c>
      <c r="G7326" s="80" t="s">
        <v>6117</v>
      </c>
      <c r="H7326" t="s">
        <v>8467</v>
      </c>
      <c r="I7326" s="50">
        <v>7.45</v>
      </c>
    </row>
    <row r="7327" spans="1:9" x14ac:dyDescent="0.2">
      <c r="A7327">
        <v>264623</v>
      </c>
      <c r="B7327" s="79">
        <v>7896434920556</v>
      </c>
      <c r="C7327" s="80" t="s">
        <v>19</v>
      </c>
      <c r="D7327" s="80" t="s">
        <v>20</v>
      </c>
      <c r="E7327" s="80" t="s">
        <v>8334</v>
      </c>
      <c r="F7327" s="80" t="s">
        <v>8335</v>
      </c>
      <c r="G7327" s="80" t="s">
        <v>6117</v>
      </c>
      <c r="H7327" t="s">
        <v>15059</v>
      </c>
      <c r="I7327" s="50">
        <v>53.18</v>
      </c>
    </row>
    <row r="7328" spans="1:9" x14ac:dyDescent="0.2">
      <c r="A7328">
        <v>264622</v>
      </c>
      <c r="B7328" s="79">
        <v>7896434920594</v>
      </c>
      <c r="C7328" s="80" t="s">
        <v>19</v>
      </c>
      <c r="D7328" s="80" t="s">
        <v>20</v>
      </c>
      <c r="E7328" s="80" t="s">
        <v>8334</v>
      </c>
      <c r="F7328" s="80" t="s">
        <v>8335</v>
      </c>
      <c r="G7328" s="80" t="s">
        <v>6117</v>
      </c>
      <c r="H7328" t="s">
        <v>8468</v>
      </c>
      <c r="I7328" s="50">
        <v>46.84</v>
      </c>
    </row>
    <row r="7329" spans="1:9" x14ac:dyDescent="0.2">
      <c r="A7329">
        <v>264631</v>
      </c>
      <c r="B7329" s="79">
        <v>7896434920792</v>
      </c>
      <c r="C7329" s="80" t="s">
        <v>19</v>
      </c>
      <c r="D7329" s="80" t="s">
        <v>20</v>
      </c>
      <c r="E7329" s="80" t="s">
        <v>8334</v>
      </c>
      <c r="F7329" s="80" t="s">
        <v>8335</v>
      </c>
      <c r="G7329" s="80" t="s">
        <v>6117</v>
      </c>
      <c r="H7329" t="s">
        <v>15060</v>
      </c>
      <c r="I7329" s="50">
        <v>45.33</v>
      </c>
    </row>
    <row r="7330" spans="1:9" x14ac:dyDescent="0.2">
      <c r="A7330">
        <v>158048</v>
      </c>
      <c r="B7330" s="79">
        <v>17891910020147</v>
      </c>
      <c r="C7330" s="80" t="s">
        <v>19</v>
      </c>
      <c r="D7330" s="80" t="s">
        <v>20</v>
      </c>
      <c r="E7330" s="80" t="s">
        <v>8334</v>
      </c>
      <c r="F7330" s="80" t="s">
        <v>8335</v>
      </c>
      <c r="G7330" s="80" t="s">
        <v>8539</v>
      </c>
      <c r="H7330" t="s">
        <v>8540</v>
      </c>
      <c r="I7330" s="50">
        <v>22.25</v>
      </c>
    </row>
    <row r="7331" spans="1:9" x14ac:dyDescent="0.2">
      <c r="A7331">
        <v>477200</v>
      </c>
      <c r="B7331" s="79">
        <v>7896272003046</v>
      </c>
      <c r="C7331" s="80" t="s">
        <v>19</v>
      </c>
      <c r="D7331" s="80" t="s">
        <v>20</v>
      </c>
      <c r="E7331" s="80" t="s">
        <v>8334</v>
      </c>
      <c r="F7331" s="80" t="s">
        <v>8335</v>
      </c>
      <c r="G7331" s="80" t="s">
        <v>4575</v>
      </c>
      <c r="H7331" t="s">
        <v>8448</v>
      </c>
      <c r="I7331" s="50">
        <v>78.25</v>
      </c>
    </row>
    <row r="7332" spans="1:9" x14ac:dyDescent="0.2">
      <c r="A7332">
        <v>434103</v>
      </c>
      <c r="B7332" s="79">
        <v>7896272002971</v>
      </c>
      <c r="C7332" s="80" t="s">
        <v>19</v>
      </c>
      <c r="D7332" s="80" t="s">
        <v>20</v>
      </c>
      <c r="E7332" s="80" t="s">
        <v>8334</v>
      </c>
      <c r="F7332" s="80" t="s">
        <v>8335</v>
      </c>
      <c r="G7332" s="80" t="s">
        <v>4575</v>
      </c>
      <c r="H7332" t="s">
        <v>8445</v>
      </c>
      <c r="I7332" s="50">
        <v>72.98</v>
      </c>
    </row>
    <row r="7333" spans="1:9" x14ac:dyDescent="0.2">
      <c r="A7333">
        <v>434256</v>
      </c>
      <c r="B7333" s="79">
        <v>7896272003053</v>
      </c>
      <c r="C7333" s="80" t="s">
        <v>19</v>
      </c>
      <c r="D7333" s="80" t="s">
        <v>20</v>
      </c>
      <c r="E7333" s="80" t="s">
        <v>8334</v>
      </c>
      <c r="F7333" s="80" t="s">
        <v>8335</v>
      </c>
      <c r="G7333" s="80" t="s">
        <v>4575</v>
      </c>
      <c r="H7333" t="s">
        <v>8446</v>
      </c>
      <c r="I7333" s="50">
        <v>91.9</v>
      </c>
    </row>
    <row r="7334" spans="1:9" x14ac:dyDescent="0.2">
      <c r="A7334">
        <v>434270</v>
      </c>
      <c r="B7334" s="79">
        <v>7896272003022</v>
      </c>
      <c r="C7334" s="80" t="s">
        <v>19</v>
      </c>
      <c r="D7334" s="80" t="s">
        <v>20</v>
      </c>
      <c r="E7334" s="80" t="s">
        <v>8334</v>
      </c>
      <c r="F7334" s="80" t="s">
        <v>8335</v>
      </c>
      <c r="G7334" s="80" t="s">
        <v>4575</v>
      </c>
      <c r="H7334" t="s">
        <v>8447</v>
      </c>
      <c r="I7334" s="50">
        <v>79.31</v>
      </c>
    </row>
    <row r="7335" spans="1:9" x14ac:dyDescent="0.2">
      <c r="A7335">
        <v>434321</v>
      </c>
      <c r="B7335" s="79">
        <v>7896272001844</v>
      </c>
      <c r="C7335" s="80" t="s">
        <v>19</v>
      </c>
      <c r="D7335" s="80" t="s">
        <v>20</v>
      </c>
      <c r="E7335" s="80" t="s">
        <v>8334</v>
      </c>
      <c r="F7335" s="80" t="s">
        <v>8335</v>
      </c>
      <c r="G7335" s="80" t="s">
        <v>4575</v>
      </c>
      <c r="H7335" t="s">
        <v>15061</v>
      </c>
      <c r="I7335" s="50">
        <v>109.91</v>
      </c>
    </row>
    <row r="7336" spans="1:9" x14ac:dyDescent="0.2">
      <c r="A7336">
        <v>434332</v>
      </c>
      <c r="B7336" s="79">
        <v>7896272001219</v>
      </c>
      <c r="C7336" s="80" t="s">
        <v>19</v>
      </c>
      <c r="D7336" s="80" t="s">
        <v>20</v>
      </c>
      <c r="E7336" s="80" t="s">
        <v>8334</v>
      </c>
      <c r="F7336" s="80" t="s">
        <v>8335</v>
      </c>
      <c r="G7336" s="80" t="s">
        <v>4575</v>
      </c>
      <c r="H7336" t="s">
        <v>15062</v>
      </c>
      <c r="I7336" s="50">
        <v>98.22</v>
      </c>
    </row>
    <row r="7337" spans="1:9" x14ac:dyDescent="0.2">
      <c r="A7337">
        <v>434340</v>
      </c>
      <c r="B7337" s="79">
        <v>7896272004708</v>
      </c>
      <c r="C7337" s="80" t="s">
        <v>19</v>
      </c>
      <c r="D7337" s="80" t="s">
        <v>20</v>
      </c>
      <c r="E7337" s="80" t="s">
        <v>8334</v>
      </c>
      <c r="F7337" s="80" t="s">
        <v>8335</v>
      </c>
      <c r="G7337" s="80" t="s">
        <v>4575</v>
      </c>
      <c r="H7337" t="s">
        <v>15063</v>
      </c>
      <c r="I7337" s="50">
        <v>43.75</v>
      </c>
    </row>
    <row r="7338" spans="1:9" x14ac:dyDescent="0.2">
      <c r="A7338">
        <v>434094</v>
      </c>
      <c r="B7338" s="79">
        <v>7896272000700</v>
      </c>
      <c r="C7338" s="80" t="s">
        <v>19</v>
      </c>
      <c r="D7338" s="80" t="s">
        <v>20</v>
      </c>
      <c r="E7338" s="80" t="s">
        <v>8334</v>
      </c>
      <c r="F7338" s="80" t="s">
        <v>8335</v>
      </c>
      <c r="G7338" s="80" t="s">
        <v>4575</v>
      </c>
      <c r="H7338" t="s">
        <v>8443</v>
      </c>
      <c r="I7338" s="50">
        <v>88.06</v>
      </c>
    </row>
    <row r="7339" spans="1:9" x14ac:dyDescent="0.2">
      <c r="A7339">
        <v>434096</v>
      </c>
      <c r="B7339" s="79">
        <v>7896272004678</v>
      </c>
      <c r="C7339" s="80" t="s">
        <v>19</v>
      </c>
      <c r="D7339" s="80" t="s">
        <v>20</v>
      </c>
      <c r="E7339" s="80" t="s">
        <v>8334</v>
      </c>
      <c r="F7339" s="80" t="s">
        <v>8335</v>
      </c>
      <c r="G7339" s="80" t="s">
        <v>4575</v>
      </c>
      <c r="H7339" t="s">
        <v>8444</v>
      </c>
      <c r="I7339" s="50">
        <v>42.61</v>
      </c>
    </row>
    <row r="7340" spans="1:9" x14ac:dyDescent="0.2">
      <c r="A7340">
        <v>434291</v>
      </c>
      <c r="B7340" s="79">
        <v>7896272003015</v>
      </c>
      <c r="C7340" s="80" t="s">
        <v>19</v>
      </c>
      <c r="D7340" s="80" t="s">
        <v>20</v>
      </c>
      <c r="E7340" s="80" t="s">
        <v>8334</v>
      </c>
      <c r="F7340" s="80" t="s">
        <v>8335</v>
      </c>
      <c r="G7340" s="80" t="s">
        <v>8449</v>
      </c>
      <c r="H7340" t="s">
        <v>8450</v>
      </c>
      <c r="I7340" s="50">
        <v>92.69</v>
      </c>
    </row>
    <row r="7341" spans="1:9" x14ac:dyDescent="0.2">
      <c r="A7341">
        <v>467968</v>
      </c>
      <c r="B7341" s="79">
        <v>17898920795522</v>
      </c>
      <c r="C7341" s="80" t="s">
        <v>19</v>
      </c>
      <c r="D7341" s="80" t="s">
        <v>20</v>
      </c>
      <c r="E7341" s="80" t="s">
        <v>8334</v>
      </c>
      <c r="F7341" s="80" t="s">
        <v>8335</v>
      </c>
      <c r="G7341" s="80" t="s">
        <v>6551</v>
      </c>
      <c r="H7341" t="s">
        <v>8541</v>
      </c>
      <c r="I7341" s="50">
        <v>20.74</v>
      </c>
    </row>
    <row r="7342" spans="1:9" x14ac:dyDescent="0.2">
      <c r="A7342">
        <v>311352</v>
      </c>
      <c r="B7342" s="79">
        <v>7898927947231</v>
      </c>
      <c r="C7342" s="80" t="s">
        <v>19</v>
      </c>
      <c r="D7342" s="80" t="s">
        <v>20</v>
      </c>
      <c r="E7342" s="80" t="s">
        <v>8334</v>
      </c>
      <c r="F7342" s="80" t="s">
        <v>8335</v>
      </c>
      <c r="G7342" s="80" t="s">
        <v>8367</v>
      </c>
      <c r="H7342" t="s">
        <v>8369</v>
      </c>
      <c r="I7342" s="50">
        <v>6.13</v>
      </c>
    </row>
    <row r="7343" spans="1:9" x14ac:dyDescent="0.2">
      <c r="A7343">
        <v>98044</v>
      </c>
      <c r="B7343" s="79">
        <v>7898930672625</v>
      </c>
      <c r="C7343" s="80" t="s">
        <v>19</v>
      </c>
      <c r="D7343" s="80" t="s">
        <v>20</v>
      </c>
      <c r="E7343" s="80" t="s">
        <v>8334</v>
      </c>
      <c r="F7343" s="80" t="s">
        <v>8335</v>
      </c>
      <c r="G7343" s="80" t="s">
        <v>8367</v>
      </c>
      <c r="H7343" t="s">
        <v>8368</v>
      </c>
      <c r="I7343" s="50">
        <v>9.19</v>
      </c>
    </row>
    <row r="7344" spans="1:9" x14ac:dyDescent="0.2">
      <c r="A7344">
        <v>406277</v>
      </c>
      <c r="B7344" s="79">
        <v>7896248500241</v>
      </c>
      <c r="C7344" s="80" t="s">
        <v>19</v>
      </c>
      <c r="D7344" s="80" t="s">
        <v>20</v>
      </c>
      <c r="E7344" s="80" t="s">
        <v>8334</v>
      </c>
      <c r="F7344" s="80" t="s">
        <v>8335</v>
      </c>
      <c r="G7344" s="80" t="s">
        <v>6252</v>
      </c>
      <c r="H7344" t="s">
        <v>15064</v>
      </c>
      <c r="I7344" s="50">
        <v>21.08</v>
      </c>
    </row>
    <row r="7345" spans="1:9" x14ac:dyDescent="0.2">
      <c r="A7345">
        <v>575698</v>
      </c>
      <c r="B7345" s="79">
        <v>7896248501507</v>
      </c>
      <c r="C7345" s="80" t="s">
        <v>19</v>
      </c>
      <c r="D7345" s="80" t="s">
        <v>20</v>
      </c>
      <c r="E7345" s="80" t="s">
        <v>8334</v>
      </c>
      <c r="F7345" s="80" t="s">
        <v>8335</v>
      </c>
      <c r="G7345" s="80" t="s">
        <v>6252</v>
      </c>
      <c r="H7345" t="s">
        <v>15065</v>
      </c>
      <c r="I7345" s="50">
        <v>4.0599999999999996</v>
      </c>
    </row>
    <row r="7346" spans="1:9" x14ac:dyDescent="0.2">
      <c r="A7346">
        <v>455996</v>
      </c>
      <c r="B7346" s="79">
        <v>7896248500487</v>
      </c>
      <c r="C7346" s="80" t="s">
        <v>19</v>
      </c>
      <c r="D7346" s="80" t="s">
        <v>20</v>
      </c>
      <c r="E7346" s="80" t="s">
        <v>8334</v>
      </c>
      <c r="F7346" s="80" t="s">
        <v>8335</v>
      </c>
      <c r="G7346" s="80" t="s">
        <v>6252</v>
      </c>
      <c r="H7346" t="s">
        <v>15066</v>
      </c>
      <c r="I7346" s="50">
        <v>21.05</v>
      </c>
    </row>
    <row r="7347" spans="1:9" x14ac:dyDescent="0.2">
      <c r="A7347">
        <v>125923</v>
      </c>
      <c r="B7347" s="79">
        <v>7896248500067</v>
      </c>
      <c r="C7347" s="80" t="s">
        <v>19</v>
      </c>
      <c r="D7347" s="80" t="s">
        <v>20</v>
      </c>
      <c r="E7347" s="80" t="s">
        <v>8334</v>
      </c>
      <c r="F7347" s="80" t="s">
        <v>8335</v>
      </c>
      <c r="G7347" s="80" t="s">
        <v>6252</v>
      </c>
      <c r="H7347" t="s">
        <v>8346</v>
      </c>
      <c r="I7347" s="50">
        <v>90.54</v>
      </c>
    </row>
    <row r="7348" spans="1:9" x14ac:dyDescent="0.2">
      <c r="A7348">
        <v>587894</v>
      </c>
      <c r="B7348" s="79">
        <v>7891515622930</v>
      </c>
      <c r="C7348" s="80" t="s">
        <v>19</v>
      </c>
      <c r="D7348" s="80" t="s">
        <v>20</v>
      </c>
      <c r="E7348" s="80" t="s">
        <v>8334</v>
      </c>
      <c r="F7348" s="80" t="s">
        <v>8335</v>
      </c>
      <c r="G7348" s="80" t="s">
        <v>11874</v>
      </c>
      <c r="H7348" t="s">
        <v>15067</v>
      </c>
      <c r="I7348" s="50">
        <v>136.44999999999999</v>
      </c>
    </row>
    <row r="7349" spans="1:9" x14ac:dyDescent="0.2">
      <c r="A7349">
        <v>19943</v>
      </c>
      <c r="B7349" s="79">
        <v>7896016603891</v>
      </c>
      <c r="C7349" s="80" t="s">
        <v>19</v>
      </c>
      <c r="D7349" s="80" t="s">
        <v>20</v>
      </c>
      <c r="E7349" s="80" t="s">
        <v>8334</v>
      </c>
      <c r="F7349" s="80" t="s">
        <v>8335</v>
      </c>
      <c r="G7349" s="80" t="s">
        <v>8431</v>
      </c>
      <c r="H7349" t="s">
        <v>8434</v>
      </c>
      <c r="I7349" s="50">
        <v>16.22</v>
      </c>
    </row>
    <row r="7350" spans="1:9" x14ac:dyDescent="0.2">
      <c r="A7350">
        <v>155956</v>
      </c>
      <c r="B7350" s="79">
        <v>7896016601101</v>
      </c>
      <c r="C7350" s="80" t="s">
        <v>19</v>
      </c>
      <c r="D7350" s="80" t="s">
        <v>20</v>
      </c>
      <c r="E7350" s="80" t="s">
        <v>8334</v>
      </c>
      <c r="F7350" s="80" t="s">
        <v>8335</v>
      </c>
      <c r="G7350" s="80" t="s">
        <v>8431</v>
      </c>
      <c r="H7350" t="s">
        <v>8433</v>
      </c>
      <c r="I7350" s="50">
        <v>36.9</v>
      </c>
    </row>
    <row r="7351" spans="1:9" x14ac:dyDescent="0.2">
      <c r="A7351">
        <v>322096</v>
      </c>
      <c r="B7351" s="79">
        <v>7896016603709</v>
      </c>
      <c r="C7351" s="80" t="s">
        <v>19</v>
      </c>
      <c r="D7351" s="80" t="s">
        <v>20</v>
      </c>
      <c r="E7351" s="80" t="s">
        <v>8334</v>
      </c>
      <c r="F7351" s="80" t="s">
        <v>8335</v>
      </c>
      <c r="G7351" s="80" t="s">
        <v>8431</v>
      </c>
      <c r="H7351" t="s">
        <v>8432</v>
      </c>
      <c r="I7351" s="50">
        <v>27.98</v>
      </c>
    </row>
    <row r="7352" spans="1:9" x14ac:dyDescent="0.2">
      <c r="A7352">
        <v>490752</v>
      </c>
      <c r="B7352" s="79">
        <v>7898075643269</v>
      </c>
      <c r="C7352" s="80" t="s">
        <v>19</v>
      </c>
      <c r="D7352" s="80" t="s">
        <v>20</v>
      </c>
      <c r="E7352" s="80" t="s">
        <v>8334</v>
      </c>
      <c r="F7352" s="80" t="s">
        <v>8335</v>
      </c>
      <c r="G7352" s="80" t="s">
        <v>8440</v>
      </c>
      <c r="H7352" t="s">
        <v>8442</v>
      </c>
      <c r="I7352" s="50">
        <v>54.17</v>
      </c>
    </row>
    <row r="7353" spans="1:9" x14ac:dyDescent="0.2">
      <c r="A7353">
        <v>490756</v>
      </c>
      <c r="B7353" s="79">
        <v>7898075649971</v>
      </c>
      <c r="C7353" s="80" t="s">
        <v>19</v>
      </c>
      <c r="D7353" s="80" t="s">
        <v>20</v>
      </c>
      <c r="E7353" s="80" t="s">
        <v>8334</v>
      </c>
      <c r="F7353" s="80" t="s">
        <v>8335</v>
      </c>
      <c r="G7353" s="80" t="s">
        <v>8440</v>
      </c>
      <c r="H7353" t="s">
        <v>15068</v>
      </c>
      <c r="I7353" s="50">
        <v>62.17</v>
      </c>
    </row>
    <row r="7354" spans="1:9" x14ac:dyDescent="0.2">
      <c r="A7354">
        <v>733</v>
      </c>
      <c r="B7354" s="79">
        <v>7898075641029</v>
      </c>
      <c r="C7354" s="80" t="s">
        <v>19</v>
      </c>
      <c r="D7354" s="80" t="s">
        <v>20</v>
      </c>
      <c r="E7354" s="80" t="s">
        <v>8334</v>
      </c>
      <c r="F7354" s="80" t="s">
        <v>8335</v>
      </c>
      <c r="G7354" s="80" t="s">
        <v>8440</v>
      </c>
      <c r="H7354" t="s">
        <v>8441</v>
      </c>
      <c r="I7354" s="50">
        <v>69.319999999999993</v>
      </c>
    </row>
    <row r="7355" spans="1:9" x14ac:dyDescent="0.2">
      <c r="A7355">
        <v>270270</v>
      </c>
      <c r="B7355" s="79">
        <v>7898075640787</v>
      </c>
      <c r="C7355" s="80" t="s">
        <v>19</v>
      </c>
      <c r="D7355" s="80" t="s">
        <v>20</v>
      </c>
      <c r="E7355" s="80" t="s">
        <v>8334</v>
      </c>
      <c r="F7355" s="80" t="s">
        <v>8335</v>
      </c>
      <c r="G7355" s="80" t="s">
        <v>8435</v>
      </c>
      <c r="H7355" t="s">
        <v>15069</v>
      </c>
      <c r="I7355" s="50">
        <v>48.16</v>
      </c>
    </row>
    <row r="7356" spans="1:9" x14ac:dyDescent="0.2">
      <c r="A7356">
        <v>270273</v>
      </c>
      <c r="B7356" s="79">
        <v>7898075641555</v>
      </c>
      <c r="C7356" s="80" t="s">
        <v>19</v>
      </c>
      <c r="D7356" s="80" t="s">
        <v>20</v>
      </c>
      <c r="E7356" s="80" t="s">
        <v>8334</v>
      </c>
      <c r="F7356" s="80" t="s">
        <v>8335</v>
      </c>
      <c r="G7356" s="80" t="s">
        <v>8435</v>
      </c>
      <c r="H7356" t="s">
        <v>8437</v>
      </c>
      <c r="I7356" s="50">
        <v>70.06</v>
      </c>
    </row>
    <row r="7357" spans="1:9" x14ac:dyDescent="0.2">
      <c r="A7357">
        <v>270274</v>
      </c>
      <c r="B7357" s="79">
        <v>7898075641371</v>
      </c>
      <c r="C7357" s="80" t="s">
        <v>19</v>
      </c>
      <c r="D7357" s="80" t="s">
        <v>20</v>
      </c>
      <c r="E7357" s="80" t="s">
        <v>8334</v>
      </c>
      <c r="F7357" s="80" t="s">
        <v>8335</v>
      </c>
      <c r="G7357" s="80" t="s">
        <v>8435</v>
      </c>
      <c r="H7357" t="s">
        <v>15070</v>
      </c>
      <c r="I7357" s="50">
        <v>87.71</v>
      </c>
    </row>
    <row r="7358" spans="1:9" x14ac:dyDescent="0.2">
      <c r="A7358">
        <v>270275</v>
      </c>
      <c r="B7358" s="79">
        <v>7898075641579</v>
      </c>
      <c r="C7358" s="80" t="s">
        <v>19</v>
      </c>
      <c r="D7358" s="80" t="s">
        <v>20</v>
      </c>
      <c r="E7358" s="80" t="s">
        <v>8334</v>
      </c>
      <c r="F7358" s="80" t="s">
        <v>8335</v>
      </c>
      <c r="G7358" s="80" t="s">
        <v>8435</v>
      </c>
      <c r="H7358" t="s">
        <v>15071</v>
      </c>
      <c r="I7358" s="50">
        <v>66.66</v>
      </c>
    </row>
    <row r="7359" spans="1:9" x14ac:dyDescent="0.2">
      <c r="A7359">
        <v>270297</v>
      </c>
      <c r="B7359" s="79">
        <v>7898075641791</v>
      </c>
      <c r="C7359" s="80" t="s">
        <v>19</v>
      </c>
      <c r="D7359" s="80" t="s">
        <v>20</v>
      </c>
      <c r="E7359" s="80" t="s">
        <v>8334</v>
      </c>
      <c r="F7359" s="80" t="s">
        <v>8335</v>
      </c>
      <c r="G7359" s="80" t="s">
        <v>8435</v>
      </c>
      <c r="H7359" t="s">
        <v>8436</v>
      </c>
      <c r="I7359" s="50">
        <v>57.84</v>
      </c>
    </row>
    <row r="7360" spans="1:9" x14ac:dyDescent="0.2">
      <c r="A7360">
        <v>270292</v>
      </c>
      <c r="B7360" s="79">
        <v>7898075640343</v>
      </c>
      <c r="C7360" s="80" t="s">
        <v>19</v>
      </c>
      <c r="D7360" s="80" t="s">
        <v>20</v>
      </c>
      <c r="E7360" s="80" t="s">
        <v>8334</v>
      </c>
      <c r="F7360" s="80" t="s">
        <v>8335</v>
      </c>
      <c r="G7360" s="80" t="s">
        <v>8435</v>
      </c>
      <c r="H7360" t="s">
        <v>15072</v>
      </c>
      <c r="I7360" s="50">
        <v>84.47</v>
      </c>
    </row>
    <row r="7361" spans="1:9" x14ac:dyDescent="0.2">
      <c r="A7361">
        <v>270293</v>
      </c>
      <c r="B7361" s="79">
        <v>7898075640336</v>
      </c>
      <c r="C7361" s="80" t="s">
        <v>19</v>
      </c>
      <c r="D7361" s="80" t="s">
        <v>20</v>
      </c>
      <c r="E7361" s="80" t="s">
        <v>8334</v>
      </c>
      <c r="F7361" s="80" t="s">
        <v>8335</v>
      </c>
      <c r="G7361" s="80" t="s">
        <v>8435</v>
      </c>
      <c r="H7361" t="s">
        <v>15073</v>
      </c>
      <c r="I7361" s="50">
        <v>72.209999999999994</v>
      </c>
    </row>
    <row r="7362" spans="1:9" x14ac:dyDescent="0.2">
      <c r="A7362">
        <v>467067</v>
      </c>
      <c r="B7362" s="79">
        <v>7898075643290</v>
      </c>
      <c r="C7362" s="80" t="s">
        <v>19</v>
      </c>
      <c r="D7362" s="80" t="s">
        <v>20</v>
      </c>
      <c r="E7362" s="80" t="s">
        <v>8334</v>
      </c>
      <c r="F7362" s="80" t="s">
        <v>8335</v>
      </c>
      <c r="G7362" s="80" t="s">
        <v>8435</v>
      </c>
      <c r="H7362" t="s">
        <v>8438</v>
      </c>
      <c r="I7362" s="50">
        <v>38.58</v>
      </c>
    </row>
    <row r="7363" spans="1:9" x14ac:dyDescent="0.2">
      <c r="A7363">
        <v>467072</v>
      </c>
      <c r="B7363" s="79">
        <v>7898075643283</v>
      </c>
      <c r="C7363" s="80" t="s">
        <v>19</v>
      </c>
      <c r="D7363" s="80" t="s">
        <v>20</v>
      </c>
      <c r="E7363" s="80" t="s">
        <v>8334</v>
      </c>
      <c r="F7363" s="80" t="s">
        <v>8335</v>
      </c>
      <c r="G7363" s="80" t="s">
        <v>8435</v>
      </c>
      <c r="H7363" t="s">
        <v>8439</v>
      </c>
      <c r="I7363" s="50">
        <v>36.32</v>
      </c>
    </row>
    <row r="7364" spans="1:9" x14ac:dyDescent="0.2">
      <c r="A7364">
        <v>270304</v>
      </c>
      <c r="B7364" s="79">
        <v>7898075641609</v>
      </c>
      <c r="C7364" s="80" t="s">
        <v>19</v>
      </c>
      <c r="D7364" s="80" t="s">
        <v>20</v>
      </c>
      <c r="E7364" s="80" t="s">
        <v>8334</v>
      </c>
      <c r="F7364" s="80" t="s">
        <v>8335</v>
      </c>
      <c r="G7364" s="80" t="s">
        <v>8435</v>
      </c>
      <c r="H7364" t="s">
        <v>15074</v>
      </c>
      <c r="I7364" s="50">
        <v>90.04</v>
      </c>
    </row>
    <row r="7365" spans="1:9" x14ac:dyDescent="0.2">
      <c r="A7365">
        <v>395645</v>
      </c>
      <c r="B7365" s="79">
        <v>8430689622231</v>
      </c>
      <c r="C7365" s="80" t="s">
        <v>19</v>
      </c>
      <c r="D7365" s="80" t="s">
        <v>20</v>
      </c>
      <c r="E7365" s="80" t="s">
        <v>8334</v>
      </c>
      <c r="F7365" s="80" t="s">
        <v>8335</v>
      </c>
      <c r="G7365" s="80" t="s">
        <v>6827</v>
      </c>
      <c r="H7365" t="s">
        <v>15075</v>
      </c>
      <c r="I7365" s="50">
        <v>173.16</v>
      </c>
    </row>
    <row r="7366" spans="1:9" x14ac:dyDescent="0.2">
      <c r="A7366">
        <v>554741</v>
      </c>
      <c r="B7366" s="79">
        <v>7896221400032</v>
      </c>
      <c r="C7366" s="80" t="s">
        <v>19</v>
      </c>
      <c r="D7366" s="80" t="s">
        <v>20</v>
      </c>
      <c r="E7366" s="80" t="s">
        <v>8334</v>
      </c>
      <c r="F7366" s="80" t="s">
        <v>8335</v>
      </c>
      <c r="G7366" s="80" t="s">
        <v>5193</v>
      </c>
      <c r="H7366" t="s">
        <v>8403</v>
      </c>
      <c r="I7366" s="50">
        <v>14.43</v>
      </c>
    </row>
    <row r="7367" spans="1:9" x14ac:dyDescent="0.2">
      <c r="A7367">
        <v>505632</v>
      </c>
      <c r="B7367" s="79">
        <v>7908235001515</v>
      </c>
      <c r="C7367" s="80" t="s">
        <v>19</v>
      </c>
      <c r="D7367" s="80" t="s">
        <v>20</v>
      </c>
      <c r="E7367" s="80" t="s">
        <v>8334</v>
      </c>
      <c r="F7367" s="80" t="s">
        <v>8335</v>
      </c>
      <c r="G7367" s="80" t="s">
        <v>4624</v>
      </c>
      <c r="H7367" t="s">
        <v>15076</v>
      </c>
      <c r="I7367" s="50">
        <v>12.65</v>
      </c>
    </row>
    <row r="7368" spans="1:9" x14ac:dyDescent="0.2">
      <c r="A7368">
        <v>505624</v>
      </c>
      <c r="B7368" s="79">
        <v>7908235001348</v>
      </c>
      <c r="C7368" s="80" t="s">
        <v>19</v>
      </c>
      <c r="D7368" s="80" t="s">
        <v>20</v>
      </c>
      <c r="E7368" s="80" t="s">
        <v>8334</v>
      </c>
      <c r="F7368" s="80" t="s">
        <v>8335</v>
      </c>
      <c r="G7368" s="80" t="s">
        <v>4624</v>
      </c>
      <c r="H7368" t="s">
        <v>8524</v>
      </c>
      <c r="I7368" s="50">
        <v>7.21</v>
      </c>
    </row>
    <row r="7369" spans="1:9" x14ac:dyDescent="0.2">
      <c r="A7369">
        <v>505630</v>
      </c>
      <c r="B7369" s="79">
        <v>7908235001270</v>
      </c>
      <c r="C7369" s="80" t="s">
        <v>19</v>
      </c>
      <c r="D7369" s="80" t="s">
        <v>20</v>
      </c>
      <c r="E7369" s="80" t="s">
        <v>8334</v>
      </c>
      <c r="F7369" s="80" t="s">
        <v>8335</v>
      </c>
      <c r="G7369" s="80" t="s">
        <v>4624</v>
      </c>
      <c r="H7369" t="s">
        <v>8525</v>
      </c>
      <c r="I7369" s="50">
        <v>7.24</v>
      </c>
    </row>
    <row r="7370" spans="1:9" x14ac:dyDescent="0.2">
      <c r="A7370">
        <v>505633</v>
      </c>
      <c r="B7370" s="79">
        <v>7908235000938</v>
      </c>
      <c r="C7370" s="80" t="s">
        <v>19</v>
      </c>
      <c r="D7370" s="80" t="s">
        <v>20</v>
      </c>
      <c r="E7370" s="80" t="s">
        <v>8334</v>
      </c>
      <c r="F7370" s="80" t="s">
        <v>8335</v>
      </c>
      <c r="G7370" s="80" t="s">
        <v>4624</v>
      </c>
      <c r="H7370" t="s">
        <v>8522</v>
      </c>
      <c r="I7370" s="50">
        <v>13.38</v>
      </c>
    </row>
    <row r="7371" spans="1:9" x14ac:dyDescent="0.2">
      <c r="A7371">
        <v>505634</v>
      </c>
      <c r="B7371" s="79">
        <v>7908235000310</v>
      </c>
      <c r="C7371" s="80" t="s">
        <v>19</v>
      </c>
      <c r="D7371" s="80" t="s">
        <v>20</v>
      </c>
      <c r="E7371" s="80" t="s">
        <v>8334</v>
      </c>
      <c r="F7371" s="80" t="s">
        <v>8335</v>
      </c>
      <c r="G7371" s="80" t="s">
        <v>4624</v>
      </c>
      <c r="H7371" t="s">
        <v>8523</v>
      </c>
      <c r="I7371" s="50">
        <v>4.58</v>
      </c>
    </row>
    <row r="7372" spans="1:9" x14ac:dyDescent="0.2">
      <c r="A7372">
        <v>500563</v>
      </c>
      <c r="B7372" s="79">
        <v>7898914796347</v>
      </c>
      <c r="C7372" s="80" t="s">
        <v>19</v>
      </c>
      <c r="D7372" s="80" t="s">
        <v>20</v>
      </c>
      <c r="E7372" s="80" t="s">
        <v>8334</v>
      </c>
      <c r="F7372" s="80" t="s">
        <v>8335</v>
      </c>
      <c r="G7372" s="80" t="s">
        <v>6637</v>
      </c>
      <c r="H7372" t="s">
        <v>8507</v>
      </c>
      <c r="I7372" s="50">
        <v>142.41999999999999</v>
      </c>
    </row>
    <row r="7373" spans="1:9" x14ac:dyDescent="0.2">
      <c r="A7373">
        <v>473344</v>
      </c>
      <c r="B7373" s="79">
        <v>7898914796422</v>
      </c>
      <c r="C7373" s="80" t="s">
        <v>19</v>
      </c>
      <c r="D7373" s="80" t="s">
        <v>20</v>
      </c>
      <c r="E7373" s="80" t="s">
        <v>8334</v>
      </c>
      <c r="F7373" s="80" t="s">
        <v>8335</v>
      </c>
      <c r="G7373" s="80" t="s">
        <v>6637</v>
      </c>
      <c r="H7373" t="s">
        <v>8505</v>
      </c>
      <c r="I7373" s="50">
        <v>41.01</v>
      </c>
    </row>
    <row r="7374" spans="1:9" x14ac:dyDescent="0.2">
      <c r="A7374">
        <v>473345</v>
      </c>
      <c r="B7374" s="79">
        <v>7898914796439</v>
      </c>
      <c r="C7374" s="80" t="s">
        <v>19</v>
      </c>
      <c r="D7374" s="80" t="s">
        <v>20</v>
      </c>
      <c r="E7374" s="80" t="s">
        <v>8334</v>
      </c>
      <c r="F7374" s="80" t="s">
        <v>8335</v>
      </c>
      <c r="G7374" s="80" t="s">
        <v>6637</v>
      </c>
      <c r="H7374" t="s">
        <v>8506</v>
      </c>
      <c r="I7374" s="50">
        <v>192.13</v>
      </c>
    </row>
    <row r="7375" spans="1:9" x14ac:dyDescent="0.2">
      <c r="A7375">
        <v>473342</v>
      </c>
      <c r="B7375" s="79">
        <v>7898914796286</v>
      </c>
      <c r="C7375" s="80" t="s">
        <v>19</v>
      </c>
      <c r="D7375" s="80" t="s">
        <v>20</v>
      </c>
      <c r="E7375" s="80" t="s">
        <v>8334</v>
      </c>
      <c r="F7375" s="80" t="s">
        <v>8335</v>
      </c>
      <c r="G7375" s="80" t="s">
        <v>6637</v>
      </c>
      <c r="H7375" t="s">
        <v>8508</v>
      </c>
      <c r="I7375" s="50">
        <v>174.85</v>
      </c>
    </row>
    <row r="7376" spans="1:9" x14ac:dyDescent="0.2">
      <c r="A7376">
        <v>578149</v>
      </c>
      <c r="B7376" s="79">
        <v>7898617581912</v>
      </c>
      <c r="C7376" s="80" t="s">
        <v>19</v>
      </c>
      <c r="D7376" s="80" t="s">
        <v>20</v>
      </c>
      <c r="E7376" s="80" t="s">
        <v>8334</v>
      </c>
      <c r="F7376" s="80" t="s">
        <v>8335</v>
      </c>
      <c r="G7376" s="80" t="s">
        <v>4807</v>
      </c>
      <c r="H7376" t="s">
        <v>15077</v>
      </c>
      <c r="I7376" s="50">
        <v>98.98</v>
      </c>
    </row>
    <row r="7377" spans="1:9" x14ac:dyDescent="0.2">
      <c r="A7377">
        <v>499438</v>
      </c>
      <c r="B7377" s="79">
        <v>7898192257387</v>
      </c>
      <c r="C7377" s="80" t="s">
        <v>19</v>
      </c>
      <c r="D7377" s="80" t="s">
        <v>20</v>
      </c>
      <c r="E7377" s="80" t="s">
        <v>8334</v>
      </c>
      <c r="F7377" s="80" t="s">
        <v>8335</v>
      </c>
      <c r="G7377" s="80" t="s">
        <v>8417</v>
      </c>
      <c r="H7377" t="s">
        <v>8418</v>
      </c>
      <c r="I7377" s="50">
        <v>33.08</v>
      </c>
    </row>
    <row r="7378" spans="1:9" x14ac:dyDescent="0.2">
      <c r="A7378">
        <v>499442</v>
      </c>
      <c r="B7378" s="79">
        <v>7898192257394</v>
      </c>
      <c r="C7378" s="80" t="s">
        <v>19</v>
      </c>
      <c r="D7378" s="80" t="s">
        <v>20</v>
      </c>
      <c r="E7378" s="80" t="s">
        <v>8334</v>
      </c>
      <c r="F7378" s="80" t="s">
        <v>8335</v>
      </c>
      <c r="G7378" s="80" t="s">
        <v>8417</v>
      </c>
      <c r="H7378" t="s">
        <v>8419</v>
      </c>
      <c r="I7378" s="50">
        <v>35.03</v>
      </c>
    </row>
    <row r="7379" spans="1:9" x14ac:dyDescent="0.2">
      <c r="A7379">
        <v>499447</v>
      </c>
      <c r="B7379" s="79">
        <v>7898192257370</v>
      </c>
      <c r="C7379" s="80" t="s">
        <v>19</v>
      </c>
      <c r="D7379" s="80" t="s">
        <v>20</v>
      </c>
      <c r="E7379" s="80" t="s">
        <v>8334</v>
      </c>
      <c r="F7379" s="80" t="s">
        <v>8335</v>
      </c>
      <c r="G7379" s="80" t="s">
        <v>8417</v>
      </c>
      <c r="H7379" t="s">
        <v>15078</v>
      </c>
      <c r="I7379" s="50">
        <v>35.119999999999997</v>
      </c>
    </row>
    <row r="7380" spans="1:9" x14ac:dyDescent="0.2">
      <c r="A7380">
        <v>521090</v>
      </c>
      <c r="B7380" s="79">
        <v>7898192254317</v>
      </c>
      <c r="C7380" s="80" t="s">
        <v>19</v>
      </c>
      <c r="D7380" s="80" t="s">
        <v>20</v>
      </c>
      <c r="E7380" s="80" t="s">
        <v>8334</v>
      </c>
      <c r="F7380" s="80" t="s">
        <v>8335</v>
      </c>
      <c r="G7380" s="80" t="s">
        <v>8417</v>
      </c>
      <c r="H7380" t="s">
        <v>15079</v>
      </c>
      <c r="I7380" s="50">
        <v>28.81</v>
      </c>
    </row>
    <row r="7381" spans="1:9" x14ac:dyDescent="0.2">
      <c r="A7381">
        <v>521052</v>
      </c>
      <c r="B7381" s="79">
        <v>7898192254331</v>
      </c>
      <c r="C7381" s="80" t="s">
        <v>19</v>
      </c>
      <c r="D7381" s="80" t="s">
        <v>20</v>
      </c>
      <c r="E7381" s="80" t="s">
        <v>8334</v>
      </c>
      <c r="F7381" s="80" t="s">
        <v>8335</v>
      </c>
      <c r="G7381" s="80" t="s">
        <v>8417</v>
      </c>
      <c r="H7381" t="s">
        <v>8420</v>
      </c>
      <c r="I7381" s="50">
        <v>29.08</v>
      </c>
    </row>
    <row r="7382" spans="1:9" x14ac:dyDescent="0.2">
      <c r="A7382">
        <v>521053</v>
      </c>
      <c r="B7382" s="79">
        <v>7898192254324</v>
      </c>
      <c r="C7382" s="80" t="s">
        <v>19</v>
      </c>
      <c r="D7382" s="80" t="s">
        <v>20</v>
      </c>
      <c r="E7382" s="80" t="s">
        <v>8334</v>
      </c>
      <c r="F7382" s="80" t="s">
        <v>8335</v>
      </c>
      <c r="G7382" s="80" t="s">
        <v>8417</v>
      </c>
      <c r="H7382" t="s">
        <v>15080</v>
      </c>
      <c r="I7382" s="50">
        <v>30.27</v>
      </c>
    </row>
    <row r="7383" spans="1:9" x14ac:dyDescent="0.2">
      <c r="A7383">
        <v>510157</v>
      </c>
      <c r="B7383" s="79">
        <v>7898903301156</v>
      </c>
      <c r="C7383" s="80" t="s">
        <v>19</v>
      </c>
      <c r="D7383" s="80" t="s">
        <v>20</v>
      </c>
      <c r="E7383" s="80" t="s">
        <v>8334</v>
      </c>
      <c r="F7383" s="80" t="s">
        <v>8335</v>
      </c>
      <c r="G7383" s="80" t="s">
        <v>4992</v>
      </c>
      <c r="H7383" t="s">
        <v>15081</v>
      </c>
      <c r="I7383" s="50">
        <v>12.56</v>
      </c>
    </row>
    <row r="7384" spans="1:9" x14ac:dyDescent="0.2">
      <c r="A7384">
        <v>522196</v>
      </c>
      <c r="B7384" s="79">
        <v>7896105900153</v>
      </c>
      <c r="C7384" s="80" t="s">
        <v>19</v>
      </c>
      <c r="D7384" s="80" t="s">
        <v>20</v>
      </c>
      <c r="E7384" s="80" t="s">
        <v>8334</v>
      </c>
      <c r="F7384" s="80" t="s">
        <v>8335</v>
      </c>
      <c r="G7384" s="80" t="s">
        <v>8252</v>
      </c>
      <c r="H7384" t="s">
        <v>8463</v>
      </c>
      <c r="I7384" s="50">
        <v>44.04</v>
      </c>
    </row>
    <row r="7385" spans="1:9" x14ac:dyDescent="0.2">
      <c r="A7385">
        <v>415724</v>
      </c>
      <c r="B7385" s="79">
        <v>7896061972294</v>
      </c>
      <c r="C7385" s="80" t="s">
        <v>19</v>
      </c>
      <c r="D7385" s="80" t="s">
        <v>20</v>
      </c>
      <c r="E7385" s="80" t="s">
        <v>8334</v>
      </c>
      <c r="F7385" s="80" t="s">
        <v>8335</v>
      </c>
      <c r="G7385" s="80" t="s">
        <v>8343</v>
      </c>
      <c r="H7385" t="s">
        <v>8344</v>
      </c>
      <c r="I7385" s="50">
        <v>6.2</v>
      </c>
    </row>
    <row r="7386" spans="1:9" x14ac:dyDescent="0.2">
      <c r="A7386">
        <v>572400</v>
      </c>
      <c r="B7386" s="79">
        <v>7898950450524</v>
      </c>
      <c r="C7386" s="80" t="s">
        <v>19</v>
      </c>
      <c r="D7386" s="80" t="s">
        <v>20</v>
      </c>
      <c r="E7386" s="80" t="s">
        <v>8334</v>
      </c>
      <c r="F7386" s="80" t="s">
        <v>8335</v>
      </c>
      <c r="G7386" s="80" t="s">
        <v>8347</v>
      </c>
      <c r="H7386" t="s">
        <v>8348</v>
      </c>
      <c r="I7386" s="50">
        <v>33.43</v>
      </c>
    </row>
    <row r="7387" spans="1:9" x14ac:dyDescent="0.2">
      <c r="A7387">
        <v>181713</v>
      </c>
      <c r="B7387" s="79">
        <v>7896300501285</v>
      </c>
      <c r="C7387" s="80" t="s">
        <v>19</v>
      </c>
      <c r="D7387" s="80" t="s">
        <v>20</v>
      </c>
      <c r="E7387" s="80" t="s">
        <v>8334</v>
      </c>
      <c r="F7387" s="80" t="s">
        <v>8583</v>
      </c>
      <c r="G7387" s="80" t="s">
        <v>8612</v>
      </c>
      <c r="H7387" t="s">
        <v>8614</v>
      </c>
      <c r="I7387" s="50">
        <v>7.62</v>
      </c>
    </row>
    <row r="7388" spans="1:9" x14ac:dyDescent="0.2">
      <c r="A7388">
        <v>181719</v>
      </c>
      <c r="B7388" s="79">
        <v>7896300500684</v>
      </c>
      <c r="C7388" s="80" t="s">
        <v>19</v>
      </c>
      <c r="D7388" s="80" t="s">
        <v>20</v>
      </c>
      <c r="E7388" s="80" t="s">
        <v>8334</v>
      </c>
      <c r="F7388" s="80" t="s">
        <v>8583</v>
      </c>
      <c r="G7388" s="80" t="s">
        <v>8612</v>
      </c>
      <c r="H7388" t="s">
        <v>8615</v>
      </c>
      <c r="I7388" s="50">
        <v>4.1900000000000004</v>
      </c>
    </row>
    <row r="7389" spans="1:9" x14ac:dyDescent="0.2">
      <c r="A7389">
        <v>77975</v>
      </c>
      <c r="B7389" s="79">
        <v>47896300500095</v>
      </c>
      <c r="C7389" s="80" t="s">
        <v>19</v>
      </c>
      <c r="D7389" s="80" t="s">
        <v>20</v>
      </c>
      <c r="E7389" s="80" t="s">
        <v>8334</v>
      </c>
      <c r="F7389" s="80" t="s">
        <v>8583</v>
      </c>
      <c r="G7389" s="80" t="s">
        <v>8612</v>
      </c>
      <c r="H7389" t="s">
        <v>8613</v>
      </c>
      <c r="I7389" s="50">
        <v>40.99</v>
      </c>
    </row>
    <row r="7390" spans="1:9" x14ac:dyDescent="0.2">
      <c r="A7390">
        <v>33225</v>
      </c>
      <c r="B7390" s="79">
        <v>7896300500073</v>
      </c>
      <c r="C7390" s="80" t="s">
        <v>19</v>
      </c>
      <c r="D7390" s="80" t="s">
        <v>20</v>
      </c>
      <c r="E7390" s="80" t="s">
        <v>8334</v>
      </c>
      <c r="F7390" s="80" t="s">
        <v>8583</v>
      </c>
      <c r="G7390" s="80" t="s">
        <v>8612</v>
      </c>
      <c r="H7390" t="s">
        <v>8623</v>
      </c>
      <c r="I7390" s="50">
        <v>3.7</v>
      </c>
    </row>
    <row r="7391" spans="1:9" x14ac:dyDescent="0.2">
      <c r="A7391">
        <v>33228</v>
      </c>
      <c r="B7391" s="79">
        <v>7896300500080</v>
      </c>
      <c r="C7391" s="80" t="s">
        <v>19</v>
      </c>
      <c r="D7391" s="80" t="s">
        <v>20</v>
      </c>
      <c r="E7391" s="80" t="s">
        <v>8334</v>
      </c>
      <c r="F7391" s="80" t="s">
        <v>8583</v>
      </c>
      <c r="G7391" s="80" t="s">
        <v>8612</v>
      </c>
      <c r="H7391" t="s">
        <v>15082</v>
      </c>
      <c r="I7391" s="50">
        <v>5.8</v>
      </c>
    </row>
    <row r="7392" spans="1:9" x14ac:dyDescent="0.2">
      <c r="A7392">
        <v>83249</v>
      </c>
      <c r="B7392" s="79">
        <v>7896300500868</v>
      </c>
      <c r="C7392" s="80" t="s">
        <v>19</v>
      </c>
      <c r="D7392" s="80" t="s">
        <v>20</v>
      </c>
      <c r="E7392" s="80" t="s">
        <v>8334</v>
      </c>
      <c r="F7392" s="80" t="s">
        <v>8583</v>
      </c>
      <c r="G7392" s="80" t="s">
        <v>8612</v>
      </c>
      <c r="H7392" t="s">
        <v>8619</v>
      </c>
      <c r="I7392" s="50">
        <v>2.71</v>
      </c>
    </row>
    <row r="7393" spans="1:9" x14ac:dyDescent="0.2">
      <c r="A7393">
        <v>33187</v>
      </c>
      <c r="B7393" s="79">
        <v>7896300500219</v>
      </c>
      <c r="C7393" s="80" t="s">
        <v>19</v>
      </c>
      <c r="D7393" s="80" t="s">
        <v>20</v>
      </c>
      <c r="E7393" s="80" t="s">
        <v>8334</v>
      </c>
      <c r="F7393" s="80" t="s">
        <v>8583</v>
      </c>
      <c r="G7393" s="80" t="s">
        <v>8612</v>
      </c>
      <c r="H7393" t="s">
        <v>8618</v>
      </c>
      <c r="I7393" s="50">
        <v>5.65</v>
      </c>
    </row>
    <row r="7394" spans="1:9" x14ac:dyDescent="0.2">
      <c r="A7394">
        <v>9773</v>
      </c>
      <c r="B7394" s="79">
        <v>7896300500028</v>
      </c>
      <c r="C7394" s="80" t="s">
        <v>19</v>
      </c>
      <c r="D7394" s="80" t="s">
        <v>20</v>
      </c>
      <c r="E7394" s="80" t="s">
        <v>8334</v>
      </c>
      <c r="F7394" s="80" t="s">
        <v>8583</v>
      </c>
      <c r="G7394" s="80" t="s">
        <v>8612</v>
      </c>
      <c r="H7394" t="s">
        <v>8617</v>
      </c>
      <c r="I7394" s="50">
        <v>7.51</v>
      </c>
    </row>
    <row r="7395" spans="1:9" x14ac:dyDescent="0.2">
      <c r="A7395">
        <v>7003</v>
      </c>
      <c r="B7395" s="79">
        <v>7896300500011</v>
      </c>
      <c r="C7395" s="80" t="s">
        <v>19</v>
      </c>
      <c r="D7395" s="80" t="s">
        <v>20</v>
      </c>
      <c r="E7395" s="80" t="s">
        <v>8334</v>
      </c>
      <c r="F7395" s="80" t="s">
        <v>8583</v>
      </c>
      <c r="G7395" s="80" t="s">
        <v>8612</v>
      </c>
      <c r="H7395" t="s">
        <v>8616</v>
      </c>
      <c r="I7395" s="50">
        <v>4.6399999999999997</v>
      </c>
    </row>
    <row r="7396" spans="1:9" x14ac:dyDescent="0.2">
      <c r="A7396">
        <v>31684</v>
      </c>
      <c r="B7396" s="79">
        <v>7896300500783</v>
      </c>
      <c r="C7396" s="80" t="s">
        <v>19</v>
      </c>
      <c r="D7396" s="80" t="s">
        <v>20</v>
      </c>
      <c r="E7396" s="80" t="s">
        <v>8334</v>
      </c>
      <c r="F7396" s="80" t="s">
        <v>8583</v>
      </c>
      <c r="G7396" s="80" t="s">
        <v>8612</v>
      </c>
      <c r="H7396" t="s">
        <v>15083</v>
      </c>
      <c r="I7396" s="50">
        <v>9.94</v>
      </c>
    </row>
    <row r="7397" spans="1:9" x14ac:dyDescent="0.2">
      <c r="A7397">
        <v>31688</v>
      </c>
      <c r="B7397" s="79">
        <v>7896300500776</v>
      </c>
      <c r="C7397" s="80" t="s">
        <v>19</v>
      </c>
      <c r="D7397" s="80" t="s">
        <v>20</v>
      </c>
      <c r="E7397" s="80" t="s">
        <v>8334</v>
      </c>
      <c r="F7397" s="80" t="s">
        <v>8583</v>
      </c>
      <c r="G7397" s="80" t="s">
        <v>8612</v>
      </c>
      <c r="H7397" t="s">
        <v>8621</v>
      </c>
      <c r="I7397" s="50">
        <v>8.02</v>
      </c>
    </row>
    <row r="7398" spans="1:9" x14ac:dyDescent="0.2">
      <c r="A7398">
        <v>31693</v>
      </c>
      <c r="B7398" s="79">
        <v>7896300500769</v>
      </c>
      <c r="C7398" s="80" t="s">
        <v>19</v>
      </c>
      <c r="D7398" s="80" t="s">
        <v>20</v>
      </c>
      <c r="E7398" s="80" t="s">
        <v>8334</v>
      </c>
      <c r="F7398" s="80" t="s">
        <v>8583</v>
      </c>
      <c r="G7398" s="80" t="s">
        <v>8612</v>
      </c>
      <c r="H7398" t="s">
        <v>15084</v>
      </c>
      <c r="I7398" s="50">
        <v>6.38</v>
      </c>
    </row>
    <row r="7399" spans="1:9" x14ac:dyDescent="0.2">
      <c r="A7399">
        <v>31697</v>
      </c>
      <c r="B7399" s="79">
        <v>7896300500431</v>
      </c>
      <c r="C7399" s="80" t="s">
        <v>19</v>
      </c>
      <c r="D7399" s="80" t="s">
        <v>20</v>
      </c>
      <c r="E7399" s="80" t="s">
        <v>8334</v>
      </c>
      <c r="F7399" s="80" t="s">
        <v>8583</v>
      </c>
      <c r="G7399" s="80" t="s">
        <v>8612</v>
      </c>
      <c r="H7399" t="s">
        <v>8622</v>
      </c>
      <c r="I7399" s="50">
        <v>11.7</v>
      </c>
    </row>
    <row r="7400" spans="1:9" x14ac:dyDescent="0.2">
      <c r="A7400">
        <v>391784</v>
      </c>
      <c r="B7400" s="79">
        <v>7896300501964</v>
      </c>
      <c r="C7400" s="80" t="s">
        <v>19</v>
      </c>
      <c r="D7400" s="80" t="s">
        <v>20</v>
      </c>
      <c r="E7400" s="80" t="s">
        <v>8334</v>
      </c>
      <c r="F7400" s="80" t="s">
        <v>8583</v>
      </c>
      <c r="G7400" s="80" t="s">
        <v>8612</v>
      </c>
      <c r="H7400" t="s">
        <v>8620</v>
      </c>
      <c r="I7400" s="50">
        <v>5.9</v>
      </c>
    </row>
    <row r="7401" spans="1:9" x14ac:dyDescent="0.2">
      <c r="A7401">
        <v>252084</v>
      </c>
      <c r="B7401" s="79">
        <v>7897312401877</v>
      </c>
      <c r="C7401" s="80" t="s">
        <v>19</v>
      </c>
      <c r="D7401" s="80" t="s">
        <v>20</v>
      </c>
      <c r="E7401" s="80" t="s">
        <v>8334</v>
      </c>
      <c r="F7401" s="80" t="s">
        <v>8583</v>
      </c>
      <c r="G7401" s="80" t="s">
        <v>2564</v>
      </c>
      <c r="H7401" t="s">
        <v>8589</v>
      </c>
      <c r="I7401" s="50">
        <v>5.74</v>
      </c>
    </row>
    <row r="7402" spans="1:9" x14ac:dyDescent="0.2">
      <c r="A7402">
        <v>173571</v>
      </c>
      <c r="B7402" s="79">
        <v>7897312401945</v>
      </c>
      <c r="C7402" s="80" t="s">
        <v>19</v>
      </c>
      <c r="D7402" s="80" t="s">
        <v>20</v>
      </c>
      <c r="E7402" s="80" t="s">
        <v>8334</v>
      </c>
      <c r="F7402" s="80" t="s">
        <v>8583</v>
      </c>
      <c r="G7402" s="80" t="s">
        <v>2564</v>
      </c>
      <c r="H7402" t="s">
        <v>8585</v>
      </c>
      <c r="I7402" s="50">
        <v>3.07</v>
      </c>
    </row>
    <row r="7403" spans="1:9" x14ac:dyDescent="0.2">
      <c r="A7403">
        <v>198415</v>
      </c>
      <c r="B7403" s="79">
        <v>7897312401853</v>
      </c>
      <c r="C7403" s="80" t="s">
        <v>19</v>
      </c>
      <c r="D7403" s="80" t="s">
        <v>20</v>
      </c>
      <c r="E7403" s="80" t="s">
        <v>8334</v>
      </c>
      <c r="F7403" s="80" t="s">
        <v>8583</v>
      </c>
      <c r="G7403" s="80" t="s">
        <v>2564</v>
      </c>
      <c r="H7403" t="s">
        <v>8588</v>
      </c>
      <c r="I7403" s="50">
        <v>5.3</v>
      </c>
    </row>
    <row r="7404" spans="1:9" x14ac:dyDescent="0.2">
      <c r="A7404">
        <v>510136</v>
      </c>
      <c r="B7404" s="79">
        <v>7898918330615</v>
      </c>
      <c r="C7404" s="80" t="s">
        <v>19</v>
      </c>
      <c r="D7404" s="80" t="s">
        <v>20</v>
      </c>
      <c r="E7404" s="80" t="s">
        <v>8334</v>
      </c>
      <c r="F7404" s="80" t="s">
        <v>8583</v>
      </c>
      <c r="G7404" s="80" t="s">
        <v>15085</v>
      </c>
      <c r="H7404" t="s">
        <v>15086</v>
      </c>
      <c r="I7404" s="50">
        <v>2.65</v>
      </c>
    </row>
    <row r="7405" spans="1:9" x14ac:dyDescent="0.2">
      <c r="A7405">
        <v>221083</v>
      </c>
      <c r="B7405" s="79">
        <v>7896061934582</v>
      </c>
      <c r="C7405" s="80" t="s">
        <v>19</v>
      </c>
      <c r="D7405" s="80" t="s">
        <v>20</v>
      </c>
      <c r="E7405" s="80" t="s">
        <v>8334</v>
      </c>
      <c r="F7405" s="80" t="s">
        <v>8583</v>
      </c>
      <c r="G7405" s="80" t="s">
        <v>73</v>
      </c>
      <c r="H7405" t="s">
        <v>8679</v>
      </c>
      <c r="I7405" s="50">
        <v>5.22</v>
      </c>
    </row>
    <row r="7406" spans="1:9" x14ac:dyDescent="0.2">
      <c r="A7406">
        <v>26632</v>
      </c>
      <c r="B7406" s="79">
        <v>7891172161162</v>
      </c>
      <c r="C7406" s="80" t="s">
        <v>19</v>
      </c>
      <c r="D7406" s="80" t="s">
        <v>20</v>
      </c>
      <c r="E7406" s="80" t="s">
        <v>8334</v>
      </c>
      <c r="F7406" s="80" t="s">
        <v>8583</v>
      </c>
      <c r="G7406" s="80" t="s">
        <v>3533</v>
      </c>
      <c r="H7406" t="s">
        <v>8678</v>
      </c>
      <c r="I7406" s="50">
        <v>3.69</v>
      </c>
    </row>
    <row r="7407" spans="1:9" x14ac:dyDescent="0.2">
      <c r="A7407">
        <v>9316</v>
      </c>
      <c r="B7407" s="79">
        <v>7896006420415</v>
      </c>
      <c r="C7407" s="80" t="s">
        <v>19</v>
      </c>
      <c r="D7407" s="80" t="s">
        <v>20</v>
      </c>
      <c r="E7407" s="80" t="s">
        <v>8334</v>
      </c>
      <c r="F7407" s="80" t="s">
        <v>8583</v>
      </c>
      <c r="G7407" s="80" t="s">
        <v>3533</v>
      </c>
      <c r="H7407" t="s">
        <v>8675</v>
      </c>
      <c r="I7407" s="50">
        <v>2.37</v>
      </c>
    </row>
    <row r="7408" spans="1:9" x14ac:dyDescent="0.2">
      <c r="A7408">
        <v>13619</v>
      </c>
      <c r="B7408" s="79">
        <v>7896006420217</v>
      </c>
      <c r="C7408" s="80" t="s">
        <v>19</v>
      </c>
      <c r="D7408" s="80" t="s">
        <v>20</v>
      </c>
      <c r="E7408" s="80" t="s">
        <v>8334</v>
      </c>
      <c r="F7408" s="80" t="s">
        <v>8583</v>
      </c>
      <c r="G7408" s="80" t="s">
        <v>3533</v>
      </c>
      <c r="H7408" t="s">
        <v>8677</v>
      </c>
      <c r="I7408" s="50">
        <v>1.36</v>
      </c>
    </row>
    <row r="7409" spans="1:9" x14ac:dyDescent="0.2">
      <c r="A7409">
        <v>13536</v>
      </c>
      <c r="B7409" s="79">
        <v>7896006400011</v>
      </c>
      <c r="C7409" s="80" t="s">
        <v>19</v>
      </c>
      <c r="D7409" s="80" t="s">
        <v>20</v>
      </c>
      <c r="E7409" s="80" t="s">
        <v>8334</v>
      </c>
      <c r="F7409" s="80" t="s">
        <v>8583</v>
      </c>
      <c r="G7409" s="80" t="s">
        <v>3533</v>
      </c>
      <c r="H7409" t="s">
        <v>8676</v>
      </c>
      <c r="I7409" s="50">
        <v>1.05</v>
      </c>
    </row>
    <row r="7410" spans="1:9" x14ac:dyDescent="0.2">
      <c r="A7410">
        <v>89743</v>
      </c>
      <c r="B7410" s="79">
        <v>7898287990076</v>
      </c>
      <c r="C7410" s="80" t="s">
        <v>19</v>
      </c>
      <c r="D7410" s="80" t="s">
        <v>20</v>
      </c>
      <c r="E7410" s="80" t="s">
        <v>8334</v>
      </c>
      <c r="F7410" s="80" t="s">
        <v>8583</v>
      </c>
      <c r="G7410" s="80" t="s">
        <v>4774</v>
      </c>
      <c r="H7410" t="s">
        <v>8667</v>
      </c>
      <c r="I7410" s="50">
        <v>2.4</v>
      </c>
    </row>
    <row r="7411" spans="1:9" x14ac:dyDescent="0.2">
      <c r="A7411">
        <v>89744</v>
      </c>
      <c r="B7411" s="79">
        <v>7898287990052</v>
      </c>
      <c r="C7411" s="80" t="s">
        <v>19</v>
      </c>
      <c r="D7411" s="80" t="s">
        <v>20</v>
      </c>
      <c r="E7411" s="80" t="s">
        <v>8334</v>
      </c>
      <c r="F7411" s="80" t="s">
        <v>8583</v>
      </c>
      <c r="G7411" s="80" t="s">
        <v>4774</v>
      </c>
      <c r="H7411" t="s">
        <v>8666</v>
      </c>
      <c r="I7411" s="50">
        <v>1.37</v>
      </c>
    </row>
    <row r="7412" spans="1:9" x14ac:dyDescent="0.2">
      <c r="A7412">
        <v>89745</v>
      </c>
      <c r="B7412" s="79">
        <v>7898287990083</v>
      </c>
      <c r="C7412" s="80" t="s">
        <v>19</v>
      </c>
      <c r="D7412" s="80" t="s">
        <v>20</v>
      </c>
      <c r="E7412" s="80" t="s">
        <v>8334</v>
      </c>
      <c r="F7412" s="80" t="s">
        <v>8583</v>
      </c>
      <c r="G7412" s="80" t="s">
        <v>4774</v>
      </c>
      <c r="H7412" t="s">
        <v>8664</v>
      </c>
      <c r="I7412" s="50">
        <v>1.41</v>
      </c>
    </row>
    <row r="7413" spans="1:9" x14ac:dyDescent="0.2">
      <c r="A7413">
        <v>26195</v>
      </c>
      <c r="B7413" s="79">
        <v>7898287990090</v>
      </c>
      <c r="C7413" s="80" t="s">
        <v>19</v>
      </c>
      <c r="D7413" s="80" t="s">
        <v>20</v>
      </c>
      <c r="E7413" s="80" t="s">
        <v>8334</v>
      </c>
      <c r="F7413" s="80" t="s">
        <v>8583</v>
      </c>
      <c r="G7413" s="80" t="s">
        <v>4774</v>
      </c>
      <c r="H7413" t="s">
        <v>8665</v>
      </c>
      <c r="I7413" s="50">
        <v>1.84</v>
      </c>
    </row>
    <row r="7414" spans="1:9" x14ac:dyDescent="0.2">
      <c r="A7414">
        <v>26196</v>
      </c>
      <c r="B7414" s="79">
        <v>7898287990069</v>
      </c>
      <c r="C7414" s="80" t="s">
        <v>19</v>
      </c>
      <c r="D7414" s="80" t="s">
        <v>20</v>
      </c>
      <c r="E7414" s="80" t="s">
        <v>8334</v>
      </c>
      <c r="F7414" s="80" t="s">
        <v>8583</v>
      </c>
      <c r="G7414" s="80" t="s">
        <v>4774</v>
      </c>
      <c r="H7414" t="s">
        <v>8668</v>
      </c>
      <c r="I7414" s="50">
        <v>1.75</v>
      </c>
    </row>
    <row r="7415" spans="1:9" x14ac:dyDescent="0.2">
      <c r="A7415">
        <v>59814</v>
      </c>
      <c r="B7415" s="79">
        <v>7898287990014</v>
      </c>
      <c r="C7415" s="80" t="s">
        <v>19</v>
      </c>
      <c r="D7415" s="80" t="s">
        <v>20</v>
      </c>
      <c r="E7415" s="80" t="s">
        <v>8334</v>
      </c>
      <c r="F7415" s="80" t="s">
        <v>8583</v>
      </c>
      <c r="G7415" s="80" t="s">
        <v>4774</v>
      </c>
      <c r="H7415" t="s">
        <v>8660</v>
      </c>
      <c r="I7415" s="50">
        <v>2.19</v>
      </c>
    </row>
    <row r="7416" spans="1:9" x14ac:dyDescent="0.2">
      <c r="A7416">
        <v>59815</v>
      </c>
      <c r="B7416" s="79">
        <v>7898287990113</v>
      </c>
      <c r="C7416" s="80" t="s">
        <v>19</v>
      </c>
      <c r="D7416" s="80" t="s">
        <v>20</v>
      </c>
      <c r="E7416" s="80" t="s">
        <v>8334</v>
      </c>
      <c r="F7416" s="80" t="s">
        <v>8583</v>
      </c>
      <c r="G7416" s="80" t="s">
        <v>4774</v>
      </c>
      <c r="H7416" t="s">
        <v>8655</v>
      </c>
      <c r="I7416" s="50">
        <v>4.2699999999999996</v>
      </c>
    </row>
    <row r="7417" spans="1:9" x14ac:dyDescent="0.2">
      <c r="A7417">
        <v>59816</v>
      </c>
      <c r="B7417" s="79">
        <v>7898287990151</v>
      </c>
      <c r="C7417" s="80" t="s">
        <v>19</v>
      </c>
      <c r="D7417" s="80" t="s">
        <v>20</v>
      </c>
      <c r="E7417" s="80" t="s">
        <v>8334</v>
      </c>
      <c r="F7417" s="80" t="s">
        <v>8583</v>
      </c>
      <c r="G7417" s="80" t="s">
        <v>4774</v>
      </c>
      <c r="H7417" t="s">
        <v>8657</v>
      </c>
      <c r="I7417" s="50">
        <v>7.38</v>
      </c>
    </row>
    <row r="7418" spans="1:9" x14ac:dyDescent="0.2">
      <c r="A7418">
        <v>26184</v>
      </c>
      <c r="B7418" s="79">
        <v>7898287990106</v>
      </c>
      <c r="C7418" s="80" t="s">
        <v>19</v>
      </c>
      <c r="D7418" s="80" t="s">
        <v>20</v>
      </c>
      <c r="E7418" s="80" t="s">
        <v>8334</v>
      </c>
      <c r="F7418" s="80" t="s">
        <v>8583</v>
      </c>
      <c r="G7418" s="80" t="s">
        <v>4774</v>
      </c>
      <c r="H7418" t="s">
        <v>8654</v>
      </c>
      <c r="I7418" s="50">
        <v>3.77</v>
      </c>
    </row>
    <row r="7419" spans="1:9" x14ac:dyDescent="0.2">
      <c r="A7419">
        <v>26185</v>
      </c>
      <c r="B7419" s="79">
        <v>7898287990120</v>
      </c>
      <c r="C7419" s="80" t="s">
        <v>19</v>
      </c>
      <c r="D7419" s="80" t="s">
        <v>20</v>
      </c>
      <c r="E7419" s="80" t="s">
        <v>8334</v>
      </c>
      <c r="F7419" s="80" t="s">
        <v>8583</v>
      </c>
      <c r="G7419" s="80" t="s">
        <v>4774</v>
      </c>
      <c r="H7419" t="s">
        <v>8656</v>
      </c>
      <c r="I7419" s="50">
        <v>4.53</v>
      </c>
    </row>
    <row r="7420" spans="1:9" x14ac:dyDescent="0.2">
      <c r="A7420">
        <v>26189</v>
      </c>
      <c r="B7420" s="79">
        <v>7898287990236</v>
      </c>
      <c r="C7420" s="80" t="s">
        <v>19</v>
      </c>
      <c r="D7420" s="80" t="s">
        <v>20</v>
      </c>
      <c r="E7420" s="80" t="s">
        <v>8334</v>
      </c>
      <c r="F7420" s="80" t="s">
        <v>8583</v>
      </c>
      <c r="G7420" s="80" t="s">
        <v>4774</v>
      </c>
      <c r="H7420" t="s">
        <v>8658</v>
      </c>
      <c r="I7420" s="50">
        <v>5.98</v>
      </c>
    </row>
    <row r="7421" spans="1:9" x14ac:dyDescent="0.2">
      <c r="A7421">
        <v>26190</v>
      </c>
      <c r="B7421" s="79">
        <v>7898287990267</v>
      </c>
      <c r="C7421" s="80" t="s">
        <v>19</v>
      </c>
      <c r="D7421" s="80" t="s">
        <v>20</v>
      </c>
      <c r="E7421" s="80" t="s">
        <v>8334</v>
      </c>
      <c r="F7421" s="80" t="s">
        <v>8583</v>
      </c>
      <c r="G7421" s="80" t="s">
        <v>4774</v>
      </c>
      <c r="H7421" t="s">
        <v>8659</v>
      </c>
      <c r="I7421" s="50">
        <v>7.96</v>
      </c>
    </row>
    <row r="7422" spans="1:9" x14ac:dyDescent="0.2">
      <c r="A7422">
        <v>327376</v>
      </c>
      <c r="B7422" s="79">
        <v>7898287990458</v>
      </c>
      <c r="C7422" s="80" t="s">
        <v>19</v>
      </c>
      <c r="D7422" s="80" t="s">
        <v>20</v>
      </c>
      <c r="E7422" s="80" t="s">
        <v>8334</v>
      </c>
      <c r="F7422" s="80" t="s">
        <v>8583</v>
      </c>
      <c r="G7422" s="80" t="s">
        <v>4774</v>
      </c>
      <c r="H7422" t="s">
        <v>8663</v>
      </c>
      <c r="I7422" s="50">
        <v>3.77</v>
      </c>
    </row>
    <row r="7423" spans="1:9" x14ac:dyDescent="0.2">
      <c r="A7423">
        <v>327381</v>
      </c>
      <c r="B7423" s="79">
        <v>7898287990434</v>
      </c>
      <c r="C7423" s="80" t="s">
        <v>19</v>
      </c>
      <c r="D7423" s="80" t="s">
        <v>20</v>
      </c>
      <c r="E7423" s="80" t="s">
        <v>8334</v>
      </c>
      <c r="F7423" s="80" t="s">
        <v>8583</v>
      </c>
      <c r="G7423" s="80" t="s">
        <v>4774</v>
      </c>
      <c r="H7423" t="s">
        <v>15087</v>
      </c>
      <c r="I7423" s="50">
        <v>4.2699999999999996</v>
      </c>
    </row>
    <row r="7424" spans="1:9" x14ac:dyDescent="0.2">
      <c r="A7424">
        <v>327388</v>
      </c>
      <c r="B7424" s="79">
        <v>7898287990441</v>
      </c>
      <c r="C7424" s="80" t="s">
        <v>19</v>
      </c>
      <c r="D7424" s="80" t="s">
        <v>20</v>
      </c>
      <c r="E7424" s="80" t="s">
        <v>8334</v>
      </c>
      <c r="F7424" s="80" t="s">
        <v>8583</v>
      </c>
      <c r="G7424" s="80" t="s">
        <v>4774</v>
      </c>
      <c r="H7424" t="s">
        <v>8661</v>
      </c>
      <c r="I7424" s="50">
        <v>4.68</v>
      </c>
    </row>
    <row r="7425" spans="1:9" x14ac:dyDescent="0.2">
      <c r="A7425">
        <v>327404</v>
      </c>
      <c r="B7425" s="79">
        <v>7898287990472</v>
      </c>
      <c r="C7425" s="80" t="s">
        <v>19</v>
      </c>
      <c r="D7425" s="80" t="s">
        <v>20</v>
      </c>
      <c r="E7425" s="80" t="s">
        <v>8334</v>
      </c>
      <c r="F7425" s="80" t="s">
        <v>8583</v>
      </c>
      <c r="G7425" s="80" t="s">
        <v>4774</v>
      </c>
      <c r="H7425" t="s">
        <v>8662</v>
      </c>
      <c r="I7425" s="50">
        <v>7.38</v>
      </c>
    </row>
    <row r="7426" spans="1:9" x14ac:dyDescent="0.2">
      <c r="A7426">
        <v>186239</v>
      </c>
      <c r="B7426" s="79">
        <v>17896347503621</v>
      </c>
      <c r="C7426" s="80" t="s">
        <v>19</v>
      </c>
      <c r="D7426" s="80" t="s">
        <v>20</v>
      </c>
      <c r="E7426" s="80" t="s">
        <v>8334</v>
      </c>
      <c r="F7426" s="80" t="s">
        <v>8583</v>
      </c>
      <c r="G7426" s="80" t="s">
        <v>15088</v>
      </c>
      <c r="H7426" t="s">
        <v>15089</v>
      </c>
      <c r="I7426" s="50">
        <v>24.19</v>
      </c>
    </row>
    <row r="7427" spans="1:9" x14ac:dyDescent="0.2">
      <c r="A7427">
        <v>118336</v>
      </c>
      <c r="B7427" s="79">
        <v>7898930176147</v>
      </c>
      <c r="C7427" s="80" t="s">
        <v>19</v>
      </c>
      <c r="D7427" s="80" t="s">
        <v>20</v>
      </c>
      <c r="E7427" s="80" t="s">
        <v>8334</v>
      </c>
      <c r="F7427" s="80" t="s">
        <v>8583</v>
      </c>
      <c r="G7427" s="80" t="s">
        <v>8669</v>
      </c>
      <c r="H7427" t="s">
        <v>8671</v>
      </c>
      <c r="I7427" s="50">
        <v>55.04</v>
      </c>
    </row>
    <row r="7428" spans="1:9" x14ac:dyDescent="0.2">
      <c r="A7428">
        <v>118083</v>
      </c>
      <c r="B7428" s="79">
        <v>7898930176024</v>
      </c>
      <c r="C7428" s="80" t="s">
        <v>19</v>
      </c>
      <c r="D7428" s="80" t="s">
        <v>20</v>
      </c>
      <c r="E7428" s="80" t="s">
        <v>8334</v>
      </c>
      <c r="F7428" s="80" t="s">
        <v>8583</v>
      </c>
      <c r="G7428" s="80" t="s">
        <v>8669</v>
      </c>
      <c r="H7428" t="s">
        <v>8670</v>
      </c>
      <c r="I7428" s="50">
        <v>24.82</v>
      </c>
    </row>
    <row r="7429" spans="1:9" x14ac:dyDescent="0.2">
      <c r="A7429">
        <v>264350</v>
      </c>
      <c r="B7429" s="79">
        <v>7898202611956</v>
      </c>
      <c r="C7429" s="80" t="s">
        <v>19</v>
      </c>
      <c r="D7429" s="80" t="s">
        <v>20</v>
      </c>
      <c r="E7429" s="80" t="s">
        <v>8334</v>
      </c>
      <c r="F7429" s="80" t="s">
        <v>8583</v>
      </c>
      <c r="G7429" s="80" t="s">
        <v>7385</v>
      </c>
      <c r="H7429" t="s">
        <v>15090</v>
      </c>
      <c r="I7429" s="50">
        <v>0.01</v>
      </c>
    </row>
    <row r="7430" spans="1:9" x14ac:dyDescent="0.2">
      <c r="A7430">
        <v>160224</v>
      </c>
      <c r="B7430" s="79">
        <v>7898930672281</v>
      </c>
      <c r="C7430" s="80" t="s">
        <v>19</v>
      </c>
      <c r="D7430" s="80" t="s">
        <v>20</v>
      </c>
      <c r="E7430" s="80" t="s">
        <v>8334</v>
      </c>
      <c r="F7430" s="80" t="s">
        <v>8583</v>
      </c>
      <c r="G7430" s="80" t="s">
        <v>8367</v>
      </c>
      <c r="H7430" t="s">
        <v>8597</v>
      </c>
      <c r="I7430" s="50">
        <v>7.35</v>
      </c>
    </row>
    <row r="7431" spans="1:9" x14ac:dyDescent="0.2">
      <c r="A7431">
        <v>171882</v>
      </c>
      <c r="B7431" s="79">
        <v>7898930672298</v>
      </c>
      <c r="C7431" s="80" t="s">
        <v>19</v>
      </c>
      <c r="D7431" s="80" t="s">
        <v>20</v>
      </c>
      <c r="E7431" s="80" t="s">
        <v>8334</v>
      </c>
      <c r="F7431" s="80" t="s">
        <v>8583</v>
      </c>
      <c r="G7431" s="80" t="s">
        <v>8367</v>
      </c>
      <c r="H7431" t="s">
        <v>8598</v>
      </c>
      <c r="I7431" s="50">
        <v>7.57</v>
      </c>
    </row>
    <row r="7432" spans="1:9" x14ac:dyDescent="0.2">
      <c r="A7432">
        <v>222481</v>
      </c>
      <c r="B7432" s="79">
        <v>17898927947344</v>
      </c>
      <c r="C7432" s="80" t="s">
        <v>19</v>
      </c>
      <c r="D7432" s="80" t="s">
        <v>20</v>
      </c>
      <c r="E7432" s="80" t="s">
        <v>8334</v>
      </c>
      <c r="F7432" s="80" t="s">
        <v>8583</v>
      </c>
      <c r="G7432" s="80" t="s">
        <v>8367</v>
      </c>
      <c r="H7432" t="s">
        <v>8594</v>
      </c>
      <c r="I7432" s="50">
        <v>63.26</v>
      </c>
    </row>
    <row r="7433" spans="1:9" x14ac:dyDescent="0.2">
      <c r="A7433">
        <v>182199</v>
      </c>
      <c r="B7433" s="79">
        <v>17898927947283</v>
      </c>
      <c r="C7433" s="80" t="s">
        <v>19</v>
      </c>
      <c r="D7433" s="80" t="s">
        <v>20</v>
      </c>
      <c r="E7433" s="80" t="s">
        <v>8334</v>
      </c>
      <c r="F7433" s="80" t="s">
        <v>8583</v>
      </c>
      <c r="G7433" s="80" t="s">
        <v>8367</v>
      </c>
      <c r="H7433" t="s">
        <v>8595</v>
      </c>
      <c r="I7433" s="50">
        <v>41.29</v>
      </c>
    </row>
    <row r="7434" spans="1:9" x14ac:dyDescent="0.2">
      <c r="A7434">
        <v>182201</v>
      </c>
      <c r="B7434" s="79">
        <v>17898927947290</v>
      </c>
      <c r="C7434" s="80" t="s">
        <v>19</v>
      </c>
      <c r="D7434" s="80" t="s">
        <v>20</v>
      </c>
      <c r="E7434" s="80" t="s">
        <v>8334</v>
      </c>
      <c r="F7434" s="80" t="s">
        <v>8583</v>
      </c>
      <c r="G7434" s="80" t="s">
        <v>8367</v>
      </c>
      <c r="H7434" t="s">
        <v>8593</v>
      </c>
      <c r="I7434" s="50">
        <v>43.58</v>
      </c>
    </row>
    <row r="7435" spans="1:9" x14ac:dyDescent="0.2">
      <c r="A7435">
        <v>164093</v>
      </c>
      <c r="B7435" s="79">
        <v>7898927947217</v>
      </c>
      <c r="C7435" s="80" t="s">
        <v>19</v>
      </c>
      <c r="D7435" s="80" t="s">
        <v>20</v>
      </c>
      <c r="E7435" s="80" t="s">
        <v>8334</v>
      </c>
      <c r="F7435" s="80" t="s">
        <v>8583</v>
      </c>
      <c r="G7435" s="80" t="s">
        <v>8367</v>
      </c>
      <c r="H7435" t="s">
        <v>8611</v>
      </c>
      <c r="I7435" s="50">
        <v>6.74</v>
      </c>
    </row>
    <row r="7436" spans="1:9" x14ac:dyDescent="0.2">
      <c r="A7436">
        <v>164088</v>
      </c>
      <c r="B7436" s="79">
        <v>7898927947200</v>
      </c>
      <c r="C7436" s="80" t="s">
        <v>19</v>
      </c>
      <c r="D7436" s="80" t="s">
        <v>20</v>
      </c>
      <c r="E7436" s="80" t="s">
        <v>8334</v>
      </c>
      <c r="F7436" s="80" t="s">
        <v>8583</v>
      </c>
      <c r="G7436" s="80" t="s">
        <v>8367</v>
      </c>
      <c r="H7436" t="s">
        <v>8610</v>
      </c>
      <c r="I7436" s="50">
        <v>4.09</v>
      </c>
    </row>
    <row r="7437" spans="1:9" x14ac:dyDescent="0.2">
      <c r="A7437">
        <v>226213</v>
      </c>
      <c r="B7437" s="79">
        <v>17898927947351</v>
      </c>
      <c r="C7437" s="80" t="s">
        <v>19</v>
      </c>
      <c r="D7437" s="80" t="s">
        <v>20</v>
      </c>
      <c r="E7437" s="80" t="s">
        <v>8334</v>
      </c>
      <c r="F7437" s="80" t="s">
        <v>8583</v>
      </c>
      <c r="G7437" s="80" t="s">
        <v>8367</v>
      </c>
      <c r="H7437" t="s">
        <v>8592</v>
      </c>
      <c r="I7437" s="50">
        <v>53.81</v>
      </c>
    </row>
    <row r="7438" spans="1:9" x14ac:dyDescent="0.2">
      <c r="A7438">
        <v>160241</v>
      </c>
      <c r="B7438" s="79">
        <v>7898927947187</v>
      </c>
      <c r="C7438" s="80" t="s">
        <v>19</v>
      </c>
      <c r="D7438" s="80" t="s">
        <v>20</v>
      </c>
      <c r="E7438" s="80" t="s">
        <v>8334</v>
      </c>
      <c r="F7438" s="80" t="s">
        <v>8583</v>
      </c>
      <c r="G7438" s="80" t="s">
        <v>8367</v>
      </c>
      <c r="H7438" t="s">
        <v>8602</v>
      </c>
      <c r="I7438" s="50">
        <v>3.21</v>
      </c>
    </row>
    <row r="7439" spans="1:9" x14ac:dyDescent="0.2">
      <c r="A7439">
        <v>160243</v>
      </c>
      <c r="B7439" s="79">
        <v>7898927947194</v>
      </c>
      <c r="C7439" s="80" t="s">
        <v>19</v>
      </c>
      <c r="D7439" s="80" t="s">
        <v>20</v>
      </c>
      <c r="E7439" s="80" t="s">
        <v>8334</v>
      </c>
      <c r="F7439" s="80" t="s">
        <v>8583</v>
      </c>
      <c r="G7439" s="80" t="s">
        <v>8367</v>
      </c>
      <c r="H7439" t="s">
        <v>8603</v>
      </c>
      <c r="I7439" s="50">
        <v>5.34</v>
      </c>
    </row>
    <row r="7440" spans="1:9" x14ac:dyDescent="0.2">
      <c r="A7440">
        <v>98012</v>
      </c>
      <c r="B7440" s="79">
        <v>7898927947057</v>
      </c>
      <c r="C7440" s="80" t="s">
        <v>19</v>
      </c>
      <c r="D7440" s="80" t="s">
        <v>20</v>
      </c>
      <c r="E7440" s="80" t="s">
        <v>8334</v>
      </c>
      <c r="F7440" s="80" t="s">
        <v>8583</v>
      </c>
      <c r="G7440" s="80" t="s">
        <v>8367</v>
      </c>
      <c r="H7440" t="s">
        <v>8600</v>
      </c>
      <c r="I7440" s="50">
        <v>5.3</v>
      </c>
    </row>
    <row r="7441" spans="1:9" x14ac:dyDescent="0.2">
      <c r="A7441">
        <v>98016</v>
      </c>
      <c r="B7441" s="79">
        <v>7898927947064</v>
      </c>
      <c r="C7441" s="80" t="s">
        <v>19</v>
      </c>
      <c r="D7441" s="80" t="s">
        <v>20</v>
      </c>
      <c r="E7441" s="80" t="s">
        <v>8334</v>
      </c>
      <c r="F7441" s="80" t="s">
        <v>8583</v>
      </c>
      <c r="G7441" s="80" t="s">
        <v>8367</v>
      </c>
      <c r="H7441" t="s">
        <v>8601</v>
      </c>
      <c r="I7441" s="50">
        <v>7.97</v>
      </c>
    </row>
    <row r="7442" spans="1:9" x14ac:dyDescent="0.2">
      <c r="A7442">
        <v>312191</v>
      </c>
      <c r="B7442" s="79">
        <v>7898927947224</v>
      </c>
      <c r="C7442" s="80" t="s">
        <v>19</v>
      </c>
      <c r="D7442" s="80" t="s">
        <v>20</v>
      </c>
      <c r="E7442" s="80" t="s">
        <v>8334</v>
      </c>
      <c r="F7442" s="80" t="s">
        <v>8583</v>
      </c>
      <c r="G7442" s="80" t="s">
        <v>8367</v>
      </c>
      <c r="H7442" t="s">
        <v>8604</v>
      </c>
      <c r="I7442" s="50">
        <v>8.5299999999999994</v>
      </c>
    </row>
    <row r="7443" spans="1:9" x14ac:dyDescent="0.2">
      <c r="A7443">
        <v>98038</v>
      </c>
      <c r="B7443" s="79">
        <v>7898930672632</v>
      </c>
      <c r="C7443" s="80" t="s">
        <v>19</v>
      </c>
      <c r="D7443" s="80" t="s">
        <v>20</v>
      </c>
      <c r="E7443" s="80" t="s">
        <v>8334</v>
      </c>
      <c r="F7443" s="80" t="s">
        <v>8583</v>
      </c>
      <c r="G7443" s="80" t="s">
        <v>8367</v>
      </c>
      <c r="H7443" t="s">
        <v>8605</v>
      </c>
      <c r="I7443" s="50">
        <v>9.99</v>
      </c>
    </row>
    <row r="7444" spans="1:9" x14ac:dyDescent="0.2">
      <c r="A7444">
        <v>98042</v>
      </c>
      <c r="B7444" s="79">
        <v>7898930672649</v>
      </c>
      <c r="C7444" s="80" t="s">
        <v>19</v>
      </c>
      <c r="D7444" s="80" t="s">
        <v>20</v>
      </c>
      <c r="E7444" s="80" t="s">
        <v>8334</v>
      </c>
      <c r="F7444" s="80" t="s">
        <v>8583</v>
      </c>
      <c r="G7444" s="80" t="s">
        <v>8367</v>
      </c>
      <c r="H7444" t="s">
        <v>8606</v>
      </c>
      <c r="I7444" s="50">
        <v>12.83</v>
      </c>
    </row>
    <row r="7445" spans="1:9" x14ac:dyDescent="0.2">
      <c r="A7445">
        <v>160227</v>
      </c>
      <c r="B7445" s="79">
        <v>7898930672663</v>
      </c>
      <c r="C7445" s="80" t="s">
        <v>19</v>
      </c>
      <c r="D7445" s="80" t="s">
        <v>20</v>
      </c>
      <c r="E7445" s="80" t="s">
        <v>8334</v>
      </c>
      <c r="F7445" s="80" t="s">
        <v>8583</v>
      </c>
      <c r="G7445" s="80" t="s">
        <v>8367</v>
      </c>
      <c r="H7445" t="s">
        <v>8607</v>
      </c>
      <c r="I7445" s="50">
        <v>10.88</v>
      </c>
    </row>
    <row r="7446" spans="1:9" x14ac:dyDescent="0.2">
      <c r="A7446">
        <v>160231</v>
      </c>
      <c r="B7446" s="79">
        <v>7898930672670</v>
      </c>
      <c r="C7446" s="80" t="s">
        <v>19</v>
      </c>
      <c r="D7446" s="80" t="s">
        <v>20</v>
      </c>
      <c r="E7446" s="80" t="s">
        <v>8334</v>
      </c>
      <c r="F7446" s="80" t="s">
        <v>8583</v>
      </c>
      <c r="G7446" s="80" t="s">
        <v>8367</v>
      </c>
      <c r="H7446" t="s">
        <v>8608</v>
      </c>
      <c r="I7446" s="50">
        <v>12.11</v>
      </c>
    </row>
    <row r="7447" spans="1:9" x14ac:dyDescent="0.2">
      <c r="A7447">
        <v>279129</v>
      </c>
      <c r="B7447" s="79">
        <v>7898930672656</v>
      </c>
      <c r="C7447" s="80" t="s">
        <v>19</v>
      </c>
      <c r="D7447" s="80" t="s">
        <v>20</v>
      </c>
      <c r="E7447" s="80" t="s">
        <v>8334</v>
      </c>
      <c r="F7447" s="80" t="s">
        <v>8583</v>
      </c>
      <c r="G7447" s="80" t="s">
        <v>8367</v>
      </c>
      <c r="H7447" t="s">
        <v>8609</v>
      </c>
      <c r="I7447" s="50">
        <v>17.05</v>
      </c>
    </row>
    <row r="7448" spans="1:9" x14ac:dyDescent="0.2">
      <c r="A7448">
        <v>98025</v>
      </c>
      <c r="B7448" s="79">
        <v>7898930672748</v>
      </c>
      <c r="C7448" s="80" t="s">
        <v>19</v>
      </c>
      <c r="D7448" s="80" t="s">
        <v>20</v>
      </c>
      <c r="E7448" s="80" t="s">
        <v>8334</v>
      </c>
      <c r="F7448" s="80" t="s">
        <v>8583</v>
      </c>
      <c r="G7448" s="80" t="s">
        <v>8367</v>
      </c>
      <c r="H7448" t="s">
        <v>8584</v>
      </c>
      <c r="I7448" s="50">
        <v>5.4</v>
      </c>
    </row>
    <row r="7449" spans="1:9" x14ac:dyDescent="0.2">
      <c r="A7449">
        <v>98052</v>
      </c>
      <c r="B7449" s="79">
        <v>7898927947132</v>
      </c>
      <c r="C7449" s="80" t="s">
        <v>19</v>
      </c>
      <c r="D7449" s="80" t="s">
        <v>20</v>
      </c>
      <c r="E7449" s="80" t="s">
        <v>8334</v>
      </c>
      <c r="F7449" s="80" t="s">
        <v>8583</v>
      </c>
      <c r="G7449" s="80" t="s">
        <v>8367</v>
      </c>
      <c r="H7449" t="s">
        <v>8596</v>
      </c>
      <c r="I7449" s="50">
        <v>7.63</v>
      </c>
    </row>
    <row r="7450" spans="1:9" x14ac:dyDescent="0.2">
      <c r="A7450">
        <v>264723</v>
      </c>
      <c r="B7450" s="79">
        <v>7898930672953</v>
      </c>
      <c r="C7450" s="80" t="s">
        <v>19</v>
      </c>
      <c r="D7450" s="80" t="s">
        <v>20</v>
      </c>
      <c r="E7450" s="80" t="s">
        <v>8334</v>
      </c>
      <c r="F7450" s="80" t="s">
        <v>8583</v>
      </c>
      <c r="G7450" s="80" t="s">
        <v>8367</v>
      </c>
      <c r="H7450" t="s">
        <v>8599</v>
      </c>
      <c r="I7450" s="50">
        <v>10.15</v>
      </c>
    </row>
    <row r="7451" spans="1:9" x14ac:dyDescent="0.2">
      <c r="A7451">
        <v>482529</v>
      </c>
      <c r="B7451" s="79">
        <v>7898339100781</v>
      </c>
      <c r="C7451" s="80" t="s">
        <v>19</v>
      </c>
      <c r="D7451" s="80" t="s">
        <v>20</v>
      </c>
      <c r="E7451" s="80" t="s">
        <v>8334</v>
      </c>
      <c r="F7451" s="80" t="s">
        <v>8583</v>
      </c>
      <c r="G7451" s="80" t="s">
        <v>8624</v>
      </c>
      <c r="H7451" t="s">
        <v>15091</v>
      </c>
      <c r="I7451" s="50">
        <v>3.75</v>
      </c>
    </row>
    <row r="7452" spans="1:9" x14ac:dyDescent="0.2">
      <c r="A7452">
        <v>508408</v>
      </c>
      <c r="B7452" s="79">
        <v>7898339190225</v>
      </c>
      <c r="C7452" s="80" t="s">
        <v>19</v>
      </c>
      <c r="D7452" s="80" t="s">
        <v>20</v>
      </c>
      <c r="E7452" s="80" t="s">
        <v>8334</v>
      </c>
      <c r="F7452" s="80" t="s">
        <v>8583</v>
      </c>
      <c r="G7452" s="80" t="s">
        <v>8624</v>
      </c>
      <c r="H7452" t="s">
        <v>8633</v>
      </c>
      <c r="I7452" s="50">
        <v>4.8</v>
      </c>
    </row>
    <row r="7453" spans="1:9" x14ac:dyDescent="0.2">
      <c r="A7453">
        <v>414867</v>
      </c>
      <c r="B7453" s="79">
        <v>17898302986135</v>
      </c>
      <c r="C7453" s="80" t="s">
        <v>19</v>
      </c>
      <c r="D7453" s="80" t="s">
        <v>20</v>
      </c>
      <c r="E7453" s="80" t="s">
        <v>8334</v>
      </c>
      <c r="F7453" s="80" t="s">
        <v>8583</v>
      </c>
      <c r="G7453" s="80" t="s">
        <v>8624</v>
      </c>
      <c r="H7453" t="s">
        <v>8625</v>
      </c>
      <c r="I7453" s="50">
        <v>42.93</v>
      </c>
    </row>
    <row r="7454" spans="1:9" x14ac:dyDescent="0.2">
      <c r="A7454">
        <v>406346</v>
      </c>
      <c r="B7454" s="79">
        <v>7898302983656</v>
      </c>
      <c r="C7454" s="80" t="s">
        <v>19</v>
      </c>
      <c r="D7454" s="80" t="s">
        <v>20</v>
      </c>
      <c r="E7454" s="80" t="s">
        <v>8334</v>
      </c>
      <c r="F7454" s="80" t="s">
        <v>8583</v>
      </c>
      <c r="G7454" s="80" t="s">
        <v>8624</v>
      </c>
      <c r="H7454" t="s">
        <v>8626</v>
      </c>
      <c r="I7454" s="50">
        <v>17.34</v>
      </c>
    </row>
    <row r="7455" spans="1:9" x14ac:dyDescent="0.2">
      <c r="A7455">
        <v>406349</v>
      </c>
      <c r="B7455" s="79">
        <v>7898302984769</v>
      </c>
      <c r="C7455" s="80" t="s">
        <v>19</v>
      </c>
      <c r="D7455" s="80" t="s">
        <v>20</v>
      </c>
      <c r="E7455" s="80" t="s">
        <v>8334</v>
      </c>
      <c r="F7455" s="80" t="s">
        <v>8583</v>
      </c>
      <c r="G7455" s="80" t="s">
        <v>8624</v>
      </c>
      <c r="H7455" t="s">
        <v>8627</v>
      </c>
      <c r="I7455" s="50">
        <v>16.73</v>
      </c>
    </row>
    <row r="7456" spans="1:9" x14ac:dyDescent="0.2">
      <c r="A7456">
        <v>406351</v>
      </c>
      <c r="B7456" s="79">
        <v>7898302983502</v>
      </c>
      <c r="C7456" s="80" t="s">
        <v>19</v>
      </c>
      <c r="D7456" s="80" t="s">
        <v>20</v>
      </c>
      <c r="E7456" s="80" t="s">
        <v>8334</v>
      </c>
      <c r="F7456" s="80" t="s">
        <v>8583</v>
      </c>
      <c r="G7456" s="80" t="s">
        <v>8624</v>
      </c>
      <c r="H7456" t="s">
        <v>8628</v>
      </c>
      <c r="I7456" s="50">
        <v>22.62</v>
      </c>
    </row>
    <row r="7457" spans="1:9" x14ac:dyDescent="0.2">
      <c r="A7457">
        <v>406353</v>
      </c>
      <c r="B7457" s="79">
        <v>7898302984776</v>
      </c>
      <c r="C7457" s="80" t="s">
        <v>19</v>
      </c>
      <c r="D7457" s="80" t="s">
        <v>20</v>
      </c>
      <c r="E7457" s="80" t="s">
        <v>8334</v>
      </c>
      <c r="F7457" s="80" t="s">
        <v>8583</v>
      </c>
      <c r="G7457" s="80" t="s">
        <v>8624</v>
      </c>
      <c r="H7457" t="s">
        <v>8629</v>
      </c>
      <c r="I7457" s="50">
        <v>22.45</v>
      </c>
    </row>
    <row r="7458" spans="1:9" x14ac:dyDescent="0.2">
      <c r="A7458">
        <v>406355</v>
      </c>
      <c r="B7458" s="79">
        <v>7898302983526</v>
      </c>
      <c r="C7458" s="80" t="s">
        <v>19</v>
      </c>
      <c r="D7458" s="80" t="s">
        <v>20</v>
      </c>
      <c r="E7458" s="80" t="s">
        <v>8334</v>
      </c>
      <c r="F7458" s="80" t="s">
        <v>8583</v>
      </c>
      <c r="G7458" s="80" t="s">
        <v>8624</v>
      </c>
      <c r="H7458" t="s">
        <v>8630</v>
      </c>
      <c r="I7458" s="50">
        <v>23.21</v>
      </c>
    </row>
    <row r="7459" spans="1:9" x14ac:dyDescent="0.2">
      <c r="A7459">
        <v>406358</v>
      </c>
      <c r="B7459" s="79">
        <v>7898302984981</v>
      </c>
      <c r="C7459" s="80" t="s">
        <v>19</v>
      </c>
      <c r="D7459" s="80" t="s">
        <v>20</v>
      </c>
      <c r="E7459" s="80" t="s">
        <v>8334</v>
      </c>
      <c r="F7459" s="80" t="s">
        <v>8583</v>
      </c>
      <c r="G7459" s="80" t="s">
        <v>8624</v>
      </c>
      <c r="H7459" t="s">
        <v>8631</v>
      </c>
      <c r="I7459" s="50">
        <v>20.25</v>
      </c>
    </row>
    <row r="7460" spans="1:9" x14ac:dyDescent="0.2">
      <c r="A7460">
        <v>366200</v>
      </c>
      <c r="B7460" s="79">
        <v>17897312403427</v>
      </c>
      <c r="C7460" s="80" t="s">
        <v>19</v>
      </c>
      <c r="D7460" s="80" t="s">
        <v>20</v>
      </c>
      <c r="E7460" s="80" t="s">
        <v>8334</v>
      </c>
      <c r="F7460" s="80" t="s">
        <v>8583</v>
      </c>
      <c r="G7460" s="80" t="s">
        <v>8590</v>
      </c>
      <c r="H7460" t="s">
        <v>8591</v>
      </c>
      <c r="I7460" s="50">
        <v>26.24</v>
      </c>
    </row>
    <row r="7461" spans="1:9" x14ac:dyDescent="0.2">
      <c r="A7461">
        <v>482703</v>
      </c>
      <c r="B7461" s="79">
        <v>7898302984943</v>
      </c>
      <c r="C7461" s="80" t="s">
        <v>19</v>
      </c>
      <c r="D7461" s="80" t="s">
        <v>20</v>
      </c>
      <c r="E7461" s="80" t="s">
        <v>8334</v>
      </c>
      <c r="F7461" s="80" t="s">
        <v>8583</v>
      </c>
      <c r="G7461" s="80" t="s">
        <v>8634</v>
      </c>
      <c r="H7461" t="s">
        <v>8635</v>
      </c>
      <c r="I7461" s="50">
        <v>0.01</v>
      </c>
    </row>
    <row r="7462" spans="1:9" x14ac:dyDescent="0.2">
      <c r="A7462">
        <v>460953</v>
      </c>
      <c r="B7462" s="79">
        <v>7893489551001</v>
      </c>
      <c r="C7462" s="80" t="s">
        <v>19</v>
      </c>
      <c r="D7462" s="80" t="s">
        <v>20</v>
      </c>
      <c r="E7462" s="80" t="s">
        <v>8334</v>
      </c>
      <c r="F7462" s="80" t="s">
        <v>8583</v>
      </c>
      <c r="G7462" s="80" t="s">
        <v>15092</v>
      </c>
      <c r="H7462" t="s">
        <v>15093</v>
      </c>
      <c r="I7462" s="50">
        <v>21.74</v>
      </c>
    </row>
    <row r="7463" spans="1:9" x14ac:dyDescent="0.2">
      <c r="A7463">
        <v>474435</v>
      </c>
      <c r="B7463" s="79">
        <v>7898606574024</v>
      </c>
      <c r="C7463" s="80" t="s">
        <v>19</v>
      </c>
      <c r="D7463" s="80" t="s">
        <v>20</v>
      </c>
      <c r="E7463" s="80" t="s">
        <v>8334</v>
      </c>
      <c r="F7463" s="80" t="s">
        <v>8583</v>
      </c>
      <c r="G7463" s="80" t="s">
        <v>3440</v>
      </c>
      <c r="H7463" t="s">
        <v>8680</v>
      </c>
      <c r="I7463" s="50">
        <v>0.85</v>
      </c>
    </row>
    <row r="7464" spans="1:9" x14ac:dyDescent="0.2">
      <c r="A7464">
        <v>491922</v>
      </c>
      <c r="B7464" s="79">
        <v>7898969911122</v>
      </c>
      <c r="C7464" s="80" t="s">
        <v>19</v>
      </c>
      <c r="D7464" s="80" t="s">
        <v>20</v>
      </c>
      <c r="E7464" s="80" t="s">
        <v>8334</v>
      </c>
      <c r="F7464" s="80" t="s">
        <v>8583</v>
      </c>
      <c r="G7464" s="80" t="s">
        <v>8649</v>
      </c>
      <c r="H7464" t="s">
        <v>8650</v>
      </c>
      <c r="I7464" s="50">
        <v>31.59</v>
      </c>
    </row>
    <row r="7465" spans="1:9" x14ac:dyDescent="0.2">
      <c r="A7465">
        <v>491925</v>
      </c>
      <c r="B7465" s="79">
        <v>7898969911061</v>
      </c>
      <c r="C7465" s="80" t="s">
        <v>19</v>
      </c>
      <c r="D7465" s="80" t="s">
        <v>20</v>
      </c>
      <c r="E7465" s="80" t="s">
        <v>8334</v>
      </c>
      <c r="F7465" s="80" t="s">
        <v>8583</v>
      </c>
      <c r="G7465" s="80" t="s">
        <v>8649</v>
      </c>
      <c r="H7465" t="s">
        <v>8650</v>
      </c>
      <c r="I7465" s="50">
        <v>10.48</v>
      </c>
    </row>
    <row r="7466" spans="1:9" x14ac:dyDescent="0.2">
      <c r="A7466">
        <v>491936</v>
      </c>
      <c r="B7466" s="79">
        <v>7898969911085</v>
      </c>
      <c r="C7466" s="80" t="s">
        <v>19</v>
      </c>
      <c r="D7466" s="80" t="s">
        <v>20</v>
      </c>
      <c r="E7466" s="80" t="s">
        <v>8334</v>
      </c>
      <c r="F7466" s="80" t="s">
        <v>8583</v>
      </c>
      <c r="G7466" s="80" t="s">
        <v>8649</v>
      </c>
      <c r="H7466" t="s">
        <v>8651</v>
      </c>
      <c r="I7466" s="50">
        <v>10.28</v>
      </c>
    </row>
    <row r="7467" spans="1:9" x14ac:dyDescent="0.2">
      <c r="A7467">
        <v>491943</v>
      </c>
      <c r="B7467" s="79">
        <v>7898969911078</v>
      </c>
      <c r="C7467" s="80" t="s">
        <v>19</v>
      </c>
      <c r="D7467" s="80" t="s">
        <v>20</v>
      </c>
      <c r="E7467" s="80" t="s">
        <v>8334</v>
      </c>
      <c r="F7467" s="80" t="s">
        <v>8583</v>
      </c>
      <c r="G7467" s="80" t="s">
        <v>8649</v>
      </c>
      <c r="H7467" t="s">
        <v>8652</v>
      </c>
      <c r="I7467" s="50">
        <v>10.48</v>
      </c>
    </row>
    <row r="7468" spans="1:9" x14ac:dyDescent="0.2">
      <c r="A7468">
        <v>491946</v>
      </c>
      <c r="B7468" s="79">
        <v>7898969911146</v>
      </c>
      <c r="C7468" s="80" t="s">
        <v>19</v>
      </c>
      <c r="D7468" s="80" t="s">
        <v>20</v>
      </c>
      <c r="E7468" s="80" t="s">
        <v>8334</v>
      </c>
      <c r="F7468" s="80" t="s">
        <v>8583</v>
      </c>
      <c r="G7468" s="80" t="s">
        <v>8649</v>
      </c>
      <c r="H7468" t="s">
        <v>8652</v>
      </c>
      <c r="I7468" s="50">
        <v>59.21</v>
      </c>
    </row>
    <row r="7469" spans="1:9" x14ac:dyDescent="0.2">
      <c r="A7469">
        <v>491950</v>
      </c>
      <c r="B7469" s="79">
        <v>7898969911054</v>
      </c>
      <c r="C7469" s="80" t="s">
        <v>19</v>
      </c>
      <c r="D7469" s="80" t="s">
        <v>20</v>
      </c>
      <c r="E7469" s="80" t="s">
        <v>8334</v>
      </c>
      <c r="F7469" s="80" t="s">
        <v>8583</v>
      </c>
      <c r="G7469" s="80" t="s">
        <v>8649</v>
      </c>
      <c r="H7469" t="s">
        <v>8653</v>
      </c>
      <c r="I7469" s="50">
        <v>10.28</v>
      </c>
    </row>
    <row r="7470" spans="1:9" x14ac:dyDescent="0.2">
      <c r="A7470">
        <v>500697</v>
      </c>
      <c r="B7470" s="79">
        <v>7898597031445</v>
      </c>
      <c r="C7470" s="80" t="s">
        <v>19</v>
      </c>
      <c r="D7470" s="80" t="s">
        <v>20</v>
      </c>
      <c r="E7470" s="80" t="s">
        <v>8334</v>
      </c>
      <c r="F7470" s="80" t="s">
        <v>8583</v>
      </c>
      <c r="G7470" s="80" t="s">
        <v>7411</v>
      </c>
      <c r="H7470" t="s">
        <v>8643</v>
      </c>
      <c r="I7470" s="50">
        <v>1.81</v>
      </c>
    </row>
    <row r="7471" spans="1:9" x14ac:dyDescent="0.2">
      <c r="A7471">
        <v>500699</v>
      </c>
      <c r="B7471" s="79">
        <v>7898939720136</v>
      </c>
      <c r="C7471" s="80" t="s">
        <v>19</v>
      </c>
      <c r="D7471" s="80" t="s">
        <v>20</v>
      </c>
      <c r="E7471" s="80" t="s">
        <v>8334</v>
      </c>
      <c r="F7471" s="80" t="s">
        <v>8583</v>
      </c>
      <c r="G7471" s="80" t="s">
        <v>7411</v>
      </c>
      <c r="H7471" t="s">
        <v>8644</v>
      </c>
      <c r="I7471" s="50">
        <v>1</v>
      </c>
    </row>
    <row r="7472" spans="1:9" x14ac:dyDescent="0.2">
      <c r="A7472">
        <v>508280</v>
      </c>
      <c r="B7472" s="79">
        <v>7908504500046</v>
      </c>
      <c r="C7472" s="80" t="s">
        <v>19</v>
      </c>
      <c r="D7472" s="80" t="s">
        <v>20</v>
      </c>
      <c r="E7472" s="80" t="s">
        <v>8334</v>
      </c>
      <c r="F7472" s="80" t="s">
        <v>8583</v>
      </c>
      <c r="G7472" s="80" t="s">
        <v>8645</v>
      </c>
      <c r="H7472" t="s">
        <v>8648</v>
      </c>
      <c r="I7472" s="50">
        <v>30.46</v>
      </c>
    </row>
    <row r="7473" spans="1:9" x14ac:dyDescent="0.2">
      <c r="A7473">
        <v>508277</v>
      </c>
      <c r="B7473" s="79">
        <v>7908504500114</v>
      </c>
      <c r="C7473" s="80" t="s">
        <v>19</v>
      </c>
      <c r="D7473" s="80" t="s">
        <v>20</v>
      </c>
      <c r="E7473" s="80" t="s">
        <v>8334</v>
      </c>
      <c r="F7473" s="80" t="s">
        <v>8583</v>
      </c>
      <c r="G7473" s="80" t="s">
        <v>8645</v>
      </c>
      <c r="H7473" t="s">
        <v>8646</v>
      </c>
      <c r="I7473" s="50">
        <v>51.1</v>
      </c>
    </row>
    <row r="7474" spans="1:9" x14ac:dyDescent="0.2">
      <c r="A7474">
        <v>508279</v>
      </c>
      <c r="B7474" s="79">
        <v>7908504500121</v>
      </c>
      <c r="C7474" s="80" t="s">
        <v>19</v>
      </c>
      <c r="D7474" s="80" t="s">
        <v>20</v>
      </c>
      <c r="E7474" s="80" t="s">
        <v>8334</v>
      </c>
      <c r="F7474" s="80" t="s">
        <v>8583</v>
      </c>
      <c r="G7474" s="80" t="s">
        <v>8645</v>
      </c>
      <c r="H7474" t="s">
        <v>8647</v>
      </c>
      <c r="I7474" s="50">
        <v>59</v>
      </c>
    </row>
    <row r="7475" spans="1:9" x14ac:dyDescent="0.2">
      <c r="A7475">
        <v>512015</v>
      </c>
      <c r="B7475" s="79">
        <v>7898964097067</v>
      </c>
      <c r="C7475" s="80" t="s">
        <v>19</v>
      </c>
      <c r="D7475" s="80" t="s">
        <v>20</v>
      </c>
      <c r="E7475" s="80" t="s">
        <v>8334</v>
      </c>
      <c r="F7475" s="80" t="s">
        <v>8583</v>
      </c>
      <c r="G7475" s="80" t="s">
        <v>8672</v>
      </c>
      <c r="H7475" t="s">
        <v>15094</v>
      </c>
      <c r="I7475" s="50">
        <v>3.14</v>
      </c>
    </row>
    <row r="7476" spans="1:9" x14ac:dyDescent="0.2">
      <c r="A7476">
        <v>512028</v>
      </c>
      <c r="B7476" s="79">
        <v>7898964097050</v>
      </c>
      <c r="C7476" s="80" t="s">
        <v>19</v>
      </c>
      <c r="D7476" s="80" t="s">
        <v>20</v>
      </c>
      <c r="E7476" s="80" t="s">
        <v>8334</v>
      </c>
      <c r="F7476" s="80" t="s">
        <v>8583</v>
      </c>
      <c r="G7476" s="80" t="s">
        <v>8672</v>
      </c>
      <c r="H7476" t="s">
        <v>8674</v>
      </c>
      <c r="I7476" s="50">
        <v>6.65</v>
      </c>
    </row>
    <row r="7477" spans="1:9" x14ac:dyDescent="0.2">
      <c r="A7477">
        <v>512019</v>
      </c>
      <c r="B7477" s="79">
        <v>7898964097074</v>
      </c>
      <c r="C7477" s="80" t="s">
        <v>19</v>
      </c>
      <c r="D7477" s="80" t="s">
        <v>20</v>
      </c>
      <c r="E7477" s="80" t="s">
        <v>8334</v>
      </c>
      <c r="F7477" s="80" t="s">
        <v>8583</v>
      </c>
      <c r="G7477" s="80" t="s">
        <v>8672</v>
      </c>
      <c r="H7477" t="s">
        <v>15095</v>
      </c>
      <c r="I7477" s="50">
        <v>3.52</v>
      </c>
    </row>
    <row r="7478" spans="1:9" x14ac:dyDescent="0.2">
      <c r="A7478">
        <v>512022</v>
      </c>
      <c r="B7478" s="79">
        <v>7898964097081</v>
      </c>
      <c r="C7478" s="80" t="s">
        <v>19</v>
      </c>
      <c r="D7478" s="80" t="s">
        <v>20</v>
      </c>
      <c r="E7478" s="80" t="s">
        <v>8334</v>
      </c>
      <c r="F7478" s="80" t="s">
        <v>8583</v>
      </c>
      <c r="G7478" s="80" t="s">
        <v>8672</v>
      </c>
      <c r="H7478" t="s">
        <v>15096</v>
      </c>
      <c r="I7478" s="50">
        <v>7.87</v>
      </c>
    </row>
    <row r="7479" spans="1:9" x14ac:dyDescent="0.2">
      <c r="A7479">
        <v>511997</v>
      </c>
      <c r="B7479" s="79">
        <v>7898964097098</v>
      </c>
      <c r="C7479" s="80" t="s">
        <v>19</v>
      </c>
      <c r="D7479" s="80" t="s">
        <v>20</v>
      </c>
      <c r="E7479" s="80" t="s">
        <v>8334</v>
      </c>
      <c r="F7479" s="80" t="s">
        <v>8583</v>
      </c>
      <c r="G7479" s="80" t="s">
        <v>8672</v>
      </c>
      <c r="H7479" t="s">
        <v>8673</v>
      </c>
      <c r="I7479" s="50">
        <v>2.94</v>
      </c>
    </row>
    <row r="7480" spans="1:9" x14ac:dyDescent="0.2">
      <c r="A7480">
        <v>512003</v>
      </c>
      <c r="B7480" s="79">
        <v>7898964097104</v>
      </c>
      <c r="C7480" s="80" t="s">
        <v>19</v>
      </c>
      <c r="D7480" s="80" t="s">
        <v>20</v>
      </c>
      <c r="E7480" s="80" t="s">
        <v>8334</v>
      </c>
      <c r="F7480" s="80" t="s">
        <v>8583</v>
      </c>
      <c r="G7480" s="80" t="s">
        <v>8672</v>
      </c>
      <c r="H7480" t="s">
        <v>15097</v>
      </c>
      <c r="I7480" s="50">
        <v>4.37</v>
      </c>
    </row>
    <row r="7481" spans="1:9" x14ac:dyDescent="0.2">
      <c r="A7481">
        <v>512009</v>
      </c>
      <c r="B7481" s="79">
        <v>7898964097135</v>
      </c>
      <c r="C7481" s="80" t="s">
        <v>19</v>
      </c>
      <c r="D7481" s="80" t="s">
        <v>20</v>
      </c>
      <c r="E7481" s="80" t="s">
        <v>8334</v>
      </c>
      <c r="F7481" s="80" t="s">
        <v>8583</v>
      </c>
      <c r="G7481" s="80" t="s">
        <v>8672</v>
      </c>
      <c r="H7481" t="s">
        <v>15098</v>
      </c>
      <c r="I7481" s="50">
        <v>6.04</v>
      </c>
    </row>
    <row r="7482" spans="1:9" x14ac:dyDescent="0.2">
      <c r="A7482">
        <v>539887</v>
      </c>
      <c r="B7482" s="79">
        <v>7898971010165</v>
      </c>
      <c r="C7482" s="80" t="s">
        <v>19</v>
      </c>
      <c r="D7482" s="80" t="s">
        <v>20</v>
      </c>
      <c r="E7482" s="80" t="s">
        <v>8334</v>
      </c>
      <c r="F7482" s="80" t="s">
        <v>8583</v>
      </c>
      <c r="G7482" s="80" t="s">
        <v>8636</v>
      </c>
      <c r="H7482" t="s">
        <v>15099</v>
      </c>
      <c r="I7482" s="50">
        <v>4.32</v>
      </c>
    </row>
    <row r="7483" spans="1:9" x14ac:dyDescent="0.2">
      <c r="A7483">
        <v>539889</v>
      </c>
      <c r="B7483" s="79">
        <v>7898971010172</v>
      </c>
      <c r="C7483" s="80" t="s">
        <v>19</v>
      </c>
      <c r="D7483" s="80" t="s">
        <v>20</v>
      </c>
      <c r="E7483" s="80" t="s">
        <v>8334</v>
      </c>
      <c r="F7483" s="80" t="s">
        <v>8583</v>
      </c>
      <c r="G7483" s="80" t="s">
        <v>8636</v>
      </c>
      <c r="H7483" t="s">
        <v>8642</v>
      </c>
      <c r="I7483" s="50">
        <v>6.55</v>
      </c>
    </row>
    <row r="7484" spans="1:9" x14ac:dyDescent="0.2">
      <c r="A7484">
        <v>539874</v>
      </c>
      <c r="B7484" s="79">
        <v>7898971010004</v>
      </c>
      <c r="C7484" s="80" t="s">
        <v>19</v>
      </c>
      <c r="D7484" s="80" t="s">
        <v>20</v>
      </c>
      <c r="E7484" s="80" t="s">
        <v>8334</v>
      </c>
      <c r="F7484" s="80" t="s">
        <v>8583</v>
      </c>
      <c r="G7484" s="80" t="s">
        <v>8636</v>
      </c>
      <c r="H7484" t="s">
        <v>8637</v>
      </c>
      <c r="I7484" s="50">
        <v>3.04</v>
      </c>
    </row>
    <row r="7485" spans="1:9" x14ac:dyDescent="0.2">
      <c r="A7485">
        <v>539876</v>
      </c>
      <c r="B7485" s="79">
        <v>7898971010028</v>
      </c>
      <c r="C7485" s="80" t="s">
        <v>19</v>
      </c>
      <c r="D7485" s="80" t="s">
        <v>20</v>
      </c>
      <c r="E7485" s="80" t="s">
        <v>8334</v>
      </c>
      <c r="F7485" s="80" t="s">
        <v>8583</v>
      </c>
      <c r="G7485" s="80" t="s">
        <v>8636</v>
      </c>
      <c r="H7485" t="s">
        <v>8638</v>
      </c>
      <c r="I7485" s="50">
        <v>4.78</v>
      </c>
    </row>
    <row r="7486" spans="1:9" x14ac:dyDescent="0.2">
      <c r="A7486">
        <v>539877</v>
      </c>
      <c r="B7486" s="79">
        <v>7898971010042</v>
      </c>
      <c r="C7486" s="80" t="s">
        <v>19</v>
      </c>
      <c r="D7486" s="80" t="s">
        <v>20</v>
      </c>
      <c r="E7486" s="80" t="s">
        <v>8334</v>
      </c>
      <c r="F7486" s="80" t="s">
        <v>8583</v>
      </c>
      <c r="G7486" s="80" t="s">
        <v>8636</v>
      </c>
      <c r="H7486" t="s">
        <v>8639</v>
      </c>
      <c r="I7486" s="50">
        <v>4.0199999999999996</v>
      </c>
    </row>
    <row r="7487" spans="1:9" x14ac:dyDescent="0.2">
      <c r="A7487">
        <v>539878</v>
      </c>
      <c r="B7487" s="79">
        <v>7898971010059</v>
      </c>
      <c r="C7487" s="80" t="s">
        <v>19</v>
      </c>
      <c r="D7487" s="80" t="s">
        <v>20</v>
      </c>
      <c r="E7487" s="80" t="s">
        <v>8334</v>
      </c>
      <c r="F7487" s="80" t="s">
        <v>8583</v>
      </c>
      <c r="G7487" s="80" t="s">
        <v>8636</v>
      </c>
      <c r="H7487" t="s">
        <v>8640</v>
      </c>
      <c r="I7487" s="50">
        <v>6.54</v>
      </c>
    </row>
    <row r="7488" spans="1:9" x14ac:dyDescent="0.2">
      <c r="A7488">
        <v>539880</v>
      </c>
      <c r="B7488" s="79">
        <v>7898971010110</v>
      </c>
      <c r="C7488" s="80" t="s">
        <v>19</v>
      </c>
      <c r="D7488" s="80" t="s">
        <v>20</v>
      </c>
      <c r="E7488" s="80" t="s">
        <v>8334</v>
      </c>
      <c r="F7488" s="80" t="s">
        <v>8583</v>
      </c>
      <c r="G7488" s="80" t="s">
        <v>8636</v>
      </c>
      <c r="H7488" t="s">
        <v>8641</v>
      </c>
      <c r="I7488" s="50">
        <v>5.31</v>
      </c>
    </row>
    <row r="7489" spans="1:9" x14ac:dyDescent="0.2">
      <c r="A7489">
        <v>249797</v>
      </c>
      <c r="B7489" s="79">
        <v>7896005805701</v>
      </c>
      <c r="C7489" s="80" t="s">
        <v>19</v>
      </c>
      <c r="D7489" s="80" t="s">
        <v>20</v>
      </c>
      <c r="E7489" s="80" t="s">
        <v>8232</v>
      </c>
      <c r="F7489" s="80" t="s">
        <v>8297</v>
      </c>
      <c r="G7489" s="80" t="s">
        <v>4898</v>
      </c>
      <c r="H7489" t="s">
        <v>8298</v>
      </c>
      <c r="I7489" s="50">
        <v>19.579999999999998</v>
      </c>
    </row>
    <row r="7490" spans="1:9" x14ac:dyDescent="0.2">
      <c r="A7490">
        <v>193914</v>
      </c>
      <c r="B7490" s="79">
        <v>7896005805121</v>
      </c>
      <c r="C7490" s="80" t="s">
        <v>19</v>
      </c>
      <c r="D7490" s="80" t="s">
        <v>20</v>
      </c>
      <c r="E7490" s="80" t="s">
        <v>8232</v>
      </c>
      <c r="F7490" s="80" t="s">
        <v>8297</v>
      </c>
      <c r="G7490" s="80" t="s">
        <v>4898</v>
      </c>
      <c r="H7490" t="s">
        <v>8299</v>
      </c>
      <c r="I7490" s="50">
        <v>19.579999999999998</v>
      </c>
    </row>
    <row r="7491" spans="1:9" x14ac:dyDescent="0.2">
      <c r="A7491">
        <v>193917</v>
      </c>
      <c r="B7491" s="79">
        <v>7896005804995</v>
      </c>
      <c r="C7491" s="80" t="s">
        <v>19</v>
      </c>
      <c r="D7491" s="80" t="s">
        <v>20</v>
      </c>
      <c r="E7491" s="80" t="s">
        <v>8232</v>
      </c>
      <c r="F7491" s="80" t="s">
        <v>8297</v>
      </c>
      <c r="G7491" s="80" t="s">
        <v>4898</v>
      </c>
      <c r="H7491" t="s">
        <v>8300</v>
      </c>
      <c r="I7491" s="50">
        <v>19.579999999999998</v>
      </c>
    </row>
    <row r="7492" spans="1:9" x14ac:dyDescent="0.2">
      <c r="A7492">
        <v>386312</v>
      </c>
      <c r="B7492" s="79">
        <v>7896005807828</v>
      </c>
      <c r="C7492" s="80" t="s">
        <v>19</v>
      </c>
      <c r="D7492" s="80" t="s">
        <v>20</v>
      </c>
      <c r="E7492" s="80" t="s">
        <v>8232</v>
      </c>
      <c r="F7492" s="80" t="s">
        <v>8297</v>
      </c>
      <c r="G7492" s="80" t="s">
        <v>4898</v>
      </c>
      <c r="H7492" t="s">
        <v>8301</v>
      </c>
      <c r="I7492" s="50">
        <v>20.74</v>
      </c>
    </row>
    <row r="7493" spans="1:9" x14ac:dyDescent="0.2">
      <c r="A7493">
        <v>386319</v>
      </c>
      <c r="B7493" s="79">
        <v>7896005808528</v>
      </c>
      <c r="C7493" s="80" t="s">
        <v>19</v>
      </c>
      <c r="D7493" s="80" t="s">
        <v>20</v>
      </c>
      <c r="E7493" s="80" t="s">
        <v>8232</v>
      </c>
      <c r="F7493" s="80" t="s">
        <v>8297</v>
      </c>
      <c r="G7493" s="80" t="s">
        <v>4898</v>
      </c>
      <c r="H7493" t="s">
        <v>8302</v>
      </c>
      <c r="I7493" s="50">
        <v>20.74</v>
      </c>
    </row>
    <row r="7494" spans="1:9" x14ac:dyDescent="0.2">
      <c r="A7494">
        <v>386320</v>
      </c>
      <c r="B7494" s="79">
        <v>7896005808559</v>
      </c>
      <c r="C7494" s="80" t="s">
        <v>19</v>
      </c>
      <c r="D7494" s="80" t="s">
        <v>20</v>
      </c>
      <c r="E7494" s="80" t="s">
        <v>8232</v>
      </c>
      <c r="F7494" s="80" t="s">
        <v>8297</v>
      </c>
      <c r="G7494" s="80" t="s">
        <v>4898</v>
      </c>
      <c r="H7494" t="s">
        <v>15100</v>
      </c>
      <c r="I7494" s="50">
        <v>20.74</v>
      </c>
    </row>
    <row r="7495" spans="1:9" x14ac:dyDescent="0.2">
      <c r="A7495">
        <v>386321</v>
      </c>
      <c r="B7495" s="79">
        <v>7896005808542</v>
      </c>
      <c r="C7495" s="80" t="s">
        <v>19</v>
      </c>
      <c r="D7495" s="80" t="s">
        <v>20</v>
      </c>
      <c r="E7495" s="80" t="s">
        <v>8232</v>
      </c>
      <c r="F7495" s="80" t="s">
        <v>8297</v>
      </c>
      <c r="G7495" s="80" t="s">
        <v>4898</v>
      </c>
      <c r="H7495" t="s">
        <v>15101</v>
      </c>
      <c r="I7495" s="50">
        <v>20.74</v>
      </c>
    </row>
    <row r="7496" spans="1:9" x14ac:dyDescent="0.2">
      <c r="A7496">
        <v>386307</v>
      </c>
      <c r="B7496" s="79">
        <v>7896005807644</v>
      </c>
      <c r="C7496" s="80" t="s">
        <v>19</v>
      </c>
      <c r="D7496" s="80" t="s">
        <v>20</v>
      </c>
      <c r="E7496" s="80" t="s">
        <v>8232</v>
      </c>
      <c r="F7496" s="80" t="s">
        <v>8297</v>
      </c>
      <c r="G7496" s="80" t="s">
        <v>4898</v>
      </c>
      <c r="H7496" t="s">
        <v>8303</v>
      </c>
      <c r="I7496" s="50">
        <v>19.579999999999998</v>
      </c>
    </row>
    <row r="7497" spans="1:9" x14ac:dyDescent="0.2">
      <c r="A7497">
        <v>446843</v>
      </c>
      <c r="B7497" s="79">
        <v>7898215157458</v>
      </c>
      <c r="C7497" s="80" t="s">
        <v>19</v>
      </c>
      <c r="D7497" s="80" t="s">
        <v>20</v>
      </c>
      <c r="E7497" s="80" t="s">
        <v>8232</v>
      </c>
      <c r="F7497" s="80" t="s">
        <v>8297</v>
      </c>
      <c r="G7497" s="80" t="s">
        <v>6115</v>
      </c>
      <c r="H7497" t="s">
        <v>15102</v>
      </c>
      <c r="I7497" s="50">
        <v>6.95</v>
      </c>
    </row>
    <row r="7498" spans="1:9" x14ac:dyDescent="0.2">
      <c r="A7498">
        <v>435757</v>
      </c>
      <c r="B7498" s="79">
        <v>7898215157410</v>
      </c>
      <c r="C7498" s="80" t="s">
        <v>19</v>
      </c>
      <c r="D7498" s="80" t="s">
        <v>20</v>
      </c>
      <c r="E7498" s="80" t="s">
        <v>8232</v>
      </c>
      <c r="F7498" s="80" t="s">
        <v>8297</v>
      </c>
      <c r="G7498" s="80" t="s">
        <v>6115</v>
      </c>
      <c r="H7498" t="s">
        <v>8307</v>
      </c>
      <c r="I7498" s="50">
        <v>6.66</v>
      </c>
    </row>
    <row r="7499" spans="1:9" x14ac:dyDescent="0.2">
      <c r="A7499">
        <v>514030</v>
      </c>
      <c r="B7499" s="79">
        <v>7898215157922</v>
      </c>
      <c r="C7499" s="80" t="s">
        <v>19</v>
      </c>
      <c r="D7499" s="80" t="s">
        <v>20</v>
      </c>
      <c r="E7499" s="80" t="s">
        <v>8232</v>
      </c>
      <c r="F7499" s="80" t="s">
        <v>8297</v>
      </c>
      <c r="G7499" s="80" t="s">
        <v>6115</v>
      </c>
      <c r="H7499" t="s">
        <v>15103</v>
      </c>
      <c r="I7499" s="50">
        <v>8.9</v>
      </c>
    </row>
    <row r="7500" spans="1:9" x14ac:dyDescent="0.2">
      <c r="A7500">
        <v>535560</v>
      </c>
      <c r="B7500" s="79">
        <v>7891000144572</v>
      </c>
      <c r="C7500" s="80" t="s">
        <v>19</v>
      </c>
      <c r="D7500" s="80" t="s">
        <v>20</v>
      </c>
      <c r="E7500" s="80" t="s">
        <v>8232</v>
      </c>
      <c r="F7500" s="80" t="s">
        <v>8297</v>
      </c>
      <c r="G7500" s="80" t="s">
        <v>3969</v>
      </c>
      <c r="H7500" t="s">
        <v>8304</v>
      </c>
      <c r="I7500" s="50">
        <v>24.44</v>
      </c>
    </row>
    <row r="7501" spans="1:9" x14ac:dyDescent="0.2">
      <c r="A7501">
        <v>535564</v>
      </c>
      <c r="B7501" s="79">
        <v>7891000473801</v>
      </c>
      <c r="C7501" s="80" t="s">
        <v>19</v>
      </c>
      <c r="D7501" s="80" t="s">
        <v>20</v>
      </c>
      <c r="E7501" s="80" t="s">
        <v>8232</v>
      </c>
      <c r="F7501" s="80" t="s">
        <v>8297</v>
      </c>
      <c r="G7501" s="80" t="s">
        <v>3969</v>
      </c>
      <c r="H7501" t="s">
        <v>8306</v>
      </c>
      <c r="I7501" s="50">
        <v>24.63</v>
      </c>
    </row>
    <row r="7502" spans="1:9" x14ac:dyDescent="0.2">
      <c r="A7502">
        <v>535568</v>
      </c>
      <c r="B7502" s="79">
        <v>7891000594711</v>
      </c>
      <c r="C7502" s="80" t="s">
        <v>19</v>
      </c>
      <c r="D7502" s="80" t="s">
        <v>20</v>
      </c>
      <c r="E7502" s="80" t="s">
        <v>8232</v>
      </c>
      <c r="F7502" s="80" t="s">
        <v>8297</v>
      </c>
      <c r="G7502" s="80" t="s">
        <v>3969</v>
      </c>
      <c r="H7502" t="s">
        <v>8305</v>
      </c>
      <c r="I7502" s="50">
        <v>25.03</v>
      </c>
    </row>
    <row r="7503" spans="1:9" x14ac:dyDescent="0.2">
      <c r="A7503">
        <v>582523</v>
      </c>
      <c r="B7503" s="79">
        <v>7899659901232</v>
      </c>
      <c r="C7503" s="80" t="s">
        <v>19</v>
      </c>
      <c r="D7503" s="80" t="s">
        <v>20</v>
      </c>
      <c r="E7503" s="80" t="s">
        <v>8232</v>
      </c>
      <c r="F7503" s="80" t="s">
        <v>8233</v>
      </c>
      <c r="G7503" s="80" t="s">
        <v>4403</v>
      </c>
      <c r="H7503" t="s">
        <v>8277</v>
      </c>
      <c r="I7503" s="50">
        <v>0.01</v>
      </c>
    </row>
    <row r="7504" spans="1:9" x14ac:dyDescent="0.2">
      <c r="A7504">
        <v>472127</v>
      </c>
      <c r="B7504" s="79">
        <v>7896025804692</v>
      </c>
      <c r="C7504" s="80" t="s">
        <v>19</v>
      </c>
      <c r="D7504" s="80" t="s">
        <v>20</v>
      </c>
      <c r="E7504" s="80" t="s">
        <v>8232</v>
      </c>
      <c r="F7504" s="80" t="s">
        <v>8233</v>
      </c>
      <c r="G7504" s="80" t="s">
        <v>4440</v>
      </c>
      <c r="H7504" t="s">
        <v>8236</v>
      </c>
      <c r="I7504" s="50">
        <v>11.56</v>
      </c>
    </row>
    <row r="7505" spans="1:9" x14ac:dyDescent="0.2">
      <c r="A7505">
        <v>87178</v>
      </c>
      <c r="B7505" s="79">
        <v>7896025800106</v>
      </c>
      <c r="C7505" s="80" t="s">
        <v>19</v>
      </c>
      <c r="D7505" s="80" t="s">
        <v>20</v>
      </c>
      <c r="E7505" s="80" t="s">
        <v>8232</v>
      </c>
      <c r="F7505" s="80" t="s">
        <v>8233</v>
      </c>
      <c r="G7505" s="80" t="s">
        <v>4440</v>
      </c>
      <c r="H7505" t="s">
        <v>8239</v>
      </c>
      <c r="I7505" s="50">
        <v>9.94</v>
      </c>
    </row>
    <row r="7506" spans="1:9" x14ac:dyDescent="0.2">
      <c r="A7506">
        <v>87184</v>
      </c>
      <c r="B7506" s="79">
        <v>7896025800274</v>
      </c>
      <c r="C7506" s="80" t="s">
        <v>19</v>
      </c>
      <c r="D7506" s="80" t="s">
        <v>20</v>
      </c>
      <c r="E7506" s="80" t="s">
        <v>8232</v>
      </c>
      <c r="F7506" s="80" t="s">
        <v>8233</v>
      </c>
      <c r="G7506" s="80" t="s">
        <v>4440</v>
      </c>
      <c r="H7506" t="s">
        <v>8241</v>
      </c>
      <c r="I7506" s="50">
        <v>14.15</v>
      </c>
    </row>
    <row r="7507" spans="1:9" x14ac:dyDescent="0.2">
      <c r="A7507">
        <v>79551</v>
      </c>
      <c r="B7507" s="79">
        <v>7896025800267</v>
      </c>
      <c r="C7507" s="80" t="s">
        <v>19</v>
      </c>
      <c r="D7507" s="80" t="s">
        <v>20</v>
      </c>
      <c r="E7507" s="80" t="s">
        <v>8232</v>
      </c>
      <c r="F7507" s="80" t="s">
        <v>8233</v>
      </c>
      <c r="G7507" s="80" t="s">
        <v>4440</v>
      </c>
      <c r="H7507" t="s">
        <v>8240</v>
      </c>
      <c r="I7507" s="50">
        <v>16.59</v>
      </c>
    </row>
    <row r="7508" spans="1:9" x14ac:dyDescent="0.2">
      <c r="A7508">
        <v>249396</v>
      </c>
      <c r="B7508" s="79">
        <v>7896025804067</v>
      </c>
      <c r="C7508" s="80" t="s">
        <v>19</v>
      </c>
      <c r="D7508" s="80" t="s">
        <v>20</v>
      </c>
      <c r="E7508" s="80" t="s">
        <v>8232</v>
      </c>
      <c r="F7508" s="80" t="s">
        <v>8233</v>
      </c>
      <c r="G7508" s="80" t="s">
        <v>4440</v>
      </c>
      <c r="H7508" t="s">
        <v>8247</v>
      </c>
      <c r="I7508" s="50">
        <v>14.19</v>
      </c>
    </row>
    <row r="7509" spans="1:9" x14ac:dyDescent="0.2">
      <c r="A7509">
        <v>249417</v>
      </c>
      <c r="B7509" s="79">
        <v>7896025804074</v>
      </c>
      <c r="C7509" s="80" t="s">
        <v>19</v>
      </c>
      <c r="D7509" s="80" t="s">
        <v>20</v>
      </c>
      <c r="E7509" s="80" t="s">
        <v>8232</v>
      </c>
      <c r="F7509" s="80" t="s">
        <v>8233</v>
      </c>
      <c r="G7509" s="80" t="s">
        <v>4440</v>
      </c>
      <c r="H7509" t="s">
        <v>8248</v>
      </c>
      <c r="I7509" s="50">
        <v>14.19</v>
      </c>
    </row>
    <row r="7510" spans="1:9" x14ac:dyDescent="0.2">
      <c r="A7510">
        <v>249218</v>
      </c>
      <c r="B7510" s="79">
        <v>7896025804050</v>
      </c>
      <c r="C7510" s="80" t="s">
        <v>19</v>
      </c>
      <c r="D7510" s="80" t="s">
        <v>20</v>
      </c>
      <c r="E7510" s="80" t="s">
        <v>8232</v>
      </c>
      <c r="F7510" s="80" t="s">
        <v>8233</v>
      </c>
      <c r="G7510" s="80" t="s">
        <v>4440</v>
      </c>
      <c r="H7510" t="s">
        <v>8245</v>
      </c>
      <c r="I7510" s="50">
        <v>13.64</v>
      </c>
    </row>
    <row r="7511" spans="1:9" x14ac:dyDescent="0.2">
      <c r="A7511">
        <v>248884</v>
      </c>
      <c r="B7511" s="79">
        <v>7896025804043</v>
      </c>
      <c r="C7511" s="80" t="s">
        <v>19</v>
      </c>
      <c r="D7511" s="80" t="s">
        <v>20</v>
      </c>
      <c r="E7511" s="80" t="s">
        <v>8232</v>
      </c>
      <c r="F7511" s="80" t="s">
        <v>8233</v>
      </c>
      <c r="G7511" s="80" t="s">
        <v>4440</v>
      </c>
      <c r="H7511" t="s">
        <v>8246</v>
      </c>
      <c r="I7511" s="50">
        <v>14.19</v>
      </c>
    </row>
    <row r="7512" spans="1:9" x14ac:dyDescent="0.2">
      <c r="A7512">
        <v>225262</v>
      </c>
      <c r="B7512" s="79">
        <v>7896025800441</v>
      </c>
      <c r="C7512" s="80" t="s">
        <v>19</v>
      </c>
      <c r="D7512" s="80" t="s">
        <v>20</v>
      </c>
      <c r="E7512" s="80" t="s">
        <v>8232</v>
      </c>
      <c r="F7512" s="80" t="s">
        <v>8233</v>
      </c>
      <c r="G7512" s="80" t="s">
        <v>4440</v>
      </c>
      <c r="H7512" t="s">
        <v>8242</v>
      </c>
      <c r="I7512" s="50">
        <v>13.29</v>
      </c>
    </row>
    <row r="7513" spans="1:9" x14ac:dyDescent="0.2">
      <c r="A7513">
        <v>225269</v>
      </c>
      <c r="B7513" s="79">
        <v>7896025803428</v>
      </c>
      <c r="C7513" s="80" t="s">
        <v>19</v>
      </c>
      <c r="D7513" s="80" t="s">
        <v>20</v>
      </c>
      <c r="E7513" s="80" t="s">
        <v>8232</v>
      </c>
      <c r="F7513" s="80" t="s">
        <v>8233</v>
      </c>
      <c r="G7513" s="80" t="s">
        <v>4440</v>
      </c>
      <c r="H7513" t="s">
        <v>8244</v>
      </c>
      <c r="I7513" s="50">
        <v>8.24</v>
      </c>
    </row>
    <row r="7514" spans="1:9" x14ac:dyDescent="0.2">
      <c r="A7514">
        <v>225275</v>
      </c>
      <c r="B7514" s="79">
        <v>7896025800052</v>
      </c>
      <c r="C7514" s="80" t="s">
        <v>19</v>
      </c>
      <c r="D7514" s="80" t="s">
        <v>20</v>
      </c>
      <c r="E7514" s="80" t="s">
        <v>8232</v>
      </c>
      <c r="F7514" s="80" t="s">
        <v>8233</v>
      </c>
      <c r="G7514" s="80" t="s">
        <v>4440</v>
      </c>
      <c r="H7514" t="s">
        <v>8237</v>
      </c>
      <c r="I7514" s="50">
        <v>3.34</v>
      </c>
    </row>
    <row r="7515" spans="1:9" x14ac:dyDescent="0.2">
      <c r="A7515">
        <v>553389</v>
      </c>
      <c r="B7515" s="79">
        <v>7896025800250</v>
      </c>
      <c r="C7515" s="80" t="s">
        <v>19</v>
      </c>
      <c r="D7515" s="80" t="s">
        <v>20</v>
      </c>
      <c r="E7515" s="80" t="s">
        <v>8232</v>
      </c>
      <c r="F7515" s="80" t="s">
        <v>8233</v>
      </c>
      <c r="G7515" s="80" t="s">
        <v>4440</v>
      </c>
      <c r="H7515" t="s">
        <v>8238</v>
      </c>
      <c r="I7515" s="50">
        <v>4.46</v>
      </c>
    </row>
    <row r="7516" spans="1:9" x14ac:dyDescent="0.2">
      <c r="A7516">
        <v>553415</v>
      </c>
      <c r="B7516" s="79">
        <v>7896025800069</v>
      </c>
      <c r="C7516" s="80" t="s">
        <v>19</v>
      </c>
      <c r="D7516" s="80" t="s">
        <v>20</v>
      </c>
      <c r="E7516" s="80" t="s">
        <v>8232</v>
      </c>
      <c r="F7516" s="80" t="s">
        <v>8233</v>
      </c>
      <c r="G7516" s="80" t="s">
        <v>4440</v>
      </c>
      <c r="H7516" t="s">
        <v>8249</v>
      </c>
      <c r="I7516" s="50">
        <v>4.07</v>
      </c>
    </row>
    <row r="7517" spans="1:9" x14ac:dyDescent="0.2">
      <c r="A7517">
        <v>247907</v>
      </c>
      <c r="B7517" s="79">
        <v>7896025804098</v>
      </c>
      <c r="C7517" s="80" t="s">
        <v>19</v>
      </c>
      <c r="D7517" s="80" t="s">
        <v>20</v>
      </c>
      <c r="E7517" s="80" t="s">
        <v>8232</v>
      </c>
      <c r="F7517" s="80" t="s">
        <v>8233</v>
      </c>
      <c r="G7517" s="80" t="s">
        <v>4440</v>
      </c>
      <c r="H7517" t="s">
        <v>8243</v>
      </c>
      <c r="I7517" s="50">
        <v>12.34</v>
      </c>
    </row>
    <row r="7518" spans="1:9" x14ac:dyDescent="0.2">
      <c r="A7518">
        <v>80163</v>
      </c>
      <c r="B7518" s="79">
        <v>7896025802360</v>
      </c>
      <c r="C7518" s="80" t="s">
        <v>19</v>
      </c>
      <c r="D7518" s="80" t="s">
        <v>20</v>
      </c>
      <c r="E7518" s="80" t="s">
        <v>8232</v>
      </c>
      <c r="F7518" s="80" t="s">
        <v>8233</v>
      </c>
      <c r="G7518" s="80" t="s">
        <v>4440</v>
      </c>
      <c r="H7518" t="s">
        <v>15104</v>
      </c>
      <c r="I7518" s="50">
        <v>5.53</v>
      </c>
    </row>
    <row r="7519" spans="1:9" x14ac:dyDescent="0.2">
      <c r="A7519">
        <v>472108</v>
      </c>
      <c r="B7519" s="79">
        <v>7896025804708</v>
      </c>
      <c r="C7519" s="80" t="s">
        <v>19</v>
      </c>
      <c r="D7519" s="80" t="s">
        <v>20</v>
      </c>
      <c r="E7519" s="80" t="s">
        <v>8232</v>
      </c>
      <c r="F7519" s="80" t="s">
        <v>8233</v>
      </c>
      <c r="G7519" s="80" t="s">
        <v>4440</v>
      </c>
      <c r="H7519" t="s">
        <v>8234</v>
      </c>
      <c r="I7519" s="50">
        <v>13.84</v>
      </c>
    </row>
    <row r="7520" spans="1:9" x14ac:dyDescent="0.2">
      <c r="A7520">
        <v>472110</v>
      </c>
      <c r="B7520" s="79">
        <v>7896025800700</v>
      </c>
      <c r="C7520" s="80" t="s">
        <v>19</v>
      </c>
      <c r="D7520" s="80" t="s">
        <v>20</v>
      </c>
      <c r="E7520" s="80" t="s">
        <v>8232</v>
      </c>
      <c r="F7520" s="80" t="s">
        <v>8233</v>
      </c>
      <c r="G7520" s="80" t="s">
        <v>4440</v>
      </c>
      <c r="H7520" t="s">
        <v>8235</v>
      </c>
      <c r="I7520" s="50">
        <v>14.03</v>
      </c>
    </row>
    <row r="7521" spans="1:9" x14ac:dyDescent="0.2">
      <c r="A7521">
        <v>79733</v>
      </c>
      <c r="B7521" s="79">
        <v>7896025801387</v>
      </c>
      <c r="C7521" s="80" t="s">
        <v>19</v>
      </c>
      <c r="D7521" s="80" t="s">
        <v>20</v>
      </c>
      <c r="E7521" s="80" t="s">
        <v>8232</v>
      </c>
      <c r="F7521" s="80" t="s">
        <v>8233</v>
      </c>
      <c r="G7521" s="80" t="s">
        <v>4440</v>
      </c>
      <c r="H7521" t="s">
        <v>8250</v>
      </c>
      <c r="I7521" s="50">
        <v>9.48</v>
      </c>
    </row>
    <row r="7522" spans="1:9" x14ac:dyDescent="0.2">
      <c r="A7522">
        <v>563995</v>
      </c>
      <c r="B7522" s="79">
        <v>7896102503227</v>
      </c>
      <c r="C7522" s="80" t="s">
        <v>19</v>
      </c>
      <c r="D7522" s="80" t="s">
        <v>20</v>
      </c>
      <c r="E7522" s="80" t="s">
        <v>8232</v>
      </c>
      <c r="F7522" s="80" t="s">
        <v>8233</v>
      </c>
      <c r="G7522" s="80" t="s">
        <v>4356</v>
      </c>
      <c r="H7522" t="s">
        <v>8269</v>
      </c>
      <c r="I7522" s="50">
        <v>13.08</v>
      </c>
    </row>
    <row r="7523" spans="1:9" x14ac:dyDescent="0.2">
      <c r="A7523">
        <v>563996</v>
      </c>
      <c r="B7523" s="79">
        <v>7896102503241</v>
      </c>
      <c r="C7523" s="80" t="s">
        <v>19</v>
      </c>
      <c r="D7523" s="80" t="s">
        <v>20</v>
      </c>
      <c r="E7523" s="80" t="s">
        <v>8232</v>
      </c>
      <c r="F7523" s="80" t="s">
        <v>8233</v>
      </c>
      <c r="G7523" s="80" t="s">
        <v>4356</v>
      </c>
      <c r="H7523" t="s">
        <v>8270</v>
      </c>
      <c r="I7523" s="50">
        <v>12.82</v>
      </c>
    </row>
    <row r="7524" spans="1:9" x14ac:dyDescent="0.2">
      <c r="A7524">
        <v>563998</v>
      </c>
      <c r="B7524" s="79">
        <v>7896102503234</v>
      </c>
      <c r="C7524" s="80" t="s">
        <v>19</v>
      </c>
      <c r="D7524" s="80" t="s">
        <v>20</v>
      </c>
      <c r="E7524" s="80" t="s">
        <v>8232</v>
      </c>
      <c r="F7524" s="80" t="s">
        <v>8233</v>
      </c>
      <c r="G7524" s="80" t="s">
        <v>4356</v>
      </c>
      <c r="H7524" t="s">
        <v>8271</v>
      </c>
      <c r="I7524" s="50">
        <v>12.58</v>
      </c>
    </row>
    <row r="7525" spans="1:9" x14ac:dyDescent="0.2">
      <c r="A7525">
        <v>464935</v>
      </c>
      <c r="B7525" s="79">
        <v>7896110195162</v>
      </c>
      <c r="C7525" s="80" t="s">
        <v>19</v>
      </c>
      <c r="D7525" s="80" t="s">
        <v>20</v>
      </c>
      <c r="E7525" s="80" t="s">
        <v>8232</v>
      </c>
      <c r="F7525" s="80" t="s">
        <v>8233</v>
      </c>
      <c r="G7525" s="80" t="s">
        <v>4973</v>
      </c>
      <c r="H7525" t="s">
        <v>8251</v>
      </c>
      <c r="I7525" s="50">
        <v>4.12</v>
      </c>
    </row>
    <row r="7526" spans="1:9" x14ac:dyDescent="0.2">
      <c r="A7526">
        <v>448929</v>
      </c>
      <c r="B7526" s="79">
        <v>7898152996929</v>
      </c>
      <c r="C7526" s="80" t="s">
        <v>19</v>
      </c>
      <c r="D7526" s="80" t="s">
        <v>20</v>
      </c>
      <c r="E7526" s="80" t="s">
        <v>8232</v>
      </c>
      <c r="F7526" s="80" t="s">
        <v>8233</v>
      </c>
      <c r="G7526" s="80" t="s">
        <v>8256</v>
      </c>
      <c r="H7526" t="s">
        <v>8260</v>
      </c>
      <c r="I7526" s="50">
        <v>19.72</v>
      </c>
    </row>
    <row r="7527" spans="1:9" x14ac:dyDescent="0.2">
      <c r="A7527">
        <v>258662</v>
      </c>
      <c r="B7527" s="79">
        <v>7898152990354</v>
      </c>
      <c r="C7527" s="80" t="s">
        <v>19</v>
      </c>
      <c r="D7527" s="80" t="s">
        <v>20</v>
      </c>
      <c r="E7527" s="80" t="s">
        <v>8232</v>
      </c>
      <c r="F7527" s="80" t="s">
        <v>8233</v>
      </c>
      <c r="G7527" s="80" t="s">
        <v>8256</v>
      </c>
      <c r="H7527" t="s">
        <v>15105</v>
      </c>
      <c r="I7527" s="50">
        <v>20.21</v>
      </c>
    </row>
    <row r="7528" spans="1:9" x14ac:dyDescent="0.2">
      <c r="A7528">
        <v>165447</v>
      </c>
      <c r="B7528" s="79">
        <v>7898152996370</v>
      </c>
      <c r="C7528" s="80" t="s">
        <v>19</v>
      </c>
      <c r="D7528" s="80" t="s">
        <v>20</v>
      </c>
      <c r="E7528" s="80" t="s">
        <v>8232</v>
      </c>
      <c r="F7528" s="80" t="s">
        <v>8233</v>
      </c>
      <c r="G7528" s="80" t="s">
        <v>8256</v>
      </c>
      <c r="H7528" t="s">
        <v>8258</v>
      </c>
      <c r="I7528" s="50">
        <v>11.05</v>
      </c>
    </row>
    <row r="7529" spans="1:9" x14ac:dyDescent="0.2">
      <c r="A7529">
        <v>165450</v>
      </c>
      <c r="B7529" s="79">
        <v>7898152990064</v>
      </c>
      <c r="C7529" s="80" t="s">
        <v>19</v>
      </c>
      <c r="D7529" s="80" t="s">
        <v>20</v>
      </c>
      <c r="E7529" s="80" t="s">
        <v>8232</v>
      </c>
      <c r="F7529" s="80" t="s">
        <v>8233</v>
      </c>
      <c r="G7529" s="80" t="s">
        <v>8256</v>
      </c>
      <c r="H7529" t="s">
        <v>8259</v>
      </c>
      <c r="I7529" s="50">
        <v>11.05</v>
      </c>
    </row>
    <row r="7530" spans="1:9" x14ac:dyDescent="0.2">
      <c r="A7530">
        <v>165452</v>
      </c>
      <c r="B7530" s="79">
        <v>7898152990057</v>
      </c>
      <c r="C7530" s="80" t="s">
        <v>19</v>
      </c>
      <c r="D7530" s="80" t="s">
        <v>20</v>
      </c>
      <c r="E7530" s="80" t="s">
        <v>8232</v>
      </c>
      <c r="F7530" s="80" t="s">
        <v>8233</v>
      </c>
      <c r="G7530" s="80" t="s">
        <v>8256</v>
      </c>
      <c r="H7530" t="s">
        <v>8257</v>
      </c>
      <c r="I7530" s="50">
        <v>21.04</v>
      </c>
    </row>
    <row r="7531" spans="1:9" x14ac:dyDescent="0.2">
      <c r="A7531">
        <v>392540</v>
      </c>
      <c r="B7531" s="79">
        <v>7898152997285</v>
      </c>
      <c r="C7531" s="80" t="s">
        <v>19</v>
      </c>
      <c r="D7531" s="80" t="s">
        <v>20</v>
      </c>
      <c r="E7531" s="80" t="s">
        <v>8232</v>
      </c>
      <c r="F7531" s="80" t="s">
        <v>8233</v>
      </c>
      <c r="G7531" s="80" t="s">
        <v>8256</v>
      </c>
      <c r="H7531" t="s">
        <v>15106</v>
      </c>
      <c r="I7531" s="50">
        <v>11.04</v>
      </c>
    </row>
    <row r="7532" spans="1:9" x14ac:dyDescent="0.2">
      <c r="A7532">
        <v>279184</v>
      </c>
      <c r="B7532" s="79">
        <v>7898946900071</v>
      </c>
      <c r="C7532" s="80" t="s">
        <v>19</v>
      </c>
      <c r="D7532" s="80" t="s">
        <v>20</v>
      </c>
      <c r="E7532" s="80" t="s">
        <v>8232</v>
      </c>
      <c r="F7532" s="80" t="s">
        <v>8233</v>
      </c>
      <c r="G7532" s="80" t="s">
        <v>5006</v>
      </c>
      <c r="H7532" t="s">
        <v>15107</v>
      </c>
      <c r="I7532" s="50">
        <v>15.59</v>
      </c>
    </row>
    <row r="7533" spans="1:9" x14ac:dyDescent="0.2">
      <c r="A7533">
        <v>279203</v>
      </c>
      <c r="B7533" s="79">
        <v>7898946900750</v>
      </c>
      <c r="C7533" s="80" t="s">
        <v>19</v>
      </c>
      <c r="D7533" s="80" t="s">
        <v>20</v>
      </c>
      <c r="E7533" s="80" t="s">
        <v>8232</v>
      </c>
      <c r="F7533" s="80" t="s">
        <v>8233</v>
      </c>
      <c r="G7533" s="80" t="s">
        <v>5006</v>
      </c>
      <c r="H7533" t="s">
        <v>15108</v>
      </c>
      <c r="I7533" s="50">
        <v>15.14</v>
      </c>
    </row>
    <row r="7534" spans="1:9" x14ac:dyDescent="0.2">
      <c r="A7534">
        <v>279206</v>
      </c>
      <c r="B7534" s="79">
        <v>7898946900767</v>
      </c>
      <c r="C7534" s="80" t="s">
        <v>19</v>
      </c>
      <c r="D7534" s="80" t="s">
        <v>20</v>
      </c>
      <c r="E7534" s="80" t="s">
        <v>8232</v>
      </c>
      <c r="F7534" s="80" t="s">
        <v>8233</v>
      </c>
      <c r="G7534" s="80" t="s">
        <v>5006</v>
      </c>
      <c r="H7534" t="s">
        <v>8274</v>
      </c>
      <c r="I7534" s="50">
        <v>15.02</v>
      </c>
    </row>
    <row r="7535" spans="1:9" x14ac:dyDescent="0.2">
      <c r="A7535">
        <v>279223</v>
      </c>
      <c r="B7535" s="79">
        <v>7898946900569</v>
      </c>
      <c r="C7535" s="80" t="s">
        <v>19</v>
      </c>
      <c r="D7535" s="80" t="s">
        <v>20</v>
      </c>
      <c r="E7535" s="80" t="s">
        <v>8232</v>
      </c>
      <c r="F7535" s="80" t="s">
        <v>8233</v>
      </c>
      <c r="G7535" s="80" t="s">
        <v>5006</v>
      </c>
      <c r="H7535" t="s">
        <v>8275</v>
      </c>
      <c r="I7535" s="50">
        <v>17.920000000000002</v>
      </c>
    </row>
    <row r="7536" spans="1:9" x14ac:dyDescent="0.2">
      <c r="A7536">
        <v>279225</v>
      </c>
      <c r="B7536" s="79">
        <v>7898946900576</v>
      </c>
      <c r="C7536" s="80" t="s">
        <v>19</v>
      </c>
      <c r="D7536" s="80" t="s">
        <v>20</v>
      </c>
      <c r="E7536" s="80" t="s">
        <v>8232</v>
      </c>
      <c r="F7536" s="80" t="s">
        <v>8233</v>
      </c>
      <c r="G7536" s="80" t="s">
        <v>5006</v>
      </c>
      <c r="H7536" t="s">
        <v>8276</v>
      </c>
      <c r="I7536" s="50">
        <v>18.559999999999999</v>
      </c>
    </row>
    <row r="7537" spans="1:9" x14ac:dyDescent="0.2">
      <c r="A7537">
        <v>279234</v>
      </c>
      <c r="B7537" s="79">
        <v>7898946900972</v>
      </c>
      <c r="C7537" s="80" t="s">
        <v>19</v>
      </c>
      <c r="D7537" s="80" t="s">
        <v>20</v>
      </c>
      <c r="E7537" s="80" t="s">
        <v>8232</v>
      </c>
      <c r="F7537" s="80" t="s">
        <v>8233</v>
      </c>
      <c r="G7537" s="80" t="s">
        <v>5006</v>
      </c>
      <c r="H7537" t="s">
        <v>8273</v>
      </c>
      <c r="I7537" s="50">
        <v>16.22</v>
      </c>
    </row>
    <row r="7538" spans="1:9" x14ac:dyDescent="0.2">
      <c r="A7538">
        <v>279220</v>
      </c>
      <c r="B7538" s="79">
        <v>7898946900552</v>
      </c>
      <c r="C7538" s="80" t="s">
        <v>19</v>
      </c>
      <c r="D7538" s="80" t="s">
        <v>20</v>
      </c>
      <c r="E7538" s="80" t="s">
        <v>8232</v>
      </c>
      <c r="F7538" s="80" t="s">
        <v>8233</v>
      </c>
      <c r="G7538" s="80" t="s">
        <v>5006</v>
      </c>
      <c r="H7538" t="s">
        <v>8272</v>
      </c>
      <c r="I7538" s="50">
        <v>15.06</v>
      </c>
    </row>
    <row r="7539" spans="1:9" x14ac:dyDescent="0.2">
      <c r="A7539">
        <v>255610</v>
      </c>
      <c r="B7539" s="79">
        <v>7896181709534</v>
      </c>
      <c r="C7539" s="80" t="s">
        <v>19</v>
      </c>
      <c r="D7539" s="80" t="s">
        <v>20</v>
      </c>
      <c r="E7539" s="80" t="s">
        <v>8232</v>
      </c>
      <c r="F7539" s="80" t="s">
        <v>8233</v>
      </c>
      <c r="G7539" s="80" t="s">
        <v>4074</v>
      </c>
      <c r="H7539" t="s">
        <v>15109</v>
      </c>
      <c r="I7539" s="50">
        <v>6.68</v>
      </c>
    </row>
    <row r="7540" spans="1:9" x14ac:dyDescent="0.2">
      <c r="A7540">
        <v>525921</v>
      </c>
      <c r="B7540" s="79">
        <v>7898959242175</v>
      </c>
      <c r="C7540" s="80" t="s">
        <v>19</v>
      </c>
      <c r="D7540" s="80" t="s">
        <v>20</v>
      </c>
      <c r="E7540" s="80" t="s">
        <v>8232</v>
      </c>
      <c r="F7540" s="80" t="s">
        <v>8233</v>
      </c>
      <c r="G7540" s="80" t="s">
        <v>8261</v>
      </c>
      <c r="H7540" t="s">
        <v>8267</v>
      </c>
      <c r="I7540" s="50">
        <v>60.2</v>
      </c>
    </row>
    <row r="7541" spans="1:9" x14ac:dyDescent="0.2">
      <c r="A7541">
        <v>525904</v>
      </c>
      <c r="B7541" s="79">
        <v>7898959242090</v>
      </c>
      <c r="C7541" s="80" t="s">
        <v>19</v>
      </c>
      <c r="D7541" s="80" t="s">
        <v>20</v>
      </c>
      <c r="E7541" s="80" t="s">
        <v>8232</v>
      </c>
      <c r="F7541" s="80" t="s">
        <v>8233</v>
      </c>
      <c r="G7541" s="80" t="s">
        <v>8261</v>
      </c>
      <c r="H7541" t="s">
        <v>8263</v>
      </c>
      <c r="I7541" s="50">
        <v>13.49</v>
      </c>
    </row>
    <row r="7542" spans="1:9" x14ac:dyDescent="0.2">
      <c r="A7542">
        <v>525911</v>
      </c>
      <c r="B7542" s="79">
        <v>7898706060199</v>
      </c>
      <c r="C7542" s="80" t="s">
        <v>19</v>
      </c>
      <c r="D7542" s="80" t="s">
        <v>20</v>
      </c>
      <c r="E7542" s="80" t="s">
        <v>8232</v>
      </c>
      <c r="F7542" s="80" t="s">
        <v>8233</v>
      </c>
      <c r="G7542" s="80" t="s">
        <v>8261</v>
      </c>
      <c r="H7542" t="s">
        <v>8264</v>
      </c>
      <c r="I7542" s="50">
        <v>13.49</v>
      </c>
    </row>
    <row r="7543" spans="1:9" x14ac:dyDescent="0.2">
      <c r="A7543">
        <v>525913</v>
      </c>
      <c r="B7543" s="79">
        <v>7898959242083</v>
      </c>
      <c r="C7543" s="80" t="s">
        <v>19</v>
      </c>
      <c r="D7543" s="80" t="s">
        <v>20</v>
      </c>
      <c r="E7543" s="80" t="s">
        <v>8232</v>
      </c>
      <c r="F7543" s="80" t="s">
        <v>8233</v>
      </c>
      <c r="G7543" s="80" t="s">
        <v>8261</v>
      </c>
      <c r="H7543" t="s">
        <v>8265</v>
      </c>
      <c r="I7543" s="50">
        <v>12.17</v>
      </c>
    </row>
    <row r="7544" spans="1:9" x14ac:dyDescent="0.2">
      <c r="A7544">
        <v>525917</v>
      </c>
      <c r="B7544" s="79">
        <v>7898706060557</v>
      </c>
      <c r="C7544" s="80" t="s">
        <v>19</v>
      </c>
      <c r="D7544" s="80" t="s">
        <v>20</v>
      </c>
      <c r="E7544" s="80" t="s">
        <v>8232</v>
      </c>
      <c r="F7544" s="80" t="s">
        <v>8233</v>
      </c>
      <c r="G7544" s="80" t="s">
        <v>8261</v>
      </c>
      <c r="H7544" t="s">
        <v>8266</v>
      </c>
      <c r="I7544" s="50">
        <v>15.74</v>
      </c>
    </row>
    <row r="7545" spans="1:9" x14ac:dyDescent="0.2">
      <c r="A7545">
        <v>525924</v>
      </c>
      <c r="B7545" s="79">
        <v>7898706060281</v>
      </c>
      <c r="C7545" s="80" t="s">
        <v>19</v>
      </c>
      <c r="D7545" s="80" t="s">
        <v>20</v>
      </c>
      <c r="E7545" s="80" t="s">
        <v>8232</v>
      </c>
      <c r="F7545" s="80" t="s">
        <v>8233</v>
      </c>
      <c r="G7545" s="80" t="s">
        <v>8261</v>
      </c>
      <c r="H7545" t="s">
        <v>8262</v>
      </c>
      <c r="I7545" s="50">
        <v>49.63</v>
      </c>
    </row>
    <row r="7546" spans="1:9" x14ac:dyDescent="0.2">
      <c r="A7546">
        <v>544722</v>
      </c>
      <c r="B7546" s="79">
        <v>7896105900283</v>
      </c>
      <c r="C7546" s="80" t="s">
        <v>19</v>
      </c>
      <c r="D7546" s="80" t="s">
        <v>20</v>
      </c>
      <c r="E7546" s="80" t="s">
        <v>8232</v>
      </c>
      <c r="F7546" s="80" t="s">
        <v>8233</v>
      </c>
      <c r="G7546" s="80" t="s">
        <v>8252</v>
      </c>
      <c r="H7546" t="s">
        <v>8253</v>
      </c>
      <c r="I7546" s="50">
        <v>11.93</v>
      </c>
    </row>
    <row r="7547" spans="1:9" x14ac:dyDescent="0.2">
      <c r="A7547">
        <v>544729</v>
      </c>
      <c r="B7547" s="79">
        <v>7896182600014</v>
      </c>
      <c r="C7547" s="80" t="s">
        <v>19</v>
      </c>
      <c r="D7547" s="80" t="s">
        <v>20</v>
      </c>
      <c r="E7547" s="80" t="s">
        <v>8232</v>
      </c>
      <c r="F7547" s="80" t="s">
        <v>8233</v>
      </c>
      <c r="G7547" s="80" t="s">
        <v>8252</v>
      </c>
      <c r="H7547" t="s">
        <v>8254</v>
      </c>
      <c r="I7547" s="50">
        <v>15.82</v>
      </c>
    </row>
    <row r="7548" spans="1:9" x14ac:dyDescent="0.2">
      <c r="A7548">
        <v>544734</v>
      </c>
      <c r="B7548" s="79">
        <v>7896105900320</v>
      </c>
      <c r="C7548" s="80" t="s">
        <v>19</v>
      </c>
      <c r="D7548" s="80" t="s">
        <v>20</v>
      </c>
      <c r="E7548" s="80" t="s">
        <v>8232</v>
      </c>
      <c r="F7548" s="80" t="s">
        <v>8233</v>
      </c>
      <c r="G7548" s="80" t="s">
        <v>8252</v>
      </c>
      <c r="H7548" t="s">
        <v>8255</v>
      </c>
      <c r="I7548" s="50">
        <v>11.93</v>
      </c>
    </row>
    <row r="7549" spans="1:9" x14ac:dyDescent="0.2">
      <c r="A7549">
        <v>225207</v>
      </c>
      <c r="B7549" s="79">
        <v>7896025800045</v>
      </c>
      <c r="C7549" s="80" t="s">
        <v>19</v>
      </c>
      <c r="D7549" s="80" t="s">
        <v>20</v>
      </c>
      <c r="E7549" s="80" t="s">
        <v>8232</v>
      </c>
      <c r="F7549" s="80" t="s">
        <v>8314</v>
      </c>
      <c r="G7549" s="80" t="s">
        <v>4440</v>
      </c>
      <c r="H7549" t="s">
        <v>8315</v>
      </c>
      <c r="I7549" s="50">
        <v>12.9</v>
      </c>
    </row>
    <row r="7550" spans="1:9" x14ac:dyDescent="0.2">
      <c r="A7550">
        <v>225218</v>
      </c>
      <c r="B7550" s="79">
        <v>7896025801660</v>
      </c>
      <c r="C7550" s="80" t="s">
        <v>19</v>
      </c>
      <c r="D7550" s="80" t="s">
        <v>20</v>
      </c>
      <c r="E7550" s="80" t="s">
        <v>8232</v>
      </c>
      <c r="F7550" s="80" t="s">
        <v>8314</v>
      </c>
      <c r="G7550" s="80" t="s">
        <v>4440</v>
      </c>
      <c r="H7550" t="s">
        <v>8317</v>
      </c>
      <c r="I7550" s="50">
        <v>9.56</v>
      </c>
    </row>
    <row r="7551" spans="1:9" x14ac:dyDescent="0.2">
      <c r="A7551">
        <v>195996</v>
      </c>
      <c r="B7551" s="79">
        <v>7896025801905</v>
      </c>
      <c r="C7551" s="80" t="s">
        <v>19</v>
      </c>
      <c r="D7551" s="80" t="s">
        <v>20</v>
      </c>
      <c r="E7551" s="80" t="s">
        <v>8232</v>
      </c>
      <c r="F7551" s="80" t="s">
        <v>8314</v>
      </c>
      <c r="G7551" s="80" t="s">
        <v>4440</v>
      </c>
      <c r="H7551" t="s">
        <v>15110</v>
      </c>
      <c r="I7551" s="50">
        <v>27.08</v>
      </c>
    </row>
    <row r="7552" spans="1:9" x14ac:dyDescent="0.2">
      <c r="A7552">
        <v>196002</v>
      </c>
      <c r="B7552" s="79">
        <v>7896025801899</v>
      </c>
      <c r="C7552" s="80" t="s">
        <v>19</v>
      </c>
      <c r="D7552" s="80" t="s">
        <v>20</v>
      </c>
      <c r="E7552" s="80" t="s">
        <v>8232</v>
      </c>
      <c r="F7552" s="80" t="s">
        <v>8314</v>
      </c>
      <c r="G7552" s="80" t="s">
        <v>4440</v>
      </c>
      <c r="H7552" t="s">
        <v>8316</v>
      </c>
      <c r="I7552" s="50">
        <v>10.72</v>
      </c>
    </row>
    <row r="7553" spans="1:9" x14ac:dyDescent="0.2">
      <c r="A7553">
        <v>82189</v>
      </c>
      <c r="B7553" s="79">
        <v>7896025801851</v>
      </c>
      <c r="C7553" s="80" t="s">
        <v>19</v>
      </c>
      <c r="D7553" s="80" t="s">
        <v>20</v>
      </c>
      <c r="E7553" s="80" t="s">
        <v>8232</v>
      </c>
      <c r="F7553" s="80" t="s">
        <v>8314</v>
      </c>
      <c r="G7553" s="80" t="s">
        <v>4440</v>
      </c>
      <c r="H7553" t="s">
        <v>8319</v>
      </c>
      <c r="I7553" s="50">
        <v>12.56</v>
      </c>
    </row>
    <row r="7554" spans="1:9" x14ac:dyDescent="0.2">
      <c r="A7554">
        <v>87181</v>
      </c>
      <c r="B7554" s="79">
        <v>7896025801677</v>
      </c>
      <c r="C7554" s="80" t="s">
        <v>19</v>
      </c>
      <c r="D7554" s="80" t="s">
        <v>20</v>
      </c>
      <c r="E7554" s="80" t="s">
        <v>8232</v>
      </c>
      <c r="F7554" s="80" t="s">
        <v>8314</v>
      </c>
      <c r="G7554" s="80" t="s">
        <v>4440</v>
      </c>
      <c r="H7554" t="s">
        <v>8318</v>
      </c>
      <c r="I7554" s="50">
        <v>10.76</v>
      </c>
    </row>
    <row r="7555" spans="1:9" x14ac:dyDescent="0.2">
      <c r="A7555">
        <v>41476</v>
      </c>
      <c r="B7555" s="79">
        <v>7896214532924</v>
      </c>
      <c r="C7555" s="80" t="s">
        <v>19</v>
      </c>
      <c r="D7555" s="80" t="s">
        <v>20</v>
      </c>
      <c r="E7555" s="80" t="s">
        <v>8232</v>
      </c>
      <c r="F7555" s="80" t="s">
        <v>8314</v>
      </c>
      <c r="G7555" s="80" t="s">
        <v>5777</v>
      </c>
      <c r="H7555" t="s">
        <v>15111</v>
      </c>
      <c r="I7555" s="50">
        <v>17.600000000000001</v>
      </c>
    </row>
    <row r="7556" spans="1:9" x14ac:dyDescent="0.2">
      <c r="A7556">
        <v>53029</v>
      </c>
      <c r="B7556" s="79">
        <v>7896214532603</v>
      </c>
      <c r="C7556" s="80" t="s">
        <v>19</v>
      </c>
      <c r="D7556" s="80" t="s">
        <v>20</v>
      </c>
      <c r="E7556" s="80" t="s">
        <v>8232</v>
      </c>
      <c r="F7556" s="80" t="s">
        <v>8314</v>
      </c>
      <c r="G7556" s="80" t="s">
        <v>5777</v>
      </c>
      <c r="H7556" t="s">
        <v>8321</v>
      </c>
      <c r="I7556" s="50">
        <v>22.01</v>
      </c>
    </row>
    <row r="7557" spans="1:9" x14ac:dyDescent="0.2">
      <c r="A7557">
        <v>53030</v>
      </c>
      <c r="B7557" s="79">
        <v>7896214532207</v>
      </c>
      <c r="C7557" s="80" t="s">
        <v>19</v>
      </c>
      <c r="D7557" s="80" t="s">
        <v>20</v>
      </c>
      <c r="E7557" s="80" t="s">
        <v>8232</v>
      </c>
      <c r="F7557" s="80" t="s">
        <v>8314</v>
      </c>
      <c r="G7557" s="80" t="s">
        <v>5777</v>
      </c>
      <c r="H7557" t="s">
        <v>8323</v>
      </c>
      <c r="I7557" s="50">
        <v>22.01</v>
      </c>
    </row>
    <row r="7558" spans="1:9" x14ac:dyDescent="0.2">
      <c r="A7558">
        <v>53032</v>
      </c>
      <c r="B7558" s="79">
        <v>7896214532702</v>
      </c>
      <c r="C7558" s="80" t="s">
        <v>19</v>
      </c>
      <c r="D7558" s="80" t="s">
        <v>20</v>
      </c>
      <c r="E7558" s="80" t="s">
        <v>8232</v>
      </c>
      <c r="F7558" s="80" t="s">
        <v>8314</v>
      </c>
      <c r="G7558" s="80" t="s">
        <v>5777</v>
      </c>
      <c r="H7558" t="s">
        <v>8322</v>
      </c>
      <c r="I7558" s="50">
        <v>22.01</v>
      </c>
    </row>
    <row r="7559" spans="1:9" x14ac:dyDescent="0.2">
      <c r="A7559">
        <v>280869</v>
      </c>
      <c r="B7559" s="79">
        <v>7896214532504</v>
      </c>
      <c r="C7559" s="80" t="s">
        <v>19</v>
      </c>
      <c r="D7559" s="80" t="s">
        <v>20</v>
      </c>
      <c r="E7559" s="80" t="s">
        <v>8232</v>
      </c>
      <c r="F7559" s="80" t="s">
        <v>8314</v>
      </c>
      <c r="G7559" s="80" t="s">
        <v>5777</v>
      </c>
      <c r="H7559" t="s">
        <v>15112</v>
      </c>
      <c r="I7559" s="50">
        <v>22.01</v>
      </c>
    </row>
    <row r="7560" spans="1:9" x14ac:dyDescent="0.2">
      <c r="A7560">
        <v>466625</v>
      </c>
      <c r="B7560" s="79">
        <v>7898002470104</v>
      </c>
      <c r="C7560" s="80" t="s">
        <v>19</v>
      </c>
      <c r="D7560" s="80" t="s">
        <v>20</v>
      </c>
      <c r="E7560" s="80" t="s">
        <v>8232</v>
      </c>
      <c r="F7560" s="80" t="s">
        <v>8314</v>
      </c>
      <c r="G7560" s="80" t="s">
        <v>6152</v>
      </c>
      <c r="H7560" t="s">
        <v>8324</v>
      </c>
      <c r="I7560" s="50">
        <v>18.5</v>
      </c>
    </row>
    <row r="7561" spans="1:9" x14ac:dyDescent="0.2">
      <c r="A7561">
        <v>466633</v>
      </c>
      <c r="B7561" s="79">
        <v>7898002470937</v>
      </c>
      <c r="C7561" s="80" t="s">
        <v>19</v>
      </c>
      <c r="D7561" s="80" t="s">
        <v>20</v>
      </c>
      <c r="E7561" s="80" t="s">
        <v>8232</v>
      </c>
      <c r="F7561" s="80" t="s">
        <v>8314</v>
      </c>
      <c r="G7561" s="80" t="s">
        <v>6152</v>
      </c>
      <c r="H7561" t="s">
        <v>8325</v>
      </c>
      <c r="I7561" s="50">
        <v>20.43</v>
      </c>
    </row>
    <row r="7562" spans="1:9" x14ac:dyDescent="0.2">
      <c r="A7562">
        <v>466642</v>
      </c>
      <c r="B7562" s="79">
        <v>7898002470081</v>
      </c>
      <c r="C7562" s="80" t="s">
        <v>19</v>
      </c>
      <c r="D7562" s="80" t="s">
        <v>20</v>
      </c>
      <c r="E7562" s="80" t="s">
        <v>8232</v>
      </c>
      <c r="F7562" s="80" t="s">
        <v>8314</v>
      </c>
      <c r="G7562" s="80" t="s">
        <v>6152</v>
      </c>
      <c r="H7562" t="s">
        <v>8326</v>
      </c>
      <c r="I7562" s="50">
        <v>18.45</v>
      </c>
    </row>
    <row r="7563" spans="1:9" x14ac:dyDescent="0.2">
      <c r="A7563">
        <v>466645</v>
      </c>
      <c r="B7563" s="79">
        <v>7898002470951</v>
      </c>
      <c r="C7563" s="80" t="s">
        <v>19</v>
      </c>
      <c r="D7563" s="80" t="s">
        <v>20</v>
      </c>
      <c r="E7563" s="80" t="s">
        <v>8232</v>
      </c>
      <c r="F7563" s="80" t="s">
        <v>8314</v>
      </c>
      <c r="G7563" s="80" t="s">
        <v>6152</v>
      </c>
      <c r="H7563" t="s">
        <v>8330</v>
      </c>
      <c r="I7563" s="50">
        <v>20.25</v>
      </c>
    </row>
    <row r="7564" spans="1:9" x14ac:dyDescent="0.2">
      <c r="A7564">
        <v>466646</v>
      </c>
      <c r="B7564" s="79">
        <v>7898002470074</v>
      </c>
      <c r="C7564" s="80" t="s">
        <v>19</v>
      </c>
      <c r="D7564" s="80" t="s">
        <v>20</v>
      </c>
      <c r="E7564" s="80" t="s">
        <v>8232</v>
      </c>
      <c r="F7564" s="80" t="s">
        <v>8314</v>
      </c>
      <c r="G7564" s="80" t="s">
        <v>6152</v>
      </c>
      <c r="H7564" t="s">
        <v>8327</v>
      </c>
      <c r="I7564" s="50">
        <v>18.54</v>
      </c>
    </row>
    <row r="7565" spans="1:9" x14ac:dyDescent="0.2">
      <c r="A7565">
        <v>466648</v>
      </c>
      <c r="B7565" s="79">
        <v>7898002471323</v>
      </c>
      <c r="C7565" s="80" t="s">
        <v>19</v>
      </c>
      <c r="D7565" s="80" t="s">
        <v>20</v>
      </c>
      <c r="E7565" s="80" t="s">
        <v>8232</v>
      </c>
      <c r="F7565" s="80" t="s">
        <v>8314</v>
      </c>
      <c r="G7565" s="80" t="s">
        <v>6152</v>
      </c>
      <c r="H7565" t="s">
        <v>8328</v>
      </c>
      <c r="I7565" s="50">
        <v>15.82</v>
      </c>
    </row>
    <row r="7566" spans="1:9" x14ac:dyDescent="0.2">
      <c r="A7566">
        <v>466650</v>
      </c>
      <c r="B7566" s="79">
        <v>7898002471033</v>
      </c>
      <c r="C7566" s="80" t="s">
        <v>19</v>
      </c>
      <c r="D7566" s="80" t="s">
        <v>20</v>
      </c>
      <c r="E7566" s="80" t="s">
        <v>8232</v>
      </c>
      <c r="F7566" s="80" t="s">
        <v>8314</v>
      </c>
      <c r="G7566" s="80" t="s">
        <v>6152</v>
      </c>
      <c r="H7566" t="s">
        <v>8329</v>
      </c>
      <c r="I7566" s="50">
        <v>16.84</v>
      </c>
    </row>
    <row r="7567" spans="1:9" x14ac:dyDescent="0.2">
      <c r="A7567">
        <v>466654</v>
      </c>
      <c r="B7567" s="79">
        <v>7898002470050</v>
      </c>
      <c r="C7567" s="80" t="s">
        <v>19</v>
      </c>
      <c r="D7567" s="80" t="s">
        <v>20</v>
      </c>
      <c r="E7567" s="80" t="s">
        <v>8232</v>
      </c>
      <c r="F7567" s="80" t="s">
        <v>8314</v>
      </c>
      <c r="G7567" s="80" t="s">
        <v>6152</v>
      </c>
      <c r="H7567" t="s">
        <v>8331</v>
      </c>
      <c r="I7567" s="50">
        <v>18.510000000000002</v>
      </c>
    </row>
    <row r="7568" spans="1:9" x14ac:dyDescent="0.2">
      <c r="A7568">
        <v>273620</v>
      </c>
      <c r="B7568" s="79">
        <v>7896181710387</v>
      </c>
      <c r="C7568" s="80" t="s">
        <v>19</v>
      </c>
      <c r="D7568" s="80" t="s">
        <v>20</v>
      </c>
      <c r="E7568" s="80" t="s">
        <v>8232</v>
      </c>
      <c r="F7568" s="80" t="s">
        <v>8278</v>
      </c>
      <c r="G7568" s="80" t="s">
        <v>4074</v>
      </c>
      <c r="H7568" t="s">
        <v>15113</v>
      </c>
      <c r="I7568" s="50">
        <v>16.670000000000002</v>
      </c>
    </row>
    <row r="7569" spans="1:9" x14ac:dyDescent="0.2">
      <c r="A7569">
        <v>255620</v>
      </c>
      <c r="B7569" s="79">
        <v>7896181710202</v>
      </c>
      <c r="C7569" s="80" t="s">
        <v>19</v>
      </c>
      <c r="D7569" s="80" t="s">
        <v>20</v>
      </c>
      <c r="E7569" s="80" t="s">
        <v>8232</v>
      </c>
      <c r="F7569" s="80" t="s">
        <v>8278</v>
      </c>
      <c r="G7569" s="80" t="s">
        <v>4074</v>
      </c>
      <c r="H7569" t="s">
        <v>15114</v>
      </c>
      <c r="I7569" s="50">
        <v>15.58</v>
      </c>
    </row>
    <row r="7570" spans="1:9" x14ac:dyDescent="0.2">
      <c r="A7570">
        <v>408625</v>
      </c>
      <c r="B7570" s="79">
        <v>7896181711162</v>
      </c>
      <c r="C7570" s="80" t="s">
        <v>19</v>
      </c>
      <c r="D7570" s="80" t="s">
        <v>20</v>
      </c>
      <c r="E7570" s="80" t="s">
        <v>8232</v>
      </c>
      <c r="F7570" s="80" t="s">
        <v>8278</v>
      </c>
      <c r="G7570" s="80" t="s">
        <v>4074</v>
      </c>
      <c r="H7570" t="s">
        <v>8279</v>
      </c>
      <c r="I7570" s="50">
        <v>15.57</v>
      </c>
    </row>
    <row r="7571" spans="1:9" x14ac:dyDescent="0.2">
      <c r="A7571">
        <v>293198</v>
      </c>
      <c r="B7571" s="79">
        <v>7896001215467</v>
      </c>
      <c r="C7571" s="80" t="s">
        <v>19</v>
      </c>
      <c r="D7571" s="80" t="s">
        <v>20</v>
      </c>
      <c r="E7571" s="80" t="s">
        <v>8232</v>
      </c>
      <c r="F7571" s="80" t="s">
        <v>8278</v>
      </c>
      <c r="G7571" s="80" t="s">
        <v>5073</v>
      </c>
      <c r="H7571" t="s">
        <v>15115</v>
      </c>
      <c r="I7571" s="50">
        <v>22.34</v>
      </c>
    </row>
    <row r="7572" spans="1:9" x14ac:dyDescent="0.2">
      <c r="A7572">
        <v>521091</v>
      </c>
      <c r="B7572" s="79">
        <v>7896063285149</v>
      </c>
      <c r="C7572" s="80" t="s">
        <v>19</v>
      </c>
      <c r="D7572" s="80" t="s">
        <v>20</v>
      </c>
      <c r="E7572" s="80" t="s">
        <v>8232</v>
      </c>
      <c r="F7572" s="80" t="s">
        <v>8278</v>
      </c>
      <c r="G7572" s="80" t="s">
        <v>5087</v>
      </c>
      <c r="H7572" t="s">
        <v>15116</v>
      </c>
      <c r="I7572" s="50">
        <v>14.52</v>
      </c>
    </row>
    <row r="7573" spans="1:9" x14ac:dyDescent="0.2">
      <c r="A7573">
        <v>521088</v>
      </c>
      <c r="B7573" s="79">
        <v>7896063285064</v>
      </c>
      <c r="C7573" s="80" t="s">
        <v>19</v>
      </c>
      <c r="D7573" s="80" t="s">
        <v>20</v>
      </c>
      <c r="E7573" s="80" t="s">
        <v>8232</v>
      </c>
      <c r="F7573" s="80" t="s">
        <v>8278</v>
      </c>
      <c r="G7573" s="80" t="s">
        <v>5087</v>
      </c>
      <c r="H7573" t="s">
        <v>8280</v>
      </c>
      <c r="I7573" s="50">
        <v>14.52</v>
      </c>
    </row>
    <row r="7574" spans="1:9" x14ac:dyDescent="0.2">
      <c r="A7574">
        <v>362266</v>
      </c>
      <c r="B7574" s="79">
        <v>7898955705490</v>
      </c>
      <c r="C7574" s="80" t="s">
        <v>19</v>
      </c>
      <c r="D7574" s="80" t="s">
        <v>20</v>
      </c>
      <c r="E7574" s="80" t="s">
        <v>8232</v>
      </c>
      <c r="F7574" s="80" t="s">
        <v>8278</v>
      </c>
      <c r="G7574" s="80" t="s">
        <v>5777</v>
      </c>
      <c r="H7574" t="s">
        <v>8285</v>
      </c>
      <c r="I7574" s="50">
        <v>18.440000000000001</v>
      </c>
    </row>
    <row r="7575" spans="1:9" x14ac:dyDescent="0.2">
      <c r="A7575">
        <v>362269</v>
      </c>
      <c r="B7575" s="79">
        <v>7898955705223</v>
      </c>
      <c r="C7575" s="80" t="s">
        <v>19</v>
      </c>
      <c r="D7575" s="80" t="s">
        <v>20</v>
      </c>
      <c r="E7575" s="80" t="s">
        <v>8232</v>
      </c>
      <c r="F7575" s="80" t="s">
        <v>8278</v>
      </c>
      <c r="G7575" s="80" t="s">
        <v>4898</v>
      </c>
      <c r="H7575" t="s">
        <v>8286</v>
      </c>
      <c r="I7575" s="50">
        <v>18.440000000000001</v>
      </c>
    </row>
    <row r="7576" spans="1:9" x14ac:dyDescent="0.2">
      <c r="A7576">
        <v>520268</v>
      </c>
      <c r="B7576" s="79">
        <v>7896798603348</v>
      </c>
      <c r="C7576" s="80" t="s">
        <v>19</v>
      </c>
      <c r="D7576" s="80" t="s">
        <v>20</v>
      </c>
      <c r="E7576" s="80" t="s">
        <v>8232</v>
      </c>
      <c r="F7576" s="80" t="s">
        <v>8278</v>
      </c>
      <c r="G7576" s="80" t="s">
        <v>5104</v>
      </c>
      <c r="H7576" t="s">
        <v>8281</v>
      </c>
      <c r="I7576" s="50">
        <v>2.35</v>
      </c>
    </row>
    <row r="7577" spans="1:9" x14ac:dyDescent="0.2">
      <c r="A7577">
        <v>520272</v>
      </c>
      <c r="B7577" s="79">
        <v>7896798603287</v>
      </c>
      <c r="C7577" s="80" t="s">
        <v>19</v>
      </c>
      <c r="D7577" s="80" t="s">
        <v>20</v>
      </c>
      <c r="E7577" s="80" t="s">
        <v>8232</v>
      </c>
      <c r="F7577" s="80" t="s">
        <v>8278</v>
      </c>
      <c r="G7577" s="80" t="s">
        <v>5104</v>
      </c>
      <c r="H7577" t="s">
        <v>8282</v>
      </c>
      <c r="I7577" s="50">
        <v>2.38</v>
      </c>
    </row>
    <row r="7578" spans="1:9" x14ac:dyDescent="0.2">
      <c r="A7578">
        <v>136410</v>
      </c>
      <c r="B7578" s="79">
        <v>7861002900117</v>
      </c>
      <c r="C7578" s="80" t="s">
        <v>19</v>
      </c>
      <c r="D7578" s="80" t="s">
        <v>20</v>
      </c>
      <c r="E7578" s="80" t="s">
        <v>8232</v>
      </c>
      <c r="F7578" s="80" t="s">
        <v>15117</v>
      </c>
      <c r="G7578" s="80" t="s">
        <v>14907</v>
      </c>
      <c r="H7578" t="s">
        <v>15118</v>
      </c>
      <c r="I7578" s="50">
        <v>23.69</v>
      </c>
    </row>
    <row r="7579" spans="1:9" x14ac:dyDescent="0.2">
      <c r="A7579">
        <v>409148</v>
      </c>
      <c r="B7579" s="79">
        <v>8000500232057</v>
      </c>
      <c r="C7579" s="80" t="s">
        <v>19</v>
      </c>
      <c r="D7579" s="80" t="s">
        <v>20</v>
      </c>
      <c r="E7579" s="80" t="s">
        <v>8232</v>
      </c>
      <c r="F7579" s="80" t="s">
        <v>15117</v>
      </c>
      <c r="G7579" s="80" t="s">
        <v>14907</v>
      </c>
      <c r="H7579" t="s">
        <v>15119</v>
      </c>
      <c r="I7579" s="50">
        <v>18.510000000000002</v>
      </c>
    </row>
    <row r="7580" spans="1:9" x14ac:dyDescent="0.2">
      <c r="A7580">
        <v>373614</v>
      </c>
      <c r="B7580" s="79">
        <v>7896102000160</v>
      </c>
      <c r="C7580" s="80" t="s">
        <v>19</v>
      </c>
      <c r="D7580" s="80" t="s">
        <v>20</v>
      </c>
      <c r="E7580" s="80" t="s">
        <v>8232</v>
      </c>
      <c r="F7580" s="80" t="s">
        <v>8293</v>
      </c>
      <c r="G7580" s="80" t="s">
        <v>4356</v>
      </c>
      <c r="H7580" t="s">
        <v>8294</v>
      </c>
      <c r="I7580" s="50">
        <v>26.82</v>
      </c>
    </row>
    <row r="7581" spans="1:9" x14ac:dyDescent="0.2">
      <c r="A7581">
        <v>279331</v>
      </c>
      <c r="B7581" s="79">
        <v>8011780810521</v>
      </c>
      <c r="C7581" s="80" t="s">
        <v>19</v>
      </c>
      <c r="D7581" s="80" t="s">
        <v>20</v>
      </c>
      <c r="E7581" s="80" t="s">
        <v>8232</v>
      </c>
      <c r="F7581" s="80" t="s">
        <v>8287</v>
      </c>
      <c r="G7581" s="80" t="s">
        <v>6741</v>
      </c>
      <c r="H7581" t="s">
        <v>15120</v>
      </c>
      <c r="I7581" s="50">
        <v>10.15</v>
      </c>
    </row>
    <row r="7582" spans="1:9" x14ac:dyDescent="0.2">
      <c r="A7582">
        <v>279346</v>
      </c>
      <c r="B7582" s="79">
        <v>8011780048634</v>
      </c>
      <c r="C7582" s="80" t="s">
        <v>19</v>
      </c>
      <c r="D7582" s="80" t="s">
        <v>20</v>
      </c>
      <c r="E7582" s="80" t="s">
        <v>8232</v>
      </c>
      <c r="F7582" s="80" t="s">
        <v>8287</v>
      </c>
      <c r="G7582" s="80" t="s">
        <v>6741</v>
      </c>
      <c r="H7582" t="s">
        <v>8292</v>
      </c>
      <c r="I7582" s="50">
        <v>6.65</v>
      </c>
    </row>
    <row r="7583" spans="1:9" x14ac:dyDescent="0.2">
      <c r="A7583">
        <v>154263</v>
      </c>
      <c r="B7583" s="79">
        <v>8011780009505</v>
      </c>
      <c r="C7583" s="80" t="s">
        <v>19</v>
      </c>
      <c r="D7583" s="80" t="s">
        <v>20</v>
      </c>
      <c r="E7583" s="80" t="s">
        <v>8232</v>
      </c>
      <c r="F7583" s="80" t="s">
        <v>8287</v>
      </c>
      <c r="G7583" s="80" t="s">
        <v>15121</v>
      </c>
      <c r="H7583" t="s">
        <v>15122</v>
      </c>
      <c r="I7583" s="50">
        <v>7.48</v>
      </c>
    </row>
    <row r="7584" spans="1:9" x14ac:dyDescent="0.2">
      <c r="A7584">
        <v>233306</v>
      </c>
      <c r="B7584" s="79">
        <v>8011780041123</v>
      </c>
      <c r="C7584" s="80" t="s">
        <v>19</v>
      </c>
      <c r="D7584" s="80" t="s">
        <v>20</v>
      </c>
      <c r="E7584" s="80" t="s">
        <v>8232</v>
      </c>
      <c r="F7584" s="80" t="s">
        <v>8287</v>
      </c>
      <c r="G7584" s="80" t="s">
        <v>15121</v>
      </c>
      <c r="H7584" t="s">
        <v>15123</v>
      </c>
      <c r="I7584" s="50">
        <v>9.85</v>
      </c>
    </row>
    <row r="7585" spans="1:9" x14ac:dyDescent="0.2">
      <c r="A7585">
        <v>264971</v>
      </c>
      <c r="B7585" s="79">
        <v>7896038306190</v>
      </c>
      <c r="C7585" s="80" t="s">
        <v>19</v>
      </c>
      <c r="D7585" s="80" t="s">
        <v>20</v>
      </c>
      <c r="E7585" s="80" t="s">
        <v>8232</v>
      </c>
      <c r="F7585" s="80" t="s">
        <v>8287</v>
      </c>
      <c r="G7585" s="80" t="s">
        <v>6603</v>
      </c>
      <c r="H7585" t="s">
        <v>8291</v>
      </c>
      <c r="I7585" s="50">
        <v>5.05</v>
      </c>
    </row>
    <row r="7586" spans="1:9" x14ac:dyDescent="0.2">
      <c r="A7586">
        <v>328701</v>
      </c>
      <c r="B7586" s="79">
        <v>7896038313198</v>
      </c>
      <c r="C7586" s="80" t="s">
        <v>19</v>
      </c>
      <c r="D7586" s="80" t="s">
        <v>20</v>
      </c>
      <c r="E7586" s="80" t="s">
        <v>8232</v>
      </c>
      <c r="F7586" s="80" t="s">
        <v>8287</v>
      </c>
      <c r="G7586" s="80" t="s">
        <v>6603</v>
      </c>
      <c r="H7586" t="s">
        <v>8288</v>
      </c>
      <c r="I7586" s="50">
        <v>3.71</v>
      </c>
    </row>
    <row r="7587" spans="1:9" x14ac:dyDescent="0.2">
      <c r="A7587">
        <v>259043</v>
      </c>
      <c r="B7587" s="79">
        <v>7896038305193</v>
      </c>
      <c r="C7587" s="80" t="s">
        <v>19</v>
      </c>
      <c r="D7587" s="80" t="s">
        <v>20</v>
      </c>
      <c r="E7587" s="80" t="s">
        <v>8232</v>
      </c>
      <c r="F7587" s="80" t="s">
        <v>8287</v>
      </c>
      <c r="G7587" s="80" t="s">
        <v>6603</v>
      </c>
      <c r="H7587" t="s">
        <v>8289</v>
      </c>
      <c r="I7587" s="50">
        <v>3.74</v>
      </c>
    </row>
    <row r="7588" spans="1:9" x14ac:dyDescent="0.2">
      <c r="A7588">
        <v>259045</v>
      </c>
      <c r="B7588" s="79">
        <v>7896038310197</v>
      </c>
      <c r="C7588" s="80" t="s">
        <v>19</v>
      </c>
      <c r="D7588" s="80" t="s">
        <v>20</v>
      </c>
      <c r="E7588" s="80" t="s">
        <v>8232</v>
      </c>
      <c r="F7588" s="80" t="s">
        <v>8287</v>
      </c>
      <c r="G7588" s="80" t="s">
        <v>6603</v>
      </c>
      <c r="H7588" t="s">
        <v>8290</v>
      </c>
      <c r="I7588" s="50">
        <v>3.71</v>
      </c>
    </row>
    <row r="7589" spans="1:9" x14ac:dyDescent="0.2">
      <c r="A7589">
        <v>87075</v>
      </c>
      <c r="B7589" s="79">
        <v>7896038357017</v>
      </c>
      <c r="C7589" s="80" t="s">
        <v>19</v>
      </c>
      <c r="D7589" s="80" t="s">
        <v>20</v>
      </c>
      <c r="E7589" s="80" t="s">
        <v>8232</v>
      </c>
      <c r="F7589" s="80" t="s">
        <v>8295</v>
      </c>
      <c r="G7589" s="80" t="s">
        <v>6603</v>
      </c>
      <c r="H7589" t="s">
        <v>8296</v>
      </c>
      <c r="I7589" s="50">
        <v>20.92</v>
      </c>
    </row>
    <row r="7590" spans="1:9" x14ac:dyDescent="0.2">
      <c r="A7590">
        <v>581090</v>
      </c>
      <c r="B7590" s="79">
        <v>7898692301795</v>
      </c>
      <c r="C7590" s="80" t="s">
        <v>19</v>
      </c>
      <c r="D7590" s="80" t="s">
        <v>20</v>
      </c>
      <c r="E7590" s="80" t="s">
        <v>8232</v>
      </c>
      <c r="F7590" s="80" t="s">
        <v>8332</v>
      </c>
      <c r="G7590" s="80" t="s">
        <v>4898</v>
      </c>
      <c r="H7590" t="s">
        <v>8333</v>
      </c>
      <c r="I7590" s="50">
        <v>84.87</v>
      </c>
    </row>
    <row r="7591" spans="1:9" x14ac:dyDescent="0.2">
      <c r="A7591">
        <v>49030</v>
      </c>
      <c r="B7591" s="79">
        <v>7891040102518</v>
      </c>
      <c r="C7591" s="80" t="s">
        <v>19</v>
      </c>
      <c r="D7591" s="80" t="s">
        <v>20</v>
      </c>
      <c r="E7591" s="80" t="s">
        <v>2492</v>
      </c>
      <c r="F7591" s="80" t="s">
        <v>3652</v>
      </c>
      <c r="G7591" s="80" t="s">
        <v>3385</v>
      </c>
      <c r="H7591" t="s">
        <v>3653</v>
      </c>
      <c r="I7591" s="50">
        <v>18.55</v>
      </c>
    </row>
    <row r="7592" spans="1:9" x14ac:dyDescent="0.2">
      <c r="A7592">
        <v>309596</v>
      </c>
      <c r="B7592" s="79">
        <v>7896001002012</v>
      </c>
      <c r="C7592" s="80" t="s">
        <v>19</v>
      </c>
      <c r="D7592" s="80" t="s">
        <v>20</v>
      </c>
      <c r="E7592" s="80" t="s">
        <v>2492</v>
      </c>
      <c r="F7592" s="80" t="s">
        <v>3652</v>
      </c>
      <c r="G7592" s="80" t="s">
        <v>3395</v>
      </c>
      <c r="H7592" t="s">
        <v>3654</v>
      </c>
      <c r="I7592" s="50">
        <v>11.87</v>
      </c>
    </row>
    <row r="7593" spans="1:9" x14ac:dyDescent="0.2">
      <c r="A7593">
        <v>81833</v>
      </c>
      <c r="B7593" s="79">
        <v>7896001032101</v>
      </c>
      <c r="C7593" s="80" t="s">
        <v>19</v>
      </c>
      <c r="D7593" s="80" t="s">
        <v>20</v>
      </c>
      <c r="E7593" s="80" t="s">
        <v>2492</v>
      </c>
      <c r="F7593" s="80" t="s">
        <v>3652</v>
      </c>
      <c r="G7593" s="80" t="s">
        <v>3395</v>
      </c>
      <c r="H7593" t="s">
        <v>3656</v>
      </c>
      <c r="I7593" s="50">
        <v>4.97</v>
      </c>
    </row>
    <row r="7594" spans="1:9" x14ac:dyDescent="0.2">
      <c r="A7594">
        <v>80901</v>
      </c>
      <c r="B7594" s="79">
        <v>7896001032156</v>
      </c>
      <c r="C7594" s="80" t="s">
        <v>19</v>
      </c>
      <c r="D7594" s="80" t="s">
        <v>20</v>
      </c>
      <c r="E7594" s="80" t="s">
        <v>2492</v>
      </c>
      <c r="F7594" s="80" t="s">
        <v>3652</v>
      </c>
      <c r="G7594" s="80" t="s">
        <v>3395</v>
      </c>
      <c r="H7594" t="s">
        <v>3655</v>
      </c>
      <c r="I7594" s="50">
        <v>6.43</v>
      </c>
    </row>
    <row r="7595" spans="1:9" x14ac:dyDescent="0.2">
      <c r="A7595">
        <v>2544</v>
      </c>
      <c r="B7595" s="79">
        <v>7891055111604</v>
      </c>
      <c r="C7595" s="80" t="s">
        <v>19</v>
      </c>
      <c r="D7595" s="80" t="s">
        <v>20</v>
      </c>
      <c r="E7595" s="80" t="s">
        <v>2492</v>
      </c>
      <c r="F7595" s="80" t="s">
        <v>3652</v>
      </c>
      <c r="G7595" s="80" t="s">
        <v>384</v>
      </c>
      <c r="H7595" t="s">
        <v>3659</v>
      </c>
      <c r="I7595" s="50">
        <v>2.41</v>
      </c>
    </row>
    <row r="7596" spans="1:9" x14ac:dyDescent="0.2">
      <c r="A7596">
        <v>18781</v>
      </c>
      <c r="B7596" s="79">
        <v>7896384500129</v>
      </c>
      <c r="C7596" s="80" t="s">
        <v>19</v>
      </c>
      <c r="D7596" s="80" t="s">
        <v>20</v>
      </c>
      <c r="E7596" s="80" t="s">
        <v>2492</v>
      </c>
      <c r="F7596" s="80" t="s">
        <v>3652</v>
      </c>
      <c r="G7596" s="80" t="s">
        <v>3663</v>
      </c>
      <c r="H7596" t="s">
        <v>3664</v>
      </c>
      <c r="I7596" s="50">
        <v>1.49</v>
      </c>
    </row>
    <row r="7597" spans="1:9" x14ac:dyDescent="0.2">
      <c r="A7597">
        <v>102392</v>
      </c>
      <c r="B7597" s="79">
        <v>7896384524613</v>
      </c>
      <c r="C7597" s="80" t="s">
        <v>19</v>
      </c>
      <c r="D7597" s="80" t="s">
        <v>20</v>
      </c>
      <c r="E7597" s="80" t="s">
        <v>2492</v>
      </c>
      <c r="F7597" s="80" t="s">
        <v>3652</v>
      </c>
      <c r="G7597" s="80" t="s">
        <v>3663</v>
      </c>
      <c r="H7597" t="s">
        <v>3665</v>
      </c>
      <c r="I7597" s="50">
        <v>1.6</v>
      </c>
    </row>
    <row r="7598" spans="1:9" x14ac:dyDescent="0.2">
      <c r="A7598">
        <v>456</v>
      </c>
      <c r="B7598" s="79">
        <v>7896080900544</v>
      </c>
      <c r="C7598" s="80" t="s">
        <v>19</v>
      </c>
      <c r="D7598" s="80" t="s">
        <v>20</v>
      </c>
      <c r="E7598" s="80" t="s">
        <v>2492</v>
      </c>
      <c r="F7598" s="80" t="s">
        <v>3652</v>
      </c>
      <c r="G7598" s="80" t="s">
        <v>3666</v>
      </c>
      <c r="H7598" t="s">
        <v>3667</v>
      </c>
      <c r="I7598" s="50">
        <v>1.5</v>
      </c>
    </row>
    <row r="7599" spans="1:9" x14ac:dyDescent="0.2">
      <c r="A7599">
        <v>222231</v>
      </c>
      <c r="B7599" s="79">
        <v>7896080900568</v>
      </c>
      <c r="C7599" s="80" t="s">
        <v>19</v>
      </c>
      <c r="D7599" s="80" t="s">
        <v>20</v>
      </c>
      <c r="E7599" s="80" t="s">
        <v>2492</v>
      </c>
      <c r="F7599" s="80" t="s">
        <v>3652</v>
      </c>
      <c r="G7599" s="80" t="s">
        <v>3666</v>
      </c>
      <c r="H7599" t="s">
        <v>3668</v>
      </c>
      <c r="I7599" s="50">
        <v>1.52</v>
      </c>
    </row>
    <row r="7600" spans="1:9" x14ac:dyDescent="0.2">
      <c r="A7600">
        <v>513760</v>
      </c>
      <c r="B7600" s="79">
        <v>7891035002441</v>
      </c>
      <c r="C7600" s="80" t="s">
        <v>19</v>
      </c>
      <c r="D7600" s="80" t="s">
        <v>20</v>
      </c>
      <c r="E7600" s="80" t="s">
        <v>2492</v>
      </c>
      <c r="F7600" s="80" t="s">
        <v>3652</v>
      </c>
      <c r="G7600" s="80" t="s">
        <v>2955</v>
      </c>
      <c r="H7600" t="s">
        <v>3661</v>
      </c>
      <c r="I7600" s="50">
        <v>11.36</v>
      </c>
    </row>
    <row r="7601" spans="1:9" x14ac:dyDescent="0.2">
      <c r="A7601">
        <v>1206</v>
      </c>
      <c r="B7601" s="79">
        <v>7891035032004</v>
      </c>
      <c r="C7601" s="80" t="s">
        <v>19</v>
      </c>
      <c r="D7601" s="80" t="s">
        <v>20</v>
      </c>
      <c r="E7601" s="80" t="s">
        <v>2492</v>
      </c>
      <c r="F7601" s="80" t="s">
        <v>3652</v>
      </c>
      <c r="G7601" s="80" t="s">
        <v>2955</v>
      </c>
      <c r="H7601" t="s">
        <v>3660</v>
      </c>
      <c r="I7601" s="50">
        <v>23.13</v>
      </c>
    </row>
    <row r="7602" spans="1:9" x14ac:dyDescent="0.2">
      <c r="A7602">
        <v>228733</v>
      </c>
      <c r="B7602" s="79">
        <v>7896749300241</v>
      </c>
      <c r="C7602" s="80" t="s">
        <v>19</v>
      </c>
      <c r="D7602" s="80" t="s">
        <v>20</v>
      </c>
      <c r="E7602" s="80" t="s">
        <v>2492</v>
      </c>
      <c r="F7602" s="80" t="s">
        <v>3652</v>
      </c>
      <c r="G7602" s="80" t="s">
        <v>3657</v>
      </c>
      <c r="H7602" t="s">
        <v>3658</v>
      </c>
      <c r="I7602" s="50">
        <v>5.55</v>
      </c>
    </row>
    <row r="7603" spans="1:9" x14ac:dyDescent="0.2">
      <c r="A7603">
        <v>503942</v>
      </c>
      <c r="B7603" s="79">
        <v>7897534859623</v>
      </c>
      <c r="C7603" s="80" t="s">
        <v>19</v>
      </c>
      <c r="D7603" s="80" t="s">
        <v>20</v>
      </c>
      <c r="E7603" s="80" t="s">
        <v>2492</v>
      </c>
      <c r="F7603" s="80" t="s">
        <v>3652</v>
      </c>
      <c r="G7603" s="80" t="s">
        <v>2526</v>
      </c>
      <c r="H7603" t="s">
        <v>3662</v>
      </c>
      <c r="I7603" s="50">
        <v>12.01</v>
      </c>
    </row>
    <row r="7604" spans="1:9" x14ac:dyDescent="0.2">
      <c r="A7604">
        <v>303709</v>
      </c>
      <c r="B7604" s="79">
        <v>7891040137992</v>
      </c>
      <c r="C7604" s="80" t="s">
        <v>19</v>
      </c>
      <c r="D7604" s="80" t="s">
        <v>20</v>
      </c>
      <c r="E7604" s="80" t="s">
        <v>2492</v>
      </c>
      <c r="F7604" s="80" t="s">
        <v>3377</v>
      </c>
      <c r="G7604" s="80" t="s">
        <v>3385</v>
      </c>
      <c r="H7604" t="s">
        <v>3390</v>
      </c>
      <c r="I7604" s="50">
        <v>5.86</v>
      </c>
    </row>
    <row r="7605" spans="1:9" x14ac:dyDescent="0.2">
      <c r="A7605">
        <v>303710</v>
      </c>
      <c r="B7605" s="79">
        <v>7891040133017</v>
      </c>
      <c r="C7605" s="80" t="s">
        <v>19</v>
      </c>
      <c r="D7605" s="80" t="s">
        <v>20</v>
      </c>
      <c r="E7605" s="80" t="s">
        <v>2492</v>
      </c>
      <c r="F7605" s="80" t="s">
        <v>3377</v>
      </c>
      <c r="G7605" s="80" t="s">
        <v>3385</v>
      </c>
      <c r="H7605" t="s">
        <v>3391</v>
      </c>
      <c r="I7605" s="50">
        <v>5.91</v>
      </c>
    </row>
    <row r="7606" spans="1:9" x14ac:dyDescent="0.2">
      <c r="A7606">
        <v>269767</v>
      </c>
      <c r="B7606" s="79">
        <v>7891040204465</v>
      </c>
      <c r="C7606" s="80" t="s">
        <v>19</v>
      </c>
      <c r="D7606" s="80" t="s">
        <v>20</v>
      </c>
      <c r="E7606" s="80" t="s">
        <v>2492</v>
      </c>
      <c r="F7606" s="80" t="s">
        <v>3377</v>
      </c>
      <c r="G7606" s="80" t="s">
        <v>3385</v>
      </c>
      <c r="H7606" t="s">
        <v>3388</v>
      </c>
      <c r="I7606" s="50">
        <v>6.26</v>
      </c>
    </row>
    <row r="7607" spans="1:9" x14ac:dyDescent="0.2">
      <c r="A7607">
        <v>73329</v>
      </c>
      <c r="B7607" s="79">
        <v>7891040128556</v>
      </c>
      <c r="C7607" s="80" t="s">
        <v>19</v>
      </c>
      <c r="D7607" s="80" t="s">
        <v>20</v>
      </c>
      <c r="E7607" s="80" t="s">
        <v>2492</v>
      </c>
      <c r="F7607" s="80" t="s">
        <v>3377</v>
      </c>
      <c r="G7607" s="80" t="s">
        <v>3385</v>
      </c>
      <c r="H7607" t="s">
        <v>3387</v>
      </c>
      <c r="I7607" s="50">
        <v>2.63</v>
      </c>
    </row>
    <row r="7608" spans="1:9" x14ac:dyDescent="0.2">
      <c r="A7608">
        <v>303707</v>
      </c>
      <c r="B7608" s="79">
        <v>7891040198726</v>
      </c>
      <c r="C7608" s="80" t="s">
        <v>19</v>
      </c>
      <c r="D7608" s="80" t="s">
        <v>20</v>
      </c>
      <c r="E7608" s="80" t="s">
        <v>2492</v>
      </c>
      <c r="F7608" s="80" t="s">
        <v>3377</v>
      </c>
      <c r="G7608" s="80" t="s">
        <v>3385</v>
      </c>
      <c r="H7608" t="s">
        <v>3389</v>
      </c>
      <c r="I7608" s="50">
        <v>3.54</v>
      </c>
    </row>
    <row r="7609" spans="1:9" x14ac:dyDescent="0.2">
      <c r="A7609">
        <v>73287</v>
      </c>
      <c r="B7609" s="79">
        <v>7891040128082</v>
      </c>
      <c r="C7609" s="80" t="s">
        <v>19</v>
      </c>
      <c r="D7609" s="80" t="s">
        <v>20</v>
      </c>
      <c r="E7609" s="80" t="s">
        <v>2492</v>
      </c>
      <c r="F7609" s="80" t="s">
        <v>3377</v>
      </c>
      <c r="G7609" s="80" t="s">
        <v>3385</v>
      </c>
      <c r="H7609" t="s">
        <v>3386</v>
      </c>
      <c r="I7609" s="50">
        <v>1.43</v>
      </c>
    </row>
    <row r="7610" spans="1:9" x14ac:dyDescent="0.2">
      <c r="A7610">
        <v>417856</v>
      </c>
      <c r="B7610" s="79">
        <v>7891040299614</v>
      </c>
      <c r="C7610" s="80" t="s">
        <v>19</v>
      </c>
      <c r="D7610" s="80" t="s">
        <v>20</v>
      </c>
      <c r="E7610" s="80" t="s">
        <v>2492</v>
      </c>
      <c r="F7610" s="80" t="s">
        <v>3377</v>
      </c>
      <c r="G7610" s="80" t="s">
        <v>3385</v>
      </c>
      <c r="H7610" t="s">
        <v>3393</v>
      </c>
      <c r="I7610" s="50">
        <v>5.7</v>
      </c>
    </row>
    <row r="7611" spans="1:9" x14ac:dyDescent="0.2">
      <c r="A7611">
        <v>389602</v>
      </c>
      <c r="B7611" s="79">
        <v>7891040281336</v>
      </c>
      <c r="C7611" s="80" t="s">
        <v>19</v>
      </c>
      <c r="D7611" s="80" t="s">
        <v>20</v>
      </c>
      <c r="E7611" s="80" t="s">
        <v>2492</v>
      </c>
      <c r="F7611" s="80" t="s">
        <v>3377</v>
      </c>
      <c r="G7611" s="80" t="s">
        <v>3385</v>
      </c>
      <c r="H7611" t="s">
        <v>3392</v>
      </c>
      <c r="I7611" s="50">
        <v>5.64</v>
      </c>
    </row>
    <row r="7612" spans="1:9" x14ac:dyDescent="0.2">
      <c r="A7612">
        <v>310871</v>
      </c>
      <c r="B7612" s="79">
        <v>7891040112968</v>
      </c>
      <c r="C7612" s="80" t="s">
        <v>19</v>
      </c>
      <c r="D7612" s="80" t="s">
        <v>20</v>
      </c>
      <c r="E7612" s="80" t="s">
        <v>2492</v>
      </c>
      <c r="F7612" s="80" t="s">
        <v>3377</v>
      </c>
      <c r="G7612" s="80" t="s">
        <v>3385</v>
      </c>
      <c r="H7612" t="s">
        <v>3394</v>
      </c>
      <c r="I7612" s="50">
        <v>5.86</v>
      </c>
    </row>
    <row r="7613" spans="1:9" x14ac:dyDescent="0.2">
      <c r="A7613">
        <v>24103</v>
      </c>
      <c r="B7613" s="79">
        <v>7896090105007</v>
      </c>
      <c r="C7613" s="80" t="s">
        <v>19</v>
      </c>
      <c r="D7613" s="80" t="s">
        <v>20</v>
      </c>
      <c r="E7613" s="80" t="s">
        <v>2492</v>
      </c>
      <c r="F7613" s="80" t="s">
        <v>3377</v>
      </c>
      <c r="G7613" s="80" t="s">
        <v>1670</v>
      </c>
      <c r="H7613" t="s">
        <v>3421</v>
      </c>
      <c r="I7613" s="50">
        <v>0.85</v>
      </c>
    </row>
    <row r="7614" spans="1:9" x14ac:dyDescent="0.2">
      <c r="A7614">
        <v>28566</v>
      </c>
      <c r="B7614" s="79">
        <v>7896090122707</v>
      </c>
      <c r="C7614" s="80" t="s">
        <v>19</v>
      </c>
      <c r="D7614" s="80" t="s">
        <v>20</v>
      </c>
      <c r="E7614" s="80" t="s">
        <v>2492</v>
      </c>
      <c r="F7614" s="80" t="s">
        <v>3377</v>
      </c>
      <c r="G7614" s="80" t="s">
        <v>1670</v>
      </c>
      <c r="H7614" t="s">
        <v>15124</v>
      </c>
      <c r="I7614" s="50">
        <v>1.92</v>
      </c>
    </row>
    <row r="7615" spans="1:9" x14ac:dyDescent="0.2">
      <c r="A7615">
        <v>481608</v>
      </c>
      <c r="B7615" s="79">
        <v>7896090100101</v>
      </c>
      <c r="C7615" s="80" t="s">
        <v>19</v>
      </c>
      <c r="D7615" s="80" t="s">
        <v>20</v>
      </c>
      <c r="E7615" s="80" t="s">
        <v>2492</v>
      </c>
      <c r="F7615" s="80" t="s">
        <v>3377</v>
      </c>
      <c r="G7615" s="80" t="s">
        <v>1670</v>
      </c>
      <c r="H7615" t="s">
        <v>3424</v>
      </c>
      <c r="I7615" s="50">
        <v>1.3</v>
      </c>
    </row>
    <row r="7616" spans="1:9" x14ac:dyDescent="0.2">
      <c r="A7616">
        <v>428540</v>
      </c>
      <c r="B7616" s="79">
        <v>7896098904787</v>
      </c>
      <c r="C7616" s="80" t="s">
        <v>19</v>
      </c>
      <c r="D7616" s="80" t="s">
        <v>20</v>
      </c>
      <c r="E7616" s="80" t="s">
        <v>2492</v>
      </c>
      <c r="F7616" s="80" t="s">
        <v>3377</v>
      </c>
      <c r="G7616" s="80" t="s">
        <v>1670</v>
      </c>
      <c r="H7616" t="s">
        <v>3422</v>
      </c>
      <c r="I7616" s="50">
        <v>3.92</v>
      </c>
    </row>
    <row r="7617" spans="1:9" x14ac:dyDescent="0.2">
      <c r="A7617">
        <v>428542</v>
      </c>
      <c r="B7617" s="79">
        <v>7896098904770</v>
      </c>
      <c r="C7617" s="80" t="s">
        <v>19</v>
      </c>
      <c r="D7617" s="80" t="s">
        <v>20</v>
      </c>
      <c r="E7617" s="80" t="s">
        <v>2492</v>
      </c>
      <c r="F7617" s="80" t="s">
        <v>3377</v>
      </c>
      <c r="G7617" s="80" t="s">
        <v>1670</v>
      </c>
      <c r="H7617" t="s">
        <v>3423</v>
      </c>
      <c r="I7617" s="50">
        <v>1.6</v>
      </c>
    </row>
    <row r="7618" spans="1:9" x14ac:dyDescent="0.2">
      <c r="A7618">
        <v>64693</v>
      </c>
      <c r="B7618" s="79">
        <v>7896001004528</v>
      </c>
      <c r="C7618" s="80" t="s">
        <v>19</v>
      </c>
      <c r="D7618" s="80" t="s">
        <v>20</v>
      </c>
      <c r="E7618" s="80" t="s">
        <v>2492</v>
      </c>
      <c r="F7618" s="80" t="s">
        <v>3377</v>
      </c>
      <c r="G7618" s="80" t="s">
        <v>3395</v>
      </c>
      <c r="H7618" t="s">
        <v>3398</v>
      </c>
      <c r="I7618" s="50">
        <v>3.1</v>
      </c>
    </row>
    <row r="7619" spans="1:9" x14ac:dyDescent="0.2">
      <c r="A7619">
        <v>82586</v>
      </c>
      <c r="B7619" s="79">
        <v>7896001004566</v>
      </c>
      <c r="C7619" s="80" t="s">
        <v>19</v>
      </c>
      <c r="D7619" s="80" t="s">
        <v>20</v>
      </c>
      <c r="E7619" s="80" t="s">
        <v>2492</v>
      </c>
      <c r="F7619" s="80" t="s">
        <v>3377</v>
      </c>
      <c r="G7619" s="80" t="s">
        <v>3395</v>
      </c>
      <c r="H7619" t="s">
        <v>3400</v>
      </c>
      <c r="I7619" s="50">
        <v>2.37</v>
      </c>
    </row>
    <row r="7620" spans="1:9" x14ac:dyDescent="0.2">
      <c r="A7620">
        <v>28866</v>
      </c>
      <c r="B7620" s="79">
        <v>7896001045446</v>
      </c>
      <c r="C7620" s="80" t="s">
        <v>19</v>
      </c>
      <c r="D7620" s="80" t="s">
        <v>20</v>
      </c>
      <c r="E7620" s="80" t="s">
        <v>2492</v>
      </c>
      <c r="F7620" s="80" t="s">
        <v>3377</v>
      </c>
      <c r="G7620" s="80" t="s">
        <v>3395</v>
      </c>
      <c r="H7620" t="s">
        <v>3396</v>
      </c>
      <c r="I7620" s="50">
        <v>4.83</v>
      </c>
    </row>
    <row r="7621" spans="1:9" x14ac:dyDescent="0.2">
      <c r="A7621">
        <v>164215</v>
      </c>
      <c r="B7621" s="79">
        <v>7896001045149</v>
      </c>
      <c r="C7621" s="80" t="s">
        <v>19</v>
      </c>
      <c r="D7621" s="80" t="s">
        <v>20</v>
      </c>
      <c r="E7621" s="80" t="s">
        <v>2492</v>
      </c>
      <c r="F7621" s="80" t="s">
        <v>3377</v>
      </c>
      <c r="G7621" s="80" t="s">
        <v>3395</v>
      </c>
      <c r="H7621" t="s">
        <v>3401</v>
      </c>
      <c r="I7621" s="50">
        <v>3.1</v>
      </c>
    </row>
    <row r="7622" spans="1:9" x14ac:dyDescent="0.2">
      <c r="A7622">
        <v>286149</v>
      </c>
      <c r="B7622" s="79">
        <v>7896001044517</v>
      </c>
      <c r="C7622" s="80" t="s">
        <v>19</v>
      </c>
      <c r="D7622" s="80" t="s">
        <v>20</v>
      </c>
      <c r="E7622" s="80" t="s">
        <v>2492</v>
      </c>
      <c r="F7622" s="80" t="s">
        <v>3377</v>
      </c>
      <c r="G7622" s="80" t="s">
        <v>3395</v>
      </c>
      <c r="H7622" t="s">
        <v>3402</v>
      </c>
      <c r="I7622" s="50">
        <v>0.54</v>
      </c>
    </row>
    <row r="7623" spans="1:9" x14ac:dyDescent="0.2">
      <c r="A7623">
        <v>64695</v>
      </c>
      <c r="B7623" s="79">
        <v>7896001004511</v>
      </c>
      <c r="C7623" s="80" t="s">
        <v>19</v>
      </c>
      <c r="D7623" s="80" t="s">
        <v>20</v>
      </c>
      <c r="E7623" s="80" t="s">
        <v>2492</v>
      </c>
      <c r="F7623" s="80" t="s">
        <v>3377</v>
      </c>
      <c r="G7623" s="80" t="s">
        <v>3395</v>
      </c>
      <c r="H7623" t="s">
        <v>3399</v>
      </c>
      <c r="I7623" s="50">
        <v>0.6</v>
      </c>
    </row>
    <row r="7624" spans="1:9" x14ac:dyDescent="0.2">
      <c r="A7624">
        <v>64692</v>
      </c>
      <c r="B7624" s="79">
        <v>7896001004504</v>
      </c>
      <c r="C7624" s="80" t="s">
        <v>19</v>
      </c>
      <c r="D7624" s="80" t="s">
        <v>20</v>
      </c>
      <c r="E7624" s="80" t="s">
        <v>2492</v>
      </c>
      <c r="F7624" s="80" t="s">
        <v>3377</v>
      </c>
      <c r="G7624" s="80" t="s">
        <v>3395</v>
      </c>
      <c r="H7624" t="s">
        <v>3397</v>
      </c>
      <c r="I7624" s="50">
        <v>1.76</v>
      </c>
    </row>
    <row r="7625" spans="1:9" x14ac:dyDescent="0.2">
      <c r="A7625">
        <v>583201</v>
      </c>
      <c r="B7625" s="79">
        <v>7891022868036</v>
      </c>
      <c r="C7625" s="80" t="s">
        <v>19</v>
      </c>
      <c r="D7625" s="80" t="s">
        <v>20</v>
      </c>
      <c r="E7625" s="80" t="s">
        <v>2492</v>
      </c>
      <c r="F7625" s="80" t="s">
        <v>3377</v>
      </c>
      <c r="G7625" s="80" t="s">
        <v>2554</v>
      </c>
      <c r="H7625" t="s">
        <v>3384</v>
      </c>
      <c r="I7625" s="50">
        <v>1.79</v>
      </c>
    </row>
    <row r="7626" spans="1:9" x14ac:dyDescent="0.2">
      <c r="A7626">
        <v>64561</v>
      </c>
      <c r="B7626" s="79">
        <v>7891022850499</v>
      </c>
      <c r="C7626" s="80" t="s">
        <v>19</v>
      </c>
      <c r="D7626" s="80" t="s">
        <v>20</v>
      </c>
      <c r="E7626" s="80" t="s">
        <v>2492</v>
      </c>
      <c r="F7626" s="80" t="s">
        <v>3377</v>
      </c>
      <c r="G7626" s="80" t="s">
        <v>2554</v>
      </c>
      <c r="H7626" t="s">
        <v>3383</v>
      </c>
      <c r="I7626" s="50">
        <v>2.58</v>
      </c>
    </row>
    <row r="7627" spans="1:9" x14ac:dyDescent="0.2">
      <c r="A7627">
        <v>64562</v>
      </c>
      <c r="B7627" s="79">
        <v>7891022849288</v>
      </c>
      <c r="C7627" s="80" t="s">
        <v>19</v>
      </c>
      <c r="D7627" s="80" t="s">
        <v>20</v>
      </c>
      <c r="E7627" s="80" t="s">
        <v>2492</v>
      </c>
      <c r="F7627" s="80" t="s">
        <v>3377</v>
      </c>
      <c r="G7627" s="80" t="s">
        <v>2554</v>
      </c>
      <c r="H7627" t="s">
        <v>3380</v>
      </c>
      <c r="I7627" s="50">
        <v>1.33</v>
      </c>
    </row>
    <row r="7628" spans="1:9" x14ac:dyDescent="0.2">
      <c r="A7628">
        <v>95405</v>
      </c>
      <c r="B7628" s="79">
        <v>7891022849264</v>
      </c>
      <c r="C7628" s="80" t="s">
        <v>19</v>
      </c>
      <c r="D7628" s="80" t="s">
        <v>20</v>
      </c>
      <c r="E7628" s="80" t="s">
        <v>2492</v>
      </c>
      <c r="F7628" s="80" t="s">
        <v>3377</v>
      </c>
      <c r="G7628" s="80" t="s">
        <v>2554</v>
      </c>
      <c r="H7628" t="s">
        <v>3381</v>
      </c>
      <c r="I7628" s="50">
        <v>1.33</v>
      </c>
    </row>
    <row r="7629" spans="1:9" x14ac:dyDescent="0.2">
      <c r="A7629">
        <v>9320</v>
      </c>
      <c r="B7629" s="79">
        <v>7891022101003</v>
      </c>
      <c r="C7629" s="80" t="s">
        <v>19</v>
      </c>
      <c r="D7629" s="80" t="s">
        <v>20</v>
      </c>
      <c r="E7629" s="80" t="s">
        <v>2492</v>
      </c>
      <c r="F7629" s="80" t="s">
        <v>3377</v>
      </c>
      <c r="G7629" s="80" t="s">
        <v>2554</v>
      </c>
      <c r="H7629" t="s">
        <v>3382</v>
      </c>
      <c r="I7629" s="50">
        <v>1.93</v>
      </c>
    </row>
    <row r="7630" spans="1:9" x14ac:dyDescent="0.2">
      <c r="A7630">
        <v>242274</v>
      </c>
      <c r="B7630" s="79">
        <v>7891022859812</v>
      </c>
      <c r="C7630" s="80" t="s">
        <v>19</v>
      </c>
      <c r="D7630" s="80" t="s">
        <v>20</v>
      </c>
      <c r="E7630" s="80" t="s">
        <v>2492</v>
      </c>
      <c r="F7630" s="80" t="s">
        <v>3377</v>
      </c>
      <c r="G7630" s="80" t="s">
        <v>2554</v>
      </c>
      <c r="H7630" t="s">
        <v>3379</v>
      </c>
      <c r="I7630" s="50">
        <v>3.89</v>
      </c>
    </row>
    <row r="7631" spans="1:9" x14ac:dyDescent="0.2">
      <c r="A7631">
        <v>14032</v>
      </c>
      <c r="B7631" s="79">
        <v>7891022100938</v>
      </c>
      <c r="C7631" s="80" t="s">
        <v>19</v>
      </c>
      <c r="D7631" s="80" t="s">
        <v>20</v>
      </c>
      <c r="E7631" s="80" t="s">
        <v>2492</v>
      </c>
      <c r="F7631" s="80" t="s">
        <v>3377</v>
      </c>
      <c r="G7631" s="80" t="s">
        <v>2554</v>
      </c>
      <c r="H7631" t="s">
        <v>3378</v>
      </c>
      <c r="I7631" s="50">
        <v>1.48</v>
      </c>
    </row>
    <row r="7632" spans="1:9" x14ac:dyDescent="0.2">
      <c r="A7632">
        <v>324779</v>
      </c>
      <c r="B7632" s="79">
        <v>7896013107378</v>
      </c>
      <c r="C7632" s="80" t="s">
        <v>19</v>
      </c>
      <c r="D7632" s="80" t="s">
        <v>20</v>
      </c>
      <c r="E7632" s="80" t="s">
        <v>2492</v>
      </c>
      <c r="F7632" s="80" t="s">
        <v>3377</v>
      </c>
      <c r="G7632" s="80" t="s">
        <v>2615</v>
      </c>
      <c r="H7632" t="s">
        <v>3420</v>
      </c>
      <c r="I7632" s="50">
        <v>3.92</v>
      </c>
    </row>
    <row r="7633" spans="1:9" x14ac:dyDescent="0.2">
      <c r="A7633">
        <v>553971</v>
      </c>
      <c r="B7633" s="79">
        <v>7891055605806</v>
      </c>
      <c r="C7633" s="80" t="s">
        <v>19</v>
      </c>
      <c r="D7633" s="80" t="s">
        <v>20</v>
      </c>
      <c r="E7633" s="80" t="s">
        <v>2492</v>
      </c>
      <c r="F7633" s="80" t="s">
        <v>3377</v>
      </c>
      <c r="G7633" s="80" t="s">
        <v>384</v>
      </c>
      <c r="H7633" t="s">
        <v>3418</v>
      </c>
      <c r="I7633" s="50">
        <v>3.13</v>
      </c>
    </row>
    <row r="7634" spans="1:9" x14ac:dyDescent="0.2">
      <c r="A7634">
        <v>553972</v>
      </c>
      <c r="B7634" s="79">
        <v>7891055228401</v>
      </c>
      <c r="C7634" s="80" t="s">
        <v>19</v>
      </c>
      <c r="D7634" s="80" t="s">
        <v>20</v>
      </c>
      <c r="E7634" s="80" t="s">
        <v>2492</v>
      </c>
      <c r="F7634" s="80" t="s">
        <v>3377</v>
      </c>
      <c r="G7634" s="80" t="s">
        <v>384</v>
      </c>
      <c r="H7634" t="s">
        <v>3419</v>
      </c>
      <c r="I7634" s="50">
        <v>1.01</v>
      </c>
    </row>
    <row r="7635" spans="1:9" x14ac:dyDescent="0.2">
      <c r="A7635">
        <v>313220</v>
      </c>
      <c r="B7635" s="79">
        <v>7896021625024</v>
      </c>
      <c r="C7635" s="80" t="s">
        <v>19</v>
      </c>
      <c r="D7635" s="80" t="s">
        <v>20</v>
      </c>
      <c r="E7635" s="80" t="s">
        <v>2492</v>
      </c>
      <c r="F7635" s="80" t="s">
        <v>3377</v>
      </c>
      <c r="G7635" s="80" t="s">
        <v>3403</v>
      </c>
      <c r="H7635" t="s">
        <v>3410</v>
      </c>
      <c r="I7635" s="50">
        <v>2.15</v>
      </c>
    </row>
    <row r="7636" spans="1:9" x14ac:dyDescent="0.2">
      <c r="A7636">
        <v>584724</v>
      </c>
      <c r="B7636" s="79">
        <v>7896021626915</v>
      </c>
      <c r="C7636" s="80" t="s">
        <v>19</v>
      </c>
      <c r="D7636" s="80" t="s">
        <v>20</v>
      </c>
      <c r="E7636" s="80" t="s">
        <v>2492</v>
      </c>
      <c r="F7636" s="80" t="s">
        <v>3377</v>
      </c>
      <c r="G7636" s="80" t="s">
        <v>3403</v>
      </c>
      <c r="H7636" t="s">
        <v>3411</v>
      </c>
      <c r="I7636" s="50">
        <v>2.65</v>
      </c>
    </row>
    <row r="7637" spans="1:9" x14ac:dyDescent="0.2">
      <c r="A7637">
        <v>164627</v>
      </c>
      <c r="B7637" s="79">
        <v>7896021623914</v>
      </c>
      <c r="C7637" s="80" t="s">
        <v>19</v>
      </c>
      <c r="D7637" s="80" t="s">
        <v>20</v>
      </c>
      <c r="E7637" s="80" t="s">
        <v>2492</v>
      </c>
      <c r="F7637" s="80" t="s">
        <v>3377</v>
      </c>
      <c r="G7637" s="80" t="s">
        <v>3403</v>
      </c>
      <c r="H7637" t="s">
        <v>3406</v>
      </c>
      <c r="I7637" s="50">
        <v>4.25</v>
      </c>
    </row>
    <row r="7638" spans="1:9" x14ac:dyDescent="0.2">
      <c r="A7638">
        <v>164555</v>
      </c>
      <c r="B7638" s="79">
        <v>7896021623723</v>
      </c>
      <c r="C7638" s="80" t="s">
        <v>19</v>
      </c>
      <c r="D7638" s="80" t="s">
        <v>20</v>
      </c>
      <c r="E7638" s="80" t="s">
        <v>2492</v>
      </c>
      <c r="F7638" s="80" t="s">
        <v>3377</v>
      </c>
      <c r="G7638" s="80" t="s">
        <v>3403</v>
      </c>
      <c r="H7638" t="s">
        <v>3408</v>
      </c>
      <c r="I7638" s="50">
        <v>5.46</v>
      </c>
    </row>
    <row r="7639" spans="1:9" x14ac:dyDescent="0.2">
      <c r="A7639">
        <v>57489</v>
      </c>
      <c r="B7639" s="79">
        <v>7896021620050</v>
      </c>
      <c r="C7639" s="80" t="s">
        <v>19</v>
      </c>
      <c r="D7639" s="80" t="s">
        <v>20</v>
      </c>
      <c r="E7639" s="80" t="s">
        <v>2492</v>
      </c>
      <c r="F7639" s="80" t="s">
        <v>3377</v>
      </c>
      <c r="G7639" s="80" t="s">
        <v>3403</v>
      </c>
      <c r="H7639" t="s">
        <v>3405</v>
      </c>
      <c r="I7639" s="50">
        <v>0.65</v>
      </c>
    </row>
    <row r="7640" spans="1:9" x14ac:dyDescent="0.2">
      <c r="A7640">
        <v>313222</v>
      </c>
      <c r="B7640" s="79">
        <v>7896021623679</v>
      </c>
      <c r="C7640" s="80" t="s">
        <v>19</v>
      </c>
      <c r="D7640" s="80" t="s">
        <v>20</v>
      </c>
      <c r="E7640" s="80" t="s">
        <v>2492</v>
      </c>
      <c r="F7640" s="80" t="s">
        <v>3377</v>
      </c>
      <c r="G7640" s="80" t="s">
        <v>3403</v>
      </c>
      <c r="H7640" t="s">
        <v>3409</v>
      </c>
      <c r="I7640" s="50">
        <v>5.0999999999999996</v>
      </c>
    </row>
    <row r="7641" spans="1:9" x14ac:dyDescent="0.2">
      <c r="A7641">
        <v>46773</v>
      </c>
      <c r="B7641" s="79">
        <v>7896021622597</v>
      </c>
      <c r="C7641" s="80" t="s">
        <v>19</v>
      </c>
      <c r="D7641" s="80" t="s">
        <v>20</v>
      </c>
      <c r="E7641" s="80" t="s">
        <v>2492</v>
      </c>
      <c r="F7641" s="80" t="s">
        <v>3377</v>
      </c>
      <c r="G7641" s="80" t="s">
        <v>3403</v>
      </c>
      <c r="H7641" t="s">
        <v>3404</v>
      </c>
      <c r="I7641" s="50">
        <v>5.23</v>
      </c>
    </row>
    <row r="7642" spans="1:9" x14ac:dyDescent="0.2">
      <c r="A7642">
        <v>184549</v>
      </c>
      <c r="B7642" s="79">
        <v>7896021625574</v>
      </c>
      <c r="C7642" s="80" t="s">
        <v>19</v>
      </c>
      <c r="D7642" s="80" t="s">
        <v>20</v>
      </c>
      <c r="E7642" s="80" t="s">
        <v>2492</v>
      </c>
      <c r="F7642" s="80" t="s">
        <v>3377</v>
      </c>
      <c r="G7642" s="80" t="s">
        <v>3403</v>
      </c>
      <c r="H7642" t="s">
        <v>3407</v>
      </c>
      <c r="I7642" s="50">
        <v>2.13</v>
      </c>
    </row>
    <row r="7643" spans="1:9" x14ac:dyDescent="0.2">
      <c r="A7643">
        <v>62132</v>
      </c>
      <c r="B7643" s="79">
        <v>7896314707703</v>
      </c>
      <c r="C7643" s="80" t="s">
        <v>19</v>
      </c>
      <c r="D7643" s="80" t="s">
        <v>20</v>
      </c>
      <c r="E7643" s="80" t="s">
        <v>2492</v>
      </c>
      <c r="F7643" s="80" t="s">
        <v>3377</v>
      </c>
      <c r="G7643" s="80" t="s">
        <v>15125</v>
      </c>
      <c r="H7643" t="s">
        <v>3414</v>
      </c>
      <c r="I7643" s="50">
        <v>1.24</v>
      </c>
    </row>
    <row r="7644" spans="1:9" x14ac:dyDescent="0.2">
      <c r="A7644">
        <v>241601</v>
      </c>
      <c r="B7644" s="79">
        <v>7896314707758</v>
      </c>
      <c r="C7644" s="80" t="s">
        <v>19</v>
      </c>
      <c r="D7644" s="80" t="s">
        <v>20</v>
      </c>
      <c r="E7644" s="80" t="s">
        <v>2492</v>
      </c>
      <c r="F7644" s="80" t="s">
        <v>3377</v>
      </c>
      <c r="G7644" s="80" t="s">
        <v>15125</v>
      </c>
      <c r="H7644" t="s">
        <v>3417</v>
      </c>
      <c r="I7644" s="50">
        <v>3.07</v>
      </c>
    </row>
    <row r="7645" spans="1:9" x14ac:dyDescent="0.2">
      <c r="A7645">
        <v>83959</v>
      </c>
      <c r="B7645" s="79">
        <v>7896314707772</v>
      </c>
      <c r="C7645" s="80" t="s">
        <v>19</v>
      </c>
      <c r="D7645" s="80" t="s">
        <v>20</v>
      </c>
      <c r="E7645" s="80" t="s">
        <v>2492</v>
      </c>
      <c r="F7645" s="80" t="s">
        <v>3377</v>
      </c>
      <c r="G7645" s="80" t="s">
        <v>15125</v>
      </c>
      <c r="H7645" t="s">
        <v>3415</v>
      </c>
      <c r="I7645" s="50">
        <v>2.06</v>
      </c>
    </row>
    <row r="7646" spans="1:9" x14ac:dyDescent="0.2">
      <c r="A7646">
        <v>83963</v>
      </c>
      <c r="B7646" s="79">
        <v>7896314707796</v>
      </c>
      <c r="C7646" s="80" t="s">
        <v>19</v>
      </c>
      <c r="D7646" s="80" t="s">
        <v>20</v>
      </c>
      <c r="E7646" s="80" t="s">
        <v>2492</v>
      </c>
      <c r="F7646" s="80" t="s">
        <v>3377</v>
      </c>
      <c r="G7646" s="80" t="s">
        <v>15125</v>
      </c>
      <c r="H7646" t="s">
        <v>15126</v>
      </c>
      <c r="I7646" s="50">
        <v>7.39</v>
      </c>
    </row>
    <row r="7647" spans="1:9" x14ac:dyDescent="0.2">
      <c r="A7647">
        <v>83967</v>
      </c>
      <c r="B7647" s="79">
        <v>7896314707871</v>
      </c>
      <c r="C7647" s="80" t="s">
        <v>19</v>
      </c>
      <c r="D7647" s="80" t="s">
        <v>20</v>
      </c>
      <c r="E7647" s="80" t="s">
        <v>2492</v>
      </c>
      <c r="F7647" s="80" t="s">
        <v>3377</v>
      </c>
      <c r="G7647" s="80" t="s">
        <v>15125</v>
      </c>
      <c r="H7647" t="s">
        <v>3416</v>
      </c>
      <c r="I7647" s="50">
        <v>0.54</v>
      </c>
    </row>
    <row r="7648" spans="1:9" x14ac:dyDescent="0.2">
      <c r="A7648">
        <v>41537</v>
      </c>
      <c r="B7648" s="79">
        <v>7896314707659</v>
      </c>
      <c r="C7648" s="80" t="s">
        <v>19</v>
      </c>
      <c r="D7648" s="80" t="s">
        <v>20</v>
      </c>
      <c r="E7648" s="80" t="s">
        <v>2492</v>
      </c>
      <c r="F7648" s="80" t="s">
        <v>3377</v>
      </c>
      <c r="G7648" s="80" t="s">
        <v>15125</v>
      </c>
      <c r="H7648" t="s">
        <v>3413</v>
      </c>
      <c r="I7648" s="50">
        <v>3.01</v>
      </c>
    </row>
    <row r="7649" spans="1:9" x14ac:dyDescent="0.2">
      <c r="A7649">
        <v>312583</v>
      </c>
      <c r="B7649" s="79">
        <v>7891040166091</v>
      </c>
      <c r="C7649" s="80" t="s">
        <v>19</v>
      </c>
      <c r="D7649" s="80" t="s">
        <v>20</v>
      </c>
      <c r="E7649" s="80" t="s">
        <v>2492</v>
      </c>
      <c r="F7649" s="80" t="s">
        <v>3669</v>
      </c>
      <c r="G7649" s="80" t="s">
        <v>3385</v>
      </c>
      <c r="H7649" t="s">
        <v>3686</v>
      </c>
      <c r="I7649" s="50">
        <v>23.04</v>
      </c>
    </row>
    <row r="7650" spans="1:9" x14ac:dyDescent="0.2">
      <c r="A7650">
        <v>312585</v>
      </c>
      <c r="B7650" s="79">
        <v>7891040166169</v>
      </c>
      <c r="C7650" s="80" t="s">
        <v>19</v>
      </c>
      <c r="D7650" s="80" t="s">
        <v>20</v>
      </c>
      <c r="E7650" s="80" t="s">
        <v>2492</v>
      </c>
      <c r="F7650" s="80" t="s">
        <v>3669</v>
      </c>
      <c r="G7650" s="80" t="s">
        <v>3385</v>
      </c>
      <c r="H7650" t="s">
        <v>3685</v>
      </c>
      <c r="I7650" s="50">
        <v>14.22</v>
      </c>
    </row>
    <row r="7651" spans="1:9" x14ac:dyDescent="0.2">
      <c r="A7651">
        <v>507662</v>
      </c>
      <c r="B7651" s="79">
        <v>7891040247479</v>
      </c>
      <c r="C7651" s="80" t="s">
        <v>19</v>
      </c>
      <c r="D7651" s="80" t="s">
        <v>20</v>
      </c>
      <c r="E7651" s="80" t="s">
        <v>2492</v>
      </c>
      <c r="F7651" s="80" t="s">
        <v>3669</v>
      </c>
      <c r="G7651" s="80" t="s">
        <v>3385</v>
      </c>
      <c r="H7651" t="s">
        <v>3687</v>
      </c>
      <c r="I7651" s="50">
        <v>14.41</v>
      </c>
    </row>
    <row r="7652" spans="1:9" x14ac:dyDescent="0.2">
      <c r="A7652">
        <v>75076</v>
      </c>
      <c r="B7652" s="79">
        <v>7897750770429</v>
      </c>
      <c r="C7652" s="80" t="s">
        <v>19</v>
      </c>
      <c r="D7652" s="80" t="s">
        <v>20</v>
      </c>
      <c r="E7652" s="80" t="s">
        <v>2492</v>
      </c>
      <c r="F7652" s="80" t="s">
        <v>3669</v>
      </c>
      <c r="G7652" s="80" t="s">
        <v>15127</v>
      </c>
      <c r="H7652" t="s">
        <v>15128</v>
      </c>
      <c r="I7652" s="50">
        <v>9.32</v>
      </c>
    </row>
    <row r="7653" spans="1:9" x14ac:dyDescent="0.2">
      <c r="A7653">
        <v>228441</v>
      </c>
      <c r="B7653" s="79">
        <v>7896001049062</v>
      </c>
      <c r="C7653" s="80" t="s">
        <v>19</v>
      </c>
      <c r="D7653" s="80" t="s">
        <v>20</v>
      </c>
      <c r="E7653" s="80" t="s">
        <v>2492</v>
      </c>
      <c r="F7653" s="80" t="s">
        <v>3669</v>
      </c>
      <c r="G7653" s="80" t="s">
        <v>3395</v>
      </c>
      <c r="H7653" t="s">
        <v>3670</v>
      </c>
      <c r="I7653" s="50">
        <v>5.66</v>
      </c>
    </row>
    <row r="7654" spans="1:9" x14ac:dyDescent="0.2">
      <c r="A7654">
        <v>228420</v>
      </c>
      <c r="B7654" s="79">
        <v>7896001049079</v>
      </c>
      <c r="C7654" s="80" t="s">
        <v>19</v>
      </c>
      <c r="D7654" s="80" t="s">
        <v>20</v>
      </c>
      <c r="E7654" s="80" t="s">
        <v>2492</v>
      </c>
      <c r="F7654" s="80" t="s">
        <v>3669</v>
      </c>
      <c r="G7654" s="80" t="s">
        <v>3395</v>
      </c>
      <c r="H7654" t="s">
        <v>3671</v>
      </c>
      <c r="I7654" s="50">
        <v>5.66</v>
      </c>
    </row>
    <row r="7655" spans="1:9" x14ac:dyDescent="0.2">
      <c r="A7655">
        <v>228440</v>
      </c>
      <c r="B7655" s="79">
        <v>7896001049055</v>
      </c>
      <c r="C7655" s="80" t="s">
        <v>19</v>
      </c>
      <c r="D7655" s="80" t="s">
        <v>20</v>
      </c>
      <c r="E7655" s="80" t="s">
        <v>2492</v>
      </c>
      <c r="F7655" s="80" t="s">
        <v>3669</v>
      </c>
      <c r="G7655" s="80" t="s">
        <v>3395</v>
      </c>
      <c r="H7655" t="s">
        <v>3672</v>
      </c>
      <c r="I7655" s="50">
        <v>5.6</v>
      </c>
    </row>
    <row r="7656" spans="1:9" x14ac:dyDescent="0.2">
      <c r="A7656">
        <v>164600</v>
      </c>
      <c r="B7656" s="79">
        <v>7896021624928</v>
      </c>
      <c r="C7656" s="80" t="s">
        <v>19</v>
      </c>
      <c r="D7656" s="80" t="s">
        <v>20</v>
      </c>
      <c r="E7656" s="80" t="s">
        <v>2492</v>
      </c>
      <c r="F7656" s="80" t="s">
        <v>3669</v>
      </c>
      <c r="G7656" s="80" t="s">
        <v>3403</v>
      </c>
      <c r="H7656" t="s">
        <v>3680</v>
      </c>
      <c r="I7656" s="50">
        <v>12.66</v>
      </c>
    </row>
    <row r="7657" spans="1:9" x14ac:dyDescent="0.2">
      <c r="A7657">
        <v>41258</v>
      </c>
      <c r="B7657" s="79">
        <v>7896021621163</v>
      </c>
      <c r="C7657" s="80" t="s">
        <v>19</v>
      </c>
      <c r="D7657" s="80" t="s">
        <v>20</v>
      </c>
      <c r="E7657" s="80" t="s">
        <v>2492</v>
      </c>
      <c r="F7657" s="80" t="s">
        <v>3669</v>
      </c>
      <c r="G7657" s="80" t="s">
        <v>3403</v>
      </c>
      <c r="H7657" t="s">
        <v>3676</v>
      </c>
      <c r="I7657" s="50">
        <v>5.75</v>
      </c>
    </row>
    <row r="7658" spans="1:9" x14ac:dyDescent="0.2">
      <c r="A7658">
        <v>41259</v>
      </c>
      <c r="B7658" s="79">
        <v>7896021621446</v>
      </c>
      <c r="C7658" s="80" t="s">
        <v>19</v>
      </c>
      <c r="D7658" s="80" t="s">
        <v>20</v>
      </c>
      <c r="E7658" s="80" t="s">
        <v>2492</v>
      </c>
      <c r="F7658" s="80" t="s">
        <v>3669</v>
      </c>
      <c r="G7658" s="80" t="s">
        <v>3403</v>
      </c>
      <c r="H7658" t="s">
        <v>3677</v>
      </c>
      <c r="I7658" s="50">
        <v>5.75</v>
      </c>
    </row>
    <row r="7659" spans="1:9" x14ac:dyDescent="0.2">
      <c r="A7659">
        <v>313223</v>
      </c>
      <c r="B7659" s="79">
        <v>7896021626533</v>
      </c>
      <c r="C7659" s="80" t="s">
        <v>19</v>
      </c>
      <c r="D7659" s="80" t="s">
        <v>20</v>
      </c>
      <c r="E7659" s="80" t="s">
        <v>2492</v>
      </c>
      <c r="F7659" s="80" t="s">
        <v>3669</v>
      </c>
      <c r="G7659" s="80" t="s">
        <v>3403</v>
      </c>
      <c r="H7659" t="s">
        <v>3681</v>
      </c>
      <c r="I7659" s="50">
        <v>10.88</v>
      </c>
    </row>
    <row r="7660" spans="1:9" x14ac:dyDescent="0.2">
      <c r="A7660">
        <v>52588</v>
      </c>
      <c r="B7660" s="79">
        <v>7896021624454</v>
      </c>
      <c r="C7660" s="80" t="s">
        <v>19</v>
      </c>
      <c r="D7660" s="80" t="s">
        <v>20</v>
      </c>
      <c r="E7660" s="80" t="s">
        <v>2492</v>
      </c>
      <c r="F7660" s="80" t="s">
        <v>3669</v>
      </c>
      <c r="G7660" s="80" t="s">
        <v>3403</v>
      </c>
      <c r="H7660" t="s">
        <v>3679</v>
      </c>
      <c r="I7660" s="50">
        <v>10.14</v>
      </c>
    </row>
    <row r="7661" spans="1:9" x14ac:dyDescent="0.2">
      <c r="A7661">
        <v>50572</v>
      </c>
      <c r="B7661" s="79">
        <v>7896021620197</v>
      </c>
      <c r="C7661" s="80" t="s">
        <v>19</v>
      </c>
      <c r="D7661" s="80" t="s">
        <v>20</v>
      </c>
      <c r="E7661" s="80" t="s">
        <v>2492</v>
      </c>
      <c r="F7661" s="80" t="s">
        <v>3669</v>
      </c>
      <c r="G7661" s="80" t="s">
        <v>3403</v>
      </c>
      <c r="H7661" t="s">
        <v>3678</v>
      </c>
      <c r="I7661" s="50">
        <v>2.77</v>
      </c>
    </row>
    <row r="7662" spans="1:9" x14ac:dyDescent="0.2">
      <c r="A7662">
        <v>31236</v>
      </c>
      <c r="B7662" s="79">
        <v>7896683200188</v>
      </c>
      <c r="C7662" s="80" t="s">
        <v>19</v>
      </c>
      <c r="D7662" s="80" t="s">
        <v>20</v>
      </c>
      <c r="E7662" s="80" t="s">
        <v>2492</v>
      </c>
      <c r="F7662" s="80" t="s">
        <v>3669</v>
      </c>
      <c r="G7662" s="80" t="s">
        <v>3644</v>
      </c>
      <c r="H7662" t="s">
        <v>3682</v>
      </c>
      <c r="I7662" s="50">
        <v>3.86</v>
      </c>
    </row>
    <row r="7663" spans="1:9" x14ac:dyDescent="0.2">
      <c r="A7663">
        <v>31237</v>
      </c>
      <c r="B7663" s="79">
        <v>7896683200195</v>
      </c>
      <c r="C7663" s="80" t="s">
        <v>19</v>
      </c>
      <c r="D7663" s="80" t="s">
        <v>20</v>
      </c>
      <c r="E7663" s="80" t="s">
        <v>2492</v>
      </c>
      <c r="F7663" s="80" t="s">
        <v>3669</v>
      </c>
      <c r="G7663" s="80" t="s">
        <v>3644</v>
      </c>
      <c r="H7663" t="s">
        <v>3683</v>
      </c>
      <c r="I7663" s="50">
        <v>4.01</v>
      </c>
    </row>
    <row r="7664" spans="1:9" x14ac:dyDescent="0.2">
      <c r="A7664">
        <v>89574</v>
      </c>
      <c r="B7664" s="79">
        <v>7896683200652</v>
      </c>
      <c r="C7664" s="80" t="s">
        <v>19</v>
      </c>
      <c r="D7664" s="80" t="s">
        <v>20</v>
      </c>
      <c r="E7664" s="80" t="s">
        <v>2492</v>
      </c>
      <c r="F7664" s="80" t="s">
        <v>3669</v>
      </c>
      <c r="G7664" s="80" t="s">
        <v>3644</v>
      </c>
      <c r="H7664" t="s">
        <v>3684</v>
      </c>
      <c r="I7664" s="50">
        <v>7.01</v>
      </c>
    </row>
    <row r="7665" spans="1:9" x14ac:dyDescent="0.2">
      <c r="A7665">
        <v>200675</v>
      </c>
      <c r="B7665" s="79">
        <v>7896090101368</v>
      </c>
      <c r="C7665" s="80" t="s">
        <v>19</v>
      </c>
      <c r="D7665" s="80" t="s">
        <v>20</v>
      </c>
      <c r="E7665" s="80" t="s">
        <v>2492</v>
      </c>
      <c r="F7665" s="80" t="s">
        <v>3669</v>
      </c>
      <c r="G7665" s="80" t="s">
        <v>1670</v>
      </c>
      <c r="H7665" t="s">
        <v>3688</v>
      </c>
      <c r="I7665" s="50">
        <v>6.82</v>
      </c>
    </row>
    <row r="7666" spans="1:9" x14ac:dyDescent="0.2">
      <c r="A7666">
        <v>519695</v>
      </c>
      <c r="B7666" s="79">
        <v>7891172523328</v>
      </c>
      <c r="C7666" s="80" t="s">
        <v>19</v>
      </c>
      <c r="D7666" s="80" t="s">
        <v>20</v>
      </c>
      <c r="E7666" s="80" t="s">
        <v>2492</v>
      </c>
      <c r="F7666" s="80" t="s">
        <v>3669</v>
      </c>
      <c r="G7666" s="80" t="s">
        <v>3533</v>
      </c>
      <c r="H7666" t="s">
        <v>3689</v>
      </c>
      <c r="I7666" s="50">
        <v>7.53</v>
      </c>
    </row>
    <row r="7667" spans="1:9" x14ac:dyDescent="0.2">
      <c r="A7667">
        <v>473376</v>
      </c>
      <c r="B7667" s="79">
        <v>7898930419718</v>
      </c>
      <c r="C7667" s="80" t="s">
        <v>19</v>
      </c>
      <c r="D7667" s="80" t="s">
        <v>20</v>
      </c>
      <c r="E7667" s="80" t="s">
        <v>2492</v>
      </c>
      <c r="F7667" s="80" t="s">
        <v>3669</v>
      </c>
      <c r="G7667" s="80" t="s">
        <v>3637</v>
      </c>
      <c r="H7667" t="s">
        <v>3674</v>
      </c>
      <c r="I7667" s="50">
        <v>10.6</v>
      </c>
    </row>
    <row r="7668" spans="1:9" x14ac:dyDescent="0.2">
      <c r="A7668">
        <v>473390</v>
      </c>
      <c r="B7668" s="79">
        <v>7898930419732</v>
      </c>
      <c r="C7668" s="80" t="s">
        <v>19</v>
      </c>
      <c r="D7668" s="80" t="s">
        <v>20</v>
      </c>
      <c r="E7668" s="80" t="s">
        <v>2492</v>
      </c>
      <c r="F7668" s="80" t="s">
        <v>3669</v>
      </c>
      <c r="G7668" s="80" t="s">
        <v>3637</v>
      </c>
      <c r="H7668" t="s">
        <v>3675</v>
      </c>
      <c r="I7668" s="50">
        <v>12.17</v>
      </c>
    </row>
    <row r="7669" spans="1:9" x14ac:dyDescent="0.2">
      <c r="A7669">
        <v>473381</v>
      </c>
      <c r="B7669" s="79">
        <v>7898930420080</v>
      </c>
      <c r="C7669" s="80" t="s">
        <v>19</v>
      </c>
      <c r="D7669" s="80" t="s">
        <v>20</v>
      </c>
      <c r="E7669" s="80" t="s">
        <v>2492</v>
      </c>
      <c r="F7669" s="80" t="s">
        <v>3669</v>
      </c>
      <c r="G7669" s="80" t="s">
        <v>3637</v>
      </c>
      <c r="H7669" t="s">
        <v>3673</v>
      </c>
      <c r="I7669" s="50">
        <v>16.03</v>
      </c>
    </row>
    <row r="7670" spans="1:9" x14ac:dyDescent="0.2">
      <c r="A7670">
        <v>473388</v>
      </c>
      <c r="B7670" s="79">
        <v>7898930420103</v>
      </c>
      <c r="C7670" s="80" t="s">
        <v>19</v>
      </c>
      <c r="D7670" s="80" t="s">
        <v>20</v>
      </c>
      <c r="E7670" s="80" t="s">
        <v>2492</v>
      </c>
      <c r="F7670" s="80" t="s">
        <v>3669</v>
      </c>
      <c r="G7670" s="80" t="s">
        <v>3637</v>
      </c>
      <c r="H7670" t="s">
        <v>15129</v>
      </c>
      <c r="I7670" s="50">
        <v>4.57</v>
      </c>
    </row>
    <row r="7671" spans="1:9" x14ac:dyDescent="0.2">
      <c r="A7671">
        <v>589686</v>
      </c>
      <c r="B7671" s="79">
        <v>7898578190475</v>
      </c>
      <c r="C7671" s="80" t="s">
        <v>19</v>
      </c>
      <c r="D7671" s="80" t="s">
        <v>20</v>
      </c>
      <c r="E7671" s="80" t="s">
        <v>2492</v>
      </c>
      <c r="F7671" s="80" t="s">
        <v>3669</v>
      </c>
      <c r="G7671" s="80" t="s">
        <v>3648</v>
      </c>
      <c r="H7671" t="s">
        <v>3690</v>
      </c>
      <c r="I7671" s="50">
        <v>24.63</v>
      </c>
    </row>
    <row r="7672" spans="1:9" x14ac:dyDescent="0.2">
      <c r="A7672">
        <v>589719</v>
      </c>
      <c r="B7672" s="79">
        <v>7898578191137</v>
      </c>
      <c r="C7672" s="80" t="s">
        <v>19</v>
      </c>
      <c r="D7672" s="80" t="s">
        <v>20</v>
      </c>
      <c r="E7672" s="80" t="s">
        <v>2492</v>
      </c>
      <c r="F7672" s="80" t="s">
        <v>3669</v>
      </c>
      <c r="G7672" s="80" t="s">
        <v>3648</v>
      </c>
      <c r="H7672" t="s">
        <v>3691</v>
      </c>
      <c r="I7672" s="50">
        <v>17.25</v>
      </c>
    </row>
    <row r="7673" spans="1:9" x14ac:dyDescent="0.2">
      <c r="A7673">
        <v>589730</v>
      </c>
      <c r="B7673" s="79">
        <v>7898578191212</v>
      </c>
      <c r="C7673" s="80" t="s">
        <v>19</v>
      </c>
      <c r="D7673" s="80" t="s">
        <v>20</v>
      </c>
      <c r="E7673" s="80" t="s">
        <v>2492</v>
      </c>
      <c r="F7673" s="80" t="s">
        <v>3669</v>
      </c>
      <c r="G7673" s="80" t="s">
        <v>3648</v>
      </c>
      <c r="H7673" t="s">
        <v>3692</v>
      </c>
      <c r="I7673" s="50">
        <v>24.96</v>
      </c>
    </row>
    <row r="7674" spans="1:9" x14ac:dyDescent="0.2">
      <c r="A7674">
        <v>589744</v>
      </c>
      <c r="B7674" s="79">
        <v>7898578191236</v>
      </c>
      <c r="C7674" s="80" t="s">
        <v>19</v>
      </c>
      <c r="D7674" s="80" t="s">
        <v>20</v>
      </c>
      <c r="E7674" s="80" t="s">
        <v>2492</v>
      </c>
      <c r="F7674" s="80" t="s">
        <v>3669</v>
      </c>
      <c r="G7674" s="80" t="s">
        <v>3648</v>
      </c>
      <c r="H7674" t="s">
        <v>3693</v>
      </c>
      <c r="I7674" s="50">
        <v>17.41</v>
      </c>
    </row>
    <row r="7675" spans="1:9" x14ac:dyDescent="0.2">
      <c r="A7675">
        <v>563685</v>
      </c>
      <c r="B7675" s="79">
        <v>7898132847135</v>
      </c>
      <c r="C7675" s="80" t="s">
        <v>19</v>
      </c>
      <c r="D7675" s="80" t="s">
        <v>20</v>
      </c>
      <c r="E7675" s="80" t="s">
        <v>2492</v>
      </c>
      <c r="F7675" s="80" t="s">
        <v>3048</v>
      </c>
      <c r="G7675" s="80" t="s">
        <v>2567</v>
      </c>
      <c r="H7675" t="s">
        <v>3096</v>
      </c>
      <c r="I7675" s="50">
        <v>2.66</v>
      </c>
    </row>
    <row r="7676" spans="1:9" x14ac:dyDescent="0.2">
      <c r="A7676">
        <v>563686</v>
      </c>
      <c r="B7676" s="79">
        <v>7898132847159</v>
      </c>
      <c r="C7676" s="80" t="s">
        <v>19</v>
      </c>
      <c r="D7676" s="80" t="s">
        <v>20</v>
      </c>
      <c r="E7676" s="80" t="s">
        <v>2492</v>
      </c>
      <c r="F7676" s="80" t="s">
        <v>3048</v>
      </c>
      <c r="G7676" s="80" t="s">
        <v>2567</v>
      </c>
      <c r="H7676" t="s">
        <v>3097</v>
      </c>
      <c r="I7676" s="50">
        <v>9.18</v>
      </c>
    </row>
    <row r="7677" spans="1:9" x14ac:dyDescent="0.2">
      <c r="A7677">
        <v>557475</v>
      </c>
      <c r="B7677" s="79">
        <v>7896060402228</v>
      </c>
      <c r="C7677" s="80" t="s">
        <v>19</v>
      </c>
      <c r="D7677" s="80" t="s">
        <v>20</v>
      </c>
      <c r="E7677" s="80" t="s">
        <v>2492</v>
      </c>
      <c r="F7677" s="80" t="s">
        <v>3048</v>
      </c>
      <c r="G7677" s="80" t="s">
        <v>2567</v>
      </c>
      <c r="H7677" t="s">
        <v>3094</v>
      </c>
      <c r="I7677" s="50">
        <v>3.86</v>
      </c>
    </row>
    <row r="7678" spans="1:9" x14ac:dyDescent="0.2">
      <c r="A7678">
        <v>557476</v>
      </c>
      <c r="B7678" s="79">
        <v>7896060402181</v>
      </c>
      <c r="C7678" s="80" t="s">
        <v>19</v>
      </c>
      <c r="D7678" s="80" t="s">
        <v>20</v>
      </c>
      <c r="E7678" s="80" t="s">
        <v>2492</v>
      </c>
      <c r="F7678" s="80" t="s">
        <v>3048</v>
      </c>
      <c r="G7678" s="80" t="s">
        <v>2567</v>
      </c>
      <c r="H7678" t="s">
        <v>3095</v>
      </c>
      <c r="I7678" s="50">
        <v>3.93</v>
      </c>
    </row>
    <row r="7679" spans="1:9" x14ac:dyDescent="0.2">
      <c r="A7679">
        <v>545809</v>
      </c>
      <c r="B7679" s="79">
        <v>7896060402167</v>
      </c>
      <c r="C7679" s="80" t="s">
        <v>19</v>
      </c>
      <c r="D7679" s="80" t="s">
        <v>20</v>
      </c>
      <c r="E7679" s="80" t="s">
        <v>2492</v>
      </c>
      <c r="F7679" s="80" t="s">
        <v>3048</v>
      </c>
      <c r="G7679" s="80" t="s">
        <v>2567</v>
      </c>
      <c r="H7679" t="s">
        <v>3091</v>
      </c>
      <c r="I7679" s="50">
        <v>1.1299999999999999</v>
      </c>
    </row>
    <row r="7680" spans="1:9" x14ac:dyDescent="0.2">
      <c r="A7680">
        <v>545812</v>
      </c>
      <c r="B7680" s="79">
        <v>7896060402204</v>
      </c>
      <c r="C7680" s="80" t="s">
        <v>19</v>
      </c>
      <c r="D7680" s="80" t="s">
        <v>20</v>
      </c>
      <c r="E7680" s="80" t="s">
        <v>2492</v>
      </c>
      <c r="F7680" s="80" t="s">
        <v>3048</v>
      </c>
      <c r="G7680" s="80" t="s">
        <v>2567</v>
      </c>
      <c r="H7680" t="s">
        <v>3093</v>
      </c>
      <c r="I7680" s="50">
        <v>1.1299999999999999</v>
      </c>
    </row>
    <row r="7681" spans="1:9" x14ac:dyDescent="0.2">
      <c r="A7681">
        <v>545817</v>
      </c>
      <c r="B7681" s="79">
        <v>7896060402242</v>
      </c>
      <c r="C7681" s="80" t="s">
        <v>19</v>
      </c>
      <c r="D7681" s="80" t="s">
        <v>20</v>
      </c>
      <c r="E7681" s="80" t="s">
        <v>2492</v>
      </c>
      <c r="F7681" s="80" t="s">
        <v>3048</v>
      </c>
      <c r="G7681" s="80" t="s">
        <v>2567</v>
      </c>
      <c r="H7681" t="s">
        <v>3092</v>
      </c>
      <c r="I7681" s="50">
        <v>1.1299999999999999</v>
      </c>
    </row>
    <row r="7682" spans="1:9" x14ac:dyDescent="0.2">
      <c r="A7682">
        <v>549926</v>
      </c>
      <c r="B7682" s="79">
        <v>7891150097520</v>
      </c>
      <c r="C7682" s="80" t="s">
        <v>19</v>
      </c>
      <c r="D7682" s="80" t="s">
        <v>20</v>
      </c>
      <c r="E7682" s="80" t="s">
        <v>2492</v>
      </c>
      <c r="F7682" s="80" t="s">
        <v>3048</v>
      </c>
      <c r="G7682" s="80" t="s">
        <v>2534</v>
      </c>
      <c r="H7682" t="s">
        <v>3082</v>
      </c>
      <c r="I7682" s="50">
        <v>14.56</v>
      </c>
    </row>
    <row r="7683" spans="1:9" x14ac:dyDescent="0.2">
      <c r="A7683">
        <v>548864</v>
      </c>
      <c r="B7683" s="79">
        <v>7891150097575</v>
      </c>
      <c r="C7683" s="80" t="s">
        <v>19</v>
      </c>
      <c r="D7683" s="80" t="s">
        <v>20</v>
      </c>
      <c r="E7683" s="80" t="s">
        <v>2492</v>
      </c>
      <c r="F7683" s="80" t="s">
        <v>3048</v>
      </c>
      <c r="G7683" s="80" t="s">
        <v>2534</v>
      </c>
      <c r="H7683" t="s">
        <v>3074</v>
      </c>
      <c r="I7683" s="50">
        <v>3.64</v>
      </c>
    </row>
    <row r="7684" spans="1:9" x14ac:dyDescent="0.2">
      <c r="A7684">
        <v>548867</v>
      </c>
      <c r="B7684" s="79">
        <v>7891150097544</v>
      </c>
      <c r="C7684" s="80" t="s">
        <v>19</v>
      </c>
      <c r="D7684" s="80" t="s">
        <v>20</v>
      </c>
      <c r="E7684" s="80" t="s">
        <v>2492</v>
      </c>
      <c r="F7684" s="80" t="s">
        <v>3048</v>
      </c>
      <c r="G7684" s="80" t="s">
        <v>2534</v>
      </c>
      <c r="H7684" t="s">
        <v>3075</v>
      </c>
      <c r="I7684" s="50">
        <v>3.64</v>
      </c>
    </row>
    <row r="7685" spans="1:9" x14ac:dyDescent="0.2">
      <c r="A7685">
        <v>548869</v>
      </c>
      <c r="B7685" s="79">
        <v>7891150097605</v>
      </c>
      <c r="C7685" s="80" t="s">
        <v>19</v>
      </c>
      <c r="D7685" s="80" t="s">
        <v>20</v>
      </c>
      <c r="E7685" s="80" t="s">
        <v>2492</v>
      </c>
      <c r="F7685" s="80" t="s">
        <v>3048</v>
      </c>
      <c r="G7685" s="80" t="s">
        <v>2534</v>
      </c>
      <c r="H7685" t="s">
        <v>3076</v>
      </c>
      <c r="I7685" s="50">
        <v>3.64</v>
      </c>
    </row>
    <row r="7686" spans="1:9" x14ac:dyDescent="0.2">
      <c r="A7686">
        <v>548870</v>
      </c>
      <c r="B7686" s="79">
        <v>7891150097568</v>
      </c>
      <c r="C7686" s="80" t="s">
        <v>19</v>
      </c>
      <c r="D7686" s="80" t="s">
        <v>20</v>
      </c>
      <c r="E7686" s="80" t="s">
        <v>2492</v>
      </c>
      <c r="F7686" s="80" t="s">
        <v>3048</v>
      </c>
      <c r="G7686" s="80" t="s">
        <v>2534</v>
      </c>
      <c r="H7686" t="s">
        <v>3077</v>
      </c>
      <c r="I7686" s="50">
        <v>3.64</v>
      </c>
    </row>
    <row r="7687" spans="1:9" x14ac:dyDescent="0.2">
      <c r="A7687">
        <v>549197</v>
      </c>
      <c r="B7687" s="79">
        <v>7891150097582</v>
      </c>
      <c r="C7687" s="80" t="s">
        <v>19</v>
      </c>
      <c r="D7687" s="80" t="s">
        <v>20</v>
      </c>
      <c r="E7687" s="80" t="s">
        <v>2492</v>
      </c>
      <c r="F7687" s="80" t="s">
        <v>3048</v>
      </c>
      <c r="G7687" s="80" t="s">
        <v>2534</v>
      </c>
      <c r="H7687" t="s">
        <v>3078</v>
      </c>
      <c r="I7687" s="50">
        <v>7.38</v>
      </c>
    </row>
    <row r="7688" spans="1:9" x14ac:dyDescent="0.2">
      <c r="A7688">
        <v>549201</v>
      </c>
      <c r="B7688" s="79">
        <v>7891150097612</v>
      </c>
      <c r="C7688" s="80" t="s">
        <v>19</v>
      </c>
      <c r="D7688" s="80" t="s">
        <v>20</v>
      </c>
      <c r="E7688" s="80" t="s">
        <v>2492</v>
      </c>
      <c r="F7688" s="80" t="s">
        <v>3048</v>
      </c>
      <c r="G7688" s="80" t="s">
        <v>2534</v>
      </c>
      <c r="H7688" t="s">
        <v>3079</v>
      </c>
      <c r="I7688" s="50">
        <v>7.38</v>
      </c>
    </row>
    <row r="7689" spans="1:9" x14ac:dyDescent="0.2">
      <c r="A7689">
        <v>549204</v>
      </c>
      <c r="B7689" s="79">
        <v>7891150097537</v>
      </c>
      <c r="C7689" s="80" t="s">
        <v>19</v>
      </c>
      <c r="D7689" s="80" t="s">
        <v>20</v>
      </c>
      <c r="E7689" s="80" t="s">
        <v>2492</v>
      </c>
      <c r="F7689" s="80" t="s">
        <v>3048</v>
      </c>
      <c r="G7689" s="80" t="s">
        <v>2534</v>
      </c>
      <c r="H7689" t="s">
        <v>3080</v>
      </c>
      <c r="I7689" s="50">
        <v>7.38</v>
      </c>
    </row>
    <row r="7690" spans="1:9" x14ac:dyDescent="0.2">
      <c r="A7690">
        <v>549206</v>
      </c>
      <c r="B7690" s="79">
        <v>7891150097551</v>
      </c>
      <c r="C7690" s="80" t="s">
        <v>19</v>
      </c>
      <c r="D7690" s="80" t="s">
        <v>20</v>
      </c>
      <c r="E7690" s="80" t="s">
        <v>2492</v>
      </c>
      <c r="F7690" s="80" t="s">
        <v>3048</v>
      </c>
      <c r="G7690" s="80" t="s">
        <v>2534</v>
      </c>
      <c r="H7690" t="s">
        <v>3081</v>
      </c>
      <c r="I7690" s="50">
        <v>7.38</v>
      </c>
    </row>
    <row r="7691" spans="1:9" x14ac:dyDescent="0.2">
      <c r="A7691">
        <v>538597</v>
      </c>
      <c r="B7691" s="79">
        <v>7891150097056</v>
      </c>
      <c r="C7691" s="80" t="s">
        <v>19</v>
      </c>
      <c r="D7691" s="80" t="s">
        <v>20</v>
      </c>
      <c r="E7691" s="80" t="s">
        <v>2492</v>
      </c>
      <c r="F7691" s="80" t="s">
        <v>3048</v>
      </c>
      <c r="G7691" s="80" t="s">
        <v>2534</v>
      </c>
      <c r="H7691" t="s">
        <v>3072</v>
      </c>
      <c r="I7691" s="50">
        <v>3.64</v>
      </c>
    </row>
    <row r="7692" spans="1:9" x14ac:dyDescent="0.2">
      <c r="A7692">
        <v>538600</v>
      </c>
      <c r="B7692" s="79">
        <v>7891150096981</v>
      </c>
      <c r="C7692" s="80" t="s">
        <v>19</v>
      </c>
      <c r="D7692" s="80" t="s">
        <v>20</v>
      </c>
      <c r="E7692" s="80" t="s">
        <v>2492</v>
      </c>
      <c r="F7692" s="80" t="s">
        <v>3048</v>
      </c>
      <c r="G7692" s="80" t="s">
        <v>2534</v>
      </c>
      <c r="H7692" t="s">
        <v>3073</v>
      </c>
      <c r="I7692" s="50">
        <v>7.38</v>
      </c>
    </row>
    <row r="7693" spans="1:9" x14ac:dyDescent="0.2">
      <c r="A7693">
        <v>426465</v>
      </c>
      <c r="B7693" s="79">
        <v>7891150073630</v>
      </c>
      <c r="C7693" s="80" t="s">
        <v>19</v>
      </c>
      <c r="D7693" s="80" t="s">
        <v>20</v>
      </c>
      <c r="E7693" s="80" t="s">
        <v>2492</v>
      </c>
      <c r="F7693" s="80" t="s">
        <v>3048</v>
      </c>
      <c r="G7693" s="80" t="s">
        <v>2534</v>
      </c>
      <c r="H7693" t="s">
        <v>3061</v>
      </c>
      <c r="I7693" s="50">
        <v>3.64</v>
      </c>
    </row>
    <row r="7694" spans="1:9" x14ac:dyDescent="0.2">
      <c r="A7694">
        <v>426467</v>
      </c>
      <c r="B7694" s="79">
        <v>7891150073623</v>
      </c>
      <c r="C7694" s="80" t="s">
        <v>19</v>
      </c>
      <c r="D7694" s="80" t="s">
        <v>20</v>
      </c>
      <c r="E7694" s="80" t="s">
        <v>2492</v>
      </c>
      <c r="F7694" s="80" t="s">
        <v>3048</v>
      </c>
      <c r="G7694" s="80" t="s">
        <v>2534</v>
      </c>
      <c r="H7694" t="s">
        <v>15130</v>
      </c>
      <c r="I7694" s="50">
        <v>7.38</v>
      </c>
    </row>
    <row r="7695" spans="1:9" x14ac:dyDescent="0.2">
      <c r="A7695">
        <v>448783</v>
      </c>
      <c r="B7695" s="79">
        <v>7891150080515</v>
      </c>
      <c r="C7695" s="80" t="s">
        <v>19</v>
      </c>
      <c r="D7695" s="80" t="s">
        <v>20</v>
      </c>
      <c r="E7695" s="80" t="s">
        <v>2492</v>
      </c>
      <c r="F7695" s="80" t="s">
        <v>3048</v>
      </c>
      <c r="G7695" s="80" t="s">
        <v>2534</v>
      </c>
      <c r="H7695" t="s">
        <v>15131</v>
      </c>
      <c r="I7695" s="50">
        <v>34.85</v>
      </c>
    </row>
    <row r="7696" spans="1:9" x14ac:dyDescent="0.2">
      <c r="A7696">
        <v>393319</v>
      </c>
      <c r="B7696" s="79">
        <v>7891150066625</v>
      </c>
      <c r="C7696" s="80" t="s">
        <v>19</v>
      </c>
      <c r="D7696" s="80" t="s">
        <v>20</v>
      </c>
      <c r="E7696" s="80" t="s">
        <v>2492</v>
      </c>
      <c r="F7696" s="80" t="s">
        <v>3048</v>
      </c>
      <c r="G7696" s="80" t="s">
        <v>2534</v>
      </c>
      <c r="H7696" t="s">
        <v>3059</v>
      </c>
      <c r="I7696" s="50">
        <v>10.19</v>
      </c>
    </row>
    <row r="7697" spans="1:9" x14ac:dyDescent="0.2">
      <c r="A7697">
        <v>393322</v>
      </c>
      <c r="B7697" s="79">
        <v>7891150066618</v>
      </c>
      <c r="C7697" s="80" t="s">
        <v>19</v>
      </c>
      <c r="D7697" s="80" t="s">
        <v>20</v>
      </c>
      <c r="E7697" s="80" t="s">
        <v>2492</v>
      </c>
      <c r="F7697" s="80" t="s">
        <v>3048</v>
      </c>
      <c r="G7697" s="80" t="s">
        <v>2534</v>
      </c>
      <c r="H7697" t="s">
        <v>3060</v>
      </c>
      <c r="I7697" s="50">
        <v>5.53</v>
      </c>
    </row>
    <row r="7698" spans="1:9" x14ac:dyDescent="0.2">
      <c r="A7698">
        <v>448790</v>
      </c>
      <c r="B7698" s="79">
        <v>7891150081185</v>
      </c>
      <c r="C7698" s="80" t="s">
        <v>19</v>
      </c>
      <c r="D7698" s="80" t="s">
        <v>20</v>
      </c>
      <c r="E7698" s="80" t="s">
        <v>2492</v>
      </c>
      <c r="F7698" s="80" t="s">
        <v>3048</v>
      </c>
      <c r="G7698" s="80" t="s">
        <v>2534</v>
      </c>
      <c r="H7698" t="s">
        <v>3050</v>
      </c>
      <c r="I7698" s="50">
        <v>24.33</v>
      </c>
    </row>
    <row r="7699" spans="1:9" x14ac:dyDescent="0.2">
      <c r="A7699">
        <v>477419</v>
      </c>
      <c r="B7699" s="79">
        <v>7891150086586</v>
      </c>
      <c r="C7699" s="80" t="s">
        <v>19</v>
      </c>
      <c r="D7699" s="80" t="s">
        <v>20</v>
      </c>
      <c r="E7699" s="80" t="s">
        <v>2492</v>
      </c>
      <c r="F7699" s="80" t="s">
        <v>3048</v>
      </c>
      <c r="G7699" s="80" t="s">
        <v>2534</v>
      </c>
      <c r="H7699" t="s">
        <v>3065</v>
      </c>
      <c r="I7699" s="50">
        <v>5.53</v>
      </c>
    </row>
    <row r="7700" spans="1:9" x14ac:dyDescent="0.2">
      <c r="A7700">
        <v>477424</v>
      </c>
      <c r="B7700" s="79">
        <v>7891150086470</v>
      </c>
      <c r="C7700" s="80" t="s">
        <v>19</v>
      </c>
      <c r="D7700" s="80" t="s">
        <v>20</v>
      </c>
      <c r="E7700" s="80" t="s">
        <v>2492</v>
      </c>
      <c r="F7700" s="80" t="s">
        <v>3048</v>
      </c>
      <c r="G7700" s="80" t="s">
        <v>2534</v>
      </c>
      <c r="H7700" t="s">
        <v>15132</v>
      </c>
      <c r="I7700" s="50">
        <v>6.44</v>
      </c>
    </row>
    <row r="7701" spans="1:9" x14ac:dyDescent="0.2">
      <c r="A7701">
        <v>477439</v>
      </c>
      <c r="B7701" s="79">
        <v>7891150086425</v>
      </c>
      <c r="C7701" s="80" t="s">
        <v>19</v>
      </c>
      <c r="D7701" s="80" t="s">
        <v>20</v>
      </c>
      <c r="E7701" s="80" t="s">
        <v>2492</v>
      </c>
      <c r="F7701" s="80" t="s">
        <v>3048</v>
      </c>
      <c r="G7701" s="80" t="s">
        <v>2534</v>
      </c>
      <c r="H7701" t="s">
        <v>3066</v>
      </c>
      <c r="I7701" s="50">
        <v>15.91</v>
      </c>
    </row>
    <row r="7702" spans="1:9" x14ac:dyDescent="0.2">
      <c r="A7702">
        <v>477443</v>
      </c>
      <c r="B7702" s="79">
        <v>7891150086456</v>
      </c>
      <c r="C7702" s="80" t="s">
        <v>19</v>
      </c>
      <c r="D7702" s="80" t="s">
        <v>20</v>
      </c>
      <c r="E7702" s="80" t="s">
        <v>2492</v>
      </c>
      <c r="F7702" s="80" t="s">
        <v>3048</v>
      </c>
      <c r="G7702" s="80" t="s">
        <v>2534</v>
      </c>
      <c r="H7702" t="s">
        <v>3067</v>
      </c>
      <c r="I7702" s="50">
        <v>10.19</v>
      </c>
    </row>
    <row r="7703" spans="1:9" x14ac:dyDescent="0.2">
      <c r="A7703">
        <v>477451</v>
      </c>
      <c r="B7703" s="79">
        <v>7891150086432</v>
      </c>
      <c r="C7703" s="80" t="s">
        <v>19</v>
      </c>
      <c r="D7703" s="80" t="s">
        <v>20</v>
      </c>
      <c r="E7703" s="80" t="s">
        <v>2492</v>
      </c>
      <c r="F7703" s="80" t="s">
        <v>3048</v>
      </c>
      <c r="G7703" s="80" t="s">
        <v>2534</v>
      </c>
      <c r="H7703" t="s">
        <v>3068</v>
      </c>
      <c r="I7703" s="50">
        <v>10.19</v>
      </c>
    </row>
    <row r="7704" spans="1:9" x14ac:dyDescent="0.2">
      <c r="A7704">
        <v>477458</v>
      </c>
      <c r="B7704" s="79">
        <v>7891150086449</v>
      </c>
      <c r="C7704" s="80" t="s">
        <v>19</v>
      </c>
      <c r="D7704" s="80" t="s">
        <v>20</v>
      </c>
      <c r="E7704" s="80" t="s">
        <v>2492</v>
      </c>
      <c r="F7704" s="80" t="s">
        <v>3048</v>
      </c>
      <c r="G7704" s="80" t="s">
        <v>2534</v>
      </c>
      <c r="H7704" t="s">
        <v>3069</v>
      </c>
      <c r="I7704" s="50">
        <v>15.91</v>
      </c>
    </row>
    <row r="7705" spans="1:9" x14ac:dyDescent="0.2">
      <c r="A7705">
        <v>477461</v>
      </c>
      <c r="B7705" s="79">
        <v>7891150086401</v>
      </c>
      <c r="C7705" s="80" t="s">
        <v>19</v>
      </c>
      <c r="D7705" s="80" t="s">
        <v>20</v>
      </c>
      <c r="E7705" s="80" t="s">
        <v>2492</v>
      </c>
      <c r="F7705" s="80" t="s">
        <v>3048</v>
      </c>
      <c r="G7705" s="80" t="s">
        <v>2534</v>
      </c>
      <c r="H7705" t="s">
        <v>3070</v>
      </c>
      <c r="I7705" s="50">
        <v>20.62</v>
      </c>
    </row>
    <row r="7706" spans="1:9" x14ac:dyDescent="0.2">
      <c r="A7706">
        <v>477433</v>
      </c>
      <c r="B7706" s="79">
        <v>7891150086562</v>
      </c>
      <c r="C7706" s="80" t="s">
        <v>19</v>
      </c>
      <c r="D7706" s="80" t="s">
        <v>20</v>
      </c>
      <c r="E7706" s="80" t="s">
        <v>2492</v>
      </c>
      <c r="F7706" s="80" t="s">
        <v>3048</v>
      </c>
      <c r="G7706" s="80" t="s">
        <v>2534</v>
      </c>
      <c r="H7706" t="s">
        <v>3052</v>
      </c>
      <c r="I7706" s="50">
        <v>24.33</v>
      </c>
    </row>
    <row r="7707" spans="1:9" x14ac:dyDescent="0.2">
      <c r="A7707">
        <v>431413</v>
      </c>
      <c r="B7707" s="79">
        <v>7891150077614</v>
      </c>
      <c r="C7707" s="80" t="s">
        <v>19</v>
      </c>
      <c r="D7707" s="80" t="s">
        <v>20</v>
      </c>
      <c r="E7707" s="80" t="s">
        <v>2492</v>
      </c>
      <c r="F7707" s="80" t="s">
        <v>3048</v>
      </c>
      <c r="G7707" s="80" t="s">
        <v>2534</v>
      </c>
      <c r="H7707" t="s">
        <v>3053</v>
      </c>
      <c r="I7707" s="50">
        <v>10.28</v>
      </c>
    </row>
    <row r="7708" spans="1:9" x14ac:dyDescent="0.2">
      <c r="A7708">
        <v>455805</v>
      </c>
      <c r="B7708" s="79">
        <v>7891150080133</v>
      </c>
      <c r="C7708" s="80" t="s">
        <v>19</v>
      </c>
      <c r="D7708" s="80" t="s">
        <v>20</v>
      </c>
      <c r="E7708" s="80" t="s">
        <v>2492</v>
      </c>
      <c r="F7708" s="80" t="s">
        <v>3048</v>
      </c>
      <c r="G7708" s="80" t="s">
        <v>2534</v>
      </c>
      <c r="H7708" t="s">
        <v>3051</v>
      </c>
      <c r="I7708" s="50">
        <v>49.55</v>
      </c>
    </row>
    <row r="7709" spans="1:9" x14ac:dyDescent="0.2">
      <c r="A7709">
        <v>373523</v>
      </c>
      <c r="B7709" s="79">
        <v>7891150064577</v>
      </c>
      <c r="C7709" s="80" t="s">
        <v>19</v>
      </c>
      <c r="D7709" s="80" t="s">
        <v>20</v>
      </c>
      <c r="E7709" s="80" t="s">
        <v>2492</v>
      </c>
      <c r="F7709" s="80" t="s">
        <v>3048</v>
      </c>
      <c r="G7709" s="80" t="s">
        <v>2534</v>
      </c>
      <c r="H7709" t="s">
        <v>3049</v>
      </c>
      <c r="I7709" s="50">
        <v>31.47</v>
      </c>
    </row>
    <row r="7710" spans="1:9" x14ac:dyDescent="0.2">
      <c r="A7710">
        <v>447896</v>
      </c>
      <c r="B7710" s="79">
        <v>7891150081178</v>
      </c>
      <c r="C7710" s="80" t="s">
        <v>19</v>
      </c>
      <c r="D7710" s="80" t="s">
        <v>20</v>
      </c>
      <c r="E7710" s="80" t="s">
        <v>2492</v>
      </c>
      <c r="F7710" s="80" t="s">
        <v>3048</v>
      </c>
      <c r="G7710" s="80" t="s">
        <v>2534</v>
      </c>
      <c r="H7710" t="s">
        <v>3062</v>
      </c>
      <c r="I7710" s="50">
        <v>26.57</v>
      </c>
    </row>
    <row r="7711" spans="1:9" x14ac:dyDescent="0.2">
      <c r="A7711">
        <v>447909</v>
      </c>
      <c r="B7711" s="79">
        <v>7891150080201</v>
      </c>
      <c r="C7711" s="80" t="s">
        <v>19</v>
      </c>
      <c r="D7711" s="80" t="s">
        <v>20</v>
      </c>
      <c r="E7711" s="80" t="s">
        <v>2492</v>
      </c>
      <c r="F7711" s="80" t="s">
        <v>3048</v>
      </c>
      <c r="G7711" s="80" t="s">
        <v>2534</v>
      </c>
      <c r="H7711" t="s">
        <v>3063</v>
      </c>
      <c r="I7711" s="50">
        <v>26.35</v>
      </c>
    </row>
    <row r="7712" spans="1:9" x14ac:dyDescent="0.2">
      <c r="A7712">
        <v>447914</v>
      </c>
      <c r="B7712" s="79">
        <v>7891150080171</v>
      </c>
      <c r="C7712" s="80" t="s">
        <v>19</v>
      </c>
      <c r="D7712" s="80" t="s">
        <v>20</v>
      </c>
      <c r="E7712" s="80" t="s">
        <v>2492</v>
      </c>
      <c r="F7712" s="80" t="s">
        <v>3048</v>
      </c>
      <c r="G7712" s="80" t="s">
        <v>2534</v>
      </c>
      <c r="H7712" t="s">
        <v>15133</v>
      </c>
      <c r="I7712" s="50">
        <v>8.08</v>
      </c>
    </row>
    <row r="7713" spans="1:9" x14ac:dyDescent="0.2">
      <c r="A7713">
        <v>447915</v>
      </c>
      <c r="B7713" s="79">
        <v>7891150080188</v>
      </c>
      <c r="C7713" s="80" t="s">
        <v>19</v>
      </c>
      <c r="D7713" s="80" t="s">
        <v>20</v>
      </c>
      <c r="E7713" s="80" t="s">
        <v>2492</v>
      </c>
      <c r="F7713" s="80" t="s">
        <v>3048</v>
      </c>
      <c r="G7713" s="80" t="s">
        <v>2534</v>
      </c>
      <c r="H7713" t="s">
        <v>3064</v>
      </c>
      <c r="I7713" s="50">
        <v>14.24</v>
      </c>
    </row>
    <row r="7714" spans="1:9" x14ac:dyDescent="0.2">
      <c r="A7714">
        <v>514600</v>
      </c>
      <c r="B7714" s="79">
        <v>7891150092211</v>
      </c>
      <c r="C7714" s="80" t="s">
        <v>19</v>
      </c>
      <c r="D7714" s="80" t="s">
        <v>20</v>
      </c>
      <c r="E7714" s="80" t="s">
        <v>2492</v>
      </c>
      <c r="F7714" s="80" t="s">
        <v>3048</v>
      </c>
      <c r="G7714" s="80" t="s">
        <v>2534</v>
      </c>
      <c r="H7714" t="s">
        <v>15134</v>
      </c>
      <c r="I7714" s="50">
        <v>8.08</v>
      </c>
    </row>
    <row r="7715" spans="1:9" x14ac:dyDescent="0.2">
      <c r="A7715">
        <v>514601</v>
      </c>
      <c r="B7715" s="79">
        <v>7891150092204</v>
      </c>
      <c r="C7715" s="80" t="s">
        <v>19</v>
      </c>
      <c r="D7715" s="80" t="s">
        <v>20</v>
      </c>
      <c r="E7715" s="80" t="s">
        <v>2492</v>
      </c>
      <c r="F7715" s="80" t="s">
        <v>3048</v>
      </c>
      <c r="G7715" s="80" t="s">
        <v>2534</v>
      </c>
      <c r="H7715" t="s">
        <v>3071</v>
      </c>
      <c r="I7715" s="50">
        <v>12.94</v>
      </c>
    </row>
    <row r="7716" spans="1:9" x14ac:dyDescent="0.2">
      <c r="A7716">
        <v>373530</v>
      </c>
      <c r="B7716" s="79">
        <v>7891150065284</v>
      </c>
      <c r="C7716" s="80" t="s">
        <v>19</v>
      </c>
      <c r="D7716" s="80" t="s">
        <v>20</v>
      </c>
      <c r="E7716" s="80" t="s">
        <v>2492</v>
      </c>
      <c r="F7716" s="80" t="s">
        <v>3048</v>
      </c>
      <c r="G7716" s="80" t="s">
        <v>2534</v>
      </c>
      <c r="H7716" t="s">
        <v>3055</v>
      </c>
      <c r="I7716" s="50">
        <v>8.08</v>
      </c>
    </row>
    <row r="7717" spans="1:9" x14ac:dyDescent="0.2">
      <c r="A7717">
        <v>373531</v>
      </c>
      <c r="B7717" s="79">
        <v>7891150064553</v>
      </c>
      <c r="C7717" s="80" t="s">
        <v>19</v>
      </c>
      <c r="D7717" s="80" t="s">
        <v>20</v>
      </c>
      <c r="E7717" s="80" t="s">
        <v>2492</v>
      </c>
      <c r="F7717" s="80" t="s">
        <v>3048</v>
      </c>
      <c r="G7717" s="80" t="s">
        <v>2534</v>
      </c>
      <c r="H7717" t="s">
        <v>3054</v>
      </c>
      <c r="I7717" s="50">
        <v>26.1</v>
      </c>
    </row>
    <row r="7718" spans="1:9" x14ac:dyDescent="0.2">
      <c r="A7718">
        <v>373534</v>
      </c>
      <c r="B7718" s="79">
        <v>7891150064522</v>
      </c>
      <c r="C7718" s="80" t="s">
        <v>19</v>
      </c>
      <c r="D7718" s="80" t="s">
        <v>20</v>
      </c>
      <c r="E7718" s="80" t="s">
        <v>2492</v>
      </c>
      <c r="F7718" s="80" t="s">
        <v>3048</v>
      </c>
      <c r="G7718" s="80" t="s">
        <v>2534</v>
      </c>
      <c r="H7718" t="s">
        <v>3056</v>
      </c>
      <c r="I7718" s="50">
        <v>8.08</v>
      </c>
    </row>
    <row r="7719" spans="1:9" x14ac:dyDescent="0.2">
      <c r="A7719">
        <v>373535</v>
      </c>
      <c r="B7719" s="79">
        <v>7891150064539</v>
      </c>
      <c r="C7719" s="80" t="s">
        <v>19</v>
      </c>
      <c r="D7719" s="80" t="s">
        <v>20</v>
      </c>
      <c r="E7719" s="80" t="s">
        <v>2492</v>
      </c>
      <c r="F7719" s="80" t="s">
        <v>3048</v>
      </c>
      <c r="G7719" s="80" t="s">
        <v>2534</v>
      </c>
      <c r="H7719" t="s">
        <v>3057</v>
      </c>
      <c r="I7719" s="50">
        <v>14.51</v>
      </c>
    </row>
    <row r="7720" spans="1:9" x14ac:dyDescent="0.2">
      <c r="A7720">
        <v>373543</v>
      </c>
      <c r="B7720" s="79">
        <v>7891150064652</v>
      </c>
      <c r="C7720" s="80" t="s">
        <v>19</v>
      </c>
      <c r="D7720" s="80" t="s">
        <v>20</v>
      </c>
      <c r="E7720" s="80" t="s">
        <v>2492</v>
      </c>
      <c r="F7720" s="80" t="s">
        <v>3048</v>
      </c>
      <c r="G7720" s="80" t="s">
        <v>2534</v>
      </c>
      <c r="H7720" t="s">
        <v>3058</v>
      </c>
      <c r="I7720" s="50">
        <v>14.24</v>
      </c>
    </row>
    <row r="7721" spans="1:9" x14ac:dyDescent="0.2">
      <c r="A7721">
        <v>516013</v>
      </c>
      <c r="B7721" s="79">
        <v>7896055502544</v>
      </c>
      <c r="C7721" s="80" t="s">
        <v>19</v>
      </c>
      <c r="D7721" s="80" t="s">
        <v>20</v>
      </c>
      <c r="E7721" s="80" t="s">
        <v>2492</v>
      </c>
      <c r="F7721" s="80" t="s">
        <v>3048</v>
      </c>
      <c r="G7721" s="80" t="s">
        <v>1670</v>
      </c>
      <c r="H7721" t="s">
        <v>3117</v>
      </c>
      <c r="I7721" s="50">
        <v>1.89</v>
      </c>
    </row>
    <row r="7722" spans="1:9" x14ac:dyDescent="0.2">
      <c r="A7722">
        <v>518068</v>
      </c>
      <c r="B7722" s="79">
        <v>7896098903971</v>
      </c>
      <c r="C7722" s="80" t="s">
        <v>19</v>
      </c>
      <c r="D7722" s="80" t="s">
        <v>20</v>
      </c>
      <c r="E7722" s="80" t="s">
        <v>2492</v>
      </c>
      <c r="F7722" s="80" t="s">
        <v>3048</v>
      </c>
      <c r="G7722" s="80" t="s">
        <v>1670</v>
      </c>
      <c r="H7722" t="s">
        <v>15135</v>
      </c>
      <c r="I7722" s="50">
        <v>17.46</v>
      </c>
    </row>
    <row r="7723" spans="1:9" x14ac:dyDescent="0.2">
      <c r="A7723">
        <v>472406</v>
      </c>
      <c r="B7723" s="79">
        <v>7896098909850</v>
      </c>
      <c r="C7723" s="80" t="s">
        <v>19</v>
      </c>
      <c r="D7723" s="80" t="s">
        <v>20</v>
      </c>
      <c r="E7723" s="80" t="s">
        <v>2492</v>
      </c>
      <c r="F7723" s="80" t="s">
        <v>3048</v>
      </c>
      <c r="G7723" s="80" t="s">
        <v>1670</v>
      </c>
      <c r="H7723" t="s">
        <v>3098</v>
      </c>
      <c r="I7723" s="50">
        <v>21.84</v>
      </c>
    </row>
    <row r="7724" spans="1:9" x14ac:dyDescent="0.2">
      <c r="A7724">
        <v>472408</v>
      </c>
      <c r="B7724" s="79">
        <v>7896098909867</v>
      </c>
      <c r="C7724" s="80" t="s">
        <v>19</v>
      </c>
      <c r="D7724" s="80" t="s">
        <v>20</v>
      </c>
      <c r="E7724" s="80" t="s">
        <v>2492</v>
      </c>
      <c r="F7724" s="80" t="s">
        <v>3048</v>
      </c>
      <c r="G7724" s="80" t="s">
        <v>1670</v>
      </c>
      <c r="H7724" t="s">
        <v>3099</v>
      </c>
      <c r="I7724" s="50">
        <v>21.84</v>
      </c>
    </row>
    <row r="7725" spans="1:9" x14ac:dyDescent="0.2">
      <c r="A7725">
        <v>518064</v>
      </c>
      <c r="B7725" s="79">
        <v>7896098902790</v>
      </c>
      <c r="C7725" s="80" t="s">
        <v>19</v>
      </c>
      <c r="D7725" s="80" t="s">
        <v>20</v>
      </c>
      <c r="E7725" s="80" t="s">
        <v>2492</v>
      </c>
      <c r="F7725" s="80" t="s">
        <v>3048</v>
      </c>
      <c r="G7725" s="80" t="s">
        <v>1670</v>
      </c>
      <c r="H7725" t="s">
        <v>3118</v>
      </c>
      <c r="I7725" s="50">
        <v>10.039999999999999</v>
      </c>
    </row>
    <row r="7726" spans="1:9" x14ac:dyDescent="0.2">
      <c r="A7726">
        <v>472353</v>
      </c>
      <c r="B7726" s="79">
        <v>7896098909720</v>
      </c>
      <c r="C7726" s="80" t="s">
        <v>19</v>
      </c>
      <c r="D7726" s="80" t="s">
        <v>20</v>
      </c>
      <c r="E7726" s="80" t="s">
        <v>2492</v>
      </c>
      <c r="F7726" s="80" t="s">
        <v>3048</v>
      </c>
      <c r="G7726" s="80" t="s">
        <v>1670</v>
      </c>
      <c r="H7726" t="s">
        <v>3104</v>
      </c>
      <c r="I7726" s="50">
        <v>5.1100000000000003</v>
      </c>
    </row>
    <row r="7727" spans="1:9" x14ac:dyDescent="0.2">
      <c r="A7727">
        <v>472354</v>
      </c>
      <c r="B7727" s="79">
        <v>7896098909737</v>
      </c>
      <c r="C7727" s="80" t="s">
        <v>19</v>
      </c>
      <c r="D7727" s="80" t="s">
        <v>20</v>
      </c>
      <c r="E7727" s="80" t="s">
        <v>2492</v>
      </c>
      <c r="F7727" s="80" t="s">
        <v>3048</v>
      </c>
      <c r="G7727" s="80" t="s">
        <v>1670</v>
      </c>
      <c r="H7727" t="s">
        <v>3105</v>
      </c>
      <c r="I7727" s="50">
        <v>5.1100000000000003</v>
      </c>
    </row>
    <row r="7728" spans="1:9" x14ac:dyDescent="0.2">
      <c r="A7728">
        <v>472355</v>
      </c>
      <c r="B7728" s="79">
        <v>7896098909782</v>
      </c>
      <c r="C7728" s="80" t="s">
        <v>19</v>
      </c>
      <c r="D7728" s="80" t="s">
        <v>20</v>
      </c>
      <c r="E7728" s="80" t="s">
        <v>2492</v>
      </c>
      <c r="F7728" s="80" t="s">
        <v>3048</v>
      </c>
      <c r="G7728" s="80" t="s">
        <v>1670</v>
      </c>
      <c r="H7728" t="s">
        <v>3106</v>
      </c>
      <c r="I7728" s="50">
        <v>4.7</v>
      </c>
    </row>
    <row r="7729" spans="1:9" x14ac:dyDescent="0.2">
      <c r="A7729">
        <v>472356</v>
      </c>
      <c r="B7729" s="79">
        <v>7896098909799</v>
      </c>
      <c r="C7729" s="80" t="s">
        <v>19</v>
      </c>
      <c r="D7729" s="80" t="s">
        <v>20</v>
      </c>
      <c r="E7729" s="80" t="s">
        <v>2492</v>
      </c>
      <c r="F7729" s="80" t="s">
        <v>3048</v>
      </c>
      <c r="G7729" s="80" t="s">
        <v>1670</v>
      </c>
      <c r="H7729" t="s">
        <v>3107</v>
      </c>
      <c r="I7729" s="50">
        <v>4.7</v>
      </c>
    </row>
    <row r="7730" spans="1:9" x14ac:dyDescent="0.2">
      <c r="A7730">
        <v>472358</v>
      </c>
      <c r="B7730" s="79">
        <v>7896098909744</v>
      </c>
      <c r="C7730" s="80" t="s">
        <v>19</v>
      </c>
      <c r="D7730" s="80" t="s">
        <v>20</v>
      </c>
      <c r="E7730" s="80" t="s">
        <v>2492</v>
      </c>
      <c r="F7730" s="80" t="s">
        <v>3048</v>
      </c>
      <c r="G7730" s="80" t="s">
        <v>1670</v>
      </c>
      <c r="H7730" t="s">
        <v>3108</v>
      </c>
      <c r="I7730" s="50">
        <v>9.69</v>
      </c>
    </row>
    <row r="7731" spans="1:9" x14ac:dyDescent="0.2">
      <c r="A7731">
        <v>472359</v>
      </c>
      <c r="B7731" s="79">
        <v>7896098909751</v>
      </c>
      <c r="C7731" s="80" t="s">
        <v>19</v>
      </c>
      <c r="D7731" s="80" t="s">
        <v>20</v>
      </c>
      <c r="E7731" s="80" t="s">
        <v>2492</v>
      </c>
      <c r="F7731" s="80" t="s">
        <v>3048</v>
      </c>
      <c r="G7731" s="80" t="s">
        <v>1670</v>
      </c>
      <c r="H7731" t="s">
        <v>3109</v>
      </c>
      <c r="I7731" s="50">
        <v>9.69</v>
      </c>
    </row>
    <row r="7732" spans="1:9" x14ac:dyDescent="0.2">
      <c r="A7732">
        <v>472360</v>
      </c>
      <c r="B7732" s="79">
        <v>7896098909805</v>
      </c>
      <c r="C7732" s="80" t="s">
        <v>19</v>
      </c>
      <c r="D7732" s="80" t="s">
        <v>20</v>
      </c>
      <c r="E7732" s="80" t="s">
        <v>2492</v>
      </c>
      <c r="F7732" s="80" t="s">
        <v>3048</v>
      </c>
      <c r="G7732" s="80" t="s">
        <v>1670</v>
      </c>
      <c r="H7732" t="s">
        <v>3110</v>
      </c>
      <c r="I7732" s="50">
        <v>9.2200000000000006</v>
      </c>
    </row>
    <row r="7733" spans="1:9" x14ac:dyDescent="0.2">
      <c r="A7733">
        <v>472368</v>
      </c>
      <c r="B7733" s="79">
        <v>7896098909812</v>
      </c>
      <c r="C7733" s="80" t="s">
        <v>19</v>
      </c>
      <c r="D7733" s="80" t="s">
        <v>20</v>
      </c>
      <c r="E7733" s="80" t="s">
        <v>2492</v>
      </c>
      <c r="F7733" s="80" t="s">
        <v>3048</v>
      </c>
      <c r="G7733" s="80" t="s">
        <v>1670</v>
      </c>
      <c r="H7733" t="s">
        <v>3111</v>
      </c>
      <c r="I7733" s="50">
        <v>9.2200000000000006</v>
      </c>
    </row>
    <row r="7734" spans="1:9" x14ac:dyDescent="0.2">
      <c r="A7734">
        <v>472395</v>
      </c>
      <c r="B7734" s="79">
        <v>7896098909829</v>
      </c>
      <c r="C7734" s="80" t="s">
        <v>19</v>
      </c>
      <c r="D7734" s="80" t="s">
        <v>20</v>
      </c>
      <c r="E7734" s="80" t="s">
        <v>2492</v>
      </c>
      <c r="F7734" s="80" t="s">
        <v>3048</v>
      </c>
      <c r="G7734" s="80" t="s">
        <v>1670</v>
      </c>
      <c r="H7734" t="s">
        <v>3112</v>
      </c>
      <c r="I7734" s="50">
        <v>13.84</v>
      </c>
    </row>
    <row r="7735" spans="1:9" x14ac:dyDescent="0.2">
      <c r="A7735">
        <v>472396</v>
      </c>
      <c r="B7735" s="79">
        <v>7896098909768</v>
      </c>
      <c r="C7735" s="80" t="s">
        <v>19</v>
      </c>
      <c r="D7735" s="80" t="s">
        <v>20</v>
      </c>
      <c r="E7735" s="80" t="s">
        <v>2492</v>
      </c>
      <c r="F7735" s="80" t="s">
        <v>3048</v>
      </c>
      <c r="G7735" s="80" t="s">
        <v>1670</v>
      </c>
      <c r="H7735" t="s">
        <v>3113</v>
      </c>
      <c r="I7735" s="50">
        <v>17.38</v>
      </c>
    </row>
    <row r="7736" spans="1:9" x14ac:dyDescent="0.2">
      <c r="A7736">
        <v>472398</v>
      </c>
      <c r="B7736" s="79">
        <v>7896098909775</v>
      </c>
      <c r="C7736" s="80" t="s">
        <v>19</v>
      </c>
      <c r="D7736" s="80" t="s">
        <v>20</v>
      </c>
      <c r="E7736" s="80" t="s">
        <v>2492</v>
      </c>
      <c r="F7736" s="80" t="s">
        <v>3048</v>
      </c>
      <c r="G7736" s="80" t="s">
        <v>1670</v>
      </c>
      <c r="H7736" t="s">
        <v>3114</v>
      </c>
      <c r="I7736" s="50">
        <v>17.38</v>
      </c>
    </row>
    <row r="7737" spans="1:9" x14ac:dyDescent="0.2">
      <c r="A7737">
        <v>472402</v>
      </c>
      <c r="B7737" s="79">
        <v>7896098909836</v>
      </c>
      <c r="C7737" s="80" t="s">
        <v>19</v>
      </c>
      <c r="D7737" s="80" t="s">
        <v>20</v>
      </c>
      <c r="E7737" s="80" t="s">
        <v>2492</v>
      </c>
      <c r="F7737" s="80" t="s">
        <v>3048</v>
      </c>
      <c r="G7737" s="80" t="s">
        <v>1670</v>
      </c>
      <c r="H7737" t="s">
        <v>3115</v>
      </c>
      <c r="I7737" s="50">
        <v>16.23</v>
      </c>
    </row>
    <row r="7738" spans="1:9" x14ac:dyDescent="0.2">
      <c r="A7738">
        <v>472403</v>
      </c>
      <c r="B7738" s="79">
        <v>7896098909843</v>
      </c>
      <c r="C7738" s="80" t="s">
        <v>19</v>
      </c>
      <c r="D7738" s="80" t="s">
        <v>20</v>
      </c>
      <c r="E7738" s="80" t="s">
        <v>2492</v>
      </c>
      <c r="F7738" s="80" t="s">
        <v>3048</v>
      </c>
      <c r="G7738" s="80" t="s">
        <v>1670</v>
      </c>
      <c r="H7738" t="s">
        <v>3116</v>
      </c>
      <c r="I7738" s="50">
        <v>16.23</v>
      </c>
    </row>
    <row r="7739" spans="1:9" x14ac:dyDescent="0.2">
      <c r="A7739">
        <v>586484</v>
      </c>
      <c r="B7739" s="79">
        <v>7896098903650</v>
      </c>
      <c r="C7739" s="80" t="s">
        <v>19</v>
      </c>
      <c r="D7739" s="80" t="s">
        <v>20</v>
      </c>
      <c r="E7739" s="80" t="s">
        <v>2492</v>
      </c>
      <c r="F7739" s="80" t="s">
        <v>3048</v>
      </c>
      <c r="G7739" s="80" t="s">
        <v>1670</v>
      </c>
      <c r="H7739" t="s">
        <v>3100</v>
      </c>
      <c r="I7739" s="50">
        <v>10.34</v>
      </c>
    </row>
    <row r="7740" spans="1:9" x14ac:dyDescent="0.2">
      <c r="A7740">
        <v>586487</v>
      </c>
      <c r="B7740" s="79">
        <v>7896098903643</v>
      </c>
      <c r="C7740" s="80" t="s">
        <v>19</v>
      </c>
      <c r="D7740" s="80" t="s">
        <v>20</v>
      </c>
      <c r="E7740" s="80" t="s">
        <v>2492</v>
      </c>
      <c r="F7740" s="80" t="s">
        <v>3048</v>
      </c>
      <c r="G7740" s="80" t="s">
        <v>1670</v>
      </c>
      <c r="H7740" t="s">
        <v>3101</v>
      </c>
      <c r="I7740" s="50">
        <v>10.34</v>
      </c>
    </row>
    <row r="7741" spans="1:9" x14ac:dyDescent="0.2">
      <c r="A7741">
        <v>454836</v>
      </c>
      <c r="B7741" s="79">
        <v>7896098905128</v>
      </c>
      <c r="C7741" s="80" t="s">
        <v>19</v>
      </c>
      <c r="D7741" s="80" t="s">
        <v>20</v>
      </c>
      <c r="E7741" s="80" t="s">
        <v>2492</v>
      </c>
      <c r="F7741" s="80" t="s">
        <v>3048</v>
      </c>
      <c r="G7741" s="80" t="s">
        <v>1670</v>
      </c>
      <c r="H7741" t="s">
        <v>15136</v>
      </c>
      <c r="I7741" s="50">
        <v>23.53</v>
      </c>
    </row>
    <row r="7742" spans="1:9" x14ac:dyDescent="0.2">
      <c r="A7742">
        <v>445230</v>
      </c>
      <c r="B7742" s="79">
        <v>7896098905081</v>
      </c>
      <c r="C7742" s="80" t="s">
        <v>19</v>
      </c>
      <c r="D7742" s="80" t="s">
        <v>20</v>
      </c>
      <c r="E7742" s="80" t="s">
        <v>2492</v>
      </c>
      <c r="F7742" s="80" t="s">
        <v>3048</v>
      </c>
      <c r="G7742" s="80" t="s">
        <v>1670</v>
      </c>
      <c r="H7742" t="s">
        <v>3102</v>
      </c>
      <c r="I7742" s="50">
        <v>10.71</v>
      </c>
    </row>
    <row r="7743" spans="1:9" x14ac:dyDescent="0.2">
      <c r="A7743">
        <v>445236</v>
      </c>
      <c r="B7743" s="79">
        <v>7896098905098</v>
      </c>
      <c r="C7743" s="80" t="s">
        <v>19</v>
      </c>
      <c r="D7743" s="80" t="s">
        <v>20</v>
      </c>
      <c r="E7743" s="80" t="s">
        <v>2492</v>
      </c>
      <c r="F7743" s="80" t="s">
        <v>3048</v>
      </c>
      <c r="G7743" s="80" t="s">
        <v>1670</v>
      </c>
      <c r="H7743" t="s">
        <v>3103</v>
      </c>
      <c r="I7743" s="50">
        <v>19.100000000000001</v>
      </c>
    </row>
    <row r="7744" spans="1:9" x14ac:dyDescent="0.2">
      <c r="A7744">
        <v>578657</v>
      </c>
      <c r="B7744" s="79">
        <v>7896013101796</v>
      </c>
      <c r="C7744" s="80" t="s">
        <v>19</v>
      </c>
      <c r="D7744" s="80" t="s">
        <v>20</v>
      </c>
      <c r="E7744" s="80" t="s">
        <v>2492</v>
      </c>
      <c r="F7744" s="80" t="s">
        <v>3048</v>
      </c>
      <c r="G7744" s="80" t="s">
        <v>2615</v>
      </c>
      <c r="H7744" t="s">
        <v>15137</v>
      </c>
      <c r="I7744" s="50">
        <v>31.93</v>
      </c>
    </row>
    <row r="7745" spans="1:9" x14ac:dyDescent="0.2">
      <c r="A7745">
        <v>30572</v>
      </c>
      <c r="B7745" s="79">
        <v>7896013101956</v>
      </c>
      <c r="C7745" s="80" t="s">
        <v>19</v>
      </c>
      <c r="D7745" s="80" t="s">
        <v>20</v>
      </c>
      <c r="E7745" s="80" t="s">
        <v>2492</v>
      </c>
      <c r="F7745" s="80" t="s">
        <v>3048</v>
      </c>
      <c r="G7745" s="80" t="s">
        <v>2615</v>
      </c>
      <c r="H7745" t="s">
        <v>15138</v>
      </c>
      <c r="I7745" s="50">
        <v>31.93</v>
      </c>
    </row>
    <row r="7746" spans="1:9" x14ac:dyDescent="0.2">
      <c r="A7746">
        <v>578685</v>
      </c>
      <c r="B7746" s="79">
        <v>7896013101864</v>
      </c>
      <c r="C7746" s="80" t="s">
        <v>19</v>
      </c>
      <c r="D7746" s="80" t="s">
        <v>20</v>
      </c>
      <c r="E7746" s="80" t="s">
        <v>2492</v>
      </c>
      <c r="F7746" s="80" t="s">
        <v>3048</v>
      </c>
      <c r="G7746" s="80" t="s">
        <v>2615</v>
      </c>
      <c r="H7746" t="s">
        <v>3120</v>
      </c>
      <c r="I7746" s="50">
        <v>31.93</v>
      </c>
    </row>
    <row r="7747" spans="1:9" x14ac:dyDescent="0.2">
      <c r="A7747">
        <v>578672</v>
      </c>
      <c r="B7747" s="79">
        <v>7896013101802</v>
      </c>
      <c r="C7747" s="80" t="s">
        <v>19</v>
      </c>
      <c r="D7747" s="80" t="s">
        <v>20</v>
      </c>
      <c r="E7747" s="80" t="s">
        <v>2492</v>
      </c>
      <c r="F7747" s="80" t="s">
        <v>3048</v>
      </c>
      <c r="G7747" s="80" t="s">
        <v>2615</v>
      </c>
      <c r="H7747" t="s">
        <v>3126</v>
      </c>
      <c r="I7747" s="50">
        <v>13.68</v>
      </c>
    </row>
    <row r="7748" spans="1:9" x14ac:dyDescent="0.2">
      <c r="A7748">
        <v>578676</v>
      </c>
      <c r="B7748" s="79">
        <v>7896013108481</v>
      </c>
      <c r="C7748" s="80" t="s">
        <v>19</v>
      </c>
      <c r="D7748" s="80" t="s">
        <v>20</v>
      </c>
      <c r="E7748" s="80" t="s">
        <v>2492</v>
      </c>
      <c r="F7748" s="80" t="s">
        <v>3048</v>
      </c>
      <c r="G7748" s="80" t="s">
        <v>2615</v>
      </c>
      <c r="H7748" t="s">
        <v>3129</v>
      </c>
      <c r="I7748" s="50">
        <v>3.64</v>
      </c>
    </row>
    <row r="7749" spans="1:9" x14ac:dyDescent="0.2">
      <c r="A7749">
        <v>578678</v>
      </c>
      <c r="B7749" s="79">
        <v>7896013108467</v>
      </c>
      <c r="C7749" s="80" t="s">
        <v>19</v>
      </c>
      <c r="D7749" s="80" t="s">
        <v>20</v>
      </c>
      <c r="E7749" s="80" t="s">
        <v>2492</v>
      </c>
      <c r="F7749" s="80" t="s">
        <v>3048</v>
      </c>
      <c r="G7749" s="80" t="s">
        <v>2615</v>
      </c>
      <c r="H7749" t="s">
        <v>3127</v>
      </c>
      <c r="I7749" s="50">
        <v>3.64</v>
      </c>
    </row>
    <row r="7750" spans="1:9" x14ac:dyDescent="0.2">
      <c r="A7750">
        <v>578829</v>
      </c>
      <c r="B7750" s="79">
        <v>7896013101840</v>
      </c>
      <c r="C7750" s="80" t="s">
        <v>19</v>
      </c>
      <c r="D7750" s="80" t="s">
        <v>20</v>
      </c>
      <c r="E7750" s="80" t="s">
        <v>2492</v>
      </c>
      <c r="F7750" s="80" t="s">
        <v>3048</v>
      </c>
      <c r="G7750" s="80" t="s">
        <v>2615</v>
      </c>
      <c r="H7750" t="s">
        <v>3133</v>
      </c>
      <c r="I7750" s="50">
        <v>13.68</v>
      </c>
    </row>
    <row r="7751" spans="1:9" x14ac:dyDescent="0.2">
      <c r="A7751">
        <v>578654</v>
      </c>
      <c r="B7751" s="79">
        <v>7896013101918</v>
      </c>
      <c r="C7751" s="80" t="s">
        <v>19</v>
      </c>
      <c r="D7751" s="80" t="s">
        <v>20</v>
      </c>
      <c r="E7751" s="80" t="s">
        <v>2492</v>
      </c>
      <c r="F7751" s="80" t="s">
        <v>3048</v>
      </c>
      <c r="G7751" s="80" t="s">
        <v>2615</v>
      </c>
      <c r="H7751" t="s">
        <v>3121</v>
      </c>
      <c r="I7751" s="50">
        <v>13.68</v>
      </c>
    </row>
    <row r="7752" spans="1:9" x14ac:dyDescent="0.2">
      <c r="A7752">
        <v>578655</v>
      </c>
      <c r="B7752" s="79">
        <v>7896013101789</v>
      </c>
      <c r="C7752" s="80" t="s">
        <v>19</v>
      </c>
      <c r="D7752" s="80" t="s">
        <v>20</v>
      </c>
      <c r="E7752" s="80" t="s">
        <v>2492</v>
      </c>
      <c r="F7752" s="80" t="s">
        <v>3048</v>
      </c>
      <c r="G7752" s="80" t="s">
        <v>2615</v>
      </c>
      <c r="H7752" t="s">
        <v>15139</v>
      </c>
      <c r="I7752" s="50">
        <v>13.68</v>
      </c>
    </row>
    <row r="7753" spans="1:9" x14ac:dyDescent="0.2">
      <c r="A7753">
        <v>578659</v>
      </c>
      <c r="B7753" s="79">
        <v>7896013101871</v>
      </c>
      <c r="C7753" s="80" t="s">
        <v>19</v>
      </c>
      <c r="D7753" s="80" t="s">
        <v>20</v>
      </c>
      <c r="E7753" s="80" t="s">
        <v>2492</v>
      </c>
      <c r="F7753" s="80" t="s">
        <v>3048</v>
      </c>
      <c r="G7753" s="80" t="s">
        <v>2615</v>
      </c>
      <c r="H7753" t="s">
        <v>3123</v>
      </c>
      <c r="I7753" s="50">
        <v>3.64</v>
      </c>
    </row>
    <row r="7754" spans="1:9" x14ac:dyDescent="0.2">
      <c r="A7754">
        <v>578661</v>
      </c>
      <c r="B7754" s="79">
        <v>7896013108474</v>
      </c>
      <c r="C7754" s="80" t="s">
        <v>19</v>
      </c>
      <c r="D7754" s="80" t="s">
        <v>20</v>
      </c>
      <c r="E7754" s="80" t="s">
        <v>2492</v>
      </c>
      <c r="F7754" s="80" t="s">
        <v>3048</v>
      </c>
      <c r="G7754" s="80" t="s">
        <v>2615</v>
      </c>
      <c r="H7754" t="s">
        <v>3122</v>
      </c>
      <c r="I7754" s="50">
        <v>3.64</v>
      </c>
    </row>
    <row r="7755" spans="1:9" x14ac:dyDescent="0.2">
      <c r="A7755">
        <v>578669</v>
      </c>
      <c r="B7755" s="79">
        <v>7896013101277</v>
      </c>
      <c r="C7755" s="80" t="s">
        <v>19</v>
      </c>
      <c r="D7755" s="80" t="s">
        <v>20</v>
      </c>
      <c r="E7755" s="80" t="s">
        <v>2492</v>
      </c>
      <c r="F7755" s="80" t="s">
        <v>3048</v>
      </c>
      <c r="G7755" s="80" t="s">
        <v>2615</v>
      </c>
      <c r="H7755" t="s">
        <v>3119</v>
      </c>
      <c r="I7755" s="50">
        <v>28.28</v>
      </c>
    </row>
    <row r="7756" spans="1:9" x14ac:dyDescent="0.2">
      <c r="A7756">
        <v>578670</v>
      </c>
      <c r="B7756" s="79">
        <v>7896013101505</v>
      </c>
      <c r="C7756" s="80" t="s">
        <v>19</v>
      </c>
      <c r="D7756" s="80" t="s">
        <v>20</v>
      </c>
      <c r="E7756" s="80" t="s">
        <v>2492</v>
      </c>
      <c r="F7756" s="80" t="s">
        <v>3048</v>
      </c>
      <c r="G7756" s="80" t="s">
        <v>2615</v>
      </c>
      <c r="H7756" t="s">
        <v>15140</v>
      </c>
      <c r="I7756" s="50">
        <v>28.28</v>
      </c>
    </row>
    <row r="7757" spans="1:9" x14ac:dyDescent="0.2">
      <c r="A7757">
        <v>578674</v>
      </c>
      <c r="B7757" s="79">
        <v>7896013108450</v>
      </c>
      <c r="C7757" s="80" t="s">
        <v>19</v>
      </c>
      <c r="D7757" s="80" t="s">
        <v>20</v>
      </c>
      <c r="E7757" s="80" t="s">
        <v>2492</v>
      </c>
      <c r="F7757" s="80" t="s">
        <v>3048</v>
      </c>
      <c r="G7757" s="80" t="s">
        <v>2615</v>
      </c>
      <c r="H7757" t="s">
        <v>3128</v>
      </c>
      <c r="I7757" s="50">
        <v>2.91</v>
      </c>
    </row>
    <row r="7758" spans="1:9" x14ac:dyDescent="0.2">
      <c r="A7758">
        <v>578684</v>
      </c>
      <c r="B7758" s="79">
        <v>7896013108443</v>
      </c>
      <c r="C7758" s="80" t="s">
        <v>19</v>
      </c>
      <c r="D7758" s="80" t="s">
        <v>20</v>
      </c>
      <c r="E7758" s="80" t="s">
        <v>2492</v>
      </c>
      <c r="F7758" s="80" t="s">
        <v>3048</v>
      </c>
      <c r="G7758" s="80" t="s">
        <v>2615</v>
      </c>
      <c r="H7758" t="s">
        <v>3130</v>
      </c>
      <c r="I7758" s="50">
        <v>2.91</v>
      </c>
    </row>
    <row r="7759" spans="1:9" x14ac:dyDescent="0.2">
      <c r="A7759">
        <v>578719</v>
      </c>
      <c r="B7759" s="79">
        <v>7896013101727</v>
      </c>
      <c r="C7759" s="80" t="s">
        <v>19</v>
      </c>
      <c r="D7759" s="80" t="s">
        <v>20</v>
      </c>
      <c r="E7759" s="80" t="s">
        <v>2492</v>
      </c>
      <c r="F7759" s="80" t="s">
        <v>3048</v>
      </c>
      <c r="G7759" s="80" t="s">
        <v>2615</v>
      </c>
      <c r="H7759" t="s">
        <v>3131</v>
      </c>
      <c r="I7759" s="50">
        <v>10.94</v>
      </c>
    </row>
    <row r="7760" spans="1:9" x14ac:dyDescent="0.2">
      <c r="A7760">
        <v>578724</v>
      </c>
      <c r="B7760" s="79">
        <v>7896013101512</v>
      </c>
      <c r="C7760" s="80" t="s">
        <v>19</v>
      </c>
      <c r="D7760" s="80" t="s">
        <v>20</v>
      </c>
      <c r="E7760" s="80" t="s">
        <v>2492</v>
      </c>
      <c r="F7760" s="80" t="s">
        <v>3048</v>
      </c>
      <c r="G7760" s="80" t="s">
        <v>2615</v>
      </c>
      <c r="H7760" t="s">
        <v>3132</v>
      </c>
      <c r="I7760" s="50">
        <v>2.91</v>
      </c>
    </row>
    <row r="7761" spans="1:9" x14ac:dyDescent="0.2">
      <c r="A7761">
        <v>578664</v>
      </c>
      <c r="B7761" s="79">
        <v>7896013101284</v>
      </c>
      <c r="C7761" s="80" t="s">
        <v>19</v>
      </c>
      <c r="D7761" s="80" t="s">
        <v>20</v>
      </c>
      <c r="E7761" s="80" t="s">
        <v>2492</v>
      </c>
      <c r="F7761" s="80" t="s">
        <v>3048</v>
      </c>
      <c r="G7761" s="80" t="s">
        <v>2615</v>
      </c>
      <c r="H7761" t="s">
        <v>3124</v>
      </c>
      <c r="I7761" s="50">
        <v>10.94</v>
      </c>
    </row>
    <row r="7762" spans="1:9" x14ac:dyDescent="0.2">
      <c r="A7762">
        <v>578665</v>
      </c>
      <c r="B7762" s="79">
        <v>7896013101260</v>
      </c>
      <c r="C7762" s="80" t="s">
        <v>19</v>
      </c>
      <c r="D7762" s="80" t="s">
        <v>20</v>
      </c>
      <c r="E7762" s="80" t="s">
        <v>2492</v>
      </c>
      <c r="F7762" s="80" t="s">
        <v>3048</v>
      </c>
      <c r="G7762" s="80" t="s">
        <v>2615</v>
      </c>
      <c r="H7762" t="s">
        <v>15141</v>
      </c>
      <c r="I7762" s="50">
        <v>10.94</v>
      </c>
    </row>
    <row r="7763" spans="1:9" x14ac:dyDescent="0.2">
      <c r="A7763">
        <v>578671</v>
      </c>
      <c r="B7763" s="79">
        <v>7896013108436</v>
      </c>
      <c r="C7763" s="80" t="s">
        <v>19</v>
      </c>
      <c r="D7763" s="80" t="s">
        <v>20</v>
      </c>
      <c r="E7763" s="80" t="s">
        <v>2492</v>
      </c>
      <c r="F7763" s="80" t="s">
        <v>3048</v>
      </c>
      <c r="G7763" s="80" t="s">
        <v>2615</v>
      </c>
      <c r="H7763" t="s">
        <v>3125</v>
      </c>
      <c r="I7763" s="50">
        <v>2.91</v>
      </c>
    </row>
    <row r="7764" spans="1:9" x14ac:dyDescent="0.2">
      <c r="A7764">
        <v>582931</v>
      </c>
      <c r="B7764" s="79">
        <v>7896060402525</v>
      </c>
      <c r="C7764" s="80" t="s">
        <v>19</v>
      </c>
      <c r="D7764" s="80" t="s">
        <v>20</v>
      </c>
      <c r="E7764" s="80" t="s">
        <v>2492</v>
      </c>
      <c r="F7764" s="80" t="s">
        <v>3048</v>
      </c>
      <c r="G7764" s="80" t="s">
        <v>2505</v>
      </c>
      <c r="H7764" t="s">
        <v>3146</v>
      </c>
      <c r="I7764" s="50">
        <v>1.37</v>
      </c>
    </row>
    <row r="7765" spans="1:9" x14ac:dyDescent="0.2">
      <c r="A7765">
        <v>582937</v>
      </c>
      <c r="B7765" s="79">
        <v>7896060402563</v>
      </c>
      <c r="C7765" s="80" t="s">
        <v>19</v>
      </c>
      <c r="D7765" s="80" t="s">
        <v>20</v>
      </c>
      <c r="E7765" s="80" t="s">
        <v>2492</v>
      </c>
      <c r="F7765" s="80" t="s">
        <v>3048</v>
      </c>
      <c r="G7765" s="80" t="s">
        <v>2505</v>
      </c>
      <c r="H7765" t="s">
        <v>3147</v>
      </c>
      <c r="I7765" s="50">
        <v>1.37</v>
      </c>
    </row>
    <row r="7766" spans="1:9" x14ac:dyDescent="0.2">
      <c r="A7766">
        <v>582940</v>
      </c>
      <c r="B7766" s="79">
        <v>7896060402600</v>
      </c>
      <c r="C7766" s="80" t="s">
        <v>19</v>
      </c>
      <c r="D7766" s="80" t="s">
        <v>20</v>
      </c>
      <c r="E7766" s="80" t="s">
        <v>2492</v>
      </c>
      <c r="F7766" s="80" t="s">
        <v>3048</v>
      </c>
      <c r="G7766" s="80" t="s">
        <v>2505</v>
      </c>
      <c r="H7766" t="s">
        <v>3148</v>
      </c>
      <c r="I7766" s="50">
        <v>1.37</v>
      </c>
    </row>
    <row r="7767" spans="1:9" x14ac:dyDescent="0.2">
      <c r="A7767">
        <v>582909</v>
      </c>
      <c r="B7767" s="79">
        <v>7896060402556</v>
      </c>
      <c r="C7767" s="80" t="s">
        <v>19</v>
      </c>
      <c r="D7767" s="80" t="s">
        <v>20</v>
      </c>
      <c r="E7767" s="80" t="s">
        <v>2492</v>
      </c>
      <c r="F7767" s="80" t="s">
        <v>3048</v>
      </c>
      <c r="G7767" s="80" t="s">
        <v>2505</v>
      </c>
      <c r="H7767" t="s">
        <v>15142</v>
      </c>
      <c r="I7767" s="50">
        <v>12.03</v>
      </c>
    </row>
    <row r="7768" spans="1:9" x14ac:dyDescent="0.2">
      <c r="A7768">
        <v>582921</v>
      </c>
      <c r="B7768" s="79">
        <v>7896060402631</v>
      </c>
      <c r="C7768" s="80" t="s">
        <v>19</v>
      </c>
      <c r="D7768" s="80" t="s">
        <v>20</v>
      </c>
      <c r="E7768" s="80" t="s">
        <v>2492</v>
      </c>
      <c r="F7768" s="80" t="s">
        <v>3048</v>
      </c>
      <c r="G7768" s="80" t="s">
        <v>2505</v>
      </c>
      <c r="H7768" t="s">
        <v>15143</v>
      </c>
      <c r="I7768" s="50">
        <v>12.03</v>
      </c>
    </row>
    <row r="7769" spans="1:9" x14ac:dyDescent="0.2">
      <c r="A7769">
        <v>321571</v>
      </c>
      <c r="B7769" s="79">
        <v>7896056401471</v>
      </c>
      <c r="C7769" s="80" t="s">
        <v>19</v>
      </c>
      <c r="D7769" s="80" t="s">
        <v>20</v>
      </c>
      <c r="E7769" s="80" t="s">
        <v>2492</v>
      </c>
      <c r="F7769" s="80" t="s">
        <v>3048</v>
      </c>
      <c r="G7769" s="80" t="s">
        <v>2505</v>
      </c>
      <c r="H7769" t="s">
        <v>15144</v>
      </c>
      <c r="I7769" s="50">
        <v>11.74</v>
      </c>
    </row>
    <row r="7770" spans="1:9" x14ac:dyDescent="0.2">
      <c r="A7770">
        <v>484373</v>
      </c>
      <c r="B7770" s="79">
        <v>7898031173823</v>
      </c>
      <c r="C7770" s="80" t="s">
        <v>19</v>
      </c>
      <c r="D7770" s="80" t="s">
        <v>20</v>
      </c>
      <c r="E7770" s="80" t="s">
        <v>2492</v>
      </c>
      <c r="F7770" s="80" t="s">
        <v>3048</v>
      </c>
      <c r="G7770" s="80" t="s">
        <v>2650</v>
      </c>
      <c r="H7770" t="s">
        <v>3135</v>
      </c>
      <c r="I7770" s="50">
        <v>13.16</v>
      </c>
    </row>
    <row r="7771" spans="1:9" x14ac:dyDescent="0.2">
      <c r="A7771">
        <v>484393</v>
      </c>
      <c r="B7771" s="79">
        <v>7898031173762</v>
      </c>
      <c r="C7771" s="80" t="s">
        <v>19</v>
      </c>
      <c r="D7771" s="80" t="s">
        <v>20</v>
      </c>
      <c r="E7771" s="80" t="s">
        <v>2492</v>
      </c>
      <c r="F7771" s="80" t="s">
        <v>3048</v>
      </c>
      <c r="G7771" s="80" t="s">
        <v>2650</v>
      </c>
      <c r="H7771" t="s">
        <v>3136</v>
      </c>
      <c r="I7771" s="50">
        <v>3.83</v>
      </c>
    </row>
    <row r="7772" spans="1:9" x14ac:dyDescent="0.2">
      <c r="A7772">
        <v>484399</v>
      </c>
      <c r="B7772" s="79">
        <v>7898031173830</v>
      </c>
      <c r="C7772" s="80" t="s">
        <v>19</v>
      </c>
      <c r="D7772" s="80" t="s">
        <v>20</v>
      </c>
      <c r="E7772" s="80" t="s">
        <v>2492</v>
      </c>
      <c r="F7772" s="80" t="s">
        <v>3048</v>
      </c>
      <c r="G7772" s="80" t="s">
        <v>2650</v>
      </c>
      <c r="H7772" t="s">
        <v>3137</v>
      </c>
      <c r="I7772" s="50">
        <v>13.16</v>
      </c>
    </row>
    <row r="7773" spans="1:9" x14ac:dyDescent="0.2">
      <c r="A7773">
        <v>569059</v>
      </c>
      <c r="B7773" s="79">
        <v>7898031174714</v>
      </c>
      <c r="C7773" s="80" t="s">
        <v>19</v>
      </c>
      <c r="D7773" s="80" t="s">
        <v>20</v>
      </c>
      <c r="E7773" s="80" t="s">
        <v>2492</v>
      </c>
      <c r="F7773" s="80" t="s">
        <v>3048</v>
      </c>
      <c r="G7773" s="80" t="s">
        <v>2650</v>
      </c>
      <c r="H7773" t="s">
        <v>15145</v>
      </c>
      <c r="I7773" s="50">
        <v>23.92</v>
      </c>
    </row>
    <row r="7774" spans="1:9" x14ac:dyDescent="0.2">
      <c r="A7774">
        <v>569063</v>
      </c>
      <c r="B7774" s="79">
        <v>7898031173984</v>
      </c>
      <c r="C7774" s="80" t="s">
        <v>19</v>
      </c>
      <c r="D7774" s="80" t="s">
        <v>20</v>
      </c>
      <c r="E7774" s="80" t="s">
        <v>2492</v>
      </c>
      <c r="F7774" s="80" t="s">
        <v>3048</v>
      </c>
      <c r="G7774" s="80" t="s">
        <v>2650</v>
      </c>
      <c r="H7774" t="s">
        <v>15146</v>
      </c>
      <c r="I7774" s="50">
        <v>23.12</v>
      </c>
    </row>
    <row r="7775" spans="1:9" x14ac:dyDescent="0.2">
      <c r="A7775">
        <v>141872</v>
      </c>
      <c r="B7775" s="79">
        <v>7898031171539</v>
      </c>
      <c r="C7775" s="80" t="s">
        <v>19</v>
      </c>
      <c r="D7775" s="80" t="s">
        <v>20</v>
      </c>
      <c r="E7775" s="80" t="s">
        <v>2492</v>
      </c>
      <c r="F7775" s="80" t="s">
        <v>3048</v>
      </c>
      <c r="G7775" s="80" t="s">
        <v>2650</v>
      </c>
      <c r="H7775" t="s">
        <v>15147</v>
      </c>
      <c r="I7775" s="50">
        <v>6.72</v>
      </c>
    </row>
    <row r="7776" spans="1:9" x14ac:dyDescent="0.2">
      <c r="A7776">
        <v>558348</v>
      </c>
      <c r="B7776" s="79">
        <v>7898031174653</v>
      </c>
      <c r="C7776" s="80" t="s">
        <v>19</v>
      </c>
      <c r="D7776" s="80" t="s">
        <v>20</v>
      </c>
      <c r="E7776" s="80" t="s">
        <v>2492</v>
      </c>
      <c r="F7776" s="80" t="s">
        <v>3048</v>
      </c>
      <c r="G7776" s="80" t="s">
        <v>2650</v>
      </c>
      <c r="H7776" t="s">
        <v>3139</v>
      </c>
      <c r="I7776" s="50">
        <v>3.06</v>
      </c>
    </row>
    <row r="7777" spans="1:9" x14ac:dyDescent="0.2">
      <c r="A7777">
        <v>558349</v>
      </c>
      <c r="B7777" s="79">
        <v>7898031173977</v>
      </c>
      <c r="C7777" s="80" t="s">
        <v>19</v>
      </c>
      <c r="D7777" s="80" t="s">
        <v>20</v>
      </c>
      <c r="E7777" s="80" t="s">
        <v>2492</v>
      </c>
      <c r="F7777" s="80" t="s">
        <v>3048</v>
      </c>
      <c r="G7777" s="80" t="s">
        <v>2650</v>
      </c>
      <c r="H7777" t="s">
        <v>3138</v>
      </c>
      <c r="I7777" s="50">
        <v>11.7</v>
      </c>
    </row>
    <row r="7778" spans="1:9" x14ac:dyDescent="0.2">
      <c r="A7778">
        <v>558351</v>
      </c>
      <c r="B7778" s="79">
        <v>7898031174707</v>
      </c>
      <c r="C7778" s="80" t="s">
        <v>19</v>
      </c>
      <c r="D7778" s="80" t="s">
        <v>20</v>
      </c>
      <c r="E7778" s="80" t="s">
        <v>2492</v>
      </c>
      <c r="F7778" s="80" t="s">
        <v>3048</v>
      </c>
      <c r="G7778" s="80" t="s">
        <v>2650</v>
      </c>
      <c r="H7778" t="s">
        <v>3141</v>
      </c>
      <c r="I7778" s="50">
        <v>3.06</v>
      </c>
    </row>
    <row r="7779" spans="1:9" x14ac:dyDescent="0.2">
      <c r="A7779">
        <v>558352</v>
      </c>
      <c r="B7779" s="79">
        <v>7898031173953</v>
      </c>
      <c r="C7779" s="80" t="s">
        <v>19</v>
      </c>
      <c r="D7779" s="80" t="s">
        <v>20</v>
      </c>
      <c r="E7779" s="80" t="s">
        <v>2492</v>
      </c>
      <c r="F7779" s="80" t="s">
        <v>3048</v>
      </c>
      <c r="G7779" s="80" t="s">
        <v>2650</v>
      </c>
      <c r="H7779" t="s">
        <v>3140</v>
      </c>
      <c r="I7779" s="50">
        <v>11.7</v>
      </c>
    </row>
    <row r="7780" spans="1:9" x14ac:dyDescent="0.2">
      <c r="A7780">
        <v>558353</v>
      </c>
      <c r="B7780" s="79">
        <v>7898031173960</v>
      </c>
      <c r="C7780" s="80" t="s">
        <v>19</v>
      </c>
      <c r="D7780" s="80" t="s">
        <v>20</v>
      </c>
      <c r="E7780" s="80" t="s">
        <v>2492</v>
      </c>
      <c r="F7780" s="80" t="s">
        <v>3048</v>
      </c>
      <c r="G7780" s="80" t="s">
        <v>2650</v>
      </c>
      <c r="H7780" t="s">
        <v>3142</v>
      </c>
      <c r="I7780" s="50">
        <v>11.7</v>
      </c>
    </row>
    <row r="7781" spans="1:9" x14ac:dyDescent="0.2">
      <c r="A7781">
        <v>558355</v>
      </c>
      <c r="B7781" s="79">
        <v>7898031174691</v>
      </c>
      <c r="C7781" s="80" t="s">
        <v>19</v>
      </c>
      <c r="D7781" s="80" t="s">
        <v>20</v>
      </c>
      <c r="E7781" s="80" t="s">
        <v>2492</v>
      </c>
      <c r="F7781" s="80" t="s">
        <v>3048</v>
      </c>
      <c r="G7781" s="80" t="s">
        <v>2650</v>
      </c>
      <c r="H7781" t="s">
        <v>3143</v>
      </c>
      <c r="I7781" s="50">
        <v>3.06</v>
      </c>
    </row>
    <row r="7782" spans="1:9" x14ac:dyDescent="0.2">
      <c r="A7782">
        <v>558358</v>
      </c>
      <c r="B7782" s="79">
        <v>7898031174660</v>
      </c>
      <c r="C7782" s="80" t="s">
        <v>19</v>
      </c>
      <c r="D7782" s="80" t="s">
        <v>20</v>
      </c>
      <c r="E7782" s="80" t="s">
        <v>2492</v>
      </c>
      <c r="F7782" s="80" t="s">
        <v>3048</v>
      </c>
      <c r="G7782" s="80" t="s">
        <v>2650</v>
      </c>
      <c r="H7782" t="s">
        <v>3144</v>
      </c>
      <c r="I7782" s="50">
        <v>3.06</v>
      </c>
    </row>
    <row r="7783" spans="1:9" x14ac:dyDescent="0.2">
      <c r="A7783">
        <v>509118</v>
      </c>
      <c r="B7783" s="79">
        <v>618341364653</v>
      </c>
      <c r="C7783" s="80" t="s">
        <v>19</v>
      </c>
      <c r="D7783" s="80" t="s">
        <v>20</v>
      </c>
      <c r="E7783" s="80" t="s">
        <v>2492</v>
      </c>
      <c r="F7783" s="80" t="s">
        <v>3048</v>
      </c>
      <c r="G7783" s="80" t="s">
        <v>2513</v>
      </c>
      <c r="H7783" t="s">
        <v>3145</v>
      </c>
      <c r="I7783" s="50">
        <v>0.91</v>
      </c>
    </row>
    <row r="7784" spans="1:9" x14ac:dyDescent="0.2">
      <c r="A7784">
        <v>509131</v>
      </c>
      <c r="B7784" s="79">
        <v>618341364660</v>
      </c>
      <c r="C7784" s="80" t="s">
        <v>19</v>
      </c>
      <c r="D7784" s="80" t="s">
        <v>20</v>
      </c>
      <c r="E7784" s="80" t="s">
        <v>2492</v>
      </c>
      <c r="F7784" s="80" t="s">
        <v>3048</v>
      </c>
      <c r="G7784" s="80" t="s">
        <v>2513</v>
      </c>
      <c r="H7784" t="s">
        <v>15148</v>
      </c>
      <c r="I7784" s="50">
        <v>9.94</v>
      </c>
    </row>
    <row r="7785" spans="1:9" x14ac:dyDescent="0.2">
      <c r="A7785">
        <v>526440</v>
      </c>
      <c r="B7785" s="79">
        <v>7509546687803</v>
      </c>
      <c r="C7785" s="80" t="s">
        <v>19</v>
      </c>
      <c r="D7785" s="80" t="s">
        <v>20</v>
      </c>
      <c r="E7785" s="80" t="s">
        <v>2492</v>
      </c>
      <c r="F7785" s="80" t="s">
        <v>3048</v>
      </c>
      <c r="G7785" s="80" t="s">
        <v>311</v>
      </c>
      <c r="H7785" t="s">
        <v>3134</v>
      </c>
      <c r="I7785" s="50">
        <v>20.43</v>
      </c>
    </row>
    <row r="7786" spans="1:9" x14ac:dyDescent="0.2">
      <c r="A7786">
        <v>509065</v>
      </c>
      <c r="B7786" s="79">
        <v>7908427900114</v>
      </c>
      <c r="C7786" s="80" t="s">
        <v>19</v>
      </c>
      <c r="D7786" s="80" t="s">
        <v>20</v>
      </c>
      <c r="E7786" s="80" t="s">
        <v>2492</v>
      </c>
      <c r="F7786" s="80" t="s">
        <v>3048</v>
      </c>
      <c r="G7786" s="80" t="s">
        <v>2777</v>
      </c>
      <c r="H7786" t="s">
        <v>3084</v>
      </c>
      <c r="I7786" s="50">
        <v>3.71</v>
      </c>
    </row>
    <row r="7787" spans="1:9" x14ac:dyDescent="0.2">
      <c r="A7787">
        <v>509086</v>
      </c>
      <c r="B7787" s="79">
        <v>7908427900121</v>
      </c>
      <c r="C7787" s="80" t="s">
        <v>19</v>
      </c>
      <c r="D7787" s="80" t="s">
        <v>20</v>
      </c>
      <c r="E7787" s="80" t="s">
        <v>2492</v>
      </c>
      <c r="F7787" s="80" t="s">
        <v>3048</v>
      </c>
      <c r="G7787" s="80" t="s">
        <v>2777</v>
      </c>
      <c r="H7787" t="s">
        <v>3085</v>
      </c>
      <c r="I7787" s="50">
        <v>3.78</v>
      </c>
    </row>
    <row r="7788" spans="1:9" x14ac:dyDescent="0.2">
      <c r="A7788">
        <v>413621</v>
      </c>
      <c r="B7788" s="79">
        <v>7898905636515</v>
      </c>
      <c r="C7788" s="80" t="s">
        <v>19</v>
      </c>
      <c r="D7788" s="80" t="s">
        <v>20</v>
      </c>
      <c r="E7788" s="80" t="s">
        <v>2492</v>
      </c>
      <c r="F7788" s="80" t="s">
        <v>3048</v>
      </c>
      <c r="G7788" s="80" t="s">
        <v>2777</v>
      </c>
      <c r="H7788" t="s">
        <v>3083</v>
      </c>
      <c r="I7788" s="50">
        <v>9.48</v>
      </c>
    </row>
    <row r="7789" spans="1:9" x14ac:dyDescent="0.2">
      <c r="A7789">
        <v>563315</v>
      </c>
      <c r="B7789" s="79">
        <v>7908427900312</v>
      </c>
      <c r="C7789" s="80" t="s">
        <v>19</v>
      </c>
      <c r="D7789" s="80" t="s">
        <v>20</v>
      </c>
      <c r="E7789" s="80" t="s">
        <v>2492</v>
      </c>
      <c r="F7789" s="80" t="s">
        <v>3048</v>
      </c>
      <c r="G7789" s="80" t="s">
        <v>2777</v>
      </c>
      <c r="H7789" t="s">
        <v>3086</v>
      </c>
      <c r="I7789" s="50">
        <v>0.85</v>
      </c>
    </row>
    <row r="7790" spans="1:9" x14ac:dyDescent="0.2">
      <c r="A7790">
        <v>563322</v>
      </c>
      <c r="B7790" s="79">
        <v>7908427900343</v>
      </c>
      <c r="C7790" s="80" t="s">
        <v>19</v>
      </c>
      <c r="D7790" s="80" t="s">
        <v>20</v>
      </c>
      <c r="E7790" s="80" t="s">
        <v>2492</v>
      </c>
      <c r="F7790" s="80" t="s">
        <v>3048</v>
      </c>
      <c r="G7790" s="80" t="s">
        <v>2777</v>
      </c>
      <c r="H7790" t="s">
        <v>3087</v>
      </c>
      <c r="I7790" s="50">
        <v>0.84</v>
      </c>
    </row>
    <row r="7791" spans="1:9" x14ac:dyDescent="0.2">
      <c r="A7791">
        <v>485255</v>
      </c>
      <c r="B7791" s="79">
        <v>798190094410</v>
      </c>
      <c r="C7791" s="80" t="s">
        <v>19</v>
      </c>
      <c r="D7791" s="80" t="s">
        <v>20</v>
      </c>
      <c r="E7791" s="80" t="s">
        <v>2492</v>
      </c>
      <c r="F7791" s="80" t="s">
        <v>3048</v>
      </c>
      <c r="G7791" s="80" t="s">
        <v>3088</v>
      </c>
      <c r="H7791" t="s">
        <v>3089</v>
      </c>
      <c r="I7791" s="50">
        <v>1.3</v>
      </c>
    </row>
    <row r="7792" spans="1:9" x14ac:dyDescent="0.2">
      <c r="A7792">
        <v>485264</v>
      </c>
      <c r="B7792" s="79">
        <v>609963218721</v>
      </c>
      <c r="C7792" s="80" t="s">
        <v>19</v>
      </c>
      <c r="D7792" s="80" t="s">
        <v>20</v>
      </c>
      <c r="E7792" s="80" t="s">
        <v>2492</v>
      </c>
      <c r="F7792" s="80" t="s">
        <v>3048</v>
      </c>
      <c r="G7792" s="80" t="s">
        <v>3088</v>
      </c>
      <c r="H7792" t="s">
        <v>3090</v>
      </c>
      <c r="I7792" s="50">
        <v>1.3</v>
      </c>
    </row>
    <row r="7793" spans="1:9" x14ac:dyDescent="0.2">
      <c r="A7793">
        <v>516086</v>
      </c>
      <c r="B7793" s="79">
        <v>618341215351</v>
      </c>
      <c r="C7793" s="80" t="s">
        <v>19</v>
      </c>
      <c r="D7793" s="80" t="s">
        <v>20</v>
      </c>
      <c r="E7793" s="80" t="s">
        <v>2492</v>
      </c>
      <c r="F7793" s="80" t="s">
        <v>3048</v>
      </c>
      <c r="G7793" s="80" t="s">
        <v>3088</v>
      </c>
      <c r="H7793" t="s">
        <v>15149</v>
      </c>
      <c r="I7793" s="50">
        <v>4.46</v>
      </c>
    </row>
    <row r="7794" spans="1:9" x14ac:dyDescent="0.2">
      <c r="A7794">
        <v>516089</v>
      </c>
      <c r="B7794" s="79">
        <v>618341215368</v>
      </c>
      <c r="C7794" s="80" t="s">
        <v>19</v>
      </c>
      <c r="D7794" s="80" t="s">
        <v>20</v>
      </c>
      <c r="E7794" s="80" t="s">
        <v>2492</v>
      </c>
      <c r="F7794" s="80" t="s">
        <v>3048</v>
      </c>
      <c r="G7794" s="80" t="s">
        <v>3088</v>
      </c>
      <c r="H7794" t="s">
        <v>15150</v>
      </c>
      <c r="I7794" s="50">
        <v>4.46</v>
      </c>
    </row>
    <row r="7795" spans="1:9" x14ac:dyDescent="0.2">
      <c r="A7795">
        <v>162058</v>
      </c>
      <c r="B7795" s="79">
        <v>7896040705295</v>
      </c>
      <c r="C7795" s="80" t="s">
        <v>19</v>
      </c>
      <c r="D7795" s="80" t="s">
        <v>20</v>
      </c>
      <c r="E7795" s="80" t="s">
        <v>2492</v>
      </c>
      <c r="F7795" s="80" t="s">
        <v>2788</v>
      </c>
      <c r="G7795" s="80" t="s">
        <v>2523</v>
      </c>
      <c r="H7795" t="s">
        <v>2947</v>
      </c>
      <c r="I7795" s="50">
        <v>8.6</v>
      </c>
    </row>
    <row r="7796" spans="1:9" x14ac:dyDescent="0.2">
      <c r="A7796">
        <v>579495</v>
      </c>
      <c r="B7796" s="79">
        <v>7896040709729</v>
      </c>
      <c r="C7796" s="80" t="s">
        <v>19</v>
      </c>
      <c r="D7796" s="80" t="s">
        <v>20</v>
      </c>
      <c r="E7796" s="80" t="s">
        <v>2492</v>
      </c>
      <c r="F7796" s="80" t="s">
        <v>2788</v>
      </c>
      <c r="G7796" s="80" t="s">
        <v>2523</v>
      </c>
      <c r="H7796" t="s">
        <v>2953</v>
      </c>
      <c r="I7796" s="50">
        <v>12.62</v>
      </c>
    </row>
    <row r="7797" spans="1:9" x14ac:dyDescent="0.2">
      <c r="A7797">
        <v>579497</v>
      </c>
      <c r="B7797" s="79">
        <v>7896040706230</v>
      </c>
      <c r="C7797" s="80" t="s">
        <v>19</v>
      </c>
      <c r="D7797" s="80" t="s">
        <v>20</v>
      </c>
      <c r="E7797" s="80" t="s">
        <v>2492</v>
      </c>
      <c r="F7797" s="80" t="s">
        <v>2788</v>
      </c>
      <c r="G7797" s="80" t="s">
        <v>2523</v>
      </c>
      <c r="H7797" t="s">
        <v>15151</v>
      </c>
      <c r="I7797" s="50">
        <v>12.62</v>
      </c>
    </row>
    <row r="7798" spans="1:9" x14ac:dyDescent="0.2">
      <c r="A7798">
        <v>579810</v>
      </c>
      <c r="B7798" s="79">
        <v>7896040706216</v>
      </c>
      <c r="C7798" s="80" t="s">
        <v>19</v>
      </c>
      <c r="D7798" s="80" t="s">
        <v>20</v>
      </c>
      <c r="E7798" s="80" t="s">
        <v>2492</v>
      </c>
      <c r="F7798" s="80" t="s">
        <v>2788</v>
      </c>
      <c r="G7798" s="80" t="s">
        <v>2523</v>
      </c>
      <c r="H7798" t="s">
        <v>2954</v>
      </c>
      <c r="I7798" s="50">
        <v>12.62</v>
      </c>
    </row>
    <row r="7799" spans="1:9" x14ac:dyDescent="0.2">
      <c r="A7799">
        <v>579811</v>
      </c>
      <c r="B7799" s="79">
        <v>7896040709712</v>
      </c>
      <c r="C7799" s="80" t="s">
        <v>19</v>
      </c>
      <c r="D7799" s="80" t="s">
        <v>20</v>
      </c>
      <c r="E7799" s="80" t="s">
        <v>2492</v>
      </c>
      <c r="F7799" s="80" t="s">
        <v>2788</v>
      </c>
      <c r="G7799" s="80" t="s">
        <v>2523</v>
      </c>
      <c r="H7799" t="s">
        <v>15152</v>
      </c>
      <c r="I7799" s="50">
        <v>12.62</v>
      </c>
    </row>
    <row r="7800" spans="1:9" x14ac:dyDescent="0.2">
      <c r="A7800">
        <v>79172</v>
      </c>
      <c r="B7800" s="79">
        <v>7896040704236</v>
      </c>
      <c r="C7800" s="80" t="s">
        <v>19</v>
      </c>
      <c r="D7800" s="80" t="s">
        <v>20</v>
      </c>
      <c r="E7800" s="80" t="s">
        <v>2492</v>
      </c>
      <c r="F7800" s="80" t="s">
        <v>2788</v>
      </c>
      <c r="G7800" s="80" t="s">
        <v>2523</v>
      </c>
      <c r="H7800" t="s">
        <v>2938</v>
      </c>
      <c r="I7800" s="50">
        <v>4.67</v>
      </c>
    </row>
    <row r="7801" spans="1:9" x14ac:dyDescent="0.2">
      <c r="A7801">
        <v>79175</v>
      </c>
      <c r="B7801" s="79">
        <v>7896040704618</v>
      </c>
      <c r="C7801" s="80" t="s">
        <v>19</v>
      </c>
      <c r="D7801" s="80" t="s">
        <v>20</v>
      </c>
      <c r="E7801" s="80" t="s">
        <v>2492</v>
      </c>
      <c r="F7801" s="80" t="s">
        <v>2788</v>
      </c>
      <c r="G7801" s="80" t="s">
        <v>2523</v>
      </c>
      <c r="H7801" t="s">
        <v>2939</v>
      </c>
      <c r="I7801" s="50">
        <v>4.67</v>
      </c>
    </row>
    <row r="7802" spans="1:9" x14ac:dyDescent="0.2">
      <c r="A7802">
        <v>85286</v>
      </c>
      <c r="B7802" s="79">
        <v>7896040704625</v>
      </c>
      <c r="C7802" s="80" t="s">
        <v>19</v>
      </c>
      <c r="D7802" s="80" t="s">
        <v>20</v>
      </c>
      <c r="E7802" s="80" t="s">
        <v>2492</v>
      </c>
      <c r="F7802" s="80" t="s">
        <v>2788</v>
      </c>
      <c r="G7802" s="80" t="s">
        <v>2523</v>
      </c>
      <c r="H7802" t="s">
        <v>2940</v>
      </c>
      <c r="I7802" s="50">
        <v>4.67</v>
      </c>
    </row>
    <row r="7803" spans="1:9" x14ac:dyDescent="0.2">
      <c r="A7803">
        <v>85288</v>
      </c>
      <c r="B7803" s="79">
        <v>7896040704632</v>
      </c>
      <c r="C7803" s="80" t="s">
        <v>19</v>
      </c>
      <c r="D7803" s="80" t="s">
        <v>20</v>
      </c>
      <c r="E7803" s="80" t="s">
        <v>2492</v>
      </c>
      <c r="F7803" s="80" t="s">
        <v>2788</v>
      </c>
      <c r="G7803" s="80" t="s">
        <v>2523</v>
      </c>
      <c r="H7803" t="s">
        <v>2941</v>
      </c>
      <c r="I7803" s="50">
        <v>4.67</v>
      </c>
    </row>
    <row r="7804" spans="1:9" x14ac:dyDescent="0.2">
      <c r="A7804">
        <v>85317</v>
      </c>
      <c r="B7804" s="79">
        <v>7896040701402</v>
      </c>
      <c r="C7804" s="80" t="s">
        <v>19</v>
      </c>
      <c r="D7804" s="80" t="s">
        <v>20</v>
      </c>
      <c r="E7804" s="80" t="s">
        <v>2492</v>
      </c>
      <c r="F7804" s="80" t="s">
        <v>2788</v>
      </c>
      <c r="G7804" s="80" t="s">
        <v>2523</v>
      </c>
      <c r="H7804" t="s">
        <v>2942</v>
      </c>
      <c r="I7804" s="50">
        <v>8.6</v>
      </c>
    </row>
    <row r="7805" spans="1:9" x14ac:dyDescent="0.2">
      <c r="A7805">
        <v>85320</v>
      </c>
      <c r="B7805" s="79">
        <v>7896040703710</v>
      </c>
      <c r="C7805" s="80" t="s">
        <v>19</v>
      </c>
      <c r="D7805" s="80" t="s">
        <v>20</v>
      </c>
      <c r="E7805" s="80" t="s">
        <v>2492</v>
      </c>
      <c r="F7805" s="80" t="s">
        <v>2788</v>
      </c>
      <c r="G7805" s="80" t="s">
        <v>2523</v>
      </c>
      <c r="H7805" t="s">
        <v>2943</v>
      </c>
      <c r="I7805" s="50">
        <v>8.6</v>
      </c>
    </row>
    <row r="7806" spans="1:9" x14ac:dyDescent="0.2">
      <c r="A7806">
        <v>85324</v>
      </c>
      <c r="B7806" s="79">
        <v>7896040703727</v>
      </c>
      <c r="C7806" s="80" t="s">
        <v>19</v>
      </c>
      <c r="D7806" s="80" t="s">
        <v>20</v>
      </c>
      <c r="E7806" s="80" t="s">
        <v>2492</v>
      </c>
      <c r="F7806" s="80" t="s">
        <v>2788</v>
      </c>
      <c r="G7806" s="80" t="s">
        <v>2523</v>
      </c>
      <c r="H7806" t="s">
        <v>2944</v>
      </c>
      <c r="I7806" s="50">
        <v>8.6</v>
      </c>
    </row>
    <row r="7807" spans="1:9" x14ac:dyDescent="0.2">
      <c r="A7807">
        <v>85325</v>
      </c>
      <c r="B7807" s="79">
        <v>7896040703734</v>
      </c>
      <c r="C7807" s="80" t="s">
        <v>19</v>
      </c>
      <c r="D7807" s="80" t="s">
        <v>20</v>
      </c>
      <c r="E7807" s="80" t="s">
        <v>2492</v>
      </c>
      <c r="F7807" s="80" t="s">
        <v>2788</v>
      </c>
      <c r="G7807" s="80" t="s">
        <v>2523</v>
      </c>
      <c r="H7807" t="s">
        <v>2945</v>
      </c>
      <c r="I7807" s="50">
        <v>8.6</v>
      </c>
    </row>
    <row r="7808" spans="1:9" x14ac:dyDescent="0.2">
      <c r="A7808">
        <v>120302</v>
      </c>
      <c r="B7808" s="79">
        <v>7896040704656</v>
      </c>
      <c r="C7808" s="80" t="s">
        <v>19</v>
      </c>
      <c r="D7808" s="80" t="s">
        <v>20</v>
      </c>
      <c r="E7808" s="80" t="s">
        <v>2492</v>
      </c>
      <c r="F7808" s="80" t="s">
        <v>2788</v>
      </c>
      <c r="G7808" s="80" t="s">
        <v>2523</v>
      </c>
      <c r="H7808" t="s">
        <v>2946</v>
      </c>
      <c r="I7808" s="50">
        <v>4.67</v>
      </c>
    </row>
    <row r="7809" spans="1:9" x14ac:dyDescent="0.2">
      <c r="A7809">
        <v>264059</v>
      </c>
      <c r="B7809" s="79">
        <v>7896040706254</v>
      </c>
      <c r="C7809" s="80" t="s">
        <v>19</v>
      </c>
      <c r="D7809" s="80" t="s">
        <v>20</v>
      </c>
      <c r="E7809" s="80" t="s">
        <v>2492</v>
      </c>
      <c r="F7809" s="80" t="s">
        <v>2788</v>
      </c>
      <c r="G7809" s="80" t="s">
        <v>2523</v>
      </c>
      <c r="H7809" t="s">
        <v>2951</v>
      </c>
      <c r="I7809" s="50">
        <v>8.6</v>
      </c>
    </row>
    <row r="7810" spans="1:9" x14ac:dyDescent="0.2">
      <c r="A7810">
        <v>264061</v>
      </c>
      <c r="B7810" s="79">
        <v>7896040706247</v>
      </c>
      <c r="C7810" s="80" t="s">
        <v>19</v>
      </c>
      <c r="D7810" s="80" t="s">
        <v>20</v>
      </c>
      <c r="E7810" s="80" t="s">
        <v>2492</v>
      </c>
      <c r="F7810" s="80" t="s">
        <v>2788</v>
      </c>
      <c r="G7810" s="80" t="s">
        <v>2523</v>
      </c>
      <c r="H7810" t="s">
        <v>2952</v>
      </c>
      <c r="I7810" s="50">
        <v>4.67</v>
      </c>
    </row>
    <row r="7811" spans="1:9" x14ac:dyDescent="0.2">
      <c r="A7811">
        <v>191212</v>
      </c>
      <c r="B7811" s="79">
        <v>7896040706001</v>
      </c>
      <c r="C7811" s="80" t="s">
        <v>19</v>
      </c>
      <c r="D7811" s="80" t="s">
        <v>20</v>
      </c>
      <c r="E7811" s="80" t="s">
        <v>2492</v>
      </c>
      <c r="F7811" s="80" t="s">
        <v>2788</v>
      </c>
      <c r="G7811" s="80" t="s">
        <v>2523</v>
      </c>
      <c r="H7811" t="s">
        <v>2948</v>
      </c>
      <c r="I7811" s="50">
        <v>15.2</v>
      </c>
    </row>
    <row r="7812" spans="1:9" x14ac:dyDescent="0.2">
      <c r="A7812">
        <v>191215</v>
      </c>
      <c r="B7812" s="79">
        <v>7896040706018</v>
      </c>
      <c r="C7812" s="80" t="s">
        <v>19</v>
      </c>
      <c r="D7812" s="80" t="s">
        <v>20</v>
      </c>
      <c r="E7812" s="80" t="s">
        <v>2492</v>
      </c>
      <c r="F7812" s="80" t="s">
        <v>2788</v>
      </c>
      <c r="G7812" s="80" t="s">
        <v>2523</v>
      </c>
      <c r="H7812" t="s">
        <v>2949</v>
      </c>
      <c r="I7812" s="50">
        <v>15.2</v>
      </c>
    </row>
    <row r="7813" spans="1:9" x14ac:dyDescent="0.2">
      <c r="A7813">
        <v>191220</v>
      </c>
      <c r="B7813" s="79">
        <v>7896040706025</v>
      </c>
      <c r="C7813" s="80" t="s">
        <v>19</v>
      </c>
      <c r="D7813" s="80" t="s">
        <v>20</v>
      </c>
      <c r="E7813" s="80" t="s">
        <v>2492</v>
      </c>
      <c r="F7813" s="80" t="s">
        <v>2788</v>
      </c>
      <c r="G7813" s="80" t="s">
        <v>2523</v>
      </c>
      <c r="H7813" t="s">
        <v>2950</v>
      </c>
      <c r="I7813" s="50">
        <v>15.2</v>
      </c>
    </row>
    <row r="7814" spans="1:9" x14ac:dyDescent="0.2">
      <c r="A7814">
        <v>121565</v>
      </c>
      <c r="B7814" s="79">
        <v>7891024127629</v>
      </c>
      <c r="C7814" s="80" t="s">
        <v>19</v>
      </c>
      <c r="D7814" s="80" t="s">
        <v>20</v>
      </c>
      <c r="E7814" s="80" t="s">
        <v>2492</v>
      </c>
      <c r="F7814" s="80" t="s">
        <v>2788</v>
      </c>
      <c r="G7814" s="80" t="s">
        <v>311</v>
      </c>
      <c r="H7814" t="s">
        <v>3030</v>
      </c>
      <c r="I7814" s="50">
        <v>11.61</v>
      </c>
    </row>
    <row r="7815" spans="1:9" x14ac:dyDescent="0.2">
      <c r="A7815">
        <v>311102</v>
      </c>
      <c r="B7815" s="79">
        <v>7891024128312</v>
      </c>
      <c r="C7815" s="80" t="s">
        <v>19</v>
      </c>
      <c r="D7815" s="80" t="s">
        <v>20</v>
      </c>
      <c r="E7815" s="80" t="s">
        <v>2492</v>
      </c>
      <c r="F7815" s="80" t="s">
        <v>2788</v>
      </c>
      <c r="G7815" s="80" t="s">
        <v>311</v>
      </c>
      <c r="H7815" t="s">
        <v>3031</v>
      </c>
      <c r="I7815" s="50">
        <v>11.61</v>
      </c>
    </row>
    <row r="7816" spans="1:9" x14ac:dyDescent="0.2">
      <c r="A7816">
        <v>524283</v>
      </c>
      <c r="B7816" s="79">
        <v>7509546690629</v>
      </c>
      <c r="C7816" s="80" t="s">
        <v>19</v>
      </c>
      <c r="D7816" s="80" t="s">
        <v>20</v>
      </c>
      <c r="E7816" s="80" t="s">
        <v>2492</v>
      </c>
      <c r="F7816" s="80" t="s">
        <v>2788</v>
      </c>
      <c r="G7816" s="80" t="s">
        <v>311</v>
      </c>
      <c r="H7816" t="s">
        <v>3033</v>
      </c>
      <c r="I7816" s="50">
        <v>11.61</v>
      </c>
    </row>
    <row r="7817" spans="1:9" x14ac:dyDescent="0.2">
      <c r="A7817">
        <v>27334</v>
      </c>
      <c r="B7817" s="79">
        <v>7891024127704</v>
      </c>
      <c r="C7817" s="80" t="s">
        <v>19</v>
      </c>
      <c r="D7817" s="80" t="s">
        <v>20</v>
      </c>
      <c r="E7817" s="80" t="s">
        <v>2492</v>
      </c>
      <c r="F7817" s="80" t="s">
        <v>2788</v>
      </c>
      <c r="G7817" s="80" t="s">
        <v>311</v>
      </c>
      <c r="H7817" t="s">
        <v>3028</v>
      </c>
      <c r="I7817" s="50">
        <v>5.3</v>
      </c>
    </row>
    <row r="7818" spans="1:9" x14ac:dyDescent="0.2">
      <c r="A7818">
        <v>27336</v>
      </c>
      <c r="B7818" s="79">
        <v>7891024127605</v>
      </c>
      <c r="C7818" s="80" t="s">
        <v>19</v>
      </c>
      <c r="D7818" s="80" t="s">
        <v>20</v>
      </c>
      <c r="E7818" s="80" t="s">
        <v>2492</v>
      </c>
      <c r="F7818" s="80" t="s">
        <v>2788</v>
      </c>
      <c r="G7818" s="80" t="s">
        <v>311</v>
      </c>
      <c r="H7818" t="s">
        <v>3029</v>
      </c>
      <c r="I7818" s="50">
        <v>5.3</v>
      </c>
    </row>
    <row r="7819" spans="1:9" x14ac:dyDescent="0.2">
      <c r="A7819">
        <v>25544</v>
      </c>
      <c r="B7819" s="79">
        <v>7891024128305</v>
      </c>
      <c r="C7819" s="80" t="s">
        <v>19</v>
      </c>
      <c r="D7819" s="80" t="s">
        <v>20</v>
      </c>
      <c r="E7819" s="80" t="s">
        <v>2492</v>
      </c>
      <c r="F7819" s="80" t="s">
        <v>2788</v>
      </c>
      <c r="G7819" s="80" t="s">
        <v>311</v>
      </c>
      <c r="H7819" t="s">
        <v>3027</v>
      </c>
      <c r="I7819" s="50">
        <v>5.3</v>
      </c>
    </row>
    <row r="7820" spans="1:9" x14ac:dyDescent="0.2">
      <c r="A7820">
        <v>454890</v>
      </c>
      <c r="B7820" s="79">
        <v>7509546667843</v>
      </c>
      <c r="C7820" s="80" t="s">
        <v>19</v>
      </c>
      <c r="D7820" s="80" t="s">
        <v>20</v>
      </c>
      <c r="E7820" s="80" t="s">
        <v>2492</v>
      </c>
      <c r="F7820" s="80" t="s">
        <v>2788</v>
      </c>
      <c r="G7820" s="80" t="s">
        <v>311</v>
      </c>
      <c r="H7820" t="s">
        <v>3032</v>
      </c>
      <c r="I7820" s="50">
        <v>16.37</v>
      </c>
    </row>
    <row r="7821" spans="1:9" x14ac:dyDescent="0.2">
      <c r="A7821">
        <v>577755</v>
      </c>
      <c r="B7821" s="79">
        <v>7509546695761</v>
      </c>
      <c r="C7821" s="80" t="s">
        <v>19</v>
      </c>
      <c r="D7821" s="80" t="s">
        <v>20</v>
      </c>
      <c r="E7821" s="80" t="s">
        <v>2492</v>
      </c>
      <c r="F7821" s="80" t="s">
        <v>2788</v>
      </c>
      <c r="G7821" s="80" t="s">
        <v>311</v>
      </c>
      <c r="H7821" t="s">
        <v>3035</v>
      </c>
      <c r="I7821" s="50">
        <v>12.37</v>
      </c>
    </row>
    <row r="7822" spans="1:9" x14ac:dyDescent="0.2">
      <c r="A7822">
        <v>534346</v>
      </c>
      <c r="B7822" s="79">
        <v>7509546691251</v>
      </c>
      <c r="C7822" s="80" t="s">
        <v>19</v>
      </c>
      <c r="D7822" s="80" t="s">
        <v>20</v>
      </c>
      <c r="E7822" s="80" t="s">
        <v>2492</v>
      </c>
      <c r="F7822" s="80" t="s">
        <v>2788</v>
      </c>
      <c r="G7822" s="80" t="s">
        <v>311</v>
      </c>
      <c r="H7822" t="s">
        <v>15153</v>
      </c>
      <c r="I7822" s="50">
        <v>5.3</v>
      </c>
    </row>
    <row r="7823" spans="1:9" x14ac:dyDescent="0.2">
      <c r="A7823">
        <v>576507</v>
      </c>
      <c r="B7823" s="79">
        <v>7509546695778</v>
      </c>
      <c r="C7823" s="80" t="s">
        <v>19</v>
      </c>
      <c r="D7823" s="80" t="s">
        <v>20</v>
      </c>
      <c r="E7823" s="80" t="s">
        <v>2492</v>
      </c>
      <c r="F7823" s="80" t="s">
        <v>2788</v>
      </c>
      <c r="G7823" s="80" t="s">
        <v>311</v>
      </c>
      <c r="H7823" t="s">
        <v>3034</v>
      </c>
      <c r="I7823" s="50">
        <v>7.6</v>
      </c>
    </row>
    <row r="7824" spans="1:9" x14ac:dyDescent="0.2">
      <c r="A7824">
        <v>534349</v>
      </c>
      <c r="B7824" s="79">
        <v>7509546690193</v>
      </c>
      <c r="C7824" s="80" t="s">
        <v>19</v>
      </c>
      <c r="D7824" s="80" t="s">
        <v>20</v>
      </c>
      <c r="E7824" s="80" t="s">
        <v>2492</v>
      </c>
      <c r="F7824" s="80" t="s">
        <v>2788</v>
      </c>
      <c r="G7824" s="80" t="s">
        <v>311</v>
      </c>
      <c r="H7824" t="s">
        <v>3046</v>
      </c>
      <c r="I7824" s="50">
        <v>7.26</v>
      </c>
    </row>
    <row r="7825" spans="1:9" x14ac:dyDescent="0.2">
      <c r="A7825">
        <v>534350</v>
      </c>
      <c r="B7825" s="79">
        <v>7509546690186</v>
      </c>
      <c r="C7825" s="80" t="s">
        <v>19</v>
      </c>
      <c r="D7825" s="80" t="s">
        <v>20</v>
      </c>
      <c r="E7825" s="80" t="s">
        <v>2492</v>
      </c>
      <c r="F7825" s="80" t="s">
        <v>2788</v>
      </c>
      <c r="G7825" s="80" t="s">
        <v>311</v>
      </c>
      <c r="H7825" t="s">
        <v>3047</v>
      </c>
      <c r="I7825" s="50">
        <v>7.45</v>
      </c>
    </row>
    <row r="7826" spans="1:9" x14ac:dyDescent="0.2">
      <c r="A7826">
        <v>520598</v>
      </c>
      <c r="B7826" s="79">
        <v>7509546689722</v>
      </c>
      <c r="C7826" s="80" t="s">
        <v>19</v>
      </c>
      <c r="D7826" s="80" t="s">
        <v>20</v>
      </c>
      <c r="E7826" s="80" t="s">
        <v>2492</v>
      </c>
      <c r="F7826" s="80" t="s">
        <v>2788</v>
      </c>
      <c r="G7826" s="80" t="s">
        <v>311</v>
      </c>
      <c r="H7826" t="s">
        <v>3045</v>
      </c>
      <c r="I7826" s="50">
        <v>21.78</v>
      </c>
    </row>
    <row r="7827" spans="1:9" x14ac:dyDescent="0.2">
      <c r="A7827">
        <v>507507</v>
      </c>
      <c r="B7827" s="79">
        <v>7509546667898</v>
      </c>
      <c r="C7827" s="80" t="s">
        <v>19</v>
      </c>
      <c r="D7827" s="80" t="s">
        <v>20</v>
      </c>
      <c r="E7827" s="80" t="s">
        <v>2492</v>
      </c>
      <c r="F7827" s="80" t="s">
        <v>2788</v>
      </c>
      <c r="G7827" s="80" t="s">
        <v>311</v>
      </c>
      <c r="H7827" t="s">
        <v>3043</v>
      </c>
      <c r="I7827" s="50">
        <v>9.76</v>
      </c>
    </row>
    <row r="7828" spans="1:9" x14ac:dyDescent="0.2">
      <c r="A7828">
        <v>507511</v>
      </c>
      <c r="B7828" s="79">
        <v>7509546667881</v>
      </c>
      <c r="C7828" s="80" t="s">
        <v>19</v>
      </c>
      <c r="D7828" s="80" t="s">
        <v>20</v>
      </c>
      <c r="E7828" s="80" t="s">
        <v>2492</v>
      </c>
      <c r="F7828" s="80" t="s">
        <v>2788</v>
      </c>
      <c r="G7828" s="80" t="s">
        <v>311</v>
      </c>
      <c r="H7828" t="s">
        <v>3044</v>
      </c>
      <c r="I7828" s="50">
        <v>9.07</v>
      </c>
    </row>
    <row r="7829" spans="1:9" x14ac:dyDescent="0.2">
      <c r="A7829">
        <v>17192</v>
      </c>
      <c r="B7829" s="79">
        <v>7891024120804</v>
      </c>
      <c r="C7829" s="80" t="s">
        <v>19</v>
      </c>
      <c r="D7829" s="80" t="s">
        <v>20</v>
      </c>
      <c r="E7829" s="80" t="s">
        <v>2492</v>
      </c>
      <c r="F7829" s="80" t="s">
        <v>2788</v>
      </c>
      <c r="G7829" s="80" t="s">
        <v>311</v>
      </c>
      <c r="H7829" t="s">
        <v>3036</v>
      </c>
      <c r="I7829" s="50">
        <v>8.34</v>
      </c>
    </row>
    <row r="7830" spans="1:9" x14ac:dyDescent="0.2">
      <c r="A7830">
        <v>17199</v>
      </c>
      <c r="B7830" s="79">
        <v>7891024120705</v>
      </c>
      <c r="C7830" s="80" t="s">
        <v>19</v>
      </c>
      <c r="D7830" s="80" t="s">
        <v>20</v>
      </c>
      <c r="E7830" s="80" t="s">
        <v>2492</v>
      </c>
      <c r="F7830" s="80" t="s">
        <v>2788</v>
      </c>
      <c r="G7830" s="80" t="s">
        <v>311</v>
      </c>
      <c r="H7830" t="s">
        <v>3037</v>
      </c>
      <c r="I7830" s="50">
        <v>8.34</v>
      </c>
    </row>
    <row r="7831" spans="1:9" x14ac:dyDescent="0.2">
      <c r="A7831">
        <v>121563</v>
      </c>
      <c r="B7831" s="79">
        <v>7891024120712</v>
      </c>
      <c r="C7831" s="80" t="s">
        <v>19</v>
      </c>
      <c r="D7831" s="80" t="s">
        <v>20</v>
      </c>
      <c r="E7831" s="80" t="s">
        <v>2492</v>
      </c>
      <c r="F7831" s="80" t="s">
        <v>2788</v>
      </c>
      <c r="G7831" s="80" t="s">
        <v>311</v>
      </c>
      <c r="H7831" t="s">
        <v>3038</v>
      </c>
      <c r="I7831" s="50">
        <v>11.61</v>
      </c>
    </row>
    <row r="7832" spans="1:9" x14ac:dyDescent="0.2">
      <c r="A7832">
        <v>152410</v>
      </c>
      <c r="B7832" s="79">
        <v>7891024120767</v>
      </c>
      <c r="C7832" s="80" t="s">
        <v>19</v>
      </c>
      <c r="D7832" s="80" t="s">
        <v>20</v>
      </c>
      <c r="E7832" s="80" t="s">
        <v>2492</v>
      </c>
      <c r="F7832" s="80" t="s">
        <v>2788</v>
      </c>
      <c r="G7832" s="80" t="s">
        <v>311</v>
      </c>
      <c r="H7832" t="s">
        <v>3039</v>
      </c>
      <c r="I7832" s="50">
        <v>11.61</v>
      </c>
    </row>
    <row r="7833" spans="1:9" x14ac:dyDescent="0.2">
      <c r="A7833">
        <v>454897</v>
      </c>
      <c r="B7833" s="79">
        <v>7509546668024</v>
      </c>
      <c r="C7833" s="80" t="s">
        <v>19</v>
      </c>
      <c r="D7833" s="80" t="s">
        <v>20</v>
      </c>
      <c r="E7833" s="80" t="s">
        <v>2492</v>
      </c>
      <c r="F7833" s="80" t="s">
        <v>2788</v>
      </c>
      <c r="G7833" s="80" t="s">
        <v>311</v>
      </c>
      <c r="H7833" t="s">
        <v>3042</v>
      </c>
      <c r="I7833" s="50">
        <v>21.78</v>
      </c>
    </row>
    <row r="7834" spans="1:9" x14ac:dyDescent="0.2">
      <c r="A7834">
        <v>324794</v>
      </c>
      <c r="B7834" s="79">
        <v>7891024037157</v>
      </c>
      <c r="C7834" s="80" t="s">
        <v>19</v>
      </c>
      <c r="D7834" s="80" t="s">
        <v>20</v>
      </c>
      <c r="E7834" s="80" t="s">
        <v>2492</v>
      </c>
      <c r="F7834" s="80" t="s">
        <v>2788</v>
      </c>
      <c r="G7834" s="80" t="s">
        <v>311</v>
      </c>
      <c r="H7834" t="s">
        <v>3040</v>
      </c>
      <c r="I7834" s="50">
        <v>8.69</v>
      </c>
    </row>
    <row r="7835" spans="1:9" x14ac:dyDescent="0.2">
      <c r="A7835">
        <v>324795</v>
      </c>
      <c r="B7835" s="79">
        <v>7891024039885</v>
      </c>
      <c r="C7835" s="80" t="s">
        <v>19</v>
      </c>
      <c r="D7835" s="80" t="s">
        <v>20</v>
      </c>
      <c r="E7835" s="80" t="s">
        <v>2492</v>
      </c>
      <c r="F7835" s="80" t="s">
        <v>2788</v>
      </c>
      <c r="G7835" s="80" t="s">
        <v>311</v>
      </c>
      <c r="H7835" t="s">
        <v>3041</v>
      </c>
      <c r="I7835" s="50">
        <v>14.96</v>
      </c>
    </row>
    <row r="7836" spans="1:9" x14ac:dyDescent="0.2">
      <c r="A7836">
        <v>552988</v>
      </c>
      <c r="B7836" s="79">
        <v>7897534834163</v>
      </c>
      <c r="C7836" s="80" t="s">
        <v>19</v>
      </c>
      <c r="D7836" s="80" t="s">
        <v>20</v>
      </c>
      <c r="E7836" s="80" t="s">
        <v>2492</v>
      </c>
      <c r="F7836" s="80" t="s">
        <v>2788</v>
      </c>
      <c r="G7836" s="80" t="s">
        <v>2526</v>
      </c>
      <c r="H7836" t="s">
        <v>2895</v>
      </c>
      <c r="I7836" s="50">
        <v>6.71</v>
      </c>
    </row>
    <row r="7837" spans="1:9" x14ac:dyDescent="0.2">
      <c r="A7837">
        <v>3311</v>
      </c>
      <c r="B7837" s="79">
        <v>7897534800502</v>
      </c>
      <c r="C7837" s="80" t="s">
        <v>19</v>
      </c>
      <c r="D7837" s="80" t="s">
        <v>20</v>
      </c>
      <c r="E7837" s="80" t="s">
        <v>2492</v>
      </c>
      <c r="F7837" s="80" t="s">
        <v>2788</v>
      </c>
      <c r="G7837" s="80" t="s">
        <v>2526</v>
      </c>
      <c r="H7837" t="s">
        <v>2891</v>
      </c>
      <c r="I7837" s="50">
        <v>6.71</v>
      </c>
    </row>
    <row r="7838" spans="1:9" x14ac:dyDescent="0.2">
      <c r="A7838">
        <v>3340</v>
      </c>
      <c r="B7838" s="79">
        <v>7897534800106</v>
      </c>
      <c r="C7838" s="80" t="s">
        <v>19</v>
      </c>
      <c r="D7838" s="80" t="s">
        <v>20</v>
      </c>
      <c r="E7838" s="80" t="s">
        <v>2492</v>
      </c>
      <c r="F7838" s="80" t="s">
        <v>2788</v>
      </c>
      <c r="G7838" s="80" t="s">
        <v>2526</v>
      </c>
      <c r="H7838" t="s">
        <v>2892</v>
      </c>
      <c r="I7838" s="50">
        <v>3.37</v>
      </c>
    </row>
    <row r="7839" spans="1:9" x14ac:dyDescent="0.2">
      <c r="A7839">
        <v>165702</v>
      </c>
      <c r="B7839" s="79">
        <v>7897534823525</v>
      </c>
      <c r="C7839" s="80" t="s">
        <v>19</v>
      </c>
      <c r="D7839" s="80" t="s">
        <v>20</v>
      </c>
      <c r="E7839" s="80" t="s">
        <v>2492</v>
      </c>
      <c r="F7839" s="80" t="s">
        <v>2788</v>
      </c>
      <c r="G7839" s="80" t="s">
        <v>2526</v>
      </c>
      <c r="H7839" t="s">
        <v>2894</v>
      </c>
      <c r="I7839" s="50">
        <v>6.71</v>
      </c>
    </row>
    <row r="7840" spans="1:9" x14ac:dyDescent="0.2">
      <c r="A7840">
        <v>86095</v>
      </c>
      <c r="B7840" s="79">
        <v>7897534815407</v>
      </c>
      <c r="C7840" s="80" t="s">
        <v>19</v>
      </c>
      <c r="D7840" s="80" t="s">
        <v>20</v>
      </c>
      <c r="E7840" s="80" t="s">
        <v>2492</v>
      </c>
      <c r="F7840" s="80" t="s">
        <v>2788</v>
      </c>
      <c r="G7840" s="80" t="s">
        <v>2526</v>
      </c>
      <c r="H7840" t="s">
        <v>2893</v>
      </c>
      <c r="I7840" s="50">
        <v>3.37</v>
      </c>
    </row>
    <row r="7841" spans="1:9" x14ac:dyDescent="0.2">
      <c r="A7841">
        <v>3329</v>
      </c>
      <c r="B7841" s="79">
        <v>7897534800960</v>
      </c>
      <c r="C7841" s="80" t="s">
        <v>19</v>
      </c>
      <c r="D7841" s="80" t="s">
        <v>20</v>
      </c>
      <c r="E7841" s="80" t="s">
        <v>2492</v>
      </c>
      <c r="F7841" s="80" t="s">
        <v>2788</v>
      </c>
      <c r="G7841" s="80" t="s">
        <v>2526</v>
      </c>
      <c r="H7841" t="s">
        <v>2907</v>
      </c>
      <c r="I7841" s="50">
        <v>3.83</v>
      </c>
    </row>
    <row r="7842" spans="1:9" x14ac:dyDescent="0.2">
      <c r="A7842">
        <v>223746</v>
      </c>
      <c r="B7842" s="79">
        <v>7897534826922</v>
      </c>
      <c r="C7842" s="80" t="s">
        <v>19</v>
      </c>
      <c r="D7842" s="80" t="s">
        <v>20</v>
      </c>
      <c r="E7842" s="80" t="s">
        <v>2492</v>
      </c>
      <c r="F7842" s="80" t="s">
        <v>2788</v>
      </c>
      <c r="G7842" s="80" t="s">
        <v>2526</v>
      </c>
      <c r="H7842" t="s">
        <v>2908</v>
      </c>
      <c r="I7842" s="50">
        <v>9.4600000000000009</v>
      </c>
    </row>
    <row r="7843" spans="1:9" x14ac:dyDescent="0.2">
      <c r="A7843">
        <v>328450</v>
      </c>
      <c r="B7843" s="79">
        <v>7897534827943</v>
      </c>
      <c r="C7843" s="80" t="s">
        <v>19</v>
      </c>
      <c r="D7843" s="80" t="s">
        <v>20</v>
      </c>
      <c r="E7843" s="80" t="s">
        <v>2492</v>
      </c>
      <c r="F7843" s="80" t="s">
        <v>2788</v>
      </c>
      <c r="G7843" s="80" t="s">
        <v>2526</v>
      </c>
      <c r="H7843" t="s">
        <v>2896</v>
      </c>
      <c r="I7843" s="50">
        <v>9.83</v>
      </c>
    </row>
    <row r="7844" spans="1:9" x14ac:dyDescent="0.2">
      <c r="A7844">
        <v>223749</v>
      </c>
      <c r="B7844" s="79">
        <v>7897534827936</v>
      </c>
      <c r="C7844" s="80" t="s">
        <v>19</v>
      </c>
      <c r="D7844" s="80" t="s">
        <v>20</v>
      </c>
      <c r="E7844" s="80" t="s">
        <v>2492</v>
      </c>
      <c r="F7844" s="80" t="s">
        <v>2788</v>
      </c>
      <c r="G7844" s="80" t="s">
        <v>2526</v>
      </c>
      <c r="H7844" t="s">
        <v>2899</v>
      </c>
      <c r="I7844" s="50">
        <v>12.03</v>
      </c>
    </row>
    <row r="7845" spans="1:9" x14ac:dyDescent="0.2">
      <c r="A7845">
        <v>161849</v>
      </c>
      <c r="B7845" s="79">
        <v>7897534819399</v>
      </c>
      <c r="C7845" s="80" t="s">
        <v>19</v>
      </c>
      <c r="D7845" s="80" t="s">
        <v>20</v>
      </c>
      <c r="E7845" s="80" t="s">
        <v>2492</v>
      </c>
      <c r="F7845" s="80" t="s">
        <v>2788</v>
      </c>
      <c r="G7845" s="80" t="s">
        <v>2526</v>
      </c>
      <c r="H7845" t="s">
        <v>2898</v>
      </c>
      <c r="I7845" s="50">
        <v>4.99</v>
      </c>
    </row>
    <row r="7846" spans="1:9" x14ac:dyDescent="0.2">
      <c r="A7846">
        <v>161777</v>
      </c>
      <c r="B7846" s="79">
        <v>7897534808935</v>
      </c>
      <c r="C7846" s="80" t="s">
        <v>19</v>
      </c>
      <c r="D7846" s="80" t="s">
        <v>20</v>
      </c>
      <c r="E7846" s="80" t="s">
        <v>2492</v>
      </c>
      <c r="F7846" s="80" t="s">
        <v>2788</v>
      </c>
      <c r="G7846" s="80" t="s">
        <v>2526</v>
      </c>
      <c r="H7846" t="s">
        <v>2900</v>
      </c>
      <c r="I7846" s="50">
        <v>6.86</v>
      </c>
    </row>
    <row r="7847" spans="1:9" x14ac:dyDescent="0.2">
      <c r="A7847">
        <v>161779</v>
      </c>
      <c r="B7847" s="79">
        <v>7897534815742</v>
      </c>
      <c r="C7847" s="80" t="s">
        <v>19</v>
      </c>
      <c r="D7847" s="80" t="s">
        <v>20</v>
      </c>
      <c r="E7847" s="80" t="s">
        <v>2492</v>
      </c>
      <c r="F7847" s="80" t="s">
        <v>2788</v>
      </c>
      <c r="G7847" s="80" t="s">
        <v>2526</v>
      </c>
      <c r="H7847" t="s">
        <v>2901</v>
      </c>
      <c r="I7847" s="50">
        <v>6.86</v>
      </c>
    </row>
    <row r="7848" spans="1:9" x14ac:dyDescent="0.2">
      <c r="A7848">
        <v>161780</v>
      </c>
      <c r="B7848" s="79">
        <v>7897534806405</v>
      </c>
      <c r="C7848" s="80" t="s">
        <v>19</v>
      </c>
      <c r="D7848" s="80" t="s">
        <v>20</v>
      </c>
      <c r="E7848" s="80" t="s">
        <v>2492</v>
      </c>
      <c r="F7848" s="80" t="s">
        <v>2788</v>
      </c>
      <c r="G7848" s="80" t="s">
        <v>2526</v>
      </c>
      <c r="H7848" t="s">
        <v>2902</v>
      </c>
      <c r="I7848" s="50">
        <v>6.86</v>
      </c>
    </row>
    <row r="7849" spans="1:9" x14ac:dyDescent="0.2">
      <c r="A7849">
        <v>86194</v>
      </c>
      <c r="B7849" s="79">
        <v>7897534814868</v>
      </c>
      <c r="C7849" s="80" t="s">
        <v>19</v>
      </c>
      <c r="D7849" s="80" t="s">
        <v>20</v>
      </c>
      <c r="E7849" s="80" t="s">
        <v>2492</v>
      </c>
      <c r="F7849" s="80" t="s">
        <v>2788</v>
      </c>
      <c r="G7849" s="80" t="s">
        <v>2526</v>
      </c>
      <c r="H7849" t="s">
        <v>2905</v>
      </c>
      <c r="I7849" s="50">
        <v>9.08</v>
      </c>
    </row>
    <row r="7850" spans="1:9" x14ac:dyDescent="0.2">
      <c r="A7850">
        <v>86207</v>
      </c>
      <c r="B7850" s="79">
        <v>7897534812604</v>
      </c>
      <c r="C7850" s="80" t="s">
        <v>19</v>
      </c>
      <c r="D7850" s="80" t="s">
        <v>20</v>
      </c>
      <c r="E7850" s="80" t="s">
        <v>2492</v>
      </c>
      <c r="F7850" s="80" t="s">
        <v>2788</v>
      </c>
      <c r="G7850" s="80" t="s">
        <v>2526</v>
      </c>
      <c r="H7850" t="s">
        <v>2906</v>
      </c>
      <c r="I7850" s="50">
        <v>9.08</v>
      </c>
    </row>
    <row r="7851" spans="1:9" x14ac:dyDescent="0.2">
      <c r="A7851">
        <v>165666</v>
      </c>
      <c r="B7851" s="79">
        <v>7897534807020</v>
      </c>
      <c r="C7851" s="80" t="s">
        <v>19</v>
      </c>
      <c r="D7851" s="80" t="s">
        <v>20</v>
      </c>
      <c r="E7851" s="80" t="s">
        <v>2492</v>
      </c>
      <c r="F7851" s="80" t="s">
        <v>2788</v>
      </c>
      <c r="G7851" s="80" t="s">
        <v>2526</v>
      </c>
      <c r="H7851" t="s">
        <v>15154</v>
      </c>
      <c r="I7851" s="50">
        <v>13.48</v>
      </c>
    </row>
    <row r="7852" spans="1:9" x14ac:dyDescent="0.2">
      <c r="A7852">
        <v>165668</v>
      </c>
      <c r="B7852" s="79">
        <v>7897534808775</v>
      </c>
      <c r="C7852" s="80" t="s">
        <v>19</v>
      </c>
      <c r="D7852" s="80" t="s">
        <v>20</v>
      </c>
      <c r="E7852" s="80" t="s">
        <v>2492</v>
      </c>
      <c r="F7852" s="80" t="s">
        <v>2788</v>
      </c>
      <c r="G7852" s="80" t="s">
        <v>2526</v>
      </c>
      <c r="H7852" t="s">
        <v>2904</v>
      </c>
      <c r="I7852" s="50">
        <v>7.28</v>
      </c>
    </row>
    <row r="7853" spans="1:9" x14ac:dyDescent="0.2">
      <c r="A7853">
        <v>76061</v>
      </c>
      <c r="B7853" s="79">
        <v>7897534800410</v>
      </c>
      <c r="C7853" s="80" t="s">
        <v>19</v>
      </c>
      <c r="D7853" s="80" t="s">
        <v>20</v>
      </c>
      <c r="E7853" s="80" t="s">
        <v>2492</v>
      </c>
      <c r="F7853" s="80" t="s">
        <v>2788</v>
      </c>
      <c r="G7853" s="80" t="s">
        <v>2526</v>
      </c>
      <c r="H7853" t="s">
        <v>2903</v>
      </c>
      <c r="I7853" s="50">
        <v>7.28</v>
      </c>
    </row>
    <row r="7854" spans="1:9" x14ac:dyDescent="0.2">
      <c r="A7854">
        <v>223750</v>
      </c>
      <c r="B7854" s="79">
        <v>7897534828568</v>
      </c>
      <c r="C7854" s="80" t="s">
        <v>19</v>
      </c>
      <c r="D7854" s="80" t="s">
        <v>20</v>
      </c>
      <c r="E7854" s="80" t="s">
        <v>2492</v>
      </c>
      <c r="F7854" s="80" t="s">
        <v>2788</v>
      </c>
      <c r="G7854" s="80" t="s">
        <v>2526</v>
      </c>
      <c r="H7854" t="s">
        <v>2889</v>
      </c>
      <c r="I7854" s="50">
        <v>3.36</v>
      </c>
    </row>
    <row r="7855" spans="1:9" x14ac:dyDescent="0.2">
      <c r="A7855">
        <v>63355</v>
      </c>
      <c r="B7855" s="79">
        <v>7897534810211</v>
      </c>
      <c r="C7855" s="80" t="s">
        <v>19</v>
      </c>
      <c r="D7855" s="80" t="s">
        <v>20</v>
      </c>
      <c r="E7855" s="80" t="s">
        <v>2492</v>
      </c>
      <c r="F7855" s="80" t="s">
        <v>2788</v>
      </c>
      <c r="G7855" s="80" t="s">
        <v>2526</v>
      </c>
      <c r="H7855" t="s">
        <v>2888</v>
      </c>
      <c r="I7855" s="50">
        <v>3.36</v>
      </c>
    </row>
    <row r="7856" spans="1:9" x14ac:dyDescent="0.2">
      <c r="A7856">
        <v>553540</v>
      </c>
      <c r="B7856" s="79">
        <v>7897534831612</v>
      </c>
      <c r="C7856" s="80" t="s">
        <v>19</v>
      </c>
      <c r="D7856" s="80" t="s">
        <v>20</v>
      </c>
      <c r="E7856" s="80" t="s">
        <v>2492</v>
      </c>
      <c r="F7856" s="80" t="s">
        <v>2788</v>
      </c>
      <c r="G7856" s="80" t="s">
        <v>2526</v>
      </c>
      <c r="H7856" t="s">
        <v>15155</v>
      </c>
      <c r="I7856" s="50">
        <v>3.36</v>
      </c>
    </row>
    <row r="7857" spans="1:9" x14ac:dyDescent="0.2">
      <c r="A7857">
        <v>45313</v>
      </c>
      <c r="B7857" s="79">
        <v>7897534800212</v>
      </c>
      <c r="C7857" s="80" t="s">
        <v>19</v>
      </c>
      <c r="D7857" s="80" t="s">
        <v>20</v>
      </c>
      <c r="E7857" s="80" t="s">
        <v>2492</v>
      </c>
      <c r="F7857" s="80" t="s">
        <v>2788</v>
      </c>
      <c r="G7857" s="80" t="s">
        <v>2526</v>
      </c>
      <c r="H7857" t="s">
        <v>2886</v>
      </c>
      <c r="I7857" s="50">
        <v>3.36</v>
      </c>
    </row>
    <row r="7858" spans="1:9" x14ac:dyDescent="0.2">
      <c r="A7858">
        <v>45516</v>
      </c>
      <c r="B7858" s="79">
        <v>7897534800199</v>
      </c>
      <c r="C7858" s="80" t="s">
        <v>19</v>
      </c>
      <c r="D7858" s="80" t="s">
        <v>20</v>
      </c>
      <c r="E7858" s="80" t="s">
        <v>2492</v>
      </c>
      <c r="F7858" s="80" t="s">
        <v>2788</v>
      </c>
      <c r="G7858" s="80" t="s">
        <v>2526</v>
      </c>
      <c r="H7858" t="s">
        <v>2887</v>
      </c>
      <c r="I7858" s="50">
        <v>3.36</v>
      </c>
    </row>
    <row r="7859" spans="1:9" x14ac:dyDescent="0.2">
      <c r="A7859">
        <v>328451</v>
      </c>
      <c r="B7859" s="79">
        <v>7897534831490</v>
      </c>
      <c r="C7859" s="80" t="s">
        <v>19</v>
      </c>
      <c r="D7859" s="80" t="s">
        <v>20</v>
      </c>
      <c r="E7859" s="80" t="s">
        <v>2492</v>
      </c>
      <c r="F7859" s="80" t="s">
        <v>2788</v>
      </c>
      <c r="G7859" s="80" t="s">
        <v>2526</v>
      </c>
      <c r="H7859" t="s">
        <v>2890</v>
      </c>
      <c r="I7859" s="50">
        <v>15.37</v>
      </c>
    </row>
    <row r="7860" spans="1:9" x14ac:dyDescent="0.2">
      <c r="A7860">
        <v>311089</v>
      </c>
      <c r="B7860" s="79">
        <v>7897534831605</v>
      </c>
      <c r="C7860" s="80" t="s">
        <v>19</v>
      </c>
      <c r="D7860" s="80" t="s">
        <v>20</v>
      </c>
      <c r="E7860" s="80" t="s">
        <v>2492</v>
      </c>
      <c r="F7860" s="80" t="s">
        <v>2788</v>
      </c>
      <c r="G7860" s="80" t="s">
        <v>2526</v>
      </c>
      <c r="H7860" t="s">
        <v>15156</v>
      </c>
      <c r="I7860" s="50">
        <v>3.36</v>
      </c>
    </row>
    <row r="7861" spans="1:9" x14ac:dyDescent="0.2">
      <c r="A7861">
        <v>311247</v>
      </c>
      <c r="B7861" s="79">
        <v>7897534821514</v>
      </c>
      <c r="C7861" s="80" t="s">
        <v>19</v>
      </c>
      <c r="D7861" s="80" t="s">
        <v>20</v>
      </c>
      <c r="E7861" s="80" t="s">
        <v>2492</v>
      </c>
      <c r="F7861" s="80" t="s">
        <v>2788</v>
      </c>
      <c r="G7861" s="80" t="s">
        <v>2526</v>
      </c>
      <c r="H7861" t="s">
        <v>2897</v>
      </c>
      <c r="I7861" s="50">
        <v>4.46</v>
      </c>
    </row>
    <row r="7862" spans="1:9" x14ac:dyDescent="0.2">
      <c r="A7862">
        <v>3290</v>
      </c>
      <c r="B7862" s="79">
        <v>7897534800113</v>
      </c>
      <c r="C7862" s="80" t="s">
        <v>19</v>
      </c>
      <c r="D7862" s="80" t="s">
        <v>20</v>
      </c>
      <c r="E7862" s="80" t="s">
        <v>2492</v>
      </c>
      <c r="F7862" s="80" t="s">
        <v>2788</v>
      </c>
      <c r="G7862" s="80" t="s">
        <v>2526</v>
      </c>
      <c r="H7862" t="s">
        <v>15157</v>
      </c>
      <c r="I7862" s="50">
        <v>15.69</v>
      </c>
    </row>
    <row r="7863" spans="1:9" x14ac:dyDescent="0.2">
      <c r="A7863">
        <v>197769</v>
      </c>
      <c r="B7863" s="79">
        <v>7896055501103</v>
      </c>
      <c r="C7863" s="80" t="s">
        <v>19</v>
      </c>
      <c r="D7863" s="80" t="s">
        <v>20</v>
      </c>
      <c r="E7863" s="80" t="s">
        <v>2492</v>
      </c>
      <c r="F7863" s="80" t="s">
        <v>2788</v>
      </c>
      <c r="G7863" s="80" t="s">
        <v>1670</v>
      </c>
      <c r="H7863" t="s">
        <v>2991</v>
      </c>
      <c r="I7863" s="50">
        <v>6.59</v>
      </c>
    </row>
    <row r="7864" spans="1:9" x14ac:dyDescent="0.2">
      <c r="A7864">
        <v>516008</v>
      </c>
      <c r="B7864" s="79">
        <v>7896055501011</v>
      </c>
      <c r="C7864" s="80" t="s">
        <v>19</v>
      </c>
      <c r="D7864" s="80" t="s">
        <v>20</v>
      </c>
      <c r="E7864" s="80" t="s">
        <v>2492</v>
      </c>
      <c r="F7864" s="80" t="s">
        <v>2788</v>
      </c>
      <c r="G7864" s="80" t="s">
        <v>1670</v>
      </c>
      <c r="H7864" t="s">
        <v>2992</v>
      </c>
      <c r="I7864" s="50">
        <v>3.22</v>
      </c>
    </row>
    <row r="7865" spans="1:9" x14ac:dyDescent="0.2">
      <c r="A7865">
        <v>311093</v>
      </c>
      <c r="B7865" s="79">
        <v>7896098900178</v>
      </c>
      <c r="C7865" s="80" t="s">
        <v>19</v>
      </c>
      <c r="D7865" s="80" t="s">
        <v>20</v>
      </c>
      <c r="E7865" s="80" t="s">
        <v>2492</v>
      </c>
      <c r="F7865" s="80" t="s">
        <v>2788</v>
      </c>
      <c r="G7865" s="80" t="s">
        <v>1670</v>
      </c>
      <c r="H7865" t="s">
        <v>2989</v>
      </c>
      <c r="I7865" s="50">
        <v>4.0199999999999996</v>
      </c>
    </row>
    <row r="7866" spans="1:9" x14ac:dyDescent="0.2">
      <c r="A7866">
        <v>292532</v>
      </c>
      <c r="B7866" s="79">
        <v>7896098909935</v>
      </c>
      <c r="C7866" s="80" t="s">
        <v>19</v>
      </c>
      <c r="D7866" s="80" t="s">
        <v>20</v>
      </c>
      <c r="E7866" s="80" t="s">
        <v>2492</v>
      </c>
      <c r="F7866" s="80" t="s">
        <v>2788</v>
      </c>
      <c r="G7866" s="80" t="s">
        <v>1670</v>
      </c>
      <c r="H7866" t="s">
        <v>2993</v>
      </c>
      <c r="I7866" s="50">
        <v>8.08</v>
      </c>
    </row>
    <row r="7867" spans="1:9" x14ac:dyDescent="0.2">
      <c r="A7867">
        <v>472932</v>
      </c>
      <c r="B7867" s="79">
        <v>7896098905890</v>
      </c>
      <c r="C7867" s="80" t="s">
        <v>19</v>
      </c>
      <c r="D7867" s="80" t="s">
        <v>20</v>
      </c>
      <c r="E7867" s="80" t="s">
        <v>2492</v>
      </c>
      <c r="F7867" s="80" t="s">
        <v>2788</v>
      </c>
      <c r="G7867" s="80" t="s">
        <v>1670</v>
      </c>
      <c r="H7867" t="s">
        <v>2990</v>
      </c>
      <c r="I7867" s="50">
        <v>5.09</v>
      </c>
    </row>
    <row r="7868" spans="1:9" x14ac:dyDescent="0.2">
      <c r="A7868">
        <v>81019</v>
      </c>
      <c r="B7868" s="79">
        <v>7896098900826</v>
      </c>
      <c r="C7868" s="80" t="s">
        <v>19</v>
      </c>
      <c r="D7868" s="80" t="s">
        <v>20</v>
      </c>
      <c r="E7868" s="80" t="s">
        <v>2492</v>
      </c>
      <c r="F7868" s="80" t="s">
        <v>2788</v>
      </c>
      <c r="G7868" s="80" t="s">
        <v>1670</v>
      </c>
      <c r="H7868" t="s">
        <v>2988</v>
      </c>
      <c r="I7868" s="50">
        <v>4.0199999999999996</v>
      </c>
    </row>
    <row r="7869" spans="1:9" x14ac:dyDescent="0.2">
      <c r="A7869">
        <v>235126</v>
      </c>
      <c r="B7869" s="79">
        <v>7896098900994</v>
      </c>
      <c r="C7869" s="80" t="s">
        <v>19</v>
      </c>
      <c r="D7869" s="80" t="s">
        <v>20</v>
      </c>
      <c r="E7869" s="80" t="s">
        <v>2492</v>
      </c>
      <c r="F7869" s="80" t="s">
        <v>2788</v>
      </c>
      <c r="G7869" s="80" t="s">
        <v>1670</v>
      </c>
      <c r="H7869" t="s">
        <v>15158</v>
      </c>
      <c r="I7869" s="50">
        <v>3.7</v>
      </c>
    </row>
    <row r="7870" spans="1:9" x14ac:dyDescent="0.2">
      <c r="A7870">
        <v>63570</v>
      </c>
      <c r="B7870" s="79">
        <v>7896098900802</v>
      </c>
      <c r="C7870" s="80" t="s">
        <v>19</v>
      </c>
      <c r="D7870" s="80" t="s">
        <v>20</v>
      </c>
      <c r="E7870" s="80" t="s">
        <v>2492</v>
      </c>
      <c r="F7870" s="80" t="s">
        <v>2788</v>
      </c>
      <c r="G7870" s="80" t="s">
        <v>1670</v>
      </c>
      <c r="H7870" t="s">
        <v>2986</v>
      </c>
      <c r="I7870" s="50">
        <v>4.0199999999999996</v>
      </c>
    </row>
    <row r="7871" spans="1:9" x14ac:dyDescent="0.2">
      <c r="A7871">
        <v>63571</v>
      </c>
      <c r="B7871" s="79">
        <v>7896098900819</v>
      </c>
      <c r="C7871" s="80" t="s">
        <v>19</v>
      </c>
      <c r="D7871" s="80" t="s">
        <v>20</v>
      </c>
      <c r="E7871" s="80" t="s">
        <v>2492</v>
      </c>
      <c r="F7871" s="80" t="s">
        <v>2788</v>
      </c>
      <c r="G7871" s="80" t="s">
        <v>1670</v>
      </c>
      <c r="H7871" t="s">
        <v>2987</v>
      </c>
      <c r="I7871" s="50">
        <v>4.0199999999999996</v>
      </c>
    </row>
    <row r="7872" spans="1:9" x14ac:dyDescent="0.2">
      <c r="A7872">
        <v>373069</v>
      </c>
      <c r="B7872" s="79">
        <v>7896098904114</v>
      </c>
      <c r="C7872" s="80" t="s">
        <v>19</v>
      </c>
      <c r="D7872" s="80" t="s">
        <v>20</v>
      </c>
      <c r="E7872" s="80" t="s">
        <v>2492</v>
      </c>
      <c r="F7872" s="80" t="s">
        <v>2788</v>
      </c>
      <c r="G7872" s="80" t="s">
        <v>1670</v>
      </c>
      <c r="H7872" t="s">
        <v>2999</v>
      </c>
      <c r="I7872" s="50">
        <v>5.5</v>
      </c>
    </row>
    <row r="7873" spans="1:9" x14ac:dyDescent="0.2">
      <c r="A7873">
        <v>373070</v>
      </c>
      <c r="B7873" s="79">
        <v>7896098904107</v>
      </c>
      <c r="C7873" s="80" t="s">
        <v>19</v>
      </c>
      <c r="D7873" s="80" t="s">
        <v>20</v>
      </c>
      <c r="E7873" s="80" t="s">
        <v>2492</v>
      </c>
      <c r="F7873" s="80" t="s">
        <v>2788</v>
      </c>
      <c r="G7873" s="80" t="s">
        <v>1670</v>
      </c>
      <c r="H7873" t="s">
        <v>3000</v>
      </c>
      <c r="I7873" s="50">
        <v>5.5</v>
      </c>
    </row>
    <row r="7874" spans="1:9" x14ac:dyDescent="0.2">
      <c r="A7874">
        <v>373055</v>
      </c>
      <c r="B7874" s="79">
        <v>7896098904138</v>
      </c>
      <c r="C7874" s="80" t="s">
        <v>19</v>
      </c>
      <c r="D7874" s="80" t="s">
        <v>20</v>
      </c>
      <c r="E7874" s="80" t="s">
        <v>2492</v>
      </c>
      <c r="F7874" s="80" t="s">
        <v>2788</v>
      </c>
      <c r="G7874" s="80" t="s">
        <v>1670</v>
      </c>
      <c r="H7874" t="s">
        <v>2994</v>
      </c>
      <c r="I7874" s="50">
        <v>9.08</v>
      </c>
    </row>
    <row r="7875" spans="1:9" x14ac:dyDescent="0.2">
      <c r="A7875">
        <v>373056</v>
      </c>
      <c r="B7875" s="79">
        <v>7896098904169</v>
      </c>
      <c r="C7875" s="80" t="s">
        <v>19</v>
      </c>
      <c r="D7875" s="80" t="s">
        <v>20</v>
      </c>
      <c r="E7875" s="80" t="s">
        <v>2492</v>
      </c>
      <c r="F7875" s="80" t="s">
        <v>2788</v>
      </c>
      <c r="G7875" s="80" t="s">
        <v>1670</v>
      </c>
      <c r="H7875" t="s">
        <v>2995</v>
      </c>
      <c r="I7875" s="50">
        <v>9.08</v>
      </c>
    </row>
    <row r="7876" spans="1:9" x14ac:dyDescent="0.2">
      <c r="A7876">
        <v>373060</v>
      </c>
      <c r="B7876" s="79">
        <v>7896098904152</v>
      </c>
      <c r="C7876" s="80" t="s">
        <v>19</v>
      </c>
      <c r="D7876" s="80" t="s">
        <v>20</v>
      </c>
      <c r="E7876" s="80" t="s">
        <v>2492</v>
      </c>
      <c r="F7876" s="80" t="s">
        <v>2788</v>
      </c>
      <c r="G7876" s="80" t="s">
        <v>1670</v>
      </c>
      <c r="H7876" t="s">
        <v>2996</v>
      </c>
      <c r="I7876" s="50">
        <v>9.08</v>
      </c>
    </row>
    <row r="7877" spans="1:9" x14ac:dyDescent="0.2">
      <c r="A7877">
        <v>373062</v>
      </c>
      <c r="B7877" s="79">
        <v>7896098904145</v>
      </c>
      <c r="C7877" s="80" t="s">
        <v>19</v>
      </c>
      <c r="D7877" s="80" t="s">
        <v>20</v>
      </c>
      <c r="E7877" s="80" t="s">
        <v>2492</v>
      </c>
      <c r="F7877" s="80" t="s">
        <v>2788</v>
      </c>
      <c r="G7877" s="80" t="s">
        <v>1670</v>
      </c>
      <c r="H7877" t="s">
        <v>2997</v>
      </c>
      <c r="I7877" s="50">
        <v>9.08</v>
      </c>
    </row>
    <row r="7878" spans="1:9" x14ac:dyDescent="0.2">
      <c r="A7878">
        <v>373064</v>
      </c>
      <c r="B7878" s="79">
        <v>7896098904091</v>
      </c>
      <c r="C7878" s="80" t="s">
        <v>19</v>
      </c>
      <c r="D7878" s="80" t="s">
        <v>20</v>
      </c>
      <c r="E7878" s="80" t="s">
        <v>2492</v>
      </c>
      <c r="F7878" s="80" t="s">
        <v>2788</v>
      </c>
      <c r="G7878" s="80" t="s">
        <v>1670</v>
      </c>
      <c r="H7878" t="s">
        <v>2998</v>
      </c>
      <c r="I7878" s="50">
        <v>5.5</v>
      </c>
    </row>
    <row r="7879" spans="1:9" x14ac:dyDescent="0.2">
      <c r="A7879">
        <v>429238</v>
      </c>
      <c r="B7879" s="79">
        <v>7896098904268</v>
      </c>
      <c r="C7879" s="80" t="s">
        <v>19</v>
      </c>
      <c r="D7879" s="80" t="s">
        <v>20</v>
      </c>
      <c r="E7879" s="80" t="s">
        <v>2492</v>
      </c>
      <c r="F7879" s="80" t="s">
        <v>2788</v>
      </c>
      <c r="G7879" s="80" t="s">
        <v>1670</v>
      </c>
      <c r="H7879" t="s">
        <v>3001</v>
      </c>
      <c r="I7879" s="50">
        <v>5.5</v>
      </c>
    </row>
    <row r="7880" spans="1:9" x14ac:dyDescent="0.2">
      <c r="A7880">
        <v>373067</v>
      </c>
      <c r="B7880" s="79">
        <v>7896098902561</v>
      </c>
      <c r="C7880" s="80" t="s">
        <v>19</v>
      </c>
      <c r="D7880" s="80" t="s">
        <v>20</v>
      </c>
      <c r="E7880" s="80" t="s">
        <v>2492</v>
      </c>
      <c r="F7880" s="80" t="s">
        <v>2788</v>
      </c>
      <c r="G7880" s="80" t="s">
        <v>1670</v>
      </c>
      <c r="H7880" t="s">
        <v>3003</v>
      </c>
      <c r="I7880" s="50">
        <v>9.39</v>
      </c>
    </row>
    <row r="7881" spans="1:9" x14ac:dyDescent="0.2">
      <c r="A7881">
        <v>373626</v>
      </c>
      <c r="B7881" s="79">
        <v>7896098902578</v>
      </c>
      <c r="C7881" s="80" t="s">
        <v>19</v>
      </c>
      <c r="D7881" s="80" t="s">
        <v>20</v>
      </c>
      <c r="E7881" s="80" t="s">
        <v>2492</v>
      </c>
      <c r="F7881" s="80" t="s">
        <v>2788</v>
      </c>
      <c r="G7881" s="80" t="s">
        <v>1670</v>
      </c>
      <c r="H7881" t="s">
        <v>3004</v>
      </c>
      <c r="I7881" s="50">
        <v>9.39</v>
      </c>
    </row>
    <row r="7882" spans="1:9" x14ac:dyDescent="0.2">
      <c r="A7882">
        <v>373052</v>
      </c>
      <c r="B7882" s="79">
        <v>7896098902554</v>
      </c>
      <c r="C7882" s="80" t="s">
        <v>19</v>
      </c>
      <c r="D7882" s="80" t="s">
        <v>20</v>
      </c>
      <c r="E7882" s="80" t="s">
        <v>2492</v>
      </c>
      <c r="F7882" s="80" t="s">
        <v>2788</v>
      </c>
      <c r="G7882" s="80" t="s">
        <v>1670</v>
      </c>
      <c r="H7882" t="s">
        <v>3002</v>
      </c>
      <c r="I7882" s="50">
        <v>5.66</v>
      </c>
    </row>
    <row r="7883" spans="1:9" x14ac:dyDescent="0.2">
      <c r="A7883">
        <v>79507</v>
      </c>
      <c r="B7883" s="79">
        <v>7896013104599</v>
      </c>
      <c r="C7883" s="80" t="s">
        <v>19</v>
      </c>
      <c r="D7883" s="80" t="s">
        <v>20</v>
      </c>
      <c r="E7883" s="80" t="s">
        <v>2492</v>
      </c>
      <c r="F7883" s="80" t="s">
        <v>2788</v>
      </c>
      <c r="G7883" s="80" t="s">
        <v>2615</v>
      </c>
      <c r="H7883" t="s">
        <v>2982</v>
      </c>
      <c r="I7883" s="50">
        <v>4.17</v>
      </c>
    </row>
    <row r="7884" spans="1:9" x14ac:dyDescent="0.2">
      <c r="A7884">
        <v>484859</v>
      </c>
      <c r="B7884" s="79">
        <v>7896013105534</v>
      </c>
      <c r="C7884" s="80" t="s">
        <v>19</v>
      </c>
      <c r="D7884" s="80" t="s">
        <v>20</v>
      </c>
      <c r="E7884" s="80" t="s">
        <v>2492</v>
      </c>
      <c r="F7884" s="80" t="s">
        <v>2788</v>
      </c>
      <c r="G7884" s="80" t="s">
        <v>2615</v>
      </c>
      <c r="H7884" t="s">
        <v>2979</v>
      </c>
      <c r="I7884" s="50">
        <v>3.35</v>
      </c>
    </row>
    <row r="7885" spans="1:9" x14ac:dyDescent="0.2">
      <c r="A7885">
        <v>484863</v>
      </c>
      <c r="B7885" s="79">
        <v>7896013105541</v>
      </c>
      <c r="C7885" s="80" t="s">
        <v>19</v>
      </c>
      <c r="D7885" s="80" t="s">
        <v>20</v>
      </c>
      <c r="E7885" s="80" t="s">
        <v>2492</v>
      </c>
      <c r="F7885" s="80" t="s">
        <v>2788</v>
      </c>
      <c r="G7885" s="80" t="s">
        <v>2615</v>
      </c>
      <c r="H7885" t="s">
        <v>2980</v>
      </c>
      <c r="I7885" s="50">
        <v>3.35</v>
      </c>
    </row>
    <row r="7886" spans="1:9" x14ac:dyDescent="0.2">
      <c r="A7886">
        <v>484868</v>
      </c>
      <c r="B7886" s="79">
        <v>7896013109150</v>
      </c>
      <c r="C7886" s="80" t="s">
        <v>19</v>
      </c>
      <c r="D7886" s="80" t="s">
        <v>20</v>
      </c>
      <c r="E7886" s="80" t="s">
        <v>2492</v>
      </c>
      <c r="F7886" s="80" t="s">
        <v>2788</v>
      </c>
      <c r="G7886" s="80" t="s">
        <v>2615</v>
      </c>
      <c r="H7886" t="s">
        <v>2981</v>
      </c>
      <c r="I7886" s="50">
        <v>3.35</v>
      </c>
    </row>
    <row r="7887" spans="1:9" x14ac:dyDescent="0.2">
      <c r="A7887">
        <v>36387</v>
      </c>
      <c r="B7887" s="79">
        <v>7896013104483</v>
      </c>
      <c r="C7887" s="80" t="s">
        <v>19</v>
      </c>
      <c r="D7887" s="80" t="s">
        <v>20</v>
      </c>
      <c r="E7887" s="80" t="s">
        <v>2492</v>
      </c>
      <c r="F7887" s="80" t="s">
        <v>2788</v>
      </c>
      <c r="G7887" s="80" t="s">
        <v>2615</v>
      </c>
      <c r="H7887" t="s">
        <v>2983</v>
      </c>
      <c r="I7887" s="50">
        <v>5.96</v>
      </c>
    </row>
    <row r="7888" spans="1:9" x14ac:dyDescent="0.2">
      <c r="A7888">
        <v>265272</v>
      </c>
      <c r="B7888" s="79">
        <v>7891150038547</v>
      </c>
      <c r="C7888" s="80" t="s">
        <v>19</v>
      </c>
      <c r="D7888" s="80" t="s">
        <v>20</v>
      </c>
      <c r="E7888" s="80" t="s">
        <v>2492</v>
      </c>
      <c r="F7888" s="80" t="s">
        <v>2788</v>
      </c>
      <c r="G7888" s="80" t="s">
        <v>2534</v>
      </c>
      <c r="H7888" t="s">
        <v>2807</v>
      </c>
      <c r="I7888" s="50">
        <v>9.65</v>
      </c>
    </row>
    <row r="7889" spans="1:9" x14ac:dyDescent="0.2">
      <c r="A7889">
        <v>414822</v>
      </c>
      <c r="B7889" s="79">
        <v>7891150071773</v>
      </c>
      <c r="C7889" s="80" t="s">
        <v>19</v>
      </c>
      <c r="D7889" s="80" t="s">
        <v>20</v>
      </c>
      <c r="E7889" s="80" t="s">
        <v>2492</v>
      </c>
      <c r="F7889" s="80" t="s">
        <v>2788</v>
      </c>
      <c r="G7889" s="80" t="s">
        <v>2534</v>
      </c>
      <c r="H7889" t="s">
        <v>2809</v>
      </c>
      <c r="I7889" s="50">
        <v>12.79</v>
      </c>
    </row>
    <row r="7890" spans="1:9" x14ac:dyDescent="0.2">
      <c r="A7890">
        <v>179684</v>
      </c>
      <c r="B7890" s="79">
        <v>7891150025356</v>
      </c>
      <c r="C7890" s="80" t="s">
        <v>19</v>
      </c>
      <c r="D7890" s="80" t="s">
        <v>20</v>
      </c>
      <c r="E7890" s="80" t="s">
        <v>2492</v>
      </c>
      <c r="F7890" s="80" t="s">
        <v>2788</v>
      </c>
      <c r="G7890" s="80" t="s">
        <v>2534</v>
      </c>
      <c r="H7890" t="s">
        <v>2808</v>
      </c>
      <c r="I7890" s="50">
        <v>16.43</v>
      </c>
    </row>
    <row r="7891" spans="1:9" x14ac:dyDescent="0.2">
      <c r="A7891">
        <v>199810</v>
      </c>
      <c r="B7891" s="79">
        <v>7891150034341</v>
      </c>
      <c r="C7891" s="80" t="s">
        <v>19</v>
      </c>
      <c r="D7891" s="80" t="s">
        <v>20</v>
      </c>
      <c r="E7891" s="80" t="s">
        <v>2492</v>
      </c>
      <c r="F7891" s="80" t="s">
        <v>2788</v>
      </c>
      <c r="G7891" s="80" t="s">
        <v>2534</v>
      </c>
      <c r="H7891" t="s">
        <v>2794</v>
      </c>
      <c r="I7891" s="50">
        <v>10.52</v>
      </c>
    </row>
    <row r="7892" spans="1:9" x14ac:dyDescent="0.2">
      <c r="A7892">
        <v>199813</v>
      </c>
      <c r="B7892" s="79">
        <v>7891150034365</v>
      </c>
      <c r="C7892" s="80" t="s">
        <v>19</v>
      </c>
      <c r="D7892" s="80" t="s">
        <v>20</v>
      </c>
      <c r="E7892" s="80" t="s">
        <v>2492</v>
      </c>
      <c r="F7892" s="80" t="s">
        <v>2788</v>
      </c>
      <c r="G7892" s="80" t="s">
        <v>2534</v>
      </c>
      <c r="H7892" t="s">
        <v>2795</v>
      </c>
      <c r="I7892" s="50">
        <v>15.35</v>
      </c>
    </row>
    <row r="7893" spans="1:9" x14ac:dyDescent="0.2">
      <c r="A7893">
        <v>179678</v>
      </c>
      <c r="B7893" s="79">
        <v>7891150025332</v>
      </c>
      <c r="C7893" s="80" t="s">
        <v>19</v>
      </c>
      <c r="D7893" s="80" t="s">
        <v>20</v>
      </c>
      <c r="E7893" s="80" t="s">
        <v>2492</v>
      </c>
      <c r="F7893" s="80" t="s">
        <v>2788</v>
      </c>
      <c r="G7893" s="80" t="s">
        <v>2534</v>
      </c>
      <c r="H7893" t="s">
        <v>2803</v>
      </c>
      <c r="I7893" s="50">
        <v>16.96</v>
      </c>
    </row>
    <row r="7894" spans="1:9" x14ac:dyDescent="0.2">
      <c r="A7894">
        <v>178671</v>
      </c>
      <c r="B7894" s="79">
        <v>7891150022034</v>
      </c>
      <c r="C7894" s="80" t="s">
        <v>19</v>
      </c>
      <c r="D7894" s="80" t="s">
        <v>20</v>
      </c>
      <c r="E7894" s="80" t="s">
        <v>2492</v>
      </c>
      <c r="F7894" s="80" t="s">
        <v>2788</v>
      </c>
      <c r="G7894" s="80" t="s">
        <v>2534</v>
      </c>
      <c r="H7894" t="s">
        <v>2790</v>
      </c>
      <c r="I7894" s="50">
        <v>15.35</v>
      </c>
    </row>
    <row r="7895" spans="1:9" x14ac:dyDescent="0.2">
      <c r="A7895">
        <v>178673</v>
      </c>
      <c r="B7895" s="79">
        <v>7891150022010</v>
      </c>
      <c r="C7895" s="80" t="s">
        <v>19</v>
      </c>
      <c r="D7895" s="80" t="s">
        <v>20</v>
      </c>
      <c r="E7895" s="80" t="s">
        <v>2492</v>
      </c>
      <c r="F7895" s="80" t="s">
        <v>2788</v>
      </c>
      <c r="G7895" s="80" t="s">
        <v>2534</v>
      </c>
      <c r="H7895" t="s">
        <v>2791</v>
      </c>
      <c r="I7895" s="50">
        <v>10.52</v>
      </c>
    </row>
    <row r="7896" spans="1:9" x14ac:dyDescent="0.2">
      <c r="A7896">
        <v>178675</v>
      </c>
      <c r="B7896" s="79">
        <v>7891150022027</v>
      </c>
      <c r="C7896" s="80" t="s">
        <v>19</v>
      </c>
      <c r="D7896" s="80" t="s">
        <v>20</v>
      </c>
      <c r="E7896" s="80" t="s">
        <v>2492</v>
      </c>
      <c r="F7896" s="80" t="s">
        <v>2788</v>
      </c>
      <c r="G7896" s="80" t="s">
        <v>2534</v>
      </c>
      <c r="H7896" t="s">
        <v>2792</v>
      </c>
      <c r="I7896" s="50">
        <v>15.35</v>
      </c>
    </row>
    <row r="7897" spans="1:9" x14ac:dyDescent="0.2">
      <c r="A7897">
        <v>178676</v>
      </c>
      <c r="B7897" s="79">
        <v>7891150022003</v>
      </c>
      <c r="C7897" s="80" t="s">
        <v>19</v>
      </c>
      <c r="D7897" s="80" t="s">
        <v>20</v>
      </c>
      <c r="E7897" s="80" t="s">
        <v>2492</v>
      </c>
      <c r="F7897" s="80" t="s">
        <v>2788</v>
      </c>
      <c r="G7897" s="80" t="s">
        <v>2534</v>
      </c>
      <c r="H7897" t="s">
        <v>2793</v>
      </c>
      <c r="I7897" s="50">
        <v>10.52</v>
      </c>
    </row>
    <row r="7898" spans="1:9" x14ac:dyDescent="0.2">
      <c r="A7898">
        <v>254227</v>
      </c>
      <c r="B7898" s="79">
        <v>7891150038530</v>
      </c>
      <c r="C7898" s="80" t="s">
        <v>19</v>
      </c>
      <c r="D7898" s="80" t="s">
        <v>20</v>
      </c>
      <c r="E7898" s="80" t="s">
        <v>2492</v>
      </c>
      <c r="F7898" s="80" t="s">
        <v>2788</v>
      </c>
      <c r="G7898" s="80" t="s">
        <v>2534</v>
      </c>
      <c r="H7898" t="s">
        <v>2802</v>
      </c>
      <c r="I7898" s="50">
        <v>9.3000000000000007</v>
      </c>
    </row>
    <row r="7899" spans="1:9" x14ac:dyDescent="0.2">
      <c r="A7899">
        <v>369904</v>
      </c>
      <c r="B7899" s="79">
        <v>7891150062153</v>
      </c>
      <c r="C7899" s="80" t="s">
        <v>19</v>
      </c>
      <c r="D7899" s="80" t="s">
        <v>20</v>
      </c>
      <c r="E7899" s="80" t="s">
        <v>2492</v>
      </c>
      <c r="F7899" s="80" t="s">
        <v>2788</v>
      </c>
      <c r="G7899" s="80" t="s">
        <v>2534</v>
      </c>
      <c r="H7899" t="s">
        <v>15159</v>
      </c>
      <c r="I7899" s="50">
        <v>12.29</v>
      </c>
    </row>
    <row r="7900" spans="1:9" x14ac:dyDescent="0.2">
      <c r="A7900">
        <v>416426</v>
      </c>
      <c r="B7900" s="79">
        <v>7891150071704</v>
      </c>
      <c r="C7900" s="80" t="s">
        <v>19</v>
      </c>
      <c r="D7900" s="80" t="s">
        <v>20</v>
      </c>
      <c r="E7900" s="80" t="s">
        <v>2492</v>
      </c>
      <c r="F7900" s="80" t="s">
        <v>2788</v>
      </c>
      <c r="G7900" s="80" t="s">
        <v>2534</v>
      </c>
      <c r="H7900" t="s">
        <v>2804</v>
      </c>
      <c r="I7900" s="50">
        <v>8.8800000000000008</v>
      </c>
    </row>
    <row r="7901" spans="1:9" x14ac:dyDescent="0.2">
      <c r="A7901">
        <v>416440</v>
      </c>
      <c r="B7901" s="79">
        <v>7891150071643</v>
      </c>
      <c r="C7901" s="80" t="s">
        <v>19</v>
      </c>
      <c r="D7901" s="80" t="s">
        <v>20</v>
      </c>
      <c r="E7901" s="80" t="s">
        <v>2492</v>
      </c>
      <c r="F7901" s="80" t="s">
        <v>2788</v>
      </c>
      <c r="G7901" s="80" t="s">
        <v>2534</v>
      </c>
      <c r="H7901" t="s">
        <v>2805</v>
      </c>
      <c r="I7901" s="50">
        <v>11.82</v>
      </c>
    </row>
    <row r="7902" spans="1:9" x14ac:dyDescent="0.2">
      <c r="A7902">
        <v>414818</v>
      </c>
      <c r="B7902" s="79">
        <v>7891150071735</v>
      </c>
      <c r="C7902" s="80" t="s">
        <v>19</v>
      </c>
      <c r="D7902" s="80" t="s">
        <v>20</v>
      </c>
      <c r="E7902" s="80" t="s">
        <v>2492</v>
      </c>
      <c r="F7902" s="80" t="s">
        <v>2788</v>
      </c>
      <c r="G7902" s="80" t="s">
        <v>2534</v>
      </c>
      <c r="H7902" t="s">
        <v>2800</v>
      </c>
      <c r="I7902" s="50">
        <v>13.65</v>
      </c>
    </row>
    <row r="7903" spans="1:9" x14ac:dyDescent="0.2">
      <c r="A7903">
        <v>416423</v>
      </c>
      <c r="B7903" s="79">
        <v>7891150071667</v>
      </c>
      <c r="C7903" s="80" t="s">
        <v>19</v>
      </c>
      <c r="D7903" s="80" t="s">
        <v>20</v>
      </c>
      <c r="E7903" s="80" t="s">
        <v>2492</v>
      </c>
      <c r="F7903" s="80" t="s">
        <v>2788</v>
      </c>
      <c r="G7903" s="80" t="s">
        <v>2534</v>
      </c>
      <c r="H7903" t="s">
        <v>2801</v>
      </c>
      <c r="I7903" s="50">
        <v>13.36</v>
      </c>
    </row>
    <row r="7904" spans="1:9" x14ac:dyDescent="0.2">
      <c r="A7904">
        <v>241438</v>
      </c>
      <c r="B7904" s="79">
        <v>7891150038585</v>
      </c>
      <c r="C7904" s="80" t="s">
        <v>19</v>
      </c>
      <c r="D7904" s="80" t="s">
        <v>20</v>
      </c>
      <c r="E7904" s="80" t="s">
        <v>2492</v>
      </c>
      <c r="F7904" s="80" t="s">
        <v>2788</v>
      </c>
      <c r="G7904" s="80" t="s">
        <v>2534</v>
      </c>
      <c r="H7904" t="s">
        <v>2799</v>
      </c>
      <c r="I7904" s="50">
        <v>18.21</v>
      </c>
    </row>
    <row r="7905" spans="1:9" x14ac:dyDescent="0.2">
      <c r="A7905">
        <v>565340</v>
      </c>
      <c r="B7905" s="79">
        <v>7791290796287</v>
      </c>
      <c r="C7905" s="80" t="s">
        <v>19</v>
      </c>
      <c r="D7905" s="80" t="s">
        <v>20</v>
      </c>
      <c r="E7905" s="80" t="s">
        <v>2492</v>
      </c>
      <c r="F7905" s="80" t="s">
        <v>2788</v>
      </c>
      <c r="G7905" s="80" t="s">
        <v>2534</v>
      </c>
      <c r="H7905" t="s">
        <v>2798</v>
      </c>
      <c r="I7905" s="50">
        <v>15.35</v>
      </c>
    </row>
    <row r="7906" spans="1:9" x14ac:dyDescent="0.2">
      <c r="A7906">
        <v>506153</v>
      </c>
      <c r="B7906" s="79">
        <v>7891150090743</v>
      </c>
      <c r="C7906" s="80" t="s">
        <v>19</v>
      </c>
      <c r="D7906" s="80" t="s">
        <v>20</v>
      </c>
      <c r="E7906" s="80" t="s">
        <v>2492</v>
      </c>
      <c r="F7906" s="80" t="s">
        <v>2788</v>
      </c>
      <c r="G7906" s="80" t="s">
        <v>2534</v>
      </c>
      <c r="H7906" t="s">
        <v>2806</v>
      </c>
      <c r="I7906" s="50">
        <v>16.559999999999999</v>
      </c>
    </row>
    <row r="7907" spans="1:9" x14ac:dyDescent="0.2">
      <c r="A7907">
        <v>328082</v>
      </c>
      <c r="B7907" s="79">
        <v>7891150060395</v>
      </c>
      <c r="C7907" s="80" t="s">
        <v>19</v>
      </c>
      <c r="D7907" s="80" t="s">
        <v>20</v>
      </c>
      <c r="E7907" s="80" t="s">
        <v>2492</v>
      </c>
      <c r="F7907" s="80" t="s">
        <v>2788</v>
      </c>
      <c r="G7907" s="80" t="s">
        <v>2534</v>
      </c>
      <c r="H7907" t="s">
        <v>2789</v>
      </c>
      <c r="I7907" s="50">
        <v>40.11</v>
      </c>
    </row>
    <row r="7908" spans="1:9" x14ac:dyDescent="0.2">
      <c r="A7908">
        <v>416415</v>
      </c>
      <c r="B7908" s="79">
        <v>7891150071742</v>
      </c>
      <c r="C7908" s="80" t="s">
        <v>19</v>
      </c>
      <c r="D7908" s="80" t="s">
        <v>20</v>
      </c>
      <c r="E7908" s="80" t="s">
        <v>2492</v>
      </c>
      <c r="F7908" s="80" t="s">
        <v>2788</v>
      </c>
      <c r="G7908" s="80" t="s">
        <v>2534</v>
      </c>
      <c r="H7908" t="s">
        <v>2797</v>
      </c>
      <c r="I7908" s="50">
        <v>6.6</v>
      </c>
    </row>
    <row r="7909" spans="1:9" x14ac:dyDescent="0.2">
      <c r="A7909">
        <v>416422</v>
      </c>
      <c r="B7909" s="79">
        <v>7891150071636</v>
      </c>
      <c r="C7909" s="80" t="s">
        <v>19</v>
      </c>
      <c r="D7909" s="80" t="s">
        <v>20</v>
      </c>
      <c r="E7909" s="80" t="s">
        <v>2492</v>
      </c>
      <c r="F7909" s="80" t="s">
        <v>2788</v>
      </c>
      <c r="G7909" s="80" t="s">
        <v>2534</v>
      </c>
      <c r="H7909" t="s">
        <v>2796</v>
      </c>
      <c r="I7909" s="50">
        <v>6.6</v>
      </c>
    </row>
    <row r="7910" spans="1:9" x14ac:dyDescent="0.2">
      <c r="A7910">
        <v>21339</v>
      </c>
      <c r="B7910" s="79">
        <v>7891035115608</v>
      </c>
      <c r="C7910" s="80" t="s">
        <v>19</v>
      </c>
      <c r="D7910" s="80" t="s">
        <v>20</v>
      </c>
      <c r="E7910" s="80" t="s">
        <v>2492</v>
      </c>
      <c r="F7910" s="80" t="s">
        <v>2788</v>
      </c>
      <c r="G7910" s="80" t="s">
        <v>2955</v>
      </c>
      <c r="H7910" t="s">
        <v>2959</v>
      </c>
      <c r="I7910" s="50">
        <v>12.91</v>
      </c>
    </row>
    <row r="7911" spans="1:9" x14ac:dyDescent="0.2">
      <c r="A7911">
        <v>11186</v>
      </c>
      <c r="B7911" s="79">
        <v>7891035116070</v>
      </c>
      <c r="C7911" s="80" t="s">
        <v>19</v>
      </c>
      <c r="D7911" s="80" t="s">
        <v>20</v>
      </c>
      <c r="E7911" s="80" t="s">
        <v>2492</v>
      </c>
      <c r="F7911" s="80" t="s">
        <v>2788</v>
      </c>
      <c r="G7911" s="80" t="s">
        <v>2955</v>
      </c>
      <c r="H7911" t="s">
        <v>2957</v>
      </c>
      <c r="I7911" s="50">
        <v>9.65</v>
      </c>
    </row>
    <row r="7912" spans="1:9" x14ac:dyDescent="0.2">
      <c r="A7912">
        <v>32034</v>
      </c>
      <c r="B7912" s="79">
        <v>7891035115806</v>
      </c>
      <c r="C7912" s="80" t="s">
        <v>19</v>
      </c>
      <c r="D7912" s="80" t="s">
        <v>20</v>
      </c>
      <c r="E7912" s="80" t="s">
        <v>2492</v>
      </c>
      <c r="F7912" s="80" t="s">
        <v>2788</v>
      </c>
      <c r="G7912" s="80" t="s">
        <v>2955</v>
      </c>
      <c r="H7912" t="s">
        <v>2958</v>
      </c>
      <c r="I7912" s="50">
        <v>12.91</v>
      </c>
    </row>
    <row r="7913" spans="1:9" x14ac:dyDescent="0.2">
      <c r="A7913">
        <v>37662</v>
      </c>
      <c r="B7913" s="79">
        <v>7891035115837</v>
      </c>
      <c r="C7913" s="80" t="s">
        <v>19</v>
      </c>
      <c r="D7913" s="80" t="s">
        <v>20</v>
      </c>
      <c r="E7913" s="80" t="s">
        <v>2492</v>
      </c>
      <c r="F7913" s="80" t="s">
        <v>2788</v>
      </c>
      <c r="G7913" s="80" t="s">
        <v>2955</v>
      </c>
      <c r="H7913" t="s">
        <v>2960</v>
      </c>
      <c r="I7913" s="50">
        <v>12.91</v>
      </c>
    </row>
    <row r="7914" spans="1:9" x14ac:dyDescent="0.2">
      <c r="A7914">
        <v>151304</v>
      </c>
      <c r="B7914" s="79">
        <v>7702626153803</v>
      </c>
      <c r="C7914" s="80" t="s">
        <v>19</v>
      </c>
      <c r="D7914" s="80" t="s">
        <v>20</v>
      </c>
      <c r="E7914" s="80" t="s">
        <v>2492</v>
      </c>
      <c r="F7914" s="80" t="s">
        <v>2788</v>
      </c>
      <c r="G7914" s="80" t="s">
        <v>2955</v>
      </c>
      <c r="H7914" t="s">
        <v>2956</v>
      </c>
      <c r="I7914" s="50">
        <v>15.58</v>
      </c>
    </row>
    <row r="7915" spans="1:9" x14ac:dyDescent="0.2">
      <c r="A7915">
        <v>18385</v>
      </c>
      <c r="B7915" s="79">
        <v>7896495000051</v>
      </c>
      <c r="C7915" s="80" t="s">
        <v>19</v>
      </c>
      <c r="D7915" s="80" t="s">
        <v>20</v>
      </c>
      <c r="E7915" s="80" t="s">
        <v>2492</v>
      </c>
      <c r="F7915" s="80" t="s">
        <v>2788</v>
      </c>
      <c r="G7915" s="80" t="s">
        <v>2933</v>
      </c>
      <c r="H7915" t="s">
        <v>2936</v>
      </c>
      <c r="I7915" s="50">
        <v>12</v>
      </c>
    </row>
    <row r="7916" spans="1:9" x14ac:dyDescent="0.2">
      <c r="A7916">
        <v>15698</v>
      </c>
      <c r="B7916" s="79">
        <v>7896495000129</v>
      </c>
      <c r="C7916" s="80" t="s">
        <v>19</v>
      </c>
      <c r="D7916" s="80" t="s">
        <v>20</v>
      </c>
      <c r="E7916" s="80" t="s">
        <v>2492</v>
      </c>
      <c r="F7916" s="80" t="s">
        <v>2788</v>
      </c>
      <c r="G7916" s="80" t="s">
        <v>2933</v>
      </c>
      <c r="H7916" t="s">
        <v>2937</v>
      </c>
      <c r="I7916" s="50">
        <v>16.329999999999998</v>
      </c>
    </row>
    <row r="7917" spans="1:9" x14ac:dyDescent="0.2">
      <c r="A7917">
        <v>16355</v>
      </c>
      <c r="B7917" s="79">
        <v>7896495000174</v>
      </c>
      <c r="C7917" s="80" t="s">
        <v>19</v>
      </c>
      <c r="D7917" s="80" t="s">
        <v>20</v>
      </c>
      <c r="E7917" s="80" t="s">
        <v>2492</v>
      </c>
      <c r="F7917" s="80" t="s">
        <v>2788</v>
      </c>
      <c r="G7917" s="80" t="s">
        <v>2933</v>
      </c>
      <c r="H7917" t="s">
        <v>2935</v>
      </c>
      <c r="I7917" s="50">
        <v>37.26</v>
      </c>
    </row>
    <row r="7918" spans="1:9" x14ac:dyDescent="0.2">
      <c r="A7918">
        <v>16364</v>
      </c>
      <c r="B7918" s="79">
        <v>7896495000426</v>
      </c>
      <c r="C7918" s="80" t="s">
        <v>19</v>
      </c>
      <c r="D7918" s="80" t="s">
        <v>20</v>
      </c>
      <c r="E7918" s="80" t="s">
        <v>2492</v>
      </c>
      <c r="F7918" s="80" t="s">
        <v>2788</v>
      </c>
      <c r="G7918" s="80" t="s">
        <v>2933</v>
      </c>
      <c r="H7918" t="s">
        <v>2934</v>
      </c>
      <c r="I7918" s="50">
        <v>7.59</v>
      </c>
    </row>
    <row r="7919" spans="1:9" x14ac:dyDescent="0.2">
      <c r="A7919">
        <v>490761</v>
      </c>
      <c r="B7919" s="79">
        <v>7896221600098</v>
      </c>
      <c r="C7919" s="80" t="s">
        <v>19</v>
      </c>
      <c r="D7919" s="80" t="s">
        <v>20</v>
      </c>
      <c r="E7919" s="80" t="s">
        <v>2492</v>
      </c>
      <c r="F7919" s="80" t="s">
        <v>2788</v>
      </c>
      <c r="G7919" s="80" t="s">
        <v>2556</v>
      </c>
      <c r="H7919" t="s">
        <v>3018</v>
      </c>
      <c r="I7919" s="50">
        <v>3.5</v>
      </c>
    </row>
    <row r="7920" spans="1:9" x14ac:dyDescent="0.2">
      <c r="A7920">
        <v>491299</v>
      </c>
      <c r="B7920" s="79">
        <v>7896221600081</v>
      </c>
      <c r="C7920" s="80" t="s">
        <v>19</v>
      </c>
      <c r="D7920" s="80" t="s">
        <v>20</v>
      </c>
      <c r="E7920" s="80" t="s">
        <v>2492</v>
      </c>
      <c r="F7920" s="80" t="s">
        <v>2788</v>
      </c>
      <c r="G7920" s="80" t="s">
        <v>2556</v>
      </c>
      <c r="H7920" t="s">
        <v>3019</v>
      </c>
      <c r="I7920" s="50">
        <v>3.5</v>
      </c>
    </row>
    <row r="7921" spans="1:9" x14ac:dyDescent="0.2">
      <c r="A7921">
        <v>463481</v>
      </c>
      <c r="B7921" s="79">
        <v>7896221600142</v>
      </c>
      <c r="C7921" s="80" t="s">
        <v>19</v>
      </c>
      <c r="D7921" s="80" t="s">
        <v>20</v>
      </c>
      <c r="E7921" s="80" t="s">
        <v>2492</v>
      </c>
      <c r="F7921" s="80" t="s">
        <v>2788</v>
      </c>
      <c r="G7921" s="80" t="s">
        <v>2556</v>
      </c>
      <c r="H7921" t="s">
        <v>3020</v>
      </c>
      <c r="I7921" s="50">
        <v>3.22</v>
      </c>
    </row>
    <row r="7922" spans="1:9" x14ac:dyDescent="0.2">
      <c r="A7922">
        <v>96249</v>
      </c>
      <c r="B7922" s="79">
        <v>7897312400504</v>
      </c>
      <c r="C7922" s="80" t="s">
        <v>19</v>
      </c>
      <c r="D7922" s="80" t="s">
        <v>20</v>
      </c>
      <c r="E7922" s="80" t="s">
        <v>2492</v>
      </c>
      <c r="F7922" s="80" t="s">
        <v>2788</v>
      </c>
      <c r="G7922" s="80" t="s">
        <v>2564</v>
      </c>
      <c r="H7922" t="s">
        <v>3021</v>
      </c>
      <c r="I7922" s="50">
        <v>1.73</v>
      </c>
    </row>
    <row r="7923" spans="1:9" x14ac:dyDescent="0.2">
      <c r="A7923">
        <v>552987</v>
      </c>
      <c r="B7923" s="79">
        <v>7896056400047</v>
      </c>
      <c r="C7923" s="80" t="s">
        <v>19</v>
      </c>
      <c r="D7923" s="80" t="s">
        <v>20</v>
      </c>
      <c r="E7923" s="80" t="s">
        <v>2492</v>
      </c>
      <c r="F7923" s="80" t="s">
        <v>2788</v>
      </c>
      <c r="G7923" s="80" t="s">
        <v>2505</v>
      </c>
      <c r="H7923" t="s">
        <v>2931</v>
      </c>
      <c r="I7923" s="50">
        <v>5.4</v>
      </c>
    </row>
    <row r="7924" spans="1:9" x14ac:dyDescent="0.2">
      <c r="A7924">
        <v>321586</v>
      </c>
      <c r="B7924" s="79">
        <v>7896056405622</v>
      </c>
      <c r="C7924" s="80" t="s">
        <v>19</v>
      </c>
      <c r="D7924" s="80" t="s">
        <v>20</v>
      </c>
      <c r="E7924" s="80" t="s">
        <v>2492</v>
      </c>
      <c r="F7924" s="80" t="s">
        <v>2788</v>
      </c>
      <c r="G7924" s="80" t="s">
        <v>2505</v>
      </c>
      <c r="H7924" t="s">
        <v>2930</v>
      </c>
      <c r="I7924" s="50">
        <v>9.18</v>
      </c>
    </row>
    <row r="7925" spans="1:9" x14ac:dyDescent="0.2">
      <c r="A7925">
        <v>552989</v>
      </c>
      <c r="B7925" s="79">
        <v>7896056402027</v>
      </c>
      <c r="C7925" s="80" t="s">
        <v>19</v>
      </c>
      <c r="D7925" s="80" t="s">
        <v>20</v>
      </c>
      <c r="E7925" s="80" t="s">
        <v>2492</v>
      </c>
      <c r="F7925" s="80" t="s">
        <v>2788</v>
      </c>
      <c r="G7925" s="80" t="s">
        <v>2505</v>
      </c>
      <c r="H7925" t="s">
        <v>2932</v>
      </c>
      <c r="I7925" s="50">
        <v>2.36</v>
      </c>
    </row>
    <row r="7926" spans="1:9" x14ac:dyDescent="0.2">
      <c r="A7926">
        <v>23208</v>
      </c>
      <c r="B7926" s="79">
        <v>7891035126000</v>
      </c>
      <c r="C7926" s="80" t="s">
        <v>19</v>
      </c>
      <c r="D7926" s="80" t="s">
        <v>20</v>
      </c>
      <c r="E7926" s="80" t="s">
        <v>2492</v>
      </c>
      <c r="F7926" s="80" t="s">
        <v>2788</v>
      </c>
      <c r="G7926" s="80" t="s">
        <v>2517</v>
      </c>
      <c r="H7926" t="s">
        <v>2839</v>
      </c>
      <c r="I7926" s="50">
        <v>11.44</v>
      </c>
    </row>
    <row r="7927" spans="1:9" x14ac:dyDescent="0.2">
      <c r="A7927">
        <v>10336</v>
      </c>
      <c r="B7927" s="79">
        <v>7891035124006</v>
      </c>
      <c r="C7927" s="80" t="s">
        <v>19</v>
      </c>
      <c r="D7927" s="80" t="s">
        <v>20</v>
      </c>
      <c r="E7927" s="80" t="s">
        <v>2492</v>
      </c>
      <c r="F7927" s="80" t="s">
        <v>2788</v>
      </c>
      <c r="G7927" s="80" t="s">
        <v>2517</v>
      </c>
      <c r="H7927" t="s">
        <v>2840</v>
      </c>
      <c r="I7927" s="50">
        <v>11.44</v>
      </c>
    </row>
    <row r="7928" spans="1:9" x14ac:dyDescent="0.2">
      <c r="A7928">
        <v>96186</v>
      </c>
      <c r="B7928" s="79">
        <v>7891035128103</v>
      </c>
      <c r="C7928" s="80" t="s">
        <v>19</v>
      </c>
      <c r="D7928" s="80" t="s">
        <v>20</v>
      </c>
      <c r="E7928" s="80" t="s">
        <v>2492</v>
      </c>
      <c r="F7928" s="80" t="s">
        <v>2788</v>
      </c>
      <c r="G7928" s="80" t="s">
        <v>2517</v>
      </c>
      <c r="H7928" t="s">
        <v>2841</v>
      </c>
      <c r="I7928" s="50">
        <v>11.44</v>
      </c>
    </row>
    <row r="7929" spans="1:9" x14ac:dyDescent="0.2">
      <c r="A7929">
        <v>451124</v>
      </c>
      <c r="B7929" s="79">
        <v>7891035001727</v>
      </c>
      <c r="C7929" s="80" t="s">
        <v>19</v>
      </c>
      <c r="D7929" s="80" t="s">
        <v>20</v>
      </c>
      <c r="E7929" s="80" t="s">
        <v>2492</v>
      </c>
      <c r="F7929" s="80" t="s">
        <v>2788</v>
      </c>
      <c r="G7929" s="80" t="s">
        <v>2517</v>
      </c>
      <c r="H7929" t="s">
        <v>2848</v>
      </c>
      <c r="I7929" s="50">
        <v>5.42</v>
      </c>
    </row>
    <row r="7930" spans="1:9" x14ac:dyDescent="0.2">
      <c r="A7930">
        <v>451130</v>
      </c>
      <c r="B7930" s="79">
        <v>7891035001710</v>
      </c>
      <c r="C7930" s="80" t="s">
        <v>19</v>
      </c>
      <c r="D7930" s="80" t="s">
        <v>20</v>
      </c>
      <c r="E7930" s="80" t="s">
        <v>2492</v>
      </c>
      <c r="F7930" s="80" t="s">
        <v>2788</v>
      </c>
      <c r="G7930" s="80" t="s">
        <v>2517</v>
      </c>
      <c r="H7930" t="s">
        <v>2849</v>
      </c>
      <c r="I7930" s="50">
        <v>5.42</v>
      </c>
    </row>
    <row r="7931" spans="1:9" x14ac:dyDescent="0.2">
      <c r="A7931">
        <v>236951</v>
      </c>
      <c r="B7931" s="79">
        <v>7891035800207</v>
      </c>
      <c r="C7931" s="80" t="s">
        <v>19</v>
      </c>
      <c r="D7931" s="80" t="s">
        <v>20</v>
      </c>
      <c r="E7931" s="80" t="s">
        <v>2492</v>
      </c>
      <c r="F7931" s="80" t="s">
        <v>2788</v>
      </c>
      <c r="G7931" s="80" t="s">
        <v>2517</v>
      </c>
      <c r="H7931" t="s">
        <v>2884</v>
      </c>
      <c r="I7931" s="50">
        <v>7.43</v>
      </c>
    </row>
    <row r="7932" spans="1:9" x14ac:dyDescent="0.2">
      <c r="A7932">
        <v>553536</v>
      </c>
      <c r="B7932" s="79">
        <v>7891035800276</v>
      </c>
      <c r="C7932" s="80" t="s">
        <v>19</v>
      </c>
      <c r="D7932" s="80" t="s">
        <v>20</v>
      </c>
      <c r="E7932" s="80" t="s">
        <v>2492</v>
      </c>
      <c r="F7932" s="80" t="s">
        <v>2788</v>
      </c>
      <c r="G7932" s="80" t="s">
        <v>2517</v>
      </c>
      <c r="H7932" t="s">
        <v>2885</v>
      </c>
      <c r="I7932" s="50">
        <v>13.81</v>
      </c>
    </row>
    <row r="7933" spans="1:9" x14ac:dyDescent="0.2">
      <c r="A7933">
        <v>576791</v>
      </c>
      <c r="B7933" s="79">
        <v>7898962943656</v>
      </c>
      <c r="C7933" s="80" t="s">
        <v>19</v>
      </c>
      <c r="D7933" s="80" t="s">
        <v>20</v>
      </c>
      <c r="E7933" s="80" t="s">
        <v>2492</v>
      </c>
      <c r="F7933" s="80" t="s">
        <v>2788</v>
      </c>
      <c r="G7933" s="80" t="s">
        <v>2517</v>
      </c>
      <c r="H7933" t="s">
        <v>15160</v>
      </c>
      <c r="I7933" s="50">
        <v>7.05</v>
      </c>
    </row>
    <row r="7934" spans="1:9" x14ac:dyDescent="0.2">
      <c r="A7934">
        <v>2189</v>
      </c>
      <c r="B7934" s="79">
        <v>7891035224003</v>
      </c>
      <c r="C7934" s="80" t="s">
        <v>19</v>
      </c>
      <c r="D7934" s="80" t="s">
        <v>20</v>
      </c>
      <c r="E7934" s="80" t="s">
        <v>2492</v>
      </c>
      <c r="F7934" s="80" t="s">
        <v>2788</v>
      </c>
      <c r="G7934" s="80" t="s">
        <v>2517</v>
      </c>
      <c r="H7934" t="s">
        <v>15161</v>
      </c>
      <c r="I7934" s="50">
        <v>18.89</v>
      </c>
    </row>
    <row r="7935" spans="1:9" x14ac:dyDescent="0.2">
      <c r="A7935">
        <v>15551</v>
      </c>
      <c r="B7935" s="79">
        <v>7891035228100</v>
      </c>
      <c r="C7935" s="80" t="s">
        <v>19</v>
      </c>
      <c r="D7935" s="80" t="s">
        <v>20</v>
      </c>
      <c r="E7935" s="80" t="s">
        <v>2492</v>
      </c>
      <c r="F7935" s="80" t="s">
        <v>2788</v>
      </c>
      <c r="G7935" s="80" t="s">
        <v>2517</v>
      </c>
      <c r="H7935" t="s">
        <v>2882</v>
      </c>
      <c r="I7935" s="50">
        <v>8.8800000000000008</v>
      </c>
    </row>
    <row r="7936" spans="1:9" x14ac:dyDescent="0.2">
      <c r="A7936">
        <v>1222</v>
      </c>
      <c r="B7936" s="79">
        <v>7891035225000</v>
      </c>
      <c r="C7936" s="80" t="s">
        <v>19</v>
      </c>
      <c r="D7936" s="80" t="s">
        <v>20</v>
      </c>
      <c r="E7936" s="80" t="s">
        <v>2492</v>
      </c>
      <c r="F7936" s="80" t="s">
        <v>2788</v>
      </c>
      <c r="G7936" s="80" t="s">
        <v>2517</v>
      </c>
      <c r="H7936" t="s">
        <v>2881</v>
      </c>
      <c r="I7936" s="50">
        <v>13.09</v>
      </c>
    </row>
    <row r="7937" spans="1:9" x14ac:dyDescent="0.2">
      <c r="A7937">
        <v>18105</v>
      </c>
      <c r="B7937" s="79">
        <v>7891035225109</v>
      </c>
      <c r="C7937" s="80" t="s">
        <v>19</v>
      </c>
      <c r="D7937" s="80" t="s">
        <v>20</v>
      </c>
      <c r="E7937" s="80" t="s">
        <v>2492</v>
      </c>
      <c r="F7937" s="80" t="s">
        <v>2788</v>
      </c>
      <c r="G7937" s="80" t="s">
        <v>2517</v>
      </c>
      <c r="H7937" t="s">
        <v>2883</v>
      </c>
      <c r="I7937" s="50">
        <v>12.12</v>
      </c>
    </row>
    <row r="7938" spans="1:9" x14ac:dyDescent="0.2">
      <c r="A7938">
        <v>11490</v>
      </c>
      <c r="B7938" s="79">
        <v>7891035210006</v>
      </c>
      <c r="C7938" s="80" t="s">
        <v>19</v>
      </c>
      <c r="D7938" s="80" t="s">
        <v>20</v>
      </c>
      <c r="E7938" s="80" t="s">
        <v>2492</v>
      </c>
      <c r="F7938" s="80" t="s">
        <v>2788</v>
      </c>
      <c r="G7938" s="80" t="s">
        <v>2517</v>
      </c>
      <c r="H7938" t="s">
        <v>2830</v>
      </c>
      <c r="I7938" s="50">
        <v>4.66</v>
      </c>
    </row>
    <row r="7939" spans="1:9" x14ac:dyDescent="0.2">
      <c r="A7939">
        <v>108111</v>
      </c>
      <c r="B7939" s="79">
        <v>7891035210334</v>
      </c>
      <c r="C7939" s="80" t="s">
        <v>19</v>
      </c>
      <c r="D7939" s="80" t="s">
        <v>20</v>
      </c>
      <c r="E7939" s="80" t="s">
        <v>2492</v>
      </c>
      <c r="F7939" s="80" t="s">
        <v>2788</v>
      </c>
      <c r="G7939" s="80" t="s">
        <v>2517</v>
      </c>
      <c r="H7939" t="s">
        <v>2832</v>
      </c>
      <c r="I7939" s="50">
        <v>4.66</v>
      </c>
    </row>
    <row r="7940" spans="1:9" x14ac:dyDescent="0.2">
      <c r="A7940">
        <v>236952</v>
      </c>
      <c r="B7940" s="79">
        <v>7891035800214</v>
      </c>
      <c r="C7940" s="80" t="s">
        <v>19</v>
      </c>
      <c r="D7940" s="80" t="s">
        <v>20</v>
      </c>
      <c r="E7940" s="80" t="s">
        <v>2492</v>
      </c>
      <c r="F7940" s="80" t="s">
        <v>2788</v>
      </c>
      <c r="G7940" s="80" t="s">
        <v>2517</v>
      </c>
      <c r="H7940" t="s">
        <v>2833</v>
      </c>
      <c r="I7940" s="50">
        <v>4.84</v>
      </c>
    </row>
    <row r="7941" spans="1:9" x14ac:dyDescent="0.2">
      <c r="A7941">
        <v>63816</v>
      </c>
      <c r="B7941" s="79">
        <v>7891035216206</v>
      </c>
      <c r="C7941" s="80" t="s">
        <v>19</v>
      </c>
      <c r="D7941" s="80" t="s">
        <v>20</v>
      </c>
      <c r="E7941" s="80" t="s">
        <v>2492</v>
      </c>
      <c r="F7941" s="80" t="s">
        <v>2788</v>
      </c>
      <c r="G7941" s="80" t="s">
        <v>2517</v>
      </c>
      <c r="H7941" t="s">
        <v>2831</v>
      </c>
      <c r="I7941" s="50">
        <v>5.86</v>
      </c>
    </row>
    <row r="7942" spans="1:9" x14ac:dyDescent="0.2">
      <c r="A7942">
        <v>2701</v>
      </c>
      <c r="B7942" s="79">
        <v>7891035209000</v>
      </c>
      <c r="C7942" s="80" t="s">
        <v>19</v>
      </c>
      <c r="D7942" s="80" t="s">
        <v>20</v>
      </c>
      <c r="E7942" s="80" t="s">
        <v>2492</v>
      </c>
      <c r="F7942" s="80" t="s">
        <v>2788</v>
      </c>
      <c r="G7942" s="80" t="s">
        <v>2517</v>
      </c>
      <c r="H7942" t="s">
        <v>2828</v>
      </c>
      <c r="I7942" s="50">
        <v>4.66</v>
      </c>
    </row>
    <row r="7943" spans="1:9" x14ac:dyDescent="0.2">
      <c r="A7943">
        <v>6400</v>
      </c>
      <c r="B7943" s="79">
        <v>7891035209901</v>
      </c>
      <c r="C7943" s="80" t="s">
        <v>19</v>
      </c>
      <c r="D7943" s="80" t="s">
        <v>20</v>
      </c>
      <c r="E7943" s="80" t="s">
        <v>2492</v>
      </c>
      <c r="F7943" s="80" t="s">
        <v>2788</v>
      </c>
      <c r="G7943" s="80" t="s">
        <v>2517</v>
      </c>
      <c r="H7943" t="s">
        <v>2829</v>
      </c>
      <c r="I7943" s="50">
        <v>4.66</v>
      </c>
    </row>
    <row r="7944" spans="1:9" x14ac:dyDescent="0.2">
      <c r="A7944">
        <v>15542</v>
      </c>
      <c r="B7944" s="79">
        <v>7891035211409</v>
      </c>
      <c r="C7944" s="80" t="s">
        <v>19</v>
      </c>
      <c r="D7944" s="80" t="s">
        <v>20</v>
      </c>
      <c r="E7944" s="80" t="s">
        <v>2492</v>
      </c>
      <c r="F7944" s="80" t="s">
        <v>2788</v>
      </c>
      <c r="G7944" s="80" t="s">
        <v>2517</v>
      </c>
      <c r="H7944" t="s">
        <v>2880</v>
      </c>
      <c r="I7944" s="50">
        <v>11.95</v>
      </c>
    </row>
    <row r="7945" spans="1:9" x14ac:dyDescent="0.2">
      <c r="A7945">
        <v>433675</v>
      </c>
      <c r="B7945" s="79">
        <v>7891035000973</v>
      </c>
      <c r="C7945" s="80" t="s">
        <v>19</v>
      </c>
      <c r="D7945" s="80" t="s">
        <v>20</v>
      </c>
      <c r="E7945" s="80" t="s">
        <v>2492</v>
      </c>
      <c r="F7945" s="80" t="s">
        <v>2788</v>
      </c>
      <c r="G7945" s="80" t="s">
        <v>2517</v>
      </c>
      <c r="H7945" t="s">
        <v>15162</v>
      </c>
      <c r="I7945" s="50">
        <v>6.95</v>
      </c>
    </row>
    <row r="7946" spans="1:9" x14ac:dyDescent="0.2">
      <c r="A7946">
        <v>304160</v>
      </c>
      <c r="B7946" s="79">
        <v>7891035285158</v>
      </c>
      <c r="C7946" s="80" t="s">
        <v>19</v>
      </c>
      <c r="D7946" s="80" t="s">
        <v>20</v>
      </c>
      <c r="E7946" s="80" t="s">
        <v>2492</v>
      </c>
      <c r="F7946" s="80" t="s">
        <v>2788</v>
      </c>
      <c r="G7946" s="80" t="s">
        <v>2517</v>
      </c>
      <c r="H7946" t="s">
        <v>2834</v>
      </c>
      <c r="I7946" s="50">
        <v>4.84</v>
      </c>
    </row>
    <row r="7947" spans="1:9" x14ac:dyDescent="0.2">
      <c r="A7947">
        <v>304161</v>
      </c>
      <c r="B7947" s="79">
        <v>7891035285165</v>
      </c>
      <c r="C7947" s="80" t="s">
        <v>19</v>
      </c>
      <c r="D7947" s="80" t="s">
        <v>20</v>
      </c>
      <c r="E7947" s="80" t="s">
        <v>2492</v>
      </c>
      <c r="F7947" s="80" t="s">
        <v>2788</v>
      </c>
      <c r="G7947" s="80" t="s">
        <v>2517</v>
      </c>
      <c r="H7947" t="s">
        <v>2836</v>
      </c>
      <c r="I7947" s="50">
        <v>4.84</v>
      </c>
    </row>
    <row r="7948" spans="1:9" x14ac:dyDescent="0.2">
      <c r="A7948">
        <v>304162</v>
      </c>
      <c r="B7948" s="79">
        <v>7891035285172</v>
      </c>
      <c r="C7948" s="80" t="s">
        <v>19</v>
      </c>
      <c r="D7948" s="80" t="s">
        <v>20</v>
      </c>
      <c r="E7948" s="80" t="s">
        <v>2492</v>
      </c>
      <c r="F7948" s="80" t="s">
        <v>2788</v>
      </c>
      <c r="G7948" s="80" t="s">
        <v>2517</v>
      </c>
      <c r="H7948" t="s">
        <v>2835</v>
      </c>
      <c r="I7948" s="50">
        <v>4.84</v>
      </c>
    </row>
    <row r="7949" spans="1:9" x14ac:dyDescent="0.2">
      <c r="A7949">
        <v>369703</v>
      </c>
      <c r="B7949" s="79">
        <v>7891035990557</v>
      </c>
      <c r="C7949" s="80" t="s">
        <v>19</v>
      </c>
      <c r="D7949" s="80" t="s">
        <v>20</v>
      </c>
      <c r="E7949" s="80" t="s">
        <v>2492</v>
      </c>
      <c r="F7949" s="80" t="s">
        <v>2788</v>
      </c>
      <c r="G7949" s="80" t="s">
        <v>2517</v>
      </c>
      <c r="H7949" t="s">
        <v>2837</v>
      </c>
      <c r="I7949" s="50">
        <v>6.95</v>
      </c>
    </row>
    <row r="7950" spans="1:9" x14ac:dyDescent="0.2">
      <c r="A7950">
        <v>369705</v>
      </c>
      <c r="B7950" s="79">
        <v>7891035990571</v>
      </c>
      <c r="C7950" s="80" t="s">
        <v>19</v>
      </c>
      <c r="D7950" s="80" t="s">
        <v>20</v>
      </c>
      <c r="E7950" s="80" t="s">
        <v>2492</v>
      </c>
      <c r="F7950" s="80" t="s">
        <v>2788</v>
      </c>
      <c r="G7950" s="80" t="s">
        <v>2517</v>
      </c>
      <c r="H7950" t="s">
        <v>15163</v>
      </c>
      <c r="I7950" s="50">
        <v>6.95</v>
      </c>
    </row>
    <row r="7951" spans="1:9" x14ac:dyDescent="0.2">
      <c r="A7951">
        <v>576895</v>
      </c>
      <c r="B7951" s="79">
        <v>7891035003202</v>
      </c>
      <c r="C7951" s="80" t="s">
        <v>19</v>
      </c>
      <c r="D7951" s="80" t="s">
        <v>20</v>
      </c>
      <c r="E7951" s="80" t="s">
        <v>2492</v>
      </c>
      <c r="F7951" s="80" t="s">
        <v>2788</v>
      </c>
      <c r="G7951" s="80" t="s">
        <v>2517</v>
      </c>
      <c r="H7951" t="s">
        <v>2869</v>
      </c>
      <c r="I7951" s="50">
        <v>7.66</v>
      </c>
    </row>
    <row r="7952" spans="1:9" x14ac:dyDescent="0.2">
      <c r="A7952">
        <v>576902</v>
      </c>
      <c r="B7952" s="79">
        <v>7891035003233</v>
      </c>
      <c r="C7952" s="80" t="s">
        <v>19</v>
      </c>
      <c r="D7952" s="80" t="s">
        <v>20</v>
      </c>
      <c r="E7952" s="80" t="s">
        <v>2492</v>
      </c>
      <c r="F7952" s="80" t="s">
        <v>2788</v>
      </c>
      <c r="G7952" s="80" t="s">
        <v>2517</v>
      </c>
      <c r="H7952" t="s">
        <v>2870</v>
      </c>
      <c r="I7952" s="50">
        <v>7.69</v>
      </c>
    </row>
    <row r="7953" spans="1:9" x14ac:dyDescent="0.2">
      <c r="A7953">
        <v>576912</v>
      </c>
      <c r="B7953" s="79">
        <v>7891035003240</v>
      </c>
      <c r="C7953" s="80" t="s">
        <v>19</v>
      </c>
      <c r="D7953" s="80" t="s">
        <v>20</v>
      </c>
      <c r="E7953" s="80" t="s">
        <v>2492</v>
      </c>
      <c r="F7953" s="80" t="s">
        <v>2788</v>
      </c>
      <c r="G7953" s="80" t="s">
        <v>2517</v>
      </c>
      <c r="H7953" t="s">
        <v>15164</v>
      </c>
      <c r="I7953" s="50">
        <v>13.22</v>
      </c>
    </row>
    <row r="7954" spans="1:9" x14ac:dyDescent="0.2">
      <c r="A7954">
        <v>395644</v>
      </c>
      <c r="B7954" s="79">
        <v>7891035000256</v>
      </c>
      <c r="C7954" s="80" t="s">
        <v>19</v>
      </c>
      <c r="D7954" s="80" t="s">
        <v>20</v>
      </c>
      <c r="E7954" s="80" t="s">
        <v>2492</v>
      </c>
      <c r="F7954" s="80" t="s">
        <v>2788</v>
      </c>
      <c r="G7954" s="80" t="s">
        <v>2517</v>
      </c>
      <c r="H7954" t="s">
        <v>2868</v>
      </c>
      <c r="I7954" s="50">
        <v>7.69</v>
      </c>
    </row>
    <row r="7955" spans="1:9" x14ac:dyDescent="0.2">
      <c r="A7955">
        <v>509678</v>
      </c>
      <c r="B7955" s="79">
        <v>7891035002588</v>
      </c>
      <c r="C7955" s="80" t="s">
        <v>19</v>
      </c>
      <c r="D7955" s="80" t="s">
        <v>20</v>
      </c>
      <c r="E7955" s="80" t="s">
        <v>2492</v>
      </c>
      <c r="F7955" s="80" t="s">
        <v>2788</v>
      </c>
      <c r="G7955" s="80" t="s">
        <v>2517</v>
      </c>
      <c r="H7955" t="s">
        <v>15165</v>
      </c>
      <c r="I7955" s="50">
        <v>4.8899999999999997</v>
      </c>
    </row>
    <row r="7956" spans="1:9" x14ac:dyDescent="0.2">
      <c r="A7956">
        <v>509680</v>
      </c>
      <c r="B7956" s="79">
        <v>7891035002618</v>
      </c>
      <c r="C7956" s="80" t="s">
        <v>19</v>
      </c>
      <c r="D7956" s="80" t="s">
        <v>20</v>
      </c>
      <c r="E7956" s="80" t="s">
        <v>2492</v>
      </c>
      <c r="F7956" s="80" t="s">
        <v>2788</v>
      </c>
      <c r="G7956" s="80" t="s">
        <v>2517</v>
      </c>
      <c r="H7956" t="s">
        <v>15166</v>
      </c>
      <c r="I7956" s="50">
        <v>13.55</v>
      </c>
    </row>
    <row r="7957" spans="1:9" x14ac:dyDescent="0.2">
      <c r="A7957">
        <v>124358</v>
      </c>
      <c r="B7957" s="79">
        <v>7891035249433</v>
      </c>
      <c r="C7957" s="80" t="s">
        <v>19</v>
      </c>
      <c r="D7957" s="80" t="s">
        <v>20</v>
      </c>
      <c r="E7957" s="80" t="s">
        <v>2492</v>
      </c>
      <c r="F7957" s="80" t="s">
        <v>2788</v>
      </c>
      <c r="G7957" s="80" t="s">
        <v>2517</v>
      </c>
      <c r="H7957" t="s">
        <v>2863</v>
      </c>
      <c r="I7957" s="50">
        <v>5.01</v>
      </c>
    </row>
    <row r="7958" spans="1:9" x14ac:dyDescent="0.2">
      <c r="A7958">
        <v>126352</v>
      </c>
      <c r="B7958" s="79">
        <v>7891035249228</v>
      </c>
      <c r="C7958" s="80" t="s">
        <v>19</v>
      </c>
      <c r="D7958" s="80" t="s">
        <v>20</v>
      </c>
      <c r="E7958" s="80" t="s">
        <v>2492</v>
      </c>
      <c r="F7958" s="80" t="s">
        <v>2788</v>
      </c>
      <c r="G7958" s="80" t="s">
        <v>2517</v>
      </c>
      <c r="H7958" t="s">
        <v>2864</v>
      </c>
      <c r="I7958" s="50">
        <v>5.01</v>
      </c>
    </row>
    <row r="7959" spans="1:9" x14ac:dyDescent="0.2">
      <c r="A7959">
        <v>139100</v>
      </c>
      <c r="B7959" s="79">
        <v>7891035215339</v>
      </c>
      <c r="C7959" s="80" t="s">
        <v>19</v>
      </c>
      <c r="D7959" s="80" t="s">
        <v>20</v>
      </c>
      <c r="E7959" s="80" t="s">
        <v>2492</v>
      </c>
      <c r="F7959" s="80" t="s">
        <v>2788</v>
      </c>
      <c r="G7959" s="80" t="s">
        <v>2517</v>
      </c>
      <c r="H7959" t="s">
        <v>2860</v>
      </c>
      <c r="I7959" s="50">
        <v>7.69</v>
      </c>
    </row>
    <row r="7960" spans="1:9" x14ac:dyDescent="0.2">
      <c r="A7960">
        <v>145595</v>
      </c>
      <c r="B7960" s="79">
        <v>7891035249013</v>
      </c>
      <c r="C7960" s="80" t="s">
        <v>19</v>
      </c>
      <c r="D7960" s="80" t="s">
        <v>20</v>
      </c>
      <c r="E7960" s="80" t="s">
        <v>2492</v>
      </c>
      <c r="F7960" s="80" t="s">
        <v>2788</v>
      </c>
      <c r="G7960" s="80" t="s">
        <v>2517</v>
      </c>
      <c r="H7960" t="s">
        <v>2861</v>
      </c>
      <c r="I7960" s="50">
        <v>7.69</v>
      </c>
    </row>
    <row r="7961" spans="1:9" x14ac:dyDescent="0.2">
      <c r="A7961">
        <v>145602</v>
      </c>
      <c r="B7961" s="79">
        <v>7891035228285</v>
      </c>
      <c r="C7961" s="80" t="s">
        <v>19</v>
      </c>
      <c r="D7961" s="80" t="s">
        <v>20</v>
      </c>
      <c r="E7961" s="80" t="s">
        <v>2492</v>
      </c>
      <c r="F7961" s="80" t="s">
        <v>2788</v>
      </c>
      <c r="G7961" s="80" t="s">
        <v>2517</v>
      </c>
      <c r="H7961" t="s">
        <v>2862</v>
      </c>
      <c r="I7961" s="50">
        <v>13.53</v>
      </c>
    </row>
    <row r="7962" spans="1:9" x14ac:dyDescent="0.2">
      <c r="A7962">
        <v>145604</v>
      </c>
      <c r="B7962" s="79">
        <v>7891035228292</v>
      </c>
      <c r="C7962" s="80" t="s">
        <v>19</v>
      </c>
      <c r="D7962" s="80" t="s">
        <v>20</v>
      </c>
      <c r="E7962" s="80" t="s">
        <v>2492</v>
      </c>
      <c r="F7962" s="80" t="s">
        <v>2788</v>
      </c>
      <c r="G7962" s="80" t="s">
        <v>2517</v>
      </c>
      <c r="H7962" t="s">
        <v>2865</v>
      </c>
      <c r="I7962" s="50">
        <v>13.55</v>
      </c>
    </row>
    <row r="7963" spans="1:9" x14ac:dyDescent="0.2">
      <c r="A7963">
        <v>415658</v>
      </c>
      <c r="B7963" s="79">
        <v>7891035000249</v>
      </c>
      <c r="C7963" s="80" t="s">
        <v>19</v>
      </c>
      <c r="D7963" s="80" t="s">
        <v>20</v>
      </c>
      <c r="E7963" s="80" t="s">
        <v>2492</v>
      </c>
      <c r="F7963" s="80" t="s">
        <v>2788</v>
      </c>
      <c r="G7963" s="80" t="s">
        <v>2517</v>
      </c>
      <c r="H7963" t="s">
        <v>2866</v>
      </c>
      <c r="I7963" s="50">
        <v>5.01</v>
      </c>
    </row>
    <row r="7964" spans="1:9" x14ac:dyDescent="0.2">
      <c r="A7964">
        <v>415659</v>
      </c>
      <c r="B7964" s="79">
        <v>7891035000294</v>
      </c>
      <c r="C7964" s="80" t="s">
        <v>19</v>
      </c>
      <c r="D7964" s="80" t="s">
        <v>20</v>
      </c>
      <c r="E7964" s="80" t="s">
        <v>2492</v>
      </c>
      <c r="F7964" s="80" t="s">
        <v>2788</v>
      </c>
      <c r="G7964" s="80" t="s">
        <v>2517</v>
      </c>
      <c r="H7964" t="s">
        <v>15167</v>
      </c>
      <c r="I7964" s="50">
        <v>7.69</v>
      </c>
    </row>
    <row r="7965" spans="1:9" x14ac:dyDescent="0.2">
      <c r="A7965">
        <v>415660</v>
      </c>
      <c r="B7965" s="79">
        <v>7891035000270</v>
      </c>
      <c r="C7965" s="80" t="s">
        <v>19</v>
      </c>
      <c r="D7965" s="80" t="s">
        <v>20</v>
      </c>
      <c r="E7965" s="80" t="s">
        <v>2492</v>
      </c>
      <c r="F7965" s="80" t="s">
        <v>2788</v>
      </c>
      <c r="G7965" s="80" t="s">
        <v>2517</v>
      </c>
      <c r="H7965" t="s">
        <v>2867</v>
      </c>
      <c r="I7965" s="50">
        <v>5.01</v>
      </c>
    </row>
    <row r="7966" spans="1:9" x14ac:dyDescent="0.2">
      <c r="A7966">
        <v>89900</v>
      </c>
      <c r="B7966" s="79">
        <v>7891035215537</v>
      </c>
      <c r="C7966" s="80" t="s">
        <v>19</v>
      </c>
      <c r="D7966" s="80" t="s">
        <v>20</v>
      </c>
      <c r="E7966" s="80" t="s">
        <v>2492</v>
      </c>
      <c r="F7966" s="80" t="s">
        <v>2788</v>
      </c>
      <c r="G7966" s="80" t="s">
        <v>2517</v>
      </c>
      <c r="H7966" t="s">
        <v>15168</v>
      </c>
      <c r="I7966" s="50">
        <v>10.43</v>
      </c>
    </row>
    <row r="7967" spans="1:9" x14ac:dyDescent="0.2">
      <c r="A7967">
        <v>308819</v>
      </c>
      <c r="B7967" s="79">
        <v>7891035285097</v>
      </c>
      <c r="C7967" s="80" t="s">
        <v>19</v>
      </c>
      <c r="D7967" s="80" t="s">
        <v>20</v>
      </c>
      <c r="E7967" s="80" t="s">
        <v>2492</v>
      </c>
      <c r="F7967" s="80" t="s">
        <v>2788</v>
      </c>
      <c r="G7967" s="80" t="s">
        <v>2517</v>
      </c>
      <c r="H7967" t="s">
        <v>2856</v>
      </c>
      <c r="I7967" s="50">
        <v>7.69</v>
      </c>
    </row>
    <row r="7968" spans="1:9" x14ac:dyDescent="0.2">
      <c r="A7968">
        <v>274053</v>
      </c>
      <c r="B7968" s="79">
        <v>7891035285288</v>
      </c>
      <c r="C7968" s="80" t="s">
        <v>19</v>
      </c>
      <c r="D7968" s="80" t="s">
        <v>20</v>
      </c>
      <c r="E7968" s="80" t="s">
        <v>2492</v>
      </c>
      <c r="F7968" s="80" t="s">
        <v>2788</v>
      </c>
      <c r="G7968" s="80" t="s">
        <v>2517</v>
      </c>
      <c r="H7968" t="s">
        <v>2857</v>
      </c>
      <c r="I7968" s="50">
        <v>7.69</v>
      </c>
    </row>
    <row r="7969" spans="1:9" x14ac:dyDescent="0.2">
      <c r="A7969">
        <v>274725</v>
      </c>
      <c r="B7969" s="79">
        <v>7891035800054</v>
      </c>
      <c r="C7969" s="80" t="s">
        <v>19</v>
      </c>
      <c r="D7969" s="80" t="s">
        <v>20</v>
      </c>
      <c r="E7969" s="80" t="s">
        <v>2492</v>
      </c>
      <c r="F7969" s="80" t="s">
        <v>2788</v>
      </c>
      <c r="G7969" s="80" t="s">
        <v>2517</v>
      </c>
      <c r="H7969" t="s">
        <v>2855</v>
      </c>
      <c r="I7969" s="50">
        <v>13.82</v>
      </c>
    </row>
    <row r="7970" spans="1:9" x14ac:dyDescent="0.2">
      <c r="A7970">
        <v>236956</v>
      </c>
      <c r="B7970" s="79">
        <v>7891035800245</v>
      </c>
      <c r="C7970" s="80" t="s">
        <v>19</v>
      </c>
      <c r="D7970" s="80" t="s">
        <v>20</v>
      </c>
      <c r="E7970" s="80" t="s">
        <v>2492</v>
      </c>
      <c r="F7970" s="80" t="s">
        <v>2788</v>
      </c>
      <c r="G7970" s="80" t="s">
        <v>2517</v>
      </c>
      <c r="H7970" t="s">
        <v>2854</v>
      </c>
      <c r="I7970" s="50">
        <v>9.0500000000000007</v>
      </c>
    </row>
    <row r="7971" spans="1:9" x14ac:dyDescent="0.2">
      <c r="A7971">
        <v>304163</v>
      </c>
      <c r="B7971" s="79">
        <v>7891035285189</v>
      </c>
      <c r="C7971" s="80" t="s">
        <v>19</v>
      </c>
      <c r="D7971" s="80" t="s">
        <v>20</v>
      </c>
      <c r="E7971" s="80" t="s">
        <v>2492</v>
      </c>
      <c r="F7971" s="80" t="s">
        <v>2788</v>
      </c>
      <c r="G7971" s="80" t="s">
        <v>2517</v>
      </c>
      <c r="H7971" t="s">
        <v>2876</v>
      </c>
      <c r="I7971" s="50">
        <v>7.33</v>
      </c>
    </row>
    <row r="7972" spans="1:9" x14ac:dyDescent="0.2">
      <c r="A7972">
        <v>304164</v>
      </c>
      <c r="B7972" s="79">
        <v>7891035285196</v>
      </c>
      <c r="C7972" s="80" t="s">
        <v>19</v>
      </c>
      <c r="D7972" s="80" t="s">
        <v>20</v>
      </c>
      <c r="E7972" s="80" t="s">
        <v>2492</v>
      </c>
      <c r="F7972" s="80" t="s">
        <v>2788</v>
      </c>
      <c r="G7972" s="80" t="s">
        <v>2517</v>
      </c>
      <c r="H7972" t="s">
        <v>2874</v>
      </c>
      <c r="I7972" s="50">
        <v>7.47</v>
      </c>
    </row>
    <row r="7973" spans="1:9" x14ac:dyDescent="0.2">
      <c r="A7973">
        <v>304165</v>
      </c>
      <c r="B7973" s="79">
        <v>7891035285202</v>
      </c>
      <c r="C7973" s="80" t="s">
        <v>19</v>
      </c>
      <c r="D7973" s="80" t="s">
        <v>20</v>
      </c>
      <c r="E7973" s="80" t="s">
        <v>2492</v>
      </c>
      <c r="F7973" s="80" t="s">
        <v>2788</v>
      </c>
      <c r="G7973" s="80" t="s">
        <v>2517</v>
      </c>
      <c r="H7973" t="s">
        <v>2877</v>
      </c>
      <c r="I7973" s="50">
        <v>12.17</v>
      </c>
    </row>
    <row r="7974" spans="1:9" x14ac:dyDescent="0.2">
      <c r="A7974">
        <v>304166</v>
      </c>
      <c r="B7974" s="79">
        <v>7891035285219</v>
      </c>
      <c r="C7974" s="80" t="s">
        <v>19</v>
      </c>
      <c r="D7974" s="80" t="s">
        <v>20</v>
      </c>
      <c r="E7974" s="80" t="s">
        <v>2492</v>
      </c>
      <c r="F7974" s="80" t="s">
        <v>2788</v>
      </c>
      <c r="G7974" s="80" t="s">
        <v>2517</v>
      </c>
      <c r="H7974" t="s">
        <v>2875</v>
      </c>
      <c r="I7974" s="50">
        <v>11.52</v>
      </c>
    </row>
    <row r="7975" spans="1:9" x14ac:dyDescent="0.2">
      <c r="A7975">
        <v>14786</v>
      </c>
      <c r="B7975" s="79">
        <v>7891035250002</v>
      </c>
      <c r="C7975" s="80" t="s">
        <v>19</v>
      </c>
      <c r="D7975" s="80" t="s">
        <v>20</v>
      </c>
      <c r="E7975" s="80" t="s">
        <v>2492</v>
      </c>
      <c r="F7975" s="80" t="s">
        <v>2788</v>
      </c>
      <c r="G7975" s="80" t="s">
        <v>2517</v>
      </c>
      <c r="H7975" t="s">
        <v>2872</v>
      </c>
      <c r="I7975" s="50">
        <v>8.3800000000000008</v>
      </c>
    </row>
    <row r="7976" spans="1:9" x14ac:dyDescent="0.2">
      <c r="A7976">
        <v>95644</v>
      </c>
      <c r="B7976" s="79">
        <v>7891035215193</v>
      </c>
      <c r="C7976" s="80" t="s">
        <v>19</v>
      </c>
      <c r="D7976" s="80" t="s">
        <v>20</v>
      </c>
      <c r="E7976" s="80" t="s">
        <v>2492</v>
      </c>
      <c r="F7976" s="80" t="s">
        <v>2788</v>
      </c>
      <c r="G7976" s="80" t="s">
        <v>2517</v>
      </c>
      <c r="H7976" t="s">
        <v>15169</v>
      </c>
      <c r="I7976" s="50">
        <v>13.31</v>
      </c>
    </row>
    <row r="7977" spans="1:9" x14ac:dyDescent="0.2">
      <c r="A7977">
        <v>95645</v>
      </c>
      <c r="B7977" s="79">
        <v>7891035250019</v>
      </c>
      <c r="C7977" s="80" t="s">
        <v>19</v>
      </c>
      <c r="D7977" s="80" t="s">
        <v>20</v>
      </c>
      <c r="E7977" s="80" t="s">
        <v>2492</v>
      </c>
      <c r="F7977" s="80" t="s">
        <v>2788</v>
      </c>
      <c r="G7977" s="80" t="s">
        <v>2517</v>
      </c>
      <c r="H7977" t="s">
        <v>2873</v>
      </c>
      <c r="I7977" s="50">
        <v>13.62</v>
      </c>
    </row>
    <row r="7978" spans="1:9" x14ac:dyDescent="0.2">
      <c r="A7978">
        <v>1714</v>
      </c>
      <c r="B7978" s="79">
        <v>7891035215001</v>
      </c>
      <c r="C7978" s="80" t="s">
        <v>19</v>
      </c>
      <c r="D7978" s="80" t="s">
        <v>20</v>
      </c>
      <c r="E7978" s="80" t="s">
        <v>2492</v>
      </c>
      <c r="F7978" s="80" t="s">
        <v>2788</v>
      </c>
      <c r="G7978" s="80" t="s">
        <v>2517</v>
      </c>
      <c r="H7978" t="s">
        <v>2871</v>
      </c>
      <c r="I7978" s="50">
        <v>8.94</v>
      </c>
    </row>
    <row r="7979" spans="1:9" x14ac:dyDescent="0.2">
      <c r="A7979">
        <v>20186</v>
      </c>
      <c r="B7979" s="79">
        <v>7891035245008</v>
      </c>
      <c r="C7979" s="80" t="s">
        <v>19</v>
      </c>
      <c r="D7979" s="80" t="s">
        <v>20</v>
      </c>
      <c r="E7979" s="80" t="s">
        <v>2492</v>
      </c>
      <c r="F7979" s="80" t="s">
        <v>2788</v>
      </c>
      <c r="G7979" s="80" t="s">
        <v>2517</v>
      </c>
      <c r="H7979" t="s">
        <v>15170</v>
      </c>
      <c r="I7979" s="50">
        <v>8.3800000000000008</v>
      </c>
    </row>
    <row r="7980" spans="1:9" x14ac:dyDescent="0.2">
      <c r="A7980">
        <v>519466</v>
      </c>
      <c r="B7980" s="79">
        <v>7891035002571</v>
      </c>
      <c r="C7980" s="80" t="s">
        <v>19</v>
      </c>
      <c r="D7980" s="80" t="s">
        <v>20</v>
      </c>
      <c r="E7980" s="80" t="s">
        <v>2492</v>
      </c>
      <c r="F7980" s="80" t="s">
        <v>2788</v>
      </c>
      <c r="G7980" s="80" t="s">
        <v>2517</v>
      </c>
      <c r="H7980" t="s">
        <v>2878</v>
      </c>
      <c r="I7980" s="50">
        <v>13.42</v>
      </c>
    </row>
    <row r="7981" spans="1:9" x14ac:dyDescent="0.2">
      <c r="A7981">
        <v>519475</v>
      </c>
      <c r="B7981" s="79">
        <v>7891035002557</v>
      </c>
      <c r="C7981" s="80" t="s">
        <v>19</v>
      </c>
      <c r="D7981" s="80" t="s">
        <v>20</v>
      </c>
      <c r="E7981" s="80" t="s">
        <v>2492</v>
      </c>
      <c r="F7981" s="80" t="s">
        <v>2788</v>
      </c>
      <c r="G7981" s="80" t="s">
        <v>2517</v>
      </c>
      <c r="H7981" t="s">
        <v>2879</v>
      </c>
      <c r="I7981" s="50">
        <v>13.79</v>
      </c>
    </row>
    <row r="7982" spans="1:9" x14ac:dyDescent="0.2">
      <c r="A7982">
        <v>236954</v>
      </c>
      <c r="B7982" s="79">
        <v>7891035800238</v>
      </c>
      <c r="C7982" s="80" t="s">
        <v>19</v>
      </c>
      <c r="D7982" s="80" t="s">
        <v>20</v>
      </c>
      <c r="E7982" s="80" t="s">
        <v>2492</v>
      </c>
      <c r="F7982" s="80" t="s">
        <v>2788</v>
      </c>
      <c r="G7982" s="80" t="s">
        <v>2517</v>
      </c>
      <c r="H7982" t="s">
        <v>2842</v>
      </c>
      <c r="I7982" s="50">
        <v>9.7100000000000009</v>
      </c>
    </row>
    <row r="7983" spans="1:9" x14ac:dyDescent="0.2">
      <c r="A7983">
        <v>415629</v>
      </c>
      <c r="B7983" s="79">
        <v>7891035000089</v>
      </c>
      <c r="C7983" s="80" t="s">
        <v>19</v>
      </c>
      <c r="D7983" s="80" t="s">
        <v>20</v>
      </c>
      <c r="E7983" s="80" t="s">
        <v>2492</v>
      </c>
      <c r="F7983" s="80" t="s">
        <v>2788</v>
      </c>
      <c r="G7983" s="80" t="s">
        <v>2517</v>
      </c>
      <c r="H7983" t="s">
        <v>2844</v>
      </c>
      <c r="I7983" s="50">
        <v>15.91</v>
      </c>
    </row>
    <row r="7984" spans="1:9" x14ac:dyDescent="0.2">
      <c r="A7984">
        <v>415639</v>
      </c>
      <c r="B7984" s="79">
        <v>7891035000065</v>
      </c>
      <c r="C7984" s="80" t="s">
        <v>19</v>
      </c>
      <c r="D7984" s="80" t="s">
        <v>20</v>
      </c>
      <c r="E7984" s="80" t="s">
        <v>2492</v>
      </c>
      <c r="F7984" s="80" t="s">
        <v>2788</v>
      </c>
      <c r="G7984" s="80" t="s">
        <v>2517</v>
      </c>
      <c r="H7984" t="s">
        <v>2846</v>
      </c>
      <c r="I7984" s="50">
        <v>10.46</v>
      </c>
    </row>
    <row r="7985" spans="1:9" x14ac:dyDescent="0.2">
      <c r="A7985">
        <v>415641</v>
      </c>
      <c r="B7985" s="79">
        <v>7891035000072</v>
      </c>
      <c r="C7985" s="80" t="s">
        <v>19</v>
      </c>
      <c r="D7985" s="80" t="s">
        <v>20</v>
      </c>
      <c r="E7985" s="80" t="s">
        <v>2492</v>
      </c>
      <c r="F7985" s="80" t="s">
        <v>2788</v>
      </c>
      <c r="G7985" s="80" t="s">
        <v>2517</v>
      </c>
      <c r="H7985" t="s">
        <v>2847</v>
      </c>
      <c r="I7985" s="50">
        <v>8.76</v>
      </c>
    </row>
    <row r="7986" spans="1:9" x14ac:dyDescent="0.2">
      <c r="A7986">
        <v>20433</v>
      </c>
      <c r="B7986" s="79">
        <v>7891035215506</v>
      </c>
      <c r="C7986" s="80" t="s">
        <v>19</v>
      </c>
      <c r="D7986" s="80" t="s">
        <v>20</v>
      </c>
      <c r="E7986" s="80" t="s">
        <v>2492</v>
      </c>
      <c r="F7986" s="80" t="s">
        <v>2788</v>
      </c>
      <c r="G7986" s="80" t="s">
        <v>2517</v>
      </c>
      <c r="H7986" t="s">
        <v>2853</v>
      </c>
      <c r="I7986" s="50">
        <v>19.170000000000002</v>
      </c>
    </row>
    <row r="7987" spans="1:9" x14ac:dyDescent="0.2">
      <c r="A7987">
        <v>460970</v>
      </c>
      <c r="B7987" s="79">
        <v>7891035001734</v>
      </c>
      <c r="C7987" s="80" t="s">
        <v>19</v>
      </c>
      <c r="D7987" s="80" t="s">
        <v>20</v>
      </c>
      <c r="E7987" s="80" t="s">
        <v>2492</v>
      </c>
      <c r="F7987" s="80" t="s">
        <v>2788</v>
      </c>
      <c r="G7987" s="80" t="s">
        <v>2517</v>
      </c>
      <c r="H7987" t="s">
        <v>2858</v>
      </c>
      <c r="I7987" s="50">
        <v>13.45</v>
      </c>
    </row>
    <row r="7988" spans="1:9" x14ac:dyDescent="0.2">
      <c r="A7988">
        <v>460971</v>
      </c>
      <c r="B7988" s="79">
        <v>7891035001741</v>
      </c>
      <c r="C7988" s="80" t="s">
        <v>19</v>
      </c>
      <c r="D7988" s="80" t="s">
        <v>20</v>
      </c>
      <c r="E7988" s="80" t="s">
        <v>2492</v>
      </c>
      <c r="F7988" s="80" t="s">
        <v>2788</v>
      </c>
      <c r="G7988" s="80" t="s">
        <v>2517</v>
      </c>
      <c r="H7988" t="s">
        <v>2859</v>
      </c>
      <c r="I7988" s="50">
        <v>8.3000000000000007</v>
      </c>
    </row>
    <row r="7989" spans="1:9" x14ac:dyDescent="0.2">
      <c r="A7989">
        <v>489003</v>
      </c>
      <c r="B7989" s="79">
        <v>7891035001505</v>
      </c>
      <c r="C7989" s="80" t="s">
        <v>19</v>
      </c>
      <c r="D7989" s="80" t="s">
        <v>20</v>
      </c>
      <c r="E7989" s="80" t="s">
        <v>2492</v>
      </c>
      <c r="F7989" s="80" t="s">
        <v>2788</v>
      </c>
      <c r="G7989" s="80" t="s">
        <v>2517</v>
      </c>
      <c r="H7989" t="s">
        <v>2852</v>
      </c>
      <c r="I7989" s="50">
        <v>8.5</v>
      </c>
    </row>
    <row r="7990" spans="1:9" x14ac:dyDescent="0.2">
      <c r="A7990">
        <v>15575</v>
      </c>
      <c r="B7990" s="79">
        <v>7898024830177</v>
      </c>
      <c r="C7990" s="80" t="s">
        <v>19</v>
      </c>
      <c r="D7990" s="80" t="s">
        <v>20</v>
      </c>
      <c r="E7990" s="80" t="s">
        <v>2492</v>
      </c>
      <c r="F7990" s="80" t="s">
        <v>2788</v>
      </c>
      <c r="G7990" s="80" t="s">
        <v>2517</v>
      </c>
      <c r="H7990" t="s">
        <v>2838</v>
      </c>
      <c r="I7990" s="50">
        <v>20.98</v>
      </c>
    </row>
    <row r="7991" spans="1:9" x14ac:dyDescent="0.2">
      <c r="A7991">
        <v>15583</v>
      </c>
      <c r="B7991" s="79">
        <v>7898024830184</v>
      </c>
      <c r="C7991" s="80" t="s">
        <v>19</v>
      </c>
      <c r="D7991" s="80" t="s">
        <v>20</v>
      </c>
      <c r="E7991" s="80" t="s">
        <v>2492</v>
      </c>
      <c r="F7991" s="80" t="s">
        <v>2788</v>
      </c>
      <c r="G7991" s="80" t="s">
        <v>2517</v>
      </c>
      <c r="H7991" t="s">
        <v>2838</v>
      </c>
      <c r="I7991" s="50">
        <v>14.72</v>
      </c>
    </row>
    <row r="7992" spans="1:9" x14ac:dyDescent="0.2">
      <c r="A7992">
        <v>22721</v>
      </c>
      <c r="B7992" s="79">
        <v>7891035209505</v>
      </c>
      <c r="C7992" s="80" t="s">
        <v>19</v>
      </c>
      <c r="D7992" s="80" t="s">
        <v>20</v>
      </c>
      <c r="E7992" s="80" t="s">
        <v>2492</v>
      </c>
      <c r="F7992" s="80" t="s">
        <v>2788</v>
      </c>
      <c r="G7992" s="80" t="s">
        <v>2517</v>
      </c>
      <c r="H7992" t="s">
        <v>2838</v>
      </c>
      <c r="I7992" s="50">
        <v>12.72</v>
      </c>
    </row>
    <row r="7993" spans="1:9" x14ac:dyDescent="0.2">
      <c r="A7993">
        <v>301913</v>
      </c>
      <c r="B7993" s="79">
        <v>7891035800061</v>
      </c>
      <c r="C7993" s="80" t="s">
        <v>19</v>
      </c>
      <c r="D7993" s="80" t="s">
        <v>20</v>
      </c>
      <c r="E7993" s="80" t="s">
        <v>2492</v>
      </c>
      <c r="F7993" s="80" t="s">
        <v>2788</v>
      </c>
      <c r="G7993" s="80" t="s">
        <v>2517</v>
      </c>
      <c r="H7993" t="s">
        <v>2842</v>
      </c>
      <c r="I7993" s="50">
        <v>15.27</v>
      </c>
    </row>
    <row r="7994" spans="1:9" x14ac:dyDescent="0.2">
      <c r="A7994">
        <v>304721</v>
      </c>
      <c r="B7994" s="79">
        <v>7891035800306</v>
      </c>
      <c r="C7994" s="80" t="s">
        <v>19</v>
      </c>
      <c r="D7994" s="80" t="s">
        <v>20</v>
      </c>
      <c r="E7994" s="80" t="s">
        <v>2492</v>
      </c>
      <c r="F7994" s="80" t="s">
        <v>2788</v>
      </c>
      <c r="G7994" s="80" t="s">
        <v>2517</v>
      </c>
      <c r="H7994" t="s">
        <v>2843</v>
      </c>
      <c r="I7994" s="50">
        <v>22.34</v>
      </c>
    </row>
    <row r="7995" spans="1:9" x14ac:dyDescent="0.2">
      <c r="A7995">
        <v>455972</v>
      </c>
      <c r="B7995" s="79">
        <v>7891035001437</v>
      </c>
      <c r="C7995" s="80" t="s">
        <v>19</v>
      </c>
      <c r="D7995" s="80" t="s">
        <v>20</v>
      </c>
      <c r="E7995" s="80" t="s">
        <v>2492</v>
      </c>
      <c r="F7995" s="80" t="s">
        <v>2788</v>
      </c>
      <c r="G7995" s="80" t="s">
        <v>2517</v>
      </c>
      <c r="H7995" t="s">
        <v>2850</v>
      </c>
      <c r="I7995" s="50">
        <v>8.69</v>
      </c>
    </row>
    <row r="7996" spans="1:9" x14ac:dyDescent="0.2">
      <c r="A7996">
        <v>455977</v>
      </c>
      <c r="B7996" s="79">
        <v>7891035001413</v>
      </c>
      <c r="C7996" s="80" t="s">
        <v>19</v>
      </c>
      <c r="D7996" s="80" t="s">
        <v>20</v>
      </c>
      <c r="E7996" s="80" t="s">
        <v>2492</v>
      </c>
      <c r="F7996" s="80" t="s">
        <v>2788</v>
      </c>
      <c r="G7996" s="80" t="s">
        <v>2517</v>
      </c>
      <c r="H7996" t="s">
        <v>2851</v>
      </c>
      <c r="I7996" s="50">
        <v>9.9700000000000006</v>
      </c>
    </row>
    <row r="7997" spans="1:9" x14ac:dyDescent="0.2">
      <c r="A7997">
        <v>266419</v>
      </c>
      <c r="B7997" s="79">
        <v>7891022860610</v>
      </c>
      <c r="C7997" s="80" t="s">
        <v>19</v>
      </c>
      <c r="D7997" s="80" t="s">
        <v>20</v>
      </c>
      <c r="E7997" s="80" t="s">
        <v>2492</v>
      </c>
      <c r="F7997" s="80" t="s">
        <v>2788</v>
      </c>
      <c r="G7997" s="80" t="s">
        <v>2554</v>
      </c>
      <c r="H7997" t="s">
        <v>3006</v>
      </c>
      <c r="I7997" s="50">
        <v>5.0199999999999996</v>
      </c>
    </row>
    <row r="7998" spans="1:9" x14ac:dyDescent="0.2">
      <c r="A7998">
        <v>266051</v>
      </c>
      <c r="B7998" s="79">
        <v>7891022860580</v>
      </c>
      <c r="C7998" s="80" t="s">
        <v>19</v>
      </c>
      <c r="D7998" s="80" t="s">
        <v>20</v>
      </c>
      <c r="E7998" s="80" t="s">
        <v>2492</v>
      </c>
      <c r="F7998" s="80" t="s">
        <v>2788</v>
      </c>
      <c r="G7998" s="80" t="s">
        <v>2554</v>
      </c>
      <c r="H7998" t="s">
        <v>3005</v>
      </c>
      <c r="I7998" s="50">
        <v>5.0199999999999996</v>
      </c>
    </row>
    <row r="7999" spans="1:9" x14ac:dyDescent="0.2">
      <c r="A7999">
        <v>321080</v>
      </c>
      <c r="B7999" s="79">
        <v>7894650013892</v>
      </c>
      <c r="C7999" s="80" t="s">
        <v>19</v>
      </c>
      <c r="D7999" s="80" t="s">
        <v>20</v>
      </c>
      <c r="E7999" s="80" t="s">
        <v>2492</v>
      </c>
      <c r="F7999" s="80" t="s">
        <v>2788</v>
      </c>
      <c r="G7999" s="80" t="s">
        <v>2984</v>
      </c>
      <c r="H7999" t="s">
        <v>2964</v>
      </c>
      <c r="I7999" s="50">
        <v>10.44</v>
      </c>
    </row>
    <row r="8000" spans="1:9" x14ac:dyDescent="0.2">
      <c r="A8000">
        <v>252284</v>
      </c>
      <c r="B8000" s="79">
        <v>7894650003251</v>
      </c>
      <c r="C8000" s="80" t="s">
        <v>19</v>
      </c>
      <c r="D8000" s="80" t="s">
        <v>20</v>
      </c>
      <c r="E8000" s="80" t="s">
        <v>2492</v>
      </c>
      <c r="F8000" s="80" t="s">
        <v>2788</v>
      </c>
      <c r="G8000" s="80" t="s">
        <v>2984</v>
      </c>
      <c r="H8000" t="s">
        <v>2963</v>
      </c>
      <c r="I8000" s="50">
        <v>17.420000000000002</v>
      </c>
    </row>
    <row r="8001" spans="1:9" x14ac:dyDescent="0.2">
      <c r="A8001">
        <v>381643</v>
      </c>
      <c r="B8001" s="79">
        <v>7894650012994</v>
      </c>
      <c r="C8001" s="80" t="s">
        <v>19</v>
      </c>
      <c r="D8001" s="80" t="s">
        <v>20</v>
      </c>
      <c r="E8001" s="80" t="s">
        <v>2492</v>
      </c>
      <c r="F8001" s="80" t="s">
        <v>2788</v>
      </c>
      <c r="G8001" s="80" t="s">
        <v>2984</v>
      </c>
      <c r="H8001" t="s">
        <v>2965</v>
      </c>
      <c r="I8001" s="50">
        <v>9.31</v>
      </c>
    </row>
    <row r="8002" spans="1:9" x14ac:dyDescent="0.2">
      <c r="A8002">
        <v>407566</v>
      </c>
      <c r="B8002" s="79">
        <v>7894650013915</v>
      </c>
      <c r="C8002" s="80" t="s">
        <v>19</v>
      </c>
      <c r="D8002" s="80" t="s">
        <v>20</v>
      </c>
      <c r="E8002" s="80" t="s">
        <v>2492</v>
      </c>
      <c r="F8002" s="80" t="s">
        <v>2788</v>
      </c>
      <c r="G8002" s="80" t="s">
        <v>2984</v>
      </c>
      <c r="H8002" t="s">
        <v>2966</v>
      </c>
      <c r="I8002" s="50">
        <v>16.739999999999998</v>
      </c>
    </row>
    <row r="8003" spans="1:9" x14ac:dyDescent="0.2">
      <c r="A8003">
        <v>321077</v>
      </c>
      <c r="B8003" s="79">
        <v>7894650013908</v>
      </c>
      <c r="C8003" s="80" t="s">
        <v>19</v>
      </c>
      <c r="D8003" s="80" t="s">
        <v>20</v>
      </c>
      <c r="E8003" s="80" t="s">
        <v>2492</v>
      </c>
      <c r="F8003" s="80" t="s">
        <v>2788</v>
      </c>
      <c r="G8003" s="80" t="s">
        <v>2984</v>
      </c>
      <c r="H8003" t="s">
        <v>2973</v>
      </c>
      <c r="I8003" s="50">
        <v>9.44</v>
      </c>
    </row>
    <row r="8004" spans="1:9" x14ac:dyDescent="0.2">
      <c r="A8004">
        <v>321078</v>
      </c>
      <c r="B8004" s="79">
        <v>7894650012710</v>
      </c>
      <c r="C8004" s="80" t="s">
        <v>19</v>
      </c>
      <c r="D8004" s="80" t="s">
        <v>20</v>
      </c>
      <c r="E8004" s="80" t="s">
        <v>2492</v>
      </c>
      <c r="F8004" s="80" t="s">
        <v>2788</v>
      </c>
      <c r="G8004" s="80" t="s">
        <v>2984</v>
      </c>
      <c r="H8004" t="s">
        <v>15171</v>
      </c>
      <c r="I8004" s="50">
        <v>8.3000000000000007</v>
      </c>
    </row>
    <row r="8005" spans="1:9" x14ac:dyDescent="0.2">
      <c r="A8005">
        <v>483785</v>
      </c>
      <c r="B8005" s="79">
        <v>7894650000090</v>
      </c>
      <c r="C8005" s="80" t="s">
        <v>19</v>
      </c>
      <c r="D8005" s="80" t="s">
        <v>20</v>
      </c>
      <c r="E8005" s="80" t="s">
        <v>2492</v>
      </c>
      <c r="F8005" s="80" t="s">
        <v>2788</v>
      </c>
      <c r="G8005" s="80" t="s">
        <v>2984</v>
      </c>
      <c r="H8005" t="s">
        <v>2975</v>
      </c>
      <c r="I8005" s="50">
        <v>8.3000000000000007</v>
      </c>
    </row>
    <row r="8006" spans="1:9" x14ac:dyDescent="0.2">
      <c r="A8006">
        <v>560164</v>
      </c>
      <c r="B8006" s="79">
        <v>7894650014349</v>
      </c>
      <c r="C8006" s="80" t="s">
        <v>19</v>
      </c>
      <c r="D8006" s="80" t="s">
        <v>20</v>
      </c>
      <c r="E8006" s="80" t="s">
        <v>2492</v>
      </c>
      <c r="F8006" s="80" t="s">
        <v>2788</v>
      </c>
      <c r="G8006" s="80" t="s">
        <v>2984</v>
      </c>
      <c r="H8006" t="s">
        <v>2977</v>
      </c>
      <c r="I8006" s="50">
        <v>8.14</v>
      </c>
    </row>
    <row r="8007" spans="1:9" x14ac:dyDescent="0.2">
      <c r="A8007">
        <v>560171</v>
      </c>
      <c r="B8007" s="79">
        <v>7894650014110</v>
      </c>
      <c r="C8007" s="80" t="s">
        <v>19</v>
      </c>
      <c r="D8007" s="80" t="s">
        <v>20</v>
      </c>
      <c r="E8007" s="80" t="s">
        <v>2492</v>
      </c>
      <c r="F8007" s="80" t="s">
        <v>2788</v>
      </c>
      <c r="G8007" s="80" t="s">
        <v>2984</v>
      </c>
      <c r="H8007" t="s">
        <v>2978</v>
      </c>
      <c r="I8007" s="50">
        <v>8.14</v>
      </c>
    </row>
    <row r="8008" spans="1:9" x14ac:dyDescent="0.2">
      <c r="A8008">
        <v>551669</v>
      </c>
      <c r="B8008" s="79">
        <v>7894650008102</v>
      </c>
      <c r="C8008" s="80" t="s">
        <v>19</v>
      </c>
      <c r="D8008" s="80" t="s">
        <v>20</v>
      </c>
      <c r="E8008" s="80" t="s">
        <v>2492</v>
      </c>
      <c r="F8008" s="80" t="s">
        <v>2788</v>
      </c>
      <c r="G8008" s="80" t="s">
        <v>2984</v>
      </c>
      <c r="H8008" t="s">
        <v>2976</v>
      </c>
      <c r="I8008" s="50">
        <v>9.31</v>
      </c>
    </row>
    <row r="8009" spans="1:9" x14ac:dyDescent="0.2">
      <c r="A8009">
        <v>551670</v>
      </c>
      <c r="B8009" s="79">
        <v>7894650008140</v>
      </c>
      <c r="C8009" s="80" t="s">
        <v>19</v>
      </c>
      <c r="D8009" s="80" t="s">
        <v>20</v>
      </c>
      <c r="E8009" s="80" t="s">
        <v>2492</v>
      </c>
      <c r="F8009" s="80" t="s">
        <v>2788</v>
      </c>
      <c r="G8009" s="80" t="s">
        <v>2984</v>
      </c>
      <c r="H8009" t="s">
        <v>15172</v>
      </c>
      <c r="I8009" s="50">
        <v>9.09</v>
      </c>
    </row>
    <row r="8010" spans="1:9" x14ac:dyDescent="0.2">
      <c r="A8010">
        <v>551674</v>
      </c>
      <c r="B8010" s="79">
        <v>7894650007990</v>
      </c>
      <c r="C8010" s="80" t="s">
        <v>19</v>
      </c>
      <c r="D8010" s="80" t="s">
        <v>20</v>
      </c>
      <c r="E8010" s="80" t="s">
        <v>2492</v>
      </c>
      <c r="F8010" s="80" t="s">
        <v>2788</v>
      </c>
      <c r="G8010" s="80" t="s">
        <v>2984</v>
      </c>
      <c r="H8010" t="s">
        <v>15173</v>
      </c>
      <c r="I8010" s="50">
        <v>17.579999999999998</v>
      </c>
    </row>
    <row r="8011" spans="1:9" x14ac:dyDescent="0.2">
      <c r="A8011">
        <v>252240</v>
      </c>
      <c r="B8011" s="79">
        <v>7894650003145</v>
      </c>
      <c r="C8011" s="80" t="s">
        <v>19</v>
      </c>
      <c r="D8011" s="80" t="s">
        <v>20</v>
      </c>
      <c r="E8011" s="80" t="s">
        <v>2492</v>
      </c>
      <c r="F8011" s="80" t="s">
        <v>2788</v>
      </c>
      <c r="G8011" s="80" t="s">
        <v>2984</v>
      </c>
      <c r="H8011" t="s">
        <v>2972</v>
      </c>
      <c r="I8011" s="50">
        <v>14.9</v>
      </c>
    </row>
    <row r="8012" spans="1:9" x14ac:dyDescent="0.2">
      <c r="A8012">
        <v>410849</v>
      </c>
      <c r="B8012" s="79">
        <v>7894650938720</v>
      </c>
      <c r="C8012" s="80" t="s">
        <v>19</v>
      </c>
      <c r="D8012" s="80" t="s">
        <v>20</v>
      </c>
      <c r="E8012" s="80" t="s">
        <v>2492</v>
      </c>
      <c r="F8012" s="80" t="s">
        <v>2788</v>
      </c>
      <c r="G8012" s="80" t="s">
        <v>2984</v>
      </c>
      <c r="H8012" t="s">
        <v>2974</v>
      </c>
      <c r="I8012" s="50">
        <v>14.9</v>
      </c>
    </row>
    <row r="8013" spans="1:9" x14ac:dyDescent="0.2">
      <c r="A8013">
        <v>413912</v>
      </c>
      <c r="B8013" s="79">
        <v>7894650003282</v>
      </c>
      <c r="C8013" s="80" t="s">
        <v>19</v>
      </c>
      <c r="D8013" s="80" t="s">
        <v>20</v>
      </c>
      <c r="E8013" s="80" t="s">
        <v>2492</v>
      </c>
      <c r="F8013" s="80" t="s">
        <v>2788</v>
      </c>
      <c r="G8013" s="80" t="s">
        <v>2984</v>
      </c>
      <c r="H8013" t="s">
        <v>2985</v>
      </c>
      <c r="I8013" s="50">
        <v>7.62</v>
      </c>
    </row>
    <row r="8014" spans="1:9" x14ac:dyDescent="0.2">
      <c r="A8014">
        <v>560175</v>
      </c>
      <c r="B8014" s="79">
        <v>7894650014073</v>
      </c>
      <c r="C8014" s="80" t="s">
        <v>19</v>
      </c>
      <c r="D8014" s="80" t="s">
        <v>20</v>
      </c>
      <c r="E8014" s="80" t="s">
        <v>2492</v>
      </c>
      <c r="F8014" s="80" t="s">
        <v>2788</v>
      </c>
      <c r="G8014" s="80" t="s">
        <v>2984</v>
      </c>
      <c r="H8014" t="s">
        <v>2967</v>
      </c>
      <c r="I8014" s="50">
        <v>12.6</v>
      </c>
    </row>
    <row r="8015" spans="1:9" x14ac:dyDescent="0.2">
      <c r="A8015">
        <v>560180</v>
      </c>
      <c r="B8015" s="79">
        <v>7894650013571</v>
      </c>
      <c r="C8015" s="80" t="s">
        <v>19</v>
      </c>
      <c r="D8015" s="80" t="s">
        <v>20</v>
      </c>
      <c r="E8015" s="80" t="s">
        <v>2492</v>
      </c>
      <c r="F8015" s="80" t="s">
        <v>2788</v>
      </c>
      <c r="G8015" s="80" t="s">
        <v>2984</v>
      </c>
      <c r="H8015" t="s">
        <v>2968</v>
      </c>
      <c r="I8015" s="50">
        <v>15.43</v>
      </c>
    </row>
    <row r="8016" spans="1:9" x14ac:dyDescent="0.2">
      <c r="A8016">
        <v>560183</v>
      </c>
      <c r="B8016" s="79">
        <v>7894650013595</v>
      </c>
      <c r="C8016" s="80" t="s">
        <v>19</v>
      </c>
      <c r="D8016" s="80" t="s">
        <v>20</v>
      </c>
      <c r="E8016" s="80" t="s">
        <v>2492</v>
      </c>
      <c r="F8016" s="80" t="s">
        <v>2788</v>
      </c>
      <c r="G8016" s="80" t="s">
        <v>2984</v>
      </c>
      <c r="H8016" t="s">
        <v>2969</v>
      </c>
      <c r="I8016" s="50">
        <v>12.6</v>
      </c>
    </row>
    <row r="8017" spans="1:9" x14ac:dyDescent="0.2">
      <c r="A8017">
        <v>560186</v>
      </c>
      <c r="B8017" s="79">
        <v>7894650013588</v>
      </c>
      <c r="C8017" s="80" t="s">
        <v>19</v>
      </c>
      <c r="D8017" s="80" t="s">
        <v>20</v>
      </c>
      <c r="E8017" s="80" t="s">
        <v>2492</v>
      </c>
      <c r="F8017" s="80" t="s">
        <v>2788</v>
      </c>
      <c r="G8017" s="80" t="s">
        <v>2984</v>
      </c>
      <c r="H8017" t="s">
        <v>2970</v>
      </c>
      <c r="I8017" s="50">
        <v>15.43</v>
      </c>
    </row>
    <row r="8018" spans="1:9" x14ac:dyDescent="0.2">
      <c r="A8018">
        <v>560190</v>
      </c>
      <c r="B8018" s="79">
        <v>7894650013731</v>
      </c>
      <c r="C8018" s="80" t="s">
        <v>19</v>
      </c>
      <c r="D8018" s="80" t="s">
        <v>20</v>
      </c>
      <c r="E8018" s="80" t="s">
        <v>2492</v>
      </c>
      <c r="F8018" s="80" t="s">
        <v>2788</v>
      </c>
      <c r="G8018" s="80" t="s">
        <v>2984</v>
      </c>
      <c r="H8018" t="s">
        <v>2971</v>
      </c>
      <c r="I8018" s="50">
        <v>12.6</v>
      </c>
    </row>
    <row r="8019" spans="1:9" x14ac:dyDescent="0.2">
      <c r="A8019">
        <v>528044</v>
      </c>
      <c r="B8019" s="79">
        <v>7894650010631</v>
      </c>
      <c r="C8019" s="80" t="s">
        <v>19</v>
      </c>
      <c r="D8019" s="80" t="s">
        <v>20</v>
      </c>
      <c r="E8019" s="80" t="s">
        <v>2492</v>
      </c>
      <c r="F8019" s="80" t="s">
        <v>2788</v>
      </c>
      <c r="G8019" s="80" t="s">
        <v>2984</v>
      </c>
      <c r="H8019" t="s">
        <v>15174</v>
      </c>
      <c r="I8019" s="50">
        <v>16.809999999999999</v>
      </c>
    </row>
    <row r="8020" spans="1:9" x14ac:dyDescent="0.2">
      <c r="A8020">
        <v>411337</v>
      </c>
      <c r="B8020" s="79">
        <v>7894650937815</v>
      </c>
      <c r="C8020" s="80" t="s">
        <v>19</v>
      </c>
      <c r="D8020" s="80" t="s">
        <v>20</v>
      </c>
      <c r="E8020" s="80" t="s">
        <v>2492</v>
      </c>
      <c r="F8020" s="80" t="s">
        <v>2788</v>
      </c>
      <c r="G8020" s="80" t="s">
        <v>2984</v>
      </c>
      <c r="H8020" t="s">
        <v>2962</v>
      </c>
      <c r="I8020" s="50">
        <v>29.27</v>
      </c>
    </row>
    <row r="8021" spans="1:9" x14ac:dyDescent="0.2">
      <c r="A8021">
        <v>179168</v>
      </c>
      <c r="B8021" s="79">
        <v>7896083800650</v>
      </c>
      <c r="C8021" s="80" t="s">
        <v>19</v>
      </c>
      <c r="D8021" s="80" t="s">
        <v>20</v>
      </c>
      <c r="E8021" s="80" t="s">
        <v>2492</v>
      </c>
      <c r="F8021" s="80" t="s">
        <v>2788</v>
      </c>
      <c r="G8021" s="80" t="s">
        <v>2569</v>
      </c>
      <c r="H8021" t="s">
        <v>3015</v>
      </c>
      <c r="I8021" s="50">
        <v>3.32</v>
      </c>
    </row>
    <row r="8022" spans="1:9" x14ac:dyDescent="0.2">
      <c r="A8022">
        <v>179172</v>
      </c>
      <c r="B8022" s="79">
        <v>7896083800957</v>
      </c>
      <c r="C8022" s="80" t="s">
        <v>19</v>
      </c>
      <c r="D8022" s="80" t="s">
        <v>20</v>
      </c>
      <c r="E8022" s="80" t="s">
        <v>2492</v>
      </c>
      <c r="F8022" s="80" t="s">
        <v>2788</v>
      </c>
      <c r="G8022" s="80" t="s">
        <v>2569</v>
      </c>
      <c r="H8022" t="s">
        <v>3017</v>
      </c>
      <c r="I8022" s="50">
        <v>4.68</v>
      </c>
    </row>
    <row r="8023" spans="1:9" x14ac:dyDescent="0.2">
      <c r="A8023">
        <v>452322</v>
      </c>
      <c r="B8023" s="79">
        <v>7896083801794</v>
      </c>
      <c r="C8023" s="80" t="s">
        <v>19</v>
      </c>
      <c r="D8023" s="80" t="s">
        <v>20</v>
      </c>
      <c r="E8023" s="80" t="s">
        <v>2492</v>
      </c>
      <c r="F8023" s="80" t="s">
        <v>2788</v>
      </c>
      <c r="G8023" s="80" t="s">
        <v>2569</v>
      </c>
      <c r="H8023" t="s">
        <v>3016</v>
      </c>
      <c r="I8023" s="50">
        <v>7.49</v>
      </c>
    </row>
    <row r="8024" spans="1:9" x14ac:dyDescent="0.2">
      <c r="A8024">
        <v>383721</v>
      </c>
      <c r="B8024" s="79">
        <v>7896183306236</v>
      </c>
      <c r="C8024" s="80" t="s">
        <v>19</v>
      </c>
      <c r="D8024" s="80" t="s">
        <v>20</v>
      </c>
      <c r="E8024" s="80" t="s">
        <v>2492</v>
      </c>
      <c r="F8024" s="80" t="s">
        <v>2788</v>
      </c>
      <c r="G8024" s="80" t="s">
        <v>2810</v>
      </c>
      <c r="H8024" t="s">
        <v>2811</v>
      </c>
      <c r="I8024" s="50">
        <v>10.57</v>
      </c>
    </row>
    <row r="8025" spans="1:9" x14ac:dyDescent="0.2">
      <c r="A8025">
        <v>383723</v>
      </c>
      <c r="B8025" s="79">
        <v>7896183306243</v>
      </c>
      <c r="C8025" s="80" t="s">
        <v>19</v>
      </c>
      <c r="D8025" s="80" t="s">
        <v>20</v>
      </c>
      <c r="E8025" s="80" t="s">
        <v>2492</v>
      </c>
      <c r="F8025" s="80" t="s">
        <v>2788</v>
      </c>
      <c r="G8025" s="80" t="s">
        <v>2810</v>
      </c>
      <c r="H8025" t="s">
        <v>15175</v>
      </c>
      <c r="I8025" s="50">
        <v>10.57</v>
      </c>
    </row>
    <row r="8026" spans="1:9" x14ac:dyDescent="0.2">
      <c r="A8026">
        <v>383724</v>
      </c>
      <c r="B8026" s="79">
        <v>7896183311018</v>
      </c>
      <c r="C8026" s="80" t="s">
        <v>19</v>
      </c>
      <c r="D8026" s="80" t="s">
        <v>20</v>
      </c>
      <c r="E8026" s="80" t="s">
        <v>2492</v>
      </c>
      <c r="F8026" s="80" t="s">
        <v>2788</v>
      </c>
      <c r="G8026" s="80" t="s">
        <v>2810</v>
      </c>
      <c r="H8026" t="s">
        <v>2812</v>
      </c>
      <c r="I8026" s="50">
        <v>10.57</v>
      </c>
    </row>
    <row r="8027" spans="1:9" x14ac:dyDescent="0.2">
      <c r="A8027">
        <v>383725</v>
      </c>
      <c r="B8027" s="79">
        <v>7896183305604</v>
      </c>
      <c r="C8027" s="80" t="s">
        <v>19</v>
      </c>
      <c r="D8027" s="80" t="s">
        <v>20</v>
      </c>
      <c r="E8027" s="80" t="s">
        <v>2492</v>
      </c>
      <c r="F8027" s="80" t="s">
        <v>2788</v>
      </c>
      <c r="G8027" s="80" t="s">
        <v>2810</v>
      </c>
      <c r="H8027" t="s">
        <v>2813</v>
      </c>
      <c r="I8027" s="50">
        <v>8.36</v>
      </c>
    </row>
    <row r="8028" spans="1:9" x14ac:dyDescent="0.2">
      <c r="A8028">
        <v>383726</v>
      </c>
      <c r="B8028" s="79">
        <v>7896183305611</v>
      </c>
      <c r="C8028" s="80" t="s">
        <v>19</v>
      </c>
      <c r="D8028" s="80" t="s">
        <v>20</v>
      </c>
      <c r="E8028" s="80" t="s">
        <v>2492</v>
      </c>
      <c r="F8028" s="80" t="s">
        <v>2788</v>
      </c>
      <c r="G8028" s="80" t="s">
        <v>2810</v>
      </c>
      <c r="H8028" t="s">
        <v>15176</v>
      </c>
      <c r="I8028" s="50">
        <v>8.36</v>
      </c>
    </row>
    <row r="8029" spans="1:9" x14ac:dyDescent="0.2">
      <c r="A8029">
        <v>383733</v>
      </c>
      <c r="B8029" s="79">
        <v>7896183305994</v>
      </c>
      <c r="C8029" s="80" t="s">
        <v>19</v>
      </c>
      <c r="D8029" s="80" t="s">
        <v>20</v>
      </c>
      <c r="E8029" s="80" t="s">
        <v>2492</v>
      </c>
      <c r="F8029" s="80" t="s">
        <v>2788</v>
      </c>
      <c r="G8029" s="80" t="s">
        <v>2810</v>
      </c>
      <c r="H8029" t="s">
        <v>15177</v>
      </c>
      <c r="I8029" s="50">
        <v>8.36</v>
      </c>
    </row>
    <row r="8030" spans="1:9" x14ac:dyDescent="0.2">
      <c r="A8030">
        <v>536500</v>
      </c>
      <c r="B8030" s="79">
        <v>7896013404255</v>
      </c>
      <c r="C8030" s="80" t="s">
        <v>19</v>
      </c>
      <c r="D8030" s="80" t="s">
        <v>20</v>
      </c>
      <c r="E8030" s="80" t="s">
        <v>2492</v>
      </c>
      <c r="F8030" s="80" t="s">
        <v>2788</v>
      </c>
      <c r="G8030" s="80" t="s">
        <v>2824</v>
      </c>
      <c r="H8030" t="s">
        <v>2825</v>
      </c>
      <c r="I8030" s="50">
        <v>8.0399999999999991</v>
      </c>
    </row>
    <row r="8031" spans="1:9" x14ac:dyDescent="0.2">
      <c r="A8031">
        <v>536503</v>
      </c>
      <c r="B8031" s="79">
        <v>7896013403982</v>
      </c>
      <c r="C8031" s="80" t="s">
        <v>19</v>
      </c>
      <c r="D8031" s="80" t="s">
        <v>20</v>
      </c>
      <c r="E8031" s="80" t="s">
        <v>2492</v>
      </c>
      <c r="F8031" s="80" t="s">
        <v>2788</v>
      </c>
      <c r="G8031" s="80" t="s">
        <v>2824</v>
      </c>
      <c r="H8031" t="s">
        <v>2827</v>
      </c>
      <c r="I8031" s="50">
        <v>7.99</v>
      </c>
    </row>
    <row r="8032" spans="1:9" x14ac:dyDescent="0.2">
      <c r="A8032">
        <v>536507</v>
      </c>
      <c r="B8032" s="79">
        <v>7896013403999</v>
      </c>
      <c r="C8032" s="80" t="s">
        <v>19</v>
      </c>
      <c r="D8032" s="80" t="s">
        <v>20</v>
      </c>
      <c r="E8032" s="80" t="s">
        <v>2492</v>
      </c>
      <c r="F8032" s="80" t="s">
        <v>2788</v>
      </c>
      <c r="G8032" s="80" t="s">
        <v>2824</v>
      </c>
      <c r="H8032" t="s">
        <v>2826</v>
      </c>
      <c r="I8032" s="50">
        <v>8.1300000000000008</v>
      </c>
    </row>
    <row r="8033" spans="1:9" x14ac:dyDescent="0.2">
      <c r="A8033">
        <v>406195</v>
      </c>
      <c r="B8033" s="79">
        <v>7891242630512</v>
      </c>
      <c r="C8033" s="80" t="s">
        <v>19</v>
      </c>
      <c r="D8033" s="80" t="s">
        <v>20</v>
      </c>
      <c r="E8033" s="80" t="s">
        <v>2492</v>
      </c>
      <c r="F8033" s="80" t="s">
        <v>2788</v>
      </c>
      <c r="G8033" s="80" t="s">
        <v>2639</v>
      </c>
      <c r="H8033" t="s">
        <v>2917</v>
      </c>
      <c r="I8033" s="50">
        <v>6.81</v>
      </c>
    </row>
    <row r="8034" spans="1:9" x14ac:dyDescent="0.2">
      <c r="A8034">
        <v>56486</v>
      </c>
      <c r="B8034" s="79">
        <v>7891242461536</v>
      </c>
      <c r="C8034" s="80" t="s">
        <v>19</v>
      </c>
      <c r="D8034" s="80" t="s">
        <v>20</v>
      </c>
      <c r="E8034" s="80" t="s">
        <v>2492</v>
      </c>
      <c r="F8034" s="80" t="s">
        <v>2788</v>
      </c>
      <c r="G8034" s="80" t="s">
        <v>2639</v>
      </c>
      <c r="H8034" t="s">
        <v>2927</v>
      </c>
      <c r="I8034" s="50">
        <v>6.49</v>
      </c>
    </row>
    <row r="8035" spans="1:9" x14ac:dyDescent="0.2">
      <c r="A8035">
        <v>26787</v>
      </c>
      <c r="B8035" s="79">
        <v>7891242211551</v>
      </c>
      <c r="C8035" s="80" t="s">
        <v>19</v>
      </c>
      <c r="D8035" s="80" t="s">
        <v>20</v>
      </c>
      <c r="E8035" s="80" t="s">
        <v>2492</v>
      </c>
      <c r="F8035" s="80" t="s">
        <v>2788</v>
      </c>
      <c r="G8035" s="80" t="s">
        <v>2639</v>
      </c>
      <c r="H8035" t="s">
        <v>2916</v>
      </c>
      <c r="I8035" s="50">
        <v>5.9</v>
      </c>
    </row>
    <row r="8036" spans="1:9" x14ac:dyDescent="0.2">
      <c r="A8036">
        <v>552016</v>
      </c>
      <c r="B8036" s="79">
        <v>7891242451551</v>
      </c>
      <c r="C8036" s="80" t="s">
        <v>19</v>
      </c>
      <c r="D8036" s="80" t="s">
        <v>20</v>
      </c>
      <c r="E8036" s="80" t="s">
        <v>2492</v>
      </c>
      <c r="F8036" s="80" t="s">
        <v>2788</v>
      </c>
      <c r="G8036" s="80" t="s">
        <v>2639</v>
      </c>
      <c r="H8036" t="s">
        <v>2911</v>
      </c>
      <c r="I8036" s="50">
        <v>3.91</v>
      </c>
    </row>
    <row r="8037" spans="1:9" x14ac:dyDescent="0.2">
      <c r="A8037">
        <v>552017</v>
      </c>
      <c r="B8037" s="79">
        <v>7891242211308</v>
      </c>
      <c r="C8037" s="80" t="s">
        <v>19</v>
      </c>
      <c r="D8037" s="80" t="s">
        <v>20</v>
      </c>
      <c r="E8037" s="80" t="s">
        <v>2492</v>
      </c>
      <c r="F8037" s="80" t="s">
        <v>2788</v>
      </c>
      <c r="G8037" s="80" t="s">
        <v>2639</v>
      </c>
      <c r="H8037" t="s">
        <v>2909</v>
      </c>
      <c r="I8037" s="50">
        <v>3.91</v>
      </c>
    </row>
    <row r="8038" spans="1:9" x14ac:dyDescent="0.2">
      <c r="A8038">
        <v>15011</v>
      </c>
      <c r="B8038" s="79">
        <v>7891242211506</v>
      </c>
      <c r="C8038" s="80" t="s">
        <v>19</v>
      </c>
      <c r="D8038" s="80" t="s">
        <v>20</v>
      </c>
      <c r="E8038" s="80" t="s">
        <v>2492</v>
      </c>
      <c r="F8038" s="80" t="s">
        <v>2788</v>
      </c>
      <c r="G8038" s="80" t="s">
        <v>2639</v>
      </c>
      <c r="H8038" t="s">
        <v>2912</v>
      </c>
      <c r="I8038" s="50">
        <v>3.91</v>
      </c>
    </row>
    <row r="8039" spans="1:9" x14ac:dyDescent="0.2">
      <c r="A8039">
        <v>22194</v>
      </c>
      <c r="B8039" s="79">
        <v>7891242211407</v>
      </c>
      <c r="C8039" s="80" t="s">
        <v>19</v>
      </c>
      <c r="D8039" s="80" t="s">
        <v>20</v>
      </c>
      <c r="E8039" s="80" t="s">
        <v>2492</v>
      </c>
      <c r="F8039" s="80" t="s">
        <v>2788</v>
      </c>
      <c r="G8039" s="80" t="s">
        <v>2639</v>
      </c>
      <c r="H8039" t="s">
        <v>2910</v>
      </c>
      <c r="I8039" s="50">
        <v>3.91</v>
      </c>
    </row>
    <row r="8040" spans="1:9" x14ac:dyDescent="0.2">
      <c r="A8040">
        <v>17214</v>
      </c>
      <c r="B8040" s="79">
        <v>7891242211537</v>
      </c>
      <c r="C8040" s="80" t="s">
        <v>19</v>
      </c>
      <c r="D8040" s="80" t="s">
        <v>20</v>
      </c>
      <c r="E8040" s="80" t="s">
        <v>2492</v>
      </c>
      <c r="F8040" s="80" t="s">
        <v>2788</v>
      </c>
      <c r="G8040" s="80" t="s">
        <v>2639</v>
      </c>
      <c r="H8040" t="s">
        <v>2913</v>
      </c>
      <c r="I8040" s="50">
        <v>3.91</v>
      </c>
    </row>
    <row r="8041" spans="1:9" x14ac:dyDescent="0.2">
      <c r="A8041">
        <v>408844</v>
      </c>
      <c r="B8041" s="79">
        <v>7891242224025</v>
      </c>
      <c r="C8041" s="80" t="s">
        <v>19</v>
      </c>
      <c r="D8041" s="80" t="s">
        <v>20</v>
      </c>
      <c r="E8041" s="80" t="s">
        <v>2492</v>
      </c>
      <c r="F8041" s="80" t="s">
        <v>2788</v>
      </c>
      <c r="G8041" s="80" t="s">
        <v>2639</v>
      </c>
      <c r="H8041" t="s">
        <v>2914</v>
      </c>
      <c r="I8041" s="50">
        <v>3.91</v>
      </c>
    </row>
    <row r="8042" spans="1:9" x14ac:dyDescent="0.2">
      <c r="A8042">
        <v>434506</v>
      </c>
      <c r="B8042" s="79">
        <v>7891242001015</v>
      </c>
      <c r="C8042" s="80" t="s">
        <v>19</v>
      </c>
      <c r="D8042" s="80" t="s">
        <v>20</v>
      </c>
      <c r="E8042" s="80" t="s">
        <v>2492</v>
      </c>
      <c r="F8042" s="80" t="s">
        <v>2788</v>
      </c>
      <c r="G8042" s="80" t="s">
        <v>2639</v>
      </c>
      <c r="H8042" t="s">
        <v>2915</v>
      </c>
      <c r="I8042" s="50">
        <v>3.91</v>
      </c>
    </row>
    <row r="8043" spans="1:9" x14ac:dyDescent="0.2">
      <c r="A8043">
        <v>220996</v>
      </c>
      <c r="B8043" s="79">
        <v>7891242000100</v>
      </c>
      <c r="C8043" s="80" t="s">
        <v>19</v>
      </c>
      <c r="D8043" s="80" t="s">
        <v>20</v>
      </c>
      <c r="E8043" s="80" t="s">
        <v>2492</v>
      </c>
      <c r="F8043" s="80" t="s">
        <v>2788</v>
      </c>
      <c r="G8043" s="80" t="s">
        <v>2639</v>
      </c>
      <c r="H8043" t="s">
        <v>2928</v>
      </c>
      <c r="I8043" s="50">
        <v>9.2899999999999991</v>
      </c>
    </row>
    <row r="8044" spans="1:9" x14ac:dyDescent="0.2">
      <c r="A8044">
        <v>552013</v>
      </c>
      <c r="B8044" s="79">
        <v>7891242457041</v>
      </c>
      <c r="C8044" s="80" t="s">
        <v>19</v>
      </c>
      <c r="D8044" s="80" t="s">
        <v>20</v>
      </c>
      <c r="E8044" s="80" t="s">
        <v>2492</v>
      </c>
      <c r="F8044" s="80" t="s">
        <v>2788</v>
      </c>
      <c r="G8044" s="80" t="s">
        <v>2639</v>
      </c>
      <c r="H8044" t="s">
        <v>2923</v>
      </c>
      <c r="I8044" s="50">
        <v>4.72</v>
      </c>
    </row>
    <row r="8045" spans="1:9" x14ac:dyDescent="0.2">
      <c r="A8045">
        <v>552014</v>
      </c>
      <c r="B8045" s="79">
        <v>7891242457034</v>
      </c>
      <c r="C8045" s="80" t="s">
        <v>19</v>
      </c>
      <c r="D8045" s="80" t="s">
        <v>20</v>
      </c>
      <c r="E8045" s="80" t="s">
        <v>2492</v>
      </c>
      <c r="F8045" s="80" t="s">
        <v>2788</v>
      </c>
      <c r="G8045" s="80" t="s">
        <v>2639</v>
      </c>
      <c r="H8045" t="s">
        <v>2924</v>
      </c>
      <c r="I8045" s="50">
        <v>4.72</v>
      </c>
    </row>
    <row r="8046" spans="1:9" x14ac:dyDescent="0.2">
      <c r="A8046">
        <v>472934</v>
      </c>
      <c r="B8046" s="79">
        <v>7891242459182</v>
      </c>
      <c r="C8046" s="80" t="s">
        <v>19</v>
      </c>
      <c r="D8046" s="80" t="s">
        <v>20</v>
      </c>
      <c r="E8046" s="80" t="s">
        <v>2492</v>
      </c>
      <c r="F8046" s="80" t="s">
        <v>2788</v>
      </c>
      <c r="G8046" s="80" t="s">
        <v>2639</v>
      </c>
      <c r="H8046" t="s">
        <v>15178</v>
      </c>
      <c r="I8046" s="50">
        <v>10.88</v>
      </c>
    </row>
    <row r="8047" spans="1:9" x14ac:dyDescent="0.2">
      <c r="A8047">
        <v>472941</v>
      </c>
      <c r="B8047" s="79">
        <v>7891242459199</v>
      </c>
      <c r="C8047" s="80" t="s">
        <v>19</v>
      </c>
      <c r="D8047" s="80" t="s">
        <v>20</v>
      </c>
      <c r="E8047" s="80" t="s">
        <v>2492</v>
      </c>
      <c r="F8047" s="80" t="s">
        <v>2788</v>
      </c>
      <c r="G8047" s="80" t="s">
        <v>2639</v>
      </c>
      <c r="H8047" t="s">
        <v>2926</v>
      </c>
      <c r="I8047" s="50">
        <v>10.88</v>
      </c>
    </row>
    <row r="8048" spans="1:9" x14ac:dyDescent="0.2">
      <c r="A8048">
        <v>407051</v>
      </c>
      <c r="B8048" s="79">
        <v>7891242457195</v>
      </c>
      <c r="C8048" s="80" t="s">
        <v>19</v>
      </c>
      <c r="D8048" s="80" t="s">
        <v>20</v>
      </c>
      <c r="E8048" s="80" t="s">
        <v>2492</v>
      </c>
      <c r="F8048" s="80" t="s">
        <v>2788</v>
      </c>
      <c r="G8048" s="80" t="s">
        <v>2639</v>
      </c>
      <c r="H8048" t="s">
        <v>2921</v>
      </c>
      <c r="I8048" s="50">
        <v>7.1</v>
      </c>
    </row>
    <row r="8049" spans="1:9" x14ac:dyDescent="0.2">
      <c r="A8049">
        <v>407053</v>
      </c>
      <c r="B8049" s="79">
        <v>7891242457324</v>
      </c>
      <c r="C8049" s="80" t="s">
        <v>19</v>
      </c>
      <c r="D8049" s="80" t="s">
        <v>20</v>
      </c>
      <c r="E8049" s="80" t="s">
        <v>2492</v>
      </c>
      <c r="F8049" s="80" t="s">
        <v>2788</v>
      </c>
      <c r="G8049" s="80" t="s">
        <v>2639</v>
      </c>
      <c r="H8049" t="s">
        <v>2922</v>
      </c>
      <c r="I8049" s="50">
        <v>7.1</v>
      </c>
    </row>
    <row r="8050" spans="1:9" x14ac:dyDescent="0.2">
      <c r="A8050">
        <v>408156</v>
      </c>
      <c r="B8050" s="79">
        <v>7891242457850</v>
      </c>
      <c r="C8050" s="80" t="s">
        <v>19</v>
      </c>
      <c r="D8050" s="80" t="s">
        <v>20</v>
      </c>
      <c r="E8050" s="80" t="s">
        <v>2492</v>
      </c>
      <c r="F8050" s="80" t="s">
        <v>2788</v>
      </c>
      <c r="G8050" s="80" t="s">
        <v>2639</v>
      </c>
      <c r="H8050" t="s">
        <v>2925</v>
      </c>
      <c r="I8050" s="50">
        <v>7.1</v>
      </c>
    </row>
    <row r="8051" spans="1:9" x14ac:dyDescent="0.2">
      <c r="A8051">
        <v>406208</v>
      </c>
      <c r="B8051" s="79">
        <v>7891242457317</v>
      </c>
      <c r="C8051" s="80" t="s">
        <v>19</v>
      </c>
      <c r="D8051" s="80" t="s">
        <v>20</v>
      </c>
      <c r="E8051" s="80" t="s">
        <v>2492</v>
      </c>
      <c r="F8051" s="80" t="s">
        <v>2788</v>
      </c>
      <c r="G8051" s="80" t="s">
        <v>2639</v>
      </c>
      <c r="H8051" t="s">
        <v>2919</v>
      </c>
      <c r="I8051" s="50">
        <v>7.1</v>
      </c>
    </row>
    <row r="8052" spans="1:9" x14ac:dyDescent="0.2">
      <c r="A8052">
        <v>291288</v>
      </c>
      <c r="B8052" s="79">
        <v>7891242457027</v>
      </c>
      <c r="C8052" s="80" t="s">
        <v>19</v>
      </c>
      <c r="D8052" s="80" t="s">
        <v>20</v>
      </c>
      <c r="E8052" s="80" t="s">
        <v>2492</v>
      </c>
      <c r="F8052" s="80" t="s">
        <v>2788</v>
      </c>
      <c r="G8052" s="80" t="s">
        <v>2639</v>
      </c>
      <c r="H8052" t="s">
        <v>2920</v>
      </c>
      <c r="I8052" s="50">
        <v>4.72</v>
      </c>
    </row>
    <row r="8053" spans="1:9" x14ac:dyDescent="0.2">
      <c r="A8053">
        <v>289195</v>
      </c>
      <c r="B8053" s="79">
        <v>7891242457058</v>
      </c>
      <c r="C8053" s="80" t="s">
        <v>19</v>
      </c>
      <c r="D8053" s="80" t="s">
        <v>20</v>
      </c>
      <c r="E8053" s="80" t="s">
        <v>2492</v>
      </c>
      <c r="F8053" s="80" t="s">
        <v>2788</v>
      </c>
      <c r="G8053" s="80" t="s">
        <v>2639</v>
      </c>
      <c r="H8053" t="s">
        <v>2918</v>
      </c>
      <c r="I8053" s="50">
        <v>4.72</v>
      </c>
    </row>
    <row r="8054" spans="1:9" x14ac:dyDescent="0.2">
      <c r="A8054">
        <v>21608</v>
      </c>
      <c r="B8054" s="79">
        <v>7891242221505</v>
      </c>
      <c r="C8054" s="80" t="s">
        <v>19</v>
      </c>
      <c r="D8054" s="80" t="s">
        <v>20</v>
      </c>
      <c r="E8054" s="80" t="s">
        <v>2492</v>
      </c>
      <c r="F8054" s="80" t="s">
        <v>2788</v>
      </c>
      <c r="G8054" s="80" t="s">
        <v>2639</v>
      </c>
      <c r="H8054" t="s">
        <v>2929</v>
      </c>
      <c r="I8054" s="50">
        <v>5.84</v>
      </c>
    </row>
    <row r="8055" spans="1:9" x14ac:dyDescent="0.2">
      <c r="A8055">
        <v>444442</v>
      </c>
      <c r="B8055" s="79">
        <v>7897744501176</v>
      </c>
      <c r="C8055" s="80" t="s">
        <v>19</v>
      </c>
      <c r="D8055" s="80" t="s">
        <v>20</v>
      </c>
      <c r="E8055" s="80" t="s">
        <v>2492</v>
      </c>
      <c r="F8055" s="80" t="s">
        <v>2788</v>
      </c>
      <c r="G8055" s="80" t="s">
        <v>3025</v>
      </c>
      <c r="H8055" t="s">
        <v>3026</v>
      </c>
      <c r="I8055" s="50">
        <v>10.59</v>
      </c>
    </row>
    <row r="8056" spans="1:9" x14ac:dyDescent="0.2">
      <c r="A8056">
        <v>488533</v>
      </c>
      <c r="B8056" s="79">
        <v>7897744502746</v>
      </c>
      <c r="C8056" s="80" t="s">
        <v>19</v>
      </c>
      <c r="D8056" s="80" t="s">
        <v>20</v>
      </c>
      <c r="E8056" s="80" t="s">
        <v>2492</v>
      </c>
      <c r="F8056" s="80" t="s">
        <v>2788</v>
      </c>
      <c r="G8056" s="80" t="s">
        <v>2814</v>
      </c>
      <c r="H8056" t="s">
        <v>2822</v>
      </c>
      <c r="I8056" s="50">
        <v>13.47</v>
      </c>
    </row>
    <row r="8057" spans="1:9" x14ac:dyDescent="0.2">
      <c r="A8057">
        <v>488534</v>
      </c>
      <c r="B8057" s="79">
        <v>7897744500247</v>
      </c>
      <c r="C8057" s="80" t="s">
        <v>19</v>
      </c>
      <c r="D8057" s="80" t="s">
        <v>20</v>
      </c>
      <c r="E8057" s="80" t="s">
        <v>2492</v>
      </c>
      <c r="F8057" s="80" t="s">
        <v>2788</v>
      </c>
      <c r="G8057" s="80" t="s">
        <v>2814</v>
      </c>
      <c r="H8057" t="s">
        <v>2823</v>
      </c>
      <c r="I8057" s="50">
        <v>12.75</v>
      </c>
    </row>
    <row r="8058" spans="1:9" x14ac:dyDescent="0.2">
      <c r="A8058">
        <v>397887</v>
      </c>
      <c r="B8058" s="79">
        <v>7897744502104</v>
      </c>
      <c r="C8058" s="80" t="s">
        <v>19</v>
      </c>
      <c r="D8058" s="80" t="s">
        <v>20</v>
      </c>
      <c r="E8058" s="80" t="s">
        <v>2492</v>
      </c>
      <c r="F8058" s="80" t="s">
        <v>2788</v>
      </c>
      <c r="G8058" s="80" t="s">
        <v>2814</v>
      </c>
      <c r="H8058" t="s">
        <v>2815</v>
      </c>
      <c r="I8058" s="50">
        <v>13.08</v>
      </c>
    </row>
    <row r="8059" spans="1:9" x14ac:dyDescent="0.2">
      <c r="A8059">
        <v>397889</v>
      </c>
      <c r="B8059" s="79">
        <v>7897744502128</v>
      </c>
      <c r="C8059" s="80" t="s">
        <v>19</v>
      </c>
      <c r="D8059" s="80" t="s">
        <v>20</v>
      </c>
      <c r="E8059" s="80" t="s">
        <v>2492</v>
      </c>
      <c r="F8059" s="80" t="s">
        <v>2788</v>
      </c>
      <c r="G8059" s="80" t="s">
        <v>2814</v>
      </c>
      <c r="H8059" t="s">
        <v>2816</v>
      </c>
      <c r="I8059" s="50">
        <v>13.08</v>
      </c>
    </row>
    <row r="8060" spans="1:9" x14ac:dyDescent="0.2">
      <c r="A8060">
        <v>397890</v>
      </c>
      <c r="B8060" s="79">
        <v>7897744502166</v>
      </c>
      <c r="C8060" s="80" t="s">
        <v>19</v>
      </c>
      <c r="D8060" s="80" t="s">
        <v>20</v>
      </c>
      <c r="E8060" s="80" t="s">
        <v>2492</v>
      </c>
      <c r="F8060" s="80" t="s">
        <v>2788</v>
      </c>
      <c r="G8060" s="80" t="s">
        <v>2814</v>
      </c>
      <c r="H8060" t="s">
        <v>2817</v>
      </c>
      <c r="I8060" s="50">
        <v>13.08</v>
      </c>
    </row>
    <row r="8061" spans="1:9" x14ac:dyDescent="0.2">
      <c r="A8061">
        <v>397893</v>
      </c>
      <c r="B8061" s="79">
        <v>7897744502173</v>
      </c>
      <c r="C8061" s="80" t="s">
        <v>19</v>
      </c>
      <c r="D8061" s="80" t="s">
        <v>20</v>
      </c>
      <c r="E8061" s="80" t="s">
        <v>2492</v>
      </c>
      <c r="F8061" s="80" t="s">
        <v>2788</v>
      </c>
      <c r="G8061" s="80" t="s">
        <v>2814</v>
      </c>
      <c r="H8061" t="s">
        <v>2818</v>
      </c>
      <c r="I8061" s="50">
        <v>13.08</v>
      </c>
    </row>
    <row r="8062" spans="1:9" x14ac:dyDescent="0.2">
      <c r="A8062">
        <v>397896</v>
      </c>
      <c r="B8062" s="79">
        <v>7897744502098</v>
      </c>
      <c r="C8062" s="80" t="s">
        <v>19</v>
      </c>
      <c r="D8062" s="80" t="s">
        <v>20</v>
      </c>
      <c r="E8062" s="80" t="s">
        <v>2492</v>
      </c>
      <c r="F8062" s="80" t="s">
        <v>2788</v>
      </c>
      <c r="G8062" s="80" t="s">
        <v>2814</v>
      </c>
      <c r="H8062" t="s">
        <v>2819</v>
      </c>
      <c r="I8062" s="50">
        <v>13.08</v>
      </c>
    </row>
    <row r="8063" spans="1:9" x14ac:dyDescent="0.2">
      <c r="A8063">
        <v>397897</v>
      </c>
      <c r="B8063" s="79">
        <v>7897744502081</v>
      </c>
      <c r="C8063" s="80" t="s">
        <v>19</v>
      </c>
      <c r="D8063" s="80" t="s">
        <v>20</v>
      </c>
      <c r="E8063" s="80" t="s">
        <v>2492</v>
      </c>
      <c r="F8063" s="80" t="s">
        <v>2788</v>
      </c>
      <c r="G8063" s="80" t="s">
        <v>2814</v>
      </c>
      <c r="H8063" t="s">
        <v>2820</v>
      </c>
      <c r="I8063" s="50">
        <v>13.08</v>
      </c>
    </row>
    <row r="8064" spans="1:9" x14ac:dyDescent="0.2">
      <c r="A8064">
        <v>397899</v>
      </c>
      <c r="B8064" s="79">
        <v>7897744502074</v>
      </c>
      <c r="C8064" s="80" t="s">
        <v>19</v>
      </c>
      <c r="D8064" s="80" t="s">
        <v>20</v>
      </c>
      <c r="E8064" s="80" t="s">
        <v>2492</v>
      </c>
      <c r="F8064" s="80" t="s">
        <v>2788</v>
      </c>
      <c r="G8064" s="80" t="s">
        <v>2814</v>
      </c>
      <c r="H8064" t="s">
        <v>2821</v>
      </c>
      <c r="I8064" s="50">
        <v>13.08</v>
      </c>
    </row>
    <row r="8065" spans="1:9" x14ac:dyDescent="0.2">
      <c r="A8065">
        <v>414881</v>
      </c>
      <c r="B8065" s="79">
        <v>7896394803982</v>
      </c>
      <c r="C8065" s="80" t="s">
        <v>19</v>
      </c>
      <c r="D8065" s="80" t="s">
        <v>20</v>
      </c>
      <c r="E8065" s="80" t="s">
        <v>2492</v>
      </c>
      <c r="F8065" s="80" t="s">
        <v>2788</v>
      </c>
      <c r="G8065" s="80" t="s">
        <v>2272</v>
      </c>
      <c r="H8065" t="s">
        <v>3007</v>
      </c>
      <c r="I8065" s="50">
        <v>7.22</v>
      </c>
    </row>
    <row r="8066" spans="1:9" x14ac:dyDescent="0.2">
      <c r="A8066">
        <v>414887</v>
      </c>
      <c r="B8066" s="79">
        <v>7896394800202</v>
      </c>
      <c r="C8066" s="80" t="s">
        <v>19</v>
      </c>
      <c r="D8066" s="80" t="s">
        <v>20</v>
      </c>
      <c r="E8066" s="80" t="s">
        <v>2492</v>
      </c>
      <c r="F8066" s="80" t="s">
        <v>2788</v>
      </c>
      <c r="G8066" s="80" t="s">
        <v>2272</v>
      </c>
      <c r="H8066" t="s">
        <v>3008</v>
      </c>
      <c r="I8066" s="50">
        <v>12.87</v>
      </c>
    </row>
    <row r="8067" spans="1:9" x14ac:dyDescent="0.2">
      <c r="A8067">
        <v>414888</v>
      </c>
      <c r="B8067" s="79">
        <v>7896394805986</v>
      </c>
      <c r="C8067" s="80" t="s">
        <v>19</v>
      </c>
      <c r="D8067" s="80" t="s">
        <v>20</v>
      </c>
      <c r="E8067" s="80" t="s">
        <v>2492</v>
      </c>
      <c r="F8067" s="80" t="s">
        <v>2788</v>
      </c>
      <c r="G8067" s="80" t="s">
        <v>2272</v>
      </c>
      <c r="H8067" t="s">
        <v>3009</v>
      </c>
      <c r="I8067" s="50">
        <v>7.21</v>
      </c>
    </row>
    <row r="8068" spans="1:9" x14ac:dyDescent="0.2">
      <c r="A8068">
        <v>414889</v>
      </c>
      <c r="B8068" s="79">
        <v>7896394804248</v>
      </c>
      <c r="C8068" s="80" t="s">
        <v>19</v>
      </c>
      <c r="D8068" s="80" t="s">
        <v>20</v>
      </c>
      <c r="E8068" s="80" t="s">
        <v>2492</v>
      </c>
      <c r="F8068" s="80" t="s">
        <v>2788</v>
      </c>
      <c r="G8068" s="80" t="s">
        <v>2272</v>
      </c>
      <c r="H8068" t="s">
        <v>3010</v>
      </c>
      <c r="I8068" s="50">
        <v>13.65</v>
      </c>
    </row>
    <row r="8069" spans="1:9" x14ac:dyDescent="0.2">
      <c r="A8069">
        <v>414901</v>
      </c>
      <c r="B8069" s="79">
        <v>7896394805993</v>
      </c>
      <c r="C8069" s="80" t="s">
        <v>19</v>
      </c>
      <c r="D8069" s="80" t="s">
        <v>20</v>
      </c>
      <c r="E8069" s="80" t="s">
        <v>2492</v>
      </c>
      <c r="F8069" s="80" t="s">
        <v>2788</v>
      </c>
      <c r="G8069" s="80" t="s">
        <v>2272</v>
      </c>
      <c r="H8069" t="s">
        <v>3011</v>
      </c>
      <c r="I8069" s="50">
        <v>13.13</v>
      </c>
    </row>
    <row r="8070" spans="1:9" x14ac:dyDescent="0.2">
      <c r="A8070">
        <v>497507</v>
      </c>
      <c r="B8070" s="79">
        <v>7896394800035</v>
      </c>
      <c r="C8070" s="80" t="s">
        <v>19</v>
      </c>
      <c r="D8070" s="80" t="s">
        <v>20</v>
      </c>
      <c r="E8070" s="80" t="s">
        <v>2492</v>
      </c>
      <c r="F8070" s="80" t="s">
        <v>2788</v>
      </c>
      <c r="G8070" s="80" t="s">
        <v>2272</v>
      </c>
      <c r="H8070" t="s">
        <v>3012</v>
      </c>
      <c r="I8070" s="50">
        <v>3.95</v>
      </c>
    </row>
    <row r="8071" spans="1:9" x14ac:dyDescent="0.2">
      <c r="A8071">
        <v>497509</v>
      </c>
      <c r="B8071" s="79">
        <v>7896394800219</v>
      </c>
      <c r="C8071" s="80" t="s">
        <v>19</v>
      </c>
      <c r="D8071" s="80" t="s">
        <v>20</v>
      </c>
      <c r="E8071" s="80" t="s">
        <v>2492</v>
      </c>
      <c r="F8071" s="80" t="s">
        <v>2788</v>
      </c>
      <c r="G8071" s="80" t="s">
        <v>2272</v>
      </c>
      <c r="H8071" t="s">
        <v>3013</v>
      </c>
      <c r="I8071" s="50">
        <v>4.09</v>
      </c>
    </row>
    <row r="8072" spans="1:9" x14ac:dyDescent="0.2">
      <c r="A8072">
        <v>497506</v>
      </c>
      <c r="B8072" s="79">
        <v>7896394803463</v>
      </c>
      <c r="C8072" s="80" t="s">
        <v>19</v>
      </c>
      <c r="D8072" s="80" t="s">
        <v>20</v>
      </c>
      <c r="E8072" s="80" t="s">
        <v>2492</v>
      </c>
      <c r="F8072" s="80" t="s">
        <v>2788</v>
      </c>
      <c r="G8072" s="80" t="s">
        <v>2272</v>
      </c>
      <c r="H8072" t="s">
        <v>3014</v>
      </c>
      <c r="I8072" s="50">
        <v>4.12</v>
      </c>
    </row>
    <row r="8073" spans="1:9" x14ac:dyDescent="0.2">
      <c r="A8073">
        <v>465381</v>
      </c>
      <c r="B8073" s="79">
        <v>7898174172202</v>
      </c>
      <c r="C8073" s="80" t="s">
        <v>19</v>
      </c>
      <c r="D8073" s="80" t="s">
        <v>20</v>
      </c>
      <c r="E8073" s="80" t="s">
        <v>2492</v>
      </c>
      <c r="F8073" s="80" t="s">
        <v>2788</v>
      </c>
      <c r="G8073" s="80" t="s">
        <v>2676</v>
      </c>
      <c r="H8073" t="s">
        <v>3022</v>
      </c>
      <c r="I8073" s="50">
        <v>2.61</v>
      </c>
    </row>
    <row r="8074" spans="1:9" x14ac:dyDescent="0.2">
      <c r="A8074">
        <v>465382</v>
      </c>
      <c r="B8074" s="79">
        <v>7898174172387</v>
      </c>
      <c r="C8074" s="80" t="s">
        <v>19</v>
      </c>
      <c r="D8074" s="80" t="s">
        <v>20</v>
      </c>
      <c r="E8074" s="80" t="s">
        <v>2492</v>
      </c>
      <c r="F8074" s="80" t="s">
        <v>2788</v>
      </c>
      <c r="G8074" s="80" t="s">
        <v>2676</v>
      </c>
      <c r="H8074" t="s">
        <v>3023</v>
      </c>
      <c r="I8074" s="50">
        <v>2.65</v>
      </c>
    </row>
    <row r="8075" spans="1:9" x14ac:dyDescent="0.2">
      <c r="A8075">
        <v>255161</v>
      </c>
      <c r="B8075" s="79">
        <v>7896040706193</v>
      </c>
      <c r="C8075" s="80" t="s">
        <v>19</v>
      </c>
      <c r="D8075" s="80" t="s">
        <v>20</v>
      </c>
      <c r="E8075" s="80" t="s">
        <v>2492</v>
      </c>
      <c r="F8075" s="80" t="s">
        <v>2493</v>
      </c>
      <c r="G8075" s="80" t="s">
        <v>2523</v>
      </c>
      <c r="H8075" t="s">
        <v>2524</v>
      </c>
      <c r="I8075" s="50">
        <v>32.97</v>
      </c>
    </row>
    <row r="8076" spans="1:9" x14ac:dyDescent="0.2">
      <c r="A8076">
        <v>273616</v>
      </c>
      <c r="B8076" s="79">
        <v>7896040706322</v>
      </c>
      <c r="C8076" s="80" t="s">
        <v>19</v>
      </c>
      <c r="D8076" s="80" t="s">
        <v>20</v>
      </c>
      <c r="E8076" s="80" t="s">
        <v>2492</v>
      </c>
      <c r="F8076" s="80" t="s">
        <v>2493</v>
      </c>
      <c r="G8076" s="80" t="s">
        <v>2523</v>
      </c>
      <c r="H8076" t="s">
        <v>2525</v>
      </c>
      <c r="I8076" s="50">
        <v>32.97</v>
      </c>
    </row>
    <row r="8077" spans="1:9" x14ac:dyDescent="0.2">
      <c r="A8077">
        <v>412978</v>
      </c>
      <c r="B8077" s="79">
        <v>7891150071100</v>
      </c>
      <c r="C8077" s="80" t="s">
        <v>19</v>
      </c>
      <c r="D8077" s="80" t="s">
        <v>20</v>
      </c>
      <c r="E8077" s="80" t="s">
        <v>2492</v>
      </c>
      <c r="F8077" s="80" t="s">
        <v>2493</v>
      </c>
      <c r="G8077" s="80" t="s">
        <v>2534</v>
      </c>
      <c r="H8077" t="s">
        <v>2541</v>
      </c>
      <c r="I8077" s="50">
        <v>24.41</v>
      </c>
    </row>
    <row r="8078" spans="1:9" x14ac:dyDescent="0.2">
      <c r="A8078">
        <v>412979</v>
      </c>
      <c r="B8078" s="79">
        <v>7891150071117</v>
      </c>
      <c r="C8078" s="80" t="s">
        <v>19</v>
      </c>
      <c r="D8078" s="80" t="s">
        <v>20</v>
      </c>
      <c r="E8078" s="80" t="s">
        <v>2492</v>
      </c>
      <c r="F8078" s="80" t="s">
        <v>2493</v>
      </c>
      <c r="G8078" s="80" t="s">
        <v>2534</v>
      </c>
      <c r="H8078" t="s">
        <v>2542</v>
      </c>
      <c r="I8078" s="50">
        <v>24.41</v>
      </c>
    </row>
    <row r="8079" spans="1:9" x14ac:dyDescent="0.2">
      <c r="A8079">
        <v>304033</v>
      </c>
      <c r="B8079" s="79">
        <v>7891150050938</v>
      </c>
      <c r="C8079" s="80" t="s">
        <v>19</v>
      </c>
      <c r="D8079" s="80" t="s">
        <v>20</v>
      </c>
      <c r="E8079" s="80" t="s">
        <v>2492</v>
      </c>
      <c r="F8079" s="80" t="s">
        <v>2493</v>
      </c>
      <c r="G8079" s="80" t="s">
        <v>2534</v>
      </c>
      <c r="H8079" t="s">
        <v>2539</v>
      </c>
      <c r="I8079" s="50">
        <v>40.42</v>
      </c>
    </row>
    <row r="8080" spans="1:9" x14ac:dyDescent="0.2">
      <c r="A8080">
        <v>392692</v>
      </c>
      <c r="B8080" s="79">
        <v>7891150068940</v>
      </c>
      <c r="C8080" s="80" t="s">
        <v>19</v>
      </c>
      <c r="D8080" s="80" t="s">
        <v>20</v>
      </c>
      <c r="E8080" s="80" t="s">
        <v>2492</v>
      </c>
      <c r="F8080" s="80" t="s">
        <v>2493</v>
      </c>
      <c r="G8080" s="80" t="s">
        <v>2534</v>
      </c>
      <c r="H8080" t="s">
        <v>2544</v>
      </c>
      <c r="I8080" s="50">
        <v>36.11</v>
      </c>
    </row>
    <row r="8081" spans="1:9" x14ac:dyDescent="0.2">
      <c r="A8081">
        <v>328077</v>
      </c>
      <c r="B8081" s="79">
        <v>7891150060340</v>
      </c>
      <c r="C8081" s="80" t="s">
        <v>19</v>
      </c>
      <c r="D8081" s="80" t="s">
        <v>20</v>
      </c>
      <c r="E8081" s="80" t="s">
        <v>2492</v>
      </c>
      <c r="F8081" s="80" t="s">
        <v>2493</v>
      </c>
      <c r="G8081" s="80" t="s">
        <v>2534</v>
      </c>
      <c r="H8081" t="s">
        <v>2535</v>
      </c>
      <c r="I8081" s="50">
        <v>55.26</v>
      </c>
    </row>
    <row r="8082" spans="1:9" x14ac:dyDescent="0.2">
      <c r="A8082">
        <v>455776</v>
      </c>
      <c r="B8082" s="79">
        <v>7891150081031</v>
      </c>
      <c r="C8082" s="80" t="s">
        <v>19</v>
      </c>
      <c r="D8082" s="80" t="s">
        <v>20</v>
      </c>
      <c r="E8082" s="80" t="s">
        <v>2492</v>
      </c>
      <c r="F8082" s="80" t="s">
        <v>2493</v>
      </c>
      <c r="G8082" s="80" t="s">
        <v>2534</v>
      </c>
      <c r="H8082" t="s">
        <v>2537</v>
      </c>
      <c r="I8082" s="50">
        <v>53.67</v>
      </c>
    </row>
    <row r="8083" spans="1:9" x14ac:dyDescent="0.2">
      <c r="A8083">
        <v>380663</v>
      </c>
      <c r="B8083" s="79">
        <v>7891150065536</v>
      </c>
      <c r="C8083" s="80" t="s">
        <v>19</v>
      </c>
      <c r="D8083" s="80" t="s">
        <v>20</v>
      </c>
      <c r="E8083" s="80" t="s">
        <v>2492</v>
      </c>
      <c r="F8083" s="80" t="s">
        <v>2493</v>
      </c>
      <c r="G8083" s="80" t="s">
        <v>2534</v>
      </c>
      <c r="H8083" t="s">
        <v>2536</v>
      </c>
      <c r="I8083" s="50">
        <v>38.51</v>
      </c>
    </row>
    <row r="8084" spans="1:9" x14ac:dyDescent="0.2">
      <c r="A8084">
        <v>392704</v>
      </c>
      <c r="B8084" s="79">
        <v>7891150067646</v>
      </c>
      <c r="C8084" s="80" t="s">
        <v>19</v>
      </c>
      <c r="D8084" s="80" t="s">
        <v>20</v>
      </c>
      <c r="E8084" s="80" t="s">
        <v>2492</v>
      </c>
      <c r="F8084" s="80" t="s">
        <v>2493</v>
      </c>
      <c r="G8084" s="80" t="s">
        <v>2534</v>
      </c>
      <c r="H8084" t="s">
        <v>2540</v>
      </c>
      <c r="I8084" s="50">
        <v>70.739999999999995</v>
      </c>
    </row>
    <row r="8085" spans="1:9" x14ac:dyDescent="0.2">
      <c r="A8085">
        <v>188342</v>
      </c>
      <c r="B8085" s="79">
        <v>7891150025103</v>
      </c>
      <c r="C8085" s="80" t="s">
        <v>19</v>
      </c>
      <c r="D8085" s="80" t="s">
        <v>20</v>
      </c>
      <c r="E8085" s="80" t="s">
        <v>2492</v>
      </c>
      <c r="F8085" s="80" t="s">
        <v>2493</v>
      </c>
      <c r="G8085" s="80" t="s">
        <v>2534</v>
      </c>
      <c r="H8085" t="s">
        <v>2538</v>
      </c>
      <c r="I8085" s="50">
        <v>58.95</v>
      </c>
    </row>
    <row r="8086" spans="1:9" x14ac:dyDescent="0.2">
      <c r="A8086">
        <v>373524</v>
      </c>
      <c r="B8086" s="79">
        <v>7891150064591</v>
      </c>
      <c r="C8086" s="80" t="s">
        <v>19</v>
      </c>
      <c r="D8086" s="80" t="s">
        <v>20</v>
      </c>
      <c r="E8086" s="80" t="s">
        <v>2492</v>
      </c>
      <c r="F8086" s="80" t="s">
        <v>2493</v>
      </c>
      <c r="G8086" s="80" t="s">
        <v>2534</v>
      </c>
      <c r="H8086" t="s">
        <v>2543</v>
      </c>
      <c r="I8086" s="50">
        <v>62.07</v>
      </c>
    </row>
    <row r="8087" spans="1:9" x14ac:dyDescent="0.2">
      <c r="A8087">
        <v>257535</v>
      </c>
      <c r="B8087" s="79">
        <v>7897534815896</v>
      </c>
      <c r="C8087" s="80" t="s">
        <v>19</v>
      </c>
      <c r="D8087" s="80" t="s">
        <v>20</v>
      </c>
      <c r="E8087" s="80" t="s">
        <v>2492</v>
      </c>
      <c r="F8087" s="80" t="s">
        <v>2493</v>
      </c>
      <c r="G8087" s="80" t="s">
        <v>2526</v>
      </c>
      <c r="H8087" t="s">
        <v>2528</v>
      </c>
      <c r="I8087" s="50">
        <v>54.04</v>
      </c>
    </row>
    <row r="8088" spans="1:9" x14ac:dyDescent="0.2">
      <c r="A8088">
        <v>257526</v>
      </c>
      <c r="B8088" s="79">
        <v>7897534802056</v>
      </c>
      <c r="C8088" s="80" t="s">
        <v>19</v>
      </c>
      <c r="D8088" s="80" t="s">
        <v>20</v>
      </c>
      <c r="E8088" s="80" t="s">
        <v>2492</v>
      </c>
      <c r="F8088" s="80" t="s">
        <v>2493</v>
      </c>
      <c r="G8088" s="80" t="s">
        <v>2526</v>
      </c>
      <c r="H8088" t="s">
        <v>2527</v>
      </c>
      <c r="I8088" s="50">
        <v>35.69</v>
      </c>
    </row>
    <row r="8089" spans="1:9" x14ac:dyDescent="0.2">
      <c r="A8089">
        <v>282267</v>
      </c>
      <c r="B8089" s="79">
        <v>7896013106517</v>
      </c>
      <c r="C8089" s="80" t="s">
        <v>19</v>
      </c>
      <c r="D8089" s="80" t="s">
        <v>20</v>
      </c>
      <c r="E8089" s="80" t="s">
        <v>2492</v>
      </c>
      <c r="F8089" s="80" t="s">
        <v>2493</v>
      </c>
      <c r="G8089" s="80" t="s">
        <v>2615</v>
      </c>
      <c r="H8089" t="s">
        <v>15179</v>
      </c>
      <c r="I8089" s="50">
        <v>39.380000000000003</v>
      </c>
    </row>
    <row r="8090" spans="1:9" x14ac:dyDescent="0.2">
      <c r="A8090">
        <v>450376</v>
      </c>
      <c r="B8090" s="79">
        <v>7896013107262</v>
      </c>
      <c r="C8090" s="80" t="s">
        <v>19</v>
      </c>
      <c r="D8090" s="80" t="s">
        <v>20</v>
      </c>
      <c r="E8090" s="80" t="s">
        <v>2492</v>
      </c>
      <c r="F8090" s="80" t="s">
        <v>2493</v>
      </c>
      <c r="G8090" s="80" t="s">
        <v>2615</v>
      </c>
      <c r="H8090" t="s">
        <v>2532</v>
      </c>
      <c r="I8090" s="50">
        <v>10.5</v>
      </c>
    </row>
    <row r="8091" spans="1:9" x14ac:dyDescent="0.2">
      <c r="A8091">
        <v>10971</v>
      </c>
      <c r="B8091" s="79">
        <v>7896013100430</v>
      </c>
      <c r="C8091" s="80" t="s">
        <v>19</v>
      </c>
      <c r="D8091" s="80" t="s">
        <v>20</v>
      </c>
      <c r="E8091" s="80" t="s">
        <v>2492</v>
      </c>
      <c r="F8091" s="80" t="s">
        <v>2493</v>
      </c>
      <c r="G8091" s="80" t="s">
        <v>2615</v>
      </c>
      <c r="H8091" t="s">
        <v>15180</v>
      </c>
      <c r="I8091" s="50">
        <v>11.67</v>
      </c>
    </row>
    <row r="8092" spans="1:9" x14ac:dyDescent="0.2">
      <c r="A8092">
        <v>184205</v>
      </c>
      <c r="B8092" s="79">
        <v>7896013105695</v>
      </c>
      <c r="C8092" s="80" t="s">
        <v>19</v>
      </c>
      <c r="D8092" s="80" t="s">
        <v>20</v>
      </c>
      <c r="E8092" s="80" t="s">
        <v>2492</v>
      </c>
      <c r="F8092" s="80" t="s">
        <v>2493</v>
      </c>
      <c r="G8092" s="80" t="s">
        <v>2615</v>
      </c>
      <c r="H8092" t="s">
        <v>2530</v>
      </c>
      <c r="I8092" s="50">
        <v>8.4700000000000006</v>
      </c>
    </row>
    <row r="8093" spans="1:9" x14ac:dyDescent="0.2">
      <c r="A8093">
        <v>272630</v>
      </c>
      <c r="B8093" s="79">
        <v>7896013106623</v>
      </c>
      <c r="C8093" s="80" t="s">
        <v>19</v>
      </c>
      <c r="D8093" s="80" t="s">
        <v>20</v>
      </c>
      <c r="E8093" s="80" t="s">
        <v>2492</v>
      </c>
      <c r="F8093" s="80" t="s">
        <v>2493</v>
      </c>
      <c r="G8093" s="80" t="s">
        <v>2615</v>
      </c>
      <c r="H8093" t="s">
        <v>2529</v>
      </c>
      <c r="I8093" s="50">
        <v>20.84</v>
      </c>
    </row>
    <row r="8094" spans="1:9" x14ac:dyDescent="0.2">
      <c r="A8094">
        <v>475349</v>
      </c>
      <c r="B8094" s="79">
        <v>7896013108870</v>
      </c>
      <c r="C8094" s="80" t="s">
        <v>19</v>
      </c>
      <c r="D8094" s="80" t="s">
        <v>20</v>
      </c>
      <c r="E8094" s="80" t="s">
        <v>2492</v>
      </c>
      <c r="F8094" s="80" t="s">
        <v>2493</v>
      </c>
      <c r="G8094" s="80" t="s">
        <v>2615</v>
      </c>
      <c r="H8094" t="s">
        <v>15181</v>
      </c>
      <c r="I8094" s="50">
        <v>18.75</v>
      </c>
    </row>
    <row r="8095" spans="1:9" x14ac:dyDescent="0.2">
      <c r="A8095">
        <v>406254</v>
      </c>
      <c r="B8095" s="79">
        <v>7896013105701</v>
      </c>
      <c r="C8095" s="80" t="s">
        <v>19</v>
      </c>
      <c r="D8095" s="80" t="s">
        <v>20</v>
      </c>
      <c r="E8095" s="80" t="s">
        <v>2492</v>
      </c>
      <c r="F8095" s="80" t="s">
        <v>2493</v>
      </c>
      <c r="G8095" s="80" t="s">
        <v>2615</v>
      </c>
      <c r="H8095" t="s">
        <v>2531</v>
      </c>
      <c r="I8095" s="50">
        <v>9.5299999999999994</v>
      </c>
    </row>
    <row r="8096" spans="1:9" x14ac:dyDescent="0.2">
      <c r="A8096">
        <v>504494</v>
      </c>
      <c r="B8096" s="79">
        <v>7896221600333</v>
      </c>
      <c r="C8096" s="80" t="s">
        <v>19</v>
      </c>
      <c r="D8096" s="80" t="s">
        <v>20</v>
      </c>
      <c r="E8096" s="80" t="s">
        <v>2492</v>
      </c>
      <c r="F8096" s="80" t="s">
        <v>2493</v>
      </c>
      <c r="G8096" s="80" t="s">
        <v>2556</v>
      </c>
      <c r="H8096" t="s">
        <v>2561</v>
      </c>
      <c r="I8096" s="50">
        <v>16.989999999999998</v>
      </c>
    </row>
    <row r="8097" spans="1:9" x14ac:dyDescent="0.2">
      <c r="A8097">
        <v>459105</v>
      </c>
      <c r="B8097" s="79">
        <v>7896221600241</v>
      </c>
      <c r="C8097" s="80" t="s">
        <v>19</v>
      </c>
      <c r="D8097" s="80" t="s">
        <v>20</v>
      </c>
      <c r="E8097" s="80" t="s">
        <v>2492</v>
      </c>
      <c r="F8097" s="80" t="s">
        <v>2493</v>
      </c>
      <c r="G8097" s="80" t="s">
        <v>2556</v>
      </c>
      <c r="H8097" t="s">
        <v>2560</v>
      </c>
      <c r="I8097" s="50">
        <v>28.61</v>
      </c>
    </row>
    <row r="8098" spans="1:9" x14ac:dyDescent="0.2">
      <c r="A8098">
        <v>274108</v>
      </c>
      <c r="B8098" s="79">
        <v>7896221600067</v>
      </c>
      <c r="C8098" s="80" t="s">
        <v>19</v>
      </c>
      <c r="D8098" s="80" t="s">
        <v>20</v>
      </c>
      <c r="E8098" s="80" t="s">
        <v>2492</v>
      </c>
      <c r="F8098" s="80" t="s">
        <v>2493</v>
      </c>
      <c r="G8098" s="80" t="s">
        <v>2556</v>
      </c>
      <c r="H8098" t="s">
        <v>2562</v>
      </c>
      <c r="I8098" s="50">
        <v>10.59</v>
      </c>
    </row>
    <row r="8099" spans="1:9" x14ac:dyDescent="0.2">
      <c r="A8099">
        <v>274109</v>
      </c>
      <c r="B8099" s="79">
        <v>7896221600531</v>
      </c>
      <c r="C8099" s="80" t="s">
        <v>19</v>
      </c>
      <c r="D8099" s="80" t="s">
        <v>20</v>
      </c>
      <c r="E8099" s="80" t="s">
        <v>2492</v>
      </c>
      <c r="F8099" s="80" t="s">
        <v>2493</v>
      </c>
      <c r="G8099" s="80" t="s">
        <v>2556</v>
      </c>
      <c r="H8099" t="s">
        <v>2557</v>
      </c>
      <c r="I8099" s="50">
        <v>11.58</v>
      </c>
    </row>
    <row r="8100" spans="1:9" x14ac:dyDescent="0.2">
      <c r="A8100">
        <v>274110</v>
      </c>
      <c r="B8100" s="79">
        <v>7896221600517</v>
      </c>
      <c r="C8100" s="80" t="s">
        <v>19</v>
      </c>
      <c r="D8100" s="80" t="s">
        <v>20</v>
      </c>
      <c r="E8100" s="80" t="s">
        <v>2492</v>
      </c>
      <c r="F8100" s="80" t="s">
        <v>2493</v>
      </c>
      <c r="G8100" s="80" t="s">
        <v>2556</v>
      </c>
      <c r="H8100" t="s">
        <v>2558</v>
      </c>
      <c r="I8100" s="50">
        <v>11.58</v>
      </c>
    </row>
    <row r="8101" spans="1:9" x14ac:dyDescent="0.2">
      <c r="A8101">
        <v>274111</v>
      </c>
      <c r="B8101" s="79">
        <v>7896221600524</v>
      </c>
      <c r="C8101" s="80" t="s">
        <v>19</v>
      </c>
      <c r="D8101" s="80" t="s">
        <v>20</v>
      </c>
      <c r="E8101" s="80" t="s">
        <v>2492</v>
      </c>
      <c r="F8101" s="80" t="s">
        <v>2493</v>
      </c>
      <c r="G8101" s="80" t="s">
        <v>2556</v>
      </c>
      <c r="H8101" t="s">
        <v>2559</v>
      </c>
      <c r="I8101" s="50">
        <v>11.58</v>
      </c>
    </row>
    <row r="8102" spans="1:9" x14ac:dyDescent="0.2">
      <c r="A8102">
        <v>459108</v>
      </c>
      <c r="B8102" s="79">
        <v>7896221600197</v>
      </c>
      <c r="C8102" s="80" t="s">
        <v>19</v>
      </c>
      <c r="D8102" s="80" t="s">
        <v>20</v>
      </c>
      <c r="E8102" s="80" t="s">
        <v>2492</v>
      </c>
      <c r="F8102" s="80" t="s">
        <v>2493</v>
      </c>
      <c r="G8102" s="80" t="s">
        <v>2556</v>
      </c>
      <c r="H8102" t="s">
        <v>2563</v>
      </c>
      <c r="I8102" s="50">
        <v>9.94</v>
      </c>
    </row>
    <row r="8103" spans="1:9" x14ac:dyDescent="0.2">
      <c r="A8103">
        <v>384752</v>
      </c>
      <c r="B8103" s="79">
        <v>7897312402638</v>
      </c>
      <c r="C8103" s="80" t="s">
        <v>19</v>
      </c>
      <c r="D8103" s="80" t="s">
        <v>20</v>
      </c>
      <c r="E8103" s="80" t="s">
        <v>2492</v>
      </c>
      <c r="F8103" s="80" t="s">
        <v>2493</v>
      </c>
      <c r="G8103" s="80" t="s">
        <v>2564</v>
      </c>
      <c r="H8103" t="s">
        <v>2566</v>
      </c>
      <c r="I8103" s="50">
        <v>7.07</v>
      </c>
    </row>
    <row r="8104" spans="1:9" x14ac:dyDescent="0.2">
      <c r="A8104">
        <v>481162</v>
      </c>
      <c r="B8104" s="79">
        <v>7897312403406</v>
      </c>
      <c r="C8104" s="80" t="s">
        <v>19</v>
      </c>
      <c r="D8104" s="80" t="s">
        <v>20</v>
      </c>
      <c r="E8104" s="80" t="s">
        <v>2492</v>
      </c>
      <c r="F8104" s="80" t="s">
        <v>2493</v>
      </c>
      <c r="G8104" s="80" t="s">
        <v>2564</v>
      </c>
      <c r="H8104" t="s">
        <v>2565</v>
      </c>
      <c r="I8104" s="50">
        <v>9.6300000000000008</v>
      </c>
    </row>
    <row r="8105" spans="1:9" x14ac:dyDescent="0.2">
      <c r="A8105">
        <v>134309</v>
      </c>
      <c r="B8105" s="79">
        <v>7891022101300</v>
      </c>
      <c r="C8105" s="80" t="s">
        <v>19</v>
      </c>
      <c r="D8105" s="80" t="s">
        <v>20</v>
      </c>
      <c r="E8105" s="80" t="s">
        <v>2492</v>
      </c>
      <c r="F8105" s="80" t="s">
        <v>2493</v>
      </c>
      <c r="G8105" s="80" t="s">
        <v>2554</v>
      </c>
      <c r="H8105" t="s">
        <v>2555</v>
      </c>
      <c r="I8105" s="50">
        <v>15.37</v>
      </c>
    </row>
    <row r="8106" spans="1:9" x14ac:dyDescent="0.2">
      <c r="A8106">
        <v>134313</v>
      </c>
      <c r="B8106" s="79">
        <v>7891022853773</v>
      </c>
      <c r="C8106" s="80" t="s">
        <v>19</v>
      </c>
      <c r="D8106" s="80" t="s">
        <v>20</v>
      </c>
      <c r="E8106" s="80" t="s">
        <v>2492</v>
      </c>
      <c r="F8106" s="80" t="s">
        <v>2493</v>
      </c>
      <c r="G8106" s="80" t="s">
        <v>2554</v>
      </c>
      <c r="H8106" t="s">
        <v>15182</v>
      </c>
      <c r="I8106" s="50">
        <v>15.37</v>
      </c>
    </row>
    <row r="8107" spans="1:9" x14ac:dyDescent="0.2">
      <c r="A8107">
        <v>524021</v>
      </c>
      <c r="B8107" s="79">
        <v>7897423000181</v>
      </c>
      <c r="C8107" s="80" t="s">
        <v>19</v>
      </c>
      <c r="D8107" s="80" t="s">
        <v>20</v>
      </c>
      <c r="E8107" s="80" t="s">
        <v>2492</v>
      </c>
      <c r="F8107" s="80" t="s">
        <v>2493</v>
      </c>
      <c r="G8107" s="80" t="s">
        <v>2513</v>
      </c>
      <c r="H8107" t="s">
        <v>2514</v>
      </c>
      <c r="I8107" s="50">
        <v>10.79</v>
      </c>
    </row>
    <row r="8108" spans="1:9" x14ac:dyDescent="0.2">
      <c r="A8108">
        <v>472916</v>
      </c>
      <c r="B8108" s="79">
        <v>7897423000013</v>
      </c>
      <c r="C8108" s="80" t="s">
        <v>19</v>
      </c>
      <c r="D8108" s="80" t="s">
        <v>20</v>
      </c>
      <c r="E8108" s="80" t="s">
        <v>2492</v>
      </c>
      <c r="F8108" s="80" t="s">
        <v>2493</v>
      </c>
      <c r="G8108" s="80" t="s">
        <v>2513</v>
      </c>
      <c r="H8108" t="s">
        <v>2516</v>
      </c>
      <c r="I8108" s="50">
        <v>12.18</v>
      </c>
    </row>
    <row r="8109" spans="1:9" x14ac:dyDescent="0.2">
      <c r="A8109">
        <v>488270</v>
      </c>
      <c r="B8109" s="79">
        <v>7897423000204</v>
      </c>
      <c r="C8109" s="80" t="s">
        <v>19</v>
      </c>
      <c r="D8109" s="80" t="s">
        <v>20</v>
      </c>
      <c r="E8109" s="80" t="s">
        <v>2492</v>
      </c>
      <c r="F8109" s="80" t="s">
        <v>2493</v>
      </c>
      <c r="G8109" s="80" t="s">
        <v>2513</v>
      </c>
      <c r="H8109" t="s">
        <v>2515</v>
      </c>
      <c r="I8109" s="50">
        <v>10.63</v>
      </c>
    </row>
    <row r="8110" spans="1:9" x14ac:dyDescent="0.2">
      <c r="A8110">
        <v>488271</v>
      </c>
      <c r="B8110" s="79">
        <v>7897423000198</v>
      </c>
      <c r="C8110" s="80" t="s">
        <v>19</v>
      </c>
      <c r="D8110" s="80" t="s">
        <v>20</v>
      </c>
      <c r="E8110" s="80" t="s">
        <v>2492</v>
      </c>
      <c r="F8110" s="80" t="s">
        <v>2493</v>
      </c>
      <c r="G8110" s="80" t="s">
        <v>2513</v>
      </c>
      <c r="H8110" t="s">
        <v>15183</v>
      </c>
      <c r="I8110" s="50">
        <v>10.63</v>
      </c>
    </row>
    <row r="8111" spans="1:9" x14ac:dyDescent="0.2">
      <c r="A8111">
        <v>37313</v>
      </c>
      <c r="B8111" s="79">
        <v>7896083800247</v>
      </c>
      <c r="C8111" s="80" t="s">
        <v>19</v>
      </c>
      <c r="D8111" s="80" t="s">
        <v>20</v>
      </c>
      <c r="E8111" s="80" t="s">
        <v>2492</v>
      </c>
      <c r="F8111" s="80" t="s">
        <v>2493</v>
      </c>
      <c r="G8111" s="80" t="s">
        <v>2569</v>
      </c>
      <c r="H8111" t="s">
        <v>2570</v>
      </c>
      <c r="I8111" s="50">
        <v>11.82</v>
      </c>
    </row>
    <row r="8112" spans="1:9" x14ac:dyDescent="0.2">
      <c r="A8112">
        <v>472474</v>
      </c>
      <c r="B8112" s="79">
        <v>7896098909881</v>
      </c>
      <c r="C8112" s="80" t="s">
        <v>19</v>
      </c>
      <c r="D8112" s="80" t="s">
        <v>20</v>
      </c>
      <c r="E8112" s="80" t="s">
        <v>2492</v>
      </c>
      <c r="F8112" s="80" t="s">
        <v>2493</v>
      </c>
      <c r="G8112" s="80" t="s">
        <v>1670</v>
      </c>
      <c r="H8112" t="s">
        <v>2503</v>
      </c>
      <c r="I8112" s="50">
        <v>35.71</v>
      </c>
    </row>
    <row r="8113" spans="1:9" x14ac:dyDescent="0.2">
      <c r="A8113">
        <v>472476</v>
      </c>
      <c r="B8113" s="79">
        <v>7896098902721</v>
      </c>
      <c r="C8113" s="80" t="s">
        <v>19</v>
      </c>
      <c r="D8113" s="80" t="s">
        <v>20</v>
      </c>
      <c r="E8113" s="80" t="s">
        <v>2492</v>
      </c>
      <c r="F8113" s="80" t="s">
        <v>2493</v>
      </c>
      <c r="G8113" s="80" t="s">
        <v>1670</v>
      </c>
      <c r="H8113" t="s">
        <v>15184</v>
      </c>
      <c r="I8113" s="50">
        <v>32.14</v>
      </c>
    </row>
    <row r="8114" spans="1:9" x14ac:dyDescent="0.2">
      <c r="A8114">
        <v>472410</v>
      </c>
      <c r="B8114" s="79">
        <v>7896098909874</v>
      </c>
      <c r="C8114" s="80" t="s">
        <v>19</v>
      </c>
      <c r="D8114" s="80" t="s">
        <v>20</v>
      </c>
      <c r="E8114" s="80" t="s">
        <v>2492</v>
      </c>
      <c r="F8114" s="80" t="s">
        <v>2493</v>
      </c>
      <c r="G8114" s="80" t="s">
        <v>1670</v>
      </c>
      <c r="H8114" t="s">
        <v>2502</v>
      </c>
      <c r="I8114" s="50">
        <v>35.71</v>
      </c>
    </row>
    <row r="8115" spans="1:9" x14ac:dyDescent="0.2">
      <c r="A8115">
        <v>388322</v>
      </c>
      <c r="B8115" s="79">
        <v>7896098901373</v>
      </c>
      <c r="C8115" s="80" t="s">
        <v>19</v>
      </c>
      <c r="D8115" s="80" t="s">
        <v>20</v>
      </c>
      <c r="E8115" s="80" t="s">
        <v>2492</v>
      </c>
      <c r="F8115" s="80" t="s">
        <v>2493</v>
      </c>
      <c r="G8115" s="80" t="s">
        <v>1670</v>
      </c>
      <c r="H8115" t="s">
        <v>2501</v>
      </c>
      <c r="I8115" s="50">
        <v>20.18</v>
      </c>
    </row>
    <row r="8116" spans="1:9" x14ac:dyDescent="0.2">
      <c r="A8116">
        <v>197834</v>
      </c>
      <c r="B8116" s="79">
        <v>7896098901052</v>
      </c>
      <c r="C8116" s="80" t="s">
        <v>19</v>
      </c>
      <c r="D8116" s="80" t="s">
        <v>20</v>
      </c>
      <c r="E8116" s="80" t="s">
        <v>2492</v>
      </c>
      <c r="F8116" s="80" t="s">
        <v>2493</v>
      </c>
      <c r="G8116" s="80" t="s">
        <v>1670</v>
      </c>
      <c r="H8116" t="s">
        <v>2499</v>
      </c>
      <c r="I8116" s="50">
        <v>40.08</v>
      </c>
    </row>
    <row r="8117" spans="1:9" x14ac:dyDescent="0.2">
      <c r="A8117">
        <v>265451</v>
      </c>
      <c r="B8117" s="79">
        <v>7896098901168</v>
      </c>
      <c r="C8117" s="80" t="s">
        <v>19</v>
      </c>
      <c r="D8117" s="80" t="s">
        <v>20</v>
      </c>
      <c r="E8117" s="80" t="s">
        <v>2492</v>
      </c>
      <c r="F8117" s="80" t="s">
        <v>2493</v>
      </c>
      <c r="G8117" s="80" t="s">
        <v>1670</v>
      </c>
      <c r="H8117" t="s">
        <v>2500</v>
      </c>
      <c r="I8117" s="50">
        <v>20.18</v>
      </c>
    </row>
    <row r="8118" spans="1:9" x14ac:dyDescent="0.2">
      <c r="A8118">
        <v>385566</v>
      </c>
      <c r="B8118" s="79">
        <v>7896098901809</v>
      </c>
      <c r="C8118" s="80" t="s">
        <v>19</v>
      </c>
      <c r="D8118" s="80" t="s">
        <v>20</v>
      </c>
      <c r="E8118" s="80" t="s">
        <v>2492</v>
      </c>
      <c r="F8118" s="80" t="s">
        <v>2493</v>
      </c>
      <c r="G8118" s="80" t="s">
        <v>1670</v>
      </c>
      <c r="H8118" t="s">
        <v>15185</v>
      </c>
      <c r="I8118" s="50">
        <v>27.7</v>
      </c>
    </row>
    <row r="8119" spans="1:9" x14ac:dyDescent="0.2">
      <c r="A8119">
        <v>188056</v>
      </c>
      <c r="B8119" s="79">
        <v>7896098905203</v>
      </c>
      <c r="C8119" s="80" t="s">
        <v>19</v>
      </c>
      <c r="D8119" s="80" t="s">
        <v>20</v>
      </c>
      <c r="E8119" s="80" t="s">
        <v>2492</v>
      </c>
      <c r="F8119" s="80" t="s">
        <v>2493</v>
      </c>
      <c r="G8119" s="80" t="s">
        <v>1670</v>
      </c>
      <c r="H8119" t="s">
        <v>2497</v>
      </c>
      <c r="I8119" s="50">
        <v>18.77</v>
      </c>
    </row>
    <row r="8120" spans="1:9" x14ac:dyDescent="0.2">
      <c r="A8120">
        <v>188061</v>
      </c>
      <c r="B8120" s="79">
        <v>7896098905258</v>
      </c>
      <c r="C8120" s="80" t="s">
        <v>19</v>
      </c>
      <c r="D8120" s="80" t="s">
        <v>20</v>
      </c>
      <c r="E8120" s="80" t="s">
        <v>2492</v>
      </c>
      <c r="F8120" s="80" t="s">
        <v>2493</v>
      </c>
      <c r="G8120" s="80" t="s">
        <v>1670</v>
      </c>
      <c r="H8120" t="s">
        <v>2498</v>
      </c>
      <c r="I8120" s="50">
        <v>18.77</v>
      </c>
    </row>
    <row r="8121" spans="1:9" x14ac:dyDescent="0.2">
      <c r="A8121">
        <v>380669</v>
      </c>
      <c r="B8121" s="79">
        <v>7896098903506</v>
      </c>
      <c r="C8121" s="80" t="s">
        <v>19</v>
      </c>
      <c r="D8121" s="80" t="s">
        <v>20</v>
      </c>
      <c r="E8121" s="80" t="s">
        <v>2492</v>
      </c>
      <c r="F8121" s="80" t="s">
        <v>2493</v>
      </c>
      <c r="G8121" s="80" t="s">
        <v>1670</v>
      </c>
      <c r="H8121" t="s">
        <v>2496</v>
      </c>
      <c r="I8121" s="50">
        <v>19.29</v>
      </c>
    </row>
    <row r="8122" spans="1:9" x14ac:dyDescent="0.2">
      <c r="A8122">
        <v>188076</v>
      </c>
      <c r="B8122" s="79">
        <v>7896098903520</v>
      </c>
      <c r="C8122" s="80" t="s">
        <v>19</v>
      </c>
      <c r="D8122" s="80" t="s">
        <v>20</v>
      </c>
      <c r="E8122" s="80" t="s">
        <v>2492</v>
      </c>
      <c r="F8122" s="80" t="s">
        <v>2493</v>
      </c>
      <c r="G8122" s="80" t="s">
        <v>1670</v>
      </c>
      <c r="H8122" t="s">
        <v>2495</v>
      </c>
      <c r="I8122" s="50">
        <v>19.29</v>
      </c>
    </row>
    <row r="8123" spans="1:9" x14ac:dyDescent="0.2">
      <c r="A8123">
        <v>197776</v>
      </c>
      <c r="B8123" s="79">
        <v>7896098904664</v>
      </c>
      <c r="C8123" s="80" t="s">
        <v>19</v>
      </c>
      <c r="D8123" s="80" t="s">
        <v>20</v>
      </c>
      <c r="E8123" s="80" t="s">
        <v>2492</v>
      </c>
      <c r="F8123" s="80" t="s">
        <v>2493</v>
      </c>
      <c r="G8123" s="80" t="s">
        <v>1670</v>
      </c>
      <c r="H8123" t="s">
        <v>2504</v>
      </c>
      <c r="I8123" s="50">
        <v>10.71</v>
      </c>
    </row>
    <row r="8124" spans="1:9" x14ac:dyDescent="0.2">
      <c r="A8124">
        <v>309693</v>
      </c>
      <c r="B8124" s="79">
        <v>7896098905432</v>
      </c>
      <c r="C8124" s="80" t="s">
        <v>19</v>
      </c>
      <c r="D8124" s="80" t="s">
        <v>20</v>
      </c>
      <c r="E8124" s="80" t="s">
        <v>2492</v>
      </c>
      <c r="F8124" s="80" t="s">
        <v>2493</v>
      </c>
      <c r="G8124" s="80" t="s">
        <v>1670</v>
      </c>
      <c r="H8124" t="s">
        <v>15186</v>
      </c>
      <c r="I8124" s="50">
        <v>17.100000000000001</v>
      </c>
    </row>
    <row r="8125" spans="1:9" x14ac:dyDescent="0.2">
      <c r="A8125">
        <v>385562</v>
      </c>
      <c r="B8125" s="79">
        <v>7896098903070</v>
      </c>
      <c r="C8125" s="80" t="s">
        <v>19</v>
      </c>
      <c r="D8125" s="80" t="s">
        <v>20</v>
      </c>
      <c r="E8125" s="80" t="s">
        <v>2492</v>
      </c>
      <c r="F8125" s="80" t="s">
        <v>2493</v>
      </c>
      <c r="G8125" s="80" t="s">
        <v>1670</v>
      </c>
      <c r="H8125" t="s">
        <v>15187</v>
      </c>
      <c r="I8125" s="50">
        <v>26.72</v>
      </c>
    </row>
    <row r="8126" spans="1:9" x14ac:dyDescent="0.2">
      <c r="A8126">
        <v>380661</v>
      </c>
      <c r="B8126" s="79">
        <v>7896098905456</v>
      </c>
      <c r="C8126" s="80" t="s">
        <v>19</v>
      </c>
      <c r="D8126" s="80" t="s">
        <v>20</v>
      </c>
      <c r="E8126" s="80" t="s">
        <v>2492</v>
      </c>
      <c r="F8126" s="80" t="s">
        <v>2493</v>
      </c>
      <c r="G8126" s="80" t="s">
        <v>1670</v>
      </c>
      <c r="H8126" t="s">
        <v>15188</v>
      </c>
      <c r="I8126" s="50">
        <v>19</v>
      </c>
    </row>
    <row r="8127" spans="1:9" x14ac:dyDescent="0.2">
      <c r="A8127">
        <v>188080</v>
      </c>
      <c r="B8127" s="79">
        <v>7896098905401</v>
      </c>
      <c r="C8127" s="80" t="s">
        <v>19</v>
      </c>
      <c r="D8127" s="80" t="s">
        <v>20</v>
      </c>
      <c r="E8127" s="80" t="s">
        <v>2492</v>
      </c>
      <c r="F8127" s="80" t="s">
        <v>2493</v>
      </c>
      <c r="G8127" s="80" t="s">
        <v>1670</v>
      </c>
      <c r="H8127" t="s">
        <v>2494</v>
      </c>
      <c r="I8127" s="50">
        <v>19.12</v>
      </c>
    </row>
    <row r="8128" spans="1:9" x14ac:dyDescent="0.2">
      <c r="A8128">
        <v>309672</v>
      </c>
      <c r="B8128" s="79">
        <v>7896056402737</v>
      </c>
      <c r="C8128" s="80" t="s">
        <v>19</v>
      </c>
      <c r="D8128" s="80" t="s">
        <v>20</v>
      </c>
      <c r="E8128" s="80" t="s">
        <v>2492</v>
      </c>
      <c r="F8128" s="80" t="s">
        <v>2493</v>
      </c>
      <c r="G8128" s="80" t="s">
        <v>2505</v>
      </c>
      <c r="H8128" t="s">
        <v>2510</v>
      </c>
      <c r="I8128" s="50">
        <v>11.78</v>
      </c>
    </row>
    <row r="8129" spans="1:9" x14ac:dyDescent="0.2">
      <c r="A8129">
        <v>309677</v>
      </c>
      <c r="B8129" s="79">
        <v>7896056402744</v>
      </c>
      <c r="C8129" s="80" t="s">
        <v>19</v>
      </c>
      <c r="D8129" s="80" t="s">
        <v>20</v>
      </c>
      <c r="E8129" s="80" t="s">
        <v>2492</v>
      </c>
      <c r="F8129" s="80" t="s">
        <v>2493</v>
      </c>
      <c r="G8129" s="80" t="s">
        <v>2505</v>
      </c>
      <c r="H8129" t="s">
        <v>2511</v>
      </c>
      <c r="I8129" s="50">
        <v>11.78</v>
      </c>
    </row>
    <row r="8130" spans="1:9" x14ac:dyDescent="0.2">
      <c r="A8130">
        <v>136275</v>
      </c>
      <c r="B8130" s="79">
        <v>7896056402751</v>
      </c>
      <c r="C8130" s="80" t="s">
        <v>19</v>
      </c>
      <c r="D8130" s="80" t="s">
        <v>20</v>
      </c>
      <c r="E8130" s="80" t="s">
        <v>2492</v>
      </c>
      <c r="F8130" s="80" t="s">
        <v>2493</v>
      </c>
      <c r="G8130" s="80" t="s">
        <v>2505</v>
      </c>
      <c r="H8130" t="s">
        <v>2506</v>
      </c>
      <c r="I8130" s="50">
        <v>15.46</v>
      </c>
    </row>
    <row r="8131" spans="1:9" x14ac:dyDescent="0.2">
      <c r="A8131">
        <v>136278</v>
      </c>
      <c r="B8131" s="79">
        <v>7896056402768</v>
      </c>
      <c r="C8131" s="80" t="s">
        <v>19</v>
      </c>
      <c r="D8131" s="80" t="s">
        <v>20</v>
      </c>
      <c r="E8131" s="80" t="s">
        <v>2492</v>
      </c>
      <c r="F8131" s="80" t="s">
        <v>2493</v>
      </c>
      <c r="G8131" s="80" t="s">
        <v>2505</v>
      </c>
      <c r="H8131" t="s">
        <v>2507</v>
      </c>
      <c r="I8131" s="50">
        <v>15.46</v>
      </c>
    </row>
    <row r="8132" spans="1:9" x14ac:dyDescent="0.2">
      <c r="A8132">
        <v>467329</v>
      </c>
      <c r="B8132" s="79">
        <v>7896056406742</v>
      </c>
      <c r="C8132" s="80" t="s">
        <v>19</v>
      </c>
      <c r="D8132" s="80" t="s">
        <v>20</v>
      </c>
      <c r="E8132" s="80" t="s">
        <v>2492</v>
      </c>
      <c r="F8132" s="80" t="s">
        <v>2493</v>
      </c>
      <c r="G8132" s="80" t="s">
        <v>2505</v>
      </c>
      <c r="H8132" t="s">
        <v>2508</v>
      </c>
      <c r="I8132" s="50">
        <v>13.68</v>
      </c>
    </row>
    <row r="8133" spans="1:9" x14ac:dyDescent="0.2">
      <c r="A8133">
        <v>467330</v>
      </c>
      <c r="B8133" s="79">
        <v>7896056405318</v>
      </c>
      <c r="C8133" s="80" t="s">
        <v>19</v>
      </c>
      <c r="D8133" s="80" t="s">
        <v>20</v>
      </c>
      <c r="E8133" s="80" t="s">
        <v>2492</v>
      </c>
      <c r="F8133" s="80" t="s">
        <v>2493</v>
      </c>
      <c r="G8133" s="80" t="s">
        <v>2505</v>
      </c>
      <c r="H8133" t="s">
        <v>15189</v>
      </c>
      <c r="I8133" s="50">
        <v>13.68</v>
      </c>
    </row>
    <row r="8134" spans="1:9" x14ac:dyDescent="0.2">
      <c r="A8134">
        <v>470474</v>
      </c>
      <c r="B8134" s="79">
        <v>7896056406759</v>
      </c>
      <c r="C8134" s="80" t="s">
        <v>19</v>
      </c>
      <c r="D8134" s="80" t="s">
        <v>20</v>
      </c>
      <c r="E8134" s="80" t="s">
        <v>2492</v>
      </c>
      <c r="F8134" s="80" t="s">
        <v>2493</v>
      </c>
      <c r="G8134" s="80" t="s">
        <v>2505</v>
      </c>
      <c r="H8134" t="s">
        <v>2509</v>
      </c>
      <c r="I8134" s="50">
        <v>14.92</v>
      </c>
    </row>
    <row r="8135" spans="1:9" x14ac:dyDescent="0.2">
      <c r="A8135">
        <v>321292</v>
      </c>
      <c r="B8135" s="79">
        <v>7896056405332</v>
      </c>
      <c r="C8135" s="80" t="s">
        <v>19</v>
      </c>
      <c r="D8135" s="80" t="s">
        <v>20</v>
      </c>
      <c r="E8135" s="80" t="s">
        <v>2492</v>
      </c>
      <c r="F8135" s="80" t="s">
        <v>2493</v>
      </c>
      <c r="G8135" s="80" t="s">
        <v>2505</v>
      </c>
      <c r="H8135" t="s">
        <v>2512</v>
      </c>
      <c r="I8135" s="50">
        <v>26.95</v>
      </c>
    </row>
    <row r="8136" spans="1:9" x14ac:dyDescent="0.2">
      <c r="A8136">
        <v>95654</v>
      </c>
      <c r="B8136" s="79">
        <v>7891035040429</v>
      </c>
      <c r="C8136" s="80" t="s">
        <v>19</v>
      </c>
      <c r="D8136" s="80" t="s">
        <v>20</v>
      </c>
      <c r="E8136" s="80" t="s">
        <v>2492</v>
      </c>
      <c r="F8136" s="80" t="s">
        <v>2493</v>
      </c>
      <c r="G8136" s="80" t="s">
        <v>2517</v>
      </c>
      <c r="H8136" t="s">
        <v>2518</v>
      </c>
      <c r="I8136" s="50">
        <v>47.03</v>
      </c>
    </row>
    <row r="8137" spans="1:9" x14ac:dyDescent="0.2">
      <c r="A8137">
        <v>161686</v>
      </c>
      <c r="B8137" s="79">
        <v>7891035040443</v>
      </c>
      <c r="C8137" s="80" t="s">
        <v>19</v>
      </c>
      <c r="D8137" s="80" t="s">
        <v>20</v>
      </c>
      <c r="E8137" s="80" t="s">
        <v>2492</v>
      </c>
      <c r="F8137" s="80" t="s">
        <v>2493</v>
      </c>
      <c r="G8137" s="80" t="s">
        <v>2517</v>
      </c>
      <c r="H8137" t="s">
        <v>2519</v>
      </c>
      <c r="I8137" s="50">
        <v>47.03</v>
      </c>
    </row>
    <row r="8138" spans="1:9" x14ac:dyDescent="0.2">
      <c r="A8138">
        <v>522646</v>
      </c>
      <c r="B8138" s="79">
        <v>7899848707492</v>
      </c>
      <c r="C8138" s="80" t="s">
        <v>19</v>
      </c>
      <c r="D8138" s="80" t="s">
        <v>20</v>
      </c>
      <c r="E8138" s="80" t="s">
        <v>2492</v>
      </c>
      <c r="F8138" s="80" t="s">
        <v>2493</v>
      </c>
      <c r="G8138" s="80" t="s">
        <v>2520</v>
      </c>
      <c r="H8138" t="s">
        <v>2522</v>
      </c>
      <c r="I8138" s="50">
        <v>19.16</v>
      </c>
    </row>
    <row r="8139" spans="1:9" x14ac:dyDescent="0.2">
      <c r="A8139">
        <v>494583</v>
      </c>
      <c r="B8139" s="79">
        <v>7899848707485</v>
      </c>
      <c r="C8139" s="80" t="s">
        <v>19</v>
      </c>
      <c r="D8139" s="80" t="s">
        <v>20</v>
      </c>
      <c r="E8139" s="80" t="s">
        <v>2492</v>
      </c>
      <c r="F8139" s="80" t="s">
        <v>2493</v>
      </c>
      <c r="G8139" s="80" t="s">
        <v>2520</v>
      </c>
      <c r="H8139" t="s">
        <v>2521</v>
      </c>
      <c r="I8139" s="50">
        <v>13.84</v>
      </c>
    </row>
    <row r="8140" spans="1:9" x14ac:dyDescent="0.2">
      <c r="A8140">
        <v>192402</v>
      </c>
      <c r="B8140" s="79">
        <v>7897000800432</v>
      </c>
      <c r="C8140" s="80" t="s">
        <v>19</v>
      </c>
      <c r="D8140" s="80" t="s">
        <v>20</v>
      </c>
      <c r="E8140" s="80" t="s">
        <v>2492</v>
      </c>
      <c r="F8140" s="80" t="s">
        <v>2493</v>
      </c>
      <c r="G8140" s="80" t="s">
        <v>2984</v>
      </c>
      <c r="H8140" t="s">
        <v>15190</v>
      </c>
      <c r="I8140" s="50">
        <v>42.8</v>
      </c>
    </row>
    <row r="8141" spans="1:9" x14ac:dyDescent="0.2">
      <c r="A8141">
        <v>516079</v>
      </c>
      <c r="B8141" s="79">
        <v>618341215382</v>
      </c>
      <c r="C8141" s="80" t="s">
        <v>19</v>
      </c>
      <c r="D8141" s="80" t="s">
        <v>20</v>
      </c>
      <c r="E8141" s="80" t="s">
        <v>2492</v>
      </c>
      <c r="F8141" s="80" t="s">
        <v>2493</v>
      </c>
      <c r="G8141" s="80" t="s">
        <v>3088</v>
      </c>
      <c r="H8141" t="s">
        <v>15191</v>
      </c>
      <c r="I8141" s="50">
        <v>12.82</v>
      </c>
    </row>
    <row r="8142" spans="1:9" x14ac:dyDescent="0.2">
      <c r="A8142">
        <v>516081</v>
      </c>
      <c r="B8142" s="79">
        <v>618341215375</v>
      </c>
      <c r="C8142" s="80" t="s">
        <v>19</v>
      </c>
      <c r="D8142" s="80" t="s">
        <v>20</v>
      </c>
      <c r="E8142" s="80" t="s">
        <v>2492</v>
      </c>
      <c r="F8142" s="80" t="s">
        <v>2493</v>
      </c>
      <c r="G8142" s="80" t="s">
        <v>3088</v>
      </c>
      <c r="H8142" t="s">
        <v>15192</v>
      </c>
      <c r="I8142" s="50">
        <v>13.14</v>
      </c>
    </row>
    <row r="8143" spans="1:9" x14ac:dyDescent="0.2">
      <c r="A8143">
        <v>466953</v>
      </c>
      <c r="B8143" s="79">
        <v>7896394806075</v>
      </c>
      <c r="C8143" s="80" t="s">
        <v>19</v>
      </c>
      <c r="D8143" s="80" t="s">
        <v>20</v>
      </c>
      <c r="E8143" s="80" t="s">
        <v>2492</v>
      </c>
      <c r="F8143" s="80" t="s">
        <v>2493</v>
      </c>
      <c r="G8143" s="80" t="s">
        <v>2272</v>
      </c>
      <c r="H8143" t="s">
        <v>2552</v>
      </c>
      <c r="I8143" s="50">
        <v>8.83</v>
      </c>
    </row>
    <row r="8144" spans="1:9" x14ac:dyDescent="0.2">
      <c r="A8144">
        <v>475600</v>
      </c>
      <c r="B8144" s="79">
        <v>7896394804835</v>
      </c>
      <c r="C8144" s="80" t="s">
        <v>19</v>
      </c>
      <c r="D8144" s="80" t="s">
        <v>20</v>
      </c>
      <c r="E8144" s="80" t="s">
        <v>2492</v>
      </c>
      <c r="F8144" s="80" t="s">
        <v>2493</v>
      </c>
      <c r="G8144" s="80" t="s">
        <v>2272</v>
      </c>
      <c r="H8144" t="s">
        <v>2553</v>
      </c>
      <c r="I8144" s="50">
        <v>27.94</v>
      </c>
    </row>
    <row r="8145" spans="1:9" x14ac:dyDescent="0.2">
      <c r="A8145">
        <v>414904</v>
      </c>
      <c r="B8145" s="79">
        <v>7896394806426</v>
      </c>
      <c r="C8145" s="80" t="s">
        <v>19</v>
      </c>
      <c r="D8145" s="80" t="s">
        <v>20</v>
      </c>
      <c r="E8145" s="80" t="s">
        <v>2492</v>
      </c>
      <c r="F8145" s="80" t="s">
        <v>2493</v>
      </c>
      <c r="G8145" s="80" t="s">
        <v>2272</v>
      </c>
      <c r="H8145" t="s">
        <v>2548</v>
      </c>
      <c r="I8145" s="50">
        <v>23.67</v>
      </c>
    </row>
    <row r="8146" spans="1:9" x14ac:dyDescent="0.2">
      <c r="A8146">
        <v>497498</v>
      </c>
      <c r="B8146" s="79">
        <v>7896394806716</v>
      </c>
      <c r="C8146" s="80" t="s">
        <v>19</v>
      </c>
      <c r="D8146" s="80" t="s">
        <v>20</v>
      </c>
      <c r="E8146" s="80" t="s">
        <v>2492</v>
      </c>
      <c r="F8146" s="80" t="s">
        <v>2493</v>
      </c>
      <c r="G8146" s="80" t="s">
        <v>2272</v>
      </c>
      <c r="H8146" t="s">
        <v>2549</v>
      </c>
      <c r="I8146" s="50">
        <v>23.44</v>
      </c>
    </row>
    <row r="8147" spans="1:9" x14ac:dyDescent="0.2">
      <c r="A8147">
        <v>497503</v>
      </c>
      <c r="B8147" s="79">
        <v>7896394806419</v>
      </c>
      <c r="C8147" s="80" t="s">
        <v>19</v>
      </c>
      <c r="D8147" s="80" t="s">
        <v>20</v>
      </c>
      <c r="E8147" s="80" t="s">
        <v>2492</v>
      </c>
      <c r="F8147" s="80" t="s">
        <v>2493</v>
      </c>
      <c r="G8147" s="80" t="s">
        <v>2272</v>
      </c>
      <c r="H8147" t="s">
        <v>2550</v>
      </c>
      <c r="I8147" s="50">
        <v>37.04</v>
      </c>
    </row>
    <row r="8148" spans="1:9" x14ac:dyDescent="0.2">
      <c r="A8148">
        <v>497504</v>
      </c>
      <c r="B8148" s="79">
        <v>7896394806723</v>
      </c>
      <c r="C8148" s="80" t="s">
        <v>19</v>
      </c>
      <c r="D8148" s="80" t="s">
        <v>20</v>
      </c>
      <c r="E8148" s="80" t="s">
        <v>2492</v>
      </c>
      <c r="F8148" s="80" t="s">
        <v>2493</v>
      </c>
      <c r="G8148" s="80" t="s">
        <v>2272</v>
      </c>
      <c r="H8148" t="s">
        <v>2551</v>
      </c>
      <c r="I8148" s="50">
        <v>37.64</v>
      </c>
    </row>
    <row r="8149" spans="1:9" x14ac:dyDescent="0.2">
      <c r="A8149">
        <v>497519</v>
      </c>
      <c r="B8149" s="79">
        <v>7896394803333</v>
      </c>
      <c r="C8149" s="80" t="s">
        <v>19</v>
      </c>
      <c r="D8149" s="80" t="s">
        <v>20</v>
      </c>
      <c r="E8149" s="80" t="s">
        <v>2492</v>
      </c>
      <c r="F8149" s="80" t="s">
        <v>2493</v>
      </c>
      <c r="G8149" s="80" t="s">
        <v>2272</v>
      </c>
      <c r="H8149" t="s">
        <v>2545</v>
      </c>
      <c r="I8149" s="50">
        <v>17.46</v>
      </c>
    </row>
    <row r="8150" spans="1:9" x14ac:dyDescent="0.2">
      <c r="A8150">
        <v>497468</v>
      </c>
      <c r="B8150" s="79">
        <v>7896394804828</v>
      </c>
      <c r="C8150" s="80" t="s">
        <v>19</v>
      </c>
      <c r="D8150" s="80" t="s">
        <v>20</v>
      </c>
      <c r="E8150" s="80" t="s">
        <v>2492</v>
      </c>
      <c r="F8150" s="80" t="s">
        <v>2493</v>
      </c>
      <c r="G8150" s="80" t="s">
        <v>2272</v>
      </c>
      <c r="H8150" t="s">
        <v>2546</v>
      </c>
      <c r="I8150" s="50">
        <v>18.260000000000002</v>
      </c>
    </row>
    <row r="8151" spans="1:9" x14ac:dyDescent="0.2">
      <c r="A8151">
        <v>497479</v>
      </c>
      <c r="B8151" s="79">
        <v>7896394806211</v>
      </c>
      <c r="C8151" s="80" t="s">
        <v>19</v>
      </c>
      <c r="D8151" s="80" t="s">
        <v>20</v>
      </c>
      <c r="E8151" s="80" t="s">
        <v>2492</v>
      </c>
      <c r="F8151" s="80" t="s">
        <v>2493</v>
      </c>
      <c r="G8151" s="80" t="s">
        <v>2272</v>
      </c>
      <c r="H8151" t="s">
        <v>2547</v>
      </c>
      <c r="I8151" s="50">
        <v>18.850000000000001</v>
      </c>
    </row>
    <row r="8152" spans="1:9" x14ac:dyDescent="0.2">
      <c r="A8152">
        <v>563680</v>
      </c>
      <c r="B8152" s="79">
        <v>7898906717664</v>
      </c>
      <c r="C8152" s="80" t="s">
        <v>19</v>
      </c>
      <c r="D8152" s="80" t="s">
        <v>20</v>
      </c>
      <c r="E8152" s="80" t="s">
        <v>2492</v>
      </c>
      <c r="F8152" s="80" t="s">
        <v>2493</v>
      </c>
      <c r="G8152" s="80" t="s">
        <v>2567</v>
      </c>
      <c r="H8152" t="s">
        <v>2568</v>
      </c>
      <c r="I8152" s="50">
        <v>9.65</v>
      </c>
    </row>
    <row r="8153" spans="1:9" x14ac:dyDescent="0.2">
      <c r="A8153">
        <v>550254</v>
      </c>
      <c r="B8153" s="79">
        <v>7891150098039</v>
      </c>
      <c r="C8153" s="80" t="s">
        <v>19</v>
      </c>
      <c r="D8153" s="80" t="s">
        <v>20</v>
      </c>
      <c r="E8153" s="80" t="s">
        <v>2492</v>
      </c>
      <c r="F8153" s="80" t="s">
        <v>2717</v>
      </c>
      <c r="G8153" s="80" t="s">
        <v>2534</v>
      </c>
      <c r="H8153" t="s">
        <v>2738</v>
      </c>
      <c r="I8153" s="50">
        <v>12.09</v>
      </c>
    </row>
    <row r="8154" spans="1:9" x14ac:dyDescent="0.2">
      <c r="A8154">
        <v>550357</v>
      </c>
      <c r="B8154" s="79">
        <v>7891150098022</v>
      </c>
      <c r="C8154" s="80" t="s">
        <v>19</v>
      </c>
      <c r="D8154" s="80" t="s">
        <v>20</v>
      </c>
      <c r="E8154" s="80" t="s">
        <v>2492</v>
      </c>
      <c r="F8154" s="80" t="s">
        <v>2717</v>
      </c>
      <c r="G8154" s="80" t="s">
        <v>2534</v>
      </c>
      <c r="H8154" t="s">
        <v>2736</v>
      </c>
      <c r="I8154" s="50">
        <v>12.09</v>
      </c>
    </row>
    <row r="8155" spans="1:9" x14ac:dyDescent="0.2">
      <c r="A8155">
        <v>506144</v>
      </c>
      <c r="B8155" s="79">
        <v>7891150091016</v>
      </c>
      <c r="C8155" s="80" t="s">
        <v>19</v>
      </c>
      <c r="D8155" s="80" t="s">
        <v>20</v>
      </c>
      <c r="E8155" s="80" t="s">
        <v>2492</v>
      </c>
      <c r="F8155" s="80" t="s">
        <v>2717</v>
      </c>
      <c r="G8155" s="80" t="s">
        <v>2534</v>
      </c>
      <c r="H8155" t="s">
        <v>2733</v>
      </c>
      <c r="I8155" s="50">
        <v>6.32</v>
      </c>
    </row>
    <row r="8156" spans="1:9" x14ac:dyDescent="0.2">
      <c r="A8156">
        <v>506146</v>
      </c>
      <c r="B8156" s="79">
        <v>7891150091023</v>
      </c>
      <c r="C8156" s="80" t="s">
        <v>19</v>
      </c>
      <c r="D8156" s="80" t="s">
        <v>20</v>
      </c>
      <c r="E8156" s="80" t="s">
        <v>2492</v>
      </c>
      <c r="F8156" s="80" t="s">
        <v>2717</v>
      </c>
      <c r="G8156" s="80" t="s">
        <v>2534</v>
      </c>
      <c r="H8156" t="s">
        <v>2734</v>
      </c>
      <c r="I8156" s="50">
        <v>6.32</v>
      </c>
    </row>
    <row r="8157" spans="1:9" x14ac:dyDescent="0.2">
      <c r="A8157">
        <v>448786</v>
      </c>
      <c r="B8157" s="79">
        <v>7891150080508</v>
      </c>
      <c r="C8157" s="80" t="s">
        <v>19</v>
      </c>
      <c r="D8157" s="80" t="s">
        <v>20</v>
      </c>
      <c r="E8157" s="80" t="s">
        <v>2492</v>
      </c>
      <c r="F8157" s="80" t="s">
        <v>2717</v>
      </c>
      <c r="G8157" s="80" t="s">
        <v>2534</v>
      </c>
      <c r="H8157" t="s">
        <v>2721</v>
      </c>
      <c r="I8157" s="50">
        <v>37.97</v>
      </c>
    </row>
    <row r="8158" spans="1:9" x14ac:dyDescent="0.2">
      <c r="A8158">
        <v>392716</v>
      </c>
      <c r="B8158" s="79">
        <v>7891150064713</v>
      </c>
      <c r="C8158" s="80" t="s">
        <v>19</v>
      </c>
      <c r="D8158" s="80" t="s">
        <v>20</v>
      </c>
      <c r="E8158" s="80" t="s">
        <v>2492</v>
      </c>
      <c r="F8158" s="80" t="s">
        <v>2717</v>
      </c>
      <c r="G8158" s="80" t="s">
        <v>2534</v>
      </c>
      <c r="H8158" t="s">
        <v>2720</v>
      </c>
      <c r="I8158" s="50">
        <v>30.33</v>
      </c>
    </row>
    <row r="8159" spans="1:9" x14ac:dyDescent="0.2">
      <c r="A8159">
        <v>173128</v>
      </c>
      <c r="B8159" s="79">
        <v>7891150020672</v>
      </c>
      <c r="C8159" s="80" t="s">
        <v>19</v>
      </c>
      <c r="D8159" s="80" t="s">
        <v>20</v>
      </c>
      <c r="E8159" s="80" t="s">
        <v>2492</v>
      </c>
      <c r="F8159" s="80" t="s">
        <v>2717</v>
      </c>
      <c r="G8159" s="80" t="s">
        <v>2534</v>
      </c>
      <c r="H8159" t="s">
        <v>2719</v>
      </c>
      <c r="I8159" s="50">
        <v>30.33</v>
      </c>
    </row>
    <row r="8160" spans="1:9" x14ac:dyDescent="0.2">
      <c r="A8160">
        <v>431410</v>
      </c>
      <c r="B8160" s="79">
        <v>7891150077294</v>
      </c>
      <c r="C8160" s="80" t="s">
        <v>19</v>
      </c>
      <c r="D8160" s="80" t="s">
        <v>20</v>
      </c>
      <c r="E8160" s="80" t="s">
        <v>2492</v>
      </c>
      <c r="F8160" s="80" t="s">
        <v>2717</v>
      </c>
      <c r="G8160" s="80" t="s">
        <v>2534</v>
      </c>
      <c r="H8160" t="s">
        <v>15193</v>
      </c>
      <c r="I8160" s="50">
        <v>23.35</v>
      </c>
    </row>
    <row r="8161" spans="1:9" x14ac:dyDescent="0.2">
      <c r="A8161">
        <v>393342</v>
      </c>
      <c r="B8161" s="79">
        <v>7891150066519</v>
      </c>
      <c r="C8161" s="80" t="s">
        <v>19</v>
      </c>
      <c r="D8161" s="80" t="s">
        <v>20</v>
      </c>
      <c r="E8161" s="80" t="s">
        <v>2492</v>
      </c>
      <c r="F8161" s="80" t="s">
        <v>2717</v>
      </c>
      <c r="G8161" s="80" t="s">
        <v>2534</v>
      </c>
      <c r="H8161" t="s">
        <v>2728</v>
      </c>
      <c r="I8161" s="50">
        <v>11.74</v>
      </c>
    </row>
    <row r="8162" spans="1:9" x14ac:dyDescent="0.2">
      <c r="A8162">
        <v>393343</v>
      </c>
      <c r="B8162" s="79">
        <v>7891150066526</v>
      </c>
      <c r="C8162" s="80" t="s">
        <v>19</v>
      </c>
      <c r="D8162" s="80" t="s">
        <v>20</v>
      </c>
      <c r="E8162" s="80" t="s">
        <v>2492</v>
      </c>
      <c r="F8162" s="80" t="s">
        <v>2717</v>
      </c>
      <c r="G8162" s="80" t="s">
        <v>2534</v>
      </c>
      <c r="H8162" t="s">
        <v>2729</v>
      </c>
      <c r="I8162" s="50">
        <v>11.74</v>
      </c>
    </row>
    <row r="8163" spans="1:9" x14ac:dyDescent="0.2">
      <c r="A8163">
        <v>550256</v>
      </c>
      <c r="B8163" s="79">
        <v>7891150098046</v>
      </c>
      <c r="C8163" s="80" t="s">
        <v>19</v>
      </c>
      <c r="D8163" s="80" t="s">
        <v>20</v>
      </c>
      <c r="E8163" s="80" t="s">
        <v>2492</v>
      </c>
      <c r="F8163" s="80" t="s">
        <v>2717</v>
      </c>
      <c r="G8163" s="80" t="s">
        <v>2534</v>
      </c>
      <c r="H8163" t="s">
        <v>2735</v>
      </c>
      <c r="I8163" s="50">
        <v>14.29</v>
      </c>
    </row>
    <row r="8164" spans="1:9" x14ac:dyDescent="0.2">
      <c r="A8164">
        <v>550359</v>
      </c>
      <c r="B8164" s="79">
        <v>7891150098015</v>
      </c>
      <c r="C8164" s="80" t="s">
        <v>19</v>
      </c>
      <c r="D8164" s="80" t="s">
        <v>20</v>
      </c>
      <c r="E8164" s="80" t="s">
        <v>2492</v>
      </c>
      <c r="F8164" s="80" t="s">
        <v>2717</v>
      </c>
      <c r="G8164" s="80" t="s">
        <v>2534</v>
      </c>
      <c r="H8164" t="s">
        <v>2737</v>
      </c>
      <c r="I8164" s="50">
        <v>14.29</v>
      </c>
    </row>
    <row r="8165" spans="1:9" x14ac:dyDescent="0.2">
      <c r="A8165">
        <v>447997</v>
      </c>
      <c r="B8165" s="79">
        <v>7891150078413</v>
      </c>
      <c r="C8165" s="80" t="s">
        <v>19</v>
      </c>
      <c r="D8165" s="80" t="s">
        <v>20</v>
      </c>
      <c r="E8165" s="80" t="s">
        <v>2492</v>
      </c>
      <c r="F8165" s="80" t="s">
        <v>2717</v>
      </c>
      <c r="G8165" s="80" t="s">
        <v>2534</v>
      </c>
      <c r="H8165" t="s">
        <v>2731</v>
      </c>
      <c r="I8165" s="50">
        <v>15.54</v>
      </c>
    </row>
    <row r="8166" spans="1:9" x14ac:dyDescent="0.2">
      <c r="A8166">
        <v>373484</v>
      </c>
      <c r="B8166" s="79">
        <v>7891150063808</v>
      </c>
      <c r="C8166" s="80" t="s">
        <v>19</v>
      </c>
      <c r="D8166" s="80" t="s">
        <v>20</v>
      </c>
      <c r="E8166" s="80" t="s">
        <v>2492</v>
      </c>
      <c r="F8166" s="80" t="s">
        <v>2717</v>
      </c>
      <c r="G8166" s="80" t="s">
        <v>2534</v>
      </c>
      <c r="H8166" t="s">
        <v>2723</v>
      </c>
      <c r="I8166" s="50">
        <v>15.24</v>
      </c>
    </row>
    <row r="8167" spans="1:9" x14ac:dyDescent="0.2">
      <c r="A8167">
        <v>373491</v>
      </c>
      <c r="B8167" s="79">
        <v>7891150064928</v>
      </c>
      <c r="C8167" s="80" t="s">
        <v>19</v>
      </c>
      <c r="D8167" s="80" t="s">
        <v>20</v>
      </c>
      <c r="E8167" s="80" t="s">
        <v>2492</v>
      </c>
      <c r="F8167" s="80" t="s">
        <v>2717</v>
      </c>
      <c r="G8167" s="80" t="s">
        <v>2534</v>
      </c>
      <c r="H8167" t="s">
        <v>2724</v>
      </c>
      <c r="I8167" s="50">
        <v>15.54</v>
      </c>
    </row>
    <row r="8168" spans="1:9" x14ac:dyDescent="0.2">
      <c r="A8168">
        <v>373493</v>
      </c>
      <c r="B8168" s="79">
        <v>7891150063815</v>
      </c>
      <c r="C8168" s="80" t="s">
        <v>19</v>
      </c>
      <c r="D8168" s="80" t="s">
        <v>20</v>
      </c>
      <c r="E8168" s="80" t="s">
        <v>2492</v>
      </c>
      <c r="F8168" s="80" t="s">
        <v>2717</v>
      </c>
      <c r="G8168" s="80" t="s">
        <v>2534</v>
      </c>
      <c r="H8168" t="s">
        <v>2725</v>
      </c>
      <c r="I8168" s="50">
        <v>15.24</v>
      </c>
    </row>
    <row r="8169" spans="1:9" x14ac:dyDescent="0.2">
      <c r="A8169">
        <v>373505</v>
      </c>
      <c r="B8169" s="79">
        <v>7891150064935</v>
      </c>
      <c r="C8169" s="80" t="s">
        <v>19</v>
      </c>
      <c r="D8169" s="80" t="s">
        <v>20</v>
      </c>
      <c r="E8169" s="80" t="s">
        <v>2492</v>
      </c>
      <c r="F8169" s="80" t="s">
        <v>2717</v>
      </c>
      <c r="G8169" s="80" t="s">
        <v>2534</v>
      </c>
      <c r="H8169" t="s">
        <v>2726</v>
      </c>
      <c r="I8169" s="50">
        <v>15.54</v>
      </c>
    </row>
    <row r="8170" spans="1:9" x14ac:dyDescent="0.2">
      <c r="A8170">
        <v>477478</v>
      </c>
      <c r="B8170" s="79">
        <v>7891150086951</v>
      </c>
      <c r="C8170" s="80" t="s">
        <v>19</v>
      </c>
      <c r="D8170" s="80" t="s">
        <v>20</v>
      </c>
      <c r="E8170" s="80" t="s">
        <v>2492</v>
      </c>
      <c r="F8170" s="80" t="s">
        <v>2717</v>
      </c>
      <c r="G8170" s="80" t="s">
        <v>2534</v>
      </c>
      <c r="H8170" t="s">
        <v>2732</v>
      </c>
      <c r="I8170" s="50">
        <v>10.35</v>
      </c>
    </row>
    <row r="8171" spans="1:9" x14ac:dyDescent="0.2">
      <c r="A8171">
        <v>414841</v>
      </c>
      <c r="B8171" s="79">
        <v>7891150072800</v>
      </c>
      <c r="C8171" s="80" t="s">
        <v>19</v>
      </c>
      <c r="D8171" s="80" t="s">
        <v>20</v>
      </c>
      <c r="E8171" s="80" t="s">
        <v>2492</v>
      </c>
      <c r="F8171" s="80" t="s">
        <v>2717</v>
      </c>
      <c r="G8171" s="80" t="s">
        <v>2534</v>
      </c>
      <c r="H8171" t="s">
        <v>2730</v>
      </c>
      <c r="I8171" s="50">
        <v>15.24</v>
      </c>
    </row>
    <row r="8172" spans="1:9" x14ac:dyDescent="0.2">
      <c r="A8172">
        <v>385850</v>
      </c>
      <c r="B8172" s="79">
        <v>7891150061415</v>
      </c>
      <c r="C8172" s="80" t="s">
        <v>19</v>
      </c>
      <c r="D8172" s="80" t="s">
        <v>20</v>
      </c>
      <c r="E8172" s="80" t="s">
        <v>2492</v>
      </c>
      <c r="F8172" s="80" t="s">
        <v>2717</v>
      </c>
      <c r="G8172" s="80" t="s">
        <v>2534</v>
      </c>
      <c r="H8172" t="s">
        <v>2727</v>
      </c>
      <c r="I8172" s="50">
        <v>30.76</v>
      </c>
    </row>
    <row r="8173" spans="1:9" x14ac:dyDescent="0.2">
      <c r="A8173">
        <v>455786</v>
      </c>
      <c r="B8173" s="79">
        <v>7891150080218</v>
      </c>
      <c r="C8173" s="80" t="s">
        <v>19</v>
      </c>
      <c r="D8173" s="80" t="s">
        <v>20</v>
      </c>
      <c r="E8173" s="80" t="s">
        <v>2492</v>
      </c>
      <c r="F8173" s="80" t="s">
        <v>2717</v>
      </c>
      <c r="G8173" s="80" t="s">
        <v>2534</v>
      </c>
      <c r="H8173" t="s">
        <v>2722</v>
      </c>
      <c r="I8173" s="50">
        <v>55.8</v>
      </c>
    </row>
    <row r="8174" spans="1:9" x14ac:dyDescent="0.2">
      <c r="A8174">
        <v>164193</v>
      </c>
      <c r="B8174" s="79">
        <v>7891150020689</v>
      </c>
      <c r="C8174" s="80" t="s">
        <v>19</v>
      </c>
      <c r="D8174" s="80" t="s">
        <v>20</v>
      </c>
      <c r="E8174" s="80" t="s">
        <v>2492</v>
      </c>
      <c r="F8174" s="80" t="s">
        <v>2717</v>
      </c>
      <c r="G8174" s="80" t="s">
        <v>2534</v>
      </c>
      <c r="H8174" t="s">
        <v>2718</v>
      </c>
      <c r="I8174" s="50">
        <v>41.98</v>
      </c>
    </row>
    <row r="8175" spans="1:9" x14ac:dyDescent="0.2">
      <c r="A8175">
        <v>585903</v>
      </c>
      <c r="B8175" s="79">
        <v>7891150104310</v>
      </c>
      <c r="C8175" s="80" t="s">
        <v>19</v>
      </c>
      <c r="D8175" s="80" t="s">
        <v>20</v>
      </c>
      <c r="E8175" s="80" t="s">
        <v>2492</v>
      </c>
      <c r="F8175" s="80" t="s">
        <v>2717</v>
      </c>
      <c r="G8175" s="80" t="s">
        <v>2534</v>
      </c>
      <c r="H8175" t="s">
        <v>2739</v>
      </c>
      <c r="I8175" s="50">
        <v>25.07</v>
      </c>
    </row>
    <row r="8176" spans="1:9" x14ac:dyDescent="0.2">
      <c r="A8176">
        <v>585905</v>
      </c>
      <c r="B8176" s="79">
        <v>7891150104297</v>
      </c>
      <c r="C8176" s="80" t="s">
        <v>19</v>
      </c>
      <c r="D8176" s="80" t="s">
        <v>20</v>
      </c>
      <c r="E8176" s="80" t="s">
        <v>2492</v>
      </c>
      <c r="F8176" s="80" t="s">
        <v>2717</v>
      </c>
      <c r="G8176" s="80" t="s">
        <v>2534</v>
      </c>
      <c r="H8176" t="s">
        <v>2740</v>
      </c>
      <c r="I8176" s="50">
        <v>25.07</v>
      </c>
    </row>
    <row r="8177" spans="1:9" x14ac:dyDescent="0.2">
      <c r="A8177">
        <v>585907</v>
      </c>
      <c r="B8177" s="79">
        <v>7891150104303</v>
      </c>
      <c r="C8177" s="80" t="s">
        <v>19</v>
      </c>
      <c r="D8177" s="80" t="s">
        <v>20</v>
      </c>
      <c r="E8177" s="80" t="s">
        <v>2492</v>
      </c>
      <c r="F8177" s="80" t="s">
        <v>2717</v>
      </c>
      <c r="G8177" s="80" t="s">
        <v>2534</v>
      </c>
      <c r="H8177" t="s">
        <v>2741</v>
      </c>
      <c r="I8177" s="50">
        <v>25.07</v>
      </c>
    </row>
    <row r="8178" spans="1:9" x14ac:dyDescent="0.2">
      <c r="A8178">
        <v>585908</v>
      </c>
      <c r="B8178" s="79">
        <v>7891150104280</v>
      </c>
      <c r="C8178" s="80" t="s">
        <v>19</v>
      </c>
      <c r="D8178" s="80" t="s">
        <v>20</v>
      </c>
      <c r="E8178" s="80" t="s">
        <v>2492</v>
      </c>
      <c r="F8178" s="80" t="s">
        <v>2717</v>
      </c>
      <c r="G8178" s="80" t="s">
        <v>2534</v>
      </c>
      <c r="H8178" t="s">
        <v>2742</v>
      </c>
      <c r="I8178" s="50">
        <v>15.02</v>
      </c>
    </row>
    <row r="8179" spans="1:9" x14ac:dyDescent="0.2">
      <c r="A8179">
        <v>585909</v>
      </c>
      <c r="B8179" s="79">
        <v>7891150104266</v>
      </c>
      <c r="C8179" s="80" t="s">
        <v>19</v>
      </c>
      <c r="D8179" s="80" t="s">
        <v>20</v>
      </c>
      <c r="E8179" s="80" t="s">
        <v>2492</v>
      </c>
      <c r="F8179" s="80" t="s">
        <v>2717</v>
      </c>
      <c r="G8179" s="80" t="s">
        <v>2534</v>
      </c>
      <c r="H8179" t="s">
        <v>2743</v>
      </c>
      <c r="I8179" s="50">
        <v>15.02</v>
      </c>
    </row>
    <row r="8180" spans="1:9" x14ac:dyDescent="0.2">
      <c r="A8180">
        <v>585910</v>
      </c>
      <c r="B8180" s="79">
        <v>7891150104273</v>
      </c>
      <c r="C8180" s="80" t="s">
        <v>19</v>
      </c>
      <c r="D8180" s="80" t="s">
        <v>20</v>
      </c>
      <c r="E8180" s="80" t="s">
        <v>2492</v>
      </c>
      <c r="F8180" s="80" t="s">
        <v>2717</v>
      </c>
      <c r="G8180" s="80" t="s">
        <v>2534</v>
      </c>
      <c r="H8180" t="s">
        <v>2744</v>
      </c>
      <c r="I8180" s="50">
        <v>15.02</v>
      </c>
    </row>
    <row r="8181" spans="1:9" x14ac:dyDescent="0.2">
      <c r="A8181">
        <v>370219</v>
      </c>
      <c r="B8181" s="79">
        <v>7500435142014</v>
      </c>
      <c r="C8181" s="80" t="s">
        <v>19</v>
      </c>
      <c r="D8181" s="80" t="s">
        <v>20</v>
      </c>
      <c r="E8181" s="80" t="s">
        <v>2492</v>
      </c>
      <c r="F8181" s="80" t="s">
        <v>2717</v>
      </c>
      <c r="G8181" s="80" t="s">
        <v>84</v>
      </c>
      <c r="H8181" t="s">
        <v>2760</v>
      </c>
      <c r="I8181" s="50">
        <v>48.36</v>
      </c>
    </row>
    <row r="8182" spans="1:9" x14ac:dyDescent="0.2">
      <c r="A8182">
        <v>434741</v>
      </c>
      <c r="B8182" s="79">
        <v>7500435160636</v>
      </c>
      <c r="C8182" s="80" t="s">
        <v>19</v>
      </c>
      <c r="D8182" s="80" t="s">
        <v>20</v>
      </c>
      <c r="E8182" s="80" t="s">
        <v>2492</v>
      </c>
      <c r="F8182" s="80" t="s">
        <v>2717</v>
      </c>
      <c r="G8182" s="80" t="s">
        <v>84</v>
      </c>
      <c r="H8182" t="s">
        <v>2761</v>
      </c>
      <c r="I8182" s="50">
        <v>48.36</v>
      </c>
    </row>
    <row r="8183" spans="1:9" x14ac:dyDescent="0.2">
      <c r="A8183">
        <v>275200</v>
      </c>
      <c r="B8183" s="79">
        <v>7500435115315</v>
      </c>
      <c r="C8183" s="80" t="s">
        <v>19</v>
      </c>
      <c r="D8183" s="80" t="s">
        <v>20</v>
      </c>
      <c r="E8183" s="80" t="s">
        <v>2492</v>
      </c>
      <c r="F8183" s="80" t="s">
        <v>2717</v>
      </c>
      <c r="G8183" s="80" t="s">
        <v>84</v>
      </c>
      <c r="H8183" t="s">
        <v>2762</v>
      </c>
      <c r="I8183" s="50">
        <v>39.26</v>
      </c>
    </row>
    <row r="8184" spans="1:9" x14ac:dyDescent="0.2">
      <c r="A8184">
        <v>283283</v>
      </c>
      <c r="B8184" s="79">
        <v>7500435115834</v>
      </c>
      <c r="C8184" s="80" t="s">
        <v>19</v>
      </c>
      <c r="D8184" s="80" t="s">
        <v>20</v>
      </c>
      <c r="E8184" s="80" t="s">
        <v>2492</v>
      </c>
      <c r="F8184" s="80" t="s">
        <v>2717</v>
      </c>
      <c r="G8184" s="80" t="s">
        <v>84</v>
      </c>
      <c r="H8184" t="s">
        <v>2763</v>
      </c>
      <c r="I8184" s="50">
        <v>39.26</v>
      </c>
    </row>
    <row r="8185" spans="1:9" x14ac:dyDescent="0.2">
      <c r="A8185">
        <v>370144</v>
      </c>
      <c r="B8185" s="79">
        <v>7500435141987</v>
      </c>
      <c r="C8185" s="80" t="s">
        <v>19</v>
      </c>
      <c r="D8185" s="80" t="s">
        <v>20</v>
      </c>
      <c r="E8185" s="80" t="s">
        <v>2492</v>
      </c>
      <c r="F8185" s="80" t="s">
        <v>2717</v>
      </c>
      <c r="G8185" s="80" t="s">
        <v>84</v>
      </c>
      <c r="H8185" t="s">
        <v>2764</v>
      </c>
      <c r="I8185" s="50">
        <v>12.31</v>
      </c>
    </row>
    <row r="8186" spans="1:9" x14ac:dyDescent="0.2">
      <c r="A8186">
        <v>370148</v>
      </c>
      <c r="B8186" s="79">
        <v>7500435141994</v>
      </c>
      <c r="C8186" s="80" t="s">
        <v>19</v>
      </c>
      <c r="D8186" s="80" t="s">
        <v>20</v>
      </c>
      <c r="E8186" s="80" t="s">
        <v>2492</v>
      </c>
      <c r="F8186" s="80" t="s">
        <v>2717</v>
      </c>
      <c r="G8186" s="80" t="s">
        <v>84</v>
      </c>
      <c r="H8186" t="s">
        <v>15194</v>
      </c>
      <c r="I8186" s="50">
        <v>24.71</v>
      </c>
    </row>
    <row r="8187" spans="1:9" x14ac:dyDescent="0.2">
      <c r="A8187">
        <v>419342</v>
      </c>
      <c r="B8187" s="79">
        <v>7500435156646</v>
      </c>
      <c r="C8187" s="80" t="s">
        <v>19</v>
      </c>
      <c r="D8187" s="80" t="s">
        <v>20</v>
      </c>
      <c r="E8187" s="80" t="s">
        <v>2492</v>
      </c>
      <c r="F8187" s="80" t="s">
        <v>2717</v>
      </c>
      <c r="G8187" s="80" t="s">
        <v>84</v>
      </c>
      <c r="H8187" t="s">
        <v>2765</v>
      </c>
      <c r="I8187" s="50">
        <v>39.26</v>
      </c>
    </row>
    <row r="8188" spans="1:9" x14ac:dyDescent="0.2">
      <c r="A8188">
        <v>314971</v>
      </c>
      <c r="B8188" s="79">
        <v>7896013106791</v>
      </c>
      <c r="C8188" s="80" t="s">
        <v>19</v>
      </c>
      <c r="D8188" s="80" t="s">
        <v>20</v>
      </c>
      <c r="E8188" s="80" t="s">
        <v>2492</v>
      </c>
      <c r="F8188" s="80" t="s">
        <v>2717</v>
      </c>
      <c r="G8188" s="80" t="s">
        <v>2615</v>
      </c>
      <c r="H8188" t="s">
        <v>15195</v>
      </c>
      <c r="I8188" s="50">
        <v>24.87</v>
      </c>
    </row>
    <row r="8189" spans="1:9" x14ac:dyDescent="0.2">
      <c r="A8189">
        <v>282266</v>
      </c>
      <c r="B8189" s="79">
        <v>7896013105886</v>
      </c>
      <c r="C8189" s="80" t="s">
        <v>19</v>
      </c>
      <c r="D8189" s="80" t="s">
        <v>20</v>
      </c>
      <c r="E8189" s="80" t="s">
        <v>2492</v>
      </c>
      <c r="F8189" s="80" t="s">
        <v>2717</v>
      </c>
      <c r="G8189" s="80" t="s">
        <v>2615</v>
      </c>
      <c r="H8189" t="s">
        <v>2745</v>
      </c>
      <c r="I8189" s="50">
        <v>24.87</v>
      </c>
    </row>
    <row r="8190" spans="1:9" x14ac:dyDescent="0.2">
      <c r="A8190">
        <v>574705</v>
      </c>
      <c r="B8190" s="79">
        <v>7898939399264</v>
      </c>
      <c r="C8190" s="80" t="s">
        <v>19</v>
      </c>
      <c r="D8190" s="80" t="s">
        <v>20</v>
      </c>
      <c r="E8190" s="80" t="s">
        <v>2492</v>
      </c>
      <c r="F8190" s="80" t="s">
        <v>2717</v>
      </c>
      <c r="G8190" s="80" t="s">
        <v>2505</v>
      </c>
      <c r="H8190" t="s">
        <v>2754</v>
      </c>
      <c r="I8190" s="50">
        <v>16.03</v>
      </c>
    </row>
    <row r="8191" spans="1:9" x14ac:dyDescent="0.2">
      <c r="A8191">
        <v>574713</v>
      </c>
      <c r="B8191" s="79">
        <v>7898939399813</v>
      </c>
      <c r="C8191" s="80" t="s">
        <v>19</v>
      </c>
      <c r="D8191" s="80" t="s">
        <v>20</v>
      </c>
      <c r="E8191" s="80" t="s">
        <v>2492</v>
      </c>
      <c r="F8191" s="80" t="s">
        <v>2717</v>
      </c>
      <c r="G8191" s="80" t="s">
        <v>2505</v>
      </c>
      <c r="H8191" t="s">
        <v>2755</v>
      </c>
      <c r="I8191" s="50">
        <v>9.09</v>
      </c>
    </row>
    <row r="8192" spans="1:9" x14ac:dyDescent="0.2">
      <c r="A8192">
        <v>523630</v>
      </c>
      <c r="B8192" s="79">
        <v>7896056405707</v>
      </c>
      <c r="C8192" s="80" t="s">
        <v>19</v>
      </c>
      <c r="D8192" s="80" t="s">
        <v>20</v>
      </c>
      <c r="E8192" s="80" t="s">
        <v>2492</v>
      </c>
      <c r="F8192" s="80" t="s">
        <v>2717</v>
      </c>
      <c r="G8192" s="80" t="s">
        <v>2505</v>
      </c>
      <c r="H8192" t="s">
        <v>2752</v>
      </c>
      <c r="I8192" s="50">
        <v>15.57</v>
      </c>
    </row>
    <row r="8193" spans="1:9" x14ac:dyDescent="0.2">
      <c r="A8193">
        <v>523632</v>
      </c>
      <c r="B8193" s="79">
        <v>7896056406735</v>
      </c>
      <c r="C8193" s="80" t="s">
        <v>19</v>
      </c>
      <c r="D8193" s="80" t="s">
        <v>20</v>
      </c>
      <c r="E8193" s="80" t="s">
        <v>2492</v>
      </c>
      <c r="F8193" s="80" t="s">
        <v>2717</v>
      </c>
      <c r="G8193" s="80" t="s">
        <v>2505</v>
      </c>
      <c r="H8193" t="s">
        <v>2753</v>
      </c>
      <c r="I8193" s="50">
        <v>13.31</v>
      </c>
    </row>
    <row r="8194" spans="1:9" x14ac:dyDescent="0.2">
      <c r="A8194">
        <v>523618</v>
      </c>
      <c r="B8194" s="79">
        <v>7896056405615</v>
      </c>
      <c r="C8194" s="80" t="s">
        <v>19</v>
      </c>
      <c r="D8194" s="80" t="s">
        <v>20</v>
      </c>
      <c r="E8194" s="80" t="s">
        <v>2492</v>
      </c>
      <c r="F8194" s="80" t="s">
        <v>2717</v>
      </c>
      <c r="G8194" s="80" t="s">
        <v>2505</v>
      </c>
      <c r="H8194" t="s">
        <v>2750</v>
      </c>
      <c r="I8194" s="50">
        <v>15.57</v>
      </c>
    </row>
    <row r="8195" spans="1:9" x14ac:dyDescent="0.2">
      <c r="A8195">
        <v>523627</v>
      </c>
      <c r="B8195" s="79">
        <v>7896060401757</v>
      </c>
      <c r="C8195" s="80" t="s">
        <v>19</v>
      </c>
      <c r="D8195" s="80" t="s">
        <v>20</v>
      </c>
      <c r="E8195" s="80" t="s">
        <v>2492</v>
      </c>
      <c r="F8195" s="80" t="s">
        <v>2717</v>
      </c>
      <c r="G8195" s="80" t="s">
        <v>2505</v>
      </c>
      <c r="H8195" t="s">
        <v>2751</v>
      </c>
      <c r="I8195" s="50">
        <v>15.57</v>
      </c>
    </row>
    <row r="8196" spans="1:9" x14ac:dyDescent="0.2">
      <c r="A8196">
        <v>467333</v>
      </c>
      <c r="B8196" s="79">
        <v>7896056406711</v>
      </c>
      <c r="C8196" s="80" t="s">
        <v>19</v>
      </c>
      <c r="D8196" s="80" t="s">
        <v>20</v>
      </c>
      <c r="E8196" s="80" t="s">
        <v>2492</v>
      </c>
      <c r="F8196" s="80" t="s">
        <v>2717</v>
      </c>
      <c r="G8196" s="80" t="s">
        <v>2505</v>
      </c>
      <c r="H8196" t="s">
        <v>2749</v>
      </c>
      <c r="I8196" s="50">
        <v>24.61</v>
      </c>
    </row>
    <row r="8197" spans="1:9" x14ac:dyDescent="0.2">
      <c r="A8197">
        <v>339319</v>
      </c>
      <c r="B8197" s="79">
        <v>7896056400740</v>
      </c>
      <c r="C8197" s="80" t="s">
        <v>19</v>
      </c>
      <c r="D8197" s="80" t="s">
        <v>20</v>
      </c>
      <c r="E8197" s="80" t="s">
        <v>2492</v>
      </c>
      <c r="F8197" s="80" t="s">
        <v>2717</v>
      </c>
      <c r="G8197" s="80" t="s">
        <v>2505</v>
      </c>
      <c r="H8197" t="s">
        <v>2756</v>
      </c>
      <c r="I8197" s="50">
        <v>4.87</v>
      </c>
    </row>
    <row r="8198" spans="1:9" x14ac:dyDescent="0.2">
      <c r="A8198">
        <v>459101</v>
      </c>
      <c r="B8198" s="79">
        <v>7896221600227</v>
      </c>
      <c r="C8198" s="80" t="s">
        <v>19</v>
      </c>
      <c r="D8198" s="80" t="s">
        <v>20</v>
      </c>
      <c r="E8198" s="80" t="s">
        <v>2492</v>
      </c>
      <c r="F8198" s="80" t="s">
        <v>2717</v>
      </c>
      <c r="G8198" s="80" t="s">
        <v>2556</v>
      </c>
      <c r="H8198" t="s">
        <v>2783</v>
      </c>
      <c r="I8198" s="50">
        <v>8.43</v>
      </c>
    </row>
    <row r="8199" spans="1:9" x14ac:dyDescent="0.2">
      <c r="A8199">
        <v>459103</v>
      </c>
      <c r="B8199" s="79">
        <v>7896221600302</v>
      </c>
      <c r="C8199" s="80" t="s">
        <v>19</v>
      </c>
      <c r="D8199" s="80" t="s">
        <v>20</v>
      </c>
      <c r="E8199" s="80" t="s">
        <v>2492</v>
      </c>
      <c r="F8199" s="80" t="s">
        <v>2717</v>
      </c>
      <c r="G8199" s="80" t="s">
        <v>2556</v>
      </c>
      <c r="H8199" t="s">
        <v>2784</v>
      </c>
      <c r="I8199" s="50">
        <v>8.43</v>
      </c>
    </row>
    <row r="8200" spans="1:9" x14ac:dyDescent="0.2">
      <c r="A8200">
        <v>509039</v>
      </c>
      <c r="B8200" s="79">
        <v>7898031174226</v>
      </c>
      <c r="C8200" s="80" t="s">
        <v>19</v>
      </c>
      <c r="D8200" s="80" t="s">
        <v>20</v>
      </c>
      <c r="E8200" s="80" t="s">
        <v>2492</v>
      </c>
      <c r="F8200" s="80" t="s">
        <v>2717</v>
      </c>
      <c r="G8200" s="80" t="s">
        <v>2650</v>
      </c>
      <c r="H8200" t="s">
        <v>15196</v>
      </c>
      <c r="I8200" s="50">
        <v>24.21</v>
      </c>
    </row>
    <row r="8201" spans="1:9" x14ac:dyDescent="0.2">
      <c r="A8201">
        <v>582538</v>
      </c>
      <c r="B8201" s="79">
        <v>7897312404786</v>
      </c>
      <c r="C8201" s="80" t="s">
        <v>19</v>
      </c>
      <c r="D8201" s="80" t="s">
        <v>20</v>
      </c>
      <c r="E8201" s="80" t="s">
        <v>2492</v>
      </c>
      <c r="F8201" s="80" t="s">
        <v>2717</v>
      </c>
      <c r="G8201" s="80" t="s">
        <v>2564</v>
      </c>
      <c r="H8201" t="s">
        <v>2779</v>
      </c>
      <c r="I8201" s="50">
        <v>13.18</v>
      </c>
    </row>
    <row r="8202" spans="1:9" x14ac:dyDescent="0.2">
      <c r="A8202">
        <v>582535</v>
      </c>
      <c r="B8202" s="79">
        <v>7897312404779</v>
      </c>
      <c r="C8202" s="80" t="s">
        <v>19</v>
      </c>
      <c r="D8202" s="80" t="s">
        <v>20</v>
      </c>
      <c r="E8202" s="80" t="s">
        <v>2492</v>
      </c>
      <c r="F8202" s="80" t="s">
        <v>2717</v>
      </c>
      <c r="G8202" s="80" t="s">
        <v>2564</v>
      </c>
      <c r="H8202" t="s">
        <v>2780</v>
      </c>
      <c r="I8202" s="50">
        <v>6.12</v>
      </c>
    </row>
    <row r="8203" spans="1:9" x14ac:dyDescent="0.2">
      <c r="A8203">
        <v>64003</v>
      </c>
      <c r="B8203" s="79">
        <v>7891024128510</v>
      </c>
      <c r="C8203" s="80" t="s">
        <v>19</v>
      </c>
      <c r="D8203" s="80" t="s">
        <v>20</v>
      </c>
      <c r="E8203" s="80" t="s">
        <v>2492</v>
      </c>
      <c r="F8203" s="80" t="s">
        <v>2717</v>
      </c>
      <c r="G8203" s="80" t="s">
        <v>311</v>
      </c>
      <c r="H8203" t="s">
        <v>2767</v>
      </c>
      <c r="I8203" s="50">
        <v>11.51</v>
      </c>
    </row>
    <row r="8204" spans="1:9" x14ac:dyDescent="0.2">
      <c r="A8204">
        <v>582466</v>
      </c>
      <c r="B8204" s="79">
        <v>7509546695716</v>
      </c>
      <c r="C8204" s="80" t="s">
        <v>19</v>
      </c>
      <c r="D8204" s="80" t="s">
        <v>20</v>
      </c>
      <c r="E8204" s="80" t="s">
        <v>2492</v>
      </c>
      <c r="F8204" s="80" t="s">
        <v>2717</v>
      </c>
      <c r="G8204" s="80" t="s">
        <v>311</v>
      </c>
      <c r="H8204" t="s">
        <v>2774</v>
      </c>
      <c r="I8204" s="50">
        <v>16.690000000000001</v>
      </c>
    </row>
    <row r="8205" spans="1:9" x14ac:dyDescent="0.2">
      <c r="A8205">
        <v>582469</v>
      </c>
      <c r="B8205" s="79">
        <v>7509546695723</v>
      </c>
      <c r="C8205" s="80" t="s">
        <v>19</v>
      </c>
      <c r="D8205" s="80" t="s">
        <v>20</v>
      </c>
      <c r="E8205" s="80" t="s">
        <v>2492</v>
      </c>
      <c r="F8205" s="80" t="s">
        <v>2717</v>
      </c>
      <c r="G8205" s="80" t="s">
        <v>311</v>
      </c>
      <c r="H8205" t="s">
        <v>2775</v>
      </c>
      <c r="I8205" s="50">
        <v>16.690000000000001</v>
      </c>
    </row>
    <row r="8206" spans="1:9" x14ac:dyDescent="0.2">
      <c r="A8206">
        <v>12028</v>
      </c>
      <c r="B8206" s="79">
        <v>7891024128503</v>
      </c>
      <c r="C8206" s="80" t="s">
        <v>19</v>
      </c>
      <c r="D8206" s="80" t="s">
        <v>20</v>
      </c>
      <c r="E8206" s="80" t="s">
        <v>2492</v>
      </c>
      <c r="F8206" s="80" t="s">
        <v>2717</v>
      </c>
      <c r="G8206" s="80" t="s">
        <v>311</v>
      </c>
      <c r="H8206" t="s">
        <v>2766</v>
      </c>
      <c r="I8206" s="50">
        <v>11.51</v>
      </c>
    </row>
    <row r="8207" spans="1:9" x14ac:dyDescent="0.2">
      <c r="A8207">
        <v>152390</v>
      </c>
      <c r="B8207" s="79">
        <v>7891024128596</v>
      </c>
      <c r="C8207" s="80" t="s">
        <v>19</v>
      </c>
      <c r="D8207" s="80" t="s">
        <v>20</v>
      </c>
      <c r="E8207" s="80" t="s">
        <v>2492</v>
      </c>
      <c r="F8207" s="80" t="s">
        <v>2717</v>
      </c>
      <c r="G8207" s="80" t="s">
        <v>311</v>
      </c>
      <c r="H8207" t="s">
        <v>2769</v>
      </c>
      <c r="I8207" s="50">
        <v>20.43</v>
      </c>
    </row>
    <row r="8208" spans="1:9" x14ac:dyDescent="0.2">
      <c r="A8208">
        <v>121569</v>
      </c>
      <c r="B8208" s="79">
        <v>7891024128565</v>
      </c>
      <c r="C8208" s="80" t="s">
        <v>19</v>
      </c>
      <c r="D8208" s="80" t="s">
        <v>20</v>
      </c>
      <c r="E8208" s="80" t="s">
        <v>2492</v>
      </c>
      <c r="F8208" s="80" t="s">
        <v>2717</v>
      </c>
      <c r="G8208" s="80" t="s">
        <v>311</v>
      </c>
      <c r="H8208" t="s">
        <v>2768</v>
      </c>
      <c r="I8208" s="50">
        <v>20.43</v>
      </c>
    </row>
    <row r="8209" spans="1:9" x14ac:dyDescent="0.2">
      <c r="A8209">
        <v>538514</v>
      </c>
      <c r="B8209" s="79">
        <v>7509546691138</v>
      </c>
      <c r="C8209" s="80" t="s">
        <v>19</v>
      </c>
      <c r="D8209" s="80" t="s">
        <v>20</v>
      </c>
      <c r="E8209" s="80" t="s">
        <v>2492</v>
      </c>
      <c r="F8209" s="80" t="s">
        <v>2717</v>
      </c>
      <c r="G8209" s="80" t="s">
        <v>311</v>
      </c>
      <c r="H8209" t="s">
        <v>2773</v>
      </c>
      <c r="I8209" s="50">
        <v>30.65</v>
      </c>
    </row>
    <row r="8210" spans="1:9" x14ac:dyDescent="0.2">
      <c r="A8210">
        <v>266759</v>
      </c>
      <c r="B8210" s="79">
        <v>7891024026281</v>
      </c>
      <c r="C8210" s="80" t="s">
        <v>19</v>
      </c>
      <c r="D8210" s="80" t="s">
        <v>20</v>
      </c>
      <c r="E8210" s="80" t="s">
        <v>2492</v>
      </c>
      <c r="F8210" s="80" t="s">
        <v>2717</v>
      </c>
      <c r="G8210" s="80" t="s">
        <v>311</v>
      </c>
      <c r="H8210" t="s">
        <v>2770</v>
      </c>
      <c r="I8210" s="50">
        <v>20.43</v>
      </c>
    </row>
    <row r="8211" spans="1:9" x14ac:dyDescent="0.2">
      <c r="A8211">
        <v>352327</v>
      </c>
      <c r="B8211" s="79">
        <v>7891024039847</v>
      </c>
      <c r="C8211" s="80" t="s">
        <v>19</v>
      </c>
      <c r="D8211" s="80" t="s">
        <v>20</v>
      </c>
      <c r="E8211" s="80" t="s">
        <v>2492</v>
      </c>
      <c r="F8211" s="80" t="s">
        <v>2717</v>
      </c>
      <c r="G8211" s="80" t="s">
        <v>311</v>
      </c>
      <c r="H8211" t="s">
        <v>2771</v>
      </c>
      <c r="I8211" s="50">
        <v>11.51</v>
      </c>
    </row>
    <row r="8212" spans="1:9" x14ac:dyDescent="0.2">
      <c r="A8212">
        <v>487504</v>
      </c>
      <c r="B8212" s="79">
        <v>7509546667850</v>
      </c>
      <c r="C8212" s="80" t="s">
        <v>19</v>
      </c>
      <c r="D8212" s="80" t="s">
        <v>20</v>
      </c>
      <c r="E8212" s="80" t="s">
        <v>2492</v>
      </c>
      <c r="F8212" s="80" t="s">
        <v>2717</v>
      </c>
      <c r="G8212" s="80" t="s">
        <v>311</v>
      </c>
      <c r="H8212" t="s">
        <v>2772</v>
      </c>
      <c r="I8212" s="50">
        <v>30.65</v>
      </c>
    </row>
    <row r="8213" spans="1:9" x14ac:dyDescent="0.2">
      <c r="A8213">
        <v>197763</v>
      </c>
      <c r="B8213" s="79">
        <v>7896098900352</v>
      </c>
      <c r="C8213" s="80" t="s">
        <v>19</v>
      </c>
      <c r="D8213" s="80" t="s">
        <v>20</v>
      </c>
      <c r="E8213" s="80" t="s">
        <v>2492</v>
      </c>
      <c r="F8213" s="80" t="s">
        <v>2717</v>
      </c>
      <c r="G8213" s="80" t="s">
        <v>1670</v>
      </c>
      <c r="H8213" t="s">
        <v>2785</v>
      </c>
      <c r="I8213" s="50">
        <v>11.24</v>
      </c>
    </row>
    <row r="8214" spans="1:9" x14ac:dyDescent="0.2">
      <c r="A8214">
        <v>197766</v>
      </c>
      <c r="B8214" s="79">
        <v>7896098900369</v>
      </c>
      <c r="C8214" s="80" t="s">
        <v>19</v>
      </c>
      <c r="D8214" s="80" t="s">
        <v>20</v>
      </c>
      <c r="E8214" s="80" t="s">
        <v>2492</v>
      </c>
      <c r="F8214" s="80" t="s">
        <v>2717</v>
      </c>
      <c r="G8214" s="80" t="s">
        <v>1670</v>
      </c>
      <c r="H8214" t="s">
        <v>2786</v>
      </c>
      <c r="I8214" s="50">
        <v>11.24</v>
      </c>
    </row>
    <row r="8215" spans="1:9" x14ac:dyDescent="0.2">
      <c r="A8215">
        <v>518067</v>
      </c>
      <c r="B8215" s="79">
        <v>7896098904053</v>
      </c>
      <c r="C8215" s="80" t="s">
        <v>19</v>
      </c>
      <c r="D8215" s="80" t="s">
        <v>20</v>
      </c>
      <c r="E8215" s="80" t="s">
        <v>2492</v>
      </c>
      <c r="F8215" s="80" t="s">
        <v>2717</v>
      </c>
      <c r="G8215" s="80" t="s">
        <v>1670</v>
      </c>
      <c r="H8215" t="s">
        <v>2787</v>
      </c>
      <c r="I8215" s="50">
        <v>11.84</v>
      </c>
    </row>
    <row r="8216" spans="1:9" x14ac:dyDescent="0.2">
      <c r="A8216">
        <v>162101</v>
      </c>
      <c r="B8216" s="79">
        <v>7896040705332</v>
      </c>
      <c r="C8216" s="80" t="s">
        <v>19</v>
      </c>
      <c r="D8216" s="80" t="s">
        <v>20</v>
      </c>
      <c r="E8216" s="80" t="s">
        <v>2492</v>
      </c>
      <c r="F8216" s="80" t="s">
        <v>2717</v>
      </c>
      <c r="G8216" s="80" t="s">
        <v>2523</v>
      </c>
      <c r="H8216" t="s">
        <v>2759</v>
      </c>
      <c r="I8216" s="50">
        <v>19.97</v>
      </c>
    </row>
    <row r="8217" spans="1:9" x14ac:dyDescent="0.2">
      <c r="A8217">
        <v>82742</v>
      </c>
      <c r="B8217" s="79">
        <v>7896040701389</v>
      </c>
      <c r="C8217" s="80" t="s">
        <v>19</v>
      </c>
      <c r="D8217" s="80" t="s">
        <v>20</v>
      </c>
      <c r="E8217" s="80" t="s">
        <v>2492</v>
      </c>
      <c r="F8217" s="80" t="s">
        <v>2717</v>
      </c>
      <c r="G8217" s="80" t="s">
        <v>2523</v>
      </c>
      <c r="H8217" t="s">
        <v>2758</v>
      </c>
      <c r="I8217" s="50">
        <v>10.52</v>
      </c>
    </row>
    <row r="8218" spans="1:9" x14ac:dyDescent="0.2">
      <c r="A8218">
        <v>557473</v>
      </c>
      <c r="B8218" s="79">
        <v>7898905636508</v>
      </c>
      <c r="C8218" s="80" t="s">
        <v>19</v>
      </c>
      <c r="D8218" s="80" t="s">
        <v>20</v>
      </c>
      <c r="E8218" s="80" t="s">
        <v>2492</v>
      </c>
      <c r="F8218" s="80" t="s">
        <v>2717</v>
      </c>
      <c r="G8218" s="80" t="s">
        <v>2777</v>
      </c>
      <c r="H8218" t="s">
        <v>2778</v>
      </c>
      <c r="I8218" s="50">
        <v>9.9</v>
      </c>
    </row>
    <row r="8219" spans="1:9" x14ac:dyDescent="0.2">
      <c r="A8219">
        <v>309490</v>
      </c>
      <c r="B8219" s="79">
        <v>7899848704446</v>
      </c>
      <c r="C8219" s="80" t="s">
        <v>19</v>
      </c>
      <c r="D8219" s="80" t="s">
        <v>20</v>
      </c>
      <c r="E8219" s="80" t="s">
        <v>2492</v>
      </c>
      <c r="F8219" s="80" t="s">
        <v>2717</v>
      </c>
      <c r="G8219" s="80" t="s">
        <v>2520</v>
      </c>
      <c r="H8219" t="s">
        <v>2746</v>
      </c>
      <c r="I8219" s="50">
        <v>17.62</v>
      </c>
    </row>
    <row r="8220" spans="1:9" x14ac:dyDescent="0.2">
      <c r="A8220">
        <v>543963</v>
      </c>
      <c r="B8220" s="79">
        <v>609963405732</v>
      </c>
      <c r="C8220" s="80" t="s">
        <v>19</v>
      </c>
      <c r="D8220" s="80" t="s">
        <v>20</v>
      </c>
      <c r="E8220" s="80" t="s">
        <v>2492</v>
      </c>
      <c r="F8220" s="80" t="s">
        <v>2717</v>
      </c>
      <c r="G8220" s="80" t="s">
        <v>3088</v>
      </c>
      <c r="H8220" t="s">
        <v>15197</v>
      </c>
      <c r="I8220" s="50">
        <v>8.3000000000000007</v>
      </c>
    </row>
    <row r="8221" spans="1:9" x14ac:dyDescent="0.2">
      <c r="A8221">
        <v>407037</v>
      </c>
      <c r="B8221" s="79">
        <v>7891242420113</v>
      </c>
      <c r="C8221" s="80" t="s">
        <v>19</v>
      </c>
      <c r="D8221" s="80" t="s">
        <v>20</v>
      </c>
      <c r="E8221" s="80" t="s">
        <v>2492</v>
      </c>
      <c r="F8221" s="80" t="s">
        <v>2717</v>
      </c>
      <c r="G8221" s="80" t="s">
        <v>2639</v>
      </c>
      <c r="H8221" t="s">
        <v>2747</v>
      </c>
      <c r="I8221" s="50">
        <v>23.64</v>
      </c>
    </row>
    <row r="8222" spans="1:9" x14ac:dyDescent="0.2">
      <c r="A8222">
        <v>434523</v>
      </c>
      <c r="B8222" s="79">
        <v>7891242420137</v>
      </c>
      <c r="C8222" s="80" t="s">
        <v>19</v>
      </c>
      <c r="D8222" s="80" t="s">
        <v>20</v>
      </c>
      <c r="E8222" s="80" t="s">
        <v>2492</v>
      </c>
      <c r="F8222" s="80" t="s">
        <v>2717</v>
      </c>
      <c r="G8222" s="80" t="s">
        <v>2639</v>
      </c>
      <c r="H8222" t="s">
        <v>2748</v>
      </c>
      <c r="I8222" s="50">
        <v>23.64</v>
      </c>
    </row>
    <row r="8223" spans="1:9" x14ac:dyDescent="0.2">
      <c r="A8223">
        <v>497502</v>
      </c>
      <c r="B8223" s="79">
        <v>7896394806754</v>
      </c>
      <c r="C8223" s="80" t="s">
        <v>19</v>
      </c>
      <c r="D8223" s="80" t="s">
        <v>20</v>
      </c>
      <c r="E8223" s="80" t="s">
        <v>2492</v>
      </c>
      <c r="F8223" s="80" t="s">
        <v>2717</v>
      </c>
      <c r="G8223" s="80" t="s">
        <v>2272</v>
      </c>
      <c r="H8223" t="s">
        <v>2776</v>
      </c>
      <c r="I8223" s="50">
        <v>23.44</v>
      </c>
    </row>
    <row r="8224" spans="1:9" x14ac:dyDescent="0.2">
      <c r="A8224">
        <v>522500</v>
      </c>
      <c r="B8224" s="79">
        <v>618341064256</v>
      </c>
      <c r="C8224" s="80" t="s">
        <v>19</v>
      </c>
      <c r="D8224" s="80" t="s">
        <v>20</v>
      </c>
      <c r="E8224" s="80" t="s">
        <v>2492</v>
      </c>
      <c r="F8224" s="80" t="s">
        <v>2717</v>
      </c>
      <c r="G8224" s="80" t="s">
        <v>2513</v>
      </c>
      <c r="H8224" t="s">
        <v>2757</v>
      </c>
      <c r="I8224" s="50">
        <v>9.2899999999999991</v>
      </c>
    </row>
    <row r="8225" spans="1:9" x14ac:dyDescent="0.2">
      <c r="A8225">
        <v>557471</v>
      </c>
      <c r="B8225" s="79">
        <v>7896060402198</v>
      </c>
      <c r="C8225" s="80" t="s">
        <v>19</v>
      </c>
      <c r="D8225" s="80" t="s">
        <v>20</v>
      </c>
      <c r="E8225" s="80" t="s">
        <v>2492</v>
      </c>
      <c r="F8225" s="80" t="s">
        <v>2717</v>
      </c>
      <c r="G8225" s="80" t="s">
        <v>2567</v>
      </c>
      <c r="H8225" t="s">
        <v>2781</v>
      </c>
      <c r="I8225" s="50">
        <v>9.86</v>
      </c>
    </row>
    <row r="8226" spans="1:9" x14ac:dyDescent="0.2">
      <c r="A8226">
        <v>557472</v>
      </c>
      <c r="B8226" s="79">
        <v>7896060402235</v>
      </c>
      <c r="C8226" s="80" t="s">
        <v>19</v>
      </c>
      <c r="D8226" s="80" t="s">
        <v>20</v>
      </c>
      <c r="E8226" s="80" t="s">
        <v>2492</v>
      </c>
      <c r="F8226" s="80" t="s">
        <v>2717</v>
      </c>
      <c r="G8226" s="80" t="s">
        <v>2567</v>
      </c>
      <c r="H8226" t="s">
        <v>2782</v>
      </c>
      <c r="I8226" s="50">
        <v>10.029999999999999</v>
      </c>
    </row>
    <row r="8227" spans="1:9" x14ac:dyDescent="0.2">
      <c r="A8227">
        <v>257474</v>
      </c>
      <c r="B8227" s="79">
        <v>7896090704125</v>
      </c>
      <c r="C8227" s="80" t="s">
        <v>19</v>
      </c>
      <c r="D8227" s="80" t="s">
        <v>20</v>
      </c>
      <c r="E8227" s="80" t="s">
        <v>2492</v>
      </c>
      <c r="F8227" s="80" t="s">
        <v>3149</v>
      </c>
      <c r="G8227" s="80" t="s">
        <v>2814</v>
      </c>
      <c r="H8227" t="s">
        <v>3175</v>
      </c>
      <c r="I8227" s="50">
        <v>13.69</v>
      </c>
    </row>
    <row r="8228" spans="1:9" x14ac:dyDescent="0.2">
      <c r="A8228">
        <v>223770</v>
      </c>
      <c r="B8228" s="79">
        <v>7897534801202</v>
      </c>
      <c r="C8228" s="80" t="s">
        <v>19</v>
      </c>
      <c r="D8228" s="80" t="s">
        <v>20</v>
      </c>
      <c r="E8228" s="80" t="s">
        <v>2492</v>
      </c>
      <c r="F8228" s="80" t="s">
        <v>3149</v>
      </c>
      <c r="G8228" s="80" t="s">
        <v>2526</v>
      </c>
      <c r="H8228" t="s">
        <v>15198</v>
      </c>
      <c r="I8228" s="50">
        <v>6.65</v>
      </c>
    </row>
    <row r="8229" spans="1:9" x14ac:dyDescent="0.2">
      <c r="A8229">
        <v>13322</v>
      </c>
      <c r="B8229" s="79">
        <v>7894650020074</v>
      </c>
      <c r="C8229" s="80" t="s">
        <v>19</v>
      </c>
      <c r="D8229" s="80" t="s">
        <v>20</v>
      </c>
      <c r="E8229" s="80" t="s">
        <v>2492</v>
      </c>
      <c r="F8229" s="80" t="s">
        <v>3149</v>
      </c>
      <c r="G8229" s="80" t="s">
        <v>2984</v>
      </c>
      <c r="H8229" t="s">
        <v>3176</v>
      </c>
      <c r="I8229" s="50">
        <v>8.0500000000000007</v>
      </c>
    </row>
    <row r="8230" spans="1:9" x14ac:dyDescent="0.2">
      <c r="A8230">
        <v>54555</v>
      </c>
      <c r="B8230" s="79">
        <v>7894650020081</v>
      </c>
      <c r="C8230" s="80" t="s">
        <v>19</v>
      </c>
      <c r="D8230" s="80" t="s">
        <v>20</v>
      </c>
      <c r="E8230" s="80" t="s">
        <v>2492</v>
      </c>
      <c r="F8230" s="80" t="s">
        <v>3149</v>
      </c>
      <c r="G8230" s="80" t="s">
        <v>2984</v>
      </c>
      <c r="H8230" t="s">
        <v>15199</v>
      </c>
      <c r="I8230" s="50">
        <v>16.350000000000001</v>
      </c>
    </row>
    <row r="8231" spans="1:9" x14ac:dyDescent="0.2">
      <c r="A8231">
        <v>302309</v>
      </c>
      <c r="B8231" s="79">
        <v>7891035116537</v>
      </c>
      <c r="C8231" s="80" t="s">
        <v>19</v>
      </c>
      <c r="D8231" s="80" t="s">
        <v>20</v>
      </c>
      <c r="E8231" s="80" t="s">
        <v>2492</v>
      </c>
      <c r="F8231" s="80" t="s">
        <v>3149</v>
      </c>
      <c r="G8231" s="80" t="s">
        <v>2955</v>
      </c>
      <c r="H8231" t="s">
        <v>15200</v>
      </c>
      <c r="I8231" s="50">
        <v>11.39</v>
      </c>
    </row>
    <row r="8232" spans="1:9" x14ac:dyDescent="0.2">
      <c r="A8232">
        <v>5694</v>
      </c>
      <c r="B8232" s="79">
        <v>7891035516009</v>
      </c>
      <c r="C8232" s="80" t="s">
        <v>19</v>
      </c>
      <c r="D8232" s="80" t="s">
        <v>20</v>
      </c>
      <c r="E8232" s="80" t="s">
        <v>2492</v>
      </c>
      <c r="F8232" s="80" t="s">
        <v>3149</v>
      </c>
      <c r="G8232" s="80" t="s">
        <v>2955</v>
      </c>
      <c r="H8232" t="s">
        <v>3153</v>
      </c>
      <c r="I8232" s="50">
        <v>7.16</v>
      </c>
    </row>
    <row r="8233" spans="1:9" x14ac:dyDescent="0.2">
      <c r="A8233">
        <v>1236</v>
      </c>
      <c r="B8233" s="79">
        <v>7791130002554</v>
      </c>
      <c r="C8233" s="80" t="s">
        <v>19</v>
      </c>
      <c r="D8233" s="80" t="s">
        <v>20</v>
      </c>
      <c r="E8233" s="80" t="s">
        <v>2492</v>
      </c>
      <c r="F8233" s="80" t="s">
        <v>3149</v>
      </c>
      <c r="G8233" s="80" t="s">
        <v>2955</v>
      </c>
      <c r="H8233" t="s">
        <v>3151</v>
      </c>
      <c r="I8233" s="50">
        <v>9.8699999999999992</v>
      </c>
    </row>
    <row r="8234" spans="1:9" x14ac:dyDescent="0.2">
      <c r="A8234">
        <v>4829</v>
      </c>
      <c r="B8234" s="79">
        <v>7891035570001</v>
      </c>
      <c r="C8234" s="80" t="s">
        <v>19</v>
      </c>
      <c r="D8234" s="80" t="s">
        <v>20</v>
      </c>
      <c r="E8234" s="80" t="s">
        <v>2492</v>
      </c>
      <c r="F8234" s="80" t="s">
        <v>3149</v>
      </c>
      <c r="G8234" s="80" t="s">
        <v>2955</v>
      </c>
      <c r="H8234" t="s">
        <v>3152</v>
      </c>
      <c r="I8234" s="50">
        <v>15.81</v>
      </c>
    </row>
    <row r="8235" spans="1:9" x14ac:dyDescent="0.2">
      <c r="A8235">
        <v>10012</v>
      </c>
      <c r="B8235" s="79">
        <v>7791130002950</v>
      </c>
      <c r="C8235" s="80" t="s">
        <v>19</v>
      </c>
      <c r="D8235" s="80" t="s">
        <v>20</v>
      </c>
      <c r="E8235" s="80" t="s">
        <v>2492</v>
      </c>
      <c r="F8235" s="80" t="s">
        <v>3149</v>
      </c>
      <c r="G8235" s="80" t="s">
        <v>2955</v>
      </c>
      <c r="H8235" t="s">
        <v>3158</v>
      </c>
      <c r="I8235" s="50">
        <v>10.08</v>
      </c>
    </row>
    <row r="8236" spans="1:9" x14ac:dyDescent="0.2">
      <c r="A8236">
        <v>369702</v>
      </c>
      <c r="B8236" s="79">
        <v>7891035116568</v>
      </c>
      <c r="C8236" s="80" t="s">
        <v>19</v>
      </c>
      <c r="D8236" s="80" t="s">
        <v>20</v>
      </c>
      <c r="E8236" s="80" t="s">
        <v>2492</v>
      </c>
      <c r="F8236" s="80" t="s">
        <v>3149</v>
      </c>
      <c r="G8236" s="80" t="s">
        <v>2955</v>
      </c>
      <c r="H8236" t="s">
        <v>3159</v>
      </c>
      <c r="I8236" s="50">
        <v>11.41</v>
      </c>
    </row>
    <row r="8237" spans="1:9" x14ac:dyDescent="0.2">
      <c r="A8237">
        <v>302308</v>
      </c>
      <c r="B8237" s="79">
        <v>7891035116551</v>
      </c>
      <c r="C8237" s="80" t="s">
        <v>19</v>
      </c>
      <c r="D8237" s="80" t="s">
        <v>20</v>
      </c>
      <c r="E8237" s="80" t="s">
        <v>2492</v>
      </c>
      <c r="F8237" s="80" t="s">
        <v>3149</v>
      </c>
      <c r="G8237" s="80" t="s">
        <v>2955</v>
      </c>
      <c r="H8237" t="s">
        <v>15201</v>
      </c>
      <c r="I8237" s="50">
        <v>11.38</v>
      </c>
    </row>
    <row r="8238" spans="1:9" x14ac:dyDescent="0.2">
      <c r="A8238">
        <v>10469</v>
      </c>
      <c r="B8238" s="79">
        <v>7891035500206</v>
      </c>
      <c r="C8238" s="80" t="s">
        <v>19</v>
      </c>
      <c r="D8238" s="80" t="s">
        <v>20</v>
      </c>
      <c r="E8238" s="80" t="s">
        <v>2492</v>
      </c>
      <c r="F8238" s="80" t="s">
        <v>3149</v>
      </c>
      <c r="G8238" s="80" t="s">
        <v>2955</v>
      </c>
      <c r="H8238" t="s">
        <v>3155</v>
      </c>
      <c r="I8238" s="50">
        <v>9.68</v>
      </c>
    </row>
    <row r="8239" spans="1:9" x14ac:dyDescent="0.2">
      <c r="A8239">
        <v>37692</v>
      </c>
      <c r="B8239" s="79">
        <v>7891035502583</v>
      </c>
      <c r="C8239" s="80" t="s">
        <v>19</v>
      </c>
      <c r="D8239" s="80" t="s">
        <v>20</v>
      </c>
      <c r="E8239" s="80" t="s">
        <v>2492</v>
      </c>
      <c r="F8239" s="80" t="s">
        <v>3149</v>
      </c>
      <c r="G8239" s="80" t="s">
        <v>2955</v>
      </c>
      <c r="H8239" t="s">
        <v>3156</v>
      </c>
      <c r="I8239" s="50">
        <v>9.68</v>
      </c>
    </row>
    <row r="8240" spans="1:9" x14ac:dyDescent="0.2">
      <c r="A8240">
        <v>1227</v>
      </c>
      <c r="B8240" s="79">
        <v>7891035502200</v>
      </c>
      <c r="C8240" s="80" t="s">
        <v>19</v>
      </c>
      <c r="D8240" s="80" t="s">
        <v>20</v>
      </c>
      <c r="E8240" s="80" t="s">
        <v>2492</v>
      </c>
      <c r="F8240" s="80" t="s">
        <v>3149</v>
      </c>
      <c r="G8240" s="80" t="s">
        <v>2955</v>
      </c>
      <c r="H8240" t="s">
        <v>15202</v>
      </c>
      <c r="I8240" s="50">
        <v>9.68</v>
      </c>
    </row>
    <row r="8241" spans="1:9" x14ac:dyDescent="0.2">
      <c r="A8241">
        <v>1228</v>
      </c>
      <c r="B8241" s="79">
        <v>7891035502606</v>
      </c>
      <c r="C8241" s="80" t="s">
        <v>19</v>
      </c>
      <c r="D8241" s="80" t="s">
        <v>20</v>
      </c>
      <c r="E8241" s="80" t="s">
        <v>2492</v>
      </c>
      <c r="F8241" s="80" t="s">
        <v>3149</v>
      </c>
      <c r="G8241" s="80" t="s">
        <v>2955</v>
      </c>
      <c r="H8241" t="s">
        <v>3154</v>
      </c>
      <c r="I8241" s="50">
        <v>19.39</v>
      </c>
    </row>
    <row r="8242" spans="1:9" x14ac:dyDescent="0.2">
      <c r="A8242">
        <v>302307</v>
      </c>
      <c r="B8242" s="79">
        <v>7891035116544</v>
      </c>
      <c r="C8242" s="80" t="s">
        <v>19</v>
      </c>
      <c r="D8242" s="80" t="s">
        <v>20</v>
      </c>
      <c r="E8242" s="80" t="s">
        <v>2492</v>
      </c>
      <c r="F8242" s="80" t="s">
        <v>3149</v>
      </c>
      <c r="G8242" s="80" t="s">
        <v>2955</v>
      </c>
      <c r="H8242" t="s">
        <v>3157</v>
      </c>
      <c r="I8242" s="50">
        <v>16.05</v>
      </c>
    </row>
    <row r="8243" spans="1:9" x14ac:dyDescent="0.2">
      <c r="A8243">
        <v>7955</v>
      </c>
      <c r="B8243" s="79">
        <v>7891035320309</v>
      </c>
      <c r="C8243" s="80" t="s">
        <v>19</v>
      </c>
      <c r="D8243" s="80" t="s">
        <v>20</v>
      </c>
      <c r="E8243" s="80" t="s">
        <v>2492</v>
      </c>
      <c r="F8243" s="80" t="s">
        <v>3149</v>
      </c>
      <c r="G8243" s="80" t="s">
        <v>2955</v>
      </c>
      <c r="H8243" t="s">
        <v>3150</v>
      </c>
      <c r="I8243" s="50">
        <v>13.63</v>
      </c>
    </row>
    <row r="8244" spans="1:9" x14ac:dyDescent="0.2">
      <c r="A8244">
        <v>145624</v>
      </c>
      <c r="B8244" s="79">
        <v>7891035322495</v>
      </c>
      <c r="C8244" s="80" t="s">
        <v>19</v>
      </c>
      <c r="D8244" s="80" t="s">
        <v>20</v>
      </c>
      <c r="E8244" s="80" t="s">
        <v>2492</v>
      </c>
      <c r="F8244" s="80" t="s">
        <v>3149</v>
      </c>
      <c r="G8244" s="80" t="s">
        <v>2955</v>
      </c>
      <c r="H8244" t="s">
        <v>15203</v>
      </c>
      <c r="I8244" s="50">
        <v>10.84</v>
      </c>
    </row>
    <row r="8245" spans="1:9" x14ac:dyDescent="0.2">
      <c r="A8245">
        <v>488466</v>
      </c>
      <c r="B8245" s="79">
        <v>7896050500255</v>
      </c>
      <c r="C8245" s="80" t="s">
        <v>19</v>
      </c>
      <c r="D8245" s="80" t="s">
        <v>20</v>
      </c>
      <c r="E8245" s="80" t="s">
        <v>2492</v>
      </c>
      <c r="F8245" s="80" t="s">
        <v>3149</v>
      </c>
      <c r="G8245" s="80" t="s">
        <v>3162</v>
      </c>
      <c r="H8245" t="s">
        <v>3171</v>
      </c>
      <c r="I8245" s="50">
        <v>6.56</v>
      </c>
    </row>
    <row r="8246" spans="1:9" x14ac:dyDescent="0.2">
      <c r="A8246">
        <v>3680</v>
      </c>
      <c r="B8246" s="79">
        <v>7896050500071</v>
      </c>
      <c r="C8246" s="80" t="s">
        <v>19</v>
      </c>
      <c r="D8246" s="80" t="s">
        <v>20</v>
      </c>
      <c r="E8246" s="80" t="s">
        <v>2492</v>
      </c>
      <c r="F8246" s="80" t="s">
        <v>3149</v>
      </c>
      <c r="G8246" s="80" t="s">
        <v>3162</v>
      </c>
      <c r="H8246" t="s">
        <v>3173</v>
      </c>
      <c r="I8246" s="50">
        <v>4.66</v>
      </c>
    </row>
    <row r="8247" spans="1:9" x14ac:dyDescent="0.2">
      <c r="A8247">
        <v>5667</v>
      </c>
      <c r="B8247" s="79">
        <v>7896050500200</v>
      </c>
      <c r="C8247" s="80" t="s">
        <v>19</v>
      </c>
      <c r="D8247" s="80" t="s">
        <v>20</v>
      </c>
      <c r="E8247" s="80" t="s">
        <v>2492</v>
      </c>
      <c r="F8247" s="80" t="s">
        <v>3149</v>
      </c>
      <c r="G8247" s="80" t="s">
        <v>3162</v>
      </c>
      <c r="H8247" t="s">
        <v>3172</v>
      </c>
      <c r="I8247" s="50">
        <v>6.01</v>
      </c>
    </row>
    <row r="8248" spans="1:9" x14ac:dyDescent="0.2">
      <c r="A8248">
        <v>3817</v>
      </c>
      <c r="B8248" s="79">
        <v>7896050500408</v>
      </c>
      <c r="C8248" s="80" t="s">
        <v>19</v>
      </c>
      <c r="D8248" s="80" t="s">
        <v>20</v>
      </c>
      <c r="E8248" s="80" t="s">
        <v>2492</v>
      </c>
      <c r="F8248" s="80" t="s">
        <v>3149</v>
      </c>
      <c r="G8248" s="80" t="s">
        <v>3162</v>
      </c>
      <c r="H8248" t="s">
        <v>3174</v>
      </c>
      <c r="I8248" s="50">
        <v>16.829999999999998</v>
      </c>
    </row>
    <row r="8249" spans="1:9" x14ac:dyDescent="0.2">
      <c r="A8249">
        <v>58206</v>
      </c>
      <c r="B8249" s="79">
        <v>7896050503430</v>
      </c>
      <c r="C8249" s="80" t="s">
        <v>19</v>
      </c>
      <c r="D8249" s="80" t="s">
        <v>20</v>
      </c>
      <c r="E8249" s="80" t="s">
        <v>2492</v>
      </c>
      <c r="F8249" s="80" t="s">
        <v>3149</v>
      </c>
      <c r="G8249" s="80" t="s">
        <v>3162</v>
      </c>
      <c r="H8249" t="s">
        <v>3170</v>
      </c>
      <c r="I8249" s="50">
        <v>5.14</v>
      </c>
    </row>
    <row r="8250" spans="1:9" x14ac:dyDescent="0.2">
      <c r="A8250">
        <v>38212</v>
      </c>
      <c r="B8250" s="79">
        <v>7896050502402</v>
      </c>
      <c r="C8250" s="80" t="s">
        <v>19</v>
      </c>
      <c r="D8250" s="80" t="s">
        <v>20</v>
      </c>
      <c r="E8250" s="80" t="s">
        <v>2492</v>
      </c>
      <c r="F8250" s="80" t="s">
        <v>3149</v>
      </c>
      <c r="G8250" s="80" t="s">
        <v>3162</v>
      </c>
      <c r="H8250" t="s">
        <v>3169</v>
      </c>
      <c r="I8250" s="50">
        <v>7.05</v>
      </c>
    </row>
    <row r="8251" spans="1:9" x14ac:dyDescent="0.2">
      <c r="A8251">
        <v>38213</v>
      </c>
      <c r="B8251" s="79">
        <v>7896050502433</v>
      </c>
      <c r="C8251" s="80" t="s">
        <v>19</v>
      </c>
      <c r="D8251" s="80" t="s">
        <v>20</v>
      </c>
      <c r="E8251" s="80" t="s">
        <v>2492</v>
      </c>
      <c r="F8251" s="80" t="s">
        <v>3149</v>
      </c>
      <c r="G8251" s="80" t="s">
        <v>3162</v>
      </c>
      <c r="H8251" t="s">
        <v>15204</v>
      </c>
      <c r="I8251" s="50">
        <v>11.7</v>
      </c>
    </row>
    <row r="8252" spans="1:9" x14ac:dyDescent="0.2">
      <c r="A8252">
        <v>3818</v>
      </c>
      <c r="B8252" s="79">
        <v>7896050500286</v>
      </c>
      <c r="C8252" s="80" t="s">
        <v>19</v>
      </c>
      <c r="D8252" s="80" t="s">
        <v>20</v>
      </c>
      <c r="E8252" s="80" t="s">
        <v>2492</v>
      </c>
      <c r="F8252" s="80" t="s">
        <v>3149</v>
      </c>
      <c r="G8252" s="80" t="s">
        <v>3162</v>
      </c>
      <c r="H8252" t="s">
        <v>15205</v>
      </c>
      <c r="I8252" s="50">
        <v>5.14</v>
      </c>
    </row>
    <row r="8253" spans="1:9" x14ac:dyDescent="0.2">
      <c r="A8253">
        <v>29845</v>
      </c>
      <c r="B8253" s="79">
        <v>7896050500460</v>
      </c>
      <c r="C8253" s="80" t="s">
        <v>19</v>
      </c>
      <c r="D8253" s="80" t="s">
        <v>20</v>
      </c>
      <c r="E8253" s="80" t="s">
        <v>2492</v>
      </c>
      <c r="F8253" s="80" t="s">
        <v>3149</v>
      </c>
      <c r="G8253" s="80" t="s">
        <v>3162</v>
      </c>
      <c r="H8253" t="s">
        <v>3166</v>
      </c>
      <c r="I8253" s="50">
        <v>3.68</v>
      </c>
    </row>
    <row r="8254" spans="1:9" x14ac:dyDescent="0.2">
      <c r="A8254">
        <v>29846</v>
      </c>
      <c r="B8254" s="79">
        <v>7896050500477</v>
      </c>
      <c r="C8254" s="80" t="s">
        <v>19</v>
      </c>
      <c r="D8254" s="80" t="s">
        <v>20</v>
      </c>
      <c r="E8254" s="80" t="s">
        <v>2492</v>
      </c>
      <c r="F8254" s="80" t="s">
        <v>3149</v>
      </c>
      <c r="G8254" s="80" t="s">
        <v>3162</v>
      </c>
      <c r="H8254" t="s">
        <v>3167</v>
      </c>
      <c r="I8254" s="50">
        <v>3.68</v>
      </c>
    </row>
    <row r="8255" spans="1:9" x14ac:dyDescent="0.2">
      <c r="A8255">
        <v>34372</v>
      </c>
      <c r="B8255" s="79">
        <v>7896050500019</v>
      </c>
      <c r="C8255" s="80" t="s">
        <v>19</v>
      </c>
      <c r="D8255" s="80" t="s">
        <v>20</v>
      </c>
      <c r="E8255" s="80" t="s">
        <v>2492</v>
      </c>
      <c r="F8255" s="80" t="s">
        <v>3149</v>
      </c>
      <c r="G8255" s="80" t="s">
        <v>3162</v>
      </c>
      <c r="H8255" t="s">
        <v>3168</v>
      </c>
      <c r="I8255" s="50">
        <v>11.7</v>
      </c>
    </row>
    <row r="8256" spans="1:9" x14ac:dyDescent="0.2">
      <c r="A8256">
        <v>14625</v>
      </c>
      <c r="B8256" s="79">
        <v>7896050502204</v>
      </c>
      <c r="C8256" s="80" t="s">
        <v>19</v>
      </c>
      <c r="D8256" s="80" t="s">
        <v>20</v>
      </c>
      <c r="E8256" s="80" t="s">
        <v>2492</v>
      </c>
      <c r="F8256" s="80" t="s">
        <v>3149</v>
      </c>
      <c r="G8256" s="80" t="s">
        <v>3162</v>
      </c>
      <c r="H8256" t="s">
        <v>3163</v>
      </c>
      <c r="I8256" s="50">
        <v>6.54</v>
      </c>
    </row>
    <row r="8257" spans="1:9" x14ac:dyDescent="0.2">
      <c r="A8257">
        <v>14626</v>
      </c>
      <c r="B8257" s="79">
        <v>7896050502235</v>
      </c>
      <c r="C8257" s="80" t="s">
        <v>19</v>
      </c>
      <c r="D8257" s="80" t="s">
        <v>20</v>
      </c>
      <c r="E8257" s="80" t="s">
        <v>2492</v>
      </c>
      <c r="F8257" s="80" t="s">
        <v>3149</v>
      </c>
      <c r="G8257" s="80" t="s">
        <v>3162</v>
      </c>
      <c r="H8257" t="s">
        <v>3164</v>
      </c>
      <c r="I8257" s="50">
        <v>11.7</v>
      </c>
    </row>
    <row r="8258" spans="1:9" x14ac:dyDescent="0.2">
      <c r="A8258">
        <v>24176</v>
      </c>
      <c r="B8258" s="79">
        <v>7896050500309</v>
      </c>
      <c r="C8258" s="80" t="s">
        <v>19</v>
      </c>
      <c r="D8258" s="80" t="s">
        <v>20</v>
      </c>
      <c r="E8258" s="80" t="s">
        <v>2492</v>
      </c>
      <c r="F8258" s="80" t="s">
        <v>3149</v>
      </c>
      <c r="G8258" s="80" t="s">
        <v>3162</v>
      </c>
      <c r="H8258" t="s">
        <v>15206</v>
      </c>
      <c r="I8258" s="50">
        <v>5.14</v>
      </c>
    </row>
    <row r="8259" spans="1:9" x14ac:dyDescent="0.2">
      <c r="A8259">
        <v>23032</v>
      </c>
      <c r="B8259" s="79">
        <v>7896050503409</v>
      </c>
      <c r="C8259" s="80" t="s">
        <v>19</v>
      </c>
      <c r="D8259" s="80" t="s">
        <v>20</v>
      </c>
      <c r="E8259" s="80" t="s">
        <v>2492</v>
      </c>
      <c r="F8259" s="80" t="s">
        <v>3149</v>
      </c>
      <c r="G8259" s="80" t="s">
        <v>3162</v>
      </c>
      <c r="H8259" t="s">
        <v>3165</v>
      </c>
      <c r="I8259" s="50">
        <v>3.68</v>
      </c>
    </row>
    <row r="8260" spans="1:9" x14ac:dyDescent="0.2">
      <c r="A8260">
        <v>260613</v>
      </c>
      <c r="B8260" s="79">
        <v>7896098909980</v>
      </c>
      <c r="C8260" s="80" t="s">
        <v>19</v>
      </c>
      <c r="D8260" s="80" t="s">
        <v>20</v>
      </c>
      <c r="E8260" s="80" t="s">
        <v>2492</v>
      </c>
      <c r="F8260" s="80" t="s">
        <v>3149</v>
      </c>
      <c r="G8260" s="80" t="s">
        <v>1670</v>
      </c>
      <c r="H8260" t="s">
        <v>3177</v>
      </c>
      <c r="I8260" s="50">
        <v>6</v>
      </c>
    </row>
    <row r="8261" spans="1:9" x14ac:dyDescent="0.2">
      <c r="A8261">
        <v>260616</v>
      </c>
      <c r="B8261" s="79">
        <v>7896098909997</v>
      </c>
      <c r="C8261" s="80" t="s">
        <v>19</v>
      </c>
      <c r="D8261" s="80" t="s">
        <v>20</v>
      </c>
      <c r="E8261" s="80" t="s">
        <v>2492</v>
      </c>
      <c r="F8261" s="80" t="s">
        <v>3149</v>
      </c>
      <c r="G8261" s="80" t="s">
        <v>1670</v>
      </c>
      <c r="H8261" t="s">
        <v>3178</v>
      </c>
      <c r="I8261" s="50">
        <v>6</v>
      </c>
    </row>
    <row r="8262" spans="1:9" x14ac:dyDescent="0.2">
      <c r="A8262">
        <v>78528</v>
      </c>
      <c r="B8262" s="79">
        <v>7896040701112</v>
      </c>
      <c r="C8262" s="80" t="s">
        <v>19</v>
      </c>
      <c r="D8262" s="80" t="s">
        <v>20</v>
      </c>
      <c r="E8262" s="80" t="s">
        <v>2492</v>
      </c>
      <c r="F8262" s="80" t="s">
        <v>3149</v>
      </c>
      <c r="G8262" s="80" t="s">
        <v>2523</v>
      </c>
      <c r="H8262" t="s">
        <v>3160</v>
      </c>
      <c r="I8262" s="50">
        <v>13.99</v>
      </c>
    </row>
    <row r="8263" spans="1:9" x14ac:dyDescent="0.2">
      <c r="A8263">
        <v>85292</v>
      </c>
      <c r="B8263" s="79">
        <v>7896040701105</v>
      </c>
      <c r="C8263" s="80" t="s">
        <v>19</v>
      </c>
      <c r="D8263" s="80" t="s">
        <v>20</v>
      </c>
      <c r="E8263" s="80" t="s">
        <v>2492</v>
      </c>
      <c r="F8263" s="80" t="s">
        <v>3149</v>
      </c>
      <c r="G8263" s="80" t="s">
        <v>2523</v>
      </c>
      <c r="H8263" t="s">
        <v>3161</v>
      </c>
      <c r="I8263" s="50">
        <v>13.99</v>
      </c>
    </row>
    <row r="8264" spans="1:9" x14ac:dyDescent="0.2">
      <c r="A8264">
        <v>516010</v>
      </c>
      <c r="B8264" s="79">
        <v>7896055502537</v>
      </c>
      <c r="C8264" s="80" t="s">
        <v>19</v>
      </c>
      <c r="D8264" s="80" t="s">
        <v>20</v>
      </c>
      <c r="E8264" s="80" t="s">
        <v>2492</v>
      </c>
      <c r="F8264" s="80" t="s">
        <v>2571</v>
      </c>
      <c r="G8264" s="80" t="s">
        <v>1670</v>
      </c>
      <c r="H8264" t="s">
        <v>2624</v>
      </c>
      <c r="I8264" s="50">
        <v>3.46</v>
      </c>
    </row>
    <row r="8265" spans="1:9" x14ac:dyDescent="0.2">
      <c r="A8265">
        <v>17349</v>
      </c>
      <c r="B8265" s="79">
        <v>7896098902400</v>
      </c>
      <c r="C8265" s="80" t="s">
        <v>19</v>
      </c>
      <c r="D8265" s="80" t="s">
        <v>20</v>
      </c>
      <c r="E8265" s="80" t="s">
        <v>2492</v>
      </c>
      <c r="F8265" s="80" t="s">
        <v>2571</v>
      </c>
      <c r="G8265" s="80" t="s">
        <v>1670</v>
      </c>
      <c r="H8265" t="s">
        <v>2617</v>
      </c>
      <c r="I8265" s="50">
        <v>8.51</v>
      </c>
    </row>
    <row r="8266" spans="1:9" x14ac:dyDescent="0.2">
      <c r="A8266">
        <v>30579</v>
      </c>
      <c r="B8266" s="79">
        <v>7896098902417</v>
      </c>
      <c r="C8266" s="80" t="s">
        <v>19</v>
      </c>
      <c r="D8266" s="80" t="s">
        <v>20</v>
      </c>
      <c r="E8266" s="80" t="s">
        <v>2492</v>
      </c>
      <c r="F8266" s="80" t="s">
        <v>2571</v>
      </c>
      <c r="G8266" s="80" t="s">
        <v>1670</v>
      </c>
      <c r="H8266" t="s">
        <v>2618</v>
      </c>
      <c r="I8266" s="50">
        <v>8.51</v>
      </c>
    </row>
    <row r="8267" spans="1:9" x14ac:dyDescent="0.2">
      <c r="A8267">
        <v>30580</v>
      </c>
      <c r="B8267" s="79">
        <v>7896098902424</v>
      </c>
      <c r="C8267" s="80" t="s">
        <v>19</v>
      </c>
      <c r="D8267" s="80" t="s">
        <v>20</v>
      </c>
      <c r="E8267" s="80" t="s">
        <v>2492</v>
      </c>
      <c r="F8267" s="80" t="s">
        <v>2571</v>
      </c>
      <c r="G8267" s="80" t="s">
        <v>1670</v>
      </c>
      <c r="H8267" t="s">
        <v>2619</v>
      </c>
      <c r="I8267" s="50">
        <v>8.51</v>
      </c>
    </row>
    <row r="8268" spans="1:9" x14ac:dyDescent="0.2">
      <c r="A8268">
        <v>97479</v>
      </c>
      <c r="B8268" s="79">
        <v>7896098902394</v>
      </c>
      <c r="C8268" s="80" t="s">
        <v>19</v>
      </c>
      <c r="D8268" s="80" t="s">
        <v>20</v>
      </c>
      <c r="E8268" s="80" t="s">
        <v>2492</v>
      </c>
      <c r="F8268" s="80" t="s">
        <v>2571</v>
      </c>
      <c r="G8268" s="80" t="s">
        <v>1670</v>
      </c>
      <c r="H8268" t="s">
        <v>2622</v>
      </c>
      <c r="I8268" s="50">
        <v>8.51</v>
      </c>
    </row>
    <row r="8269" spans="1:9" x14ac:dyDescent="0.2">
      <c r="A8269">
        <v>76332</v>
      </c>
      <c r="B8269" s="79">
        <v>7896098900406</v>
      </c>
      <c r="C8269" s="80" t="s">
        <v>19</v>
      </c>
      <c r="D8269" s="80" t="s">
        <v>20</v>
      </c>
      <c r="E8269" s="80" t="s">
        <v>2492</v>
      </c>
      <c r="F8269" s="80" t="s">
        <v>2571</v>
      </c>
      <c r="G8269" s="80" t="s">
        <v>1670</v>
      </c>
      <c r="H8269" t="s">
        <v>2620</v>
      </c>
      <c r="I8269" s="50">
        <v>2.98</v>
      </c>
    </row>
    <row r="8270" spans="1:9" x14ac:dyDescent="0.2">
      <c r="A8270">
        <v>76333</v>
      </c>
      <c r="B8270" s="79">
        <v>7896098900413</v>
      </c>
      <c r="C8270" s="80" t="s">
        <v>19</v>
      </c>
      <c r="D8270" s="80" t="s">
        <v>20</v>
      </c>
      <c r="E8270" s="80" t="s">
        <v>2492</v>
      </c>
      <c r="F8270" s="80" t="s">
        <v>2571</v>
      </c>
      <c r="G8270" s="80" t="s">
        <v>1670</v>
      </c>
      <c r="H8270" t="s">
        <v>2621</v>
      </c>
      <c r="I8270" s="50">
        <v>2.98</v>
      </c>
    </row>
    <row r="8271" spans="1:9" x14ac:dyDescent="0.2">
      <c r="A8271">
        <v>187902</v>
      </c>
      <c r="B8271" s="79">
        <v>7896098903032</v>
      </c>
      <c r="C8271" s="80" t="s">
        <v>19</v>
      </c>
      <c r="D8271" s="80" t="s">
        <v>20</v>
      </c>
      <c r="E8271" s="80" t="s">
        <v>2492</v>
      </c>
      <c r="F8271" s="80" t="s">
        <v>2571</v>
      </c>
      <c r="G8271" s="80" t="s">
        <v>1670</v>
      </c>
      <c r="H8271" t="s">
        <v>2623</v>
      </c>
      <c r="I8271" s="50">
        <v>8.51</v>
      </c>
    </row>
    <row r="8272" spans="1:9" x14ac:dyDescent="0.2">
      <c r="A8272">
        <v>418050</v>
      </c>
      <c r="B8272" s="79">
        <v>7896098901847</v>
      </c>
      <c r="C8272" s="80" t="s">
        <v>19</v>
      </c>
      <c r="D8272" s="80" t="s">
        <v>20</v>
      </c>
      <c r="E8272" s="80" t="s">
        <v>2492</v>
      </c>
      <c r="F8272" s="80" t="s">
        <v>2571</v>
      </c>
      <c r="G8272" s="80" t="s">
        <v>1670</v>
      </c>
      <c r="H8272" t="s">
        <v>2626</v>
      </c>
      <c r="I8272" s="50">
        <v>20.67</v>
      </c>
    </row>
    <row r="8273" spans="1:9" x14ac:dyDescent="0.2">
      <c r="A8273">
        <v>357427</v>
      </c>
      <c r="B8273" s="79">
        <v>7896098901526</v>
      </c>
      <c r="C8273" s="80" t="s">
        <v>19</v>
      </c>
      <c r="D8273" s="80" t="s">
        <v>20</v>
      </c>
      <c r="E8273" s="80" t="s">
        <v>2492</v>
      </c>
      <c r="F8273" s="80" t="s">
        <v>2571</v>
      </c>
      <c r="G8273" s="80" t="s">
        <v>1670</v>
      </c>
      <c r="H8273" t="s">
        <v>2625</v>
      </c>
      <c r="I8273" s="50">
        <v>10.68</v>
      </c>
    </row>
    <row r="8274" spans="1:9" x14ac:dyDescent="0.2">
      <c r="A8274">
        <v>429568</v>
      </c>
      <c r="B8274" s="79">
        <v>7896098901830</v>
      </c>
      <c r="C8274" s="80" t="s">
        <v>19</v>
      </c>
      <c r="D8274" s="80" t="s">
        <v>20</v>
      </c>
      <c r="E8274" s="80" t="s">
        <v>2492</v>
      </c>
      <c r="F8274" s="80" t="s">
        <v>2571</v>
      </c>
      <c r="G8274" s="80" t="s">
        <v>1670</v>
      </c>
      <c r="H8274" t="s">
        <v>15207</v>
      </c>
      <c r="I8274" s="50">
        <v>14.48</v>
      </c>
    </row>
    <row r="8275" spans="1:9" x14ac:dyDescent="0.2">
      <c r="A8275">
        <v>429571</v>
      </c>
      <c r="B8275" s="79">
        <v>7896098901588</v>
      </c>
      <c r="C8275" s="80" t="s">
        <v>19</v>
      </c>
      <c r="D8275" s="80" t="s">
        <v>20</v>
      </c>
      <c r="E8275" s="80" t="s">
        <v>2492</v>
      </c>
      <c r="F8275" s="80" t="s">
        <v>2571</v>
      </c>
      <c r="G8275" s="80" t="s">
        <v>1670</v>
      </c>
      <c r="H8275" t="s">
        <v>2627</v>
      </c>
      <c r="I8275" s="50">
        <v>14.48</v>
      </c>
    </row>
    <row r="8276" spans="1:9" x14ac:dyDescent="0.2">
      <c r="A8276">
        <v>429573</v>
      </c>
      <c r="B8276" s="79">
        <v>7896098901571</v>
      </c>
      <c r="C8276" s="80" t="s">
        <v>19</v>
      </c>
      <c r="D8276" s="80" t="s">
        <v>20</v>
      </c>
      <c r="E8276" s="80" t="s">
        <v>2492</v>
      </c>
      <c r="F8276" s="80" t="s">
        <v>2571</v>
      </c>
      <c r="G8276" s="80" t="s">
        <v>1670</v>
      </c>
      <c r="H8276" t="s">
        <v>2628</v>
      </c>
      <c r="I8276" s="50">
        <v>14.48</v>
      </c>
    </row>
    <row r="8277" spans="1:9" x14ac:dyDescent="0.2">
      <c r="A8277">
        <v>429574</v>
      </c>
      <c r="B8277" s="79">
        <v>7896098901557</v>
      </c>
      <c r="C8277" s="80" t="s">
        <v>19</v>
      </c>
      <c r="D8277" s="80" t="s">
        <v>20</v>
      </c>
      <c r="E8277" s="80" t="s">
        <v>2492</v>
      </c>
      <c r="F8277" s="80" t="s">
        <v>2571</v>
      </c>
      <c r="G8277" s="80" t="s">
        <v>1670</v>
      </c>
      <c r="H8277" t="s">
        <v>15208</v>
      </c>
      <c r="I8277" s="50">
        <v>14.48</v>
      </c>
    </row>
    <row r="8278" spans="1:9" x14ac:dyDescent="0.2">
      <c r="A8278">
        <v>429578</v>
      </c>
      <c r="B8278" s="79">
        <v>7896098901564</v>
      </c>
      <c r="C8278" s="80" t="s">
        <v>19</v>
      </c>
      <c r="D8278" s="80" t="s">
        <v>20</v>
      </c>
      <c r="E8278" s="80" t="s">
        <v>2492</v>
      </c>
      <c r="F8278" s="80" t="s">
        <v>2571</v>
      </c>
      <c r="G8278" s="80" t="s">
        <v>1670</v>
      </c>
      <c r="H8278" t="s">
        <v>15209</v>
      </c>
      <c r="I8278" s="50">
        <v>14.48</v>
      </c>
    </row>
    <row r="8279" spans="1:9" x14ac:dyDescent="0.2">
      <c r="A8279">
        <v>585518</v>
      </c>
      <c r="B8279" s="79">
        <v>7896098903476</v>
      </c>
      <c r="C8279" s="80" t="s">
        <v>19</v>
      </c>
      <c r="D8279" s="80" t="s">
        <v>20</v>
      </c>
      <c r="E8279" s="80" t="s">
        <v>2492</v>
      </c>
      <c r="F8279" s="80" t="s">
        <v>2571</v>
      </c>
      <c r="G8279" s="80" t="s">
        <v>1670</v>
      </c>
      <c r="H8279" t="s">
        <v>2629</v>
      </c>
      <c r="I8279" s="50">
        <v>10.68</v>
      </c>
    </row>
    <row r="8280" spans="1:9" x14ac:dyDescent="0.2">
      <c r="A8280">
        <v>585521</v>
      </c>
      <c r="B8280" s="79">
        <v>7896098903469</v>
      </c>
      <c r="C8280" s="80" t="s">
        <v>19</v>
      </c>
      <c r="D8280" s="80" t="s">
        <v>20</v>
      </c>
      <c r="E8280" s="80" t="s">
        <v>2492</v>
      </c>
      <c r="F8280" s="80" t="s">
        <v>2571</v>
      </c>
      <c r="G8280" s="80" t="s">
        <v>1670</v>
      </c>
      <c r="H8280" t="s">
        <v>2630</v>
      </c>
      <c r="I8280" s="50">
        <v>10.68</v>
      </c>
    </row>
    <row r="8281" spans="1:9" x14ac:dyDescent="0.2">
      <c r="A8281">
        <v>556886</v>
      </c>
      <c r="B8281" s="79">
        <v>7896013101598</v>
      </c>
      <c r="C8281" s="80" t="s">
        <v>19</v>
      </c>
      <c r="D8281" s="80" t="s">
        <v>20</v>
      </c>
      <c r="E8281" s="80" t="s">
        <v>2492</v>
      </c>
      <c r="F8281" s="80" t="s">
        <v>2571</v>
      </c>
      <c r="G8281" s="80" t="s">
        <v>2615</v>
      </c>
      <c r="H8281" t="s">
        <v>2611</v>
      </c>
      <c r="I8281" s="50">
        <v>5.68</v>
      </c>
    </row>
    <row r="8282" spans="1:9" x14ac:dyDescent="0.2">
      <c r="A8282">
        <v>556889</v>
      </c>
      <c r="B8282" s="79">
        <v>7896013101581</v>
      </c>
      <c r="C8282" s="80" t="s">
        <v>19</v>
      </c>
      <c r="D8282" s="80" t="s">
        <v>20</v>
      </c>
      <c r="E8282" s="80" t="s">
        <v>2492</v>
      </c>
      <c r="F8282" s="80" t="s">
        <v>2571</v>
      </c>
      <c r="G8282" s="80" t="s">
        <v>2615</v>
      </c>
      <c r="H8282" t="s">
        <v>2612</v>
      </c>
      <c r="I8282" s="50">
        <v>5.68</v>
      </c>
    </row>
    <row r="8283" spans="1:9" x14ac:dyDescent="0.2">
      <c r="A8283">
        <v>556890</v>
      </c>
      <c r="B8283" s="79">
        <v>7896013101574</v>
      </c>
      <c r="C8283" s="80" t="s">
        <v>19</v>
      </c>
      <c r="D8283" s="80" t="s">
        <v>20</v>
      </c>
      <c r="E8283" s="80" t="s">
        <v>2492</v>
      </c>
      <c r="F8283" s="80" t="s">
        <v>2571</v>
      </c>
      <c r="G8283" s="80" t="s">
        <v>2615</v>
      </c>
      <c r="H8283" t="s">
        <v>2613</v>
      </c>
      <c r="I8283" s="50">
        <v>5.68</v>
      </c>
    </row>
    <row r="8284" spans="1:9" x14ac:dyDescent="0.2">
      <c r="A8284">
        <v>556892</v>
      </c>
      <c r="B8284" s="79">
        <v>7896013101604</v>
      </c>
      <c r="C8284" s="80" t="s">
        <v>19</v>
      </c>
      <c r="D8284" s="80" t="s">
        <v>20</v>
      </c>
      <c r="E8284" s="80" t="s">
        <v>2492</v>
      </c>
      <c r="F8284" s="80" t="s">
        <v>2571</v>
      </c>
      <c r="G8284" s="80" t="s">
        <v>2615</v>
      </c>
      <c r="H8284" t="s">
        <v>2614</v>
      </c>
      <c r="I8284" s="50">
        <v>5.68</v>
      </c>
    </row>
    <row r="8285" spans="1:9" x14ac:dyDescent="0.2">
      <c r="A8285">
        <v>376571</v>
      </c>
      <c r="B8285" s="79">
        <v>7896013107637</v>
      </c>
      <c r="C8285" s="80" t="s">
        <v>19</v>
      </c>
      <c r="D8285" s="80" t="s">
        <v>20</v>
      </c>
      <c r="E8285" s="80" t="s">
        <v>2492</v>
      </c>
      <c r="F8285" s="80" t="s">
        <v>2571</v>
      </c>
      <c r="G8285" s="80" t="s">
        <v>2615</v>
      </c>
      <c r="H8285" t="s">
        <v>2607</v>
      </c>
      <c r="I8285" s="50">
        <v>8.32</v>
      </c>
    </row>
    <row r="8286" spans="1:9" x14ac:dyDescent="0.2">
      <c r="A8286">
        <v>376577</v>
      </c>
      <c r="B8286" s="79">
        <v>7896013107613</v>
      </c>
      <c r="C8286" s="80" t="s">
        <v>19</v>
      </c>
      <c r="D8286" s="80" t="s">
        <v>20</v>
      </c>
      <c r="E8286" s="80" t="s">
        <v>2492</v>
      </c>
      <c r="F8286" s="80" t="s">
        <v>2571</v>
      </c>
      <c r="G8286" s="80" t="s">
        <v>2615</v>
      </c>
      <c r="H8286" t="s">
        <v>2608</v>
      </c>
      <c r="I8286" s="50">
        <v>2.92</v>
      </c>
    </row>
    <row r="8287" spans="1:9" x14ac:dyDescent="0.2">
      <c r="A8287">
        <v>415950</v>
      </c>
      <c r="B8287" s="79">
        <v>7896013106371</v>
      </c>
      <c r="C8287" s="80" t="s">
        <v>19</v>
      </c>
      <c r="D8287" s="80" t="s">
        <v>20</v>
      </c>
      <c r="E8287" s="80" t="s">
        <v>2492</v>
      </c>
      <c r="F8287" s="80" t="s">
        <v>2571</v>
      </c>
      <c r="G8287" s="80" t="s">
        <v>2615</v>
      </c>
      <c r="H8287" t="s">
        <v>2609</v>
      </c>
      <c r="I8287" s="50">
        <v>7.4</v>
      </c>
    </row>
    <row r="8288" spans="1:9" x14ac:dyDescent="0.2">
      <c r="A8288">
        <v>238692</v>
      </c>
      <c r="B8288" s="79">
        <v>7896013106319</v>
      </c>
      <c r="C8288" s="80" t="s">
        <v>19</v>
      </c>
      <c r="D8288" s="80" t="s">
        <v>20</v>
      </c>
      <c r="E8288" s="80" t="s">
        <v>2492</v>
      </c>
      <c r="F8288" s="80" t="s">
        <v>2571</v>
      </c>
      <c r="G8288" s="80" t="s">
        <v>2615</v>
      </c>
      <c r="H8288" t="s">
        <v>2606</v>
      </c>
      <c r="I8288" s="50">
        <v>2.92</v>
      </c>
    </row>
    <row r="8289" spans="1:9" x14ac:dyDescent="0.2">
      <c r="A8289">
        <v>238696</v>
      </c>
      <c r="B8289" s="79">
        <v>7896013106333</v>
      </c>
      <c r="C8289" s="80" t="s">
        <v>19</v>
      </c>
      <c r="D8289" s="80" t="s">
        <v>20</v>
      </c>
      <c r="E8289" s="80" t="s">
        <v>2492</v>
      </c>
      <c r="F8289" s="80" t="s">
        <v>2571</v>
      </c>
      <c r="G8289" s="80" t="s">
        <v>2615</v>
      </c>
      <c r="H8289" t="s">
        <v>2603</v>
      </c>
      <c r="I8289" s="50">
        <v>8.32</v>
      </c>
    </row>
    <row r="8290" spans="1:9" x14ac:dyDescent="0.2">
      <c r="A8290">
        <v>271447</v>
      </c>
      <c r="B8290" s="79">
        <v>7896013105435</v>
      </c>
      <c r="C8290" s="80" t="s">
        <v>19</v>
      </c>
      <c r="D8290" s="80" t="s">
        <v>20</v>
      </c>
      <c r="E8290" s="80" t="s">
        <v>2492</v>
      </c>
      <c r="F8290" s="80" t="s">
        <v>2571</v>
      </c>
      <c r="G8290" s="80" t="s">
        <v>2615</v>
      </c>
      <c r="H8290" t="s">
        <v>2604</v>
      </c>
      <c r="I8290" s="50">
        <v>2.87</v>
      </c>
    </row>
    <row r="8291" spans="1:9" x14ac:dyDescent="0.2">
      <c r="A8291">
        <v>489880</v>
      </c>
      <c r="B8291" s="79">
        <v>7896013109167</v>
      </c>
      <c r="C8291" s="80" t="s">
        <v>19</v>
      </c>
      <c r="D8291" s="80" t="s">
        <v>20</v>
      </c>
      <c r="E8291" s="80" t="s">
        <v>2492</v>
      </c>
      <c r="F8291" s="80" t="s">
        <v>2571</v>
      </c>
      <c r="G8291" s="80" t="s">
        <v>2615</v>
      </c>
      <c r="H8291" t="s">
        <v>2610</v>
      </c>
      <c r="I8291" s="50">
        <v>7.4</v>
      </c>
    </row>
    <row r="8292" spans="1:9" x14ac:dyDescent="0.2">
      <c r="A8292">
        <v>36392</v>
      </c>
      <c r="B8292" s="79">
        <v>7896013103585</v>
      </c>
      <c r="C8292" s="80" t="s">
        <v>19</v>
      </c>
      <c r="D8292" s="80" t="s">
        <v>20</v>
      </c>
      <c r="E8292" s="80" t="s">
        <v>2492</v>
      </c>
      <c r="F8292" s="80" t="s">
        <v>2571</v>
      </c>
      <c r="G8292" s="80" t="s">
        <v>2615</v>
      </c>
      <c r="H8292" t="s">
        <v>2601</v>
      </c>
      <c r="I8292" s="50">
        <v>2.92</v>
      </c>
    </row>
    <row r="8293" spans="1:9" x14ac:dyDescent="0.2">
      <c r="A8293">
        <v>70007</v>
      </c>
      <c r="B8293" s="79">
        <v>7896013103134</v>
      </c>
      <c r="C8293" s="80" t="s">
        <v>19</v>
      </c>
      <c r="D8293" s="80" t="s">
        <v>20</v>
      </c>
      <c r="E8293" s="80" t="s">
        <v>2492</v>
      </c>
      <c r="F8293" s="80" t="s">
        <v>2571</v>
      </c>
      <c r="G8293" s="80" t="s">
        <v>2615</v>
      </c>
      <c r="H8293" t="s">
        <v>2602</v>
      </c>
      <c r="I8293" s="50">
        <v>8.32</v>
      </c>
    </row>
    <row r="8294" spans="1:9" x14ac:dyDescent="0.2">
      <c r="A8294">
        <v>78407</v>
      </c>
      <c r="B8294" s="79">
        <v>7896013103127</v>
      </c>
      <c r="C8294" s="80" t="s">
        <v>19</v>
      </c>
      <c r="D8294" s="80" t="s">
        <v>20</v>
      </c>
      <c r="E8294" s="80" t="s">
        <v>2492</v>
      </c>
      <c r="F8294" s="80" t="s">
        <v>2571</v>
      </c>
      <c r="G8294" s="80" t="s">
        <v>2615</v>
      </c>
      <c r="H8294" t="s">
        <v>2605</v>
      </c>
      <c r="I8294" s="50">
        <v>2.92</v>
      </c>
    </row>
    <row r="8295" spans="1:9" x14ac:dyDescent="0.2">
      <c r="A8295">
        <v>526781</v>
      </c>
      <c r="B8295" s="79">
        <v>7896013109129</v>
      </c>
      <c r="C8295" s="80" t="s">
        <v>19</v>
      </c>
      <c r="D8295" s="80" t="s">
        <v>20</v>
      </c>
      <c r="E8295" s="80" t="s">
        <v>2492</v>
      </c>
      <c r="F8295" s="80" t="s">
        <v>2571</v>
      </c>
      <c r="G8295" s="80" t="s">
        <v>2615</v>
      </c>
      <c r="H8295" t="s">
        <v>15210</v>
      </c>
      <c r="I8295" s="50">
        <v>7.52</v>
      </c>
    </row>
    <row r="8296" spans="1:9" x14ac:dyDescent="0.2">
      <c r="A8296">
        <v>526782</v>
      </c>
      <c r="B8296" s="79">
        <v>7896013109044</v>
      </c>
      <c r="C8296" s="80" t="s">
        <v>19</v>
      </c>
      <c r="D8296" s="80" t="s">
        <v>20</v>
      </c>
      <c r="E8296" s="80" t="s">
        <v>2492</v>
      </c>
      <c r="F8296" s="80" t="s">
        <v>2571</v>
      </c>
      <c r="G8296" s="80" t="s">
        <v>2615</v>
      </c>
      <c r="H8296" t="s">
        <v>2616</v>
      </c>
      <c r="I8296" s="50">
        <v>7.52</v>
      </c>
    </row>
    <row r="8297" spans="1:9" x14ac:dyDescent="0.2">
      <c r="A8297">
        <v>526784</v>
      </c>
      <c r="B8297" s="79">
        <v>7896013109136</v>
      </c>
      <c r="C8297" s="80" t="s">
        <v>19</v>
      </c>
      <c r="D8297" s="80" t="s">
        <v>20</v>
      </c>
      <c r="E8297" s="80" t="s">
        <v>2492</v>
      </c>
      <c r="F8297" s="80" t="s">
        <v>2571</v>
      </c>
      <c r="G8297" s="80" t="s">
        <v>2615</v>
      </c>
      <c r="H8297" t="s">
        <v>15211</v>
      </c>
      <c r="I8297" s="50">
        <v>7.52</v>
      </c>
    </row>
    <row r="8298" spans="1:9" x14ac:dyDescent="0.2">
      <c r="A8298">
        <v>15456</v>
      </c>
      <c r="B8298" s="79">
        <v>7896013103592</v>
      </c>
      <c r="C8298" s="80" t="s">
        <v>19</v>
      </c>
      <c r="D8298" s="80" t="s">
        <v>20</v>
      </c>
      <c r="E8298" s="80" t="s">
        <v>2492</v>
      </c>
      <c r="F8298" s="80" t="s">
        <v>2571</v>
      </c>
      <c r="G8298" s="80" t="s">
        <v>2615</v>
      </c>
      <c r="H8298" t="s">
        <v>2600</v>
      </c>
      <c r="I8298" s="50">
        <v>8.32</v>
      </c>
    </row>
    <row r="8299" spans="1:9" x14ac:dyDescent="0.2">
      <c r="A8299">
        <v>447919</v>
      </c>
      <c r="B8299" s="79">
        <v>7891150080010</v>
      </c>
      <c r="C8299" s="80" t="s">
        <v>19</v>
      </c>
      <c r="D8299" s="80" t="s">
        <v>20</v>
      </c>
      <c r="E8299" s="80" t="s">
        <v>2492</v>
      </c>
      <c r="F8299" s="80" t="s">
        <v>2571</v>
      </c>
      <c r="G8299" s="80" t="s">
        <v>2534</v>
      </c>
      <c r="H8299" t="s">
        <v>2574</v>
      </c>
      <c r="I8299" s="50">
        <v>28.96</v>
      </c>
    </row>
    <row r="8300" spans="1:9" x14ac:dyDescent="0.2">
      <c r="A8300">
        <v>447922</v>
      </c>
      <c r="B8300" s="79">
        <v>7891150079984</v>
      </c>
      <c r="C8300" s="80" t="s">
        <v>19</v>
      </c>
      <c r="D8300" s="80" t="s">
        <v>20</v>
      </c>
      <c r="E8300" s="80" t="s">
        <v>2492</v>
      </c>
      <c r="F8300" s="80" t="s">
        <v>2571</v>
      </c>
      <c r="G8300" s="80" t="s">
        <v>2534</v>
      </c>
      <c r="H8300" t="s">
        <v>2575</v>
      </c>
      <c r="I8300" s="50">
        <v>28.96</v>
      </c>
    </row>
    <row r="8301" spans="1:9" x14ac:dyDescent="0.2">
      <c r="A8301">
        <v>506148</v>
      </c>
      <c r="B8301" s="79">
        <v>7891150090477</v>
      </c>
      <c r="C8301" s="80" t="s">
        <v>19</v>
      </c>
      <c r="D8301" s="80" t="s">
        <v>20</v>
      </c>
      <c r="E8301" s="80" t="s">
        <v>2492</v>
      </c>
      <c r="F8301" s="80" t="s">
        <v>2571</v>
      </c>
      <c r="G8301" s="80" t="s">
        <v>2534</v>
      </c>
      <c r="H8301" t="s">
        <v>2576</v>
      </c>
      <c r="I8301" s="50">
        <v>14.73</v>
      </c>
    </row>
    <row r="8302" spans="1:9" x14ac:dyDescent="0.2">
      <c r="A8302">
        <v>506149</v>
      </c>
      <c r="B8302" s="79">
        <v>7891150090460</v>
      </c>
      <c r="C8302" s="80" t="s">
        <v>19</v>
      </c>
      <c r="D8302" s="80" t="s">
        <v>20</v>
      </c>
      <c r="E8302" s="80" t="s">
        <v>2492</v>
      </c>
      <c r="F8302" s="80" t="s">
        <v>2571</v>
      </c>
      <c r="G8302" s="80" t="s">
        <v>2534</v>
      </c>
      <c r="H8302" t="s">
        <v>2577</v>
      </c>
      <c r="I8302" s="50">
        <v>9.01</v>
      </c>
    </row>
    <row r="8303" spans="1:9" x14ac:dyDescent="0.2">
      <c r="A8303">
        <v>506150</v>
      </c>
      <c r="B8303" s="79">
        <v>7891150090903</v>
      </c>
      <c r="C8303" s="80" t="s">
        <v>19</v>
      </c>
      <c r="D8303" s="80" t="s">
        <v>20</v>
      </c>
      <c r="E8303" s="80" t="s">
        <v>2492</v>
      </c>
      <c r="F8303" s="80" t="s">
        <v>2571</v>
      </c>
      <c r="G8303" s="80" t="s">
        <v>2534</v>
      </c>
      <c r="H8303" t="s">
        <v>2578</v>
      </c>
      <c r="I8303" s="50">
        <v>28.96</v>
      </c>
    </row>
    <row r="8304" spans="1:9" x14ac:dyDescent="0.2">
      <c r="A8304">
        <v>562915</v>
      </c>
      <c r="B8304" s="79">
        <v>7891150098725</v>
      </c>
      <c r="C8304" s="80" t="s">
        <v>19</v>
      </c>
      <c r="D8304" s="80" t="s">
        <v>20</v>
      </c>
      <c r="E8304" s="80" t="s">
        <v>2492</v>
      </c>
      <c r="F8304" s="80" t="s">
        <v>2571</v>
      </c>
      <c r="G8304" s="80" t="s">
        <v>2534</v>
      </c>
      <c r="H8304" t="s">
        <v>2583</v>
      </c>
      <c r="I8304" s="50">
        <v>13.59</v>
      </c>
    </row>
    <row r="8305" spans="1:9" x14ac:dyDescent="0.2">
      <c r="A8305">
        <v>562918</v>
      </c>
      <c r="B8305" s="79">
        <v>7891150098732</v>
      </c>
      <c r="C8305" s="80" t="s">
        <v>19</v>
      </c>
      <c r="D8305" s="80" t="s">
        <v>20</v>
      </c>
      <c r="E8305" s="80" t="s">
        <v>2492</v>
      </c>
      <c r="F8305" s="80" t="s">
        <v>2571</v>
      </c>
      <c r="G8305" s="80" t="s">
        <v>2534</v>
      </c>
      <c r="H8305" t="s">
        <v>15212</v>
      </c>
      <c r="I8305" s="50">
        <v>13.44</v>
      </c>
    </row>
    <row r="8306" spans="1:9" x14ac:dyDescent="0.2">
      <c r="A8306">
        <v>419811</v>
      </c>
      <c r="B8306" s="79">
        <v>7891150070998</v>
      </c>
      <c r="C8306" s="80" t="s">
        <v>19</v>
      </c>
      <c r="D8306" s="80" t="s">
        <v>20</v>
      </c>
      <c r="E8306" s="80" t="s">
        <v>2492</v>
      </c>
      <c r="F8306" s="80" t="s">
        <v>2571</v>
      </c>
      <c r="G8306" s="80" t="s">
        <v>2534</v>
      </c>
      <c r="H8306" t="s">
        <v>2572</v>
      </c>
      <c r="I8306" s="50">
        <v>25.38</v>
      </c>
    </row>
    <row r="8307" spans="1:9" x14ac:dyDescent="0.2">
      <c r="A8307">
        <v>419815</v>
      </c>
      <c r="B8307" s="79">
        <v>7891150070950</v>
      </c>
      <c r="C8307" s="80" t="s">
        <v>19</v>
      </c>
      <c r="D8307" s="80" t="s">
        <v>20</v>
      </c>
      <c r="E8307" s="80" t="s">
        <v>2492</v>
      </c>
      <c r="F8307" s="80" t="s">
        <v>2571</v>
      </c>
      <c r="G8307" s="80" t="s">
        <v>2534</v>
      </c>
      <c r="H8307" t="s">
        <v>2573</v>
      </c>
      <c r="I8307" s="50">
        <v>25.38</v>
      </c>
    </row>
    <row r="8308" spans="1:9" x14ac:dyDescent="0.2">
      <c r="A8308">
        <v>524047</v>
      </c>
      <c r="B8308" s="79">
        <v>7891150092730</v>
      </c>
      <c r="C8308" s="80" t="s">
        <v>19</v>
      </c>
      <c r="D8308" s="80" t="s">
        <v>20</v>
      </c>
      <c r="E8308" s="80" t="s">
        <v>2492</v>
      </c>
      <c r="F8308" s="80" t="s">
        <v>2571</v>
      </c>
      <c r="G8308" s="80" t="s">
        <v>2534</v>
      </c>
      <c r="H8308" t="s">
        <v>15213</v>
      </c>
      <c r="I8308" s="50">
        <v>13.04</v>
      </c>
    </row>
    <row r="8309" spans="1:9" x14ac:dyDescent="0.2">
      <c r="A8309">
        <v>524048</v>
      </c>
      <c r="B8309" s="79">
        <v>7891150092709</v>
      </c>
      <c r="C8309" s="80" t="s">
        <v>19</v>
      </c>
      <c r="D8309" s="80" t="s">
        <v>20</v>
      </c>
      <c r="E8309" s="80" t="s">
        <v>2492</v>
      </c>
      <c r="F8309" s="80" t="s">
        <v>2571</v>
      </c>
      <c r="G8309" s="80" t="s">
        <v>2534</v>
      </c>
      <c r="H8309" t="s">
        <v>2579</v>
      </c>
      <c r="I8309" s="50">
        <v>11.03</v>
      </c>
    </row>
    <row r="8310" spans="1:9" x14ac:dyDescent="0.2">
      <c r="A8310">
        <v>524055</v>
      </c>
      <c r="B8310" s="79">
        <v>7891150092754</v>
      </c>
      <c r="C8310" s="80" t="s">
        <v>19</v>
      </c>
      <c r="D8310" s="80" t="s">
        <v>20</v>
      </c>
      <c r="E8310" s="80" t="s">
        <v>2492</v>
      </c>
      <c r="F8310" s="80" t="s">
        <v>2571</v>
      </c>
      <c r="G8310" s="80" t="s">
        <v>2534</v>
      </c>
      <c r="H8310" t="s">
        <v>2581</v>
      </c>
      <c r="I8310" s="50">
        <v>7.17</v>
      </c>
    </row>
    <row r="8311" spans="1:9" x14ac:dyDescent="0.2">
      <c r="A8311">
        <v>524052</v>
      </c>
      <c r="B8311" s="79">
        <v>7891150092716</v>
      </c>
      <c r="C8311" s="80" t="s">
        <v>19</v>
      </c>
      <c r="D8311" s="80" t="s">
        <v>20</v>
      </c>
      <c r="E8311" s="80" t="s">
        <v>2492</v>
      </c>
      <c r="F8311" s="80" t="s">
        <v>2571</v>
      </c>
      <c r="G8311" s="80" t="s">
        <v>2534</v>
      </c>
      <c r="H8311" t="s">
        <v>2580</v>
      </c>
      <c r="I8311" s="50">
        <v>7.17</v>
      </c>
    </row>
    <row r="8312" spans="1:9" x14ac:dyDescent="0.2">
      <c r="A8312">
        <v>524064</v>
      </c>
      <c r="B8312" s="79">
        <v>7891150092747</v>
      </c>
      <c r="C8312" s="80" t="s">
        <v>19</v>
      </c>
      <c r="D8312" s="80" t="s">
        <v>20</v>
      </c>
      <c r="E8312" s="80" t="s">
        <v>2492</v>
      </c>
      <c r="F8312" s="80" t="s">
        <v>2571</v>
      </c>
      <c r="G8312" s="80" t="s">
        <v>2534</v>
      </c>
      <c r="H8312" t="s">
        <v>2582</v>
      </c>
      <c r="I8312" s="50">
        <v>7.17</v>
      </c>
    </row>
    <row r="8313" spans="1:9" x14ac:dyDescent="0.2">
      <c r="A8313">
        <v>419933</v>
      </c>
      <c r="B8313" s="79">
        <v>7500435156547</v>
      </c>
      <c r="C8313" s="80" t="s">
        <v>19</v>
      </c>
      <c r="D8313" s="80" t="s">
        <v>20</v>
      </c>
      <c r="E8313" s="80" t="s">
        <v>2492</v>
      </c>
      <c r="F8313" s="80" t="s">
        <v>2571</v>
      </c>
      <c r="G8313" s="80" t="s">
        <v>84</v>
      </c>
      <c r="H8313" t="s">
        <v>2584</v>
      </c>
      <c r="I8313" s="50">
        <v>56</v>
      </c>
    </row>
    <row r="8314" spans="1:9" x14ac:dyDescent="0.2">
      <c r="A8314">
        <v>419934</v>
      </c>
      <c r="B8314" s="79">
        <v>7500435156554</v>
      </c>
      <c r="C8314" s="80" t="s">
        <v>19</v>
      </c>
      <c r="D8314" s="80" t="s">
        <v>20</v>
      </c>
      <c r="E8314" s="80" t="s">
        <v>2492</v>
      </c>
      <c r="F8314" s="80" t="s">
        <v>2571</v>
      </c>
      <c r="G8314" s="80" t="s">
        <v>84</v>
      </c>
      <c r="H8314" t="s">
        <v>2585</v>
      </c>
      <c r="I8314" s="50">
        <v>56</v>
      </c>
    </row>
    <row r="8315" spans="1:9" x14ac:dyDescent="0.2">
      <c r="A8315">
        <v>470904</v>
      </c>
      <c r="B8315" s="79">
        <v>7500435201278</v>
      </c>
      <c r="C8315" s="80" t="s">
        <v>19</v>
      </c>
      <c r="D8315" s="80" t="s">
        <v>20</v>
      </c>
      <c r="E8315" s="80" t="s">
        <v>2492</v>
      </c>
      <c r="F8315" s="80" t="s">
        <v>2571</v>
      </c>
      <c r="G8315" s="80" t="s">
        <v>84</v>
      </c>
      <c r="H8315" t="s">
        <v>2589</v>
      </c>
      <c r="I8315" s="50">
        <v>32.54</v>
      </c>
    </row>
    <row r="8316" spans="1:9" x14ac:dyDescent="0.2">
      <c r="A8316">
        <v>470905</v>
      </c>
      <c r="B8316" s="79">
        <v>7500435201292</v>
      </c>
      <c r="C8316" s="80" t="s">
        <v>19</v>
      </c>
      <c r="D8316" s="80" t="s">
        <v>20</v>
      </c>
      <c r="E8316" s="80" t="s">
        <v>2492</v>
      </c>
      <c r="F8316" s="80" t="s">
        <v>2571</v>
      </c>
      <c r="G8316" s="80" t="s">
        <v>84</v>
      </c>
      <c r="H8316" t="s">
        <v>2590</v>
      </c>
      <c r="I8316" s="50">
        <v>12.37</v>
      </c>
    </row>
    <row r="8317" spans="1:9" x14ac:dyDescent="0.2">
      <c r="A8317">
        <v>428281</v>
      </c>
      <c r="B8317" s="79">
        <v>7500435159999</v>
      </c>
      <c r="C8317" s="80" t="s">
        <v>19</v>
      </c>
      <c r="D8317" s="80" t="s">
        <v>20</v>
      </c>
      <c r="E8317" s="80" t="s">
        <v>2492</v>
      </c>
      <c r="F8317" s="80" t="s">
        <v>2571</v>
      </c>
      <c r="G8317" s="80" t="s">
        <v>84</v>
      </c>
      <c r="H8317" t="s">
        <v>2587</v>
      </c>
      <c r="I8317" s="50">
        <v>12.37</v>
      </c>
    </row>
    <row r="8318" spans="1:9" x14ac:dyDescent="0.2">
      <c r="A8318">
        <v>428287</v>
      </c>
      <c r="B8318" s="79">
        <v>7500435160025</v>
      </c>
      <c r="C8318" s="80" t="s">
        <v>19</v>
      </c>
      <c r="D8318" s="80" t="s">
        <v>20</v>
      </c>
      <c r="E8318" s="80" t="s">
        <v>2492</v>
      </c>
      <c r="F8318" s="80" t="s">
        <v>2571</v>
      </c>
      <c r="G8318" s="80" t="s">
        <v>84</v>
      </c>
      <c r="H8318" t="s">
        <v>2588</v>
      </c>
      <c r="I8318" s="50">
        <v>32.54</v>
      </c>
    </row>
    <row r="8319" spans="1:9" x14ac:dyDescent="0.2">
      <c r="A8319">
        <v>549934</v>
      </c>
      <c r="B8319" s="79">
        <v>7500435244619</v>
      </c>
      <c r="C8319" s="80" t="s">
        <v>19</v>
      </c>
      <c r="D8319" s="80" t="s">
        <v>20</v>
      </c>
      <c r="E8319" s="80" t="s">
        <v>2492</v>
      </c>
      <c r="F8319" s="80" t="s">
        <v>2571</v>
      </c>
      <c r="G8319" s="80" t="s">
        <v>84</v>
      </c>
      <c r="H8319" t="s">
        <v>2595</v>
      </c>
      <c r="I8319" s="50">
        <v>11.26</v>
      </c>
    </row>
    <row r="8320" spans="1:9" x14ac:dyDescent="0.2">
      <c r="A8320">
        <v>533633</v>
      </c>
      <c r="B8320" s="79">
        <v>7500435243629</v>
      </c>
      <c r="C8320" s="80" t="s">
        <v>19</v>
      </c>
      <c r="D8320" s="80" t="s">
        <v>20</v>
      </c>
      <c r="E8320" s="80" t="s">
        <v>2492</v>
      </c>
      <c r="F8320" s="80" t="s">
        <v>2571</v>
      </c>
      <c r="G8320" s="80" t="s">
        <v>84</v>
      </c>
      <c r="H8320" t="s">
        <v>2591</v>
      </c>
      <c r="I8320" s="50">
        <v>32.76</v>
      </c>
    </row>
    <row r="8321" spans="1:9" x14ac:dyDescent="0.2">
      <c r="A8321">
        <v>533654</v>
      </c>
      <c r="B8321" s="79">
        <v>7500435243612</v>
      </c>
      <c r="C8321" s="80" t="s">
        <v>19</v>
      </c>
      <c r="D8321" s="80" t="s">
        <v>20</v>
      </c>
      <c r="E8321" s="80" t="s">
        <v>2492</v>
      </c>
      <c r="F8321" s="80" t="s">
        <v>2571</v>
      </c>
      <c r="G8321" s="80" t="s">
        <v>84</v>
      </c>
      <c r="H8321" t="s">
        <v>2592</v>
      </c>
      <c r="I8321" s="50">
        <v>12.37</v>
      </c>
    </row>
    <row r="8322" spans="1:9" x14ac:dyDescent="0.2">
      <c r="A8322">
        <v>533658</v>
      </c>
      <c r="B8322" s="79">
        <v>7500435243650</v>
      </c>
      <c r="C8322" s="80" t="s">
        <v>19</v>
      </c>
      <c r="D8322" s="80" t="s">
        <v>20</v>
      </c>
      <c r="E8322" s="80" t="s">
        <v>2492</v>
      </c>
      <c r="F8322" s="80" t="s">
        <v>2571</v>
      </c>
      <c r="G8322" s="80" t="s">
        <v>84</v>
      </c>
      <c r="H8322" t="s">
        <v>2593</v>
      </c>
      <c r="I8322" s="50">
        <v>23.61</v>
      </c>
    </row>
    <row r="8323" spans="1:9" x14ac:dyDescent="0.2">
      <c r="A8323">
        <v>533660</v>
      </c>
      <c r="B8323" s="79">
        <v>7500435243643</v>
      </c>
      <c r="C8323" s="80" t="s">
        <v>19</v>
      </c>
      <c r="D8323" s="80" t="s">
        <v>20</v>
      </c>
      <c r="E8323" s="80" t="s">
        <v>2492</v>
      </c>
      <c r="F8323" s="80" t="s">
        <v>2571</v>
      </c>
      <c r="G8323" s="80" t="s">
        <v>84</v>
      </c>
      <c r="H8323" t="s">
        <v>2594</v>
      </c>
      <c r="I8323" s="50">
        <v>32.54</v>
      </c>
    </row>
    <row r="8324" spans="1:9" x14ac:dyDescent="0.2">
      <c r="A8324">
        <v>569450</v>
      </c>
      <c r="B8324" s="79">
        <v>7500435251471</v>
      </c>
      <c r="C8324" s="80" t="s">
        <v>19</v>
      </c>
      <c r="D8324" s="80" t="s">
        <v>20</v>
      </c>
      <c r="E8324" s="80" t="s">
        <v>2492</v>
      </c>
      <c r="F8324" s="80" t="s">
        <v>2571</v>
      </c>
      <c r="G8324" s="80" t="s">
        <v>84</v>
      </c>
      <c r="H8324" t="s">
        <v>2596</v>
      </c>
      <c r="I8324" s="50">
        <v>30.13</v>
      </c>
    </row>
    <row r="8325" spans="1:9" x14ac:dyDescent="0.2">
      <c r="A8325">
        <v>569451</v>
      </c>
      <c r="B8325" s="79">
        <v>7500435244602</v>
      </c>
      <c r="C8325" s="80" t="s">
        <v>19</v>
      </c>
      <c r="D8325" s="80" t="s">
        <v>20</v>
      </c>
      <c r="E8325" s="80" t="s">
        <v>2492</v>
      </c>
      <c r="F8325" s="80" t="s">
        <v>2571</v>
      </c>
      <c r="G8325" s="80" t="s">
        <v>84</v>
      </c>
      <c r="H8325" t="s">
        <v>2597</v>
      </c>
      <c r="I8325" s="50">
        <v>29.75</v>
      </c>
    </row>
    <row r="8326" spans="1:9" x14ac:dyDescent="0.2">
      <c r="A8326">
        <v>569452</v>
      </c>
      <c r="B8326" s="79">
        <v>7500435252195</v>
      </c>
      <c r="C8326" s="80" t="s">
        <v>19</v>
      </c>
      <c r="D8326" s="80" t="s">
        <v>20</v>
      </c>
      <c r="E8326" s="80" t="s">
        <v>2492</v>
      </c>
      <c r="F8326" s="80" t="s">
        <v>2571</v>
      </c>
      <c r="G8326" s="80" t="s">
        <v>84</v>
      </c>
      <c r="H8326" t="s">
        <v>2598</v>
      </c>
      <c r="I8326" s="50">
        <v>12.37</v>
      </c>
    </row>
    <row r="8327" spans="1:9" x14ac:dyDescent="0.2">
      <c r="A8327">
        <v>569453</v>
      </c>
      <c r="B8327" s="79">
        <v>7500435252218</v>
      </c>
      <c r="C8327" s="80" t="s">
        <v>19</v>
      </c>
      <c r="D8327" s="80" t="s">
        <v>20</v>
      </c>
      <c r="E8327" s="80" t="s">
        <v>2492</v>
      </c>
      <c r="F8327" s="80" t="s">
        <v>2571</v>
      </c>
      <c r="G8327" s="80" t="s">
        <v>84</v>
      </c>
      <c r="H8327" t="s">
        <v>2599</v>
      </c>
      <c r="I8327" s="50">
        <v>32.54</v>
      </c>
    </row>
    <row r="8328" spans="1:9" x14ac:dyDescent="0.2">
      <c r="A8328">
        <v>533657</v>
      </c>
      <c r="B8328" s="79">
        <v>7500435243636</v>
      </c>
      <c r="C8328" s="80" t="s">
        <v>19</v>
      </c>
      <c r="D8328" s="80" t="s">
        <v>20</v>
      </c>
      <c r="E8328" s="80" t="s">
        <v>2492</v>
      </c>
      <c r="F8328" s="80" t="s">
        <v>2571</v>
      </c>
      <c r="G8328" s="80" t="s">
        <v>84</v>
      </c>
      <c r="H8328" t="s">
        <v>2586</v>
      </c>
      <c r="I8328" s="50">
        <v>56</v>
      </c>
    </row>
    <row r="8329" spans="1:9" x14ac:dyDescent="0.2">
      <c r="A8329">
        <v>491297</v>
      </c>
      <c r="B8329" s="79">
        <v>7896221600289</v>
      </c>
      <c r="C8329" s="80" t="s">
        <v>19</v>
      </c>
      <c r="D8329" s="80" t="s">
        <v>20</v>
      </c>
      <c r="E8329" s="80" t="s">
        <v>2492</v>
      </c>
      <c r="F8329" s="80" t="s">
        <v>2571</v>
      </c>
      <c r="G8329" s="80" t="s">
        <v>2556</v>
      </c>
      <c r="H8329" t="s">
        <v>2647</v>
      </c>
      <c r="I8329" s="50">
        <v>6.9</v>
      </c>
    </row>
    <row r="8330" spans="1:9" x14ac:dyDescent="0.2">
      <c r="A8330">
        <v>490758</v>
      </c>
      <c r="B8330" s="79">
        <v>7896221600296</v>
      </c>
      <c r="C8330" s="80" t="s">
        <v>19</v>
      </c>
      <c r="D8330" s="80" t="s">
        <v>20</v>
      </c>
      <c r="E8330" s="80" t="s">
        <v>2492</v>
      </c>
      <c r="F8330" s="80" t="s">
        <v>2571</v>
      </c>
      <c r="G8330" s="80" t="s">
        <v>2556</v>
      </c>
      <c r="H8330" t="s">
        <v>2646</v>
      </c>
      <c r="I8330" s="50">
        <v>6.9</v>
      </c>
    </row>
    <row r="8331" spans="1:9" x14ac:dyDescent="0.2">
      <c r="A8331">
        <v>496703</v>
      </c>
      <c r="B8331" s="79">
        <v>7891022860450</v>
      </c>
      <c r="C8331" s="80" t="s">
        <v>19</v>
      </c>
      <c r="D8331" s="80" t="s">
        <v>20</v>
      </c>
      <c r="E8331" s="80" t="s">
        <v>2492</v>
      </c>
      <c r="F8331" s="80" t="s">
        <v>2571</v>
      </c>
      <c r="G8331" s="80" t="s">
        <v>2554</v>
      </c>
      <c r="H8331" t="s">
        <v>2648</v>
      </c>
      <c r="I8331" s="50">
        <v>8.24</v>
      </c>
    </row>
    <row r="8332" spans="1:9" x14ac:dyDescent="0.2">
      <c r="A8332">
        <v>496386</v>
      </c>
      <c r="B8332" s="79">
        <v>7891022867459</v>
      </c>
      <c r="C8332" s="80" t="s">
        <v>19</v>
      </c>
      <c r="D8332" s="80" t="s">
        <v>20</v>
      </c>
      <c r="E8332" s="80" t="s">
        <v>2492</v>
      </c>
      <c r="F8332" s="80" t="s">
        <v>2571</v>
      </c>
      <c r="G8332" s="80" t="s">
        <v>2554</v>
      </c>
      <c r="H8332" t="s">
        <v>15214</v>
      </c>
      <c r="I8332" s="50">
        <v>7.8</v>
      </c>
    </row>
    <row r="8333" spans="1:9" x14ac:dyDescent="0.2">
      <c r="A8333">
        <v>496394</v>
      </c>
      <c r="B8333" s="79">
        <v>7891022860436</v>
      </c>
      <c r="C8333" s="80" t="s">
        <v>19</v>
      </c>
      <c r="D8333" s="80" t="s">
        <v>20</v>
      </c>
      <c r="E8333" s="80" t="s">
        <v>2492</v>
      </c>
      <c r="F8333" s="80" t="s">
        <v>2571</v>
      </c>
      <c r="G8333" s="80" t="s">
        <v>2554</v>
      </c>
      <c r="H8333" t="s">
        <v>15215</v>
      </c>
      <c r="I8333" s="50">
        <v>8.24</v>
      </c>
    </row>
    <row r="8334" spans="1:9" x14ac:dyDescent="0.2">
      <c r="A8334">
        <v>496402</v>
      </c>
      <c r="B8334" s="79">
        <v>7891022867442</v>
      </c>
      <c r="C8334" s="80" t="s">
        <v>19</v>
      </c>
      <c r="D8334" s="80" t="s">
        <v>20</v>
      </c>
      <c r="E8334" s="80" t="s">
        <v>2492</v>
      </c>
      <c r="F8334" s="80" t="s">
        <v>2571</v>
      </c>
      <c r="G8334" s="80" t="s">
        <v>2554</v>
      </c>
      <c r="H8334" t="s">
        <v>15216</v>
      </c>
      <c r="I8334" s="50">
        <v>7.8</v>
      </c>
    </row>
    <row r="8335" spans="1:9" x14ac:dyDescent="0.2">
      <c r="A8335">
        <v>179116</v>
      </c>
      <c r="B8335" s="79">
        <v>7896083800827</v>
      </c>
      <c r="C8335" s="80" t="s">
        <v>19</v>
      </c>
      <c r="D8335" s="80" t="s">
        <v>20</v>
      </c>
      <c r="E8335" s="80" t="s">
        <v>2492</v>
      </c>
      <c r="F8335" s="80" t="s">
        <v>2571</v>
      </c>
      <c r="G8335" s="80" t="s">
        <v>2569</v>
      </c>
      <c r="H8335" t="s">
        <v>2642</v>
      </c>
      <c r="I8335" s="50">
        <v>8.07</v>
      </c>
    </row>
    <row r="8336" spans="1:9" x14ac:dyDescent="0.2">
      <c r="A8336">
        <v>179124</v>
      </c>
      <c r="B8336" s="79">
        <v>7896083800810</v>
      </c>
      <c r="C8336" s="80" t="s">
        <v>19</v>
      </c>
      <c r="D8336" s="80" t="s">
        <v>20</v>
      </c>
      <c r="E8336" s="80" t="s">
        <v>2492</v>
      </c>
      <c r="F8336" s="80" t="s">
        <v>2571</v>
      </c>
      <c r="G8336" s="80" t="s">
        <v>2569</v>
      </c>
      <c r="H8336" t="s">
        <v>2643</v>
      </c>
      <c r="I8336" s="50">
        <v>2.4300000000000002</v>
      </c>
    </row>
    <row r="8337" spans="1:9" x14ac:dyDescent="0.2">
      <c r="A8337">
        <v>179159</v>
      </c>
      <c r="B8337" s="79">
        <v>7896083800858</v>
      </c>
      <c r="C8337" s="80" t="s">
        <v>19</v>
      </c>
      <c r="D8337" s="80" t="s">
        <v>20</v>
      </c>
      <c r="E8337" s="80" t="s">
        <v>2492</v>
      </c>
      <c r="F8337" s="80" t="s">
        <v>2571</v>
      </c>
      <c r="G8337" s="80" t="s">
        <v>2569</v>
      </c>
      <c r="H8337" t="s">
        <v>2644</v>
      </c>
      <c r="I8337" s="50">
        <v>2.4300000000000002</v>
      </c>
    </row>
    <row r="8338" spans="1:9" x14ac:dyDescent="0.2">
      <c r="A8338">
        <v>185260</v>
      </c>
      <c r="B8338" s="79">
        <v>7896056401136</v>
      </c>
      <c r="C8338" s="80" t="s">
        <v>19</v>
      </c>
      <c r="D8338" s="80" t="s">
        <v>20</v>
      </c>
      <c r="E8338" s="80" t="s">
        <v>2492</v>
      </c>
      <c r="F8338" s="80" t="s">
        <v>2571</v>
      </c>
      <c r="G8338" s="80" t="s">
        <v>2505</v>
      </c>
      <c r="H8338" t="s">
        <v>2636</v>
      </c>
      <c r="I8338" s="50">
        <v>6.26</v>
      </c>
    </row>
    <row r="8339" spans="1:9" x14ac:dyDescent="0.2">
      <c r="A8339">
        <v>185268</v>
      </c>
      <c r="B8339" s="79">
        <v>7896056401129</v>
      </c>
      <c r="C8339" s="80" t="s">
        <v>19</v>
      </c>
      <c r="D8339" s="80" t="s">
        <v>20</v>
      </c>
      <c r="E8339" s="80" t="s">
        <v>2492</v>
      </c>
      <c r="F8339" s="80" t="s">
        <v>2571</v>
      </c>
      <c r="G8339" s="80" t="s">
        <v>2505</v>
      </c>
      <c r="H8339" t="s">
        <v>2637</v>
      </c>
      <c r="I8339" s="50">
        <v>6.26</v>
      </c>
    </row>
    <row r="8340" spans="1:9" x14ac:dyDescent="0.2">
      <c r="A8340">
        <v>185340</v>
      </c>
      <c r="B8340" s="79">
        <v>7896056401112</v>
      </c>
      <c r="C8340" s="80" t="s">
        <v>19</v>
      </c>
      <c r="D8340" s="80" t="s">
        <v>20</v>
      </c>
      <c r="E8340" s="80" t="s">
        <v>2492</v>
      </c>
      <c r="F8340" s="80" t="s">
        <v>2571</v>
      </c>
      <c r="G8340" s="80" t="s">
        <v>2505</v>
      </c>
      <c r="H8340" t="s">
        <v>2638</v>
      </c>
      <c r="I8340" s="50">
        <v>6.26</v>
      </c>
    </row>
    <row r="8341" spans="1:9" x14ac:dyDescent="0.2">
      <c r="A8341">
        <v>132018</v>
      </c>
      <c r="B8341" s="79">
        <v>7896040705318</v>
      </c>
      <c r="C8341" s="80" t="s">
        <v>19</v>
      </c>
      <c r="D8341" s="80" t="s">
        <v>20</v>
      </c>
      <c r="E8341" s="80" t="s">
        <v>2492</v>
      </c>
      <c r="F8341" s="80" t="s">
        <v>2571</v>
      </c>
      <c r="G8341" s="80" t="s">
        <v>2523</v>
      </c>
      <c r="H8341" t="s">
        <v>2633</v>
      </c>
      <c r="I8341" s="50">
        <v>6.02</v>
      </c>
    </row>
    <row r="8342" spans="1:9" x14ac:dyDescent="0.2">
      <c r="A8342">
        <v>85418</v>
      </c>
      <c r="B8342" s="79">
        <v>7896040704120</v>
      </c>
      <c r="C8342" s="80" t="s">
        <v>19</v>
      </c>
      <c r="D8342" s="80" t="s">
        <v>20</v>
      </c>
      <c r="E8342" s="80" t="s">
        <v>2492</v>
      </c>
      <c r="F8342" s="80" t="s">
        <v>2571</v>
      </c>
      <c r="G8342" s="80" t="s">
        <v>2523</v>
      </c>
      <c r="H8342" t="s">
        <v>2632</v>
      </c>
      <c r="I8342" s="50">
        <v>11.38</v>
      </c>
    </row>
    <row r="8343" spans="1:9" x14ac:dyDescent="0.2">
      <c r="A8343">
        <v>6335</v>
      </c>
      <c r="B8343" s="79">
        <v>7896040704113</v>
      </c>
      <c r="C8343" s="80" t="s">
        <v>19</v>
      </c>
      <c r="D8343" s="80" t="s">
        <v>20</v>
      </c>
      <c r="E8343" s="80" t="s">
        <v>2492</v>
      </c>
      <c r="F8343" s="80" t="s">
        <v>2571</v>
      </c>
      <c r="G8343" s="80" t="s">
        <v>2523</v>
      </c>
      <c r="H8343" t="s">
        <v>2631</v>
      </c>
      <c r="I8343" s="50">
        <v>11.38</v>
      </c>
    </row>
    <row r="8344" spans="1:9" x14ac:dyDescent="0.2">
      <c r="A8344">
        <v>554931</v>
      </c>
      <c r="B8344" s="79">
        <v>7896040705325</v>
      </c>
      <c r="C8344" s="80" t="s">
        <v>19</v>
      </c>
      <c r="D8344" s="80" t="s">
        <v>20</v>
      </c>
      <c r="E8344" s="80" t="s">
        <v>2492</v>
      </c>
      <c r="F8344" s="80" t="s">
        <v>2571</v>
      </c>
      <c r="G8344" s="80" t="s">
        <v>2523</v>
      </c>
      <c r="H8344" t="s">
        <v>2634</v>
      </c>
      <c r="I8344" s="50">
        <v>6.02</v>
      </c>
    </row>
    <row r="8345" spans="1:9" x14ac:dyDescent="0.2">
      <c r="A8345">
        <v>411487</v>
      </c>
      <c r="B8345" s="79">
        <v>7896040707671</v>
      </c>
      <c r="C8345" s="80" t="s">
        <v>19</v>
      </c>
      <c r="D8345" s="80" t="s">
        <v>20</v>
      </c>
      <c r="E8345" s="80" t="s">
        <v>2492</v>
      </c>
      <c r="F8345" s="80" t="s">
        <v>2571</v>
      </c>
      <c r="G8345" s="80" t="s">
        <v>2523</v>
      </c>
      <c r="H8345" t="s">
        <v>2635</v>
      </c>
      <c r="I8345" s="50">
        <v>26.5</v>
      </c>
    </row>
    <row r="8346" spans="1:9" x14ac:dyDescent="0.2">
      <c r="A8346">
        <v>569041</v>
      </c>
      <c r="B8346" s="79">
        <v>7898031174301</v>
      </c>
      <c r="C8346" s="80" t="s">
        <v>19</v>
      </c>
      <c r="D8346" s="80" t="s">
        <v>20</v>
      </c>
      <c r="E8346" s="80" t="s">
        <v>2492</v>
      </c>
      <c r="F8346" s="80" t="s">
        <v>2571</v>
      </c>
      <c r="G8346" s="80" t="s">
        <v>2650</v>
      </c>
      <c r="H8346" t="s">
        <v>2651</v>
      </c>
      <c r="I8346" s="50">
        <v>5.88</v>
      </c>
    </row>
    <row r="8347" spans="1:9" x14ac:dyDescent="0.2">
      <c r="A8347">
        <v>569042</v>
      </c>
      <c r="B8347" s="79">
        <v>7898031174318</v>
      </c>
      <c r="C8347" s="80" t="s">
        <v>19</v>
      </c>
      <c r="D8347" s="80" t="s">
        <v>20</v>
      </c>
      <c r="E8347" s="80" t="s">
        <v>2492</v>
      </c>
      <c r="F8347" s="80" t="s">
        <v>2571</v>
      </c>
      <c r="G8347" s="80" t="s">
        <v>2650</v>
      </c>
      <c r="H8347" t="s">
        <v>2652</v>
      </c>
      <c r="I8347" s="50">
        <v>5.88</v>
      </c>
    </row>
    <row r="8348" spans="1:9" x14ac:dyDescent="0.2">
      <c r="A8348">
        <v>569047</v>
      </c>
      <c r="B8348" s="79">
        <v>7898031174325</v>
      </c>
      <c r="C8348" s="80" t="s">
        <v>19</v>
      </c>
      <c r="D8348" s="80" t="s">
        <v>20</v>
      </c>
      <c r="E8348" s="80" t="s">
        <v>2492</v>
      </c>
      <c r="F8348" s="80" t="s">
        <v>2571</v>
      </c>
      <c r="G8348" s="80" t="s">
        <v>2650</v>
      </c>
      <c r="H8348" t="s">
        <v>2653</v>
      </c>
      <c r="I8348" s="50">
        <v>5.88</v>
      </c>
    </row>
    <row r="8349" spans="1:9" x14ac:dyDescent="0.2">
      <c r="A8349">
        <v>434485</v>
      </c>
      <c r="B8349" s="79">
        <v>7891242441149</v>
      </c>
      <c r="C8349" s="80" t="s">
        <v>19</v>
      </c>
      <c r="D8349" s="80" t="s">
        <v>20</v>
      </c>
      <c r="E8349" s="80" t="s">
        <v>2492</v>
      </c>
      <c r="F8349" s="80" t="s">
        <v>2571</v>
      </c>
      <c r="G8349" s="80" t="s">
        <v>2639</v>
      </c>
      <c r="H8349" t="s">
        <v>2640</v>
      </c>
      <c r="I8349" s="50">
        <v>9.9600000000000009</v>
      </c>
    </row>
    <row r="8350" spans="1:9" x14ac:dyDescent="0.2">
      <c r="A8350">
        <v>434488</v>
      </c>
      <c r="B8350" s="79">
        <v>7891242441118</v>
      </c>
      <c r="C8350" s="80" t="s">
        <v>19</v>
      </c>
      <c r="D8350" s="80" t="s">
        <v>20</v>
      </c>
      <c r="E8350" s="80" t="s">
        <v>2492</v>
      </c>
      <c r="F8350" s="80" t="s">
        <v>2571</v>
      </c>
      <c r="G8350" s="80" t="s">
        <v>2639</v>
      </c>
      <c r="H8350" t="s">
        <v>2641</v>
      </c>
      <c r="I8350" s="50">
        <v>9.9600000000000009</v>
      </c>
    </row>
    <row r="8351" spans="1:9" x14ac:dyDescent="0.2">
      <c r="A8351">
        <v>414868</v>
      </c>
      <c r="B8351" s="79">
        <v>7896394803401</v>
      </c>
      <c r="C8351" s="80" t="s">
        <v>19</v>
      </c>
      <c r="D8351" s="80" t="s">
        <v>20</v>
      </c>
      <c r="E8351" s="80" t="s">
        <v>2492</v>
      </c>
      <c r="F8351" s="80" t="s">
        <v>2571</v>
      </c>
      <c r="G8351" s="80" t="s">
        <v>2272</v>
      </c>
      <c r="H8351" t="s">
        <v>2645</v>
      </c>
      <c r="I8351" s="50">
        <v>7.39</v>
      </c>
    </row>
    <row r="8352" spans="1:9" x14ac:dyDescent="0.2">
      <c r="A8352">
        <v>476143</v>
      </c>
      <c r="B8352" s="79">
        <v>7896055503107</v>
      </c>
      <c r="C8352" s="80" t="s">
        <v>19</v>
      </c>
      <c r="D8352" s="80" t="s">
        <v>20</v>
      </c>
      <c r="E8352" s="80" t="s">
        <v>2492</v>
      </c>
      <c r="F8352" s="80" t="s">
        <v>2654</v>
      </c>
      <c r="G8352" s="80" t="s">
        <v>1670</v>
      </c>
      <c r="H8352" t="s">
        <v>2666</v>
      </c>
      <c r="I8352" s="50">
        <v>1.58</v>
      </c>
    </row>
    <row r="8353" spans="1:9" x14ac:dyDescent="0.2">
      <c r="A8353">
        <v>476144</v>
      </c>
      <c r="B8353" s="79">
        <v>7896055510068</v>
      </c>
      <c r="C8353" s="80" t="s">
        <v>19</v>
      </c>
      <c r="D8353" s="80" t="s">
        <v>20</v>
      </c>
      <c r="E8353" s="80" t="s">
        <v>2492</v>
      </c>
      <c r="F8353" s="80" t="s">
        <v>2654</v>
      </c>
      <c r="G8353" s="80" t="s">
        <v>1670</v>
      </c>
      <c r="H8353" t="s">
        <v>2667</v>
      </c>
      <c r="I8353" s="50">
        <v>1.58</v>
      </c>
    </row>
    <row r="8354" spans="1:9" x14ac:dyDescent="0.2">
      <c r="A8354">
        <v>476146</v>
      </c>
      <c r="B8354" s="79">
        <v>7896055503206</v>
      </c>
      <c r="C8354" s="80" t="s">
        <v>19</v>
      </c>
      <c r="D8354" s="80" t="s">
        <v>20</v>
      </c>
      <c r="E8354" s="80" t="s">
        <v>2492</v>
      </c>
      <c r="F8354" s="80" t="s">
        <v>2654</v>
      </c>
      <c r="G8354" s="80" t="s">
        <v>1670</v>
      </c>
      <c r="H8354" t="s">
        <v>2668</v>
      </c>
      <c r="I8354" s="50">
        <v>1.58</v>
      </c>
    </row>
    <row r="8355" spans="1:9" x14ac:dyDescent="0.2">
      <c r="A8355">
        <v>476148</v>
      </c>
      <c r="B8355" s="79">
        <v>7896055503008</v>
      </c>
      <c r="C8355" s="80" t="s">
        <v>19</v>
      </c>
      <c r="D8355" s="80" t="s">
        <v>20</v>
      </c>
      <c r="E8355" s="80" t="s">
        <v>2492</v>
      </c>
      <c r="F8355" s="80" t="s">
        <v>2654</v>
      </c>
      <c r="G8355" s="80" t="s">
        <v>1670</v>
      </c>
      <c r="H8355" t="s">
        <v>2669</v>
      </c>
      <c r="I8355" s="50">
        <v>1.58</v>
      </c>
    </row>
    <row r="8356" spans="1:9" x14ac:dyDescent="0.2">
      <c r="A8356">
        <v>476150</v>
      </c>
      <c r="B8356" s="79">
        <v>7896055510075</v>
      </c>
      <c r="C8356" s="80" t="s">
        <v>19</v>
      </c>
      <c r="D8356" s="80" t="s">
        <v>20</v>
      </c>
      <c r="E8356" s="80" t="s">
        <v>2492</v>
      </c>
      <c r="F8356" s="80" t="s">
        <v>2654</v>
      </c>
      <c r="G8356" s="80" t="s">
        <v>1670</v>
      </c>
      <c r="H8356" t="s">
        <v>2670</v>
      </c>
      <c r="I8356" s="50">
        <v>6.74</v>
      </c>
    </row>
    <row r="8357" spans="1:9" x14ac:dyDescent="0.2">
      <c r="A8357">
        <v>476152</v>
      </c>
      <c r="B8357" s="79">
        <v>7896055500342</v>
      </c>
      <c r="C8357" s="80" t="s">
        <v>19</v>
      </c>
      <c r="D8357" s="80" t="s">
        <v>20</v>
      </c>
      <c r="E8357" s="80" t="s">
        <v>2492</v>
      </c>
      <c r="F8357" s="80" t="s">
        <v>2654</v>
      </c>
      <c r="G8357" s="80" t="s">
        <v>1670</v>
      </c>
      <c r="H8357" t="s">
        <v>2671</v>
      </c>
      <c r="I8357" s="50">
        <v>6.74</v>
      </c>
    </row>
    <row r="8358" spans="1:9" x14ac:dyDescent="0.2">
      <c r="A8358">
        <v>476154</v>
      </c>
      <c r="B8358" s="79">
        <v>7896055500335</v>
      </c>
      <c r="C8358" s="80" t="s">
        <v>19</v>
      </c>
      <c r="D8358" s="80" t="s">
        <v>20</v>
      </c>
      <c r="E8358" s="80" t="s">
        <v>2492</v>
      </c>
      <c r="F8358" s="80" t="s">
        <v>2654</v>
      </c>
      <c r="G8358" s="80" t="s">
        <v>1670</v>
      </c>
      <c r="H8358" t="s">
        <v>2672</v>
      </c>
      <c r="I8358" s="50">
        <v>6.74</v>
      </c>
    </row>
    <row r="8359" spans="1:9" x14ac:dyDescent="0.2">
      <c r="A8359">
        <v>476155</v>
      </c>
      <c r="B8359" s="79">
        <v>7896055500328</v>
      </c>
      <c r="C8359" s="80" t="s">
        <v>19</v>
      </c>
      <c r="D8359" s="80" t="s">
        <v>20</v>
      </c>
      <c r="E8359" s="80" t="s">
        <v>2492</v>
      </c>
      <c r="F8359" s="80" t="s">
        <v>2654</v>
      </c>
      <c r="G8359" s="80" t="s">
        <v>1670</v>
      </c>
      <c r="H8359" t="s">
        <v>2673</v>
      </c>
      <c r="I8359" s="50">
        <v>6.74</v>
      </c>
    </row>
    <row r="8360" spans="1:9" x14ac:dyDescent="0.2">
      <c r="A8360">
        <v>308905</v>
      </c>
      <c r="B8360" s="79">
        <v>7896055503503</v>
      </c>
      <c r="C8360" s="80" t="s">
        <v>19</v>
      </c>
      <c r="D8360" s="80" t="s">
        <v>20</v>
      </c>
      <c r="E8360" s="80" t="s">
        <v>2492</v>
      </c>
      <c r="F8360" s="80" t="s">
        <v>2654</v>
      </c>
      <c r="G8360" s="80" t="s">
        <v>1670</v>
      </c>
      <c r="H8360" t="s">
        <v>2655</v>
      </c>
      <c r="I8360" s="50">
        <v>16.23</v>
      </c>
    </row>
    <row r="8361" spans="1:9" x14ac:dyDescent="0.2">
      <c r="A8361">
        <v>522546</v>
      </c>
      <c r="B8361" s="79">
        <v>7896098902639</v>
      </c>
      <c r="C8361" s="80" t="s">
        <v>19</v>
      </c>
      <c r="D8361" s="80" t="s">
        <v>20</v>
      </c>
      <c r="E8361" s="80" t="s">
        <v>2492</v>
      </c>
      <c r="F8361" s="80" t="s">
        <v>2654</v>
      </c>
      <c r="G8361" s="80" t="s">
        <v>1670</v>
      </c>
      <c r="H8361" t="s">
        <v>2674</v>
      </c>
      <c r="I8361" s="50">
        <v>21.54</v>
      </c>
    </row>
    <row r="8362" spans="1:9" x14ac:dyDescent="0.2">
      <c r="A8362">
        <v>572166</v>
      </c>
      <c r="B8362" s="79">
        <v>7896098905333</v>
      </c>
      <c r="C8362" s="80" t="s">
        <v>19</v>
      </c>
      <c r="D8362" s="80" t="s">
        <v>20</v>
      </c>
      <c r="E8362" s="80" t="s">
        <v>2492</v>
      </c>
      <c r="F8362" s="80" t="s">
        <v>2654</v>
      </c>
      <c r="G8362" s="80" t="s">
        <v>1670</v>
      </c>
      <c r="H8362" t="s">
        <v>2675</v>
      </c>
      <c r="I8362" s="50">
        <v>36.69</v>
      </c>
    </row>
    <row r="8363" spans="1:9" x14ac:dyDescent="0.2">
      <c r="A8363">
        <v>292518</v>
      </c>
      <c r="B8363" s="79">
        <v>7896098902028</v>
      </c>
      <c r="C8363" s="80" t="s">
        <v>19</v>
      </c>
      <c r="D8363" s="80" t="s">
        <v>20</v>
      </c>
      <c r="E8363" s="80" t="s">
        <v>2492</v>
      </c>
      <c r="F8363" s="80" t="s">
        <v>2654</v>
      </c>
      <c r="G8363" s="80" t="s">
        <v>1670</v>
      </c>
      <c r="H8363" t="s">
        <v>2662</v>
      </c>
      <c r="I8363" s="50">
        <v>5.8</v>
      </c>
    </row>
    <row r="8364" spans="1:9" x14ac:dyDescent="0.2">
      <c r="A8364">
        <v>292519</v>
      </c>
      <c r="B8364" s="79">
        <v>7896098902035</v>
      </c>
      <c r="C8364" s="80" t="s">
        <v>19</v>
      </c>
      <c r="D8364" s="80" t="s">
        <v>20</v>
      </c>
      <c r="E8364" s="80" t="s">
        <v>2492</v>
      </c>
      <c r="F8364" s="80" t="s">
        <v>2654</v>
      </c>
      <c r="G8364" s="80" t="s">
        <v>1670</v>
      </c>
      <c r="H8364" t="s">
        <v>2663</v>
      </c>
      <c r="I8364" s="50">
        <v>5.8</v>
      </c>
    </row>
    <row r="8365" spans="1:9" x14ac:dyDescent="0.2">
      <c r="A8365">
        <v>22987</v>
      </c>
      <c r="B8365" s="79">
        <v>7896098900277</v>
      </c>
      <c r="C8365" s="80" t="s">
        <v>19</v>
      </c>
      <c r="D8365" s="80" t="s">
        <v>20</v>
      </c>
      <c r="E8365" s="80" t="s">
        <v>2492</v>
      </c>
      <c r="F8365" s="80" t="s">
        <v>2654</v>
      </c>
      <c r="G8365" s="80" t="s">
        <v>1670</v>
      </c>
      <c r="H8365" t="s">
        <v>2656</v>
      </c>
      <c r="I8365" s="50">
        <v>2.29</v>
      </c>
    </row>
    <row r="8366" spans="1:9" x14ac:dyDescent="0.2">
      <c r="A8366">
        <v>76327</v>
      </c>
      <c r="B8366" s="79">
        <v>7896098900239</v>
      </c>
      <c r="C8366" s="80" t="s">
        <v>19</v>
      </c>
      <c r="D8366" s="80" t="s">
        <v>20</v>
      </c>
      <c r="E8366" s="80" t="s">
        <v>2492</v>
      </c>
      <c r="F8366" s="80" t="s">
        <v>2654</v>
      </c>
      <c r="G8366" s="80" t="s">
        <v>1670</v>
      </c>
      <c r="H8366" t="s">
        <v>2661</v>
      </c>
      <c r="I8366" s="50">
        <v>2.29</v>
      </c>
    </row>
    <row r="8367" spans="1:9" x14ac:dyDescent="0.2">
      <c r="A8367">
        <v>37738</v>
      </c>
      <c r="B8367" s="79">
        <v>7896098900253</v>
      </c>
      <c r="C8367" s="80" t="s">
        <v>19</v>
      </c>
      <c r="D8367" s="80" t="s">
        <v>20</v>
      </c>
      <c r="E8367" s="80" t="s">
        <v>2492</v>
      </c>
      <c r="F8367" s="80" t="s">
        <v>2654</v>
      </c>
      <c r="G8367" s="80" t="s">
        <v>1670</v>
      </c>
      <c r="H8367" t="s">
        <v>2657</v>
      </c>
      <c r="I8367" s="50">
        <v>2.29</v>
      </c>
    </row>
    <row r="8368" spans="1:9" x14ac:dyDescent="0.2">
      <c r="A8368">
        <v>37739</v>
      </c>
      <c r="B8368" s="79">
        <v>7896098900222</v>
      </c>
      <c r="C8368" s="80" t="s">
        <v>19</v>
      </c>
      <c r="D8368" s="80" t="s">
        <v>20</v>
      </c>
      <c r="E8368" s="80" t="s">
        <v>2492</v>
      </c>
      <c r="F8368" s="80" t="s">
        <v>2654</v>
      </c>
      <c r="G8368" s="80" t="s">
        <v>1670</v>
      </c>
      <c r="H8368" t="s">
        <v>2658</v>
      </c>
      <c r="I8368" s="50">
        <v>2.29</v>
      </c>
    </row>
    <row r="8369" spans="1:9" x14ac:dyDescent="0.2">
      <c r="A8369">
        <v>37740</v>
      </c>
      <c r="B8369" s="79">
        <v>7896098900215</v>
      </c>
      <c r="C8369" s="80" t="s">
        <v>19</v>
      </c>
      <c r="D8369" s="80" t="s">
        <v>20</v>
      </c>
      <c r="E8369" s="80" t="s">
        <v>2492</v>
      </c>
      <c r="F8369" s="80" t="s">
        <v>2654</v>
      </c>
      <c r="G8369" s="80" t="s">
        <v>1670</v>
      </c>
      <c r="H8369" t="s">
        <v>2659</v>
      </c>
      <c r="I8369" s="50">
        <v>2.29</v>
      </c>
    </row>
    <row r="8370" spans="1:9" x14ac:dyDescent="0.2">
      <c r="A8370">
        <v>37741</v>
      </c>
      <c r="B8370" s="79">
        <v>7896098900208</v>
      </c>
      <c r="C8370" s="80" t="s">
        <v>19</v>
      </c>
      <c r="D8370" s="80" t="s">
        <v>20</v>
      </c>
      <c r="E8370" s="80" t="s">
        <v>2492</v>
      </c>
      <c r="F8370" s="80" t="s">
        <v>2654</v>
      </c>
      <c r="G8370" s="80" t="s">
        <v>1670</v>
      </c>
      <c r="H8370" t="s">
        <v>2660</v>
      </c>
      <c r="I8370" s="50">
        <v>2.29</v>
      </c>
    </row>
    <row r="8371" spans="1:9" x14ac:dyDescent="0.2">
      <c r="A8371">
        <v>326582</v>
      </c>
      <c r="B8371" s="79">
        <v>7896098902042</v>
      </c>
      <c r="C8371" s="80" t="s">
        <v>19</v>
      </c>
      <c r="D8371" s="80" t="s">
        <v>20</v>
      </c>
      <c r="E8371" s="80" t="s">
        <v>2492</v>
      </c>
      <c r="F8371" s="80" t="s">
        <v>2654</v>
      </c>
      <c r="G8371" s="80" t="s">
        <v>1670</v>
      </c>
      <c r="H8371" t="s">
        <v>2664</v>
      </c>
      <c r="I8371" s="50">
        <v>2.29</v>
      </c>
    </row>
    <row r="8372" spans="1:9" x14ac:dyDescent="0.2">
      <c r="A8372">
        <v>472928</v>
      </c>
      <c r="B8372" s="79">
        <v>7896098902073</v>
      </c>
      <c r="C8372" s="80" t="s">
        <v>19</v>
      </c>
      <c r="D8372" s="80" t="s">
        <v>20</v>
      </c>
      <c r="E8372" s="80" t="s">
        <v>2492</v>
      </c>
      <c r="F8372" s="80" t="s">
        <v>2654</v>
      </c>
      <c r="G8372" s="80" t="s">
        <v>1670</v>
      </c>
      <c r="H8372" t="s">
        <v>2665</v>
      </c>
      <c r="I8372" s="50">
        <v>6.7</v>
      </c>
    </row>
    <row r="8373" spans="1:9" x14ac:dyDescent="0.2">
      <c r="A8373">
        <v>23869</v>
      </c>
      <c r="B8373" s="79">
        <v>7896013102359</v>
      </c>
      <c r="C8373" s="80" t="s">
        <v>19</v>
      </c>
      <c r="D8373" s="80" t="s">
        <v>20</v>
      </c>
      <c r="E8373" s="80" t="s">
        <v>2492</v>
      </c>
      <c r="F8373" s="80" t="s">
        <v>2654</v>
      </c>
      <c r="G8373" s="80" t="s">
        <v>2615</v>
      </c>
      <c r="H8373" t="s">
        <v>2714</v>
      </c>
      <c r="I8373" s="50">
        <v>1.42</v>
      </c>
    </row>
    <row r="8374" spans="1:9" x14ac:dyDescent="0.2">
      <c r="A8374">
        <v>23870</v>
      </c>
      <c r="B8374" s="79">
        <v>7896013100515</v>
      </c>
      <c r="C8374" s="80" t="s">
        <v>19</v>
      </c>
      <c r="D8374" s="80" t="s">
        <v>20</v>
      </c>
      <c r="E8374" s="80" t="s">
        <v>2492</v>
      </c>
      <c r="F8374" s="80" t="s">
        <v>2654</v>
      </c>
      <c r="G8374" s="80" t="s">
        <v>2615</v>
      </c>
      <c r="H8374" t="s">
        <v>2713</v>
      </c>
      <c r="I8374" s="50">
        <v>1.42</v>
      </c>
    </row>
    <row r="8375" spans="1:9" x14ac:dyDescent="0.2">
      <c r="A8375">
        <v>23871</v>
      </c>
      <c r="B8375" s="79">
        <v>7896013100072</v>
      </c>
      <c r="C8375" s="80" t="s">
        <v>19</v>
      </c>
      <c r="D8375" s="80" t="s">
        <v>20</v>
      </c>
      <c r="E8375" s="80" t="s">
        <v>2492</v>
      </c>
      <c r="F8375" s="80" t="s">
        <v>2654</v>
      </c>
      <c r="G8375" s="80" t="s">
        <v>2615</v>
      </c>
      <c r="H8375" t="s">
        <v>2715</v>
      </c>
      <c r="I8375" s="50">
        <v>1.42</v>
      </c>
    </row>
    <row r="8376" spans="1:9" x14ac:dyDescent="0.2">
      <c r="A8376">
        <v>23872</v>
      </c>
      <c r="B8376" s="79">
        <v>7896013100546</v>
      </c>
      <c r="C8376" s="80" t="s">
        <v>19</v>
      </c>
      <c r="D8376" s="80" t="s">
        <v>20</v>
      </c>
      <c r="E8376" s="80" t="s">
        <v>2492</v>
      </c>
      <c r="F8376" s="80" t="s">
        <v>2654</v>
      </c>
      <c r="G8376" s="80" t="s">
        <v>2615</v>
      </c>
      <c r="H8376" t="s">
        <v>15217</v>
      </c>
      <c r="I8376" s="50">
        <v>1.42</v>
      </c>
    </row>
    <row r="8377" spans="1:9" x14ac:dyDescent="0.2">
      <c r="A8377">
        <v>369706</v>
      </c>
      <c r="B8377" s="79">
        <v>7891035024399</v>
      </c>
      <c r="C8377" s="80" t="s">
        <v>19</v>
      </c>
      <c r="D8377" s="80" t="s">
        <v>20</v>
      </c>
      <c r="E8377" s="80" t="s">
        <v>2492</v>
      </c>
      <c r="F8377" s="80" t="s">
        <v>2654</v>
      </c>
      <c r="G8377" s="80" t="s">
        <v>2517</v>
      </c>
      <c r="H8377" t="s">
        <v>2712</v>
      </c>
      <c r="I8377" s="50">
        <v>25.26</v>
      </c>
    </row>
    <row r="8378" spans="1:9" x14ac:dyDescent="0.2">
      <c r="A8378">
        <v>487684</v>
      </c>
      <c r="B8378" s="79">
        <v>3059946160139</v>
      </c>
      <c r="C8378" s="80" t="s">
        <v>19</v>
      </c>
      <c r="D8378" s="80" t="s">
        <v>20</v>
      </c>
      <c r="E8378" s="80" t="s">
        <v>2492</v>
      </c>
      <c r="F8378" s="80" t="s">
        <v>2654</v>
      </c>
      <c r="G8378" s="80" t="s">
        <v>2517</v>
      </c>
      <c r="H8378" t="s">
        <v>15218</v>
      </c>
      <c r="I8378" s="50">
        <v>48.2</v>
      </c>
    </row>
    <row r="8379" spans="1:9" x14ac:dyDescent="0.2">
      <c r="A8379">
        <v>132932</v>
      </c>
      <c r="B8379" s="79">
        <v>7891035023514</v>
      </c>
      <c r="C8379" s="80" t="s">
        <v>19</v>
      </c>
      <c r="D8379" s="80" t="s">
        <v>20</v>
      </c>
      <c r="E8379" s="80" t="s">
        <v>2492</v>
      </c>
      <c r="F8379" s="80" t="s">
        <v>2654</v>
      </c>
      <c r="G8379" s="80" t="s">
        <v>2517</v>
      </c>
      <c r="H8379" t="s">
        <v>2711</v>
      </c>
      <c r="I8379" s="50">
        <v>24.68</v>
      </c>
    </row>
    <row r="8380" spans="1:9" x14ac:dyDescent="0.2">
      <c r="A8380">
        <v>550563</v>
      </c>
      <c r="B8380" s="79">
        <v>51700367788</v>
      </c>
      <c r="C8380" s="80" t="s">
        <v>19</v>
      </c>
      <c r="D8380" s="80" t="s">
        <v>20</v>
      </c>
      <c r="E8380" s="80" t="s">
        <v>2492</v>
      </c>
      <c r="F8380" s="80" t="s">
        <v>2654</v>
      </c>
      <c r="G8380" s="80" t="s">
        <v>2517</v>
      </c>
      <c r="H8380" t="s">
        <v>2716</v>
      </c>
      <c r="I8380" s="50">
        <v>23.71</v>
      </c>
    </row>
    <row r="8381" spans="1:9" x14ac:dyDescent="0.2">
      <c r="A8381">
        <v>556607</v>
      </c>
      <c r="B8381" s="79">
        <v>7891022867541</v>
      </c>
      <c r="C8381" s="80" t="s">
        <v>19</v>
      </c>
      <c r="D8381" s="80" t="s">
        <v>20</v>
      </c>
      <c r="E8381" s="80" t="s">
        <v>2492</v>
      </c>
      <c r="F8381" s="80" t="s">
        <v>2654</v>
      </c>
      <c r="G8381" s="80" t="s">
        <v>2554</v>
      </c>
      <c r="H8381" t="s">
        <v>2683</v>
      </c>
      <c r="I8381" s="50">
        <v>7.47</v>
      </c>
    </row>
    <row r="8382" spans="1:9" x14ac:dyDescent="0.2">
      <c r="A8382">
        <v>556609</v>
      </c>
      <c r="B8382" s="79">
        <v>7891022867558</v>
      </c>
      <c r="C8382" s="80" t="s">
        <v>19</v>
      </c>
      <c r="D8382" s="80" t="s">
        <v>20</v>
      </c>
      <c r="E8382" s="80" t="s">
        <v>2492</v>
      </c>
      <c r="F8382" s="80" t="s">
        <v>2654</v>
      </c>
      <c r="G8382" s="80" t="s">
        <v>2554</v>
      </c>
      <c r="H8382" t="s">
        <v>2684</v>
      </c>
      <c r="I8382" s="50">
        <v>7.07</v>
      </c>
    </row>
    <row r="8383" spans="1:9" x14ac:dyDescent="0.2">
      <c r="A8383">
        <v>20718</v>
      </c>
      <c r="B8383" s="79">
        <v>7891022639001</v>
      </c>
      <c r="C8383" s="80" t="s">
        <v>19</v>
      </c>
      <c r="D8383" s="80" t="s">
        <v>20</v>
      </c>
      <c r="E8383" s="80" t="s">
        <v>2492</v>
      </c>
      <c r="F8383" s="80" t="s">
        <v>2654</v>
      </c>
      <c r="G8383" s="80" t="s">
        <v>2554</v>
      </c>
      <c r="H8383" t="s">
        <v>2680</v>
      </c>
      <c r="I8383" s="50">
        <v>2.2200000000000002</v>
      </c>
    </row>
    <row r="8384" spans="1:9" x14ac:dyDescent="0.2">
      <c r="A8384">
        <v>23684</v>
      </c>
      <c r="B8384" s="79">
        <v>7891022637007</v>
      </c>
      <c r="C8384" s="80" t="s">
        <v>19</v>
      </c>
      <c r="D8384" s="80" t="s">
        <v>20</v>
      </c>
      <c r="E8384" s="80" t="s">
        <v>2492</v>
      </c>
      <c r="F8384" s="80" t="s">
        <v>2654</v>
      </c>
      <c r="G8384" s="80" t="s">
        <v>2554</v>
      </c>
      <c r="H8384" t="s">
        <v>2681</v>
      </c>
      <c r="I8384" s="50">
        <v>2.2200000000000002</v>
      </c>
    </row>
    <row r="8385" spans="1:9" x14ac:dyDescent="0.2">
      <c r="A8385">
        <v>23702</v>
      </c>
      <c r="B8385" s="79">
        <v>7891022638004</v>
      </c>
      <c r="C8385" s="80" t="s">
        <v>19</v>
      </c>
      <c r="D8385" s="80" t="s">
        <v>20</v>
      </c>
      <c r="E8385" s="80" t="s">
        <v>2492</v>
      </c>
      <c r="F8385" s="80" t="s">
        <v>2654</v>
      </c>
      <c r="G8385" s="80" t="s">
        <v>2554</v>
      </c>
      <c r="H8385" t="s">
        <v>2682</v>
      </c>
      <c r="I8385" s="50">
        <v>2.2200000000000002</v>
      </c>
    </row>
    <row r="8386" spans="1:9" x14ac:dyDescent="0.2">
      <c r="A8386">
        <v>17420</v>
      </c>
      <c r="B8386" s="79">
        <v>7891022100372</v>
      </c>
      <c r="C8386" s="80" t="s">
        <v>19</v>
      </c>
      <c r="D8386" s="80" t="s">
        <v>20</v>
      </c>
      <c r="E8386" s="80" t="s">
        <v>2492</v>
      </c>
      <c r="F8386" s="80" t="s">
        <v>2654</v>
      </c>
      <c r="G8386" s="80" t="s">
        <v>2554</v>
      </c>
      <c r="H8386" t="s">
        <v>2679</v>
      </c>
      <c r="I8386" s="50">
        <v>2.2200000000000002</v>
      </c>
    </row>
    <row r="8387" spans="1:9" x14ac:dyDescent="0.2">
      <c r="A8387">
        <v>6281</v>
      </c>
      <c r="B8387" s="79">
        <v>7891022640007</v>
      </c>
      <c r="C8387" s="80" t="s">
        <v>19</v>
      </c>
      <c r="D8387" s="80" t="s">
        <v>20</v>
      </c>
      <c r="E8387" s="80" t="s">
        <v>2492</v>
      </c>
      <c r="F8387" s="80" t="s">
        <v>2654</v>
      </c>
      <c r="G8387" s="80" t="s">
        <v>2554</v>
      </c>
      <c r="H8387" t="s">
        <v>2678</v>
      </c>
      <c r="I8387" s="50">
        <v>2.2200000000000002</v>
      </c>
    </row>
    <row r="8388" spans="1:9" x14ac:dyDescent="0.2">
      <c r="A8388">
        <v>79915</v>
      </c>
      <c r="B8388" s="79">
        <v>7897664130302</v>
      </c>
      <c r="C8388" s="80" t="s">
        <v>19</v>
      </c>
      <c r="D8388" s="80" t="s">
        <v>20</v>
      </c>
      <c r="E8388" s="80" t="s">
        <v>2492</v>
      </c>
      <c r="F8388" s="80" t="s">
        <v>2654</v>
      </c>
      <c r="G8388" s="80" t="s">
        <v>361</v>
      </c>
      <c r="H8388" t="s">
        <v>2688</v>
      </c>
      <c r="I8388" s="50">
        <v>2.29</v>
      </c>
    </row>
    <row r="8389" spans="1:9" x14ac:dyDescent="0.2">
      <c r="A8389">
        <v>30998</v>
      </c>
      <c r="B8389" s="79">
        <v>7897664130043</v>
      </c>
      <c r="C8389" s="80" t="s">
        <v>19</v>
      </c>
      <c r="D8389" s="80" t="s">
        <v>20</v>
      </c>
      <c r="E8389" s="80" t="s">
        <v>2492</v>
      </c>
      <c r="F8389" s="80" t="s">
        <v>2654</v>
      </c>
      <c r="G8389" s="80" t="s">
        <v>361</v>
      </c>
      <c r="H8389" t="s">
        <v>2687</v>
      </c>
      <c r="I8389" s="50">
        <v>2.29</v>
      </c>
    </row>
    <row r="8390" spans="1:9" x14ac:dyDescent="0.2">
      <c r="A8390">
        <v>30999</v>
      </c>
      <c r="B8390" s="79">
        <v>7897664130029</v>
      </c>
      <c r="C8390" s="80" t="s">
        <v>19</v>
      </c>
      <c r="D8390" s="80" t="s">
        <v>20</v>
      </c>
      <c r="E8390" s="80" t="s">
        <v>2492</v>
      </c>
      <c r="F8390" s="80" t="s">
        <v>2654</v>
      </c>
      <c r="G8390" s="80" t="s">
        <v>361</v>
      </c>
      <c r="H8390" t="s">
        <v>2685</v>
      </c>
      <c r="I8390" s="50">
        <v>2.29</v>
      </c>
    </row>
    <row r="8391" spans="1:9" x14ac:dyDescent="0.2">
      <c r="A8391">
        <v>31000</v>
      </c>
      <c r="B8391" s="79">
        <v>7897664130012</v>
      </c>
      <c r="C8391" s="80" t="s">
        <v>19</v>
      </c>
      <c r="D8391" s="80" t="s">
        <v>20</v>
      </c>
      <c r="E8391" s="80" t="s">
        <v>2492</v>
      </c>
      <c r="F8391" s="80" t="s">
        <v>2654</v>
      </c>
      <c r="G8391" s="80" t="s">
        <v>361</v>
      </c>
      <c r="H8391" t="s">
        <v>15219</v>
      </c>
      <c r="I8391" s="50">
        <v>2.29</v>
      </c>
    </row>
    <row r="8392" spans="1:9" x14ac:dyDescent="0.2">
      <c r="A8392">
        <v>31001</v>
      </c>
      <c r="B8392" s="79">
        <v>7897664130036</v>
      </c>
      <c r="C8392" s="80" t="s">
        <v>19</v>
      </c>
      <c r="D8392" s="80" t="s">
        <v>20</v>
      </c>
      <c r="E8392" s="80" t="s">
        <v>2492</v>
      </c>
      <c r="F8392" s="80" t="s">
        <v>2654</v>
      </c>
      <c r="G8392" s="80" t="s">
        <v>361</v>
      </c>
      <c r="H8392" t="s">
        <v>2686</v>
      </c>
      <c r="I8392" s="50">
        <v>2.29</v>
      </c>
    </row>
    <row r="8393" spans="1:9" x14ac:dyDescent="0.2">
      <c r="A8393">
        <v>358155</v>
      </c>
      <c r="B8393" s="79">
        <v>7897312403215</v>
      </c>
      <c r="C8393" s="80" t="s">
        <v>19</v>
      </c>
      <c r="D8393" s="80" t="s">
        <v>20</v>
      </c>
      <c r="E8393" s="80" t="s">
        <v>2492</v>
      </c>
      <c r="F8393" s="80" t="s">
        <v>2654</v>
      </c>
      <c r="G8393" s="80" t="s">
        <v>2564</v>
      </c>
      <c r="H8393" t="s">
        <v>2689</v>
      </c>
      <c r="I8393" s="50">
        <v>1.1000000000000001</v>
      </c>
    </row>
    <row r="8394" spans="1:9" x14ac:dyDescent="0.2">
      <c r="A8394">
        <v>358157</v>
      </c>
      <c r="B8394" s="79">
        <v>7897312403222</v>
      </c>
      <c r="C8394" s="80" t="s">
        <v>19</v>
      </c>
      <c r="D8394" s="80" t="s">
        <v>20</v>
      </c>
      <c r="E8394" s="80" t="s">
        <v>2492</v>
      </c>
      <c r="F8394" s="80" t="s">
        <v>2654</v>
      </c>
      <c r="G8394" s="80" t="s">
        <v>2564</v>
      </c>
      <c r="H8394" t="s">
        <v>2690</v>
      </c>
      <c r="I8394" s="50">
        <v>1.1000000000000001</v>
      </c>
    </row>
    <row r="8395" spans="1:9" x14ac:dyDescent="0.2">
      <c r="A8395">
        <v>358159</v>
      </c>
      <c r="B8395" s="79">
        <v>7897312403239</v>
      </c>
      <c r="C8395" s="80" t="s">
        <v>19</v>
      </c>
      <c r="D8395" s="80" t="s">
        <v>20</v>
      </c>
      <c r="E8395" s="80" t="s">
        <v>2492</v>
      </c>
      <c r="F8395" s="80" t="s">
        <v>2654</v>
      </c>
      <c r="G8395" s="80" t="s">
        <v>2564</v>
      </c>
      <c r="H8395" t="s">
        <v>2691</v>
      </c>
      <c r="I8395" s="50">
        <v>1.1000000000000001</v>
      </c>
    </row>
    <row r="8396" spans="1:9" x14ac:dyDescent="0.2">
      <c r="A8396">
        <v>358162</v>
      </c>
      <c r="B8396" s="79">
        <v>7897312403246</v>
      </c>
      <c r="C8396" s="80" t="s">
        <v>19</v>
      </c>
      <c r="D8396" s="80" t="s">
        <v>20</v>
      </c>
      <c r="E8396" s="80" t="s">
        <v>2492</v>
      </c>
      <c r="F8396" s="80" t="s">
        <v>2654</v>
      </c>
      <c r="G8396" s="80" t="s">
        <v>2564</v>
      </c>
      <c r="H8396" t="s">
        <v>2692</v>
      </c>
      <c r="I8396" s="50">
        <v>1.1000000000000001</v>
      </c>
    </row>
    <row r="8397" spans="1:9" x14ac:dyDescent="0.2">
      <c r="A8397">
        <v>466840</v>
      </c>
      <c r="B8397" s="79">
        <v>7896394800080</v>
      </c>
      <c r="C8397" s="80" t="s">
        <v>19</v>
      </c>
      <c r="D8397" s="80" t="s">
        <v>20</v>
      </c>
      <c r="E8397" s="80" t="s">
        <v>2492</v>
      </c>
      <c r="F8397" s="80" t="s">
        <v>2654</v>
      </c>
      <c r="G8397" s="80" t="s">
        <v>2272</v>
      </c>
      <c r="H8397" t="s">
        <v>2693</v>
      </c>
      <c r="I8397" s="50">
        <v>1.88</v>
      </c>
    </row>
    <row r="8398" spans="1:9" x14ac:dyDescent="0.2">
      <c r="A8398">
        <v>466842</v>
      </c>
      <c r="B8398" s="79">
        <v>7896394800097</v>
      </c>
      <c r="C8398" s="80" t="s">
        <v>19</v>
      </c>
      <c r="D8398" s="80" t="s">
        <v>20</v>
      </c>
      <c r="E8398" s="80" t="s">
        <v>2492</v>
      </c>
      <c r="F8398" s="80" t="s">
        <v>2654</v>
      </c>
      <c r="G8398" s="80" t="s">
        <v>2272</v>
      </c>
      <c r="H8398" t="s">
        <v>2694</v>
      </c>
      <c r="I8398" s="50">
        <v>1.88</v>
      </c>
    </row>
    <row r="8399" spans="1:9" x14ac:dyDescent="0.2">
      <c r="A8399">
        <v>466844</v>
      </c>
      <c r="B8399" s="79">
        <v>7896394800134</v>
      </c>
      <c r="C8399" s="80" t="s">
        <v>19</v>
      </c>
      <c r="D8399" s="80" t="s">
        <v>20</v>
      </c>
      <c r="E8399" s="80" t="s">
        <v>2492</v>
      </c>
      <c r="F8399" s="80" t="s">
        <v>2654</v>
      </c>
      <c r="G8399" s="80" t="s">
        <v>2272</v>
      </c>
      <c r="H8399" t="s">
        <v>2695</v>
      </c>
      <c r="I8399" s="50">
        <v>1.88</v>
      </c>
    </row>
    <row r="8400" spans="1:9" x14ac:dyDescent="0.2">
      <c r="A8400">
        <v>466846</v>
      </c>
      <c r="B8400" s="79">
        <v>7896394803074</v>
      </c>
      <c r="C8400" s="80" t="s">
        <v>19</v>
      </c>
      <c r="D8400" s="80" t="s">
        <v>20</v>
      </c>
      <c r="E8400" s="80" t="s">
        <v>2492</v>
      </c>
      <c r="F8400" s="80" t="s">
        <v>2654</v>
      </c>
      <c r="G8400" s="80" t="s">
        <v>2272</v>
      </c>
      <c r="H8400" t="s">
        <v>2696</v>
      </c>
      <c r="I8400" s="50">
        <v>1.88</v>
      </c>
    </row>
    <row r="8401" spans="1:9" x14ac:dyDescent="0.2">
      <c r="A8401">
        <v>466847</v>
      </c>
      <c r="B8401" s="79">
        <v>7896394804842</v>
      </c>
      <c r="C8401" s="80" t="s">
        <v>19</v>
      </c>
      <c r="D8401" s="80" t="s">
        <v>20</v>
      </c>
      <c r="E8401" s="80" t="s">
        <v>2492</v>
      </c>
      <c r="F8401" s="80" t="s">
        <v>2654</v>
      </c>
      <c r="G8401" s="80" t="s">
        <v>2272</v>
      </c>
      <c r="H8401" t="s">
        <v>2697</v>
      </c>
      <c r="I8401" s="50">
        <v>7.37</v>
      </c>
    </row>
    <row r="8402" spans="1:9" x14ac:dyDescent="0.2">
      <c r="A8402">
        <v>545882</v>
      </c>
      <c r="B8402" s="79">
        <v>7898174174039</v>
      </c>
      <c r="C8402" s="80" t="s">
        <v>19</v>
      </c>
      <c r="D8402" s="80" t="s">
        <v>20</v>
      </c>
      <c r="E8402" s="80" t="s">
        <v>2492</v>
      </c>
      <c r="F8402" s="80" t="s">
        <v>2654</v>
      </c>
      <c r="G8402" s="80" t="s">
        <v>2676</v>
      </c>
      <c r="H8402" t="s">
        <v>2702</v>
      </c>
      <c r="I8402" s="50">
        <v>5.56</v>
      </c>
    </row>
    <row r="8403" spans="1:9" x14ac:dyDescent="0.2">
      <c r="A8403">
        <v>545884</v>
      </c>
      <c r="B8403" s="79">
        <v>7898174179034</v>
      </c>
      <c r="C8403" s="80" t="s">
        <v>19</v>
      </c>
      <c r="D8403" s="80" t="s">
        <v>20</v>
      </c>
      <c r="E8403" s="80" t="s">
        <v>2492</v>
      </c>
      <c r="F8403" s="80" t="s">
        <v>2654</v>
      </c>
      <c r="G8403" s="80" t="s">
        <v>2676</v>
      </c>
      <c r="H8403" t="s">
        <v>2703</v>
      </c>
      <c r="I8403" s="50">
        <v>5.56</v>
      </c>
    </row>
    <row r="8404" spans="1:9" x14ac:dyDescent="0.2">
      <c r="A8404">
        <v>545886</v>
      </c>
      <c r="B8404" s="79">
        <v>7898174174015</v>
      </c>
      <c r="C8404" s="80" t="s">
        <v>19</v>
      </c>
      <c r="D8404" s="80" t="s">
        <v>20</v>
      </c>
      <c r="E8404" s="80" t="s">
        <v>2492</v>
      </c>
      <c r="F8404" s="80" t="s">
        <v>2654</v>
      </c>
      <c r="G8404" s="80" t="s">
        <v>2676</v>
      </c>
      <c r="H8404" t="s">
        <v>15220</v>
      </c>
      <c r="I8404" s="50">
        <v>5.56</v>
      </c>
    </row>
    <row r="8405" spans="1:9" x14ac:dyDescent="0.2">
      <c r="A8405">
        <v>545890</v>
      </c>
      <c r="B8405" s="79">
        <v>7898174174022</v>
      </c>
      <c r="C8405" s="80" t="s">
        <v>19</v>
      </c>
      <c r="D8405" s="80" t="s">
        <v>20</v>
      </c>
      <c r="E8405" s="80" t="s">
        <v>2492</v>
      </c>
      <c r="F8405" s="80" t="s">
        <v>2654</v>
      </c>
      <c r="G8405" s="80" t="s">
        <v>2676</v>
      </c>
      <c r="H8405" t="s">
        <v>2704</v>
      </c>
      <c r="I8405" s="50">
        <v>5.56</v>
      </c>
    </row>
    <row r="8406" spans="1:9" x14ac:dyDescent="0.2">
      <c r="A8406">
        <v>545942</v>
      </c>
      <c r="B8406" s="79">
        <v>7898174173186</v>
      </c>
      <c r="C8406" s="80" t="s">
        <v>19</v>
      </c>
      <c r="D8406" s="80" t="s">
        <v>20</v>
      </c>
      <c r="E8406" s="80" t="s">
        <v>2492</v>
      </c>
      <c r="F8406" s="80" t="s">
        <v>2654</v>
      </c>
      <c r="G8406" s="80" t="s">
        <v>2676</v>
      </c>
      <c r="H8406" t="s">
        <v>15221</v>
      </c>
      <c r="I8406" s="50">
        <v>1.22</v>
      </c>
    </row>
    <row r="8407" spans="1:9" x14ac:dyDescent="0.2">
      <c r="A8407">
        <v>545943</v>
      </c>
      <c r="B8407" s="79">
        <v>7898174173155</v>
      </c>
      <c r="C8407" s="80" t="s">
        <v>19</v>
      </c>
      <c r="D8407" s="80" t="s">
        <v>20</v>
      </c>
      <c r="E8407" s="80" t="s">
        <v>2492</v>
      </c>
      <c r="F8407" s="80" t="s">
        <v>2654</v>
      </c>
      <c r="G8407" s="80" t="s">
        <v>2676</v>
      </c>
      <c r="H8407" t="s">
        <v>15222</v>
      </c>
      <c r="I8407" s="50">
        <v>1.22</v>
      </c>
    </row>
    <row r="8408" spans="1:9" x14ac:dyDescent="0.2">
      <c r="A8408">
        <v>545944</v>
      </c>
      <c r="B8408" s="79">
        <v>7898174173148</v>
      </c>
      <c r="C8408" s="80" t="s">
        <v>19</v>
      </c>
      <c r="D8408" s="80" t="s">
        <v>20</v>
      </c>
      <c r="E8408" s="80" t="s">
        <v>2492</v>
      </c>
      <c r="F8408" s="80" t="s">
        <v>2654</v>
      </c>
      <c r="G8408" s="80" t="s">
        <v>2676</v>
      </c>
      <c r="H8408" t="s">
        <v>2705</v>
      </c>
      <c r="I8408" s="50">
        <v>1.45</v>
      </c>
    </row>
    <row r="8409" spans="1:9" x14ac:dyDescent="0.2">
      <c r="A8409">
        <v>545945</v>
      </c>
      <c r="B8409" s="79">
        <v>7898174173162</v>
      </c>
      <c r="C8409" s="80" t="s">
        <v>19</v>
      </c>
      <c r="D8409" s="80" t="s">
        <v>20</v>
      </c>
      <c r="E8409" s="80" t="s">
        <v>2492</v>
      </c>
      <c r="F8409" s="80" t="s">
        <v>2654</v>
      </c>
      <c r="G8409" s="80" t="s">
        <v>2676</v>
      </c>
      <c r="H8409" t="s">
        <v>2706</v>
      </c>
      <c r="I8409" s="50">
        <v>1.45</v>
      </c>
    </row>
    <row r="8410" spans="1:9" x14ac:dyDescent="0.2">
      <c r="A8410">
        <v>494216</v>
      </c>
      <c r="B8410" s="79">
        <v>7898174178716</v>
      </c>
      <c r="C8410" s="80" t="s">
        <v>19</v>
      </c>
      <c r="D8410" s="80" t="s">
        <v>20</v>
      </c>
      <c r="E8410" s="80" t="s">
        <v>2492</v>
      </c>
      <c r="F8410" s="80" t="s">
        <v>2654</v>
      </c>
      <c r="G8410" s="80" t="s">
        <v>2676</v>
      </c>
      <c r="H8410" t="s">
        <v>2698</v>
      </c>
      <c r="I8410" s="50">
        <v>1.1100000000000001</v>
      </c>
    </row>
    <row r="8411" spans="1:9" x14ac:dyDescent="0.2">
      <c r="A8411">
        <v>494221</v>
      </c>
      <c r="B8411" s="79">
        <v>7898174176644</v>
      </c>
      <c r="C8411" s="80" t="s">
        <v>19</v>
      </c>
      <c r="D8411" s="80" t="s">
        <v>20</v>
      </c>
      <c r="E8411" s="80" t="s">
        <v>2492</v>
      </c>
      <c r="F8411" s="80" t="s">
        <v>2654</v>
      </c>
      <c r="G8411" s="80" t="s">
        <v>2676</v>
      </c>
      <c r="H8411" t="s">
        <v>2700</v>
      </c>
      <c r="I8411" s="50">
        <v>1.1100000000000001</v>
      </c>
    </row>
    <row r="8412" spans="1:9" x14ac:dyDescent="0.2">
      <c r="A8412">
        <v>494224</v>
      </c>
      <c r="B8412" s="79">
        <v>7898174176651</v>
      </c>
      <c r="C8412" s="80" t="s">
        <v>19</v>
      </c>
      <c r="D8412" s="80" t="s">
        <v>20</v>
      </c>
      <c r="E8412" s="80" t="s">
        <v>2492</v>
      </c>
      <c r="F8412" s="80" t="s">
        <v>2654</v>
      </c>
      <c r="G8412" s="80" t="s">
        <v>2676</v>
      </c>
      <c r="H8412" t="s">
        <v>2701</v>
      </c>
      <c r="I8412" s="50">
        <v>1.1100000000000001</v>
      </c>
    </row>
    <row r="8413" spans="1:9" x14ac:dyDescent="0.2">
      <c r="A8413">
        <v>563334</v>
      </c>
      <c r="B8413" s="79">
        <v>7898906717008</v>
      </c>
      <c r="C8413" s="80" t="s">
        <v>19</v>
      </c>
      <c r="D8413" s="80" t="s">
        <v>20</v>
      </c>
      <c r="E8413" s="80" t="s">
        <v>2492</v>
      </c>
      <c r="F8413" s="80" t="s">
        <v>2654</v>
      </c>
      <c r="G8413" s="80" t="s">
        <v>2567</v>
      </c>
      <c r="H8413" t="s">
        <v>2707</v>
      </c>
      <c r="I8413" s="50">
        <v>1.29</v>
      </c>
    </row>
    <row r="8414" spans="1:9" x14ac:dyDescent="0.2">
      <c r="A8414">
        <v>563336</v>
      </c>
      <c r="B8414" s="79">
        <v>7898906717848</v>
      </c>
      <c r="C8414" s="80" t="s">
        <v>19</v>
      </c>
      <c r="D8414" s="80" t="s">
        <v>20</v>
      </c>
      <c r="E8414" s="80" t="s">
        <v>2492</v>
      </c>
      <c r="F8414" s="80" t="s">
        <v>2654</v>
      </c>
      <c r="G8414" s="80" t="s">
        <v>2567</v>
      </c>
      <c r="H8414" t="s">
        <v>2708</v>
      </c>
      <c r="I8414" s="50">
        <v>1.29</v>
      </c>
    </row>
    <row r="8415" spans="1:9" x14ac:dyDescent="0.2">
      <c r="A8415">
        <v>563337</v>
      </c>
      <c r="B8415" s="79">
        <v>7898906717855</v>
      </c>
      <c r="C8415" s="80" t="s">
        <v>19</v>
      </c>
      <c r="D8415" s="80" t="s">
        <v>20</v>
      </c>
      <c r="E8415" s="80" t="s">
        <v>2492</v>
      </c>
      <c r="F8415" s="80" t="s">
        <v>2654</v>
      </c>
      <c r="G8415" s="80" t="s">
        <v>2567</v>
      </c>
      <c r="H8415" t="s">
        <v>2709</v>
      </c>
      <c r="I8415" s="50">
        <v>1.29</v>
      </c>
    </row>
    <row r="8416" spans="1:9" x14ac:dyDescent="0.2">
      <c r="A8416">
        <v>563358</v>
      </c>
      <c r="B8416" s="79">
        <v>7898906717831</v>
      </c>
      <c r="C8416" s="80" t="s">
        <v>19</v>
      </c>
      <c r="D8416" s="80" t="s">
        <v>20</v>
      </c>
      <c r="E8416" s="80" t="s">
        <v>2492</v>
      </c>
      <c r="F8416" s="80" t="s">
        <v>2654</v>
      </c>
      <c r="G8416" s="80" t="s">
        <v>2567</v>
      </c>
      <c r="H8416" t="s">
        <v>2710</v>
      </c>
      <c r="I8416" s="50">
        <v>1.29</v>
      </c>
    </row>
    <row r="8417" spans="1:9" x14ac:dyDescent="0.2">
      <c r="A8417">
        <v>292523</v>
      </c>
      <c r="B8417" s="79">
        <v>7896055504203</v>
      </c>
      <c r="C8417" s="80" t="s">
        <v>19</v>
      </c>
      <c r="D8417" s="80" t="s">
        <v>20</v>
      </c>
      <c r="E8417" s="80" t="s">
        <v>2492</v>
      </c>
      <c r="F8417" s="80" t="s">
        <v>3227</v>
      </c>
      <c r="G8417" s="80" t="s">
        <v>1670</v>
      </c>
      <c r="H8417" t="s">
        <v>3273</v>
      </c>
      <c r="I8417" s="50">
        <v>3.39</v>
      </c>
    </row>
    <row r="8418" spans="1:9" x14ac:dyDescent="0.2">
      <c r="A8418">
        <v>292524</v>
      </c>
      <c r="B8418" s="79">
        <v>7896055504104</v>
      </c>
      <c r="C8418" s="80" t="s">
        <v>19</v>
      </c>
      <c r="D8418" s="80" t="s">
        <v>20</v>
      </c>
      <c r="E8418" s="80" t="s">
        <v>2492</v>
      </c>
      <c r="F8418" s="80" t="s">
        <v>3227</v>
      </c>
      <c r="G8418" s="80" t="s">
        <v>1670</v>
      </c>
      <c r="H8418" t="s">
        <v>3274</v>
      </c>
      <c r="I8418" s="50">
        <v>3.45</v>
      </c>
    </row>
    <row r="8419" spans="1:9" x14ac:dyDescent="0.2">
      <c r="A8419">
        <v>292526</v>
      </c>
      <c r="B8419" s="79">
        <v>7896055504005</v>
      </c>
      <c r="C8419" s="80" t="s">
        <v>19</v>
      </c>
      <c r="D8419" s="80" t="s">
        <v>20</v>
      </c>
      <c r="E8419" s="80" t="s">
        <v>2492</v>
      </c>
      <c r="F8419" s="80" t="s">
        <v>3227</v>
      </c>
      <c r="G8419" s="80" t="s">
        <v>1670</v>
      </c>
      <c r="H8419" t="s">
        <v>3275</v>
      </c>
      <c r="I8419" s="50">
        <v>3.4</v>
      </c>
    </row>
    <row r="8420" spans="1:9" x14ac:dyDescent="0.2">
      <c r="A8420">
        <v>373044</v>
      </c>
      <c r="B8420" s="79">
        <v>7896098903551</v>
      </c>
      <c r="C8420" s="80" t="s">
        <v>19</v>
      </c>
      <c r="D8420" s="80" t="s">
        <v>20</v>
      </c>
      <c r="E8420" s="80" t="s">
        <v>2492</v>
      </c>
      <c r="F8420" s="80" t="s">
        <v>3227</v>
      </c>
      <c r="G8420" s="80" t="s">
        <v>1670</v>
      </c>
      <c r="H8420" t="s">
        <v>3276</v>
      </c>
      <c r="I8420" s="50">
        <v>4.84</v>
      </c>
    </row>
    <row r="8421" spans="1:9" x14ac:dyDescent="0.2">
      <c r="A8421">
        <v>373048</v>
      </c>
      <c r="B8421" s="79">
        <v>7896098903544</v>
      </c>
      <c r="C8421" s="80" t="s">
        <v>19</v>
      </c>
      <c r="D8421" s="80" t="s">
        <v>20</v>
      </c>
      <c r="E8421" s="80" t="s">
        <v>2492</v>
      </c>
      <c r="F8421" s="80" t="s">
        <v>3227</v>
      </c>
      <c r="G8421" s="80" t="s">
        <v>1670</v>
      </c>
      <c r="H8421" t="s">
        <v>3277</v>
      </c>
      <c r="I8421" s="50">
        <v>4.84</v>
      </c>
    </row>
    <row r="8422" spans="1:9" x14ac:dyDescent="0.2">
      <c r="A8422">
        <v>373051</v>
      </c>
      <c r="B8422" s="79">
        <v>7896098903537</v>
      </c>
      <c r="C8422" s="80" t="s">
        <v>19</v>
      </c>
      <c r="D8422" s="80" t="s">
        <v>20</v>
      </c>
      <c r="E8422" s="80" t="s">
        <v>2492</v>
      </c>
      <c r="F8422" s="80" t="s">
        <v>3227</v>
      </c>
      <c r="G8422" s="80" t="s">
        <v>1670</v>
      </c>
      <c r="H8422" t="s">
        <v>3278</v>
      </c>
      <c r="I8422" s="50">
        <v>4.84</v>
      </c>
    </row>
    <row r="8423" spans="1:9" x14ac:dyDescent="0.2">
      <c r="A8423">
        <v>373053</v>
      </c>
      <c r="B8423" s="79">
        <v>7896098903315</v>
      </c>
      <c r="C8423" s="80" t="s">
        <v>19</v>
      </c>
      <c r="D8423" s="80" t="s">
        <v>20</v>
      </c>
      <c r="E8423" s="80" t="s">
        <v>2492</v>
      </c>
      <c r="F8423" s="80" t="s">
        <v>3227</v>
      </c>
      <c r="G8423" s="80" t="s">
        <v>1670</v>
      </c>
      <c r="H8423" t="s">
        <v>3279</v>
      </c>
      <c r="I8423" s="50">
        <v>7.67</v>
      </c>
    </row>
    <row r="8424" spans="1:9" x14ac:dyDescent="0.2">
      <c r="A8424">
        <v>373054</v>
      </c>
      <c r="B8424" s="79">
        <v>7896098903308</v>
      </c>
      <c r="C8424" s="80" t="s">
        <v>19</v>
      </c>
      <c r="D8424" s="80" t="s">
        <v>20</v>
      </c>
      <c r="E8424" s="80" t="s">
        <v>2492</v>
      </c>
      <c r="F8424" s="80" t="s">
        <v>3227</v>
      </c>
      <c r="G8424" s="80" t="s">
        <v>1670</v>
      </c>
      <c r="H8424" t="s">
        <v>15223</v>
      </c>
      <c r="I8424" s="50">
        <v>7.67</v>
      </c>
    </row>
    <row r="8425" spans="1:9" x14ac:dyDescent="0.2">
      <c r="A8425">
        <v>63572</v>
      </c>
      <c r="B8425" s="79">
        <v>7896098900604</v>
      </c>
      <c r="C8425" s="80" t="s">
        <v>19</v>
      </c>
      <c r="D8425" s="80" t="s">
        <v>20</v>
      </c>
      <c r="E8425" s="80" t="s">
        <v>2492</v>
      </c>
      <c r="F8425" s="80" t="s">
        <v>3227</v>
      </c>
      <c r="G8425" s="80" t="s">
        <v>1670</v>
      </c>
      <c r="H8425" t="s">
        <v>15224</v>
      </c>
      <c r="I8425" s="50">
        <v>4.2300000000000004</v>
      </c>
    </row>
    <row r="8426" spans="1:9" x14ac:dyDescent="0.2">
      <c r="A8426">
        <v>63573</v>
      </c>
      <c r="B8426" s="79">
        <v>7896098900611</v>
      </c>
      <c r="C8426" s="80" t="s">
        <v>19</v>
      </c>
      <c r="D8426" s="80" t="s">
        <v>20</v>
      </c>
      <c r="E8426" s="80" t="s">
        <v>2492</v>
      </c>
      <c r="F8426" s="80" t="s">
        <v>3227</v>
      </c>
      <c r="G8426" s="80" t="s">
        <v>1670</v>
      </c>
      <c r="H8426" t="s">
        <v>3266</v>
      </c>
      <c r="I8426" s="50">
        <v>4.2300000000000004</v>
      </c>
    </row>
    <row r="8427" spans="1:9" x14ac:dyDescent="0.2">
      <c r="A8427">
        <v>63574</v>
      </c>
      <c r="B8427" s="79">
        <v>7896098900628</v>
      </c>
      <c r="C8427" s="80" t="s">
        <v>19</v>
      </c>
      <c r="D8427" s="80" t="s">
        <v>20</v>
      </c>
      <c r="E8427" s="80" t="s">
        <v>2492</v>
      </c>
      <c r="F8427" s="80" t="s">
        <v>3227</v>
      </c>
      <c r="G8427" s="80" t="s">
        <v>1670</v>
      </c>
      <c r="H8427" t="s">
        <v>3267</v>
      </c>
      <c r="I8427" s="50">
        <v>4.2300000000000004</v>
      </c>
    </row>
    <row r="8428" spans="1:9" x14ac:dyDescent="0.2">
      <c r="A8428">
        <v>235082</v>
      </c>
      <c r="B8428" s="79">
        <v>7896098903605</v>
      </c>
      <c r="C8428" s="80" t="s">
        <v>19</v>
      </c>
      <c r="D8428" s="80" t="s">
        <v>20</v>
      </c>
      <c r="E8428" s="80" t="s">
        <v>2492</v>
      </c>
      <c r="F8428" s="80" t="s">
        <v>3227</v>
      </c>
      <c r="G8428" s="80" t="s">
        <v>1670</v>
      </c>
      <c r="H8428" t="s">
        <v>3268</v>
      </c>
      <c r="I8428" s="50">
        <v>2.57</v>
      </c>
    </row>
    <row r="8429" spans="1:9" x14ac:dyDescent="0.2">
      <c r="A8429">
        <v>235084</v>
      </c>
      <c r="B8429" s="79">
        <v>7896098903612</v>
      </c>
      <c r="C8429" s="80" t="s">
        <v>19</v>
      </c>
      <c r="D8429" s="80" t="s">
        <v>20</v>
      </c>
      <c r="E8429" s="80" t="s">
        <v>2492</v>
      </c>
      <c r="F8429" s="80" t="s">
        <v>3227</v>
      </c>
      <c r="G8429" s="80" t="s">
        <v>1670</v>
      </c>
      <c r="H8429" t="s">
        <v>15225</v>
      </c>
      <c r="I8429" s="50">
        <v>2.57</v>
      </c>
    </row>
    <row r="8430" spans="1:9" x14ac:dyDescent="0.2">
      <c r="A8430">
        <v>235085</v>
      </c>
      <c r="B8430" s="79">
        <v>7896098903629</v>
      </c>
      <c r="C8430" s="80" t="s">
        <v>19</v>
      </c>
      <c r="D8430" s="80" t="s">
        <v>20</v>
      </c>
      <c r="E8430" s="80" t="s">
        <v>2492</v>
      </c>
      <c r="F8430" s="80" t="s">
        <v>3227</v>
      </c>
      <c r="G8430" s="80" t="s">
        <v>1670</v>
      </c>
      <c r="H8430" t="s">
        <v>3269</v>
      </c>
      <c r="I8430" s="50">
        <v>2.57</v>
      </c>
    </row>
    <row r="8431" spans="1:9" x14ac:dyDescent="0.2">
      <c r="A8431">
        <v>235086</v>
      </c>
      <c r="B8431" s="79">
        <v>7896098903674</v>
      </c>
      <c r="C8431" s="80" t="s">
        <v>19</v>
      </c>
      <c r="D8431" s="80" t="s">
        <v>20</v>
      </c>
      <c r="E8431" s="80" t="s">
        <v>2492</v>
      </c>
      <c r="F8431" s="80" t="s">
        <v>3227</v>
      </c>
      <c r="G8431" s="80" t="s">
        <v>1670</v>
      </c>
      <c r="H8431" t="s">
        <v>3272</v>
      </c>
      <c r="I8431" s="50">
        <v>8.5500000000000007</v>
      </c>
    </row>
    <row r="8432" spans="1:9" x14ac:dyDescent="0.2">
      <c r="A8432">
        <v>235087</v>
      </c>
      <c r="B8432" s="79">
        <v>7896098903681</v>
      </c>
      <c r="C8432" s="80" t="s">
        <v>19</v>
      </c>
      <c r="D8432" s="80" t="s">
        <v>20</v>
      </c>
      <c r="E8432" s="80" t="s">
        <v>2492</v>
      </c>
      <c r="F8432" s="80" t="s">
        <v>3227</v>
      </c>
      <c r="G8432" s="80" t="s">
        <v>1670</v>
      </c>
      <c r="H8432" t="s">
        <v>3270</v>
      </c>
      <c r="I8432" s="50">
        <v>8.5500000000000007</v>
      </c>
    </row>
    <row r="8433" spans="1:9" x14ac:dyDescent="0.2">
      <c r="A8433">
        <v>235088</v>
      </c>
      <c r="B8433" s="79">
        <v>7896098903698</v>
      </c>
      <c r="C8433" s="80" t="s">
        <v>19</v>
      </c>
      <c r="D8433" s="80" t="s">
        <v>20</v>
      </c>
      <c r="E8433" s="80" t="s">
        <v>2492</v>
      </c>
      <c r="F8433" s="80" t="s">
        <v>3227</v>
      </c>
      <c r="G8433" s="80" t="s">
        <v>1670</v>
      </c>
      <c r="H8433" t="s">
        <v>3271</v>
      </c>
      <c r="I8433" s="50">
        <v>8.5500000000000007</v>
      </c>
    </row>
    <row r="8434" spans="1:9" x14ac:dyDescent="0.2">
      <c r="A8434">
        <v>552328</v>
      </c>
      <c r="B8434" s="79">
        <v>7897534812659</v>
      </c>
      <c r="C8434" s="80" t="s">
        <v>19</v>
      </c>
      <c r="D8434" s="80" t="s">
        <v>20</v>
      </c>
      <c r="E8434" s="80" t="s">
        <v>2492</v>
      </c>
      <c r="F8434" s="80" t="s">
        <v>3227</v>
      </c>
      <c r="G8434" s="80" t="s">
        <v>2526</v>
      </c>
      <c r="H8434" t="s">
        <v>15226</v>
      </c>
      <c r="I8434" s="50">
        <v>7.17</v>
      </c>
    </row>
    <row r="8435" spans="1:9" x14ac:dyDescent="0.2">
      <c r="A8435">
        <v>484857</v>
      </c>
      <c r="B8435" s="79">
        <v>7896013108078</v>
      </c>
      <c r="C8435" s="80" t="s">
        <v>19</v>
      </c>
      <c r="D8435" s="80" t="s">
        <v>20</v>
      </c>
      <c r="E8435" s="80" t="s">
        <v>2492</v>
      </c>
      <c r="F8435" s="80" t="s">
        <v>3227</v>
      </c>
      <c r="G8435" s="80" t="s">
        <v>2615</v>
      </c>
      <c r="H8435" t="s">
        <v>3302</v>
      </c>
      <c r="I8435" s="50">
        <v>6.82</v>
      </c>
    </row>
    <row r="8436" spans="1:9" x14ac:dyDescent="0.2">
      <c r="A8436">
        <v>484865</v>
      </c>
      <c r="B8436" s="79">
        <v>7896013107569</v>
      </c>
      <c r="C8436" s="80" t="s">
        <v>19</v>
      </c>
      <c r="D8436" s="80" t="s">
        <v>20</v>
      </c>
      <c r="E8436" s="80" t="s">
        <v>2492</v>
      </c>
      <c r="F8436" s="80" t="s">
        <v>3227</v>
      </c>
      <c r="G8436" s="80" t="s">
        <v>2615</v>
      </c>
      <c r="H8436" t="s">
        <v>15227</v>
      </c>
      <c r="I8436" s="50">
        <v>6.82</v>
      </c>
    </row>
    <row r="8437" spans="1:9" x14ac:dyDescent="0.2">
      <c r="A8437">
        <v>484867</v>
      </c>
      <c r="B8437" s="79">
        <v>7896013107576</v>
      </c>
      <c r="C8437" s="80" t="s">
        <v>19</v>
      </c>
      <c r="D8437" s="80" t="s">
        <v>20</v>
      </c>
      <c r="E8437" s="80" t="s">
        <v>2492</v>
      </c>
      <c r="F8437" s="80" t="s">
        <v>3227</v>
      </c>
      <c r="G8437" s="80" t="s">
        <v>2615</v>
      </c>
      <c r="H8437" t="s">
        <v>3303</v>
      </c>
      <c r="I8437" s="50">
        <v>6.82</v>
      </c>
    </row>
    <row r="8438" spans="1:9" x14ac:dyDescent="0.2">
      <c r="A8438">
        <v>274103</v>
      </c>
      <c r="B8438" s="79">
        <v>7896221600654</v>
      </c>
      <c r="C8438" s="80" t="s">
        <v>19</v>
      </c>
      <c r="D8438" s="80" t="s">
        <v>20</v>
      </c>
      <c r="E8438" s="80" t="s">
        <v>2492</v>
      </c>
      <c r="F8438" s="80" t="s">
        <v>3227</v>
      </c>
      <c r="G8438" s="80" t="s">
        <v>2556</v>
      </c>
      <c r="H8438" t="s">
        <v>3251</v>
      </c>
      <c r="I8438" s="50">
        <v>5.15</v>
      </c>
    </row>
    <row r="8439" spans="1:9" x14ac:dyDescent="0.2">
      <c r="A8439">
        <v>274105</v>
      </c>
      <c r="B8439" s="79">
        <v>7896221600487</v>
      </c>
      <c r="C8439" s="80" t="s">
        <v>19</v>
      </c>
      <c r="D8439" s="80" t="s">
        <v>20</v>
      </c>
      <c r="E8439" s="80" t="s">
        <v>2492</v>
      </c>
      <c r="F8439" s="80" t="s">
        <v>3227</v>
      </c>
      <c r="G8439" s="80" t="s">
        <v>2556</v>
      </c>
      <c r="H8439" t="s">
        <v>3252</v>
      </c>
      <c r="I8439" s="50">
        <v>5.15</v>
      </c>
    </row>
    <row r="8440" spans="1:9" x14ac:dyDescent="0.2">
      <c r="A8440">
        <v>274106</v>
      </c>
      <c r="B8440" s="79">
        <v>7896221600463</v>
      </c>
      <c r="C8440" s="80" t="s">
        <v>19</v>
      </c>
      <c r="D8440" s="80" t="s">
        <v>20</v>
      </c>
      <c r="E8440" s="80" t="s">
        <v>2492</v>
      </c>
      <c r="F8440" s="80" t="s">
        <v>3227</v>
      </c>
      <c r="G8440" s="80" t="s">
        <v>2556</v>
      </c>
      <c r="H8440" t="s">
        <v>3253</v>
      </c>
      <c r="I8440" s="50">
        <v>5.15</v>
      </c>
    </row>
    <row r="8441" spans="1:9" x14ac:dyDescent="0.2">
      <c r="A8441">
        <v>32519</v>
      </c>
      <c r="B8441" s="79">
        <v>7891022101287</v>
      </c>
      <c r="C8441" s="80" t="s">
        <v>19</v>
      </c>
      <c r="D8441" s="80" t="s">
        <v>20</v>
      </c>
      <c r="E8441" s="80" t="s">
        <v>2492</v>
      </c>
      <c r="F8441" s="80" t="s">
        <v>3227</v>
      </c>
      <c r="G8441" s="80" t="s">
        <v>2554</v>
      </c>
      <c r="H8441" t="s">
        <v>3249</v>
      </c>
      <c r="I8441" s="50">
        <v>7.56</v>
      </c>
    </row>
    <row r="8442" spans="1:9" x14ac:dyDescent="0.2">
      <c r="A8442">
        <v>10460</v>
      </c>
      <c r="B8442" s="79">
        <v>7891022101294</v>
      </c>
      <c r="C8442" s="80" t="s">
        <v>19</v>
      </c>
      <c r="D8442" s="80" t="s">
        <v>20</v>
      </c>
      <c r="E8442" s="80" t="s">
        <v>2492</v>
      </c>
      <c r="F8442" s="80" t="s">
        <v>3227</v>
      </c>
      <c r="G8442" s="80" t="s">
        <v>2554</v>
      </c>
      <c r="H8442" t="s">
        <v>3245</v>
      </c>
      <c r="I8442" s="50">
        <v>7.56</v>
      </c>
    </row>
    <row r="8443" spans="1:9" x14ac:dyDescent="0.2">
      <c r="A8443">
        <v>23714</v>
      </c>
      <c r="B8443" s="79">
        <v>7891022848083</v>
      </c>
      <c r="C8443" s="80" t="s">
        <v>19</v>
      </c>
      <c r="D8443" s="80" t="s">
        <v>20</v>
      </c>
      <c r="E8443" s="80" t="s">
        <v>2492</v>
      </c>
      <c r="F8443" s="80" t="s">
        <v>3227</v>
      </c>
      <c r="G8443" s="80" t="s">
        <v>2554</v>
      </c>
      <c r="H8443" t="s">
        <v>3248</v>
      </c>
      <c r="I8443" s="50">
        <v>7.56</v>
      </c>
    </row>
    <row r="8444" spans="1:9" x14ac:dyDescent="0.2">
      <c r="A8444">
        <v>76256</v>
      </c>
      <c r="B8444" s="79">
        <v>7891022101096</v>
      </c>
      <c r="C8444" s="80" t="s">
        <v>19</v>
      </c>
      <c r="D8444" s="80" t="s">
        <v>20</v>
      </c>
      <c r="E8444" s="80" t="s">
        <v>2492</v>
      </c>
      <c r="F8444" s="80" t="s">
        <v>3227</v>
      </c>
      <c r="G8444" s="80" t="s">
        <v>2554</v>
      </c>
      <c r="H8444" t="s">
        <v>15228</v>
      </c>
      <c r="I8444" s="50">
        <v>8.91</v>
      </c>
    </row>
    <row r="8445" spans="1:9" x14ac:dyDescent="0.2">
      <c r="A8445">
        <v>14258</v>
      </c>
      <c r="B8445" s="79">
        <v>7891022100280</v>
      </c>
      <c r="C8445" s="80" t="s">
        <v>19</v>
      </c>
      <c r="D8445" s="80" t="s">
        <v>20</v>
      </c>
      <c r="E8445" s="80" t="s">
        <v>2492</v>
      </c>
      <c r="F8445" s="80" t="s">
        <v>3227</v>
      </c>
      <c r="G8445" s="80" t="s">
        <v>2554</v>
      </c>
      <c r="H8445" t="s">
        <v>3246</v>
      </c>
      <c r="I8445" s="50">
        <v>4.79</v>
      </c>
    </row>
    <row r="8446" spans="1:9" x14ac:dyDescent="0.2">
      <c r="A8446">
        <v>15869</v>
      </c>
      <c r="B8446" s="79">
        <v>7891022080049</v>
      </c>
      <c r="C8446" s="80" t="s">
        <v>19</v>
      </c>
      <c r="D8446" s="80" t="s">
        <v>20</v>
      </c>
      <c r="E8446" s="80" t="s">
        <v>2492</v>
      </c>
      <c r="F8446" s="80" t="s">
        <v>3227</v>
      </c>
      <c r="G8446" s="80" t="s">
        <v>2554</v>
      </c>
      <c r="H8446" t="s">
        <v>3247</v>
      </c>
      <c r="I8446" s="50">
        <v>8.99</v>
      </c>
    </row>
    <row r="8447" spans="1:9" x14ac:dyDescent="0.2">
      <c r="A8447">
        <v>21615</v>
      </c>
      <c r="B8447" s="79">
        <v>7891022080025</v>
      </c>
      <c r="C8447" s="80" t="s">
        <v>19</v>
      </c>
      <c r="D8447" s="80" t="s">
        <v>20</v>
      </c>
      <c r="E8447" s="80" t="s">
        <v>2492</v>
      </c>
      <c r="F8447" s="80" t="s">
        <v>3227</v>
      </c>
      <c r="G8447" s="80" t="s">
        <v>2554</v>
      </c>
      <c r="H8447" t="s">
        <v>3250</v>
      </c>
      <c r="I8447" s="50">
        <v>4.79</v>
      </c>
    </row>
    <row r="8448" spans="1:9" x14ac:dyDescent="0.2">
      <c r="A8448">
        <v>307698</v>
      </c>
      <c r="B8448" s="79">
        <v>7896050506264</v>
      </c>
      <c r="C8448" s="80" t="s">
        <v>19</v>
      </c>
      <c r="D8448" s="80" t="s">
        <v>20</v>
      </c>
      <c r="E8448" s="80" t="s">
        <v>2492</v>
      </c>
      <c r="F8448" s="80" t="s">
        <v>3227</v>
      </c>
      <c r="G8448" s="80" t="s">
        <v>3162</v>
      </c>
      <c r="H8448" t="s">
        <v>15229</v>
      </c>
      <c r="I8448" s="50">
        <v>6.93</v>
      </c>
    </row>
    <row r="8449" spans="1:9" x14ac:dyDescent="0.2">
      <c r="A8449">
        <v>7427</v>
      </c>
      <c r="B8449" s="79">
        <v>7897664140219</v>
      </c>
      <c r="C8449" s="80" t="s">
        <v>19</v>
      </c>
      <c r="D8449" s="80" t="s">
        <v>20</v>
      </c>
      <c r="E8449" s="80" t="s">
        <v>2492</v>
      </c>
      <c r="F8449" s="80" t="s">
        <v>3227</v>
      </c>
      <c r="G8449" s="80" t="s">
        <v>361</v>
      </c>
      <c r="H8449" t="s">
        <v>3256</v>
      </c>
      <c r="I8449" s="50">
        <v>2.0299999999999998</v>
      </c>
    </row>
    <row r="8450" spans="1:9" x14ac:dyDescent="0.2">
      <c r="A8450">
        <v>7429</v>
      </c>
      <c r="B8450" s="79">
        <v>7897664140202</v>
      </c>
      <c r="C8450" s="80" t="s">
        <v>19</v>
      </c>
      <c r="D8450" s="80" t="s">
        <v>20</v>
      </c>
      <c r="E8450" s="80" t="s">
        <v>2492</v>
      </c>
      <c r="F8450" s="80" t="s">
        <v>3227</v>
      </c>
      <c r="G8450" s="80" t="s">
        <v>361</v>
      </c>
      <c r="H8450" t="s">
        <v>3254</v>
      </c>
      <c r="I8450" s="50">
        <v>2.0299999999999998</v>
      </c>
    </row>
    <row r="8451" spans="1:9" x14ac:dyDescent="0.2">
      <c r="A8451">
        <v>7435</v>
      </c>
      <c r="B8451" s="79">
        <v>7897664140196</v>
      </c>
      <c r="C8451" s="80" t="s">
        <v>19</v>
      </c>
      <c r="D8451" s="80" t="s">
        <v>20</v>
      </c>
      <c r="E8451" s="80" t="s">
        <v>2492</v>
      </c>
      <c r="F8451" s="80" t="s">
        <v>3227</v>
      </c>
      <c r="G8451" s="80" t="s">
        <v>361</v>
      </c>
      <c r="H8451" t="s">
        <v>3255</v>
      </c>
      <c r="I8451" s="50">
        <v>2.0299999999999998</v>
      </c>
    </row>
    <row r="8452" spans="1:9" x14ac:dyDescent="0.2">
      <c r="A8452">
        <v>427465</v>
      </c>
      <c r="B8452" s="79">
        <v>7509546662794</v>
      </c>
      <c r="C8452" s="80" t="s">
        <v>19</v>
      </c>
      <c r="D8452" s="80" t="s">
        <v>20</v>
      </c>
      <c r="E8452" s="80" t="s">
        <v>2492</v>
      </c>
      <c r="F8452" s="80" t="s">
        <v>3227</v>
      </c>
      <c r="G8452" s="80" t="s">
        <v>311</v>
      </c>
      <c r="H8452" t="s">
        <v>3289</v>
      </c>
      <c r="I8452" s="50">
        <v>19.84</v>
      </c>
    </row>
    <row r="8453" spans="1:9" x14ac:dyDescent="0.2">
      <c r="A8453">
        <v>507512</v>
      </c>
      <c r="B8453" s="79">
        <v>7509546687742</v>
      </c>
      <c r="C8453" s="80" t="s">
        <v>19</v>
      </c>
      <c r="D8453" s="80" t="s">
        <v>20</v>
      </c>
      <c r="E8453" s="80" t="s">
        <v>2492</v>
      </c>
      <c r="F8453" s="80" t="s">
        <v>3227</v>
      </c>
      <c r="G8453" s="80" t="s">
        <v>311</v>
      </c>
      <c r="H8453" t="s">
        <v>3290</v>
      </c>
      <c r="I8453" s="50">
        <v>19.84</v>
      </c>
    </row>
    <row r="8454" spans="1:9" x14ac:dyDescent="0.2">
      <c r="A8454">
        <v>583713</v>
      </c>
      <c r="B8454" s="79">
        <v>7509546698830</v>
      </c>
      <c r="C8454" s="80" t="s">
        <v>19</v>
      </c>
      <c r="D8454" s="80" t="s">
        <v>20</v>
      </c>
      <c r="E8454" s="80" t="s">
        <v>2492</v>
      </c>
      <c r="F8454" s="80" t="s">
        <v>3227</v>
      </c>
      <c r="G8454" s="80" t="s">
        <v>311</v>
      </c>
      <c r="H8454" t="s">
        <v>3291</v>
      </c>
      <c r="I8454" s="50">
        <v>19.98</v>
      </c>
    </row>
    <row r="8455" spans="1:9" x14ac:dyDescent="0.2">
      <c r="A8455">
        <v>583715</v>
      </c>
      <c r="B8455" s="79">
        <v>7509546698847</v>
      </c>
      <c r="C8455" s="80" t="s">
        <v>19</v>
      </c>
      <c r="D8455" s="80" t="s">
        <v>20</v>
      </c>
      <c r="E8455" s="80" t="s">
        <v>2492</v>
      </c>
      <c r="F8455" s="80" t="s">
        <v>3227</v>
      </c>
      <c r="G8455" s="80" t="s">
        <v>311</v>
      </c>
      <c r="H8455" t="s">
        <v>3292</v>
      </c>
      <c r="I8455" s="50">
        <v>13.11</v>
      </c>
    </row>
    <row r="8456" spans="1:9" x14ac:dyDescent="0.2">
      <c r="A8456">
        <v>352333</v>
      </c>
      <c r="B8456" s="79">
        <v>7891024037362</v>
      </c>
      <c r="C8456" s="80" t="s">
        <v>19</v>
      </c>
      <c r="D8456" s="80" t="s">
        <v>20</v>
      </c>
      <c r="E8456" s="80" t="s">
        <v>2492</v>
      </c>
      <c r="F8456" s="80" t="s">
        <v>3227</v>
      </c>
      <c r="G8456" s="80" t="s">
        <v>311</v>
      </c>
      <c r="H8456" t="s">
        <v>3287</v>
      </c>
      <c r="I8456" s="50">
        <v>19.84</v>
      </c>
    </row>
    <row r="8457" spans="1:9" x14ac:dyDescent="0.2">
      <c r="A8457">
        <v>352335</v>
      </c>
      <c r="B8457" s="79">
        <v>7891024037379</v>
      </c>
      <c r="C8457" s="80" t="s">
        <v>19</v>
      </c>
      <c r="D8457" s="80" t="s">
        <v>20</v>
      </c>
      <c r="E8457" s="80" t="s">
        <v>2492</v>
      </c>
      <c r="F8457" s="80" t="s">
        <v>3227</v>
      </c>
      <c r="G8457" s="80" t="s">
        <v>311</v>
      </c>
      <c r="H8457" t="s">
        <v>3288</v>
      </c>
      <c r="I8457" s="50">
        <v>19.84</v>
      </c>
    </row>
    <row r="8458" spans="1:9" x14ac:dyDescent="0.2">
      <c r="A8458">
        <v>316332</v>
      </c>
      <c r="B8458" s="79">
        <v>7891024037690</v>
      </c>
      <c r="C8458" s="80" t="s">
        <v>19</v>
      </c>
      <c r="D8458" s="80" t="s">
        <v>20</v>
      </c>
      <c r="E8458" s="80" t="s">
        <v>2492</v>
      </c>
      <c r="F8458" s="80" t="s">
        <v>3227</v>
      </c>
      <c r="G8458" s="80" t="s">
        <v>311</v>
      </c>
      <c r="H8458" t="s">
        <v>15230</v>
      </c>
      <c r="I8458" s="50">
        <v>13.56</v>
      </c>
    </row>
    <row r="8459" spans="1:9" x14ac:dyDescent="0.2">
      <c r="A8459">
        <v>1054</v>
      </c>
      <c r="B8459" s="79">
        <v>7891024194102</v>
      </c>
      <c r="C8459" s="80" t="s">
        <v>19</v>
      </c>
      <c r="D8459" s="80" t="s">
        <v>20</v>
      </c>
      <c r="E8459" s="80" t="s">
        <v>2492</v>
      </c>
      <c r="F8459" s="80" t="s">
        <v>3227</v>
      </c>
      <c r="G8459" s="80" t="s">
        <v>311</v>
      </c>
      <c r="H8459" t="s">
        <v>3280</v>
      </c>
      <c r="I8459" s="50">
        <v>7.7</v>
      </c>
    </row>
    <row r="8460" spans="1:9" x14ac:dyDescent="0.2">
      <c r="A8460">
        <v>5998</v>
      </c>
      <c r="B8460" s="79">
        <v>7891024194249</v>
      </c>
      <c r="C8460" s="80" t="s">
        <v>19</v>
      </c>
      <c r="D8460" s="80" t="s">
        <v>20</v>
      </c>
      <c r="E8460" s="80" t="s">
        <v>2492</v>
      </c>
      <c r="F8460" s="80" t="s">
        <v>3227</v>
      </c>
      <c r="G8460" s="80" t="s">
        <v>311</v>
      </c>
      <c r="H8460" t="s">
        <v>3281</v>
      </c>
      <c r="I8460" s="50">
        <v>6.78</v>
      </c>
    </row>
    <row r="8461" spans="1:9" x14ac:dyDescent="0.2">
      <c r="A8461">
        <v>13014</v>
      </c>
      <c r="B8461" s="79">
        <v>7891024193006</v>
      </c>
      <c r="C8461" s="80" t="s">
        <v>19</v>
      </c>
      <c r="D8461" s="80" t="s">
        <v>20</v>
      </c>
      <c r="E8461" s="80" t="s">
        <v>2492</v>
      </c>
      <c r="F8461" s="80" t="s">
        <v>3227</v>
      </c>
      <c r="G8461" s="80" t="s">
        <v>311</v>
      </c>
      <c r="H8461" t="s">
        <v>3282</v>
      </c>
      <c r="I8461" s="50">
        <v>7.7</v>
      </c>
    </row>
    <row r="8462" spans="1:9" x14ac:dyDescent="0.2">
      <c r="A8462">
        <v>17166</v>
      </c>
      <c r="B8462" s="79">
        <v>7891024195307</v>
      </c>
      <c r="C8462" s="80" t="s">
        <v>19</v>
      </c>
      <c r="D8462" s="80" t="s">
        <v>20</v>
      </c>
      <c r="E8462" s="80" t="s">
        <v>2492</v>
      </c>
      <c r="F8462" s="80" t="s">
        <v>3227</v>
      </c>
      <c r="G8462" s="80" t="s">
        <v>311</v>
      </c>
      <c r="H8462" t="s">
        <v>3283</v>
      </c>
      <c r="I8462" s="50">
        <v>7.7</v>
      </c>
    </row>
    <row r="8463" spans="1:9" x14ac:dyDescent="0.2">
      <c r="A8463">
        <v>135666</v>
      </c>
      <c r="B8463" s="79">
        <v>7891024193280</v>
      </c>
      <c r="C8463" s="80" t="s">
        <v>19</v>
      </c>
      <c r="D8463" s="80" t="s">
        <v>20</v>
      </c>
      <c r="E8463" s="80" t="s">
        <v>2492</v>
      </c>
      <c r="F8463" s="80" t="s">
        <v>3227</v>
      </c>
      <c r="G8463" s="80" t="s">
        <v>311</v>
      </c>
      <c r="H8463" t="s">
        <v>3286</v>
      </c>
      <c r="I8463" s="50">
        <v>7.7</v>
      </c>
    </row>
    <row r="8464" spans="1:9" x14ac:dyDescent="0.2">
      <c r="A8464">
        <v>62102</v>
      </c>
      <c r="B8464" s="79">
        <v>7891024193051</v>
      </c>
      <c r="C8464" s="80" t="s">
        <v>19</v>
      </c>
      <c r="D8464" s="80" t="s">
        <v>20</v>
      </c>
      <c r="E8464" s="80" t="s">
        <v>2492</v>
      </c>
      <c r="F8464" s="80" t="s">
        <v>3227</v>
      </c>
      <c r="G8464" s="80" t="s">
        <v>311</v>
      </c>
      <c r="H8464" t="s">
        <v>3284</v>
      </c>
      <c r="I8464" s="50">
        <v>6.78</v>
      </c>
    </row>
    <row r="8465" spans="1:9" x14ac:dyDescent="0.2">
      <c r="A8465">
        <v>92562</v>
      </c>
      <c r="B8465" s="79">
        <v>7891024194607</v>
      </c>
      <c r="C8465" s="80" t="s">
        <v>19</v>
      </c>
      <c r="D8465" s="80" t="s">
        <v>20</v>
      </c>
      <c r="E8465" s="80" t="s">
        <v>2492</v>
      </c>
      <c r="F8465" s="80" t="s">
        <v>3227</v>
      </c>
      <c r="G8465" s="80" t="s">
        <v>311</v>
      </c>
      <c r="H8465" t="s">
        <v>3285</v>
      </c>
      <c r="I8465" s="50">
        <v>13.56</v>
      </c>
    </row>
    <row r="8466" spans="1:9" x14ac:dyDescent="0.2">
      <c r="A8466">
        <v>18690</v>
      </c>
      <c r="B8466" s="79">
        <v>7891242151574</v>
      </c>
      <c r="C8466" s="80" t="s">
        <v>19</v>
      </c>
      <c r="D8466" s="80" t="s">
        <v>20</v>
      </c>
      <c r="E8466" s="80" t="s">
        <v>2492</v>
      </c>
      <c r="F8466" s="80" t="s">
        <v>3227</v>
      </c>
      <c r="G8466" s="80" t="s">
        <v>2639</v>
      </c>
      <c r="H8466" t="s">
        <v>3233</v>
      </c>
      <c r="I8466" s="50">
        <v>4.0999999999999996</v>
      </c>
    </row>
    <row r="8467" spans="1:9" x14ac:dyDescent="0.2">
      <c r="A8467">
        <v>368336</v>
      </c>
      <c r="B8467" s="79">
        <v>7891242161597</v>
      </c>
      <c r="C8467" s="80" t="s">
        <v>19</v>
      </c>
      <c r="D8467" s="80" t="s">
        <v>20</v>
      </c>
      <c r="E8467" s="80" t="s">
        <v>2492</v>
      </c>
      <c r="F8467" s="80" t="s">
        <v>3227</v>
      </c>
      <c r="G8467" s="80" t="s">
        <v>2639</v>
      </c>
      <c r="H8467" t="s">
        <v>3231</v>
      </c>
      <c r="I8467" s="50">
        <v>5.98</v>
      </c>
    </row>
    <row r="8468" spans="1:9" x14ac:dyDescent="0.2">
      <c r="A8468">
        <v>368337</v>
      </c>
      <c r="B8468" s="79">
        <v>7891242161580</v>
      </c>
      <c r="C8468" s="80" t="s">
        <v>19</v>
      </c>
      <c r="D8468" s="80" t="s">
        <v>20</v>
      </c>
      <c r="E8468" s="80" t="s">
        <v>2492</v>
      </c>
      <c r="F8468" s="80" t="s">
        <v>3227</v>
      </c>
      <c r="G8468" s="80" t="s">
        <v>2639</v>
      </c>
      <c r="H8468" t="s">
        <v>3232</v>
      </c>
      <c r="I8468" s="50">
        <v>5.98</v>
      </c>
    </row>
    <row r="8469" spans="1:9" x14ac:dyDescent="0.2">
      <c r="A8469">
        <v>419259</v>
      </c>
      <c r="B8469" s="79">
        <v>7891242161832</v>
      </c>
      <c r="C8469" s="80" t="s">
        <v>19</v>
      </c>
      <c r="D8469" s="80" t="s">
        <v>20</v>
      </c>
      <c r="E8469" s="80" t="s">
        <v>2492</v>
      </c>
      <c r="F8469" s="80" t="s">
        <v>3227</v>
      </c>
      <c r="G8469" s="80" t="s">
        <v>2639</v>
      </c>
      <c r="H8469" t="s">
        <v>3234</v>
      </c>
      <c r="I8469" s="50">
        <v>5.98</v>
      </c>
    </row>
    <row r="8470" spans="1:9" x14ac:dyDescent="0.2">
      <c r="A8470">
        <v>434513</v>
      </c>
      <c r="B8470" s="79">
        <v>7891242151680</v>
      </c>
      <c r="C8470" s="80" t="s">
        <v>19</v>
      </c>
      <c r="D8470" s="80" t="s">
        <v>20</v>
      </c>
      <c r="E8470" s="80" t="s">
        <v>2492</v>
      </c>
      <c r="F8470" s="80" t="s">
        <v>3227</v>
      </c>
      <c r="G8470" s="80" t="s">
        <v>2639</v>
      </c>
      <c r="H8470" t="s">
        <v>3235</v>
      </c>
      <c r="I8470" s="50">
        <v>3.71</v>
      </c>
    </row>
    <row r="8471" spans="1:9" x14ac:dyDescent="0.2">
      <c r="A8471">
        <v>434518</v>
      </c>
      <c r="B8471" s="79">
        <v>7891242151673</v>
      </c>
      <c r="C8471" s="80" t="s">
        <v>19</v>
      </c>
      <c r="D8471" s="80" t="s">
        <v>20</v>
      </c>
      <c r="E8471" s="80" t="s">
        <v>2492</v>
      </c>
      <c r="F8471" s="80" t="s">
        <v>3227</v>
      </c>
      <c r="G8471" s="80" t="s">
        <v>2639</v>
      </c>
      <c r="H8471" t="s">
        <v>3236</v>
      </c>
      <c r="I8471" s="50">
        <v>3.71</v>
      </c>
    </row>
    <row r="8472" spans="1:9" x14ac:dyDescent="0.2">
      <c r="A8472">
        <v>504019</v>
      </c>
      <c r="B8472" s="79">
        <v>7891242810266</v>
      </c>
      <c r="C8472" s="80" t="s">
        <v>19</v>
      </c>
      <c r="D8472" s="80" t="s">
        <v>20</v>
      </c>
      <c r="E8472" s="80" t="s">
        <v>2492</v>
      </c>
      <c r="F8472" s="80" t="s">
        <v>3227</v>
      </c>
      <c r="G8472" s="80" t="s">
        <v>2639</v>
      </c>
      <c r="H8472" t="s">
        <v>3237</v>
      </c>
      <c r="I8472" s="50">
        <v>9.17</v>
      </c>
    </row>
    <row r="8473" spans="1:9" x14ac:dyDescent="0.2">
      <c r="A8473">
        <v>504024</v>
      </c>
      <c r="B8473" s="79">
        <v>7891242810181</v>
      </c>
      <c r="C8473" s="80" t="s">
        <v>19</v>
      </c>
      <c r="D8473" s="80" t="s">
        <v>20</v>
      </c>
      <c r="E8473" s="80" t="s">
        <v>2492</v>
      </c>
      <c r="F8473" s="80" t="s">
        <v>3227</v>
      </c>
      <c r="G8473" s="80" t="s">
        <v>2639</v>
      </c>
      <c r="H8473" t="s">
        <v>3238</v>
      </c>
      <c r="I8473" s="50">
        <v>9.17</v>
      </c>
    </row>
    <row r="8474" spans="1:9" x14ac:dyDescent="0.2">
      <c r="A8474">
        <v>504029</v>
      </c>
      <c r="B8474" s="79">
        <v>7891242810204</v>
      </c>
      <c r="C8474" s="80" t="s">
        <v>19</v>
      </c>
      <c r="D8474" s="80" t="s">
        <v>20</v>
      </c>
      <c r="E8474" s="80" t="s">
        <v>2492</v>
      </c>
      <c r="F8474" s="80" t="s">
        <v>3227</v>
      </c>
      <c r="G8474" s="80" t="s">
        <v>2639</v>
      </c>
      <c r="H8474" t="s">
        <v>3239</v>
      </c>
      <c r="I8474" s="50">
        <v>9.17</v>
      </c>
    </row>
    <row r="8475" spans="1:9" x14ac:dyDescent="0.2">
      <c r="A8475">
        <v>504036</v>
      </c>
      <c r="B8475" s="79">
        <v>7891242810242</v>
      </c>
      <c r="C8475" s="80" t="s">
        <v>19</v>
      </c>
      <c r="D8475" s="80" t="s">
        <v>20</v>
      </c>
      <c r="E8475" s="80" t="s">
        <v>2492</v>
      </c>
      <c r="F8475" s="80" t="s">
        <v>3227</v>
      </c>
      <c r="G8475" s="80" t="s">
        <v>2639</v>
      </c>
      <c r="H8475" t="s">
        <v>3240</v>
      </c>
      <c r="I8475" s="50">
        <v>9.17</v>
      </c>
    </row>
    <row r="8476" spans="1:9" x14ac:dyDescent="0.2">
      <c r="A8476">
        <v>504039</v>
      </c>
      <c r="B8476" s="79">
        <v>7891242810259</v>
      </c>
      <c r="C8476" s="80" t="s">
        <v>19</v>
      </c>
      <c r="D8476" s="80" t="s">
        <v>20</v>
      </c>
      <c r="E8476" s="80" t="s">
        <v>2492</v>
      </c>
      <c r="F8476" s="80" t="s">
        <v>3227</v>
      </c>
      <c r="G8476" s="80" t="s">
        <v>2639</v>
      </c>
      <c r="H8476" t="s">
        <v>3241</v>
      </c>
      <c r="I8476" s="50">
        <v>4.5199999999999996</v>
      </c>
    </row>
    <row r="8477" spans="1:9" x14ac:dyDescent="0.2">
      <c r="A8477">
        <v>504041</v>
      </c>
      <c r="B8477" s="79">
        <v>7891242810174</v>
      </c>
      <c r="C8477" s="80" t="s">
        <v>19</v>
      </c>
      <c r="D8477" s="80" t="s">
        <v>20</v>
      </c>
      <c r="E8477" s="80" t="s">
        <v>2492</v>
      </c>
      <c r="F8477" s="80" t="s">
        <v>3227</v>
      </c>
      <c r="G8477" s="80" t="s">
        <v>2639</v>
      </c>
      <c r="H8477" t="s">
        <v>15231</v>
      </c>
      <c r="I8477" s="50">
        <v>4.5199999999999996</v>
      </c>
    </row>
    <row r="8478" spans="1:9" x14ac:dyDescent="0.2">
      <c r="A8478">
        <v>504043</v>
      </c>
      <c r="B8478" s="79">
        <v>7891242810198</v>
      </c>
      <c r="C8478" s="80" t="s">
        <v>19</v>
      </c>
      <c r="D8478" s="80" t="s">
        <v>20</v>
      </c>
      <c r="E8478" s="80" t="s">
        <v>2492</v>
      </c>
      <c r="F8478" s="80" t="s">
        <v>3227</v>
      </c>
      <c r="G8478" s="80" t="s">
        <v>2639</v>
      </c>
      <c r="H8478" t="s">
        <v>3242</v>
      </c>
      <c r="I8478" s="50">
        <v>4.5199999999999996</v>
      </c>
    </row>
    <row r="8479" spans="1:9" x14ac:dyDescent="0.2">
      <c r="A8479">
        <v>431451</v>
      </c>
      <c r="B8479" s="79">
        <v>7896183301019</v>
      </c>
      <c r="C8479" s="80" t="s">
        <v>19</v>
      </c>
      <c r="D8479" s="80" t="s">
        <v>20</v>
      </c>
      <c r="E8479" s="80" t="s">
        <v>2492</v>
      </c>
      <c r="F8479" s="80" t="s">
        <v>3227</v>
      </c>
      <c r="G8479" s="80" t="s">
        <v>2810</v>
      </c>
      <c r="H8479" t="s">
        <v>3243</v>
      </c>
      <c r="I8479" s="50">
        <v>7.2</v>
      </c>
    </row>
    <row r="8480" spans="1:9" x14ac:dyDescent="0.2">
      <c r="A8480">
        <v>431455</v>
      </c>
      <c r="B8480" s="79">
        <v>7896183300067</v>
      </c>
      <c r="C8480" s="80" t="s">
        <v>19</v>
      </c>
      <c r="D8480" s="80" t="s">
        <v>20</v>
      </c>
      <c r="E8480" s="80" t="s">
        <v>2492</v>
      </c>
      <c r="F8480" s="80" t="s">
        <v>3227</v>
      </c>
      <c r="G8480" s="80" t="s">
        <v>2810</v>
      </c>
      <c r="H8480" t="s">
        <v>3244</v>
      </c>
      <c r="I8480" s="50">
        <v>7.2</v>
      </c>
    </row>
    <row r="8481" spans="1:9" x14ac:dyDescent="0.2">
      <c r="A8481">
        <v>185275</v>
      </c>
      <c r="B8481" s="79">
        <v>7896056401549</v>
      </c>
      <c r="C8481" s="80" t="s">
        <v>19</v>
      </c>
      <c r="D8481" s="80" t="s">
        <v>20</v>
      </c>
      <c r="E8481" s="80" t="s">
        <v>2492</v>
      </c>
      <c r="F8481" s="80" t="s">
        <v>3227</v>
      </c>
      <c r="G8481" s="80" t="s">
        <v>2505</v>
      </c>
      <c r="H8481" t="s">
        <v>3229</v>
      </c>
      <c r="I8481" s="50">
        <v>5.36</v>
      </c>
    </row>
    <row r="8482" spans="1:9" x14ac:dyDescent="0.2">
      <c r="A8482">
        <v>185282</v>
      </c>
      <c r="B8482" s="79">
        <v>7896056402485</v>
      </c>
      <c r="C8482" s="80" t="s">
        <v>19</v>
      </c>
      <c r="D8482" s="80" t="s">
        <v>20</v>
      </c>
      <c r="E8482" s="80" t="s">
        <v>2492</v>
      </c>
      <c r="F8482" s="80" t="s">
        <v>3227</v>
      </c>
      <c r="G8482" s="80" t="s">
        <v>2505</v>
      </c>
      <c r="H8482" t="s">
        <v>3230</v>
      </c>
      <c r="I8482" s="50">
        <v>5.36</v>
      </c>
    </row>
    <row r="8483" spans="1:9" x14ac:dyDescent="0.2">
      <c r="A8483">
        <v>458790</v>
      </c>
      <c r="B8483" s="79">
        <v>7891035001673</v>
      </c>
      <c r="C8483" s="80" t="s">
        <v>19</v>
      </c>
      <c r="D8483" s="80" t="s">
        <v>20</v>
      </c>
      <c r="E8483" s="80" t="s">
        <v>2492</v>
      </c>
      <c r="F8483" s="80" t="s">
        <v>3227</v>
      </c>
      <c r="G8483" s="80" t="s">
        <v>2517</v>
      </c>
      <c r="H8483" t="s">
        <v>15232</v>
      </c>
      <c r="I8483" s="50">
        <v>9.6999999999999993</v>
      </c>
    </row>
    <row r="8484" spans="1:9" x14ac:dyDescent="0.2">
      <c r="A8484">
        <v>474898</v>
      </c>
      <c r="B8484" s="79">
        <v>7891035001949</v>
      </c>
      <c r="C8484" s="80" t="s">
        <v>19</v>
      </c>
      <c r="D8484" s="80" t="s">
        <v>20</v>
      </c>
      <c r="E8484" s="80" t="s">
        <v>2492</v>
      </c>
      <c r="F8484" s="80" t="s">
        <v>3227</v>
      </c>
      <c r="G8484" s="80" t="s">
        <v>2517</v>
      </c>
      <c r="H8484" t="s">
        <v>15233</v>
      </c>
      <c r="I8484" s="50">
        <v>6.42</v>
      </c>
    </row>
    <row r="8485" spans="1:9" x14ac:dyDescent="0.2">
      <c r="A8485">
        <v>321083</v>
      </c>
      <c r="B8485" s="79">
        <v>7897000800814</v>
      </c>
      <c r="C8485" s="80" t="s">
        <v>19</v>
      </c>
      <c r="D8485" s="80" t="s">
        <v>20</v>
      </c>
      <c r="E8485" s="80" t="s">
        <v>2492</v>
      </c>
      <c r="F8485" s="80" t="s">
        <v>3227</v>
      </c>
      <c r="G8485" s="80" t="s">
        <v>2984</v>
      </c>
      <c r="H8485" t="s">
        <v>3294</v>
      </c>
      <c r="I8485" s="50">
        <v>13.51</v>
      </c>
    </row>
    <row r="8486" spans="1:9" x14ac:dyDescent="0.2">
      <c r="A8486">
        <v>539861</v>
      </c>
      <c r="B8486" s="79">
        <v>7894650009925</v>
      </c>
      <c r="C8486" s="80" t="s">
        <v>19</v>
      </c>
      <c r="D8486" s="80" t="s">
        <v>20</v>
      </c>
      <c r="E8486" s="80" t="s">
        <v>2492</v>
      </c>
      <c r="F8486" s="80" t="s">
        <v>3227</v>
      </c>
      <c r="G8486" s="80" t="s">
        <v>2984</v>
      </c>
      <c r="H8486" t="s">
        <v>3300</v>
      </c>
      <c r="I8486" s="50">
        <v>19.75</v>
      </c>
    </row>
    <row r="8487" spans="1:9" x14ac:dyDescent="0.2">
      <c r="A8487">
        <v>539864</v>
      </c>
      <c r="B8487" s="79">
        <v>7894650009918</v>
      </c>
      <c r="C8487" s="80" t="s">
        <v>19</v>
      </c>
      <c r="D8487" s="80" t="s">
        <v>20</v>
      </c>
      <c r="E8487" s="80" t="s">
        <v>2492</v>
      </c>
      <c r="F8487" s="80" t="s">
        <v>3227</v>
      </c>
      <c r="G8487" s="80" t="s">
        <v>2984</v>
      </c>
      <c r="H8487" t="s">
        <v>3301</v>
      </c>
      <c r="I8487" s="50">
        <v>5.8</v>
      </c>
    </row>
    <row r="8488" spans="1:9" x14ac:dyDescent="0.2">
      <c r="A8488">
        <v>107790</v>
      </c>
      <c r="B8488" s="79">
        <v>7897000800456</v>
      </c>
      <c r="C8488" s="80" t="s">
        <v>19</v>
      </c>
      <c r="D8488" s="80" t="s">
        <v>20</v>
      </c>
      <c r="E8488" s="80" t="s">
        <v>2492</v>
      </c>
      <c r="F8488" s="80" t="s">
        <v>3227</v>
      </c>
      <c r="G8488" s="80" t="s">
        <v>2984</v>
      </c>
      <c r="H8488" t="s">
        <v>3293</v>
      </c>
      <c r="I8488" s="50">
        <v>5.8</v>
      </c>
    </row>
    <row r="8489" spans="1:9" x14ac:dyDescent="0.2">
      <c r="A8489">
        <v>287382</v>
      </c>
      <c r="B8489" s="79">
        <v>7897000800548</v>
      </c>
      <c r="C8489" s="80" t="s">
        <v>19</v>
      </c>
      <c r="D8489" s="80" t="s">
        <v>20</v>
      </c>
      <c r="E8489" s="80" t="s">
        <v>2492</v>
      </c>
      <c r="F8489" s="80" t="s">
        <v>3227</v>
      </c>
      <c r="G8489" s="80" t="s">
        <v>2984</v>
      </c>
      <c r="H8489" t="s">
        <v>3295</v>
      </c>
      <c r="I8489" s="50">
        <v>13.51</v>
      </c>
    </row>
    <row r="8490" spans="1:9" x14ac:dyDescent="0.2">
      <c r="A8490">
        <v>381622</v>
      </c>
      <c r="B8490" s="79">
        <v>7894650014202</v>
      </c>
      <c r="C8490" s="80" t="s">
        <v>19</v>
      </c>
      <c r="D8490" s="80" t="s">
        <v>20</v>
      </c>
      <c r="E8490" s="80" t="s">
        <v>2492</v>
      </c>
      <c r="F8490" s="80" t="s">
        <v>3227</v>
      </c>
      <c r="G8490" s="80" t="s">
        <v>2984</v>
      </c>
      <c r="H8490" t="s">
        <v>3296</v>
      </c>
      <c r="I8490" s="50">
        <v>13.51</v>
      </c>
    </row>
    <row r="8491" spans="1:9" x14ac:dyDescent="0.2">
      <c r="A8491">
        <v>381633</v>
      </c>
      <c r="B8491" s="79">
        <v>7894650937747</v>
      </c>
      <c r="C8491" s="80" t="s">
        <v>19</v>
      </c>
      <c r="D8491" s="80" t="s">
        <v>20</v>
      </c>
      <c r="E8491" s="80" t="s">
        <v>2492</v>
      </c>
      <c r="F8491" s="80" t="s">
        <v>3227</v>
      </c>
      <c r="G8491" s="80" t="s">
        <v>2984</v>
      </c>
      <c r="H8491" t="s">
        <v>3297</v>
      </c>
      <c r="I8491" s="50">
        <v>20.309999999999999</v>
      </c>
    </row>
    <row r="8492" spans="1:9" x14ac:dyDescent="0.2">
      <c r="A8492">
        <v>381636</v>
      </c>
      <c r="B8492" s="79">
        <v>7894650014219</v>
      </c>
      <c r="C8492" s="80" t="s">
        <v>19</v>
      </c>
      <c r="D8492" s="80" t="s">
        <v>20</v>
      </c>
      <c r="E8492" s="80" t="s">
        <v>2492</v>
      </c>
      <c r="F8492" s="80" t="s">
        <v>3227</v>
      </c>
      <c r="G8492" s="80" t="s">
        <v>2984</v>
      </c>
      <c r="H8492" t="s">
        <v>3298</v>
      </c>
      <c r="I8492" s="50">
        <v>13.51</v>
      </c>
    </row>
    <row r="8493" spans="1:9" x14ac:dyDescent="0.2">
      <c r="A8493">
        <v>381642</v>
      </c>
      <c r="B8493" s="79">
        <v>7894650937723</v>
      </c>
      <c r="C8493" s="80" t="s">
        <v>19</v>
      </c>
      <c r="D8493" s="80" t="s">
        <v>20</v>
      </c>
      <c r="E8493" s="80" t="s">
        <v>2492</v>
      </c>
      <c r="F8493" s="80" t="s">
        <v>3227</v>
      </c>
      <c r="G8493" s="80" t="s">
        <v>2984</v>
      </c>
      <c r="H8493" t="s">
        <v>3299</v>
      </c>
      <c r="I8493" s="50">
        <v>20.309999999999999</v>
      </c>
    </row>
    <row r="8494" spans="1:9" x14ac:dyDescent="0.2">
      <c r="A8494">
        <v>483781</v>
      </c>
      <c r="B8494" s="79">
        <v>7894650004876</v>
      </c>
      <c r="C8494" s="80" t="s">
        <v>19</v>
      </c>
      <c r="D8494" s="80" t="s">
        <v>20</v>
      </c>
      <c r="E8494" s="80" t="s">
        <v>2492</v>
      </c>
      <c r="F8494" s="80" t="s">
        <v>3227</v>
      </c>
      <c r="G8494" s="80" t="s">
        <v>2984</v>
      </c>
      <c r="H8494" t="s">
        <v>15234</v>
      </c>
      <c r="I8494" s="50">
        <v>19.75</v>
      </c>
    </row>
    <row r="8495" spans="1:9" x14ac:dyDescent="0.2">
      <c r="A8495">
        <v>487831</v>
      </c>
      <c r="B8495" s="79">
        <v>7894650007105</v>
      </c>
      <c r="C8495" s="80" t="s">
        <v>19</v>
      </c>
      <c r="D8495" s="80" t="s">
        <v>20</v>
      </c>
      <c r="E8495" s="80" t="s">
        <v>2492</v>
      </c>
      <c r="F8495" s="80" t="s">
        <v>3227</v>
      </c>
      <c r="G8495" s="80" t="s">
        <v>2984</v>
      </c>
      <c r="H8495" t="s">
        <v>3304</v>
      </c>
      <c r="I8495" s="50">
        <v>26.05</v>
      </c>
    </row>
    <row r="8496" spans="1:9" x14ac:dyDescent="0.2">
      <c r="A8496">
        <v>529129</v>
      </c>
      <c r="B8496" s="79">
        <v>7897744504740</v>
      </c>
      <c r="C8496" s="80" t="s">
        <v>19</v>
      </c>
      <c r="D8496" s="80" t="s">
        <v>20</v>
      </c>
      <c r="E8496" s="80" t="s">
        <v>2492</v>
      </c>
      <c r="F8496" s="80" t="s">
        <v>3227</v>
      </c>
      <c r="G8496" s="80" t="s">
        <v>2814</v>
      </c>
      <c r="H8496" t="s">
        <v>3228</v>
      </c>
      <c r="I8496" s="50">
        <v>13</v>
      </c>
    </row>
    <row r="8497" spans="1:9" x14ac:dyDescent="0.2">
      <c r="A8497">
        <v>466825</v>
      </c>
      <c r="B8497" s="79">
        <v>7896394802275</v>
      </c>
      <c r="C8497" s="80" t="s">
        <v>19</v>
      </c>
      <c r="D8497" s="80" t="s">
        <v>20</v>
      </c>
      <c r="E8497" s="80" t="s">
        <v>2492</v>
      </c>
      <c r="F8497" s="80" t="s">
        <v>3227</v>
      </c>
      <c r="G8497" s="80" t="s">
        <v>2272</v>
      </c>
      <c r="H8497" t="s">
        <v>3261</v>
      </c>
      <c r="I8497" s="50">
        <v>4.12</v>
      </c>
    </row>
    <row r="8498" spans="1:9" x14ac:dyDescent="0.2">
      <c r="A8498">
        <v>466827</v>
      </c>
      <c r="B8498" s="79">
        <v>7896394803036</v>
      </c>
      <c r="C8498" s="80" t="s">
        <v>19</v>
      </c>
      <c r="D8498" s="80" t="s">
        <v>20</v>
      </c>
      <c r="E8498" s="80" t="s">
        <v>2492</v>
      </c>
      <c r="F8498" s="80" t="s">
        <v>3227</v>
      </c>
      <c r="G8498" s="80" t="s">
        <v>2272</v>
      </c>
      <c r="H8498" t="s">
        <v>3262</v>
      </c>
      <c r="I8498" s="50">
        <v>4.3099999999999996</v>
      </c>
    </row>
    <row r="8499" spans="1:9" x14ac:dyDescent="0.2">
      <c r="A8499">
        <v>466828</v>
      </c>
      <c r="B8499" s="79">
        <v>7896394803043</v>
      </c>
      <c r="C8499" s="80" t="s">
        <v>19</v>
      </c>
      <c r="D8499" s="80" t="s">
        <v>20</v>
      </c>
      <c r="E8499" s="80" t="s">
        <v>2492</v>
      </c>
      <c r="F8499" s="80" t="s">
        <v>3227</v>
      </c>
      <c r="G8499" s="80" t="s">
        <v>2272</v>
      </c>
      <c r="H8499" t="s">
        <v>3263</v>
      </c>
      <c r="I8499" s="50">
        <v>4.0999999999999996</v>
      </c>
    </row>
    <row r="8500" spans="1:9" x14ac:dyDescent="0.2">
      <c r="A8500">
        <v>466834</v>
      </c>
      <c r="B8500" s="79">
        <v>7896394803456</v>
      </c>
      <c r="C8500" s="80" t="s">
        <v>19</v>
      </c>
      <c r="D8500" s="80" t="s">
        <v>20</v>
      </c>
      <c r="E8500" s="80" t="s">
        <v>2492</v>
      </c>
      <c r="F8500" s="80" t="s">
        <v>3227</v>
      </c>
      <c r="G8500" s="80" t="s">
        <v>2272</v>
      </c>
      <c r="H8500" t="s">
        <v>3264</v>
      </c>
      <c r="I8500" s="50">
        <v>7.68</v>
      </c>
    </row>
    <row r="8501" spans="1:9" x14ac:dyDescent="0.2">
      <c r="A8501">
        <v>466836</v>
      </c>
      <c r="B8501" s="79">
        <v>7896394803449</v>
      </c>
      <c r="C8501" s="80" t="s">
        <v>19</v>
      </c>
      <c r="D8501" s="80" t="s">
        <v>20</v>
      </c>
      <c r="E8501" s="80" t="s">
        <v>2492</v>
      </c>
      <c r="F8501" s="80" t="s">
        <v>3227</v>
      </c>
      <c r="G8501" s="80" t="s">
        <v>2272</v>
      </c>
      <c r="H8501" t="s">
        <v>3265</v>
      </c>
      <c r="I8501" s="50">
        <v>7.84</v>
      </c>
    </row>
    <row r="8502" spans="1:9" x14ac:dyDescent="0.2">
      <c r="A8502">
        <v>465403</v>
      </c>
      <c r="B8502" s="79">
        <v>7898174172622</v>
      </c>
      <c r="C8502" s="80" t="s">
        <v>19</v>
      </c>
      <c r="D8502" s="80" t="s">
        <v>20</v>
      </c>
      <c r="E8502" s="80" t="s">
        <v>2492</v>
      </c>
      <c r="F8502" s="80" t="s">
        <v>3227</v>
      </c>
      <c r="G8502" s="80" t="s">
        <v>3259</v>
      </c>
      <c r="H8502" t="s">
        <v>3260</v>
      </c>
      <c r="I8502" s="50">
        <v>1.95</v>
      </c>
    </row>
    <row r="8503" spans="1:9" x14ac:dyDescent="0.2">
      <c r="A8503">
        <v>465405</v>
      </c>
      <c r="B8503" s="79">
        <v>7898174172653</v>
      </c>
      <c r="C8503" s="80" t="s">
        <v>19</v>
      </c>
      <c r="D8503" s="80" t="s">
        <v>20</v>
      </c>
      <c r="E8503" s="80" t="s">
        <v>2492</v>
      </c>
      <c r="F8503" s="80" t="s">
        <v>3227</v>
      </c>
      <c r="G8503" s="80" t="s">
        <v>2676</v>
      </c>
      <c r="H8503" t="s">
        <v>3258</v>
      </c>
      <c r="I8503" s="50">
        <v>1.95</v>
      </c>
    </row>
    <row r="8504" spans="1:9" x14ac:dyDescent="0.2">
      <c r="A8504">
        <v>465358</v>
      </c>
      <c r="B8504" s="79">
        <v>7898174172707</v>
      </c>
      <c r="C8504" s="80" t="s">
        <v>19</v>
      </c>
      <c r="D8504" s="80" t="s">
        <v>20</v>
      </c>
      <c r="E8504" s="80" t="s">
        <v>2492</v>
      </c>
      <c r="F8504" s="80" t="s">
        <v>3227</v>
      </c>
      <c r="G8504" s="80" t="s">
        <v>2676</v>
      </c>
      <c r="H8504" t="s">
        <v>3257</v>
      </c>
      <c r="I8504" s="50">
        <v>1.95</v>
      </c>
    </row>
    <row r="8505" spans="1:9" x14ac:dyDescent="0.2">
      <c r="A8505">
        <v>73634</v>
      </c>
      <c r="B8505" s="79">
        <v>7897534817296</v>
      </c>
      <c r="C8505" s="80" t="s">
        <v>19</v>
      </c>
      <c r="D8505" s="80" t="s">
        <v>20</v>
      </c>
      <c r="E8505" s="80" t="s">
        <v>2492</v>
      </c>
      <c r="F8505" s="80" t="s">
        <v>3817</v>
      </c>
      <c r="G8505" s="80" t="s">
        <v>2526</v>
      </c>
      <c r="H8505" t="s">
        <v>3843</v>
      </c>
      <c r="I8505" s="50">
        <v>2.0699999999999998</v>
      </c>
    </row>
    <row r="8506" spans="1:9" x14ac:dyDescent="0.2">
      <c r="A8506">
        <v>73670</v>
      </c>
      <c r="B8506" s="79">
        <v>7897534817289</v>
      </c>
      <c r="C8506" s="80" t="s">
        <v>19</v>
      </c>
      <c r="D8506" s="80" t="s">
        <v>20</v>
      </c>
      <c r="E8506" s="80" t="s">
        <v>2492</v>
      </c>
      <c r="F8506" s="80" t="s">
        <v>3817</v>
      </c>
      <c r="G8506" s="80" t="s">
        <v>2526</v>
      </c>
      <c r="H8506" t="s">
        <v>3844</v>
      </c>
      <c r="I8506" s="50">
        <v>2.0699999999999998</v>
      </c>
    </row>
    <row r="8507" spans="1:9" x14ac:dyDescent="0.2">
      <c r="A8507">
        <v>59746</v>
      </c>
      <c r="B8507" s="79">
        <v>7897534808881</v>
      </c>
      <c r="C8507" s="80" t="s">
        <v>19</v>
      </c>
      <c r="D8507" s="80" t="s">
        <v>20</v>
      </c>
      <c r="E8507" s="80" t="s">
        <v>2492</v>
      </c>
      <c r="F8507" s="80" t="s">
        <v>3817</v>
      </c>
      <c r="G8507" s="80" t="s">
        <v>2526</v>
      </c>
      <c r="H8507" t="s">
        <v>15235</v>
      </c>
      <c r="I8507" s="50">
        <v>2.0699999999999998</v>
      </c>
    </row>
    <row r="8508" spans="1:9" x14ac:dyDescent="0.2">
      <c r="A8508">
        <v>57011</v>
      </c>
      <c r="B8508" s="79">
        <v>7897534809789</v>
      </c>
      <c r="C8508" s="80" t="s">
        <v>19</v>
      </c>
      <c r="D8508" s="80" t="s">
        <v>20</v>
      </c>
      <c r="E8508" s="80" t="s">
        <v>2492</v>
      </c>
      <c r="F8508" s="80" t="s">
        <v>3817</v>
      </c>
      <c r="G8508" s="80" t="s">
        <v>2526</v>
      </c>
      <c r="H8508" t="s">
        <v>3842</v>
      </c>
      <c r="I8508" s="50">
        <v>2.0699999999999998</v>
      </c>
    </row>
    <row r="8509" spans="1:9" x14ac:dyDescent="0.2">
      <c r="A8509">
        <v>303450</v>
      </c>
      <c r="B8509" s="79">
        <v>7897534833524</v>
      </c>
      <c r="C8509" s="80" t="s">
        <v>19</v>
      </c>
      <c r="D8509" s="80" t="s">
        <v>20</v>
      </c>
      <c r="E8509" s="80" t="s">
        <v>2492</v>
      </c>
      <c r="F8509" s="80" t="s">
        <v>3817</v>
      </c>
      <c r="G8509" s="80" t="s">
        <v>2526</v>
      </c>
      <c r="H8509" t="s">
        <v>3845</v>
      </c>
      <c r="I8509" s="50">
        <v>5.24</v>
      </c>
    </row>
    <row r="8510" spans="1:9" x14ac:dyDescent="0.2">
      <c r="A8510">
        <v>303451</v>
      </c>
      <c r="B8510" s="79">
        <v>7897534833562</v>
      </c>
      <c r="C8510" s="80" t="s">
        <v>19</v>
      </c>
      <c r="D8510" s="80" t="s">
        <v>20</v>
      </c>
      <c r="E8510" s="80" t="s">
        <v>2492</v>
      </c>
      <c r="F8510" s="80" t="s">
        <v>3817</v>
      </c>
      <c r="G8510" s="80" t="s">
        <v>2526</v>
      </c>
      <c r="H8510" t="s">
        <v>3846</v>
      </c>
      <c r="I8510" s="50">
        <v>5.26</v>
      </c>
    </row>
    <row r="8511" spans="1:9" x14ac:dyDescent="0.2">
      <c r="A8511">
        <v>303452</v>
      </c>
      <c r="B8511" s="79">
        <v>7897534833586</v>
      </c>
      <c r="C8511" s="80" t="s">
        <v>19</v>
      </c>
      <c r="D8511" s="80" t="s">
        <v>20</v>
      </c>
      <c r="E8511" s="80" t="s">
        <v>2492</v>
      </c>
      <c r="F8511" s="80" t="s">
        <v>3817</v>
      </c>
      <c r="G8511" s="80" t="s">
        <v>2526</v>
      </c>
      <c r="H8511" t="s">
        <v>15236</v>
      </c>
      <c r="I8511" s="50">
        <v>5.23</v>
      </c>
    </row>
    <row r="8512" spans="1:9" x14ac:dyDescent="0.2">
      <c r="A8512">
        <v>303454</v>
      </c>
      <c r="B8512" s="79">
        <v>7897534833548</v>
      </c>
      <c r="C8512" s="80" t="s">
        <v>19</v>
      </c>
      <c r="D8512" s="80" t="s">
        <v>20</v>
      </c>
      <c r="E8512" s="80" t="s">
        <v>2492</v>
      </c>
      <c r="F8512" s="80" t="s">
        <v>3817</v>
      </c>
      <c r="G8512" s="80" t="s">
        <v>2526</v>
      </c>
      <c r="H8512" t="s">
        <v>3847</v>
      </c>
      <c r="I8512" s="50">
        <v>5.22</v>
      </c>
    </row>
    <row r="8513" spans="1:9" x14ac:dyDescent="0.2">
      <c r="A8513">
        <v>344729</v>
      </c>
      <c r="B8513" s="79">
        <v>7897434401663</v>
      </c>
      <c r="C8513" s="80" t="s">
        <v>19</v>
      </c>
      <c r="D8513" s="80" t="s">
        <v>20</v>
      </c>
      <c r="E8513" s="80" t="s">
        <v>2492</v>
      </c>
      <c r="F8513" s="80" t="s">
        <v>3817</v>
      </c>
      <c r="G8513" s="80" t="s">
        <v>3451</v>
      </c>
      <c r="H8513" t="s">
        <v>3856</v>
      </c>
      <c r="I8513" s="50">
        <v>5.25</v>
      </c>
    </row>
    <row r="8514" spans="1:9" x14ac:dyDescent="0.2">
      <c r="A8514">
        <v>345258</v>
      </c>
      <c r="B8514" s="79">
        <v>7897434400857</v>
      </c>
      <c r="C8514" s="80" t="s">
        <v>19</v>
      </c>
      <c r="D8514" s="80" t="s">
        <v>20</v>
      </c>
      <c r="E8514" s="80" t="s">
        <v>2492</v>
      </c>
      <c r="F8514" s="80" t="s">
        <v>3817</v>
      </c>
      <c r="G8514" s="80" t="s">
        <v>3451</v>
      </c>
      <c r="H8514" t="s">
        <v>15237</v>
      </c>
      <c r="I8514" s="50">
        <v>1.89</v>
      </c>
    </row>
    <row r="8515" spans="1:9" x14ac:dyDescent="0.2">
      <c r="A8515">
        <v>229968</v>
      </c>
      <c r="B8515" s="79">
        <v>7897434400864</v>
      </c>
      <c r="C8515" s="80" t="s">
        <v>19</v>
      </c>
      <c r="D8515" s="80" t="s">
        <v>20</v>
      </c>
      <c r="E8515" s="80" t="s">
        <v>2492</v>
      </c>
      <c r="F8515" s="80" t="s">
        <v>3817</v>
      </c>
      <c r="G8515" s="80" t="s">
        <v>3451</v>
      </c>
      <c r="H8515" t="s">
        <v>15238</v>
      </c>
      <c r="I8515" s="50">
        <v>1.8</v>
      </c>
    </row>
    <row r="8516" spans="1:9" x14ac:dyDescent="0.2">
      <c r="A8516">
        <v>229971</v>
      </c>
      <c r="B8516" s="79">
        <v>7897434400888</v>
      </c>
      <c r="C8516" s="80" t="s">
        <v>19</v>
      </c>
      <c r="D8516" s="80" t="s">
        <v>20</v>
      </c>
      <c r="E8516" s="80" t="s">
        <v>2492</v>
      </c>
      <c r="F8516" s="80" t="s">
        <v>3817</v>
      </c>
      <c r="G8516" s="80" t="s">
        <v>3451</v>
      </c>
      <c r="H8516" t="s">
        <v>3848</v>
      </c>
      <c r="I8516" s="50">
        <v>1.89</v>
      </c>
    </row>
    <row r="8517" spans="1:9" x14ac:dyDescent="0.2">
      <c r="A8517">
        <v>229974</v>
      </c>
      <c r="B8517" s="79">
        <v>7897434400871</v>
      </c>
      <c r="C8517" s="80" t="s">
        <v>19</v>
      </c>
      <c r="D8517" s="80" t="s">
        <v>20</v>
      </c>
      <c r="E8517" s="80" t="s">
        <v>2492</v>
      </c>
      <c r="F8517" s="80" t="s">
        <v>3817</v>
      </c>
      <c r="G8517" s="80" t="s">
        <v>3451</v>
      </c>
      <c r="H8517" t="s">
        <v>3849</v>
      </c>
      <c r="I8517" s="50">
        <v>1.89</v>
      </c>
    </row>
    <row r="8518" spans="1:9" x14ac:dyDescent="0.2">
      <c r="A8518">
        <v>229979</v>
      </c>
      <c r="B8518" s="79">
        <v>7897434400833</v>
      </c>
      <c r="C8518" s="80" t="s">
        <v>19</v>
      </c>
      <c r="D8518" s="80" t="s">
        <v>20</v>
      </c>
      <c r="E8518" s="80" t="s">
        <v>2492</v>
      </c>
      <c r="F8518" s="80" t="s">
        <v>3817</v>
      </c>
      <c r="G8518" s="80" t="s">
        <v>3451</v>
      </c>
      <c r="H8518" t="s">
        <v>3850</v>
      </c>
      <c r="I8518" s="50">
        <v>1.89</v>
      </c>
    </row>
    <row r="8519" spans="1:9" x14ac:dyDescent="0.2">
      <c r="A8519">
        <v>229983</v>
      </c>
      <c r="B8519" s="79">
        <v>7897434400987</v>
      </c>
      <c r="C8519" s="80" t="s">
        <v>19</v>
      </c>
      <c r="D8519" s="80" t="s">
        <v>20</v>
      </c>
      <c r="E8519" s="80" t="s">
        <v>2492</v>
      </c>
      <c r="F8519" s="80" t="s">
        <v>3817</v>
      </c>
      <c r="G8519" s="80" t="s">
        <v>3451</v>
      </c>
      <c r="H8519" t="s">
        <v>3851</v>
      </c>
      <c r="I8519" s="50">
        <v>2.54</v>
      </c>
    </row>
    <row r="8520" spans="1:9" x14ac:dyDescent="0.2">
      <c r="A8520">
        <v>229987</v>
      </c>
      <c r="B8520" s="79">
        <v>7897434401007</v>
      </c>
      <c r="C8520" s="80" t="s">
        <v>19</v>
      </c>
      <c r="D8520" s="80" t="s">
        <v>20</v>
      </c>
      <c r="E8520" s="80" t="s">
        <v>2492</v>
      </c>
      <c r="F8520" s="80" t="s">
        <v>3817</v>
      </c>
      <c r="G8520" s="80" t="s">
        <v>3451</v>
      </c>
      <c r="H8520" t="s">
        <v>3852</v>
      </c>
      <c r="I8520" s="50">
        <v>2.48</v>
      </c>
    </row>
    <row r="8521" spans="1:9" x14ac:dyDescent="0.2">
      <c r="A8521">
        <v>229988</v>
      </c>
      <c r="B8521" s="79">
        <v>7897434400994</v>
      </c>
      <c r="C8521" s="80" t="s">
        <v>19</v>
      </c>
      <c r="D8521" s="80" t="s">
        <v>20</v>
      </c>
      <c r="E8521" s="80" t="s">
        <v>2492</v>
      </c>
      <c r="F8521" s="80" t="s">
        <v>3817</v>
      </c>
      <c r="G8521" s="80" t="s">
        <v>3451</v>
      </c>
      <c r="H8521" t="s">
        <v>15239</v>
      </c>
      <c r="I8521" s="50">
        <v>2.56</v>
      </c>
    </row>
    <row r="8522" spans="1:9" x14ac:dyDescent="0.2">
      <c r="A8522">
        <v>308182</v>
      </c>
      <c r="B8522" s="79">
        <v>7897434401526</v>
      </c>
      <c r="C8522" s="80" t="s">
        <v>19</v>
      </c>
      <c r="D8522" s="80" t="s">
        <v>20</v>
      </c>
      <c r="E8522" s="80" t="s">
        <v>2492</v>
      </c>
      <c r="F8522" s="80" t="s">
        <v>3817</v>
      </c>
      <c r="G8522" s="80" t="s">
        <v>3451</v>
      </c>
      <c r="H8522" t="s">
        <v>3855</v>
      </c>
      <c r="I8522" s="50">
        <v>1.85</v>
      </c>
    </row>
    <row r="8523" spans="1:9" x14ac:dyDescent="0.2">
      <c r="A8523">
        <v>308190</v>
      </c>
      <c r="B8523" s="79">
        <v>7897434401540</v>
      </c>
      <c r="C8523" s="80" t="s">
        <v>19</v>
      </c>
      <c r="D8523" s="80" t="s">
        <v>20</v>
      </c>
      <c r="E8523" s="80" t="s">
        <v>2492</v>
      </c>
      <c r="F8523" s="80" t="s">
        <v>3817</v>
      </c>
      <c r="G8523" s="80" t="s">
        <v>3451</v>
      </c>
      <c r="H8523" t="s">
        <v>15240</v>
      </c>
      <c r="I8523" s="50">
        <v>1.72</v>
      </c>
    </row>
    <row r="8524" spans="1:9" x14ac:dyDescent="0.2">
      <c r="A8524">
        <v>308193</v>
      </c>
      <c r="B8524" s="79">
        <v>7897434401533</v>
      </c>
      <c r="C8524" s="80" t="s">
        <v>19</v>
      </c>
      <c r="D8524" s="80" t="s">
        <v>20</v>
      </c>
      <c r="E8524" s="80" t="s">
        <v>2492</v>
      </c>
      <c r="F8524" s="80" t="s">
        <v>3817</v>
      </c>
      <c r="G8524" s="80" t="s">
        <v>3451</v>
      </c>
      <c r="H8524" t="s">
        <v>15241</v>
      </c>
      <c r="I8524" s="50">
        <v>1.82</v>
      </c>
    </row>
    <row r="8525" spans="1:9" x14ac:dyDescent="0.2">
      <c r="A8525">
        <v>308198</v>
      </c>
      <c r="B8525" s="79">
        <v>7897434401298</v>
      </c>
      <c r="C8525" s="80" t="s">
        <v>19</v>
      </c>
      <c r="D8525" s="80" t="s">
        <v>20</v>
      </c>
      <c r="E8525" s="80" t="s">
        <v>2492</v>
      </c>
      <c r="F8525" s="80" t="s">
        <v>3817</v>
      </c>
      <c r="G8525" s="80" t="s">
        <v>3451</v>
      </c>
      <c r="H8525" t="s">
        <v>3854</v>
      </c>
      <c r="I8525" s="50">
        <v>5.15</v>
      </c>
    </row>
    <row r="8526" spans="1:9" x14ac:dyDescent="0.2">
      <c r="A8526">
        <v>308200</v>
      </c>
      <c r="B8526" s="79">
        <v>7897434401304</v>
      </c>
      <c r="C8526" s="80" t="s">
        <v>19</v>
      </c>
      <c r="D8526" s="80" t="s">
        <v>20</v>
      </c>
      <c r="E8526" s="80" t="s">
        <v>2492</v>
      </c>
      <c r="F8526" s="80" t="s">
        <v>3817</v>
      </c>
      <c r="G8526" s="80" t="s">
        <v>3451</v>
      </c>
      <c r="H8526" t="s">
        <v>3853</v>
      </c>
      <c r="I8526" s="50">
        <v>5.18</v>
      </c>
    </row>
    <row r="8527" spans="1:9" x14ac:dyDescent="0.2">
      <c r="A8527">
        <v>73674</v>
      </c>
      <c r="B8527" s="79">
        <v>7894650001202</v>
      </c>
      <c r="C8527" s="80" t="s">
        <v>19</v>
      </c>
      <c r="D8527" s="80" t="s">
        <v>20</v>
      </c>
      <c r="E8527" s="80" t="s">
        <v>2492</v>
      </c>
      <c r="F8527" s="80" t="s">
        <v>3817</v>
      </c>
      <c r="G8527" s="80" t="s">
        <v>2984</v>
      </c>
      <c r="H8527" t="s">
        <v>3857</v>
      </c>
      <c r="I8527" s="50">
        <v>3.2</v>
      </c>
    </row>
    <row r="8528" spans="1:9" x14ac:dyDescent="0.2">
      <c r="A8528">
        <v>73676</v>
      </c>
      <c r="B8528" s="79">
        <v>7894650001219</v>
      </c>
      <c r="C8528" s="80" t="s">
        <v>19</v>
      </c>
      <c r="D8528" s="80" t="s">
        <v>20</v>
      </c>
      <c r="E8528" s="80" t="s">
        <v>2492</v>
      </c>
      <c r="F8528" s="80" t="s">
        <v>3817</v>
      </c>
      <c r="G8528" s="80" t="s">
        <v>2984</v>
      </c>
      <c r="H8528" t="s">
        <v>3858</v>
      </c>
      <c r="I8528" s="50">
        <v>3.2</v>
      </c>
    </row>
    <row r="8529" spans="1:9" x14ac:dyDescent="0.2">
      <c r="A8529">
        <v>321070</v>
      </c>
      <c r="B8529" s="79">
        <v>7894650013991</v>
      </c>
      <c r="C8529" s="80" t="s">
        <v>19</v>
      </c>
      <c r="D8529" s="80" t="s">
        <v>20</v>
      </c>
      <c r="E8529" s="80" t="s">
        <v>2492</v>
      </c>
      <c r="F8529" s="80" t="s">
        <v>3817</v>
      </c>
      <c r="G8529" s="80" t="s">
        <v>2984</v>
      </c>
      <c r="H8529" t="s">
        <v>3864</v>
      </c>
      <c r="I8529" s="50">
        <v>2.67</v>
      </c>
    </row>
    <row r="8530" spans="1:9" x14ac:dyDescent="0.2">
      <c r="A8530">
        <v>191834</v>
      </c>
      <c r="B8530" s="79">
        <v>7894650004241</v>
      </c>
      <c r="C8530" s="80" t="s">
        <v>19</v>
      </c>
      <c r="D8530" s="80" t="s">
        <v>20</v>
      </c>
      <c r="E8530" s="80" t="s">
        <v>2492</v>
      </c>
      <c r="F8530" s="80" t="s">
        <v>3817</v>
      </c>
      <c r="G8530" s="80" t="s">
        <v>2984</v>
      </c>
      <c r="H8530" t="s">
        <v>3861</v>
      </c>
      <c r="I8530" s="50">
        <v>2.67</v>
      </c>
    </row>
    <row r="8531" spans="1:9" x14ac:dyDescent="0.2">
      <c r="A8531">
        <v>135694</v>
      </c>
      <c r="B8531" s="79">
        <v>7894650002513</v>
      </c>
      <c r="C8531" s="80" t="s">
        <v>19</v>
      </c>
      <c r="D8531" s="80" t="s">
        <v>20</v>
      </c>
      <c r="E8531" s="80" t="s">
        <v>2492</v>
      </c>
      <c r="F8531" s="80" t="s">
        <v>3817</v>
      </c>
      <c r="G8531" s="80" t="s">
        <v>2984</v>
      </c>
      <c r="H8531" t="s">
        <v>3859</v>
      </c>
      <c r="I8531" s="50">
        <v>14.64</v>
      </c>
    </row>
    <row r="8532" spans="1:9" x14ac:dyDescent="0.2">
      <c r="A8532">
        <v>252267</v>
      </c>
      <c r="B8532" s="79">
        <v>7894650003756</v>
      </c>
      <c r="C8532" s="80" t="s">
        <v>19</v>
      </c>
      <c r="D8532" s="80" t="s">
        <v>20</v>
      </c>
      <c r="E8532" s="80" t="s">
        <v>2492</v>
      </c>
      <c r="F8532" s="80" t="s">
        <v>3817</v>
      </c>
      <c r="G8532" s="80" t="s">
        <v>2984</v>
      </c>
      <c r="H8532" t="s">
        <v>3862</v>
      </c>
      <c r="I8532" s="50">
        <v>21.73</v>
      </c>
    </row>
    <row r="8533" spans="1:9" x14ac:dyDescent="0.2">
      <c r="A8533">
        <v>551677</v>
      </c>
      <c r="B8533" s="79">
        <v>7894650012154</v>
      </c>
      <c r="C8533" s="80" t="s">
        <v>19</v>
      </c>
      <c r="D8533" s="80" t="s">
        <v>20</v>
      </c>
      <c r="E8533" s="80" t="s">
        <v>2492</v>
      </c>
      <c r="F8533" s="80" t="s">
        <v>3817</v>
      </c>
      <c r="G8533" s="80" t="s">
        <v>2984</v>
      </c>
      <c r="H8533" t="s">
        <v>3876</v>
      </c>
      <c r="I8533" s="50">
        <v>26.49</v>
      </c>
    </row>
    <row r="8534" spans="1:9" x14ac:dyDescent="0.2">
      <c r="A8534">
        <v>578319</v>
      </c>
      <c r="B8534" s="79">
        <v>7894650011928</v>
      </c>
      <c r="C8534" s="80" t="s">
        <v>19</v>
      </c>
      <c r="D8534" s="80" t="s">
        <v>20</v>
      </c>
      <c r="E8534" s="80" t="s">
        <v>2492</v>
      </c>
      <c r="F8534" s="80" t="s">
        <v>3817</v>
      </c>
      <c r="G8534" s="80" t="s">
        <v>2984</v>
      </c>
      <c r="H8534" t="s">
        <v>3877</v>
      </c>
      <c r="I8534" s="50">
        <v>14.42</v>
      </c>
    </row>
    <row r="8535" spans="1:9" x14ac:dyDescent="0.2">
      <c r="A8535">
        <v>578330</v>
      </c>
      <c r="B8535" s="79">
        <v>7894650012000</v>
      </c>
      <c r="C8535" s="80" t="s">
        <v>19</v>
      </c>
      <c r="D8535" s="80" t="s">
        <v>20</v>
      </c>
      <c r="E8535" s="80" t="s">
        <v>2492</v>
      </c>
      <c r="F8535" s="80" t="s">
        <v>3817</v>
      </c>
      <c r="G8535" s="80" t="s">
        <v>2984</v>
      </c>
      <c r="H8535" t="s">
        <v>15242</v>
      </c>
      <c r="I8535" s="50">
        <v>12.83</v>
      </c>
    </row>
    <row r="8536" spans="1:9" x14ac:dyDescent="0.2">
      <c r="A8536">
        <v>514071</v>
      </c>
      <c r="B8536" s="79">
        <v>7894650009147</v>
      </c>
      <c r="C8536" s="80" t="s">
        <v>19</v>
      </c>
      <c r="D8536" s="80" t="s">
        <v>20</v>
      </c>
      <c r="E8536" s="80" t="s">
        <v>2492</v>
      </c>
      <c r="F8536" s="80" t="s">
        <v>3817</v>
      </c>
      <c r="G8536" s="80" t="s">
        <v>2984</v>
      </c>
      <c r="H8536" t="s">
        <v>3875</v>
      </c>
      <c r="I8536" s="50">
        <v>13.96</v>
      </c>
    </row>
    <row r="8537" spans="1:9" x14ac:dyDescent="0.2">
      <c r="A8537">
        <v>321067</v>
      </c>
      <c r="B8537" s="79">
        <v>7894650013083</v>
      </c>
      <c r="C8537" s="80" t="s">
        <v>19</v>
      </c>
      <c r="D8537" s="80" t="s">
        <v>20</v>
      </c>
      <c r="E8537" s="80" t="s">
        <v>2492</v>
      </c>
      <c r="F8537" s="80" t="s">
        <v>3817</v>
      </c>
      <c r="G8537" s="80" t="s">
        <v>2984</v>
      </c>
      <c r="H8537" t="s">
        <v>3865</v>
      </c>
      <c r="I8537" s="50">
        <v>13.96</v>
      </c>
    </row>
    <row r="8538" spans="1:9" x14ac:dyDescent="0.2">
      <c r="A8538">
        <v>381646</v>
      </c>
      <c r="B8538" s="79">
        <v>7894650013229</v>
      </c>
      <c r="C8538" s="80" t="s">
        <v>19</v>
      </c>
      <c r="D8538" s="80" t="s">
        <v>20</v>
      </c>
      <c r="E8538" s="80" t="s">
        <v>2492</v>
      </c>
      <c r="F8538" s="80" t="s">
        <v>3817</v>
      </c>
      <c r="G8538" s="80" t="s">
        <v>2984</v>
      </c>
      <c r="H8538" t="s">
        <v>3867</v>
      </c>
      <c r="I8538" s="50">
        <v>17.489999999999998</v>
      </c>
    </row>
    <row r="8539" spans="1:9" x14ac:dyDescent="0.2">
      <c r="A8539">
        <v>434528</v>
      </c>
      <c r="B8539" s="79">
        <v>7894650012345</v>
      </c>
      <c r="C8539" s="80" t="s">
        <v>19</v>
      </c>
      <c r="D8539" s="80" t="s">
        <v>20</v>
      </c>
      <c r="E8539" s="80" t="s">
        <v>2492</v>
      </c>
      <c r="F8539" s="80" t="s">
        <v>3817</v>
      </c>
      <c r="G8539" s="80" t="s">
        <v>2984</v>
      </c>
      <c r="H8539" t="s">
        <v>3869</v>
      </c>
      <c r="I8539" s="50">
        <v>12.59</v>
      </c>
    </row>
    <row r="8540" spans="1:9" x14ac:dyDescent="0.2">
      <c r="A8540">
        <v>453336</v>
      </c>
      <c r="B8540" s="79">
        <v>7894650939604</v>
      </c>
      <c r="C8540" s="80" t="s">
        <v>19</v>
      </c>
      <c r="D8540" s="80" t="s">
        <v>20</v>
      </c>
      <c r="E8540" s="80" t="s">
        <v>2492</v>
      </c>
      <c r="F8540" s="80" t="s">
        <v>3817</v>
      </c>
      <c r="G8540" s="80" t="s">
        <v>2984</v>
      </c>
      <c r="H8540" t="s">
        <v>3872</v>
      </c>
      <c r="I8540" s="50">
        <v>13.96</v>
      </c>
    </row>
    <row r="8541" spans="1:9" x14ac:dyDescent="0.2">
      <c r="A8541">
        <v>147627</v>
      </c>
      <c r="B8541" s="79">
        <v>7894650009017</v>
      </c>
      <c r="C8541" s="80" t="s">
        <v>19</v>
      </c>
      <c r="D8541" s="80" t="s">
        <v>20</v>
      </c>
      <c r="E8541" s="80" t="s">
        <v>2492</v>
      </c>
      <c r="F8541" s="80" t="s">
        <v>3817</v>
      </c>
      <c r="G8541" s="80" t="s">
        <v>2984</v>
      </c>
      <c r="H8541" t="s">
        <v>15243</v>
      </c>
      <c r="I8541" s="50">
        <v>17.260000000000002</v>
      </c>
    </row>
    <row r="8542" spans="1:9" x14ac:dyDescent="0.2">
      <c r="A8542">
        <v>147623</v>
      </c>
      <c r="B8542" s="79">
        <v>7894650002667</v>
      </c>
      <c r="C8542" s="80" t="s">
        <v>19</v>
      </c>
      <c r="D8542" s="80" t="s">
        <v>20</v>
      </c>
      <c r="E8542" s="80" t="s">
        <v>2492</v>
      </c>
      <c r="F8542" s="80" t="s">
        <v>3817</v>
      </c>
      <c r="G8542" s="80" t="s">
        <v>2984</v>
      </c>
      <c r="H8542" t="s">
        <v>3860</v>
      </c>
      <c r="I8542" s="50">
        <v>12.59</v>
      </c>
    </row>
    <row r="8543" spans="1:9" x14ac:dyDescent="0.2">
      <c r="A8543">
        <v>147619</v>
      </c>
      <c r="B8543" s="79">
        <v>7894650002674</v>
      </c>
      <c r="C8543" s="80" t="s">
        <v>19</v>
      </c>
      <c r="D8543" s="80" t="s">
        <v>20</v>
      </c>
      <c r="E8543" s="80" t="s">
        <v>2492</v>
      </c>
      <c r="F8543" s="80" t="s">
        <v>3817</v>
      </c>
      <c r="G8543" s="80" t="s">
        <v>2984</v>
      </c>
      <c r="H8543" t="s">
        <v>15244</v>
      </c>
      <c r="I8543" s="50">
        <v>12.59</v>
      </c>
    </row>
    <row r="8544" spans="1:9" x14ac:dyDescent="0.2">
      <c r="A8544">
        <v>453337</v>
      </c>
      <c r="B8544" s="79">
        <v>7894650939598</v>
      </c>
      <c r="C8544" s="80" t="s">
        <v>19</v>
      </c>
      <c r="D8544" s="80" t="s">
        <v>20</v>
      </c>
      <c r="E8544" s="80" t="s">
        <v>2492</v>
      </c>
      <c r="F8544" s="80" t="s">
        <v>3817</v>
      </c>
      <c r="G8544" s="80" t="s">
        <v>2984</v>
      </c>
      <c r="H8544" t="s">
        <v>3873</v>
      </c>
      <c r="I8544" s="50">
        <v>2.59</v>
      </c>
    </row>
    <row r="8545" spans="1:9" x14ac:dyDescent="0.2">
      <c r="A8545">
        <v>514062</v>
      </c>
      <c r="B8545" s="79">
        <v>7894650009055</v>
      </c>
      <c r="C8545" s="80" t="s">
        <v>19</v>
      </c>
      <c r="D8545" s="80" t="s">
        <v>20</v>
      </c>
      <c r="E8545" s="80" t="s">
        <v>2492</v>
      </c>
      <c r="F8545" s="80" t="s">
        <v>3817</v>
      </c>
      <c r="G8545" s="80" t="s">
        <v>2984</v>
      </c>
      <c r="H8545" t="s">
        <v>3874</v>
      </c>
      <c r="I8545" s="50">
        <v>7.11</v>
      </c>
    </row>
    <row r="8546" spans="1:9" x14ac:dyDescent="0.2">
      <c r="A8546">
        <v>586034</v>
      </c>
      <c r="B8546" s="79">
        <v>7894650015773</v>
      </c>
      <c r="C8546" s="80" t="s">
        <v>19</v>
      </c>
      <c r="D8546" s="80" t="s">
        <v>20</v>
      </c>
      <c r="E8546" s="80" t="s">
        <v>2492</v>
      </c>
      <c r="F8546" s="80" t="s">
        <v>3817</v>
      </c>
      <c r="G8546" s="80" t="s">
        <v>2984</v>
      </c>
      <c r="H8546" t="s">
        <v>3878</v>
      </c>
      <c r="I8546" s="50">
        <v>15.35</v>
      </c>
    </row>
    <row r="8547" spans="1:9" x14ac:dyDescent="0.2">
      <c r="A8547">
        <v>586036</v>
      </c>
      <c r="B8547" s="79">
        <v>7894650015759</v>
      </c>
      <c r="C8547" s="80" t="s">
        <v>19</v>
      </c>
      <c r="D8547" s="80" t="s">
        <v>20</v>
      </c>
      <c r="E8547" s="80" t="s">
        <v>2492</v>
      </c>
      <c r="F8547" s="80" t="s">
        <v>3817</v>
      </c>
      <c r="G8547" s="80" t="s">
        <v>2984</v>
      </c>
      <c r="H8547" t="s">
        <v>3879</v>
      </c>
      <c r="I8547" s="50">
        <v>15.35</v>
      </c>
    </row>
    <row r="8548" spans="1:9" x14ac:dyDescent="0.2">
      <c r="A8548">
        <v>586037</v>
      </c>
      <c r="B8548" s="79">
        <v>7894650015780</v>
      </c>
      <c r="C8548" s="80" t="s">
        <v>19</v>
      </c>
      <c r="D8548" s="80" t="s">
        <v>20</v>
      </c>
      <c r="E8548" s="80" t="s">
        <v>2492</v>
      </c>
      <c r="F8548" s="80" t="s">
        <v>3817</v>
      </c>
      <c r="G8548" s="80" t="s">
        <v>2984</v>
      </c>
      <c r="H8548" t="s">
        <v>3880</v>
      </c>
      <c r="I8548" s="50">
        <v>15.35</v>
      </c>
    </row>
    <row r="8549" spans="1:9" x14ac:dyDescent="0.2">
      <c r="A8549">
        <v>321069</v>
      </c>
      <c r="B8549" s="79">
        <v>7894650014288</v>
      </c>
      <c r="C8549" s="80" t="s">
        <v>19</v>
      </c>
      <c r="D8549" s="80" t="s">
        <v>20</v>
      </c>
      <c r="E8549" s="80" t="s">
        <v>2492</v>
      </c>
      <c r="F8549" s="80" t="s">
        <v>3817</v>
      </c>
      <c r="G8549" s="80" t="s">
        <v>2984</v>
      </c>
      <c r="H8549" t="s">
        <v>3866</v>
      </c>
      <c r="I8549" s="50">
        <v>2.59</v>
      </c>
    </row>
    <row r="8550" spans="1:9" x14ac:dyDescent="0.2">
      <c r="A8550">
        <v>453333</v>
      </c>
      <c r="B8550" s="79">
        <v>7894650938447</v>
      </c>
      <c r="C8550" s="80" t="s">
        <v>19</v>
      </c>
      <c r="D8550" s="80" t="s">
        <v>20</v>
      </c>
      <c r="E8550" s="80" t="s">
        <v>2492</v>
      </c>
      <c r="F8550" s="80" t="s">
        <v>3817</v>
      </c>
      <c r="G8550" s="80" t="s">
        <v>2984</v>
      </c>
      <c r="H8550" t="s">
        <v>3870</v>
      </c>
      <c r="I8550" s="50">
        <v>17.53</v>
      </c>
    </row>
    <row r="8551" spans="1:9" x14ac:dyDescent="0.2">
      <c r="A8551">
        <v>453334</v>
      </c>
      <c r="B8551" s="79">
        <v>7894650940082</v>
      </c>
      <c r="C8551" s="80" t="s">
        <v>19</v>
      </c>
      <c r="D8551" s="80" t="s">
        <v>20</v>
      </c>
      <c r="E8551" s="80" t="s">
        <v>2492</v>
      </c>
      <c r="F8551" s="80" t="s">
        <v>3817</v>
      </c>
      <c r="G8551" s="80" t="s">
        <v>2984</v>
      </c>
      <c r="H8551" t="s">
        <v>3871</v>
      </c>
      <c r="I8551" s="50">
        <v>7.11</v>
      </c>
    </row>
    <row r="8552" spans="1:9" x14ac:dyDescent="0.2">
      <c r="A8552">
        <v>321068</v>
      </c>
      <c r="B8552" s="79">
        <v>7894650013502</v>
      </c>
      <c r="C8552" s="80" t="s">
        <v>19</v>
      </c>
      <c r="D8552" s="80" t="s">
        <v>20</v>
      </c>
      <c r="E8552" s="80" t="s">
        <v>2492</v>
      </c>
      <c r="F8552" s="80" t="s">
        <v>3817</v>
      </c>
      <c r="G8552" s="80" t="s">
        <v>2984</v>
      </c>
      <c r="H8552" t="s">
        <v>3863</v>
      </c>
      <c r="I8552" s="50">
        <v>7.11</v>
      </c>
    </row>
    <row r="8553" spans="1:9" x14ac:dyDescent="0.2">
      <c r="A8553">
        <v>409744</v>
      </c>
      <c r="B8553" s="79">
        <v>7894650938690</v>
      </c>
      <c r="C8553" s="80" t="s">
        <v>19</v>
      </c>
      <c r="D8553" s="80" t="s">
        <v>20</v>
      </c>
      <c r="E8553" s="80" t="s">
        <v>2492</v>
      </c>
      <c r="F8553" s="80" t="s">
        <v>3817</v>
      </c>
      <c r="G8553" s="80" t="s">
        <v>2984</v>
      </c>
      <c r="H8553" t="s">
        <v>3868</v>
      </c>
      <c r="I8553" s="50">
        <v>7.11</v>
      </c>
    </row>
    <row r="8554" spans="1:9" x14ac:dyDescent="0.2">
      <c r="A8554">
        <v>108336</v>
      </c>
      <c r="B8554" s="79">
        <v>7891035142420</v>
      </c>
      <c r="C8554" s="80" t="s">
        <v>19</v>
      </c>
      <c r="D8554" s="80" t="s">
        <v>20</v>
      </c>
      <c r="E8554" s="80" t="s">
        <v>2492</v>
      </c>
      <c r="F8554" s="80" t="s">
        <v>3817</v>
      </c>
      <c r="G8554" s="80" t="s">
        <v>2517</v>
      </c>
      <c r="H8554" t="s">
        <v>3834</v>
      </c>
      <c r="I8554" s="50">
        <v>13.48</v>
      </c>
    </row>
    <row r="8555" spans="1:9" x14ac:dyDescent="0.2">
      <c r="A8555">
        <v>5571</v>
      </c>
      <c r="B8555" s="79">
        <v>7891035146008</v>
      </c>
      <c r="C8555" s="80" t="s">
        <v>19</v>
      </c>
      <c r="D8555" s="80" t="s">
        <v>20</v>
      </c>
      <c r="E8555" s="80" t="s">
        <v>2492</v>
      </c>
      <c r="F8555" s="80" t="s">
        <v>3817</v>
      </c>
      <c r="G8555" s="80" t="s">
        <v>2517</v>
      </c>
      <c r="H8555" t="s">
        <v>3828</v>
      </c>
      <c r="I8555" s="50">
        <v>13.48</v>
      </c>
    </row>
    <row r="8556" spans="1:9" x14ac:dyDescent="0.2">
      <c r="A8556">
        <v>319501</v>
      </c>
      <c r="B8556" s="79">
        <v>7891035560842</v>
      </c>
      <c r="C8556" s="80" t="s">
        <v>19</v>
      </c>
      <c r="D8556" s="80" t="s">
        <v>20</v>
      </c>
      <c r="E8556" s="80" t="s">
        <v>2492</v>
      </c>
      <c r="F8556" s="80" t="s">
        <v>3817</v>
      </c>
      <c r="G8556" s="80" t="s">
        <v>2517</v>
      </c>
      <c r="H8556" t="s">
        <v>15245</v>
      </c>
      <c r="I8556" s="50">
        <v>15.11</v>
      </c>
    </row>
    <row r="8557" spans="1:9" x14ac:dyDescent="0.2">
      <c r="A8557">
        <v>319502</v>
      </c>
      <c r="B8557" s="79">
        <v>7891035560859</v>
      </c>
      <c r="C8557" s="80" t="s">
        <v>19</v>
      </c>
      <c r="D8557" s="80" t="s">
        <v>20</v>
      </c>
      <c r="E8557" s="80" t="s">
        <v>2492</v>
      </c>
      <c r="F8557" s="80" t="s">
        <v>3817</v>
      </c>
      <c r="G8557" s="80" t="s">
        <v>2517</v>
      </c>
      <c r="H8557" t="s">
        <v>3836</v>
      </c>
      <c r="I8557" s="50">
        <v>16.39</v>
      </c>
    </row>
    <row r="8558" spans="1:9" x14ac:dyDescent="0.2">
      <c r="A8558">
        <v>487688</v>
      </c>
      <c r="B8558" s="79">
        <v>7891035560781</v>
      </c>
      <c r="C8558" s="80" t="s">
        <v>19</v>
      </c>
      <c r="D8558" s="80" t="s">
        <v>20</v>
      </c>
      <c r="E8558" s="80" t="s">
        <v>2492</v>
      </c>
      <c r="F8558" s="80" t="s">
        <v>3817</v>
      </c>
      <c r="G8558" s="80" t="s">
        <v>2517</v>
      </c>
      <c r="H8558" t="s">
        <v>15246</v>
      </c>
      <c r="I8558" s="50">
        <v>14.43</v>
      </c>
    </row>
    <row r="8559" spans="1:9" x14ac:dyDescent="0.2">
      <c r="A8559">
        <v>419955</v>
      </c>
      <c r="B8559" s="79">
        <v>7891035000560</v>
      </c>
      <c r="C8559" s="80" t="s">
        <v>19</v>
      </c>
      <c r="D8559" s="80" t="s">
        <v>20</v>
      </c>
      <c r="E8559" s="80" t="s">
        <v>2492</v>
      </c>
      <c r="F8559" s="80" t="s">
        <v>3817</v>
      </c>
      <c r="G8559" s="80" t="s">
        <v>2517</v>
      </c>
      <c r="H8559" t="s">
        <v>3839</v>
      </c>
      <c r="I8559" s="50">
        <v>27.06</v>
      </c>
    </row>
    <row r="8560" spans="1:9" x14ac:dyDescent="0.2">
      <c r="A8560">
        <v>258374</v>
      </c>
      <c r="B8560" s="79">
        <v>7891035141348</v>
      </c>
      <c r="C8560" s="80" t="s">
        <v>19</v>
      </c>
      <c r="D8560" s="80" t="s">
        <v>20</v>
      </c>
      <c r="E8560" s="80" t="s">
        <v>2492</v>
      </c>
      <c r="F8560" s="80" t="s">
        <v>3817</v>
      </c>
      <c r="G8560" s="80" t="s">
        <v>2517</v>
      </c>
      <c r="H8560" t="s">
        <v>3835</v>
      </c>
      <c r="I8560" s="50">
        <v>21.37</v>
      </c>
    </row>
    <row r="8561" spans="1:9" x14ac:dyDescent="0.2">
      <c r="A8561">
        <v>102425</v>
      </c>
      <c r="B8561" s="79">
        <v>7891035524240</v>
      </c>
      <c r="C8561" s="80" t="s">
        <v>19</v>
      </c>
      <c r="D8561" s="80" t="s">
        <v>20</v>
      </c>
      <c r="E8561" s="80" t="s">
        <v>2492</v>
      </c>
      <c r="F8561" s="80" t="s">
        <v>3817</v>
      </c>
      <c r="G8561" s="80" t="s">
        <v>2517</v>
      </c>
      <c r="H8561" t="s">
        <v>3830</v>
      </c>
      <c r="I8561" s="50">
        <v>3.07</v>
      </c>
    </row>
    <row r="8562" spans="1:9" x14ac:dyDescent="0.2">
      <c r="A8562">
        <v>101160</v>
      </c>
      <c r="B8562" s="79">
        <v>7891035524233</v>
      </c>
      <c r="C8562" s="80" t="s">
        <v>19</v>
      </c>
      <c r="D8562" s="80" t="s">
        <v>20</v>
      </c>
      <c r="E8562" s="80" t="s">
        <v>2492</v>
      </c>
      <c r="F8562" s="80" t="s">
        <v>3817</v>
      </c>
      <c r="G8562" s="80" t="s">
        <v>2517</v>
      </c>
      <c r="H8562" t="s">
        <v>3829</v>
      </c>
      <c r="I8562" s="50">
        <v>3.07</v>
      </c>
    </row>
    <row r="8563" spans="1:9" x14ac:dyDescent="0.2">
      <c r="A8563">
        <v>117914</v>
      </c>
      <c r="B8563" s="79">
        <v>7891035524189</v>
      </c>
      <c r="C8563" s="80" t="s">
        <v>19</v>
      </c>
      <c r="D8563" s="80" t="s">
        <v>20</v>
      </c>
      <c r="E8563" s="80" t="s">
        <v>2492</v>
      </c>
      <c r="F8563" s="80" t="s">
        <v>3817</v>
      </c>
      <c r="G8563" s="80" t="s">
        <v>2517</v>
      </c>
      <c r="H8563" t="s">
        <v>15247</v>
      </c>
      <c r="I8563" s="50">
        <v>4.13</v>
      </c>
    </row>
    <row r="8564" spans="1:9" x14ac:dyDescent="0.2">
      <c r="A8564">
        <v>154802</v>
      </c>
      <c r="B8564" s="79">
        <v>7891035524271</v>
      </c>
      <c r="C8564" s="80" t="s">
        <v>19</v>
      </c>
      <c r="D8564" s="80" t="s">
        <v>20</v>
      </c>
      <c r="E8564" s="80" t="s">
        <v>2492</v>
      </c>
      <c r="F8564" s="80" t="s">
        <v>3817</v>
      </c>
      <c r="G8564" s="80" t="s">
        <v>2517</v>
      </c>
      <c r="H8564" t="s">
        <v>3831</v>
      </c>
      <c r="I8564" s="50">
        <v>4.13</v>
      </c>
    </row>
    <row r="8565" spans="1:9" x14ac:dyDescent="0.2">
      <c r="A8565">
        <v>386868</v>
      </c>
      <c r="B8565" s="79">
        <v>7891035560798</v>
      </c>
      <c r="C8565" s="80" t="s">
        <v>19</v>
      </c>
      <c r="D8565" s="80" t="s">
        <v>20</v>
      </c>
      <c r="E8565" s="80" t="s">
        <v>2492</v>
      </c>
      <c r="F8565" s="80" t="s">
        <v>3817</v>
      </c>
      <c r="G8565" s="80" t="s">
        <v>2517</v>
      </c>
      <c r="H8565" t="s">
        <v>15248</v>
      </c>
      <c r="I8565" s="50">
        <v>3.07</v>
      </c>
    </row>
    <row r="8566" spans="1:9" x14ac:dyDescent="0.2">
      <c r="A8566">
        <v>486515</v>
      </c>
      <c r="B8566" s="79">
        <v>7891035002403</v>
      </c>
      <c r="C8566" s="80" t="s">
        <v>19</v>
      </c>
      <c r="D8566" s="80" t="s">
        <v>20</v>
      </c>
      <c r="E8566" s="80" t="s">
        <v>2492</v>
      </c>
      <c r="F8566" s="80" t="s">
        <v>3817</v>
      </c>
      <c r="G8566" s="80" t="s">
        <v>2517</v>
      </c>
      <c r="H8566" t="s">
        <v>3841</v>
      </c>
      <c r="I8566" s="50">
        <v>4.13</v>
      </c>
    </row>
    <row r="8567" spans="1:9" x14ac:dyDescent="0.2">
      <c r="A8567">
        <v>474983</v>
      </c>
      <c r="B8567" s="79">
        <v>7891035002359</v>
      </c>
      <c r="C8567" s="80" t="s">
        <v>19</v>
      </c>
      <c r="D8567" s="80" t="s">
        <v>20</v>
      </c>
      <c r="E8567" s="80" t="s">
        <v>2492</v>
      </c>
      <c r="F8567" s="80" t="s">
        <v>3817</v>
      </c>
      <c r="G8567" s="80" t="s">
        <v>2517</v>
      </c>
      <c r="H8567" t="s">
        <v>3840</v>
      </c>
      <c r="I8567" s="50">
        <v>4.13</v>
      </c>
    </row>
    <row r="8568" spans="1:9" x14ac:dyDescent="0.2">
      <c r="A8568">
        <v>304722</v>
      </c>
      <c r="B8568" s="79">
        <v>7891035560767</v>
      </c>
      <c r="C8568" s="80" t="s">
        <v>19</v>
      </c>
      <c r="D8568" s="80" t="s">
        <v>20</v>
      </c>
      <c r="E8568" s="80" t="s">
        <v>2492</v>
      </c>
      <c r="F8568" s="80" t="s">
        <v>3817</v>
      </c>
      <c r="G8568" s="80" t="s">
        <v>2517</v>
      </c>
      <c r="H8568" t="s">
        <v>15249</v>
      </c>
      <c r="I8568" s="50">
        <v>5.18</v>
      </c>
    </row>
    <row r="8569" spans="1:9" x14ac:dyDescent="0.2">
      <c r="A8569">
        <v>304724</v>
      </c>
      <c r="B8569" s="79">
        <v>7891035560774</v>
      </c>
      <c r="C8569" s="80" t="s">
        <v>19</v>
      </c>
      <c r="D8569" s="80" t="s">
        <v>20</v>
      </c>
      <c r="E8569" s="80" t="s">
        <v>2492</v>
      </c>
      <c r="F8569" s="80" t="s">
        <v>3817</v>
      </c>
      <c r="G8569" s="80" t="s">
        <v>2517</v>
      </c>
      <c r="H8569" t="s">
        <v>15250</v>
      </c>
      <c r="I8569" s="50">
        <v>5.33</v>
      </c>
    </row>
    <row r="8570" spans="1:9" x14ac:dyDescent="0.2">
      <c r="A8570">
        <v>226593</v>
      </c>
      <c r="B8570" s="79">
        <v>7891035525223</v>
      </c>
      <c r="C8570" s="80" t="s">
        <v>19</v>
      </c>
      <c r="D8570" s="80" t="s">
        <v>20</v>
      </c>
      <c r="E8570" s="80" t="s">
        <v>2492</v>
      </c>
      <c r="F8570" s="80" t="s">
        <v>3817</v>
      </c>
      <c r="G8570" s="80" t="s">
        <v>2517</v>
      </c>
      <c r="H8570" t="s">
        <v>3832</v>
      </c>
      <c r="I8570" s="50">
        <v>8.33</v>
      </c>
    </row>
    <row r="8571" spans="1:9" x14ac:dyDescent="0.2">
      <c r="A8571">
        <v>226596</v>
      </c>
      <c r="B8571" s="79">
        <v>7891035525230</v>
      </c>
      <c r="C8571" s="80" t="s">
        <v>19</v>
      </c>
      <c r="D8571" s="80" t="s">
        <v>20</v>
      </c>
      <c r="E8571" s="80" t="s">
        <v>2492</v>
      </c>
      <c r="F8571" s="80" t="s">
        <v>3817</v>
      </c>
      <c r="G8571" s="80" t="s">
        <v>2517</v>
      </c>
      <c r="H8571" t="s">
        <v>3833</v>
      </c>
      <c r="I8571" s="50">
        <v>8.33</v>
      </c>
    </row>
    <row r="8572" spans="1:9" x14ac:dyDescent="0.2">
      <c r="A8572">
        <v>226598</v>
      </c>
      <c r="B8572" s="79">
        <v>7891035525247</v>
      </c>
      <c r="C8572" s="80" t="s">
        <v>19</v>
      </c>
      <c r="D8572" s="80" t="s">
        <v>20</v>
      </c>
      <c r="E8572" s="80" t="s">
        <v>2492</v>
      </c>
      <c r="F8572" s="80" t="s">
        <v>3817</v>
      </c>
      <c r="G8572" s="80" t="s">
        <v>2517</v>
      </c>
      <c r="H8572" t="s">
        <v>15251</v>
      </c>
      <c r="I8572" s="50">
        <v>8.33</v>
      </c>
    </row>
    <row r="8573" spans="1:9" x14ac:dyDescent="0.2">
      <c r="A8573">
        <v>386861</v>
      </c>
      <c r="B8573" s="79">
        <v>7891035560811</v>
      </c>
      <c r="C8573" s="80" t="s">
        <v>19</v>
      </c>
      <c r="D8573" s="80" t="s">
        <v>20</v>
      </c>
      <c r="E8573" s="80" t="s">
        <v>2492</v>
      </c>
      <c r="F8573" s="80" t="s">
        <v>3817</v>
      </c>
      <c r="G8573" s="80" t="s">
        <v>2517</v>
      </c>
      <c r="H8573" t="s">
        <v>15252</v>
      </c>
      <c r="I8573" s="50">
        <v>8.33</v>
      </c>
    </row>
    <row r="8574" spans="1:9" x14ac:dyDescent="0.2">
      <c r="A8574">
        <v>407056</v>
      </c>
      <c r="B8574" s="79">
        <v>7891035000157</v>
      </c>
      <c r="C8574" s="80" t="s">
        <v>19</v>
      </c>
      <c r="D8574" s="80" t="s">
        <v>20</v>
      </c>
      <c r="E8574" s="80" t="s">
        <v>2492</v>
      </c>
      <c r="F8574" s="80" t="s">
        <v>3817</v>
      </c>
      <c r="G8574" s="80" t="s">
        <v>2517</v>
      </c>
      <c r="H8574" t="s">
        <v>3837</v>
      </c>
      <c r="I8574" s="50">
        <v>9.94</v>
      </c>
    </row>
    <row r="8575" spans="1:9" x14ac:dyDescent="0.2">
      <c r="A8575">
        <v>407058</v>
      </c>
      <c r="B8575" s="79">
        <v>7891035000140</v>
      </c>
      <c r="C8575" s="80" t="s">
        <v>19</v>
      </c>
      <c r="D8575" s="80" t="s">
        <v>20</v>
      </c>
      <c r="E8575" s="80" t="s">
        <v>2492</v>
      </c>
      <c r="F8575" s="80" t="s">
        <v>3817</v>
      </c>
      <c r="G8575" s="80" t="s">
        <v>2517</v>
      </c>
      <c r="H8575" t="s">
        <v>3838</v>
      </c>
      <c r="I8575" s="50">
        <v>9.94</v>
      </c>
    </row>
    <row r="8576" spans="1:9" x14ac:dyDescent="0.2">
      <c r="A8576">
        <v>458621</v>
      </c>
      <c r="B8576" s="79">
        <v>7896021627097</v>
      </c>
      <c r="C8576" s="80" t="s">
        <v>19</v>
      </c>
      <c r="D8576" s="80" t="s">
        <v>20</v>
      </c>
      <c r="E8576" s="80" t="s">
        <v>2492</v>
      </c>
      <c r="F8576" s="80" t="s">
        <v>3817</v>
      </c>
      <c r="G8576" s="80" t="s">
        <v>3403</v>
      </c>
      <c r="H8576" t="s">
        <v>3820</v>
      </c>
      <c r="I8576" s="50">
        <v>5.32</v>
      </c>
    </row>
    <row r="8577" spans="1:9" x14ac:dyDescent="0.2">
      <c r="A8577">
        <v>458623</v>
      </c>
      <c r="B8577" s="79">
        <v>7896021627080</v>
      </c>
      <c r="C8577" s="80" t="s">
        <v>19</v>
      </c>
      <c r="D8577" s="80" t="s">
        <v>20</v>
      </c>
      <c r="E8577" s="80" t="s">
        <v>2492</v>
      </c>
      <c r="F8577" s="80" t="s">
        <v>3817</v>
      </c>
      <c r="G8577" s="80" t="s">
        <v>3403</v>
      </c>
      <c r="H8577" t="s">
        <v>3821</v>
      </c>
      <c r="I8577" s="50">
        <v>5.32</v>
      </c>
    </row>
    <row r="8578" spans="1:9" x14ac:dyDescent="0.2">
      <c r="A8578">
        <v>489498</v>
      </c>
      <c r="B8578" s="79">
        <v>7896021626946</v>
      </c>
      <c r="C8578" s="80" t="s">
        <v>19</v>
      </c>
      <c r="D8578" s="80" t="s">
        <v>20</v>
      </c>
      <c r="E8578" s="80" t="s">
        <v>2492</v>
      </c>
      <c r="F8578" s="80" t="s">
        <v>3817</v>
      </c>
      <c r="G8578" s="80" t="s">
        <v>3403</v>
      </c>
      <c r="H8578" t="s">
        <v>15253</v>
      </c>
      <c r="I8578" s="50">
        <v>2.64</v>
      </c>
    </row>
    <row r="8579" spans="1:9" x14ac:dyDescent="0.2">
      <c r="A8579">
        <v>489496</v>
      </c>
      <c r="B8579" s="79">
        <v>7896021626786</v>
      </c>
      <c r="C8579" s="80" t="s">
        <v>19</v>
      </c>
      <c r="D8579" s="80" t="s">
        <v>20</v>
      </c>
      <c r="E8579" s="80" t="s">
        <v>2492</v>
      </c>
      <c r="F8579" s="80" t="s">
        <v>3817</v>
      </c>
      <c r="G8579" s="80" t="s">
        <v>3403</v>
      </c>
      <c r="H8579" t="s">
        <v>15254</v>
      </c>
      <c r="I8579" s="50">
        <v>2.64</v>
      </c>
    </row>
    <row r="8580" spans="1:9" x14ac:dyDescent="0.2">
      <c r="A8580">
        <v>179321</v>
      </c>
      <c r="B8580" s="79">
        <v>7896021625376</v>
      </c>
      <c r="C8580" s="80" t="s">
        <v>19</v>
      </c>
      <c r="D8580" s="80" t="s">
        <v>20</v>
      </c>
      <c r="E8580" s="80" t="s">
        <v>2492</v>
      </c>
      <c r="F8580" s="80" t="s">
        <v>3817</v>
      </c>
      <c r="G8580" s="80" t="s">
        <v>3403</v>
      </c>
      <c r="H8580" t="s">
        <v>3818</v>
      </c>
      <c r="I8580" s="50">
        <v>7.4</v>
      </c>
    </row>
    <row r="8581" spans="1:9" x14ac:dyDescent="0.2">
      <c r="A8581">
        <v>179324</v>
      </c>
      <c r="B8581" s="79">
        <v>7896021625383</v>
      </c>
      <c r="C8581" s="80" t="s">
        <v>19</v>
      </c>
      <c r="D8581" s="80" t="s">
        <v>20</v>
      </c>
      <c r="E8581" s="80" t="s">
        <v>2492</v>
      </c>
      <c r="F8581" s="80" t="s">
        <v>3817</v>
      </c>
      <c r="G8581" s="80" t="s">
        <v>3403</v>
      </c>
      <c r="H8581" t="s">
        <v>15255</v>
      </c>
      <c r="I8581" s="50">
        <v>7.4</v>
      </c>
    </row>
    <row r="8582" spans="1:9" x14ac:dyDescent="0.2">
      <c r="A8582">
        <v>179329</v>
      </c>
      <c r="B8582" s="79">
        <v>7896021625390</v>
      </c>
      <c r="C8582" s="80" t="s">
        <v>19</v>
      </c>
      <c r="D8582" s="80" t="s">
        <v>20</v>
      </c>
      <c r="E8582" s="80" t="s">
        <v>2492</v>
      </c>
      <c r="F8582" s="80" t="s">
        <v>3817</v>
      </c>
      <c r="G8582" s="80" t="s">
        <v>3403</v>
      </c>
      <c r="H8582" t="s">
        <v>3819</v>
      </c>
      <c r="I8582" s="50">
        <v>7.4</v>
      </c>
    </row>
    <row r="8583" spans="1:9" x14ac:dyDescent="0.2">
      <c r="A8583">
        <v>550940</v>
      </c>
      <c r="B8583" s="79">
        <v>618341215399</v>
      </c>
      <c r="C8583" s="80" t="s">
        <v>19</v>
      </c>
      <c r="D8583" s="80" t="s">
        <v>20</v>
      </c>
      <c r="E8583" s="80" t="s">
        <v>2492</v>
      </c>
      <c r="F8583" s="80" t="s">
        <v>3817</v>
      </c>
      <c r="G8583" s="80" t="s">
        <v>3088</v>
      </c>
      <c r="H8583" t="s">
        <v>3826</v>
      </c>
      <c r="I8583" s="50">
        <v>1.19</v>
      </c>
    </row>
    <row r="8584" spans="1:9" x14ac:dyDescent="0.2">
      <c r="A8584">
        <v>550947</v>
      </c>
      <c r="B8584" s="79">
        <v>618341215405</v>
      </c>
      <c r="C8584" s="80" t="s">
        <v>19</v>
      </c>
      <c r="D8584" s="80" t="s">
        <v>20</v>
      </c>
      <c r="E8584" s="80" t="s">
        <v>2492</v>
      </c>
      <c r="F8584" s="80" t="s">
        <v>3817</v>
      </c>
      <c r="G8584" s="80" t="s">
        <v>3088</v>
      </c>
      <c r="H8584" t="s">
        <v>15256</v>
      </c>
      <c r="I8584" s="50">
        <v>1.19</v>
      </c>
    </row>
    <row r="8585" spans="1:9" x14ac:dyDescent="0.2">
      <c r="A8585">
        <v>550956</v>
      </c>
      <c r="B8585" s="79">
        <v>618341215412</v>
      </c>
      <c r="C8585" s="80" t="s">
        <v>19</v>
      </c>
      <c r="D8585" s="80" t="s">
        <v>20</v>
      </c>
      <c r="E8585" s="80" t="s">
        <v>2492</v>
      </c>
      <c r="F8585" s="80" t="s">
        <v>3817</v>
      </c>
      <c r="G8585" s="80" t="s">
        <v>3088</v>
      </c>
      <c r="H8585" t="s">
        <v>3827</v>
      </c>
      <c r="I8585" s="50">
        <v>1.19</v>
      </c>
    </row>
    <row r="8586" spans="1:9" x14ac:dyDescent="0.2">
      <c r="A8586">
        <v>415368</v>
      </c>
      <c r="B8586" s="79">
        <v>7896394800172</v>
      </c>
      <c r="C8586" s="80" t="s">
        <v>19</v>
      </c>
      <c r="D8586" s="80" t="s">
        <v>20</v>
      </c>
      <c r="E8586" s="80" t="s">
        <v>2492</v>
      </c>
      <c r="F8586" s="80" t="s">
        <v>3817</v>
      </c>
      <c r="G8586" s="80" t="s">
        <v>2272</v>
      </c>
      <c r="H8586" t="s">
        <v>3825</v>
      </c>
      <c r="I8586" s="50">
        <v>7.06</v>
      </c>
    </row>
    <row r="8587" spans="1:9" x14ac:dyDescent="0.2">
      <c r="A8587">
        <v>497514</v>
      </c>
      <c r="B8587" s="79">
        <v>7896394804125</v>
      </c>
      <c r="C8587" s="80" t="s">
        <v>19</v>
      </c>
      <c r="D8587" s="80" t="s">
        <v>20</v>
      </c>
      <c r="E8587" s="80" t="s">
        <v>2492</v>
      </c>
      <c r="F8587" s="80" t="s">
        <v>3817</v>
      </c>
      <c r="G8587" s="80" t="s">
        <v>2272</v>
      </c>
      <c r="H8587" t="s">
        <v>3823</v>
      </c>
      <c r="I8587" s="50">
        <v>2.42</v>
      </c>
    </row>
    <row r="8588" spans="1:9" x14ac:dyDescent="0.2">
      <c r="A8588">
        <v>497516</v>
      </c>
      <c r="B8588" s="79">
        <v>7896394804101</v>
      </c>
      <c r="C8588" s="80" t="s">
        <v>19</v>
      </c>
      <c r="D8588" s="80" t="s">
        <v>20</v>
      </c>
      <c r="E8588" s="80" t="s">
        <v>2492</v>
      </c>
      <c r="F8588" s="80" t="s">
        <v>3817</v>
      </c>
      <c r="G8588" s="80" t="s">
        <v>2272</v>
      </c>
      <c r="H8588" t="s">
        <v>3824</v>
      </c>
      <c r="I8588" s="50">
        <v>2.38</v>
      </c>
    </row>
    <row r="8589" spans="1:9" x14ac:dyDescent="0.2">
      <c r="A8589">
        <v>497511</v>
      </c>
      <c r="B8589" s="79">
        <v>7896394804118</v>
      </c>
      <c r="C8589" s="80" t="s">
        <v>19</v>
      </c>
      <c r="D8589" s="80" t="s">
        <v>20</v>
      </c>
      <c r="E8589" s="80" t="s">
        <v>2492</v>
      </c>
      <c r="F8589" s="80" t="s">
        <v>3817</v>
      </c>
      <c r="G8589" s="80" t="s">
        <v>2272</v>
      </c>
      <c r="H8589" t="s">
        <v>3822</v>
      </c>
      <c r="I8589" s="50">
        <v>2.41</v>
      </c>
    </row>
    <row r="8590" spans="1:9" x14ac:dyDescent="0.2">
      <c r="A8590">
        <v>465378</v>
      </c>
      <c r="B8590" s="79">
        <v>7898174172226</v>
      </c>
      <c r="C8590" s="80" t="s">
        <v>19</v>
      </c>
      <c r="D8590" s="80" t="s">
        <v>20</v>
      </c>
      <c r="E8590" s="80" t="s">
        <v>2492</v>
      </c>
      <c r="F8590" s="80" t="s">
        <v>3817</v>
      </c>
      <c r="G8590" s="80" t="s">
        <v>2676</v>
      </c>
      <c r="H8590" t="s">
        <v>15257</v>
      </c>
      <c r="I8590" s="50">
        <v>1.62</v>
      </c>
    </row>
    <row r="8591" spans="1:9" x14ac:dyDescent="0.2">
      <c r="A8591">
        <v>6079</v>
      </c>
      <c r="B8591" s="79">
        <v>7894650079133</v>
      </c>
      <c r="C8591" s="80" t="s">
        <v>19</v>
      </c>
      <c r="D8591" s="80" t="s">
        <v>20</v>
      </c>
      <c r="E8591" s="80" t="s">
        <v>2492</v>
      </c>
      <c r="F8591" s="80" t="s">
        <v>3305</v>
      </c>
      <c r="G8591" s="80" t="s">
        <v>2984</v>
      </c>
      <c r="H8591" t="s">
        <v>3307</v>
      </c>
      <c r="I8591" s="50">
        <v>26.78</v>
      </c>
    </row>
    <row r="8592" spans="1:9" x14ac:dyDescent="0.2">
      <c r="A8592">
        <v>539851</v>
      </c>
      <c r="B8592" s="79">
        <v>7894650012680</v>
      </c>
      <c r="C8592" s="80" t="s">
        <v>19</v>
      </c>
      <c r="D8592" s="80" t="s">
        <v>20</v>
      </c>
      <c r="E8592" s="80" t="s">
        <v>2492</v>
      </c>
      <c r="F8592" s="80" t="s">
        <v>3305</v>
      </c>
      <c r="G8592" s="80" t="s">
        <v>2984</v>
      </c>
      <c r="H8592" t="s">
        <v>3325</v>
      </c>
      <c r="I8592" s="50">
        <v>16.010000000000002</v>
      </c>
    </row>
    <row r="8593" spans="1:9" x14ac:dyDescent="0.2">
      <c r="A8593">
        <v>454947</v>
      </c>
      <c r="B8593" s="79">
        <v>7894650000076</v>
      </c>
      <c r="C8593" s="80" t="s">
        <v>19</v>
      </c>
      <c r="D8593" s="80" t="s">
        <v>20</v>
      </c>
      <c r="E8593" s="80" t="s">
        <v>2492</v>
      </c>
      <c r="F8593" s="80" t="s">
        <v>3305</v>
      </c>
      <c r="G8593" s="80" t="s">
        <v>2984</v>
      </c>
      <c r="H8593" t="s">
        <v>3318</v>
      </c>
      <c r="I8593" s="50">
        <v>14.93</v>
      </c>
    </row>
    <row r="8594" spans="1:9" x14ac:dyDescent="0.2">
      <c r="A8594">
        <v>266713</v>
      </c>
      <c r="B8594" s="79">
        <v>7894650012888</v>
      </c>
      <c r="C8594" s="80" t="s">
        <v>19</v>
      </c>
      <c r="D8594" s="80" t="s">
        <v>20</v>
      </c>
      <c r="E8594" s="80" t="s">
        <v>2492</v>
      </c>
      <c r="F8594" s="80" t="s">
        <v>3305</v>
      </c>
      <c r="G8594" s="80" t="s">
        <v>2984</v>
      </c>
      <c r="H8594" t="s">
        <v>15258</v>
      </c>
      <c r="I8594" s="50">
        <v>14.93</v>
      </c>
    </row>
    <row r="8595" spans="1:9" x14ac:dyDescent="0.2">
      <c r="A8595">
        <v>173546</v>
      </c>
      <c r="B8595" s="79">
        <v>7894650003787</v>
      </c>
      <c r="C8595" s="80" t="s">
        <v>19</v>
      </c>
      <c r="D8595" s="80" t="s">
        <v>20</v>
      </c>
      <c r="E8595" s="80" t="s">
        <v>2492</v>
      </c>
      <c r="F8595" s="80" t="s">
        <v>3305</v>
      </c>
      <c r="G8595" s="80" t="s">
        <v>2984</v>
      </c>
      <c r="H8595" t="s">
        <v>3309</v>
      </c>
      <c r="I8595" s="50">
        <v>14.98</v>
      </c>
    </row>
    <row r="8596" spans="1:9" x14ac:dyDescent="0.2">
      <c r="A8596">
        <v>173549</v>
      </c>
      <c r="B8596" s="79">
        <v>7894650004227</v>
      </c>
      <c r="C8596" s="80" t="s">
        <v>19</v>
      </c>
      <c r="D8596" s="80" t="s">
        <v>20</v>
      </c>
      <c r="E8596" s="80" t="s">
        <v>2492</v>
      </c>
      <c r="F8596" s="80" t="s">
        <v>3305</v>
      </c>
      <c r="G8596" s="80" t="s">
        <v>2984</v>
      </c>
      <c r="H8596" t="s">
        <v>3310</v>
      </c>
      <c r="I8596" s="50">
        <v>14.98</v>
      </c>
    </row>
    <row r="8597" spans="1:9" x14ac:dyDescent="0.2">
      <c r="A8597">
        <v>240130</v>
      </c>
      <c r="B8597" s="79">
        <v>7894650005651</v>
      </c>
      <c r="C8597" s="80" t="s">
        <v>19</v>
      </c>
      <c r="D8597" s="80" t="s">
        <v>20</v>
      </c>
      <c r="E8597" s="80" t="s">
        <v>2492</v>
      </c>
      <c r="F8597" s="80" t="s">
        <v>3305</v>
      </c>
      <c r="G8597" s="80" t="s">
        <v>2984</v>
      </c>
      <c r="H8597" t="s">
        <v>3311</v>
      </c>
      <c r="I8597" s="50">
        <v>23.32</v>
      </c>
    </row>
    <row r="8598" spans="1:9" x14ac:dyDescent="0.2">
      <c r="A8598">
        <v>252264</v>
      </c>
      <c r="B8598" s="79">
        <v>7894650005712</v>
      </c>
      <c r="C8598" s="80" t="s">
        <v>19</v>
      </c>
      <c r="D8598" s="80" t="s">
        <v>20</v>
      </c>
      <c r="E8598" s="80" t="s">
        <v>2492</v>
      </c>
      <c r="F8598" s="80" t="s">
        <v>3305</v>
      </c>
      <c r="G8598" s="80" t="s">
        <v>2984</v>
      </c>
      <c r="H8598" t="s">
        <v>3306</v>
      </c>
      <c r="I8598" s="50">
        <v>17.47</v>
      </c>
    </row>
    <row r="8599" spans="1:9" x14ac:dyDescent="0.2">
      <c r="A8599">
        <v>387256</v>
      </c>
      <c r="B8599" s="79">
        <v>7894650013380</v>
      </c>
      <c r="C8599" s="80" t="s">
        <v>19</v>
      </c>
      <c r="D8599" s="80" t="s">
        <v>20</v>
      </c>
      <c r="E8599" s="80" t="s">
        <v>2492</v>
      </c>
      <c r="F8599" s="80" t="s">
        <v>3305</v>
      </c>
      <c r="G8599" s="80" t="s">
        <v>2984</v>
      </c>
      <c r="H8599" t="s">
        <v>15259</v>
      </c>
      <c r="I8599" s="50">
        <v>22.35</v>
      </c>
    </row>
    <row r="8600" spans="1:9" x14ac:dyDescent="0.2">
      <c r="A8600">
        <v>533903</v>
      </c>
      <c r="B8600" s="79">
        <v>7894650010747</v>
      </c>
      <c r="C8600" s="80" t="s">
        <v>19</v>
      </c>
      <c r="D8600" s="80" t="s">
        <v>20</v>
      </c>
      <c r="E8600" s="80" t="s">
        <v>2492</v>
      </c>
      <c r="F8600" s="80" t="s">
        <v>3305</v>
      </c>
      <c r="G8600" s="80" t="s">
        <v>2984</v>
      </c>
      <c r="H8600" t="s">
        <v>15260</v>
      </c>
      <c r="I8600" s="50">
        <v>21.42</v>
      </c>
    </row>
    <row r="8601" spans="1:9" x14ac:dyDescent="0.2">
      <c r="A8601">
        <v>528033</v>
      </c>
      <c r="B8601" s="79">
        <v>7894650009604</v>
      </c>
      <c r="C8601" s="80" t="s">
        <v>19</v>
      </c>
      <c r="D8601" s="80" t="s">
        <v>20</v>
      </c>
      <c r="E8601" s="80" t="s">
        <v>2492</v>
      </c>
      <c r="F8601" s="80" t="s">
        <v>3305</v>
      </c>
      <c r="G8601" s="80" t="s">
        <v>2984</v>
      </c>
      <c r="H8601" t="s">
        <v>15261</v>
      </c>
      <c r="I8601" s="50">
        <v>20.64</v>
      </c>
    </row>
    <row r="8602" spans="1:9" x14ac:dyDescent="0.2">
      <c r="A8602">
        <v>387257</v>
      </c>
      <c r="B8602" s="79">
        <v>7894650937679</v>
      </c>
      <c r="C8602" s="80" t="s">
        <v>19</v>
      </c>
      <c r="D8602" s="80" t="s">
        <v>20</v>
      </c>
      <c r="E8602" s="80" t="s">
        <v>2492</v>
      </c>
      <c r="F8602" s="80" t="s">
        <v>3305</v>
      </c>
      <c r="G8602" s="80" t="s">
        <v>2984</v>
      </c>
      <c r="H8602" t="s">
        <v>3328</v>
      </c>
      <c r="I8602" s="50">
        <v>16.899999999999999</v>
      </c>
    </row>
    <row r="8603" spans="1:9" x14ac:dyDescent="0.2">
      <c r="A8603">
        <v>30100</v>
      </c>
      <c r="B8603" s="79">
        <v>7894650130117</v>
      </c>
      <c r="C8603" s="80" t="s">
        <v>19</v>
      </c>
      <c r="D8603" s="80" t="s">
        <v>20</v>
      </c>
      <c r="E8603" s="80" t="s">
        <v>2492</v>
      </c>
      <c r="F8603" s="80" t="s">
        <v>3305</v>
      </c>
      <c r="G8603" s="80" t="s">
        <v>2984</v>
      </c>
      <c r="H8603" t="s">
        <v>3327</v>
      </c>
      <c r="I8603" s="50">
        <v>23.34</v>
      </c>
    </row>
    <row r="8604" spans="1:9" x14ac:dyDescent="0.2">
      <c r="A8604">
        <v>30107</v>
      </c>
      <c r="B8604" s="79">
        <v>7894650130070</v>
      </c>
      <c r="C8604" s="80" t="s">
        <v>19</v>
      </c>
      <c r="D8604" s="80" t="s">
        <v>20</v>
      </c>
      <c r="E8604" s="80" t="s">
        <v>2492</v>
      </c>
      <c r="F8604" s="80" t="s">
        <v>3305</v>
      </c>
      <c r="G8604" s="80" t="s">
        <v>2984</v>
      </c>
      <c r="H8604" t="s">
        <v>15262</v>
      </c>
      <c r="I8604" s="50">
        <v>20.92</v>
      </c>
    </row>
    <row r="8605" spans="1:9" x14ac:dyDescent="0.2">
      <c r="A8605">
        <v>10140</v>
      </c>
      <c r="B8605" s="79">
        <v>7894650079423</v>
      </c>
      <c r="C8605" s="80" t="s">
        <v>19</v>
      </c>
      <c r="D8605" s="80" t="s">
        <v>20</v>
      </c>
      <c r="E8605" s="80" t="s">
        <v>2492</v>
      </c>
      <c r="F8605" s="80" t="s">
        <v>3305</v>
      </c>
      <c r="G8605" s="80" t="s">
        <v>2984</v>
      </c>
      <c r="H8605" t="s">
        <v>3326</v>
      </c>
      <c r="I8605" s="50">
        <v>14.47</v>
      </c>
    </row>
    <row r="8606" spans="1:9" x14ac:dyDescent="0.2">
      <c r="A8606">
        <v>551680</v>
      </c>
      <c r="B8606" s="79">
        <v>7894650012536</v>
      </c>
      <c r="C8606" s="80" t="s">
        <v>19</v>
      </c>
      <c r="D8606" s="80" t="s">
        <v>20</v>
      </c>
      <c r="E8606" s="80" t="s">
        <v>2492</v>
      </c>
      <c r="F8606" s="80" t="s">
        <v>3305</v>
      </c>
      <c r="G8606" s="80" t="s">
        <v>2984</v>
      </c>
      <c r="H8606" t="s">
        <v>3330</v>
      </c>
      <c r="I8606" s="50">
        <v>24.44</v>
      </c>
    </row>
    <row r="8607" spans="1:9" x14ac:dyDescent="0.2">
      <c r="A8607">
        <v>27778</v>
      </c>
      <c r="B8607" s="79">
        <v>7894650126165</v>
      </c>
      <c r="C8607" s="80" t="s">
        <v>19</v>
      </c>
      <c r="D8607" s="80" t="s">
        <v>20</v>
      </c>
      <c r="E8607" s="80" t="s">
        <v>2492</v>
      </c>
      <c r="F8607" s="80" t="s">
        <v>3305</v>
      </c>
      <c r="G8607" s="80" t="s">
        <v>2984</v>
      </c>
      <c r="H8607" t="s">
        <v>3308</v>
      </c>
      <c r="I8607" s="50">
        <v>13.75</v>
      </c>
    </row>
    <row r="8608" spans="1:9" x14ac:dyDescent="0.2">
      <c r="A8608">
        <v>449718</v>
      </c>
      <c r="B8608" s="79">
        <v>7894650939925</v>
      </c>
      <c r="C8608" s="80" t="s">
        <v>19</v>
      </c>
      <c r="D8608" s="80" t="s">
        <v>20</v>
      </c>
      <c r="E8608" s="80" t="s">
        <v>2492</v>
      </c>
      <c r="F8608" s="80" t="s">
        <v>3305</v>
      </c>
      <c r="G8608" s="80" t="s">
        <v>2984</v>
      </c>
      <c r="H8608" t="s">
        <v>3317</v>
      </c>
      <c r="I8608" s="50">
        <v>21.21</v>
      </c>
    </row>
    <row r="8609" spans="1:9" x14ac:dyDescent="0.2">
      <c r="A8609">
        <v>489016</v>
      </c>
      <c r="B8609" s="79">
        <v>7894650007761</v>
      </c>
      <c r="C8609" s="80" t="s">
        <v>19</v>
      </c>
      <c r="D8609" s="80" t="s">
        <v>20</v>
      </c>
      <c r="E8609" s="80" t="s">
        <v>2492</v>
      </c>
      <c r="F8609" s="80" t="s">
        <v>3305</v>
      </c>
      <c r="G8609" s="80" t="s">
        <v>2984</v>
      </c>
      <c r="H8609" t="s">
        <v>3319</v>
      </c>
      <c r="I8609" s="50">
        <v>26.54</v>
      </c>
    </row>
    <row r="8610" spans="1:9" x14ac:dyDescent="0.2">
      <c r="A8610">
        <v>528030</v>
      </c>
      <c r="B8610" s="79">
        <v>7894650008980</v>
      </c>
      <c r="C8610" s="80" t="s">
        <v>19</v>
      </c>
      <c r="D8610" s="80" t="s">
        <v>20</v>
      </c>
      <c r="E8610" s="80" t="s">
        <v>2492</v>
      </c>
      <c r="F8610" s="80" t="s">
        <v>3305</v>
      </c>
      <c r="G8610" s="80" t="s">
        <v>2984</v>
      </c>
      <c r="H8610" t="s">
        <v>3323</v>
      </c>
      <c r="I8610" s="50">
        <v>29.19</v>
      </c>
    </row>
    <row r="8611" spans="1:9" x14ac:dyDescent="0.2">
      <c r="A8611">
        <v>285040</v>
      </c>
      <c r="B8611" s="79">
        <v>7894650013281</v>
      </c>
      <c r="C8611" s="80" t="s">
        <v>19</v>
      </c>
      <c r="D8611" s="80" t="s">
        <v>20</v>
      </c>
      <c r="E8611" s="80" t="s">
        <v>2492</v>
      </c>
      <c r="F8611" s="80" t="s">
        <v>3305</v>
      </c>
      <c r="G8611" s="80" t="s">
        <v>2984</v>
      </c>
      <c r="H8611" t="s">
        <v>3313</v>
      </c>
      <c r="I8611" s="50">
        <v>14.49</v>
      </c>
    </row>
    <row r="8612" spans="1:9" x14ac:dyDescent="0.2">
      <c r="A8612">
        <v>295098</v>
      </c>
      <c r="B8612" s="79">
        <v>7894650004029</v>
      </c>
      <c r="C8612" s="80" t="s">
        <v>19</v>
      </c>
      <c r="D8612" s="80" t="s">
        <v>20</v>
      </c>
      <c r="E8612" s="80" t="s">
        <v>2492</v>
      </c>
      <c r="F8612" s="80" t="s">
        <v>3305</v>
      </c>
      <c r="G8612" s="80" t="s">
        <v>2984</v>
      </c>
      <c r="H8612" t="s">
        <v>3316</v>
      </c>
      <c r="I8612" s="50">
        <v>21.21</v>
      </c>
    </row>
    <row r="8613" spans="1:9" x14ac:dyDescent="0.2">
      <c r="A8613">
        <v>503778</v>
      </c>
      <c r="B8613" s="79">
        <v>7894650014134</v>
      </c>
      <c r="C8613" s="80" t="s">
        <v>19</v>
      </c>
      <c r="D8613" s="80" t="s">
        <v>20</v>
      </c>
      <c r="E8613" s="80" t="s">
        <v>2492</v>
      </c>
      <c r="F8613" s="80" t="s">
        <v>3305</v>
      </c>
      <c r="G8613" s="80" t="s">
        <v>2984</v>
      </c>
      <c r="H8613" t="s">
        <v>3320</v>
      </c>
      <c r="I8613" s="50">
        <v>15.19</v>
      </c>
    </row>
    <row r="8614" spans="1:9" x14ac:dyDescent="0.2">
      <c r="A8614">
        <v>322463</v>
      </c>
      <c r="B8614" s="79">
        <v>7894650014158</v>
      </c>
      <c r="C8614" s="80" t="s">
        <v>19</v>
      </c>
      <c r="D8614" s="80" t="s">
        <v>20</v>
      </c>
      <c r="E8614" s="80" t="s">
        <v>2492</v>
      </c>
      <c r="F8614" s="80" t="s">
        <v>3305</v>
      </c>
      <c r="G8614" s="80" t="s">
        <v>2984</v>
      </c>
      <c r="H8614" t="s">
        <v>3314</v>
      </c>
      <c r="I8614" s="50">
        <v>16.190000000000001</v>
      </c>
    </row>
    <row r="8615" spans="1:9" x14ac:dyDescent="0.2">
      <c r="A8615">
        <v>294999</v>
      </c>
      <c r="B8615" s="79">
        <v>7894650005569</v>
      </c>
      <c r="C8615" s="80" t="s">
        <v>19</v>
      </c>
      <c r="D8615" s="80" t="s">
        <v>20</v>
      </c>
      <c r="E8615" s="80" t="s">
        <v>2492</v>
      </c>
      <c r="F8615" s="80" t="s">
        <v>3305</v>
      </c>
      <c r="G8615" s="80" t="s">
        <v>2984</v>
      </c>
      <c r="H8615" t="s">
        <v>3315</v>
      </c>
      <c r="I8615" s="50">
        <v>14.93</v>
      </c>
    </row>
    <row r="8616" spans="1:9" x14ac:dyDescent="0.2">
      <c r="A8616">
        <v>521916</v>
      </c>
      <c r="B8616" s="79">
        <v>7894650007907</v>
      </c>
      <c r="C8616" s="80" t="s">
        <v>19</v>
      </c>
      <c r="D8616" s="80" t="s">
        <v>20</v>
      </c>
      <c r="E8616" s="80" t="s">
        <v>2492</v>
      </c>
      <c r="F8616" s="80" t="s">
        <v>3305</v>
      </c>
      <c r="G8616" s="80" t="s">
        <v>2984</v>
      </c>
      <c r="H8616" t="s">
        <v>3321</v>
      </c>
      <c r="I8616" s="50">
        <v>16.61</v>
      </c>
    </row>
    <row r="8617" spans="1:9" x14ac:dyDescent="0.2">
      <c r="A8617">
        <v>522029</v>
      </c>
      <c r="B8617" s="79">
        <v>7894650014141</v>
      </c>
      <c r="C8617" s="80" t="s">
        <v>19</v>
      </c>
      <c r="D8617" s="80" t="s">
        <v>20</v>
      </c>
      <c r="E8617" s="80" t="s">
        <v>2492</v>
      </c>
      <c r="F8617" s="80" t="s">
        <v>3305</v>
      </c>
      <c r="G8617" s="80" t="s">
        <v>2984</v>
      </c>
      <c r="H8617" t="s">
        <v>3322</v>
      </c>
      <c r="I8617" s="50">
        <v>15.14</v>
      </c>
    </row>
    <row r="8618" spans="1:9" x14ac:dyDescent="0.2">
      <c r="A8618">
        <v>533904</v>
      </c>
      <c r="B8618" s="79">
        <v>7894650010815</v>
      </c>
      <c r="C8618" s="80" t="s">
        <v>19</v>
      </c>
      <c r="D8618" s="80" t="s">
        <v>20</v>
      </c>
      <c r="E8618" s="80" t="s">
        <v>2492</v>
      </c>
      <c r="F8618" s="80" t="s">
        <v>3305</v>
      </c>
      <c r="G8618" s="80" t="s">
        <v>2984</v>
      </c>
      <c r="H8618" t="s">
        <v>3324</v>
      </c>
      <c r="I8618" s="50">
        <v>15.24</v>
      </c>
    </row>
    <row r="8619" spans="1:9" x14ac:dyDescent="0.2">
      <c r="A8619">
        <v>537094</v>
      </c>
      <c r="B8619" s="79">
        <v>7894650940006</v>
      </c>
      <c r="C8619" s="80" t="s">
        <v>19</v>
      </c>
      <c r="D8619" s="80" t="s">
        <v>20</v>
      </c>
      <c r="E8619" s="80" t="s">
        <v>2492</v>
      </c>
      <c r="F8619" s="80" t="s">
        <v>3305</v>
      </c>
      <c r="G8619" s="80" t="s">
        <v>2984</v>
      </c>
      <c r="H8619" t="s">
        <v>3329</v>
      </c>
      <c r="I8619" s="50">
        <v>17.760000000000002</v>
      </c>
    </row>
    <row r="8620" spans="1:9" x14ac:dyDescent="0.2">
      <c r="A8620">
        <v>13529</v>
      </c>
      <c r="B8620" s="79">
        <v>7891035652004</v>
      </c>
      <c r="C8620" s="80" t="s">
        <v>19</v>
      </c>
      <c r="D8620" s="80" t="s">
        <v>20</v>
      </c>
      <c r="E8620" s="80" t="s">
        <v>2492</v>
      </c>
      <c r="F8620" s="80" t="s">
        <v>3305</v>
      </c>
      <c r="G8620" s="80" t="s">
        <v>2955</v>
      </c>
      <c r="H8620" t="s">
        <v>15263</v>
      </c>
      <c r="I8620" s="50">
        <v>4.08</v>
      </c>
    </row>
    <row r="8621" spans="1:9" x14ac:dyDescent="0.2">
      <c r="A8621">
        <v>20421</v>
      </c>
      <c r="B8621" s="79">
        <v>7891035612107</v>
      </c>
      <c r="C8621" s="80" t="s">
        <v>19</v>
      </c>
      <c r="D8621" s="80" t="s">
        <v>20</v>
      </c>
      <c r="E8621" s="80" t="s">
        <v>2492</v>
      </c>
      <c r="F8621" s="80" t="s">
        <v>3305</v>
      </c>
      <c r="G8621" s="80" t="s">
        <v>2955</v>
      </c>
      <c r="H8621" t="s">
        <v>3334</v>
      </c>
      <c r="I8621" s="50">
        <v>18.39</v>
      </c>
    </row>
    <row r="8622" spans="1:9" x14ac:dyDescent="0.2">
      <c r="A8622">
        <v>487685</v>
      </c>
      <c r="B8622" s="79">
        <v>7891035002434</v>
      </c>
      <c r="C8622" s="80" t="s">
        <v>19</v>
      </c>
      <c r="D8622" s="80" t="s">
        <v>20</v>
      </c>
      <c r="E8622" s="80" t="s">
        <v>2492</v>
      </c>
      <c r="F8622" s="80" t="s">
        <v>3305</v>
      </c>
      <c r="G8622" s="80" t="s">
        <v>2955</v>
      </c>
      <c r="H8622" t="s">
        <v>3350</v>
      </c>
      <c r="I8622" s="50">
        <v>13.49</v>
      </c>
    </row>
    <row r="8623" spans="1:9" x14ac:dyDescent="0.2">
      <c r="A8623">
        <v>487686</v>
      </c>
      <c r="B8623" s="79">
        <v>7891035002427</v>
      </c>
      <c r="C8623" s="80" t="s">
        <v>19</v>
      </c>
      <c r="D8623" s="80" t="s">
        <v>20</v>
      </c>
      <c r="E8623" s="80" t="s">
        <v>2492</v>
      </c>
      <c r="F8623" s="80" t="s">
        <v>3305</v>
      </c>
      <c r="G8623" s="80" t="s">
        <v>2955</v>
      </c>
      <c r="H8623" t="s">
        <v>3351</v>
      </c>
      <c r="I8623" s="50">
        <v>13.3</v>
      </c>
    </row>
    <row r="8624" spans="1:9" x14ac:dyDescent="0.2">
      <c r="A8624">
        <v>487687</v>
      </c>
      <c r="B8624" s="79">
        <v>7891035002410</v>
      </c>
      <c r="C8624" s="80" t="s">
        <v>19</v>
      </c>
      <c r="D8624" s="80" t="s">
        <v>20</v>
      </c>
      <c r="E8624" s="80" t="s">
        <v>2492</v>
      </c>
      <c r="F8624" s="80" t="s">
        <v>3305</v>
      </c>
      <c r="G8624" s="80" t="s">
        <v>2955</v>
      </c>
      <c r="H8624" t="s">
        <v>3352</v>
      </c>
      <c r="I8624" s="50">
        <v>12.88</v>
      </c>
    </row>
    <row r="8625" spans="1:9" x14ac:dyDescent="0.2">
      <c r="A8625">
        <v>105167</v>
      </c>
      <c r="B8625" s="79">
        <v>7891035911729</v>
      </c>
      <c r="C8625" s="80" t="s">
        <v>19</v>
      </c>
      <c r="D8625" s="80" t="s">
        <v>20</v>
      </c>
      <c r="E8625" s="80" t="s">
        <v>2492</v>
      </c>
      <c r="F8625" s="80" t="s">
        <v>3305</v>
      </c>
      <c r="G8625" s="80" t="s">
        <v>2955</v>
      </c>
      <c r="H8625" t="s">
        <v>15264</v>
      </c>
      <c r="I8625" s="50">
        <v>19.309999999999999</v>
      </c>
    </row>
    <row r="8626" spans="1:9" x14ac:dyDescent="0.2">
      <c r="A8626">
        <v>50992</v>
      </c>
      <c r="B8626" s="79">
        <v>7891035621109</v>
      </c>
      <c r="C8626" s="80" t="s">
        <v>19</v>
      </c>
      <c r="D8626" s="80" t="s">
        <v>20</v>
      </c>
      <c r="E8626" s="80" t="s">
        <v>2492</v>
      </c>
      <c r="F8626" s="80" t="s">
        <v>3305</v>
      </c>
      <c r="G8626" s="80" t="s">
        <v>2955</v>
      </c>
      <c r="H8626" t="s">
        <v>3357</v>
      </c>
      <c r="I8626" s="50">
        <v>11.16</v>
      </c>
    </row>
    <row r="8627" spans="1:9" x14ac:dyDescent="0.2">
      <c r="A8627">
        <v>30105</v>
      </c>
      <c r="B8627" s="79">
        <v>7891035620003</v>
      </c>
      <c r="C8627" s="80" t="s">
        <v>19</v>
      </c>
      <c r="D8627" s="80" t="s">
        <v>20</v>
      </c>
      <c r="E8627" s="80" t="s">
        <v>2492</v>
      </c>
      <c r="F8627" s="80" t="s">
        <v>3305</v>
      </c>
      <c r="G8627" s="80" t="s">
        <v>2955</v>
      </c>
      <c r="H8627" t="s">
        <v>3356</v>
      </c>
      <c r="I8627" s="50">
        <v>23.37</v>
      </c>
    </row>
    <row r="8628" spans="1:9" x14ac:dyDescent="0.2">
      <c r="A8628">
        <v>25141</v>
      </c>
      <c r="B8628" s="79">
        <v>78902312</v>
      </c>
      <c r="C8628" s="80" t="s">
        <v>19</v>
      </c>
      <c r="D8628" s="80" t="s">
        <v>20</v>
      </c>
      <c r="E8628" s="80" t="s">
        <v>2492</v>
      </c>
      <c r="F8628" s="80" t="s">
        <v>3305</v>
      </c>
      <c r="G8628" s="80" t="s">
        <v>2955</v>
      </c>
      <c r="H8628" t="s">
        <v>3355</v>
      </c>
      <c r="I8628" s="50">
        <v>15.05</v>
      </c>
    </row>
    <row r="8629" spans="1:9" x14ac:dyDescent="0.2">
      <c r="A8629">
        <v>391417</v>
      </c>
      <c r="B8629" s="79">
        <v>7891035024221</v>
      </c>
      <c r="C8629" s="80" t="s">
        <v>19</v>
      </c>
      <c r="D8629" s="80" t="s">
        <v>20</v>
      </c>
      <c r="E8629" s="80" t="s">
        <v>2492</v>
      </c>
      <c r="F8629" s="80" t="s">
        <v>3305</v>
      </c>
      <c r="G8629" s="80" t="s">
        <v>2955</v>
      </c>
      <c r="H8629" t="s">
        <v>3358</v>
      </c>
      <c r="I8629" s="50">
        <v>11.81</v>
      </c>
    </row>
    <row r="8630" spans="1:9" x14ac:dyDescent="0.2">
      <c r="A8630">
        <v>447908</v>
      </c>
      <c r="B8630" s="79">
        <v>7891035000898</v>
      </c>
      <c r="C8630" s="80" t="s">
        <v>19</v>
      </c>
      <c r="D8630" s="80" t="s">
        <v>20</v>
      </c>
      <c r="E8630" s="80" t="s">
        <v>2492</v>
      </c>
      <c r="F8630" s="80" t="s">
        <v>3305</v>
      </c>
      <c r="G8630" s="80" t="s">
        <v>2955</v>
      </c>
      <c r="H8630" t="s">
        <v>3332</v>
      </c>
      <c r="I8630" s="50">
        <v>28.42</v>
      </c>
    </row>
    <row r="8631" spans="1:9" x14ac:dyDescent="0.2">
      <c r="A8631">
        <v>19565</v>
      </c>
      <c r="B8631" s="79">
        <v>7898024830474</v>
      </c>
      <c r="C8631" s="80" t="s">
        <v>19</v>
      </c>
      <c r="D8631" s="80" t="s">
        <v>20</v>
      </c>
      <c r="E8631" s="80" t="s">
        <v>2492</v>
      </c>
      <c r="F8631" s="80" t="s">
        <v>3305</v>
      </c>
      <c r="G8631" s="80" t="s">
        <v>2955</v>
      </c>
      <c r="H8631" t="s">
        <v>3333</v>
      </c>
      <c r="I8631" s="50">
        <v>25.66</v>
      </c>
    </row>
    <row r="8632" spans="1:9" x14ac:dyDescent="0.2">
      <c r="A8632">
        <v>487689</v>
      </c>
      <c r="B8632" s="79">
        <v>7891035024252</v>
      </c>
      <c r="C8632" s="80" t="s">
        <v>19</v>
      </c>
      <c r="D8632" s="80" t="s">
        <v>20</v>
      </c>
      <c r="E8632" s="80" t="s">
        <v>2492</v>
      </c>
      <c r="F8632" s="80" t="s">
        <v>3305</v>
      </c>
      <c r="G8632" s="80" t="s">
        <v>2955</v>
      </c>
      <c r="H8632" t="s">
        <v>15265</v>
      </c>
      <c r="I8632" s="50">
        <v>26.58</v>
      </c>
    </row>
    <row r="8633" spans="1:9" x14ac:dyDescent="0.2">
      <c r="A8633">
        <v>135920</v>
      </c>
      <c r="B8633" s="79">
        <v>7891035025020</v>
      </c>
      <c r="C8633" s="80" t="s">
        <v>19</v>
      </c>
      <c r="D8633" s="80" t="s">
        <v>20</v>
      </c>
      <c r="E8633" s="80" t="s">
        <v>2492</v>
      </c>
      <c r="F8633" s="80" t="s">
        <v>3305</v>
      </c>
      <c r="G8633" s="80" t="s">
        <v>2955</v>
      </c>
      <c r="H8633" t="s">
        <v>3340</v>
      </c>
      <c r="I8633" s="50">
        <v>7.78</v>
      </c>
    </row>
    <row r="8634" spans="1:9" x14ac:dyDescent="0.2">
      <c r="A8634">
        <v>50054</v>
      </c>
      <c r="B8634" s="79">
        <v>7891035024696</v>
      </c>
      <c r="C8634" s="80" t="s">
        <v>19</v>
      </c>
      <c r="D8634" s="80" t="s">
        <v>20</v>
      </c>
      <c r="E8634" s="80" t="s">
        <v>2492</v>
      </c>
      <c r="F8634" s="80" t="s">
        <v>3305</v>
      </c>
      <c r="G8634" s="80" t="s">
        <v>2955</v>
      </c>
      <c r="H8634" t="s">
        <v>3336</v>
      </c>
      <c r="I8634" s="50">
        <v>8.61</v>
      </c>
    </row>
    <row r="8635" spans="1:9" x14ac:dyDescent="0.2">
      <c r="A8635">
        <v>55129</v>
      </c>
      <c r="B8635" s="79">
        <v>7891035024535</v>
      </c>
      <c r="C8635" s="80" t="s">
        <v>19</v>
      </c>
      <c r="D8635" s="80" t="s">
        <v>20</v>
      </c>
      <c r="E8635" s="80" t="s">
        <v>2492</v>
      </c>
      <c r="F8635" s="80" t="s">
        <v>3305</v>
      </c>
      <c r="G8635" s="80" t="s">
        <v>2955</v>
      </c>
      <c r="H8635" t="s">
        <v>3337</v>
      </c>
      <c r="I8635" s="50">
        <v>16.32</v>
      </c>
    </row>
    <row r="8636" spans="1:9" x14ac:dyDescent="0.2">
      <c r="A8636">
        <v>389753</v>
      </c>
      <c r="B8636" s="79">
        <v>7891035990984</v>
      </c>
      <c r="C8636" s="80" t="s">
        <v>19</v>
      </c>
      <c r="D8636" s="80" t="s">
        <v>20</v>
      </c>
      <c r="E8636" s="80" t="s">
        <v>2492</v>
      </c>
      <c r="F8636" s="80" t="s">
        <v>3305</v>
      </c>
      <c r="G8636" s="80" t="s">
        <v>2955</v>
      </c>
      <c r="H8636" t="s">
        <v>3347</v>
      </c>
      <c r="I8636" s="50">
        <v>16.350000000000001</v>
      </c>
    </row>
    <row r="8637" spans="1:9" x14ac:dyDescent="0.2">
      <c r="A8637">
        <v>389759</v>
      </c>
      <c r="B8637" s="79">
        <v>7891035990991</v>
      </c>
      <c r="C8637" s="80" t="s">
        <v>19</v>
      </c>
      <c r="D8637" s="80" t="s">
        <v>20</v>
      </c>
      <c r="E8637" s="80" t="s">
        <v>2492</v>
      </c>
      <c r="F8637" s="80" t="s">
        <v>3305</v>
      </c>
      <c r="G8637" s="80" t="s">
        <v>2955</v>
      </c>
      <c r="H8637" t="s">
        <v>3348</v>
      </c>
      <c r="I8637" s="50">
        <v>19.989999999999998</v>
      </c>
    </row>
    <row r="8638" spans="1:9" x14ac:dyDescent="0.2">
      <c r="A8638">
        <v>250966</v>
      </c>
      <c r="B8638" s="79">
        <v>7891035618277</v>
      </c>
      <c r="C8638" s="80" t="s">
        <v>19</v>
      </c>
      <c r="D8638" s="80" t="s">
        <v>20</v>
      </c>
      <c r="E8638" s="80" t="s">
        <v>2492</v>
      </c>
      <c r="F8638" s="80" t="s">
        <v>3305</v>
      </c>
      <c r="G8638" s="80" t="s">
        <v>2955</v>
      </c>
      <c r="H8638" t="s">
        <v>3341</v>
      </c>
      <c r="I8638" s="50">
        <v>20.190000000000001</v>
      </c>
    </row>
    <row r="8639" spans="1:9" x14ac:dyDescent="0.2">
      <c r="A8639">
        <v>251175</v>
      </c>
      <c r="B8639" s="79">
        <v>7891035618239</v>
      </c>
      <c r="C8639" s="80" t="s">
        <v>19</v>
      </c>
      <c r="D8639" s="80" t="s">
        <v>20</v>
      </c>
      <c r="E8639" s="80" t="s">
        <v>2492</v>
      </c>
      <c r="F8639" s="80" t="s">
        <v>3305</v>
      </c>
      <c r="G8639" s="80" t="s">
        <v>2955</v>
      </c>
      <c r="H8639" t="s">
        <v>3342</v>
      </c>
      <c r="I8639" s="50">
        <v>12.49</v>
      </c>
    </row>
    <row r="8640" spans="1:9" x14ac:dyDescent="0.2">
      <c r="A8640">
        <v>251181</v>
      </c>
      <c r="B8640" s="79">
        <v>7891035618246</v>
      </c>
      <c r="C8640" s="80" t="s">
        <v>19</v>
      </c>
      <c r="D8640" s="80" t="s">
        <v>20</v>
      </c>
      <c r="E8640" s="80" t="s">
        <v>2492</v>
      </c>
      <c r="F8640" s="80" t="s">
        <v>3305</v>
      </c>
      <c r="G8640" s="80" t="s">
        <v>2955</v>
      </c>
      <c r="H8640" t="s">
        <v>3343</v>
      </c>
      <c r="I8640" s="50">
        <v>12.25</v>
      </c>
    </row>
    <row r="8641" spans="1:9" x14ac:dyDescent="0.2">
      <c r="A8641">
        <v>519460</v>
      </c>
      <c r="B8641" s="79">
        <v>7891035002670</v>
      </c>
      <c r="C8641" s="80" t="s">
        <v>19</v>
      </c>
      <c r="D8641" s="80" t="s">
        <v>20</v>
      </c>
      <c r="E8641" s="80" t="s">
        <v>2492</v>
      </c>
      <c r="F8641" s="80" t="s">
        <v>3305</v>
      </c>
      <c r="G8641" s="80" t="s">
        <v>2955</v>
      </c>
      <c r="H8641" t="s">
        <v>3354</v>
      </c>
      <c r="I8641" s="50">
        <v>16.16</v>
      </c>
    </row>
    <row r="8642" spans="1:9" x14ac:dyDescent="0.2">
      <c r="A8642">
        <v>304170</v>
      </c>
      <c r="B8642" s="79">
        <v>7891035618567</v>
      </c>
      <c r="C8642" s="80" t="s">
        <v>19</v>
      </c>
      <c r="D8642" s="80" t="s">
        <v>20</v>
      </c>
      <c r="E8642" s="80" t="s">
        <v>2492</v>
      </c>
      <c r="F8642" s="80" t="s">
        <v>3305</v>
      </c>
      <c r="G8642" s="80" t="s">
        <v>2955</v>
      </c>
      <c r="H8642" t="s">
        <v>3344</v>
      </c>
      <c r="I8642" s="50">
        <v>15.39</v>
      </c>
    </row>
    <row r="8643" spans="1:9" x14ac:dyDescent="0.2">
      <c r="A8643">
        <v>304173</v>
      </c>
      <c r="B8643" s="79">
        <v>7891035618550</v>
      </c>
      <c r="C8643" s="80" t="s">
        <v>19</v>
      </c>
      <c r="D8643" s="80" t="s">
        <v>20</v>
      </c>
      <c r="E8643" s="80" t="s">
        <v>2492</v>
      </c>
      <c r="F8643" s="80" t="s">
        <v>3305</v>
      </c>
      <c r="G8643" s="80" t="s">
        <v>2955</v>
      </c>
      <c r="H8643" t="s">
        <v>3345</v>
      </c>
      <c r="I8643" s="50">
        <v>15.39</v>
      </c>
    </row>
    <row r="8644" spans="1:9" x14ac:dyDescent="0.2">
      <c r="A8644">
        <v>304174</v>
      </c>
      <c r="B8644" s="79">
        <v>7891035618543</v>
      </c>
      <c r="C8644" s="80" t="s">
        <v>19</v>
      </c>
      <c r="D8644" s="80" t="s">
        <v>20</v>
      </c>
      <c r="E8644" s="80" t="s">
        <v>2492</v>
      </c>
      <c r="F8644" s="80" t="s">
        <v>3305</v>
      </c>
      <c r="G8644" s="80" t="s">
        <v>2955</v>
      </c>
      <c r="H8644" t="s">
        <v>3346</v>
      </c>
      <c r="I8644" s="50">
        <v>15.39</v>
      </c>
    </row>
    <row r="8645" spans="1:9" x14ac:dyDescent="0.2">
      <c r="A8645">
        <v>487692</v>
      </c>
      <c r="B8645" s="79">
        <v>7891035002458</v>
      </c>
      <c r="C8645" s="80" t="s">
        <v>19</v>
      </c>
      <c r="D8645" s="80" t="s">
        <v>20</v>
      </c>
      <c r="E8645" s="80" t="s">
        <v>2492</v>
      </c>
      <c r="F8645" s="80" t="s">
        <v>3305</v>
      </c>
      <c r="G8645" s="80" t="s">
        <v>2955</v>
      </c>
      <c r="H8645" t="s">
        <v>15266</v>
      </c>
      <c r="I8645" s="50">
        <v>14.85</v>
      </c>
    </row>
    <row r="8646" spans="1:9" x14ac:dyDescent="0.2">
      <c r="A8646">
        <v>487928</v>
      </c>
      <c r="B8646" s="79">
        <v>7891035002083</v>
      </c>
      <c r="C8646" s="80" t="s">
        <v>19</v>
      </c>
      <c r="D8646" s="80" t="s">
        <v>20</v>
      </c>
      <c r="E8646" s="80" t="s">
        <v>2492</v>
      </c>
      <c r="F8646" s="80" t="s">
        <v>3305</v>
      </c>
      <c r="G8646" s="80" t="s">
        <v>2955</v>
      </c>
      <c r="H8646" t="s">
        <v>3353</v>
      </c>
      <c r="I8646" s="50">
        <v>17.14</v>
      </c>
    </row>
    <row r="8647" spans="1:9" x14ac:dyDescent="0.2">
      <c r="A8647">
        <v>389767</v>
      </c>
      <c r="B8647" s="79">
        <v>7891035990922</v>
      </c>
      <c r="C8647" s="80" t="s">
        <v>19</v>
      </c>
      <c r="D8647" s="80" t="s">
        <v>20</v>
      </c>
      <c r="E8647" s="80" t="s">
        <v>2492</v>
      </c>
      <c r="F8647" s="80" t="s">
        <v>3305</v>
      </c>
      <c r="G8647" s="80" t="s">
        <v>2955</v>
      </c>
      <c r="H8647" t="s">
        <v>3349</v>
      </c>
      <c r="I8647" s="50">
        <v>16.399999999999999</v>
      </c>
    </row>
    <row r="8648" spans="1:9" x14ac:dyDescent="0.2">
      <c r="A8648">
        <v>85321</v>
      </c>
      <c r="B8648" s="79">
        <v>7891035024917</v>
      </c>
      <c r="C8648" s="80" t="s">
        <v>19</v>
      </c>
      <c r="D8648" s="80" t="s">
        <v>20</v>
      </c>
      <c r="E8648" s="80" t="s">
        <v>2492</v>
      </c>
      <c r="F8648" s="80" t="s">
        <v>3305</v>
      </c>
      <c r="G8648" s="80" t="s">
        <v>2955</v>
      </c>
      <c r="H8648" t="s">
        <v>15267</v>
      </c>
      <c r="I8648" s="50">
        <v>40.14</v>
      </c>
    </row>
    <row r="8649" spans="1:9" x14ac:dyDescent="0.2">
      <c r="A8649">
        <v>85981</v>
      </c>
      <c r="B8649" s="79">
        <v>7891035024931</v>
      </c>
      <c r="C8649" s="80" t="s">
        <v>19</v>
      </c>
      <c r="D8649" s="80" t="s">
        <v>20</v>
      </c>
      <c r="E8649" s="80" t="s">
        <v>2492</v>
      </c>
      <c r="F8649" s="80" t="s">
        <v>3305</v>
      </c>
      <c r="G8649" s="80" t="s">
        <v>2955</v>
      </c>
      <c r="H8649" t="s">
        <v>15268</v>
      </c>
      <c r="I8649" s="50">
        <v>55.82</v>
      </c>
    </row>
    <row r="8650" spans="1:9" x14ac:dyDescent="0.2">
      <c r="A8650">
        <v>31483</v>
      </c>
      <c r="B8650" s="79">
        <v>7891035617959</v>
      </c>
      <c r="C8650" s="80" t="s">
        <v>19</v>
      </c>
      <c r="D8650" s="80" t="s">
        <v>20</v>
      </c>
      <c r="E8650" s="80" t="s">
        <v>2492</v>
      </c>
      <c r="F8650" s="80" t="s">
        <v>3305</v>
      </c>
      <c r="G8650" s="80" t="s">
        <v>2955</v>
      </c>
      <c r="H8650" t="s">
        <v>3335</v>
      </c>
      <c r="I8650" s="50">
        <v>17.23</v>
      </c>
    </row>
    <row r="8651" spans="1:9" x14ac:dyDescent="0.2">
      <c r="A8651">
        <v>104661</v>
      </c>
      <c r="B8651" s="79">
        <v>7891035024894</v>
      </c>
      <c r="C8651" s="80" t="s">
        <v>19</v>
      </c>
      <c r="D8651" s="80" t="s">
        <v>20</v>
      </c>
      <c r="E8651" s="80" t="s">
        <v>2492</v>
      </c>
      <c r="F8651" s="80" t="s">
        <v>3305</v>
      </c>
      <c r="G8651" s="80" t="s">
        <v>2955</v>
      </c>
      <c r="H8651" t="s">
        <v>3338</v>
      </c>
      <c r="I8651" s="50">
        <v>17.23</v>
      </c>
    </row>
    <row r="8652" spans="1:9" x14ac:dyDescent="0.2">
      <c r="A8652">
        <v>123887</v>
      </c>
      <c r="B8652" s="79">
        <v>7891035024993</v>
      </c>
      <c r="C8652" s="80" t="s">
        <v>19</v>
      </c>
      <c r="D8652" s="80" t="s">
        <v>20</v>
      </c>
      <c r="E8652" s="80" t="s">
        <v>2492</v>
      </c>
      <c r="F8652" s="80" t="s">
        <v>3305</v>
      </c>
      <c r="G8652" s="80" t="s">
        <v>2955</v>
      </c>
      <c r="H8652" t="s">
        <v>3339</v>
      </c>
      <c r="I8652" s="50">
        <v>17.23</v>
      </c>
    </row>
    <row r="8653" spans="1:9" x14ac:dyDescent="0.2">
      <c r="A8653">
        <v>79192</v>
      </c>
      <c r="B8653" s="79">
        <v>7896013100133</v>
      </c>
      <c r="C8653" s="80" t="s">
        <v>19</v>
      </c>
      <c r="D8653" s="80" t="s">
        <v>20</v>
      </c>
      <c r="E8653" s="80" t="s">
        <v>2492</v>
      </c>
      <c r="F8653" s="80" t="s">
        <v>3305</v>
      </c>
      <c r="G8653" s="80" t="s">
        <v>2615</v>
      </c>
      <c r="H8653" t="s">
        <v>3331</v>
      </c>
      <c r="I8653" s="50">
        <v>3.93</v>
      </c>
    </row>
    <row r="8654" spans="1:9" x14ac:dyDescent="0.2">
      <c r="A8654">
        <v>258165</v>
      </c>
      <c r="B8654" s="79">
        <v>7898180570221</v>
      </c>
      <c r="C8654" s="80" t="s">
        <v>19</v>
      </c>
      <c r="D8654" s="80" t="s">
        <v>20</v>
      </c>
      <c r="E8654" s="80" t="s">
        <v>2492</v>
      </c>
      <c r="F8654" s="80" t="s">
        <v>3305</v>
      </c>
      <c r="G8654" s="80" t="s">
        <v>3359</v>
      </c>
      <c r="H8654" t="s">
        <v>3361</v>
      </c>
      <c r="I8654" s="50">
        <v>19.010000000000002</v>
      </c>
    </row>
    <row r="8655" spans="1:9" x14ac:dyDescent="0.2">
      <c r="A8655">
        <v>258167</v>
      </c>
      <c r="B8655" s="79">
        <v>7898180570214</v>
      </c>
      <c r="C8655" s="80" t="s">
        <v>19</v>
      </c>
      <c r="D8655" s="80" t="s">
        <v>20</v>
      </c>
      <c r="E8655" s="80" t="s">
        <v>2492</v>
      </c>
      <c r="F8655" s="80" t="s">
        <v>3305</v>
      </c>
      <c r="G8655" s="80" t="s">
        <v>3359</v>
      </c>
      <c r="H8655" t="s">
        <v>3360</v>
      </c>
      <c r="I8655" s="50">
        <v>15.02</v>
      </c>
    </row>
    <row r="8656" spans="1:9" x14ac:dyDescent="0.2">
      <c r="A8656">
        <v>258172</v>
      </c>
      <c r="B8656" s="79">
        <v>7898180570160</v>
      </c>
      <c r="C8656" s="80" t="s">
        <v>19</v>
      </c>
      <c r="D8656" s="80" t="s">
        <v>20</v>
      </c>
      <c r="E8656" s="80" t="s">
        <v>2492</v>
      </c>
      <c r="F8656" s="80" t="s">
        <v>3305</v>
      </c>
      <c r="G8656" s="80" t="s">
        <v>3359</v>
      </c>
      <c r="H8656" t="s">
        <v>15269</v>
      </c>
      <c r="I8656" s="50">
        <v>8.8800000000000008</v>
      </c>
    </row>
    <row r="8657" spans="1:9" x14ac:dyDescent="0.2">
      <c r="A8657">
        <v>309593</v>
      </c>
      <c r="B8657" s="79">
        <v>7896001040724</v>
      </c>
      <c r="C8657" s="80" t="s">
        <v>19</v>
      </c>
      <c r="D8657" s="80" t="s">
        <v>20</v>
      </c>
      <c r="E8657" s="80" t="s">
        <v>2492</v>
      </c>
      <c r="F8657" s="80" t="s">
        <v>3574</v>
      </c>
      <c r="G8657" s="80" t="s">
        <v>3395</v>
      </c>
      <c r="H8657" t="s">
        <v>3617</v>
      </c>
      <c r="I8657" s="50">
        <v>8.27</v>
      </c>
    </row>
    <row r="8658" spans="1:9" x14ac:dyDescent="0.2">
      <c r="A8658">
        <v>198936</v>
      </c>
      <c r="B8658" s="79">
        <v>7896001020030</v>
      </c>
      <c r="C8658" s="80" t="s">
        <v>19</v>
      </c>
      <c r="D8658" s="80" t="s">
        <v>20</v>
      </c>
      <c r="E8658" s="80" t="s">
        <v>2492</v>
      </c>
      <c r="F8658" s="80" t="s">
        <v>3574</v>
      </c>
      <c r="G8658" s="80" t="s">
        <v>3395</v>
      </c>
      <c r="H8658" t="s">
        <v>3616</v>
      </c>
      <c r="I8658" s="50">
        <v>11.13</v>
      </c>
    </row>
    <row r="8659" spans="1:9" x14ac:dyDescent="0.2">
      <c r="A8659">
        <v>3195</v>
      </c>
      <c r="B8659" s="79">
        <v>7896001010000</v>
      </c>
      <c r="C8659" s="80" t="s">
        <v>19</v>
      </c>
      <c r="D8659" s="80" t="s">
        <v>20</v>
      </c>
      <c r="E8659" s="80" t="s">
        <v>2492</v>
      </c>
      <c r="F8659" s="80" t="s">
        <v>3574</v>
      </c>
      <c r="G8659" s="80" t="s">
        <v>3395</v>
      </c>
      <c r="H8659" t="s">
        <v>3615</v>
      </c>
      <c r="I8659" s="50">
        <v>17.25</v>
      </c>
    </row>
    <row r="8660" spans="1:9" x14ac:dyDescent="0.2">
      <c r="A8660">
        <v>1034</v>
      </c>
      <c r="B8660" s="79">
        <v>7896001016712</v>
      </c>
      <c r="C8660" s="80" t="s">
        <v>19</v>
      </c>
      <c r="D8660" s="80" t="s">
        <v>20</v>
      </c>
      <c r="E8660" s="80" t="s">
        <v>2492</v>
      </c>
      <c r="F8660" s="80" t="s">
        <v>3574</v>
      </c>
      <c r="G8660" s="80" t="s">
        <v>3395</v>
      </c>
      <c r="H8660" t="s">
        <v>3614</v>
      </c>
      <c r="I8660" s="50">
        <v>13.42</v>
      </c>
    </row>
    <row r="8661" spans="1:9" x14ac:dyDescent="0.2">
      <c r="A8661">
        <v>12495</v>
      </c>
      <c r="B8661" s="79">
        <v>7896001012813</v>
      </c>
      <c r="C8661" s="80" t="s">
        <v>19</v>
      </c>
      <c r="D8661" s="80" t="s">
        <v>20</v>
      </c>
      <c r="E8661" s="80" t="s">
        <v>2492</v>
      </c>
      <c r="F8661" s="80" t="s">
        <v>3574</v>
      </c>
      <c r="G8661" s="80" t="s">
        <v>3395</v>
      </c>
      <c r="H8661" t="s">
        <v>3613</v>
      </c>
      <c r="I8661" s="50">
        <v>17.47</v>
      </c>
    </row>
    <row r="8662" spans="1:9" x14ac:dyDescent="0.2">
      <c r="A8662">
        <v>2659</v>
      </c>
      <c r="B8662" s="79">
        <v>7896001012714</v>
      </c>
      <c r="C8662" s="80" t="s">
        <v>19</v>
      </c>
      <c r="D8662" s="80" t="s">
        <v>20</v>
      </c>
      <c r="E8662" s="80" t="s">
        <v>2492</v>
      </c>
      <c r="F8662" s="80" t="s">
        <v>3574</v>
      </c>
      <c r="G8662" s="80" t="s">
        <v>3395</v>
      </c>
      <c r="H8662" t="s">
        <v>3612</v>
      </c>
      <c r="I8662" s="50">
        <v>16.11</v>
      </c>
    </row>
    <row r="8663" spans="1:9" x14ac:dyDescent="0.2">
      <c r="A8663">
        <v>143093</v>
      </c>
      <c r="B8663" s="79">
        <v>7896001013865</v>
      </c>
      <c r="C8663" s="80" t="s">
        <v>19</v>
      </c>
      <c r="D8663" s="80" t="s">
        <v>20</v>
      </c>
      <c r="E8663" s="80" t="s">
        <v>2492</v>
      </c>
      <c r="F8663" s="80" t="s">
        <v>3574</v>
      </c>
      <c r="G8663" s="80" t="s">
        <v>3395</v>
      </c>
      <c r="H8663" t="s">
        <v>3603</v>
      </c>
      <c r="I8663" s="50">
        <v>23.06</v>
      </c>
    </row>
    <row r="8664" spans="1:9" x14ac:dyDescent="0.2">
      <c r="A8664">
        <v>23778</v>
      </c>
      <c r="B8664" s="79">
        <v>7896001004993</v>
      </c>
      <c r="C8664" s="80" t="s">
        <v>19</v>
      </c>
      <c r="D8664" s="80" t="s">
        <v>20</v>
      </c>
      <c r="E8664" s="80" t="s">
        <v>2492</v>
      </c>
      <c r="F8664" s="80" t="s">
        <v>3574</v>
      </c>
      <c r="G8664" s="80" t="s">
        <v>3395</v>
      </c>
      <c r="H8664" t="s">
        <v>3600</v>
      </c>
      <c r="I8664" s="50">
        <v>15.16</v>
      </c>
    </row>
    <row r="8665" spans="1:9" x14ac:dyDescent="0.2">
      <c r="A8665">
        <v>175782</v>
      </c>
      <c r="B8665" s="79">
        <v>7896001020320</v>
      </c>
      <c r="C8665" s="80" t="s">
        <v>19</v>
      </c>
      <c r="D8665" s="80" t="s">
        <v>20</v>
      </c>
      <c r="E8665" s="80" t="s">
        <v>2492</v>
      </c>
      <c r="F8665" s="80" t="s">
        <v>3574</v>
      </c>
      <c r="G8665" s="80" t="s">
        <v>3395</v>
      </c>
      <c r="H8665" t="s">
        <v>3611</v>
      </c>
      <c r="I8665" s="50">
        <v>5.51</v>
      </c>
    </row>
    <row r="8666" spans="1:9" x14ac:dyDescent="0.2">
      <c r="A8666">
        <v>143091</v>
      </c>
      <c r="B8666" s="79">
        <v>7896001005679</v>
      </c>
      <c r="C8666" s="80" t="s">
        <v>19</v>
      </c>
      <c r="D8666" s="80" t="s">
        <v>20</v>
      </c>
      <c r="E8666" s="80" t="s">
        <v>2492</v>
      </c>
      <c r="F8666" s="80" t="s">
        <v>3574</v>
      </c>
      <c r="G8666" s="80" t="s">
        <v>3395</v>
      </c>
      <c r="H8666" t="s">
        <v>3605</v>
      </c>
      <c r="I8666" s="50">
        <v>12.34</v>
      </c>
    </row>
    <row r="8667" spans="1:9" x14ac:dyDescent="0.2">
      <c r="A8667">
        <v>3273</v>
      </c>
      <c r="B8667" s="79">
        <v>7896001001145</v>
      </c>
      <c r="C8667" s="80" t="s">
        <v>19</v>
      </c>
      <c r="D8667" s="80" t="s">
        <v>20</v>
      </c>
      <c r="E8667" s="80" t="s">
        <v>2492</v>
      </c>
      <c r="F8667" s="80" t="s">
        <v>3574</v>
      </c>
      <c r="G8667" s="80" t="s">
        <v>3395</v>
      </c>
      <c r="H8667" t="s">
        <v>3608</v>
      </c>
      <c r="I8667" s="50">
        <v>11.66</v>
      </c>
    </row>
    <row r="8668" spans="1:9" x14ac:dyDescent="0.2">
      <c r="A8668">
        <v>3315</v>
      </c>
      <c r="B8668" s="79">
        <v>7896001002500</v>
      </c>
      <c r="C8668" s="80" t="s">
        <v>19</v>
      </c>
      <c r="D8668" s="80" t="s">
        <v>20</v>
      </c>
      <c r="E8668" s="80" t="s">
        <v>2492</v>
      </c>
      <c r="F8668" s="80" t="s">
        <v>3574</v>
      </c>
      <c r="G8668" s="80" t="s">
        <v>3395</v>
      </c>
      <c r="H8668" t="s">
        <v>3609</v>
      </c>
      <c r="I8668" s="50">
        <v>7.25</v>
      </c>
    </row>
    <row r="8669" spans="1:9" x14ac:dyDescent="0.2">
      <c r="A8669">
        <v>23658</v>
      </c>
      <c r="B8669" s="79">
        <v>7896001002159</v>
      </c>
      <c r="C8669" s="80" t="s">
        <v>19</v>
      </c>
      <c r="D8669" s="80" t="s">
        <v>20</v>
      </c>
      <c r="E8669" s="80" t="s">
        <v>2492</v>
      </c>
      <c r="F8669" s="80" t="s">
        <v>3574</v>
      </c>
      <c r="G8669" s="80" t="s">
        <v>3395</v>
      </c>
      <c r="H8669" t="s">
        <v>3610</v>
      </c>
      <c r="I8669" s="50">
        <v>4.46</v>
      </c>
    </row>
    <row r="8670" spans="1:9" x14ac:dyDescent="0.2">
      <c r="A8670">
        <v>23674</v>
      </c>
      <c r="B8670" s="79">
        <v>7896001005709</v>
      </c>
      <c r="C8670" s="80" t="s">
        <v>19</v>
      </c>
      <c r="D8670" s="80" t="s">
        <v>20</v>
      </c>
      <c r="E8670" s="80" t="s">
        <v>2492</v>
      </c>
      <c r="F8670" s="80" t="s">
        <v>3574</v>
      </c>
      <c r="G8670" s="80" t="s">
        <v>3395</v>
      </c>
      <c r="H8670" t="s">
        <v>3604</v>
      </c>
      <c r="I8670" s="50">
        <v>10.3</v>
      </c>
    </row>
    <row r="8671" spans="1:9" x14ac:dyDescent="0.2">
      <c r="A8671">
        <v>23747</v>
      </c>
      <c r="B8671" s="79">
        <v>7896001013223</v>
      </c>
      <c r="C8671" s="80" t="s">
        <v>19</v>
      </c>
      <c r="D8671" s="80" t="s">
        <v>20</v>
      </c>
      <c r="E8671" s="80" t="s">
        <v>2492</v>
      </c>
      <c r="F8671" s="80" t="s">
        <v>3574</v>
      </c>
      <c r="G8671" s="80" t="s">
        <v>3395</v>
      </c>
      <c r="H8671" t="s">
        <v>3598</v>
      </c>
      <c r="I8671" s="50">
        <v>30.55</v>
      </c>
    </row>
    <row r="8672" spans="1:9" x14ac:dyDescent="0.2">
      <c r="A8672">
        <v>23767</v>
      </c>
      <c r="B8672" s="79">
        <v>7896001001329</v>
      </c>
      <c r="C8672" s="80" t="s">
        <v>19</v>
      </c>
      <c r="D8672" s="80" t="s">
        <v>20</v>
      </c>
      <c r="E8672" s="80" t="s">
        <v>2492</v>
      </c>
      <c r="F8672" s="80" t="s">
        <v>3574</v>
      </c>
      <c r="G8672" s="80" t="s">
        <v>3395</v>
      </c>
      <c r="H8672" t="s">
        <v>3599</v>
      </c>
      <c r="I8672" s="50">
        <v>23.57</v>
      </c>
    </row>
    <row r="8673" spans="1:9" x14ac:dyDescent="0.2">
      <c r="A8673">
        <v>240015</v>
      </c>
      <c r="B8673" s="79">
        <v>7896001019225</v>
      </c>
      <c r="C8673" s="80" t="s">
        <v>19</v>
      </c>
      <c r="D8673" s="80" t="s">
        <v>20</v>
      </c>
      <c r="E8673" s="80" t="s">
        <v>2492</v>
      </c>
      <c r="F8673" s="80" t="s">
        <v>3574</v>
      </c>
      <c r="G8673" s="80" t="s">
        <v>3395</v>
      </c>
      <c r="H8673" t="s">
        <v>3602</v>
      </c>
      <c r="I8673" s="50">
        <v>48.65</v>
      </c>
    </row>
    <row r="8674" spans="1:9" x14ac:dyDescent="0.2">
      <c r="A8674">
        <v>424546</v>
      </c>
      <c r="B8674" s="79">
        <v>7896001013957</v>
      </c>
      <c r="C8674" s="80" t="s">
        <v>19</v>
      </c>
      <c r="D8674" s="80" t="s">
        <v>20</v>
      </c>
      <c r="E8674" s="80" t="s">
        <v>2492</v>
      </c>
      <c r="F8674" s="80" t="s">
        <v>3574</v>
      </c>
      <c r="G8674" s="80" t="s">
        <v>3395</v>
      </c>
      <c r="H8674" t="s">
        <v>3606</v>
      </c>
      <c r="I8674" s="50">
        <v>33.43</v>
      </c>
    </row>
    <row r="8675" spans="1:9" x14ac:dyDescent="0.2">
      <c r="A8675">
        <v>23796</v>
      </c>
      <c r="B8675" s="79">
        <v>7896001001459</v>
      </c>
      <c r="C8675" s="80" t="s">
        <v>19</v>
      </c>
      <c r="D8675" s="80" t="s">
        <v>20</v>
      </c>
      <c r="E8675" s="80" t="s">
        <v>2492</v>
      </c>
      <c r="F8675" s="80" t="s">
        <v>3574</v>
      </c>
      <c r="G8675" s="80" t="s">
        <v>3395</v>
      </c>
      <c r="H8675" t="s">
        <v>3601</v>
      </c>
      <c r="I8675" s="50">
        <v>8.91</v>
      </c>
    </row>
    <row r="8676" spans="1:9" x14ac:dyDescent="0.2">
      <c r="A8676">
        <v>486526</v>
      </c>
      <c r="B8676" s="79">
        <v>7896001014572</v>
      </c>
      <c r="C8676" s="80" t="s">
        <v>19</v>
      </c>
      <c r="D8676" s="80" t="s">
        <v>20</v>
      </c>
      <c r="E8676" s="80" t="s">
        <v>2492</v>
      </c>
      <c r="F8676" s="80" t="s">
        <v>3574</v>
      </c>
      <c r="G8676" s="80" t="s">
        <v>3395</v>
      </c>
      <c r="H8676" t="s">
        <v>3607</v>
      </c>
      <c r="I8676" s="50">
        <v>82.08</v>
      </c>
    </row>
    <row r="8677" spans="1:9" x14ac:dyDescent="0.2">
      <c r="A8677">
        <v>7226</v>
      </c>
      <c r="B8677" s="79">
        <v>7891055610404</v>
      </c>
      <c r="C8677" s="80" t="s">
        <v>19</v>
      </c>
      <c r="D8677" s="80" t="s">
        <v>20</v>
      </c>
      <c r="E8677" s="80" t="s">
        <v>2492</v>
      </c>
      <c r="F8677" s="80" t="s">
        <v>3574</v>
      </c>
      <c r="G8677" s="80" t="s">
        <v>384</v>
      </c>
      <c r="H8677" t="s">
        <v>3580</v>
      </c>
      <c r="I8677" s="50">
        <v>8.17</v>
      </c>
    </row>
    <row r="8678" spans="1:9" x14ac:dyDescent="0.2">
      <c r="A8678">
        <v>18591</v>
      </c>
      <c r="B8678" s="79">
        <v>7891055112106</v>
      </c>
      <c r="C8678" s="80" t="s">
        <v>19</v>
      </c>
      <c r="D8678" s="80" t="s">
        <v>20</v>
      </c>
      <c r="E8678" s="80" t="s">
        <v>2492</v>
      </c>
      <c r="F8678" s="80" t="s">
        <v>3574</v>
      </c>
      <c r="G8678" s="80" t="s">
        <v>384</v>
      </c>
      <c r="H8678" t="s">
        <v>3586</v>
      </c>
      <c r="I8678" s="50">
        <v>9.43</v>
      </c>
    </row>
    <row r="8679" spans="1:9" x14ac:dyDescent="0.2">
      <c r="A8679">
        <v>1032</v>
      </c>
      <c r="B8679" s="79">
        <v>7891055111109</v>
      </c>
      <c r="C8679" s="80" t="s">
        <v>19</v>
      </c>
      <c r="D8679" s="80" t="s">
        <v>20</v>
      </c>
      <c r="E8679" s="80" t="s">
        <v>2492</v>
      </c>
      <c r="F8679" s="80" t="s">
        <v>3574</v>
      </c>
      <c r="G8679" s="80" t="s">
        <v>384</v>
      </c>
      <c r="H8679" t="s">
        <v>3585</v>
      </c>
      <c r="I8679" s="50">
        <v>15.75</v>
      </c>
    </row>
    <row r="8680" spans="1:9" x14ac:dyDescent="0.2">
      <c r="A8680">
        <v>1103</v>
      </c>
      <c r="B8680" s="79">
        <v>7891055525104</v>
      </c>
      <c r="C8680" s="80" t="s">
        <v>19</v>
      </c>
      <c r="D8680" s="80" t="s">
        <v>20</v>
      </c>
      <c r="E8680" s="80" t="s">
        <v>2492</v>
      </c>
      <c r="F8680" s="80" t="s">
        <v>3574</v>
      </c>
      <c r="G8680" s="80" t="s">
        <v>384</v>
      </c>
      <c r="H8680" t="s">
        <v>15270</v>
      </c>
      <c r="I8680" s="50">
        <v>11.66</v>
      </c>
    </row>
    <row r="8681" spans="1:9" x14ac:dyDescent="0.2">
      <c r="A8681">
        <v>5011</v>
      </c>
      <c r="B8681" s="79">
        <v>7891055610602</v>
      </c>
      <c r="C8681" s="80" t="s">
        <v>19</v>
      </c>
      <c r="D8681" s="80" t="s">
        <v>20</v>
      </c>
      <c r="E8681" s="80" t="s">
        <v>2492</v>
      </c>
      <c r="F8681" s="80" t="s">
        <v>3574</v>
      </c>
      <c r="G8681" s="80" t="s">
        <v>384</v>
      </c>
      <c r="H8681" t="s">
        <v>3579</v>
      </c>
      <c r="I8681" s="50">
        <v>11.72</v>
      </c>
    </row>
    <row r="8682" spans="1:9" x14ac:dyDescent="0.2">
      <c r="A8682">
        <v>2547</v>
      </c>
      <c r="B8682" s="79">
        <v>7891055610213</v>
      </c>
      <c r="C8682" s="80" t="s">
        <v>19</v>
      </c>
      <c r="D8682" s="80" t="s">
        <v>20</v>
      </c>
      <c r="E8682" s="80" t="s">
        <v>2492</v>
      </c>
      <c r="F8682" s="80" t="s">
        <v>3574</v>
      </c>
      <c r="G8682" s="80" t="s">
        <v>384</v>
      </c>
      <c r="H8682" t="s">
        <v>3578</v>
      </c>
      <c r="I8682" s="50">
        <v>32.6</v>
      </c>
    </row>
    <row r="8683" spans="1:9" x14ac:dyDescent="0.2">
      <c r="A8683">
        <v>460354</v>
      </c>
      <c r="B8683" s="79">
        <v>7891055609101</v>
      </c>
      <c r="C8683" s="80" t="s">
        <v>19</v>
      </c>
      <c r="D8683" s="80" t="s">
        <v>20</v>
      </c>
      <c r="E8683" s="80" t="s">
        <v>2492</v>
      </c>
      <c r="F8683" s="80" t="s">
        <v>3574</v>
      </c>
      <c r="G8683" s="80" t="s">
        <v>384</v>
      </c>
      <c r="H8683" t="s">
        <v>3582</v>
      </c>
      <c r="I8683" s="50">
        <v>13.88</v>
      </c>
    </row>
    <row r="8684" spans="1:9" x14ac:dyDescent="0.2">
      <c r="A8684">
        <v>274591</v>
      </c>
      <c r="B8684" s="79">
        <v>7891055662106</v>
      </c>
      <c r="C8684" s="80" t="s">
        <v>19</v>
      </c>
      <c r="D8684" s="80" t="s">
        <v>20</v>
      </c>
      <c r="E8684" s="80" t="s">
        <v>2492</v>
      </c>
      <c r="F8684" s="80" t="s">
        <v>3574</v>
      </c>
      <c r="G8684" s="80" t="s">
        <v>384</v>
      </c>
      <c r="H8684" t="s">
        <v>3577</v>
      </c>
      <c r="I8684" s="50">
        <v>45.49</v>
      </c>
    </row>
    <row r="8685" spans="1:9" x14ac:dyDescent="0.2">
      <c r="A8685">
        <v>1270</v>
      </c>
      <c r="B8685" s="79">
        <v>7891055150634</v>
      </c>
      <c r="C8685" s="80" t="s">
        <v>19</v>
      </c>
      <c r="D8685" s="80" t="s">
        <v>20</v>
      </c>
      <c r="E8685" s="80" t="s">
        <v>2492</v>
      </c>
      <c r="F8685" s="80" t="s">
        <v>3574</v>
      </c>
      <c r="G8685" s="80" t="s">
        <v>384</v>
      </c>
      <c r="H8685" t="s">
        <v>3575</v>
      </c>
      <c r="I8685" s="50">
        <v>32.15</v>
      </c>
    </row>
    <row r="8686" spans="1:9" x14ac:dyDescent="0.2">
      <c r="A8686">
        <v>5718</v>
      </c>
      <c r="B8686" s="79">
        <v>7891055150726</v>
      </c>
      <c r="C8686" s="80" t="s">
        <v>19</v>
      </c>
      <c r="D8686" s="80" t="s">
        <v>20</v>
      </c>
      <c r="E8686" s="80" t="s">
        <v>2492</v>
      </c>
      <c r="F8686" s="80" t="s">
        <v>3574</v>
      </c>
      <c r="G8686" s="80" t="s">
        <v>384</v>
      </c>
      <c r="H8686" t="s">
        <v>3576</v>
      </c>
      <c r="I8686" s="50">
        <v>10.5</v>
      </c>
    </row>
    <row r="8687" spans="1:9" x14ac:dyDescent="0.2">
      <c r="A8687">
        <v>15290</v>
      </c>
      <c r="B8687" s="79">
        <v>7891055003084</v>
      </c>
      <c r="C8687" s="80" t="s">
        <v>19</v>
      </c>
      <c r="D8687" s="80" t="s">
        <v>20</v>
      </c>
      <c r="E8687" s="80" t="s">
        <v>2492</v>
      </c>
      <c r="F8687" s="80" t="s">
        <v>3574</v>
      </c>
      <c r="G8687" s="80" t="s">
        <v>384</v>
      </c>
      <c r="H8687" t="s">
        <v>3595</v>
      </c>
      <c r="I8687" s="50">
        <v>24.26</v>
      </c>
    </row>
    <row r="8688" spans="1:9" x14ac:dyDescent="0.2">
      <c r="A8688">
        <v>37351</v>
      </c>
      <c r="B8688" s="79">
        <v>7891055013281</v>
      </c>
      <c r="C8688" s="80" t="s">
        <v>19</v>
      </c>
      <c r="D8688" s="80" t="s">
        <v>20</v>
      </c>
      <c r="E8688" s="80" t="s">
        <v>2492</v>
      </c>
      <c r="F8688" s="80" t="s">
        <v>3574</v>
      </c>
      <c r="G8688" s="80" t="s">
        <v>384</v>
      </c>
      <c r="H8688" t="s">
        <v>3596</v>
      </c>
      <c r="I8688" s="50">
        <v>30.44</v>
      </c>
    </row>
    <row r="8689" spans="1:9" x14ac:dyDescent="0.2">
      <c r="A8689">
        <v>12298</v>
      </c>
      <c r="B8689" s="79">
        <v>7891055020081</v>
      </c>
      <c r="C8689" s="80" t="s">
        <v>19</v>
      </c>
      <c r="D8689" s="80" t="s">
        <v>20</v>
      </c>
      <c r="E8689" s="80" t="s">
        <v>2492</v>
      </c>
      <c r="F8689" s="80" t="s">
        <v>3574</v>
      </c>
      <c r="G8689" s="80" t="s">
        <v>384</v>
      </c>
      <c r="H8689" t="s">
        <v>3594</v>
      </c>
      <c r="I8689" s="50">
        <v>9.4600000000000009</v>
      </c>
    </row>
    <row r="8690" spans="1:9" x14ac:dyDescent="0.2">
      <c r="A8690">
        <v>2541</v>
      </c>
      <c r="B8690" s="79">
        <v>7891055003589</v>
      </c>
      <c r="C8690" s="80" t="s">
        <v>19</v>
      </c>
      <c r="D8690" s="80" t="s">
        <v>20</v>
      </c>
      <c r="E8690" s="80" t="s">
        <v>2492</v>
      </c>
      <c r="F8690" s="80" t="s">
        <v>3574</v>
      </c>
      <c r="G8690" s="80" t="s">
        <v>384</v>
      </c>
      <c r="H8690" t="s">
        <v>3591</v>
      </c>
      <c r="I8690" s="50">
        <v>15.04</v>
      </c>
    </row>
    <row r="8691" spans="1:9" x14ac:dyDescent="0.2">
      <c r="A8691">
        <v>2542</v>
      </c>
      <c r="B8691" s="79">
        <v>7891055006771</v>
      </c>
      <c r="C8691" s="80" t="s">
        <v>19</v>
      </c>
      <c r="D8691" s="80" t="s">
        <v>20</v>
      </c>
      <c r="E8691" s="80" t="s">
        <v>2492</v>
      </c>
      <c r="F8691" s="80" t="s">
        <v>3574</v>
      </c>
      <c r="G8691" s="80" t="s">
        <v>384</v>
      </c>
      <c r="H8691" t="s">
        <v>3592</v>
      </c>
      <c r="I8691" s="50">
        <v>18.95</v>
      </c>
    </row>
    <row r="8692" spans="1:9" x14ac:dyDescent="0.2">
      <c r="A8692">
        <v>3279</v>
      </c>
      <c r="B8692" s="79">
        <v>7891055010983</v>
      </c>
      <c r="C8692" s="80" t="s">
        <v>19</v>
      </c>
      <c r="D8692" s="80" t="s">
        <v>20</v>
      </c>
      <c r="E8692" s="80" t="s">
        <v>2492</v>
      </c>
      <c r="F8692" s="80" t="s">
        <v>3574</v>
      </c>
      <c r="G8692" s="80" t="s">
        <v>384</v>
      </c>
      <c r="H8692" t="s">
        <v>3593</v>
      </c>
      <c r="I8692" s="50">
        <v>35.72</v>
      </c>
    </row>
    <row r="8693" spans="1:9" x14ac:dyDescent="0.2">
      <c r="A8693">
        <v>14730</v>
      </c>
      <c r="B8693" s="79">
        <v>7891055128503</v>
      </c>
      <c r="C8693" s="80" t="s">
        <v>19</v>
      </c>
      <c r="D8693" s="80" t="s">
        <v>20</v>
      </c>
      <c r="E8693" s="80" t="s">
        <v>2492</v>
      </c>
      <c r="F8693" s="80" t="s">
        <v>3574</v>
      </c>
      <c r="G8693" s="80" t="s">
        <v>384</v>
      </c>
      <c r="H8693" t="s">
        <v>3588</v>
      </c>
      <c r="I8693" s="50">
        <v>32.57</v>
      </c>
    </row>
    <row r="8694" spans="1:9" x14ac:dyDescent="0.2">
      <c r="A8694">
        <v>1035</v>
      </c>
      <c r="B8694" s="79">
        <v>7891055128602</v>
      </c>
      <c r="C8694" s="80" t="s">
        <v>19</v>
      </c>
      <c r="D8694" s="80" t="s">
        <v>20</v>
      </c>
      <c r="E8694" s="80" t="s">
        <v>2492</v>
      </c>
      <c r="F8694" s="80" t="s">
        <v>3574</v>
      </c>
      <c r="G8694" s="80" t="s">
        <v>384</v>
      </c>
      <c r="H8694" t="s">
        <v>3587</v>
      </c>
      <c r="I8694" s="50">
        <v>35.46</v>
      </c>
    </row>
    <row r="8695" spans="1:9" x14ac:dyDescent="0.2">
      <c r="A8695">
        <v>19855</v>
      </c>
      <c r="B8695" s="79">
        <v>7891055112403</v>
      </c>
      <c r="C8695" s="80" t="s">
        <v>19</v>
      </c>
      <c r="D8695" s="80" t="s">
        <v>20</v>
      </c>
      <c r="E8695" s="80" t="s">
        <v>2492</v>
      </c>
      <c r="F8695" s="80" t="s">
        <v>3574</v>
      </c>
      <c r="G8695" s="80" t="s">
        <v>384</v>
      </c>
      <c r="H8695" t="s">
        <v>3589</v>
      </c>
      <c r="I8695" s="50">
        <v>15.05</v>
      </c>
    </row>
    <row r="8696" spans="1:9" x14ac:dyDescent="0.2">
      <c r="A8696">
        <v>19856</v>
      </c>
      <c r="B8696" s="79">
        <v>7891055112502</v>
      </c>
      <c r="C8696" s="80" t="s">
        <v>19</v>
      </c>
      <c r="D8696" s="80" t="s">
        <v>20</v>
      </c>
      <c r="E8696" s="80" t="s">
        <v>2492</v>
      </c>
      <c r="F8696" s="80" t="s">
        <v>3574</v>
      </c>
      <c r="G8696" s="80" t="s">
        <v>384</v>
      </c>
      <c r="H8696" t="s">
        <v>3590</v>
      </c>
      <c r="I8696" s="50">
        <v>18</v>
      </c>
    </row>
    <row r="8697" spans="1:9" x14ac:dyDescent="0.2">
      <c r="A8697">
        <v>387701</v>
      </c>
      <c r="B8697" s="79">
        <v>7891055017586</v>
      </c>
      <c r="C8697" s="80" t="s">
        <v>19</v>
      </c>
      <c r="D8697" s="80" t="s">
        <v>20</v>
      </c>
      <c r="E8697" s="80" t="s">
        <v>2492</v>
      </c>
      <c r="F8697" s="80" t="s">
        <v>3574</v>
      </c>
      <c r="G8697" s="80" t="s">
        <v>384</v>
      </c>
      <c r="H8697" t="s">
        <v>3597</v>
      </c>
      <c r="I8697" s="50">
        <v>7.31</v>
      </c>
    </row>
    <row r="8698" spans="1:9" x14ac:dyDescent="0.2">
      <c r="A8698">
        <v>1021</v>
      </c>
      <c r="B8698" s="79">
        <v>7891055126301</v>
      </c>
      <c r="C8698" s="80" t="s">
        <v>19</v>
      </c>
      <c r="D8698" s="80" t="s">
        <v>20</v>
      </c>
      <c r="E8698" s="80" t="s">
        <v>2492</v>
      </c>
      <c r="F8698" s="80" t="s">
        <v>3574</v>
      </c>
      <c r="G8698" s="80" t="s">
        <v>384</v>
      </c>
      <c r="H8698" t="s">
        <v>3581</v>
      </c>
      <c r="I8698" s="50">
        <v>10</v>
      </c>
    </row>
    <row r="8699" spans="1:9" x14ac:dyDescent="0.2">
      <c r="A8699">
        <v>1029</v>
      </c>
      <c r="B8699" s="79">
        <v>7891055126400</v>
      </c>
      <c r="C8699" s="80" t="s">
        <v>19</v>
      </c>
      <c r="D8699" s="80" t="s">
        <v>20</v>
      </c>
      <c r="E8699" s="80" t="s">
        <v>2492</v>
      </c>
      <c r="F8699" s="80" t="s">
        <v>3574</v>
      </c>
      <c r="G8699" s="80" t="s">
        <v>384</v>
      </c>
      <c r="H8699" t="s">
        <v>3583</v>
      </c>
      <c r="I8699" s="50">
        <v>10</v>
      </c>
    </row>
    <row r="8700" spans="1:9" x14ac:dyDescent="0.2">
      <c r="A8700">
        <v>1013</v>
      </c>
      <c r="B8700" s="79">
        <v>7891055126202</v>
      </c>
      <c r="C8700" s="80" t="s">
        <v>19</v>
      </c>
      <c r="D8700" s="80" t="s">
        <v>20</v>
      </c>
      <c r="E8700" s="80" t="s">
        <v>2492</v>
      </c>
      <c r="F8700" s="80" t="s">
        <v>3574</v>
      </c>
      <c r="G8700" s="80" t="s">
        <v>384</v>
      </c>
      <c r="H8700" t="s">
        <v>3584</v>
      </c>
      <c r="I8700" s="50">
        <v>10</v>
      </c>
    </row>
    <row r="8701" spans="1:9" x14ac:dyDescent="0.2">
      <c r="A8701">
        <v>343265</v>
      </c>
      <c r="B8701" s="79">
        <v>7898362070563</v>
      </c>
      <c r="C8701" s="80" t="s">
        <v>19</v>
      </c>
      <c r="D8701" s="80" t="s">
        <v>20</v>
      </c>
      <c r="E8701" s="80" t="s">
        <v>2492</v>
      </c>
      <c r="F8701" s="80" t="s">
        <v>3574</v>
      </c>
      <c r="G8701" s="80" t="s">
        <v>3629</v>
      </c>
      <c r="H8701" t="s">
        <v>3630</v>
      </c>
      <c r="I8701" s="50">
        <v>1.93</v>
      </c>
    </row>
    <row r="8702" spans="1:9" x14ac:dyDescent="0.2">
      <c r="A8702">
        <v>474656</v>
      </c>
      <c r="B8702" s="79">
        <v>7898960145069</v>
      </c>
      <c r="C8702" s="80" t="s">
        <v>19</v>
      </c>
      <c r="D8702" s="80" t="s">
        <v>20</v>
      </c>
      <c r="E8702" s="80" t="s">
        <v>2492</v>
      </c>
      <c r="F8702" s="80" t="s">
        <v>3574</v>
      </c>
      <c r="G8702" s="80" t="s">
        <v>3629</v>
      </c>
      <c r="H8702" t="s">
        <v>3636</v>
      </c>
      <c r="I8702" s="50">
        <v>4.68</v>
      </c>
    </row>
    <row r="8703" spans="1:9" x14ac:dyDescent="0.2">
      <c r="A8703">
        <v>474652</v>
      </c>
      <c r="B8703" s="79">
        <v>7876014239698</v>
      </c>
      <c r="C8703" s="80" t="s">
        <v>19</v>
      </c>
      <c r="D8703" s="80" t="s">
        <v>20</v>
      </c>
      <c r="E8703" s="80" t="s">
        <v>2492</v>
      </c>
      <c r="F8703" s="80" t="s">
        <v>3574</v>
      </c>
      <c r="G8703" s="80" t="s">
        <v>3629</v>
      </c>
      <c r="H8703" t="s">
        <v>3634</v>
      </c>
      <c r="I8703" s="50">
        <v>4.68</v>
      </c>
    </row>
    <row r="8704" spans="1:9" x14ac:dyDescent="0.2">
      <c r="A8704">
        <v>474654</v>
      </c>
      <c r="B8704" s="79">
        <v>7898912116062</v>
      </c>
      <c r="C8704" s="80" t="s">
        <v>19</v>
      </c>
      <c r="D8704" s="80" t="s">
        <v>20</v>
      </c>
      <c r="E8704" s="80" t="s">
        <v>2492</v>
      </c>
      <c r="F8704" s="80" t="s">
        <v>3574</v>
      </c>
      <c r="G8704" s="80" t="s">
        <v>3629</v>
      </c>
      <c r="H8704" t="s">
        <v>3635</v>
      </c>
      <c r="I8704" s="50">
        <v>5.45</v>
      </c>
    </row>
    <row r="8705" spans="1:9" x14ac:dyDescent="0.2">
      <c r="A8705">
        <v>474648</v>
      </c>
      <c r="B8705" s="79">
        <v>7898928124358</v>
      </c>
      <c r="C8705" s="80" t="s">
        <v>19</v>
      </c>
      <c r="D8705" s="80" t="s">
        <v>20</v>
      </c>
      <c r="E8705" s="80" t="s">
        <v>2492</v>
      </c>
      <c r="F8705" s="80" t="s">
        <v>3574</v>
      </c>
      <c r="G8705" s="80" t="s">
        <v>3629</v>
      </c>
      <c r="H8705" t="s">
        <v>3633</v>
      </c>
      <c r="I8705" s="50">
        <v>5.39</v>
      </c>
    </row>
    <row r="8706" spans="1:9" x14ac:dyDescent="0.2">
      <c r="A8706">
        <v>474646</v>
      </c>
      <c r="B8706" s="79">
        <v>7898912116055</v>
      </c>
      <c r="C8706" s="80" t="s">
        <v>19</v>
      </c>
      <c r="D8706" s="80" t="s">
        <v>20</v>
      </c>
      <c r="E8706" s="80" t="s">
        <v>2492</v>
      </c>
      <c r="F8706" s="80" t="s">
        <v>3574</v>
      </c>
      <c r="G8706" s="80" t="s">
        <v>3629</v>
      </c>
      <c r="H8706" t="s">
        <v>3632</v>
      </c>
      <c r="I8706" s="50">
        <v>5.38</v>
      </c>
    </row>
    <row r="8707" spans="1:9" x14ac:dyDescent="0.2">
      <c r="A8707">
        <v>343266</v>
      </c>
      <c r="B8707" s="79">
        <v>7898362070570</v>
      </c>
      <c r="C8707" s="80" t="s">
        <v>19</v>
      </c>
      <c r="D8707" s="80" t="s">
        <v>20</v>
      </c>
      <c r="E8707" s="80" t="s">
        <v>2492</v>
      </c>
      <c r="F8707" s="80" t="s">
        <v>3574</v>
      </c>
      <c r="G8707" s="80" t="s">
        <v>3629</v>
      </c>
      <c r="H8707" t="s">
        <v>3631</v>
      </c>
      <c r="I8707" s="50">
        <v>2.91</v>
      </c>
    </row>
    <row r="8708" spans="1:9" x14ac:dyDescent="0.2">
      <c r="A8708">
        <v>20205</v>
      </c>
      <c r="B8708" s="79">
        <v>7896683200386</v>
      </c>
      <c r="C8708" s="80" t="s">
        <v>19</v>
      </c>
      <c r="D8708" s="80" t="s">
        <v>20</v>
      </c>
      <c r="E8708" s="80" t="s">
        <v>2492</v>
      </c>
      <c r="F8708" s="80" t="s">
        <v>3574</v>
      </c>
      <c r="G8708" s="80" t="s">
        <v>3644</v>
      </c>
      <c r="H8708" t="s">
        <v>3645</v>
      </c>
      <c r="I8708" s="50">
        <v>9.7899999999999991</v>
      </c>
    </row>
    <row r="8709" spans="1:9" x14ac:dyDescent="0.2">
      <c r="A8709">
        <v>45188</v>
      </c>
      <c r="B8709" s="79">
        <v>7896683200225</v>
      </c>
      <c r="C8709" s="80" t="s">
        <v>19</v>
      </c>
      <c r="D8709" s="80" t="s">
        <v>20</v>
      </c>
      <c r="E8709" s="80" t="s">
        <v>2492</v>
      </c>
      <c r="F8709" s="80" t="s">
        <v>3574</v>
      </c>
      <c r="G8709" s="80" t="s">
        <v>3644</v>
      </c>
      <c r="H8709" t="s">
        <v>3646</v>
      </c>
      <c r="I8709" s="50">
        <v>11.26</v>
      </c>
    </row>
    <row r="8710" spans="1:9" x14ac:dyDescent="0.2">
      <c r="A8710">
        <v>20969</v>
      </c>
      <c r="B8710" s="79">
        <v>7896314703521</v>
      </c>
      <c r="C8710" s="80" t="s">
        <v>19</v>
      </c>
      <c r="D8710" s="80" t="s">
        <v>20</v>
      </c>
      <c r="E8710" s="80" t="s">
        <v>2492</v>
      </c>
      <c r="F8710" s="80" t="s">
        <v>3574</v>
      </c>
      <c r="G8710" s="80" t="s">
        <v>15125</v>
      </c>
      <c r="H8710" t="s">
        <v>3623</v>
      </c>
      <c r="I8710" s="50">
        <v>16.13</v>
      </c>
    </row>
    <row r="8711" spans="1:9" x14ac:dyDescent="0.2">
      <c r="A8711">
        <v>35044</v>
      </c>
      <c r="B8711" s="79">
        <v>7896314703514</v>
      </c>
      <c r="C8711" s="80" t="s">
        <v>19</v>
      </c>
      <c r="D8711" s="80" t="s">
        <v>20</v>
      </c>
      <c r="E8711" s="80" t="s">
        <v>2492</v>
      </c>
      <c r="F8711" s="80" t="s">
        <v>3574</v>
      </c>
      <c r="G8711" s="80" t="s">
        <v>15125</v>
      </c>
      <c r="H8711" t="s">
        <v>3624</v>
      </c>
      <c r="I8711" s="50">
        <v>13.38</v>
      </c>
    </row>
    <row r="8712" spans="1:9" x14ac:dyDescent="0.2">
      <c r="A8712">
        <v>42307</v>
      </c>
      <c r="B8712" s="79">
        <v>7896314703538</v>
      </c>
      <c r="C8712" s="80" t="s">
        <v>19</v>
      </c>
      <c r="D8712" s="80" t="s">
        <v>20</v>
      </c>
      <c r="E8712" s="80" t="s">
        <v>2492</v>
      </c>
      <c r="F8712" s="80" t="s">
        <v>3574</v>
      </c>
      <c r="G8712" s="80" t="s">
        <v>15125</v>
      </c>
      <c r="H8712" t="s">
        <v>3625</v>
      </c>
      <c r="I8712" s="50">
        <v>20.84</v>
      </c>
    </row>
    <row r="8713" spans="1:9" x14ac:dyDescent="0.2">
      <c r="A8713">
        <v>11090</v>
      </c>
      <c r="B8713" s="79">
        <v>7896314701695</v>
      </c>
      <c r="C8713" s="80" t="s">
        <v>19</v>
      </c>
      <c r="D8713" s="80" t="s">
        <v>20</v>
      </c>
      <c r="E8713" s="80" t="s">
        <v>2492</v>
      </c>
      <c r="F8713" s="80" t="s">
        <v>3574</v>
      </c>
      <c r="G8713" s="80" t="s">
        <v>15125</v>
      </c>
      <c r="H8713" t="s">
        <v>3627</v>
      </c>
      <c r="I8713" s="50">
        <v>14.02</v>
      </c>
    </row>
    <row r="8714" spans="1:9" x14ac:dyDescent="0.2">
      <c r="A8714">
        <v>9093</v>
      </c>
      <c r="B8714" s="79">
        <v>7896314709561</v>
      </c>
      <c r="C8714" s="80" t="s">
        <v>19</v>
      </c>
      <c r="D8714" s="80" t="s">
        <v>20</v>
      </c>
      <c r="E8714" s="80" t="s">
        <v>2492</v>
      </c>
      <c r="F8714" s="80" t="s">
        <v>3574</v>
      </c>
      <c r="G8714" s="80" t="s">
        <v>15125</v>
      </c>
      <c r="H8714" t="s">
        <v>3626</v>
      </c>
      <c r="I8714" s="50">
        <v>10.96</v>
      </c>
    </row>
    <row r="8715" spans="1:9" x14ac:dyDescent="0.2">
      <c r="A8715">
        <v>19892</v>
      </c>
      <c r="B8715" s="79">
        <v>7896314709660</v>
      </c>
      <c r="C8715" s="80" t="s">
        <v>19</v>
      </c>
      <c r="D8715" s="80" t="s">
        <v>20</v>
      </c>
      <c r="E8715" s="80" t="s">
        <v>2492</v>
      </c>
      <c r="F8715" s="80" t="s">
        <v>3574</v>
      </c>
      <c r="G8715" s="80" t="s">
        <v>15125</v>
      </c>
      <c r="H8715" t="s">
        <v>3628</v>
      </c>
      <c r="I8715" s="50">
        <v>14</v>
      </c>
    </row>
    <row r="8716" spans="1:9" x14ac:dyDescent="0.2">
      <c r="A8716">
        <v>20955</v>
      </c>
      <c r="B8716" s="79">
        <v>7896314707512</v>
      </c>
      <c r="C8716" s="80" t="s">
        <v>19</v>
      </c>
      <c r="D8716" s="80" t="s">
        <v>20</v>
      </c>
      <c r="E8716" s="80" t="s">
        <v>2492</v>
      </c>
      <c r="F8716" s="80" t="s">
        <v>3574</v>
      </c>
      <c r="G8716" s="80" t="s">
        <v>15125</v>
      </c>
      <c r="H8716" t="s">
        <v>15271</v>
      </c>
      <c r="I8716" s="50">
        <v>5.18</v>
      </c>
    </row>
    <row r="8717" spans="1:9" x14ac:dyDescent="0.2">
      <c r="A8717">
        <v>20968</v>
      </c>
      <c r="B8717" s="79">
        <v>7896314708564</v>
      </c>
      <c r="C8717" s="80" t="s">
        <v>19</v>
      </c>
      <c r="D8717" s="80" t="s">
        <v>20</v>
      </c>
      <c r="E8717" s="80" t="s">
        <v>2492</v>
      </c>
      <c r="F8717" s="80" t="s">
        <v>3574</v>
      </c>
      <c r="G8717" s="80" t="s">
        <v>15125</v>
      </c>
      <c r="H8717" t="s">
        <v>3622</v>
      </c>
      <c r="I8717" s="50">
        <v>4.9800000000000004</v>
      </c>
    </row>
    <row r="8718" spans="1:9" x14ac:dyDescent="0.2">
      <c r="A8718">
        <v>41530</v>
      </c>
      <c r="B8718" s="79">
        <v>7896314706515</v>
      </c>
      <c r="C8718" s="80" t="s">
        <v>19</v>
      </c>
      <c r="D8718" s="80" t="s">
        <v>20</v>
      </c>
      <c r="E8718" s="80" t="s">
        <v>2492</v>
      </c>
      <c r="F8718" s="80" t="s">
        <v>3574</v>
      </c>
      <c r="G8718" s="80" t="s">
        <v>15125</v>
      </c>
      <c r="H8718" t="s">
        <v>3621</v>
      </c>
      <c r="I8718" s="50">
        <v>18.48</v>
      </c>
    </row>
    <row r="8719" spans="1:9" x14ac:dyDescent="0.2">
      <c r="A8719">
        <v>241611</v>
      </c>
      <c r="B8719" s="79">
        <v>7896314708625</v>
      </c>
      <c r="C8719" s="80" t="s">
        <v>19</v>
      </c>
      <c r="D8719" s="80" t="s">
        <v>20</v>
      </c>
      <c r="E8719" s="80" t="s">
        <v>2492</v>
      </c>
      <c r="F8719" s="80" t="s">
        <v>3574</v>
      </c>
      <c r="G8719" s="80" t="s">
        <v>15125</v>
      </c>
      <c r="H8719" t="s">
        <v>15272</v>
      </c>
      <c r="I8719" s="50">
        <v>11.34</v>
      </c>
    </row>
    <row r="8720" spans="1:9" x14ac:dyDescent="0.2">
      <c r="A8720">
        <v>20951</v>
      </c>
      <c r="B8720" s="79">
        <v>7896314708540</v>
      </c>
      <c r="C8720" s="80" t="s">
        <v>19</v>
      </c>
      <c r="D8720" s="80" t="s">
        <v>20</v>
      </c>
      <c r="E8720" s="80" t="s">
        <v>2492</v>
      </c>
      <c r="F8720" s="80" t="s">
        <v>3574</v>
      </c>
      <c r="G8720" s="80" t="s">
        <v>15125</v>
      </c>
      <c r="H8720" t="s">
        <v>3618</v>
      </c>
      <c r="I8720" s="50">
        <v>8.86</v>
      </c>
    </row>
    <row r="8721" spans="1:9" x14ac:dyDescent="0.2">
      <c r="A8721">
        <v>20960</v>
      </c>
      <c r="B8721" s="79">
        <v>7896314709639</v>
      </c>
      <c r="C8721" s="80" t="s">
        <v>19</v>
      </c>
      <c r="D8721" s="80" t="s">
        <v>20</v>
      </c>
      <c r="E8721" s="80" t="s">
        <v>2492</v>
      </c>
      <c r="F8721" s="80" t="s">
        <v>3574</v>
      </c>
      <c r="G8721" s="80" t="s">
        <v>15125</v>
      </c>
      <c r="H8721" t="s">
        <v>3619</v>
      </c>
      <c r="I8721" s="50">
        <v>13.84</v>
      </c>
    </row>
    <row r="8722" spans="1:9" x14ac:dyDescent="0.2">
      <c r="A8722">
        <v>40698</v>
      </c>
      <c r="B8722" s="79">
        <v>7896314709653</v>
      </c>
      <c r="C8722" s="80" t="s">
        <v>19</v>
      </c>
      <c r="D8722" s="80" t="s">
        <v>20</v>
      </c>
      <c r="E8722" s="80" t="s">
        <v>2492</v>
      </c>
      <c r="F8722" s="80" t="s">
        <v>3574</v>
      </c>
      <c r="G8722" s="80" t="s">
        <v>15125</v>
      </c>
      <c r="H8722" t="s">
        <v>3620</v>
      </c>
      <c r="I8722" s="50">
        <v>7.08</v>
      </c>
    </row>
    <row r="8723" spans="1:9" x14ac:dyDescent="0.2">
      <c r="A8723">
        <v>473382</v>
      </c>
      <c r="B8723" s="79">
        <v>7898930419138</v>
      </c>
      <c r="C8723" s="80" t="s">
        <v>19</v>
      </c>
      <c r="D8723" s="80" t="s">
        <v>20</v>
      </c>
      <c r="E8723" s="80" t="s">
        <v>2492</v>
      </c>
      <c r="F8723" s="80" t="s">
        <v>3574</v>
      </c>
      <c r="G8723" s="80" t="s">
        <v>3637</v>
      </c>
      <c r="H8723" t="s">
        <v>3640</v>
      </c>
      <c r="I8723" s="50">
        <v>16.329999999999998</v>
      </c>
    </row>
    <row r="8724" spans="1:9" x14ac:dyDescent="0.2">
      <c r="A8724">
        <v>473386</v>
      </c>
      <c r="B8724" s="79">
        <v>7898930419114</v>
      </c>
      <c r="C8724" s="80" t="s">
        <v>19</v>
      </c>
      <c r="D8724" s="80" t="s">
        <v>20</v>
      </c>
      <c r="E8724" s="80" t="s">
        <v>2492</v>
      </c>
      <c r="F8724" s="80" t="s">
        <v>3574</v>
      </c>
      <c r="G8724" s="80" t="s">
        <v>3637</v>
      </c>
      <c r="H8724" t="s">
        <v>3641</v>
      </c>
      <c r="I8724" s="50">
        <v>5.94</v>
      </c>
    </row>
    <row r="8725" spans="1:9" x14ac:dyDescent="0.2">
      <c r="A8725">
        <v>473389</v>
      </c>
      <c r="B8725" s="79">
        <v>7898930419572</v>
      </c>
      <c r="C8725" s="80" t="s">
        <v>19</v>
      </c>
      <c r="D8725" s="80" t="s">
        <v>20</v>
      </c>
      <c r="E8725" s="80" t="s">
        <v>2492</v>
      </c>
      <c r="F8725" s="80" t="s">
        <v>3574</v>
      </c>
      <c r="G8725" s="80" t="s">
        <v>3637</v>
      </c>
      <c r="H8725" t="s">
        <v>3642</v>
      </c>
      <c r="I8725" s="50">
        <v>5.39</v>
      </c>
    </row>
    <row r="8726" spans="1:9" x14ac:dyDescent="0.2">
      <c r="A8726">
        <v>473378</v>
      </c>
      <c r="B8726" s="79">
        <v>7898930419442</v>
      </c>
      <c r="C8726" s="80" t="s">
        <v>19</v>
      </c>
      <c r="D8726" s="80" t="s">
        <v>20</v>
      </c>
      <c r="E8726" s="80" t="s">
        <v>2492</v>
      </c>
      <c r="F8726" s="80" t="s">
        <v>3574</v>
      </c>
      <c r="G8726" s="80" t="s">
        <v>3637</v>
      </c>
      <c r="H8726" t="s">
        <v>3639</v>
      </c>
      <c r="I8726" s="50">
        <v>2.09</v>
      </c>
    </row>
    <row r="8727" spans="1:9" x14ac:dyDescent="0.2">
      <c r="A8727">
        <v>473384</v>
      </c>
      <c r="B8727" s="79">
        <v>7898930419039</v>
      </c>
      <c r="C8727" s="80" t="s">
        <v>19</v>
      </c>
      <c r="D8727" s="80" t="s">
        <v>20</v>
      </c>
      <c r="E8727" s="80" t="s">
        <v>2492</v>
      </c>
      <c r="F8727" s="80" t="s">
        <v>3574</v>
      </c>
      <c r="G8727" s="80" t="s">
        <v>3637</v>
      </c>
      <c r="H8727" t="s">
        <v>15273</v>
      </c>
      <c r="I8727" s="50">
        <v>3.79</v>
      </c>
    </row>
    <row r="8728" spans="1:9" x14ac:dyDescent="0.2">
      <c r="A8728">
        <v>424213</v>
      </c>
      <c r="B8728" s="79">
        <v>7898930419497</v>
      </c>
      <c r="C8728" s="80" t="s">
        <v>19</v>
      </c>
      <c r="D8728" s="80" t="s">
        <v>20</v>
      </c>
      <c r="E8728" s="80" t="s">
        <v>2492</v>
      </c>
      <c r="F8728" s="80" t="s">
        <v>3574</v>
      </c>
      <c r="G8728" s="80" t="s">
        <v>3637</v>
      </c>
      <c r="H8728" t="s">
        <v>3638</v>
      </c>
      <c r="I8728" s="50">
        <v>3.7</v>
      </c>
    </row>
    <row r="8729" spans="1:9" x14ac:dyDescent="0.2">
      <c r="A8729">
        <v>473380</v>
      </c>
      <c r="B8729" s="79">
        <v>7898930420073</v>
      </c>
      <c r="C8729" s="80" t="s">
        <v>19</v>
      </c>
      <c r="D8729" s="80" t="s">
        <v>20</v>
      </c>
      <c r="E8729" s="80" t="s">
        <v>2492</v>
      </c>
      <c r="F8729" s="80" t="s">
        <v>3574</v>
      </c>
      <c r="G8729" s="80" t="s">
        <v>3637</v>
      </c>
      <c r="H8729" t="s">
        <v>15274</v>
      </c>
      <c r="I8729" s="50">
        <v>6.75</v>
      </c>
    </row>
    <row r="8730" spans="1:9" x14ac:dyDescent="0.2">
      <c r="A8730">
        <v>346364</v>
      </c>
      <c r="B8730" s="79">
        <v>7891040166053</v>
      </c>
      <c r="C8730" s="80" t="s">
        <v>19</v>
      </c>
      <c r="D8730" s="80" t="s">
        <v>20</v>
      </c>
      <c r="E8730" s="80" t="s">
        <v>2492</v>
      </c>
      <c r="F8730" s="80" t="s">
        <v>3574</v>
      </c>
      <c r="G8730" s="80" t="s">
        <v>3385</v>
      </c>
      <c r="H8730" t="s">
        <v>3643</v>
      </c>
      <c r="I8730" s="50">
        <v>7.02</v>
      </c>
    </row>
    <row r="8731" spans="1:9" x14ac:dyDescent="0.2">
      <c r="A8731">
        <v>589749</v>
      </c>
      <c r="B8731" s="79">
        <v>7898578190017</v>
      </c>
      <c r="C8731" s="80" t="s">
        <v>19</v>
      </c>
      <c r="D8731" s="80" t="s">
        <v>20</v>
      </c>
      <c r="E8731" s="80" t="s">
        <v>2492</v>
      </c>
      <c r="F8731" s="80" t="s">
        <v>3574</v>
      </c>
      <c r="G8731" s="80" t="s">
        <v>3648</v>
      </c>
      <c r="H8731" t="s">
        <v>3649</v>
      </c>
      <c r="I8731" s="50">
        <v>42.62</v>
      </c>
    </row>
    <row r="8732" spans="1:9" x14ac:dyDescent="0.2">
      <c r="A8732">
        <v>589799</v>
      </c>
      <c r="B8732" s="79">
        <v>7898578191540</v>
      </c>
      <c r="C8732" s="80" t="s">
        <v>19</v>
      </c>
      <c r="D8732" s="80" t="s">
        <v>20</v>
      </c>
      <c r="E8732" s="80" t="s">
        <v>2492</v>
      </c>
      <c r="F8732" s="80" t="s">
        <v>3574</v>
      </c>
      <c r="G8732" s="80" t="s">
        <v>3648</v>
      </c>
      <c r="H8732" t="s">
        <v>3650</v>
      </c>
      <c r="I8732" s="50">
        <v>3.57</v>
      </c>
    </row>
    <row r="8733" spans="1:9" x14ac:dyDescent="0.2">
      <c r="A8733">
        <v>589804</v>
      </c>
      <c r="B8733" s="79">
        <v>7898578191557</v>
      </c>
      <c r="C8733" s="80" t="s">
        <v>19</v>
      </c>
      <c r="D8733" s="80" t="s">
        <v>20</v>
      </c>
      <c r="E8733" s="80" t="s">
        <v>2492</v>
      </c>
      <c r="F8733" s="80" t="s">
        <v>3574</v>
      </c>
      <c r="G8733" s="80" t="s">
        <v>3648</v>
      </c>
      <c r="H8733" t="s">
        <v>3651</v>
      </c>
      <c r="I8733" s="50">
        <v>3.57</v>
      </c>
    </row>
    <row r="8734" spans="1:9" x14ac:dyDescent="0.2">
      <c r="A8734">
        <v>489007</v>
      </c>
      <c r="B8734" s="79">
        <v>7891035002397</v>
      </c>
      <c r="C8734" s="80" t="s">
        <v>19</v>
      </c>
      <c r="D8734" s="80" t="s">
        <v>20</v>
      </c>
      <c r="E8734" s="80" t="s">
        <v>2492</v>
      </c>
      <c r="F8734" s="80" t="s">
        <v>3460</v>
      </c>
      <c r="G8734" s="80" t="s">
        <v>2955</v>
      </c>
      <c r="H8734" t="s">
        <v>3478</v>
      </c>
      <c r="I8734" s="50">
        <v>17.59</v>
      </c>
    </row>
    <row r="8735" spans="1:9" x14ac:dyDescent="0.2">
      <c r="A8735">
        <v>453364</v>
      </c>
      <c r="B8735" s="79">
        <v>7891035918001</v>
      </c>
      <c r="C8735" s="80" t="s">
        <v>19</v>
      </c>
      <c r="D8735" s="80" t="s">
        <v>20</v>
      </c>
      <c r="E8735" s="80" t="s">
        <v>2492</v>
      </c>
      <c r="F8735" s="80" t="s">
        <v>3460</v>
      </c>
      <c r="G8735" s="80" t="s">
        <v>2955</v>
      </c>
      <c r="H8735" t="s">
        <v>3475</v>
      </c>
      <c r="I8735" s="50">
        <v>21.72</v>
      </c>
    </row>
    <row r="8736" spans="1:9" x14ac:dyDescent="0.2">
      <c r="A8736">
        <v>453365</v>
      </c>
      <c r="B8736" s="79">
        <v>7891035918032</v>
      </c>
      <c r="C8736" s="80" t="s">
        <v>19</v>
      </c>
      <c r="D8736" s="80" t="s">
        <v>20</v>
      </c>
      <c r="E8736" s="80" t="s">
        <v>2492</v>
      </c>
      <c r="F8736" s="80" t="s">
        <v>3460</v>
      </c>
      <c r="G8736" s="80" t="s">
        <v>2955</v>
      </c>
      <c r="H8736" t="s">
        <v>3476</v>
      </c>
      <c r="I8736" s="50">
        <v>17.46</v>
      </c>
    </row>
    <row r="8737" spans="1:9" x14ac:dyDescent="0.2">
      <c r="A8737">
        <v>453366</v>
      </c>
      <c r="B8737" s="79">
        <v>7891035918018</v>
      </c>
      <c r="C8737" s="80" t="s">
        <v>19</v>
      </c>
      <c r="D8737" s="80" t="s">
        <v>20</v>
      </c>
      <c r="E8737" s="80" t="s">
        <v>2492</v>
      </c>
      <c r="F8737" s="80" t="s">
        <v>3460</v>
      </c>
      <c r="G8737" s="80" t="s">
        <v>2955</v>
      </c>
      <c r="H8737" t="s">
        <v>3477</v>
      </c>
      <c r="I8737" s="50">
        <v>18.079999999999998</v>
      </c>
    </row>
    <row r="8738" spans="1:9" x14ac:dyDescent="0.2">
      <c r="A8738">
        <v>519453</v>
      </c>
      <c r="B8738" s="79">
        <v>7891035002489</v>
      </c>
      <c r="C8738" s="80" t="s">
        <v>19</v>
      </c>
      <c r="D8738" s="80" t="s">
        <v>20</v>
      </c>
      <c r="E8738" s="80" t="s">
        <v>2492</v>
      </c>
      <c r="F8738" s="80" t="s">
        <v>3460</v>
      </c>
      <c r="G8738" s="80" t="s">
        <v>2955</v>
      </c>
      <c r="H8738" t="s">
        <v>3479</v>
      </c>
      <c r="I8738" s="50">
        <v>29.93</v>
      </c>
    </row>
    <row r="8739" spans="1:9" x14ac:dyDescent="0.2">
      <c r="A8739">
        <v>44372</v>
      </c>
      <c r="B8739" s="79">
        <v>7891035539947</v>
      </c>
      <c r="C8739" s="80" t="s">
        <v>19</v>
      </c>
      <c r="D8739" s="80" t="s">
        <v>20</v>
      </c>
      <c r="E8739" s="80" t="s">
        <v>2492</v>
      </c>
      <c r="F8739" s="80" t="s">
        <v>3460</v>
      </c>
      <c r="G8739" s="80" t="s">
        <v>2955</v>
      </c>
      <c r="H8739" t="s">
        <v>3463</v>
      </c>
      <c r="I8739" s="50">
        <v>23.04</v>
      </c>
    </row>
    <row r="8740" spans="1:9" x14ac:dyDescent="0.2">
      <c r="A8740">
        <v>395733</v>
      </c>
      <c r="B8740" s="79">
        <v>7891035991165</v>
      </c>
      <c r="C8740" s="80" t="s">
        <v>19</v>
      </c>
      <c r="D8740" s="80" t="s">
        <v>20</v>
      </c>
      <c r="E8740" s="80" t="s">
        <v>2492</v>
      </c>
      <c r="F8740" s="80" t="s">
        <v>3460</v>
      </c>
      <c r="G8740" s="80" t="s">
        <v>2955</v>
      </c>
      <c r="H8740" t="s">
        <v>3473</v>
      </c>
      <c r="I8740" s="50">
        <v>23.46</v>
      </c>
    </row>
    <row r="8741" spans="1:9" x14ac:dyDescent="0.2">
      <c r="A8741">
        <v>395759</v>
      </c>
      <c r="B8741" s="79">
        <v>7891035991134</v>
      </c>
      <c r="C8741" s="80" t="s">
        <v>19</v>
      </c>
      <c r="D8741" s="80" t="s">
        <v>20</v>
      </c>
      <c r="E8741" s="80" t="s">
        <v>2492</v>
      </c>
      <c r="F8741" s="80" t="s">
        <v>3460</v>
      </c>
      <c r="G8741" s="80" t="s">
        <v>2955</v>
      </c>
      <c r="H8741" t="s">
        <v>15275</v>
      </c>
      <c r="I8741" s="50">
        <v>13.71</v>
      </c>
    </row>
    <row r="8742" spans="1:9" x14ac:dyDescent="0.2">
      <c r="A8742">
        <v>395762</v>
      </c>
      <c r="B8742" s="79">
        <v>7891035991172</v>
      </c>
      <c r="C8742" s="80" t="s">
        <v>19</v>
      </c>
      <c r="D8742" s="80" t="s">
        <v>20</v>
      </c>
      <c r="E8742" s="80" t="s">
        <v>2492</v>
      </c>
      <c r="F8742" s="80" t="s">
        <v>3460</v>
      </c>
      <c r="G8742" s="80" t="s">
        <v>2955</v>
      </c>
      <c r="H8742" t="s">
        <v>3474</v>
      </c>
      <c r="I8742" s="50">
        <v>23.04</v>
      </c>
    </row>
    <row r="8743" spans="1:9" x14ac:dyDescent="0.2">
      <c r="A8743">
        <v>365764</v>
      </c>
      <c r="B8743" s="79">
        <v>7891035325595</v>
      </c>
      <c r="C8743" s="80" t="s">
        <v>19</v>
      </c>
      <c r="D8743" s="80" t="s">
        <v>20</v>
      </c>
      <c r="E8743" s="80" t="s">
        <v>2492</v>
      </c>
      <c r="F8743" s="80" t="s">
        <v>3460</v>
      </c>
      <c r="G8743" s="80" t="s">
        <v>2955</v>
      </c>
      <c r="H8743" t="s">
        <v>3468</v>
      </c>
      <c r="I8743" s="50">
        <v>14.95</v>
      </c>
    </row>
    <row r="8744" spans="1:9" x14ac:dyDescent="0.2">
      <c r="A8744">
        <v>365775</v>
      </c>
      <c r="B8744" s="79">
        <v>7891035325625</v>
      </c>
      <c r="C8744" s="80" t="s">
        <v>19</v>
      </c>
      <c r="D8744" s="80" t="s">
        <v>20</v>
      </c>
      <c r="E8744" s="80" t="s">
        <v>2492</v>
      </c>
      <c r="F8744" s="80" t="s">
        <v>3460</v>
      </c>
      <c r="G8744" s="80" t="s">
        <v>2955</v>
      </c>
      <c r="H8744" t="s">
        <v>3469</v>
      </c>
      <c r="I8744" s="50">
        <v>14.95</v>
      </c>
    </row>
    <row r="8745" spans="1:9" x14ac:dyDescent="0.2">
      <c r="A8745">
        <v>365779</v>
      </c>
      <c r="B8745" s="79">
        <v>7891035325618</v>
      </c>
      <c r="C8745" s="80" t="s">
        <v>19</v>
      </c>
      <c r="D8745" s="80" t="s">
        <v>20</v>
      </c>
      <c r="E8745" s="80" t="s">
        <v>2492</v>
      </c>
      <c r="F8745" s="80" t="s">
        <v>3460</v>
      </c>
      <c r="G8745" s="80" t="s">
        <v>2955</v>
      </c>
      <c r="H8745" t="s">
        <v>15276</v>
      </c>
      <c r="I8745" s="50">
        <v>14.95</v>
      </c>
    </row>
    <row r="8746" spans="1:9" x14ac:dyDescent="0.2">
      <c r="A8746">
        <v>369711</v>
      </c>
      <c r="B8746" s="79">
        <v>7891035918315</v>
      </c>
      <c r="C8746" s="80" t="s">
        <v>19</v>
      </c>
      <c r="D8746" s="80" t="s">
        <v>20</v>
      </c>
      <c r="E8746" s="80" t="s">
        <v>2492</v>
      </c>
      <c r="F8746" s="80" t="s">
        <v>3460</v>
      </c>
      <c r="G8746" s="80" t="s">
        <v>2955</v>
      </c>
      <c r="H8746" t="s">
        <v>3470</v>
      </c>
      <c r="I8746" s="50">
        <v>24.19</v>
      </c>
    </row>
    <row r="8747" spans="1:9" x14ac:dyDescent="0.2">
      <c r="A8747">
        <v>369719</v>
      </c>
      <c r="B8747" s="79">
        <v>7891035918285</v>
      </c>
      <c r="C8747" s="80" t="s">
        <v>19</v>
      </c>
      <c r="D8747" s="80" t="s">
        <v>20</v>
      </c>
      <c r="E8747" s="80" t="s">
        <v>2492</v>
      </c>
      <c r="F8747" s="80" t="s">
        <v>3460</v>
      </c>
      <c r="G8747" s="80" t="s">
        <v>2955</v>
      </c>
      <c r="H8747" t="s">
        <v>3471</v>
      </c>
      <c r="I8747" s="50">
        <v>43.01</v>
      </c>
    </row>
    <row r="8748" spans="1:9" x14ac:dyDescent="0.2">
      <c r="A8748">
        <v>252843</v>
      </c>
      <c r="B8748" s="79">
        <v>7891035025273</v>
      </c>
      <c r="C8748" s="80" t="s">
        <v>19</v>
      </c>
      <c r="D8748" s="80" t="s">
        <v>20</v>
      </c>
      <c r="E8748" s="80" t="s">
        <v>2492</v>
      </c>
      <c r="F8748" s="80" t="s">
        <v>3460</v>
      </c>
      <c r="G8748" s="80" t="s">
        <v>2955</v>
      </c>
      <c r="H8748" t="s">
        <v>3467</v>
      </c>
      <c r="I8748" s="50">
        <v>36.770000000000003</v>
      </c>
    </row>
    <row r="8749" spans="1:9" x14ac:dyDescent="0.2">
      <c r="A8749">
        <v>288067</v>
      </c>
      <c r="B8749" s="79">
        <v>7891035534072</v>
      </c>
      <c r="C8749" s="80" t="s">
        <v>19</v>
      </c>
      <c r="D8749" s="80" t="s">
        <v>20</v>
      </c>
      <c r="E8749" s="80" t="s">
        <v>2492</v>
      </c>
      <c r="F8749" s="80" t="s">
        <v>3460</v>
      </c>
      <c r="G8749" s="80" t="s">
        <v>2955</v>
      </c>
      <c r="H8749" t="s">
        <v>3465</v>
      </c>
      <c r="I8749" s="50">
        <v>14.95</v>
      </c>
    </row>
    <row r="8750" spans="1:9" x14ac:dyDescent="0.2">
      <c r="A8750">
        <v>17148</v>
      </c>
      <c r="B8750" s="79">
        <v>7891035539602</v>
      </c>
      <c r="C8750" s="80" t="s">
        <v>19</v>
      </c>
      <c r="D8750" s="80" t="s">
        <v>20</v>
      </c>
      <c r="E8750" s="80" t="s">
        <v>2492</v>
      </c>
      <c r="F8750" s="80" t="s">
        <v>3460</v>
      </c>
      <c r="G8750" s="80" t="s">
        <v>2955</v>
      </c>
      <c r="H8750" t="s">
        <v>3462</v>
      </c>
      <c r="I8750" s="50">
        <v>16.88</v>
      </c>
    </row>
    <row r="8751" spans="1:9" x14ac:dyDescent="0.2">
      <c r="A8751">
        <v>180644</v>
      </c>
      <c r="B8751" s="79">
        <v>7891035919787</v>
      </c>
      <c r="C8751" s="80" t="s">
        <v>19</v>
      </c>
      <c r="D8751" s="80" t="s">
        <v>20</v>
      </c>
      <c r="E8751" s="80" t="s">
        <v>2492</v>
      </c>
      <c r="F8751" s="80" t="s">
        <v>3460</v>
      </c>
      <c r="G8751" s="80" t="s">
        <v>2955</v>
      </c>
      <c r="H8751" t="s">
        <v>15277</v>
      </c>
      <c r="I8751" s="50">
        <v>43.01</v>
      </c>
    </row>
    <row r="8752" spans="1:9" x14ac:dyDescent="0.2">
      <c r="A8752">
        <v>145631</v>
      </c>
      <c r="B8752" s="79">
        <v>7891035539527</v>
      </c>
      <c r="C8752" s="80" t="s">
        <v>19</v>
      </c>
      <c r="D8752" s="80" t="s">
        <v>20</v>
      </c>
      <c r="E8752" s="80" t="s">
        <v>2492</v>
      </c>
      <c r="F8752" s="80" t="s">
        <v>3460</v>
      </c>
      <c r="G8752" s="80" t="s">
        <v>2955</v>
      </c>
      <c r="H8752" t="s">
        <v>3466</v>
      </c>
      <c r="I8752" s="50">
        <v>16.399999999999999</v>
      </c>
    </row>
    <row r="8753" spans="1:9" x14ac:dyDescent="0.2">
      <c r="A8753">
        <v>62232</v>
      </c>
      <c r="B8753" s="79">
        <v>7891035539701</v>
      </c>
      <c r="C8753" s="80" t="s">
        <v>19</v>
      </c>
      <c r="D8753" s="80" t="s">
        <v>20</v>
      </c>
      <c r="E8753" s="80" t="s">
        <v>2492</v>
      </c>
      <c r="F8753" s="80" t="s">
        <v>3460</v>
      </c>
      <c r="G8753" s="80" t="s">
        <v>2955</v>
      </c>
      <c r="H8753" t="s">
        <v>3464</v>
      </c>
      <c r="I8753" s="50">
        <v>8.07</v>
      </c>
    </row>
    <row r="8754" spans="1:9" x14ac:dyDescent="0.2">
      <c r="A8754">
        <v>32057</v>
      </c>
      <c r="B8754" s="79">
        <v>7891035539404</v>
      </c>
      <c r="C8754" s="80" t="s">
        <v>19</v>
      </c>
      <c r="D8754" s="80" t="s">
        <v>20</v>
      </c>
      <c r="E8754" s="80" t="s">
        <v>2492</v>
      </c>
      <c r="F8754" s="80" t="s">
        <v>3460</v>
      </c>
      <c r="G8754" s="80" t="s">
        <v>2955</v>
      </c>
      <c r="H8754" t="s">
        <v>15278</v>
      </c>
      <c r="I8754" s="50">
        <v>16.88</v>
      </c>
    </row>
    <row r="8755" spans="1:9" x14ac:dyDescent="0.2">
      <c r="A8755">
        <v>32058</v>
      </c>
      <c r="B8755" s="79">
        <v>7891035539503</v>
      </c>
      <c r="C8755" s="80" t="s">
        <v>19</v>
      </c>
      <c r="D8755" s="80" t="s">
        <v>20</v>
      </c>
      <c r="E8755" s="80" t="s">
        <v>2492</v>
      </c>
      <c r="F8755" s="80" t="s">
        <v>3460</v>
      </c>
      <c r="G8755" s="80" t="s">
        <v>2955</v>
      </c>
      <c r="H8755" t="s">
        <v>15279</v>
      </c>
      <c r="I8755" s="50">
        <v>8.07</v>
      </c>
    </row>
    <row r="8756" spans="1:9" x14ac:dyDescent="0.2">
      <c r="A8756">
        <v>252839</v>
      </c>
      <c r="B8756" s="79">
        <v>7891035025280</v>
      </c>
      <c r="C8756" s="80" t="s">
        <v>19</v>
      </c>
      <c r="D8756" s="80" t="s">
        <v>20</v>
      </c>
      <c r="E8756" s="80" t="s">
        <v>2492</v>
      </c>
      <c r="F8756" s="80" t="s">
        <v>3460</v>
      </c>
      <c r="G8756" s="80" t="s">
        <v>2955</v>
      </c>
      <c r="H8756" t="s">
        <v>15280</v>
      </c>
      <c r="I8756" s="50">
        <v>12.6</v>
      </c>
    </row>
    <row r="8757" spans="1:9" x14ac:dyDescent="0.2">
      <c r="A8757">
        <v>386869</v>
      </c>
      <c r="B8757" s="79">
        <v>7891035918278</v>
      </c>
      <c r="C8757" s="80" t="s">
        <v>19</v>
      </c>
      <c r="D8757" s="80" t="s">
        <v>20</v>
      </c>
      <c r="E8757" s="80" t="s">
        <v>2492</v>
      </c>
      <c r="F8757" s="80" t="s">
        <v>3460</v>
      </c>
      <c r="G8757" s="80" t="s">
        <v>2955</v>
      </c>
      <c r="H8757" t="s">
        <v>3472</v>
      </c>
      <c r="I8757" s="50">
        <v>15.93</v>
      </c>
    </row>
    <row r="8758" spans="1:9" x14ac:dyDescent="0.2">
      <c r="A8758">
        <v>433660</v>
      </c>
      <c r="B8758" s="79">
        <v>7891035001093</v>
      </c>
      <c r="C8758" s="80" t="s">
        <v>19</v>
      </c>
      <c r="D8758" s="80" t="s">
        <v>20</v>
      </c>
      <c r="E8758" s="80" t="s">
        <v>2492</v>
      </c>
      <c r="F8758" s="80" t="s">
        <v>3460</v>
      </c>
      <c r="G8758" s="80" t="s">
        <v>2955</v>
      </c>
      <c r="H8758" t="s">
        <v>15281</v>
      </c>
      <c r="I8758" s="50">
        <v>23.06</v>
      </c>
    </row>
    <row r="8759" spans="1:9" x14ac:dyDescent="0.2">
      <c r="A8759">
        <v>400450</v>
      </c>
      <c r="B8759" s="79">
        <v>7894650013984</v>
      </c>
      <c r="C8759" s="80" t="s">
        <v>19</v>
      </c>
      <c r="D8759" s="80" t="s">
        <v>20</v>
      </c>
      <c r="E8759" s="80" t="s">
        <v>2492</v>
      </c>
      <c r="F8759" s="80" t="s">
        <v>3460</v>
      </c>
      <c r="G8759" s="80" t="s">
        <v>2984</v>
      </c>
      <c r="H8759" t="s">
        <v>3497</v>
      </c>
      <c r="I8759" s="50">
        <v>22.33</v>
      </c>
    </row>
    <row r="8760" spans="1:9" x14ac:dyDescent="0.2">
      <c r="A8760">
        <v>252239</v>
      </c>
      <c r="B8760" s="79">
        <v>7894650005668</v>
      </c>
      <c r="C8760" s="80" t="s">
        <v>19</v>
      </c>
      <c r="D8760" s="80" t="s">
        <v>20</v>
      </c>
      <c r="E8760" s="80" t="s">
        <v>2492</v>
      </c>
      <c r="F8760" s="80" t="s">
        <v>3460</v>
      </c>
      <c r="G8760" s="80" t="s">
        <v>2984</v>
      </c>
      <c r="H8760" t="s">
        <v>3489</v>
      </c>
      <c r="I8760" s="50">
        <v>8</v>
      </c>
    </row>
    <row r="8761" spans="1:9" x14ac:dyDescent="0.2">
      <c r="A8761">
        <v>252245</v>
      </c>
      <c r="B8761" s="79">
        <v>7894650003770</v>
      </c>
      <c r="C8761" s="80" t="s">
        <v>19</v>
      </c>
      <c r="D8761" s="80" t="s">
        <v>20</v>
      </c>
      <c r="E8761" s="80" t="s">
        <v>2492</v>
      </c>
      <c r="F8761" s="80" t="s">
        <v>3460</v>
      </c>
      <c r="G8761" s="80" t="s">
        <v>2984</v>
      </c>
      <c r="H8761" t="s">
        <v>3490</v>
      </c>
      <c r="I8761" s="50">
        <v>17.170000000000002</v>
      </c>
    </row>
    <row r="8762" spans="1:9" x14ac:dyDescent="0.2">
      <c r="A8762">
        <v>252249</v>
      </c>
      <c r="B8762" s="79">
        <v>7894650005125</v>
      </c>
      <c r="C8762" s="80" t="s">
        <v>19</v>
      </c>
      <c r="D8762" s="80" t="s">
        <v>20</v>
      </c>
      <c r="E8762" s="80" t="s">
        <v>2492</v>
      </c>
      <c r="F8762" s="80" t="s">
        <v>3460</v>
      </c>
      <c r="G8762" s="80" t="s">
        <v>2984</v>
      </c>
      <c r="H8762" t="s">
        <v>3491</v>
      </c>
      <c r="I8762" s="50">
        <v>22.33</v>
      </c>
    </row>
    <row r="8763" spans="1:9" x14ac:dyDescent="0.2">
      <c r="A8763">
        <v>381626</v>
      </c>
      <c r="B8763" s="79">
        <v>7894650013847</v>
      </c>
      <c r="C8763" s="80" t="s">
        <v>19</v>
      </c>
      <c r="D8763" s="80" t="s">
        <v>20</v>
      </c>
      <c r="E8763" s="80" t="s">
        <v>2492</v>
      </c>
      <c r="F8763" s="80" t="s">
        <v>3460</v>
      </c>
      <c r="G8763" s="80" t="s">
        <v>2984</v>
      </c>
      <c r="H8763" t="s">
        <v>15282</v>
      </c>
      <c r="I8763" s="50">
        <v>18.829999999999998</v>
      </c>
    </row>
    <row r="8764" spans="1:9" x14ac:dyDescent="0.2">
      <c r="A8764">
        <v>483787</v>
      </c>
      <c r="B8764" s="79">
        <v>7894650940181</v>
      </c>
      <c r="C8764" s="80" t="s">
        <v>19</v>
      </c>
      <c r="D8764" s="80" t="s">
        <v>20</v>
      </c>
      <c r="E8764" s="80" t="s">
        <v>2492</v>
      </c>
      <c r="F8764" s="80" t="s">
        <v>3460</v>
      </c>
      <c r="G8764" s="80" t="s">
        <v>2984</v>
      </c>
      <c r="H8764" t="s">
        <v>3504</v>
      </c>
      <c r="I8764" s="50">
        <v>22.33</v>
      </c>
    </row>
    <row r="8765" spans="1:9" x14ac:dyDescent="0.2">
      <c r="A8765">
        <v>271568</v>
      </c>
      <c r="B8765" s="79">
        <v>7894650012734</v>
      </c>
      <c r="C8765" s="80" t="s">
        <v>19</v>
      </c>
      <c r="D8765" s="80" t="s">
        <v>20</v>
      </c>
      <c r="E8765" s="80" t="s">
        <v>2492</v>
      </c>
      <c r="F8765" s="80" t="s">
        <v>3460</v>
      </c>
      <c r="G8765" s="80" t="s">
        <v>2984</v>
      </c>
      <c r="H8765" t="s">
        <v>3492</v>
      </c>
      <c r="I8765" s="50">
        <v>8</v>
      </c>
    </row>
    <row r="8766" spans="1:9" x14ac:dyDescent="0.2">
      <c r="A8766">
        <v>71301</v>
      </c>
      <c r="B8766" s="79">
        <v>7894650001028</v>
      </c>
      <c r="C8766" s="80" t="s">
        <v>19</v>
      </c>
      <c r="D8766" s="80" t="s">
        <v>20</v>
      </c>
      <c r="E8766" s="80" t="s">
        <v>2492</v>
      </c>
      <c r="F8766" s="80" t="s">
        <v>3460</v>
      </c>
      <c r="G8766" s="80" t="s">
        <v>2984</v>
      </c>
      <c r="H8766" t="s">
        <v>15283</v>
      </c>
      <c r="I8766" s="50">
        <v>18.829999999999998</v>
      </c>
    </row>
    <row r="8767" spans="1:9" x14ac:dyDescent="0.2">
      <c r="A8767">
        <v>71302</v>
      </c>
      <c r="B8767" s="79">
        <v>7894650001110</v>
      </c>
      <c r="C8767" s="80" t="s">
        <v>19</v>
      </c>
      <c r="D8767" s="80" t="s">
        <v>20</v>
      </c>
      <c r="E8767" s="80" t="s">
        <v>2492</v>
      </c>
      <c r="F8767" s="80" t="s">
        <v>3460</v>
      </c>
      <c r="G8767" s="80" t="s">
        <v>2984</v>
      </c>
      <c r="H8767" t="s">
        <v>3485</v>
      </c>
      <c r="I8767" s="50">
        <v>10.97</v>
      </c>
    </row>
    <row r="8768" spans="1:9" x14ac:dyDescent="0.2">
      <c r="A8768">
        <v>71305</v>
      </c>
      <c r="B8768" s="79">
        <v>7894650001011</v>
      </c>
      <c r="C8768" s="80" t="s">
        <v>19</v>
      </c>
      <c r="D8768" s="80" t="s">
        <v>20</v>
      </c>
      <c r="E8768" s="80" t="s">
        <v>2492</v>
      </c>
      <c r="F8768" s="80" t="s">
        <v>3460</v>
      </c>
      <c r="G8768" s="80" t="s">
        <v>2984</v>
      </c>
      <c r="H8768" t="s">
        <v>3486</v>
      </c>
      <c r="I8768" s="50">
        <v>10.97</v>
      </c>
    </row>
    <row r="8769" spans="1:9" x14ac:dyDescent="0.2">
      <c r="A8769">
        <v>82762</v>
      </c>
      <c r="B8769" s="79">
        <v>7894650001097</v>
      </c>
      <c r="C8769" s="80" t="s">
        <v>19</v>
      </c>
      <c r="D8769" s="80" t="s">
        <v>20</v>
      </c>
      <c r="E8769" s="80" t="s">
        <v>2492</v>
      </c>
      <c r="F8769" s="80" t="s">
        <v>3460</v>
      </c>
      <c r="G8769" s="80" t="s">
        <v>2984</v>
      </c>
      <c r="H8769" t="s">
        <v>3487</v>
      </c>
      <c r="I8769" s="50">
        <v>18.829999999999998</v>
      </c>
    </row>
    <row r="8770" spans="1:9" x14ac:dyDescent="0.2">
      <c r="A8770">
        <v>186730</v>
      </c>
      <c r="B8770" s="79">
        <v>7894650004609</v>
      </c>
      <c r="C8770" s="80" t="s">
        <v>19</v>
      </c>
      <c r="D8770" s="80" t="s">
        <v>20</v>
      </c>
      <c r="E8770" s="80" t="s">
        <v>2492</v>
      </c>
      <c r="F8770" s="80" t="s">
        <v>3460</v>
      </c>
      <c r="G8770" s="80" t="s">
        <v>2984</v>
      </c>
      <c r="H8770" t="s">
        <v>3488</v>
      </c>
      <c r="I8770" s="50">
        <v>8</v>
      </c>
    </row>
    <row r="8771" spans="1:9" x14ac:dyDescent="0.2">
      <c r="A8771">
        <v>186733</v>
      </c>
      <c r="B8771" s="79">
        <v>7894650004616</v>
      </c>
      <c r="C8771" s="80" t="s">
        <v>19</v>
      </c>
      <c r="D8771" s="80" t="s">
        <v>20</v>
      </c>
      <c r="E8771" s="80" t="s">
        <v>2492</v>
      </c>
      <c r="F8771" s="80" t="s">
        <v>3460</v>
      </c>
      <c r="G8771" s="80" t="s">
        <v>2984</v>
      </c>
      <c r="H8771" t="s">
        <v>15284</v>
      </c>
      <c r="I8771" s="50">
        <v>8</v>
      </c>
    </row>
    <row r="8772" spans="1:9" x14ac:dyDescent="0.2">
      <c r="A8772">
        <v>585931</v>
      </c>
      <c r="B8772" s="79">
        <v>7894650015568</v>
      </c>
      <c r="C8772" s="80" t="s">
        <v>19</v>
      </c>
      <c r="D8772" s="80" t="s">
        <v>20</v>
      </c>
      <c r="E8772" s="80" t="s">
        <v>2492</v>
      </c>
      <c r="F8772" s="80" t="s">
        <v>3460</v>
      </c>
      <c r="G8772" s="80" t="s">
        <v>2984</v>
      </c>
      <c r="H8772" t="s">
        <v>3518</v>
      </c>
      <c r="I8772" s="50">
        <v>20.13</v>
      </c>
    </row>
    <row r="8773" spans="1:9" x14ac:dyDescent="0.2">
      <c r="A8773">
        <v>483792</v>
      </c>
      <c r="B8773" s="79">
        <v>7894650000052</v>
      </c>
      <c r="C8773" s="80" t="s">
        <v>19</v>
      </c>
      <c r="D8773" s="80" t="s">
        <v>20</v>
      </c>
      <c r="E8773" s="80" t="s">
        <v>2492</v>
      </c>
      <c r="F8773" s="80" t="s">
        <v>3460</v>
      </c>
      <c r="G8773" s="80" t="s">
        <v>2984</v>
      </c>
      <c r="H8773" t="s">
        <v>3505</v>
      </c>
      <c r="I8773" s="50">
        <v>27.53</v>
      </c>
    </row>
    <row r="8774" spans="1:9" x14ac:dyDescent="0.2">
      <c r="A8774">
        <v>539858</v>
      </c>
      <c r="B8774" s="79">
        <v>7894650012598</v>
      </c>
      <c r="C8774" s="80" t="s">
        <v>19</v>
      </c>
      <c r="D8774" s="80" t="s">
        <v>20</v>
      </c>
      <c r="E8774" s="80" t="s">
        <v>2492</v>
      </c>
      <c r="F8774" s="80" t="s">
        <v>3460</v>
      </c>
      <c r="G8774" s="80" t="s">
        <v>2984</v>
      </c>
      <c r="H8774" t="s">
        <v>3512</v>
      </c>
      <c r="I8774" s="50">
        <v>14.98</v>
      </c>
    </row>
    <row r="8775" spans="1:9" x14ac:dyDescent="0.2">
      <c r="A8775">
        <v>513989</v>
      </c>
      <c r="B8775" s="79">
        <v>7894650009352</v>
      </c>
      <c r="C8775" s="80" t="s">
        <v>19</v>
      </c>
      <c r="D8775" s="80" t="s">
        <v>20</v>
      </c>
      <c r="E8775" s="80" t="s">
        <v>2492</v>
      </c>
      <c r="F8775" s="80" t="s">
        <v>3460</v>
      </c>
      <c r="G8775" s="80" t="s">
        <v>2984</v>
      </c>
      <c r="H8775" t="s">
        <v>3510</v>
      </c>
      <c r="I8775" s="50">
        <v>27.53</v>
      </c>
    </row>
    <row r="8776" spans="1:9" x14ac:dyDescent="0.2">
      <c r="A8776">
        <v>503771</v>
      </c>
      <c r="B8776" s="79">
        <v>7894650007723</v>
      </c>
      <c r="C8776" s="80" t="s">
        <v>19</v>
      </c>
      <c r="D8776" s="80" t="s">
        <v>20</v>
      </c>
      <c r="E8776" s="80" t="s">
        <v>2492</v>
      </c>
      <c r="F8776" s="80" t="s">
        <v>3460</v>
      </c>
      <c r="G8776" s="80" t="s">
        <v>2984</v>
      </c>
      <c r="H8776" t="s">
        <v>3506</v>
      </c>
      <c r="I8776" s="50">
        <v>20.13</v>
      </c>
    </row>
    <row r="8777" spans="1:9" x14ac:dyDescent="0.2">
      <c r="A8777">
        <v>503774</v>
      </c>
      <c r="B8777" s="79">
        <v>7894650007822</v>
      </c>
      <c r="C8777" s="80" t="s">
        <v>19</v>
      </c>
      <c r="D8777" s="80" t="s">
        <v>20</v>
      </c>
      <c r="E8777" s="80" t="s">
        <v>2492</v>
      </c>
      <c r="F8777" s="80" t="s">
        <v>3460</v>
      </c>
      <c r="G8777" s="80" t="s">
        <v>2984</v>
      </c>
      <c r="H8777" t="s">
        <v>3507</v>
      </c>
      <c r="I8777" s="50">
        <v>14.98</v>
      </c>
    </row>
    <row r="8778" spans="1:9" x14ac:dyDescent="0.2">
      <c r="A8778">
        <v>503776</v>
      </c>
      <c r="B8778" s="79">
        <v>7894650007891</v>
      </c>
      <c r="C8778" s="80" t="s">
        <v>19</v>
      </c>
      <c r="D8778" s="80" t="s">
        <v>20</v>
      </c>
      <c r="E8778" s="80" t="s">
        <v>2492</v>
      </c>
      <c r="F8778" s="80" t="s">
        <v>3460</v>
      </c>
      <c r="G8778" s="80" t="s">
        <v>2984</v>
      </c>
      <c r="H8778" t="s">
        <v>3508</v>
      </c>
      <c r="I8778" s="50">
        <v>14.98</v>
      </c>
    </row>
    <row r="8779" spans="1:9" x14ac:dyDescent="0.2">
      <c r="A8779">
        <v>505631</v>
      </c>
      <c r="B8779" s="79">
        <v>7894650007600</v>
      </c>
      <c r="C8779" s="80" t="s">
        <v>19</v>
      </c>
      <c r="D8779" s="80" t="s">
        <v>20</v>
      </c>
      <c r="E8779" s="80" t="s">
        <v>2492</v>
      </c>
      <c r="F8779" s="80" t="s">
        <v>3460</v>
      </c>
      <c r="G8779" s="80" t="s">
        <v>2984</v>
      </c>
      <c r="H8779" t="s">
        <v>3509</v>
      </c>
      <c r="I8779" s="50">
        <v>20.13</v>
      </c>
    </row>
    <row r="8780" spans="1:9" x14ac:dyDescent="0.2">
      <c r="A8780">
        <v>585938</v>
      </c>
      <c r="B8780" s="79">
        <v>7894650015537</v>
      </c>
      <c r="C8780" s="80" t="s">
        <v>19</v>
      </c>
      <c r="D8780" s="80" t="s">
        <v>20</v>
      </c>
      <c r="E8780" s="80" t="s">
        <v>2492</v>
      </c>
      <c r="F8780" s="80" t="s">
        <v>3460</v>
      </c>
      <c r="G8780" s="80" t="s">
        <v>2984</v>
      </c>
      <c r="H8780" t="s">
        <v>15285</v>
      </c>
      <c r="I8780" s="50">
        <v>14.98</v>
      </c>
    </row>
    <row r="8781" spans="1:9" x14ac:dyDescent="0.2">
      <c r="A8781">
        <v>585940</v>
      </c>
      <c r="B8781" s="79">
        <v>7894650015575</v>
      </c>
      <c r="C8781" s="80" t="s">
        <v>19</v>
      </c>
      <c r="D8781" s="80" t="s">
        <v>20</v>
      </c>
      <c r="E8781" s="80" t="s">
        <v>2492</v>
      </c>
      <c r="F8781" s="80" t="s">
        <v>3460</v>
      </c>
      <c r="G8781" s="80" t="s">
        <v>2984</v>
      </c>
      <c r="H8781" t="s">
        <v>3519</v>
      </c>
      <c r="I8781" s="50">
        <v>20.13</v>
      </c>
    </row>
    <row r="8782" spans="1:9" x14ac:dyDescent="0.2">
      <c r="A8782">
        <v>585942</v>
      </c>
      <c r="B8782" s="79">
        <v>7894650015544</v>
      </c>
      <c r="C8782" s="80" t="s">
        <v>19</v>
      </c>
      <c r="D8782" s="80" t="s">
        <v>20</v>
      </c>
      <c r="E8782" s="80" t="s">
        <v>2492</v>
      </c>
      <c r="F8782" s="80" t="s">
        <v>3460</v>
      </c>
      <c r="G8782" s="80" t="s">
        <v>2984</v>
      </c>
      <c r="H8782" t="s">
        <v>3520</v>
      </c>
      <c r="I8782" s="50">
        <v>14.98</v>
      </c>
    </row>
    <row r="8783" spans="1:9" x14ac:dyDescent="0.2">
      <c r="A8783">
        <v>576785</v>
      </c>
      <c r="B8783" s="79">
        <v>7894650015230</v>
      </c>
      <c r="C8783" s="80" t="s">
        <v>19</v>
      </c>
      <c r="D8783" s="80" t="s">
        <v>20</v>
      </c>
      <c r="E8783" s="80" t="s">
        <v>2492</v>
      </c>
      <c r="F8783" s="80" t="s">
        <v>3460</v>
      </c>
      <c r="G8783" s="80" t="s">
        <v>2984</v>
      </c>
      <c r="H8783" t="s">
        <v>3514</v>
      </c>
      <c r="I8783" s="50">
        <v>23.05</v>
      </c>
    </row>
    <row r="8784" spans="1:9" x14ac:dyDescent="0.2">
      <c r="A8784">
        <v>576792</v>
      </c>
      <c r="B8784" s="79">
        <v>7894650015209</v>
      </c>
      <c r="C8784" s="80" t="s">
        <v>19</v>
      </c>
      <c r="D8784" s="80" t="s">
        <v>20</v>
      </c>
      <c r="E8784" s="80" t="s">
        <v>2492</v>
      </c>
      <c r="F8784" s="80" t="s">
        <v>3460</v>
      </c>
      <c r="G8784" s="80" t="s">
        <v>2984</v>
      </c>
      <c r="H8784" t="s">
        <v>3515</v>
      </c>
      <c r="I8784" s="50">
        <v>23.05</v>
      </c>
    </row>
    <row r="8785" spans="1:9" x14ac:dyDescent="0.2">
      <c r="A8785">
        <v>576793</v>
      </c>
      <c r="B8785" s="79">
        <v>7894650013328</v>
      </c>
      <c r="C8785" s="80" t="s">
        <v>19</v>
      </c>
      <c r="D8785" s="80" t="s">
        <v>20</v>
      </c>
      <c r="E8785" s="80" t="s">
        <v>2492</v>
      </c>
      <c r="F8785" s="80" t="s">
        <v>3460</v>
      </c>
      <c r="G8785" s="80" t="s">
        <v>2984</v>
      </c>
      <c r="H8785" t="s">
        <v>3516</v>
      </c>
      <c r="I8785" s="50">
        <v>18.45</v>
      </c>
    </row>
    <row r="8786" spans="1:9" x14ac:dyDescent="0.2">
      <c r="A8786">
        <v>577911</v>
      </c>
      <c r="B8786" s="79">
        <v>7894650013298</v>
      </c>
      <c r="C8786" s="80" t="s">
        <v>19</v>
      </c>
      <c r="D8786" s="80" t="s">
        <v>20</v>
      </c>
      <c r="E8786" s="80" t="s">
        <v>2492</v>
      </c>
      <c r="F8786" s="80" t="s">
        <v>3460</v>
      </c>
      <c r="G8786" s="80" t="s">
        <v>2984</v>
      </c>
      <c r="H8786" t="s">
        <v>3517</v>
      </c>
      <c r="I8786" s="50">
        <v>18.45</v>
      </c>
    </row>
    <row r="8787" spans="1:9" x14ac:dyDescent="0.2">
      <c r="A8787">
        <v>551619</v>
      </c>
      <c r="B8787" s="79">
        <v>7894650015155</v>
      </c>
      <c r="C8787" s="80" t="s">
        <v>19</v>
      </c>
      <c r="D8787" s="80" t="s">
        <v>20</v>
      </c>
      <c r="E8787" s="80" t="s">
        <v>2492</v>
      </c>
      <c r="F8787" s="80" t="s">
        <v>3460</v>
      </c>
      <c r="G8787" s="80" t="s">
        <v>2984</v>
      </c>
      <c r="H8787" t="s">
        <v>3513</v>
      </c>
      <c r="I8787" s="50">
        <v>40.6</v>
      </c>
    </row>
    <row r="8788" spans="1:9" x14ac:dyDescent="0.2">
      <c r="A8788">
        <v>551622</v>
      </c>
      <c r="B8788" s="79">
        <v>7894650012840</v>
      </c>
      <c r="C8788" s="80" t="s">
        <v>19</v>
      </c>
      <c r="D8788" s="80" t="s">
        <v>20</v>
      </c>
      <c r="E8788" s="80" t="s">
        <v>2492</v>
      </c>
      <c r="F8788" s="80" t="s">
        <v>3460</v>
      </c>
      <c r="G8788" s="80" t="s">
        <v>2984</v>
      </c>
      <c r="H8788" t="s">
        <v>15286</v>
      </c>
      <c r="I8788" s="50">
        <v>27.53</v>
      </c>
    </row>
    <row r="8789" spans="1:9" x14ac:dyDescent="0.2">
      <c r="A8789">
        <v>551623</v>
      </c>
      <c r="B8789" s="79">
        <v>7894650012970</v>
      </c>
      <c r="C8789" s="80" t="s">
        <v>19</v>
      </c>
      <c r="D8789" s="80" t="s">
        <v>20</v>
      </c>
      <c r="E8789" s="80" t="s">
        <v>2492</v>
      </c>
      <c r="F8789" s="80" t="s">
        <v>3460</v>
      </c>
      <c r="G8789" s="80" t="s">
        <v>2984</v>
      </c>
      <c r="H8789" t="s">
        <v>15287</v>
      </c>
      <c r="I8789" s="50">
        <v>19.09</v>
      </c>
    </row>
    <row r="8790" spans="1:9" x14ac:dyDescent="0.2">
      <c r="A8790">
        <v>528036</v>
      </c>
      <c r="B8790" s="79">
        <v>7894650938614</v>
      </c>
      <c r="C8790" s="80" t="s">
        <v>19</v>
      </c>
      <c r="D8790" s="80" t="s">
        <v>20</v>
      </c>
      <c r="E8790" s="80" t="s">
        <v>2492</v>
      </c>
      <c r="F8790" s="80" t="s">
        <v>3460</v>
      </c>
      <c r="G8790" s="80" t="s">
        <v>2984</v>
      </c>
      <c r="H8790" t="s">
        <v>3511</v>
      </c>
      <c r="I8790" s="50">
        <v>27.53</v>
      </c>
    </row>
    <row r="8791" spans="1:9" x14ac:dyDescent="0.2">
      <c r="A8791">
        <v>321059</v>
      </c>
      <c r="B8791" s="79">
        <v>7894650013205</v>
      </c>
      <c r="C8791" s="80" t="s">
        <v>19</v>
      </c>
      <c r="D8791" s="80" t="s">
        <v>20</v>
      </c>
      <c r="E8791" s="80" t="s">
        <v>2492</v>
      </c>
      <c r="F8791" s="80" t="s">
        <v>3460</v>
      </c>
      <c r="G8791" s="80" t="s">
        <v>2984</v>
      </c>
      <c r="H8791" t="s">
        <v>15288</v>
      </c>
      <c r="I8791" s="50">
        <v>27.53</v>
      </c>
    </row>
    <row r="8792" spans="1:9" x14ac:dyDescent="0.2">
      <c r="A8792">
        <v>313844</v>
      </c>
      <c r="B8792" s="79">
        <v>7894650003169</v>
      </c>
      <c r="C8792" s="80" t="s">
        <v>19</v>
      </c>
      <c r="D8792" s="80" t="s">
        <v>20</v>
      </c>
      <c r="E8792" s="80" t="s">
        <v>2492</v>
      </c>
      <c r="F8792" s="80" t="s">
        <v>3460</v>
      </c>
      <c r="G8792" s="80" t="s">
        <v>2984</v>
      </c>
      <c r="H8792" t="s">
        <v>3493</v>
      </c>
      <c r="I8792" s="50">
        <v>45.82</v>
      </c>
    </row>
    <row r="8793" spans="1:9" x14ac:dyDescent="0.2">
      <c r="A8793">
        <v>454948</v>
      </c>
      <c r="B8793" s="79">
        <v>7894650940136</v>
      </c>
      <c r="C8793" s="80" t="s">
        <v>19</v>
      </c>
      <c r="D8793" s="80" t="s">
        <v>20</v>
      </c>
      <c r="E8793" s="80" t="s">
        <v>2492</v>
      </c>
      <c r="F8793" s="80" t="s">
        <v>3460</v>
      </c>
      <c r="G8793" s="80" t="s">
        <v>2984</v>
      </c>
      <c r="H8793" t="s">
        <v>3501</v>
      </c>
      <c r="I8793" s="50">
        <v>20.13</v>
      </c>
    </row>
    <row r="8794" spans="1:9" x14ac:dyDescent="0.2">
      <c r="A8794">
        <v>454949</v>
      </c>
      <c r="B8794" s="79">
        <v>7894650940129</v>
      </c>
      <c r="C8794" s="80" t="s">
        <v>19</v>
      </c>
      <c r="D8794" s="80" t="s">
        <v>20</v>
      </c>
      <c r="E8794" s="80" t="s">
        <v>2492</v>
      </c>
      <c r="F8794" s="80" t="s">
        <v>3460</v>
      </c>
      <c r="G8794" s="80" t="s">
        <v>2984</v>
      </c>
      <c r="H8794" t="s">
        <v>3500</v>
      </c>
      <c r="I8794" s="50">
        <v>20.13</v>
      </c>
    </row>
    <row r="8795" spans="1:9" x14ac:dyDescent="0.2">
      <c r="A8795">
        <v>454952</v>
      </c>
      <c r="B8795" s="79">
        <v>7894650940143</v>
      </c>
      <c r="C8795" s="80" t="s">
        <v>19</v>
      </c>
      <c r="D8795" s="80" t="s">
        <v>20</v>
      </c>
      <c r="E8795" s="80" t="s">
        <v>2492</v>
      </c>
      <c r="F8795" s="80" t="s">
        <v>3460</v>
      </c>
      <c r="G8795" s="80" t="s">
        <v>2984</v>
      </c>
      <c r="H8795" t="s">
        <v>3502</v>
      </c>
      <c r="I8795" s="50">
        <v>20.13</v>
      </c>
    </row>
    <row r="8796" spans="1:9" x14ac:dyDescent="0.2">
      <c r="A8796">
        <v>454954</v>
      </c>
      <c r="B8796" s="79">
        <v>7894650940150</v>
      </c>
      <c r="C8796" s="80" t="s">
        <v>19</v>
      </c>
      <c r="D8796" s="80" t="s">
        <v>20</v>
      </c>
      <c r="E8796" s="80" t="s">
        <v>2492</v>
      </c>
      <c r="F8796" s="80" t="s">
        <v>3460</v>
      </c>
      <c r="G8796" s="80" t="s">
        <v>2984</v>
      </c>
      <c r="H8796" t="s">
        <v>3503</v>
      </c>
      <c r="I8796" s="50">
        <v>20.13</v>
      </c>
    </row>
    <row r="8797" spans="1:9" x14ac:dyDescent="0.2">
      <c r="A8797">
        <v>381627</v>
      </c>
      <c r="B8797" s="79">
        <v>7894650937563</v>
      </c>
      <c r="C8797" s="80" t="s">
        <v>19</v>
      </c>
      <c r="D8797" s="80" t="s">
        <v>20</v>
      </c>
      <c r="E8797" s="80" t="s">
        <v>2492</v>
      </c>
      <c r="F8797" s="80" t="s">
        <v>3460</v>
      </c>
      <c r="G8797" s="80" t="s">
        <v>2984</v>
      </c>
      <c r="H8797" t="s">
        <v>3494</v>
      </c>
      <c r="I8797" s="50">
        <v>27.53</v>
      </c>
    </row>
    <row r="8798" spans="1:9" x14ac:dyDescent="0.2">
      <c r="A8798">
        <v>400400</v>
      </c>
      <c r="B8798" s="79">
        <v>7894650937761</v>
      </c>
      <c r="C8798" s="80" t="s">
        <v>19</v>
      </c>
      <c r="D8798" s="80" t="s">
        <v>20</v>
      </c>
      <c r="E8798" s="80" t="s">
        <v>2492</v>
      </c>
      <c r="F8798" s="80" t="s">
        <v>3460</v>
      </c>
      <c r="G8798" s="80" t="s">
        <v>2984</v>
      </c>
      <c r="H8798" t="s">
        <v>3495</v>
      </c>
      <c r="I8798" s="50">
        <v>14.98</v>
      </c>
    </row>
    <row r="8799" spans="1:9" x14ac:dyDescent="0.2">
      <c r="A8799">
        <v>400405</v>
      </c>
      <c r="B8799" s="79">
        <v>7894650012314</v>
      </c>
      <c r="C8799" s="80" t="s">
        <v>19</v>
      </c>
      <c r="D8799" s="80" t="s">
        <v>20</v>
      </c>
      <c r="E8799" s="80" t="s">
        <v>2492</v>
      </c>
      <c r="F8799" s="80" t="s">
        <v>3460</v>
      </c>
      <c r="G8799" s="80" t="s">
        <v>2984</v>
      </c>
      <c r="H8799" t="s">
        <v>3521</v>
      </c>
      <c r="I8799" s="50">
        <v>18.86</v>
      </c>
    </row>
    <row r="8800" spans="1:9" x14ac:dyDescent="0.2">
      <c r="A8800">
        <v>400434</v>
      </c>
      <c r="B8800" s="79">
        <v>7894650938621</v>
      </c>
      <c r="C8800" s="80" t="s">
        <v>19</v>
      </c>
      <c r="D8800" s="80" t="s">
        <v>20</v>
      </c>
      <c r="E8800" s="80" t="s">
        <v>2492</v>
      </c>
      <c r="F8800" s="80" t="s">
        <v>3460</v>
      </c>
      <c r="G8800" s="80" t="s">
        <v>2984</v>
      </c>
      <c r="H8800" t="s">
        <v>3496</v>
      </c>
      <c r="I8800" s="50">
        <v>14.98</v>
      </c>
    </row>
    <row r="8801" spans="1:9" x14ac:dyDescent="0.2">
      <c r="A8801">
        <v>417904</v>
      </c>
      <c r="B8801" s="79">
        <v>7894650938959</v>
      </c>
      <c r="C8801" s="80" t="s">
        <v>19</v>
      </c>
      <c r="D8801" s="80" t="s">
        <v>20</v>
      </c>
      <c r="E8801" s="80" t="s">
        <v>2492</v>
      </c>
      <c r="F8801" s="80" t="s">
        <v>3460</v>
      </c>
      <c r="G8801" s="80" t="s">
        <v>2984</v>
      </c>
      <c r="H8801" t="s">
        <v>15289</v>
      </c>
      <c r="I8801" s="50">
        <v>45.82</v>
      </c>
    </row>
    <row r="8802" spans="1:9" x14ac:dyDescent="0.2">
      <c r="A8802">
        <v>417907</v>
      </c>
      <c r="B8802" s="79">
        <v>7894650938942</v>
      </c>
      <c r="C8802" s="80" t="s">
        <v>19</v>
      </c>
      <c r="D8802" s="80" t="s">
        <v>20</v>
      </c>
      <c r="E8802" s="80" t="s">
        <v>2492</v>
      </c>
      <c r="F8802" s="80" t="s">
        <v>3460</v>
      </c>
      <c r="G8802" s="80" t="s">
        <v>2984</v>
      </c>
      <c r="H8802" t="s">
        <v>3498</v>
      </c>
      <c r="I8802" s="50">
        <v>27.53</v>
      </c>
    </row>
    <row r="8803" spans="1:9" x14ac:dyDescent="0.2">
      <c r="A8803">
        <v>417911</v>
      </c>
      <c r="B8803" s="79">
        <v>7894650938935</v>
      </c>
      <c r="C8803" s="80" t="s">
        <v>19</v>
      </c>
      <c r="D8803" s="80" t="s">
        <v>20</v>
      </c>
      <c r="E8803" s="80" t="s">
        <v>2492</v>
      </c>
      <c r="F8803" s="80" t="s">
        <v>3460</v>
      </c>
      <c r="G8803" s="80" t="s">
        <v>2984</v>
      </c>
      <c r="H8803" t="s">
        <v>3499</v>
      </c>
      <c r="I8803" s="50">
        <v>22.33</v>
      </c>
    </row>
    <row r="8804" spans="1:9" x14ac:dyDescent="0.2">
      <c r="A8804">
        <v>227285</v>
      </c>
      <c r="B8804" s="79">
        <v>7894650005088</v>
      </c>
      <c r="C8804" s="80" t="s">
        <v>19</v>
      </c>
      <c r="D8804" s="80" t="s">
        <v>20</v>
      </c>
      <c r="E8804" s="80" t="s">
        <v>2492</v>
      </c>
      <c r="F8804" s="80" t="s">
        <v>3460</v>
      </c>
      <c r="G8804" s="80" t="s">
        <v>2984</v>
      </c>
      <c r="H8804" t="s">
        <v>15290</v>
      </c>
      <c r="I8804" s="50">
        <v>45.82</v>
      </c>
    </row>
    <row r="8805" spans="1:9" x14ac:dyDescent="0.2">
      <c r="A8805">
        <v>229995</v>
      </c>
      <c r="B8805" s="79">
        <v>7897434400970</v>
      </c>
      <c r="C8805" s="80" t="s">
        <v>19</v>
      </c>
      <c r="D8805" s="80" t="s">
        <v>20</v>
      </c>
      <c r="E8805" s="80" t="s">
        <v>2492</v>
      </c>
      <c r="F8805" s="80" t="s">
        <v>3460</v>
      </c>
      <c r="G8805" s="80" t="s">
        <v>3451</v>
      </c>
      <c r="H8805" t="s">
        <v>15291</v>
      </c>
      <c r="I8805" s="50">
        <v>2.0299999999999998</v>
      </c>
    </row>
    <row r="8806" spans="1:9" x14ac:dyDescent="0.2">
      <c r="A8806">
        <v>536502</v>
      </c>
      <c r="B8806" s="79">
        <v>7896013404361</v>
      </c>
      <c r="C8806" s="80" t="s">
        <v>19</v>
      </c>
      <c r="D8806" s="80" t="s">
        <v>20</v>
      </c>
      <c r="E8806" s="80" t="s">
        <v>2492</v>
      </c>
      <c r="F8806" s="80" t="s">
        <v>3460</v>
      </c>
      <c r="G8806" s="80" t="s">
        <v>2824</v>
      </c>
      <c r="H8806" t="s">
        <v>15292</v>
      </c>
      <c r="I8806" s="50">
        <v>14.25</v>
      </c>
    </row>
    <row r="8807" spans="1:9" x14ac:dyDescent="0.2">
      <c r="A8807">
        <v>222331</v>
      </c>
      <c r="B8807" s="79">
        <v>7896013402527</v>
      </c>
      <c r="C8807" s="80" t="s">
        <v>19</v>
      </c>
      <c r="D8807" s="80" t="s">
        <v>20</v>
      </c>
      <c r="E8807" s="80" t="s">
        <v>2492</v>
      </c>
      <c r="F8807" s="80" t="s">
        <v>3460</v>
      </c>
      <c r="G8807" s="80" t="s">
        <v>2824</v>
      </c>
      <c r="H8807" t="s">
        <v>3480</v>
      </c>
      <c r="I8807" s="50">
        <v>14.2</v>
      </c>
    </row>
    <row r="8808" spans="1:9" x14ac:dyDescent="0.2">
      <c r="A8808">
        <v>222332</v>
      </c>
      <c r="B8808" s="79">
        <v>7896013402534</v>
      </c>
      <c r="C8808" s="80" t="s">
        <v>19</v>
      </c>
      <c r="D8808" s="80" t="s">
        <v>20</v>
      </c>
      <c r="E8808" s="80" t="s">
        <v>2492</v>
      </c>
      <c r="F8808" s="80" t="s">
        <v>3460</v>
      </c>
      <c r="G8808" s="80" t="s">
        <v>2824</v>
      </c>
      <c r="H8808" t="s">
        <v>3481</v>
      </c>
      <c r="I8808" s="50">
        <v>14.2</v>
      </c>
    </row>
    <row r="8809" spans="1:9" x14ac:dyDescent="0.2">
      <c r="A8809">
        <v>434495</v>
      </c>
      <c r="B8809" s="79">
        <v>7896013403036</v>
      </c>
      <c r="C8809" s="80" t="s">
        <v>19</v>
      </c>
      <c r="D8809" s="80" t="s">
        <v>20</v>
      </c>
      <c r="E8809" s="80" t="s">
        <v>2492</v>
      </c>
      <c r="F8809" s="80" t="s">
        <v>3460</v>
      </c>
      <c r="G8809" s="80" t="s">
        <v>2824</v>
      </c>
      <c r="H8809" t="s">
        <v>3482</v>
      </c>
      <c r="I8809" s="50">
        <v>14.2</v>
      </c>
    </row>
    <row r="8810" spans="1:9" x14ac:dyDescent="0.2">
      <c r="A8810">
        <v>258987</v>
      </c>
      <c r="B8810" s="79">
        <v>7896013402640</v>
      </c>
      <c r="C8810" s="80" t="s">
        <v>19</v>
      </c>
      <c r="D8810" s="80" t="s">
        <v>20</v>
      </c>
      <c r="E8810" s="80" t="s">
        <v>2492</v>
      </c>
      <c r="F8810" s="80" t="s">
        <v>3460</v>
      </c>
      <c r="G8810" s="80" t="s">
        <v>2824</v>
      </c>
      <c r="H8810" t="s">
        <v>15293</v>
      </c>
      <c r="I8810" s="50">
        <v>14.2</v>
      </c>
    </row>
    <row r="8811" spans="1:9" x14ac:dyDescent="0.2">
      <c r="A8811">
        <v>453007</v>
      </c>
      <c r="B8811" s="79">
        <v>7896013403722</v>
      </c>
      <c r="C8811" s="80" t="s">
        <v>19</v>
      </c>
      <c r="D8811" s="80" t="s">
        <v>20</v>
      </c>
      <c r="E8811" s="80" t="s">
        <v>2492</v>
      </c>
      <c r="F8811" s="80" t="s">
        <v>3460</v>
      </c>
      <c r="G8811" s="80" t="s">
        <v>2824</v>
      </c>
      <c r="H8811" t="s">
        <v>15294</v>
      </c>
      <c r="I8811" s="50">
        <v>20.04</v>
      </c>
    </row>
    <row r="8812" spans="1:9" x14ac:dyDescent="0.2">
      <c r="A8812">
        <v>536504</v>
      </c>
      <c r="B8812" s="79">
        <v>7896013401834</v>
      </c>
      <c r="C8812" s="80" t="s">
        <v>19</v>
      </c>
      <c r="D8812" s="80" t="s">
        <v>20</v>
      </c>
      <c r="E8812" s="80" t="s">
        <v>2492</v>
      </c>
      <c r="F8812" s="80" t="s">
        <v>3460</v>
      </c>
      <c r="G8812" s="80" t="s">
        <v>2824</v>
      </c>
      <c r="H8812" t="s">
        <v>15295</v>
      </c>
      <c r="I8812" s="50">
        <v>12.42</v>
      </c>
    </row>
    <row r="8813" spans="1:9" x14ac:dyDescent="0.2">
      <c r="A8813">
        <v>536506</v>
      </c>
      <c r="B8813" s="79">
        <v>7896013404705</v>
      </c>
      <c r="C8813" s="80" t="s">
        <v>19</v>
      </c>
      <c r="D8813" s="80" t="s">
        <v>20</v>
      </c>
      <c r="E8813" s="80" t="s">
        <v>2492</v>
      </c>
      <c r="F8813" s="80" t="s">
        <v>3460</v>
      </c>
      <c r="G8813" s="80" t="s">
        <v>2824</v>
      </c>
      <c r="H8813" t="s">
        <v>3483</v>
      </c>
      <c r="I8813" s="50">
        <v>12.42</v>
      </c>
    </row>
    <row r="8814" spans="1:9" x14ac:dyDescent="0.2">
      <c r="A8814">
        <v>536510</v>
      </c>
      <c r="B8814" s="79">
        <v>7896013404699</v>
      </c>
      <c r="C8814" s="80" t="s">
        <v>19</v>
      </c>
      <c r="D8814" s="80" t="s">
        <v>20</v>
      </c>
      <c r="E8814" s="80" t="s">
        <v>2492</v>
      </c>
      <c r="F8814" s="80" t="s">
        <v>3460</v>
      </c>
      <c r="G8814" s="80" t="s">
        <v>2824</v>
      </c>
      <c r="H8814" t="s">
        <v>15296</v>
      </c>
      <c r="I8814" s="50">
        <v>12.42</v>
      </c>
    </row>
    <row r="8815" spans="1:9" x14ac:dyDescent="0.2">
      <c r="A8815">
        <v>536511</v>
      </c>
      <c r="B8815" s="79">
        <v>7896013401841</v>
      </c>
      <c r="C8815" s="80" t="s">
        <v>19</v>
      </c>
      <c r="D8815" s="80" t="s">
        <v>20</v>
      </c>
      <c r="E8815" s="80" t="s">
        <v>2492</v>
      </c>
      <c r="F8815" s="80" t="s">
        <v>3460</v>
      </c>
      <c r="G8815" s="80" t="s">
        <v>2824</v>
      </c>
      <c r="H8815" t="s">
        <v>15297</v>
      </c>
      <c r="I8815" s="50">
        <v>12.42</v>
      </c>
    </row>
    <row r="8816" spans="1:9" x14ac:dyDescent="0.2">
      <c r="A8816">
        <v>536512</v>
      </c>
      <c r="B8816" s="79">
        <v>7896013404682</v>
      </c>
      <c r="C8816" s="80" t="s">
        <v>19</v>
      </c>
      <c r="D8816" s="80" t="s">
        <v>20</v>
      </c>
      <c r="E8816" s="80" t="s">
        <v>2492</v>
      </c>
      <c r="F8816" s="80" t="s">
        <v>3460</v>
      </c>
      <c r="G8816" s="80" t="s">
        <v>2824</v>
      </c>
      <c r="H8816" t="s">
        <v>3484</v>
      </c>
      <c r="I8816" s="50">
        <v>12.42</v>
      </c>
    </row>
    <row r="8817" spans="1:9" x14ac:dyDescent="0.2">
      <c r="A8817">
        <v>536490</v>
      </c>
      <c r="B8817" s="79">
        <v>7896013401872</v>
      </c>
      <c r="C8817" s="80" t="s">
        <v>19</v>
      </c>
      <c r="D8817" s="80" t="s">
        <v>20</v>
      </c>
      <c r="E8817" s="80" t="s">
        <v>2492</v>
      </c>
      <c r="F8817" s="80" t="s">
        <v>3460</v>
      </c>
      <c r="G8817" s="80" t="s">
        <v>2824</v>
      </c>
      <c r="H8817" t="s">
        <v>15298</v>
      </c>
      <c r="I8817" s="50">
        <v>12.42</v>
      </c>
    </row>
    <row r="8818" spans="1:9" x14ac:dyDescent="0.2">
      <c r="A8818">
        <v>499326</v>
      </c>
      <c r="B8818" s="79">
        <v>7898174172004</v>
      </c>
      <c r="C8818" s="80" t="s">
        <v>19</v>
      </c>
      <c r="D8818" s="80" t="s">
        <v>20</v>
      </c>
      <c r="E8818" s="80" t="s">
        <v>2492</v>
      </c>
      <c r="F8818" s="80" t="s">
        <v>3460</v>
      </c>
      <c r="G8818" s="80" t="s">
        <v>2676</v>
      </c>
      <c r="H8818" t="s">
        <v>3461</v>
      </c>
      <c r="I8818" s="50">
        <v>1.9</v>
      </c>
    </row>
    <row r="8819" spans="1:9" x14ac:dyDescent="0.2">
      <c r="A8819">
        <v>379266</v>
      </c>
      <c r="B8819" s="79">
        <v>7891022861044</v>
      </c>
      <c r="C8819" s="80" t="s">
        <v>19</v>
      </c>
      <c r="D8819" s="80" t="s">
        <v>20</v>
      </c>
      <c r="E8819" s="80" t="s">
        <v>2492</v>
      </c>
      <c r="F8819" s="80" t="s">
        <v>3881</v>
      </c>
      <c r="G8819" s="80" t="s">
        <v>2554</v>
      </c>
      <c r="H8819" t="s">
        <v>3885</v>
      </c>
      <c r="I8819" s="50">
        <v>7.55</v>
      </c>
    </row>
    <row r="8820" spans="1:9" x14ac:dyDescent="0.2">
      <c r="A8820">
        <v>379277</v>
      </c>
      <c r="B8820" s="79">
        <v>7891022861051</v>
      </c>
      <c r="C8820" s="80" t="s">
        <v>19</v>
      </c>
      <c r="D8820" s="80" t="s">
        <v>20</v>
      </c>
      <c r="E8820" s="80" t="s">
        <v>2492</v>
      </c>
      <c r="F8820" s="80" t="s">
        <v>3881</v>
      </c>
      <c r="G8820" s="80" t="s">
        <v>2554</v>
      </c>
      <c r="H8820" t="s">
        <v>3886</v>
      </c>
      <c r="I8820" s="50">
        <v>7.55</v>
      </c>
    </row>
    <row r="8821" spans="1:9" x14ac:dyDescent="0.2">
      <c r="A8821">
        <v>379284</v>
      </c>
      <c r="B8821" s="79">
        <v>7891022861112</v>
      </c>
      <c r="C8821" s="80" t="s">
        <v>19</v>
      </c>
      <c r="D8821" s="80" t="s">
        <v>20</v>
      </c>
      <c r="E8821" s="80" t="s">
        <v>2492</v>
      </c>
      <c r="F8821" s="80" t="s">
        <v>3881</v>
      </c>
      <c r="G8821" s="80" t="s">
        <v>2554</v>
      </c>
      <c r="H8821" t="s">
        <v>3888</v>
      </c>
      <c r="I8821" s="50">
        <v>10.59</v>
      </c>
    </row>
    <row r="8822" spans="1:9" x14ac:dyDescent="0.2">
      <c r="A8822">
        <v>379285</v>
      </c>
      <c r="B8822" s="79">
        <v>7891022861136</v>
      </c>
      <c r="C8822" s="80" t="s">
        <v>19</v>
      </c>
      <c r="D8822" s="80" t="s">
        <v>20</v>
      </c>
      <c r="E8822" s="80" t="s">
        <v>2492</v>
      </c>
      <c r="F8822" s="80" t="s">
        <v>3881</v>
      </c>
      <c r="G8822" s="80" t="s">
        <v>2554</v>
      </c>
      <c r="H8822" t="s">
        <v>3889</v>
      </c>
      <c r="I8822" s="50">
        <v>10.59</v>
      </c>
    </row>
    <row r="8823" spans="1:9" x14ac:dyDescent="0.2">
      <c r="A8823">
        <v>379286</v>
      </c>
      <c r="B8823" s="79">
        <v>7891022861129</v>
      </c>
      <c r="C8823" s="80" t="s">
        <v>19</v>
      </c>
      <c r="D8823" s="80" t="s">
        <v>20</v>
      </c>
      <c r="E8823" s="80" t="s">
        <v>2492</v>
      </c>
      <c r="F8823" s="80" t="s">
        <v>3881</v>
      </c>
      <c r="G8823" s="80" t="s">
        <v>2554</v>
      </c>
      <c r="H8823" t="s">
        <v>3890</v>
      </c>
      <c r="I8823" s="50">
        <v>10.33</v>
      </c>
    </row>
    <row r="8824" spans="1:9" x14ac:dyDescent="0.2">
      <c r="A8824">
        <v>379279</v>
      </c>
      <c r="B8824" s="79">
        <v>7891022861075</v>
      </c>
      <c r="C8824" s="80" t="s">
        <v>19</v>
      </c>
      <c r="D8824" s="80" t="s">
        <v>20</v>
      </c>
      <c r="E8824" s="80" t="s">
        <v>2492</v>
      </c>
      <c r="F8824" s="80" t="s">
        <v>3881</v>
      </c>
      <c r="G8824" s="80" t="s">
        <v>2554</v>
      </c>
      <c r="H8824" t="s">
        <v>3887</v>
      </c>
      <c r="I8824" s="50">
        <v>7.27</v>
      </c>
    </row>
    <row r="8825" spans="1:9" x14ac:dyDescent="0.2">
      <c r="A8825">
        <v>373057</v>
      </c>
      <c r="B8825" s="79">
        <v>7896098904336</v>
      </c>
      <c r="C8825" s="80" t="s">
        <v>19</v>
      </c>
      <c r="D8825" s="80" t="s">
        <v>20</v>
      </c>
      <c r="E8825" s="80" t="s">
        <v>2492</v>
      </c>
      <c r="F8825" s="80" t="s">
        <v>3881</v>
      </c>
      <c r="G8825" s="80" t="s">
        <v>1670</v>
      </c>
      <c r="H8825" t="s">
        <v>3882</v>
      </c>
      <c r="I8825" s="50">
        <v>7.51</v>
      </c>
    </row>
    <row r="8826" spans="1:9" x14ac:dyDescent="0.2">
      <c r="A8826">
        <v>373059</v>
      </c>
      <c r="B8826" s="79">
        <v>7896098904350</v>
      </c>
      <c r="C8826" s="80" t="s">
        <v>19</v>
      </c>
      <c r="D8826" s="80" t="s">
        <v>20</v>
      </c>
      <c r="E8826" s="80" t="s">
        <v>2492</v>
      </c>
      <c r="F8826" s="80" t="s">
        <v>3881</v>
      </c>
      <c r="G8826" s="80" t="s">
        <v>1670</v>
      </c>
      <c r="H8826" t="s">
        <v>3883</v>
      </c>
      <c r="I8826" s="50">
        <v>7.51</v>
      </c>
    </row>
    <row r="8827" spans="1:9" x14ac:dyDescent="0.2">
      <c r="A8827">
        <v>373065</v>
      </c>
      <c r="B8827" s="79">
        <v>7896098904343</v>
      </c>
      <c r="C8827" s="80" t="s">
        <v>19</v>
      </c>
      <c r="D8827" s="80" t="s">
        <v>20</v>
      </c>
      <c r="E8827" s="80" t="s">
        <v>2492</v>
      </c>
      <c r="F8827" s="80" t="s">
        <v>3881</v>
      </c>
      <c r="G8827" s="80" t="s">
        <v>1670</v>
      </c>
      <c r="H8827" t="s">
        <v>3884</v>
      </c>
      <c r="I8827" s="50">
        <v>7.51</v>
      </c>
    </row>
    <row r="8828" spans="1:9" x14ac:dyDescent="0.2">
      <c r="A8828">
        <v>538950</v>
      </c>
      <c r="B8828" s="79">
        <v>7896013101420</v>
      </c>
      <c r="C8828" s="80" t="s">
        <v>19</v>
      </c>
      <c r="D8828" s="80" t="s">
        <v>20</v>
      </c>
      <c r="E8828" s="80" t="s">
        <v>2492</v>
      </c>
      <c r="F8828" s="80" t="s">
        <v>3729</v>
      </c>
      <c r="G8828" s="80" t="s">
        <v>2615</v>
      </c>
      <c r="H8828" t="s">
        <v>15299</v>
      </c>
      <c r="I8828" s="50">
        <v>9.91</v>
      </c>
    </row>
    <row r="8829" spans="1:9" x14ac:dyDescent="0.2">
      <c r="A8829">
        <v>538963</v>
      </c>
      <c r="B8829" s="79">
        <v>7896013101406</v>
      </c>
      <c r="C8829" s="80" t="s">
        <v>19</v>
      </c>
      <c r="D8829" s="80" t="s">
        <v>20</v>
      </c>
      <c r="E8829" s="80" t="s">
        <v>2492</v>
      </c>
      <c r="F8829" s="80" t="s">
        <v>3729</v>
      </c>
      <c r="G8829" s="80" t="s">
        <v>2615</v>
      </c>
      <c r="H8829" t="s">
        <v>3763</v>
      </c>
      <c r="I8829" s="50">
        <v>9.91</v>
      </c>
    </row>
    <row r="8830" spans="1:9" x14ac:dyDescent="0.2">
      <c r="A8830">
        <v>538948</v>
      </c>
      <c r="B8830" s="79">
        <v>7896013101437</v>
      </c>
      <c r="C8830" s="80" t="s">
        <v>19</v>
      </c>
      <c r="D8830" s="80" t="s">
        <v>20</v>
      </c>
      <c r="E8830" s="80" t="s">
        <v>2492</v>
      </c>
      <c r="F8830" s="80" t="s">
        <v>3729</v>
      </c>
      <c r="G8830" s="80" t="s">
        <v>2615</v>
      </c>
      <c r="H8830" t="s">
        <v>15300</v>
      </c>
      <c r="I8830" s="50">
        <v>9.91</v>
      </c>
    </row>
    <row r="8831" spans="1:9" x14ac:dyDescent="0.2">
      <c r="A8831">
        <v>495525</v>
      </c>
      <c r="B8831" s="79">
        <v>7897312403932</v>
      </c>
      <c r="C8831" s="80" t="s">
        <v>19</v>
      </c>
      <c r="D8831" s="80" t="s">
        <v>20</v>
      </c>
      <c r="E8831" s="80" t="s">
        <v>2492</v>
      </c>
      <c r="F8831" s="80" t="s">
        <v>3729</v>
      </c>
      <c r="G8831" s="80" t="s">
        <v>2564</v>
      </c>
      <c r="H8831" t="s">
        <v>3746</v>
      </c>
      <c r="I8831" s="50">
        <v>8.08</v>
      </c>
    </row>
    <row r="8832" spans="1:9" x14ac:dyDescent="0.2">
      <c r="A8832">
        <v>495529</v>
      </c>
      <c r="B8832" s="79">
        <v>7897312403949</v>
      </c>
      <c r="C8832" s="80" t="s">
        <v>19</v>
      </c>
      <c r="D8832" s="80" t="s">
        <v>20</v>
      </c>
      <c r="E8832" s="80" t="s">
        <v>2492</v>
      </c>
      <c r="F8832" s="80" t="s">
        <v>3729</v>
      </c>
      <c r="G8832" s="80" t="s">
        <v>2564</v>
      </c>
      <c r="H8832" t="s">
        <v>15301</v>
      </c>
      <c r="I8832" s="50">
        <v>8.08</v>
      </c>
    </row>
    <row r="8833" spans="1:9" x14ac:dyDescent="0.2">
      <c r="A8833">
        <v>515913</v>
      </c>
      <c r="B8833" s="79">
        <v>7897312403567</v>
      </c>
      <c r="C8833" s="80" t="s">
        <v>19</v>
      </c>
      <c r="D8833" s="80" t="s">
        <v>20</v>
      </c>
      <c r="E8833" s="80" t="s">
        <v>2492</v>
      </c>
      <c r="F8833" s="80" t="s">
        <v>3729</v>
      </c>
      <c r="G8833" s="80" t="s">
        <v>2564</v>
      </c>
      <c r="H8833" t="s">
        <v>3747</v>
      </c>
      <c r="I8833" s="50">
        <v>6.23</v>
      </c>
    </row>
    <row r="8834" spans="1:9" x14ac:dyDescent="0.2">
      <c r="A8834">
        <v>480925</v>
      </c>
      <c r="B8834" s="79">
        <v>7908324402889</v>
      </c>
      <c r="C8834" s="80" t="s">
        <v>19</v>
      </c>
      <c r="D8834" s="80" t="s">
        <v>20</v>
      </c>
      <c r="E8834" s="80" t="s">
        <v>2492</v>
      </c>
      <c r="F8834" s="80" t="s">
        <v>3729</v>
      </c>
      <c r="G8834" s="80" t="s">
        <v>361</v>
      </c>
      <c r="H8834" t="s">
        <v>3744</v>
      </c>
      <c r="I8834" s="50">
        <v>10.050000000000001</v>
      </c>
    </row>
    <row r="8835" spans="1:9" x14ac:dyDescent="0.2">
      <c r="A8835">
        <v>480928</v>
      </c>
      <c r="B8835" s="79">
        <v>7908324402872</v>
      </c>
      <c r="C8835" s="80" t="s">
        <v>19</v>
      </c>
      <c r="D8835" s="80" t="s">
        <v>20</v>
      </c>
      <c r="E8835" s="80" t="s">
        <v>2492</v>
      </c>
      <c r="F8835" s="80" t="s">
        <v>3729</v>
      </c>
      <c r="G8835" s="80" t="s">
        <v>361</v>
      </c>
      <c r="H8835" t="s">
        <v>3745</v>
      </c>
      <c r="I8835" s="50">
        <v>10.050000000000001</v>
      </c>
    </row>
    <row r="8836" spans="1:9" x14ac:dyDescent="0.2">
      <c r="A8836">
        <v>480924</v>
      </c>
      <c r="B8836" s="79">
        <v>7908324402865</v>
      </c>
      <c r="C8836" s="80" t="s">
        <v>19</v>
      </c>
      <c r="D8836" s="80" t="s">
        <v>20</v>
      </c>
      <c r="E8836" s="80" t="s">
        <v>2492</v>
      </c>
      <c r="F8836" s="80" t="s">
        <v>3729</v>
      </c>
      <c r="G8836" s="80" t="s">
        <v>361</v>
      </c>
      <c r="H8836" t="s">
        <v>3743</v>
      </c>
      <c r="I8836" s="50">
        <v>10.050000000000001</v>
      </c>
    </row>
    <row r="8837" spans="1:9" x14ac:dyDescent="0.2">
      <c r="A8837">
        <v>463463</v>
      </c>
      <c r="B8837" s="79">
        <v>7898906717305</v>
      </c>
      <c r="C8837" s="80" t="s">
        <v>19</v>
      </c>
      <c r="D8837" s="80" t="s">
        <v>20</v>
      </c>
      <c r="E8837" s="80" t="s">
        <v>2492</v>
      </c>
      <c r="F8837" s="80" t="s">
        <v>3729</v>
      </c>
      <c r="G8837" s="80" t="s">
        <v>2567</v>
      </c>
      <c r="H8837" t="s">
        <v>3739</v>
      </c>
      <c r="I8837" s="50">
        <v>1.88</v>
      </c>
    </row>
    <row r="8838" spans="1:9" x14ac:dyDescent="0.2">
      <c r="A8838">
        <v>557568</v>
      </c>
      <c r="B8838" s="79">
        <v>7898906717930</v>
      </c>
      <c r="C8838" s="80" t="s">
        <v>19</v>
      </c>
      <c r="D8838" s="80" t="s">
        <v>20</v>
      </c>
      <c r="E8838" s="80" t="s">
        <v>2492</v>
      </c>
      <c r="F8838" s="80" t="s">
        <v>3729</v>
      </c>
      <c r="G8838" s="80" t="s">
        <v>2567</v>
      </c>
      <c r="H8838" t="s">
        <v>3740</v>
      </c>
      <c r="I8838" s="50">
        <v>5.58</v>
      </c>
    </row>
    <row r="8839" spans="1:9" x14ac:dyDescent="0.2">
      <c r="A8839">
        <v>563681</v>
      </c>
      <c r="B8839" s="79">
        <v>7898906717947</v>
      </c>
      <c r="C8839" s="80" t="s">
        <v>19</v>
      </c>
      <c r="D8839" s="80" t="s">
        <v>20</v>
      </c>
      <c r="E8839" s="80" t="s">
        <v>2492</v>
      </c>
      <c r="F8839" s="80" t="s">
        <v>3729</v>
      </c>
      <c r="G8839" s="80" t="s">
        <v>2567</v>
      </c>
      <c r="H8839" t="s">
        <v>3741</v>
      </c>
      <c r="I8839" s="50">
        <v>5.58</v>
      </c>
    </row>
    <row r="8840" spans="1:9" x14ac:dyDescent="0.2">
      <c r="A8840">
        <v>563682</v>
      </c>
      <c r="B8840" s="79">
        <v>7896060402297</v>
      </c>
      <c r="C8840" s="80" t="s">
        <v>19</v>
      </c>
      <c r="D8840" s="80" t="s">
        <v>20</v>
      </c>
      <c r="E8840" s="80" t="s">
        <v>2492</v>
      </c>
      <c r="F8840" s="80" t="s">
        <v>3729</v>
      </c>
      <c r="G8840" s="80" t="s">
        <v>2567</v>
      </c>
      <c r="H8840" t="s">
        <v>3742</v>
      </c>
      <c r="I8840" s="50">
        <v>8.75</v>
      </c>
    </row>
    <row r="8841" spans="1:9" x14ac:dyDescent="0.2">
      <c r="A8841">
        <v>482503</v>
      </c>
      <c r="B8841" s="79">
        <v>7896056407114</v>
      </c>
      <c r="C8841" s="80" t="s">
        <v>19</v>
      </c>
      <c r="D8841" s="80" t="s">
        <v>20</v>
      </c>
      <c r="E8841" s="80" t="s">
        <v>2492</v>
      </c>
      <c r="F8841" s="80" t="s">
        <v>3729</v>
      </c>
      <c r="G8841" s="80" t="s">
        <v>2505</v>
      </c>
      <c r="H8841" t="s">
        <v>3760</v>
      </c>
      <c r="I8841" s="50">
        <v>10.71</v>
      </c>
    </row>
    <row r="8842" spans="1:9" x14ac:dyDescent="0.2">
      <c r="A8842">
        <v>542471</v>
      </c>
      <c r="B8842" s="79">
        <v>7896098906330</v>
      </c>
      <c r="C8842" s="80" t="s">
        <v>19</v>
      </c>
      <c r="D8842" s="80" t="s">
        <v>20</v>
      </c>
      <c r="E8842" s="80" t="s">
        <v>2492</v>
      </c>
      <c r="F8842" s="80" t="s">
        <v>3729</v>
      </c>
      <c r="G8842" s="80" t="s">
        <v>1670</v>
      </c>
      <c r="H8842" t="s">
        <v>15302</v>
      </c>
      <c r="I8842" s="50">
        <v>7.22</v>
      </c>
    </row>
    <row r="8843" spans="1:9" x14ac:dyDescent="0.2">
      <c r="A8843">
        <v>542473</v>
      </c>
      <c r="B8843" s="79">
        <v>7896098906323</v>
      </c>
      <c r="C8843" s="80" t="s">
        <v>19</v>
      </c>
      <c r="D8843" s="80" t="s">
        <v>20</v>
      </c>
      <c r="E8843" s="80" t="s">
        <v>2492</v>
      </c>
      <c r="F8843" s="80" t="s">
        <v>3729</v>
      </c>
      <c r="G8843" s="80" t="s">
        <v>1670</v>
      </c>
      <c r="H8843" t="s">
        <v>3759</v>
      </c>
      <c r="I8843" s="50">
        <v>7.22</v>
      </c>
    </row>
    <row r="8844" spans="1:9" x14ac:dyDescent="0.2">
      <c r="A8844">
        <v>467351</v>
      </c>
      <c r="B8844" s="79">
        <v>7896098905906</v>
      </c>
      <c r="C8844" s="80" t="s">
        <v>19</v>
      </c>
      <c r="D8844" s="80" t="s">
        <v>20</v>
      </c>
      <c r="E8844" s="80" t="s">
        <v>2492</v>
      </c>
      <c r="F8844" s="80" t="s">
        <v>3729</v>
      </c>
      <c r="G8844" s="80" t="s">
        <v>1670</v>
      </c>
      <c r="H8844" t="s">
        <v>3748</v>
      </c>
      <c r="I8844" s="50">
        <v>10.69</v>
      </c>
    </row>
    <row r="8845" spans="1:9" x14ac:dyDescent="0.2">
      <c r="A8845">
        <v>467353</v>
      </c>
      <c r="B8845" s="79">
        <v>7896098905913</v>
      </c>
      <c r="C8845" s="80" t="s">
        <v>19</v>
      </c>
      <c r="D8845" s="80" t="s">
        <v>20</v>
      </c>
      <c r="E8845" s="80" t="s">
        <v>2492</v>
      </c>
      <c r="F8845" s="80" t="s">
        <v>3729</v>
      </c>
      <c r="G8845" s="80" t="s">
        <v>1670</v>
      </c>
      <c r="H8845" t="s">
        <v>3749</v>
      </c>
      <c r="I8845" s="50">
        <v>2.2400000000000002</v>
      </c>
    </row>
    <row r="8846" spans="1:9" x14ac:dyDescent="0.2">
      <c r="A8846">
        <v>467359</v>
      </c>
      <c r="B8846" s="79">
        <v>7896098905937</v>
      </c>
      <c r="C8846" s="80" t="s">
        <v>19</v>
      </c>
      <c r="D8846" s="80" t="s">
        <v>20</v>
      </c>
      <c r="E8846" s="80" t="s">
        <v>2492</v>
      </c>
      <c r="F8846" s="80" t="s">
        <v>3729</v>
      </c>
      <c r="G8846" s="80" t="s">
        <v>1670</v>
      </c>
      <c r="H8846" t="s">
        <v>3750</v>
      </c>
      <c r="I8846" s="50">
        <v>10.69</v>
      </c>
    </row>
    <row r="8847" spans="1:9" x14ac:dyDescent="0.2">
      <c r="A8847">
        <v>467361</v>
      </c>
      <c r="B8847" s="79">
        <v>7896098905944</v>
      </c>
      <c r="C8847" s="80" t="s">
        <v>19</v>
      </c>
      <c r="D8847" s="80" t="s">
        <v>20</v>
      </c>
      <c r="E8847" s="80" t="s">
        <v>2492</v>
      </c>
      <c r="F8847" s="80" t="s">
        <v>3729</v>
      </c>
      <c r="G8847" s="80" t="s">
        <v>1670</v>
      </c>
      <c r="H8847" t="s">
        <v>3751</v>
      </c>
      <c r="I8847" s="50">
        <v>2.2400000000000002</v>
      </c>
    </row>
    <row r="8848" spans="1:9" x14ac:dyDescent="0.2">
      <c r="A8848">
        <v>467365</v>
      </c>
      <c r="B8848" s="79">
        <v>7896098905951</v>
      </c>
      <c r="C8848" s="80" t="s">
        <v>19</v>
      </c>
      <c r="D8848" s="80" t="s">
        <v>20</v>
      </c>
      <c r="E8848" s="80" t="s">
        <v>2492</v>
      </c>
      <c r="F8848" s="80" t="s">
        <v>3729</v>
      </c>
      <c r="G8848" s="80" t="s">
        <v>1670</v>
      </c>
      <c r="H8848" t="s">
        <v>3758</v>
      </c>
      <c r="I8848" s="50">
        <v>10.69</v>
      </c>
    </row>
    <row r="8849" spans="1:9" x14ac:dyDescent="0.2">
      <c r="A8849">
        <v>467366</v>
      </c>
      <c r="B8849" s="79">
        <v>7896098905999</v>
      </c>
      <c r="C8849" s="80" t="s">
        <v>19</v>
      </c>
      <c r="D8849" s="80" t="s">
        <v>20</v>
      </c>
      <c r="E8849" s="80" t="s">
        <v>2492</v>
      </c>
      <c r="F8849" s="80" t="s">
        <v>3729</v>
      </c>
      <c r="G8849" s="80" t="s">
        <v>1670</v>
      </c>
      <c r="H8849" t="s">
        <v>3752</v>
      </c>
      <c r="I8849" s="50">
        <v>2.89</v>
      </c>
    </row>
    <row r="8850" spans="1:9" x14ac:dyDescent="0.2">
      <c r="A8850">
        <v>467369</v>
      </c>
      <c r="B8850" s="79">
        <v>7896098906019</v>
      </c>
      <c r="C8850" s="80" t="s">
        <v>19</v>
      </c>
      <c r="D8850" s="80" t="s">
        <v>20</v>
      </c>
      <c r="E8850" s="80" t="s">
        <v>2492</v>
      </c>
      <c r="F8850" s="80" t="s">
        <v>3729</v>
      </c>
      <c r="G8850" s="80" t="s">
        <v>1670</v>
      </c>
      <c r="H8850" t="s">
        <v>3753</v>
      </c>
      <c r="I8850" s="50">
        <v>2.2400000000000002</v>
      </c>
    </row>
    <row r="8851" spans="1:9" x14ac:dyDescent="0.2">
      <c r="A8851">
        <v>467370</v>
      </c>
      <c r="B8851" s="79">
        <v>7896098906002</v>
      </c>
      <c r="C8851" s="80" t="s">
        <v>19</v>
      </c>
      <c r="D8851" s="80" t="s">
        <v>20</v>
      </c>
      <c r="E8851" s="80" t="s">
        <v>2492</v>
      </c>
      <c r="F8851" s="80" t="s">
        <v>3729</v>
      </c>
      <c r="G8851" s="80" t="s">
        <v>1670</v>
      </c>
      <c r="H8851" t="s">
        <v>3754</v>
      </c>
      <c r="I8851" s="50">
        <v>2.2400000000000002</v>
      </c>
    </row>
    <row r="8852" spans="1:9" x14ac:dyDescent="0.2">
      <c r="A8852">
        <v>467371</v>
      </c>
      <c r="B8852" s="79">
        <v>7896098905982</v>
      </c>
      <c r="C8852" s="80" t="s">
        <v>19</v>
      </c>
      <c r="D8852" s="80" t="s">
        <v>20</v>
      </c>
      <c r="E8852" s="80" t="s">
        <v>2492</v>
      </c>
      <c r="F8852" s="80" t="s">
        <v>3729</v>
      </c>
      <c r="G8852" s="80" t="s">
        <v>1670</v>
      </c>
      <c r="H8852" t="s">
        <v>3755</v>
      </c>
      <c r="I8852" s="50">
        <v>12.55</v>
      </c>
    </row>
    <row r="8853" spans="1:9" x14ac:dyDescent="0.2">
      <c r="A8853">
        <v>467372</v>
      </c>
      <c r="B8853" s="79">
        <v>7896098905975</v>
      </c>
      <c r="C8853" s="80" t="s">
        <v>19</v>
      </c>
      <c r="D8853" s="80" t="s">
        <v>20</v>
      </c>
      <c r="E8853" s="80" t="s">
        <v>2492</v>
      </c>
      <c r="F8853" s="80" t="s">
        <v>3729</v>
      </c>
      <c r="G8853" s="80" t="s">
        <v>1670</v>
      </c>
      <c r="H8853" t="s">
        <v>3756</v>
      </c>
      <c r="I8853" s="50">
        <v>10.69</v>
      </c>
    </row>
    <row r="8854" spans="1:9" x14ac:dyDescent="0.2">
      <c r="A8854">
        <v>467374</v>
      </c>
      <c r="B8854" s="79">
        <v>7896098905968</v>
      </c>
      <c r="C8854" s="80" t="s">
        <v>19</v>
      </c>
      <c r="D8854" s="80" t="s">
        <v>20</v>
      </c>
      <c r="E8854" s="80" t="s">
        <v>2492</v>
      </c>
      <c r="F8854" s="80" t="s">
        <v>3729</v>
      </c>
      <c r="G8854" s="80" t="s">
        <v>1670</v>
      </c>
      <c r="H8854" t="s">
        <v>3757</v>
      </c>
      <c r="I8854" s="50">
        <v>10.69</v>
      </c>
    </row>
    <row r="8855" spans="1:9" x14ac:dyDescent="0.2">
      <c r="A8855">
        <v>490131</v>
      </c>
      <c r="B8855" s="79">
        <v>7897274416483</v>
      </c>
      <c r="C8855" s="80" t="s">
        <v>19</v>
      </c>
      <c r="D8855" s="80" t="s">
        <v>20</v>
      </c>
      <c r="E8855" s="80" t="s">
        <v>2492</v>
      </c>
      <c r="F8855" s="80" t="s">
        <v>3729</v>
      </c>
      <c r="G8855" s="80" t="s">
        <v>3761</v>
      </c>
      <c r="H8855" t="s">
        <v>15303</v>
      </c>
      <c r="I8855" s="50">
        <v>6.87</v>
      </c>
    </row>
    <row r="8856" spans="1:9" x14ac:dyDescent="0.2">
      <c r="A8856">
        <v>490129</v>
      </c>
      <c r="B8856" s="79">
        <v>7897274416476</v>
      </c>
      <c r="C8856" s="80" t="s">
        <v>19</v>
      </c>
      <c r="D8856" s="80" t="s">
        <v>20</v>
      </c>
      <c r="E8856" s="80" t="s">
        <v>2492</v>
      </c>
      <c r="F8856" s="80" t="s">
        <v>3729</v>
      </c>
      <c r="G8856" s="80" t="s">
        <v>3761</v>
      </c>
      <c r="H8856" t="s">
        <v>3762</v>
      </c>
      <c r="I8856" s="50">
        <v>6.87</v>
      </c>
    </row>
    <row r="8857" spans="1:9" x14ac:dyDescent="0.2">
      <c r="A8857">
        <v>102672</v>
      </c>
      <c r="B8857" s="79">
        <v>7898031170037</v>
      </c>
      <c r="C8857" s="80" t="s">
        <v>19</v>
      </c>
      <c r="D8857" s="80" t="s">
        <v>20</v>
      </c>
      <c r="E8857" s="80" t="s">
        <v>2492</v>
      </c>
      <c r="F8857" s="80" t="s">
        <v>3729</v>
      </c>
      <c r="G8857" s="80" t="s">
        <v>2650</v>
      </c>
      <c r="H8857" t="s">
        <v>3730</v>
      </c>
      <c r="I8857" s="50">
        <v>9.43</v>
      </c>
    </row>
    <row r="8858" spans="1:9" x14ac:dyDescent="0.2">
      <c r="A8858">
        <v>459976</v>
      </c>
      <c r="B8858" s="79">
        <v>7898031170013</v>
      </c>
      <c r="C8858" s="80" t="s">
        <v>19</v>
      </c>
      <c r="D8858" s="80" t="s">
        <v>20</v>
      </c>
      <c r="E8858" s="80" t="s">
        <v>2492</v>
      </c>
      <c r="F8858" s="80" t="s">
        <v>3729</v>
      </c>
      <c r="G8858" s="80" t="s">
        <v>2650</v>
      </c>
      <c r="H8858" t="s">
        <v>3733</v>
      </c>
      <c r="I8858" s="50">
        <v>7.5</v>
      </c>
    </row>
    <row r="8859" spans="1:9" x14ac:dyDescent="0.2">
      <c r="A8859">
        <v>102669</v>
      </c>
      <c r="B8859" s="79">
        <v>7898031170181</v>
      </c>
      <c r="C8859" s="80" t="s">
        <v>19</v>
      </c>
      <c r="D8859" s="80" t="s">
        <v>20</v>
      </c>
      <c r="E8859" s="80" t="s">
        <v>2492</v>
      </c>
      <c r="F8859" s="80" t="s">
        <v>3729</v>
      </c>
      <c r="G8859" s="80" t="s">
        <v>2650</v>
      </c>
      <c r="H8859" t="s">
        <v>3732</v>
      </c>
      <c r="I8859" s="50">
        <v>9.43</v>
      </c>
    </row>
    <row r="8860" spans="1:9" x14ac:dyDescent="0.2">
      <c r="A8860">
        <v>102675</v>
      </c>
      <c r="B8860" s="79">
        <v>7898031170044</v>
      </c>
      <c r="C8860" s="80" t="s">
        <v>19</v>
      </c>
      <c r="D8860" s="80" t="s">
        <v>20</v>
      </c>
      <c r="E8860" s="80" t="s">
        <v>2492</v>
      </c>
      <c r="F8860" s="80" t="s">
        <v>3729</v>
      </c>
      <c r="G8860" s="80" t="s">
        <v>2650</v>
      </c>
      <c r="H8860" t="s">
        <v>3731</v>
      </c>
      <c r="I8860" s="50">
        <v>9.43</v>
      </c>
    </row>
    <row r="8861" spans="1:9" x14ac:dyDescent="0.2">
      <c r="A8861">
        <v>497454</v>
      </c>
      <c r="B8861" s="79">
        <v>7896394807089</v>
      </c>
      <c r="C8861" s="80" t="s">
        <v>19</v>
      </c>
      <c r="D8861" s="80" t="s">
        <v>20</v>
      </c>
      <c r="E8861" s="80" t="s">
        <v>2492</v>
      </c>
      <c r="F8861" s="80" t="s">
        <v>3729</v>
      </c>
      <c r="G8861" s="80" t="s">
        <v>2272</v>
      </c>
      <c r="H8861" t="s">
        <v>3738</v>
      </c>
      <c r="I8861" s="50">
        <v>11.11</v>
      </c>
    </row>
    <row r="8862" spans="1:9" x14ac:dyDescent="0.2">
      <c r="A8862">
        <v>497450</v>
      </c>
      <c r="B8862" s="79">
        <v>7896394800226</v>
      </c>
      <c r="C8862" s="80" t="s">
        <v>19</v>
      </c>
      <c r="D8862" s="80" t="s">
        <v>20</v>
      </c>
      <c r="E8862" s="80" t="s">
        <v>2492</v>
      </c>
      <c r="F8862" s="80" t="s">
        <v>3729</v>
      </c>
      <c r="G8862" s="80" t="s">
        <v>2272</v>
      </c>
      <c r="H8862" t="s">
        <v>3737</v>
      </c>
      <c r="I8862" s="50">
        <v>4.59</v>
      </c>
    </row>
    <row r="8863" spans="1:9" x14ac:dyDescent="0.2">
      <c r="A8863">
        <v>482461</v>
      </c>
      <c r="B8863" s="79">
        <v>7896394807065</v>
      </c>
      <c r="C8863" s="80" t="s">
        <v>19</v>
      </c>
      <c r="D8863" s="80" t="s">
        <v>20</v>
      </c>
      <c r="E8863" s="80" t="s">
        <v>2492</v>
      </c>
      <c r="F8863" s="80" t="s">
        <v>3729</v>
      </c>
      <c r="G8863" s="80" t="s">
        <v>2272</v>
      </c>
      <c r="H8863" t="s">
        <v>3735</v>
      </c>
      <c r="I8863" s="50">
        <v>10.32</v>
      </c>
    </row>
    <row r="8864" spans="1:9" x14ac:dyDescent="0.2">
      <c r="A8864">
        <v>482462</v>
      </c>
      <c r="B8864" s="79">
        <v>7896394807072</v>
      </c>
      <c r="C8864" s="80" t="s">
        <v>19</v>
      </c>
      <c r="D8864" s="80" t="s">
        <v>20</v>
      </c>
      <c r="E8864" s="80" t="s">
        <v>2492</v>
      </c>
      <c r="F8864" s="80" t="s">
        <v>3729</v>
      </c>
      <c r="G8864" s="80" t="s">
        <v>2272</v>
      </c>
      <c r="H8864" t="s">
        <v>3736</v>
      </c>
      <c r="I8864" s="50">
        <v>10.78</v>
      </c>
    </row>
    <row r="8865" spans="1:9" x14ac:dyDescent="0.2">
      <c r="A8865">
        <v>414919</v>
      </c>
      <c r="B8865" s="79">
        <v>7896394800738</v>
      </c>
      <c r="C8865" s="80" t="s">
        <v>19</v>
      </c>
      <c r="D8865" s="80" t="s">
        <v>20</v>
      </c>
      <c r="E8865" s="80" t="s">
        <v>2492</v>
      </c>
      <c r="F8865" s="80" t="s">
        <v>3729</v>
      </c>
      <c r="G8865" s="80" t="s">
        <v>2272</v>
      </c>
      <c r="H8865" t="s">
        <v>3734</v>
      </c>
      <c r="I8865" s="50">
        <v>4.24</v>
      </c>
    </row>
    <row r="8866" spans="1:9" x14ac:dyDescent="0.2">
      <c r="A8866">
        <v>188304</v>
      </c>
      <c r="B8866" s="79">
        <v>7896013105657</v>
      </c>
      <c r="C8866" s="80" t="s">
        <v>19</v>
      </c>
      <c r="D8866" s="80" t="s">
        <v>20</v>
      </c>
      <c r="E8866" s="80" t="s">
        <v>2492</v>
      </c>
      <c r="F8866" s="80" t="s">
        <v>3362</v>
      </c>
      <c r="G8866" s="80" t="s">
        <v>2615</v>
      </c>
      <c r="H8866" t="s">
        <v>3366</v>
      </c>
      <c r="I8866" s="50">
        <v>2.21</v>
      </c>
    </row>
    <row r="8867" spans="1:9" x14ac:dyDescent="0.2">
      <c r="A8867">
        <v>271446</v>
      </c>
      <c r="B8867" s="79">
        <v>7896013106364</v>
      </c>
      <c r="C8867" s="80" t="s">
        <v>19</v>
      </c>
      <c r="D8867" s="80" t="s">
        <v>20</v>
      </c>
      <c r="E8867" s="80" t="s">
        <v>2492</v>
      </c>
      <c r="F8867" s="80" t="s">
        <v>3362</v>
      </c>
      <c r="G8867" s="80" t="s">
        <v>2615</v>
      </c>
      <c r="H8867" t="s">
        <v>15304</v>
      </c>
      <c r="I8867" s="50">
        <v>4.29</v>
      </c>
    </row>
    <row r="8868" spans="1:9" x14ac:dyDescent="0.2">
      <c r="A8868">
        <v>5717</v>
      </c>
      <c r="B8868" s="79">
        <v>7896013100386</v>
      </c>
      <c r="C8868" s="80" t="s">
        <v>19</v>
      </c>
      <c r="D8868" s="80" t="s">
        <v>20</v>
      </c>
      <c r="E8868" s="80" t="s">
        <v>2492</v>
      </c>
      <c r="F8868" s="80" t="s">
        <v>3362</v>
      </c>
      <c r="G8868" s="80" t="s">
        <v>2615</v>
      </c>
      <c r="H8868" t="s">
        <v>3363</v>
      </c>
      <c r="I8868" s="50">
        <v>2.4700000000000002</v>
      </c>
    </row>
    <row r="8869" spans="1:9" x14ac:dyDescent="0.2">
      <c r="A8869">
        <v>12965</v>
      </c>
      <c r="B8869" s="79">
        <v>7896013100423</v>
      </c>
      <c r="C8869" s="80" t="s">
        <v>19</v>
      </c>
      <c r="D8869" s="80" t="s">
        <v>20</v>
      </c>
      <c r="E8869" s="80" t="s">
        <v>2492</v>
      </c>
      <c r="F8869" s="80" t="s">
        <v>3362</v>
      </c>
      <c r="G8869" s="80" t="s">
        <v>2615</v>
      </c>
      <c r="H8869" t="s">
        <v>15305</v>
      </c>
      <c r="I8869" s="50">
        <v>4.68</v>
      </c>
    </row>
    <row r="8870" spans="1:9" x14ac:dyDescent="0.2">
      <c r="A8870">
        <v>97579</v>
      </c>
      <c r="B8870" s="79">
        <v>7896013100461</v>
      </c>
      <c r="C8870" s="80" t="s">
        <v>19</v>
      </c>
      <c r="D8870" s="80" t="s">
        <v>20</v>
      </c>
      <c r="E8870" s="80" t="s">
        <v>2492</v>
      </c>
      <c r="F8870" s="80" t="s">
        <v>3362</v>
      </c>
      <c r="G8870" s="80" t="s">
        <v>2615</v>
      </c>
      <c r="H8870" t="s">
        <v>3364</v>
      </c>
      <c r="I8870" s="50">
        <v>1.72</v>
      </c>
    </row>
    <row r="8871" spans="1:9" x14ac:dyDescent="0.2">
      <c r="A8871">
        <v>184204</v>
      </c>
      <c r="B8871" s="79">
        <v>7896013105619</v>
      </c>
      <c r="C8871" s="80" t="s">
        <v>19</v>
      </c>
      <c r="D8871" s="80" t="s">
        <v>20</v>
      </c>
      <c r="E8871" s="80" t="s">
        <v>2492</v>
      </c>
      <c r="F8871" s="80" t="s">
        <v>3362</v>
      </c>
      <c r="G8871" s="80" t="s">
        <v>2615</v>
      </c>
      <c r="H8871" t="s">
        <v>3365</v>
      </c>
      <c r="I8871" s="50">
        <v>3.24</v>
      </c>
    </row>
    <row r="8872" spans="1:9" x14ac:dyDescent="0.2">
      <c r="A8872">
        <v>320177</v>
      </c>
      <c r="B8872" s="79">
        <v>7896013100669</v>
      </c>
      <c r="C8872" s="80" t="s">
        <v>19</v>
      </c>
      <c r="D8872" s="80" t="s">
        <v>20</v>
      </c>
      <c r="E8872" s="80" t="s">
        <v>2492</v>
      </c>
      <c r="F8872" s="80" t="s">
        <v>3362</v>
      </c>
      <c r="G8872" s="80" t="s">
        <v>2615</v>
      </c>
      <c r="H8872" t="s">
        <v>3367</v>
      </c>
      <c r="I8872" s="50">
        <v>2.0299999999999998</v>
      </c>
    </row>
    <row r="8873" spans="1:9" x14ac:dyDescent="0.2">
      <c r="A8873">
        <v>274099</v>
      </c>
      <c r="B8873" s="79">
        <v>7896221600012</v>
      </c>
      <c r="C8873" s="80" t="s">
        <v>19</v>
      </c>
      <c r="D8873" s="80" t="s">
        <v>20</v>
      </c>
      <c r="E8873" s="80" t="s">
        <v>2492</v>
      </c>
      <c r="F8873" s="80" t="s">
        <v>3362</v>
      </c>
      <c r="G8873" s="80" t="s">
        <v>2556</v>
      </c>
      <c r="H8873" t="s">
        <v>3370</v>
      </c>
      <c r="I8873" s="50">
        <v>2.2200000000000002</v>
      </c>
    </row>
    <row r="8874" spans="1:9" x14ac:dyDescent="0.2">
      <c r="A8874">
        <v>274101</v>
      </c>
      <c r="B8874" s="79">
        <v>7896221600036</v>
      </c>
      <c r="C8874" s="80" t="s">
        <v>19</v>
      </c>
      <c r="D8874" s="80" t="s">
        <v>20</v>
      </c>
      <c r="E8874" s="80" t="s">
        <v>2492</v>
      </c>
      <c r="F8874" s="80" t="s">
        <v>3362</v>
      </c>
      <c r="G8874" s="80" t="s">
        <v>2556</v>
      </c>
      <c r="H8874" t="s">
        <v>3371</v>
      </c>
      <c r="I8874" s="50">
        <v>4.5199999999999996</v>
      </c>
    </row>
    <row r="8875" spans="1:9" x14ac:dyDescent="0.2">
      <c r="A8875">
        <v>395919</v>
      </c>
      <c r="B8875" s="79">
        <v>7896221600159</v>
      </c>
      <c r="C8875" s="80" t="s">
        <v>19</v>
      </c>
      <c r="D8875" s="80" t="s">
        <v>20</v>
      </c>
      <c r="E8875" s="80" t="s">
        <v>2492</v>
      </c>
      <c r="F8875" s="80" t="s">
        <v>3362</v>
      </c>
      <c r="G8875" s="80" t="s">
        <v>2556</v>
      </c>
      <c r="H8875" t="s">
        <v>3372</v>
      </c>
      <c r="I8875" s="50">
        <v>1.84</v>
      </c>
    </row>
    <row r="8876" spans="1:9" x14ac:dyDescent="0.2">
      <c r="A8876">
        <v>463476</v>
      </c>
      <c r="B8876" s="79">
        <v>7896221600180</v>
      </c>
      <c r="C8876" s="80" t="s">
        <v>19</v>
      </c>
      <c r="D8876" s="80" t="s">
        <v>20</v>
      </c>
      <c r="E8876" s="80" t="s">
        <v>2492</v>
      </c>
      <c r="F8876" s="80" t="s">
        <v>3362</v>
      </c>
      <c r="G8876" s="80" t="s">
        <v>2556</v>
      </c>
      <c r="H8876" t="s">
        <v>3373</v>
      </c>
      <c r="I8876" s="50">
        <v>3.83</v>
      </c>
    </row>
    <row r="8877" spans="1:9" x14ac:dyDescent="0.2">
      <c r="A8877">
        <v>76175</v>
      </c>
      <c r="B8877" s="79">
        <v>7896083800025</v>
      </c>
      <c r="C8877" s="80" t="s">
        <v>19</v>
      </c>
      <c r="D8877" s="80" t="s">
        <v>20</v>
      </c>
      <c r="E8877" s="80" t="s">
        <v>2492</v>
      </c>
      <c r="F8877" s="80" t="s">
        <v>3362</v>
      </c>
      <c r="G8877" s="80" t="s">
        <v>2569</v>
      </c>
      <c r="H8877" t="s">
        <v>3369</v>
      </c>
      <c r="I8877" s="50">
        <v>5.08</v>
      </c>
    </row>
    <row r="8878" spans="1:9" x14ac:dyDescent="0.2">
      <c r="A8878">
        <v>1446</v>
      </c>
      <c r="B8878" s="79">
        <v>7896083800018</v>
      </c>
      <c r="C8878" s="80" t="s">
        <v>19</v>
      </c>
      <c r="D8878" s="80" t="s">
        <v>20</v>
      </c>
      <c r="E8878" s="80" t="s">
        <v>2492</v>
      </c>
      <c r="F8878" s="80" t="s">
        <v>3362</v>
      </c>
      <c r="G8878" s="80" t="s">
        <v>2569</v>
      </c>
      <c r="H8878" t="s">
        <v>3368</v>
      </c>
      <c r="I8878" s="50">
        <v>2.68</v>
      </c>
    </row>
    <row r="8879" spans="1:9" x14ac:dyDescent="0.2">
      <c r="A8879">
        <v>184111</v>
      </c>
      <c r="B8879" s="79">
        <v>7896098904671</v>
      </c>
      <c r="C8879" s="80" t="s">
        <v>19</v>
      </c>
      <c r="D8879" s="80" t="s">
        <v>20</v>
      </c>
      <c r="E8879" s="80" t="s">
        <v>2492</v>
      </c>
      <c r="F8879" s="80" t="s">
        <v>3362</v>
      </c>
      <c r="G8879" s="80" t="s">
        <v>1670</v>
      </c>
      <c r="H8879" t="s">
        <v>3375</v>
      </c>
      <c r="I8879" s="50">
        <v>2.6</v>
      </c>
    </row>
    <row r="8880" spans="1:9" x14ac:dyDescent="0.2">
      <c r="A8880">
        <v>184113</v>
      </c>
      <c r="B8880" s="79">
        <v>7896098904688</v>
      </c>
      <c r="C8880" s="80" t="s">
        <v>19</v>
      </c>
      <c r="D8880" s="80" t="s">
        <v>20</v>
      </c>
      <c r="E8880" s="80" t="s">
        <v>2492</v>
      </c>
      <c r="F8880" s="80" t="s">
        <v>3362</v>
      </c>
      <c r="G8880" s="80" t="s">
        <v>1670</v>
      </c>
      <c r="H8880" t="s">
        <v>3376</v>
      </c>
      <c r="I8880" s="50">
        <v>4.76</v>
      </c>
    </row>
    <row r="8881" spans="1:9" x14ac:dyDescent="0.2">
      <c r="A8881">
        <v>466823</v>
      </c>
      <c r="B8881" s="79">
        <v>7896394800011</v>
      </c>
      <c r="C8881" s="80" t="s">
        <v>19</v>
      </c>
      <c r="D8881" s="80" t="s">
        <v>20</v>
      </c>
      <c r="E8881" s="80" t="s">
        <v>2492</v>
      </c>
      <c r="F8881" s="80" t="s">
        <v>3362</v>
      </c>
      <c r="G8881" s="80" t="s">
        <v>2272</v>
      </c>
      <c r="H8881" t="s">
        <v>3374</v>
      </c>
      <c r="I8881" s="50">
        <v>2.1800000000000002</v>
      </c>
    </row>
    <row r="8882" spans="1:9" x14ac:dyDescent="0.2">
      <c r="A8882">
        <v>14001</v>
      </c>
      <c r="B8882" s="79">
        <v>7896013100591</v>
      </c>
      <c r="C8882" s="80" t="s">
        <v>19</v>
      </c>
      <c r="D8882" s="80" t="s">
        <v>20</v>
      </c>
      <c r="E8882" s="80" t="s">
        <v>2492</v>
      </c>
      <c r="F8882" s="80" t="s">
        <v>3425</v>
      </c>
      <c r="G8882" s="80" t="s">
        <v>2615</v>
      </c>
      <c r="H8882" t="s">
        <v>3426</v>
      </c>
      <c r="I8882" s="50">
        <v>4.93</v>
      </c>
    </row>
    <row r="8883" spans="1:9" x14ac:dyDescent="0.2">
      <c r="A8883">
        <v>395172</v>
      </c>
      <c r="B8883" s="79">
        <v>7896090700172</v>
      </c>
      <c r="C8883" s="80" t="s">
        <v>19</v>
      </c>
      <c r="D8883" s="80" t="s">
        <v>20</v>
      </c>
      <c r="E8883" s="80" t="s">
        <v>2492</v>
      </c>
      <c r="F8883" s="80" t="s">
        <v>3425</v>
      </c>
      <c r="G8883" s="80" t="s">
        <v>2814</v>
      </c>
      <c r="H8883" t="s">
        <v>3435</v>
      </c>
      <c r="I8883" s="50">
        <v>15.74</v>
      </c>
    </row>
    <row r="8884" spans="1:9" x14ac:dyDescent="0.2">
      <c r="A8884">
        <v>229969</v>
      </c>
      <c r="B8884" s="79">
        <v>7896090703609</v>
      </c>
      <c r="C8884" s="80" t="s">
        <v>19</v>
      </c>
      <c r="D8884" s="80" t="s">
        <v>20</v>
      </c>
      <c r="E8884" s="80" t="s">
        <v>2492</v>
      </c>
      <c r="F8884" s="80" t="s">
        <v>3425</v>
      </c>
      <c r="G8884" s="80" t="s">
        <v>2814</v>
      </c>
      <c r="H8884" t="s">
        <v>3431</v>
      </c>
      <c r="I8884" s="50">
        <v>10.95</v>
      </c>
    </row>
    <row r="8885" spans="1:9" x14ac:dyDescent="0.2">
      <c r="A8885">
        <v>229973</v>
      </c>
      <c r="B8885" s="79">
        <v>7896090703616</v>
      </c>
      <c r="C8885" s="80" t="s">
        <v>19</v>
      </c>
      <c r="D8885" s="80" t="s">
        <v>20</v>
      </c>
      <c r="E8885" s="80" t="s">
        <v>2492</v>
      </c>
      <c r="F8885" s="80" t="s">
        <v>3425</v>
      </c>
      <c r="G8885" s="80" t="s">
        <v>2814</v>
      </c>
      <c r="H8885" t="s">
        <v>3432</v>
      </c>
      <c r="I8885" s="50">
        <v>6.76</v>
      </c>
    </row>
    <row r="8886" spans="1:9" x14ac:dyDescent="0.2">
      <c r="A8886">
        <v>229976</v>
      </c>
      <c r="B8886" s="79">
        <v>7896090703623</v>
      </c>
      <c r="C8886" s="80" t="s">
        <v>19</v>
      </c>
      <c r="D8886" s="80" t="s">
        <v>20</v>
      </c>
      <c r="E8886" s="80" t="s">
        <v>2492</v>
      </c>
      <c r="F8886" s="80" t="s">
        <v>3425</v>
      </c>
      <c r="G8886" s="80" t="s">
        <v>2814</v>
      </c>
      <c r="H8886" t="s">
        <v>3433</v>
      </c>
      <c r="I8886" s="50">
        <v>11.28</v>
      </c>
    </row>
    <row r="8887" spans="1:9" x14ac:dyDescent="0.2">
      <c r="A8887">
        <v>229980</v>
      </c>
      <c r="B8887" s="79">
        <v>7896090703630</v>
      </c>
      <c r="C8887" s="80" t="s">
        <v>19</v>
      </c>
      <c r="D8887" s="80" t="s">
        <v>20</v>
      </c>
      <c r="E8887" s="80" t="s">
        <v>2492</v>
      </c>
      <c r="F8887" s="80" t="s">
        <v>3425</v>
      </c>
      <c r="G8887" s="80" t="s">
        <v>2814</v>
      </c>
      <c r="H8887" t="s">
        <v>15306</v>
      </c>
      <c r="I8887" s="50">
        <v>5.98</v>
      </c>
    </row>
    <row r="8888" spans="1:9" x14ac:dyDescent="0.2">
      <c r="A8888">
        <v>238994</v>
      </c>
      <c r="B8888" s="79">
        <v>7896090704460</v>
      </c>
      <c r="C8888" s="80" t="s">
        <v>19</v>
      </c>
      <c r="D8888" s="80" t="s">
        <v>20</v>
      </c>
      <c r="E8888" s="80" t="s">
        <v>2492</v>
      </c>
      <c r="F8888" s="80" t="s">
        <v>3425</v>
      </c>
      <c r="G8888" s="80" t="s">
        <v>2814</v>
      </c>
      <c r="H8888" t="s">
        <v>3434</v>
      </c>
      <c r="I8888" s="50">
        <v>15</v>
      </c>
    </row>
    <row r="8889" spans="1:9" x14ac:dyDescent="0.2">
      <c r="A8889">
        <v>25405</v>
      </c>
      <c r="B8889" s="79">
        <v>7897534801691</v>
      </c>
      <c r="C8889" s="80" t="s">
        <v>19</v>
      </c>
      <c r="D8889" s="80" t="s">
        <v>20</v>
      </c>
      <c r="E8889" s="80" t="s">
        <v>2492</v>
      </c>
      <c r="F8889" s="80" t="s">
        <v>3425</v>
      </c>
      <c r="G8889" s="80" t="s">
        <v>2526</v>
      </c>
      <c r="H8889" t="s">
        <v>3427</v>
      </c>
      <c r="I8889" s="50">
        <v>7.74</v>
      </c>
    </row>
    <row r="8890" spans="1:9" x14ac:dyDescent="0.2">
      <c r="A8890">
        <v>25407</v>
      </c>
      <c r="B8890" s="79">
        <v>7897534801516</v>
      </c>
      <c r="C8890" s="80" t="s">
        <v>19</v>
      </c>
      <c r="D8890" s="80" t="s">
        <v>20</v>
      </c>
      <c r="E8890" s="80" t="s">
        <v>2492</v>
      </c>
      <c r="F8890" s="80" t="s">
        <v>3425</v>
      </c>
      <c r="G8890" s="80" t="s">
        <v>2526</v>
      </c>
      <c r="H8890" t="s">
        <v>3428</v>
      </c>
      <c r="I8890" s="50">
        <v>7.74</v>
      </c>
    </row>
    <row r="8891" spans="1:9" x14ac:dyDescent="0.2">
      <c r="A8891">
        <v>413835</v>
      </c>
      <c r="B8891" s="79">
        <v>7897534832848</v>
      </c>
      <c r="C8891" s="80" t="s">
        <v>19</v>
      </c>
      <c r="D8891" s="80" t="s">
        <v>20</v>
      </c>
      <c r="E8891" s="80" t="s">
        <v>2492</v>
      </c>
      <c r="F8891" s="80" t="s">
        <v>3425</v>
      </c>
      <c r="G8891" s="80" t="s">
        <v>2526</v>
      </c>
      <c r="H8891" t="s">
        <v>3430</v>
      </c>
      <c r="I8891" s="50">
        <v>8.52</v>
      </c>
    </row>
    <row r="8892" spans="1:9" x14ac:dyDescent="0.2">
      <c r="A8892">
        <v>99276</v>
      </c>
      <c r="B8892" s="79">
        <v>7897534812673</v>
      </c>
      <c r="C8892" s="80" t="s">
        <v>19</v>
      </c>
      <c r="D8892" s="80" t="s">
        <v>20</v>
      </c>
      <c r="E8892" s="80" t="s">
        <v>2492</v>
      </c>
      <c r="F8892" s="80" t="s">
        <v>3425</v>
      </c>
      <c r="G8892" s="80" t="s">
        <v>2526</v>
      </c>
      <c r="H8892" t="s">
        <v>3429</v>
      </c>
      <c r="I8892" s="50">
        <v>12.97</v>
      </c>
    </row>
    <row r="8893" spans="1:9" x14ac:dyDescent="0.2">
      <c r="A8893">
        <v>261702</v>
      </c>
      <c r="B8893" s="79">
        <v>7896044956419</v>
      </c>
      <c r="C8893" s="80" t="s">
        <v>19</v>
      </c>
      <c r="D8893" s="80" t="s">
        <v>20</v>
      </c>
      <c r="E8893" s="80" t="s">
        <v>2492</v>
      </c>
      <c r="F8893" s="80" t="s">
        <v>3425</v>
      </c>
      <c r="G8893" s="80" t="s">
        <v>277</v>
      </c>
      <c r="H8893" t="s">
        <v>3445</v>
      </c>
      <c r="I8893" s="50">
        <v>15.21</v>
      </c>
    </row>
    <row r="8894" spans="1:9" x14ac:dyDescent="0.2">
      <c r="A8894">
        <v>261708</v>
      </c>
      <c r="B8894" s="79">
        <v>7896044956525</v>
      </c>
      <c r="C8894" s="80" t="s">
        <v>19</v>
      </c>
      <c r="D8894" s="80" t="s">
        <v>20</v>
      </c>
      <c r="E8894" s="80" t="s">
        <v>2492</v>
      </c>
      <c r="F8894" s="80" t="s">
        <v>3425</v>
      </c>
      <c r="G8894" s="80" t="s">
        <v>277</v>
      </c>
      <c r="H8894" t="s">
        <v>3446</v>
      </c>
      <c r="I8894" s="50">
        <v>15.21</v>
      </c>
    </row>
    <row r="8895" spans="1:9" x14ac:dyDescent="0.2">
      <c r="A8895">
        <v>412776</v>
      </c>
      <c r="B8895" s="79">
        <v>7896581801036</v>
      </c>
      <c r="C8895" s="80" t="s">
        <v>19</v>
      </c>
      <c r="D8895" s="80" t="s">
        <v>20</v>
      </c>
      <c r="E8895" s="80" t="s">
        <v>2492</v>
      </c>
      <c r="F8895" s="80" t="s">
        <v>3425</v>
      </c>
      <c r="G8895" s="80" t="s">
        <v>3436</v>
      </c>
      <c r="H8895" t="s">
        <v>3437</v>
      </c>
      <c r="I8895" s="50">
        <v>8.51</v>
      </c>
    </row>
    <row r="8896" spans="1:9" x14ac:dyDescent="0.2">
      <c r="A8896">
        <v>564530</v>
      </c>
      <c r="B8896" s="79">
        <v>7896581801364</v>
      </c>
      <c r="C8896" s="80" t="s">
        <v>19</v>
      </c>
      <c r="D8896" s="80" t="s">
        <v>20</v>
      </c>
      <c r="E8896" s="80" t="s">
        <v>2492</v>
      </c>
      <c r="F8896" s="80" t="s">
        <v>3425</v>
      </c>
      <c r="G8896" s="80" t="s">
        <v>3436</v>
      </c>
      <c r="H8896" t="s">
        <v>3438</v>
      </c>
      <c r="I8896" s="50">
        <v>9.49</v>
      </c>
    </row>
    <row r="8897" spans="1:9" x14ac:dyDescent="0.2">
      <c r="A8897">
        <v>564533</v>
      </c>
      <c r="B8897" s="79">
        <v>7896581801395</v>
      </c>
      <c r="C8897" s="80" t="s">
        <v>19</v>
      </c>
      <c r="D8897" s="80" t="s">
        <v>20</v>
      </c>
      <c r="E8897" s="80" t="s">
        <v>2492</v>
      </c>
      <c r="F8897" s="80" t="s">
        <v>3425</v>
      </c>
      <c r="G8897" s="80" t="s">
        <v>3436</v>
      </c>
      <c r="H8897" t="s">
        <v>3439</v>
      </c>
      <c r="I8897" s="50">
        <v>7.1</v>
      </c>
    </row>
    <row r="8898" spans="1:9" x14ac:dyDescent="0.2">
      <c r="A8898">
        <v>572750</v>
      </c>
      <c r="B8898" s="79">
        <v>7898606572365</v>
      </c>
      <c r="C8898" s="80" t="s">
        <v>19</v>
      </c>
      <c r="D8898" s="80" t="s">
        <v>20</v>
      </c>
      <c r="E8898" s="80" t="s">
        <v>2492</v>
      </c>
      <c r="F8898" s="80" t="s">
        <v>3425</v>
      </c>
      <c r="G8898" s="80" t="s">
        <v>3440</v>
      </c>
      <c r="H8898" t="s">
        <v>3442</v>
      </c>
      <c r="I8898" s="50">
        <v>6.32</v>
      </c>
    </row>
    <row r="8899" spans="1:9" x14ac:dyDescent="0.2">
      <c r="A8899">
        <v>572760</v>
      </c>
      <c r="B8899" s="79">
        <v>7898606573331</v>
      </c>
      <c r="C8899" s="80" t="s">
        <v>19</v>
      </c>
      <c r="D8899" s="80" t="s">
        <v>20</v>
      </c>
      <c r="E8899" s="80" t="s">
        <v>2492</v>
      </c>
      <c r="F8899" s="80" t="s">
        <v>3425</v>
      </c>
      <c r="G8899" s="80" t="s">
        <v>3440</v>
      </c>
      <c r="H8899" t="s">
        <v>3443</v>
      </c>
      <c r="I8899" s="50">
        <v>8.5399999999999991</v>
      </c>
    </row>
    <row r="8900" spans="1:9" x14ac:dyDescent="0.2">
      <c r="A8900">
        <v>572761</v>
      </c>
      <c r="B8900" s="79">
        <v>7898606572303</v>
      </c>
      <c r="C8900" s="80" t="s">
        <v>19</v>
      </c>
      <c r="D8900" s="80" t="s">
        <v>20</v>
      </c>
      <c r="E8900" s="80" t="s">
        <v>2492</v>
      </c>
      <c r="F8900" s="80" t="s">
        <v>3425</v>
      </c>
      <c r="G8900" s="80" t="s">
        <v>3440</v>
      </c>
      <c r="H8900" t="s">
        <v>3444</v>
      </c>
      <c r="I8900" s="50">
        <v>3.51</v>
      </c>
    </row>
    <row r="8901" spans="1:9" x14ac:dyDescent="0.2">
      <c r="A8901">
        <v>572743</v>
      </c>
      <c r="B8901" s="79">
        <v>7898606574260</v>
      </c>
      <c r="C8901" s="80" t="s">
        <v>19</v>
      </c>
      <c r="D8901" s="80" t="s">
        <v>20</v>
      </c>
      <c r="E8901" s="80" t="s">
        <v>2492</v>
      </c>
      <c r="F8901" s="80" t="s">
        <v>3425</v>
      </c>
      <c r="G8901" s="80" t="s">
        <v>3440</v>
      </c>
      <c r="H8901" t="s">
        <v>3441</v>
      </c>
      <c r="I8901" s="50">
        <v>6.02</v>
      </c>
    </row>
    <row r="8902" spans="1:9" x14ac:dyDescent="0.2">
      <c r="A8902">
        <v>38210</v>
      </c>
      <c r="B8902" s="79">
        <v>7896013101338</v>
      </c>
      <c r="C8902" s="80" t="s">
        <v>19</v>
      </c>
      <c r="D8902" s="80" t="s">
        <v>20</v>
      </c>
      <c r="E8902" s="80" t="s">
        <v>2492</v>
      </c>
      <c r="F8902" s="80" t="s">
        <v>3535</v>
      </c>
      <c r="G8902" s="80" t="s">
        <v>2615</v>
      </c>
      <c r="H8902" t="s">
        <v>3538</v>
      </c>
      <c r="I8902" s="50">
        <v>2.46</v>
      </c>
    </row>
    <row r="8903" spans="1:9" x14ac:dyDescent="0.2">
      <c r="A8903">
        <v>2269</v>
      </c>
      <c r="B8903" s="79">
        <v>7896013102601</v>
      </c>
      <c r="C8903" s="80" t="s">
        <v>19</v>
      </c>
      <c r="D8903" s="80" t="s">
        <v>20</v>
      </c>
      <c r="E8903" s="80" t="s">
        <v>2492</v>
      </c>
      <c r="F8903" s="80" t="s">
        <v>3535</v>
      </c>
      <c r="G8903" s="80" t="s">
        <v>2615</v>
      </c>
      <c r="H8903" t="s">
        <v>3536</v>
      </c>
      <c r="I8903" s="50">
        <v>2.46</v>
      </c>
    </row>
    <row r="8904" spans="1:9" x14ac:dyDescent="0.2">
      <c r="A8904">
        <v>5262</v>
      </c>
      <c r="B8904" s="79">
        <v>7896013102342</v>
      </c>
      <c r="C8904" s="80" t="s">
        <v>19</v>
      </c>
      <c r="D8904" s="80" t="s">
        <v>20</v>
      </c>
      <c r="E8904" s="80" t="s">
        <v>2492</v>
      </c>
      <c r="F8904" s="80" t="s">
        <v>3535</v>
      </c>
      <c r="G8904" s="80" t="s">
        <v>2615</v>
      </c>
      <c r="H8904" t="s">
        <v>3537</v>
      </c>
      <c r="I8904" s="50">
        <v>3.38</v>
      </c>
    </row>
    <row r="8905" spans="1:9" x14ac:dyDescent="0.2">
      <c r="A8905">
        <v>16601</v>
      </c>
      <c r="B8905" s="79">
        <v>7896013102588</v>
      </c>
      <c r="C8905" s="80" t="s">
        <v>19</v>
      </c>
      <c r="D8905" s="80" t="s">
        <v>20</v>
      </c>
      <c r="E8905" s="80" t="s">
        <v>2492</v>
      </c>
      <c r="F8905" s="80" t="s">
        <v>3535</v>
      </c>
      <c r="G8905" s="80" t="s">
        <v>2615</v>
      </c>
      <c r="H8905" t="s">
        <v>15307</v>
      </c>
      <c r="I8905" s="50">
        <v>6.56</v>
      </c>
    </row>
    <row r="8906" spans="1:9" x14ac:dyDescent="0.2">
      <c r="A8906">
        <v>188289</v>
      </c>
      <c r="B8906" s="79">
        <v>7896013105640</v>
      </c>
      <c r="C8906" s="80" t="s">
        <v>19</v>
      </c>
      <c r="D8906" s="80" t="s">
        <v>20</v>
      </c>
      <c r="E8906" s="80" t="s">
        <v>2492</v>
      </c>
      <c r="F8906" s="80" t="s">
        <v>3535</v>
      </c>
      <c r="G8906" s="80" t="s">
        <v>2615</v>
      </c>
      <c r="H8906" t="s">
        <v>3539</v>
      </c>
      <c r="I8906" s="50">
        <v>3.04</v>
      </c>
    </row>
    <row r="8907" spans="1:9" x14ac:dyDescent="0.2">
      <c r="A8907">
        <v>188298</v>
      </c>
      <c r="B8907" s="79">
        <v>7896013105459</v>
      </c>
      <c r="C8907" s="80" t="s">
        <v>19</v>
      </c>
      <c r="D8907" s="80" t="s">
        <v>20</v>
      </c>
      <c r="E8907" s="80" t="s">
        <v>2492</v>
      </c>
      <c r="F8907" s="80" t="s">
        <v>3535</v>
      </c>
      <c r="G8907" s="80" t="s">
        <v>2615</v>
      </c>
      <c r="H8907" t="s">
        <v>3540</v>
      </c>
      <c r="I8907" s="50">
        <v>5.9</v>
      </c>
    </row>
    <row r="8908" spans="1:9" x14ac:dyDescent="0.2">
      <c r="A8908">
        <v>199841</v>
      </c>
      <c r="B8908" s="79">
        <v>7896013105800</v>
      </c>
      <c r="C8908" s="80" t="s">
        <v>19</v>
      </c>
      <c r="D8908" s="80" t="s">
        <v>20</v>
      </c>
      <c r="E8908" s="80" t="s">
        <v>2492</v>
      </c>
      <c r="F8908" s="80" t="s">
        <v>3535</v>
      </c>
      <c r="G8908" s="80" t="s">
        <v>2615</v>
      </c>
      <c r="H8908" t="s">
        <v>3541</v>
      </c>
      <c r="I8908" s="50">
        <v>7.08</v>
      </c>
    </row>
    <row r="8909" spans="1:9" x14ac:dyDescent="0.2">
      <c r="A8909">
        <v>463480</v>
      </c>
      <c r="B8909" s="79">
        <v>7896221600111</v>
      </c>
      <c r="C8909" s="80" t="s">
        <v>19</v>
      </c>
      <c r="D8909" s="80" t="s">
        <v>20</v>
      </c>
      <c r="E8909" s="80" t="s">
        <v>2492</v>
      </c>
      <c r="F8909" s="80" t="s">
        <v>3535</v>
      </c>
      <c r="G8909" s="80" t="s">
        <v>2556</v>
      </c>
      <c r="H8909" t="s">
        <v>3552</v>
      </c>
      <c r="I8909" s="50">
        <v>2.62</v>
      </c>
    </row>
    <row r="8910" spans="1:9" x14ac:dyDescent="0.2">
      <c r="A8910">
        <v>261593</v>
      </c>
      <c r="B8910" s="79">
        <v>7897312402096</v>
      </c>
      <c r="C8910" s="80" t="s">
        <v>19</v>
      </c>
      <c r="D8910" s="80" t="s">
        <v>20</v>
      </c>
      <c r="E8910" s="80" t="s">
        <v>2492</v>
      </c>
      <c r="F8910" s="80" t="s">
        <v>3535</v>
      </c>
      <c r="G8910" s="80" t="s">
        <v>2564</v>
      </c>
      <c r="H8910" t="s">
        <v>3547</v>
      </c>
      <c r="I8910" s="50">
        <v>5.57</v>
      </c>
    </row>
    <row r="8911" spans="1:9" x14ac:dyDescent="0.2">
      <c r="A8911">
        <v>250785</v>
      </c>
      <c r="B8911" s="79">
        <v>7897312402102</v>
      </c>
      <c r="C8911" s="80" t="s">
        <v>19</v>
      </c>
      <c r="D8911" s="80" t="s">
        <v>20</v>
      </c>
      <c r="E8911" s="80" t="s">
        <v>2492</v>
      </c>
      <c r="F8911" s="80" t="s">
        <v>3535</v>
      </c>
      <c r="G8911" s="80" t="s">
        <v>2564</v>
      </c>
      <c r="H8911" t="s">
        <v>3546</v>
      </c>
      <c r="I8911" s="50">
        <v>9.8699999999999992</v>
      </c>
    </row>
    <row r="8912" spans="1:9" x14ac:dyDescent="0.2">
      <c r="A8912">
        <v>373541</v>
      </c>
      <c r="B8912" s="79">
        <v>7891150062092</v>
      </c>
      <c r="C8912" s="80" t="s">
        <v>19</v>
      </c>
      <c r="D8912" s="80" t="s">
        <v>20</v>
      </c>
      <c r="E8912" s="80" t="s">
        <v>2492</v>
      </c>
      <c r="F8912" s="80" t="s">
        <v>3535</v>
      </c>
      <c r="G8912" s="80" t="s">
        <v>2534</v>
      </c>
      <c r="H8912" t="s">
        <v>3572</v>
      </c>
      <c r="I8912" s="50">
        <v>19.39</v>
      </c>
    </row>
    <row r="8913" spans="1:9" x14ac:dyDescent="0.2">
      <c r="A8913">
        <v>373551</v>
      </c>
      <c r="B8913" s="79">
        <v>7891150062108</v>
      </c>
      <c r="C8913" s="80" t="s">
        <v>19</v>
      </c>
      <c r="D8913" s="80" t="s">
        <v>20</v>
      </c>
      <c r="E8913" s="80" t="s">
        <v>2492</v>
      </c>
      <c r="F8913" s="80" t="s">
        <v>3535</v>
      </c>
      <c r="G8913" s="80" t="s">
        <v>2534</v>
      </c>
      <c r="H8913" t="s">
        <v>3573</v>
      </c>
      <c r="I8913" s="50">
        <v>19.39</v>
      </c>
    </row>
    <row r="8914" spans="1:9" x14ac:dyDescent="0.2">
      <c r="A8914">
        <v>179115</v>
      </c>
      <c r="B8914" s="79">
        <v>7896083800667</v>
      </c>
      <c r="C8914" s="80" t="s">
        <v>19</v>
      </c>
      <c r="D8914" s="80" t="s">
        <v>20</v>
      </c>
      <c r="E8914" s="80" t="s">
        <v>2492</v>
      </c>
      <c r="F8914" s="80" t="s">
        <v>3535</v>
      </c>
      <c r="G8914" s="80" t="s">
        <v>2569</v>
      </c>
      <c r="H8914" t="s">
        <v>3550</v>
      </c>
      <c r="I8914" s="50">
        <v>2.89</v>
      </c>
    </row>
    <row r="8915" spans="1:9" x14ac:dyDescent="0.2">
      <c r="A8915">
        <v>179088</v>
      </c>
      <c r="B8915" s="79">
        <v>7896083801008</v>
      </c>
      <c r="C8915" s="80" t="s">
        <v>19</v>
      </c>
      <c r="D8915" s="80" t="s">
        <v>20</v>
      </c>
      <c r="E8915" s="80" t="s">
        <v>2492</v>
      </c>
      <c r="F8915" s="80" t="s">
        <v>3535</v>
      </c>
      <c r="G8915" s="80" t="s">
        <v>2569</v>
      </c>
      <c r="H8915" t="s">
        <v>3551</v>
      </c>
      <c r="I8915" s="50">
        <v>13.16</v>
      </c>
    </row>
    <row r="8916" spans="1:9" x14ac:dyDescent="0.2">
      <c r="A8916">
        <v>179105</v>
      </c>
      <c r="B8916" s="79">
        <v>7896083800087</v>
      </c>
      <c r="C8916" s="80" t="s">
        <v>19</v>
      </c>
      <c r="D8916" s="80" t="s">
        <v>20</v>
      </c>
      <c r="E8916" s="80" t="s">
        <v>2492</v>
      </c>
      <c r="F8916" s="80" t="s">
        <v>3535</v>
      </c>
      <c r="G8916" s="80" t="s">
        <v>2569</v>
      </c>
      <c r="H8916" t="s">
        <v>3549</v>
      </c>
      <c r="I8916" s="50">
        <v>2.89</v>
      </c>
    </row>
    <row r="8917" spans="1:9" x14ac:dyDescent="0.2">
      <c r="A8917">
        <v>179113</v>
      </c>
      <c r="B8917" s="79">
        <v>7896083800346</v>
      </c>
      <c r="C8917" s="80" t="s">
        <v>19</v>
      </c>
      <c r="D8917" s="80" t="s">
        <v>20</v>
      </c>
      <c r="E8917" s="80" t="s">
        <v>2492</v>
      </c>
      <c r="F8917" s="80" t="s">
        <v>3535</v>
      </c>
      <c r="G8917" s="80" t="s">
        <v>2569</v>
      </c>
      <c r="H8917" t="s">
        <v>3548</v>
      </c>
      <c r="I8917" s="50">
        <v>2.9</v>
      </c>
    </row>
    <row r="8918" spans="1:9" x14ac:dyDescent="0.2">
      <c r="A8918">
        <v>265444</v>
      </c>
      <c r="B8918" s="79">
        <v>7896098901274</v>
      </c>
      <c r="C8918" s="80" t="s">
        <v>19</v>
      </c>
      <c r="D8918" s="80" t="s">
        <v>20</v>
      </c>
      <c r="E8918" s="80" t="s">
        <v>2492</v>
      </c>
      <c r="F8918" s="80" t="s">
        <v>3535</v>
      </c>
      <c r="G8918" s="80" t="s">
        <v>1670</v>
      </c>
      <c r="H8918" t="s">
        <v>3542</v>
      </c>
      <c r="I8918" s="50">
        <v>17.350000000000001</v>
      </c>
    </row>
    <row r="8919" spans="1:9" x14ac:dyDescent="0.2">
      <c r="A8919">
        <v>265445</v>
      </c>
      <c r="B8919" s="79">
        <v>7896098901281</v>
      </c>
      <c r="C8919" s="80" t="s">
        <v>19</v>
      </c>
      <c r="D8919" s="80" t="s">
        <v>20</v>
      </c>
      <c r="E8919" s="80" t="s">
        <v>2492</v>
      </c>
      <c r="F8919" s="80" t="s">
        <v>3535</v>
      </c>
      <c r="G8919" s="80" t="s">
        <v>1670</v>
      </c>
      <c r="H8919" t="s">
        <v>3543</v>
      </c>
      <c r="I8919" s="50">
        <v>17.350000000000001</v>
      </c>
    </row>
    <row r="8920" spans="1:9" x14ac:dyDescent="0.2">
      <c r="A8920">
        <v>292520</v>
      </c>
      <c r="B8920" s="79">
        <v>7896098901298</v>
      </c>
      <c r="C8920" s="80" t="s">
        <v>19</v>
      </c>
      <c r="D8920" s="80" t="s">
        <v>20</v>
      </c>
      <c r="E8920" s="80" t="s">
        <v>2492</v>
      </c>
      <c r="F8920" s="80" t="s">
        <v>3535</v>
      </c>
      <c r="G8920" s="80" t="s">
        <v>1670</v>
      </c>
      <c r="H8920" t="s">
        <v>3544</v>
      </c>
      <c r="I8920" s="50">
        <v>10.55</v>
      </c>
    </row>
    <row r="8921" spans="1:9" x14ac:dyDescent="0.2">
      <c r="A8921">
        <v>292521</v>
      </c>
      <c r="B8921" s="79">
        <v>7896098901267</v>
      </c>
      <c r="C8921" s="80" t="s">
        <v>19</v>
      </c>
      <c r="D8921" s="80" t="s">
        <v>20</v>
      </c>
      <c r="E8921" s="80" t="s">
        <v>2492</v>
      </c>
      <c r="F8921" s="80" t="s">
        <v>3535</v>
      </c>
      <c r="G8921" s="80" t="s">
        <v>1670</v>
      </c>
      <c r="H8921" t="s">
        <v>15308</v>
      </c>
      <c r="I8921" s="50">
        <v>10.43</v>
      </c>
    </row>
    <row r="8922" spans="1:9" x14ac:dyDescent="0.2">
      <c r="A8922">
        <v>554935</v>
      </c>
      <c r="B8922" s="79">
        <v>7896098904725</v>
      </c>
      <c r="C8922" s="80" t="s">
        <v>19</v>
      </c>
      <c r="D8922" s="80" t="s">
        <v>20</v>
      </c>
      <c r="E8922" s="80" t="s">
        <v>2492</v>
      </c>
      <c r="F8922" s="80" t="s">
        <v>3535</v>
      </c>
      <c r="G8922" s="80" t="s">
        <v>1670</v>
      </c>
      <c r="H8922" t="s">
        <v>15309</v>
      </c>
      <c r="I8922" s="50">
        <v>6.4</v>
      </c>
    </row>
    <row r="8923" spans="1:9" x14ac:dyDescent="0.2">
      <c r="A8923">
        <v>554936</v>
      </c>
      <c r="B8923" s="79">
        <v>7896098904695</v>
      </c>
      <c r="C8923" s="80" t="s">
        <v>19</v>
      </c>
      <c r="D8923" s="80" t="s">
        <v>20</v>
      </c>
      <c r="E8923" s="80" t="s">
        <v>2492</v>
      </c>
      <c r="F8923" s="80" t="s">
        <v>3535</v>
      </c>
      <c r="G8923" s="80" t="s">
        <v>1670</v>
      </c>
      <c r="H8923" t="s">
        <v>3545</v>
      </c>
      <c r="I8923" s="50">
        <v>3.41</v>
      </c>
    </row>
    <row r="8924" spans="1:9" x14ac:dyDescent="0.2">
      <c r="A8924">
        <v>415645</v>
      </c>
      <c r="B8924" s="79">
        <v>7891035000010</v>
      </c>
      <c r="C8924" s="80" t="s">
        <v>19</v>
      </c>
      <c r="D8924" s="80" t="s">
        <v>20</v>
      </c>
      <c r="E8924" s="80" t="s">
        <v>2492</v>
      </c>
      <c r="F8924" s="80" t="s">
        <v>3535</v>
      </c>
      <c r="G8924" s="80" t="s">
        <v>2517</v>
      </c>
      <c r="H8924" t="s">
        <v>3564</v>
      </c>
      <c r="I8924" s="50">
        <v>19.72</v>
      </c>
    </row>
    <row r="8925" spans="1:9" x14ac:dyDescent="0.2">
      <c r="A8925">
        <v>415652</v>
      </c>
      <c r="B8925" s="79">
        <v>7891035000027</v>
      </c>
      <c r="C8925" s="80" t="s">
        <v>19</v>
      </c>
      <c r="D8925" s="80" t="s">
        <v>20</v>
      </c>
      <c r="E8925" s="80" t="s">
        <v>2492</v>
      </c>
      <c r="F8925" s="80" t="s">
        <v>3535</v>
      </c>
      <c r="G8925" s="80" t="s">
        <v>2517</v>
      </c>
      <c r="H8925" t="s">
        <v>3565</v>
      </c>
      <c r="I8925" s="50">
        <v>19.72</v>
      </c>
    </row>
    <row r="8926" spans="1:9" x14ac:dyDescent="0.2">
      <c r="A8926">
        <v>309576</v>
      </c>
      <c r="B8926" s="79">
        <v>7891035051272</v>
      </c>
      <c r="C8926" s="80" t="s">
        <v>19</v>
      </c>
      <c r="D8926" s="80" t="s">
        <v>20</v>
      </c>
      <c r="E8926" s="80" t="s">
        <v>2492</v>
      </c>
      <c r="F8926" s="80" t="s">
        <v>3535</v>
      </c>
      <c r="G8926" s="80" t="s">
        <v>2517</v>
      </c>
      <c r="H8926" t="s">
        <v>3562</v>
      </c>
      <c r="I8926" s="50">
        <v>15.57</v>
      </c>
    </row>
    <row r="8927" spans="1:9" x14ac:dyDescent="0.2">
      <c r="A8927">
        <v>309578</v>
      </c>
      <c r="B8927" s="79">
        <v>7891035051265</v>
      </c>
      <c r="C8927" s="80" t="s">
        <v>19</v>
      </c>
      <c r="D8927" s="80" t="s">
        <v>20</v>
      </c>
      <c r="E8927" s="80" t="s">
        <v>2492</v>
      </c>
      <c r="F8927" s="80" t="s">
        <v>3535</v>
      </c>
      <c r="G8927" s="80" t="s">
        <v>2517</v>
      </c>
      <c r="H8927" t="s">
        <v>3561</v>
      </c>
      <c r="I8927" s="50">
        <v>15.57</v>
      </c>
    </row>
    <row r="8928" spans="1:9" x14ac:dyDescent="0.2">
      <c r="A8928">
        <v>252848</v>
      </c>
      <c r="B8928" s="79">
        <v>7891035040580</v>
      </c>
      <c r="C8928" s="80" t="s">
        <v>19</v>
      </c>
      <c r="D8928" s="80" t="s">
        <v>20</v>
      </c>
      <c r="E8928" s="80" t="s">
        <v>2492</v>
      </c>
      <c r="F8928" s="80" t="s">
        <v>3535</v>
      </c>
      <c r="G8928" s="80" t="s">
        <v>2517</v>
      </c>
      <c r="H8928" t="s">
        <v>15310</v>
      </c>
      <c r="I8928" s="50">
        <v>37.29</v>
      </c>
    </row>
    <row r="8929" spans="1:9" x14ac:dyDescent="0.2">
      <c r="A8929">
        <v>180662</v>
      </c>
      <c r="B8929" s="79">
        <v>7891035040191</v>
      </c>
      <c r="C8929" s="80" t="s">
        <v>19</v>
      </c>
      <c r="D8929" s="80" t="s">
        <v>20</v>
      </c>
      <c r="E8929" s="80" t="s">
        <v>2492</v>
      </c>
      <c r="F8929" s="80" t="s">
        <v>3535</v>
      </c>
      <c r="G8929" s="80" t="s">
        <v>2517</v>
      </c>
      <c r="H8929" t="s">
        <v>3559</v>
      </c>
      <c r="I8929" s="50">
        <v>5.7</v>
      </c>
    </row>
    <row r="8930" spans="1:9" x14ac:dyDescent="0.2">
      <c r="A8930">
        <v>248965</v>
      </c>
      <c r="B8930" s="79">
        <v>7891035040269</v>
      </c>
      <c r="C8930" s="80" t="s">
        <v>19</v>
      </c>
      <c r="D8930" s="80" t="s">
        <v>20</v>
      </c>
      <c r="E8930" s="80" t="s">
        <v>2492</v>
      </c>
      <c r="F8930" s="80" t="s">
        <v>3535</v>
      </c>
      <c r="G8930" s="80" t="s">
        <v>2517</v>
      </c>
      <c r="H8930" t="s">
        <v>3560</v>
      </c>
      <c r="I8930" s="50">
        <v>5.7</v>
      </c>
    </row>
    <row r="8931" spans="1:9" x14ac:dyDescent="0.2">
      <c r="A8931">
        <v>397612</v>
      </c>
      <c r="B8931" s="79">
        <v>7891035051333</v>
      </c>
      <c r="C8931" s="80" t="s">
        <v>19</v>
      </c>
      <c r="D8931" s="80" t="s">
        <v>20</v>
      </c>
      <c r="E8931" s="80" t="s">
        <v>2492</v>
      </c>
      <c r="F8931" s="80" t="s">
        <v>3535</v>
      </c>
      <c r="G8931" s="80" t="s">
        <v>2517</v>
      </c>
      <c r="H8931" t="s">
        <v>3563</v>
      </c>
      <c r="I8931" s="50">
        <v>32.68</v>
      </c>
    </row>
    <row r="8932" spans="1:9" x14ac:dyDescent="0.2">
      <c r="A8932">
        <v>433649</v>
      </c>
      <c r="B8932" s="79">
        <v>7891035001147</v>
      </c>
      <c r="C8932" s="80" t="s">
        <v>19</v>
      </c>
      <c r="D8932" s="80" t="s">
        <v>20</v>
      </c>
      <c r="E8932" s="80" t="s">
        <v>2492</v>
      </c>
      <c r="F8932" s="80" t="s">
        <v>3535</v>
      </c>
      <c r="G8932" s="80" t="s">
        <v>2517</v>
      </c>
      <c r="H8932" t="s">
        <v>15311</v>
      </c>
      <c r="I8932" s="50">
        <v>28.11</v>
      </c>
    </row>
    <row r="8933" spans="1:9" x14ac:dyDescent="0.2">
      <c r="A8933">
        <v>433655</v>
      </c>
      <c r="B8933" s="79">
        <v>7891035000867</v>
      </c>
      <c r="C8933" s="80" t="s">
        <v>19</v>
      </c>
      <c r="D8933" s="80" t="s">
        <v>20</v>
      </c>
      <c r="E8933" s="80" t="s">
        <v>2492</v>
      </c>
      <c r="F8933" s="80" t="s">
        <v>3535</v>
      </c>
      <c r="G8933" s="80" t="s">
        <v>2517</v>
      </c>
      <c r="H8933" t="s">
        <v>3566</v>
      </c>
      <c r="I8933" s="50">
        <v>43.44</v>
      </c>
    </row>
    <row r="8934" spans="1:9" x14ac:dyDescent="0.2">
      <c r="A8934">
        <v>433657</v>
      </c>
      <c r="B8934" s="79">
        <v>7891035000874</v>
      </c>
      <c r="C8934" s="80" t="s">
        <v>19</v>
      </c>
      <c r="D8934" s="80" t="s">
        <v>20</v>
      </c>
      <c r="E8934" s="80" t="s">
        <v>2492</v>
      </c>
      <c r="F8934" s="80" t="s">
        <v>3535</v>
      </c>
      <c r="G8934" s="80" t="s">
        <v>2517</v>
      </c>
      <c r="H8934" t="s">
        <v>3567</v>
      </c>
      <c r="I8934" s="50">
        <v>43.44</v>
      </c>
    </row>
    <row r="8935" spans="1:9" x14ac:dyDescent="0.2">
      <c r="A8935">
        <v>447905</v>
      </c>
      <c r="B8935" s="79">
        <v>7891035001512</v>
      </c>
      <c r="C8935" s="80" t="s">
        <v>19</v>
      </c>
      <c r="D8935" s="80" t="s">
        <v>20</v>
      </c>
      <c r="E8935" s="80" t="s">
        <v>2492</v>
      </c>
      <c r="F8935" s="80" t="s">
        <v>3535</v>
      </c>
      <c r="G8935" s="80" t="s">
        <v>2517</v>
      </c>
      <c r="H8935" t="s">
        <v>3568</v>
      </c>
      <c r="I8935" s="50">
        <v>4.4000000000000004</v>
      </c>
    </row>
    <row r="8936" spans="1:9" x14ac:dyDescent="0.2">
      <c r="A8936">
        <v>447906</v>
      </c>
      <c r="B8936" s="79">
        <v>7891035001529</v>
      </c>
      <c r="C8936" s="80" t="s">
        <v>19</v>
      </c>
      <c r="D8936" s="80" t="s">
        <v>20</v>
      </c>
      <c r="E8936" s="80" t="s">
        <v>2492</v>
      </c>
      <c r="F8936" s="80" t="s">
        <v>3535</v>
      </c>
      <c r="G8936" s="80" t="s">
        <v>2517</v>
      </c>
      <c r="H8936" t="s">
        <v>3569</v>
      </c>
      <c r="I8936" s="50">
        <v>4.4000000000000004</v>
      </c>
    </row>
    <row r="8937" spans="1:9" x14ac:dyDescent="0.2">
      <c r="A8937">
        <v>448232</v>
      </c>
      <c r="B8937" s="79">
        <v>7891035001482</v>
      </c>
      <c r="C8937" s="80" t="s">
        <v>19</v>
      </c>
      <c r="D8937" s="80" t="s">
        <v>20</v>
      </c>
      <c r="E8937" s="80" t="s">
        <v>2492</v>
      </c>
      <c r="F8937" s="80" t="s">
        <v>3535</v>
      </c>
      <c r="G8937" s="80" t="s">
        <v>2517</v>
      </c>
      <c r="H8937" t="s">
        <v>15312</v>
      </c>
      <c r="I8937" s="50">
        <v>5.1100000000000003</v>
      </c>
    </row>
    <row r="8938" spans="1:9" x14ac:dyDescent="0.2">
      <c r="A8938">
        <v>13559</v>
      </c>
      <c r="B8938" s="79">
        <v>7891035040009</v>
      </c>
      <c r="C8938" s="80" t="s">
        <v>19</v>
      </c>
      <c r="D8938" s="80" t="s">
        <v>20</v>
      </c>
      <c r="E8938" s="80" t="s">
        <v>2492</v>
      </c>
      <c r="F8938" s="80" t="s">
        <v>3535</v>
      </c>
      <c r="G8938" s="80" t="s">
        <v>2517</v>
      </c>
      <c r="H8938" t="s">
        <v>3554</v>
      </c>
      <c r="I8938" s="50">
        <v>11.27</v>
      </c>
    </row>
    <row r="8939" spans="1:9" x14ac:dyDescent="0.2">
      <c r="A8939">
        <v>10500</v>
      </c>
      <c r="B8939" s="79">
        <v>7891035041006</v>
      </c>
      <c r="C8939" s="80" t="s">
        <v>19</v>
      </c>
      <c r="D8939" s="80" t="s">
        <v>20</v>
      </c>
      <c r="E8939" s="80" t="s">
        <v>2492</v>
      </c>
      <c r="F8939" s="80" t="s">
        <v>3535</v>
      </c>
      <c r="G8939" s="80" t="s">
        <v>2517</v>
      </c>
      <c r="H8939" t="s">
        <v>3553</v>
      </c>
      <c r="I8939" s="50">
        <v>9.39</v>
      </c>
    </row>
    <row r="8940" spans="1:9" x14ac:dyDescent="0.2">
      <c r="A8940">
        <v>40395</v>
      </c>
      <c r="B8940" s="79">
        <v>7891035040504</v>
      </c>
      <c r="C8940" s="80" t="s">
        <v>19</v>
      </c>
      <c r="D8940" s="80" t="s">
        <v>20</v>
      </c>
      <c r="E8940" s="80" t="s">
        <v>2492</v>
      </c>
      <c r="F8940" s="80" t="s">
        <v>3535</v>
      </c>
      <c r="G8940" s="80" t="s">
        <v>2517</v>
      </c>
      <c r="H8940" t="s">
        <v>3555</v>
      </c>
      <c r="I8940" s="50">
        <v>28.55</v>
      </c>
    </row>
    <row r="8941" spans="1:9" x14ac:dyDescent="0.2">
      <c r="A8941">
        <v>47410</v>
      </c>
      <c r="B8941" s="79">
        <v>7891035040702</v>
      </c>
      <c r="C8941" s="80" t="s">
        <v>19</v>
      </c>
      <c r="D8941" s="80" t="s">
        <v>20</v>
      </c>
      <c r="E8941" s="80" t="s">
        <v>2492</v>
      </c>
      <c r="F8941" s="80" t="s">
        <v>3535</v>
      </c>
      <c r="G8941" s="80" t="s">
        <v>2517</v>
      </c>
      <c r="H8941" t="s">
        <v>3556</v>
      </c>
      <c r="I8941" s="50">
        <v>23.27</v>
      </c>
    </row>
    <row r="8942" spans="1:9" x14ac:dyDescent="0.2">
      <c r="A8942">
        <v>50056</v>
      </c>
      <c r="B8942" s="79">
        <v>7891035050602</v>
      </c>
      <c r="C8942" s="80" t="s">
        <v>19</v>
      </c>
      <c r="D8942" s="80" t="s">
        <v>20</v>
      </c>
      <c r="E8942" s="80" t="s">
        <v>2492</v>
      </c>
      <c r="F8942" s="80" t="s">
        <v>3535</v>
      </c>
      <c r="G8942" s="80" t="s">
        <v>2517</v>
      </c>
      <c r="H8942" t="s">
        <v>15313</v>
      </c>
      <c r="I8942" s="50">
        <v>22.78</v>
      </c>
    </row>
    <row r="8943" spans="1:9" x14ac:dyDescent="0.2">
      <c r="A8943">
        <v>95656</v>
      </c>
      <c r="B8943" s="79">
        <v>7891035040405</v>
      </c>
      <c r="C8943" s="80" t="s">
        <v>19</v>
      </c>
      <c r="D8943" s="80" t="s">
        <v>20</v>
      </c>
      <c r="E8943" s="80" t="s">
        <v>2492</v>
      </c>
      <c r="F8943" s="80" t="s">
        <v>3535</v>
      </c>
      <c r="G8943" s="80" t="s">
        <v>2517</v>
      </c>
      <c r="H8943" t="s">
        <v>15314</v>
      </c>
      <c r="I8943" s="50">
        <v>11.27</v>
      </c>
    </row>
    <row r="8944" spans="1:9" x14ac:dyDescent="0.2">
      <c r="A8944">
        <v>95658</v>
      </c>
      <c r="B8944" s="79">
        <v>7891035040412</v>
      </c>
      <c r="C8944" s="80" t="s">
        <v>19</v>
      </c>
      <c r="D8944" s="80" t="s">
        <v>20</v>
      </c>
      <c r="E8944" s="80" t="s">
        <v>2492</v>
      </c>
      <c r="F8944" s="80" t="s">
        <v>3535</v>
      </c>
      <c r="G8944" s="80" t="s">
        <v>2517</v>
      </c>
      <c r="H8944" t="s">
        <v>3557</v>
      </c>
      <c r="I8944" s="50">
        <v>28.55</v>
      </c>
    </row>
    <row r="8945" spans="1:9" x14ac:dyDescent="0.2">
      <c r="A8945">
        <v>116896</v>
      </c>
      <c r="B8945" s="79">
        <v>7891035040436</v>
      </c>
      <c r="C8945" s="80" t="s">
        <v>19</v>
      </c>
      <c r="D8945" s="80" t="s">
        <v>20</v>
      </c>
      <c r="E8945" s="80" t="s">
        <v>2492</v>
      </c>
      <c r="F8945" s="80" t="s">
        <v>3535</v>
      </c>
      <c r="G8945" s="80" t="s">
        <v>2517</v>
      </c>
      <c r="H8945" t="s">
        <v>3558</v>
      </c>
      <c r="I8945" s="50">
        <v>9.39</v>
      </c>
    </row>
    <row r="8946" spans="1:9" x14ac:dyDescent="0.2">
      <c r="A8946">
        <v>487020</v>
      </c>
      <c r="B8946" s="79">
        <v>7891035001451</v>
      </c>
      <c r="C8946" s="80" t="s">
        <v>19</v>
      </c>
      <c r="D8946" s="80" t="s">
        <v>20</v>
      </c>
      <c r="E8946" s="80" t="s">
        <v>2492</v>
      </c>
      <c r="F8946" s="80" t="s">
        <v>3535</v>
      </c>
      <c r="G8946" s="80" t="s">
        <v>2517</v>
      </c>
      <c r="H8946" t="s">
        <v>3570</v>
      </c>
      <c r="I8946" s="50">
        <v>9.86</v>
      </c>
    </row>
    <row r="8947" spans="1:9" x14ac:dyDescent="0.2">
      <c r="A8947">
        <v>487023</v>
      </c>
      <c r="B8947" s="79">
        <v>7891035001468</v>
      </c>
      <c r="C8947" s="80" t="s">
        <v>19</v>
      </c>
      <c r="D8947" s="80" t="s">
        <v>20</v>
      </c>
      <c r="E8947" s="80" t="s">
        <v>2492</v>
      </c>
      <c r="F8947" s="80" t="s">
        <v>3535</v>
      </c>
      <c r="G8947" s="80" t="s">
        <v>2517</v>
      </c>
      <c r="H8947" t="s">
        <v>3571</v>
      </c>
      <c r="I8947" s="50">
        <v>9.86</v>
      </c>
    </row>
    <row r="8948" spans="1:9" x14ac:dyDescent="0.2">
      <c r="A8948">
        <v>64374</v>
      </c>
      <c r="B8948" s="79">
        <v>7896914000716</v>
      </c>
      <c r="C8948" s="80" t="s">
        <v>19</v>
      </c>
      <c r="D8948" s="80" t="s">
        <v>20</v>
      </c>
      <c r="E8948" s="80" t="s">
        <v>2492</v>
      </c>
      <c r="F8948" s="80" t="s">
        <v>3714</v>
      </c>
      <c r="G8948" s="80" t="s">
        <v>73</v>
      </c>
      <c r="H8948" t="s">
        <v>3725</v>
      </c>
      <c r="I8948" s="50">
        <v>3.7</v>
      </c>
    </row>
    <row r="8949" spans="1:9" x14ac:dyDescent="0.2">
      <c r="A8949">
        <v>567237</v>
      </c>
      <c r="B8949" s="79">
        <v>7896061997419</v>
      </c>
      <c r="C8949" s="80" t="s">
        <v>19</v>
      </c>
      <c r="D8949" s="80" t="s">
        <v>20</v>
      </c>
      <c r="E8949" s="80" t="s">
        <v>2492</v>
      </c>
      <c r="F8949" s="80" t="s">
        <v>3714</v>
      </c>
      <c r="G8949" s="80" t="s">
        <v>73</v>
      </c>
      <c r="H8949" t="s">
        <v>3727</v>
      </c>
      <c r="I8949" s="50">
        <v>20.95</v>
      </c>
    </row>
    <row r="8950" spans="1:9" x14ac:dyDescent="0.2">
      <c r="A8950">
        <v>556585</v>
      </c>
      <c r="B8950" s="79">
        <v>7896061990939</v>
      </c>
      <c r="C8950" s="80" t="s">
        <v>19</v>
      </c>
      <c r="D8950" s="80" t="s">
        <v>20</v>
      </c>
      <c r="E8950" s="80" t="s">
        <v>2492</v>
      </c>
      <c r="F8950" s="80" t="s">
        <v>3714</v>
      </c>
      <c r="G8950" s="80" t="s">
        <v>73</v>
      </c>
      <c r="H8950" t="s">
        <v>3726</v>
      </c>
      <c r="I8950" s="50">
        <v>3.39</v>
      </c>
    </row>
    <row r="8951" spans="1:9" x14ac:dyDescent="0.2">
      <c r="A8951">
        <v>567239</v>
      </c>
      <c r="B8951" s="79">
        <v>7896914011965</v>
      </c>
      <c r="C8951" s="80" t="s">
        <v>19</v>
      </c>
      <c r="D8951" s="80" t="s">
        <v>20</v>
      </c>
      <c r="E8951" s="80" t="s">
        <v>2492</v>
      </c>
      <c r="F8951" s="80" t="s">
        <v>3714</v>
      </c>
      <c r="G8951" s="80" t="s">
        <v>73</v>
      </c>
      <c r="H8951" t="s">
        <v>3728</v>
      </c>
      <c r="I8951" s="50">
        <v>15.53</v>
      </c>
    </row>
    <row r="8952" spans="1:9" x14ac:dyDescent="0.2">
      <c r="A8952">
        <v>13610</v>
      </c>
      <c r="B8952" s="79">
        <v>7896006413851</v>
      </c>
      <c r="C8952" s="80" t="s">
        <v>19</v>
      </c>
      <c r="D8952" s="80" t="s">
        <v>20</v>
      </c>
      <c r="E8952" s="80" t="s">
        <v>2492</v>
      </c>
      <c r="F8952" s="80" t="s">
        <v>3714</v>
      </c>
      <c r="G8952" s="80" t="s">
        <v>3533</v>
      </c>
      <c r="H8952" t="s">
        <v>3715</v>
      </c>
      <c r="I8952" s="50">
        <v>3.82</v>
      </c>
    </row>
    <row r="8953" spans="1:9" x14ac:dyDescent="0.2">
      <c r="A8953">
        <v>545748</v>
      </c>
      <c r="B8953" s="79">
        <v>7891172523519</v>
      </c>
      <c r="C8953" s="80" t="s">
        <v>19</v>
      </c>
      <c r="D8953" s="80" t="s">
        <v>20</v>
      </c>
      <c r="E8953" s="80" t="s">
        <v>2492</v>
      </c>
      <c r="F8953" s="80" t="s">
        <v>3714</v>
      </c>
      <c r="G8953" s="80" t="s">
        <v>3533</v>
      </c>
      <c r="H8953" t="s">
        <v>15315</v>
      </c>
      <c r="I8953" s="50">
        <v>3.95</v>
      </c>
    </row>
    <row r="8954" spans="1:9" x14ac:dyDescent="0.2">
      <c r="A8954">
        <v>545750</v>
      </c>
      <c r="B8954" s="79">
        <v>7891172523526</v>
      </c>
      <c r="C8954" s="80" t="s">
        <v>19</v>
      </c>
      <c r="D8954" s="80" t="s">
        <v>20</v>
      </c>
      <c r="E8954" s="80" t="s">
        <v>2492</v>
      </c>
      <c r="F8954" s="80" t="s">
        <v>3714</v>
      </c>
      <c r="G8954" s="80" t="s">
        <v>3533</v>
      </c>
      <c r="H8954" t="s">
        <v>3716</v>
      </c>
      <c r="I8954" s="50">
        <v>10.91</v>
      </c>
    </row>
    <row r="8955" spans="1:9" x14ac:dyDescent="0.2">
      <c r="A8955">
        <v>505088</v>
      </c>
      <c r="B8955" s="79">
        <v>7898969564298</v>
      </c>
      <c r="C8955" s="80" t="s">
        <v>19</v>
      </c>
      <c r="D8955" s="80" t="s">
        <v>20</v>
      </c>
      <c r="E8955" s="80" t="s">
        <v>2492</v>
      </c>
      <c r="F8955" s="80" t="s">
        <v>3714</v>
      </c>
      <c r="G8955" s="80" t="s">
        <v>1622</v>
      </c>
      <c r="H8955" t="s">
        <v>3719</v>
      </c>
      <c r="I8955" s="50">
        <v>4.43</v>
      </c>
    </row>
    <row r="8956" spans="1:9" x14ac:dyDescent="0.2">
      <c r="A8956">
        <v>505090</v>
      </c>
      <c r="B8956" s="79">
        <v>7898969564281</v>
      </c>
      <c r="C8956" s="80" t="s">
        <v>19</v>
      </c>
      <c r="D8956" s="80" t="s">
        <v>20</v>
      </c>
      <c r="E8956" s="80" t="s">
        <v>2492</v>
      </c>
      <c r="F8956" s="80" t="s">
        <v>3714</v>
      </c>
      <c r="G8956" s="80" t="s">
        <v>1622</v>
      </c>
      <c r="H8956" t="s">
        <v>3720</v>
      </c>
      <c r="I8956" s="50">
        <v>4.43</v>
      </c>
    </row>
    <row r="8957" spans="1:9" x14ac:dyDescent="0.2">
      <c r="A8957">
        <v>463138</v>
      </c>
      <c r="B8957" s="79">
        <v>7898964675197</v>
      </c>
      <c r="C8957" s="80" t="s">
        <v>19</v>
      </c>
      <c r="D8957" s="80" t="s">
        <v>20</v>
      </c>
      <c r="E8957" s="80" t="s">
        <v>2492</v>
      </c>
      <c r="F8957" s="80" t="s">
        <v>3714</v>
      </c>
      <c r="G8957" s="80" t="s">
        <v>1622</v>
      </c>
      <c r="H8957" t="s">
        <v>3718</v>
      </c>
      <c r="I8957" s="50">
        <v>4.1500000000000004</v>
      </c>
    </row>
    <row r="8958" spans="1:9" x14ac:dyDescent="0.2">
      <c r="A8958">
        <v>502808</v>
      </c>
      <c r="B8958" s="79">
        <v>7897383500684</v>
      </c>
      <c r="C8958" s="80" t="s">
        <v>19</v>
      </c>
      <c r="D8958" s="80" t="s">
        <v>20</v>
      </c>
      <c r="E8958" s="80" t="s">
        <v>2492</v>
      </c>
      <c r="F8958" s="80" t="s">
        <v>3714</v>
      </c>
      <c r="G8958" s="80" t="s">
        <v>3524</v>
      </c>
      <c r="H8958" t="s">
        <v>3724</v>
      </c>
      <c r="I8958" s="50">
        <v>4.42</v>
      </c>
    </row>
    <row r="8959" spans="1:9" x14ac:dyDescent="0.2">
      <c r="A8959">
        <v>474430</v>
      </c>
      <c r="B8959" s="79">
        <v>7898606571597</v>
      </c>
      <c r="C8959" s="80" t="s">
        <v>19</v>
      </c>
      <c r="D8959" s="80" t="s">
        <v>20</v>
      </c>
      <c r="E8959" s="80" t="s">
        <v>2492</v>
      </c>
      <c r="F8959" s="80" t="s">
        <v>3714</v>
      </c>
      <c r="G8959" s="80" t="s">
        <v>3440</v>
      </c>
      <c r="H8959" t="s">
        <v>3721</v>
      </c>
      <c r="I8959" s="50">
        <v>17.77</v>
      </c>
    </row>
    <row r="8960" spans="1:9" x14ac:dyDescent="0.2">
      <c r="A8960">
        <v>474433</v>
      </c>
      <c r="B8960" s="79">
        <v>7898606571566</v>
      </c>
      <c r="C8960" s="80" t="s">
        <v>19</v>
      </c>
      <c r="D8960" s="80" t="s">
        <v>20</v>
      </c>
      <c r="E8960" s="80" t="s">
        <v>2492</v>
      </c>
      <c r="F8960" s="80" t="s">
        <v>3714</v>
      </c>
      <c r="G8960" s="80" t="s">
        <v>3440</v>
      </c>
      <c r="H8960" t="s">
        <v>3722</v>
      </c>
      <c r="I8960" s="50">
        <v>14.51</v>
      </c>
    </row>
    <row r="8961" spans="1:9" x14ac:dyDescent="0.2">
      <c r="A8961">
        <v>587665</v>
      </c>
      <c r="B8961" s="79">
        <v>7898606574970</v>
      </c>
      <c r="C8961" s="80" t="s">
        <v>19</v>
      </c>
      <c r="D8961" s="80" t="s">
        <v>20</v>
      </c>
      <c r="E8961" s="80" t="s">
        <v>2492</v>
      </c>
      <c r="F8961" s="80" t="s">
        <v>3714</v>
      </c>
      <c r="G8961" s="80" t="s">
        <v>3440</v>
      </c>
      <c r="H8961" t="s">
        <v>3723</v>
      </c>
      <c r="I8961" s="50">
        <v>6.97</v>
      </c>
    </row>
    <row r="8962" spans="1:9" x14ac:dyDescent="0.2">
      <c r="A8962">
        <v>133689</v>
      </c>
      <c r="B8962" s="79">
        <v>7898024270324</v>
      </c>
      <c r="C8962" s="80" t="s">
        <v>19</v>
      </c>
      <c r="D8962" s="80" t="s">
        <v>20</v>
      </c>
      <c r="E8962" s="80" t="s">
        <v>2492</v>
      </c>
      <c r="F8962" s="80" t="s">
        <v>3714</v>
      </c>
      <c r="G8962" s="80" t="s">
        <v>3531</v>
      </c>
      <c r="H8962" t="s">
        <v>3717</v>
      </c>
      <c r="I8962" s="50">
        <v>3.21</v>
      </c>
    </row>
    <row r="8963" spans="1:9" x14ac:dyDescent="0.2">
      <c r="A8963">
        <v>403372</v>
      </c>
      <c r="B8963" s="79">
        <v>7891150065154</v>
      </c>
      <c r="C8963" s="80" t="s">
        <v>19</v>
      </c>
      <c r="D8963" s="80" t="s">
        <v>20</v>
      </c>
      <c r="E8963" s="80" t="s">
        <v>2492</v>
      </c>
      <c r="F8963" s="80" t="s">
        <v>3179</v>
      </c>
      <c r="G8963" s="80" t="s">
        <v>2534</v>
      </c>
      <c r="H8963" t="s">
        <v>3211</v>
      </c>
      <c r="I8963" s="50">
        <v>28.96</v>
      </c>
    </row>
    <row r="8964" spans="1:9" x14ac:dyDescent="0.2">
      <c r="A8964">
        <v>373487</v>
      </c>
      <c r="B8964" s="79">
        <v>7891150065178</v>
      </c>
      <c r="C8964" s="80" t="s">
        <v>19</v>
      </c>
      <c r="D8964" s="80" t="s">
        <v>20</v>
      </c>
      <c r="E8964" s="80" t="s">
        <v>2492</v>
      </c>
      <c r="F8964" s="80" t="s">
        <v>3179</v>
      </c>
      <c r="G8964" s="80" t="s">
        <v>2534</v>
      </c>
      <c r="H8964" t="s">
        <v>3210</v>
      </c>
      <c r="I8964" s="50">
        <v>28.96</v>
      </c>
    </row>
    <row r="8965" spans="1:9" x14ac:dyDescent="0.2">
      <c r="A8965">
        <v>302084</v>
      </c>
      <c r="B8965" s="79">
        <v>7891150054561</v>
      </c>
      <c r="C8965" s="80" t="s">
        <v>19</v>
      </c>
      <c r="D8965" s="80" t="s">
        <v>20</v>
      </c>
      <c r="E8965" s="80" t="s">
        <v>2492</v>
      </c>
      <c r="F8965" s="80" t="s">
        <v>3179</v>
      </c>
      <c r="G8965" s="80" t="s">
        <v>2534</v>
      </c>
      <c r="H8965" t="s">
        <v>3207</v>
      </c>
      <c r="I8965" s="50">
        <v>14.73</v>
      </c>
    </row>
    <row r="8966" spans="1:9" x14ac:dyDescent="0.2">
      <c r="A8966">
        <v>302098</v>
      </c>
      <c r="B8966" s="79">
        <v>7891150054585</v>
      </c>
      <c r="C8966" s="80" t="s">
        <v>19</v>
      </c>
      <c r="D8966" s="80" t="s">
        <v>20</v>
      </c>
      <c r="E8966" s="80" t="s">
        <v>2492</v>
      </c>
      <c r="F8966" s="80" t="s">
        <v>3179</v>
      </c>
      <c r="G8966" s="80" t="s">
        <v>2534</v>
      </c>
      <c r="H8966" t="s">
        <v>3208</v>
      </c>
      <c r="I8966" s="50">
        <v>14.73</v>
      </c>
    </row>
    <row r="8967" spans="1:9" x14ac:dyDescent="0.2">
      <c r="A8967">
        <v>269769</v>
      </c>
      <c r="B8967" s="79">
        <v>7891150045460</v>
      </c>
      <c r="C8967" s="80" t="s">
        <v>19</v>
      </c>
      <c r="D8967" s="80" t="s">
        <v>20</v>
      </c>
      <c r="E8967" s="80" t="s">
        <v>2492</v>
      </c>
      <c r="F8967" s="80" t="s">
        <v>3179</v>
      </c>
      <c r="G8967" s="80" t="s">
        <v>2534</v>
      </c>
      <c r="H8967" t="s">
        <v>3206</v>
      </c>
      <c r="I8967" s="50">
        <v>9.01</v>
      </c>
    </row>
    <row r="8968" spans="1:9" x14ac:dyDescent="0.2">
      <c r="A8968">
        <v>250919</v>
      </c>
      <c r="B8968" s="79">
        <v>7891150042131</v>
      </c>
      <c r="C8968" s="80" t="s">
        <v>19</v>
      </c>
      <c r="D8968" s="80" t="s">
        <v>20</v>
      </c>
      <c r="E8968" s="80" t="s">
        <v>2492</v>
      </c>
      <c r="F8968" s="80" t="s">
        <v>3179</v>
      </c>
      <c r="G8968" s="80" t="s">
        <v>2534</v>
      </c>
      <c r="H8968" t="s">
        <v>15316</v>
      </c>
      <c r="I8968" s="50">
        <v>18.52</v>
      </c>
    </row>
    <row r="8969" spans="1:9" x14ac:dyDescent="0.2">
      <c r="A8969">
        <v>91508</v>
      </c>
      <c r="B8969" s="79">
        <v>7891150000971</v>
      </c>
      <c r="C8969" s="80" t="s">
        <v>19</v>
      </c>
      <c r="D8969" s="80" t="s">
        <v>20</v>
      </c>
      <c r="E8969" s="80" t="s">
        <v>2492</v>
      </c>
      <c r="F8969" s="80" t="s">
        <v>3179</v>
      </c>
      <c r="G8969" s="80" t="s">
        <v>2534</v>
      </c>
      <c r="H8969" t="s">
        <v>3203</v>
      </c>
      <c r="I8969" s="50">
        <v>9.01</v>
      </c>
    </row>
    <row r="8970" spans="1:9" x14ac:dyDescent="0.2">
      <c r="A8970">
        <v>243965</v>
      </c>
      <c r="B8970" s="79">
        <v>7891150039001</v>
      </c>
      <c r="C8970" s="80" t="s">
        <v>19</v>
      </c>
      <c r="D8970" s="80" t="s">
        <v>20</v>
      </c>
      <c r="E8970" s="80" t="s">
        <v>2492</v>
      </c>
      <c r="F8970" s="80" t="s">
        <v>3179</v>
      </c>
      <c r="G8970" s="80" t="s">
        <v>2534</v>
      </c>
      <c r="H8970" t="s">
        <v>3205</v>
      </c>
      <c r="I8970" s="50">
        <v>9.01</v>
      </c>
    </row>
    <row r="8971" spans="1:9" x14ac:dyDescent="0.2">
      <c r="A8971">
        <v>323059</v>
      </c>
      <c r="B8971" s="79">
        <v>7891150048485</v>
      </c>
      <c r="C8971" s="80" t="s">
        <v>19</v>
      </c>
      <c r="D8971" s="80" t="s">
        <v>20</v>
      </c>
      <c r="E8971" s="80" t="s">
        <v>2492</v>
      </c>
      <c r="F8971" s="80" t="s">
        <v>3179</v>
      </c>
      <c r="G8971" s="80" t="s">
        <v>2534</v>
      </c>
      <c r="H8971" t="s">
        <v>3209</v>
      </c>
      <c r="I8971" s="50">
        <v>7.65</v>
      </c>
    </row>
    <row r="8972" spans="1:9" x14ac:dyDescent="0.2">
      <c r="A8972">
        <v>521804</v>
      </c>
      <c r="B8972" s="79">
        <v>7891150094178</v>
      </c>
      <c r="C8972" s="80" t="s">
        <v>19</v>
      </c>
      <c r="D8972" s="80" t="s">
        <v>20</v>
      </c>
      <c r="E8972" s="80" t="s">
        <v>2492</v>
      </c>
      <c r="F8972" s="80" t="s">
        <v>3179</v>
      </c>
      <c r="G8972" s="80" t="s">
        <v>2534</v>
      </c>
      <c r="H8972" t="s">
        <v>3214</v>
      </c>
      <c r="I8972" s="50">
        <v>14.73</v>
      </c>
    </row>
    <row r="8973" spans="1:9" x14ac:dyDescent="0.2">
      <c r="A8973">
        <v>521805</v>
      </c>
      <c r="B8973" s="79">
        <v>7891150093775</v>
      </c>
      <c r="C8973" s="80" t="s">
        <v>19</v>
      </c>
      <c r="D8973" s="80" t="s">
        <v>20</v>
      </c>
      <c r="E8973" s="80" t="s">
        <v>2492</v>
      </c>
      <c r="F8973" s="80" t="s">
        <v>3179</v>
      </c>
      <c r="G8973" s="80" t="s">
        <v>2534</v>
      </c>
      <c r="H8973" t="s">
        <v>3215</v>
      </c>
      <c r="I8973" s="50">
        <v>28.96</v>
      </c>
    </row>
    <row r="8974" spans="1:9" x14ac:dyDescent="0.2">
      <c r="A8974">
        <v>521808</v>
      </c>
      <c r="B8974" s="79">
        <v>7891150093782</v>
      </c>
      <c r="C8974" s="80" t="s">
        <v>19</v>
      </c>
      <c r="D8974" s="80" t="s">
        <v>20</v>
      </c>
      <c r="E8974" s="80" t="s">
        <v>2492</v>
      </c>
      <c r="F8974" s="80" t="s">
        <v>3179</v>
      </c>
      <c r="G8974" s="80" t="s">
        <v>2534</v>
      </c>
      <c r="H8974" t="s">
        <v>3216</v>
      </c>
      <c r="I8974" s="50">
        <v>28.96</v>
      </c>
    </row>
    <row r="8975" spans="1:9" x14ac:dyDescent="0.2">
      <c r="A8975">
        <v>521812</v>
      </c>
      <c r="B8975" s="79">
        <v>7891150091979</v>
      </c>
      <c r="C8975" s="80" t="s">
        <v>19</v>
      </c>
      <c r="D8975" s="80" t="s">
        <v>20</v>
      </c>
      <c r="E8975" s="80" t="s">
        <v>2492</v>
      </c>
      <c r="F8975" s="80" t="s">
        <v>3179</v>
      </c>
      <c r="G8975" s="80" t="s">
        <v>2534</v>
      </c>
      <c r="H8975" t="s">
        <v>15317</v>
      </c>
      <c r="I8975" s="50">
        <v>9.01</v>
      </c>
    </row>
    <row r="8976" spans="1:9" x14ac:dyDescent="0.2">
      <c r="A8976">
        <v>524005</v>
      </c>
      <c r="B8976" s="79">
        <v>7891150094123</v>
      </c>
      <c r="C8976" s="80" t="s">
        <v>19</v>
      </c>
      <c r="D8976" s="80" t="s">
        <v>20</v>
      </c>
      <c r="E8976" s="80" t="s">
        <v>2492</v>
      </c>
      <c r="F8976" s="80" t="s">
        <v>3179</v>
      </c>
      <c r="G8976" s="80" t="s">
        <v>2534</v>
      </c>
      <c r="H8976" t="s">
        <v>3217</v>
      </c>
      <c r="I8976" s="50">
        <v>14.73</v>
      </c>
    </row>
    <row r="8977" spans="1:9" x14ac:dyDescent="0.2">
      <c r="A8977">
        <v>521790</v>
      </c>
      <c r="B8977" s="79">
        <v>7891150091986</v>
      </c>
      <c r="C8977" s="80" t="s">
        <v>19</v>
      </c>
      <c r="D8977" s="80" t="s">
        <v>20</v>
      </c>
      <c r="E8977" s="80" t="s">
        <v>2492</v>
      </c>
      <c r="F8977" s="80" t="s">
        <v>3179</v>
      </c>
      <c r="G8977" s="80" t="s">
        <v>2534</v>
      </c>
      <c r="H8977" t="s">
        <v>3212</v>
      </c>
      <c r="I8977" s="50">
        <v>9.01</v>
      </c>
    </row>
    <row r="8978" spans="1:9" x14ac:dyDescent="0.2">
      <c r="A8978">
        <v>183605</v>
      </c>
      <c r="B8978" s="79">
        <v>7891150025288</v>
      </c>
      <c r="C8978" s="80" t="s">
        <v>19</v>
      </c>
      <c r="D8978" s="80" t="s">
        <v>20</v>
      </c>
      <c r="E8978" s="80" t="s">
        <v>2492</v>
      </c>
      <c r="F8978" s="80" t="s">
        <v>3179</v>
      </c>
      <c r="G8978" s="80" t="s">
        <v>2534</v>
      </c>
      <c r="H8978" t="s">
        <v>3204</v>
      </c>
      <c r="I8978" s="50">
        <v>9.01</v>
      </c>
    </row>
    <row r="8979" spans="1:9" x14ac:dyDescent="0.2">
      <c r="A8979">
        <v>524050</v>
      </c>
      <c r="B8979" s="79">
        <v>7891150092723</v>
      </c>
      <c r="C8979" s="80" t="s">
        <v>19</v>
      </c>
      <c r="D8979" s="80" t="s">
        <v>20</v>
      </c>
      <c r="E8979" s="80" t="s">
        <v>2492</v>
      </c>
      <c r="F8979" s="80" t="s">
        <v>3179</v>
      </c>
      <c r="G8979" s="80" t="s">
        <v>2534</v>
      </c>
      <c r="H8979" t="s">
        <v>3218</v>
      </c>
      <c r="I8979" s="50">
        <v>7.17</v>
      </c>
    </row>
    <row r="8980" spans="1:9" x14ac:dyDescent="0.2">
      <c r="A8980">
        <v>521802</v>
      </c>
      <c r="B8980" s="79">
        <v>7891150090842</v>
      </c>
      <c r="C8980" s="80" t="s">
        <v>19</v>
      </c>
      <c r="D8980" s="80" t="s">
        <v>20</v>
      </c>
      <c r="E8980" s="80" t="s">
        <v>2492</v>
      </c>
      <c r="F8980" s="80" t="s">
        <v>3179</v>
      </c>
      <c r="G8980" s="80" t="s">
        <v>2534</v>
      </c>
      <c r="H8980" t="s">
        <v>3213</v>
      </c>
      <c r="I8980" s="50">
        <v>19.149999999999999</v>
      </c>
    </row>
    <row r="8981" spans="1:9" x14ac:dyDescent="0.2">
      <c r="A8981">
        <v>412833</v>
      </c>
      <c r="B8981" s="79">
        <v>7500435153850</v>
      </c>
      <c r="C8981" s="80" t="s">
        <v>19</v>
      </c>
      <c r="D8981" s="80" t="s">
        <v>20</v>
      </c>
      <c r="E8981" s="80" t="s">
        <v>2492</v>
      </c>
      <c r="F8981" s="80" t="s">
        <v>3179</v>
      </c>
      <c r="G8981" s="80" t="s">
        <v>84</v>
      </c>
      <c r="H8981" t="s">
        <v>15318</v>
      </c>
      <c r="I8981" s="50">
        <v>23.61</v>
      </c>
    </row>
    <row r="8982" spans="1:9" x14ac:dyDescent="0.2">
      <c r="A8982">
        <v>412834</v>
      </c>
      <c r="B8982" s="79">
        <v>7500435153867</v>
      </c>
      <c r="C8982" s="80" t="s">
        <v>19</v>
      </c>
      <c r="D8982" s="80" t="s">
        <v>20</v>
      </c>
      <c r="E8982" s="80" t="s">
        <v>2492</v>
      </c>
      <c r="F8982" s="80" t="s">
        <v>3179</v>
      </c>
      <c r="G8982" s="80" t="s">
        <v>84</v>
      </c>
      <c r="H8982" t="s">
        <v>3195</v>
      </c>
      <c r="I8982" s="50">
        <v>32.54</v>
      </c>
    </row>
    <row r="8983" spans="1:9" x14ac:dyDescent="0.2">
      <c r="A8983">
        <v>370224</v>
      </c>
      <c r="B8983" s="79">
        <v>7500435140973</v>
      </c>
      <c r="C8983" s="80" t="s">
        <v>19</v>
      </c>
      <c r="D8983" s="80" t="s">
        <v>20</v>
      </c>
      <c r="E8983" s="80" t="s">
        <v>2492</v>
      </c>
      <c r="F8983" s="80" t="s">
        <v>3179</v>
      </c>
      <c r="G8983" s="80" t="s">
        <v>84</v>
      </c>
      <c r="H8983" t="s">
        <v>3194</v>
      </c>
      <c r="I8983" s="50">
        <v>31.5</v>
      </c>
    </row>
    <row r="8984" spans="1:9" x14ac:dyDescent="0.2">
      <c r="A8984">
        <v>136131</v>
      </c>
      <c r="B8984" s="79">
        <v>7506195143834</v>
      </c>
      <c r="C8984" s="80" t="s">
        <v>19</v>
      </c>
      <c r="D8984" s="80" t="s">
        <v>20</v>
      </c>
      <c r="E8984" s="80" t="s">
        <v>2492</v>
      </c>
      <c r="F8984" s="80" t="s">
        <v>3179</v>
      </c>
      <c r="G8984" s="80" t="s">
        <v>84</v>
      </c>
      <c r="H8984" t="s">
        <v>3187</v>
      </c>
      <c r="I8984" s="50">
        <v>12.37</v>
      </c>
    </row>
    <row r="8985" spans="1:9" x14ac:dyDescent="0.2">
      <c r="A8985">
        <v>136136</v>
      </c>
      <c r="B8985" s="79">
        <v>7506195143858</v>
      </c>
      <c r="C8985" s="80" t="s">
        <v>19</v>
      </c>
      <c r="D8985" s="80" t="s">
        <v>20</v>
      </c>
      <c r="E8985" s="80" t="s">
        <v>2492</v>
      </c>
      <c r="F8985" s="80" t="s">
        <v>3179</v>
      </c>
      <c r="G8985" s="80" t="s">
        <v>84</v>
      </c>
      <c r="H8985" t="s">
        <v>3188</v>
      </c>
      <c r="I8985" s="50">
        <v>12.37</v>
      </c>
    </row>
    <row r="8986" spans="1:9" x14ac:dyDescent="0.2">
      <c r="A8986">
        <v>136137</v>
      </c>
      <c r="B8986" s="79">
        <v>7506195143872</v>
      </c>
      <c r="C8986" s="80" t="s">
        <v>19</v>
      </c>
      <c r="D8986" s="80" t="s">
        <v>20</v>
      </c>
      <c r="E8986" s="80" t="s">
        <v>2492</v>
      </c>
      <c r="F8986" s="80" t="s">
        <v>3179</v>
      </c>
      <c r="G8986" s="80" t="s">
        <v>84</v>
      </c>
      <c r="H8986" t="s">
        <v>3189</v>
      </c>
      <c r="I8986" s="50">
        <v>12.37</v>
      </c>
    </row>
    <row r="8987" spans="1:9" x14ac:dyDescent="0.2">
      <c r="A8987">
        <v>419929</v>
      </c>
      <c r="B8987" s="79">
        <v>7500435156974</v>
      </c>
      <c r="C8987" s="80" t="s">
        <v>19</v>
      </c>
      <c r="D8987" s="80" t="s">
        <v>20</v>
      </c>
      <c r="E8987" s="80" t="s">
        <v>2492</v>
      </c>
      <c r="F8987" s="80" t="s">
        <v>3179</v>
      </c>
      <c r="G8987" s="80" t="s">
        <v>84</v>
      </c>
      <c r="H8987" t="s">
        <v>3196</v>
      </c>
      <c r="I8987" s="50">
        <v>32.54</v>
      </c>
    </row>
    <row r="8988" spans="1:9" x14ac:dyDescent="0.2">
      <c r="A8988">
        <v>419931</v>
      </c>
      <c r="B8988" s="79">
        <v>7500435156981</v>
      </c>
      <c r="C8988" s="80" t="s">
        <v>19</v>
      </c>
      <c r="D8988" s="80" t="s">
        <v>20</v>
      </c>
      <c r="E8988" s="80" t="s">
        <v>2492</v>
      </c>
      <c r="F8988" s="80" t="s">
        <v>3179</v>
      </c>
      <c r="G8988" s="80" t="s">
        <v>84</v>
      </c>
      <c r="H8988" t="s">
        <v>3197</v>
      </c>
      <c r="I8988" s="50">
        <v>12.37</v>
      </c>
    </row>
    <row r="8989" spans="1:9" x14ac:dyDescent="0.2">
      <c r="A8989">
        <v>428248</v>
      </c>
      <c r="B8989" s="79">
        <v>7500435160001</v>
      </c>
      <c r="C8989" s="80" t="s">
        <v>19</v>
      </c>
      <c r="D8989" s="80" t="s">
        <v>20</v>
      </c>
      <c r="E8989" s="80" t="s">
        <v>2492</v>
      </c>
      <c r="F8989" s="80" t="s">
        <v>3179</v>
      </c>
      <c r="G8989" s="80" t="s">
        <v>84</v>
      </c>
      <c r="H8989" t="s">
        <v>15319</v>
      </c>
      <c r="I8989" s="50">
        <v>23.61</v>
      </c>
    </row>
    <row r="8990" spans="1:9" x14ac:dyDescent="0.2">
      <c r="A8990">
        <v>428254</v>
      </c>
      <c r="B8990" s="79">
        <v>7500435160087</v>
      </c>
      <c r="C8990" s="80" t="s">
        <v>19</v>
      </c>
      <c r="D8990" s="80" t="s">
        <v>20</v>
      </c>
      <c r="E8990" s="80" t="s">
        <v>2492</v>
      </c>
      <c r="F8990" s="80" t="s">
        <v>3179</v>
      </c>
      <c r="G8990" s="80" t="s">
        <v>84</v>
      </c>
      <c r="H8990" t="s">
        <v>15320</v>
      </c>
      <c r="I8990" s="50">
        <v>12.37</v>
      </c>
    </row>
    <row r="8991" spans="1:9" x14ac:dyDescent="0.2">
      <c r="A8991">
        <v>428265</v>
      </c>
      <c r="B8991" s="79">
        <v>7500435160049</v>
      </c>
      <c r="C8991" s="80" t="s">
        <v>19</v>
      </c>
      <c r="D8991" s="80" t="s">
        <v>20</v>
      </c>
      <c r="E8991" s="80" t="s">
        <v>2492</v>
      </c>
      <c r="F8991" s="80" t="s">
        <v>3179</v>
      </c>
      <c r="G8991" s="80" t="s">
        <v>84</v>
      </c>
      <c r="H8991" t="s">
        <v>3198</v>
      </c>
      <c r="I8991" s="50">
        <v>32.54</v>
      </c>
    </row>
    <row r="8992" spans="1:9" x14ac:dyDescent="0.2">
      <c r="A8992">
        <v>428275</v>
      </c>
      <c r="B8992" s="79">
        <v>7500435159951</v>
      </c>
      <c r="C8992" s="80" t="s">
        <v>19</v>
      </c>
      <c r="D8992" s="80" t="s">
        <v>20</v>
      </c>
      <c r="E8992" s="80" t="s">
        <v>2492</v>
      </c>
      <c r="F8992" s="80" t="s">
        <v>3179</v>
      </c>
      <c r="G8992" s="80" t="s">
        <v>84</v>
      </c>
      <c r="H8992" t="s">
        <v>15321</v>
      </c>
      <c r="I8992" s="50">
        <v>32.54</v>
      </c>
    </row>
    <row r="8993" spans="1:9" x14ac:dyDescent="0.2">
      <c r="A8993">
        <v>428277</v>
      </c>
      <c r="B8993" s="79">
        <v>7500435160018</v>
      </c>
      <c r="C8993" s="80" t="s">
        <v>19</v>
      </c>
      <c r="D8993" s="80" t="s">
        <v>20</v>
      </c>
      <c r="E8993" s="80" t="s">
        <v>2492</v>
      </c>
      <c r="F8993" s="80" t="s">
        <v>3179</v>
      </c>
      <c r="G8993" s="80" t="s">
        <v>84</v>
      </c>
      <c r="H8993" t="s">
        <v>15322</v>
      </c>
      <c r="I8993" s="50">
        <v>23.61</v>
      </c>
    </row>
    <row r="8994" spans="1:9" x14ac:dyDescent="0.2">
      <c r="A8994">
        <v>428282</v>
      </c>
      <c r="B8994" s="79">
        <v>7500435160070</v>
      </c>
      <c r="C8994" s="80" t="s">
        <v>19</v>
      </c>
      <c r="D8994" s="80" t="s">
        <v>20</v>
      </c>
      <c r="E8994" s="80" t="s">
        <v>2492</v>
      </c>
      <c r="F8994" s="80" t="s">
        <v>3179</v>
      </c>
      <c r="G8994" s="80" t="s">
        <v>84</v>
      </c>
      <c r="H8994" t="s">
        <v>3199</v>
      </c>
      <c r="I8994" s="50">
        <v>23.61</v>
      </c>
    </row>
    <row r="8995" spans="1:9" x14ac:dyDescent="0.2">
      <c r="A8995">
        <v>229232</v>
      </c>
      <c r="B8995" s="79">
        <v>7506339332643</v>
      </c>
      <c r="C8995" s="80" t="s">
        <v>19</v>
      </c>
      <c r="D8995" s="80" t="s">
        <v>20</v>
      </c>
      <c r="E8995" s="80" t="s">
        <v>2492</v>
      </c>
      <c r="F8995" s="80" t="s">
        <v>3179</v>
      </c>
      <c r="G8995" s="80" t="s">
        <v>84</v>
      </c>
      <c r="H8995" t="s">
        <v>3190</v>
      </c>
      <c r="I8995" s="50">
        <v>23.61</v>
      </c>
    </row>
    <row r="8996" spans="1:9" x14ac:dyDescent="0.2">
      <c r="A8996">
        <v>229239</v>
      </c>
      <c r="B8996" s="79">
        <v>7506339332650</v>
      </c>
      <c r="C8996" s="80" t="s">
        <v>19</v>
      </c>
      <c r="D8996" s="80" t="s">
        <v>20</v>
      </c>
      <c r="E8996" s="80" t="s">
        <v>2492</v>
      </c>
      <c r="F8996" s="80" t="s">
        <v>3179</v>
      </c>
      <c r="G8996" s="80" t="s">
        <v>84</v>
      </c>
      <c r="H8996" t="s">
        <v>3191</v>
      </c>
      <c r="I8996" s="50">
        <v>32.54</v>
      </c>
    </row>
    <row r="8997" spans="1:9" x14ac:dyDescent="0.2">
      <c r="A8997">
        <v>229250</v>
      </c>
      <c r="B8997" s="79">
        <v>7506339389876</v>
      </c>
      <c r="C8997" s="80" t="s">
        <v>19</v>
      </c>
      <c r="D8997" s="80" t="s">
        <v>20</v>
      </c>
      <c r="E8997" s="80" t="s">
        <v>2492</v>
      </c>
      <c r="F8997" s="80" t="s">
        <v>3179</v>
      </c>
      <c r="G8997" s="80" t="s">
        <v>84</v>
      </c>
      <c r="H8997" t="s">
        <v>3192</v>
      </c>
      <c r="I8997" s="50">
        <v>23.61</v>
      </c>
    </row>
    <row r="8998" spans="1:9" x14ac:dyDescent="0.2">
      <c r="A8998">
        <v>229252</v>
      </c>
      <c r="B8998" s="79">
        <v>7506339389883</v>
      </c>
      <c r="C8998" s="80" t="s">
        <v>19</v>
      </c>
      <c r="D8998" s="80" t="s">
        <v>20</v>
      </c>
      <c r="E8998" s="80" t="s">
        <v>2492</v>
      </c>
      <c r="F8998" s="80" t="s">
        <v>3179</v>
      </c>
      <c r="G8998" s="80" t="s">
        <v>84</v>
      </c>
      <c r="H8998" t="s">
        <v>3193</v>
      </c>
      <c r="I8998" s="50">
        <v>32.54</v>
      </c>
    </row>
    <row r="8999" spans="1:9" x14ac:dyDescent="0.2">
      <c r="A8999">
        <v>527781</v>
      </c>
      <c r="B8999" s="79">
        <v>7500435241120</v>
      </c>
      <c r="C8999" s="80" t="s">
        <v>19</v>
      </c>
      <c r="D8999" s="80" t="s">
        <v>20</v>
      </c>
      <c r="E8999" s="80" t="s">
        <v>2492</v>
      </c>
      <c r="F8999" s="80" t="s">
        <v>3179</v>
      </c>
      <c r="G8999" s="80" t="s">
        <v>84</v>
      </c>
      <c r="H8999" t="s">
        <v>15323</v>
      </c>
      <c r="I8999" s="50">
        <v>31.5</v>
      </c>
    </row>
    <row r="9000" spans="1:9" x14ac:dyDescent="0.2">
      <c r="A9000">
        <v>596918</v>
      </c>
      <c r="B9000" s="79">
        <v>7500435259552</v>
      </c>
      <c r="C9000" s="80" t="s">
        <v>19</v>
      </c>
      <c r="D9000" s="80" t="s">
        <v>20</v>
      </c>
      <c r="E9000" s="80" t="s">
        <v>2492</v>
      </c>
      <c r="F9000" s="80" t="s">
        <v>3179</v>
      </c>
      <c r="G9000" s="80" t="s">
        <v>84</v>
      </c>
      <c r="H9000" t="s">
        <v>3200</v>
      </c>
      <c r="I9000" s="50">
        <v>12.37</v>
      </c>
    </row>
    <row r="9001" spans="1:9" x14ac:dyDescent="0.2">
      <c r="A9001">
        <v>596919</v>
      </c>
      <c r="B9001" s="79">
        <v>7500435259583</v>
      </c>
      <c r="C9001" s="80" t="s">
        <v>19</v>
      </c>
      <c r="D9001" s="80" t="s">
        <v>20</v>
      </c>
      <c r="E9001" s="80" t="s">
        <v>2492</v>
      </c>
      <c r="F9001" s="80" t="s">
        <v>3179</v>
      </c>
      <c r="G9001" s="80" t="s">
        <v>84</v>
      </c>
      <c r="H9001" t="s">
        <v>3201</v>
      </c>
      <c r="I9001" s="50">
        <v>23.61</v>
      </c>
    </row>
    <row r="9002" spans="1:9" x14ac:dyDescent="0.2">
      <c r="A9002">
        <v>596921</v>
      </c>
      <c r="B9002" s="79">
        <v>7500435259576</v>
      </c>
      <c r="C9002" s="80" t="s">
        <v>19</v>
      </c>
      <c r="D9002" s="80" t="s">
        <v>20</v>
      </c>
      <c r="E9002" s="80" t="s">
        <v>2492</v>
      </c>
      <c r="F9002" s="80" t="s">
        <v>3179</v>
      </c>
      <c r="G9002" s="80" t="s">
        <v>84</v>
      </c>
      <c r="H9002" t="s">
        <v>3202</v>
      </c>
      <c r="I9002" s="50">
        <v>32.54</v>
      </c>
    </row>
    <row r="9003" spans="1:9" x14ac:dyDescent="0.2">
      <c r="A9003">
        <v>357424</v>
      </c>
      <c r="B9003" s="79">
        <v>7896098901502</v>
      </c>
      <c r="C9003" s="80" t="s">
        <v>19</v>
      </c>
      <c r="D9003" s="80" t="s">
        <v>20</v>
      </c>
      <c r="E9003" s="80" t="s">
        <v>2492</v>
      </c>
      <c r="F9003" s="80" t="s">
        <v>3179</v>
      </c>
      <c r="G9003" s="80" t="s">
        <v>1670</v>
      </c>
      <c r="H9003" t="s">
        <v>15324</v>
      </c>
      <c r="I9003" s="50">
        <v>10.68</v>
      </c>
    </row>
    <row r="9004" spans="1:9" x14ac:dyDescent="0.2">
      <c r="A9004">
        <v>357425</v>
      </c>
      <c r="B9004" s="79">
        <v>7896098901496</v>
      </c>
      <c r="C9004" s="80" t="s">
        <v>19</v>
      </c>
      <c r="D9004" s="80" t="s">
        <v>20</v>
      </c>
      <c r="E9004" s="80" t="s">
        <v>2492</v>
      </c>
      <c r="F9004" s="80" t="s">
        <v>3179</v>
      </c>
      <c r="G9004" s="80" t="s">
        <v>1670</v>
      </c>
      <c r="H9004" t="s">
        <v>3184</v>
      </c>
      <c r="I9004" s="50">
        <v>10.68</v>
      </c>
    </row>
    <row r="9005" spans="1:9" x14ac:dyDescent="0.2">
      <c r="A9005">
        <v>357428</v>
      </c>
      <c r="B9005" s="79">
        <v>7896098901533</v>
      </c>
      <c r="C9005" s="80" t="s">
        <v>19</v>
      </c>
      <c r="D9005" s="80" t="s">
        <v>20</v>
      </c>
      <c r="E9005" s="80" t="s">
        <v>2492</v>
      </c>
      <c r="F9005" s="80" t="s">
        <v>3179</v>
      </c>
      <c r="G9005" s="80" t="s">
        <v>1670</v>
      </c>
      <c r="H9005" t="s">
        <v>15325</v>
      </c>
      <c r="I9005" s="50">
        <v>10.68</v>
      </c>
    </row>
    <row r="9006" spans="1:9" x14ac:dyDescent="0.2">
      <c r="A9006">
        <v>357429</v>
      </c>
      <c r="B9006" s="79">
        <v>7896098901519</v>
      </c>
      <c r="C9006" s="80" t="s">
        <v>19</v>
      </c>
      <c r="D9006" s="80" t="s">
        <v>20</v>
      </c>
      <c r="E9006" s="80" t="s">
        <v>2492</v>
      </c>
      <c r="F9006" s="80" t="s">
        <v>3179</v>
      </c>
      <c r="G9006" s="80" t="s">
        <v>1670</v>
      </c>
      <c r="H9006" t="s">
        <v>3185</v>
      </c>
      <c r="I9006" s="50">
        <v>10.68</v>
      </c>
    </row>
    <row r="9007" spans="1:9" x14ac:dyDescent="0.2">
      <c r="A9007">
        <v>357430</v>
      </c>
      <c r="B9007" s="79">
        <v>7896098901540</v>
      </c>
      <c r="C9007" s="80" t="s">
        <v>19</v>
      </c>
      <c r="D9007" s="80" t="s">
        <v>20</v>
      </c>
      <c r="E9007" s="80" t="s">
        <v>2492</v>
      </c>
      <c r="F9007" s="80" t="s">
        <v>3179</v>
      </c>
      <c r="G9007" s="80" t="s">
        <v>1670</v>
      </c>
      <c r="H9007" t="s">
        <v>3186</v>
      </c>
      <c r="I9007" s="50">
        <v>10.68</v>
      </c>
    </row>
    <row r="9008" spans="1:9" x14ac:dyDescent="0.2">
      <c r="A9008">
        <v>326580</v>
      </c>
      <c r="B9008" s="79">
        <v>7896098903049</v>
      </c>
      <c r="C9008" s="80" t="s">
        <v>19</v>
      </c>
      <c r="D9008" s="80" t="s">
        <v>20</v>
      </c>
      <c r="E9008" s="80" t="s">
        <v>2492</v>
      </c>
      <c r="F9008" s="80" t="s">
        <v>3179</v>
      </c>
      <c r="G9008" s="80" t="s">
        <v>1670</v>
      </c>
      <c r="H9008" t="s">
        <v>3183</v>
      </c>
      <c r="I9008" s="50">
        <v>5.62</v>
      </c>
    </row>
    <row r="9009" spans="1:9" x14ac:dyDescent="0.2">
      <c r="A9009">
        <v>326581</v>
      </c>
      <c r="B9009" s="79">
        <v>7896098901489</v>
      </c>
      <c r="C9009" s="80" t="s">
        <v>19</v>
      </c>
      <c r="D9009" s="80" t="s">
        <v>20</v>
      </c>
      <c r="E9009" s="80" t="s">
        <v>2492</v>
      </c>
      <c r="F9009" s="80" t="s">
        <v>3179</v>
      </c>
      <c r="G9009" s="80" t="s">
        <v>1670</v>
      </c>
      <c r="H9009" t="s">
        <v>15326</v>
      </c>
      <c r="I9009" s="50">
        <v>5.62</v>
      </c>
    </row>
    <row r="9010" spans="1:9" x14ac:dyDescent="0.2">
      <c r="A9010">
        <v>554930</v>
      </c>
      <c r="B9010" s="79">
        <v>7896098900383</v>
      </c>
      <c r="C9010" s="80" t="s">
        <v>19</v>
      </c>
      <c r="D9010" s="80" t="s">
        <v>20</v>
      </c>
      <c r="E9010" s="80" t="s">
        <v>2492</v>
      </c>
      <c r="F9010" s="80" t="s">
        <v>3179</v>
      </c>
      <c r="G9010" s="80" t="s">
        <v>1670</v>
      </c>
      <c r="H9010" t="s">
        <v>3182</v>
      </c>
      <c r="I9010" s="50">
        <v>5.62</v>
      </c>
    </row>
    <row r="9011" spans="1:9" x14ac:dyDescent="0.2">
      <c r="A9011">
        <v>197774</v>
      </c>
      <c r="B9011" s="79">
        <v>7896098900390</v>
      </c>
      <c r="C9011" s="80" t="s">
        <v>19</v>
      </c>
      <c r="D9011" s="80" t="s">
        <v>20</v>
      </c>
      <c r="E9011" s="80" t="s">
        <v>2492</v>
      </c>
      <c r="F9011" s="80" t="s">
        <v>3179</v>
      </c>
      <c r="G9011" s="80" t="s">
        <v>1670</v>
      </c>
      <c r="H9011" t="s">
        <v>3181</v>
      </c>
      <c r="I9011" s="50">
        <v>5.62</v>
      </c>
    </row>
    <row r="9012" spans="1:9" x14ac:dyDescent="0.2">
      <c r="A9012">
        <v>313121</v>
      </c>
      <c r="B9012" s="79">
        <v>7891242420557</v>
      </c>
      <c r="C9012" s="80" t="s">
        <v>19</v>
      </c>
      <c r="D9012" s="80" t="s">
        <v>20</v>
      </c>
      <c r="E9012" s="80" t="s">
        <v>2492</v>
      </c>
      <c r="F9012" s="80" t="s">
        <v>3179</v>
      </c>
      <c r="G9012" s="80" t="s">
        <v>2639</v>
      </c>
      <c r="H9012" t="s">
        <v>3221</v>
      </c>
      <c r="I9012" s="50">
        <v>5.34</v>
      </c>
    </row>
    <row r="9013" spans="1:9" x14ac:dyDescent="0.2">
      <c r="A9013">
        <v>434474</v>
      </c>
      <c r="B9013" s="79">
        <v>7891242441125</v>
      </c>
      <c r="C9013" s="80" t="s">
        <v>19</v>
      </c>
      <c r="D9013" s="80" t="s">
        <v>20</v>
      </c>
      <c r="E9013" s="80" t="s">
        <v>2492</v>
      </c>
      <c r="F9013" s="80" t="s">
        <v>3179</v>
      </c>
      <c r="G9013" s="80" t="s">
        <v>2639</v>
      </c>
      <c r="H9013" t="s">
        <v>3222</v>
      </c>
      <c r="I9013" s="50">
        <v>9.9600000000000009</v>
      </c>
    </row>
    <row r="9014" spans="1:9" x14ac:dyDescent="0.2">
      <c r="A9014">
        <v>434480</v>
      </c>
      <c r="B9014" s="79">
        <v>7891242441132</v>
      </c>
      <c r="C9014" s="80" t="s">
        <v>19</v>
      </c>
      <c r="D9014" s="80" t="s">
        <v>20</v>
      </c>
      <c r="E9014" s="80" t="s">
        <v>2492</v>
      </c>
      <c r="F9014" s="80" t="s">
        <v>3179</v>
      </c>
      <c r="G9014" s="80" t="s">
        <v>2639</v>
      </c>
      <c r="H9014" t="s">
        <v>3223</v>
      </c>
      <c r="I9014" s="50">
        <v>9.9600000000000009</v>
      </c>
    </row>
    <row r="9015" spans="1:9" x14ac:dyDescent="0.2">
      <c r="A9015">
        <v>346882</v>
      </c>
      <c r="B9015" s="79">
        <v>7891242420533</v>
      </c>
      <c r="C9015" s="80" t="s">
        <v>19</v>
      </c>
      <c r="D9015" s="80" t="s">
        <v>20</v>
      </c>
      <c r="E9015" s="80" t="s">
        <v>2492</v>
      </c>
      <c r="F9015" s="80" t="s">
        <v>3179</v>
      </c>
      <c r="G9015" s="80" t="s">
        <v>2639</v>
      </c>
      <c r="H9015" t="s">
        <v>3219</v>
      </c>
      <c r="I9015" s="50">
        <v>5.34</v>
      </c>
    </row>
    <row r="9016" spans="1:9" x14ac:dyDescent="0.2">
      <c r="A9016">
        <v>346885</v>
      </c>
      <c r="B9016" s="79">
        <v>7891242420564</v>
      </c>
      <c r="C9016" s="80" t="s">
        <v>19</v>
      </c>
      <c r="D9016" s="80" t="s">
        <v>20</v>
      </c>
      <c r="E9016" s="80" t="s">
        <v>2492</v>
      </c>
      <c r="F9016" s="80" t="s">
        <v>3179</v>
      </c>
      <c r="G9016" s="80" t="s">
        <v>2639</v>
      </c>
      <c r="H9016" t="s">
        <v>3220</v>
      </c>
      <c r="I9016" s="50">
        <v>5.34</v>
      </c>
    </row>
    <row r="9017" spans="1:9" x14ac:dyDescent="0.2">
      <c r="A9017">
        <v>524467</v>
      </c>
      <c r="B9017" s="79">
        <v>7896075912637</v>
      </c>
      <c r="C9017" s="80" t="s">
        <v>19</v>
      </c>
      <c r="D9017" s="80" t="s">
        <v>20</v>
      </c>
      <c r="E9017" s="80" t="s">
        <v>2492</v>
      </c>
      <c r="F9017" s="80" t="s">
        <v>3179</v>
      </c>
      <c r="G9017" s="80" t="s">
        <v>2505</v>
      </c>
      <c r="H9017" t="s">
        <v>3224</v>
      </c>
      <c r="I9017" s="50">
        <v>17.37</v>
      </c>
    </row>
    <row r="9018" spans="1:9" x14ac:dyDescent="0.2">
      <c r="A9018">
        <v>524471</v>
      </c>
      <c r="B9018" s="79">
        <v>7896075912606</v>
      </c>
      <c r="C9018" s="80" t="s">
        <v>19</v>
      </c>
      <c r="D9018" s="80" t="s">
        <v>20</v>
      </c>
      <c r="E9018" s="80" t="s">
        <v>2492</v>
      </c>
      <c r="F9018" s="80" t="s">
        <v>3179</v>
      </c>
      <c r="G9018" s="80" t="s">
        <v>2505</v>
      </c>
      <c r="H9018" t="s">
        <v>3225</v>
      </c>
      <c r="I9018" s="50">
        <v>17.37</v>
      </c>
    </row>
    <row r="9019" spans="1:9" x14ac:dyDescent="0.2">
      <c r="A9019">
        <v>524474</v>
      </c>
      <c r="B9019" s="79">
        <v>7896075912620</v>
      </c>
      <c r="C9019" s="80" t="s">
        <v>19</v>
      </c>
      <c r="D9019" s="80" t="s">
        <v>20</v>
      </c>
      <c r="E9019" s="80" t="s">
        <v>2492</v>
      </c>
      <c r="F9019" s="80" t="s">
        <v>3179</v>
      </c>
      <c r="G9019" s="80" t="s">
        <v>2505</v>
      </c>
      <c r="H9019" t="s">
        <v>3226</v>
      </c>
      <c r="I9019" s="50">
        <v>17.37</v>
      </c>
    </row>
    <row r="9020" spans="1:9" x14ac:dyDescent="0.2">
      <c r="A9020">
        <v>414864</v>
      </c>
      <c r="B9020" s="79">
        <v>7896394803234</v>
      </c>
      <c r="C9020" s="80" t="s">
        <v>19</v>
      </c>
      <c r="D9020" s="80" t="s">
        <v>20</v>
      </c>
      <c r="E9020" s="80" t="s">
        <v>2492</v>
      </c>
      <c r="F9020" s="80" t="s">
        <v>3179</v>
      </c>
      <c r="G9020" s="80" t="s">
        <v>2272</v>
      </c>
      <c r="H9020" t="s">
        <v>3180</v>
      </c>
      <c r="I9020" s="50">
        <v>7.5</v>
      </c>
    </row>
    <row r="9021" spans="1:9" x14ac:dyDescent="0.2">
      <c r="A9021">
        <v>168857</v>
      </c>
      <c r="B9021" s="79">
        <v>7896749351151</v>
      </c>
      <c r="C9021" s="80" t="s">
        <v>19</v>
      </c>
      <c r="D9021" s="80" t="s">
        <v>20</v>
      </c>
      <c r="E9021" s="80" t="s">
        <v>2492</v>
      </c>
      <c r="F9021" s="80" t="s">
        <v>3764</v>
      </c>
      <c r="G9021" s="80" t="s">
        <v>3657</v>
      </c>
      <c r="H9021" t="s">
        <v>3765</v>
      </c>
      <c r="I9021" s="50">
        <v>18.55</v>
      </c>
    </row>
    <row r="9022" spans="1:9" x14ac:dyDescent="0.2">
      <c r="A9022">
        <v>168866</v>
      </c>
      <c r="B9022" s="79">
        <v>7896749351144</v>
      </c>
      <c r="C9022" s="80" t="s">
        <v>19</v>
      </c>
      <c r="D9022" s="80" t="s">
        <v>20</v>
      </c>
      <c r="E9022" s="80" t="s">
        <v>2492</v>
      </c>
      <c r="F9022" s="80" t="s">
        <v>3764</v>
      </c>
      <c r="G9022" s="80" t="s">
        <v>3657</v>
      </c>
      <c r="H9022" t="s">
        <v>3766</v>
      </c>
      <c r="I9022" s="50">
        <v>12.54</v>
      </c>
    </row>
    <row r="9023" spans="1:9" x14ac:dyDescent="0.2">
      <c r="A9023">
        <v>168867</v>
      </c>
      <c r="B9023" s="79">
        <v>7896749351137</v>
      </c>
      <c r="C9023" s="80" t="s">
        <v>19</v>
      </c>
      <c r="D9023" s="80" t="s">
        <v>20</v>
      </c>
      <c r="E9023" s="80" t="s">
        <v>2492</v>
      </c>
      <c r="F9023" s="80" t="s">
        <v>3764</v>
      </c>
      <c r="G9023" s="80" t="s">
        <v>3657</v>
      </c>
      <c r="H9023" t="s">
        <v>3767</v>
      </c>
      <c r="I9023" s="50">
        <v>12.66</v>
      </c>
    </row>
    <row r="9024" spans="1:9" x14ac:dyDescent="0.2">
      <c r="A9024">
        <v>186739</v>
      </c>
      <c r="B9024" s="79">
        <v>7896749351267</v>
      </c>
      <c r="C9024" s="80" t="s">
        <v>19</v>
      </c>
      <c r="D9024" s="80" t="s">
        <v>20</v>
      </c>
      <c r="E9024" s="80" t="s">
        <v>2492</v>
      </c>
      <c r="F9024" s="80" t="s">
        <v>3764</v>
      </c>
      <c r="G9024" s="80" t="s">
        <v>3657</v>
      </c>
      <c r="H9024" t="s">
        <v>3768</v>
      </c>
      <c r="I9024" s="50">
        <v>9.1</v>
      </c>
    </row>
    <row r="9025" spans="1:9" x14ac:dyDescent="0.2">
      <c r="A9025">
        <v>248696</v>
      </c>
      <c r="B9025" s="79">
        <v>7896749351533</v>
      </c>
      <c r="C9025" s="80" t="s">
        <v>19</v>
      </c>
      <c r="D9025" s="80" t="s">
        <v>20</v>
      </c>
      <c r="E9025" s="80" t="s">
        <v>2492</v>
      </c>
      <c r="F9025" s="80" t="s">
        <v>3764</v>
      </c>
      <c r="G9025" s="80" t="s">
        <v>3657</v>
      </c>
      <c r="H9025" t="s">
        <v>3769</v>
      </c>
      <c r="I9025" s="50">
        <v>18.690000000000001</v>
      </c>
    </row>
    <row r="9026" spans="1:9" x14ac:dyDescent="0.2">
      <c r="A9026">
        <v>381542</v>
      </c>
      <c r="B9026" s="79">
        <v>7896749313012</v>
      </c>
      <c r="C9026" s="80" t="s">
        <v>19</v>
      </c>
      <c r="D9026" s="80" t="s">
        <v>20</v>
      </c>
      <c r="E9026" s="80" t="s">
        <v>2492</v>
      </c>
      <c r="F9026" s="80" t="s">
        <v>3764</v>
      </c>
      <c r="G9026" s="80" t="s">
        <v>3657</v>
      </c>
      <c r="H9026" t="s">
        <v>3774</v>
      </c>
      <c r="I9026" s="50">
        <v>21.08</v>
      </c>
    </row>
    <row r="9027" spans="1:9" x14ac:dyDescent="0.2">
      <c r="A9027">
        <v>381545</v>
      </c>
      <c r="B9027" s="79">
        <v>7896749313005</v>
      </c>
      <c r="C9027" s="80" t="s">
        <v>19</v>
      </c>
      <c r="D9027" s="80" t="s">
        <v>20</v>
      </c>
      <c r="E9027" s="80" t="s">
        <v>2492</v>
      </c>
      <c r="F9027" s="80" t="s">
        <v>3764</v>
      </c>
      <c r="G9027" s="80" t="s">
        <v>3657</v>
      </c>
      <c r="H9027" t="s">
        <v>3775</v>
      </c>
      <c r="I9027" s="50">
        <v>20.65</v>
      </c>
    </row>
    <row r="9028" spans="1:9" x14ac:dyDescent="0.2">
      <c r="A9028">
        <v>381547</v>
      </c>
      <c r="B9028" s="79">
        <v>7896749313029</v>
      </c>
      <c r="C9028" s="80" t="s">
        <v>19</v>
      </c>
      <c r="D9028" s="80" t="s">
        <v>20</v>
      </c>
      <c r="E9028" s="80" t="s">
        <v>2492</v>
      </c>
      <c r="F9028" s="80" t="s">
        <v>3764</v>
      </c>
      <c r="G9028" s="80" t="s">
        <v>3657</v>
      </c>
      <c r="H9028" t="s">
        <v>3776</v>
      </c>
      <c r="I9028" s="50">
        <v>25.46</v>
      </c>
    </row>
    <row r="9029" spans="1:9" x14ac:dyDescent="0.2">
      <c r="A9029">
        <v>299696</v>
      </c>
      <c r="B9029" s="79">
        <v>7896749300364</v>
      </c>
      <c r="C9029" s="80" t="s">
        <v>19</v>
      </c>
      <c r="D9029" s="80" t="s">
        <v>20</v>
      </c>
      <c r="E9029" s="80" t="s">
        <v>2492</v>
      </c>
      <c r="F9029" s="80" t="s">
        <v>3764</v>
      </c>
      <c r="G9029" s="80" t="s">
        <v>3657</v>
      </c>
      <c r="H9029" t="s">
        <v>3770</v>
      </c>
      <c r="I9029" s="50">
        <v>8.85</v>
      </c>
    </row>
    <row r="9030" spans="1:9" x14ac:dyDescent="0.2">
      <c r="A9030">
        <v>299699</v>
      </c>
      <c r="B9030" s="79">
        <v>7896749300371</v>
      </c>
      <c r="C9030" s="80" t="s">
        <v>19</v>
      </c>
      <c r="D9030" s="80" t="s">
        <v>20</v>
      </c>
      <c r="E9030" s="80" t="s">
        <v>2492</v>
      </c>
      <c r="F9030" s="80" t="s">
        <v>3764</v>
      </c>
      <c r="G9030" s="80" t="s">
        <v>3657</v>
      </c>
      <c r="H9030" t="s">
        <v>3771</v>
      </c>
      <c r="I9030" s="50">
        <v>9.08</v>
      </c>
    </row>
    <row r="9031" spans="1:9" x14ac:dyDescent="0.2">
      <c r="A9031">
        <v>299701</v>
      </c>
      <c r="B9031" s="79">
        <v>7896749300388</v>
      </c>
      <c r="C9031" s="80" t="s">
        <v>19</v>
      </c>
      <c r="D9031" s="80" t="s">
        <v>20</v>
      </c>
      <c r="E9031" s="80" t="s">
        <v>2492</v>
      </c>
      <c r="F9031" s="80" t="s">
        <v>3764</v>
      </c>
      <c r="G9031" s="80" t="s">
        <v>3657</v>
      </c>
      <c r="H9031" t="s">
        <v>3772</v>
      </c>
      <c r="I9031" s="50">
        <v>11.01</v>
      </c>
    </row>
    <row r="9032" spans="1:9" x14ac:dyDescent="0.2">
      <c r="A9032">
        <v>299703</v>
      </c>
      <c r="B9032" s="79">
        <v>7896749300395</v>
      </c>
      <c r="C9032" s="80" t="s">
        <v>19</v>
      </c>
      <c r="D9032" s="80" t="s">
        <v>20</v>
      </c>
      <c r="E9032" s="80" t="s">
        <v>2492</v>
      </c>
      <c r="F9032" s="80" t="s">
        <v>3764</v>
      </c>
      <c r="G9032" s="80" t="s">
        <v>3657</v>
      </c>
      <c r="H9032" t="s">
        <v>3773</v>
      </c>
      <c r="I9032" s="50">
        <v>11.06</v>
      </c>
    </row>
    <row r="9033" spans="1:9" x14ac:dyDescent="0.2">
      <c r="A9033">
        <v>518295</v>
      </c>
      <c r="B9033" s="79">
        <v>7896221600425</v>
      </c>
      <c r="C9033" s="80" t="s">
        <v>19</v>
      </c>
      <c r="D9033" s="80" t="s">
        <v>20</v>
      </c>
      <c r="E9033" s="80" t="s">
        <v>2492</v>
      </c>
      <c r="F9033" s="80" t="s">
        <v>3764</v>
      </c>
      <c r="G9033" s="80" t="s">
        <v>2556</v>
      </c>
      <c r="H9033" t="s">
        <v>15327</v>
      </c>
      <c r="I9033" s="50">
        <v>15.93</v>
      </c>
    </row>
    <row r="9034" spans="1:9" x14ac:dyDescent="0.2">
      <c r="A9034">
        <v>273068</v>
      </c>
      <c r="B9034" s="79">
        <v>7896013103356</v>
      </c>
      <c r="C9034" s="80" t="s">
        <v>19</v>
      </c>
      <c r="D9034" s="80" t="s">
        <v>20</v>
      </c>
      <c r="E9034" s="80" t="s">
        <v>2492</v>
      </c>
      <c r="F9034" s="80" t="s">
        <v>3764</v>
      </c>
      <c r="G9034" s="80" t="s">
        <v>2615</v>
      </c>
      <c r="H9034" t="s">
        <v>3813</v>
      </c>
      <c r="I9034" s="50">
        <v>20.41</v>
      </c>
    </row>
    <row r="9035" spans="1:9" x14ac:dyDescent="0.2">
      <c r="A9035">
        <v>273082</v>
      </c>
      <c r="B9035" s="79">
        <v>7896013103325</v>
      </c>
      <c r="C9035" s="80" t="s">
        <v>19</v>
      </c>
      <c r="D9035" s="80" t="s">
        <v>20</v>
      </c>
      <c r="E9035" s="80" t="s">
        <v>2492</v>
      </c>
      <c r="F9035" s="80" t="s">
        <v>3764</v>
      </c>
      <c r="G9035" s="80" t="s">
        <v>2615</v>
      </c>
      <c r="H9035" t="s">
        <v>3814</v>
      </c>
      <c r="I9035" s="50">
        <v>15.71</v>
      </c>
    </row>
    <row r="9036" spans="1:9" x14ac:dyDescent="0.2">
      <c r="A9036">
        <v>273086</v>
      </c>
      <c r="B9036" s="79">
        <v>7896013103332</v>
      </c>
      <c r="C9036" s="80" t="s">
        <v>19</v>
      </c>
      <c r="D9036" s="80" t="s">
        <v>20</v>
      </c>
      <c r="E9036" s="80" t="s">
        <v>2492</v>
      </c>
      <c r="F9036" s="80" t="s">
        <v>3764</v>
      </c>
      <c r="G9036" s="80" t="s">
        <v>2615</v>
      </c>
      <c r="H9036" t="s">
        <v>3815</v>
      </c>
      <c r="I9036" s="50">
        <v>15.71</v>
      </c>
    </row>
    <row r="9037" spans="1:9" x14ac:dyDescent="0.2">
      <c r="A9037">
        <v>273090</v>
      </c>
      <c r="B9037" s="79">
        <v>7896013103349</v>
      </c>
      <c r="C9037" s="80" t="s">
        <v>19</v>
      </c>
      <c r="D9037" s="80" t="s">
        <v>20</v>
      </c>
      <c r="E9037" s="80" t="s">
        <v>2492</v>
      </c>
      <c r="F9037" s="80" t="s">
        <v>3764</v>
      </c>
      <c r="G9037" s="80" t="s">
        <v>2615</v>
      </c>
      <c r="H9037" t="s">
        <v>3816</v>
      </c>
      <c r="I9037" s="50">
        <v>20.41</v>
      </c>
    </row>
    <row r="9038" spans="1:9" x14ac:dyDescent="0.2">
      <c r="A9038">
        <v>309619</v>
      </c>
      <c r="B9038" s="79">
        <v>7896001003019</v>
      </c>
      <c r="C9038" s="80" t="s">
        <v>19</v>
      </c>
      <c r="D9038" s="80" t="s">
        <v>20</v>
      </c>
      <c r="E9038" s="80" t="s">
        <v>2492</v>
      </c>
      <c r="F9038" s="80" t="s">
        <v>3764</v>
      </c>
      <c r="G9038" s="80" t="s">
        <v>3395</v>
      </c>
      <c r="H9038" t="s">
        <v>3780</v>
      </c>
      <c r="I9038" s="50">
        <v>5.64</v>
      </c>
    </row>
    <row r="9039" spans="1:9" x14ac:dyDescent="0.2">
      <c r="A9039">
        <v>309621</v>
      </c>
      <c r="B9039" s="79">
        <v>7896001003026</v>
      </c>
      <c r="C9039" s="80" t="s">
        <v>19</v>
      </c>
      <c r="D9039" s="80" t="s">
        <v>20</v>
      </c>
      <c r="E9039" s="80" t="s">
        <v>2492</v>
      </c>
      <c r="F9039" s="80" t="s">
        <v>3764</v>
      </c>
      <c r="G9039" s="80" t="s">
        <v>3395</v>
      </c>
      <c r="H9039" t="s">
        <v>3779</v>
      </c>
      <c r="I9039" s="50">
        <v>5.6</v>
      </c>
    </row>
    <row r="9040" spans="1:9" x14ac:dyDescent="0.2">
      <c r="A9040">
        <v>309624</v>
      </c>
      <c r="B9040" s="79">
        <v>7896001003033</v>
      </c>
      <c r="C9040" s="80" t="s">
        <v>19</v>
      </c>
      <c r="D9040" s="80" t="s">
        <v>20</v>
      </c>
      <c r="E9040" s="80" t="s">
        <v>2492</v>
      </c>
      <c r="F9040" s="80" t="s">
        <v>3764</v>
      </c>
      <c r="G9040" s="80" t="s">
        <v>3395</v>
      </c>
      <c r="H9040" t="s">
        <v>3778</v>
      </c>
      <c r="I9040" s="50">
        <v>5.69</v>
      </c>
    </row>
    <row r="9041" spans="1:9" x14ac:dyDescent="0.2">
      <c r="A9041">
        <v>309627</v>
      </c>
      <c r="B9041" s="79">
        <v>7896001003040</v>
      </c>
      <c r="C9041" s="80" t="s">
        <v>19</v>
      </c>
      <c r="D9041" s="80" t="s">
        <v>20</v>
      </c>
      <c r="E9041" s="80" t="s">
        <v>2492</v>
      </c>
      <c r="F9041" s="80" t="s">
        <v>3764</v>
      </c>
      <c r="G9041" s="80" t="s">
        <v>3395</v>
      </c>
      <c r="H9041" t="s">
        <v>3777</v>
      </c>
      <c r="I9041" s="50">
        <v>5.8</v>
      </c>
    </row>
    <row r="9042" spans="1:9" x14ac:dyDescent="0.2">
      <c r="A9042">
        <v>506612</v>
      </c>
      <c r="B9042" s="79">
        <v>7898640660769</v>
      </c>
      <c r="C9042" s="80" t="s">
        <v>19</v>
      </c>
      <c r="D9042" s="80" t="s">
        <v>20</v>
      </c>
      <c r="E9042" s="80" t="s">
        <v>2492</v>
      </c>
      <c r="F9042" s="80" t="s">
        <v>3764</v>
      </c>
      <c r="G9042" s="80" t="s">
        <v>3781</v>
      </c>
      <c r="H9042" t="s">
        <v>3788</v>
      </c>
      <c r="I9042" s="50">
        <v>7.63</v>
      </c>
    </row>
    <row r="9043" spans="1:9" x14ac:dyDescent="0.2">
      <c r="A9043">
        <v>504305</v>
      </c>
      <c r="B9043" s="79">
        <v>7898640660783</v>
      </c>
      <c r="C9043" s="80" t="s">
        <v>19</v>
      </c>
      <c r="D9043" s="80" t="s">
        <v>20</v>
      </c>
      <c r="E9043" s="80" t="s">
        <v>2492</v>
      </c>
      <c r="F9043" s="80" t="s">
        <v>3764</v>
      </c>
      <c r="G9043" s="80" t="s">
        <v>3781</v>
      </c>
      <c r="H9043" t="s">
        <v>3785</v>
      </c>
      <c r="I9043" s="50">
        <v>10.7</v>
      </c>
    </row>
    <row r="9044" spans="1:9" x14ac:dyDescent="0.2">
      <c r="A9044">
        <v>504307</v>
      </c>
      <c r="B9044" s="79">
        <v>7898640660776</v>
      </c>
      <c r="C9044" s="80" t="s">
        <v>19</v>
      </c>
      <c r="D9044" s="80" t="s">
        <v>20</v>
      </c>
      <c r="E9044" s="80" t="s">
        <v>2492</v>
      </c>
      <c r="F9044" s="80" t="s">
        <v>3764</v>
      </c>
      <c r="G9044" s="80" t="s">
        <v>3781</v>
      </c>
      <c r="H9044" t="s">
        <v>3786</v>
      </c>
      <c r="I9044" s="50">
        <v>6.87</v>
      </c>
    </row>
    <row r="9045" spans="1:9" x14ac:dyDescent="0.2">
      <c r="A9045">
        <v>504311</v>
      </c>
      <c r="B9045" s="79">
        <v>7898640660752</v>
      </c>
      <c r="C9045" s="80" t="s">
        <v>19</v>
      </c>
      <c r="D9045" s="80" t="s">
        <v>20</v>
      </c>
      <c r="E9045" s="80" t="s">
        <v>2492</v>
      </c>
      <c r="F9045" s="80" t="s">
        <v>3764</v>
      </c>
      <c r="G9045" s="80" t="s">
        <v>3781</v>
      </c>
      <c r="H9045" t="s">
        <v>3787</v>
      </c>
      <c r="I9045" s="50">
        <v>6.06</v>
      </c>
    </row>
    <row r="9046" spans="1:9" x14ac:dyDescent="0.2">
      <c r="A9046">
        <v>161714</v>
      </c>
      <c r="B9046" s="79">
        <v>7898640660080</v>
      </c>
      <c r="C9046" s="80" t="s">
        <v>19</v>
      </c>
      <c r="D9046" s="80" t="s">
        <v>20</v>
      </c>
      <c r="E9046" s="80" t="s">
        <v>2492</v>
      </c>
      <c r="F9046" s="80" t="s">
        <v>3764</v>
      </c>
      <c r="G9046" s="80" t="s">
        <v>3781</v>
      </c>
      <c r="H9046" t="s">
        <v>3783</v>
      </c>
      <c r="I9046" s="50">
        <v>2.74</v>
      </c>
    </row>
    <row r="9047" spans="1:9" x14ac:dyDescent="0.2">
      <c r="A9047">
        <v>161740</v>
      </c>
      <c r="B9047" s="79">
        <v>7898640660097</v>
      </c>
      <c r="C9047" s="80" t="s">
        <v>19</v>
      </c>
      <c r="D9047" s="80" t="s">
        <v>20</v>
      </c>
      <c r="E9047" s="80" t="s">
        <v>2492</v>
      </c>
      <c r="F9047" s="80" t="s">
        <v>3764</v>
      </c>
      <c r="G9047" s="80" t="s">
        <v>3781</v>
      </c>
      <c r="H9047" t="s">
        <v>3784</v>
      </c>
      <c r="I9047" s="50">
        <v>2.94</v>
      </c>
    </row>
    <row r="9048" spans="1:9" x14ac:dyDescent="0.2">
      <c r="A9048">
        <v>161749</v>
      </c>
      <c r="B9048" s="79">
        <v>7898640660103</v>
      </c>
      <c r="C9048" s="80" t="s">
        <v>19</v>
      </c>
      <c r="D9048" s="80" t="s">
        <v>20</v>
      </c>
      <c r="E9048" s="80" t="s">
        <v>2492</v>
      </c>
      <c r="F9048" s="80" t="s">
        <v>3764</v>
      </c>
      <c r="G9048" s="80" t="s">
        <v>3781</v>
      </c>
      <c r="H9048" t="s">
        <v>15328</v>
      </c>
      <c r="I9048" s="50">
        <v>2.99</v>
      </c>
    </row>
    <row r="9049" spans="1:9" x14ac:dyDescent="0.2">
      <c r="A9049">
        <v>160904</v>
      </c>
      <c r="B9049" s="79">
        <v>7898640660073</v>
      </c>
      <c r="C9049" s="80" t="s">
        <v>19</v>
      </c>
      <c r="D9049" s="80" t="s">
        <v>20</v>
      </c>
      <c r="E9049" s="80" t="s">
        <v>2492</v>
      </c>
      <c r="F9049" s="80" t="s">
        <v>3764</v>
      </c>
      <c r="G9049" s="80" t="s">
        <v>3781</v>
      </c>
      <c r="H9049" t="s">
        <v>3782</v>
      </c>
      <c r="I9049" s="50">
        <v>2.75</v>
      </c>
    </row>
    <row r="9050" spans="1:9" x14ac:dyDescent="0.2">
      <c r="A9050">
        <v>516895</v>
      </c>
      <c r="B9050" s="79">
        <v>7898226514141</v>
      </c>
      <c r="C9050" s="80" t="s">
        <v>19</v>
      </c>
      <c r="D9050" s="80" t="s">
        <v>20</v>
      </c>
      <c r="E9050" s="80" t="s">
        <v>2492</v>
      </c>
      <c r="F9050" s="80" t="s">
        <v>3764</v>
      </c>
      <c r="G9050" s="80" t="s">
        <v>3789</v>
      </c>
      <c r="H9050" t="s">
        <v>3795</v>
      </c>
      <c r="I9050" s="50">
        <v>10.79</v>
      </c>
    </row>
    <row r="9051" spans="1:9" x14ac:dyDescent="0.2">
      <c r="A9051">
        <v>516897</v>
      </c>
      <c r="B9051" s="79">
        <v>7898226513564</v>
      </c>
      <c r="C9051" s="80" t="s">
        <v>19</v>
      </c>
      <c r="D9051" s="80" t="s">
        <v>20</v>
      </c>
      <c r="E9051" s="80" t="s">
        <v>2492</v>
      </c>
      <c r="F9051" s="80" t="s">
        <v>3764</v>
      </c>
      <c r="G9051" s="80" t="s">
        <v>3789</v>
      </c>
      <c r="H9051" t="s">
        <v>3797</v>
      </c>
      <c r="I9051" s="50">
        <v>17.96</v>
      </c>
    </row>
    <row r="9052" spans="1:9" x14ac:dyDescent="0.2">
      <c r="A9052">
        <v>516898</v>
      </c>
      <c r="B9052" s="79">
        <v>7898226511768</v>
      </c>
      <c r="C9052" s="80" t="s">
        <v>19</v>
      </c>
      <c r="D9052" s="80" t="s">
        <v>20</v>
      </c>
      <c r="E9052" s="80" t="s">
        <v>2492</v>
      </c>
      <c r="F9052" s="80" t="s">
        <v>3764</v>
      </c>
      <c r="G9052" s="80" t="s">
        <v>3789</v>
      </c>
      <c r="H9052" t="s">
        <v>3798</v>
      </c>
      <c r="I9052" s="50">
        <v>17.96</v>
      </c>
    </row>
    <row r="9053" spans="1:9" x14ac:dyDescent="0.2">
      <c r="A9053">
        <v>465230</v>
      </c>
      <c r="B9053" s="79">
        <v>7898226510136</v>
      </c>
      <c r="C9053" s="80" t="s">
        <v>19</v>
      </c>
      <c r="D9053" s="80" t="s">
        <v>20</v>
      </c>
      <c r="E9053" s="80" t="s">
        <v>2492</v>
      </c>
      <c r="F9053" s="80" t="s">
        <v>3764</v>
      </c>
      <c r="G9053" s="80" t="s">
        <v>3789</v>
      </c>
      <c r="H9053" t="s">
        <v>3790</v>
      </c>
      <c r="I9053" s="50">
        <v>3.7</v>
      </c>
    </row>
    <row r="9054" spans="1:9" x14ac:dyDescent="0.2">
      <c r="A9054">
        <v>465231</v>
      </c>
      <c r="B9054" s="79">
        <v>7898226510051</v>
      </c>
      <c r="C9054" s="80" t="s">
        <v>19</v>
      </c>
      <c r="D9054" s="80" t="s">
        <v>20</v>
      </c>
      <c r="E9054" s="80" t="s">
        <v>2492</v>
      </c>
      <c r="F9054" s="80" t="s">
        <v>3764</v>
      </c>
      <c r="G9054" s="80" t="s">
        <v>3789</v>
      </c>
      <c r="H9054" t="s">
        <v>3791</v>
      </c>
      <c r="I9054" s="50">
        <v>8.23</v>
      </c>
    </row>
    <row r="9055" spans="1:9" x14ac:dyDescent="0.2">
      <c r="A9055">
        <v>465235</v>
      </c>
      <c r="B9055" s="79">
        <v>7898226510075</v>
      </c>
      <c r="C9055" s="80" t="s">
        <v>19</v>
      </c>
      <c r="D9055" s="80" t="s">
        <v>20</v>
      </c>
      <c r="E9055" s="80" t="s">
        <v>2492</v>
      </c>
      <c r="F9055" s="80" t="s">
        <v>3764</v>
      </c>
      <c r="G9055" s="80" t="s">
        <v>3789</v>
      </c>
      <c r="H9055" t="s">
        <v>3792</v>
      </c>
      <c r="I9055" s="50">
        <v>8.24</v>
      </c>
    </row>
    <row r="9056" spans="1:9" x14ac:dyDescent="0.2">
      <c r="A9056">
        <v>465238</v>
      </c>
      <c r="B9056" s="79">
        <v>7898226510068</v>
      </c>
      <c r="C9056" s="80" t="s">
        <v>19</v>
      </c>
      <c r="D9056" s="80" t="s">
        <v>20</v>
      </c>
      <c r="E9056" s="80" t="s">
        <v>2492</v>
      </c>
      <c r="F9056" s="80" t="s">
        <v>3764</v>
      </c>
      <c r="G9056" s="80" t="s">
        <v>3789</v>
      </c>
      <c r="H9056" t="s">
        <v>3793</v>
      </c>
      <c r="I9056" s="50">
        <v>8.23</v>
      </c>
    </row>
    <row r="9057" spans="1:9" x14ac:dyDescent="0.2">
      <c r="A9057">
        <v>465239</v>
      </c>
      <c r="B9057" s="79">
        <v>7898226510082</v>
      </c>
      <c r="C9057" s="80" t="s">
        <v>19</v>
      </c>
      <c r="D9057" s="80" t="s">
        <v>20</v>
      </c>
      <c r="E9057" s="80" t="s">
        <v>2492</v>
      </c>
      <c r="F9057" s="80" t="s">
        <v>3764</v>
      </c>
      <c r="G9057" s="80" t="s">
        <v>3789</v>
      </c>
      <c r="H9057" t="s">
        <v>3794</v>
      </c>
      <c r="I9057" s="50">
        <v>8.23</v>
      </c>
    </row>
    <row r="9058" spans="1:9" x14ac:dyDescent="0.2">
      <c r="A9058">
        <v>516896</v>
      </c>
      <c r="B9058" s="79">
        <v>7898226513649</v>
      </c>
      <c r="C9058" s="80" t="s">
        <v>19</v>
      </c>
      <c r="D9058" s="80" t="s">
        <v>20</v>
      </c>
      <c r="E9058" s="80" t="s">
        <v>2492</v>
      </c>
      <c r="F9058" s="80" t="s">
        <v>3764</v>
      </c>
      <c r="G9058" s="80" t="s">
        <v>3789</v>
      </c>
      <c r="H9058" t="s">
        <v>3796</v>
      </c>
      <c r="I9058" s="50">
        <v>18.3</v>
      </c>
    </row>
    <row r="9059" spans="1:9" x14ac:dyDescent="0.2">
      <c r="A9059">
        <v>484709</v>
      </c>
      <c r="B9059" s="79">
        <v>7898911806094</v>
      </c>
      <c r="C9059" s="80" t="s">
        <v>19</v>
      </c>
      <c r="D9059" s="80" t="s">
        <v>20</v>
      </c>
      <c r="E9059" s="80" t="s">
        <v>2492</v>
      </c>
      <c r="F9059" s="80" t="s">
        <v>3764</v>
      </c>
      <c r="G9059" s="80" t="s">
        <v>3802</v>
      </c>
      <c r="H9059" t="s">
        <v>3803</v>
      </c>
      <c r="I9059" s="50">
        <v>7.92</v>
      </c>
    </row>
    <row r="9060" spans="1:9" x14ac:dyDescent="0.2">
      <c r="A9060">
        <v>484710</v>
      </c>
      <c r="B9060" s="79">
        <v>7898911806100</v>
      </c>
      <c r="C9060" s="80" t="s">
        <v>19</v>
      </c>
      <c r="D9060" s="80" t="s">
        <v>20</v>
      </c>
      <c r="E9060" s="80" t="s">
        <v>2492</v>
      </c>
      <c r="F9060" s="80" t="s">
        <v>3764</v>
      </c>
      <c r="G9060" s="80" t="s">
        <v>3802</v>
      </c>
      <c r="H9060" t="s">
        <v>3804</v>
      </c>
      <c r="I9060" s="50">
        <v>8.01</v>
      </c>
    </row>
    <row r="9061" spans="1:9" x14ac:dyDescent="0.2">
      <c r="A9061">
        <v>484711</v>
      </c>
      <c r="B9061" s="79">
        <v>7898911806117</v>
      </c>
      <c r="C9061" s="80" t="s">
        <v>19</v>
      </c>
      <c r="D9061" s="80" t="s">
        <v>20</v>
      </c>
      <c r="E9061" s="80" t="s">
        <v>2492</v>
      </c>
      <c r="F9061" s="80" t="s">
        <v>3764</v>
      </c>
      <c r="G9061" s="80" t="s">
        <v>3802</v>
      </c>
      <c r="H9061" t="s">
        <v>3805</v>
      </c>
      <c r="I9061" s="50">
        <v>9.2200000000000006</v>
      </c>
    </row>
    <row r="9062" spans="1:9" x14ac:dyDescent="0.2">
      <c r="A9062">
        <v>484712</v>
      </c>
      <c r="B9062" s="79">
        <v>7898911806124</v>
      </c>
      <c r="C9062" s="80" t="s">
        <v>19</v>
      </c>
      <c r="D9062" s="80" t="s">
        <v>20</v>
      </c>
      <c r="E9062" s="80" t="s">
        <v>2492</v>
      </c>
      <c r="F9062" s="80" t="s">
        <v>3764</v>
      </c>
      <c r="G9062" s="80" t="s">
        <v>3802</v>
      </c>
      <c r="H9062" t="s">
        <v>3806</v>
      </c>
      <c r="I9062" s="50">
        <v>9.18</v>
      </c>
    </row>
    <row r="9063" spans="1:9" x14ac:dyDescent="0.2">
      <c r="A9063">
        <v>484714</v>
      </c>
      <c r="B9063" s="79">
        <v>7898561010094</v>
      </c>
      <c r="C9063" s="80" t="s">
        <v>19</v>
      </c>
      <c r="D9063" s="80" t="s">
        <v>20</v>
      </c>
      <c r="E9063" s="80" t="s">
        <v>2492</v>
      </c>
      <c r="F9063" s="80" t="s">
        <v>3764</v>
      </c>
      <c r="G9063" s="80" t="s">
        <v>3802</v>
      </c>
      <c r="H9063" t="s">
        <v>3807</v>
      </c>
      <c r="I9063" s="50">
        <v>9.0500000000000007</v>
      </c>
    </row>
    <row r="9064" spans="1:9" x14ac:dyDescent="0.2">
      <c r="A9064">
        <v>484716</v>
      </c>
      <c r="B9064" s="79">
        <v>7898561010766</v>
      </c>
      <c r="C9064" s="80" t="s">
        <v>19</v>
      </c>
      <c r="D9064" s="80" t="s">
        <v>20</v>
      </c>
      <c r="E9064" s="80" t="s">
        <v>2492</v>
      </c>
      <c r="F9064" s="80" t="s">
        <v>3764</v>
      </c>
      <c r="G9064" s="80" t="s">
        <v>3802</v>
      </c>
      <c r="H9064" t="s">
        <v>3808</v>
      </c>
      <c r="I9064" s="50">
        <v>7.92</v>
      </c>
    </row>
    <row r="9065" spans="1:9" x14ac:dyDescent="0.2">
      <c r="A9065">
        <v>484717</v>
      </c>
      <c r="B9065" s="79">
        <v>7898561010773</v>
      </c>
      <c r="C9065" s="80" t="s">
        <v>19</v>
      </c>
      <c r="D9065" s="80" t="s">
        <v>20</v>
      </c>
      <c r="E9065" s="80" t="s">
        <v>2492</v>
      </c>
      <c r="F9065" s="80" t="s">
        <v>3764</v>
      </c>
      <c r="G9065" s="80" t="s">
        <v>3802</v>
      </c>
      <c r="H9065" t="s">
        <v>3809</v>
      </c>
      <c r="I9065" s="50">
        <v>8.01</v>
      </c>
    </row>
    <row r="9066" spans="1:9" x14ac:dyDescent="0.2">
      <c r="A9066">
        <v>484719</v>
      </c>
      <c r="B9066" s="79">
        <v>7898561010780</v>
      </c>
      <c r="C9066" s="80" t="s">
        <v>19</v>
      </c>
      <c r="D9066" s="80" t="s">
        <v>20</v>
      </c>
      <c r="E9066" s="80" t="s">
        <v>2492</v>
      </c>
      <c r="F9066" s="80" t="s">
        <v>3764</v>
      </c>
      <c r="G9066" s="80" t="s">
        <v>3802</v>
      </c>
      <c r="H9066" t="s">
        <v>3810</v>
      </c>
      <c r="I9066" s="50">
        <v>9.2200000000000006</v>
      </c>
    </row>
    <row r="9067" spans="1:9" x14ac:dyDescent="0.2">
      <c r="A9067">
        <v>484721</v>
      </c>
      <c r="B9067" s="79">
        <v>7898561010797</v>
      </c>
      <c r="C9067" s="80" t="s">
        <v>19</v>
      </c>
      <c r="D9067" s="80" t="s">
        <v>20</v>
      </c>
      <c r="E9067" s="80" t="s">
        <v>2492</v>
      </c>
      <c r="F9067" s="80" t="s">
        <v>3764</v>
      </c>
      <c r="G9067" s="80" t="s">
        <v>3802</v>
      </c>
      <c r="H9067" t="s">
        <v>3811</v>
      </c>
      <c r="I9067" s="50">
        <v>9.18</v>
      </c>
    </row>
    <row r="9068" spans="1:9" x14ac:dyDescent="0.2">
      <c r="A9068">
        <v>484723</v>
      </c>
      <c r="B9068" s="79">
        <v>7898561010452</v>
      </c>
      <c r="C9068" s="80" t="s">
        <v>19</v>
      </c>
      <c r="D9068" s="80" t="s">
        <v>20</v>
      </c>
      <c r="E9068" s="80" t="s">
        <v>2492</v>
      </c>
      <c r="F9068" s="80" t="s">
        <v>3764</v>
      </c>
      <c r="G9068" s="80" t="s">
        <v>3802</v>
      </c>
      <c r="H9068" t="s">
        <v>3812</v>
      </c>
      <c r="I9068" s="50">
        <v>13.19</v>
      </c>
    </row>
    <row r="9069" spans="1:9" x14ac:dyDescent="0.2">
      <c r="A9069">
        <v>244529</v>
      </c>
      <c r="B9069" s="79">
        <v>7896061951619</v>
      </c>
      <c r="C9069" s="80" t="s">
        <v>19</v>
      </c>
      <c r="D9069" s="80" t="s">
        <v>20</v>
      </c>
      <c r="E9069" s="80" t="s">
        <v>2492</v>
      </c>
      <c r="F9069" s="80" t="s">
        <v>3522</v>
      </c>
      <c r="G9069" s="80" t="s">
        <v>73</v>
      </c>
      <c r="H9069" t="s">
        <v>3523</v>
      </c>
      <c r="I9069" s="50">
        <v>4.4400000000000004</v>
      </c>
    </row>
    <row r="9070" spans="1:9" x14ac:dyDescent="0.2">
      <c r="A9070">
        <v>273649</v>
      </c>
      <c r="B9070" s="79">
        <v>7898024270027</v>
      </c>
      <c r="C9070" s="80" t="s">
        <v>19</v>
      </c>
      <c r="D9070" s="80" t="s">
        <v>20</v>
      </c>
      <c r="E9070" s="80" t="s">
        <v>2492</v>
      </c>
      <c r="F9070" s="80" t="s">
        <v>3522</v>
      </c>
      <c r="G9070" s="80" t="s">
        <v>3531</v>
      </c>
      <c r="H9070" t="s">
        <v>3532</v>
      </c>
      <c r="I9070" s="50">
        <v>0.99</v>
      </c>
    </row>
    <row r="9071" spans="1:9" x14ac:dyDescent="0.2">
      <c r="A9071">
        <v>533990</v>
      </c>
      <c r="B9071" s="79">
        <v>7891172523366</v>
      </c>
      <c r="C9071" s="80" t="s">
        <v>19</v>
      </c>
      <c r="D9071" s="80" t="s">
        <v>20</v>
      </c>
      <c r="E9071" s="80" t="s">
        <v>2492</v>
      </c>
      <c r="F9071" s="80" t="s">
        <v>3522</v>
      </c>
      <c r="G9071" s="80" t="s">
        <v>15329</v>
      </c>
      <c r="H9071" t="s">
        <v>15330</v>
      </c>
      <c r="I9071" s="50">
        <v>5.66</v>
      </c>
    </row>
    <row r="9072" spans="1:9" x14ac:dyDescent="0.2">
      <c r="A9072">
        <v>533402</v>
      </c>
      <c r="B9072" s="79">
        <v>7898964675579</v>
      </c>
      <c r="C9072" s="80" t="s">
        <v>19</v>
      </c>
      <c r="D9072" s="80" t="s">
        <v>20</v>
      </c>
      <c r="E9072" s="80" t="s">
        <v>2492</v>
      </c>
      <c r="F9072" s="80" t="s">
        <v>3522</v>
      </c>
      <c r="G9072" s="80" t="s">
        <v>1622</v>
      </c>
      <c r="H9072" t="s">
        <v>3528</v>
      </c>
      <c r="I9072" s="50">
        <v>1.34</v>
      </c>
    </row>
    <row r="9073" spans="1:9" x14ac:dyDescent="0.2">
      <c r="A9073">
        <v>533403</v>
      </c>
      <c r="B9073" s="79">
        <v>7898964675562</v>
      </c>
      <c r="C9073" s="80" t="s">
        <v>19</v>
      </c>
      <c r="D9073" s="80" t="s">
        <v>20</v>
      </c>
      <c r="E9073" s="80" t="s">
        <v>2492</v>
      </c>
      <c r="F9073" s="80" t="s">
        <v>3522</v>
      </c>
      <c r="G9073" s="80" t="s">
        <v>1622</v>
      </c>
      <c r="H9073" t="s">
        <v>3529</v>
      </c>
      <c r="I9073" s="50">
        <v>2.33</v>
      </c>
    </row>
    <row r="9074" spans="1:9" x14ac:dyDescent="0.2">
      <c r="A9074">
        <v>533404</v>
      </c>
      <c r="B9074" s="79">
        <v>7898964675555</v>
      </c>
      <c r="C9074" s="80" t="s">
        <v>19</v>
      </c>
      <c r="D9074" s="80" t="s">
        <v>20</v>
      </c>
      <c r="E9074" s="80" t="s">
        <v>2492</v>
      </c>
      <c r="F9074" s="80" t="s">
        <v>3522</v>
      </c>
      <c r="G9074" s="80" t="s">
        <v>1622</v>
      </c>
      <c r="H9074" t="s">
        <v>3530</v>
      </c>
      <c r="I9074" s="50">
        <v>4.43</v>
      </c>
    </row>
    <row r="9075" spans="1:9" x14ac:dyDescent="0.2">
      <c r="A9075">
        <v>421919</v>
      </c>
      <c r="B9075" s="79">
        <v>7897383500011</v>
      </c>
      <c r="C9075" s="80" t="s">
        <v>19</v>
      </c>
      <c r="D9075" s="80" t="s">
        <v>20</v>
      </c>
      <c r="E9075" s="80" t="s">
        <v>2492</v>
      </c>
      <c r="F9075" s="80" t="s">
        <v>3522</v>
      </c>
      <c r="G9075" s="80" t="s">
        <v>3524</v>
      </c>
      <c r="H9075" t="s">
        <v>3525</v>
      </c>
      <c r="I9075" s="50">
        <v>1.86</v>
      </c>
    </row>
    <row r="9076" spans="1:9" x14ac:dyDescent="0.2">
      <c r="A9076">
        <v>421923</v>
      </c>
      <c r="B9076" s="79">
        <v>7897383500226</v>
      </c>
      <c r="C9076" s="80" t="s">
        <v>19</v>
      </c>
      <c r="D9076" s="80" t="s">
        <v>20</v>
      </c>
      <c r="E9076" s="80" t="s">
        <v>2492</v>
      </c>
      <c r="F9076" s="80" t="s">
        <v>3522</v>
      </c>
      <c r="G9076" s="80" t="s">
        <v>3524</v>
      </c>
      <c r="H9076" t="s">
        <v>3526</v>
      </c>
      <c r="I9076" s="50">
        <v>1.3</v>
      </c>
    </row>
    <row r="9077" spans="1:9" x14ac:dyDescent="0.2">
      <c r="A9077">
        <v>421924</v>
      </c>
      <c r="B9077" s="79">
        <v>7897383500035</v>
      </c>
      <c r="C9077" s="80" t="s">
        <v>19</v>
      </c>
      <c r="D9077" s="80" t="s">
        <v>20</v>
      </c>
      <c r="E9077" s="80" t="s">
        <v>2492</v>
      </c>
      <c r="F9077" s="80" t="s">
        <v>3522</v>
      </c>
      <c r="G9077" s="80" t="s">
        <v>3524</v>
      </c>
      <c r="H9077" t="s">
        <v>3527</v>
      </c>
      <c r="I9077" s="50">
        <v>3.08</v>
      </c>
    </row>
    <row r="9078" spans="1:9" x14ac:dyDescent="0.2">
      <c r="A9078">
        <v>5473</v>
      </c>
      <c r="B9078" s="79">
        <v>7896006412656</v>
      </c>
      <c r="C9078" s="80" t="s">
        <v>19</v>
      </c>
      <c r="D9078" s="80" t="s">
        <v>20</v>
      </c>
      <c r="E9078" s="80" t="s">
        <v>2492</v>
      </c>
      <c r="F9078" s="80" t="s">
        <v>3694</v>
      </c>
      <c r="G9078" s="80" t="s">
        <v>3533</v>
      </c>
      <c r="H9078" t="s">
        <v>3695</v>
      </c>
      <c r="I9078" s="50">
        <v>3.45</v>
      </c>
    </row>
    <row r="9079" spans="1:9" x14ac:dyDescent="0.2">
      <c r="A9079">
        <v>264590</v>
      </c>
      <c r="B9079" s="79">
        <v>7896006420347</v>
      </c>
      <c r="C9079" s="80" t="s">
        <v>19</v>
      </c>
      <c r="D9079" s="80" t="s">
        <v>20</v>
      </c>
      <c r="E9079" s="80" t="s">
        <v>2492</v>
      </c>
      <c r="F9079" s="80" t="s">
        <v>3694</v>
      </c>
      <c r="G9079" s="80" t="s">
        <v>3533</v>
      </c>
      <c r="H9079" t="s">
        <v>3696</v>
      </c>
      <c r="I9079" s="50">
        <v>9.4600000000000009</v>
      </c>
    </row>
    <row r="9080" spans="1:9" x14ac:dyDescent="0.2">
      <c r="A9080">
        <v>519707</v>
      </c>
      <c r="B9080" s="79">
        <v>7891172523489</v>
      </c>
      <c r="C9080" s="80" t="s">
        <v>19</v>
      </c>
      <c r="D9080" s="80" t="s">
        <v>20</v>
      </c>
      <c r="E9080" s="80" t="s">
        <v>2492</v>
      </c>
      <c r="F9080" s="80" t="s">
        <v>3694</v>
      </c>
      <c r="G9080" s="80" t="s">
        <v>3533</v>
      </c>
      <c r="H9080" t="s">
        <v>15331</v>
      </c>
      <c r="I9080" s="50">
        <v>8.94</v>
      </c>
    </row>
    <row r="9081" spans="1:9" x14ac:dyDescent="0.2">
      <c r="A9081">
        <v>261250</v>
      </c>
      <c r="B9081" s="79">
        <v>7891172433078</v>
      </c>
      <c r="C9081" s="80" t="s">
        <v>19</v>
      </c>
      <c r="D9081" s="80" t="s">
        <v>20</v>
      </c>
      <c r="E9081" s="80" t="s">
        <v>2492</v>
      </c>
      <c r="F9081" s="80" t="s">
        <v>3694</v>
      </c>
      <c r="G9081" s="80" t="s">
        <v>3533</v>
      </c>
      <c r="H9081" t="s">
        <v>15332</v>
      </c>
      <c r="I9081" s="50">
        <v>39.53</v>
      </c>
    </row>
    <row r="9082" spans="1:9" x14ac:dyDescent="0.2">
      <c r="A9082">
        <v>166422</v>
      </c>
      <c r="B9082" s="79">
        <v>7891172432026</v>
      </c>
      <c r="C9082" s="80" t="s">
        <v>19</v>
      </c>
      <c r="D9082" s="80" t="s">
        <v>20</v>
      </c>
      <c r="E9082" s="80" t="s">
        <v>2492</v>
      </c>
      <c r="F9082" s="80" t="s">
        <v>3694</v>
      </c>
      <c r="G9082" s="80" t="s">
        <v>3533</v>
      </c>
      <c r="H9082" t="s">
        <v>15333</v>
      </c>
      <c r="I9082" s="50">
        <v>31.69</v>
      </c>
    </row>
    <row r="9083" spans="1:9" x14ac:dyDescent="0.2">
      <c r="A9083">
        <v>519696</v>
      </c>
      <c r="B9083" s="79">
        <v>7891172523472</v>
      </c>
      <c r="C9083" s="80" t="s">
        <v>19</v>
      </c>
      <c r="D9083" s="80" t="s">
        <v>20</v>
      </c>
      <c r="E9083" s="80" t="s">
        <v>2492</v>
      </c>
      <c r="F9083" s="80" t="s">
        <v>3694</v>
      </c>
      <c r="G9083" s="80" t="s">
        <v>3533</v>
      </c>
      <c r="H9083" t="s">
        <v>15334</v>
      </c>
      <c r="I9083" s="50">
        <v>20.79</v>
      </c>
    </row>
    <row r="9084" spans="1:9" x14ac:dyDescent="0.2">
      <c r="A9084">
        <v>242574</v>
      </c>
      <c r="B9084" s="79">
        <v>7891172432804</v>
      </c>
      <c r="C9084" s="80" t="s">
        <v>19</v>
      </c>
      <c r="D9084" s="80" t="s">
        <v>20</v>
      </c>
      <c r="E9084" s="80" t="s">
        <v>2492</v>
      </c>
      <c r="F9084" s="80" t="s">
        <v>3694</v>
      </c>
      <c r="G9084" s="80" t="s">
        <v>3533</v>
      </c>
      <c r="H9084" t="s">
        <v>15335</v>
      </c>
      <c r="I9084" s="50">
        <v>28.42</v>
      </c>
    </row>
    <row r="9085" spans="1:9" x14ac:dyDescent="0.2">
      <c r="A9085">
        <v>133154</v>
      </c>
      <c r="B9085" s="79">
        <v>7891172422607</v>
      </c>
      <c r="C9085" s="80" t="s">
        <v>19</v>
      </c>
      <c r="D9085" s="80" t="s">
        <v>20</v>
      </c>
      <c r="E9085" s="80" t="s">
        <v>2492</v>
      </c>
      <c r="F9085" s="80" t="s">
        <v>3694</v>
      </c>
      <c r="G9085" s="80" t="s">
        <v>3533</v>
      </c>
      <c r="H9085" t="s">
        <v>15336</v>
      </c>
      <c r="I9085" s="50">
        <v>7.54</v>
      </c>
    </row>
    <row r="9086" spans="1:9" x14ac:dyDescent="0.2">
      <c r="A9086">
        <v>519697</v>
      </c>
      <c r="B9086" s="79">
        <v>7891172523410</v>
      </c>
      <c r="C9086" s="80" t="s">
        <v>19</v>
      </c>
      <c r="D9086" s="80" t="s">
        <v>20</v>
      </c>
      <c r="E9086" s="80" t="s">
        <v>2492</v>
      </c>
      <c r="F9086" s="80" t="s">
        <v>3694</v>
      </c>
      <c r="G9086" s="80" t="s">
        <v>3533</v>
      </c>
      <c r="H9086" t="s">
        <v>15337</v>
      </c>
      <c r="I9086" s="50">
        <v>21.31</v>
      </c>
    </row>
    <row r="9087" spans="1:9" x14ac:dyDescent="0.2">
      <c r="A9087">
        <v>524635</v>
      </c>
      <c r="B9087" s="79">
        <v>7898962794401</v>
      </c>
      <c r="C9087" s="80" t="s">
        <v>19</v>
      </c>
      <c r="D9087" s="80" t="s">
        <v>20</v>
      </c>
      <c r="E9087" s="80" t="s">
        <v>2492</v>
      </c>
      <c r="F9087" s="80" t="s">
        <v>3694</v>
      </c>
      <c r="G9087" s="80" t="s">
        <v>3533</v>
      </c>
      <c r="H9087" t="s">
        <v>15338</v>
      </c>
      <c r="I9087" s="50">
        <v>9.7100000000000009</v>
      </c>
    </row>
    <row r="9088" spans="1:9" x14ac:dyDescent="0.2">
      <c r="A9088">
        <v>327527</v>
      </c>
      <c r="B9088" s="79">
        <v>7898962794050</v>
      </c>
      <c r="C9088" s="80" t="s">
        <v>19</v>
      </c>
      <c r="D9088" s="80" t="s">
        <v>20</v>
      </c>
      <c r="E9088" s="80" t="s">
        <v>2492</v>
      </c>
      <c r="F9088" s="80" t="s">
        <v>3694</v>
      </c>
      <c r="G9088" s="80" t="s">
        <v>3533</v>
      </c>
      <c r="H9088" t="s">
        <v>3698</v>
      </c>
      <c r="I9088" s="50">
        <v>5.78</v>
      </c>
    </row>
    <row r="9089" spans="1:9" x14ac:dyDescent="0.2">
      <c r="A9089">
        <v>327529</v>
      </c>
      <c r="B9089" s="79">
        <v>7898962794074</v>
      </c>
      <c r="C9089" s="80" t="s">
        <v>19</v>
      </c>
      <c r="D9089" s="80" t="s">
        <v>20</v>
      </c>
      <c r="E9089" s="80" t="s">
        <v>2492</v>
      </c>
      <c r="F9089" s="80" t="s">
        <v>3694</v>
      </c>
      <c r="G9089" s="80" t="s">
        <v>3533</v>
      </c>
      <c r="H9089" t="s">
        <v>15339</v>
      </c>
      <c r="I9089" s="50">
        <v>22.14</v>
      </c>
    </row>
    <row r="9090" spans="1:9" x14ac:dyDescent="0.2">
      <c r="A9090">
        <v>327537</v>
      </c>
      <c r="B9090" s="79">
        <v>7898962794081</v>
      </c>
      <c r="C9090" s="80" t="s">
        <v>19</v>
      </c>
      <c r="D9090" s="80" t="s">
        <v>20</v>
      </c>
      <c r="E9090" s="80" t="s">
        <v>2492</v>
      </c>
      <c r="F9090" s="80" t="s">
        <v>3694</v>
      </c>
      <c r="G9090" s="80" t="s">
        <v>3533</v>
      </c>
      <c r="H9090" t="s">
        <v>3699</v>
      </c>
      <c r="I9090" s="50">
        <v>31.31</v>
      </c>
    </row>
    <row r="9091" spans="1:9" x14ac:dyDescent="0.2">
      <c r="A9091">
        <v>322648</v>
      </c>
      <c r="B9091" s="79">
        <v>7898962794067</v>
      </c>
      <c r="C9091" s="80" t="s">
        <v>19</v>
      </c>
      <c r="D9091" s="80" t="s">
        <v>20</v>
      </c>
      <c r="E9091" s="80" t="s">
        <v>2492</v>
      </c>
      <c r="F9091" s="80" t="s">
        <v>3694</v>
      </c>
      <c r="G9091" s="80" t="s">
        <v>3533</v>
      </c>
      <c r="H9091" t="s">
        <v>3697</v>
      </c>
      <c r="I9091" s="50">
        <v>15.81</v>
      </c>
    </row>
    <row r="9092" spans="1:9" x14ac:dyDescent="0.2">
      <c r="A9092">
        <v>549928</v>
      </c>
      <c r="B9092" s="79">
        <v>7891172523632</v>
      </c>
      <c r="C9092" s="80" t="s">
        <v>19</v>
      </c>
      <c r="D9092" s="80" t="s">
        <v>20</v>
      </c>
      <c r="E9092" s="80" t="s">
        <v>2492</v>
      </c>
      <c r="F9092" s="80" t="s">
        <v>3694</v>
      </c>
      <c r="G9092" s="80" t="s">
        <v>3533</v>
      </c>
      <c r="H9092" t="s">
        <v>3702</v>
      </c>
      <c r="I9092" s="50">
        <v>9.15</v>
      </c>
    </row>
    <row r="9093" spans="1:9" x14ac:dyDescent="0.2">
      <c r="A9093">
        <v>445844</v>
      </c>
      <c r="B9093" s="79">
        <v>7898962794258</v>
      </c>
      <c r="C9093" s="80" t="s">
        <v>19</v>
      </c>
      <c r="D9093" s="80" t="s">
        <v>20</v>
      </c>
      <c r="E9093" s="80" t="s">
        <v>2492</v>
      </c>
      <c r="F9093" s="80" t="s">
        <v>3694</v>
      </c>
      <c r="G9093" s="80" t="s">
        <v>3533</v>
      </c>
      <c r="H9093" t="s">
        <v>3700</v>
      </c>
      <c r="I9093" s="50">
        <v>6.33</v>
      </c>
    </row>
    <row r="9094" spans="1:9" x14ac:dyDescent="0.2">
      <c r="A9094">
        <v>445932</v>
      </c>
      <c r="B9094" s="79">
        <v>7898962794265</v>
      </c>
      <c r="C9094" s="80" t="s">
        <v>19</v>
      </c>
      <c r="D9094" s="80" t="s">
        <v>20</v>
      </c>
      <c r="E9094" s="80" t="s">
        <v>2492</v>
      </c>
      <c r="F9094" s="80" t="s">
        <v>3694</v>
      </c>
      <c r="G9094" s="80" t="s">
        <v>3533</v>
      </c>
      <c r="H9094" t="s">
        <v>3701</v>
      </c>
      <c r="I9094" s="50">
        <v>17.84</v>
      </c>
    </row>
    <row r="9095" spans="1:9" x14ac:dyDescent="0.2">
      <c r="A9095">
        <v>474483</v>
      </c>
      <c r="B9095" s="79">
        <v>7898606571702</v>
      </c>
      <c r="C9095" s="80" t="s">
        <v>19</v>
      </c>
      <c r="D9095" s="80" t="s">
        <v>20</v>
      </c>
      <c r="E9095" s="80" t="s">
        <v>2492</v>
      </c>
      <c r="F9095" s="80" t="s">
        <v>3694</v>
      </c>
      <c r="G9095" s="80" t="s">
        <v>3440</v>
      </c>
      <c r="H9095" t="s">
        <v>3703</v>
      </c>
      <c r="I9095" s="50">
        <v>51.4</v>
      </c>
    </row>
    <row r="9096" spans="1:9" x14ac:dyDescent="0.2">
      <c r="A9096">
        <v>18019</v>
      </c>
      <c r="B9096" s="79">
        <v>7896347500012</v>
      </c>
      <c r="C9096" s="80" t="s">
        <v>19</v>
      </c>
      <c r="D9096" s="80" t="s">
        <v>20</v>
      </c>
      <c r="E9096" s="80" t="s">
        <v>2492</v>
      </c>
      <c r="F9096" s="80" t="s">
        <v>3694</v>
      </c>
      <c r="G9096" s="80" t="s">
        <v>15088</v>
      </c>
      <c r="H9096" t="s">
        <v>15340</v>
      </c>
      <c r="I9096" s="50">
        <v>1.95</v>
      </c>
    </row>
    <row r="9097" spans="1:9" x14ac:dyDescent="0.2">
      <c r="A9097">
        <v>5317</v>
      </c>
      <c r="B9097" s="79">
        <v>7896347501354</v>
      </c>
      <c r="C9097" s="80" t="s">
        <v>19</v>
      </c>
      <c r="D9097" s="80" t="s">
        <v>20</v>
      </c>
      <c r="E9097" s="80" t="s">
        <v>2492</v>
      </c>
      <c r="F9097" s="80" t="s">
        <v>3694</v>
      </c>
      <c r="G9097" s="80" t="s">
        <v>15088</v>
      </c>
      <c r="H9097" t="s">
        <v>15341</v>
      </c>
      <c r="I9097" s="50">
        <v>2.36</v>
      </c>
    </row>
    <row r="9098" spans="1:9" x14ac:dyDescent="0.2">
      <c r="A9098">
        <v>459971</v>
      </c>
      <c r="B9098" s="79">
        <v>7896347504171</v>
      </c>
      <c r="C9098" s="80" t="s">
        <v>19</v>
      </c>
      <c r="D9098" s="80" t="s">
        <v>20</v>
      </c>
      <c r="E9098" s="80" t="s">
        <v>2492</v>
      </c>
      <c r="F9098" s="80" t="s">
        <v>3694</v>
      </c>
      <c r="G9098" s="80" t="s">
        <v>15088</v>
      </c>
      <c r="H9098" t="s">
        <v>15342</v>
      </c>
      <c r="I9098" s="50">
        <v>8.42</v>
      </c>
    </row>
    <row r="9099" spans="1:9" x14ac:dyDescent="0.2">
      <c r="A9099">
        <v>577531</v>
      </c>
      <c r="B9099" s="79">
        <v>7908782500202</v>
      </c>
      <c r="C9099" s="80" t="s">
        <v>19</v>
      </c>
      <c r="D9099" s="80" t="s">
        <v>20</v>
      </c>
      <c r="E9099" s="80" t="s">
        <v>2492</v>
      </c>
      <c r="F9099" s="80" t="s">
        <v>3694</v>
      </c>
      <c r="G9099" s="80" t="s">
        <v>1622</v>
      </c>
      <c r="H9099" t="s">
        <v>3711</v>
      </c>
      <c r="I9099" s="50">
        <v>19.649999999999999</v>
      </c>
    </row>
    <row r="9100" spans="1:9" x14ac:dyDescent="0.2">
      <c r="A9100">
        <v>505091</v>
      </c>
      <c r="B9100" s="79">
        <v>7898969564304</v>
      </c>
      <c r="C9100" s="80" t="s">
        <v>19</v>
      </c>
      <c r="D9100" s="80" t="s">
        <v>20</v>
      </c>
      <c r="E9100" s="80" t="s">
        <v>2492</v>
      </c>
      <c r="F9100" s="80" t="s">
        <v>3694</v>
      </c>
      <c r="G9100" s="80" t="s">
        <v>1622</v>
      </c>
      <c r="H9100" t="s">
        <v>3704</v>
      </c>
      <c r="I9100" s="50">
        <v>2.59</v>
      </c>
    </row>
    <row r="9101" spans="1:9" x14ac:dyDescent="0.2">
      <c r="A9101">
        <v>492113</v>
      </c>
      <c r="B9101" s="79">
        <v>7898964675661</v>
      </c>
      <c r="C9101" s="80" t="s">
        <v>19</v>
      </c>
      <c r="D9101" s="80" t="s">
        <v>20</v>
      </c>
      <c r="E9101" s="80" t="s">
        <v>2492</v>
      </c>
      <c r="F9101" s="80" t="s">
        <v>3694</v>
      </c>
      <c r="G9101" s="80" t="s">
        <v>1622</v>
      </c>
      <c r="H9101" t="s">
        <v>3709</v>
      </c>
      <c r="I9101" s="50">
        <v>7.99</v>
      </c>
    </row>
    <row r="9102" spans="1:9" x14ac:dyDescent="0.2">
      <c r="A9102">
        <v>572125</v>
      </c>
      <c r="B9102" s="79">
        <v>7898969556088</v>
      </c>
      <c r="C9102" s="80" t="s">
        <v>19</v>
      </c>
      <c r="D9102" s="80" t="s">
        <v>20</v>
      </c>
      <c r="E9102" s="80" t="s">
        <v>2492</v>
      </c>
      <c r="F9102" s="80" t="s">
        <v>3694</v>
      </c>
      <c r="G9102" s="80" t="s">
        <v>1622</v>
      </c>
      <c r="H9102" t="s">
        <v>3709</v>
      </c>
      <c r="I9102" s="50">
        <v>9.49</v>
      </c>
    </row>
    <row r="9103" spans="1:9" x14ac:dyDescent="0.2">
      <c r="A9103">
        <v>505092</v>
      </c>
      <c r="B9103" s="79">
        <v>7898969564175</v>
      </c>
      <c r="C9103" s="80" t="s">
        <v>19</v>
      </c>
      <c r="D9103" s="80" t="s">
        <v>20</v>
      </c>
      <c r="E9103" s="80" t="s">
        <v>2492</v>
      </c>
      <c r="F9103" s="80" t="s">
        <v>3694</v>
      </c>
      <c r="G9103" s="80" t="s">
        <v>1622</v>
      </c>
      <c r="H9103" t="s">
        <v>3705</v>
      </c>
      <c r="I9103" s="50">
        <v>6.15</v>
      </c>
    </row>
    <row r="9104" spans="1:9" x14ac:dyDescent="0.2">
      <c r="A9104">
        <v>505097</v>
      </c>
      <c r="B9104" s="79">
        <v>7898969564168</v>
      </c>
      <c r="C9104" s="80" t="s">
        <v>19</v>
      </c>
      <c r="D9104" s="80" t="s">
        <v>20</v>
      </c>
      <c r="E9104" s="80" t="s">
        <v>2492</v>
      </c>
      <c r="F9104" s="80" t="s">
        <v>3694</v>
      </c>
      <c r="G9104" s="80" t="s">
        <v>1622</v>
      </c>
      <c r="H9104" t="s">
        <v>3706</v>
      </c>
      <c r="I9104" s="50">
        <v>15.8</v>
      </c>
    </row>
    <row r="9105" spans="1:9" x14ac:dyDescent="0.2">
      <c r="A9105">
        <v>505099</v>
      </c>
      <c r="B9105" s="79">
        <v>7898969564151</v>
      </c>
      <c r="C9105" s="80" t="s">
        <v>19</v>
      </c>
      <c r="D9105" s="80" t="s">
        <v>20</v>
      </c>
      <c r="E9105" s="80" t="s">
        <v>2492</v>
      </c>
      <c r="F9105" s="80" t="s">
        <v>3694</v>
      </c>
      <c r="G9105" s="80" t="s">
        <v>1622</v>
      </c>
      <c r="H9105" t="s">
        <v>3707</v>
      </c>
      <c r="I9105" s="50">
        <v>21.84</v>
      </c>
    </row>
    <row r="9106" spans="1:9" x14ac:dyDescent="0.2">
      <c r="A9106">
        <v>505101</v>
      </c>
      <c r="B9106" s="79">
        <v>7898969564199</v>
      </c>
      <c r="C9106" s="80" t="s">
        <v>19</v>
      </c>
      <c r="D9106" s="80" t="s">
        <v>20</v>
      </c>
      <c r="E9106" s="80" t="s">
        <v>2492</v>
      </c>
      <c r="F9106" s="80" t="s">
        <v>3694</v>
      </c>
      <c r="G9106" s="80" t="s">
        <v>1622</v>
      </c>
      <c r="H9106" t="s">
        <v>3708</v>
      </c>
      <c r="I9106" s="50">
        <v>31.79</v>
      </c>
    </row>
    <row r="9107" spans="1:9" x14ac:dyDescent="0.2">
      <c r="A9107">
        <v>541567</v>
      </c>
      <c r="B9107" s="79">
        <v>7898969564052</v>
      </c>
      <c r="C9107" s="80" t="s">
        <v>19</v>
      </c>
      <c r="D9107" s="80" t="s">
        <v>20</v>
      </c>
      <c r="E9107" s="80" t="s">
        <v>2492</v>
      </c>
      <c r="F9107" s="80" t="s">
        <v>3694</v>
      </c>
      <c r="G9107" s="80" t="s">
        <v>1622</v>
      </c>
      <c r="H9107" t="s">
        <v>3710</v>
      </c>
      <c r="I9107" s="50">
        <v>7.43</v>
      </c>
    </row>
    <row r="9108" spans="1:9" x14ac:dyDescent="0.2">
      <c r="A9108">
        <v>572127</v>
      </c>
      <c r="B9108" s="79">
        <v>7898969556071</v>
      </c>
      <c r="C9108" s="80" t="s">
        <v>19</v>
      </c>
      <c r="D9108" s="80" t="s">
        <v>20</v>
      </c>
      <c r="E9108" s="80" t="s">
        <v>2492</v>
      </c>
      <c r="F9108" s="80" t="s">
        <v>3694</v>
      </c>
      <c r="G9108" s="80" t="s">
        <v>1622</v>
      </c>
      <c r="H9108" t="s">
        <v>3710</v>
      </c>
      <c r="I9108" s="50">
        <v>9.65</v>
      </c>
    </row>
    <row r="9109" spans="1:9" x14ac:dyDescent="0.2">
      <c r="A9109">
        <v>538459</v>
      </c>
      <c r="B9109" s="79">
        <v>7896061990731</v>
      </c>
      <c r="C9109" s="80" t="s">
        <v>19</v>
      </c>
      <c r="D9109" s="80" t="s">
        <v>20</v>
      </c>
      <c r="E9109" s="80" t="s">
        <v>2492</v>
      </c>
      <c r="F9109" s="80" t="s">
        <v>3694</v>
      </c>
      <c r="G9109" s="80" t="s">
        <v>73</v>
      </c>
      <c r="H9109" t="s">
        <v>3713</v>
      </c>
      <c r="I9109" s="50">
        <v>13.47</v>
      </c>
    </row>
    <row r="9110" spans="1:9" x14ac:dyDescent="0.2">
      <c r="A9110">
        <v>534724</v>
      </c>
      <c r="B9110" s="79">
        <v>7896914011934</v>
      </c>
      <c r="C9110" s="80" t="s">
        <v>19</v>
      </c>
      <c r="D9110" s="80" t="s">
        <v>20</v>
      </c>
      <c r="E9110" s="80" t="s">
        <v>2492</v>
      </c>
      <c r="F9110" s="80" t="s">
        <v>3694</v>
      </c>
      <c r="G9110" s="80" t="s">
        <v>73</v>
      </c>
      <c r="H9110" t="s">
        <v>3712</v>
      </c>
      <c r="I9110" s="50">
        <v>9.85</v>
      </c>
    </row>
    <row r="9111" spans="1:9" x14ac:dyDescent="0.2">
      <c r="A9111">
        <v>164593</v>
      </c>
      <c r="B9111" s="79">
        <v>7896021625062</v>
      </c>
      <c r="C9111" s="80" t="s">
        <v>19</v>
      </c>
      <c r="D9111" s="80" t="s">
        <v>20</v>
      </c>
      <c r="E9111" s="80" t="s">
        <v>2492</v>
      </c>
      <c r="F9111" s="80" t="s">
        <v>3447</v>
      </c>
      <c r="G9111" s="80" t="s">
        <v>3403</v>
      </c>
      <c r="H9111" t="s">
        <v>3448</v>
      </c>
      <c r="I9111" s="50">
        <v>7.39</v>
      </c>
    </row>
    <row r="9112" spans="1:9" x14ac:dyDescent="0.2">
      <c r="A9112">
        <v>164641</v>
      </c>
      <c r="B9112" s="79">
        <v>7896021625116</v>
      </c>
      <c r="C9112" s="80" t="s">
        <v>19</v>
      </c>
      <c r="D9112" s="80" t="s">
        <v>20</v>
      </c>
      <c r="E9112" s="80" t="s">
        <v>2492</v>
      </c>
      <c r="F9112" s="80" t="s">
        <v>3447</v>
      </c>
      <c r="G9112" s="80" t="s">
        <v>3403</v>
      </c>
      <c r="H9112" t="s">
        <v>3449</v>
      </c>
      <c r="I9112" s="50">
        <v>4.68</v>
      </c>
    </row>
    <row r="9113" spans="1:9" x14ac:dyDescent="0.2">
      <c r="A9113">
        <v>164648</v>
      </c>
      <c r="B9113" s="79">
        <v>7896021625147</v>
      </c>
      <c r="C9113" s="80" t="s">
        <v>19</v>
      </c>
      <c r="D9113" s="80" t="s">
        <v>20</v>
      </c>
      <c r="E9113" s="80" t="s">
        <v>2492</v>
      </c>
      <c r="F9113" s="80" t="s">
        <v>3447</v>
      </c>
      <c r="G9113" s="80" t="s">
        <v>3403</v>
      </c>
      <c r="H9113" t="s">
        <v>3450</v>
      </c>
      <c r="I9113" s="50">
        <v>4.68</v>
      </c>
    </row>
    <row r="9114" spans="1:9" x14ac:dyDescent="0.2">
      <c r="A9114">
        <v>345246</v>
      </c>
      <c r="B9114" s="79">
        <v>7897434401137</v>
      </c>
      <c r="C9114" s="80" t="s">
        <v>19</v>
      </c>
      <c r="D9114" s="80" t="s">
        <v>20</v>
      </c>
      <c r="E9114" s="80" t="s">
        <v>2492</v>
      </c>
      <c r="F9114" s="80" t="s">
        <v>3447</v>
      </c>
      <c r="G9114" s="80" t="s">
        <v>3451</v>
      </c>
      <c r="H9114" t="s">
        <v>3453</v>
      </c>
      <c r="I9114" s="50">
        <v>7.73</v>
      </c>
    </row>
    <row r="9115" spans="1:9" x14ac:dyDescent="0.2">
      <c r="A9115">
        <v>345247</v>
      </c>
      <c r="B9115" s="79">
        <v>7897434401120</v>
      </c>
      <c r="C9115" s="80" t="s">
        <v>19</v>
      </c>
      <c r="D9115" s="80" t="s">
        <v>20</v>
      </c>
      <c r="E9115" s="80" t="s">
        <v>2492</v>
      </c>
      <c r="F9115" s="80" t="s">
        <v>3447</v>
      </c>
      <c r="G9115" s="80" t="s">
        <v>3451</v>
      </c>
      <c r="H9115" t="s">
        <v>3454</v>
      </c>
      <c r="I9115" s="50">
        <v>7.39</v>
      </c>
    </row>
    <row r="9116" spans="1:9" x14ac:dyDescent="0.2">
      <c r="A9116">
        <v>308196</v>
      </c>
      <c r="B9116" s="79">
        <v>7897434401915</v>
      </c>
      <c r="C9116" s="80" t="s">
        <v>19</v>
      </c>
      <c r="D9116" s="80" t="s">
        <v>20</v>
      </c>
      <c r="E9116" s="80" t="s">
        <v>2492</v>
      </c>
      <c r="F9116" s="80" t="s">
        <v>3447</v>
      </c>
      <c r="G9116" s="80" t="s">
        <v>3451</v>
      </c>
      <c r="H9116" t="s">
        <v>3452</v>
      </c>
      <c r="I9116" s="50">
        <v>6.13</v>
      </c>
    </row>
    <row r="9117" spans="1:9" x14ac:dyDescent="0.2">
      <c r="A9117">
        <v>387150</v>
      </c>
      <c r="B9117" s="79">
        <v>7896013403586</v>
      </c>
      <c r="C9117" s="80" t="s">
        <v>19</v>
      </c>
      <c r="D9117" s="80" t="s">
        <v>20</v>
      </c>
      <c r="E9117" s="80" t="s">
        <v>2492</v>
      </c>
      <c r="F9117" s="80" t="s">
        <v>3447</v>
      </c>
      <c r="G9117" s="80" t="s">
        <v>2824</v>
      </c>
      <c r="H9117" t="s">
        <v>3456</v>
      </c>
      <c r="I9117" s="50">
        <v>4.46</v>
      </c>
    </row>
    <row r="9118" spans="1:9" x14ac:dyDescent="0.2">
      <c r="A9118">
        <v>387153</v>
      </c>
      <c r="B9118" s="79">
        <v>7896013403500</v>
      </c>
      <c r="C9118" s="80" t="s">
        <v>19</v>
      </c>
      <c r="D9118" s="80" t="s">
        <v>20</v>
      </c>
      <c r="E9118" s="80" t="s">
        <v>2492</v>
      </c>
      <c r="F9118" s="80" t="s">
        <v>3447</v>
      </c>
      <c r="G9118" s="80" t="s">
        <v>2824</v>
      </c>
      <c r="H9118" t="s">
        <v>3457</v>
      </c>
      <c r="I9118" s="50">
        <v>7.55</v>
      </c>
    </row>
    <row r="9119" spans="1:9" x14ac:dyDescent="0.2">
      <c r="A9119">
        <v>387160</v>
      </c>
      <c r="B9119" s="79">
        <v>7896013403562</v>
      </c>
      <c r="C9119" s="80" t="s">
        <v>19</v>
      </c>
      <c r="D9119" s="80" t="s">
        <v>20</v>
      </c>
      <c r="E9119" s="80" t="s">
        <v>2492</v>
      </c>
      <c r="F9119" s="80" t="s">
        <v>3447</v>
      </c>
      <c r="G9119" s="80" t="s">
        <v>2824</v>
      </c>
      <c r="H9119" t="s">
        <v>3458</v>
      </c>
      <c r="I9119" s="50">
        <v>4.4400000000000004</v>
      </c>
    </row>
    <row r="9120" spans="1:9" x14ac:dyDescent="0.2">
      <c r="A9120">
        <v>387170</v>
      </c>
      <c r="B9120" s="79">
        <v>7896013403517</v>
      </c>
      <c r="C9120" s="80" t="s">
        <v>19</v>
      </c>
      <c r="D9120" s="80" t="s">
        <v>20</v>
      </c>
      <c r="E9120" s="80" t="s">
        <v>2492</v>
      </c>
      <c r="F9120" s="80" t="s">
        <v>3447</v>
      </c>
      <c r="G9120" s="80" t="s">
        <v>2824</v>
      </c>
      <c r="H9120" t="s">
        <v>3459</v>
      </c>
      <c r="I9120" s="50">
        <v>7.2</v>
      </c>
    </row>
    <row r="9121" spans="1:9" x14ac:dyDescent="0.2">
      <c r="A9121">
        <v>145557</v>
      </c>
      <c r="B9121" s="79">
        <v>7891040149346</v>
      </c>
      <c r="C9121" s="80" t="s">
        <v>19</v>
      </c>
      <c r="D9121" s="80" t="s">
        <v>20</v>
      </c>
      <c r="E9121" s="80" t="s">
        <v>9500</v>
      </c>
      <c r="F9121" s="80" t="s">
        <v>9558</v>
      </c>
      <c r="G9121" s="80" t="s">
        <v>3385</v>
      </c>
      <c r="H9121" t="s">
        <v>9559</v>
      </c>
      <c r="I9121" s="50">
        <v>3.77</v>
      </c>
    </row>
    <row r="9122" spans="1:9" x14ac:dyDescent="0.2">
      <c r="A9122">
        <v>145567</v>
      </c>
      <c r="B9122" s="79">
        <v>7891040118458</v>
      </c>
      <c r="C9122" s="80" t="s">
        <v>19</v>
      </c>
      <c r="D9122" s="80" t="s">
        <v>20</v>
      </c>
      <c r="E9122" s="80" t="s">
        <v>9500</v>
      </c>
      <c r="F9122" s="80" t="s">
        <v>9558</v>
      </c>
      <c r="G9122" s="80" t="s">
        <v>3385</v>
      </c>
      <c r="H9122" t="s">
        <v>15343</v>
      </c>
      <c r="I9122" s="50">
        <v>13.42</v>
      </c>
    </row>
    <row r="9123" spans="1:9" x14ac:dyDescent="0.2">
      <c r="A9123">
        <v>167026</v>
      </c>
      <c r="B9123" s="79">
        <v>7891040091027</v>
      </c>
      <c r="C9123" s="80" t="s">
        <v>19</v>
      </c>
      <c r="D9123" s="80" t="s">
        <v>20</v>
      </c>
      <c r="E9123" s="80" t="s">
        <v>9500</v>
      </c>
      <c r="F9123" s="80" t="s">
        <v>9558</v>
      </c>
      <c r="G9123" s="80" t="s">
        <v>3385</v>
      </c>
      <c r="H9123" t="s">
        <v>15344</v>
      </c>
      <c r="I9123" s="50">
        <v>5.09</v>
      </c>
    </row>
    <row r="9124" spans="1:9" x14ac:dyDescent="0.2">
      <c r="A9124">
        <v>194244</v>
      </c>
      <c r="B9124" s="79">
        <v>7891040242078</v>
      </c>
      <c r="C9124" s="80" t="s">
        <v>19</v>
      </c>
      <c r="D9124" s="80" t="s">
        <v>20</v>
      </c>
      <c r="E9124" s="80" t="s">
        <v>9500</v>
      </c>
      <c r="F9124" s="80" t="s">
        <v>9558</v>
      </c>
      <c r="G9124" s="80" t="s">
        <v>3385</v>
      </c>
      <c r="H9124" t="s">
        <v>9560</v>
      </c>
      <c r="I9124" s="50">
        <v>14.62</v>
      </c>
    </row>
    <row r="9125" spans="1:9" x14ac:dyDescent="0.2">
      <c r="A9125">
        <v>194444</v>
      </c>
      <c r="B9125" s="79">
        <v>7891040242085</v>
      </c>
      <c r="C9125" s="80" t="s">
        <v>19</v>
      </c>
      <c r="D9125" s="80" t="s">
        <v>20</v>
      </c>
      <c r="E9125" s="80" t="s">
        <v>9500</v>
      </c>
      <c r="F9125" s="80" t="s">
        <v>9558</v>
      </c>
      <c r="G9125" s="80" t="s">
        <v>3385</v>
      </c>
      <c r="H9125" t="s">
        <v>9561</v>
      </c>
      <c r="I9125" s="50">
        <v>22.89</v>
      </c>
    </row>
    <row r="9126" spans="1:9" x14ac:dyDescent="0.2">
      <c r="A9126">
        <v>460439</v>
      </c>
      <c r="B9126" s="79">
        <v>7891040118809</v>
      </c>
      <c r="C9126" s="80" t="s">
        <v>19</v>
      </c>
      <c r="D9126" s="80" t="s">
        <v>20</v>
      </c>
      <c r="E9126" s="80" t="s">
        <v>9500</v>
      </c>
      <c r="F9126" s="80" t="s">
        <v>9558</v>
      </c>
      <c r="G9126" s="80" t="s">
        <v>3385</v>
      </c>
      <c r="H9126" t="s">
        <v>15345</v>
      </c>
      <c r="I9126" s="50">
        <v>17.739999999999998</v>
      </c>
    </row>
    <row r="9127" spans="1:9" x14ac:dyDescent="0.2">
      <c r="A9127">
        <v>58506</v>
      </c>
      <c r="B9127" s="79">
        <v>7896603802966</v>
      </c>
      <c r="C9127" s="80" t="s">
        <v>19</v>
      </c>
      <c r="D9127" s="80" t="s">
        <v>20</v>
      </c>
      <c r="E9127" s="80" t="s">
        <v>9500</v>
      </c>
      <c r="F9127" s="80" t="s">
        <v>9558</v>
      </c>
      <c r="G9127" s="80" t="s">
        <v>9562</v>
      </c>
      <c r="H9127" t="s">
        <v>9563</v>
      </c>
      <c r="I9127" s="50">
        <v>5.0599999999999996</v>
      </c>
    </row>
    <row r="9128" spans="1:9" x14ac:dyDescent="0.2">
      <c r="A9128">
        <v>432709</v>
      </c>
      <c r="B9128" s="79">
        <v>7908077401856</v>
      </c>
      <c r="C9128" s="80" t="s">
        <v>19</v>
      </c>
      <c r="D9128" s="80" t="s">
        <v>20</v>
      </c>
      <c r="E9128" s="80" t="s">
        <v>9500</v>
      </c>
      <c r="F9128" s="80" t="s">
        <v>9558</v>
      </c>
      <c r="G9128" s="80" t="s">
        <v>9572</v>
      </c>
      <c r="H9128" t="s">
        <v>9573</v>
      </c>
      <c r="I9128" s="50">
        <v>71.010000000000005</v>
      </c>
    </row>
    <row r="9129" spans="1:9" x14ac:dyDescent="0.2">
      <c r="A9129">
        <v>426399</v>
      </c>
      <c r="B9129" s="79">
        <v>7503002900390</v>
      </c>
      <c r="C9129" s="80" t="s">
        <v>19</v>
      </c>
      <c r="D9129" s="80" t="s">
        <v>20</v>
      </c>
      <c r="E9129" s="80" t="s">
        <v>9500</v>
      </c>
      <c r="F9129" s="80" t="s">
        <v>9558</v>
      </c>
      <c r="G9129" s="80" t="s">
        <v>9568</v>
      </c>
      <c r="H9129" t="s">
        <v>9569</v>
      </c>
      <c r="I9129" s="50">
        <v>13.33</v>
      </c>
    </row>
    <row r="9130" spans="1:9" x14ac:dyDescent="0.2">
      <c r="A9130">
        <v>440839</v>
      </c>
      <c r="B9130" s="79">
        <v>7503002941553</v>
      </c>
      <c r="C9130" s="80" t="s">
        <v>19</v>
      </c>
      <c r="D9130" s="80" t="s">
        <v>20</v>
      </c>
      <c r="E9130" s="80" t="s">
        <v>9500</v>
      </c>
      <c r="F9130" s="80" t="s">
        <v>9558</v>
      </c>
      <c r="G9130" s="80" t="s">
        <v>9568</v>
      </c>
      <c r="H9130" t="s">
        <v>9570</v>
      </c>
      <c r="I9130" s="50">
        <v>24.63</v>
      </c>
    </row>
    <row r="9131" spans="1:9" x14ac:dyDescent="0.2">
      <c r="A9131">
        <v>440841</v>
      </c>
      <c r="B9131" s="79">
        <v>7897256246817</v>
      </c>
      <c r="C9131" s="80" t="s">
        <v>19</v>
      </c>
      <c r="D9131" s="80" t="s">
        <v>20</v>
      </c>
      <c r="E9131" s="80" t="s">
        <v>9500</v>
      </c>
      <c r="F9131" s="80" t="s">
        <v>9558</v>
      </c>
      <c r="G9131" s="80" t="s">
        <v>9568</v>
      </c>
      <c r="H9131" t="s">
        <v>9571</v>
      </c>
      <c r="I9131" s="50">
        <v>27.11</v>
      </c>
    </row>
    <row r="9132" spans="1:9" x14ac:dyDescent="0.2">
      <c r="A9132">
        <v>244063</v>
      </c>
      <c r="B9132" s="79">
        <v>7896342910373</v>
      </c>
      <c r="C9132" s="80" t="s">
        <v>19</v>
      </c>
      <c r="D9132" s="80" t="s">
        <v>20</v>
      </c>
      <c r="E9132" s="80" t="s">
        <v>9500</v>
      </c>
      <c r="F9132" s="80" t="s">
        <v>9558</v>
      </c>
      <c r="G9132" s="80" t="s">
        <v>9564</v>
      </c>
      <c r="H9132" t="s">
        <v>15346</v>
      </c>
      <c r="I9132" s="50">
        <v>3.9</v>
      </c>
    </row>
    <row r="9133" spans="1:9" x14ac:dyDescent="0.2">
      <c r="A9133">
        <v>57268</v>
      </c>
      <c r="B9133" s="79">
        <v>7896342410743</v>
      </c>
      <c r="C9133" s="80" t="s">
        <v>19</v>
      </c>
      <c r="D9133" s="80" t="s">
        <v>20</v>
      </c>
      <c r="E9133" s="80" t="s">
        <v>9500</v>
      </c>
      <c r="F9133" s="80" t="s">
        <v>9558</v>
      </c>
      <c r="G9133" s="80" t="s">
        <v>9564</v>
      </c>
      <c r="H9133" t="s">
        <v>9565</v>
      </c>
      <c r="I9133" s="50">
        <v>3.03</v>
      </c>
    </row>
    <row r="9134" spans="1:9" x14ac:dyDescent="0.2">
      <c r="A9134">
        <v>191654</v>
      </c>
      <c r="B9134" s="79">
        <v>7891027123536</v>
      </c>
      <c r="C9134" s="80" t="s">
        <v>19</v>
      </c>
      <c r="D9134" s="80" t="s">
        <v>20</v>
      </c>
      <c r="E9134" s="80" t="s">
        <v>9500</v>
      </c>
      <c r="F9134" s="80" t="s">
        <v>9558</v>
      </c>
      <c r="G9134" s="80" t="s">
        <v>9566</v>
      </c>
      <c r="H9134" t="s">
        <v>9567</v>
      </c>
      <c r="I9134" s="50">
        <v>10.41</v>
      </c>
    </row>
    <row r="9135" spans="1:9" x14ac:dyDescent="0.2">
      <c r="A9135">
        <v>462557</v>
      </c>
      <c r="B9135" s="79">
        <v>7897849609050</v>
      </c>
      <c r="C9135" s="80" t="s">
        <v>19</v>
      </c>
      <c r="D9135" s="80" t="s">
        <v>20</v>
      </c>
      <c r="E9135" s="80" t="s">
        <v>9500</v>
      </c>
      <c r="F9135" s="80" t="s">
        <v>9558</v>
      </c>
      <c r="G9135" s="80" t="s">
        <v>9574</v>
      </c>
      <c r="H9135" t="s">
        <v>9575</v>
      </c>
      <c r="I9135" s="50">
        <v>1.83</v>
      </c>
    </row>
    <row r="9136" spans="1:9" x14ac:dyDescent="0.2">
      <c r="A9136">
        <v>462559</v>
      </c>
      <c r="B9136" s="79">
        <v>7897849609067</v>
      </c>
      <c r="C9136" s="80" t="s">
        <v>19</v>
      </c>
      <c r="D9136" s="80" t="s">
        <v>20</v>
      </c>
      <c r="E9136" s="80" t="s">
        <v>9500</v>
      </c>
      <c r="F9136" s="80" t="s">
        <v>9558</v>
      </c>
      <c r="G9136" s="80" t="s">
        <v>9574</v>
      </c>
      <c r="H9136" t="s">
        <v>9576</v>
      </c>
      <c r="I9136" s="50">
        <v>1.84</v>
      </c>
    </row>
    <row r="9137" spans="1:9" x14ac:dyDescent="0.2">
      <c r="A9137">
        <v>462560</v>
      </c>
      <c r="B9137" s="79">
        <v>7897849609074</v>
      </c>
      <c r="C9137" s="80" t="s">
        <v>19</v>
      </c>
      <c r="D9137" s="80" t="s">
        <v>20</v>
      </c>
      <c r="E9137" s="80" t="s">
        <v>9500</v>
      </c>
      <c r="F9137" s="80" t="s">
        <v>9558</v>
      </c>
      <c r="G9137" s="80" t="s">
        <v>9574</v>
      </c>
      <c r="H9137" t="s">
        <v>9577</v>
      </c>
      <c r="I9137" s="50">
        <v>1.83</v>
      </c>
    </row>
    <row r="9138" spans="1:9" x14ac:dyDescent="0.2">
      <c r="A9138">
        <v>462561</v>
      </c>
      <c r="B9138" s="79">
        <v>7897849609081</v>
      </c>
      <c r="C9138" s="80" t="s">
        <v>19</v>
      </c>
      <c r="D9138" s="80" t="s">
        <v>20</v>
      </c>
      <c r="E9138" s="80" t="s">
        <v>9500</v>
      </c>
      <c r="F9138" s="80" t="s">
        <v>9558</v>
      </c>
      <c r="G9138" s="80" t="s">
        <v>9574</v>
      </c>
      <c r="H9138" t="s">
        <v>9578</v>
      </c>
      <c r="I9138" s="50">
        <v>1.94</v>
      </c>
    </row>
    <row r="9139" spans="1:9" x14ac:dyDescent="0.2">
      <c r="A9139">
        <v>462563</v>
      </c>
      <c r="B9139" s="79">
        <v>7897849609098</v>
      </c>
      <c r="C9139" s="80" t="s">
        <v>19</v>
      </c>
      <c r="D9139" s="80" t="s">
        <v>20</v>
      </c>
      <c r="E9139" s="80" t="s">
        <v>9500</v>
      </c>
      <c r="F9139" s="80" t="s">
        <v>9558</v>
      </c>
      <c r="G9139" s="80" t="s">
        <v>9574</v>
      </c>
      <c r="H9139" t="s">
        <v>9579</v>
      </c>
      <c r="I9139" s="50">
        <v>2.56</v>
      </c>
    </row>
    <row r="9140" spans="1:9" x14ac:dyDescent="0.2">
      <c r="A9140">
        <v>462565</v>
      </c>
      <c r="B9140" s="79">
        <v>7897849609104</v>
      </c>
      <c r="C9140" s="80" t="s">
        <v>19</v>
      </c>
      <c r="D9140" s="80" t="s">
        <v>20</v>
      </c>
      <c r="E9140" s="80" t="s">
        <v>9500</v>
      </c>
      <c r="F9140" s="80" t="s">
        <v>9558</v>
      </c>
      <c r="G9140" s="80" t="s">
        <v>9574</v>
      </c>
      <c r="H9140" t="s">
        <v>9580</v>
      </c>
      <c r="I9140" s="50">
        <v>2.17</v>
      </c>
    </row>
    <row r="9141" spans="1:9" x14ac:dyDescent="0.2">
      <c r="A9141">
        <v>467922</v>
      </c>
      <c r="B9141" s="79">
        <v>7897476614540</v>
      </c>
      <c r="C9141" s="80" t="s">
        <v>19</v>
      </c>
      <c r="D9141" s="80" t="s">
        <v>20</v>
      </c>
      <c r="E9141" s="80" t="s">
        <v>9500</v>
      </c>
      <c r="F9141" s="80" t="s">
        <v>9558</v>
      </c>
      <c r="G9141" s="80" t="s">
        <v>9511</v>
      </c>
      <c r="H9141" t="s">
        <v>9581</v>
      </c>
      <c r="I9141" s="50">
        <v>14.24</v>
      </c>
    </row>
    <row r="9142" spans="1:9" x14ac:dyDescent="0.2">
      <c r="A9142">
        <v>486021</v>
      </c>
      <c r="B9142" s="79">
        <v>7897469654430</v>
      </c>
      <c r="C9142" s="80" t="s">
        <v>19</v>
      </c>
      <c r="D9142" s="80" t="s">
        <v>20</v>
      </c>
      <c r="E9142" s="80" t="s">
        <v>9500</v>
      </c>
      <c r="F9142" s="80" t="s">
        <v>9678</v>
      </c>
      <c r="G9142" s="80" t="s">
        <v>9723</v>
      </c>
      <c r="H9142" t="s">
        <v>15347</v>
      </c>
      <c r="I9142" s="50">
        <v>19.100000000000001</v>
      </c>
    </row>
    <row r="9143" spans="1:9" x14ac:dyDescent="0.2">
      <c r="A9143">
        <v>486025</v>
      </c>
      <c r="B9143" s="79">
        <v>7897469654485</v>
      </c>
      <c r="C9143" s="80" t="s">
        <v>19</v>
      </c>
      <c r="D9143" s="80" t="s">
        <v>20</v>
      </c>
      <c r="E9143" s="80" t="s">
        <v>9500</v>
      </c>
      <c r="F9143" s="80" t="s">
        <v>9678</v>
      </c>
      <c r="G9143" s="80" t="s">
        <v>9723</v>
      </c>
      <c r="H9143" t="s">
        <v>9724</v>
      </c>
      <c r="I9143" s="50">
        <v>18.77</v>
      </c>
    </row>
    <row r="9144" spans="1:9" x14ac:dyDescent="0.2">
      <c r="A9144">
        <v>486026</v>
      </c>
      <c r="B9144" s="79">
        <v>7897469654492</v>
      </c>
      <c r="C9144" s="80" t="s">
        <v>19</v>
      </c>
      <c r="D9144" s="80" t="s">
        <v>20</v>
      </c>
      <c r="E9144" s="80" t="s">
        <v>9500</v>
      </c>
      <c r="F9144" s="80" t="s">
        <v>9678</v>
      </c>
      <c r="G9144" s="80" t="s">
        <v>9723</v>
      </c>
      <c r="H9144" t="s">
        <v>9725</v>
      </c>
      <c r="I9144" s="50">
        <v>22.75</v>
      </c>
    </row>
    <row r="9145" spans="1:9" x14ac:dyDescent="0.2">
      <c r="A9145">
        <v>498909</v>
      </c>
      <c r="B9145" s="79">
        <v>7908077456047</v>
      </c>
      <c r="C9145" s="80" t="s">
        <v>19</v>
      </c>
      <c r="D9145" s="80" t="s">
        <v>20</v>
      </c>
      <c r="E9145" s="80" t="s">
        <v>9500</v>
      </c>
      <c r="F9145" s="80" t="s">
        <v>9678</v>
      </c>
      <c r="G9145" s="80" t="s">
        <v>9572</v>
      </c>
      <c r="H9145" t="s">
        <v>15348</v>
      </c>
      <c r="I9145" s="50">
        <v>17.260000000000002</v>
      </c>
    </row>
    <row r="9146" spans="1:9" x14ac:dyDescent="0.2">
      <c r="A9146">
        <v>189537</v>
      </c>
      <c r="B9146" s="79">
        <v>7899264342055</v>
      </c>
      <c r="C9146" s="80" t="s">
        <v>19</v>
      </c>
      <c r="D9146" s="80" t="s">
        <v>20</v>
      </c>
      <c r="E9146" s="80" t="s">
        <v>9500</v>
      </c>
      <c r="F9146" s="80" t="s">
        <v>9678</v>
      </c>
      <c r="G9146" s="80" t="s">
        <v>9572</v>
      </c>
      <c r="H9146" t="s">
        <v>9718</v>
      </c>
      <c r="I9146" s="50">
        <v>9.69</v>
      </c>
    </row>
    <row r="9147" spans="1:9" x14ac:dyDescent="0.2">
      <c r="A9147">
        <v>189540</v>
      </c>
      <c r="B9147" s="79">
        <v>7899264342079</v>
      </c>
      <c r="C9147" s="80" t="s">
        <v>19</v>
      </c>
      <c r="D9147" s="80" t="s">
        <v>20</v>
      </c>
      <c r="E9147" s="80" t="s">
        <v>9500</v>
      </c>
      <c r="F9147" s="80" t="s">
        <v>9678</v>
      </c>
      <c r="G9147" s="80" t="s">
        <v>9572</v>
      </c>
      <c r="H9147" t="s">
        <v>9719</v>
      </c>
      <c r="I9147" s="50">
        <v>15.51</v>
      </c>
    </row>
    <row r="9148" spans="1:9" x14ac:dyDescent="0.2">
      <c r="A9148">
        <v>438679</v>
      </c>
      <c r="B9148" s="79">
        <v>7908077446055</v>
      </c>
      <c r="C9148" s="80" t="s">
        <v>19</v>
      </c>
      <c r="D9148" s="80" t="s">
        <v>20</v>
      </c>
      <c r="E9148" s="80" t="s">
        <v>9500</v>
      </c>
      <c r="F9148" s="80" t="s">
        <v>9678</v>
      </c>
      <c r="G9148" s="80" t="s">
        <v>9572</v>
      </c>
      <c r="H9148" t="s">
        <v>9716</v>
      </c>
      <c r="I9148" s="50">
        <v>31.91</v>
      </c>
    </row>
    <row r="9149" spans="1:9" x14ac:dyDescent="0.2">
      <c r="A9149">
        <v>438978</v>
      </c>
      <c r="B9149" s="79">
        <v>7908077448431</v>
      </c>
      <c r="C9149" s="80" t="s">
        <v>19</v>
      </c>
      <c r="D9149" s="80" t="s">
        <v>20</v>
      </c>
      <c r="E9149" s="80" t="s">
        <v>9500</v>
      </c>
      <c r="F9149" s="80" t="s">
        <v>9678</v>
      </c>
      <c r="G9149" s="80" t="s">
        <v>9572</v>
      </c>
      <c r="H9149" t="s">
        <v>15349</v>
      </c>
      <c r="I9149" s="50">
        <v>16.43</v>
      </c>
    </row>
    <row r="9150" spans="1:9" x14ac:dyDescent="0.2">
      <c r="A9150">
        <v>438616</v>
      </c>
      <c r="B9150" s="79">
        <v>7908077448455</v>
      </c>
      <c r="C9150" s="80" t="s">
        <v>19</v>
      </c>
      <c r="D9150" s="80" t="s">
        <v>20</v>
      </c>
      <c r="E9150" s="80" t="s">
        <v>9500</v>
      </c>
      <c r="F9150" s="80" t="s">
        <v>9678</v>
      </c>
      <c r="G9150" s="80" t="s">
        <v>9572</v>
      </c>
      <c r="H9150" t="s">
        <v>15350</v>
      </c>
      <c r="I9150" s="50">
        <v>27.39</v>
      </c>
    </row>
    <row r="9151" spans="1:9" x14ac:dyDescent="0.2">
      <c r="A9151">
        <v>438623</v>
      </c>
      <c r="B9151" s="79">
        <v>7908077446833</v>
      </c>
      <c r="C9151" s="80" t="s">
        <v>19</v>
      </c>
      <c r="D9151" s="80" t="s">
        <v>20</v>
      </c>
      <c r="E9151" s="80" t="s">
        <v>9500</v>
      </c>
      <c r="F9151" s="80" t="s">
        <v>9678</v>
      </c>
      <c r="G9151" s="80" t="s">
        <v>9572</v>
      </c>
      <c r="H9151" t="s">
        <v>9712</v>
      </c>
      <c r="I9151" s="50">
        <v>22.94</v>
      </c>
    </row>
    <row r="9152" spans="1:9" x14ac:dyDescent="0.2">
      <c r="A9152">
        <v>438628</v>
      </c>
      <c r="B9152" s="79">
        <v>7908077446017</v>
      </c>
      <c r="C9152" s="80" t="s">
        <v>19</v>
      </c>
      <c r="D9152" s="80" t="s">
        <v>20</v>
      </c>
      <c r="E9152" s="80" t="s">
        <v>9500</v>
      </c>
      <c r="F9152" s="80" t="s">
        <v>9678</v>
      </c>
      <c r="G9152" s="80" t="s">
        <v>9572</v>
      </c>
      <c r="H9152" t="s">
        <v>9713</v>
      </c>
      <c r="I9152" s="50">
        <v>26.08</v>
      </c>
    </row>
    <row r="9153" spans="1:9" x14ac:dyDescent="0.2">
      <c r="A9153">
        <v>438651</v>
      </c>
      <c r="B9153" s="79">
        <v>7908077446857</v>
      </c>
      <c r="C9153" s="80" t="s">
        <v>19</v>
      </c>
      <c r="D9153" s="80" t="s">
        <v>20</v>
      </c>
      <c r="E9153" s="80" t="s">
        <v>9500</v>
      </c>
      <c r="F9153" s="80" t="s">
        <v>9678</v>
      </c>
      <c r="G9153" s="80" t="s">
        <v>9572</v>
      </c>
      <c r="H9153" t="s">
        <v>9714</v>
      </c>
      <c r="I9153" s="50">
        <v>26.89</v>
      </c>
    </row>
    <row r="9154" spans="1:9" x14ac:dyDescent="0.2">
      <c r="A9154">
        <v>438656</v>
      </c>
      <c r="B9154" s="79">
        <v>7908077446031</v>
      </c>
      <c r="C9154" s="80" t="s">
        <v>19</v>
      </c>
      <c r="D9154" s="80" t="s">
        <v>20</v>
      </c>
      <c r="E9154" s="80" t="s">
        <v>9500</v>
      </c>
      <c r="F9154" s="80" t="s">
        <v>9678</v>
      </c>
      <c r="G9154" s="80" t="s">
        <v>9572</v>
      </c>
      <c r="H9154" t="s">
        <v>9715</v>
      </c>
      <c r="I9154" s="50">
        <v>28.02</v>
      </c>
    </row>
    <row r="9155" spans="1:9" x14ac:dyDescent="0.2">
      <c r="A9155">
        <v>492116</v>
      </c>
      <c r="B9155" s="79">
        <v>7908077458980</v>
      </c>
      <c r="C9155" s="80" t="s">
        <v>19</v>
      </c>
      <c r="D9155" s="80" t="s">
        <v>20</v>
      </c>
      <c r="E9155" s="80" t="s">
        <v>9500</v>
      </c>
      <c r="F9155" s="80" t="s">
        <v>9678</v>
      </c>
      <c r="G9155" s="80" t="s">
        <v>9572</v>
      </c>
      <c r="H9155" t="s">
        <v>15351</v>
      </c>
      <c r="I9155" s="50">
        <v>23.57</v>
      </c>
    </row>
    <row r="9156" spans="1:9" x14ac:dyDescent="0.2">
      <c r="A9156">
        <v>438595</v>
      </c>
      <c r="B9156" s="79">
        <v>7908077446956</v>
      </c>
      <c r="C9156" s="80" t="s">
        <v>19</v>
      </c>
      <c r="D9156" s="80" t="s">
        <v>20</v>
      </c>
      <c r="E9156" s="80" t="s">
        <v>9500</v>
      </c>
      <c r="F9156" s="80" t="s">
        <v>9678</v>
      </c>
      <c r="G9156" s="80" t="s">
        <v>9572</v>
      </c>
      <c r="H9156" t="s">
        <v>9710</v>
      </c>
      <c r="I9156" s="50">
        <v>11.84</v>
      </c>
    </row>
    <row r="9157" spans="1:9" x14ac:dyDescent="0.2">
      <c r="A9157">
        <v>438605</v>
      </c>
      <c r="B9157" s="79">
        <v>7908077446130</v>
      </c>
      <c r="C9157" s="80" t="s">
        <v>19</v>
      </c>
      <c r="D9157" s="80" t="s">
        <v>20</v>
      </c>
      <c r="E9157" s="80" t="s">
        <v>9500</v>
      </c>
      <c r="F9157" s="80" t="s">
        <v>9678</v>
      </c>
      <c r="G9157" s="80" t="s">
        <v>9572</v>
      </c>
      <c r="H9157" t="s">
        <v>9711</v>
      </c>
      <c r="I9157" s="50">
        <v>11.77</v>
      </c>
    </row>
    <row r="9158" spans="1:9" x14ac:dyDescent="0.2">
      <c r="A9158">
        <v>438659</v>
      </c>
      <c r="B9158" s="79">
        <v>7908077449070</v>
      </c>
      <c r="C9158" s="80" t="s">
        <v>19</v>
      </c>
      <c r="D9158" s="80" t="s">
        <v>20</v>
      </c>
      <c r="E9158" s="80" t="s">
        <v>9500</v>
      </c>
      <c r="F9158" s="80" t="s">
        <v>9678</v>
      </c>
      <c r="G9158" s="80" t="s">
        <v>9572</v>
      </c>
      <c r="H9158" t="s">
        <v>9721</v>
      </c>
      <c r="I9158" s="50">
        <v>11.5</v>
      </c>
    </row>
    <row r="9159" spans="1:9" x14ac:dyDescent="0.2">
      <c r="A9159">
        <v>439058</v>
      </c>
      <c r="B9159" s="79">
        <v>7908077447458</v>
      </c>
      <c r="C9159" s="80" t="s">
        <v>19</v>
      </c>
      <c r="D9159" s="80" t="s">
        <v>20</v>
      </c>
      <c r="E9159" s="80" t="s">
        <v>9500</v>
      </c>
      <c r="F9159" s="80" t="s">
        <v>9678</v>
      </c>
      <c r="G9159" s="80" t="s">
        <v>9572</v>
      </c>
      <c r="H9159" t="s">
        <v>9717</v>
      </c>
      <c r="I9159" s="50">
        <v>13.2</v>
      </c>
    </row>
    <row r="9160" spans="1:9" x14ac:dyDescent="0.2">
      <c r="A9160">
        <v>524325</v>
      </c>
      <c r="B9160" s="79">
        <v>7908077444792</v>
      </c>
      <c r="C9160" s="80" t="s">
        <v>19</v>
      </c>
      <c r="D9160" s="80" t="s">
        <v>20</v>
      </c>
      <c r="E9160" s="80" t="s">
        <v>9500</v>
      </c>
      <c r="F9160" s="80" t="s">
        <v>9678</v>
      </c>
      <c r="G9160" s="80" t="s">
        <v>9572</v>
      </c>
      <c r="H9160" t="s">
        <v>15352</v>
      </c>
      <c r="I9160" s="50">
        <v>13.55</v>
      </c>
    </row>
    <row r="9161" spans="1:9" x14ac:dyDescent="0.2">
      <c r="A9161">
        <v>436604</v>
      </c>
      <c r="B9161" s="79">
        <v>7894494688904</v>
      </c>
      <c r="C9161" s="80" t="s">
        <v>19</v>
      </c>
      <c r="D9161" s="80" t="s">
        <v>20</v>
      </c>
      <c r="E9161" s="80" t="s">
        <v>9500</v>
      </c>
      <c r="F9161" s="80" t="s">
        <v>9678</v>
      </c>
      <c r="G9161" s="80" t="s">
        <v>9679</v>
      </c>
      <c r="H9161" t="s">
        <v>15353</v>
      </c>
      <c r="I9161" s="50">
        <v>6.47</v>
      </c>
    </row>
    <row r="9162" spans="1:9" x14ac:dyDescent="0.2">
      <c r="A9162">
        <v>436607</v>
      </c>
      <c r="B9162" s="79">
        <v>7894494688911</v>
      </c>
      <c r="C9162" s="80" t="s">
        <v>19</v>
      </c>
      <c r="D9162" s="80" t="s">
        <v>20</v>
      </c>
      <c r="E9162" s="80" t="s">
        <v>9500</v>
      </c>
      <c r="F9162" s="80" t="s">
        <v>9678</v>
      </c>
      <c r="G9162" s="80" t="s">
        <v>9679</v>
      </c>
      <c r="H9162" t="s">
        <v>15354</v>
      </c>
      <c r="I9162" s="50">
        <v>10.83</v>
      </c>
    </row>
    <row r="9163" spans="1:9" x14ac:dyDescent="0.2">
      <c r="A9163">
        <v>393820</v>
      </c>
      <c r="B9163" s="79">
        <v>7894494583698</v>
      </c>
      <c r="C9163" s="80" t="s">
        <v>19</v>
      </c>
      <c r="D9163" s="80" t="s">
        <v>20</v>
      </c>
      <c r="E9163" s="80" t="s">
        <v>9500</v>
      </c>
      <c r="F9163" s="80" t="s">
        <v>9678</v>
      </c>
      <c r="G9163" s="80" t="s">
        <v>9679</v>
      </c>
      <c r="H9163" t="s">
        <v>9705</v>
      </c>
      <c r="I9163" s="50">
        <v>6.53</v>
      </c>
    </row>
    <row r="9164" spans="1:9" x14ac:dyDescent="0.2">
      <c r="A9164">
        <v>357618</v>
      </c>
      <c r="B9164" s="79">
        <v>7894494656750</v>
      </c>
      <c r="C9164" s="80" t="s">
        <v>19</v>
      </c>
      <c r="D9164" s="80" t="s">
        <v>20</v>
      </c>
      <c r="E9164" s="80" t="s">
        <v>9500</v>
      </c>
      <c r="F9164" s="80" t="s">
        <v>9678</v>
      </c>
      <c r="G9164" s="80" t="s">
        <v>9679</v>
      </c>
      <c r="H9164" t="s">
        <v>15355</v>
      </c>
      <c r="I9164" s="50">
        <v>9.19</v>
      </c>
    </row>
    <row r="9165" spans="1:9" x14ac:dyDescent="0.2">
      <c r="A9165">
        <v>436579</v>
      </c>
      <c r="B9165" s="79">
        <v>7894494690587</v>
      </c>
      <c r="C9165" s="80" t="s">
        <v>19</v>
      </c>
      <c r="D9165" s="80" t="s">
        <v>20</v>
      </c>
      <c r="E9165" s="80" t="s">
        <v>9500</v>
      </c>
      <c r="F9165" s="80" t="s">
        <v>9678</v>
      </c>
      <c r="G9165" s="80" t="s">
        <v>9679</v>
      </c>
      <c r="H9165" t="s">
        <v>9690</v>
      </c>
      <c r="I9165" s="50">
        <v>13.8</v>
      </c>
    </row>
    <row r="9166" spans="1:9" x14ac:dyDescent="0.2">
      <c r="A9166">
        <v>436585</v>
      </c>
      <c r="B9166" s="79">
        <v>7894494688867</v>
      </c>
      <c r="C9166" s="80" t="s">
        <v>19</v>
      </c>
      <c r="D9166" s="80" t="s">
        <v>20</v>
      </c>
      <c r="E9166" s="80" t="s">
        <v>9500</v>
      </c>
      <c r="F9166" s="80" t="s">
        <v>9678</v>
      </c>
      <c r="G9166" s="80" t="s">
        <v>9679</v>
      </c>
      <c r="H9166" t="s">
        <v>9691</v>
      </c>
      <c r="I9166" s="50">
        <v>15.34</v>
      </c>
    </row>
    <row r="9167" spans="1:9" x14ac:dyDescent="0.2">
      <c r="A9167">
        <v>436589</v>
      </c>
      <c r="B9167" s="79">
        <v>7894494690624</v>
      </c>
      <c r="C9167" s="80" t="s">
        <v>19</v>
      </c>
      <c r="D9167" s="80" t="s">
        <v>20</v>
      </c>
      <c r="E9167" s="80" t="s">
        <v>9500</v>
      </c>
      <c r="F9167" s="80" t="s">
        <v>9678</v>
      </c>
      <c r="G9167" s="80" t="s">
        <v>9679</v>
      </c>
      <c r="H9167" t="s">
        <v>15356</v>
      </c>
      <c r="I9167" s="50">
        <v>17.41</v>
      </c>
    </row>
    <row r="9168" spans="1:9" x14ac:dyDescent="0.2">
      <c r="A9168">
        <v>436601</v>
      </c>
      <c r="B9168" s="79">
        <v>7894494687532</v>
      </c>
      <c r="C9168" s="80" t="s">
        <v>19</v>
      </c>
      <c r="D9168" s="80" t="s">
        <v>20</v>
      </c>
      <c r="E9168" s="80" t="s">
        <v>9500</v>
      </c>
      <c r="F9168" s="80" t="s">
        <v>9678</v>
      </c>
      <c r="G9168" s="80" t="s">
        <v>9679</v>
      </c>
      <c r="H9168" t="s">
        <v>9692</v>
      </c>
      <c r="I9168" s="50">
        <v>16.14</v>
      </c>
    </row>
    <row r="9169" spans="1:9" x14ac:dyDescent="0.2">
      <c r="A9169">
        <v>436562</v>
      </c>
      <c r="B9169" s="79">
        <v>7894494690464</v>
      </c>
      <c r="C9169" s="80" t="s">
        <v>19</v>
      </c>
      <c r="D9169" s="80" t="s">
        <v>20</v>
      </c>
      <c r="E9169" s="80" t="s">
        <v>9500</v>
      </c>
      <c r="F9169" s="80" t="s">
        <v>9678</v>
      </c>
      <c r="G9169" s="80" t="s">
        <v>9679</v>
      </c>
      <c r="H9169" t="s">
        <v>9689</v>
      </c>
      <c r="I9169" s="50">
        <v>13.12</v>
      </c>
    </row>
    <row r="9170" spans="1:9" x14ac:dyDescent="0.2">
      <c r="A9170">
        <v>436535</v>
      </c>
      <c r="B9170" s="79">
        <v>7894494690174</v>
      </c>
      <c r="C9170" s="80" t="s">
        <v>19</v>
      </c>
      <c r="D9170" s="80" t="s">
        <v>20</v>
      </c>
      <c r="E9170" s="80" t="s">
        <v>9500</v>
      </c>
      <c r="F9170" s="80" t="s">
        <v>9678</v>
      </c>
      <c r="G9170" s="80" t="s">
        <v>9679</v>
      </c>
      <c r="H9170" t="s">
        <v>15357</v>
      </c>
      <c r="I9170" s="50">
        <v>21.47</v>
      </c>
    </row>
    <row r="9171" spans="1:9" x14ac:dyDescent="0.2">
      <c r="A9171">
        <v>436538</v>
      </c>
      <c r="B9171" s="79">
        <v>7894494690198</v>
      </c>
      <c r="C9171" s="80" t="s">
        <v>19</v>
      </c>
      <c r="D9171" s="80" t="s">
        <v>20</v>
      </c>
      <c r="E9171" s="80" t="s">
        <v>9500</v>
      </c>
      <c r="F9171" s="80" t="s">
        <v>9678</v>
      </c>
      <c r="G9171" s="80" t="s">
        <v>9679</v>
      </c>
      <c r="H9171" t="s">
        <v>15358</v>
      </c>
      <c r="I9171" s="50">
        <v>13.12</v>
      </c>
    </row>
    <row r="9172" spans="1:9" x14ac:dyDescent="0.2">
      <c r="A9172">
        <v>436554</v>
      </c>
      <c r="B9172" s="79">
        <v>7894494688805</v>
      </c>
      <c r="C9172" s="80" t="s">
        <v>19</v>
      </c>
      <c r="D9172" s="80" t="s">
        <v>20</v>
      </c>
      <c r="E9172" s="80" t="s">
        <v>9500</v>
      </c>
      <c r="F9172" s="80" t="s">
        <v>9678</v>
      </c>
      <c r="G9172" s="80" t="s">
        <v>9679</v>
      </c>
      <c r="H9172" t="s">
        <v>9688</v>
      </c>
      <c r="I9172" s="50">
        <v>17.07</v>
      </c>
    </row>
    <row r="9173" spans="1:9" x14ac:dyDescent="0.2">
      <c r="A9173">
        <v>436555</v>
      </c>
      <c r="B9173" s="79">
        <v>7894494690426</v>
      </c>
      <c r="C9173" s="80" t="s">
        <v>19</v>
      </c>
      <c r="D9173" s="80" t="s">
        <v>20</v>
      </c>
      <c r="E9173" s="80" t="s">
        <v>9500</v>
      </c>
      <c r="F9173" s="80" t="s">
        <v>9678</v>
      </c>
      <c r="G9173" s="80" t="s">
        <v>9679</v>
      </c>
      <c r="H9173" t="s">
        <v>9687</v>
      </c>
      <c r="I9173" s="50">
        <v>21.5</v>
      </c>
    </row>
    <row r="9174" spans="1:9" x14ac:dyDescent="0.2">
      <c r="A9174">
        <v>436610</v>
      </c>
      <c r="B9174" s="79">
        <v>7894494687587</v>
      </c>
      <c r="C9174" s="80" t="s">
        <v>19</v>
      </c>
      <c r="D9174" s="80" t="s">
        <v>20</v>
      </c>
      <c r="E9174" s="80" t="s">
        <v>9500</v>
      </c>
      <c r="F9174" s="80" t="s">
        <v>9678</v>
      </c>
      <c r="G9174" s="80" t="s">
        <v>9679</v>
      </c>
      <c r="H9174" t="s">
        <v>9693</v>
      </c>
      <c r="I9174" s="50">
        <v>12.87</v>
      </c>
    </row>
    <row r="9175" spans="1:9" x14ac:dyDescent="0.2">
      <c r="A9175">
        <v>436611</v>
      </c>
      <c r="B9175" s="79">
        <v>7894494687594</v>
      </c>
      <c r="C9175" s="80" t="s">
        <v>19</v>
      </c>
      <c r="D9175" s="80" t="s">
        <v>20</v>
      </c>
      <c r="E9175" s="80" t="s">
        <v>9500</v>
      </c>
      <c r="F9175" s="80" t="s">
        <v>9678</v>
      </c>
      <c r="G9175" s="80" t="s">
        <v>9679</v>
      </c>
      <c r="H9175" t="s">
        <v>9694</v>
      </c>
      <c r="I9175" s="50">
        <v>15.79</v>
      </c>
    </row>
    <row r="9176" spans="1:9" x14ac:dyDescent="0.2">
      <c r="A9176">
        <v>436615</v>
      </c>
      <c r="B9176" s="79">
        <v>7894494687600</v>
      </c>
      <c r="C9176" s="80" t="s">
        <v>19</v>
      </c>
      <c r="D9176" s="80" t="s">
        <v>20</v>
      </c>
      <c r="E9176" s="80" t="s">
        <v>9500</v>
      </c>
      <c r="F9176" s="80" t="s">
        <v>9678</v>
      </c>
      <c r="G9176" s="80" t="s">
        <v>9679</v>
      </c>
      <c r="H9176" t="s">
        <v>15359</v>
      </c>
      <c r="I9176" s="50">
        <v>20.93</v>
      </c>
    </row>
    <row r="9177" spans="1:9" x14ac:dyDescent="0.2">
      <c r="A9177">
        <v>436633</v>
      </c>
      <c r="B9177" s="79">
        <v>7894494688942</v>
      </c>
      <c r="C9177" s="80" t="s">
        <v>19</v>
      </c>
      <c r="D9177" s="80" t="s">
        <v>20</v>
      </c>
      <c r="E9177" s="80" t="s">
        <v>9500</v>
      </c>
      <c r="F9177" s="80" t="s">
        <v>9678</v>
      </c>
      <c r="G9177" s="80" t="s">
        <v>9679</v>
      </c>
      <c r="H9177" t="s">
        <v>9695</v>
      </c>
      <c r="I9177" s="50">
        <v>21.47</v>
      </c>
    </row>
    <row r="9178" spans="1:9" x14ac:dyDescent="0.2">
      <c r="A9178">
        <v>436641</v>
      </c>
      <c r="B9178" s="79">
        <v>7894494688959</v>
      </c>
      <c r="C9178" s="80" t="s">
        <v>19</v>
      </c>
      <c r="D9178" s="80" t="s">
        <v>20</v>
      </c>
      <c r="E9178" s="80" t="s">
        <v>9500</v>
      </c>
      <c r="F9178" s="80" t="s">
        <v>9678</v>
      </c>
      <c r="G9178" s="80" t="s">
        <v>9679</v>
      </c>
      <c r="H9178" t="s">
        <v>9696</v>
      </c>
      <c r="I9178" s="50">
        <v>33.44</v>
      </c>
    </row>
    <row r="9179" spans="1:9" x14ac:dyDescent="0.2">
      <c r="A9179">
        <v>436663</v>
      </c>
      <c r="B9179" s="79">
        <v>7894494688973</v>
      </c>
      <c r="C9179" s="80" t="s">
        <v>19</v>
      </c>
      <c r="D9179" s="80" t="s">
        <v>20</v>
      </c>
      <c r="E9179" s="80" t="s">
        <v>9500</v>
      </c>
      <c r="F9179" s="80" t="s">
        <v>9678</v>
      </c>
      <c r="G9179" s="80" t="s">
        <v>9679</v>
      </c>
      <c r="H9179" t="s">
        <v>15360</v>
      </c>
      <c r="I9179" s="50">
        <v>17.489999999999998</v>
      </c>
    </row>
    <row r="9180" spans="1:9" x14ac:dyDescent="0.2">
      <c r="A9180">
        <v>436678</v>
      </c>
      <c r="B9180" s="79">
        <v>7894494687914</v>
      </c>
      <c r="C9180" s="80" t="s">
        <v>19</v>
      </c>
      <c r="D9180" s="80" t="s">
        <v>20</v>
      </c>
      <c r="E9180" s="80" t="s">
        <v>9500</v>
      </c>
      <c r="F9180" s="80" t="s">
        <v>9678</v>
      </c>
      <c r="G9180" s="80" t="s">
        <v>9679</v>
      </c>
      <c r="H9180" t="s">
        <v>9697</v>
      </c>
      <c r="I9180" s="50">
        <v>13.45</v>
      </c>
    </row>
    <row r="9181" spans="1:9" x14ac:dyDescent="0.2">
      <c r="A9181">
        <v>436681</v>
      </c>
      <c r="B9181" s="79">
        <v>7894494687921</v>
      </c>
      <c r="C9181" s="80" t="s">
        <v>19</v>
      </c>
      <c r="D9181" s="80" t="s">
        <v>20</v>
      </c>
      <c r="E9181" s="80" t="s">
        <v>9500</v>
      </c>
      <c r="F9181" s="80" t="s">
        <v>9678</v>
      </c>
      <c r="G9181" s="80" t="s">
        <v>9679</v>
      </c>
      <c r="H9181" t="s">
        <v>9698</v>
      </c>
      <c r="I9181" s="50">
        <v>15.79</v>
      </c>
    </row>
    <row r="9182" spans="1:9" x14ac:dyDescent="0.2">
      <c r="A9182">
        <v>436783</v>
      </c>
      <c r="B9182" s="79">
        <v>7894494690068</v>
      </c>
      <c r="C9182" s="80" t="s">
        <v>19</v>
      </c>
      <c r="D9182" s="80" t="s">
        <v>20</v>
      </c>
      <c r="E9182" s="80" t="s">
        <v>9500</v>
      </c>
      <c r="F9182" s="80" t="s">
        <v>9678</v>
      </c>
      <c r="G9182" s="80" t="s">
        <v>9679</v>
      </c>
      <c r="H9182" t="s">
        <v>9699</v>
      </c>
      <c r="I9182" s="50">
        <v>21.47</v>
      </c>
    </row>
    <row r="9183" spans="1:9" x14ac:dyDescent="0.2">
      <c r="A9183">
        <v>436789</v>
      </c>
      <c r="B9183" s="79">
        <v>7894494690075</v>
      </c>
      <c r="C9183" s="80" t="s">
        <v>19</v>
      </c>
      <c r="D9183" s="80" t="s">
        <v>20</v>
      </c>
      <c r="E9183" s="80" t="s">
        <v>9500</v>
      </c>
      <c r="F9183" s="80" t="s">
        <v>9678</v>
      </c>
      <c r="G9183" s="80" t="s">
        <v>9679</v>
      </c>
      <c r="H9183" t="s">
        <v>15361</v>
      </c>
      <c r="I9183" s="50">
        <v>14.36</v>
      </c>
    </row>
    <row r="9184" spans="1:9" x14ac:dyDescent="0.2">
      <c r="A9184">
        <v>436800</v>
      </c>
      <c r="B9184" s="79">
        <v>7894494593581</v>
      </c>
      <c r="C9184" s="80" t="s">
        <v>19</v>
      </c>
      <c r="D9184" s="80" t="s">
        <v>20</v>
      </c>
      <c r="E9184" s="80" t="s">
        <v>9500</v>
      </c>
      <c r="F9184" s="80" t="s">
        <v>9678</v>
      </c>
      <c r="G9184" s="80" t="s">
        <v>9679</v>
      </c>
      <c r="H9184" t="s">
        <v>9700</v>
      </c>
      <c r="I9184" s="50">
        <v>19.690000000000001</v>
      </c>
    </row>
    <row r="9185" spans="1:9" x14ac:dyDescent="0.2">
      <c r="A9185">
        <v>436802</v>
      </c>
      <c r="B9185" s="79">
        <v>7894494690129</v>
      </c>
      <c r="C9185" s="80" t="s">
        <v>19</v>
      </c>
      <c r="D9185" s="80" t="s">
        <v>20</v>
      </c>
      <c r="E9185" s="80" t="s">
        <v>9500</v>
      </c>
      <c r="F9185" s="80" t="s">
        <v>9678</v>
      </c>
      <c r="G9185" s="80" t="s">
        <v>9679</v>
      </c>
      <c r="H9185" t="s">
        <v>9701</v>
      </c>
      <c r="I9185" s="50">
        <v>21.48</v>
      </c>
    </row>
    <row r="9186" spans="1:9" x14ac:dyDescent="0.2">
      <c r="A9186">
        <v>436809</v>
      </c>
      <c r="B9186" s="79">
        <v>7894494625770</v>
      </c>
      <c r="C9186" s="80" t="s">
        <v>19</v>
      </c>
      <c r="D9186" s="80" t="s">
        <v>20</v>
      </c>
      <c r="E9186" s="80" t="s">
        <v>9500</v>
      </c>
      <c r="F9186" s="80" t="s">
        <v>9678</v>
      </c>
      <c r="G9186" s="80" t="s">
        <v>9679</v>
      </c>
      <c r="H9186" t="s">
        <v>9702</v>
      </c>
      <c r="I9186" s="50">
        <v>23.71</v>
      </c>
    </row>
    <row r="9187" spans="1:9" x14ac:dyDescent="0.2">
      <c r="A9187">
        <v>436823</v>
      </c>
      <c r="B9187" s="79">
        <v>7894494698675</v>
      </c>
      <c r="C9187" s="80" t="s">
        <v>19</v>
      </c>
      <c r="D9187" s="80" t="s">
        <v>20</v>
      </c>
      <c r="E9187" s="80" t="s">
        <v>9500</v>
      </c>
      <c r="F9187" s="80" t="s">
        <v>9678</v>
      </c>
      <c r="G9187" s="80" t="s">
        <v>9679</v>
      </c>
      <c r="H9187" t="s">
        <v>9707</v>
      </c>
      <c r="I9187" s="50">
        <v>15.3</v>
      </c>
    </row>
    <row r="9188" spans="1:9" x14ac:dyDescent="0.2">
      <c r="A9188">
        <v>436824</v>
      </c>
      <c r="B9188" s="79">
        <v>7894494698682</v>
      </c>
      <c r="C9188" s="80" t="s">
        <v>19</v>
      </c>
      <c r="D9188" s="80" t="s">
        <v>20</v>
      </c>
      <c r="E9188" s="80" t="s">
        <v>9500</v>
      </c>
      <c r="F9188" s="80" t="s">
        <v>9678</v>
      </c>
      <c r="G9188" s="80" t="s">
        <v>9679</v>
      </c>
      <c r="H9188" t="s">
        <v>9708</v>
      </c>
      <c r="I9188" s="50">
        <v>17.149999999999999</v>
      </c>
    </row>
    <row r="9189" spans="1:9" x14ac:dyDescent="0.2">
      <c r="A9189">
        <v>436848</v>
      </c>
      <c r="B9189" s="79">
        <v>7894494698699</v>
      </c>
      <c r="C9189" s="80" t="s">
        <v>19</v>
      </c>
      <c r="D9189" s="80" t="s">
        <v>20</v>
      </c>
      <c r="E9189" s="80" t="s">
        <v>9500</v>
      </c>
      <c r="F9189" s="80" t="s">
        <v>9678</v>
      </c>
      <c r="G9189" s="80" t="s">
        <v>9679</v>
      </c>
      <c r="H9189" t="s">
        <v>9709</v>
      </c>
      <c r="I9189" s="50">
        <v>23.18</v>
      </c>
    </row>
    <row r="9190" spans="1:9" x14ac:dyDescent="0.2">
      <c r="A9190">
        <v>436854</v>
      </c>
      <c r="B9190" s="79">
        <v>7894494698729</v>
      </c>
      <c r="C9190" s="80" t="s">
        <v>19</v>
      </c>
      <c r="D9190" s="80" t="s">
        <v>20</v>
      </c>
      <c r="E9190" s="80" t="s">
        <v>9500</v>
      </c>
      <c r="F9190" s="80" t="s">
        <v>9678</v>
      </c>
      <c r="G9190" s="80" t="s">
        <v>9679</v>
      </c>
      <c r="H9190" t="s">
        <v>15362</v>
      </c>
      <c r="I9190" s="50">
        <v>15.29</v>
      </c>
    </row>
    <row r="9191" spans="1:9" x14ac:dyDescent="0.2">
      <c r="A9191">
        <v>226134</v>
      </c>
      <c r="B9191" s="79">
        <v>7894494593598</v>
      </c>
      <c r="C9191" s="80" t="s">
        <v>19</v>
      </c>
      <c r="D9191" s="80" t="s">
        <v>20</v>
      </c>
      <c r="E9191" s="80" t="s">
        <v>9500</v>
      </c>
      <c r="F9191" s="80" t="s">
        <v>9678</v>
      </c>
      <c r="G9191" s="80" t="s">
        <v>9679</v>
      </c>
      <c r="H9191" t="s">
        <v>9680</v>
      </c>
      <c r="I9191" s="50">
        <v>17.64</v>
      </c>
    </row>
    <row r="9192" spans="1:9" x14ac:dyDescent="0.2">
      <c r="A9192">
        <v>226135</v>
      </c>
      <c r="B9192" s="79">
        <v>7894494593604</v>
      </c>
      <c r="C9192" s="80" t="s">
        <v>19</v>
      </c>
      <c r="D9192" s="80" t="s">
        <v>20</v>
      </c>
      <c r="E9192" s="80" t="s">
        <v>9500</v>
      </c>
      <c r="F9192" s="80" t="s">
        <v>9678</v>
      </c>
      <c r="G9192" s="80" t="s">
        <v>9679</v>
      </c>
      <c r="H9192" t="s">
        <v>9681</v>
      </c>
      <c r="I9192" s="50">
        <v>21.1</v>
      </c>
    </row>
    <row r="9193" spans="1:9" x14ac:dyDescent="0.2">
      <c r="A9193">
        <v>471670</v>
      </c>
      <c r="B9193" s="79">
        <v>7894494719806</v>
      </c>
      <c r="C9193" s="80" t="s">
        <v>19</v>
      </c>
      <c r="D9193" s="80" t="s">
        <v>20</v>
      </c>
      <c r="E9193" s="80" t="s">
        <v>9500</v>
      </c>
      <c r="F9193" s="80" t="s">
        <v>9678</v>
      </c>
      <c r="G9193" s="80" t="s">
        <v>9679</v>
      </c>
      <c r="H9193" t="s">
        <v>9704</v>
      </c>
      <c r="I9193" s="50">
        <v>16.190000000000001</v>
      </c>
    </row>
    <row r="9194" spans="1:9" x14ac:dyDescent="0.2">
      <c r="A9194">
        <v>470628</v>
      </c>
      <c r="B9194" s="79">
        <v>7894494711497</v>
      </c>
      <c r="C9194" s="80" t="s">
        <v>19</v>
      </c>
      <c r="D9194" s="80" t="s">
        <v>20</v>
      </c>
      <c r="E9194" s="80" t="s">
        <v>9500</v>
      </c>
      <c r="F9194" s="80" t="s">
        <v>9678</v>
      </c>
      <c r="G9194" s="80" t="s">
        <v>9679</v>
      </c>
      <c r="H9194" t="s">
        <v>9703</v>
      </c>
      <c r="I9194" s="50">
        <v>13.09</v>
      </c>
    </row>
    <row r="9195" spans="1:9" x14ac:dyDescent="0.2">
      <c r="A9195">
        <v>309844</v>
      </c>
      <c r="B9195" s="79">
        <v>7894494642494</v>
      </c>
      <c r="C9195" s="80" t="s">
        <v>19</v>
      </c>
      <c r="D9195" s="80" t="s">
        <v>20</v>
      </c>
      <c r="E9195" s="80" t="s">
        <v>9500</v>
      </c>
      <c r="F9195" s="80" t="s">
        <v>9678</v>
      </c>
      <c r="G9195" s="80" t="s">
        <v>9679</v>
      </c>
      <c r="H9195" t="s">
        <v>9685</v>
      </c>
      <c r="I9195" s="50">
        <v>4.58</v>
      </c>
    </row>
    <row r="9196" spans="1:9" x14ac:dyDescent="0.2">
      <c r="A9196">
        <v>357614</v>
      </c>
      <c r="B9196" s="79">
        <v>7894494656743</v>
      </c>
      <c r="C9196" s="80" t="s">
        <v>19</v>
      </c>
      <c r="D9196" s="80" t="s">
        <v>20</v>
      </c>
      <c r="E9196" s="80" t="s">
        <v>9500</v>
      </c>
      <c r="F9196" s="80" t="s">
        <v>9678</v>
      </c>
      <c r="G9196" s="80" t="s">
        <v>9679</v>
      </c>
      <c r="H9196" t="s">
        <v>15363</v>
      </c>
      <c r="I9196" s="50">
        <v>9.52</v>
      </c>
    </row>
    <row r="9197" spans="1:9" x14ac:dyDescent="0.2">
      <c r="A9197">
        <v>309767</v>
      </c>
      <c r="B9197" s="79">
        <v>7894494642340</v>
      </c>
      <c r="C9197" s="80" t="s">
        <v>19</v>
      </c>
      <c r="D9197" s="80" t="s">
        <v>20</v>
      </c>
      <c r="E9197" s="80" t="s">
        <v>9500</v>
      </c>
      <c r="F9197" s="80" t="s">
        <v>9678</v>
      </c>
      <c r="G9197" s="80" t="s">
        <v>9679</v>
      </c>
      <c r="H9197" t="s">
        <v>15364</v>
      </c>
      <c r="I9197" s="50">
        <v>9.7200000000000006</v>
      </c>
    </row>
    <row r="9198" spans="1:9" x14ac:dyDescent="0.2">
      <c r="A9198">
        <v>309770</v>
      </c>
      <c r="B9198" s="79">
        <v>7894494642357</v>
      </c>
      <c r="C9198" s="80" t="s">
        <v>19</v>
      </c>
      <c r="D9198" s="80" t="s">
        <v>20</v>
      </c>
      <c r="E9198" s="80" t="s">
        <v>9500</v>
      </c>
      <c r="F9198" s="80" t="s">
        <v>9678</v>
      </c>
      <c r="G9198" s="80" t="s">
        <v>9679</v>
      </c>
      <c r="H9198" t="s">
        <v>9682</v>
      </c>
      <c r="I9198" s="50">
        <v>17.670000000000002</v>
      </c>
    </row>
    <row r="9199" spans="1:9" x14ac:dyDescent="0.2">
      <c r="A9199">
        <v>309773</v>
      </c>
      <c r="B9199" s="79">
        <v>7894494642364</v>
      </c>
      <c r="C9199" s="80" t="s">
        <v>19</v>
      </c>
      <c r="D9199" s="80" t="s">
        <v>20</v>
      </c>
      <c r="E9199" s="80" t="s">
        <v>9500</v>
      </c>
      <c r="F9199" s="80" t="s">
        <v>9678</v>
      </c>
      <c r="G9199" s="80" t="s">
        <v>9679</v>
      </c>
      <c r="H9199" t="s">
        <v>9683</v>
      </c>
      <c r="I9199" s="50">
        <v>20.04</v>
      </c>
    </row>
    <row r="9200" spans="1:9" x14ac:dyDescent="0.2">
      <c r="A9200">
        <v>309791</v>
      </c>
      <c r="B9200" s="79">
        <v>7894494642371</v>
      </c>
      <c r="C9200" s="80" t="s">
        <v>19</v>
      </c>
      <c r="D9200" s="80" t="s">
        <v>20</v>
      </c>
      <c r="E9200" s="80" t="s">
        <v>9500</v>
      </c>
      <c r="F9200" s="80" t="s">
        <v>9678</v>
      </c>
      <c r="G9200" s="80" t="s">
        <v>9679</v>
      </c>
      <c r="H9200" t="s">
        <v>9684</v>
      </c>
      <c r="I9200" s="50">
        <v>26.07</v>
      </c>
    </row>
    <row r="9201" spans="1:9" x14ac:dyDescent="0.2">
      <c r="A9201">
        <v>309830</v>
      </c>
      <c r="B9201" s="79">
        <v>7894494642470</v>
      </c>
      <c r="C9201" s="80" t="s">
        <v>19</v>
      </c>
      <c r="D9201" s="80" t="s">
        <v>20</v>
      </c>
      <c r="E9201" s="80" t="s">
        <v>9500</v>
      </c>
      <c r="F9201" s="80" t="s">
        <v>9678</v>
      </c>
      <c r="G9201" s="80" t="s">
        <v>9679</v>
      </c>
      <c r="H9201" t="s">
        <v>15365</v>
      </c>
      <c r="I9201" s="50">
        <v>24.48</v>
      </c>
    </row>
    <row r="9202" spans="1:9" x14ac:dyDescent="0.2">
      <c r="A9202">
        <v>357646</v>
      </c>
      <c r="B9202" s="79">
        <v>7894494657054</v>
      </c>
      <c r="C9202" s="80" t="s">
        <v>19</v>
      </c>
      <c r="D9202" s="80" t="s">
        <v>20</v>
      </c>
      <c r="E9202" s="80" t="s">
        <v>9500</v>
      </c>
      <c r="F9202" s="80" t="s">
        <v>9678</v>
      </c>
      <c r="G9202" s="80" t="s">
        <v>9679</v>
      </c>
      <c r="H9202" t="s">
        <v>15366</v>
      </c>
      <c r="I9202" s="50">
        <v>16.66</v>
      </c>
    </row>
    <row r="9203" spans="1:9" x14ac:dyDescent="0.2">
      <c r="A9203">
        <v>357649</v>
      </c>
      <c r="B9203" s="79">
        <v>7894494657061</v>
      </c>
      <c r="C9203" s="80" t="s">
        <v>19</v>
      </c>
      <c r="D9203" s="80" t="s">
        <v>20</v>
      </c>
      <c r="E9203" s="80" t="s">
        <v>9500</v>
      </c>
      <c r="F9203" s="80" t="s">
        <v>9678</v>
      </c>
      <c r="G9203" s="80" t="s">
        <v>9679</v>
      </c>
      <c r="H9203" t="s">
        <v>9686</v>
      </c>
      <c r="I9203" s="50">
        <v>20.309999999999999</v>
      </c>
    </row>
    <row r="9204" spans="1:9" x14ac:dyDescent="0.2">
      <c r="A9204">
        <v>357658</v>
      </c>
      <c r="B9204" s="79">
        <v>7894494657047</v>
      </c>
      <c r="C9204" s="80" t="s">
        <v>19</v>
      </c>
      <c r="D9204" s="80" t="s">
        <v>20</v>
      </c>
      <c r="E9204" s="80" t="s">
        <v>9500</v>
      </c>
      <c r="F9204" s="80" t="s">
        <v>9678</v>
      </c>
      <c r="G9204" s="80" t="s">
        <v>9679</v>
      </c>
      <c r="H9204" t="s">
        <v>15367</v>
      </c>
      <c r="I9204" s="50">
        <v>9.7100000000000009</v>
      </c>
    </row>
    <row r="9205" spans="1:9" x14ac:dyDescent="0.2">
      <c r="A9205">
        <v>434047</v>
      </c>
      <c r="B9205" s="79">
        <v>7891153073040</v>
      </c>
      <c r="C9205" s="80" t="s">
        <v>19</v>
      </c>
      <c r="D9205" s="80" t="s">
        <v>20</v>
      </c>
      <c r="E9205" s="80" t="s">
        <v>9500</v>
      </c>
      <c r="F9205" s="80" t="s">
        <v>9531</v>
      </c>
      <c r="G9205" s="80" t="s">
        <v>9518</v>
      </c>
      <c r="H9205" t="s">
        <v>9548</v>
      </c>
      <c r="I9205" s="50">
        <v>4.51</v>
      </c>
    </row>
    <row r="9206" spans="1:9" x14ac:dyDescent="0.2">
      <c r="A9206">
        <v>106501</v>
      </c>
      <c r="B9206" s="79">
        <v>7891153006680</v>
      </c>
      <c r="C9206" s="80" t="s">
        <v>19</v>
      </c>
      <c r="D9206" s="80" t="s">
        <v>20</v>
      </c>
      <c r="E9206" s="80" t="s">
        <v>9500</v>
      </c>
      <c r="F9206" s="80" t="s">
        <v>9531</v>
      </c>
      <c r="G9206" s="80" t="s">
        <v>9518</v>
      </c>
      <c r="H9206" t="s">
        <v>15368</v>
      </c>
      <c r="I9206" s="50">
        <v>6.07</v>
      </c>
    </row>
    <row r="9207" spans="1:9" x14ac:dyDescent="0.2">
      <c r="A9207">
        <v>106515</v>
      </c>
      <c r="B9207" s="79">
        <v>7891153020204</v>
      </c>
      <c r="C9207" s="80" t="s">
        <v>19</v>
      </c>
      <c r="D9207" s="80" t="s">
        <v>20</v>
      </c>
      <c r="E9207" s="80" t="s">
        <v>9500</v>
      </c>
      <c r="F9207" s="80" t="s">
        <v>9531</v>
      </c>
      <c r="G9207" s="80" t="s">
        <v>9518</v>
      </c>
      <c r="H9207" t="s">
        <v>9541</v>
      </c>
      <c r="I9207" s="50">
        <v>6.07</v>
      </c>
    </row>
    <row r="9208" spans="1:9" x14ac:dyDescent="0.2">
      <c r="A9208">
        <v>106519</v>
      </c>
      <c r="B9208" s="79">
        <v>7891153020341</v>
      </c>
      <c r="C9208" s="80" t="s">
        <v>19</v>
      </c>
      <c r="D9208" s="80" t="s">
        <v>20</v>
      </c>
      <c r="E9208" s="80" t="s">
        <v>9500</v>
      </c>
      <c r="F9208" s="80" t="s">
        <v>9531</v>
      </c>
      <c r="G9208" s="80" t="s">
        <v>9518</v>
      </c>
      <c r="H9208" t="s">
        <v>9544</v>
      </c>
      <c r="I9208" s="50">
        <v>6.07</v>
      </c>
    </row>
    <row r="9209" spans="1:9" x14ac:dyDescent="0.2">
      <c r="A9209">
        <v>106522</v>
      </c>
      <c r="B9209" s="79">
        <v>7891153020181</v>
      </c>
      <c r="C9209" s="80" t="s">
        <v>19</v>
      </c>
      <c r="D9209" s="80" t="s">
        <v>20</v>
      </c>
      <c r="E9209" s="80" t="s">
        <v>9500</v>
      </c>
      <c r="F9209" s="80" t="s">
        <v>9531</v>
      </c>
      <c r="G9209" s="80" t="s">
        <v>9518</v>
      </c>
      <c r="H9209" t="s">
        <v>9545</v>
      </c>
      <c r="I9209" s="50">
        <v>6.07</v>
      </c>
    </row>
    <row r="9210" spans="1:9" x14ac:dyDescent="0.2">
      <c r="A9210">
        <v>228410</v>
      </c>
      <c r="B9210" s="79">
        <v>7891153028958</v>
      </c>
      <c r="C9210" s="80" t="s">
        <v>19</v>
      </c>
      <c r="D9210" s="80" t="s">
        <v>20</v>
      </c>
      <c r="E9210" s="80" t="s">
        <v>9500</v>
      </c>
      <c r="F9210" s="80" t="s">
        <v>9531</v>
      </c>
      <c r="G9210" s="80" t="s">
        <v>9518</v>
      </c>
      <c r="H9210" t="s">
        <v>9542</v>
      </c>
      <c r="I9210" s="50">
        <v>4.72</v>
      </c>
    </row>
    <row r="9211" spans="1:9" x14ac:dyDescent="0.2">
      <c r="A9211">
        <v>31702</v>
      </c>
      <c r="B9211" s="79">
        <v>7891153020143</v>
      </c>
      <c r="C9211" s="80" t="s">
        <v>19</v>
      </c>
      <c r="D9211" s="80" t="s">
        <v>20</v>
      </c>
      <c r="E9211" s="80" t="s">
        <v>9500</v>
      </c>
      <c r="F9211" s="80" t="s">
        <v>9531</v>
      </c>
      <c r="G9211" s="80" t="s">
        <v>9518</v>
      </c>
      <c r="H9211" t="s">
        <v>9538</v>
      </c>
      <c r="I9211" s="50">
        <v>6.07</v>
      </c>
    </row>
    <row r="9212" spans="1:9" x14ac:dyDescent="0.2">
      <c r="A9212">
        <v>43888</v>
      </c>
      <c r="B9212" s="79">
        <v>7891153020174</v>
      </c>
      <c r="C9212" s="80" t="s">
        <v>19</v>
      </c>
      <c r="D9212" s="80" t="s">
        <v>20</v>
      </c>
      <c r="E9212" s="80" t="s">
        <v>9500</v>
      </c>
      <c r="F9212" s="80" t="s">
        <v>9531</v>
      </c>
      <c r="G9212" s="80" t="s">
        <v>9518</v>
      </c>
      <c r="H9212" t="s">
        <v>9539</v>
      </c>
      <c r="I9212" s="50">
        <v>6.07</v>
      </c>
    </row>
    <row r="9213" spans="1:9" x14ac:dyDescent="0.2">
      <c r="A9213">
        <v>43889</v>
      </c>
      <c r="B9213" s="79">
        <v>7891153020150</v>
      </c>
      <c r="C9213" s="80" t="s">
        <v>19</v>
      </c>
      <c r="D9213" s="80" t="s">
        <v>20</v>
      </c>
      <c r="E9213" s="80" t="s">
        <v>9500</v>
      </c>
      <c r="F9213" s="80" t="s">
        <v>9531</v>
      </c>
      <c r="G9213" s="80" t="s">
        <v>9518</v>
      </c>
      <c r="H9213" t="s">
        <v>9540</v>
      </c>
      <c r="I9213" s="50">
        <v>6.07</v>
      </c>
    </row>
    <row r="9214" spans="1:9" x14ac:dyDescent="0.2">
      <c r="A9214">
        <v>11567</v>
      </c>
      <c r="B9214" s="79">
        <v>7891153020198</v>
      </c>
      <c r="C9214" s="80" t="s">
        <v>19</v>
      </c>
      <c r="D9214" s="80" t="s">
        <v>20</v>
      </c>
      <c r="E9214" s="80" t="s">
        <v>9500</v>
      </c>
      <c r="F9214" s="80" t="s">
        <v>9531</v>
      </c>
      <c r="G9214" s="80" t="s">
        <v>9518</v>
      </c>
      <c r="H9214" t="s">
        <v>9543</v>
      </c>
      <c r="I9214" s="50">
        <v>6.07</v>
      </c>
    </row>
    <row r="9215" spans="1:9" x14ac:dyDescent="0.2">
      <c r="A9215">
        <v>24235</v>
      </c>
      <c r="B9215" s="79">
        <v>7891153020310</v>
      </c>
      <c r="C9215" s="80" t="s">
        <v>19</v>
      </c>
      <c r="D9215" s="80" t="s">
        <v>20</v>
      </c>
      <c r="E9215" s="80" t="s">
        <v>9500</v>
      </c>
      <c r="F9215" s="80" t="s">
        <v>9531</v>
      </c>
      <c r="G9215" s="80" t="s">
        <v>9518</v>
      </c>
      <c r="H9215" t="s">
        <v>9537</v>
      </c>
      <c r="I9215" s="50">
        <v>3.86</v>
      </c>
    </row>
    <row r="9216" spans="1:9" x14ac:dyDescent="0.2">
      <c r="A9216">
        <v>328362</v>
      </c>
      <c r="B9216" s="79">
        <v>7891153005249</v>
      </c>
      <c r="C9216" s="80" t="s">
        <v>19</v>
      </c>
      <c r="D9216" s="80" t="s">
        <v>20</v>
      </c>
      <c r="E9216" s="80" t="s">
        <v>9500</v>
      </c>
      <c r="F9216" s="80" t="s">
        <v>9531</v>
      </c>
      <c r="G9216" s="80" t="s">
        <v>9518</v>
      </c>
      <c r="H9216" t="s">
        <v>9546</v>
      </c>
      <c r="I9216" s="50">
        <v>5.3</v>
      </c>
    </row>
    <row r="9217" spans="1:9" x14ac:dyDescent="0.2">
      <c r="A9217">
        <v>390023</v>
      </c>
      <c r="B9217" s="79">
        <v>7891153096698</v>
      </c>
      <c r="C9217" s="80" t="s">
        <v>19</v>
      </c>
      <c r="D9217" s="80" t="s">
        <v>20</v>
      </c>
      <c r="E9217" s="80" t="s">
        <v>9500</v>
      </c>
      <c r="F9217" s="80" t="s">
        <v>9531</v>
      </c>
      <c r="G9217" s="80" t="s">
        <v>9518</v>
      </c>
      <c r="H9217" t="s">
        <v>9547</v>
      </c>
      <c r="I9217" s="50">
        <v>15.2</v>
      </c>
    </row>
    <row r="9218" spans="1:9" x14ac:dyDescent="0.2">
      <c r="A9218">
        <v>32857</v>
      </c>
      <c r="B9218" s="79">
        <v>7891153090122</v>
      </c>
      <c r="C9218" s="80" t="s">
        <v>19</v>
      </c>
      <c r="D9218" s="80" t="s">
        <v>20</v>
      </c>
      <c r="E9218" s="80" t="s">
        <v>9500</v>
      </c>
      <c r="F9218" s="80" t="s">
        <v>9531</v>
      </c>
      <c r="G9218" s="80" t="s">
        <v>9518</v>
      </c>
      <c r="H9218" t="s">
        <v>9533</v>
      </c>
      <c r="I9218" s="50">
        <v>3.42</v>
      </c>
    </row>
    <row r="9219" spans="1:9" x14ac:dyDescent="0.2">
      <c r="A9219">
        <v>32858</v>
      </c>
      <c r="B9219" s="79">
        <v>7891153090061</v>
      </c>
      <c r="C9219" s="80" t="s">
        <v>19</v>
      </c>
      <c r="D9219" s="80" t="s">
        <v>20</v>
      </c>
      <c r="E9219" s="80" t="s">
        <v>9500</v>
      </c>
      <c r="F9219" s="80" t="s">
        <v>9531</v>
      </c>
      <c r="G9219" s="80" t="s">
        <v>9518</v>
      </c>
      <c r="H9219" t="s">
        <v>9534</v>
      </c>
      <c r="I9219" s="50">
        <v>2.0099999999999998</v>
      </c>
    </row>
    <row r="9220" spans="1:9" x14ac:dyDescent="0.2">
      <c r="A9220">
        <v>58754</v>
      </c>
      <c r="B9220" s="79">
        <v>7891153091112</v>
      </c>
      <c r="C9220" s="80" t="s">
        <v>19</v>
      </c>
      <c r="D9220" s="80" t="s">
        <v>20</v>
      </c>
      <c r="E9220" s="80" t="s">
        <v>9500</v>
      </c>
      <c r="F9220" s="80" t="s">
        <v>9531</v>
      </c>
      <c r="G9220" s="80" t="s">
        <v>9518</v>
      </c>
      <c r="H9220" t="s">
        <v>9535</v>
      </c>
      <c r="I9220" s="50">
        <v>5.28</v>
      </c>
    </row>
    <row r="9221" spans="1:9" x14ac:dyDescent="0.2">
      <c r="A9221">
        <v>228428</v>
      </c>
      <c r="B9221" s="79">
        <v>7891153067223</v>
      </c>
      <c r="C9221" s="80" t="s">
        <v>19</v>
      </c>
      <c r="D9221" s="80" t="s">
        <v>20</v>
      </c>
      <c r="E9221" s="80" t="s">
        <v>9500</v>
      </c>
      <c r="F9221" s="80" t="s">
        <v>9531</v>
      </c>
      <c r="G9221" s="80" t="s">
        <v>9518</v>
      </c>
      <c r="H9221" t="s">
        <v>9536</v>
      </c>
      <c r="I9221" s="50">
        <v>15.82</v>
      </c>
    </row>
    <row r="9222" spans="1:9" x14ac:dyDescent="0.2">
      <c r="A9222">
        <v>7661</v>
      </c>
      <c r="B9222" s="79">
        <v>7891153091020</v>
      </c>
      <c r="C9222" s="80" t="s">
        <v>19</v>
      </c>
      <c r="D9222" s="80" t="s">
        <v>20</v>
      </c>
      <c r="E9222" s="80" t="s">
        <v>9500</v>
      </c>
      <c r="F9222" s="80" t="s">
        <v>9531</v>
      </c>
      <c r="G9222" s="80" t="s">
        <v>9518</v>
      </c>
      <c r="H9222" t="s">
        <v>9532</v>
      </c>
      <c r="I9222" s="50">
        <v>4</v>
      </c>
    </row>
    <row r="9223" spans="1:9" x14ac:dyDescent="0.2">
      <c r="A9223">
        <v>438064</v>
      </c>
      <c r="B9223" s="79">
        <v>7897476684215</v>
      </c>
      <c r="C9223" s="80" t="s">
        <v>19</v>
      </c>
      <c r="D9223" s="80" t="s">
        <v>20</v>
      </c>
      <c r="E9223" s="80" t="s">
        <v>9500</v>
      </c>
      <c r="F9223" s="80" t="s">
        <v>9531</v>
      </c>
      <c r="G9223" s="80" t="s">
        <v>9511</v>
      </c>
      <c r="H9223" t="s">
        <v>15369</v>
      </c>
      <c r="I9223" s="50">
        <v>2.85</v>
      </c>
    </row>
    <row r="9224" spans="1:9" x14ac:dyDescent="0.2">
      <c r="A9224">
        <v>434734</v>
      </c>
      <c r="B9224" s="79">
        <v>7898662250078</v>
      </c>
      <c r="C9224" s="80" t="s">
        <v>19</v>
      </c>
      <c r="D9224" s="80" t="s">
        <v>20</v>
      </c>
      <c r="E9224" s="80" t="s">
        <v>9500</v>
      </c>
      <c r="F9224" s="80" t="s">
        <v>9531</v>
      </c>
      <c r="G9224" s="80" t="s">
        <v>9507</v>
      </c>
      <c r="H9224" t="s">
        <v>9549</v>
      </c>
      <c r="I9224" s="50">
        <v>4.0199999999999996</v>
      </c>
    </row>
    <row r="9225" spans="1:9" x14ac:dyDescent="0.2">
      <c r="A9225">
        <v>434735</v>
      </c>
      <c r="B9225" s="79">
        <v>7898662250061</v>
      </c>
      <c r="C9225" s="80" t="s">
        <v>19</v>
      </c>
      <c r="D9225" s="80" t="s">
        <v>20</v>
      </c>
      <c r="E9225" s="80" t="s">
        <v>9500</v>
      </c>
      <c r="F9225" s="80" t="s">
        <v>9531</v>
      </c>
      <c r="G9225" s="80" t="s">
        <v>9507</v>
      </c>
      <c r="H9225" t="s">
        <v>9550</v>
      </c>
      <c r="I9225" s="50">
        <v>2.41</v>
      </c>
    </row>
    <row r="9226" spans="1:9" x14ac:dyDescent="0.2">
      <c r="A9226">
        <v>25382</v>
      </c>
      <c r="B9226" s="79">
        <v>7891153026060</v>
      </c>
      <c r="C9226" s="80" t="s">
        <v>19</v>
      </c>
      <c r="D9226" s="80" t="s">
        <v>20</v>
      </c>
      <c r="E9226" s="80" t="s">
        <v>9500</v>
      </c>
      <c r="F9226" s="80" t="s">
        <v>9515</v>
      </c>
      <c r="G9226" s="80" t="s">
        <v>9518</v>
      </c>
      <c r="H9226" t="s">
        <v>9520</v>
      </c>
      <c r="I9226" s="50">
        <v>9.1300000000000008</v>
      </c>
    </row>
    <row r="9227" spans="1:9" x14ac:dyDescent="0.2">
      <c r="A9227">
        <v>28492</v>
      </c>
      <c r="B9227" s="79">
        <v>7891153026046</v>
      </c>
      <c r="C9227" s="80" t="s">
        <v>19</v>
      </c>
      <c r="D9227" s="80" t="s">
        <v>20</v>
      </c>
      <c r="E9227" s="80" t="s">
        <v>9500</v>
      </c>
      <c r="F9227" s="80" t="s">
        <v>9515</v>
      </c>
      <c r="G9227" s="80" t="s">
        <v>9518</v>
      </c>
      <c r="H9227" t="s">
        <v>9521</v>
      </c>
      <c r="I9227" s="50">
        <v>6.21</v>
      </c>
    </row>
    <row r="9228" spans="1:9" x14ac:dyDescent="0.2">
      <c r="A9228">
        <v>228405</v>
      </c>
      <c r="B9228" s="79">
        <v>7891153067247</v>
      </c>
      <c r="C9228" s="80" t="s">
        <v>19</v>
      </c>
      <c r="D9228" s="80" t="s">
        <v>20</v>
      </c>
      <c r="E9228" s="80" t="s">
        <v>9500</v>
      </c>
      <c r="F9228" s="80" t="s">
        <v>9515</v>
      </c>
      <c r="G9228" s="80" t="s">
        <v>9518</v>
      </c>
      <c r="H9228" t="s">
        <v>9522</v>
      </c>
      <c r="I9228" s="50">
        <v>6.64</v>
      </c>
    </row>
    <row r="9229" spans="1:9" x14ac:dyDescent="0.2">
      <c r="A9229">
        <v>24144</v>
      </c>
      <c r="B9229" s="79">
        <v>7891153029078</v>
      </c>
      <c r="C9229" s="80" t="s">
        <v>19</v>
      </c>
      <c r="D9229" s="80" t="s">
        <v>20</v>
      </c>
      <c r="E9229" s="80" t="s">
        <v>9500</v>
      </c>
      <c r="F9229" s="80" t="s">
        <v>9515</v>
      </c>
      <c r="G9229" s="80" t="s">
        <v>9518</v>
      </c>
      <c r="H9229" t="s">
        <v>9519</v>
      </c>
      <c r="I9229" s="50">
        <v>13</v>
      </c>
    </row>
    <row r="9230" spans="1:9" x14ac:dyDescent="0.2">
      <c r="A9230">
        <v>228414</v>
      </c>
      <c r="B9230" s="79">
        <v>7891153047102</v>
      </c>
      <c r="C9230" s="80" t="s">
        <v>19</v>
      </c>
      <c r="D9230" s="80" t="s">
        <v>20</v>
      </c>
      <c r="E9230" s="80" t="s">
        <v>9500</v>
      </c>
      <c r="F9230" s="80" t="s">
        <v>9515</v>
      </c>
      <c r="G9230" s="80" t="s">
        <v>9518</v>
      </c>
      <c r="H9230" t="s">
        <v>9523</v>
      </c>
      <c r="I9230" s="50">
        <v>6.74</v>
      </c>
    </row>
    <row r="9231" spans="1:9" x14ac:dyDescent="0.2">
      <c r="A9231">
        <v>429796</v>
      </c>
      <c r="B9231" s="79">
        <v>703305298300</v>
      </c>
      <c r="C9231" s="80" t="s">
        <v>19</v>
      </c>
      <c r="D9231" s="80" t="s">
        <v>20</v>
      </c>
      <c r="E9231" s="80" t="s">
        <v>9500</v>
      </c>
      <c r="F9231" s="80" t="s">
        <v>9515</v>
      </c>
      <c r="G9231" s="80" t="s">
        <v>1926</v>
      </c>
      <c r="H9231" t="s">
        <v>9525</v>
      </c>
      <c r="I9231" s="50">
        <v>3.52</v>
      </c>
    </row>
    <row r="9232" spans="1:9" x14ac:dyDescent="0.2">
      <c r="A9232">
        <v>275136</v>
      </c>
      <c r="B9232" s="79">
        <v>7896572014216</v>
      </c>
      <c r="C9232" s="80" t="s">
        <v>19</v>
      </c>
      <c r="D9232" s="80" t="s">
        <v>20</v>
      </c>
      <c r="E9232" s="80" t="s">
        <v>9500</v>
      </c>
      <c r="F9232" s="80" t="s">
        <v>9515</v>
      </c>
      <c r="G9232" s="80" t="s">
        <v>9516</v>
      </c>
      <c r="H9232" t="s">
        <v>9517</v>
      </c>
      <c r="I9232" s="50">
        <v>2.92</v>
      </c>
    </row>
    <row r="9233" spans="1:9" x14ac:dyDescent="0.2">
      <c r="A9233">
        <v>2539</v>
      </c>
      <c r="B9233" s="79">
        <v>7891200003341</v>
      </c>
      <c r="C9233" s="80" t="s">
        <v>19</v>
      </c>
      <c r="D9233" s="80" t="s">
        <v>20</v>
      </c>
      <c r="E9233" s="80" t="s">
        <v>9500</v>
      </c>
      <c r="F9233" s="80" t="s">
        <v>9515</v>
      </c>
      <c r="G9233" s="80" t="s">
        <v>9526</v>
      </c>
      <c r="H9233" t="s">
        <v>9527</v>
      </c>
      <c r="I9233" s="50">
        <v>4.88</v>
      </c>
    </row>
    <row r="9234" spans="1:9" x14ac:dyDescent="0.2">
      <c r="A9234">
        <v>487914</v>
      </c>
      <c r="B9234" s="79">
        <v>7898662250993</v>
      </c>
      <c r="C9234" s="80" t="s">
        <v>19</v>
      </c>
      <c r="D9234" s="80" t="s">
        <v>20</v>
      </c>
      <c r="E9234" s="80" t="s">
        <v>9500</v>
      </c>
      <c r="F9234" s="80" t="s">
        <v>9515</v>
      </c>
      <c r="G9234" s="80" t="s">
        <v>9507</v>
      </c>
      <c r="H9234" t="s">
        <v>9528</v>
      </c>
      <c r="I9234" s="50">
        <v>8.89</v>
      </c>
    </row>
    <row r="9235" spans="1:9" x14ac:dyDescent="0.2">
      <c r="A9235">
        <v>487916</v>
      </c>
      <c r="B9235" s="79">
        <v>7898662251006</v>
      </c>
      <c r="C9235" s="80" t="s">
        <v>19</v>
      </c>
      <c r="D9235" s="80" t="s">
        <v>20</v>
      </c>
      <c r="E9235" s="80" t="s">
        <v>9500</v>
      </c>
      <c r="F9235" s="80" t="s">
        <v>9515</v>
      </c>
      <c r="G9235" s="80" t="s">
        <v>9507</v>
      </c>
      <c r="H9235" t="s">
        <v>15370</v>
      </c>
      <c r="I9235" s="50">
        <v>8.06</v>
      </c>
    </row>
    <row r="9236" spans="1:9" x14ac:dyDescent="0.2">
      <c r="A9236">
        <v>104178</v>
      </c>
      <c r="B9236" s="79">
        <v>70330180772</v>
      </c>
      <c r="C9236" s="80" t="s">
        <v>19</v>
      </c>
      <c r="D9236" s="80" t="s">
        <v>20</v>
      </c>
      <c r="E9236" s="80" t="s">
        <v>9500</v>
      </c>
      <c r="F9236" s="80" t="s">
        <v>9739</v>
      </c>
      <c r="G9236" s="80" t="s">
        <v>1926</v>
      </c>
      <c r="H9236" t="s">
        <v>9746</v>
      </c>
      <c r="I9236" s="50">
        <v>4.79</v>
      </c>
    </row>
    <row r="9237" spans="1:9" x14ac:dyDescent="0.2">
      <c r="A9237">
        <v>77108</v>
      </c>
      <c r="B9237" s="79">
        <v>70330144125</v>
      </c>
      <c r="C9237" s="80" t="s">
        <v>19</v>
      </c>
      <c r="D9237" s="80" t="s">
        <v>20</v>
      </c>
      <c r="E9237" s="80" t="s">
        <v>9500</v>
      </c>
      <c r="F9237" s="80" t="s">
        <v>9739</v>
      </c>
      <c r="G9237" s="80" t="s">
        <v>1926</v>
      </c>
      <c r="H9237" t="s">
        <v>9744</v>
      </c>
      <c r="I9237" s="50">
        <v>4.8499999999999996</v>
      </c>
    </row>
    <row r="9238" spans="1:9" x14ac:dyDescent="0.2">
      <c r="A9238">
        <v>14845</v>
      </c>
      <c r="B9238" s="79">
        <v>70330129665</v>
      </c>
      <c r="C9238" s="80" t="s">
        <v>19</v>
      </c>
      <c r="D9238" s="80" t="s">
        <v>20</v>
      </c>
      <c r="E9238" s="80" t="s">
        <v>9500</v>
      </c>
      <c r="F9238" s="80" t="s">
        <v>9739</v>
      </c>
      <c r="G9238" s="80" t="s">
        <v>1926</v>
      </c>
      <c r="H9238" t="s">
        <v>9747</v>
      </c>
      <c r="I9238" s="50">
        <v>36.26</v>
      </c>
    </row>
    <row r="9239" spans="1:9" x14ac:dyDescent="0.2">
      <c r="A9239">
        <v>25558</v>
      </c>
      <c r="B9239" s="79">
        <v>70330129627</v>
      </c>
      <c r="C9239" s="80" t="s">
        <v>19</v>
      </c>
      <c r="D9239" s="80" t="s">
        <v>20</v>
      </c>
      <c r="E9239" s="80" t="s">
        <v>9500</v>
      </c>
      <c r="F9239" s="80" t="s">
        <v>9739</v>
      </c>
      <c r="G9239" s="80" t="s">
        <v>1926</v>
      </c>
      <c r="H9239" t="s">
        <v>9748</v>
      </c>
      <c r="I9239" s="50">
        <v>36.26</v>
      </c>
    </row>
    <row r="9240" spans="1:9" x14ac:dyDescent="0.2">
      <c r="A9240">
        <v>27107</v>
      </c>
      <c r="B9240" s="79">
        <v>70330139411</v>
      </c>
      <c r="C9240" s="80" t="s">
        <v>19</v>
      </c>
      <c r="D9240" s="80" t="s">
        <v>20</v>
      </c>
      <c r="E9240" s="80" t="s">
        <v>9500</v>
      </c>
      <c r="F9240" s="80" t="s">
        <v>9739</v>
      </c>
      <c r="G9240" s="80" t="s">
        <v>1926</v>
      </c>
      <c r="H9240" t="s">
        <v>9742</v>
      </c>
      <c r="I9240" s="50">
        <v>3.47</v>
      </c>
    </row>
    <row r="9241" spans="1:9" x14ac:dyDescent="0.2">
      <c r="A9241">
        <v>230217</v>
      </c>
      <c r="B9241" s="79">
        <v>7896572027698</v>
      </c>
      <c r="C9241" s="80" t="s">
        <v>19</v>
      </c>
      <c r="D9241" s="80" t="s">
        <v>20</v>
      </c>
      <c r="E9241" s="80" t="s">
        <v>9500</v>
      </c>
      <c r="F9241" s="80" t="s">
        <v>9739</v>
      </c>
      <c r="G9241" s="80" t="s">
        <v>9516</v>
      </c>
      <c r="H9241" t="s">
        <v>15371</v>
      </c>
      <c r="I9241" s="50">
        <v>2.52</v>
      </c>
    </row>
    <row r="9242" spans="1:9" x14ac:dyDescent="0.2">
      <c r="A9242">
        <v>43479</v>
      </c>
      <c r="B9242" s="79">
        <v>7896572000059</v>
      </c>
      <c r="C9242" s="80" t="s">
        <v>19</v>
      </c>
      <c r="D9242" s="80" t="s">
        <v>20</v>
      </c>
      <c r="E9242" s="80" t="s">
        <v>9500</v>
      </c>
      <c r="F9242" s="80" t="s">
        <v>9739</v>
      </c>
      <c r="G9242" s="80" t="s">
        <v>9516</v>
      </c>
      <c r="H9242" t="s">
        <v>9740</v>
      </c>
      <c r="I9242" s="50">
        <v>2.2400000000000002</v>
      </c>
    </row>
    <row r="9243" spans="1:9" x14ac:dyDescent="0.2">
      <c r="A9243">
        <v>43480</v>
      </c>
      <c r="B9243" s="79">
        <v>7896572002978</v>
      </c>
      <c r="C9243" s="80" t="s">
        <v>19</v>
      </c>
      <c r="D9243" s="80" t="s">
        <v>20</v>
      </c>
      <c r="E9243" s="80" t="s">
        <v>9500</v>
      </c>
      <c r="F9243" s="80" t="s">
        <v>9739</v>
      </c>
      <c r="G9243" s="80" t="s">
        <v>9516</v>
      </c>
      <c r="H9243" t="s">
        <v>15372</v>
      </c>
      <c r="I9243" s="50">
        <v>2.2400000000000002</v>
      </c>
    </row>
    <row r="9244" spans="1:9" x14ac:dyDescent="0.2">
      <c r="A9244">
        <v>43483</v>
      </c>
      <c r="B9244" s="79">
        <v>7896572009038</v>
      </c>
      <c r="C9244" s="80" t="s">
        <v>19</v>
      </c>
      <c r="D9244" s="80" t="s">
        <v>20</v>
      </c>
      <c r="E9244" s="80" t="s">
        <v>9500</v>
      </c>
      <c r="F9244" s="80" t="s">
        <v>9739</v>
      </c>
      <c r="G9244" s="80" t="s">
        <v>9516</v>
      </c>
      <c r="H9244" t="s">
        <v>9741</v>
      </c>
      <c r="I9244" s="50">
        <v>1.73</v>
      </c>
    </row>
    <row r="9245" spans="1:9" x14ac:dyDescent="0.2">
      <c r="A9245">
        <v>344159</v>
      </c>
      <c r="B9245" s="79">
        <v>70330348080</v>
      </c>
      <c r="C9245" s="80" t="s">
        <v>19</v>
      </c>
      <c r="D9245" s="80" t="s">
        <v>20</v>
      </c>
      <c r="E9245" s="80" t="s">
        <v>9500</v>
      </c>
      <c r="F9245" s="80" t="s">
        <v>9501</v>
      </c>
      <c r="G9245" s="80" t="s">
        <v>1926</v>
      </c>
      <c r="H9245" t="s">
        <v>9514</v>
      </c>
      <c r="I9245" s="50">
        <v>3.33</v>
      </c>
    </row>
    <row r="9246" spans="1:9" x14ac:dyDescent="0.2">
      <c r="A9246">
        <v>14175</v>
      </c>
      <c r="B9246" s="79">
        <v>7896572010072</v>
      </c>
      <c r="C9246" s="80" t="s">
        <v>19</v>
      </c>
      <c r="D9246" s="80" t="s">
        <v>20</v>
      </c>
      <c r="E9246" s="80" t="s">
        <v>9500</v>
      </c>
      <c r="F9246" s="80" t="s">
        <v>9501</v>
      </c>
      <c r="G9246" s="80" t="s">
        <v>9516</v>
      </c>
      <c r="H9246" t="s">
        <v>15373</v>
      </c>
      <c r="I9246" s="50">
        <v>3.99</v>
      </c>
    </row>
    <row r="9247" spans="1:9" x14ac:dyDescent="0.2">
      <c r="A9247">
        <v>393667</v>
      </c>
      <c r="B9247" s="79">
        <v>7891360661511</v>
      </c>
      <c r="C9247" s="80" t="s">
        <v>19</v>
      </c>
      <c r="D9247" s="80" t="s">
        <v>20</v>
      </c>
      <c r="E9247" s="80" t="s">
        <v>9500</v>
      </c>
      <c r="F9247" s="80" t="s">
        <v>9501</v>
      </c>
      <c r="G9247" s="80" t="s">
        <v>9502</v>
      </c>
      <c r="H9247" t="s">
        <v>9505</v>
      </c>
      <c r="I9247" s="50">
        <v>23.56</v>
      </c>
    </row>
    <row r="9248" spans="1:9" x14ac:dyDescent="0.2">
      <c r="A9248">
        <v>393670</v>
      </c>
      <c r="B9248" s="79">
        <v>7891360662082</v>
      </c>
      <c r="C9248" s="80" t="s">
        <v>19</v>
      </c>
      <c r="D9248" s="80" t="s">
        <v>20</v>
      </c>
      <c r="E9248" s="80" t="s">
        <v>9500</v>
      </c>
      <c r="F9248" s="80" t="s">
        <v>9501</v>
      </c>
      <c r="G9248" s="80" t="s">
        <v>9502</v>
      </c>
      <c r="H9248" t="s">
        <v>9506</v>
      </c>
      <c r="I9248" s="50">
        <v>9.52</v>
      </c>
    </row>
    <row r="9249" spans="1:9" x14ac:dyDescent="0.2">
      <c r="A9249">
        <v>347359</v>
      </c>
      <c r="B9249" s="79">
        <v>7891360656128</v>
      </c>
      <c r="C9249" s="80" t="s">
        <v>19</v>
      </c>
      <c r="D9249" s="80" t="s">
        <v>20</v>
      </c>
      <c r="E9249" s="80" t="s">
        <v>9500</v>
      </c>
      <c r="F9249" s="80" t="s">
        <v>9501</v>
      </c>
      <c r="G9249" s="80" t="s">
        <v>9502</v>
      </c>
      <c r="H9249" t="s">
        <v>9504</v>
      </c>
      <c r="I9249" s="50">
        <v>10.1</v>
      </c>
    </row>
    <row r="9250" spans="1:9" x14ac:dyDescent="0.2">
      <c r="A9250">
        <v>124706</v>
      </c>
      <c r="B9250" s="79">
        <v>7891360577485</v>
      </c>
      <c r="C9250" s="80" t="s">
        <v>19</v>
      </c>
      <c r="D9250" s="80" t="s">
        <v>20</v>
      </c>
      <c r="E9250" s="80" t="s">
        <v>9500</v>
      </c>
      <c r="F9250" s="80" t="s">
        <v>9501</v>
      </c>
      <c r="G9250" s="80" t="s">
        <v>9502</v>
      </c>
      <c r="H9250" t="s">
        <v>9503</v>
      </c>
      <c r="I9250" s="50">
        <v>8.8699999999999992</v>
      </c>
    </row>
    <row r="9251" spans="1:9" x14ac:dyDescent="0.2">
      <c r="A9251">
        <v>487911</v>
      </c>
      <c r="B9251" s="79">
        <v>7898662250313</v>
      </c>
      <c r="C9251" s="80" t="s">
        <v>19</v>
      </c>
      <c r="D9251" s="80" t="s">
        <v>20</v>
      </c>
      <c r="E9251" s="80" t="s">
        <v>9500</v>
      </c>
      <c r="F9251" s="80" t="s">
        <v>9501</v>
      </c>
      <c r="G9251" s="80" t="s">
        <v>9507</v>
      </c>
      <c r="H9251" t="s">
        <v>9510</v>
      </c>
      <c r="I9251" s="50">
        <v>20.29</v>
      </c>
    </row>
    <row r="9252" spans="1:9" x14ac:dyDescent="0.2">
      <c r="A9252">
        <v>465087</v>
      </c>
      <c r="B9252" s="79">
        <v>7898662250290</v>
      </c>
      <c r="C9252" s="80" t="s">
        <v>19</v>
      </c>
      <c r="D9252" s="80" t="s">
        <v>20</v>
      </c>
      <c r="E9252" s="80" t="s">
        <v>9500</v>
      </c>
      <c r="F9252" s="80" t="s">
        <v>9501</v>
      </c>
      <c r="G9252" s="80" t="s">
        <v>9507</v>
      </c>
      <c r="H9252" t="s">
        <v>9508</v>
      </c>
      <c r="I9252" s="50">
        <v>4.8600000000000003</v>
      </c>
    </row>
    <row r="9253" spans="1:9" x14ac:dyDescent="0.2">
      <c r="A9253">
        <v>465094</v>
      </c>
      <c r="B9253" s="79">
        <v>7898662250306</v>
      </c>
      <c r="C9253" s="80" t="s">
        <v>19</v>
      </c>
      <c r="D9253" s="80" t="s">
        <v>20</v>
      </c>
      <c r="E9253" s="80" t="s">
        <v>9500</v>
      </c>
      <c r="F9253" s="80" t="s">
        <v>9501</v>
      </c>
      <c r="G9253" s="80" t="s">
        <v>9507</v>
      </c>
      <c r="H9253" t="s">
        <v>9509</v>
      </c>
      <c r="I9253" s="50">
        <v>9.82</v>
      </c>
    </row>
    <row r="9254" spans="1:9" x14ac:dyDescent="0.2">
      <c r="A9254">
        <v>470441</v>
      </c>
      <c r="B9254" s="79">
        <v>7897476614878</v>
      </c>
      <c r="C9254" s="80" t="s">
        <v>19</v>
      </c>
      <c r="D9254" s="80" t="s">
        <v>20</v>
      </c>
      <c r="E9254" s="80" t="s">
        <v>9500</v>
      </c>
      <c r="F9254" s="80" t="s">
        <v>9501</v>
      </c>
      <c r="G9254" s="80" t="s">
        <v>9511</v>
      </c>
      <c r="H9254" t="s">
        <v>9512</v>
      </c>
      <c r="I9254" s="50">
        <v>1.93</v>
      </c>
    </row>
    <row r="9255" spans="1:9" x14ac:dyDescent="0.2">
      <c r="A9255">
        <v>470444</v>
      </c>
      <c r="B9255" s="79">
        <v>7897476614816</v>
      </c>
      <c r="C9255" s="80" t="s">
        <v>19</v>
      </c>
      <c r="D9255" s="80" t="s">
        <v>20</v>
      </c>
      <c r="E9255" s="80" t="s">
        <v>9500</v>
      </c>
      <c r="F9255" s="80" t="s">
        <v>9501</v>
      </c>
      <c r="G9255" s="80" t="s">
        <v>9511</v>
      </c>
      <c r="H9255" t="s">
        <v>9513</v>
      </c>
      <c r="I9255" s="50">
        <v>3.77</v>
      </c>
    </row>
    <row r="9256" spans="1:9" x14ac:dyDescent="0.2">
      <c r="A9256">
        <v>146103</v>
      </c>
      <c r="B9256" s="79">
        <v>70330422100</v>
      </c>
      <c r="C9256" s="80" t="s">
        <v>19</v>
      </c>
      <c r="D9256" s="80" t="s">
        <v>20</v>
      </c>
      <c r="E9256" s="80" t="s">
        <v>9500</v>
      </c>
      <c r="F9256" s="80" t="s">
        <v>9582</v>
      </c>
      <c r="G9256" s="80" t="s">
        <v>1926</v>
      </c>
      <c r="H9256" t="s">
        <v>9592</v>
      </c>
      <c r="I9256" s="50">
        <v>11.24</v>
      </c>
    </row>
    <row r="9257" spans="1:9" x14ac:dyDescent="0.2">
      <c r="A9257">
        <v>393702</v>
      </c>
      <c r="B9257" s="79">
        <v>70330428584</v>
      </c>
      <c r="C9257" s="80" t="s">
        <v>19</v>
      </c>
      <c r="D9257" s="80" t="s">
        <v>20</v>
      </c>
      <c r="E9257" s="80" t="s">
        <v>9500</v>
      </c>
      <c r="F9257" s="80" t="s">
        <v>9582</v>
      </c>
      <c r="G9257" s="80" t="s">
        <v>1926</v>
      </c>
      <c r="H9257" t="s">
        <v>9594</v>
      </c>
      <c r="I9257" s="50">
        <v>6.66</v>
      </c>
    </row>
    <row r="9258" spans="1:9" x14ac:dyDescent="0.2">
      <c r="A9258">
        <v>249601</v>
      </c>
      <c r="B9258" s="79">
        <v>70330946446</v>
      </c>
      <c r="C9258" s="80" t="s">
        <v>19</v>
      </c>
      <c r="D9258" s="80" t="s">
        <v>20</v>
      </c>
      <c r="E9258" s="80" t="s">
        <v>9500</v>
      </c>
      <c r="F9258" s="80" t="s">
        <v>9582</v>
      </c>
      <c r="G9258" s="80" t="s">
        <v>1926</v>
      </c>
      <c r="H9258" t="s">
        <v>9593</v>
      </c>
      <c r="I9258" s="50">
        <v>7.96</v>
      </c>
    </row>
    <row r="9259" spans="1:9" x14ac:dyDescent="0.2">
      <c r="A9259">
        <v>125249</v>
      </c>
      <c r="B9259" s="79">
        <v>7891360587477</v>
      </c>
      <c r="C9259" s="80" t="s">
        <v>19</v>
      </c>
      <c r="D9259" s="80" t="s">
        <v>20</v>
      </c>
      <c r="E9259" s="80" t="s">
        <v>9500</v>
      </c>
      <c r="F9259" s="80" t="s">
        <v>9582</v>
      </c>
      <c r="G9259" s="80" t="s">
        <v>9502</v>
      </c>
      <c r="H9259" t="s">
        <v>9587</v>
      </c>
      <c r="I9259" s="50">
        <v>10.29</v>
      </c>
    </row>
    <row r="9260" spans="1:9" x14ac:dyDescent="0.2">
      <c r="A9260">
        <v>124704</v>
      </c>
      <c r="B9260" s="79">
        <v>7891360587453</v>
      </c>
      <c r="C9260" s="80" t="s">
        <v>19</v>
      </c>
      <c r="D9260" s="80" t="s">
        <v>20</v>
      </c>
      <c r="E9260" s="80" t="s">
        <v>9500</v>
      </c>
      <c r="F9260" s="80" t="s">
        <v>9582</v>
      </c>
      <c r="G9260" s="80" t="s">
        <v>9502</v>
      </c>
      <c r="H9260" t="s">
        <v>9584</v>
      </c>
      <c r="I9260" s="50">
        <v>4.84</v>
      </c>
    </row>
    <row r="9261" spans="1:9" x14ac:dyDescent="0.2">
      <c r="A9261">
        <v>124709</v>
      </c>
      <c r="B9261" s="79">
        <v>7891360590040</v>
      </c>
      <c r="C9261" s="80" t="s">
        <v>19</v>
      </c>
      <c r="D9261" s="80" t="s">
        <v>20</v>
      </c>
      <c r="E9261" s="80" t="s">
        <v>9500</v>
      </c>
      <c r="F9261" s="80" t="s">
        <v>9582</v>
      </c>
      <c r="G9261" s="80" t="s">
        <v>9502</v>
      </c>
      <c r="H9261" t="s">
        <v>9585</v>
      </c>
      <c r="I9261" s="50">
        <v>27.98</v>
      </c>
    </row>
    <row r="9262" spans="1:9" x14ac:dyDescent="0.2">
      <c r="A9262">
        <v>124719</v>
      </c>
      <c r="B9262" s="79">
        <v>7891360564843</v>
      </c>
      <c r="C9262" s="80" t="s">
        <v>19</v>
      </c>
      <c r="D9262" s="80" t="s">
        <v>20</v>
      </c>
      <c r="E9262" s="80" t="s">
        <v>9500</v>
      </c>
      <c r="F9262" s="80" t="s">
        <v>9582</v>
      </c>
      <c r="G9262" s="80" t="s">
        <v>9502</v>
      </c>
      <c r="H9262" t="s">
        <v>9586</v>
      </c>
      <c r="I9262" s="50">
        <v>14.61</v>
      </c>
    </row>
    <row r="9263" spans="1:9" x14ac:dyDescent="0.2">
      <c r="A9263">
        <v>82792</v>
      </c>
      <c r="B9263" s="79">
        <v>7891360320203</v>
      </c>
      <c r="C9263" s="80" t="s">
        <v>19</v>
      </c>
      <c r="D9263" s="80" t="s">
        <v>20</v>
      </c>
      <c r="E9263" s="80" t="s">
        <v>9500</v>
      </c>
      <c r="F9263" s="80" t="s">
        <v>9582</v>
      </c>
      <c r="G9263" s="80" t="s">
        <v>9502</v>
      </c>
      <c r="H9263" t="s">
        <v>9583</v>
      </c>
      <c r="I9263" s="50">
        <v>18.86</v>
      </c>
    </row>
    <row r="9264" spans="1:9" x14ac:dyDescent="0.2">
      <c r="A9264">
        <v>393743</v>
      </c>
      <c r="B9264" s="79">
        <v>7891360656234</v>
      </c>
      <c r="C9264" s="80" t="s">
        <v>19</v>
      </c>
      <c r="D9264" s="80" t="s">
        <v>20</v>
      </c>
      <c r="E9264" s="80" t="s">
        <v>9500</v>
      </c>
      <c r="F9264" s="80" t="s">
        <v>9582</v>
      </c>
      <c r="G9264" s="80" t="s">
        <v>9502</v>
      </c>
      <c r="H9264" t="s">
        <v>9590</v>
      </c>
      <c r="I9264" s="50">
        <v>29.1</v>
      </c>
    </row>
    <row r="9265" spans="1:9" x14ac:dyDescent="0.2">
      <c r="A9265">
        <v>125289</v>
      </c>
      <c r="B9265" s="79">
        <v>7891360587491</v>
      </c>
      <c r="C9265" s="80" t="s">
        <v>19</v>
      </c>
      <c r="D9265" s="80" t="s">
        <v>20</v>
      </c>
      <c r="E9265" s="80" t="s">
        <v>9500</v>
      </c>
      <c r="F9265" s="80" t="s">
        <v>9582</v>
      </c>
      <c r="G9265" s="80" t="s">
        <v>9502</v>
      </c>
      <c r="H9265" t="s">
        <v>9588</v>
      </c>
      <c r="I9265" s="50">
        <v>15.79</v>
      </c>
    </row>
    <row r="9266" spans="1:9" x14ac:dyDescent="0.2">
      <c r="A9266">
        <v>393831</v>
      </c>
      <c r="B9266" s="79">
        <v>7891360658832</v>
      </c>
      <c r="C9266" s="80" t="s">
        <v>19</v>
      </c>
      <c r="D9266" s="80" t="s">
        <v>20</v>
      </c>
      <c r="E9266" s="80" t="s">
        <v>9500</v>
      </c>
      <c r="F9266" s="80" t="s">
        <v>9582</v>
      </c>
      <c r="G9266" s="80" t="s">
        <v>9502</v>
      </c>
      <c r="H9266" t="s">
        <v>9591</v>
      </c>
      <c r="I9266" s="50">
        <v>11.95</v>
      </c>
    </row>
    <row r="9267" spans="1:9" x14ac:dyDescent="0.2">
      <c r="A9267">
        <v>330999</v>
      </c>
      <c r="B9267" s="79">
        <v>7891360656227</v>
      </c>
      <c r="C9267" s="80" t="s">
        <v>19</v>
      </c>
      <c r="D9267" s="80" t="s">
        <v>20</v>
      </c>
      <c r="E9267" s="80" t="s">
        <v>9500</v>
      </c>
      <c r="F9267" s="80" t="s">
        <v>9582</v>
      </c>
      <c r="G9267" s="80" t="s">
        <v>9502</v>
      </c>
      <c r="H9267" t="s">
        <v>9589</v>
      </c>
      <c r="I9267" s="50">
        <v>14.19</v>
      </c>
    </row>
    <row r="9268" spans="1:9" x14ac:dyDescent="0.2">
      <c r="A9268">
        <v>127890</v>
      </c>
      <c r="B9268" s="79">
        <v>7897256246923</v>
      </c>
      <c r="C9268" s="80" t="s">
        <v>19</v>
      </c>
      <c r="D9268" s="80" t="s">
        <v>20</v>
      </c>
      <c r="E9268" s="80" t="s">
        <v>9500</v>
      </c>
      <c r="F9268" s="80" t="s">
        <v>9582</v>
      </c>
      <c r="G9268" s="80" t="s">
        <v>9568</v>
      </c>
      <c r="H9268" t="s">
        <v>9596</v>
      </c>
      <c r="I9268" s="50">
        <v>3.94</v>
      </c>
    </row>
    <row r="9269" spans="1:9" x14ac:dyDescent="0.2">
      <c r="A9269">
        <v>127899</v>
      </c>
      <c r="B9269" s="79">
        <v>7897256246930</v>
      </c>
      <c r="C9269" s="80" t="s">
        <v>19</v>
      </c>
      <c r="D9269" s="80" t="s">
        <v>20</v>
      </c>
      <c r="E9269" s="80" t="s">
        <v>9500</v>
      </c>
      <c r="F9269" s="80" t="s">
        <v>9582</v>
      </c>
      <c r="G9269" s="80" t="s">
        <v>9568</v>
      </c>
      <c r="H9269" t="s">
        <v>9595</v>
      </c>
      <c r="I9269" s="50">
        <v>2.19</v>
      </c>
    </row>
    <row r="9270" spans="1:9" x14ac:dyDescent="0.2">
      <c r="A9270">
        <v>520494</v>
      </c>
      <c r="B9270" s="79">
        <v>4895228458513</v>
      </c>
      <c r="C9270" s="80" t="s">
        <v>19</v>
      </c>
      <c r="D9270" s="80" t="s">
        <v>20</v>
      </c>
      <c r="E9270" s="80" t="s">
        <v>9500</v>
      </c>
      <c r="F9270" s="80" t="s">
        <v>9582</v>
      </c>
      <c r="G9270" s="80" t="s">
        <v>8186</v>
      </c>
      <c r="H9270" t="s">
        <v>15374</v>
      </c>
      <c r="I9270" s="50">
        <v>3.22</v>
      </c>
    </row>
    <row r="9271" spans="1:9" x14ac:dyDescent="0.2">
      <c r="A9271">
        <v>520498</v>
      </c>
      <c r="B9271" s="79">
        <v>4895228458520</v>
      </c>
      <c r="C9271" s="80" t="s">
        <v>19</v>
      </c>
      <c r="D9271" s="80" t="s">
        <v>20</v>
      </c>
      <c r="E9271" s="80" t="s">
        <v>9500</v>
      </c>
      <c r="F9271" s="80" t="s">
        <v>9582</v>
      </c>
      <c r="G9271" s="80" t="s">
        <v>8186</v>
      </c>
      <c r="H9271" t="s">
        <v>15375</v>
      </c>
      <c r="I9271" s="50">
        <v>1.68</v>
      </c>
    </row>
    <row r="9272" spans="1:9" x14ac:dyDescent="0.2">
      <c r="A9272">
        <v>520503</v>
      </c>
      <c r="B9272" s="79">
        <v>4895228458537</v>
      </c>
      <c r="C9272" s="80" t="s">
        <v>19</v>
      </c>
      <c r="D9272" s="80" t="s">
        <v>20</v>
      </c>
      <c r="E9272" s="80" t="s">
        <v>9500</v>
      </c>
      <c r="F9272" s="80" t="s">
        <v>9582</v>
      </c>
      <c r="G9272" s="80" t="s">
        <v>8186</v>
      </c>
      <c r="H9272" t="s">
        <v>9603</v>
      </c>
      <c r="I9272" s="50">
        <v>6.55</v>
      </c>
    </row>
    <row r="9273" spans="1:9" x14ac:dyDescent="0.2">
      <c r="A9273">
        <v>525413</v>
      </c>
      <c r="B9273" s="79">
        <v>7897476684116</v>
      </c>
      <c r="C9273" s="80" t="s">
        <v>19</v>
      </c>
      <c r="D9273" s="80" t="s">
        <v>20</v>
      </c>
      <c r="E9273" s="80" t="s">
        <v>9500</v>
      </c>
      <c r="F9273" s="80" t="s">
        <v>9582</v>
      </c>
      <c r="G9273" s="80" t="s">
        <v>9511</v>
      </c>
      <c r="H9273" t="s">
        <v>9602</v>
      </c>
      <c r="I9273" s="50">
        <v>5.68</v>
      </c>
    </row>
    <row r="9274" spans="1:9" x14ac:dyDescent="0.2">
      <c r="A9274">
        <v>490610</v>
      </c>
      <c r="B9274" s="79">
        <v>7897476614700</v>
      </c>
      <c r="C9274" s="80" t="s">
        <v>19</v>
      </c>
      <c r="D9274" s="80" t="s">
        <v>20</v>
      </c>
      <c r="E9274" s="80" t="s">
        <v>9500</v>
      </c>
      <c r="F9274" s="80" t="s">
        <v>9582</v>
      </c>
      <c r="G9274" s="80" t="s">
        <v>9511</v>
      </c>
      <c r="H9274" t="s">
        <v>9600</v>
      </c>
      <c r="I9274" s="50">
        <v>7.27</v>
      </c>
    </row>
    <row r="9275" spans="1:9" x14ac:dyDescent="0.2">
      <c r="A9275">
        <v>490627</v>
      </c>
      <c r="B9275" s="79">
        <v>7897476678528</v>
      </c>
      <c r="C9275" s="80" t="s">
        <v>19</v>
      </c>
      <c r="D9275" s="80" t="s">
        <v>20</v>
      </c>
      <c r="E9275" s="80" t="s">
        <v>9500</v>
      </c>
      <c r="F9275" s="80" t="s">
        <v>9582</v>
      </c>
      <c r="G9275" s="80" t="s">
        <v>9511</v>
      </c>
      <c r="H9275" t="s">
        <v>9601</v>
      </c>
      <c r="I9275" s="50">
        <v>11.83</v>
      </c>
    </row>
    <row r="9276" spans="1:9" x14ac:dyDescent="0.2">
      <c r="A9276">
        <v>465073</v>
      </c>
      <c r="B9276" s="79">
        <v>7898662250689</v>
      </c>
      <c r="C9276" s="80" t="s">
        <v>19</v>
      </c>
      <c r="D9276" s="80" t="s">
        <v>20</v>
      </c>
      <c r="E9276" s="80" t="s">
        <v>9500</v>
      </c>
      <c r="F9276" s="80" t="s">
        <v>9582</v>
      </c>
      <c r="G9276" s="80" t="s">
        <v>9507</v>
      </c>
      <c r="H9276" t="s">
        <v>9599</v>
      </c>
      <c r="I9276" s="50">
        <v>8.5</v>
      </c>
    </row>
    <row r="9277" spans="1:9" x14ac:dyDescent="0.2">
      <c r="A9277">
        <v>465057</v>
      </c>
      <c r="B9277" s="79">
        <v>7898662250641</v>
      </c>
      <c r="C9277" s="80" t="s">
        <v>19</v>
      </c>
      <c r="D9277" s="80" t="s">
        <v>20</v>
      </c>
      <c r="E9277" s="80" t="s">
        <v>9500</v>
      </c>
      <c r="F9277" s="80" t="s">
        <v>9582</v>
      </c>
      <c r="G9277" s="80" t="s">
        <v>9507</v>
      </c>
      <c r="H9277" t="s">
        <v>9597</v>
      </c>
      <c r="I9277" s="50">
        <v>2.34</v>
      </c>
    </row>
    <row r="9278" spans="1:9" x14ac:dyDescent="0.2">
      <c r="A9278">
        <v>465067</v>
      </c>
      <c r="B9278" s="79">
        <v>7898662250665</v>
      </c>
      <c r="C9278" s="80" t="s">
        <v>19</v>
      </c>
      <c r="D9278" s="80" t="s">
        <v>20</v>
      </c>
      <c r="E9278" s="80" t="s">
        <v>9500</v>
      </c>
      <c r="F9278" s="80" t="s">
        <v>9582</v>
      </c>
      <c r="G9278" s="80" t="s">
        <v>9507</v>
      </c>
      <c r="H9278" t="s">
        <v>9598</v>
      </c>
      <c r="I9278" s="50">
        <v>4.01</v>
      </c>
    </row>
    <row r="9279" spans="1:9" x14ac:dyDescent="0.2">
      <c r="A9279">
        <v>37763</v>
      </c>
      <c r="B9279" s="79">
        <v>70330415447</v>
      </c>
      <c r="C9279" s="80" t="s">
        <v>19</v>
      </c>
      <c r="D9279" s="80" t="s">
        <v>20</v>
      </c>
      <c r="E9279" s="80" t="s">
        <v>9500</v>
      </c>
      <c r="F9279" s="80" t="s">
        <v>9604</v>
      </c>
      <c r="G9279" s="80" t="s">
        <v>1926</v>
      </c>
      <c r="H9279" t="s">
        <v>9606</v>
      </c>
      <c r="I9279" s="50">
        <v>4.88</v>
      </c>
    </row>
    <row r="9280" spans="1:9" x14ac:dyDescent="0.2">
      <c r="A9280">
        <v>37764</v>
      </c>
      <c r="B9280" s="79">
        <v>70330410022</v>
      </c>
      <c r="C9280" s="80" t="s">
        <v>19</v>
      </c>
      <c r="D9280" s="80" t="s">
        <v>20</v>
      </c>
      <c r="E9280" s="80" t="s">
        <v>9500</v>
      </c>
      <c r="F9280" s="80" t="s">
        <v>9604</v>
      </c>
      <c r="G9280" s="80" t="s">
        <v>1926</v>
      </c>
      <c r="H9280" t="s">
        <v>9607</v>
      </c>
      <c r="I9280" s="50">
        <v>4.7699999999999996</v>
      </c>
    </row>
    <row r="9281" spans="1:9" x14ac:dyDescent="0.2">
      <c r="A9281">
        <v>37765</v>
      </c>
      <c r="B9281" s="79">
        <v>70330409941</v>
      </c>
      <c r="C9281" s="80" t="s">
        <v>19</v>
      </c>
      <c r="D9281" s="80" t="s">
        <v>20</v>
      </c>
      <c r="E9281" s="80" t="s">
        <v>9500</v>
      </c>
      <c r="F9281" s="80" t="s">
        <v>9604</v>
      </c>
      <c r="G9281" s="80" t="s">
        <v>1926</v>
      </c>
      <c r="H9281" t="s">
        <v>9608</v>
      </c>
      <c r="I9281" s="50">
        <v>3.44</v>
      </c>
    </row>
    <row r="9282" spans="1:9" x14ac:dyDescent="0.2">
      <c r="A9282">
        <v>393638</v>
      </c>
      <c r="B9282" s="79">
        <v>7891360659686</v>
      </c>
      <c r="C9282" s="80" t="s">
        <v>19</v>
      </c>
      <c r="D9282" s="80" t="s">
        <v>20</v>
      </c>
      <c r="E9282" s="80" t="s">
        <v>9500</v>
      </c>
      <c r="F9282" s="80" t="s">
        <v>9604</v>
      </c>
      <c r="G9282" s="80" t="s">
        <v>9502</v>
      </c>
      <c r="H9282" t="s">
        <v>15376</v>
      </c>
      <c r="I9282" s="50">
        <v>8.31</v>
      </c>
    </row>
    <row r="9283" spans="1:9" x14ac:dyDescent="0.2">
      <c r="A9283">
        <v>128839</v>
      </c>
      <c r="B9283" s="79">
        <v>7891360593768</v>
      </c>
      <c r="C9283" s="80" t="s">
        <v>19</v>
      </c>
      <c r="D9283" s="80" t="s">
        <v>20</v>
      </c>
      <c r="E9283" s="80" t="s">
        <v>9500</v>
      </c>
      <c r="F9283" s="80" t="s">
        <v>9604</v>
      </c>
      <c r="G9283" s="80" t="s">
        <v>9502</v>
      </c>
      <c r="H9283" t="s">
        <v>15377</v>
      </c>
      <c r="I9283" s="50">
        <v>3.31</v>
      </c>
    </row>
    <row r="9284" spans="1:9" x14ac:dyDescent="0.2">
      <c r="A9284">
        <v>30745</v>
      </c>
      <c r="B9284" s="79">
        <v>7891173021793</v>
      </c>
      <c r="C9284" s="80" t="s">
        <v>19</v>
      </c>
      <c r="D9284" s="80" t="s">
        <v>20</v>
      </c>
      <c r="E9284" s="80" t="s">
        <v>9500</v>
      </c>
      <c r="F9284" s="80" t="s">
        <v>9646</v>
      </c>
      <c r="G9284" s="80" t="s">
        <v>9647</v>
      </c>
      <c r="H9284" t="s">
        <v>15378</v>
      </c>
      <c r="I9284" s="50">
        <v>5.48</v>
      </c>
    </row>
    <row r="9285" spans="1:9" x14ac:dyDescent="0.2">
      <c r="A9285">
        <v>30798</v>
      </c>
      <c r="B9285" s="79">
        <v>7891173023162</v>
      </c>
      <c r="C9285" s="80" t="s">
        <v>19</v>
      </c>
      <c r="D9285" s="80" t="s">
        <v>20</v>
      </c>
      <c r="E9285" s="80" t="s">
        <v>9500</v>
      </c>
      <c r="F9285" s="80" t="s">
        <v>9646</v>
      </c>
      <c r="G9285" s="80" t="s">
        <v>9647</v>
      </c>
      <c r="H9285" t="s">
        <v>15379</v>
      </c>
      <c r="I9285" s="50">
        <v>5.48</v>
      </c>
    </row>
    <row r="9286" spans="1:9" x14ac:dyDescent="0.2">
      <c r="A9286">
        <v>30812</v>
      </c>
      <c r="B9286" s="79">
        <v>7891173023209</v>
      </c>
      <c r="C9286" s="80" t="s">
        <v>19</v>
      </c>
      <c r="D9286" s="80" t="s">
        <v>20</v>
      </c>
      <c r="E9286" s="80" t="s">
        <v>9500</v>
      </c>
      <c r="F9286" s="80" t="s">
        <v>9646</v>
      </c>
      <c r="G9286" s="80" t="s">
        <v>9647</v>
      </c>
      <c r="H9286" t="s">
        <v>9649</v>
      </c>
      <c r="I9286" s="50">
        <v>5.48</v>
      </c>
    </row>
    <row r="9287" spans="1:9" x14ac:dyDescent="0.2">
      <c r="A9287">
        <v>30832</v>
      </c>
      <c r="B9287" s="79">
        <v>7891173023223</v>
      </c>
      <c r="C9287" s="80" t="s">
        <v>19</v>
      </c>
      <c r="D9287" s="80" t="s">
        <v>20</v>
      </c>
      <c r="E9287" s="80" t="s">
        <v>9500</v>
      </c>
      <c r="F9287" s="80" t="s">
        <v>9646</v>
      </c>
      <c r="G9287" s="80" t="s">
        <v>9647</v>
      </c>
      <c r="H9287" t="s">
        <v>9650</v>
      </c>
      <c r="I9287" s="50">
        <v>5.48</v>
      </c>
    </row>
    <row r="9288" spans="1:9" x14ac:dyDescent="0.2">
      <c r="A9288">
        <v>30845</v>
      </c>
      <c r="B9288" s="79">
        <v>7891173023247</v>
      </c>
      <c r="C9288" s="80" t="s">
        <v>19</v>
      </c>
      <c r="D9288" s="80" t="s">
        <v>20</v>
      </c>
      <c r="E9288" s="80" t="s">
        <v>9500</v>
      </c>
      <c r="F9288" s="80" t="s">
        <v>9646</v>
      </c>
      <c r="G9288" s="80" t="s">
        <v>9647</v>
      </c>
      <c r="H9288" t="s">
        <v>15380</v>
      </c>
      <c r="I9288" s="50">
        <v>5.48</v>
      </c>
    </row>
    <row r="9289" spans="1:9" x14ac:dyDescent="0.2">
      <c r="A9289">
        <v>49153</v>
      </c>
      <c r="B9289" s="79">
        <v>7891173023001</v>
      </c>
      <c r="C9289" s="80" t="s">
        <v>19</v>
      </c>
      <c r="D9289" s="80" t="s">
        <v>20</v>
      </c>
      <c r="E9289" s="80" t="s">
        <v>9500</v>
      </c>
      <c r="F9289" s="80" t="s">
        <v>9646</v>
      </c>
      <c r="G9289" s="80" t="s">
        <v>9647</v>
      </c>
      <c r="H9289" t="s">
        <v>9651</v>
      </c>
      <c r="I9289" s="50">
        <v>23.7</v>
      </c>
    </row>
    <row r="9290" spans="1:9" x14ac:dyDescent="0.2">
      <c r="A9290">
        <v>30743</v>
      </c>
      <c r="B9290" s="79">
        <v>7891173022929</v>
      </c>
      <c r="C9290" s="80" t="s">
        <v>19</v>
      </c>
      <c r="D9290" s="80" t="s">
        <v>20</v>
      </c>
      <c r="E9290" s="80" t="s">
        <v>9500</v>
      </c>
      <c r="F9290" s="80" t="s">
        <v>9646</v>
      </c>
      <c r="G9290" s="80" t="s">
        <v>9647</v>
      </c>
      <c r="H9290" t="s">
        <v>9648</v>
      </c>
      <c r="I9290" s="50">
        <v>26.92</v>
      </c>
    </row>
    <row r="9291" spans="1:9" x14ac:dyDescent="0.2">
      <c r="A9291">
        <v>11745</v>
      </c>
      <c r="B9291" s="79">
        <v>7897780018171</v>
      </c>
      <c r="C9291" s="80" t="s">
        <v>19</v>
      </c>
      <c r="D9291" s="80" t="s">
        <v>20</v>
      </c>
      <c r="E9291" s="80" t="s">
        <v>9500</v>
      </c>
      <c r="F9291" s="80" t="s">
        <v>9621</v>
      </c>
      <c r="G9291" s="80" t="s">
        <v>9630</v>
      </c>
      <c r="H9291" t="s">
        <v>9631</v>
      </c>
      <c r="I9291" s="50">
        <v>7.6</v>
      </c>
    </row>
    <row r="9292" spans="1:9" x14ac:dyDescent="0.2">
      <c r="A9292">
        <v>390703</v>
      </c>
      <c r="B9292" s="79">
        <v>7899233336351</v>
      </c>
      <c r="C9292" s="80" t="s">
        <v>19</v>
      </c>
      <c r="D9292" s="80" t="s">
        <v>20</v>
      </c>
      <c r="E9292" s="80" t="s">
        <v>9500</v>
      </c>
      <c r="F9292" s="80" t="s">
        <v>9621</v>
      </c>
      <c r="G9292" s="80" t="s">
        <v>9630</v>
      </c>
      <c r="H9292" t="s">
        <v>9633</v>
      </c>
      <c r="I9292" s="50">
        <v>4.67</v>
      </c>
    </row>
    <row r="9293" spans="1:9" x14ac:dyDescent="0.2">
      <c r="A9293">
        <v>479983</v>
      </c>
      <c r="B9293" s="79">
        <v>7899233332179</v>
      </c>
      <c r="C9293" s="80" t="s">
        <v>19</v>
      </c>
      <c r="D9293" s="80" t="s">
        <v>20</v>
      </c>
      <c r="E9293" s="80" t="s">
        <v>9500</v>
      </c>
      <c r="F9293" s="80" t="s">
        <v>9621</v>
      </c>
      <c r="G9293" s="80" t="s">
        <v>9630</v>
      </c>
      <c r="H9293" t="s">
        <v>9642</v>
      </c>
      <c r="I9293" s="50">
        <v>3.86</v>
      </c>
    </row>
    <row r="9294" spans="1:9" x14ac:dyDescent="0.2">
      <c r="A9294">
        <v>477512</v>
      </c>
      <c r="B9294" s="79">
        <v>7899613306936</v>
      </c>
      <c r="C9294" s="80" t="s">
        <v>19</v>
      </c>
      <c r="D9294" s="80" t="s">
        <v>20</v>
      </c>
      <c r="E9294" s="80" t="s">
        <v>9500</v>
      </c>
      <c r="F9294" s="80" t="s">
        <v>9621</v>
      </c>
      <c r="G9294" s="80" t="s">
        <v>9630</v>
      </c>
      <c r="H9294" t="s">
        <v>9641</v>
      </c>
      <c r="I9294" s="50">
        <v>2.2599999999999998</v>
      </c>
    </row>
    <row r="9295" spans="1:9" x14ac:dyDescent="0.2">
      <c r="A9295">
        <v>390711</v>
      </c>
      <c r="B9295" s="79">
        <v>7899420411656</v>
      </c>
      <c r="C9295" s="80" t="s">
        <v>19</v>
      </c>
      <c r="D9295" s="80" t="s">
        <v>20</v>
      </c>
      <c r="E9295" s="80" t="s">
        <v>9500</v>
      </c>
      <c r="F9295" s="80" t="s">
        <v>9621</v>
      </c>
      <c r="G9295" s="80" t="s">
        <v>9630</v>
      </c>
      <c r="H9295" t="s">
        <v>9634</v>
      </c>
      <c r="I9295" s="50">
        <v>60.45</v>
      </c>
    </row>
    <row r="9296" spans="1:9" x14ac:dyDescent="0.2">
      <c r="A9296">
        <v>390714</v>
      </c>
      <c r="B9296" s="79">
        <v>7909107751095</v>
      </c>
      <c r="C9296" s="80" t="s">
        <v>19</v>
      </c>
      <c r="D9296" s="80" t="s">
        <v>20</v>
      </c>
      <c r="E9296" s="80" t="s">
        <v>9500</v>
      </c>
      <c r="F9296" s="80" t="s">
        <v>9621</v>
      </c>
      <c r="G9296" s="80" t="s">
        <v>9630</v>
      </c>
      <c r="H9296" t="s">
        <v>9636</v>
      </c>
      <c r="I9296" s="50">
        <v>48.41</v>
      </c>
    </row>
    <row r="9297" spans="1:9" x14ac:dyDescent="0.2">
      <c r="A9297">
        <v>390717</v>
      </c>
      <c r="B9297" s="79">
        <v>7909107622975</v>
      </c>
      <c r="C9297" s="80" t="s">
        <v>19</v>
      </c>
      <c r="D9297" s="80" t="s">
        <v>20</v>
      </c>
      <c r="E9297" s="80" t="s">
        <v>9500</v>
      </c>
      <c r="F9297" s="80" t="s">
        <v>9621</v>
      </c>
      <c r="G9297" s="80" t="s">
        <v>9630</v>
      </c>
      <c r="H9297" t="s">
        <v>9635</v>
      </c>
      <c r="I9297" s="50">
        <v>28.08</v>
      </c>
    </row>
    <row r="9298" spans="1:9" x14ac:dyDescent="0.2">
      <c r="A9298">
        <v>390721</v>
      </c>
      <c r="B9298" s="79">
        <v>7909107751200</v>
      </c>
      <c r="C9298" s="80" t="s">
        <v>19</v>
      </c>
      <c r="D9298" s="80" t="s">
        <v>20</v>
      </c>
      <c r="E9298" s="80" t="s">
        <v>9500</v>
      </c>
      <c r="F9298" s="80" t="s">
        <v>9621</v>
      </c>
      <c r="G9298" s="80" t="s">
        <v>9630</v>
      </c>
      <c r="H9298" t="s">
        <v>9637</v>
      </c>
      <c r="I9298" s="50">
        <v>47.48</v>
      </c>
    </row>
    <row r="9299" spans="1:9" x14ac:dyDescent="0.2">
      <c r="A9299">
        <v>390725</v>
      </c>
      <c r="B9299" s="79">
        <v>7909107621299</v>
      </c>
      <c r="C9299" s="80" t="s">
        <v>19</v>
      </c>
      <c r="D9299" s="80" t="s">
        <v>20</v>
      </c>
      <c r="E9299" s="80" t="s">
        <v>9500</v>
      </c>
      <c r="F9299" s="80" t="s">
        <v>9621</v>
      </c>
      <c r="G9299" s="80" t="s">
        <v>9630</v>
      </c>
      <c r="H9299" t="s">
        <v>9638</v>
      </c>
      <c r="I9299" s="50">
        <v>27.96</v>
      </c>
    </row>
    <row r="9300" spans="1:9" x14ac:dyDescent="0.2">
      <c r="A9300">
        <v>390728</v>
      </c>
      <c r="B9300" s="79">
        <v>7909107621619</v>
      </c>
      <c r="C9300" s="80" t="s">
        <v>19</v>
      </c>
      <c r="D9300" s="80" t="s">
        <v>20</v>
      </c>
      <c r="E9300" s="80" t="s">
        <v>9500</v>
      </c>
      <c r="F9300" s="80" t="s">
        <v>9621</v>
      </c>
      <c r="G9300" s="80" t="s">
        <v>9630</v>
      </c>
      <c r="H9300" t="s">
        <v>9639</v>
      </c>
      <c r="I9300" s="50">
        <v>28.07</v>
      </c>
    </row>
    <row r="9301" spans="1:9" x14ac:dyDescent="0.2">
      <c r="A9301">
        <v>390731</v>
      </c>
      <c r="B9301" s="79">
        <v>7909107621657</v>
      </c>
      <c r="C9301" s="80" t="s">
        <v>19</v>
      </c>
      <c r="D9301" s="80" t="s">
        <v>20</v>
      </c>
      <c r="E9301" s="80" t="s">
        <v>9500</v>
      </c>
      <c r="F9301" s="80" t="s">
        <v>9621</v>
      </c>
      <c r="G9301" s="80" t="s">
        <v>9630</v>
      </c>
      <c r="H9301" t="s">
        <v>9640</v>
      </c>
      <c r="I9301" s="50">
        <v>57.44</v>
      </c>
    </row>
    <row r="9302" spans="1:9" x14ac:dyDescent="0.2">
      <c r="A9302">
        <v>334418</v>
      </c>
      <c r="B9302" s="79">
        <v>7909107621336</v>
      </c>
      <c r="C9302" s="80" t="s">
        <v>19</v>
      </c>
      <c r="D9302" s="80" t="s">
        <v>20</v>
      </c>
      <c r="E9302" s="80" t="s">
        <v>9500</v>
      </c>
      <c r="F9302" s="80" t="s">
        <v>9621</v>
      </c>
      <c r="G9302" s="80" t="s">
        <v>9630</v>
      </c>
      <c r="H9302" t="s">
        <v>9632</v>
      </c>
      <c r="I9302" s="50">
        <v>47.83</v>
      </c>
    </row>
    <row r="9303" spans="1:9" x14ac:dyDescent="0.2">
      <c r="A9303">
        <v>434542</v>
      </c>
      <c r="B9303" s="79">
        <v>7898306089354</v>
      </c>
      <c r="C9303" s="80" t="s">
        <v>19</v>
      </c>
      <c r="D9303" s="80" t="s">
        <v>20</v>
      </c>
      <c r="E9303" s="80" t="s">
        <v>9500</v>
      </c>
      <c r="F9303" s="80" t="s">
        <v>9621</v>
      </c>
      <c r="G9303" s="80" t="s">
        <v>9643</v>
      </c>
      <c r="H9303" t="s">
        <v>9644</v>
      </c>
      <c r="I9303" s="50">
        <v>10.35</v>
      </c>
    </row>
    <row r="9304" spans="1:9" x14ac:dyDescent="0.2">
      <c r="A9304">
        <v>434578</v>
      </c>
      <c r="B9304" s="79">
        <v>7898306088913</v>
      </c>
      <c r="C9304" s="80" t="s">
        <v>19</v>
      </c>
      <c r="D9304" s="80" t="s">
        <v>20</v>
      </c>
      <c r="E9304" s="80" t="s">
        <v>9500</v>
      </c>
      <c r="F9304" s="80" t="s">
        <v>9621</v>
      </c>
      <c r="G9304" s="80" t="s">
        <v>9643</v>
      </c>
      <c r="H9304" t="s">
        <v>9645</v>
      </c>
      <c r="I9304" s="50">
        <v>11.69</v>
      </c>
    </row>
    <row r="9305" spans="1:9" x14ac:dyDescent="0.2">
      <c r="A9305">
        <v>60096</v>
      </c>
      <c r="B9305" s="79">
        <v>7899014918325</v>
      </c>
      <c r="C9305" s="80" t="s">
        <v>19</v>
      </c>
      <c r="D9305" s="80" t="s">
        <v>20</v>
      </c>
      <c r="E9305" s="80" t="s">
        <v>9500</v>
      </c>
      <c r="F9305" s="80" t="s">
        <v>9621</v>
      </c>
      <c r="G9305" s="80" t="s">
        <v>9622</v>
      </c>
      <c r="H9305" t="s">
        <v>9625</v>
      </c>
      <c r="I9305" s="50">
        <v>12.84</v>
      </c>
    </row>
    <row r="9306" spans="1:9" x14ac:dyDescent="0.2">
      <c r="A9306">
        <v>60098</v>
      </c>
      <c r="B9306" s="79">
        <v>7899014918332</v>
      </c>
      <c r="C9306" s="80" t="s">
        <v>19</v>
      </c>
      <c r="D9306" s="80" t="s">
        <v>20</v>
      </c>
      <c r="E9306" s="80" t="s">
        <v>9500</v>
      </c>
      <c r="F9306" s="80" t="s">
        <v>9621</v>
      </c>
      <c r="G9306" s="80" t="s">
        <v>9622</v>
      </c>
      <c r="H9306" t="s">
        <v>9628</v>
      </c>
      <c r="I9306" s="50">
        <v>18.43</v>
      </c>
    </row>
    <row r="9307" spans="1:9" x14ac:dyDescent="0.2">
      <c r="A9307">
        <v>60099</v>
      </c>
      <c r="B9307" s="79">
        <v>7899014918479</v>
      </c>
      <c r="C9307" s="80" t="s">
        <v>19</v>
      </c>
      <c r="D9307" s="80" t="s">
        <v>20</v>
      </c>
      <c r="E9307" s="80" t="s">
        <v>9500</v>
      </c>
      <c r="F9307" s="80" t="s">
        <v>9621</v>
      </c>
      <c r="G9307" s="80" t="s">
        <v>9622</v>
      </c>
      <c r="H9307" t="s">
        <v>9626</v>
      </c>
      <c r="I9307" s="50">
        <v>12.84</v>
      </c>
    </row>
    <row r="9308" spans="1:9" x14ac:dyDescent="0.2">
      <c r="A9308">
        <v>60116</v>
      </c>
      <c r="B9308" s="79">
        <v>7899014918363</v>
      </c>
      <c r="C9308" s="80" t="s">
        <v>19</v>
      </c>
      <c r="D9308" s="80" t="s">
        <v>20</v>
      </c>
      <c r="E9308" s="80" t="s">
        <v>9500</v>
      </c>
      <c r="F9308" s="80" t="s">
        <v>9621</v>
      </c>
      <c r="G9308" s="80" t="s">
        <v>9622</v>
      </c>
      <c r="H9308" t="s">
        <v>9627</v>
      </c>
      <c r="I9308" s="50">
        <v>16.920000000000002</v>
      </c>
    </row>
    <row r="9309" spans="1:9" x14ac:dyDescent="0.2">
      <c r="A9309">
        <v>60117</v>
      </c>
      <c r="B9309" s="79">
        <v>7899014918295</v>
      </c>
      <c r="C9309" s="80" t="s">
        <v>19</v>
      </c>
      <c r="D9309" s="80" t="s">
        <v>20</v>
      </c>
      <c r="E9309" s="80" t="s">
        <v>9500</v>
      </c>
      <c r="F9309" s="80" t="s">
        <v>9621</v>
      </c>
      <c r="G9309" s="80" t="s">
        <v>9622</v>
      </c>
      <c r="H9309" t="s">
        <v>9623</v>
      </c>
      <c r="I9309" s="50">
        <v>14.1</v>
      </c>
    </row>
    <row r="9310" spans="1:9" x14ac:dyDescent="0.2">
      <c r="A9310">
        <v>60118</v>
      </c>
      <c r="B9310" s="79">
        <v>7899014918318</v>
      </c>
      <c r="C9310" s="80" t="s">
        <v>19</v>
      </c>
      <c r="D9310" s="80" t="s">
        <v>20</v>
      </c>
      <c r="E9310" s="80" t="s">
        <v>9500</v>
      </c>
      <c r="F9310" s="80" t="s">
        <v>9621</v>
      </c>
      <c r="G9310" s="80" t="s">
        <v>9622</v>
      </c>
      <c r="H9310" t="s">
        <v>9629</v>
      </c>
      <c r="I9310" s="50">
        <v>12.84</v>
      </c>
    </row>
    <row r="9311" spans="1:9" x14ac:dyDescent="0.2">
      <c r="A9311">
        <v>60128</v>
      </c>
      <c r="B9311" s="79">
        <v>7899014918448</v>
      </c>
      <c r="C9311" s="80" t="s">
        <v>19</v>
      </c>
      <c r="D9311" s="80" t="s">
        <v>20</v>
      </c>
      <c r="E9311" s="80" t="s">
        <v>9500</v>
      </c>
      <c r="F9311" s="80" t="s">
        <v>9621</v>
      </c>
      <c r="G9311" s="80" t="s">
        <v>9622</v>
      </c>
      <c r="H9311" t="s">
        <v>9624</v>
      </c>
      <c r="I9311" s="50">
        <v>14.04</v>
      </c>
    </row>
    <row r="9312" spans="1:9" x14ac:dyDescent="0.2">
      <c r="A9312">
        <v>226156</v>
      </c>
      <c r="B9312" s="79">
        <v>7897832850216</v>
      </c>
      <c r="C9312" s="80" t="s">
        <v>19</v>
      </c>
      <c r="D9312" s="80" t="s">
        <v>20</v>
      </c>
      <c r="E9312" s="80" t="s">
        <v>9500</v>
      </c>
      <c r="F9312" s="80" t="s">
        <v>9652</v>
      </c>
      <c r="G9312" s="80" t="s">
        <v>9653</v>
      </c>
      <c r="H9312" t="s">
        <v>9657</v>
      </c>
      <c r="I9312" s="50">
        <v>5.28</v>
      </c>
    </row>
    <row r="9313" spans="1:9" x14ac:dyDescent="0.2">
      <c r="A9313">
        <v>226163</v>
      </c>
      <c r="B9313" s="79">
        <v>7897832850315</v>
      </c>
      <c r="C9313" s="80" t="s">
        <v>19</v>
      </c>
      <c r="D9313" s="80" t="s">
        <v>20</v>
      </c>
      <c r="E9313" s="80" t="s">
        <v>9500</v>
      </c>
      <c r="F9313" s="80" t="s">
        <v>9652</v>
      </c>
      <c r="G9313" s="80" t="s">
        <v>9653</v>
      </c>
      <c r="H9313" t="s">
        <v>9658</v>
      </c>
      <c r="I9313" s="50">
        <v>5.28</v>
      </c>
    </row>
    <row r="9314" spans="1:9" x14ac:dyDescent="0.2">
      <c r="A9314">
        <v>106246</v>
      </c>
      <c r="B9314" s="79">
        <v>7897832822756</v>
      </c>
      <c r="C9314" s="80" t="s">
        <v>19</v>
      </c>
      <c r="D9314" s="80" t="s">
        <v>20</v>
      </c>
      <c r="E9314" s="80" t="s">
        <v>9500</v>
      </c>
      <c r="F9314" s="80" t="s">
        <v>9652</v>
      </c>
      <c r="G9314" s="80" t="s">
        <v>9653</v>
      </c>
      <c r="H9314" t="s">
        <v>9655</v>
      </c>
      <c r="I9314" s="50">
        <v>39.119999999999997</v>
      </c>
    </row>
    <row r="9315" spans="1:9" x14ac:dyDescent="0.2">
      <c r="A9315">
        <v>106269</v>
      </c>
      <c r="B9315" s="79">
        <v>7897832819138</v>
      </c>
      <c r="C9315" s="80" t="s">
        <v>19</v>
      </c>
      <c r="D9315" s="80" t="s">
        <v>20</v>
      </c>
      <c r="E9315" s="80" t="s">
        <v>9500</v>
      </c>
      <c r="F9315" s="80" t="s">
        <v>9652</v>
      </c>
      <c r="G9315" s="80" t="s">
        <v>9653</v>
      </c>
      <c r="H9315" t="s">
        <v>9656</v>
      </c>
      <c r="I9315" s="50">
        <v>3.21</v>
      </c>
    </row>
    <row r="9316" spans="1:9" x14ac:dyDescent="0.2">
      <c r="A9316">
        <v>59029</v>
      </c>
      <c r="B9316" s="79">
        <v>7897832814171</v>
      </c>
      <c r="C9316" s="80" t="s">
        <v>19</v>
      </c>
      <c r="D9316" s="80" t="s">
        <v>20</v>
      </c>
      <c r="E9316" s="80" t="s">
        <v>9500</v>
      </c>
      <c r="F9316" s="80" t="s">
        <v>9652</v>
      </c>
      <c r="G9316" s="80" t="s">
        <v>9653</v>
      </c>
      <c r="H9316" t="s">
        <v>9654</v>
      </c>
      <c r="I9316" s="50">
        <v>2.46</v>
      </c>
    </row>
    <row r="9317" spans="1:9" x14ac:dyDescent="0.2">
      <c r="A9317">
        <v>103541</v>
      </c>
      <c r="B9317" s="79">
        <v>7891360572466</v>
      </c>
      <c r="C9317" s="80" t="s">
        <v>19</v>
      </c>
      <c r="D9317" s="80" t="s">
        <v>20</v>
      </c>
      <c r="E9317" s="80" t="s">
        <v>9500</v>
      </c>
      <c r="F9317" s="80" t="s">
        <v>9609</v>
      </c>
      <c r="G9317" s="80" t="s">
        <v>9502</v>
      </c>
      <c r="H9317" t="s">
        <v>9610</v>
      </c>
      <c r="I9317" s="50">
        <v>7.91</v>
      </c>
    </row>
    <row r="9318" spans="1:9" x14ac:dyDescent="0.2">
      <c r="A9318">
        <v>105006</v>
      </c>
      <c r="B9318" s="79">
        <v>7891360572459</v>
      </c>
      <c r="C9318" s="80" t="s">
        <v>19</v>
      </c>
      <c r="D9318" s="80" t="s">
        <v>20</v>
      </c>
      <c r="E9318" s="80" t="s">
        <v>9500</v>
      </c>
      <c r="F9318" s="80" t="s">
        <v>9609</v>
      </c>
      <c r="G9318" s="80" t="s">
        <v>9502</v>
      </c>
      <c r="H9318" t="s">
        <v>9611</v>
      </c>
      <c r="I9318" s="50">
        <v>7.91</v>
      </c>
    </row>
    <row r="9319" spans="1:9" x14ac:dyDescent="0.2">
      <c r="A9319">
        <v>118594</v>
      </c>
      <c r="B9319" s="79">
        <v>7891360572428</v>
      </c>
      <c r="C9319" s="80" t="s">
        <v>19</v>
      </c>
      <c r="D9319" s="80" t="s">
        <v>20</v>
      </c>
      <c r="E9319" s="80" t="s">
        <v>9500</v>
      </c>
      <c r="F9319" s="80" t="s">
        <v>9609</v>
      </c>
      <c r="G9319" s="80" t="s">
        <v>9502</v>
      </c>
      <c r="H9319" t="s">
        <v>9612</v>
      </c>
      <c r="I9319" s="50">
        <v>7.91</v>
      </c>
    </row>
    <row r="9320" spans="1:9" x14ac:dyDescent="0.2">
      <c r="A9320">
        <v>330996</v>
      </c>
      <c r="B9320" s="79">
        <v>7891360656258</v>
      </c>
      <c r="C9320" s="80" t="s">
        <v>19</v>
      </c>
      <c r="D9320" s="80" t="s">
        <v>20</v>
      </c>
      <c r="E9320" s="80" t="s">
        <v>9500</v>
      </c>
      <c r="F9320" s="80" t="s">
        <v>9659</v>
      </c>
      <c r="G9320" s="80" t="s">
        <v>9502</v>
      </c>
      <c r="H9320" t="s">
        <v>15381</v>
      </c>
      <c r="I9320" s="50">
        <v>4.6900000000000004</v>
      </c>
    </row>
    <row r="9321" spans="1:9" x14ac:dyDescent="0.2">
      <c r="A9321">
        <v>275732</v>
      </c>
      <c r="B9321" s="79">
        <v>7891360200338</v>
      </c>
      <c r="C9321" s="80" t="s">
        <v>19</v>
      </c>
      <c r="D9321" s="80" t="s">
        <v>20</v>
      </c>
      <c r="E9321" s="80" t="s">
        <v>9500</v>
      </c>
      <c r="F9321" s="80" t="s">
        <v>9659</v>
      </c>
      <c r="G9321" s="80" t="s">
        <v>9502</v>
      </c>
      <c r="H9321" t="s">
        <v>9674</v>
      </c>
      <c r="I9321" s="50">
        <v>4.5</v>
      </c>
    </row>
    <row r="9322" spans="1:9" x14ac:dyDescent="0.2">
      <c r="A9322">
        <v>520447</v>
      </c>
      <c r="B9322" s="79">
        <v>4895228458360</v>
      </c>
      <c r="C9322" s="80" t="s">
        <v>19</v>
      </c>
      <c r="D9322" s="80" t="s">
        <v>20</v>
      </c>
      <c r="E9322" s="80" t="s">
        <v>9500</v>
      </c>
      <c r="F9322" s="80" t="s">
        <v>9659</v>
      </c>
      <c r="G9322" s="80" t="s">
        <v>8186</v>
      </c>
      <c r="H9322" t="s">
        <v>9676</v>
      </c>
      <c r="I9322" s="50">
        <v>4.24</v>
      </c>
    </row>
    <row r="9323" spans="1:9" x14ac:dyDescent="0.2">
      <c r="A9323">
        <v>520454</v>
      </c>
      <c r="B9323" s="79">
        <v>4895228458391</v>
      </c>
      <c r="C9323" s="80" t="s">
        <v>19</v>
      </c>
      <c r="D9323" s="80" t="s">
        <v>20</v>
      </c>
      <c r="E9323" s="80" t="s">
        <v>9500</v>
      </c>
      <c r="F9323" s="80" t="s">
        <v>9659</v>
      </c>
      <c r="G9323" s="80" t="s">
        <v>8186</v>
      </c>
      <c r="H9323" t="s">
        <v>9677</v>
      </c>
      <c r="I9323" s="50">
        <v>2.87</v>
      </c>
    </row>
    <row r="9324" spans="1:9" x14ac:dyDescent="0.2">
      <c r="A9324">
        <v>17789</v>
      </c>
      <c r="B9324" s="79">
        <v>7896342411306</v>
      </c>
      <c r="C9324" s="80" t="s">
        <v>19</v>
      </c>
      <c r="D9324" s="80" t="s">
        <v>20</v>
      </c>
      <c r="E9324" s="80" t="s">
        <v>9500</v>
      </c>
      <c r="F9324" s="80" t="s">
        <v>9659</v>
      </c>
      <c r="G9324" s="80" t="s">
        <v>9564</v>
      </c>
      <c r="H9324" t="s">
        <v>9662</v>
      </c>
      <c r="I9324" s="50">
        <v>1.67</v>
      </c>
    </row>
    <row r="9325" spans="1:9" x14ac:dyDescent="0.2">
      <c r="A9325">
        <v>17790</v>
      </c>
      <c r="B9325" s="79">
        <v>7896342411313</v>
      </c>
      <c r="C9325" s="80" t="s">
        <v>19</v>
      </c>
      <c r="D9325" s="80" t="s">
        <v>20</v>
      </c>
      <c r="E9325" s="80" t="s">
        <v>9500</v>
      </c>
      <c r="F9325" s="80" t="s">
        <v>9659</v>
      </c>
      <c r="G9325" s="80" t="s">
        <v>9564</v>
      </c>
      <c r="H9325" t="s">
        <v>9663</v>
      </c>
      <c r="I9325" s="50">
        <v>2.41</v>
      </c>
    </row>
    <row r="9326" spans="1:9" x14ac:dyDescent="0.2">
      <c r="A9326">
        <v>11305</v>
      </c>
      <c r="B9326" s="79">
        <v>7896342437887</v>
      </c>
      <c r="C9326" s="80" t="s">
        <v>19</v>
      </c>
      <c r="D9326" s="80" t="s">
        <v>20</v>
      </c>
      <c r="E9326" s="80" t="s">
        <v>9500</v>
      </c>
      <c r="F9326" s="80" t="s">
        <v>9659</v>
      </c>
      <c r="G9326" s="80" t="s">
        <v>9564</v>
      </c>
      <c r="H9326" t="s">
        <v>9661</v>
      </c>
      <c r="I9326" s="50">
        <v>3.5</v>
      </c>
    </row>
    <row r="9327" spans="1:9" x14ac:dyDescent="0.2">
      <c r="A9327">
        <v>47962</v>
      </c>
      <c r="B9327" s="79">
        <v>7896342413119</v>
      </c>
      <c r="C9327" s="80" t="s">
        <v>19</v>
      </c>
      <c r="D9327" s="80" t="s">
        <v>20</v>
      </c>
      <c r="E9327" s="80" t="s">
        <v>9500</v>
      </c>
      <c r="F9327" s="80" t="s">
        <v>9659</v>
      </c>
      <c r="G9327" s="80" t="s">
        <v>9564</v>
      </c>
      <c r="H9327" t="s">
        <v>9665</v>
      </c>
      <c r="I9327" s="50">
        <v>4.43</v>
      </c>
    </row>
    <row r="9328" spans="1:9" x14ac:dyDescent="0.2">
      <c r="A9328">
        <v>104611</v>
      </c>
      <c r="B9328" s="79">
        <v>7896342411320</v>
      </c>
      <c r="C9328" s="80" t="s">
        <v>19</v>
      </c>
      <c r="D9328" s="80" t="s">
        <v>20</v>
      </c>
      <c r="E9328" s="80" t="s">
        <v>9500</v>
      </c>
      <c r="F9328" s="80" t="s">
        <v>9659</v>
      </c>
      <c r="G9328" s="80" t="s">
        <v>9564</v>
      </c>
      <c r="H9328" t="s">
        <v>9666</v>
      </c>
      <c r="I9328" s="50">
        <v>2.7</v>
      </c>
    </row>
    <row r="9329" spans="1:9" x14ac:dyDescent="0.2">
      <c r="A9329">
        <v>104613</v>
      </c>
      <c r="B9329" s="79">
        <v>7896342411467</v>
      </c>
      <c r="C9329" s="80" t="s">
        <v>19</v>
      </c>
      <c r="D9329" s="80" t="s">
        <v>20</v>
      </c>
      <c r="E9329" s="80" t="s">
        <v>9500</v>
      </c>
      <c r="F9329" s="80" t="s">
        <v>9659</v>
      </c>
      <c r="G9329" s="80" t="s">
        <v>9564</v>
      </c>
      <c r="H9329" t="s">
        <v>9667</v>
      </c>
      <c r="I9329" s="50">
        <v>1.8</v>
      </c>
    </row>
    <row r="9330" spans="1:9" x14ac:dyDescent="0.2">
      <c r="A9330">
        <v>308366</v>
      </c>
      <c r="B9330" s="79">
        <v>7896342906239</v>
      </c>
      <c r="C9330" s="80" t="s">
        <v>19</v>
      </c>
      <c r="D9330" s="80" t="s">
        <v>20</v>
      </c>
      <c r="E9330" s="80" t="s">
        <v>9500</v>
      </c>
      <c r="F9330" s="80" t="s">
        <v>9659</v>
      </c>
      <c r="G9330" s="80" t="s">
        <v>9564</v>
      </c>
      <c r="H9330" t="s">
        <v>9669</v>
      </c>
      <c r="I9330" s="50">
        <v>2.76</v>
      </c>
    </row>
    <row r="9331" spans="1:9" x14ac:dyDescent="0.2">
      <c r="A9331">
        <v>464134</v>
      </c>
      <c r="B9331" s="79">
        <v>7896342481132</v>
      </c>
      <c r="C9331" s="80" t="s">
        <v>19</v>
      </c>
      <c r="D9331" s="80" t="s">
        <v>20</v>
      </c>
      <c r="E9331" s="80" t="s">
        <v>9500</v>
      </c>
      <c r="F9331" s="80" t="s">
        <v>9659</v>
      </c>
      <c r="G9331" s="80" t="s">
        <v>9564</v>
      </c>
      <c r="H9331" t="s">
        <v>9671</v>
      </c>
      <c r="I9331" s="50">
        <v>3.27</v>
      </c>
    </row>
    <row r="9332" spans="1:9" x14ac:dyDescent="0.2">
      <c r="A9332">
        <v>464139</v>
      </c>
      <c r="B9332" s="79">
        <v>7896342480777</v>
      </c>
      <c r="C9332" s="80" t="s">
        <v>19</v>
      </c>
      <c r="D9332" s="80" t="s">
        <v>20</v>
      </c>
      <c r="E9332" s="80" t="s">
        <v>9500</v>
      </c>
      <c r="F9332" s="80" t="s">
        <v>9659</v>
      </c>
      <c r="G9332" s="80" t="s">
        <v>9564</v>
      </c>
      <c r="H9332" t="s">
        <v>9672</v>
      </c>
      <c r="I9332" s="50">
        <v>6.07</v>
      </c>
    </row>
    <row r="9333" spans="1:9" x14ac:dyDescent="0.2">
      <c r="A9333">
        <v>464152</v>
      </c>
      <c r="B9333" s="79">
        <v>7896342480623</v>
      </c>
      <c r="C9333" s="80" t="s">
        <v>19</v>
      </c>
      <c r="D9333" s="80" t="s">
        <v>20</v>
      </c>
      <c r="E9333" s="80" t="s">
        <v>9500</v>
      </c>
      <c r="F9333" s="80" t="s">
        <v>9659</v>
      </c>
      <c r="G9333" s="80" t="s">
        <v>9564</v>
      </c>
      <c r="H9333" t="s">
        <v>9673</v>
      </c>
      <c r="I9333" s="50">
        <v>2.71</v>
      </c>
    </row>
    <row r="9334" spans="1:9" x14ac:dyDescent="0.2">
      <c r="A9334">
        <v>17795</v>
      </c>
      <c r="B9334" s="79">
        <v>7896342411436</v>
      </c>
      <c r="C9334" s="80" t="s">
        <v>19</v>
      </c>
      <c r="D9334" s="80" t="s">
        <v>20</v>
      </c>
      <c r="E9334" s="80" t="s">
        <v>9500</v>
      </c>
      <c r="F9334" s="80" t="s">
        <v>9659</v>
      </c>
      <c r="G9334" s="80" t="s">
        <v>9564</v>
      </c>
      <c r="H9334" t="s">
        <v>9664</v>
      </c>
      <c r="I9334" s="50">
        <v>1.66</v>
      </c>
    </row>
    <row r="9335" spans="1:9" x14ac:dyDescent="0.2">
      <c r="A9335">
        <v>132970</v>
      </c>
      <c r="B9335" s="79">
        <v>7896342437160</v>
      </c>
      <c r="C9335" s="80" t="s">
        <v>19</v>
      </c>
      <c r="D9335" s="80" t="s">
        <v>20</v>
      </c>
      <c r="E9335" s="80" t="s">
        <v>9500</v>
      </c>
      <c r="F9335" s="80" t="s">
        <v>9659</v>
      </c>
      <c r="G9335" s="80" t="s">
        <v>9564</v>
      </c>
      <c r="H9335" t="s">
        <v>9660</v>
      </c>
      <c r="I9335" s="50">
        <v>14.56</v>
      </c>
    </row>
    <row r="9336" spans="1:9" x14ac:dyDescent="0.2">
      <c r="A9336">
        <v>277457</v>
      </c>
      <c r="B9336" s="79">
        <v>7897476635989</v>
      </c>
      <c r="C9336" s="80" t="s">
        <v>19</v>
      </c>
      <c r="D9336" s="80" t="s">
        <v>20</v>
      </c>
      <c r="E9336" s="80" t="s">
        <v>9500</v>
      </c>
      <c r="F9336" s="80" t="s">
        <v>9659</v>
      </c>
      <c r="G9336" s="80" t="s">
        <v>9511</v>
      </c>
      <c r="H9336" t="s">
        <v>9675</v>
      </c>
      <c r="I9336" s="50">
        <v>3.11</v>
      </c>
    </row>
    <row r="9337" spans="1:9" x14ac:dyDescent="0.2">
      <c r="A9337">
        <v>357626</v>
      </c>
      <c r="B9337" s="79">
        <v>7894494656774</v>
      </c>
      <c r="C9337" s="80" t="s">
        <v>19</v>
      </c>
      <c r="D9337" s="80" t="s">
        <v>20</v>
      </c>
      <c r="E9337" s="80" t="s">
        <v>9500</v>
      </c>
      <c r="F9337" s="80" t="s">
        <v>9726</v>
      </c>
      <c r="G9337" s="80" t="s">
        <v>9679</v>
      </c>
      <c r="H9337" t="s">
        <v>9736</v>
      </c>
      <c r="I9337" s="50">
        <v>7.4</v>
      </c>
    </row>
    <row r="9338" spans="1:9" x14ac:dyDescent="0.2">
      <c r="A9338">
        <v>121979</v>
      </c>
      <c r="B9338" s="79">
        <v>7894494000614</v>
      </c>
      <c r="C9338" s="80" t="s">
        <v>19</v>
      </c>
      <c r="D9338" s="80" t="s">
        <v>20</v>
      </c>
      <c r="E9338" s="80" t="s">
        <v>9500</v>
      </c>
      <c r="F9338" s="80" t="s">
        <v>9726</v>
      </c>
      <c r="G9338" s="80" t="s">
        <v>9679</v>
      </c>
      <c r="H9338" t="s">
        <v>9728</v>
      </c>
      <c r="I9338" s="50">
        <v>6.5</v>
      </c>
    </row>
    <row r="9339" spans="1:9" x14ac:dyDescent="0.2">
      <c r="A9339">
        <v>121984</v>
      </c>
      <c r="B9339" s="79">
        <v>7894494000638</v>
      </c>
      <c r="C9339" s="80" t="s">
        <v>19</v>
      </c>
      <c r="D9339" s="80" t="s">
        <v>20</v>
      </c>
      <c r="E9339" s="80" t="s">
        <v>9500</v>
      </c>
      <c r="F9339" s="80" t="s">
        <v>9726</v>
      </c>
      <c r="G9339" s="80" t="s">
        <v>9679</v>
      </c>
      <c r="H9339" t="s">
        <v>15382</v>
      </c>
      <c r="I9339" s="50">
        <v>6.5</v>
      </c>
    </row>
    <row r="9340" spans="1:9" x14ac:dyDescent="0.2">
      <c r="A9340">
        <v>117392</v>
      </c>
      <c r="B9340" s="79">
        <v>7894494000607</v>
      </c>
      <c r="C9340" s="80" t="s">
        <v>19</v>
      </c>
      <c r="D9340" s="80" t="s">
        <v>20</v>
      </c>
      <c r="E9340" s="80" t="s">
        <v>9500</v>
      </c>
      <c r="F9340" s="80" t="s">
        <v>9726</v>
      </c>
      <c r="G9340" s="80" t="s">
        <v>9679</v>
      </c>
      <c r="H9340" t="s">
        <v>9727</v>
      </c>
      <c r="I9340" s="50">
        <v>6.5</v>
      </c>
    </row>
    <row r="9341" spans="1:9" x14ac:dyDescent="0.2">
      <c r="A9341">
        <v>436860</v>
      </c>
      <c r="B9341" s="79">
        <v>7894494698736</v>
      </c>
      <c r="C9341" s="80" t="s">
        <v>19</v>
      </c>
      <c r="D9341" s="80" t="s">
        <v>20</v>
      </c>
      <c r="E9341" s="80" t="s">
        <v>9500</v>
      </c>
      <c r="F9341" s="80" t="s">
        <v>9726</v>
      </c>
      <c r="G9341" s="80" t="s">
        <v>9679</v>
      </c>
      <c r="H9341" t="s">
        <v>9737</v>
      </c>
      <c r="I9341" s="50">
        <v>17.41</v>
      </c>
    </row>
    <row r="9342" spans="1:9" x14ac:dyDescent="0.2">
      <c r="A9342">
        <v>436862</v>
      </c>
      <c r="B9342" s="79">
        <v>7894494698743</v>
      </c>
      <c r="C9342" s="80" t="s">
        <v>19</v>
      </c>
      <c r="D9342" s="80" t="s">
        <v>20</v>
      </c>
      <c r="E9342" s="80" t="s">
        <v>9500</v>
      </c>
      <c r="F9342" s="80" t="s">
        <v>9726</v>
      </c>
      <c r="G9342" s="80" t="s">
        <v>9679</v>
      </c>
      <c r="H9342" t="s">
        <v>9738</v>
      </c>
      <c r="I9342" s="50">
        <v>23.56</v>
      </c>
    </row>
    <row r="9343" spans="1:9" x14ac:dyDescent="0.2">
      <c r="A9343">
        <v>307311</v>
      </c>
      <c r="B9343" s="79">
        <v>7894494637735</v>
      </c>
      <c r="C9343" s="80" t="s">
        <v>19</v>
      </c>
      <c r="D9343" s="80" t="s">
        <v>20</v>
      </c>
      <c r="E9343" s="80" t="s">
        <v>9500</v>
      </c>
      <c r="F9343" s="80" t="s">
        <v>9726</v>
      </c>
      <c r="G9343" s="80" t="s">
        <v>9679</v>
      </c>
      <c r="H9343" t="s">
        <v>9732</v>
      </c>
      <c r="I9343" s="50">
        <v>6.5</v>
      </c>
    </row>
    <row r="9344" spans="1:9" x14ac:dyDescent="0.2">
      <c r="A9344">
        <v>226247</v>
      </c>
      <c r="B9344" s="79">
        <v>7894494596957</v>
      </c>
      <c r="C9344" s="80" t="s">
        <v>19</v>
      </c>
      <c r="D9344" s="80" t="s">
        <v>20</v>
      </c>
      <c r="E9344" s="80" t="s">
        <v>9500</v>
      </c>
      <c r="F9344" s="80" t="s">
        <v>9726</v>
      </c>
      <c r="G9344" s="80" t="s">
        <v>9679</v>
      </c>
      <c r="H9344" t="s">
        <v>9729</v>
      </c>
      <c r="I9344" s="50">
        <v>13.93</v>
      </c>
    </row>
    <row r="9345" spans="1:9" x14ac:dyDescent="0.2">
      <c r="A9345">
        <v>226252</v>
      </c>
      <c r="B9345" s="79">
        <v>7894494596964</v>
      </c>
      <c r="C9345" s="80" t="s">
        <v>19</v>
      </c>
      <c r="D9345" s="80" t="s">
        <v>20</v>
      </c>
      <c r="E9345" s="80" t="s">
        <v>9500</v>
      </c>
      <c r="F9345" s="80" t="s">
        <v>9726</v>
      </c>
      <c r="G9345" s="80" t="s">
        <v>9679</v>
      </c>
      <c r="H9345" t="s">
        <v>15383</v>
      </c>
      <c r="I9345" s="50">
        <v>17.23</v>
      </c>
    </row>
    <row r="9346" spans="1:9" x14ac:dyDescent="0.2">
      <c r="A9346">
        <v>226256</v>
      </c>
      <c r="B9346" s="79">
        <v>7894494596971</v>
      </c>
      <c r="C9346" s="80" t="s">
        <v>19</v>
      </c>
      <c r="D9346" s="80" t="s">
        <v>20</v>
      </c>
      <c r="E9346" s="80" t="s">
        <v>9500</v>
      </c>
      <c r="F9346" s="80" t="s">
        <v>9726</v>
      </c>
      <c r="G9346" s="80" t="s">
        <v>9679</v>
      </c>
      <c r="H9346" t="s">
        <v>9730</v>
      </c>
      <c r="I9346" s="50">
        <v>21.41</v>
      </c>
    </row>
    <row r="9347" spans="1:9" x14ac:dyDescent="0.2">
      <c r="A9347">
        <v>226258</v>
      </c>
      <c r="B9347" s="79">
        <v>7894494596988</v>
      </c>
      <c r="C9347" s="80" t="s">
        <v>19</v>
      </c>
      <c r="D9347" s="80" t="s">
        <v>20</v>
      </c>
      <c r="E9347" s="80" t="s">
        <v>9500</v>
      </c>
      <c r="F9347" s="80" t="s">
        <v>9726</v>
      </c>
      <c r="G9347" s="80" t="s">
        <v>9679</v>
      </c>
      <c r="H9347" t="s">
        <v>9731</v>
      </c>
      <c r="I9347" s="50">
        <v>7.98</v>
      </c>
    </row>
    <row r="9348" spans="1:9" x14ac:dyDescent="0.2">
      <c r="A9348">
        <v>307340</v>
      </c>
      <c r="B9348" s="79">
        <v>7894494642043</v>
      </c>
      <c r="C9348" s="80" t="s">
        <v>19</v>
      </c>
      <c r="D9348" s="80" t="s">
        <v>20</v>
      </c>
      <c r="E9348" s="80" t="s">
        <v>9500</v>
      </c>
      <c r="F9348" s="80" t="s">
        <v>9726</v>
      </c>
      <c r="G9348" s="80" t="s">
        <v>9679</v>
      </c>
      <c r="H9348" t="s">
        <v>9733</v>
      </c>
      <c r="I9348" s="50">
        <v>13.35</v>
      </c>
    </row>
    <row r="9349" spans="1:9" x14ac:dyDescent="0.2">
      <c r="A9349">
        <v>307342</v>
      </c>
      <c r="B9349" s="79">
        <v>7894494642050</v>
      </c>
      <c r="C9349" s="80" t="s">
        <v>19</v>
      </c>
      <c r="D9349" s="80" t="s">
        <v>20</v>
      </c>
      <c r="E9349" s="80" t="s">
        <v>9500</v>
      </c>
      <c r="F9349" s="80" t="s">
        <v>9726</v>
      </c>
      <c r="G9349" s="80" t="s">
        <v>9679</v>
      </c>
      <c r="H9349" t="s">
        <v>9734</v>
      </c>
      <c r="I9349" s="50">
        <v>15.82</v>
      </c>
    </row>
    <row r="9350" spans="1:9" x14ac:dyDescent="0.2">
      <c r="A9350">
        <v>307356</v>
      </c>
      <c r="B9350" s="79">
        <v>7894494642074</v>
      </c>
      <c r="C9350" s="80" t="s">
        <v>19</v>
      </c>
      <c r="D9350" s="80" t="s">
        <v>20</v>
      </c>
      <c r="E9350" s="80" t="s">
        <v>9500</v>
      </c>
      <c r="F9350" s="80" t="s">
        <v>9726</v>
      </c>
      <c r="G9350" s="80" t="s">
        <v>9679</v>
      </c>
      <c r="H9350" t="s">
        <v>9735</v>
      </c>
      <c r="I9350" s="50">
        <v>6.95</v>
      </c>
    </row>
    <row r="9351" spans="1:9" x14ac:dyDescent="0.2">
      <c r="A9351">
        <v>520466</v>
      </c>
      <c r="B9351" s="79">
        <v>4895228463562</v>
      </c>
      <c r="C9351" s="80" t="s">
        <v>19</v>
      </c>
      <c r="D9351" s="80" t="s">
        <v>20</v>
      </c>
      <c r="E9351" s="80" t="s">
        <v>9500</v>
      </c>
      <c r="F9351" s="80" t="s">
        <v>9551</v>
      </c>
      <c r="G9351" s="80" t="s">
        <v>8186</v>
      </c>
      <c r="H9351" t="s">
        <v>9557</v>
      </c>
      <c r="I9351" s="50">
        <v>2.87</v>
      </c>
    </row>
    <row r="9352" spans="1:9" x14ac:dyDescent="0.2">
      <c r="A9352">
        <v>277650</v>
      </c>
      <c r="B9352" s="79">
        <v>7897476601571</v>
      </c>
      <c r="C9352" s="80" t="s">
        <v>19</v>
      </c>
      <c r="D9352" s="80" t="s">
        <v>20</v>
      </c>
      <c r="E9352" s="80" t="s">
        <v>9500</v>
      </c>
      <c r="F9352" s="80" t="s">
        <v>9551</v>
      </c>
      <c r="G9352" s="80" t="s">
        <v>9511</v>
      </c>
      <c r="H9352" t="s">
        <v>9554</v>
      </c>
      <c r="I9352" s="50">
        <v>4.1500000000000004</v>
      </c>
    </row>
    <row r="9353" spans="1:9" x14ac:dyDescent="0.2">
      <c r="A9353">
        <v>277486</v>
      </c>
      <c r="B9353" s="79">
        <v>7897476603322</v>
      </c>
      <c r="C9353" s="80" t="s">
        <v>19</v>
      </c>
      <c r="D9353" s="80" t="s">
        <v>20</v>
      </c>
      <c r="E9353" s="80" t="s">
        <v>9500</v>
      </c>
      <c r="F9353" s="80" t="s">
        <v>9551</v>
      </c>
      <c r="G9353" s="80" t="s">
        <v>9511</v>
      </c>
      <c r="H9353" t="s">
        <v>9552</v>
      </c>
      <c r="I9353" s="50">
        <v>9.23</v>
      </c>
    </row>
    <row r="9354" spans="1:9" x14ac:dyDescent="0.2">
      <c r="A9354">
        <v>277488</v>
      </c>
      <c r="B9354" s="79">
        <v>7897476607900</v>
      </c>
      <c r="C9354" s="80" t="s">
        <v>19</v>
      </c>
      <c r="D9354" s="80" t="s">
        <v>20</v>
      </c>
      <c r="E9354" s="80" t="s">
        <v>9500</v>
      </c>
      <c r="F9354" s="80" t="s">
        <v>9551</v>
      </c>
      <c r="G9354" s="80" t="s">
        <v>9511</v>
      </c>
      <c r="H9354" t="s">
        <v>9553</v>
      </c>
      <c r="I9354" s="50">
        <v>4.7</v>
      </c>
    </row>
    <row r="9355" spans="1:9" x14ac:dyDescent="0.2">
      <c r="A9355">
        <v>307383</v>
      </c>
      <c r="B9355" s="79">
        <v>7897476684338</v>
      </c>
      <c r="C9355" s="80" t="s">
        <v>19</v>
      </c>
      <c r="D9355" s="80" t="s">
        <v>20</v>
      </c>
      <c r="E9355" s="80" t="s">
        <v>9500</v>
      </c>
      <c r="F9355" s="80" t="s">
        <v>9551</v>
      </c>
      <c r="G9355" s="80" t="s">
        <v>9511</v>
      </c>
      <c r="H9355" t="s">
        <v>9556</v>
      </c>
      <c r="I9355" s="50">
        <v>4.88</v>
      </c>
    </row>
    <row r="9356" spans="1:9" x14ac:dyDescent="0.2">
      <c r="A9356">
        <v>471564</v>
      </c>
      <c r="B9356" s="79">
        <v>7899753545813</v>
      </c>
      <c r="C9356" s="80" t="s">
        <v>19</v>
      </c>
      <c r="D9356" s="80" t="s">
        <v>20</v>
      </c>
      <c r="E9356" s="80" t="s">
        <v>9500</v>
      </c>
      <c r="F9356" s="80" t="s">
        <v>9615</v>
      </c>
      <c r="G9356" s="80" t="s">
        <v>9616</v>
      </c>
      <c r="H9356" t="s">
        <v>9619</v>
      </c>
      <c r="I9356" s="50">
        <v>126.84</v>
      </c>
    </row>
    <row r="9357" spans="1:9" x14ac:dyDescent="0.2">
      <c r="A9357">
        <v>462530</v>
      </c>
      <c r="B9357" s="79">
        <v>7899753544465</v>
      </c>
      <c r="C9357" s="80" t="s">
        <v>19</v>
      </c>
      <c r="D9357" s="80" t="s">
        <v>20</v>
      </c>
      <c r="E9357" s="80" t="s">
        <v>9500</v>
      </c>
      <c r="F9357" s="80" t="s">
        <v>9615</v>
      </c>
      <c r="G9357" s="80" t="s">
        <v>9616</v>
      </c>
      <c r="H9357" t="s">
        <v>9617</v>
      </c>
      <c r="I9357" s="50">
        <v>127.65</v>
      </c>
    </row>
    <row r="9358" spans="1:9" x14ac:dyDescent="0.2">
      <c r="A9358">
        <v>469861</v>
      </c>
      <c r="B9358" s="79">
        <v>7899753540863</v>
      </c>
      <c r="C9358" s="80" t="s">
        <v>19</v>
      </c>
      <c r="D9358" s="80" t="s">
        <v>20</v>
      </c>
      <c r="E9358" s="80" t="s">
        <v>9500</v>
      </c>
      <c r="F9358" s="80" t="s">
        <v>9615</v>
      </c>
      <c r="G9358" s="80" t="s">
        <v>9616</v>
      </c>
      <c r="H9358" t="s">
        <v>9618</v>
      </c>
      <c r="I9358" s="50">
        <v>83.02</v>
      </c>
    </row>
    <row r="9359" spans="1:9" x14ac:dyDescent="0.2">
      <c r="A9359">
        <v>490806</v>
      </c>
      <c r="B9359" s="79">
        <v>7899753550381</v>
      </c>
      <c r="C9359" s="80" t="s">
        <v>19</v>
      </c>
      <c r="D9359" s="80" t="s">
        <v>20</v>
      </c>
      <c r="E9359" s="80" t="s">
        <v>9500</v>
      </c>
      <c r="F9359" s="80" t="s">
        <v>9615</v>
      </c>
      <c r="G9359" s="80" t="s">
        <v>9616</v>
      </c>
      <c r="H9359" t="s">
        <v>9620</v>
      </c>
      <c r="I9359" s="50">
        <v>66.36</v>
      </c>
    </row>
    <row r="9360" spans="1:9" x14ac:dyDescent="0.2">
      <c r="A9360">
        <v>167031</v>
      </c>
      <c r="B9360" s="79">
        <v>7891040123872</v>
      </c>
      <c r="C9360" s="80" t="s">
        <v>19</v>
      </c>
      <c r="D9360" s="80" t="s">
        <v>20</v>
      </c>
      <c r="E9360" s="80" t="s">
        <v>10043</v>
      </c>
      <c r="F9360" s="80" t="s">
        <v>10044</v>
      </c>
      <c r="G9360" s="80" t="s">
        <v>3385</v>
      </c>
      <c r="H9360" t="s">
        <v>15384</v>
      </c>
      <c r="I9360" s="50">
        <v>10.43</v>
      </c>
    </row>
    <row r="9361" spans="1:9" x14ac:dyDescent="0.2">
      <c r="A9361">
        <v>41772</v>
      </c>
      <c r="B9361" s="79">
        <v>7891251004618</v>
      </c>
      <c r="C9361" s="80" t="s">
        <v>19</v>
      </c>
      <c r="D9361" s="80" t="s">
        <v>20</v>
      </c>
      <c r="E9361" s="80" t="s">
        <v>10043</v>
      </c>
      <c r="F9361" s="80" t="s">
        <v>10044</v>
      </c>
      <c r="G9361" s="80" t="s">
        <v>10074</v>
      </c>
      <c r="H9361" t="s">
        <v>10075</v>
      </c>
      <c r="I9361" s="50">
        <v>5.18</v>
      </c>
    </row>
    <row r="9362" spans="1:9" x14ac:dyDescent="0.2">
      <c r="A9362">
        <v>41773</v>
      </c>
      <c r="B9362" s="79">
        <v>7891251004625</v>
      </c>
      <c r="C9362" s="80" t="s">
        <v>19</v>
      </c>
      <c r="D9362" s="80" t="s">
        <v>20</v>
      </c>
      <c r="E9362" s="80" t="s">
        <v>10043</v>
      </c>
      <c r="F9362" s="80" t="s">
        <v>10044</v>
      </c>
      <c r="G9362" s="80" t="s">
        <v>10074</v>
      </c>
      <c r="H9362" t="s">
        <v>10076</v>
      </c>
      <c r="I9362" s="50">
        <v>6.6</v>
      </c>
    </row>
    <row r="9363" spans="1:9" x14ac:dyDescent="0.2">
      <c r="A9363">
        <v>41747</v>
      </c>
      <c r="B9363" s="79">
        <v>7891251015935</v>
      </c>
      <c r="C9363" s="80" t="s">
        <v>19</v>
      </c>
      <c r="D9363" s="80" t="s">
        <v>20</v>
      </c>
      <c r="E9363" s="80" t="s">
        <v>10043</v>
      </c>
      <c r="F9363" s="80" t="s">
        <v>10044</v>
      </c>
      <c r="G9363" s="80" t="s">
        <v>10074</v>
      </c>
      <c r="H9363" t="s">
        <v>15385</v>
      </c>
      <c r="I9363" s="50">
        <v>5.9</v>
      </c>
    </row>
    <row r="9364" spans="1:9" x14ac:dyDescent="0.2">
      <c r="A9364">
        <v>41775</v>
      </c>
      <c r="B9364" s="79">
        <v>7891251004632</v>
      </c>
      <c r="C9364" s="80" t="s">
        <v>19</v>
      </c>
      <c r="D9364" s="80" t="s">
        <v>20</v>
      </c>
      <c r="E9364" s="80" t="s">
        <v>10043</v>
      </c>
      <c r="F9364" s="80" t="s">
        <v>10044</v>
      </c>
      <c r="G9364" s="80" t="s">
        <v>10074</v>
      </c>
      <c r="H9364" t="s">
        <v>10077</v>
      </c>
      <c r="I9364" s="50">
        <v>3.49</v>
      </c>
    </row>
    <row r="9365" spans="1:9" x14ac:dyDescent="0.2">
      <c r="A9365">
        <v>184005</v>
      </c>
      <c r="B9365" s="79">
        <v>7899192200243</v>
      </c>
      <c r="C9365" s="80" t="s">
        <v>19</v>
      </c>
      <c r="D9365" s="80" t="s">
        <v>20</v>
      </c>
      <c r="E9365" s="80" t="s">
        <v>10043</v>
      </c>
      <c r="F9365" s="80" t="s">
        <v>10044</v>
      </c>
      <c r="G9365" s="80" t="s">
        <v>8883</v>
      </c>
      <c r="H9365" t="s">
        <v>10078</v>
      </c>
      <c r="I9365" s="50">
        <v>383.28</v>
      </c>
    </row>
    <row r="9366" spans="1:9" x14ac:dyDescent="0.2">
      <c r="A9366">
        <v>262797</v>
      </c>
      <c r="B9366" s="79">
        <v>7891200007868</v>
      </c>
      <c r="C9366" s="80" t="s">
        <v>19</v>
      </c>
      <c r="D9366" s="80" t="s">
        <v>20</v>
      </c>
      <c r="E9366" s="80" t="s">
        <v>10043</v>
      </c>
      <c r="F9366" s="80" t="s">
        <v>10044</v>
      </c>
      <c r="G9366" s="80" t="s">
        <v>10045</v>
      </c>
      <c r="H9366" t="s">
        <v>15386</v>
      </c>
      <c r="I9366" s="50">
        <v>7.29</v>
      </c>
    </row>
    <row r="9367" spans="1:9" x14ac:dyDescent="0.2">
      <c r="A9367">
        <v>22555</v>
      </c>
      <c r="B9367" s="79">
        <v>7891200007899</v>
      </c>
      <c r="C9367" s="80" t="s">
        <v>19</v>
      </c>
      <c r="D9367" s="80" t="s">
        <v>20</v>
      </c>
      <c r="E9367" s="80" t="s">
        <v>10043</v>
      </c>
      <c r="F9367" s="80" t="s">
        <v>10044</v>
      </c>
      <c r="G9367" s="80" t="s">
        <v>10045</v>
      </c>
      <c r="H9367" t="s">
        <v>10047</v>
      </c>
      <c r="I9367" s="50">
        <v>6.68</v>
      </c>
    </row>
    <row r="9368" spans="1:9" x14ac:dyDescent="0.2">
      <c r="A9368">
        <v>17058</v>
      </c>
      <c r="B9368" s="79">
        <v>7891200007929</v>
      </c>
      <c r="C9368" s="80" t="s">
        <v>19</v>
      </c>
      <c r="D9368" s="80" t="s">
        <v>20</v>
      </c>
      <c r="E9368" s="80" t="s">
        <v>10043</v>
      </c>
      <c r="F9368" s="80" t="s">
        <v>10044</v>
      </c>
      <c r="G9368" s="80" t="s">
        <v>10045</v>
      </c>
      <c r="H9368" t="s">
        <v>15387</v>
      </c>
      <c r="I9368" s="50">
        <v>3.64</v>
      </c>
    </row>
    <row r="9369" spans="1:9" x14ac:dyDescent="0.2">
      <c r="A9369">
        <v>459081</v>
      </c>
      <c r="B9369" s="79">
        <v>7891200015153</v>
      </c>
      <c r="C9369" s="80" t="s">
        <v>19</v>
      </c>
      <c r="D9369" s="80" t="s">
        <v>20</v>
      </c>
      <c r="E9369" s="80" t="s">
        <v>10043</v>
      </c>
      <c r="F9369" s="80" t="s">
        <v>10044</v>
      </c>
      <c r="G9369" s="80" t="s">
        <v>10045</v>
      </c>
      <c r="H9369" t="s">
        <v>15388</v>
      </c>
      <c r="I9369" s="50">
        <v>8.0399999999999991</v>
      </c>
    </row>
    <row r="9370" spans="1:9" x14ac:dyDescent="0.2">
      <c r="A9370">
        <v>2531</v>
      </c>
      <c r="B9370" s="79">
        <v>7891200294466</v>
      </c>
      <c r="C9370" s="80" t="s">
        <v>19</v>
      </c>
      <c r="D9370" s="80" t="s">
        <v>20</v>
      </c>
      <c r="E9370" s="80" t="s">
        <v>10043</v>
      </c>
      <c r="F9370" s="80" t="s">
        <v>10044</v>
      </c>
      <c r="G9370" s="80" t="s">
        <v>10045</v>
      </c>
      <c r="H9370" t="s">
        <v>10046</v>
      </c>
      <c r="I9370" s="50">
        <v>4.3099999999999996</v>
      </c>
    </row>
    <row r="9371" spans="1:9" x14ac:dyDescent="0.2">
      <c r="A9371">
        <v>13827</v>
      </c>
      <c r="B9371" s="79">
        <v>7891200190942</v>
      </c>
      <c r="C9371" s="80" t="s">
        <v>19</v>
      </c>
      <c r="D9371" s="80" t="s">
        <v>20</v>
      </c>
      <c r="E9371" s="80" t="s">
        <v>10043</v>
      </c>
      <c r="F9371" s="80" t="s">
        <v>10044</v>
      </c>
      <c r="G9371" s="80" t="s">
        <v>10045</v>
      </c>
      <c r="H9371" t="s">
        <v>15389</v>
      </c>
      <c r="I9371" s="50">
        <v>4.54</v>
      </c>
    </row>
    <row r="9372" spans="1:9" x14ac:dyDescent="0.2">
      <c r="A9372">
        <v>199833</v>
      </c>
      <c r="B9372" s="79">
        <v>7891200012572</v>
      </c>
      <c r="C9372" s="80" t="s">
        <v>19</v>
      </c>
      <c r="D9372" s="80" t="s">
        <v>20</v>
      </c>
      <c r="E9372" s="80" t="s">
        <v>10043</v>
      </c>
      <c r="F9372" s="80" t="s">
        <v>10044</v>
      </c>
      <c r="G9372" s="80" t="s">
        <v>10045</v>
      </c>
      <c r="H9372" t="s">
        <v>15390</v>
      </c>
      <c r="I9372" s="50">
        <v>4.38</v>
      </c>
    </row>
    <row r="9373" spans="1:9" x14ac:dyDescent="0.2">
      <c r="A9373">
        <v>129203</v>
      </c>
      <c r="B9373" s="79">
        <v>7896586816349</v>
      </c>
      <c r="C9373" s="80" t="s">
        <v>19</v>
      </c>
      <c r="D9373" s="80" t="s">
        <v>20</v>
      </c>
      <c r="E9373" s="80" t="s">
        <v>10043</v>
      </c>
      <c r="F9373" s="80" t="s">
        <v>10044</v>
      </c>
      <c r="G9373" s="80" t="s">
        <v>10072</v>
      </c>
      <c r="H9373" t="s">
        <v>10073</v>
      </c>
      <c r="I9373" s="50">
        <v>8.0399999999999991</v>
      </c>
    </row>
    <row r="9374" spans="1:9" x14ac:dyDescent="0.2">
      <c r="A9374">
        <v>579867</v>
      </c>
      <c r="B9374" s="79">
        <v>7899110631326</v>
      </c>
      <c r="C9374" s="80" t="s">
        <v>19</v>
      </c>
      <c r="D9374" s="80" t="s">
        <v>20</v>
      </c>
      <c r="E9374" s="80" t="s">
        <v>10043</v>
      </c>
      <c r="F9374" s="80" t="s">
        <v>10044</v>
      </c>
      <c r="G9374" s="80" t="s">
        <v>7095</v>
      </c>
      <c r="H9374" t="s">
        <v>10068</v>
      </c>
      <c r="I9374" s="50">
        <v>11</v>
      </c>
    </row>
    <row r="9375" spans="1:9" x14ac:dyDescent="0.2">
      <c r="A9375">
        <v>197417</v>
      </c>
      <c r="B9375" s="79">
        <v>7896020651017</v>
      </c>
      <c r="C9375" s="80" t="s">
        <v>19</v>
      </c>
      <c r="D9375" s="80" t="s">
        <v>20</v>
      </c>
      <c r="E9375" s="80" t="s">
        <v>10043</v>
      </c>
      <c r="F9375" s="80" t="s">
        <v>10044</v>
      </c>
      <c r="G9375" s="80" t="s">
        <v>6911</v>
      </c>
      <c r="H9375" t="s">
        <v>15391</v>
      </c>
      <c r="I9375" s="50">
        <v>109.93</v>
      </c>
    </row>
    <row r="9376" spans="1:9" x14ac:dyDescent="0.2">
      <c r="A9376">
        <v>47186</v>
      </c>
      <c r="B9376" s="79">
        <v>7891114029673</v>
      </c>
      <c r="C9376" s="80" t="s">
        <v>19</v>
      </c>
      <c r="D9376" s="80" t="s">
        <v>20</v>
      </c>
      <c r="E9376" s="80" t="s">
        <v>10043</v>
      </c>
      <c r="F9376" s="80" t="s">
        <v>10044</v>
      </c>
      <c r="G9376" s="80" t="s">
        <v>7046</v>
      </c>
      <c r="H9376" t="s">
        <v>10048</v>
      </c>
      <c r="I9376" s="50">
        <v>17.46</v>
      </c>
    </row>
    <row r="9377" spans="1:9" x14ac:dyDescent="0.2">
      <c r="A9377">
        <v>282917</v>
      </c>
      <c r="B9377" s="79">
        <v>7891117006732</v>
      </c>
      <c r="C9377" s="80" t="s">
        <v>19</v>
      </c>
      <c r="D9377" s="80" t="s">
        <v>20</v>
      </c>
      <c r="E9377" s="80" t="s">
        <v>10043</v>
      </c>
      <c r="F9377" s="80" t="s">
        <v>10044</v>
      </c>
      <c r="G9377" s="80" t="s">
        <v>7046</v>
      </c>
      <c r="H9377" t="s">
        <v>10049</v>
      </c>
      <c r="I9377" s="50">
        <v>25.15</v>
      </c>
    </row>
    <row r="9378" spans="1:9" x14ac:dyDescent="0.2">
      <c r="A9378">
        <v>488052</v>
      </c>
      <c r="B9378" s="79">
        <v>7896451837349</v>
      </c>
      <c r="C9378" s="80" t="s">
        <v>19</v>
      </c>
      <c r="D9378" s="80" t="s">
        <v>20</v>
      </c>
      <c r="E9378" s="80" t="s">
        <v>10043</v>
      </c>
      <c r="F9378" s="80" t="s">
        <v>10044</v>
      </c>
      <c r="G9378" s="80" t="s">
        <v>10069</v>
      </c>
      <c r="H9378" t="s">
        <v>10071</v>
      </c>
      <c r="I9378" s="50">
        <v>30.75</v>
      </c>
    </row>
    <row r="9379" spans="1:9" x14ac:dyDescent="0.2">
      <c r="A9379">
        <v>416549</v>
      </c>
      <c r="B9379" s="79">
        <v>7896451876614</v>
      </c>
      <c r="C9379" s="80" t="s">
        <v>19</v>
      </c>
      <c r="D9379" s="80" t="s">
        <v>20</v>
      </c>
      <c r="E9379" s="80" t="s">
        <v>10043</v>
      </c>
      <c r="F9379" s="80" t="s">
        <v>10044</v>
      </c>
      <c r="G9379" s="80" t="s">
        <v>10069</v>
      </c>
      <c r="H9379" t="s">
        <v>10070</v>
      </c>
      <c r="I9379" s="50">
        <v>89.68</v>
      </c>
    </row>
    <row r="9380" spans="1:9" x14ac:dyDescent="0.2">
      <c r="A9380">
        <v>421381</v>
      </c>
      <c r="B9380" s="79">
        <v>7908155403093</v>
      </c>
      <c r="C9380" s="80" t="s">
        <v>19</v>
      </c>
      <c r="D9380" s="80" t="s">
        <v>20</v>
      </c>
      <c r="E9380" s="80" t="s">
        <v>10043</v>
      </c>
      <c r="F9380" s="80" t="s">
        <v>10044</v>
      </c>
      <c r="G9380" s="80" t="s">
        <v>6963</v>
      </c>
      <c r="H9380" t="s">
        <v>10079</v>
      </c>
      <c r="I9380" s="50">
        <v>118.49</v>
      </c>
    </row>
    <row r="9381" spans="1:9" x14ac:dyDescent="0.2">
      <c r="A9381">
        <v>571479</v>
      </c>
      <c r="B9381" s="79">
        <v>7893657003455</v>
      </c>
      <c r="C9381" s="80" t="s">
        <v>19</v>
      </c>
      <c r="D9381" s="80" t="s">
        <v>20</v>
      </c>
      <c r="E9381" s="80" t="s">
        <v>10043</v>
      </c>
      <c r="F9381" s="80" t="s">
        <v>10044</v>
      </c>
      <c r="G9381" s="80" t="s">
        <v>7172</v>
      </c>
      <c r="H9381" t="s">
        <v>10067</v>
      </c>
      <c r="I9381" s="50">
        <v>6.9</v>
      </c>
    </row>
    <row r="9382" spans="1:9" x14ac:dyDescent="0.2">
      <c r="A9382">
        <v>571490</v>
      </c>
      <c r="B9382" s="79">
        <v>7893657007859</v>
      </c>
      <c r="C9382" s="80" t="s">
        <v>19</v>
      </c>
      <c r="D9382" s="80" t="s">
        <v>20</v>
      </c>
      <c r="E9382" s="80" t="s">
        <v>10043</v>
      </c>
      <c r="F9382" s="80" t="s">
        <v>10044</v>
      </c>
      <c r="G9382" s="80" t="s">
        <v>7172</v>
      </c>
      <c r="H9382" t="s">
        <v>10059</v>
      </c>
      <c r="I9382" s="50">
        <v>4.4400000000000004</v>
      </c>
    </row>
    <row r="9383" spans="1:9" x14ac:dyDescent="0.2">
      <c r="A9383">
        <v>458248</v>
      </c>
      <c r="B9383" s="79">
        <v>7893657006586</v>
      </c>
      <c r="C9383" s="80" t="s">
        <v>19</v>
      </c>
      <c r="D9383" s="80" t="s">
        <v>20</v>
      </c>
      <c r="E9383" s="80" t="s">
        <v>10043</v>
      </c>
      <c r="F9383" s="80" t="s">
        <v>10044</v>
      </c>
      <c r="G9383" s="80" t="s">
        <v>7172</v>
      </c>
      <c r="H9383" t="s">
        <v>10058</v>
      </c>
      <c r="I9383" s="50">
        <v>1.49</v>
      </c>
    </row>
    <row r="9384" spans="1:9" x14ac:dyDescent="0.2">
      <c r="A9384">
        <v>571492</v>
      </c>
      <c r="B9384" s="79">
        <v>7893657001635</v>
      </c>
      <c r="C9384" s="80" t="s">
        <v>19</v>
      </c>
      <c r="D9384" s="80" t="s">
        <v>20</v>
      </c>
      <c r="E9384" s="80" t="s">
        <v>10043</v>
      </c>
      <c r="F9384" s="80" t="s">
        <v>10044</v>
      </c>
      <c r="G9384" s="80" t="s">
        <v>7172</v>
      </c>
      <c r="H9384" t="s">
        <v>10061</v>
      </c>
      <c r="I9384" s="50">
        <v>29.48</v>
      </c>
    </row>
    <row r="9385" spans="1:9" x14ac:dyDescent="0.2">
      <c r="A9385">
        <v>571493</v>
      </c>
      <c r="B9385" s="79">
        <v>7893657005541</v>
      </c>
      <c r="C9385" s="80" t="s">
        <v>19</v>
      </c>
      <c r="D9385" s="80" t="s">
        <v>20</v>
      </c>
      <c r="E9385" s="80" t="s">
        <v>10043</v>
      </c>
      <c r="F9385" s="80" t="s">
        <v>10044</v>
      </c>
      <c r="G9385" s="80" t="s">
        <v>7172</v>
      </c>
      <c r="H9385" t="s">
        <v>10062</v>
      </c>
      <c r="I9385" s="50">
        <v>8.64</v>
      </c>
    </row>
    <row r="9386" spans="1:9" x14ac:dyDescent="0.2">
      <c r="A9386">
        <v>458200</v>
      </c>
      <c r="B9386" s="79">
        <v>7893657000058</v>
      </c>
      <c r="C9386" s="80" t="s">
        <v>19</v>
      </c>
      <c r="D9386" s="80" t="s">
        <v>20</v>
      </c>
      <c r="E9386" s="80" t="s">
        <v>10043</v>
      </c>
      <c r="F9386" s="80" t="s">
        <v>10044</v>
      </c>
      <c r="G9386" s="80" t="s">
        <v>7172</v>
      </c>
      <c r="H9386" t="s">
        <v>10057</v>
      </c>
      <c r="I9386" s="50">
        <v>2.2400000000000002</v>
      </c>
    </row>
    <row r="9387" spans="1:9" x14ac:dyDescent="0.2">
      <c r="A9387">
        <v>458124</v>
      </c>
      <c r="B9387" s="79">
        <v>7893657016615</v>
      </c>
      <c r="C9387" s="80" t="s">
        <v>19</v>
      </c>
      <c r="D9387" s="80" t="s">
        <v>20</v>
      </c>
      <c r="E9387" s="80" t="s">
        <v>10043</v>
      </c>
      <c r="F9387" s="80" t="s">
        <v>10044</v>
      </c>
      <c r="G9387" s="80" t="s">
        <v>7172</v>
      </c>
      <c r="H9387" t="s">
        <v>10050</v>
      </c>
      <c r="I9387" s="50">
        <v>8.39</v>
      </c>
    </row>
    <row r="9388" spans="1:9" x14ac:dyDescent="0.2">
      <c r="A9388">
        <v>458178</v>
      </c>
      <c r="B9388" s="79">
        <v>7893657014031</v>
      </c>
      <c r="C9388" s="80" t="s">
        <v>19</v>
      </c>
      <c r="D9388" s="80" t="s">
        <v>20</v>
      </c>
      <c r="E9388" s="80" t="s">
        <v>10043</v>
      </c>
      <c r="F9388" s="80" t="s">
        <v>10044</v>
      </c>
      <c r="G9388" s="80" t="s">
        <v>7172</v>
      </c>
      <c r="H9388" t="s">
        <v>10054</v>
      </c>
      <c r="I9388" s="50">
        <v>4.93</v>
      </c>
    </row>
    <row r="9389" spans="1:9" x14ac:dyDescent="0.2">
      <c r="A9389">
        <v>458183</v>
      </c>
      <c r="B9389" s="79">
        <v>7893657005800</v>
      </c>
      <c r="C9389" s="80" t="s">
        <v>19</v>
      </c>
      <c r="D9389" s="80" t="s">
        <v>20</v>
      </c>
      <c r="E9389" s="80" t="s">
        <v>10043</v>
      </c>
      <c r="F9389" s="80" t="s">
        <v>10044</v>
      </c>
      <c r="G9389" s="80" t="s">
        <v>7172</v>
      </c>
      <c r="H9389" t="s">
        <v>10055</v>
      </c>
      <c r="I9389" s="50">
        <v>3.37</v>
      </c>
    </row>
    <row r="9390" spans="1:9" x14ac:dyDescent="0.2">
      <c r="A9390">
        <v>458186</v>
      </c>
      <c r="B9390" s="79">
        <v>7893657001383</v>
      </c>
      <c r="C9390" s="80" t="s">
        <v>19</v>
      </c>
      <c r="D9390" s="80" t="s">
        <v>20</v>
      </c>
      <c r="E9390" s="80" t="s">
        <v>10043</v>
      </c>
      <c r="F9390" s="80" t="s">
        <v>10044</v>
      </c>
      <c r="G9390" s="80" t="s">
        <v>7172</v>
      </c>
      <c r="H9390" t="s">
        <v>10056</v>
      </c>
      <c r="I9390" s="50">
        <v>2.99</v>
      </c>
    </row>
    <row r="9391" spans="1:9" x14ac:dyDescent="0.2">
      <c r="A9391">
        <v>571502</v>
      </c>
      <c r="B9391" s="79">
        <v>7893657006654</v>
      </c>
      <c r="C9391" s="80" t="s">
        <v>19</v>
      </c>
      <c r="D9391" s="80" t="s">
        <v>20</v>
      </c>
      <c r="E9391" s="80" t="s">
        <v>10043</v>
      </c>
      <c r="F9391" s="80" t="s">
        <v>10044</v>
      </c>
      <c r="G9391" s="80" t="s">
        <v>7172</v>
      </c>
      <c r="H9391" t="s">
        <v>10063</v>
      </c>
      <c r="I9391" s="50">
        <v>1.79</v>
      </c>
    </row>
    <row r="9392" spans="1:9" x14ac:dyDescent="0.2">
      <c r="A9392">
        <v>571503</v>
      </c>
      <c r="B9392" s="79">
        <v>7893657000447</v>
      </c>
      <c r="C9392" s="80" t="s">
        <v>19</v>
      </c>
      <c r="D9392" s="80" t="s">
        <v>20</v>
      </c>
      <c r="E9392" s="80" t="s">
        <v>10043</v>
      </c>
      <c r="F9392" s="80" t="s">
        <v>10044</v>
      </c>
      <c r="G9392" s="80" t="s">
        <v>7172</v>
      </c>
      <c r="H9392" t="s">
        <v>10064</v>
      </c>
      <c r="I9392" s="50">
        <v>1.55</v>
      </c>
    </row>
    <row r="9393" spans="1:9" x14ac:dyDescent="0.2">
      <c r="A9393">
        <v>571491</v>
      </c>
      <c r="B9393" s="79">
        <v>7893657004902</v>
      </c>
      <c r="C9393" s="80" t="s">
        <v>19</v>
      </c>
      <c r="D9393" s="80" t="s">
        <v>20</v>
      </c>
      <c r="E9393" s="80" t="s">
        <v>10043</v>
      </c>
      <c r="F9393" s="80" t="s">
        <v>10044</v>
      </c>
      <c r="G9393" s="80" t="s">
        <v>7172</v>
      </c>
      <c r="H9393" t="s">
        <v>10060</v>
      </c>
      <c r="I9393" s="50">
        <v>5.53</v>
      </c>
    </row>
    <row r="9394" spans="1:9" x14ac:dyDescent="0.2">
      <c r="A9394">
        <v>571589</v>
      </c>
      <c r="B9394" s="79">
        <v>7893657008955</v>
      </c>
      <c r="C9394" s="80" t="s">
        <v>19</v>
      </c>
      <c r="D9394" s="80" t="s">
        <v>20</v>
      </c>
      <c r="E9394" s="80" t="s">
        <v>10043</v>
      </c>
      <c r="F9394" s="80" t="s">
        <v>10044</v>
      </c>
      <c r="G9394" s="80" t="s">
        <v>7172</v>
      </c>
      <c r="H9394" t="s">
        <v>10065</v>
      </c>
      <c r="I9394" s="50">
        <v>4.55</v>
      </c>
    </row>
    <row r="9395" spans="1:9" x14ac:dyDescent="0.2">
      <c r="A9395">
        <v>571590</v>
      </c>
      <c r="B9395" s="79">
        <v>7893657008948</v>
      </c>
      <c r="C9395" s="80" t="s">
        <v>19</v>
      </c>
      <c r="D9395" s="80" t="s">
        <v>20</v>
      </c>
      <c r="E9395" s="80" t="s">
        <v>10043</v>
      </c>
      <c r="F9395" s="80" t="s">
        <v>10044</v>
      </c>
      <c r="G9395" s="80" t="s">
        <v>7172</v>
      </c>
      <c r="H9395" t="s">
        <v>10066</v>
      </c>
      <c r="I9395" s="50">
        <v>4.55</v>
      </c>
    </row>
    <row r="9396" spans="1:9" x14ac:dyDescent="0.2">
      <c r="A9396">
        <v>486520</v>
      </c>
      <c r="B9396" s="79">
        <v>7898708920408</v>
      </c>
      <c r="C9396" s="80" t="s">
        <v>19</v>
      </c>
      <c r="D9396" s="80" t="s">
        <v>20</v>
      </c>
      <c r="E9396" s="80" t="s">
        <v>10043</v>
      </c>
      <c r="F9396" s="80" t="s">
        <v>10044</v>
      </c>
      <c r="G9396" s="80" t="s">
        <v>10080</v>
      </c>
      <c r="H9396" t="s">
        <v>10082</v>
      </c>
      <c r="I9396" s="50">
        <v>54.18</v>
      </c>
    </row>
    <row r="9397" spans="1:9" x14ac:dyDescent="0.2">
      <c r="A9397">
        <v>486572</v>
      </c>
      <c r="B9397" s="79">
        <v>7898586139268</v>
      </c>
      <c r="C9397" s="80" t="s">
        <v>19</v>
      </c>
      <c r="D9397" s="80" t="s">
        <v>20</v>
      </c>
      <c r="E9397" s="80" t="s">
        <v>10043</v>
      </c>
      <c r="F9397" s="80" t="s">
        <v>10044</v>
      </c>
      <c r="G9397" s="80" t="s">
        <v>10080</v>
      </c>
      <c r="H9397" t="s">
        <v>10081</v>
      </c>
      <c r="I9397" s="50">
        <v>27.65</v>
      </c>
    </row>
    <row r="9398" spans="1:9" x14ac:dyDescent="0.2">
      <c r="A9398">
        <v>20591</v>
      </c>
      <c r="B9398" s="79">
        <v>7896189225029</v>
      </c>
      <c r="C9398" s="80" t="s">
        <v>19</v>
      </c>
      <c r="D9398" s="80" t="s">
        <v>20</v>
      </c>
      <c r="E9398" s="80" t="s">
        <v>10043</v>
      </c>
      <c r="F9398" s="80" t="s">
        <v>10163</v>
      </c>
      <c r="G9398" s="80" t="s">
        <v>8683</v>
      </c>
      <c r="H9398" t="s">
        <v>10168</v>
      </c>
      <c r="I9398" s="50">
        <v>5.96</v>
      </c>
    </row>
    <row r="9399" spans="1:9" x14ac:dyDescent="0.2">
      <c r="A9399">
        <v>20607</v>
      </c>
      <c r="B9399" s="79">
        <v>7896189225050</v>
      </c>
      <c r="C9399" s="80" t="s">
        <v>19</v>
      </c>
      <c r="D9399" s="80" t="s">
        <v>20</v>
      </c>
      <c r="E9399" s="80" t="s">
        <v>10043</v>
      </c>
      <c r="F9399" s="80" t="s">
        <v>10163</v>
      </c>
      <c r="G9399" s="80" t="s">
        <v>8683</v>
      </c>
      <c r="H9399" t="s">
        <v>10185</v>
      </c>
      <c r="I9399" s="50">
        <v>6.66</v>
      </c>
    </row>
    <row r="9400" spans="1:9" x14ac:dyDescent="0.2">
      <c r="A9400">
        <v>263703</v>
      </c>
      <c r="B9400" s="79">
        <v>7896189200118</v>
      </c>
      <c r="C9400" s="80" t="s">
        <v>19</v>
      </c>
      <c r="D9400" s="80" t="s">
        <v>20</v>
      </c>
      <c r="E9400" s="80" t="s">
        <v>10043</v>
      </c>
      <c r="F9400" s="80" t="s">
        <v>10163</v>
      </c>
      <c r="G9400" s="80" t="s">
        <v>8683</v>
      </c>
      <c r="H9400" t="s">
        <v>10180</v>
      </c>
      <c r="I9400" s="50">
        <v>18.18</v>
      </c>
    </row>
    <row r="9401" spans="1:9" x14ac:dyDescent="0.2">
      <c r="A9401">
        <v>263719</v>
      </c>
      <c r="B9401" s="79">
        <v>7896189200095</v>
      </c>
      <c r="C9401" s="80" t="s">
        <v>19</v>
      </c>
      <c r="D9401" s="80" t="s">
        <v>20</v>
      </c>
      <c r="E9401" s="80" t="s">
        <v>10043</v>
      </c>
      <c r="F9401" s="80" t="s">
        <v>10163</v>
      </c>
      <c r="G9401" s="80" t="s">
        <v>8683</v>
      </c>
      <c r="H9401" t="s">
        <v>10182</v>
      </c>
      <c r="I9401" s="50">
        <v>13.58</v>
      </c>
    </row>
    <row r="9402" spans="1:9" x14ac:dyDescent="0.2">
      <c r="A9402">
        <v>263722</v>
      </c>
      <c r="B9402" s="79">
        <v>7896189200088</v>
      </c>
      <c r="C9402" s="80" t="s">
        <v>19</v>
      </c>
      <c r="D9402" s="80" t="s">
        <v>20</v>
      </c>
      <c r="E9402" s="80" t="s">
        <v>10043</v>
      </c>
      <c r="F9402" s="80" t="s">
        <v>10163</v>
      </c>
      <c r="G9402" s="80" t="s">
        <v>8683</v>
      </c>
      <c r="H9402" t="s">
        <v>10183</v>
      </c>
      <c r="I9402" s="50">
        <v>12.83</v>
      </c>
    </row>
    <row r="9403" spans="1:9" x14ac:dyDescent="0.2">
      <c r="A9403">
        <v>263724</v>
      </c>
      <c r="B9403" s="79">
        <v>7896189200071</v>
      </c>
      <c r="C9403" s="80" t="s">
        <v>19</v>
      </c>
      <c r="D9403" s="80" t="s">
        <v>20</v>
      </c>
      <c r="E9403" s="80" t="s">
        <v>10043</v>
      </c>
      <c r="F9403" s="80" t="s">
        <v>10163</v>
      </c>
      <c r="G9403" s="80" t="s">
        <v>8683</v>
      </c>
      <c r="H9403" t="s">
        <v>10184</v>
      </c>
      <c r="I9403" s="50">
        <v>13.26</v>
      </c>
    </row>
    <row r="9404" spans="1:9" x14ac:dyDescent="0.2">
      <c r="A9404">
        <v>263691</v>
      </c>
      <c r="B9404" s="79">
        <v>7897520015989</v>
      </c>
      <c r="C9404" s="80" t="s">
        <v>19</v>
      </c>
      <c r="D9404" s="80" t="s">
        <v>20</v>
      </c>
      <c r="E9404" s="80" t="s">
        <v>10043</v>
      </c>
      <c r="F9404" s="80" t="s">
        <v>10163</v>
      </c>
      <c r="G9404" s="80" t="s">
        <v>8683</v>
      </c>
      <c r="H9404" t="s">
        <v>10179</v>
      </c>
      <c r="I9404" s="50">
        <v>17.690000000000001</v>
      </c>
    </row>
    <row r="9405" spans="1:9" x14ac:dyDescent="0.2">
      <c r="A9405">
        <v>263696</v>
      </c>
      <c r="B9405" s="79">
        <v>7896189200101</v>
      </c>
      <c r="C9405" s="80" t="s">
        <v>19</v>
      </c>
      <c r="D9405" s="80" t="s">
        <v>20</v>
      </c>
      <c r="E9405" s="80" t="s">
        <v>10043</v>
      </c>
      <c r="F9405" s="80" t="s">
        <v>10163</v>
      </c>
      <c r="G9405" s="80" t="s">
        <v>8683</v>
      </c>
      <c r="H9405" t="s">
        <v>15392</v>
      </c>
      <c r="I9405" s="50">
        <v>8.73</v>
      </c>
    </row>
    <row r="9406" spans="1:9" x14ac:dyDescent="0.2">
      <c r="A9406">
        <v>263712</v>
      </c>
      <c r="B9406" s="79">
        <v>7896189200491</v>
      </c>
      <c r="C9406" s="80" t="s">
        <v>19</v>
      </c>
      <c r="D9406" s="80" t="s">
        <v>20</v>
      </c>
      <c r="E9406" s="80" t="s">
        <v>10043</v>
      </c>
      <c r="F9406" s="80" t="s">
        <v>10163</v>
      </c>
      <c r="G9406" s="80" t="s">
        <v>8683</v>
      </c>
      <c r="H9406" t="s">
        <v>10181</v>
      </c>
      <c r="I9406" s="50">
        <v>16.739999999999998</v>
      </c>
    </row>
    <row r="9407" spans="1:9" x14ac:dyDescent="0.2">
      <c r="A9407">
        <v>20562</v>
      </c>
      <c r="B9407" s="79">
        <v>7896189221021</v>
      </c>
      <c r="C9407" s="80" t="s">
        <v>19</v>
      </c>
      <c r="D9407" s="80" t="s">
        <v>20</v>
      </c>
      <c r="E9407" s="80" t="s">
        <v>10043</v>
      </c>
      <c r="F9407" s="80" t="s">
        <v>10163</v>
      </c>
      <c r="G9407" s="80" t="s">
        <v>8683</v>
      </c>
      <c r="H9407" t="s">
        <v>15393</v>
      </c>
      <c r="I9407" s="50">
        <v>12.66</v>
      </c>
    </row>
    <row r="9408" spans="1:9" x14ac:dyDescent="0.2">
      <c r="A9408">
        <v>20566</v>
      </c>
      <c r="B9408" s="79">
        <v>7896189223025</v>
      </c>
      <c r="C9408" s="80" t="s">
        <v>19</v>
      </c>
      <c r="D9408" s="80" t="s">
        <v>20</v>
      </c>
      <c r="E9408" s="80" t="s">
        <v>10043</v>
      </c>
      <c r="F9408" s="80" t="s">
        <v>10163</v>
      </c>
      <c r="G9408" s="80" t="s">
        <v>8683</v>
      </c>
      <c r="H9408" t="s">
        <v>10164</v>
      </c>
      <c r="I9408" s="50">
        <v>7.17</v>
      </c>
    </row>
    <row r="9409" spans="1:9" x14ac:dyDescent="0.2">
      <c r="A9409">
        <v>20567</v>
      </c>
      <c r="B9409" s="79">
        <v>7896189226811</v>
      </c>
      <c r="C9409" s="80" t="s">
        <v>19</v>
      </c>
      <c r="D9409" s="80" t="s">
        <v>20</v>
      </c>
      <c r="E9409" s="80" t="s">
        <v>10043</v>
      </c>
      <c r="F9409" s="80" t="s">
        <v>10163</v>
      </c>
      <c r="G9409" s="80" t="s">
        <v>8683</v>
      </c>
      <c r="H9409" t="s">
        <v>10165</v>
      </c>
      <c r="I9409" s="50">
        <v>17.61</v>
      </c>
    </row>
    <row r="9410" spans="1:9" x14ac:dyDescent="0.2">
      <c r="A9410">
        <v>20574</v>
      </c>
      <c r="B9410" s="79">
        <v>7897520100401</v>
      </c>
      <c r="C9410" s="80" t="s">
        <v>19</v>
      </c>
      <c r="D9410" s="80" t="s">
        <v>20</v>
      </c>
      <c r="E9410" s="80" t="s">
        <v>10043</v>
      </c>
      <c r="F9410" s="80" t="s">
        <v>10163</v>
      </c>
      <c r="G9410" s="80" t="s">
        <v>8683</v>
      </c>
      <c r="H9410" t="s">
        <v>10166</v>
      </c>
      <c r="I9410" s="50">
        <v>19.59</v>
      </c>
    </row>
    <row r="9411" spans="1:9" x14ac:dyDescent="0.2">
      <c r="A9411">
        <v>20586</v>
      </c>
      <c r="B9411" s="79">
        <v>7897520100050</v>
      </c>
      <c r="C9411" s="80" t="s">
        <v>19</v>
      </c>
      <c r="D9411" s="80" t="s">
        <v>20</v>
      </c>
      <c r="E9411" s="80" t="s">
        <v>10043</v>
      </c>
      <c r="F9411" s="80" t="s">
        <v>10163</v>
      </c>
      <c r="G9411" s="80" t="s">
        <v>8683</v>
      </c>
      <c r="H9411" t="s">
        <v>10167</v>
      </c>
      <c r="I9411" s="50">
        <v>15.41</v>
      </c>
    </row>
    <row r="9412" spans="1:9" x14ac:dyDescent="0.2">
      <c r="A9412">
        <v>52827</v>
      </c>
      <c r="B9412" s="79">
        <v>7897520010366</v>
      </c>
      <c r="C9412" s="80" t="s">
        <v>19</v>
      </c>
      <c r="D9412" s="80" t="s">
        <v>20</v>
      </c>
      <c r="E9412" s="80" t="s">
        <v>10043</v>
      </c>
      <c r="F9412" s="80" t="s">
        <v>10163</v>
      </c>
      <c r="G9412" s="80" t="s">
        <v>8683</v>
      </c>
      <c r="H9412" t="s">
        <v>10177</v>
      </c>
      <c r="I9412" s="50">
        <v>5.51</v>
      </c>
    </row>
    <row r="9413" spans="1:9" x14ac:dyDescent="0.2">
      <c r="A9413">
        <v>52829</v>
      </c>
      <c r="B9413" s="79">
        <v>7897520010304</v>
      </c>
      <c r="C9413" s="80" t="s">
        <v>19</v>
      </c>
      <c r="D9413" s="80" t="s">
        <v>20</v>
      </c>
      <c r="E9413" s="80" t="s">
        <v>10043</v>
      </c>
      <c r="F9413" s="80" t="s">
        <v>10163</v>
      </c>
      <c r="G9413" s="80" t="s">
        <v>8683</v>
      </c>
      <c r="H9413" t="s">
        <v>10178</v>
      </c>
      <c r="I9413" s="50">
        <v>5.51</v>
      </c>
    </row>
    <row r="9414" spans="1:9" x14ac:dyDescent="0.2">
      <c r="A9414">
        <v>45021</v>
      </c>
      <c r="B9414" s="79">
        <v>7896189225340</v>
      </c>
      <c r="C9414" s="80" t="s">
        <v>19</v>
      </c>
      <c r="D9414" s="80" t="s">
        <v>20</v>
      </c>
      <c r="E9414" s="80" t="s">
        <v>10043</v>
      </c>
      <c r="F9414" s="80" t="s">
        <v>10163</v>
      </c>
      <c r="G9414" s="80" t="s">
        <v>8683</v>
      </c>
      <c r="H9414" t="s">
        <v>10174</v>
      </c>
      <c r="I9414" s="50">
        <v>8.32</v>
      </c>
    </row>
    <row r="9415" spans="1:9" x14ac:dyDescent="0.2">
      <c r="A9415">
        <v>45023</v>
      </c>
      <c r="B9415" s="79">
        <v>7896189225388</v>
      </c>
      <c r="C9415" s="80" t="s">
        <v>19</v>
      </c>
      <c r="D9415" s="80" t="s">
        <v>20</v>
      </c>
      <c r="E9415" s="80" t="s">
        <v>10043</v>
      </c>
      <c r="F9415" s="80" t="s">
        <v>10163</v>
      </c>
      <c r="G9415" s="80" t="s">
        <v>8683</v>
      </c>
      <c r="H9415" t="s">
        <v>10175</v>
      </c>
      <c r="I9415" s="50">
        <v>8.32</v>
      </c>
    </row>
    <row r="9416" spans="1:9" x14ac:dyDescent="0.2">
      <c r="A9416">
        <v>20678</v>
      </c>
      <c r="B9416" s="79">
        <v>7896189225326</v>
      </c>
      <c r="C9416" s="80" t="s">
        <v>19</v>
      </c>
      <c r="D9416" s="80" t="s">
        <v>20</v>
      </c>
      <c r="E9416" s="80" t="s">
        <v>10043</v>
      </c>
      <c r="F9416" s="80" t="s">
        <v>10163</v>
      </c>
      <c r="G9416" s="80" t="s">
        <v>8683</v>
      </c>
      <c r="H9416" t="s">
        <v>10171</v>
      </c>
      <c r="I9416" s="50">
        <v>8.32</v>
      </c>
    </row>
    <row r="9417" spans="1:9" x14ac:dyDescent="0.2">
      <c r="A9417">
        <v>20873</v>
      </c>
      <c r="B9417" s="79">
        <v>7896189225302</v>
      </c>
      <c r="C9417" s="80" t="s">
        <v>19</v>
      </c>
      <c r="D9417" s="80" t="s">
        <v>20</v>
      </c>
      <c r="E9417" s="80" t="s">
        <v>10043</v>
      </c>
      <c r="F9417" s="80" t="s">
        <v>10163</v>
      </c>
      <c r="G9417" s="80" t="s">
        <v>8683</v>
      </c>
      <c r="H9417" t="s">
        <v>10172</v>
      </c>
      <c r="I9417" s="50">
        <v>8.32</v>
      </c>
    </row>
    <row r="9418" spans="1:9" x14ac:dyDescent="0.2">
      <c r="A9418">
        <v>537969</v>
      </c>
      <c r="B9418" s="79">
        <v>7898645220029</v>
      </c>
      <c r="C9418" s="80" t="s">
        <v>19</v>
      </c>
      <c r="D9418" s="80" t="s">
        <v>20</v>
      </c>
      <c r="E9418" s="80" t="s">
        <v>10043</v>
      </c>
      <c r="F9418" s="80" t="s">
        <v>10163</v>
      </c>
      <c r="G9418" s="80" t="s">
        <v>8683</v>
      </c>
      <c r="H9418" t="s">
        <v>15394</v>
      </c>
      <c r="I9418" s="50">
        <v>9.83</v>
      </c>
    </row>
    <row r="9419" spans="1:9" x14ac:dyDescent="0.2">
      <c r="A9419">
        <v>537975</v>
      </c>
      <c r="B9419" s="79">
        <v>7897520016146</v>
      </c>
      <c r="C9419" s="80" t="s">
        <v>19</v>
      </c>
      <c r="D9419" s="80" t="s">
        <v>20</v>
      </c>
      <c r="E9419" s="80" t="s">
        <v>10043</v>
      </c>
      <c r="F9419" s="80" t="s">
        <v>10163</v>
      </c>
      <c r="G9419" s="80" t="s">
        <v>8683</v>
      </c>
      <c r="H9419" t="s">
        <v>10186</v>
      </c>
      <c r="I9419" s="50">
        <v>6.4</v>
      </c>
    </row>
    <row r="9420" spans="1:9" x14ac:dyDescent="0.2">
      <c r="A9420">
        <v>24611</v>
      </c>
      <c r="B9420" s="79">
        <v>7897520100159</v>
      </c>
      <c r="C9420" s="80" t="s">
        <v>19</v>
      </c>
      <c r="D9420" s="80" t="s">
        <v>20</v>
      </c>
      <c r="E9420" s="80" t="s">
        <v>10043</v>
      </c>
      <c r="F9420" s="80" t="s">
        <v>10163</v>
      </c>
      <c r="G9420" s="80" t="s">
        <v>8683</v>
      </c>
      <c r="H9420" t="s">
        <v>10173</v>
      </c>
      <c r="I9420" s="50">
        <v>10.52</v>
      </c>
    </row>
    <row r="9421" spans="1:9" x14ac:dyDescent="0.2">
      <c r="A9421">
        <v>20593</v>
      </c>
      <c r="B9421" s="79">
        <v>7897520100135</v>
      </c>
      <c r="C9421" s="80" t="s">
        <v>19</v>
      </c>
      <c r="D9421" s="80" t="s">
        <v>20</v>
      </c>
      <c r="E9421" s="80" t="s">
        <v>10043</v>
      </c>
      <c r="F9421" s="80" t="s">
        <v>10163</v>
      </c>
      <c r="G9421" s="80" t="s">
        <v>8683</v>
      </c>
      <c r="H9421" t="s">
        <v>10169</v>
      </c>
      <c r="I9421" s="50">
        <v>8.35</v>
      </c>
    </row>
    <row r="9422" spans="1:9" x14ac:dyDescent="0.2">
      <c r="A9422">
        <v>20596</v>
      </c>
      <c r="B9422" s="79">
        <v>7896189217109</v>
      </c>
      <c r="C9422" s="80" t="s">
        <v>19</v>
      </c>
      <c r="D9422" s="80" t="s">
        <v>20</v>
      </c>
      <c r="E9422" s="80" t="s">
        <v>10043</v>
      </c>
      <c r="F9422" s="80" t="s">
        <v>10163</v>
      </c>
      <c r="G9422" s="80" t="s">
        <v>8683</v>
      </c>
      <c r="H9422" t="s">
        <v>15395</v>
      </c>
      <c r="I9422" s="50">
        <v>10.27</v>
      </c>
    </row>
    <row r="9423" spans="1:9" x14ac:dyDescent="0.2">
      <c r="A9423">
        <v>20604</v>
      </c>
      <c r="B9423" s="79">
        <v>7897520100142</v>
      </c>
      <c r="C9423" s="80" t="s">
        <v>19</v>
      </c>
      <c r="D9423" s="80" t="s">
        <v>20</v>
      </c>
      <c r="E9423" s="80" t="s">
        <v>10043</v>
      </c>
      <c r="F9423" s="80" t="s">
        <v>10163</v>
      </c>
      <c r="G9423" s="80" t="s">
        <v>8683</v>
      </c>
      <c r="H9423" t="s">
        <v>10170</v>
      </c>
      <c r="I9423" s="50">
        <v>8.66</v>
      </c>
    </row>
    <row r="9424" spans="1:9" x14ac:dyDescent="0.2">
      <c r="A9424">
        <v>45028</v>
      </c>
      <c r="B9424" s="79">
        <v>7896189215051</v>
      </c>
      <c r="C9424" s="80" t="s">
        <v>19</v>
      </c>
      <c r="D9424" s="80" t="s">
        <v>20</v>
      </c>
      <c r="E9424" s="80" t="s">
        <v>10043</v>
      </c>
      <c r="F9424" s="80" t="s">
        <v>10163</v>
      </c>
      <c r="G9424" s="80" t="s">
        <v>8683</v>
      </c>
      <c r="H9424" t="s">
        <v>10176</v>
      </c>
      <c r="I9424" s="50">
        <v>14.39</v>
      </c>
    </row>
    <row r="9425" spans="1:9" x14ac:dyDescent="0.2">
      <c r="A9425">
        <v>244338</v>
      </c>
      <c r="B9425" s="79">
        <v>7896498525292</v>
      </c>
      <c r="C9425" s="80" t="s">
        <v>19</v>
      </c>
      <c r="D9425" s="80" t="s">
        <v>20</v>
      </c>
      <c r="E9425" s="80" t="s">
        <v>10043</v>
      </c>
      <c r="F9425" s="80" t="s">
        <v>10163</v>
      </c>
      <c r="G9425" s="80" t="s">
        <v>10187</v>
      </c>
      <c r="H9425" t="s">
        <v>10189</v>
      </c>
      <c r="I9425" s="50">
        <v>14.89</v>
      </c>
    </row>
    <row r="9426" spans="1:9" x14ac:dyDescent="0.2">
      <c r="A9426">
        <v>377727</v>
      </c>
      <c r="B9426" s="79">
        <v>7896498542695</v>
      </c>
      <c r="C9426" s="80" t="s">
        <v>19</v>
      </c>
      <c r="D9426" s="80" t="s">
        <v>20</v>
      </c>
      <c r="E9426" s="80" t="s">
        <v>10043</v>
      </c>
      <c r="F9426" s="80" t="s">
        <v>10163</v>
      </c>
      <c r="G9426" s="80" t="s">
        <v>10187</v>
      </c>
      <c r="H9426" t="s">
        <v>10202</v>
      </c>
      <c r="I9426" s="50">
        <v>22.99</v>
      </c>
    </row>
    <row r="9427" spans="1:9" x14ac:dyDescent="0.2">
      <c r="A9427">
        <v>377728</v>
      </c>
      <c r="B9427" s="79">
        <v>7896498525759</v>
      </c>
      <c r="C9427" s="80" t="s">
        <v>19</v>
      </c>
      <c r="D9427" s="80" t="s">
        <v>20</v>
      </c>
      <c r="E9427" s="80" t="s">
        <v>10043</v>
      </c>
      <c r="F9427" s="80" t="s">
        <v>10163</v>
      </c>
      <c r="G9427" s="80" t="s">
        <v>10187</v>
      </c>
      <c r="H9427" t="s">
        <v>10203</v>
      </c>
      <c r="I9427" s="50">
        <v>23.53</v>
      </c>
    </row>
    <row r="9428" spans="1:9" x14ac:dyDescent="0.2">
      <c r="A9428">
        <v>377729</v>
      </c>
      <c r="B9428" s="79">
        <v>7896498547300</v>
      </c>
      <c r="C9428" s="80" t="s">
        <v>19</v>
      </c>
      <c r="D9428" s="80" t="s">
        <v>20</v>
      </c>
      <c r="E9428" s="80" t="s">
        <v>10043</v>
      </c>
      <c r="F9428" s="80" t="s">
        <v>10163</v>
      </c>
      <c r="G9428" s="80" t="s">
        <v>10187</v>
      </c>
      <c r="H9428" t="s">
        <v>10204</v>
      </c>
      <c r="I9428" s="50">
        <v>22.66</v>
      </c>
    </row>
    <row r="9429" spans="1:9" x14ac:dyDescent="0.2">
      <c r="A9429">
        <v>377730</v>
      </c>
      <c r="B9429" s="79">
        <v>7896498548000</v>
      </c>
      <c r="C9429" s="80" t="s">
        <v>19</v>
      </c>
      <c r="D9429" s="80" t="s">
        <v>20</v>
      </c>
      <c r="E9429" s="80" t="s">
        <v>10043</v>
      </c>
      <c r="F9429" s="80" t="s">
        <v>10163</v>
      </c>
      <c r="G9429" s="80" t="s">
        <v>10187</v>
      </c>
      <c r="H9429" t="s">
        <v>10205</v>
      </c>
      <c r="I9429" s="50">
        <v>34.200000000000003</v>
      </c>
    </row>
    <row r="9430" spans="1:9" x14ac:dyDescent="0.2">
      <c r="A9430">
        <v>377725</v>
      </c>
      <c r="B9430" s="79">
        <v>7896498527555</v>
      </c>
      <c r="C9430" s="80" t="s">
        <v>19</v>
      </c>
      <c r="D9430" s="80" t="s">
        <v>20</v>
      </c>
      <c r="E9430" s="80" t="s">
        <v>10043</v>
      </c>
      <c r="F9430" s="80" t="s">
        <v>10163</v>
      </c>
      <c r="G9430" s="80" t="s">
        <v>10187</v>
      </c>
      <c r="H9430" t="s">
        <v>10200</v>
      </c>
      <c r="I9430" s="50">
        <v>11.31</v>
      </c>
    </row>
    <row r="9431" spans="1:9" x14ac:dyDescent="0.2">
      <c r="A9431">
        <v>196894</v>
      </c>
      <c r="B9431" s="79">
        <v>7896498550201</v>
      </c>
      <c r="C9431" s="80" t="s">
        <v>19</v>
      </c>
      <c r="D9431" s="80" t="s">
        <v>20</v>
      </c>
      <c r="E9431" s="80" t="s">
        <v>10043</v>
      </c>
      <c r="F9431" s="80" t="s">
        <v>10163</v>
      </c>
      <c r="G9431" s="80" t="s">
        <v>10187</v>
      </c>
      <c r="H9431" t="s">
        <v>10199</v>
      </c>
      <c r="I9431" s="50">
        <v>11.4</v>
      </c>
    </row>
    <row r="9432" spans="1:9" x14ac:dyDescent="0.2">
      <c r="A9432">
        <v>377726</v>
      </c>
      <c r="B9432" s="79">
        <v>7896498550225</v>
      </c>
      <c r="C9432" s="80" t="s">
        <v>19</v>
      </c>
      <c r="D9432" s="80" t="s">
        <v>20</v>
      </c>
      <c r="E9432" s="80" t="s">
        <v>10043</v>
      </c>
      <c r="F9432" s="80" t="s">
        <v>10163</v>
      </c>
      <c r="G9432" s="80" t="s">
        <v>10187</v>
      </c>
      <c r="H9432" t="s">
        <v>10201</v>
      </c>
      <c r="I9432" s="50">
        <v>11.4</v>
      </c>
    </row>
    <row r="9433" spans="1:9" x14ac:dyDescent="0.2">
      <c r="A9433">
        <v>467496</v>
      </c>
      <c r="B9433" s="79">
        <v>7896498550300</v>
      </c>
      <c r="C9433" s="80" t="s">
        <v>19</v>
      </c>
      <c r="D9433" s="80" t="s">
        <v>20</v>
      </c>
      <c r="E9433" s="80" t="s">
        <v>10043</v>
      </c>
      <c r="F9433" s="80" t="s">
        <v>10163</v>
      </c>
      <c r="G9433" s="80" t="s">
        <v>10187</v>
      </c>
      <c r="H9433" t="s">
        <v>10206</v>
      </c>
      <c r="I9433" s="50">
        <v>9.6</v>
      </c>
    </row>
    <row r="9434" spans="1:9" x14ac:dyDescent="0.2">
      <c r="A9434">
        <v>467498</v>
      </c>
      <c r="B9434" s="79">
        <v>7896498550317</v>
      </c>
      <c r="C9434" s="80" t="s">
        <v>19</v>
      </c>
      <c r="D9434" s="80" t="s">
        <v>20</v>
      </c>
      <c r="E9434" s="80" t="s">
        <v>10043</v>
      </c>
      <c r="F9434" s="80" t="s">
        <v>10163</v>
      </c>
      <c r="G9434" s="80" t="s">
        <v>10187</v>
      </c>
      <c r="H9434" t="s">
        <v>10207</v>
      </c>
      <c r="I9434" s="50">
        <v>9.6</v>
      </c>
    </row>
    <row r="9435" spans="1:9" x14ac:dyDescent="0.2">
      <c r="A9435">
        <v>467502</v>
      </c>
      <c r="B9435" s="79">
        <v>7896498550324</v>
      </c>
      <c r="C9435" s="80" t="s">
        <v>19</v>
      </c>
      <c r="D9435" s="80" t="s">
        <v>20</v>
      </c>
      <c r="E9435" s="80" t="s">
        <v>10043</v>
      </c>
      <c r="F9435" s="80" t="s">
        <v>10163</v>
      </c>
      <c r="G9435" s="80" t="s">
        <v>10187</v>
      </c>
      <c r="H9435" t="s">
        <v>10208</v>
      </c>
      <c r="I9435" s="50">
        <v>9.6</v>
      </c>
    </row>
    <row r="9436" spans="1:9" x14ac:dyDescent="0.2">
      <c r="A9436">
        <v>244340</v>
      </c>
      <c r="B9436" s="79">
        <v>7896498525902</v>
      </c>
      <c r="C9436" s="80" t="s">
        <v>19</v>
      </c>
      <c r="D9436" s="80" t="s">
        <v>20</v>
      </c>
      <c r="E9436" s="80" t="s">
        <v>10043</v>
      </c>
      <c r="F9436" s="80" t="s">
        <v>10163</v>
      </c>
      <c r="G9436" s="80" t="s">
        <v>10187</v>
      </c>
      <c r="H9436" t="s">
        <v>10190</v>
      </c>
      <c r="I9436" s="50">
        <v>29.97</v>
      </c>
    </row>
    <row r="9437" spans="1:9" x14ac:dyDescent="0.2">
      <c r="A9437">
        <v>244341</v>
      </c>
      <c r="B9437" s="79">
        <v>7896498526008</v>
      </c>
      <c r="C9437" s="80" t="s">
        <v>19</v>
      </c>
      <c r="D9437" s="80" t="s">
        <v>20</v>
      </c>
      <c r="E9437" s="80" t="s">
        <v>10043</v>
      </c>
      <c r="F9437" s="80" t="s">
        <v>10163</v>
      </c>
      <c r="G9437" s="80" t="s">
        <v>10187</v>
      </c>
      <c r="H9437" t="s">
        <v>10191</v>
      </c>
      <c r="I9437" s="50">
        <v>20.04</v>
      </c>
    </row>
    <row r="9438" spans="1:9" x14ac:dyDescent="0.2">
      <c r="A9438">
        <v>244334</v>
      </c>
      <c r="B9438" s="79">
        <v>7896498542671</v>
      </c>
      <c r="C9438" s="80" t="s">
        <v>19</v>
      </c>
      <c r="D9438" s="80" t="s">
        <v>20</v>
      </c>
      <c r="E9438" s="80" t="s">
        <v>10043</v>
      </c>
      <c r="F9438" s="80" t="s">
        <v>10163</v>
      </c>
      <c r="G9438" s="80" t="s">
        <v>10187</v>
      </c>
      <c r="H9438" t="s">
        <v>10188</v>
      </c>
      <c r="I9438" s="50">
        <v>13.53</v>
      </c>
    </row>
    <row r="9439" spans="1:9" x14ac:dyDescent="0.2">
      <c r="A9439">
        <v>264549</v>
      </c>
      <c r="B9439" s="79">
        <v>7896498547584</v>
      </c>
      <c r="C9439" s="80" t="s">
        <v>19</v>
      </c>
      <c r="D9439" s="80" t="s">
        <v>20</v>
      </c>
      <c r="E9439" s="80" t="s">
        <v>10043</v>
      </c>
      <c r="F9439" s="80" t="s">
        <v>10163</v>
      </c>
      <c r="G9439" s="80" t="s">
        <v>10187</v>
      </c>
      <c r="H9439" t="s">
        <v>10196</v>
      </c>
      <c r="I9439" s="50">
        <v>18.22</v>
      </c>
    </row>
    <row r="9440" spans="1:9" x14ac:dyDescent="0.2">
      <c r="A9440">
        <v>264516</v>
      </c>
      <c r="B9440" s="79">
        <v>7896498524912</v>
      </c>
      <c r="C9440" s="80" t="s">
        <v>19</v>
      </c>
      <c r="D9440" s="80" t="s">
        <v>20</v>
      </c>
      <c r="E9440" s="80" t="s">
        <v>10043</v>
      </c>
      <c r="F9440" s="80" t="s">
        <v>10163</v>
      </c>
      <c r="G9440" s="80" t="s">
        <v>10187</v>
      </c>
      <c r="H9440" t="s">
        <v>10192</v>
      </c>
      <c r="I9440" s="50">
        <v>9.34</v>
      </c>
    </row>
    <row r="9441" spans="1:9" x14ac:dyDescent="0.2">
      <c r="A9441">
        <v>264519</v>
      </c>
      <c r="B9441" s="79">
        <v>7896498525193</v>
      </c>
      <c r="C9441" s="80" t="s">
        <v>19</v>
      </c>
      <c r="D9441" s="80" t="s">
        <v>20</v>
      </c>
      <c r="E9441" s="80" t="s">
        <v>10043</v>
      </c>
      <c r="F9441" s="80" t="s">
        <v>10163</v>
      </c>
      <c r="G9441" s="80" t="s">
        <v>10187</v>
      </c>
      <c r="H9441" t="s">
        <v>15396</v>
      </c>
      <c r="I9441" s="50">
        <v>10.08</v>
      </c>
    </row>
    <row r="9442" spans="1:9" x14ac:dyDescent="0.2">
      <c r="A9442">
        <v>264520</v>
      </c>
      <c r="B9442" s="79">
        <v>7896498525704</v>
      </c>
      <c r="C9442" s="80" t="s">
        <v>19</v>
      </c>
      <c r="D9442" s="80" t="s">
        <v>20</v>
      </c>
      <c r="E9442" s="80" t="s">
        <v>10043</v>
      </c>
      <c r="F9442" s="80" t="s">
        <v>10163</v>
      </c>
      <c r="G9442" s="80" t="s">
        <v>10187</v>
      </c>
      <c r="H9442" t="s">
        <v>10193</v>
      </c>
      <c r="I9442" s="50">
        <v>23.54</v>
      </c>
    </row>
    <row r="9443" spans="1:9" x14ac:dyDescent="0.2">
      <c r="A9443">
        <v>264522</v>
      </c>
      <c r="B9443" s="79">
        <v>7896498537912</v>
      </c>
      <c r="C9443" s="80" t="s">
        <v>19</v>
      </c>
      <c r="D9443" s="80" t="s">
        <v>20</v>
      </c>
      <c r="E9443" s="80" t="s">
        <v>10043</v>
      </c>
      <c r="F9443" s="80" t="s">
        <v>10163</v>
      </c>
      <c r="G9443" s="80" t="s">
        <v>10187</v>
      </c>
      <c r="H9443" t="s">
        <v>10197</v>
      </c>
      <c r="I9443" s="50">
        <v>10.53</v>
      </c>
    </row>
    <row r="9444" spans="1:9" x14ac:dyDescent="0.2">
      <c r="A9444">
        <v>264545</v>
      </c>
      <c r="B9444" s="79">
        <v>7896498542640</v>
      </c>
      <c r="C9444" s="80" t="s">
        <v>19</v>
      </c>
      <c r="D9444" s="80" t="s">
        <v>20</v>
      </c>
      <c r="E9444" s="80" t="s">
        <v>10043</v>
      </c>
      <c r="F9444" s="80" t="s">
        <v>10163</v>
      </c>
      <c r="G9444" s="80" t="s">
        <v>10187</v>
      </c>
      <c r="H9444" t="s">
        <v>10198</v>
      </c>
      <c r="I9444" s="50">
        <v>10.37</v>
      </c>
    </row>
    <row r="9445" spans="1:9" x14ac:dyDescent="0.2">
      <c r="A9445">
        <v>264547</v>
      </c>
      <c r="B9445" s="79">
        <v>7896498547447</v>
      </c>
      <c r="C9445" s="80" t="s">
        <v>19</v>
      </c>
      <c r="D9445" s="80" t="s">
        <v>20</v>
      </c>
      <c r="E9445" s="80" t="s">
        <v>10043</v>
      </c>
      <c r="F9445" s="80" t="s">
        <v>10163</v>
      </c>
      <c r="G9445" s="80" t="s">
        <v>10187</v>
      </c>
      <c r="H9445" t="s">
        <v>10194</v>
      </c>
      <c r="I9445" s="50">
        <v>8.2799999999999994</v>
      </c>
    </row>
    <row r="9446" spans="1:9" x14ac:dyDescent="0.2">
      <c r="A9446">
        <v>264548</v>
      </c>
      <c r="B9446" s="79">
        <v>7896498547478</v>
      </c>
      <c r="C9446" s="80" t="s">
        <v>19</v>
      </c>
      <c r="D9446" s="80" t="s">
        <v>20</v>
      </c>
      <c r="E9446" s="80" t="s">
        <v>10043</v>
      </c>
      <c r="F9446" s="80" t="s">
        <v>10163</v>
      </c>
      <c r="G9446" s="80" t="s">
        <v>10187</v>
      </c>
      <c r="H9446" t="s">
        <v>10195</v>
      </c>
      <c r="I9446" s="50">
        <v>8.2899999999999991</v>
      </c>
    </row>
    <row r="9447" spans="1:9" x14ac:dyDescent="0.2">
      <c r="A9447">
        <v>236447</v>
      </c>
      <c r="B9447" s="79">
        <v>7899192206795</v>
      </c>
      <c r="C9447" s="80" t="s">
        <v>19</v>
      </c>
      <c r="D9447" s="80" t="s">
        <v>20</v>
      </c>
      <c r="E9447" s="80" t="s">
        <v>10043</v>
      </c>
      <c r="F9447" s="80" t="s">
        <v>10253</v>
      </c>
      <c r="G9447" s="80" t="s">
        <v>8883</v>
      </c>
      <c r="H9447" t="s">
        <v>15397</v>
      </c>
      <c r="I9447" s="50">
        <v>10.94</v>
      </c>
    </row>
    <row r="9448" spans="1:9" x14ac:dyDescent="0.2">
      <c r="A9448">
        <v>236456</v>
      </c>
      <c r="B9448" s="79">
        <v>7899192206849</v>
      </c>
      <c r="C9448" s="80" t="s">
        <v>19</v>
      </c>
      <c r="D9448" s="80" t="s">
        <v>20</v>
      </c>
      <c r="E9448" s="80" t="s">
        <v>10043</v>
      </c>
      <c r="F9448" s="80" t="s">
        <v>10253</v>
      </c>
      <c r="G9448" s="80" t="s">
        <v>8883</v>
      </c>
      <c r="H9448" t="s">
        <v>10254</v>
      </c>
      <c r="I9448" s="50">
        <v>11</v>
      </c>
    </row>
    <row r="9449" spans="1:9" x14ac:dyDescent="0.2">
      <c r="A9449">
        <v>236469</v>
      </c>
      <c r="B9449" s="79">
        <v>7899192206894</v>
      </c>
      <c r="C9449" s="80" t="s">
        <v>19</v>
      </c>
      <c r="D9449" s="80" t="s">
        <v>20</v>
      </c>
      <c r="E9449" s="80" t="s">
        <v>10043</v>
      </c>
      <c r="F9449" s="80" t="s">
        <v>10253</v>
      </c>
      <c r="G9449" s="80" t="s">
        <v>8883</v>
      </c>
      <c r="H9449" t="s">
        <v>10255</v>
      </c>
      <c r="I9449" s="50">
        <v>12.42</v>
      </c>
    </row>
    <row r="9450" spans="1:9" x14ac:dyDescent="0.2">
      <c r="A9450">
        <v>57221</v>
      </c>
      <c r="B9450" s="79">
        <v>70330631328</v>
      </c>
      <c r="C9450" s="80" t="s">
        <v>19</v>
      </c>
      <c r="D9450" s="80" t="s">
        <v>20</v>
      </c>
      <c r="E9450" s="80" t="s">
        <v>10043</v>
      </c>
      <c r="F9450" s="80" t="s">
        <v>10083</v>
      </c>
      <c r="G9450" s="80" t="s">
        <v>1926</v>
      </c>
      <c r="H9450" t="s">
        <v>10093</v>
      </c>
      <c r="I9450" s="50">
        <v>35.950000000000003</v>
      </c>
    </row>
    <row r="9451" spans="1:9" x14ac:dyDescent="0.2">
      <c r="A9451">
        <v>118945</v>
      </c>
      <c r="B9451" s="79">
        <v>70330631335</v>
      </c>
      <c r="C9451" s="80" t="s">
        <v>19</v>
      </c>
      <c r="D9451" s="80" t="s">
        <v>20</v>
      </c>
      <c r="E9451" s="80" t="s">
        <v>10043</v>
      </c>
      <c r="F9451" s="80" t="s">
        <v>10083</v>
      </c>
      <c r="G9451" s="80" t="s">
        <v>1926</v>
      </c>
      <c r="H9451" t="s">
        <v>10092</v>
      </c>
      <c r="I9451" s="50">
        <v>48.94</v>
      </c>
    </row>
    <row r="9452" spans="1:9" x14ac:dyDescent="0.2">
      <c r="A9452">
        <v>305929</v>
      </c>
      <c r="B9452" s="79">
        <v>70330909229</v>
      </c>
      <c r="C9452" s="80" t="s">
        <v>19</v>
      </c>
      <c r="D9452" s="80" t="s">
        <v>20</v>
      </c>
      <c r="E9452" s="80" t="s">
        <v>10043</v>
      </c>
      <c r="F9452" s="80" t="s">
        <v>10083</v>
      </c>
      <c r="G9452" s="80" t="s">
        <v>1926</v>
      </c>
      <c r="H9452" t="s">
        <v>10094</v>
      </c>
      <c r="I9452" s="50">
        <v>3.68</v>
      </c>
    </row>
    <row r="9453" spans="1:9" x14ac:dyDescent="0.2">
      <c r="A9453">
        <v>305931</v>
      </c>
      <c r="B9453" s="79">
        <v>70330638341</v>
      </c>
      <c r="C9453" s="80" t="s">
        <v>19</v>
      </c>
      <c r="D9453" s="80" t="s">
        <v>20</v>
      </c>
      <c r="E9453" s="80" t="s">
        <v>10043</v>
      </c>
      <c r="F9453" s="80" t="s">
        <v>10083</v>
      </c>
      <c r="G9453" s="80" t="s">
        <v>1926</v>
      </c>
      <c r="H9453" t="s">
        <v>10095</v>
      </c>
      <c r="I9453" s="50">
        <v>9.2100000000000009</v>
      </c>
    </row>
    <row r="9454" spans="1:9" x14ac:dyDescent="0.2">
      <c r="A9454">
        <v>523188</v>
      </c>
      <c r="B9454" s="79">
        <v>7501843503480</v>
      </c>
      <c r="C9454" s="80" t="s">
        <v>19</v>
      </c>
      <c r="D9454" s="80" t="s">
        <v>20</v>
      </c>
      <c r="E9454" s="80" t="s">
        <v>10043</v>
      </c>
      <c r="F9454" s="80" t="s">
        <v>10083</v>
      </c>
      <c r="G9454" s="80" t="s">
        <v>1926</v>
      </c>
      <c r="H9454" t="s">
        <v>10096</v>
      </c>
      <c r="I9454" s="50">
        <v>8.9</v>
      </c>
    </row>
    <row r="9455" spans="1:9" x14ac:dyDescent="0.2">
      <c r="A9455">
        <v>460067</v>
      </c>
      <c r="B9455" s="79">
        <v>7896007942534</v>
      </c>
      <c r="C9455" s="80" t="s">
        <v>19</v>
      </c>
      <c r="D9455" s="80" t="s">
        <v>20</v>
      </c>
      <c r="E9455" s="80" t="s">
        <v>10043</v>
      </c>
      <c r="F9455" s="80" t="s">
        <v>10083</v>
      </c>
      <c r="G9455" s="80" t="s">
        <v>13892</v>
      </c>
      <c r="H9455" t="s">
        <v>15398</v>
      </c>
      <c r="I9455" s="50">
        <v>3.17</v>
      </c>
    </row>
    <row r="9456" spans="1:9" x14ac:dyDescent="0.2">
      <c r="A9456">
        <v>7965</v>
      </c>
      <c r="B9456" s="79">
        <v>7896007942213</v>
      </c>
      <c r="C9456" s="80" t="s">
        <v>19</v>
      </c>
      <c r="D9456" s="80" t="s">
        <v>20</v>
      </c>
      <c r="E9456" s="80" t="s">
        <v>10043</v>
      </c>
      <c r="F9456" s="80" t="s">
        <v>10083</v>
      </c>
      <c r="G9456" s="80" t="s">
        <v>13892</v>
      </c>
      <c r="H9456" t="s">
        <v>15399</v>
      </c>
      <c r="I9456" s="50">
        <v>3.53</v>
      </c>
    </row>
    <row r="9457" spans="1:9" x14ac:dyDescent="0.2">
      <c r="A9457">
        <v>26448</v>
      </c>
      <c r="B9457" s="79">
        <v>7896007941254</v>
      </c>
      <c r="C9457" s="80" t="s">
        <v>19</v>
      </c>
      <c r="D9457" s="80" t="s">
        <v>20</v>
      </c>
      <c r="E9457" s="80" t="s">
        <v>10043</v>
      </c>
      <c r="F9457" s="80" t="s">
        <v>10083</v>
      </c>
      <c r="G9457" s="80" t="s">
        <v>13892</v>
      </c>
      <c r="H9457" t="s">
        <v>15400</v>
      </c>
      <c r="I9457" s="50">
        <v>2.67</v>
      </c>
    </row>
    <row r="9458" spans="1:9" x14ac:dyDescent="0.2">
      <c r="A9458">
        <v>7705</v>
      </c>
      <c r="B9458" s="79">
        <v>7896007912124</v>
      </c>
      <c r="C9458" s="80" t="s">
        <v>19</v>
      </c>
      <c r="D9458" s="80" t="s">
        <v>20</v>
      </c>
      <c r="E9458" s="80" t="s">
        <v>10043</v>
      </c>
      <c r="F9458" s="80" t="s">
        <v>10083</v>
      </c>
      <c r="G9458" s="80" t="s">
        <v>13892</v>
      </c>
      <c r="H9458" t="s">
        <v>15401</v>
      </c>
      <c r="I9458" s="50">
        <v>3.3</v>
      </c>
    </row>
    <row r="9459" spans="1:9" x14ac:dyDescent="0.2">
      <c r="A9459">
        <v>14460</v>
      </c>
      <c r="B9459" s="79">
        <v>7896279200103</v>
      </c>
      <c r="C9459" s="80" t="s">
        <v>19</v>
      </c>
      <c r="D9459" s="80" t="s">
        <v>20</v>
      </c>
      <c r="E9459" s="80" t="s">
        <v>10043</v>
      </c>
      <c r="F9459" s="80" t="s">
        <v>10083</v>
      </c>
      <c r="G9459" s="80" t="s">
        <v>3663</v>
      </c>
      <c r="H9459" t="s">
        <v>10091</v>
      </c>
      <c r="I9459" s="50">
        <v>2.64</v>
      </c>
    </row>
    <row r="9460" spans="1:9" x14ac:dyDescent="0.2">
      <c r="A9460">
        <v>281625</v>
      </c>
      <c r="B9460" s="79">
        <v>7898905100023</v>
      </c>
      <c r="C9460" s="80" t="s">
        <v>19</v>
      </c>
      <c r="D9460" s="80" t="s">
        <v>20</v>
      </c>
      <c r="E9460" s="80" t="s">
        <v>10043</v>
      </c>
      <c r="F9460" s="80" t="s">
        <v>10083</v>
      </c>
      <c r="G9460" s="80" t="s">
        <v>10089</v>
      </c>
      <c r="H9460" t="s">
        <v>10090</v>
      </c>
      <c r="I9460" s="50">
        <v>3.5</v>
      </c>
    </row>
    <row r="9461" spans="1:9" x14ac:dyDescent="0.2">
      <c r="A9461">
        <v>711</v>
      </c>
      <c r="B9461" s="79">
        <v>78903418</v>
      </c>
      <c r="C9461" s="80" t="s">
        <v>19</v>
      </c>
      <c r="D9461" s="80" t="s">
        <v>20</v>
      </c>
      <c r="E9461" s="80" t="s">
        <v>10043</v>
      </c>
      <c r="F9461" s="80" t="s">
        <v>10083</v>
      </c>
      <c r="G9461" s="80" t="s">
        <v>10097</v>
      </c>
      <c r="H9461" t="s">
        <v>10105</v>
      </c>
      <c r="I9461" s="50">
        <v>14.85</v>
      </c>
    </row>
    <row r="9462" spans="1:9" x14ac:dyDescent="0.2">
      <c r="A9462">
        <v>713</v>
      </c>
      <c r="B9462" s="79">
        <v>78900134</v>
      </c>
      <c r="C9462" s="80" t="s">
        <v>19</v>
      </c>
      <c r="D9462" s="80" t="s">
        <v>20</v>
      </c>
      <c r="E9462" s="80" t="s">
        <v>10043</v>
      </c>
      <c r="F9462" s="80" t="s">
        <v>10083</v>
      </c>
      <c r="G9462" s="80" t="s">
        <v>10097</v>
      </c>
      <c r="H9462" t="s">
        <v>10104</v>
      </c>
      <c r="I9462" s="50">
        <v>14.7</v>
      </c>
    </row>
    <row r="9463" spans="1:9" x14ac:dyDescent="0.2">
      <c r="A9463">
        <v>867</v>
      </c>
      <c r="B9463" s="79">
        <v>78922594</v>
      </c>
      <c r="C9463" s="80" t="s">
        <v>19</v>
      </c>
      <c r="D9463" s="80" t="s">
        <v>20</v>
      </c>
      <c r="E9463" s="80" t="s">
        <v>10043</v>
      </c>
      <c r="F9463" s="80" t="s">
        <v>10083</v>
      </c>
      <c r="G9463" s="80" t="s">
        <v>10097</v>
      </c>
      <c r="H9463" t="s">
        <v>10102</v>
      </c>
      <c r="I9463" s="50">
        <v>12.32</v>
      </c>
    </row>
    <row r="9464" spans="1:9" x14ac:dyDescent="0.2">
      <c r="A9464">
        <v>872</v>
      </c>
      <c r="B9464" s="79">
        <v>78900073</v>
      </c>
      <c r="C9464" s="80" t="s">
        <v>19</v>
      </c>
      <c r="D9464" s="80" t="s">
        <v>20</v>
      </c>
      <c r="E9464" s="80" t="s">
        <v>10043</v>
      </c>
      <c r="F9464" s="80" t="s">
        <v>10083</v>
      </c>
      <c r="G9464" s="80" t="s">
        <v>10097</v>
      </c>
      <c r="H9464" t="s">
        <v>10103</v>
      </c>
      <c r="I9464" s="50">
        <v>12.29</v>
      </c>
    </row>
    <row r="9465" spans="1:9" x14ac:dyDescent="0.2">
      <c r="A9465">
        <v>454911</v>
      </c>
      <c r="B9465" s="79">
        <v>78940871</v>
      </c>
      <c r="C9465" s="80" t="s">
        <v>19</v>
      </c>
      <c r="D9465" s="80" t="s">
        <v>20</v>
      </c>
      <c r="E9465" s="80" t="s">
        <v>10043</v>
      </c>
      <c r="F9465" s="80" t="s">
        <v>10083</v>
      </c>
      <c r="G9465" s="80" t="s">
        <v>10097</v>
      </c>
      <c r="H9465" t="s">
        <v>10107</v>
      </c>
      <c r="I9465" s="50">
        <v>8.84</v>
      </c>
    </row>
    <row r="9466" spans="1:9" x14ac:dyDescent="0.2">
      <c r="A9466">
        <v>454916</v>
      </c>
      <c r="B9466" s="79">
        <v>78941618</v>
      </c>
      <c r="C9466" s="80" t="s">
        <v>19</v>
      </c>
      <c r="D9466" s="80" t="s">
        <v>20</v>
      </c>
      <c r="E9466" s="80" t="s">
        <v>10043</v>
      </c>
      <c r="F9466" s="80" t="s">
        <v>10083</v>
      </c>
      <c r="G9466" s="80" t="s">
        <v>10097</v>
      </c>
      <c r="H9466" t="s">
        <v>10108</v>
      </c>
      <c r="I9466" s="50">
        <v>8.73</v>
      </c>
    </row>
    <row r="9467" spans="1:9" x14ac:dyDescent="0.2">
      <c r="A9467">
        <v>454922</v>
      </c>
      <c r="B9467" s="79">
        <v>78942318</v>
      </c>
      <c r="C9467" s="80" t="s">
        <v>19</v>
      </c>
      <c r="D9467" s="80" t="s">
        <v>20</v>
      </c>
      <c r="E9467" s="80" t="s">
        <v>10043</v>
      </c>
      <c r="F9467" s="80" t="s">
        <v>10083</v>
      </c>
      <c r="G9467" s="80" t="s">
        <v>10097</v>
      </c>
      <c r="H9467" t="s">
        <v>15402</v>
      </c>
      <c r="I9467" s="50">
        <v>7.49</v>
      </c>
    </row>
    <row r="9468" spans="1:9" x14ac:dyDescent="0.2">
      <c r="A9468">
        <v>429105</v>
      </c>
      <c r="B9468" s="79">
        <v>78939837</v>
      </c>
      <c r="C9468" s="80" t="s">
        <v>19</v>
      </c>
      <c r="D9468" s="80" t="s">
        <v>20</v>
      </c>
      <c r="E9468" s="80" t="s">
        <v>10043</v>
      </c>
      <c r="F9468" s="80" t="s">
        <v>10083</v>
      </c>
      <c r="G9468" s="80" t="s">
        <v>10097</v>
      </c>
      <c r="H9468" t="s">
        <v>10106</v>
      </c>
      <c r="I9468" s="50">
        <v>15.58</v>
      </c>
    </row>
    <row r="9469" spans="1:9" x14ac:dyDescent="0.2">
      <c r="A9469">
        <v>395300</v>
      </c>
      <c r="B9469" s="79">
        <v>78937680</v>
      </c>
      <c r="C9469" s="80" t="s">
        <v>19</v>
      </c>
      <c r="D9469" s="80" t="s">
        <v>20</v>
      </c>
      <c r="E9469" s="80" t="s">
        <v>10043</v>
      </c>
      <c r="F9469" s="80" t="s">
        <v>10083</v>
      </c>
      <c r="G9469" s="80" t="s">
        <v>10097</v>
      </c>
      <c r="H9469" t="s">
        <v>10098</v>
      </c>
      <c r="I9469" s="50">
        <v>8.93</v>
      </c>
    </row>
    <row r="9470" spans="1:9" x14ac:dyDescent="0.2">
      <c r="A9470">
        <v>395309</v>
      </c>
      <c r="B9470" s="79">
        <v>78939424</v>
      </c>
      <c r="C9470" s="80" t="s">
        <v>19</v>
      </c>
      <c r="D9470" s="80" t="s">
        <v>20</v>
      </c>
      <c r="E9470" s="80" t="s">
        <v>10043</v>
      </c>
      <c r="F9470" s="80" t="s">
        <v>10083</v>
      </c>
      <c r="G9470" s="80" t="s">
        <v>10097</v>
      </c>
      <c r="H9470" t="s">
        <v>10099</v>
      </c>
      <c r="I9470" s="50">
        <v>8.48</v>
      </c>
    </row>
    <row r="9471" spans="1:9" x14ac:dyDescent="0.2">
      <c r="A9471">
        <v>395310</v>
      </c>
      <c r="B9471" s="79">
        <v>78900066</v>
      </c>
      <c r="C9471" s="80" t="s">
        <v>19</v>
      </c>
      <c r="D9471" s="80" t="s">
        <v>20</v>
      </c>
      <c r="E9471" s="80" t="s">
        <v>10043</v>
      </c>
      <c r="F9471" s="80" t="s">
        <v>10083</v>
      </c>
      <c r="G9471" s="80" t="s">
        <v>10097</v>
      </c>
      <c r="H9471" t="s">
        <v>10100</v>
      </c>
      <c r="I9471" s="50">
        <v>15.06</v>
      </c>
    </row>
    <row r="9472" spans="1:9" x14ac:dyDescent="0.2">
      <c r="A9472">
        <v>395311</v>
      </c>
      <c r="B9472" s="79">
        <v>78937352</v>
      </c>
      <c r="C9472" s="80" t="s">
        <v>19</v>
      </c>
      <c r="D9472" s="80" t="s">
        <v>20</v>
      </c>
      <c r="E9472" s="80" t="s">
        <v>10043</v>
      </c>
      <c r="F9472" s="80" t="s">
        <v>10083</v>
      </c>
      <c r="G9472" s="80" t="s">
        <v>10097</v>
      </c>
      <c r="H9472" t="s">
        <v>10101</v>
      </c>
      <c r="I9472" s="50">
        <v>15.68</v>
      </c>
    </row>
    <row r="9473" spans="1:9" x14ac:dyDescent="0.2">
      <c r="A9473">
        <v>537249</v>
      </c>
      <c r="B9473" s="79">
        <v>78947214</v>
      </c>
      <c r="C9473" s="80" t="s">
        <v>19</v>
      </c>
      <c r="D9473" s="80" t="s">
        <v>20</v>
      </c>
      <c r="E9473" s="80" t="s">
        <v>10043</v>
      </c>
      <c r="F9473" s="80" t="s">
        <v>10083</v>
      </c>
      <c r="G9473" s="80" t="s">
        <v>10097</v>
      </c>
      <c r="H9473" t="s">
        <v>15403</v>
      </c>
      <c r="I9473" s="50">
        <v>7.71</v>
      </c>
    </row>
    <row r="9474" spans="1:9" x14ac:dyDescent="0.2">
      <c r="A9474">
        <v>2584</v>
      </c>
      <c r="B9474" s="79">
        <v>7896080900148</v>
      </c>
      <c r="C9474" s="80" t="s">
        <v>19</v>
      </c>
      <c r="D9474" s="80" t="s">
        <v>20</v>
      </c>
      <c r="E9474" s="80" t="s">
        <v>10043</v>
      </c>
      <c r="F9474" s="80" t="s">
        <v>10083</v>
      </c>
      <c r="G9474" s="80" t="s">
        <v>6976</v>
      </c>
      <c r="H9474" t="s">
        <v>10086</v>
      </c>
      <c r="I9474" s="50">
        <v>3.55</v>
      </c>
    </row>
    <row r="9475" spans="1:9" x14ac:dyDescent="0.2">
      <c r="A9475">
        <v>1614</v>
      </c>
      <c r="B9475" s="79">
        <v>7896080920054</v>
      </c>
      <c r="C9475" s="80" t="s">
        <v>19</v>
      </c>
      <c r="D9475" s="80" t="s">
        <v>20</v>
      </c>
      <c r="E9475" s="80" t="s">
        <v>10043</v>
      </c>
      <c r="F9475" s="80" t="s">
        <v>10083</v>
      </c>
      <c r="G9475" s="80" t="s">
        <v>6976</v>
      </c>
      <c r="H9475" t="s">
        <v>10085</v>
      </c>
      <c r="I9475" s="50">
        <v>2.81</v>
      </c>
    </row>
    <row r="9476" spans="1:9" x14ac:dyDescent="0.2">
      <c r="A9476">
        <v>464</v>
      </c>
      <c r="B9476" s="79">
        <v>7896080900216</v>
      </c>
      <c r="C9476" s="80" t="s">
        <v>19</v>
      </c>
      <c r="D9476" s="80" t="s">
        <v>20</v>
      </c>
      <c r="E9476" s="80" t="s">
        <v>10043</v>
      </c>
      <c r="F9476" s="80" t="s">
        <v>10083</v>
      </c>
      <c r="G9476" s="80" t="s">
        <v>6976</v>
      </c>
      <c r="H9476" t="s">
        <v>10084</v>
      </c>
      <c r="I9476" s="50">
        <v>3.23</v>
      </c>
    </row>
    <row r="9477" spans="1:9" x14ac:dyDescent="0.2">
      <c r="A9477">
        <v>186839</v>
      </c>
      <c r="B9477" s="79">
        <v>7896080900285</v>
      </c>
      <c r="C9477" s="80" t="s">
        <v>19</v>
      </c>
      <c r="D9477" s="80" t="s">
        <v>20</v>
      </c>
      <c r="E9477" s="80" t="s">
        <v>10043</v>
      </c>
      <c r="F9477" s="80" t="s">
        <v>10083</v>
      </c>
      <c r="G9477" s="80" t="s">
        <v>6976</v>
      </c>
      <c r="H9477" t="s">
        <v>10088</v>
      </c>
      <c r="I9477" s="50">
        <v>2.56</v>
      </c>
    </row>
    <row r="9478" spans="1:9" x14ac:dyDescent="0.2">
      <c r="A9478">
        <v>169185</v>
      </c>
      <c r="B9478" s="79">
        <v>7896080900261</v>
      </c>
      <c r="C9478" s="80" t="s">
        <v>19</v>
      </c>
      <c r="D9478" s="80" t="s">
        <v>20</v>
      </c>
      <c r="E9478" s="80" t="s">
        <v>10043</v>
      </c>
      <c r="F9478" s="80" t="s">
        <v>10083</v>
      </c>
      <c r="G9478" s="80" t="s">
        <v>6976</v>
      </c>
      <c r="H9478" t="s">
        <v>10087</v>
      </c>
      <c r="I9478" s="50">
        <v>1.58</v>
      </c>
    </row>
    <row r="9479" spans="1:9" x14ac:dyDescent="0.2">
      <c r="A9479">
        <v>544476</v>
      </c>
      <c r="B9479" s="79">
        <v>78919464</v>
      </c>
      <c r="C9479" s="80" t="s">
        <v>19</v>
      </c>
      <c r="D9479" s="80" t="s">
        <v>20</v>
      </c>
      <c r="E9479" s="80" t="s">
        <v>10043</v>
      </c>
      <c r="F9479" s="80" t="s">
        <v>10083</v>
      </c>
      <c r="G9479" s="80" t="s">
        <v>10109</v>
      </c>
      <c r="H9479" t="s">
        <v>10119</v>
      </c>
      <c r="I9479" s="50">
        <v>7.61</v>
      </c>
    </row>
    <row r="9480" spans="1:9" x14ac:dyDescent="0.2">
      <c r="A9480">
        <v>533955</v>
      </c>
      <c r="B9480" s="79">
        <v>78919501</v>
      </c>
      <c r="C9480" s="80" t="s">
        <v>19</v>
      </c>
      <c r="D9480" s="80" t="s">
        <v>20</v>
      </c>
      <c r="E9480" s="80" t="s">
        <v>10043</v>
      </c>
      <c r="F9480" s="80" t="s">
        <v>10083</v>
      </c>
      <c r="G9480" s="80" t="s">
        <v>10109</v>
      </c>
      <c r="H9480" t="s">
        <v>10116</v>
      </c>
      <c r="I9480" s="50">
        <v>7.61</v>
      </c>
    </row>
    <row r="9481" spans="1:9" x14ac:dyDescent="0.2">
      <c r="A9481">
        <v>539951</v>
      </c>
      <c r="B9481" s="79">
        <v>78942806</v>
      </c>
      <c r="C9481" s="80" t="s">
        <v>19</v>
      </c>
      <c r="D9481" s="80" t="s">
        <v>20</v>
      </c>
      <c r="E9481" s="80" t="s">
        <v>10043</v>
      </c>
      <c r="F9481" s="80" t="s">
        <v>10083</v>
      </c>
      <c r="G9481" s="80" t="s">
        <v>10109</v>
      </c>
      <c r="H9481" t="s">
        <v>10118</v>
      </c>
      <c r="I9481" s="50">
        <v>11.42</v>
      </c>
    </row>
    <row r="9482" spans="1:9" x14ac:dyDescent="0.2">
      <c r="A9482">
        <v>496532</v>
      </c>
      <c r="B9482" s="79">
        <v>78941083</v>
      </c>
      <c r="C9482" s="80" t="s">
        <v>19</v>
      </c>
      <c r="D9482" s="80" t="s">
        <v>20</v>
      </c>
      <c r="E9482" s="80" t="s">
        <v>10043</v>
      </c>
      <c r="F9482" s="80" t="s">
        <v>10083</v>
      </c>
      <c r="G9482" s="80" t="s">
        <v>10109</v>
      </c>
      <c r="H9482" t="s">
        <v>10114</v>
      </c>
      <c r="I9482" s="50">
        <v>14.97</v>
      </c>
    </row>
    <row r="9483" spans="1:9" x14ac:dyDescent="0.2">
      <c r="A9483">
        <v>496537</v>
      </c>
      <c r="B9483" s="79">
        <v>78941076</v>
      </c>
      <c r="C9483" s="80" t="s">
        <v>19</v>
      </c>
      <c r="D9483" s="80" t="s">
        <v>20</v>
      </c>
      <c r="E9483" s="80" t="s">
        <v>10043</v>
      </c>
      <c r="F9483" s="80" t="s">
        <v>10083</v>
      </c>
      <c r="G9483" s="80" t="s">
        <v>10109</v>
      </c>
      <c r="H9483" t="s">
        <v>10115</v>
      </c>
      <c r="I9483" s="50">
        <v>14.96</v>
      </c>
    </row>
    <row r="9484" spans="1:9" x14ac:dyDescent="0.2">
      <c r="A9484">
        <v>533959</v>
      </c>
      <c r="B9484" s="79">
        <v>78943131</v>
      </c>
      <c r="C9484" s="80" t="s">
        <v>19</v>
      </c>
      <c r="D9484" s="80" t="s">
        <v>20</v>
      </c>
      <c r="E9484" s="80" t="s">
        <v>10043</v>
      </c>
      <c r="F9484" s="80" t="s">
        <v>10083</v>
      </c>
      <c r="G9484" s="80" t="s">
        <v>10109</v>
      </c>
      <c r="H9484" t="s">
        <v>10117</v>
      </c>
      <c r="I9484" s="50">
        <v>12.42</v>
      </c>
    </row>
    <row r="9485" spans="1:9" x14ac:dyDescent="0.2">
      <c r="A9485">
        <v>544477</v>
      </c>
      <c r="B9485" s="79">
        <v>78942929</v>
      </c>
      <c r="C9485" s="80" t="s">
        <v>19</v>
      </c>
      <c r="D9485" s="80" t="s">
        <v>20</v>
      </c>
      <c r="E9485" s="80" t="s">
        <v>10043</v>
      </c>
      <c r="F9485" s="80" t="s">
        <v>10083</v>
      </c>
      <c r="G9485" s="80" t="s">
        <v>10109</v>
      </c>
      <c r="H9485" t="s">
        <v>10120</v>
      </c>
      <c r="I9485" s="50">
        <v>12.42</v>
      </c>
    </row>
    <row r="9486" spans="1:9" x14ac:dyDescent="0.2">
      <c r="A9486">
        <v>545563</v>
      </c>
      <c r="B9486" s="79">
        <v>78946323</v>
      </c>
      <c r="C9486" s="80" t="s">
        <v>19</v>
      </c>
      <c r="D9486" s="80" t="s">
        <v>20</v>
      </c>
      <c r="E9486" s="80" t="s">
        <v>10043</v>
      </c>
      <c r="F9486" s="80" t="s">
        <v>10083</v>
      </c>
      <c r="G9486" s="80" t="s">
        <v>10109</v>
      </c>
      <c r="H9486" t="s">
        <v>10121</v>
      </c>
      <c r="I9486" s="50">
        <v>14.96</v>
      </c>
    </row>
    <row r="9487" spans="1:9" x14ac:dyDescent="0.2">
      <c r="A9487">
        <v>496548</v>
      </c>
      <c r="B9487" s="79">
        <v>78943001</v>
      </c>
      <c r="C9487" s="80" t="s">
        <v>19</v>
      </c>
      <c r="D9487" s="80" t="s">
        <v>20</v>
      </c>
      <c r="E9487" s="80" t="s">
        <v>10043</v>
      </c>
      <c r="F9487" s="80" t="s">
        <v>10083</v>
      </c>
      <c r="G9487" s="80" t="s">
        <v>10109</v>
      </c>
      <c r="H9487" t="s">
        <v>15404</v>
      </c>
      <c r="I9487" s="50">
        <v>8.4600000000000009</v>
      </c>
    </row>
    <row r="9488" spans="1:9" x14ac:dyDescent="0.2">
      <c r="A9488">
        <v>540216</v>
      </c>
      <c r="B9488" s="79">
        <v>78946187</v>
      </c>
      <c r="C9488" s="80" t="s">
        <v>19</v>
      </c>
      <c r="D9488" s="80" t="s">
        <v>20</v>
      </c>
      <c r="E9488" s="80" t="s">
        <v>10043</v>
      </c>
      <c r="F9488" s="80" t="s">
        <v>10083</v>
      </c>
      <c r="G9488" s="80" t="s">
        <v>10109</v>
      </c>
      <c r="H9488" t="s">
        <v>10112</v>
      </c>
      <c r="I9488" s="50">
        <v>13.44</v>
      </c>
    </row>
    <row r="9489" spans="1:9" x14ac:dyDescent="0.2">
      <c r="A9489">
        <v>533956</v>
      </c>
      <c r="B9489" s="79">
        <v>78944343</v>
      </c>
      <c r="C9489" s="80" t="s">
        <v>19</v>
      </c>
      <c r="D9489" s="80" t="s">
        <v>20</v>
      </c>
      <c r="E9489" s="80" t="s">
        <v>10043</v>
      </c>
      <c r="F9489" s="80" t="s">
        <v>10083</v>
      </c>
      <c r="G9489" s="80" t="s">
        <v>10109</v>
      </c>
      <c r="H9489" t="s">
        <v>10111</v>
      </c>
      <c r="I9489" s="50">
        <v>13.44</v>
      </c>
    </row>
    <row r="9490" spans="1:9" x14ac:dyDescent="0.2">
      <c r="A9490">
        <v>184533</v>
      </c>
      <c r="B9490" s="79">
        <v>7897520012445</v>
      </c>
      <c r="C9490" s="80" t="s">
        <v>19</v>
      </c>
      <c r="D9490" s="80" t="s">
        <v>20</v>
      </c>
      <c r="E9490" s="80" t="s">
        <v>10043</v>
      </c>
      <c r="F9490" s="80" t="s">
        <v>10209</v>
      </c>
      <c r="G9490" s="80" t="s">
        <v>8683</v>
      </c>
      <c r="H9490" t="s">
        <v>10217</v>
      </c>
      <c r="I9490" s="50">
        <v>16.71</v>
      </c>
    </row>
    <row r="9491" spans="1:9" x14ac:dyDescent="0.2">
      <c r="A9491">
        <v>175540</v>
      </c>
      <c r="B9491" s="79">
        <v>7896498501920</v>
      </c>
      <c r="C9491" s="80" t="s">
        <v>19</v>
      </c>
      <c r="D9491" s="80" t="s">
        <v>20</v>
      </c>
      <c r="E9491" s="80" t="s">
        <v>10043</v>
      </c>
      <c r="F9491" s="80" t="s">
        <v>10209</v>
      </c>
      <c r="G9491" s="80" t="s">
        <v>10187</v>
      </c>
      <c r="H9491" t="s">
        <v>10216</v>
      </c>
      <c r="I9491" s="50">
        <v>102.89</v>
      </c>
    </row>
    <row r="9492" spans="1:9" x14ac:dyDescent="0.2">
      <c r="A9492">
        <v>483824</v>
      </c>
      <c r="B9492" s="79">
        <v>7896498539008</v>
      </c>
      <c r="C9492" s="80" t="s">
        <v>19</v>
      </c>
      <c r="D9492" s="80" t="s">
        <v>20</v>
      </c>
      <c r="E9492" s="80" t="s">
        <v>10043</v>
      </c>
      <c r="F9492" s="80" t="s">
        <v>10209</v>
      </c>
      <c r="G9492" s="80" t="s">
        <v>10187</v>
      </c>
      <c r="H9492" t="s">
        <v>10213</v>
      </c>
      <c r="I9492" s="50">
        <v>13.33</v>
      </c>
    </row>
    <row r="9493" spans="1:9" x14ac:dyDescent="0.2">
      <c r="A9493">
        <v>169828</v>
      </c>
      <c r="B9493" s="79">
        <v>7896498515057</v>
      </c>
      <c r="C9493" s="80" t="s">
        <v>19</v>
      </c>
      <c r="D9493" s="80" t="s">
        <v>20</v>
      </c>
      <c r="E9493" s="80" t="s">
        <v>10043</v>
      </c>
      <c r="F9493" s="80" t="s">
        <v>10209</v>
      </c>
      <c r="G9493" s="80" t="s">
        <v>10187</v>
      </c>
      <c r="H9493" t="s">
        <v>10214</v>
      </c>
      <c r="I9493" s="50">
        <v>42.72</v>
      </c>
    </row>
    <row r="9494" spans="1:9" x14ac:dyDescent="0.2">
      <c r="A9494">
        <v>169854</v>
      </c>
      <c r="B9494" s="79">
        <v>7896498571978</v>
      </c>
      <c r="C9494" s="80" t="s">
        <v>19</v>
      </c>
      <c r="D9494" s="80" t="s">
        <v>20</v>
      </c>
      <c r="E9494" s="80" t="s">
        <v>10043</v>
      </c>
      <c r="F9494" s="80" t="s">
        <v>10209</v>
      </c>
      <c r="G9494" s="80" t="s">
        <v>10187</v>
      </c>
      <c r="H9494" t="s">
        <v>10215</v>
      </c>
      <c r="I9494" s="50">
        <v>21.37</v>
      </c>
    </row>
    <row r="9495" spans="1:9" x14ac:dyDescent="0.2">
      <c r="A9495">
        <v>169878</v>
      </c>
      <c r="B9495" s="79">
        <v>7896498526800</v>
      </c>
      <c r="C9495" s="80" t="s">
        <v>19</v>
      </c>
      <c r="D9495" s="80" t="s">
        <v>20</v>
      </c>
      <c r="E9495" s="80" t="s">
        <v>10043</v>
      </c>
      <c r="F9495" s="80" t="s">
        <v>10209</v>
      </c>
      <c r="G9495" s="80" t="s">
        <v>10187</v>
      </c>
      <c r="H9495" t="s">
        <v>10211</v>
      </c>
      <c r="I9495" s="50">
        <v>20.420000000000002</v>
      </c>
    </row>
    <row r="9496" spans="1:9" x14ac:dyDescent="0.2">
      <c r="A9496">
        <v>169884</v>
      </c>
      <c r="B9496" s="79">
        <v>7896498524202</v>
      </c>
      <c r="C9496" s="80" t="s">
        <v>19</v>
      </c>
      <c r="D9496" s="80" t="s">
        <v>20</v>
      </c>
      <c r="E9496" s="80" t="s">
        <v>10043</v>
      </c>
      <c r="F9496" s="80" t="s">
        <v>10209</v>
      </c>
      <c r="G9496" s="80" t="s">
        <v>10187</v>
      </c>
      <c r="H9496" t="s">
        <v>10212</v>
      </c>
      <c r="I9496" s="50">
        <v>23.72</v>
      </c>
    </row>
    <row r="9497" spans="1:9" x14ac:dyDescent="0.2">
      <c r="A9497">
        <v>244358</v>
      </c>
      <c r="B9497" s="79">
        <v>7896498547294</v>
      </c>
      <c r="C9497" s="80" t="s">
        <v>19</v>
      </c>
      <c r="D9497" s="80" t="s">
        <v>20</v>
      </c>
      <c r="E9497" s="80" t="s">
        <v>10043</v>
      </c>
      <c r="F9497" s="80" t="s">
        <v>10209</v>
      </c>
      <c r="G9497" s="80" t="s">
        <v>10187</v>
      </c>
      <c r="H9497" t="s">
        <v>15405</v>
      </c>
      <c r="I9497" s="50">
        <v>10.72</v>
      </c>
    </row>
    <row r="9498" spans="1:9" x14ac:dyDescent="0.2">
      <c r="A9498">
        <v>453883</v>
      </c>
      <c r="B9498" s="79">
        <v>7898517291218</v>
      </c>
      <c r="C9498" s="80" t="s">
        <v>19</v>
      </c>
      <c r="D9498" s="80" t="s">
        <v>20</v>
      </c>
      <c r="E9498" s="80" t="s">
        <v>10043</v>
      </c>
      <c r="F9498" s="80" t="s">
        <v>10209</v>
      </c>
      <c r="G9498" s="80" t="s">
        <v>10218</v>
      </c>
      <c r="H9498" t="s">
        <v>10219</v>
      </c>
      <c r="I9498" s="50">
        <v>61.37</v>
      </c>
    </row>
    <row r="9499" spans="1:9" x14ac:dyDescent="0.2">
      <c r="A9499">
        <v>453892</v>
      </c>
      <c r="B9499" s="79">
        <v>7898517291225</v>
      </c>
      <c r="C9499" s="80" t="s">
        <v>19</v>
      </c>
      <c r="D9499" s="80" t="s">
        <v>20</v>
      </c>
      <c r="E9499" s="80" t="s">
        <v>10043</v>
      </c>
      <c r="F9499" s="80" t="s">
        <v>10209</v>
      </c>
      <c r="G9499" s="80" t="s">
        <v>10218</v>
      </c>
      <c r="H9499" t="s">
        <v>10220</v>
      </c>
      <c r="I9499" s="50">
        <v>67.430000000000007</v>
      </c>
    </row>
    <row r="9500" spans="1:9" x14ac:dyDescent="0.2">
      <c r="A9500">
        <v>80903</v>
      </c>
      <c r="B9500" s="79">
        <v>41333000992</v>
      </c>
      <c r="C9500" s="80" t="s">
        <v>19</v>
      </c>
      <c r="D9500" s="80" t="s">
        <v>20</v>
      </c>
      <c r="E9500" s="80" t="s">
        <v>10043</v>
      </c>
      <c r="F9500" s="80" t="s">
        <v>10154</v>
      </c>
      <c r="G9500" s="80" t="s">
        <v>4015</v>
      </c>
      <c r="H9500" t="s">
        <v>10162</v>
      </c>
      <c r="I9500" s="50">
        <v>22.64</v>
      </c>
    </row>
    <row r="9501" spans="1:9" x14ac:dyDescent="0.2">
      <c r="A9501">
        <v>305011</v>
      </c>
      <c r="B9501" s="79">
        <v>7896067203743</v>
      </c>
      <c r="C9501" s="80" t="s">
        <v>19</v>
      </c>
      <c r="D9501" s="80" t="s">
        <v>20</v>
      </c>
      <c r="E9501" s="80" t="s">
        <v>10043</v>
      </c>
      <c r="F9501" s="80" t="s">
        <v>10154</v>
      </c>
      <c r="G9501" s="80" t="s">
        <v>4020</v>
      </c>
      <c r="H9501" t="s">
        <v>10157</v>
      </c>
      <c r="I9501" s="50">
        <v>9.16</v>
      </c>
    </row>
    <row r="9502" spans="1:9" x14ac:dyDescent="0.2">
      <c r="A9502">
        <v>305012</v>
      </c>
      <c r="B9502" s="79">
        <v>7896067203712</v>
      </c>
      <c r="C9502" s="80" t="s">
        <v>19</v>
      </c>
      <c r="D9502" s="80" t="s">
        <v>20</v>
      </c>
      <c r="E9502" s="80" t="s">
        <v>10043</v>
      </c>
      <c r="F9502" s="80" t="s">
        <v>10154</v>
      </c>
      <c r="G9502" s="80" t="s">
        <v>4020</v>
      </c>
      <c r="H9502" t="s">
        <v>10158</v>
      </c>
      <c r="I9502" s="50">
        <v>8.3699999999999992</v>
      </c>
    </row>
    <row r="9503" spans="1:9" x14ac:dyDescent="0.2">
      <c r="A9503">
        <v>63539</v>
      </c>
      <c r="B9503" s="79">
        <v>7896067202241</v>
      </c>
      <c r="C9503" s="80" t="s">
        <v>19</v>
      </c>
      <c r="D9503" s="80" t="s">
        <v>20</v>
      </c>
      <c r="E9503" s="80" t="s">
        <v>10043</v>
      </c>
      <c r="F9503" s="80" t="s">
        <v>10154</v>
      </c>
      <c r="G9503" s="80" t="s">
        <v>4020</v>
      </c>
      <c r="H9503" t="s">
        <v>10159</v>
      </c>
      <c r="I9503" s="50">
        <v>4.75</v>
      </c>
    </row>
    <row r="9504" spans="1:9" x14ac:dyDescent="0.2">
      <c r="A9504">
        <v>63540</v>
      </c>
      <c r="B9504" s="79">
        <v>7896067202265</v>
      </c>
      <c r="C9504" s="80" t="s">
        <v>19</v>
      </c>
      <c r="D9504" s="80" t="s">
        <v>20</v>
      </c>
      <c r="E9504" s="80" t="s">
        <v>10043</v>
      </c>
      <c r="F9504" s="80" t="s">
        <v>10154</v>
      </c>
      <c r="G9504" s="80" t="s">
        <v>4020</v>
      </c>
      <c r="H9504" t="s">
        <v>15406</v>
      </c>
      <c r="I9504" s="50">
        <v>5.7</v>
      </c>
    </row>
    <row r="9505" spans="1:9" x14ac:dyDescent="0.2">
      <c r="A9505">
        <v>21755</v>
      </c>
      <c r="B9505" s="79">
        <v>7896067200032</v>
      </c>
      <c r="C9505" s="80" t="s">
        <v>19</v>
      </c>
      <c r="D9505" s="80" t="s">
        <v>20</v>
      </c>
      <c r="E9505" s="80" t="s">
        <v>10043</v>
      </c>
      <c r="F9505" s="80" t="s">
        <v>10154</v>
      </c>
      <c r="G9505" s="80" t="s">
        <v>4020</v>
      </c>
      <c r="H9505" t="s">
        <v>10155</v>
      </c>
      <c r="I9505" s="50">
        <v>4.78</v>
      </c>
    </row>
    <row r="9506" spans="1:9" x14ac:dyDescent="0.2">
      <c r="A9506">
        <v>158988</v>
      </c>
      <c r="B9506" s="79">
        <v>7896067203033</v>
      </c>
      <c r="C9506" s="80" t="s">
        <v>19</v>
      </c>
      <c r="D9506" s="80" t="s">
        <v>20</v>
      </c>
      <c r="E9506" s="80" t="s">
        <v>10043</v>
      </c>
      <c r="F9506" s="80" t="s">
        <v>10154</v>
      </c>
      <c r="G9506" s="80" t="s">
        <v>4020</v>
      </c>
      <c r="H9506" t="s">
        <v>10156</v>
      </c>
      <c r="I9506" s="50">
        <v>6.01</v>
      </c>
    </row>
    <row r="9507" spans="1:9" x14ac:dyDescent="0.2">
      <c r="A9507">
        <v>158978</v>
      </c>
      <c r="B9507" s="79">
        <v>7896067203040</v>
      </c>
      <c r="C9507" s="80" t="s">
        <v>19</v>
      </c>
      <c r="D9507" s="80" t="s">
        <v>20</v>
      </c>
      <c r="E9507" s="80" t="s">
        <v>10043</v>
      </c>
      <c r="F9507" s="80" t="s">
        <v>10154</v>
      </c>
      <c r="G9507" s="80" t="s">
        <v>4020</v>
      </c>
      <c r="H9507" t="s">
        <v>10160</v>
      </c>
      <c r="I9507" s="50">
        <v>39.08</v>
      </c>
    </row>
    <row r="9508" spans="1:9" x14ac:dyDescent="0.2">
      <c r="A9508">
        <v>373879</v>
      </c>
      <c r="B9508" s="79">
        <v>7896067203880</v>
      </c>
      <c r="C9508" s="80" t="s">
        <v>19</v>
      </c>
      <c r="D9508" s="80" t="s">
        <v>20</v>
      </c>
      <c r="E9508" s="80" t="s">
        <v>10043</v>
      </c>
      <c r="F9508" s="80" t="s">
        <v>10154</v>
      </c>
      <c r="G9508" s="80" t="s">
        <v>4020</v>
      </c>
      <c r="H9508" t="s">
        <v>15407</v>
      </c>
      <c r="I9508" s="50">
        <v>42.97</v>
      </c>
    </row>
    <row r="9509" spans="1:9" x14ac:dyDescent="0.2">
      <c r="A9509">
        <v>9129</v>
      </c>
      <c r="B9509" s="79">
        <v>7896009718113</v>
      </c>
      <c r="C9509" s="80" t="s">
        <v>19</v>
      </c>
      <c r="D9509" s="80" t="s">
        <v>20</v>
      </c>
      <c r="E9509" s="80" t="s">
        <v>10043</v>
      </c>
      <c r="F9509" s="80" t="s">
        <v>10154</v>
      </c>
      <c r="G9509" s="80" t="s">
        <v>4025</v>
      </c>
      <c r="H9509" t="s">
        <v>10161</v>
      </c>
      <c r="I9509" s="50">
        <v>5.73</v>
      </c>
    </row>
    <row r="9510" spans="1:9" x14ac:dyDescent="0.2">
      <c r="A9510">
        <v>456433</v>
      </c>
      <c r="B9510" s="79">
        <v>7897013527562</v>
      </c>
      <c r="C9510" s="80" t="s">
        <v>19</v>
      </c>
      <c r="D9510" s="80" t="s">
        <v>20</v>
      </c>
      <c r="E9510" s="80" t="s">
        <v>10043</v>
      </c>
      <c r="F9510" s="80" t="s">
        <v>10122</v>
      </c>
      <c r="G9510" s="80" t="s">
        <v>10128</v>
      </c>
      <c r="H9510" t="s">
        <v>10133</v>
      </c>
      <c r="I9510" s="50">
        <v>3.64</v>
      </c>
    </row>
    <row r="9511" spans="1:9" x14ac:dyDescent="0.2">
      <c r="A9511">
        <v>456425</v>
      </c>
      <c r="B9511" s="79">
        <v>7897013586279</v>
      </c>
      <c r="C9511" s="80" t="s">
        <v>19</v>
      </c>
      <c r="D9511" s="80" t="s">
        <v>20</v>
      </c>
      <c r="E9511" s="80" t="s">
        <v>10043</v>
      </c>
      <c r="F9511" s="80" t="s">
        <v>10122</v>
      </c>
      <c r="G9511" s="80" t="s">
        <v>10128</v>
      </c>
      <c r="H9511" t="s">
        <v>10132</v>
      </c>
      <c r="I9511" s="50">
        <v>4.3</v>
      </c>
    </row>
    <row r="9512" spans="1:9" x14ac:dyDescent="0.2">
      <c r="A9512">
        <v>453257</v>
      </c>
      <c r="B9512" s="79">
        <v>7897013585685</v>
      </c>
      <c r="C9512" s="80" t="s">
        <v>19</v>
      </c>
      <c r="D9512" s="80" t="s">
        <v>20</v>
      </c>
      <c r="E9512" s="80" t="s">
        <v>10043</v>
      </c>
      <c r="F9512" s="80" t="s">
        <v>10122</v>
      </c>
      <c r="G9512" s="80" t="s">
        <v>10128</v>
      </c>
      <c r="H9512" t="s">
        <v>15408</v>
      </c>
      <c r="I9512" s="50">
        <v>20.190000000000001</v>
      </c>
    </row>
    <row r="9513" spans="1:9" x14ac:dyDescent="0.2">
      <c r="A9513">
        <v>453258</v>
      </c>
      <c r="B9513" s="79">
        <v>7897013585654</v>
      </c>
      <c r="C9513" s="80" t="s">
        <v>19</v>
      </c>
      <c r="D9513" s="80" t="s">
        <v>20</v>
      </c>
      <c r="E9513" s="80" t="s">
        <v>10043</v>
      </c>
      <c r="F9513" s="80" t="s">
        <v>10122</v>
      </c>
      <c r="G9513" s="80" t="s">
        <v>10128</v>
      </c>
      <c r="H9513" t="s">
        <v>15409</v>
      </c>
      <c r="I9513" s="50">
        <v>10.79</v>
      </c>
    </row>
    <row r="9514" spans="1:9" x14ac:dyDescent="0.2">
      <c r="A9514">
        <v>453259</v>
      </c>
      <c r="B9514" s="79">
        <v>7897013585661</v>
      </c>
      <c r="C9514" s="80" t="s">
        <v>19</v>
      </c>
      <c r="D9514" s="80" t="s">
        <v>20</v>
      </c>
      <c r="E9514" s="80" t="s">
        <v>10043</v>
      </c>
      <c r="F9514" s="80" t="s">
        <v>10122</v>
      </c>
      <c r="G9514" s="80" t="s">
        <v>10128</v>
      </c>
      <c r="H9514" t="s">
        <v>15410</v>
      </c>
      <c r="I9514" s="50">
        <v>12.28</v>
      </c>
    </row>
    <row r="9515" spans="1:9" x14ac:dyDescent="0.2">
      <c r="A9515">
        <v>453261</v>
      </c>
      <c r="B9515" s="79">
        <v>7897013585678</v>
      </c>
      <c r="C9515" s="80" t="s">
        <v>19</v>
      </c>
      <c r="D9515" s="80" t="s">
        <v>20</v>
      </c>
      <c r="E9515" s="80" t="s">
        <v>10043</v>
      </c>
      <c r="F9515" s="80" t="s">
        <v>10122</v>
      </c>
      <c r="G9515" s="80" t="s">
        <v>10128</v>
      </c>
      <c r="H9515" t="s">
        <v>10131</v>
      </c>
      <c r="I9515" s="50">
        <v>13.7</v>
      </c>
    </row>
    <row r="9516" spans="1:9" x14ac:dyDescent="0.2">
      <c r="A9516">
        <v>395870</v>
      </c>
      <c r="B9516" s="79">
        <v>7897013586231</v>
      </c>
      <c r="C9516" s="80" t="s">
        <v>19</v>
      </c>
      <c r="D9516" s="80" t="s">
        <v>20</v>
      </c>
      <c r="E9516" s="80" t="s">
        <v>10043</v>
      </c>
      <c r="F9516" s="80" t="s">
        <v>10122</v>
      </c>
      <c r="G9516" s="80" t="s">
        <v>10128</v>
      </c>
      <c r="H9516" t="s">
        <v>10129</v>
      </c>
      <c r="I9516" s="50">
        <v>2.5</v>
      </c>
    </row>
    <row r="9517" spans="1:9" x14ac:dyDescent="0.2">
      <c r="A9517">
        <v>395874</v>
      </c>
      <c r="B9517" s="79">
        <v>7897013586255</v>
      </c>
      <c r="C9517" s="80" t="s">
        <v>19</v>
      </c>
      <c r="D9517" s="80" t="s">
        <v>20</v>
      </c>
      <c r="E9517" s="80" t="s">
        <v>10043</v>
      </c>
      <c r="F9517" s="80" t="s">
        <v>10122</v>
      </c>
      <c r="G9517" s="80" t="s">
        <v>10128</v>
      </c>
      <c r="H9517" t="s">
        <v>10130</v>
      </c>
      <c r="I9517" s="50">
        <v>4.0199999999999996</v>
      </c>
    </row>
    <row r="9518" spans="1:9" x14ac:dyDescent="0.2">
      <c r="A9518">
        <v>254816</v>
      </c>
      <c r="B9518" s="79">
        <v>7897079065589</v>
      </c>
      <c r="C9518" s="80" t="s">
        <v>19</v>
      </c>
      <c r="D9518" s="80" t="s">
        <v>20</v>
      </c>
      <c r="E9518" s="80" t="s">
        <v>10043</v>
      </c>
      <c r="F9518" s="80" t="s">
        <v>10122</v>
      </c>
      <c r="G9518" s="80" t="s">
        <v>10123</v>
      </c>
      <c r="H9518" t="s">
        <v>10124</v>
      </c>
      <c r="I9518" s="50">
        <v>2.96</v>
      </c>
    </row>
    <row r="9519" spans="1:9" x14ac:dyDescent="0.2">
      <c r="A9519">
        <v>511168</v>
      </c>
      <c r="B9519" s="79">
        <v>7897079010121</v>
      </c>
      <c r="C9519" s="80" t="s">
        <v>19</v>
      </c>
      <c r="D9519" s="80" t="s">
        <v>20</v>
      </c>
      <c r="E9519" s="80" t="s">
        <v>10043</v>
      </c>
      <c r="F9519" s="80" t="s">
        <v>10122</v>
      </c>
      <c r="G9519" s="80" t="s">
        <v>10123</v>
      </c>
      <c r="H9519" t="s">
        <v>10125</v>
      </c>
      <c r="I9519" s="50">
        <v>19.03</v>
      </c>
    </row>
    <row r="9520" spans="1:9" x14ac:dyDescent="0.2">
      <c r="A9520">
        <v>511170</v>
      </c>
      <c r="B9520" s="79">
        <v>7897079009736</v>
      </c>
      <c r="C9520" s="80" t="s">
        <v>19</v>
      </c>
      <c r="D9520" s="80" t="s">
        <v>20</v>
      </c>
      <c r="E9520" s="80" t="s">
        <v>10043</v>
      </c>
      <c r="F9520" s="80" t="s">
        <v>10122</v>
      </c>
      <c r="G9520" s="80" t="s">
        <v>10123</v>
      </c>
      <c r="H9520" t="s">
        <v>10126</v>
      </c>
      <c r="I9520" s="50">
        <v>26.69</v>
      </c>
    </row>
    <row r="9521" spans="1:9" x14ac:dyDescent="0.2">
      <c r="A9521">
        <v>511175</v>
      </c>
      <c r="B9521" s="79">
        <v>7897079009767</v>
      </c>
      <c r="C9521" s="80" t="s">
        <v>19</v>
      </c>
      <c r="D9521" s="80" t="s">
        <v>20</v>
      </c>
      <c r="E9521" s="80" t="s">
        <v>10043</v>
      </c>
      <c r="F9521" s="80" t="s">
        <v>10122</v>
      </c>
      <c r="G9521" s="80" t="s">
        <v>10123</v>
      </c>
      <c r="H9521" t="s">
        <v>10127</v>
      </c>
      <c r="I9521" s="50">
        <v>47.89</v>
      </c>
    </row>
    <row r="9522" spans="1:9" x14ac:dyDescent="0.2">
      <c r="A9522">
        <v>511144</v>
      </c>
      <c r="B9522" s="79">
        <v>7897079085068</v>
      </c>
      <c r="C9522" s="80" t="s">
        <v>19</v>
      </c>
      <c r="D9522" s="80" t="s">
        <v>20</v>
      </c>
      <c r="E9522" s="80" t="s">
        <v>10043</v>
      </c>
      <c r="F9522" s="80" t="s">
        <v>10122</v>
      </c>
      <c r="G9522" s="80" t="s">
        <v>10123</v>
      </c>
      <c r="H9522" t="s">
        <v>15411</v>
      </c>
      <c r="I9522" s="50">
        <v>4.2699999999999996</v>
      </c>
    </row>
    <row r="9523" spans="1:9" x14ac:dyDescent="0.2">
      <c r="A9523">
        <v>466746</v>
      </c>
      <c r="B9523" s="79">
        <v>7899605532268</v>
      </c>
      <c r="C9523" s="80" t="s">
        <v>19</v>
      </c>
      <c r="D9523" s="80" t="s">
        <v>20</v>
      </c>
      <c r="E9523" s="80" t="s">
        <v>10043</v>
      </c>
      <c r="F9523" s="80" t="s">
        <v>10122</v>
      </c>
      <c r="G9523" s="80" t="s">
        <v>10134</v>
      </c>
      <c r="H9523" t="s">
        <v>10136</v>
      </c>
      <c r="I9523" s="50">
        <v>2.48</v>
      </c>
    </row>
    <row r="9524" spans="1:9" x14ac:dyDescent="0.2">
      <c r="A9524">
        <v>466738</v>
      </c>
      <c r="B9524" s="79">
        <v>7899605532305</v>
      </c>
      <c r="C9524" s="80" t="s">
        <v>19</v>
      </c>
      <c r="D9524" s="80" t="s">
        <v>20</v>
      </c>
      <c r="E9524" s="80" t="s">
        <v>10043</v>
      </c>
      <c r="F9524" s="80" t="s">
        <v>10122</v>
      </c>
      <c r="G9524" s="80" t="s">
        <v>10134</v>
      </c>
      <c r="H9524" t="s">
        <v>10135</v>
      </c>
      <c r="I9524" s="50">
        <v>3.94</v>
      </c>
    </row>
    <row r="9525" spans="1:9" x14ac:dyDescent="0.2">
      <c r="A9525">
        <v>449459</v>
      </c>
      <c r="B9525" s="79">
        <v>7898925813606</v>
      </c>
      <c r="C9525" s="80" t="s">
        <v>19</v>
      </c>
      <c r="D9525" s="80" t="s">
        <v>20</v>
      </c>
      <c r="E9525" s="80" t="s">
        <v>10043</v>
      </c>
      <c r="F9525" s="80" t="s">
        <v>10221</v>
      </c>
      <c r="G9525" s="80" t="s">
        <v>10222</v>
      </c>
      <c r="H9525" t="s">
        <v>10237</v>
      </c>
      <c r="I9525" s="50">
        <v>5.08</v>
      </c>
    </row>
    <row r="9526" spans="1:9" x14ac:dyDescent="0.2">
      <c r="A9526">
        <v>151606</v>
      </c>
      <c r="B9526" s="79">
        <v>7898925899815</v>
      </c>
      <c r="C9526" s="80" t="s">
        <v>19</v>
      </c>
      <c r="D9526" s="80" t="s">
        <v>20</v>
      </c>
      <c r="E9526" s="80" t="s">
        <v>10043</v>
      </c>
      <c r="F9526" s="80" t="s">
        <v>10221</v>
      </c>
      <c r="G9526" s="80" t="s">
        <v>10222</v>
      </c>
      <c r="H9526" t="s">
        <v>10229</v>
      </c>
      <c r="I9526" s="50">
        <v>11.09</v>
      </c>
    </row>
    <row r="9527" spans="1:9" x14ac:dyDescent="0.2">
      <c r="A9527">
        <v>151608</v>
      </c>
      <c r="B9527" s="79">
        <v>7898925810490</v>
      </c>
      <c r="C9527" s="80" t="s">
        <v>19</v>
      </c>
      <c r="D9527" s="80" t="s">
        <v>20</v>
      </c>
      <c r="E9527" s="80" t="s">
        <v>10043</v>
      </c>
      <c r="F9527" s="80" t="s">
        <v>10221</v>
      </c>
      <c r="G9527" s="80" t="s">
        <v>10222</v>
      </c>
      <c r="H9527" t="s">
        <v>10230</v>
      </c>
      <c r="I9527" s="50">
        <v>7.21</v>
      </c>
    </row>
    <row r="9528" spans="1:9" x14ac:dyDescent="0.2">
      <c r="A9528">
        <v>449446</v>
      </c>
      <c r="B9528" s="79">
        <v>7898925810483</v>
      </c>
      <c r="C9528" s="80" t="s">
        <v>19</v>
      </c>
      <c r="D9528" s="80" t="s">
        <v>20</v>
      </c>
      <c r="E9528" s="80" t="s">
        <v>10043</v>
      </c>
      <c r="F9528" s="80" t="s">
        <v>10221</v>
      </c>
      <c r="G9528" s="80" t="s">
        <v>10222</v>
      </c>
      <c r="H9528" t="s">
        <v>10234</v>
      </c>
      <c r="I9528" s="50">
        <v>5.59</v>
      </c>
    </row>
    <row r="9529" spans="1:9" x14ac:dyDescent="0.2">
      <c r="A9529">
        <v>449452</v>
      </c>
      <c r="B9529" s="79">
        <v>7898925810476</v>
      </c>
      <c r="C9529" s="80" t="s">
        <v>19</v>
      </c>
      <c r="D9529" s="80" t="s">
        <v>20</v>
      </c>
      <c r="E9529" s="80" t="s">
        <v>10043</v>
      </c>
      <c r="F9529" s="80" t="s">
        <v>10221</v>
      </c>
      <c r="G9529" s="80" t="s">
        <v>10222</v>
      </c>
      <c r="H9529" t="s">
        <v>10235</v>
      </c>
      <c r="I9529" s="50">
        <v>4.05</v>
      </c>
    </row>
    <row r="9530" spans="1:9" x14ac:dyDescent="0.2">
      <c r="A9530">
        <v>449458</v>
      </c>
      <c r="B9530" s="79">
        <v>7898925810469</v>
      </c>
      <c r="C9530" s="80" t="s">
        <v>19</v>
      </c>
      <c r="D9530" s="80" t="s">
        <v>20</v>
      </c>
      <c r="E9530" s="80" t="s">
        <v>10043</v>
      </c>
      <c r="F9530" s="80" t="s">
        <v>10221</v>
      </c>
      <c r="G9530" s="80" t="s">
        <v>10222</v>
      </c>
      <c r="H9530" t="s">
        <v>10236</v>
      </c>
      <c r="I9530" s="50">
        <v>3.58</v>
      </c>
    </row>
    <row r="9531" spans="1:9" x14ac:dyDescent="0.2">
      <c r="A9531">
        <v>141869</v>
      </c>
      <c r="B9531" s="79">
        <v>7898925899297</v>
      </c>
      <c r="C9531" s="80" t="s">
        <v>19</v>
      </c>
      <c r="D9531" s="80" t="s">
        <v>20</v>
      </c>
      <c r="E9531" s="80" t="s">
        <v>10043</v>
      </c>
      <c r="F9531" s="80" t="s">
        <v>10221</v>
      </c>
      <c r="G9531" s="80" t="s">
        <v>10222</v>
      </c>
      <c r="H9531" t="s">
        <v>10223</v>
      </c>
      <c r="I9531" s="50">
        <v>6.91</v>
      </c>
    </row>
    <row r="9532" spans="1:9" x14ac:dyDescent="0.2">
      <c r="A9532">
        <v>151609</v>
      </c>
      <c r="B9532" s="79">
        <v>7898925810452</v>
      </c>
      <c r="C9532" s="80" t="s">
        <v>19</v>
      </c>
      <c r="D9532" s="80" t="s">
        <v>20</v>
      </c>
      <c r="E9532" s="80" t="s">
        <v>10043</v>
      </c>
      <c r="F9532" s="80" t="s">
        <v>10221</v>
      </c>
      <c r="G9532" s="80" t="s">
        <v>10222</v>
      </c>
      <c r="H9532" t="s">
        <v>10231</v>
      </c>
      <c r="I9532" s="50">
        <v>2.04</v>
      </c>
    </row>
    <row r="9533" spans="1:9" x14ac:dyDescent="0.2">
      <c r="A9533">
        <v>151584</v>
      </c>
      <c r="B9533" s="79">
        <v>7898925899938</v>
      </c>
      <c r="C9533" s="80" t="s">
        <v>19</v>
      </c>
      <c r="D9533" s="80" t="s">
        <v>20</v>
      </c>
      <c r="E9533" s="80" t="s">
        <v>10043</v>
      </c>
      <c r="F9533" s="80" t="s">
        <v>10221</v>
      </c>
      <c r="G9533" s="80" t="s">
        <v>10222</v>
      </c>
      <c r="H9533" t="s">
        <v>10224</v>
      </c>
      <c r="I9533" s="50">
        <v>8.26</v>
      </c>
    </row>
    <row r="9534" spans="1:9" x14ac:dyDescent="0.2">
      <c r="A9534">
        <v>151586</v>
      </c>
      <c r="B9534" s="79">
        <v>7898925899327</v>
      </c>
      <c r="C9534" s="80" t="s">
        <v>19</v>
      </c>
      <c r="D9534" s="80" t="s">
        <v>20</v>
      </c>
      <c r="E9534" s="80" t="s">
        <v>10043</v>
      </c>
      <c r="F9534" s="80" t="s">
        <v>10221</v>
      </c>
      <c r="G9534" s="80" t="s">
        <v>10222</v>
      </c>
      <c r="H9534" t="s">
        <v>10225</v>
      </c>
      <c r="I9534" s="50">
        <v>7.65</v>
      </c>
    </row>
    <row r="9535" spans="1:9" x14ac:dyDescent="0.2">
      <c r="A9535">
        <v>151588</v>
      </c>
      <c r="B9535" s="79">
        <v>7898925899334</v>
      </c>
      <c r="C9535" s="80" t="s">
        <v>19</v>
      </c>
      <c r="D9535" s="80" t="s">
        <v>20</v>
      </c>
      <c r="E9535" s="80" t="s">
        <v>10043</v>
      </c>
      <c r="F9535" s="80" t="s">
        <v>10221</v>
      </c>
      <c r="G9535" s="80" t="s">
        <v>10222</v>
      </c>
      <c r="H9535" t="s">
        <v>10226</v>
      </c>
      <c r="I9535" s="50">
        <v>8.92</v>
      </c>
    </row>
    <row r="9536" spans="1:9" x14ac:dyDescent="0.2">
      <c r="A9536">
        <v>151591</v>
      </c>
      <c r="B9536" s="79">
        <v>7898925899396</v>
      </c>
      <c r="C9536" s="80" t="s">
        <v>19</v>
      </c>
      <c r="D9536" s="80" t="s">
        <v>20</v>
      </c>
      <c r="E9536" s="80" t="s">
        <v>10043</v>
      </c>
      <c r="F9536" s="80" t="s">
        <v>10221</v>
      </c>
      <c r="G9536" s="80" t="s">
        <v>10222</v>
      </c>
      <c r="H9536" t="s">
        <v>10227</v>
      </c>
      <c r="I9536" s="50">
        <v>17.690000000000001</v>
      </c>
    </row>
    <row r="9537" spans="1:9" x14ac:dyDescent="0.2">
      <c r="A9537">
        <v>151599</v>
      </c>
      <c r="B9537" s="79">
        <v>7898925899280</v>
      </c>
      <c r="C9537" s="80" t="s">
        <v>19</v>
      </c>
      <c r="D9537" s="80" t="s">
        <v>20</v>
      </c>
      <c r="E9537" s="80" t="s">
        <v>10043</v>
      </c>
      <c r="F9537" s="80" t="s">
        <v>10221</v>
      </c>
      <c r="G9537" s="80" t="s">
        <v>10222</v>
      </c>
      <c r="H9537" t="s">
        <v>10228</v>
      </c>
      <c r="I9537" s="50">
        <v>9.9</v>
      </c>
    </row>
    <row r="9538" spans="1:9" x14ac:dyDescent="0.2">
      <c r="A9538">
        <v>348087</v>
      </c>
      <c r="B9538" s="79">
        <v>7898925810148</v>
      </c>
      <c r="C9538" s="80" t="s">
        <v>19</v>
      </c>
      <c r="D9538" s="80" t="s">
        <v>20</v>
      </c>
      <c r="E9538" s="80" t="s">
        <v>10043</v>
      </c>
      <c r="F9538" s="80" t="s">
        <v>10221</v>
      </c>
      <c r="G9538" s="80" t="s">
        <v>10222</v>
      </c>
      <c r="H9538" t="s">
        <v>10232</v>
      </c>
      <c r="I9538" s="50">
        <v>43.43</v>
      </c>
    </row>
    <row r="9539" spans="1:9" x14ac:dyDescent="0.2">
      <c r="A9539">
        <v>376379</v>
      </c>
      <c r="B9539" s="79">
        <v>7898925899631</v>
      </c>
      <c r="C9539" s="80" t="s">
        <v>19</v>
      </c>
      <c r="D9539" s="80" t="s">
        <v>20</v>
      </c>
      <c r="E9539" s="80" t="s">
        <v>10043</v>
      </c>
      <c r="F9539" s="80" t="s">
        <v>10221</v>
      </c>
      <c r="G9539" s="80" t="s">
        <v>10222</v>
      </c>
      <c r="H9539" t="s">
        <v>10233</v>
      </c>
      <c r="I9539" s="50">
        <v>4.83</v>
      </c>
    </row>
    <row r="9540" spans="1:9" x14ac:dyDescent="0.2">
      <c r="A9540">
        <v>464237</v>
      </c>
      <c r="B9540" s="79">
        <v>7896017463135</v>
      </c>
      <c r="C9540" s="80" t="s">
        <v>19</v>
      </c>
      <c r="D9540" s="80" t="s">
        <v>20</v>
      </c>
      <c r="E9540" s="80" t="s">
        <v>10043</v>
      </c>
      <c r="F9540" s="80" t="s">
        <v>10221</v>
      </c>
      <c r="G9540" s="80" t="s">
        <v>10238</v>
      </c>
      <c r="H9540" t="s">
        <v>10249</v>
      </c>
      <c r="I9540" s="50">
        <v>8.5299999999999994</v>
      </c>
    </row>
    <row r="9541" spans="1:9" x14ac:dyDescent="0.2">
      <c r="A9541">
        <v>464232</v>
      </c>
      <c r="B9541" s="79">
        <v>7896017463067</v>
      </c>
      <c r="C9541" s="80" t="s">
        <v>19</v>
      </c>
      <c r="D9541" s="80" t="s">
        <v>20</v>
      </c>
      <c r="E9541" s="80" t="s">
        <v>10043</v>
      </c>
      <c r="F9541" s="80" t="s">
        <v>10221</v>
      </c>
      <c r="G9541" s="80" t="s">
        <v>10238</v>
      </c>
      <c r="H9541" t="s">
        <v>15412</v>
      </c>
      <c r="I9541" s="50">
        <v>8.5299999999999994</v>
      </c>
    </row>
    <row r="9542" spans="1:9" x14ac:dyDescent="0.2">
      <c r="A9542">
        <v>464234</v>
      </c>
      <c r="B9542" s="79">
        <v>7896017463210</v>
      </c>
      <c r="C9542" s="80" t="s">
        <v>19</v>
      </c>
      <c r="D9542" s="80" t="s">
        <v>20</v>
      </c>
      <c r="E9542" s="80" t="s">
        <v>10043</v>
      </c>
      <c r="F9542" s="80" t="s">
        <v>10221</v>
      </c>
      <c r="G9542" s="80" t="s">
        <v>10238</v>
      </c>
      <c r="H9542" t="s">
        <v>10247</v>
      </c>
      <c r="I9542" s="50">
        <v>8.5299999999999994</v>
      </c>
    </row>
    <row r="9543" spans="1:9" x14ac:dyDescent="0.2">
      <c r="A9543">
        <v>464235</v>
      </c>
      <c r="B9543" s="79">
        <v>7896017463159</v>
      </c>
      <c r="C9543" s="80" t="s">
        <v>19</v>
      </c>
      <c r="D9543" s="80" t="s">
        <v>20</v>
      </c>
      <c r="E9543" s="80" t="s">
        <v>10043</v>
      </c>
      <c r="F9543" s="80" t="s">
        <v>10221</v>
      </c>
      <c r="G9543" s="80" t="s">
        <v>10238</v>
      </c>
      <c r="H9543" t="s">
        <v>10248</v>
      </c>
      <c r="I9543" s="50">
        <v>8.5299999999999994</v>
      </c>
    </row>
    <row r="9544" spans="1:9" x14ac:dyDescent="0.2">
      <c r="A9544">
        <v>464203</v>
      </c>
      <c r="B9544" s="79">
        <v>7896017463043</v>
      </c>
      <c r="C9544" s="80" t="s">
        <v>19</v>
      </c>
      <c r="D9544" s="80" t="s">
        <v>20</v>
      </c>
      <c r="E9544" s="80" t="s">
        <v>10043</v>
      </c>
      <c r="F9544" s="80" t="s">
        <v>10221</v>
      </c>
      <c r="G9544" s="80" t="s">
        <v>10238</v>
      </c>
      <c r="H9544" t="s">
        <v>10239</v>
      </c>
      <c r="I9544" s="50">
        <v>8.4499999999999993</v>
      </c>
    </row>
    <row r="9545" spans="1:9" x14ac:dyDescent="0.2">
      <c r="A9545">
        <v>464204</v>
      </c>
      <c r="B9545" s="79">
        <v>7896017463074</v>
      </c>
      <c r="C9545" s="80" t="s">
        <v>19</v>
      </c>
      <c r="D9545" s="80" t="s">
        <v>20</v>
      </c>
      <c r="E9545" s="80" t="s">
        <v>10043</v>
      </c>
      <c r="F9545" s="80" t="s">
        <v>10221</v>
      </c>
      <c r="G9545" s="80" t="s">
        <v>10238</v>
      </c>
      <c r="H9545" t="s">
        <v>10240</v>
      </c>
      <c r="I9545" s="50">
        <v>8.5299999999999994</v>
      </c>
    </row>
    <row r="9546" spans="1:9" x14ac:dyDescent="0.2">
      <c r="A9546">
        <v>464211</v>
      </c>
      <c r="B9546" s="79">
        <v>7896017463012</v>
      </c>
      <c r="C9546" s="80" t="s">
        <v>19</v>
      </c>
      <c r="D9546" s="80" t="s">
        <v>20</v>
      </c>
      <c r="E9546" s="80" t="s">
        <v>10043</v>
      </c>
      <c r="F9546" s="80" t="s">
        <v>10221</v>
      </c>
      <c r="G9546" s="80" t="s">
        <v>10238</v>
      </c>
      <c r="H9546" t="s">
        <v>15413</v>
      </c>
      <c r="I9546" s="50">
        <v>8.52</v>
      </c>
    </row>
    <row r="9547" spans="1:9" x14ac:dyDescent="0.2">
      <c r="A9547">
        <v>464227</v>
      </c>
      <c r="B9547" s="79">
        <v>7896017463128</v>
      </c>
      <c r="C9547" s="80" t="s">
        <v>19</v>
      </c>
      <c r="D9547" s="80" t="s">
        <v>20</v>
      </c>
      <c r="E9547" s="80" t="s">
        <v>10043</v>
      </c>
      <c r="F9547" s="80" t="s">
        <v>10221</v>
      </c>
      <c r="G9547" s="80" t="s">
        <v>10238</v>
      </c>
      <c r="H9547" t="s">
        <v>10244</v>
      </c>
      <c r="I9547" s="50">
        <v>8.5299999999999994</v>
      </c>
    </row>
    <row r="9548" spans="1:9" x14ac:dyDescent="0.2">
      <c r="A9548">
        <v>464228</v>
      </c>
      <c r="B9548" s="79">
        <v>7896017461605</v>
      </c>
      <c r="C9548" s="80" t="s">
        <v>19</v>
      </c>
      <c r="D9548" s="80" t="s">
        <v>20</v>
      </c>
      <c r="E9548" s="80" t="s">
        <v>10043</v>
      </c>
      <c r="F9548" s="80" t="s">
        <v>10221</v>
      </c>
      <c r="G9548" s="80" t="s">
        <v>10238</v>
      </c>
      <c r="H9548" t="s">
        <v>10245</v>
      </c>
      <c r="I9548" s="50">
        <v>4.1900000000000004</v>
      </c>
    </row>
    <row r="9549" spans="1:9" x14ac:dyDescent="0.2">
      <c r="A9549">
        <v>464229</v>
      </c>
      <c r="B9549" s="79">
        <v>7896017460004</v>
      </c>
      <c r="C9549" s="80" t="s">
        <v>19</v>
      </c>
      <c r="D9549" s="80" t="s">
        <v>20</v>
      </c>
      <c r="E9549" s="80" t="s">
        <v>10043</v>
      </c>
      <c r="F9549" s="80" t="s">
        <v>10221</v>
      </c>
      <c r="G9549" s="80" t="s">
        <v>10238</v>
      </c>
      <c r="H9549" t="s">
        <v>10250</v>
      </c>
      <c r="I9549" s="50">
        <v>8.42</v>
      </c>
    </row>
    <row r="9550" spans="1:9" x14ac:dyDescent="0.2">
      <c r="A9550">
        <v>464230</v>
      </c>
      <c r="B9550" s="79">
        <v>7896017461407</v>
      </c>
      <c r="C9550" s="80" t="s">
        <v>19</v>
      </c>
      <c r="D9550" s="80" t="s">
        <v>20</v>
      </c>
      <c r="E9550" s="80" t="s">
        <v>10043</v>
      </c>
      <c r="F9550" s="80" t="s">
        <v>10221</v>
      </c>
      <c r="G9550" s="80" t="s">
        <v>10238</v>
      </c>
      <c r="H9550" t="s">
        <v>10246</v>
      </c>
      <c r="I9550" s="50">
        <v>3.6</v>
      </c>
    </row>
    <row r="9551" spans="1:9" x14ac:dyDescent="0.2">
      <c r="A9551">
        <v>464206</v>
      </c>
      <c r="B9551" s="79">
        <v>7896017462008</v>
      </c>
      <c r="C9551" s="80" t="s">
        <v>19</v>
      </c>
      <c r="D9551" s="80" t="s">
        <v>20</v>
      </c>
      <c r="E9551" s="80" t="s">
        <v>10043</v>
      </c>
      <c r="F9551" s="80" t="s">
        <v>10221</v>
      </c>
      <c r="G9551" s="80" t="s">
        <v>10238</v>
      </c>
      <c r="H9551" t="s">
        <v>10241</v>
      </c>
      <c r="I9551" s="50">
        <v>6.85</v>
      </c>
    </row>
    <row r="9552" spans="1:9" x14ac:dyDescent="0.2">
      <c r="A9552">
        <v>464208</v>
      </c>
      <c r="B9552" s="79">
        <v>7896017460189</v>
      </c>
      <c r="C9552" s="80" t="s">
        <v>19</v>
      </c>
      <c r="D9552" s="80" t="s">
        <v>20</v>
      </c>
      <c r="E9552" s="80" t="s">
        <v>10043</v>
      </c>
      <c r="F9552" s="80" t="s">
        <v>10221</v>
      </c>
      <c r="G9552" s="80" t="s">
        <v>10238</v>
      </c>
      <c r="H9552" t="s">
        <v>10242</v>
      </c>
      <c r="I9552" s="50">
        <v>8.52</v>
      </c>
    </row>
    <row r="9553" spans="1:9" x14ac:dyDescent="0.2">
      <c r="A9553">
        <v>464210</v>
      </c>
      <c r="B9553" s="79">
        <v>7896017460172</v>
      </c>
      <c r="C9553" s="80" t="s">
        <v>19</v>
      </c>
      <c r="D9553" s="80" t="s">
        <v>20</v>
      </c>
      <c r="E9553" s="80" t="s">
        <v>10043</v>
      </c>
      <c r="F9553" s="80" t="s">
        <v>10221</v>
      </c>
      <c r="G9553" s="80" t="s">
        <v>10238</v>
      </c>
      <c r="H9553" t="s">
        <v>10243</v>
      </c>
      <c r="I9553" s="50">
        <v>8.48</v>
      </c>
    </row>
    <row r="9554" spans="1:9" x14ac:dyDescent="0.2">
      <c r="A9554">
        <v>464236</v>
      </c>
      <c r="B9554" s="79">
        <v>7896017460110</v>
      </c>
      <c r="C9554" s="80" t="s">
        <v>19</v>
      </c>
      <c r="D9554" s="80" t="s">
        <v>20</v>
      </c>
      <c r="E9554" s="80" t="s">
        <v>10043</v>
      </c>
      <c r="F9554" s="80" t="s">
        <v>10221</v>
      </c>
      <c r="G9554" s="80" t="s">
        <v>10238</v>
      </c>
      <c r="H9554" t="s">
        <v>15414</v>
      </c>
      <c r="I9554" s="50">
        <v>8.5299999999999994</v>
      </c>
    </row>
    <row r="9555" spans="1:9" x14ac:dyDescent="0.2">
      <c r="A9555">
        <v>464238</v>
      </c>
      <c r="B9555" s="79">
        <v>7896017462107</v>
      </c>
      <c r="C9555" s="80" t="s">
        <v>19</v>
      </c>
      <c r="D9555" s="80" t="s">
        <v>20</v>
      </c>
      <c r="E9555" s="80" t="s">
        <v>10043</v>
      </c>
      <c r="F9555" s="80" t="s">
        <v>10221</v>
      </c>
      <c r="G9555" s="80" t="s">
        <v>10238</v>
      </c>
      <c r="H9555" t="s">
        <v>15415</v>
      </c>
      <c r="I9555" s="50">
        <v>5.87</v>
      </c>
    </row>
    <row r="9556" spans="1:9" x14ac:dyDescent="0.2">
      <c r="A9556">
        <v>464240</v>
      </c>
      <c r="B9556" s="79">
        <v>7896017460127</v>
      </c>
      <c r="C9556" s="80" t="s">
        <v>19</v>
      </c>
      <c r="D9556" s="80" t="s">
        <v>20</v>
      </c>
      <c r="E9556" s="80" t="s">
        <v>10043</v>
      </c>
      <c r="F9556" s="80" t="s">
        <v>10221</v>
      </c>
      <c r="G9556" s="80" t="s">
        <v>10238</v>
      </c>
      <c r="H9556" t="s">
        <v>15416</v>
      </c>
      <c r="I9556" s="50">
        <v>8.26</v>
      </c>
    </row>
    <row r="9557" spans="1:9" x14ac:dyDescent="0.2">
      <c r="A9557">
        <v>464243</v>
      </c>
      <c r="B9557" s="79">
        <v>7896017463609</v>
      </c>
      <c r="C9557" s="80" t="s">
        <v>19</v>
      </c>
      <c r="D9557" s="80" t="s">
        <v>20</v>
      </c>
      <c r="E9557" s="80" t="s">
        <v>10043</v>
      </c>
      <c r="F9557" s="80" t="s">
        <v>10221</v>
      </c>
      <c r="G9557" s="80" t="s">
        <v>10238</v>
      </c>
      <c r="H9557" t="s">
        <v>10251</v>
      </c>
      <c r="I9557" s="50">
        <v>48.13</v>
      </c>
    </row>
    <row r="9558" spans="1:9" x14ac:dyDescent="0.2">
      <c r="A9558">
        <v>464410</v>
      </c>
      <c r="B9558" s="79">
        <v>7896017461803</v>
      </c>
      <c r="C9558" s="80" t="s">
        <v>19</v>
      </c>
      <c r="D9558" s="80" t="s">
        <v>20</v>
      </c>
      <c r="E9558" s="80" t="s">
        <v>10043</v>
      </c>
      <c r="F9558" s="80" t="s">
        <v>10221</v>
      </c>
      <c r="G9558" s="80" t="s">
        <v>10238</v>
      </c>
      <c r="H9558" t="s">
        <v>10252</v>
      </c>
      <c r="I9558" s="50">
        <v>5.67</v>
      </c>
    </row>
    <row r="9559" spans="1:9" x14ac:dyDescent="0.2">
      <c r="A9559">
        <v>121123</v>
      </c>
      <c r="B9559" s="79">
        <v>7898415552114</v>
      </c>
      <c r="C9559" s="80" t="s">
        <v>19</v>
      </c>
      <c r="D9559" s="80" t="s">
        <v>20</v>
      </c>
      <c r="E9559" s="80" t="s">
        <v>10043</v>
      </c>
      <c r="F9559" s="80" t="s">
        <v>10146</v>
      </c>
      <c r="G9559" s="80" t="s">
        <v>10147</v>
      </c>
      <c r="H9559" t="s">
        <v>10148</v>
      </c>
      <c r="I9559" s="50">
        <v>2.3199999999999998</v>
      </c>
    </row>
    <row r="9560" spans="1:9" x14ac:dyDescent="0.2">
      <c r="A9560">
        <v>121130</v>
      </c>
      <c r="B9560" s="79">
        <v>7898415551643</v>
      </c>
      <c r="C9560" s="80" t="s">
        <v>19</v>
      </c>
      <c r="D9560" s="80" t="s">
        <v>20</v>
      </c>
      <c r="E9560" s="80" t="s">
        <v>10043</v>
      </c>
      <c r="F9560" s="80" t="s">
        <v>10146</v>
      </c>
      <c r="G9560" s="80" t="s">
        <v>10147</v>
      </c>
      <c r="H9560" t="s">
        <v>10153</v>
      </c>
      <c r="I9560" s="50">
        <v>15.52</v>
      </c>
    </row>
    <row r="9561" spans="1:9" x14ac:dyDescent="0.2">
      <c r="A9561">
        <v>121132</v>
      </c>
      <c r="B9561" s="79">
        <v>7898415551636</v>
      </c>
      <c r="C9561" s="80" t="s">
        <v>19</v>
      </c>
      <c r="D9561" s="80" t="s">
        <v>20</v>
      </c>
      <c r="E9561" s="80" t="s">
        <v>10043</v>
      </c>
      <c r="F9561" s="80" t="s">
        <v>10146</v>
      </c>
      <c r="G9561" s="80" t="s">
        <v>10147</v>
      </c>
      <c r="H9561" t="s">
        <v>15417</v>
      </c>
      <c r="I9561" s="50">
        <v>10.81</v>
      </c>
    </row>
    <row r="9562" spans="1:9" x14ac:dyDescent="0.2">
      <c r="A9562">
        <v>121136</v>
      </c>
      <c r="B9562" s="79">
        <v>7898415551650</v>
      </c>
      <c r="C9562" s="80" t="s">
        <v>19</v>
      </c>
      <c r="D9562" s="80" t="s">
        <v>20</v>
      </c>
      <c r="E9562" s="80" t="s">
        <v>10043</v>
      </c>
      <c r="F9562" s="80" t="s">
        <v>10146</v>
      </c>
      <c r="G9562" s="80" t="s">
        <v>10147</v>
      </c>
      <c r="H9562" t="s">
        <v>15418</v>
      </c>
      <c r="I9562" s="50">
        <v>22.44</v>
      </c>
    </row>
    <row r="9563" spans="1:9" x14ac:dyDescent="0.2">
      <c r="A9563">
        <v>121140</v>
      </c>
      <c r="B9563" s="79">
        <v>7890192003063</v>
      </c>
      <c r="C9563" s="80" t="s">
        <v>19</v>
      </c>
      <c r="D9563" s="80" t="s">
        <v>20</v>
      </c>
      <c r="E9563" s="80" t="s">
        <v>10043</v>
      </c>
      <c r="F9563" s="80" t="s">
        <v>10146</v>
      </c>
      <c r="G9563" s="80" t="s">
        <v>10147</v>
      </c>
      <c r="H9563" t="s">
        <v>10149</v>
      </c>
      <c r="I9563" s="50">
        <v>12.44</v>
      </c>
    </row>
    <row r="9564" spans="1:9" x14ac:dyDescent="0.2">
      <c r="A9564">
        <v>441695</v>
      </c>
      <c r="B9564" s="79">
        <v>7890192006002</v>
      </c>
      <c r="C9564" s="80" t="s">
        <v>19</v>
      </c>
      <c r="D9564" s="80" t="s">
        <v>20</v>
      </c>
      <c r="E9564" s="80" t="s">
        <v>10043</v>
      </c>
      <c r="F9564" s="80" t="s">
        <v>10146</v>
      </c>
      <c r="G9564" s="80" t="s">
        <v>10147</v>
      </c>
      <c r="H9564" t="s">
        <v>10150</v>
      </c>
      <c r="I9564" s="50">
        <v>11.24</v>
      </c>
    </row>
    <row r="9565" spans="1:9" x14ac:dyDescent="0.2">
      <c r="A9565">
        <v>441700</v>
      </c>
      <c r="B9565" s="79">
        <v>7899739507231</v>
      </c>
      <c r="C9565" s="80" t="s">
        <v>19</v>
      </c>
      <c r="D9565" s="80" t="s">
        <v>20</v>
      </c>
      <c r="E9565" s="80" t="s">
        <v>10043</v>
      </c>
      <c r="F9565" s="80" t="s">
        <v>10146</v>
      </c>
      <c r="G9565" s="80" t="s">
        <v>10147</v>
      </c>
      <c r="H9565" t="s">
        <v>10151</v>
      </c>
      <c r="I9565" s="50">
        <v>13.09</v>
      </c>
    </row>
    <row r="9566" spans="1:9" x14ac:dyDescent="0.2">
      <c r="A9566">
        <v>441701</v>
      </c>
      <c r="B9566" s="79">
        <v>7890192006019</v>
      </c>
      <c r="C9566" s="80" t="s">
        <v>19</v>
      </c>
      <c r="D9566" s="80" t="s">
        <v>20</v>
      </c>
      <c r="E9566" s="80" t="s">
        <v>10043</v>
      </c>
      <c r="F9566" s="80" t="s">
        <v>10146</v>
      </c>
      <c r="G9566" s="80" t="s">
        <v>10147</v>
      </c>
      <c r="H9566" t="s">
        <v>10152</v>
      </c>
      <c r="I9566" s="50">
        <v>9.98</v>
      </c>
    </row>
    <row r="9567" spans="1:9" x14ac:dyDescent="0.2">
      <c r="A9567">
        <v>121126</v>
      </c>
      <c r="B9567" s="79">
        <v>7898415551124</v>
      </c>
      <c r="C9567" s="80" t="s">
        <v>19</v>
      </c>
      <c r="D9567" s="80" t="s">
        <v>20</v>
      </c>
      <c r="E9567" s="80" t="s">
        <v>10043</v>
      </c>
      <c r="F9567" s="80" t="s">
        <v>10146</v>
      </c>
      <c r="G9567" s="80" t="s">
        <v>10147</v>
      </c>
      <c r="H9567" t="s">
        <v>15419</v>
      </c>
      <c r="I9567" s="50">
        <v>11.92</v>
      </c>
    </row>
    <row r="9568" spans="1:9" x14ac:dyDescent="0.2">
      <c r="A9568">
        <v>425205</v>
      </c>
      <c r="B9568" s="79">
        <v>7898930088273</v>
      </c>
      <c r="C9568" s="80" t="s">
        <v>19</v>
      </c>
      <c r="D9568" s="80" t="s">
        <v>20</v>
      </c>
      <c r="E9568" s="80" t="s">
        <v>10043</v>
      </c>
      <c r="F9568" s="80" t="s">
        <v>10137</v>
      </c>
      <c r="G9568" s="80" t="s">
        <v>10138</v>
      </c>
      <c r="H9568" t="s">
        <v>15420</v>
      </c>
      <c r="I9568" s="50">
        <v>19.45</v>
      </c>
    </row>
    <row r="9569" spans="1:9" x14ac:dyDescent="0.2">
      <c r="A9569">
        <v>425198</v>
      </c>
      <c r="B9569" s="79">
        <v>7898930088280</v>
      </c>
      <c r="C9569" s="80" t="s">
        <v>19</v>
      </c>
      <c r="D9569" s="80" t="s">
        <v>20</v>
      </c>
      <c r="E9569" s="80" t="s">
        <v>10043</v>
      </c>
      <c r="F9569" s="80" t="s">
        <v>10137</v>
      </c>
      <c r="G9569" s="80" t="s">
        <v>10138</v>
      </c>
      <c r="H9569" t="s">
        <v>10141</v>
      </c>
      <c r="I9569" s="50">
        <v>16.100000000000001</v>
      </c>
    </row>
    <row r="9570" spans="1:9" x14ac:dyDescent="0.2">
      <c r="A9570">
        <v>425202</v>
      </c>
      <c r="B9570" s="79">
        <v>7898930088372</v>
      </c>
      <c r="C9570" s="80" t="s">
        <v>19</v>
      </c>
      <c r="D9570" s="80" t="s">
        <v>20</v>
      </c>
      <c r="E9570" s="80" t="s">
        <v>10043</v>
      </c>
      <c r="F9570" s="80" t="s">
        <v>10137</v>
      </c>
      <c r="G9570" s="80" t="s">
        <v>10138</v>
      </c>
      <c r="H9570" t="s">
        <v>10143</v>
      </c>
      <c r="I9570" s="50">
        <v>20.09</v>
      </c>
    </row>
    <row r="9571" spans="1:9" x14ac:dyDescent="0.2">
      <c r="A9571">
        <v>425201</v>
      </c>
      <c r="B9571" s="79">
        <v>7898930088549</v>
      </c>
      <c r="C9571" s="80" t="s">
        <v>19</v>
      </c>
      <c r="D9571" s="80" t="s">
        <v>20</v>
      </c>
      <c r="E9571" s="80" t="s">
        <v>10043</v>
      </c>
      <c r="F9571" s="80" t="s">
        <v>10137</v>
      </c>
      <c r="G9571" s="80" t="s">
        <v>10138</v>
      </c>
      <c r="H9571" t="s">
        <v>10142</v>
      </c>
      <c r="I9571" s="50">
        <v>19.010000000000002</v>
      </c>
    </row>
    <row r="9572" spans="1:9" x14ac:dyDescent="0.2">
      <c r="A9572">
        <v>396481</v>
      </c>
      <c r="B9572" s="79">
        <v>7898930088853</v>
      </c>
      <c r="C9572" s="80" t="s">
        <v>19</v>
      </c>
      <c r="D9572" s="80" t="s">
        <v>20</v>
      </c>
      <c r="E9572" s="80" t="s">
        <v>10043</v>
      </c>
      <c r="F9572" s="80" t="s">
        <v>10137</v>
      </c>
      <c r="G9572" s="80" t="s">
        <v>10138</v>
      </c>
      <c r="H9572" t="s">
        <v>15421</v>
      </c>
      <c r="I9572" s="50">
        <v>107.67</v>
      </c>
    </row>
    <row r="9573" spans="1:9" x14ac:dyDescent="0.2">
      <c r="A9573">
        <v>396482</v>
      </c>
      <c r="B9573" s="79">
        <v>7898930088860</v>
      </c>
      <c r="C9573" s="80" t="s">
        <v>19</v>
      </c>
      <c r="D9573" s="80" t="s">
        <v>20</v>
      </c>
      <c r="E9573" s="80" t="s">
        <v>10043</v>
      </c>
      <c r="F9573" s="80" t="s">
        <v>10137</v>
      </c>
      <c r="G9573" s="80" t="s">
        <v>10138</v>
      </c>
      <c r="H9573" t="s">
        <v>15422</v>
      </c>
      <c r="I9573" s="50">
        <v>180.17</v>
      </c>
    </row>
    <row r="9574" spans="1:9" x14ac:dyDescent="0.2">
      <c r="A9574">
        <v>412814</v>
      </c>
      <c r="B9574" s="79">
        <v>7898930088662</v>
      </c>
      <c r="C9574" s="80" t="s">
        <v>19</v>
      </c>
      <c r="D9574" s="80" t="s">
        <v>20</v>
      </c>
      <c r="E9574" s="80" t="s">
        <v>10043</v>
      </c>
      <c r="F9574" s="80" t="s">
        <v>10137</v>
      </c>
      <c r="G9574" s="80" t="s">
        <v>10138</v>
      </c>
      <c r="H9574" t="s">
        <v>10139</v>
      </c>
      <c r="I9574" s="50">
        <v>10.54</v>
      </c>
    </row>
    <row r="9575" spans="1:9" x14ac:dyDescent="0.2">
      <c r="A9575">
        <v>425193</v>
      </c>
      <c r="B9575" s="79">
        <v>7898930088259</v>
      </c>
      <c r="C9575" s="80" t="s">
        <v>19</v>
      </c>
      <c r="D9575" s="80" t="s">
        <v>20</v>
      </c>
      <c r="E9575" s="80" t="s">
        <v>10043</v>
      </c>
      <c r="F9575" s="80" t="s">
        <v>10137</v>
      </c>
      <c r="G9575" s="80" t="s">
        <v>10138</v>
      </c>
      <c r="H9575" t="s">
        <v>10140</v>
      </c>
      <c r="I9575" s="50">
        <v>17.940000000000001</v>
      </c>
    </row>
    <row r="9576" spans="1:9" x14ac:dyDescent="0.2">
      <c r="A9576">
        <v>563867</v>
      </c>
      <c r="B9576" s="79">
        <v>7898714450111</v>
      </c>
      <c r="C9576" s="80" t="s">
        <v>19</v>
      </c>
      <c r="D9576" s="80" t="s">
        <v>20</v>
      </c>
      <c r="E9576" s="80" t="s">
        <v>10043</v>
      </c>
      <c r="F9576" s="80" t="s">
        <v>10144</v>
      </c>
      <c r="G9576" s="80" t="s">
        <v>10138</v>
      </c>
      <c r="H9576" t="s">
        <v>10145</v>
      </c>
      <c r="I9576" s="50">
        <v>24.23</v>
      </c>
    </row>
    <row r="9577" spans="1:9" x14ac:dyDescent="0.2">
      <c r="A9577">
        <v>82029</v>
      </c>
      <c r="B9577" s="79">
        <v>7896002110921</v>
      </c>
      <c r="C9577" s="80" t="s">
        <v>19</v>
      </c>
      <c r="D9577" s="80" t="s">
        <v>20</v>
      </c>
      <c r="E9577" s="80" t="s">
        <v>8890</v>
      </c>
      <c r="F9577" s="80" t="s">
        <v>9246</v>
      </c>
      <c r="G9577" s="80" t="s">
        <v>9412</v>
      </c>
      <c r="H9577" t="s">
        <v>9417</v>
      </c>
      <c r="I9577" s="50">
        <v>13.42</v>
      </c>
    </row>
    <row r="9578" spans="1:9" x14ac:dyDescent="0.2">
      <c r="A9578">
        <v>10913</v>
      </c>
      <c r="B9578" s="79">
        <v>7896002110457</v>
      </c>
      <c r="C9578" s="80" t="s">
        <v>19</v>
      </c>
      <c r="D9578" s="80" t="s">
        <v>20</v>
      </c>
      <c r="E9578" s="80" t="s">
        <v>8890</v>
      </c>
      <c r="F9578" s="80" t="s">
        <v>9246</v>
      </c>
      <c r="G9578" s="80" t="s">
        <v>9412</v>
      </c>
      <c r="H9578" t="s">
        <v>9422</v>
      </c>
      <c r="I9578" s="50">
        <v>5.1100000000000003</v>
      </c>
    </row>
    <row r="9579" spans="1:9" x14ac:dyDescent="0.2">
      <c r="A9579">
        <v>54529</v>
      </c>
      <c r="B9579" s="79">
        <v>7896002110419</v>
      </c>
      <c r="C9579" s="80" t="s">
        <v>19</v>
      </c>
      <c r="D9579" s="80" t="s">
        <v>20</v>
      </c>
      <c r="E9579" s="80" t="s">
        <v>8890</v>
      </c>
      <c r="F9579" s="80" t="s">
        <v>9246</v>
      </c>
      <c r="G9579" s="80" t="s">
        <v>9412</v>
      </c>
      <c r="H9579" t="s">
        <v>9423</v>
      </c>
      <c r="I9579" s="50">
        <v>5.1100000000000003</v>
      </c>
    </row>
    <row r="9580" spans="1:9" x14ac:dyDescent="0.2">
      <c r="A9580">
        <v>133917</v>
      </c>
      <c r="B9580" s="79">
        <v>7896002111034</v>
      </c>
      <c r="C9580" s="80" t="s">
        <v>19</v>
      </c>
      <c r="D9580" s="80" t="s">
        <v>20</v>
      </c>
      <c r="E9580" s="80" t="s">
        <v>8890</v>
      </c>
      <c r="F9580" s="80" t="s">
        <v>9246</v>
      </c>
      <c r="G9580" s="80" t="s">
        <v>9412</v>
      </c>
      <c r="H9580" t="s">
        <v>9425</v>
      </c>
      <c r="I9580" s="50">
        <v>5.1100000000000003</v>
      </c>
    </row>
    <row r="9581" spans="1:9" x14ac:dyDescent="0.2">
      <c r="A9581">
        <v>108744</v>
      </c>
      <c r="B9581" s="79">
        <v>7896002110983</v>
      </c>
      <c r="C9581" s="80" t="s">
        <v>19</v>
      </c>
      <c r="D9581" s="80" t="s">
        <v>20</v>
      </c>
      <c r="E9581" s="80" t="s">
        <v>8890</v>
      </c>
      <c r="F9581" s="80" t="s">
        <v>9246</v>
      </c>
      <c r="G9581" s="80" t="s">
        <v>9412</v>
      </c>
      <c r="H9581" t="s">
        <v>9424</v>
      </c>
      <c r="I9581" s="50">
        <v>5.1100000000000003</v>
      </c>
    </row>
    <row r="9582" spans="1:9" x14ac:dyDescent="0.2">
      <c r="A9582">
        <v>307280</v>
      </c>
      <c r="B9582" s="79">
        <v>7896002111508</v>
      </c>
      <c r="C9582" s="80" t="s">
        <v>19</v>
      </c>
      <c r="D9582" s="80" t="s">
        <v>20</v>
      </c>
      <c r="E9582" s="80" t="s">
        <v>8890</v>
      </c>
      <c r="F9582" s="80" t="s">
        <v>9246</v>
      </c>
      <c r="G9582" s="80" t="s">
        <v>9412</v>
      </c>
      <c r="H9582" t="s">
        <v>9427</v>
      </c>
      <c r="I9582" s="50">
        <v>5.1100000000000003</v>
      </c>
    </row>
    <row r="9583" spans="1:9" x14ac:dyDescent="0.2">
      <c r="A9583">
        <v>45248</v>
      </c>
      <c r="B9583" s="79">
        <v>7896002100014</v>
      </c>
      <c r="C9583" s="80" t="s">
        <v>19</v>
      </c>
      <c r="D9583" s="80" t="s">
        <v>20</v>
      </c>
      <c r="E9583" s="80" t="s">
        <v>8890</v>
      </c>
      <c r="F9583" s="80" t="s">
        <v>9246</v>
      </c>
      <c r="G9583" s="80" t="s">
        <v>9412</v>
      </c>
      <c r="H9583" t="s">
        <v>9416</v>
      </c>
      <c r="I9583" s="50">
        <v>10.42</v>
      </c>
    </row>
    <row r="9584" spans="1:9" x14ac:dyDescent="0.2">
      <c r="A9584">
        <v>24243</v>
      </c>
      <c r="B9584" s="79">
        <v>7896002109000</v>
      </c>
      <c r="C9584" s="80" t="s">
        <v>19</v>
      </c>
      <c r="D9584" s="80" t="s">
        <v>20</v>
      </c>
      <c r="E9584" s="80" t="s">
        <v>8890</v>
      </c>
      <c r="F9584" s="80" t="s">
        <v>9246</v>
      </c>
      <c r="G9584" s="80" t="s">
        <v>9412</v>
      </c>
      <c r="H9584" t="s">
        <v>9415</v>
      </c>
      <c r="I9584" s="50">
        <v>3.77</v>
      </c>
    </row>
    <row r="9585" spans="1:9" x14ac:dyDescent="0.2">
      <c r="A9585">
        <v>470810</v>
      </c>
      <c r="B9585" s="79">
        <v>7896002110792</v>
      </c>
      <c r="C9585" s="80" t="s">
        <v>19</v>
      </c>
      <c r="D9585" s="80" t="s">
        <v>20</v>
      </c>
      <c r="E9585" s="80" t="s">
        <v>8890</v>
      </c>
      <c r="F9585" s="80" t="s">
        <v>9246</v>
      </c>
      <c r="G9585" s="80" t="s">
        <v>9412</v>
      </c>
      <c r="H9585" t="s">
        <v>9421</v>
      </c>
      <c r="I9585" s="50">
        <v>4.9000000000000004</v>
      </c>
    </row>
    <row r="9586" spans="1:9" x14ac:dyDescent="0.2">
      <c r="A9586">
        <v>272762</v>
      </c>
      <c r="B9586" s="79">
        <v>7896002111416</v>
      </c>
      <c r="C9586" s="80" t="s">
        <v>19</v>
      </c>
      <c r="D9586" s="80" t="s">
        <v>20</v>
      </c>
      <c r="E9586" s="80" t="s">
        <v>8890</v>
      </c>
      <c r="F9586" s="80" t="s">
        <v>9246</v>
      </c>
      <c r="G9586" s="80" t="s">
        <v>9412</v>
      </c>
      <c r="H9586" t="s">
        <v>9418</v>
      </c>
      <c r="I9586" s="50">
        <v>22.42</v>
      </c>
    </row>
    <row r="9587" spans="1:9" x14ac:dyDescent="0.2">
      <c r="A9587">
        <v>272767</v>
      </c>
      <c r="B9587" s="79">
        <v>7896002111393</v>
      </c>
      <c r="C9587" s="80" t="s">
        <v>19</v>
      </c>
      <c r="D9587" s="80" t="s">
        <v>20</v>
      </c>
      <c r="E9587" s="80" t="s">
        <v>8890</v>
      </c>
      <c r="F9587" s="80" t="s">
        <v>9246</v>
      </c>
      <c r="G9587" s="80" t="s">
        <v>9412</v>
      </c>
      <c r="H9587" t="s">
        <v>9420</v>
      </c>
      <c r="I9587" s="50">
        <v>102.32</v>
      </c>
    </row>
    <row r="9588" spans="1:9" x14ac:dyDescent="0.2">
      <c r="A9588">
        <v>272771</v>
      </c>
      <c r="B9588" s="79">
        <v>7896002111386</v>
      </c>
      <c r="C9588" s="80" t="s">
        <v>19</v>
      </c>
      <c r="D9588" s="80" t="s">
        <v>20</v>
      </c>
      <c r="E9588" s="80" t="s">
        <v>8890</v>
      </c>
      <c r="F9588" s="80" t="s">
        <v>9246</v>
      </c>
      <c r="G9588" s="80" t="s">
        <v>9412</v>
      </c>
      <c r="H9588" t="s">
        <v>9419</v>
      </c>
      <c r="I9588" s="50">
        <v>103.08</v>
      </c>
    </row>
    <row r="9589" spans="1:9" x14ac:dyDescent="0.2">
      <c r="A9589">
        <v>495110</v>
      </c>
      <c r="B9589" s="79">
        <v>7896002111911</v>
      </c>
      <c r="C9589" s="80" t="s">
        <v>19</v>
      </c>
      <c r="D9589" s="80" t="s">
        <v>20</v>
      </c>
      <c r="E9589" s="80" t="s">
        <v>8890</v>
      </c>
      <c r="F9589" s="80" t="s">
        <v>9246</v>
      </c>
      <c r="G9589" s="80" t="s">
        <v>9412</v>
      </c>
      <c r="H9589" t="s">
        <v>9413</v>
      </c>
      <c r="I9589" s="50">
        <v>11.67</v>
      </c>
    </row>
    <row r="9590" spans="1:9" x14ac:dyDescent="0.2">
      <c r="A9590">
        <v>9691</v>
      </c>
      <c r="B9590" s="79">
        <v>7312040017034</v>
      </c>
      <c r="C9590" s="80" t="s">
        <v>19</v>
      </c>
      <c r="D9590" s="80" t="s">
        <v>20</v>
      </c>
      <c r="E9590" s="80" t="s">
        <v>8890</v>
      </c>
      <c r="F9590" s="80" t="s">
        <v>9246</v>
      </c>
      <c r="G9590" s="80" t="s">
        <v>9442</v>
      </c>
      <c r="H9590" t="s">
        <v>9448</v>
      </c>
      <c r="I9590" s="50">
        <v>94.47</v>
      </c>
    </row>
    <row r="9591" spans="1:9" x14ac:dyDescent="0.2">
      <c r="A9591">
        <v>279880</v>
      </c>
      <c r="B9591" s="79">
        <v>7312040017010</v>
      </c>
      <c r="C9591" s="80" t="s">
        <v>19</v>
      </c>
      <c r="D9591" s="80" t="s">
        <v>20</v>
      </c>
      <c r="E9591" s="80" t="s">
        <v>8890</v>
      </c>
      <c r="F9591" s="80" t="s">
        <v>9246</v>
      </c>
      <c r="G9591" s="80" t="s">
        <v>9442</v>
      </c>
      <c r="H9591" t="s">
        <v>9449</v>
      </c>
      <c r="I9591" s="50">
        <v>75.47</v>
      </c>
    </row>
    <row r="9592" spans="1:9" x14ac:dyDescent="0.2">
      <c r="A9592">
        <v>485675</v>
      </c>
      <c r="B9592" s="79">
        <v>5000299628096</v>
      </c>
      <c r="C9592" s="80" t="s">
        <v>19</v>
      </c>
      <c r="D9592" s="80" t="s">
        <v>20</v>
      </c>
      <c r="E9592" s="80" t="s">
        <v>8890</v>
      </c>
      <c r="F9592" s="80" t="s">
        <v>9246</v>
      </c>
      <c r="G9592" s="80" t="s">
        <v>9442</v>
      </c>
      <c r="H9592" t="s">
        <v>15423</v>
      </c>
      <c r="I9592" s="50">
        <v>82.99</v>
      </c>
    </row>
    <row r="9593" spans="1:9" x14ac:dyDescent="0.2">
      <c r="A9593">
        <v>17713</v>
      </c>
      <c r="B9593" s="79">
        <v>5010106111956</v>
      </c>
      <c r="C9593" s="80" t="s">
        <v>19</v>
      </c>
      <c r="D9593" s="80" t="s">
        <v>20</v>
      </c>
      <c r="E9593" s="80" t="s">
        <v>8890</v>
      </c>
      <c r="F9593" s="80" t="s">
        <v>9246</v>
      </c>
      <c r="G9593" s="80" t="s">
        <v>9442</v>
      </c>
      <c r="H9593" t="s">
        <v>9453</v>
      </c>
      <c r="I9593" s="50">
        <v>76.790000000000006</v>
      </c>
    </row>
    <row r="9594" spans="1:9" x14ac:dyDescent="0.2">
      <c r="A9594">
        <v>46661</v>
      </c>
      <c r="B9594" s="79">
        <v>5010106111451</v>
      </c>
      <c r="C9594" s="80" t="s">
        <v>19</v>
      </c>
      <c r="D9594" s="80" t="s">
        <v>20</v>
      </c>
      <c r="E9594" s="80" t="s">
        <v>8890</v>
      </c>
      <c r="F9594" s="80" t="s">
        <v>9246</v>
      </c>
      <c r="G9594" s="80" t="s">
        <v>9442</v>
      </c>
      <c r="H9594" t="s">
        <v>9454</v>
      </c>
      <c r="I9594" s="50">
        <v>59.09</v>
      </c>
    </row>
    <row r="9595" spans="1:9" x14ac:dyDescent="0.2">
      <c r="A9595">
        <v>1934</v>
      </c>
      <c r="B9595" s="79">
        <v>80432400432</v>
      </c>
      <c r="C9595" s="80" t="s">
        <v>19</v>
      </c>
      <c r="D9595" s="80" t="s">
        <v>20</v>
      </c>
      <c r="E9595" s="80" t="s">
        <v>8890</v>
      </c>
      <c r="F9595" s="80" t="s">
        <v>9246</v>
      </c>
      <c r="G9595" s="80" t="s">
        <v>9442</v>
      </c>
      <c r="H9595" t="s">
        <v>9452</v>
      </c>
      <c r="I9595" s="50">
        <v>130.97</v>
      </c>
    </row>
    <row r="9596" spans="1:9" x14ac:dyDescent="0.2">
      <c r="A9596">
        <v>279874</v>
      </c>
      <c r="B9596" s="79">
        <v>80432400395</v>
      </c>
      <c r="C9596" s="80" t="s">
        <v>19</v>
      </c>
      <c r="D9596" s="80" t="s">
        <v>20</v>
      </c>
      <c r="E9596" s="80" t="s">
        <v>8890</v>
      </c>
      <c r="F9596" s="80" t="s">
        <v>9246</v>
      </c>
      <c r="G9596" s="80" t="s">
        <v>9442</v>
      </c>
      <c r="H9596" t="s">
        <v>9455</v>
      </c>
      <c r="I9596" s="50">
        <v>103.73</v>
      </c>
    </row>
    <row r="9597" spans="1:9" x14ac:dyDescent="0.2">
      <c r="A9597">
        <v>429785</v>
      </c>
      <c r="B9597" s="79">
        <v>7891050004734</v>
      </c>
      <c r="C9597" s="80" t="s">
        <v>19</v>
      </c>
      <c r="D9597" s="80" t="s">
        <v>20</v>
      </c>
      <c r="E9597" s="80" t="s">
        <v>8890</v>
      </c>
      <c r="F9597" s="80" t="s">
        <v>9246</v>
      </c>
      <c r="G9597" s="80" t="s">
        <v>9442</v>
      </c>
      <c r="H9597" t="s">
        <v>9446</v>
      </c>
      <c r="I9597" s="50">
        <v>49.42</v>
      </c>
    </row>
    <row r="9598" spans="1:9" x14ac:dyDescent="0.2">
      <c r="A9598">
        <v>104991</v>
      </c>
      <c r="B9598" s="79">
        <v>7891050004406</v>
      </c>
      <c r="C9598" s="80" t="s">
        <v>19</v>
      </c>
      <c r="D9598" s="80" t="s">
        <v>20</v>
      </c>
      <c r="E9598" s="80" t="s">
        <v>8890</v>
      </c>
      <c r="F9598" s="80" t="s">
        <v>9246</v>
      </c>
      <c r="G9598" s="80" t="s">
        <v>9442</v>
      </c>
      <c r="H9598" t="s">
        <v>9443</v>
      </c>
      <c r="I9598" s="50">
        <v>26.82</v>
      </c>
    </row>
    <row r="9599" spans="1:9" x14ac:dyDescent="0.2">
      <c r="A9599">
        <v>104992</v>
      </c>
      <c r="B9599" s="79">
        <v>7891050004208</v>
      </c>
      <c r="C9599" s="80" t="s">
        <v>19</v>
      </c>
      <c r="D9599" s="80" t="s">
        <v>20</v>
      </c>
      <c r="E9599" s="80" t="s">
        <v>8890</v>
      </c>
      <c r="F9599" s="80" t="s">
        <v>9246</v>
      </c>
      <c r="G9599" s="80" t="s">
        <v>9442</v>
      </c>
      <c r="H9599" t="s">
        <v>9444</v>
      </c>
      <c r="I9599" s="50">
        <v>26.82</v>
      </c>
    </row>
    <row r="9600" spans="1:9" x14ac:dyDescent="0.2">
      <c r="A9600">
        <v>104993</v>
      </c>
      <c r="B9600" s="79">
        <v>7891050004307</v>
      </c>
      <c r="C9600" s="80" t="s">
        <v>19</v>
      </c>
      <c r="D9600" s="80" t="s">
        <v>20</v>
      </c>
      <c r="E9600" s="80" t="s">
        <v>8890</v>
      </c>
      <c r="F9600" s="80" t="s">
        <v>9246</v>
      </c>
      <c r="G9600" s="80" t="s">
        <v>9442</v>
      </c>
      <c r="H9600" t="s">
        <v>9445</v>
      </c>
      <c r="I9600" s="50">
        <v>26.82</v>
      </c>
    </row>
    <row r="9601" spans="1:9" x14ac:dyDescent="0.2">
      <c r="A9601">
        <v>1843</v>
      </c>
      <c r="B9601" s="79">
        <v>7891050000903</v>
      </c>
      <c r="C9601" s="80" t="s">
        <v>19</v>
      </c>
      <c r="D9601" s="80" t="s">
        <v>20</v>
      </c>
      <c r="E9601" s="80" t="s">
        <v>8890</v>
      </c>
      <c r="F9601" s="80" t="s">
        <v>9246</v>
      </c>
      <c r="G9601" s="80" t="s">
        <v>9442</v>
      </c>
      <c r="H9601" t="s">
        <v>9447</v>
      </c>
      <c r="I9601" s="50">
        <v>28.64</v>
      </c>
    </row>
    <row r="9602" spans="1:9" x14ac:dyDescent="0.2">
      <c r="A9602">
        <v>1853</v>
      </c>
      <c r="B9602" s="79">
        <v>7891050000101</v>
      </c>
      <c r="C9602" s="80" t="s">
        <v>19</v>
      </c>
      <c r="D9602" s="80" t="s">
        <v>20</v>
      </c>
      <c r="E9602" s="80" t="s">
        <v>8890</v>
      </c>
      <c r="F9602" s="80" t="s">
        <v>9246</v>
      </c>
      <c r="G9602" s="80" t="s">
        <v>9442</v>
      </c>
      <c r="H9602" t="s">
        <v>9451</v>
      </c>
      <c r="I9602" s="50">
        <v>47.87</v>
      </c>
    </row>
    <row r="9603" spans="1:9" x14ac:dyDescent="0.2">
      <c r="A9603">
        <v>484541</v>
      </c>
      <c r="B9603" s="79">
        <v>7891050003652</v>
      </c>
      <c r="C9603" s="80" t="s">
        <v>19</v>
      </c>
      <c r="D9603" s="80" t="s">
        <v>20</v>
      </c>
      <c r="E9603" s="80" t="s">
        <v>8890</v>
      </c>
      <c r="F9603" s="80" t="s">
        <v>9246</v>
      </c>
      <c r="G9603" s="80" t="s">
        <v>9442</v>
      </c>
      <c r="H9603" t="s">
        <v>15424</v>
      </c>
      <c r="I9603" s="50">
        <v>39.06</v>
      </c>
    </row>
    <row r="9604" spans="1:9" x14ac:dyDescent="0.2">
      <c r="A9604">
        <v>361239</v>
      </c>
      <c r="B9604" s="79">
        <v>7891050002747</v>
      </c>
      <c r="C9604" s="80" t="s">
        <v>19</v>
      </c>
      <c r="D9604" s="80" t="s">
        <v>20</v>
      </c>
      <c r="E9604" s="80" t="s">
        <v>8890</v>
      </c>
      <c r="F9604" s="80" t="s">
        <v>9246</v>
      </c>
      <c r="G9604" s="80" t="s">
        <v>9442</v>
      </c>
      <c r="H9604" t="s">
        <v>9450</v>
      </c>
      <c r="I9604" s="50">
        <v>48.74</v>
      </c>
    </row>
    <row r="9605" spans="1:9" x14ac:dyDescent="0.2">
      <c r="A9605">
        <v>322646</v>
      </c>
      <c r="B9605" s="79">
        <v>5000329002537</v>
      </c>
      <c r="C9605" s="80" t="s">
        <v>19</v>
      </c>
      <c r="D9605" s="80" t="s">
        <v>20</v>
      </c>
      <c r="E9605" s="80" t="s">
        <v>8890</v>
      </c>
      <c r="F9605" s="80" t="s">
        <v>9246</v>
      </c>
      <c r="G9605" s="80" t="s">
        <v>9442</v>
      </c>
      <c r="H9605" t="s">
        <v>9458</v>
      </c>
      <c r="I9605" s="50">
        <v>86.01</v>
      </c>
    </row>
    <row r="9606" spans="1:9" x14ac:dyDescent="0.2">
      <c r="A9606">
        <v>450787</v>
      </c>
      <c r="B9606" s="79">
        <v>7891050000460</v>
      </c>
      <c r="C9606" s="80" t="s">
        <v>19</v>
      </c>
      <c r="D9606" s="80" t="s">
        <v>20</v>
      </c>
      <c r="E9606" s="80" t="s">
        <v>8890</v>
      </c>
      <c r="F9606" s="80" t="s">
        <v>9246</v>
      </c>
      <c r="G9606" s="80" t="s">
        <v>9442</v>
      </c>
      <c r="H9606" t="s">
        <v>9456</v>
      </c>
      <c r="I9606" s="50">
        <v>46</v>
      </c>
    </row>
    <row r="9607" spans="1:9" x14ac:dyDescent="0.2">
      <c r="A9607">
        <v>484542</v>
      </c>
      <c r="B9607" s="79">
        <v>798190172880</v>
      </c>
      <c r="C9607" s="80" t="s">
        <v>19</v>
      </c>
      <c r="D9607" s="80" t="s">
        <v>20</v>
      </c>
      <c r="E9607" s="80" t="s">
        <v>8890</v>
      </c>
      <c r="F9607" s="80" t="s">
        <v>9246</v>
      </c>
      <c r="G9607" s="80" t="s">
        <v>9442</v>
      </c>
      <c r="H9607" t="s">
        <v>9459</v>
      </c>
      <c r="I9607" s="50">
        <v>89.26</v>
      </c>
    </row>
    <row r="9608" spans="1:9" x14ac:dyDescent="0.2">
      <c r="A9608">
        <v>484545</v>
      </c>
      <c r="B9608" s="79">
        <v>5000299634189</v>
      </c>
      <c r="C9608" s="80" t="s">
        <v>19</v>
      </c>
      <c r="D9608" s="80" t="s">
        <v>20</v>
      </c>
      <c r="E9608" s="80" t="s">
        <v>8890</v>
      </c>
      <c r="F9608" s="80" t="s">
        <v>9246</v>
      </c>
      <c r="G9608" s="80" t="s">
        <v>9442</v>
      </c>
      <c r="H9608" t="s">
        <v>9460</v>
      </c>
      <c r="I9608" s="50">
        <v>111.17</v>
      </c>
    </row>
    <row r="9609" spans="1:9" x14ac:dyDescent="0.2">
      <c r="A9609">
        <v>485673</v>
      </c>
      <c r="B9609" s="79">
        <v>5011007003029</v>
      </c>
      <c r="C9609" s="80" t="s">
        <v>19</v>
      </c>
      <c r="D9609" s="80" t="s">
        <v>20</v>
      </c>
      <c r="E9609" s="80" t="s">
        <v>8890</v>
      </c>
      <c r="F9609" s="80" t="s">
        <v>9246</v>
      </c>
      <c r="G9609" s="80" t="s">
        <v>9442</v>
      </c>
      <c r="H9609" t="s">
        <v>9457</v>
      </c>
      <c r="I9609" s="50">
        <v>84.55</v>
      </c>
    </row>
    <row r="9610" spans="1:9" x14ac:dyDescent="0.2">
      <c r="A9610">
        <v>1869</v>
      </c>
      <c r="B9610" s="79">
        <v>7896022610005</v>
      </c>
      <c r="C9610" s="80" t="s">
        <v>19</v>
      </c>
      <c r="D9610" s="80" t="s">
        <v>20</v>
      </c>
      <c r="E9610" s="80" t="s">
        <v>8890</v>
      </c>
      <c r="F9610" s="80" t="s">
        <v>9246</v>
      </c>
      <c r="G9610" s="80" t="s">
        <v>9322</v>
      </c>
      <c r="H9610" t="s">
        <v>9323</v>
      </c>
      <c r="I9610" s="50">
        <v>19.07</v>
      </c>
    </row>
    <row r="9611" spans="1:9" x14ac:dyDescent="0.2">
      <c r="A9611">
        <v>312881</v>
      </c>
      <c r="B9611" s="79">
        <v>7896022670016</v>
      </c>
      <c r="C9611" s="80" t="s">
        <v>19</v>
      </c>
      <c r="D9611" s="80" t="s">
        <v>20</v>
      </c>
      <c r="E9611" s="80" t="s">
        <v>8890</v>
      </c>
      <c r="F9611" s="80" t="s">
        <v>9246</v>
      </c>
      <c r="G9611" s="80" t="s">
        <v>9322</v>
      </c>
      <c r="H9611" t="s">
        <v>9325</v>
      </c>
      <c r="I9611" s="50">
        <v>3.72</v>
      </c>
    </row>
    <row r="9612" spans="1:9" x14ac:dyDescent="0.2">
      <c r="A9612">
        <v>312883</v>
      </c>
      <c r="B9612" s="79">
        <v>7896022670153</v>
      </c>
      <c r="C9612" s="80" t="s">
        <v>19</v>
      </c>
      <c r="D9612" s="80" t="s">
        <v>20</v>
      </c>
      <c r="E9612" s="80" t="s">
        <v>8890</v>
      </c>
      <c r="F9612" s="80" t="s">
        <v>9246</v>
      </c>
      <c r="G9612" s="80" t="s">
        <v>9322</v>
      </c>
      <c r="H9612" t="s">
        <v>15425</v>
      </c>
      <c r="I9612" s="50">
        <v>3.72</v>
      </c>
    </row>
    <row r="9613" spans="1:9" x14ac:dyDescent="0.2">
      <c r="A9613">
        <v>190537</v>
      </c>
      <c r="B9613" s="79">
        <v>7896022670306</v>
      </c>
      <c r="C9613" s="80" t="s">
        <v>19</v>
      </c>
      <c r="D9613" s="80" t="s">
        <v>20</v>
      </c>
      <c r="E9613" s="80" t="s">
        <v>8890</v>
      </c>
      <c r="F9613" s="80" t="s">
        <v>9246</v>
      </c>
      <c r="G9613" s="80" t="s">
        <v>9322</v>
      </c>
      <c r="H9613" t="s">
        <v>15426</v>
      </c>
      <c r="I9613" s="50">
        <v>3.72</v>
      </c>
    </row>
    <row r="9614" spans="1:9" x14ac:dyDescent="0.2">
      <c r="A9614">
        <v>118784</v>
      </c>
      <c r="B9614" s="79">
        <v>7896022660000</v>
      </c>
      <c r="C9614" s="80" t="s">
        <v>19</v>
      </c>
      <c r="D9614" s="80" t="s">
        <v>20</v>
      </c>
      <c r="E9614" s="80" t="s">
        <v>8890</v>
      </c>
      <c r="F9614" s="80" t="s">
        <v>9246</v>
      </c>
      <c r="G9614" s="80" t="s">
        <v>9322</v>
      </c>
      <c r="H9614" t="s">
        <v>9324</v>
      </c>
      <c r="I9614" s="50">
        <v>8.02</v>
      </c>
    </row>
    <row r="9615" spans="1:9" x14ac:dyDescent="0.2">
      <c r="A9615">
        <v>1511</v>
      </c>
      <c r="B9615" s="79">
        <v>7891136057012</v>
      </c>
      <c r="C9615" s="80" t="s">
        <v>19</v>
      </c>
      <c r="D9615" s="80" t="s">
        <v>20</v>
      </c>
      <c r="E9615" s="80" t="s">
        <v>8890</v>
      </c>
      <c r="F9615" s="80" t="s">
        <v>9246</v>
      </c>
      <c r="G9615" s="80" t="s">
        <v>8954</v>
      </c>
      <c r="H9615" t="s">
        <v>9302</v>
      </c>
      <c r="I9615" s="50">
        <v>60.25</v>
      </c>
    </row>
    <row r="9616" spans="1:9" x14ac:dyDescent="0.2">
      <c r="A9616">
        <v>530884</v>
      </c>
      <c r="B9616" s="79">
        <v>7896010006308</v>
      </c>
      <c r="C9616" s="80" t="s">
        <v>19</v>
      </c>
      <c r="D9616" s="80" t="s">
        <v>20</v>
      </c>
      <c r="E9616" s="80" t="s">
        <v>8890</v>
      </c>
      <c r="F9616" s="80" t="s">
        <v>9246</v>
      </c>
      <c r="G9616" s="80" t="s">
        <v>8954</v>
      </c>
      <c r="H9616" t="s">
        <v>9303</v>
      </c>
      <c r="I9616" s="50">
        <v>45.94</v>
      </c>
    </row>
    <row r="9617" spans="1:9" x14ac:dyDescent="0.2">
      <c r="A9617">
        <v>503699</v>
      </c>
      <c r="B9617" s="79">
        <v>7896010006360</v>
      </c>
      <c r="C9617" s="80" t="s">
        <v>19</v>
      </c>
      <c r="D9617" s="80" t="s">
        <v>20</v>
      </c>
      <c r="E9617" s="80" t="s">
        <v>8890</v>
      </c>
      <c r="F9617" s="80" t="s">
        <v>9246</v>
      </c>
      <c r="G9617" s="80" t="s">
        <v>8954</v>
      </c>
      <c r="H9617" t="s">
        <v>9297</v>
      </c>
      <c r="I9617" s="50">
        <v>19.52</v>
      </c>
    </row>
    <row r="9618" spans="1:9" x14ac:dyDescent="0.2">
      <c r="A9618">
        <v>231531</v>
      </c>
      <c r="B9618" s="79">
        <v>721059707503</v>
      </c>
      <c r="C9618" s="80" t="s">
        <v>19</v>
      </c>
      <c r="D9618" s="80" t="s">
        <v>20</v>
      </c>
      <c r="E9618" s="80" t="s">
        <v>8890</v>
      </c>
      <c r="F9618" s="80" t="s">
        <v>9246</v>
      </c>
      <c r="G9618" s="80" t="s">
        <v>8954</v>
      </c>
      <c r="H9618" t="s">
        <v>9304</v>
      </c>
      <c r="I9618" s="50">
        <v>125.21</v>
      </c>
    </row>
    <row r="9619" spans="1:9" x14ac:dyDescent="0.2">
      <c r="A9619">
        <v>159220</v>
      </c>
      <c r="B9619" s="79">
        <v>7896010000016</v>
      </c>
      <c r="C9619" s="80" t="s">
        <v>19</v>
      </c>
      <c r="D9619" s="80" t="s">
        <v>20</v>
      </c>
      <c r="E9619" s="80" t="s">
        <v>8890</v>
      </c>
      <c r="F9619" s="80" t="s">
        <v>9246</v>
      </c>
      <c r="G9619" s="80" t="s">
        <v>8954</v>
      </c>
      <c r="H9619" t="s">
        <v>9313</v>
      </c>
      <c r="I9619" s="50">
        <v>40.799999999999997</v>
      </c>
    </row>
    <row r="9620" spans="1:9" x14ac:dyDescent="0.2">
      <c r="A9620">
        <v>551108</v>
      </c>
      <c r="B9620" s="79">
        <v>7894900184174</v>
      </c>
      <c r="C9620" s="80" t="s">
        <v>19</v>
      </c>
      <c r="D9620" s="80" t="s">
        <v>20</v>
      </c>
      <c r="E9620" s="80" t="s">
        <v>8890</v>
      </c>
      <c r="F9620" s="80" t="s">
        <v>9246</v>
      </c>
      <c r="G9620" s="80" t="s">
        <v>8954</v>
      </c>
      <c r="H9620" t="s">
        <v>9307</v>
      </c>
      <c r="I9620" s="50">
        <v>5.46</v>
      </c>
    </row>
    <row r="9621" spans="1:9" x14ac:dyDescent="0.2">
      <c r="A9621">
        <v>551109</v>
      </c>
      <c r="B9621" s="79">
        <v>7894900184273</v>
      </c>
      <c r="C9621" s="80" t="s">
        <v>19</v>
      </c>
      <c r="D9621" s="80" t="s">
        <v>20</v>
      </c>
      <c r="E9621" s="80" t="s">
        <v>8890</v>
      </c>
      <c r="F9621" s="80" t="s">
        <v>9246</v>
      </c>
      <c r="G9621" s="80" t="s">
        <v>8954</v>
      </c>
      <c r="H9621" t="s">
        <v>15427</v>
      </c>
      <c r="I9621" s="50">
        <v>5.46</v>
      </c>
    </row>
    <row r="9622" spans="1:9" x14ac:dyDescent="0.2">
      <c r="A9622">
        <v>551110</v>
      </c>
      <c r="B9622" s="79">
        <v>7894900184372</v>
      </c>
      <c r="C9622" s="80" t="s">
        <v>19</v>
      </c>
      <c r="D9622" s="80" t="s">
        <v>20</v>
      </c>
      <c r="E9622" s="80" t="s">
        <v>8890</v>
      </c>
      <c r="F9622" s="80" t="s">
        <v>9246</v>
      </c>
      <c r="G9622" s="80" t="s">
        <v>8954</v>
      </c>
      <c r="H9622" t="s">
        <v>9308</v>
      </c>
      <c r="I9622" s="50">
        <v>5.82</v>
      </c>
    </row>
    <row r="9623" spans="1:9" x14ac:dyDescent="0.2">
      <c r="A9623">
        <v>551113</v>
      </c>
      <c r="B9623" s="79">
        <v>7894900184075</v>
      </c>
      <c r="C9623" s="80" t="s">
        <v>19</v>
      </c>
      <c r="D9623" s="80" t="s">
        <v>20</v>
      </c>
      <c r="E9623" s="80" t="s">
        <v>8890</v>
      </c>
      <c r="F9623" s="80" t="s">
        <v>9246</v>
      </c>
      <c r="G9623" s="80" t="s">
        <v>8954</v>
      </c>
      <c r="H9623" t="s">
        <v>15428</v>
      </c>
      <c r="I9623" s="50">
        <v>5.46</v>
      </c>
    </row>
    <row r="9624" spans="1:9" x14ac:dyDescent="0.2">
      <c r="A9624">
        <v>563745</v>
      </c>
      <c r="B9624" s="79">
        <v>7894900184303</v>
      </c>
      <c r="C9624" s="80" t="s">
        <v>19</v>
      </c>
      <c r="D9624" s="80" t="s">
        <v>20</v>
      </c>
      <c r="E9624" s="80" t="s">
        <v>8890</v>
      </c>
      <c r="F9624" s="80" t="s">
        <v>9246</v>
      </c>
      <c r="G9624" s="80" t="s">
        <v>8954</v>
      </c>
      <c r="H9624" t="s">
        <v>9310</v>
      </c>
      <c r="I9624" s="50">
        <v>6.38</v>
      </c>
    </row>
    <row r="9625" spans="1:9" x14ac:dyDescent="0.2">
      <c r="A9625">
        <v>563749</v>
      </c>
      <c r="B9625" s="79">
        <v>7894900184204</v>
      </c>
      <c r="C9625" s="80" t="s">
        <v>19</v>
      </c>
      <c r="D9625" s="80" t="s">
        <v>20</v>
      </c>
      <c r="E9625" s="80" t="s">
        <v>8890</v>
      </c>
      <c r="F9625" s="80" t="s">
        <v>9246</v>
      </c>
      <c r="G9625" s="80" t="s">
        <v>8954</v>
      </c>
      <c r="H9625" t="s">
        <v>9311</v>
      </c>
      <c r="I9625" s="50">
        <v>6.41</v>
      </c>
    </row>
    <row r="9626" spans="1:9" x14ac:dyDescent="0.2">
      <c r="A9626">
        <v>563756</v>
      </c>
      <c r="B9626" s="79">
        <v>7894900184006</v>
      </c>
      <c r="C9626" s="80" t="s">
        <v>19</v>
      </c>
      <c r="D9626" s="80" t="s">
        <v>20</v>
      </c>
      <c r="E9626" s="80" t="s">
        <v>8890</v>
      </c>
      <c r="F9626" s="80" t="s">
        <v>9246</v>
      </c>
      <c r="G9626" s="80" t="s">
        <v>8954</v>
      </c>
      <c r="H9626" t="s">
        <v>9312</v>
      </c>
      <c r="I9626" s="50">
        <v>6.41</v>
      </c>
    </row>
    <row r="9627" spans="1:9" x14ac:dyDescent="0.2">
      <c r="A9627">
        <v>70922</v>
      </c>
      <c r="B9627" s="79">
        <v>7896010004007</v>
      </c>
      <c r="C9627" s="80" t="s">
        <v>19</v>
      </c>
      <c r="D9627" s="80" t="s">
        <v>20</v>
      </c>
      <c r="E9627" s="80" t="s">
        <v>8890</v>
      </c>
      <c r="F9627" s="80" t="s">
        <v>9246</v>
      </c>
      <c r="G9627" s="80" t="s">
        <v>8954</v>
      </c>
      <c r="H9627" t="s">
        <v>9305</v>
      </c>
      <c r="I9627" s="50">
        <v>45.29</v>
      </c>
    </row>
    <row r="9628" spans="1:9" x14ac:dyDescent="0.2">
      <c r="A9628">
        <v>563738</v>
      </c>
      <c r="B9628" s="79">
        <v>7894900337006</v>
      </c>
      <c r="C9628" s="80" t="s">
        <v>19</v>
      </c>
      <c r="D9628" s="80" t="s">
        <v>20</v>
      </c>
      <c r="E9628" s="80" t="s">
        <v>8890</v>
      </c>
      <c r="F9628" s="80" t="s">
        <v>9246</v>
      </c>
      <c r="G9628" s="80" t="s">
        <v>8954</v>
      </c>
      <c r="H9628" t="s">
        <v>9309</v>
      </c>
      <c r="I9628" s="50">
        <v>7.33</v>
      </c>
    </row>
    <row r="9629" spans="1:9" x14ac:dyDescent="0.2">
      <c r="A9629">
        <v>505132</v>
      </c>
      <c r="B9629" s="79">
        <v>1220000250222</v>
      </c>
      <c r="C9629" s="80" t="s">
        <v>19</v>
      </c>
      <c r="D9629" s="80" t="s">
        <v>20</v>
      </c>
      <c r="E9629" s="80" t="s">
        <v>8890</v>
      </c>
      <c r="F9629" s="80" t="s">
        <v>9246</v>
      </c>
      <c r="G9629" s="80" t="s">
        <v>8954</v>
      </c>
      <c r="H9629" t="s">
        <v>9295</v>
      </c>
      <c r="I9629" s="50">
        <v>8.98</v>
      </c>
    </row>
    <row r="9630" spans="1:9" x14ac:dyDescent="0.2">
      <c r="A9630">
        <v>386557</v>
      </c>
      <c r="B9630" s="79">
        <v>70847022305</v>
      </c>
      <c r="C9630" s="80" t="s">
        <v>19</v>
      </c>
      <c r="D9630" s="80" t="s">
        <v>20</v>
      </c>
      <c r="E9630" s="80" t="s">
        <v>8890</v>
      </c>
      <c r="F9630" s="80" t="s">
        <v>9246</v>
      </c>
      <c r="G9630" s="80" t="s">
        <v>8954</v>
      </c>
      <c r="H9630" t="s">
        <v>9292</v>
      </c>
      <c r="I9630" s="50">
        <v>8.98</v>
      </c>
    </row>
    <row r="9631" spans="1:9" x14ac:dyDescent="0.2">
      <c r="A9631">
        <v>386559</v>
      </c>
      <c r="B9631" s="79">
        <v>70847033929</v>
      </c>
      <c r="C9631" s="80" t="s">
        <v>19</v>
      </c>
      <c r="D9631" s="80" t="s">
        <v>20</v>
      </c>
      <c r="E9631" s="80" t="s">
        <v>8890</v>
      </c>
      <c r="F9631" s="80" t="s">
        <v>9246</v>
      </c>
      <c r="G9631" s="80" t="s">
        <v>8954</v>
      </c>
      <c r="H9631" t="s">
        <v>9293</v>
      </c>
      <c r="I9631" s="50">
        <v>8.98</v>
      </c>
    </row>
    <row r="9632" spans="1:9" x14ac:dyDescent="0.2">
      <c r="A9632">
        <v>441241</v>
      </c>
      <c r="B9632" s="79">
        <v>1220000250000</v>
      </c>
      <c r="C9632" s="80" t="s">
        <v>19</v>
      </c>
      <c r="D9632" s="80" t="s">
        <v>20</v>
      </c>
      <c r="E9632" s="80" t="s">
        <v>8890</v>
      </c>
      <c r="F9632" s="80" t="s">
        <v>9246</v>
      </c>
      <c r="G9632" s="80" t="s">
        <v>8954</v>
      </c>
      <c r="H9632" t="s">
        <v>9294</v>
      </c>
      <c r="I9632" s="50">
        <v>8.98</v>
      </c>
    </row>
    <row r="9633" spans="1:9" x14ac:dyDescent="0.2">
      <c r="A9633">
        <v>287953</v>
      </c>
      <c r="B9633" s="79">
        <v>70847022206</v>
      </c>
      <c r="C9633" s="80" t="s">
        <v>19</v>
      </c>
      <c r="D9633" s="80" t="s">
        <v>20</v>
      </c>
      <c r="E9633" s="80" t="s">
        <v>8890</v>
      </c>
      <c r="F9633" s="80" t="s">
        <v>9246</v>
      </c>
      <c r="G9633" s="80" t="s">
        <v>8954</v>
      </c>
      <c r="H9633" t="s">
        <v>9291</v>
      </c>
      <c r="I9633" s="50">
        <v>8.98</v>
      </c>
    </row>
    <row r="9634" spans="1:9" x14ac:dyDescent="0.2">
      <c r="A9634">
        <v>487923</v>
      </c>
      <c r="B9634" s="79">
        <v>1220000250031</v>
      </c>
      <c r="C9634" s="80" t="s">
        <v>19</v>
      </c>
      <c r="D9634" s="80" t="s">
        <v>20</v>
      </c>
      <c r="E9634" s="80" t="s">
        <v>8890</v>
      </c>
      <c r="F9634" s="80" t="s">
        <v>9246</v>
      </c>
      <c r="G9634" s="80" t="s">
        <v>8954</v>
      </c>
      <c r="H9634" t="s">
        <v>9301</v>
      </c>
      <c r="I9634" s="50">
        <v>8.98</v>
      </c>
    </row>
    <row r="9635" spans="1:9" x14ac:dyDescent="0.2">
      <c r="A9635">
        <v>540221</v>
      </c>
      <c r="B9635" s="79">
        <v>7898938890076</v>
      </c>
      <c r="C9635" s="80" t="s">
        <v>19</v>
      </c>
      <c r="D9635" s="80" t="s">
        <v>20</v>
      </c>
      <c r="E9635" s="80" t="s">
        <v>8890</v>
      </c>
      <c r="F9635" s="80" t="s">
        <v>9246</v>
      </c>
      <c r="G9635" s="80" t="s">
        <v>8954</v>
      </c>
      <c r="H9635" t="s">
        <v>9296</v>
      </c>
      <c r="I9635" s="50">
        <v>8.98</v>
      </c>
    </row>
    <row r="9636" spans="1:9" x14ac:dyDescent="0.2">
      <c r="A9636">
        <v>420703</v>
      </c>
      <c r="B9636" s="79">
        <v>70847034803</v>
      </c>
      <c r="C9636" s="80" t="s">
        <v>19</v>
      </c>
      <c r="D9636" s="80" t="s">
        <v>20</v>
      </c>
      <c r="E9636" s="80" t="s">
        <v>8890</v>
      </c>
      <c r="F9636" s="80" t="s">
        <v>9246</v>
      </c>
      <c r="G9636" s="80" t="s">
        <v>8954</v>
      </c>
      <c r="H9636" t="s">
        <v>9300</v>
      </c>
      <c r="I9636" s="50">
        <v>8.98</v>
      </c>
    </row>
    <row r="9637" spans="1:9" x14ac:dyDescent="0.2">
      <c r="A9637">
        <v>287945</v>
      </c>
      <c r="B9637" s="79">
        <v>70847022015</v>
      </c>
      <c r="C9637" s="80" t="s">
        <v>19</v>
      </c>
      <c r="D9637" s="80" t="s">
        <v>20</v>
      </c>
      <c r="E9637" s="80" t="s">
        <v>8890</v>
      </c>
      <c r="F9637" s="80" t="s">
        <v>9246</v>
      </c>
      <c r="G9637" s="80" t="s">
        <v>8954</v>
      </c>
      <c r="H9637" t="s">
        <v>9298</v>
      </c>
      <c r="I9637" s="50">
        <v>8.98</v>
      </c>
    </row>
    <row r="9638" spans="1:9" x14ac:dyDescent="0.2">
      <c r="A9638">
        <v>386558</v>
      </c>
      <c r="B9638" s="79">
        <v>70847033301</v>
      </c>
      <c r="C9638" s="80" t="s">
        <v>19</v>
      </c>
      <c r="D9638" s="80" t="s">
        <v>20</v>
      </c>
      <c r="E9638" s="80" t="s">
        <v>8890</v>
      </c>
      <c r="F9638" s="80" t="s">
        <v>9246</v>
      </c>
      <c r="G9638" s="80" t="s">
        <v>8954</v>
      </c>
      <c r="H9638" t="s">
        <v>9299</v>
      </c>
      <c r="I9638" s="50">
        <v>8.98</v>
      </c>
    </row>
    <row r="9639" spans="1:9" x14ac:dyDescent="0.2">
      <c r="A9639">
        <v>356624</v>
      </c>
      <c r="B9639" s="79">
        <v>897076002003</v>
      </c>
      <c r="C9639" s="80" t="s">
        <v>19</v>
      </c>
      <c r="D9639" s="80" t="s">
        <v>20</v>
      </c>
      <c r="E9639" s="80" t="s">
        <v>8890</v>
      </c>
      <c r="F9639" s="80" t="s">
        <v>9246</v>
      </c>
      <c r="G9639" s="80" t="s">
        <v>8954</v>
      </c>
      <c r="H9639" t="s">
        <v>9306</v>
      </c>
      <c r="I9639" s="50">
        <v>153.55000000000001</v>
      </c>
    </row>
    <row r="9640" spans="1:9" x14ac:dyDescent="0.2">
      <c r="A9640">
        <v>27591</v>
      </c>
      <c r="B9640" s="79">
        <v>7891125064076</v>
      </c>
      <c r="C9640" s="80" t="s">
        <v>19</v>
      </c>
      <c r="D9640" s="80" t="s">
        <v>20</v>
      </c>
      <c r="E9640" s="80" t="s">
        <v>8890</v>
      </c>
      <c r="F9640" s="80" t="s">
        <v>9246</v>
      </c>
      <c r="G9640" s="80" t="s">
        <v>9345</v>
      </c>
      <c r="H9640" t="s">
        <v>9349</v>
      </c>
      <c r="I9640" s="50">
        <v>44.22</v>
      </c>
    </row>
    <row r="9641" spans="1:9" x14ac:dyDescent="0.2">
      <c r="A9641">
        <v>9126</v>
      </c>
      <c r="B9641" s="79">
        <v>7891125064038</v>
      </c>
      <c r="C9641" s="80" t="s">
        <v>19</v>
      </c>
      <c r="D9641" s="80" t="s">
        <v>20</v>
      </c>
      <c r="E9641" s="80" t="s">
        <v>8890</v>
      </c>
      <c r="F9641" s="80" t="s">
        <v>9246</v>
      </c>
      <c r="G9641" s="80" t="s">
        <v>9345</v>
      </c>
      <c r="H9641" t="s">
        <v>15429</v>
      </c>
      <c r="I9641" s="50">
        <v>42.67</v>
      </c>
    </row>
    <row r="9642" spans="1:9" x14ac:dyDescent="0.2">
      <c r="A9642">
        <v>292616</v>
      </c>
      <c r="B9642" s="79">
        <v>7891125000050</v>
      </c>
      <c r="C9642" s="80" t="s">
        <v>19</v>
      </c>
      <c r="D9642" s="80" t="s">
        <v>20</v>
      </c>
      <c r="E9642" s="80" t="s">
        <v>8890</v>
      </c>
      <c r="F9642" s="80" t="s">
        <v>9246</v>
      </c>
      <c r="G9642" s="80" t="s">
        <v>9345</v>
      </c>
      <c r="H9642" t="s">
        <v>9348</v>
      </c>
      <c r="I9642" s="50">
        <v>29.36</v>
      </c>
    </row>
    <row r="9643" spans="1:9" x14ac:dyDescent="0.2">
      <c r="A9643">
        <v>299680</v>
      </c>
      <c r="B9643" s="79">
        <v>7891125000098</v>
      </c>
      <c r="C9643" s="80" t="s">
        <v>19</v>
      </c>
      <c r="D9643" s="80" t="s">
        <v>20</v>
      </c>
      <c r="E9643" s="80" t="s">
        <v>8890</v>
      </c>
      <c r="F9643" s="80" t="s">
        <v>9246</v>
      </c>
      <c r="G9643" s="80" t="s">
        <v>9345</v>
      </c>
      <c r="H9643" t="s">
        <v>9346</v>
      </c>
      <c r="I9643" s="50">
        <v>38.43</v>
      </c>
    </row>
    <row r="9644" spans="1:9" x14ac:dyDescent="0.2">
      <c r="A9644">
        <v>299681</v>
      </c>
      <c r="B9644" s="79">
        <v>7891125000104</v>
      </c>
      <c r="C9644" s="80" t="s">
        <v>19</v>
      </c>
      <c r="D9644" s="80" t="s">
        <v>20</v>
      </c>
      <c r="E9644" s="80" t="s">
        <v>8890</v>
      </c>
      <c r="F9644" s="80" t="s">
        <v>9246</v>
      </c>
      <c r="G9644" s="80" t="s">
        <v>9345</v>
      </c>
      <c r="H9644" t="s">
        <v>9347</v>
      </c>
      <c r="I9644" s="50">
        <v>41.45</v>
      </c>
    </row>
    <row r="9645" spans="1:9" x14ac:dyDescent="0.2">
      <c r="A9645">
        <v>299682</v>
      </c>
      <c r="B9645" s="79">
        <v>7891125000081</v>
      </c>
      <c r="C9645" s="80" t="s">
        <v>19</v>
      </c>
      <c r="D9645" s="80" t="s">
        <v>20</v>
      </c>
      <c r="E9645" s="80" t="s">
        <v>8890</v>
      </c>
      <c r="F9645" s="80" t="s">
        <v>9246</v>
      </c>
      <c r="G9645" s="80" t="s">
        <v>9345</v>
      </c>
      <c r="H9645" t="s">
        <v>15430</v>
      </c>
      <c r="I9645" s="50">
        <v>38.43</v>
      </c>
    </row>
    <row r="9646" spans="1:9" x14ac:dyDescent="0.2">
      <c r="A9646">
        <v>472290</v>
      </c>
      <c r="B9646" s="79">
        <v>7891125160457</v>
      </c>
      <c r="C9646" s="80" t="s">
        <v>19</v>
      </c>
      <c r="D9646" s="80" t="s">
        <v>20</v>
      </c>
      <c r="E9646" s="80" t="s">
        <v>8890</v>
      </c>
      <c r="F9646" s="80" t="s">
        <v>9246</v>
      </c>
      <c r="G9646" s="80" t="s">
        <v>9345</v>
      </c>
      <c r="H9646" t="s">
        <v>9350</v>
      </c>
      <c r="I9646" s="50">
        <v>19.45</v>
      </c>
    </row>
    <row r="9647" spans="1:9" x14ac:dyDescent="0.2">
      <c r="A9647">
        <v>481745</v>
      </c>
      <c r="B9647" s="79">
        <v>7640175742522</v>
      </c>
      <c r="C9647" s="80" t="s">
        <v>19</v>
      </c>
      <c r="D9647" s="80" t="s">
        <v>20</v>
      </c>
      <c r="E9647" s="80" t="s">
        <v>8890</v>
      </c>
      <c r="F9647" s="80" t="s">
        <v>9246</v>
      </c>
      <c r="G9647" s="80" t="s">
        <v>9345</v>
      </c>
      <c r="H9647" t="s">
        <v>9354</v>
      </c>
      <c r="I9647" s="50">
        <v>113.15</v>
      </c>
    </row>
    <row r="9648" spans="1:9" x14ac:dyDescent="0.2">
      <c r="A9648">
        <v>436025</v>
      </c>
      <c r="B9648" s="79">
        <v>5010677715003</v>
      </c>
      <c r="C9648" s="80" t="s">
        <v>19</v>
      </c>
      <c r="D9648" s="80" t="s">
        <v>20</v>
      </c>
      <c r="E9648" s="80" t="s">
        <v>8890</v>
      </c>
      <c r="F9648" s="80" t="s">
        <v>9246</v>
      </c>
      <c r="G9648" s="80" t="s">
        <v>9345</v>
      </c>
      <c r="H9648" t="s">
        <v>9353</v>
      </c>
      <c r="I9648" s="50">
        <v>108.55</v>
      </c>
    </row>
    <row r="9649" spans="1:9" x14ac:dyDescent="0.2">
      <c r="A9649">
        <v>481739</v>
      </c>
      <c r="B9649" s="79">
        <v>5000277002535</v>
      </c>
      <c r="C9649" s="80" t="s">
        <v>19</v>
      </c>
      <c r="D9649" s="80" t="s">
        <v>20</v>
      </c>
      <c r="E9649" s="80" t="s">
        <v>8890</v>
      </c>
      <c r="F9649" s="80" t="s">
        <v>9246</v>
      </c>
      <c r="G9649" s="80" t="s">
        <v>9345</v>
      </c>
      <c r="H9649" t="s">
        <v>9351</v>
      </c>
      <c r="I9649" s="50">
        <v>113.23</v>
      </c>
    </row>
    <row r="9650" spans="1:9" x14ac:dyDescent="0.2">
      <c r="A9650">
        <v>481740</v>
      </c>
      <c r="B9650" s="79">
        <v>5000277005130</v>
      </c>
      <c r="C9650" s="80" t="s">
        <v>19</v>
      </c>
      <c r="D9650" s="80" t="s">
        <v>20</v>
      </c>
      <c r="E9650" s="80" t="s">
        <v>8890</v>
      </c>
      <c r="F9650" s="80" t="s">
        <v>9246</v>
      </c>
      <c r="G9650" s="80" t="s">
        <v>9345</v>
      </c>
      <c r="H9650" t="s">
        <v>9352</v>
      </c>
      <c r="I9650" s="50">
        <v>213.35</v>
      </c>
    </row>
    <row r="9651" spans="1:9" x14ac:dyDescent="0.2">
      <c r="A9651">
        <v>227348</v>
      </c>
      <c r="B9651" s="79">
        <v>7898307570189</v>
      </c>
      <c r="C9651" s="80" t="s">
        <v>19</v>
      </c>
      <c r="D9651" s="80" t="s">
        <v>20</v>
      </c>
      <c r="E9651" s="80" t="s">
        <v>8890</v>
      </c>
      <c r="F9651" s="80" t="s">
        <v>9246</v>
      </c>
      <c r="G9651" s="80" t="s">
        <v>9391</v>
      </c>
      <c r="H9651" t="s">
        <v>9392</v>
      </c>
      <c r="I9651" s="50">
        <v>12.39</v>
      </c>
    </row>
    <row r="9652" spans="1:9" x14ac:dyDescent="0.2">
      <c r="A9652">
        <v>503719</v>
      </c>
      <c r="B9652" s="79">
        <v>7898307572916</v>
      </c>
      <c r="C9652" s="80" t="s">
        <v>19</v>
      </c>
      <c r="D9652" s="80" t="s">
        <v>20</v>
      </c>
      <c r="E9652" s="80" t="s">
        <v>8890</v>
      </c>
      <c r="F9652" s="80" t="s">
        <v>9246</v>
      </c>
      <c r="G9652" s="80" t="s">
        <v>9391</v>
      </c>
      <c r="H9652" t="s">
        <v>9393</v>
      </c>
      <c r="I9652" s="50">
        <v>2.79</v>
      </c>
    </row>
    <row r="9653" spans="1:9" x14ac:dyDescent="0.2">
      <c r="A9653">
        <v>503721</v>
      </c>
      <c r="B9653" s="79">
        <v>7898307572909</v>
      </c>
      <c r="C9653" s="80" t="s">
        <v>19</v>
      </c>
      <c r="D9653" s="80" t="s">
        <v>20</v>
      </c>
      <c r="E9653" s="80" t="s">
        <v>8890</v>
      </c>
      <c r="F9653" s="80" t="s">
        <v>9246</v>
      </c>
      <c r="G9653" s="80" t="s">
        <v>9391</v>
      </c>
      <c r="H9653" t="s">
        <v>9394</v>
      </c>
      <c r="I9653" s="50">
        <v>2.79</v>
      </c>
    </row>
    <row r="9654" spans="1:9" x14ac:dyDescent="0.2">
      <c r="A9654">
        <v>503722</v>
      </c>
      <c r="B9654" s="79">
        <v>7898307572923</v>
      </c>
      <c r="C9654" s="80" t="s">
        <v>19</v>
      </c>
      <c r="D9654" s="80" t="s">
        <v>20</v>
      </c>
      <c r="E9654" s="80" t="s">
        <v>8890</v>
      </c>
      <c r="F9654" s="80" t="s">
        <v>9246</v>
      </c>
      <c r="G9654" s="80" t="s">
        <v>9391</v>
      </c>
      <c r="H9654" t="s">
        <v>9395</v>
      </c>
      <c r="I9654" s="50">
        <v>2.79</v>
      </c>
    </row>
    <row r="9655" spans="1:9" x14ac:dyDescent="0.2">
      <c r="A9655">
        <v>503725</v>
      </c>
      <c r="B9655" s="79">
        <v>7898307572954</v>
      </c>
      <c r="C9655" s="80" t="s">
        <v>19</v>
      </c>
      <c r="D9655" s="80" t="s">
        <v>20</v>
      </c>
      <c r="E9655" s="80" t="s">
        <v>8890</v>
      </c>
      <c r="F9655" s="80" t="s">
        <v>9246</v>
      </c>
      <c r="G9655" s="80" t="s">
        <v>9391</v>
      </c>
      <c r="H9655" t="s">
        <v>9396</v>
      </c>
      <c r="I9655" s="50">
        <v>2.79</v>
      </c>
    </row>
    <row r="9656" spans="1:9" x14ac:dyDescent="0.2">
      <c r="A9656">
        <v>503726</v>
      </c>
      <c r="B9656" s="79">
        <v>7898307572947</v>
      </c>
      <c r="C9656" s="80" t="s">
        <v>19</v>
      </c>
      <c r="D9656" s="80" t="s">
        <v>20</v>
      </c>
      <c r="E9656" s="80" t="s">
        <v>8890</v>
      </c>
      <c r="F9656" s="80" t="s">
        <v>9246</v>
      </c>
      <c r="G9656" s="80" t="s">
        <v>9391</v>
      </c>
      <c r="H9656" t="s">
        <v>9397</v>
      </c>
      <c r="I9656" s="50">
        <v>2.79</v>
      </c>
    </row>
    <row r="9657" spans="1:9" x14ac:dyDescent="0.2">
      <c r="A9657">
        <v>503727</v>
      </c>
      <c r="B9657" s="79">
        <v>7898307572930</v>
      </c>
      <c r="C9657" s="80" t="s">
        <v>19</v>
      </c>
      <c r="D9657" s="80" t="s">
        <v>20</v>
      </c>
      <c r="E9657" s="80" t="s">
        <v>8890</v>
      </c>
      <c r="F9657" s="80" t="s">
        <v>9246</v>
      </c>
      <c r="G9657" s="80" t="s">
        <v>9391</v>
      </c>
      <c r="H9657" t="s">
        <v>9398</v>
      </c>
      <c r="I9657" s="50">
        <v>2.79</v>
      </c>
    </row>
    <row r="9658" spans="1:9" x14ac:dyDescent="0.2">
      <c r="A9658">
        <v>455426</v>
      </c>
      <c r="B9658" s="79">
        <v>50196135</v>
      </c>
      <c r="C9658" s="80" t="s">
        <v>19</v>
      </c>
      <c r="D9658" s="80" t="s">
        <v>20</v>
      </c>
      <c r="E9658" s="80" t="s">
        <v>8890</v>
      </c>
      <c r="F9658" s="80" t="s">
        <v>9246</v>
      </c>
      <c r="G9658" s="80" t="s">
        <v>9266</v>
      </c>
      <c r="H9658" t="s">
        <v>9283</v>
      </c>
      <c r="I9658" s="50">
        <v>50.7</v>
      </c>
    </row>
    <row r="9659" spans="1:9" x14ac:dyDescent="0.2">
      <c r="A9659">
        <v>97073</v>
      </c>
      <c r="B9659" s="79">
        <v>50196081</v>
      </c>
      <c r="C9659" s="80" t="s">
        <v>19</v>
      </c>
      <c r="D9659" s="80" t="s">
        <v>20</v>
      </c>
      <c r="E9659" s="80" t="s">
        <v>8890</v>
      </c>
      <c r="F9659" s="80" t="s">
        <v>9246</v>
      </c>
      <c r="G9659" s="80" t="s">
        <v>9266</v>
      </c>
      <c r="H9659" t="s">
        <v>15431</v>
      </c>
      <c r="I9659" s="50">
        <v>70.86</v>
      </c>
    </row>
    <row r="9660" spans="1:9" x14ac:dyDescent="0.2">
      <c r="A9660">
        <v>17009</v>
      </c>
      <c r="B9660" s="79">
        <v>50196364</v>
      </c>
      <c r="C9660" s="80" t="s">
        <v>19</v>
      </c>
      <c r="D9660" s="80" t="s">
        <v>20</v>
      </c>
      <c r="E9660" s="80" t="s">
        <v>8890</v>
      </c>
      <c r="F9660" s="80" t="s">
        <v>9246</v>
      </c>
      <c r="G9660" s="80" t="s">
        <v>9266</v>
      </c>
      <c r="H9660" t="s">
        <v>9274</v>
      </c>
      <c r="I9660" s="50">
        <v>189.8</v>
      </c>
    </row>
    <row r="9661" spans="1:9" x14ac:dyDescent="0.2">
      <c r="A9661">
        <v>572830</v>
      </c>
      <c r="B9661" s="79">
        <v>5000267197630</v>
      </c>
      <c r="C9661" s="80" t="s">
        <v>19</v>
      </c>
      <c r="D9661" s="80" t="s">
        <v>20</v>
      </c>
      <c r="E9661" s="80" t="s">
        <v>8890</v>
      </c>
      <c r="F9661" s="80" t="s">
        <v>9246</v>
      </c>
      <c r="G9661" s="80" t="s">
        <v>9266</v>
      </c>
      <c r="H9661" t="s">
        <v>9286</v>
      </c>
      <c r="I9661" s="50">
        <v>288.14</v>
      </c>
    </row>
    <row r="9662" spans="1:9" x14ac:dyDescent="0.2">
      <c r="A9662">
        <v>493196</v>
      </c>
      <c r="B9662" s="79">
        <v>5000267190556</v>
      </c>
      <c r="C9662" s="80" t="s">
        <v>19</v>
      </c>
      <c r="D9662" s="80" t="s">
        <v>20</v>
      </c>
      <c r="E9662" s="80" t="s">
        <v>8890</v>
      </c>
      <c r="F9662" s="80" t="s">
        <v>9246</v>
      </c>
      <c r="G9662" s="80" t="s">
        <v>9266</v>
      </c>
      <c r="H9662" t="s">
        <v>9284</v>
      </c>
      <c r="I9662" s="50">
        <v>93.96</v>
      </c>
    </row>
    <row r="9663" spans="1:9" x14ac:dyDescent="0.2">
      <c r="A9663">
        <v>57234</v>
      </c>
      <c r="B9663" s="79">
        <v>5000267023601</v>
      </c>
      <c r="C9663" s="80" t="s">
        <v>19</v>
      </c>
      <c r="D9663" s="80" t="s">
        <v>20</v>
      </c>
      <c r="E9663" s="80" t="s">
        <v>8890</v>
      </c>
      <c r="F9663" s="80" t="s">
        <v>9246</v>
      </c>
      <c r="G9663" s="80" t="s">
        <v>9266</v>
      </c>
      <c r="H9663" t="s">
        <v>9278</v>
      </c>
      <c r="I9663" s="50">
        <v>188.22</v>
      </c>
    </row>
    <row r="9664" spans="1:9" x14ac:dyDescent="0.2">
      <c r="A9664">
        <v>328492</v>
      </c>
      <c r="B9664" s="79">
        <v>5000267165806</v>
      </c>
      <c r="C9664" s="80" t="s">
        <v>19</v>
      </c>
      <c r="D9664" s="80" t="s">
        <v>20</v>
      </c>
      <c r="E9664" s="80" t="s">
        <v>8890</v>
      </c>
      <c r="F9664" s="80" t="s">
        <v>9246</v>
      </c>
      <c r="G9664" s="80" t="s">
        <v>9266</v>
      </c>
      <c r="H9664" t="s">
        <v>9282</v>
      </c>
      <c r="I9664" s="50">
        <v>463.58</v>
      </c>
    </row>
    <row r="9665" spans="1:9" x14ac:dyDescent="0.2">
      <c r="A9665">
        <v>164980</v>
      </c>
      <c r="B9665" s="79">
        <v>5000267107776</v>
      </c>
      <c r="C9665" s="80" t="s">
        <v>19</v>
      </c>
      <c r="D9665" s="80" t="s">
        <v>20</v>
      </c>
      <c r="E9665" s="80" t="s">
        <v>8890</v>
      </c>
      <c r="F9665" s="80" t="s">
        <v>9246</v>
      </c>
      <c r="G9665" s="80" t="s">
        <v>9266</v>
      </c>
      <c r="H9665" t="s">
        <v>15432</v>
      </c>
      <c r="I9665" s="50">
        <v>337.92</v>
      </c>
    </row>
    <row r="9666" spans="1:9" x14ac:dyDescent="0.2">
      <c r="A9666">
        <v>164995</v>
      </c>
      <c r="B9666" s="79">
        <v>5000267112077</v>
      </c>
      <c r="C9666" s="80" t="s">
        <v>19</v>
      </c>
      <c r="D9666" s="80" t="s">
        <v>20</v>
      </c>
      <c r="E9666" s="80" t="s">
        <v>8890</v>
      </c>
      <c r="F9666" s="80" t="s">
        <v>9246</v>
      </c>
      <c r="G9666" s="80" t="s">
        <v>9266</v>
      </c>
      <c r="H9666" t="s">
        <v>15433</v>
      </c>
      <c r="I9666" s="50">
        <v>223.04</v>
      </c>
    </row>
    <row r="9667" spans="1:9" x14ac:dyDescent="0.2">
      <c r="A9667">
        <v>18085</v>
      </c>
      <c r="B9667" s="79">
        <v>5000267013602</v>
      </c>
      <c r="C9667" s="80" t="s">
        <v>19</v>
      </c>
      <c r="D9667" s="80" t="s">
        <v>20</v>
      </c>
      <c r="E9667" s="80" t="s">
        <v>8890</v>
      </c>
      <c r="F9667" s="80" t="s">
        <v>9246</v>
      </c>
      <c r="G9667" s="80" t="s">
        <v>9266</v>
      </c>
      <c r="H9667" t="s">
        <v>9277</v>
      </c>
      <c r="I9667" s="50">
        <v>98.93</v>
      </c>
    </row>
    <row r="9668" spans="1:9" x14ac:dyDescent="0.2">
      <c r="A9668">
        <v>278368</v>
      </c>
      <c r="B9668" s="79">
        <v>5000267014005</v>
      </c>
      <c r="C9668" s="80" t="s">
        <v>19</v>
      </c>
      <c r="D9668" s="80" t="s">
        <v>20</v>
      </c>
      <c r="E9668" s="80" t="s">
        <v>8890</v>
      </c>
      <c r="F9668" s="80" t="s">
        <v>9246</v>
      </c>
      <c r="G9668" s="80" t="s">
        <v>9266</v>
      </c>
      <c r="H9668" t="s">
        <v>9281</v>
      </c>
      <c r="I9668" s="50">
        <v>74.31</v>
      </c>
    </row>
    <row r="9669" spans="1:9" x14ac:dyDescent="0.2">
      <c r="A9669">
        <v>278372</v>
      </c>
      <c r="B9669" s="79">
        <v>5000267024004</v>
      </c>
      <c r="C9669" s="80" t="s">
        <v>19</v>
      </c>
      <c r="D9669" s="80" t="s">
        <v>20</v>
      </c>
      <c r="E9669" s="80" t="s">
        <v>8890</v>
      </c>
      <c r="F9669" s="80" t="s">
        <v>9246</v>
      </c>
      <c r="G9669" s="80" t="s">
        <v>9266</v>
      </c>
      <c r="H9669" t="s">
        <v>9279</v>
      </c>
      <c r="I9669" s="50">
        <v>151.06</v>
      </c>
    </row>
    <row r="9670" spans="1:9" x14ac:dyDescent="0.2">
      <c r="A9670">
        <v>278373</v>
      </c>
      <c r="B9670" s="79">
        <v>5000281003160</v>
      </c>
      <c r="C9670" s="80" t="s">
        <v>19</v>
      </c>
      <c r="D9670" s="80" t="s">
        <v>20</v>
      </c>
      <c r="E9670" s="80" t="s">
        <v>8890</v>
      </c>
      <c r="F9670" s="80" t="s">
        <v>9246</v>
      </c>
      <c r="G9670" s="80" t="s">
        <v>9266</v>
      </c>
      <c r="H9670" t="s">
        <v>9280</v>
      </c>
      <c r="I9670" s="50">
        <v>121.94</v>
      </c>
    </row>
    <row r="9671" spans="1:9" x14ac:dyDescent="0.2">
      <c r="A9671">
        <v>17245</v>
      </c>
      <c r="B9671" s="79">
        <v>5000281004020</v>
      </c>
      <c r="C9671" s="80" t="s">
        <v>19</v>
      </c>
      <c r="D9671" s="80" t="s">
        <v>20</v>
      </c>
      <c r="E9671" s="80" t="s">
        <v>8890</v>
      </c>
      <c r="F9671" s="80" t="s">
        <v>9246</v>
      </c>
      <c r="G9671" s="80" t="s">
        <v>9266</v>
      </c>
      <c r="H9671" t="s">
        <v>9276</v>
      </c>
      <c r="I9671" s="50">
        <v>163.08000000000001</v>
      </c>
    </row>
    <row r="9672" spans="1:9" x14ac:dyDescent="0.2">
      <c r="A9672">
        <v>18618</v>
      </c>
      <c r="B9672" s="79">
        <v>7893218000473</v>
      </c>
      <c r="C9672" s="80" t="s">
        <v>19</v>
      </c>
      <c r="D9672" s="80" t="s">
        <v>20</v>
      </c>
      <c r="E9672" s="80" t="s">
        <v>8890</v>
      </c>
      <c r="F9672" s="80" t="s">
        <v>9246</v>
      </c>
      <c r="G9672" s="80" t="s">
        <v>9266</v>
      </c>
      <c r="H9672" t="s">
        <v>9269</v>
      </c>
      <c r="I9672" s="50">
        <v>34.06</v>
      </c>
    </row>
    <row r="9673" spans="1:9" x14ac:dyDescent="0.2">
      <c r="A9673">
        <v>308115</v>
      </c>
      <c r="B9673" s="79">
        <v>7893218002576</v>
      </c>
      <c r="C9673" s="80" t="s">
        <v>19</v>
      </c>
      <c r="D9673" s="80" t="s">
        <v>20</v>
      </c>
      <c r="E9673" s="80" t="s">
        <v>8890</v>
      </c>
      <c r="F9673" s="80" t="s">
        <v>9246</v>
      </c>
      <c r="G9673" s="80" t="s">
        <v>9266</v>
      </c>
      <c r="H9673" t="s">
        <v>9270</v>
      </c>
      <c r="I9673" s="50">
        <v>22.36</v>
      </c>
    </row>
    <row r="9674" spans="1:9" x14ac:dyDescent="0.2">
      <c r="A9674">
        <v>321283</v>
      </c>
      <c r="B9674" s="79">
        <v>7893218003634</v>
      </c>
      <c r="C9674" s="80" t="s">
        <v>19</v>
      </c>
      <c r="D9674" s="80" t="s">
        <v>20</v>
      </c>
      <c r="E9674" s="80" t="s">
        <v>8890</v>
      </c>
      <c r="F9674" s="80" t="s">
        <v>9246</v>
      </c>
      <c r="G9674" s="80" t="s">
        <v>9266</v>
      </c>
      <c r="H9674" t="s">
        <v>9271</v>
      </c>
      <c r="I9674" s="50">
        <v>48.22</v>
      </c>
    </row>
    <row r="9675" spans="1:9" x14ac:dyDescent="0.2">
      <c r="A9675">
        <v>579400</v>
      </c>
      <c r="B9675" s="79">
        <v>7893218003993</v>
      </c>
      <c r="C9675" s="80" t="s">
        <v>19</v>
      </c>
      <c r="D9675" s="80" t="s">
        <v>20</v>
      </c>
      <c r="E9675" s="80" t="s">
        <v>8890</v>
      </c>
      <c r="F9675" s="80" t="s">
        <v>9246</v>
      </c>
      <c r="G9675" s="80" t="s">
        <v>9266</v>
      </c>
      <c r="H9675" t="s">
        <v>9289</v>
      </c>
      <c r="I9675" s="50">
        <v>5.67</v>
      </c>
    </row>
    <row r="9676" spans="1:9" x14ac:dyDescent="0.2">
      <c r="A9676">
        <v>579401</v>
      </c>
      <c r="B9676" s="79">
        <v>7893218003986</v>
      </c>
      <c r="C9676" s="80" t="s">
        <v>19</v>
      </c>
      <c r="D9676" s="80" t="s">
        <v>20</v>
      </c>
      <c r="E9676" s="80" t="s">
        <v>8890</v>
      </c>
      <c r="F9676" s="80" t="s">
        <v>9246</v>
      </c>
      <c r="G9676" s="80" t="s">
        <v>9266</v>
      </c>
      <c r="H9676" t="s">
        <v>9290</v>
      </c>
      <c r="I9676" s="50">
        <v>5.67</v>
      </c>
    </row>
    <row r="9677" spans="1:9" x14ac:dyDescent="0.2">
      <c r="A9677">
        <v>356639</v>
      </c>
      <c r="B9677" s="79">
        <v>7893218003610</v>
      </c>
      <c r="C9677" s="80" t="s">
        <v>19</v>
      </c>
      <c r="D9677" s="80" t="s">
        <v>20</v>
      </c>
      <c r="E9677" s="80" t="s">
        <v>8890</v>
      </c>
      <c r="F9677" s="80" t="s">
        <v>9246</v>
      </c>
      <c r="G9677" s="80" t="s">
        <v>9266</v>
      </c>
      <c r="H9677" t="s">
        <v>9288</v>
      </c>
      <c r="I9677" s="50">
        <v>5.54</v>
      </c>
    </row>
    <row r="9678" spans="1:9" x14ac:dyDescent="0.2">
      <c r="A9678">
        <v>308757</v>
      </c>
      <c r="B9678" s="79">
        <v>7893218003603</v>
      </c>
      <c r="C9678" s="80" t="s">
        <v>19</v>
      </c>
      <c r="D9678" s="80" t="s">
        <v>20</v>
      </c>
      <c r="E9678" s="80" t="s">
        <v>8890</v>
      </c>
      <c r="F9678" s="80" t="s">
        <v>9246</v>
      </c>
      <c r="G9678" s="80" t="s">
        <v>9266</v>
      </c>
      <c r="H9678" t="s">
        <v>9287</v>
      </c>
      <c r="I9678" s="50">
        <v>7.58</v>
      </c>
    </row>
    <row r="9679" spans="1:9" x14ac:dyDescent="0.2">
      <c r="A9679">
        <v>12681</v>
      </c>
      <c r="B9679" s="79">
        <v>5000265001335</v>
      </c>
      <c r="C9679" s="80" t="s">
        <v>19</v>
      </c>
      <c r="D9679" s="80" t="s">
        <v>20</v>
      </c>
      <c r="E9679" s="80" t="s">
        <v>8890</v>
      </c>
      <c r="F9679" s="80" t="s">
        <v>9246</v>
      </c>
      <c r="G9679" s="80" t="s">
        <v>9266</v>
      </c>
      <c r="H9679" t="s">
        <v>9275</v>
      </c>
      <c r="I9679" s="50">
        <v>76.84</v>
      </c>
    </row>
    <row r="9680" spans="1:9" x14ac:dyDescent="0.2">
      <c r="A9680">
        <v>303865</v>
      </c>
      <c r="B9680" s="79">
        <v>7896383730152</v>
      </c>
      <c r="C9680" s="80" t="s">
        <v>19</v>
      </c>
      <c r="D9680" s="80" t="s">
        <v>20</v>
      </c>
      <c r="E9680" s="80" t="s">
        <v>8890</v>
      </c>
      <c r="F9680" s="80" t="s">
        <v>9246</v>
      </c>
      <c r="G9680" s="80" t="s">
        <v>9266</v>
      </c>
      <c r="H9680" t="s">
        <v>9268</v>
      </c>
      <c r="I9680" s="50">
        <v>17.3</v>
      </c>
    </row>
    <row r="9681" spans="1:9" x14ac:dyDescent="0.2">
      <c r="A9681">
        <v>196050</v>
      </c>
      <c r="B9681" s="79">
        <v>7896383700681</v>
      </c>
      <c r="C9681" s="80" t="s">
        <v>19</v>
      </c>
      <c r="D9681" s="80" t="s">
        <v>20</v>
      </c>
      <c r="E9681" s="80" t="s">
        <v>8890</v>
      </c>
      <c r="F9681" s="80" t="s">
        <v>9246</v>
      </c>
      <c r="G9681" s="80" t="s">
        <v>9266</v>
      </c>
      <c r="H9681" t="s">
        <v>9267</v>
      </c>
      <c r="I9681" s="50">
        <v>19.61</v>
      </c>
    </row>
    <row r="9682" spans="1:9" x14ac:dyDescent="0.2">
      <c r="A9682">
        <v>292266</v>
      </c>
      <c r="B9682" s="79">
        <v>5000289020701</v>
      </c>
      <c r="C9682" s="80" t="s">
        <v>19</v>
      </c>
      <c r="D9682" s="80" t="s">
        <v>20</v>
      </c>
      <c r="E9682" s="80" t="s">
        <v>8890</v>
      </c>
      <c r="F9682" s="80" t="s">
        <v>9246</v>
      </c>
      <c r="G9682" s="80" t="s">
        <v>9266</v>
      </c>
      <c r="H9682" t="s">
        <v>15434</v>
      </c>
      <c r="I9682" s="50">
        <v>81.790000000000006</v>
      </c>
    </row>
    <row r="9683" spans="1:9" x14ac:dyDescent="0.2">
      <c r="A9683">
        <v>376836</v>
      </c>
      <c r="B9683" s="79">
        <v>5000291023462</v>
      </c>
      <c r="C9683" s="80" t="s">
        <v>19</v>
      </c>
      <c r="D9683" s="80" t="s">
        <v>20</v>
      </c>
      <c r="E9683" s="80" t="s">
        <v>8890</v>
      </c>
      <c r="F9683" s="80" t="s">
        <v>9246</v>
      </c>
      <c r="G9683" s="80" t="s">
        <v>9266</v>
      </c>
      <c r="H9683" t="s">
        <v>15435</v>
      </c>
      <c r="I9683" s="50">
        <v>112.66</v>
      </c>
    </row>
    <row r="9684" spans="1:9" x14ac:dyDescent="0.2">
      <c r="A9684">
        <v>459536</v>
      </c>
      <c r="B9684" s="79">
        <v>85156875009</v>
      </c>
      <c r="C9684" s="80" t="s">
        <v>19</v>
      </c>
      <c r="D9684" s="80" t="s">
        <v>20</v>
      </c>
      <c r="E9684" s="80" t="s">
        <v>8890</v>
      </c>
      <c r="F9684" s="80" t="s">
        <v>9246</v>
      </c>
      <c r="G9684" s="80" t="s">
        <v>9266</v>
      </c>
      <c r="H9684" t="s">
        <v>9272</v>
      </c>
      <c r="I9684" s="50">
        <v>81.12</v>
      </c>
    </row>
    <row r="9685" spans="1:9" x14ac:dyDescent="0.2">
      <c r="A9685">
        <v>459538</v>
      </c>
      <c r="B9685" s="79">
        <v>85156675005</v>
      </c>
      <c r="C9685" s="80" t="s">
        <v>19</v>
      </c>
      <c r="D9685" s="80" t="s">
        <v>20</v>
      </c>
      <c r="E9685" s="80" t="s">
        <v>8890</v>
      </c>
      <c r="F9685" s="80" t="s">
        <v>9246</v>
      </c>
      <c r="G9685" s="80" t="s">
        <v>9266</v>
      </c>
      <c r="H9685" t="s">
        <v>9273</v>
      </c>
      <c r="I9685" s="50">
        <v>81.12</v>
      </c>
    </row>
    <row r="9686" spans="1:9" x14ac:dyDescent="0.2">
      <c r="A9686">
        <v>497580</v>
      </c>
      <c r="B9686" s="79">
        <v>50196388</v>
      </c>
      <c r="C9686" s="80" t="s">
        <v>19</v>
      </c>
      <c r="D9686" s="80" t="s">
        <v>20</v>
      </c>
      <c r="E9686" s="80" t="s">
        <v>8890</v>
      </c>
      <c r="F9686" s="80" t="s">
        <v>9246</v>
      </c>
      <c r="G9686" s="80" t="s">
        <v>9266</v>
      </c>
      <c r="H9686" t="s">
        <v>9285</v>
      </c>
      <c r="I9686" s="50">
        <v>142.09</v>
      </c>
    </row>
    <row r="9687" spans="1:9" x14ac:dyDescent="0.2">
      <c r="A9687">
        <v>547164</v>
      </c>
      <c r="B9687" s="79">
        <v>7896005403730</v>
      </c>
      <c r="C9687" s="80" t="s">
        <v>19</v>
      </c>
      <c r="D9687" s="80" t="s">
        <v>20</v>
      </c>
      <c r="E9687" s="80" t="s">
        <v>8890</v>
      </c>
      <c r="F9687" s="80" t="s">
        <v>9246</v>
      </c>
      <c r="G9687" s="80" t="s">
        <v>8981</v>
      </c>
      <c r="H9687" t="s">
        <v>9314</v>
      </c>
      <c r="I9687" s="50">
        <v>5.73</v>
      </c>
    </row>
    <row r="9688" spans="1:9" x14ac:dyDescent="0.2">
      <c r="A9688">
        <v>547165</v>
      </c>
      <c r="B9688" s="79">
        <v>7896005403709</v>
      </c>
      <c r="C9688" s="80" t="s">
        <v>19</v>
      </c>
      <c r="D9688" s="80" t="s">
        <v>20</v>
      </c>
      <c r="E9688" s="80" t="s">
        <v>8890</v>
      </c>
      <c r="F9688" s="80" t="s">
        <v>9246</v>
      </c>
      <c r="G9688" s="80" t="s">
        <v>8981</v>
      </c>
      <c r="H9688" t="s">
        <v>9315</v>
      </c>
      <c r="I9688" s="50">
        <v>5.74</v>
      </c>
    </row>
    <row r="9689" spans="1:9" x14ac:dyDescent="0.2">
      <c r="A9689">
        <v>547168</v>
      </c>
      <c r="B9689" s="79">
        <v>7896005403693</v>
      </c>
      <c r="C9689" s="80" t="s">
        <v>19</v>
      </c>
      <c r="D9689" s="80" t="s">
        <v>20</v>
      </c>
      <c r="E9689" s="80" t="s">
        <v>8890</v>
      </c>
      <c r="F9689" s="80" t="s">
        <v>9246</v>
      </c>
      <c r="G9689" s="80" t="s">
        <v>8981</v>
      </c>
      <c r="H9689" t="s">
        <v>9316</v>
      </c>
      <c r="I9689" s="50">
        <v>5.73</v>
      </c>
    </row>
    <row r="9690" spans="1:9" x14ac:dyDescent="0.2">
      <c r="A9690">
        <v>474320</v>
      </c>
      <c r="B9690" s="79">
        <v>5010314750008</v>
      </c>
      <c r="C9690" s="80" t="s">
        <v>19</v>
      </c>
      <c r="D9690" s="80" t="s">
        <v>20</v>
      </c>
      <c r="E9690" s="80" t="s">
        <v>8890</v>
      </c>
      <c r="F9690" s="80" t="s">
        <v>9246</v>
      </c>
      <c r="G9690" s="80" t="s">
        <v>9399</v>
      </c>
      <c r="H9690" t="s">
        <v>9401</v>
      </c>
      <c r="I9690" s="50">
        <v>86.44</v>
      </c>
    </row>
    <row r="9691" spans="1:9" x14ac:dyDescent="0.2">
      <c r="A9691">
        <v>328487</v>
      </c>
      <c r="B9691" s="79">
        <v>4750021000157</v>
      </c>
      <c r="C9691" s="80" t="s">
        <v>19</v>
      </c>
      <c r="D9691" s="80" t="s">
        <v>20</v>
      </c>
      <c r="E9691" s="80" t="s">
        <v>8890</v>
      </c>
      <c r="F9691" s="80" t="s">
        <v>9246</v>
      </c>
      <c r="G9691" s="80" t="s">
        <v>9399</v>
      </c>
      <c r="H9691" t="s">
        <v>9400</v>
      </c>
      <c r="I9691" s="50">
        <v>72.47</v>
      </c>
    </row>
    <row r="9692" spans="1:9" x14ac:dyDescent="0.2">
      <c r="A9692">
        <v>130983</v>
      </c>
      <c r="B9692" s="79">
        <v>6412700021027</v>
      </c>
      <c r="C9692" s="80" t="s">
        <v>19</v>
      </c>
      <c r="D9692" s="80" t="s">
        <v>20</v>
      </c>
      <c r="E9692" s="80" t="s">
        <v>8890</v>
      </c>
      <c r="F9692" s="80" t="s">
        <v>9246</v>
      </c>
      <c r="G9692" s="80" t="s">
        <v>9378</v>
      </c>
      <c r="H9692" t="s">
        <v>9381</v>
      </c>
      <c r="I9692" s="50">
        <v>62.91</v>
      </c>
    </row>
    <row r="9693" spans="1:9" x14ac:dyDescent="0.2">
      <c r="A9693">
        <v>281838</v>
      </c>
      <c r="B9693" s="79">
        <v>82184000328</v>
      </c>
      <c r="C9693" s="80" t="s">
        <v>19</v>
      </c>
      <c r="D9693" s="80" t="s">
        <v>20</v>
      </c>
      <c r="E9693" s="80" t="s">
        <v>8890</v>
      </c>
      <c r="F9693" s="80" t="s">
        <v>9246</v>
      </c>
      <c r="G9693" s="80" t="s">
        <v>9378</v>
      </c>
      <c r="H9693" t="s">
        <v>9383</v>
      </c>
      <c r="I9693" s="50">
        <v>131.97999999999999</v>
      </c>
    </row>
    <row r="9694" spans="1:9" x14ac:dyDescent="0.2">
      <c r="A9694">
        <v>435907</v>
      </c>
      <c r="B9694" s="79">
        <v>5099873006368</v>
      </c>
      <c r="C9694" s="80" t="s">
        <v>19</v>
      </c>
      <c r="D9694" s="80" t="s">
        <v>20</v>
      </c>
      <c r="E9694" s="80" t="s">
        <v>8890</v>
      </c>
      <c r="F9694" s="80" t="s">
        <v>9246</v>
      </c>
      <c r="G9694" s="80" t="s">
        <v>9378</v>
      </c>
      <c r="H9694" t="s">
        <v>9384</v>
      </c>
      <c r="I9694" s="50">
        <v>131.97999999999999</v>
      </c>
    </row>
    <row r="9695" spans="1:9" x14ac:dyDescent="0.2">
      <c r="A9695">
        <v>94294</v>
      </c>
      <c r="B9695" s="79">
        <v>82184090442</v>
      </c>
      <c r="C9695" s="80" t="s">
        <v>19</v>
      </c>
      <c r="D9695" s="80" t="s">
        <v>20</v>
      </c>
      <c r="E9695" s="80" t="s">
        <v>8890</v>
      </c>
      <c r="F9695" s="80" t="s">
        <v>9246</v>
      </c>
      <c r="G9695" s="80" t="s">
        <v>9378</v>
      </c>
      <c r="H9695" t="s">
        <v>9382</v>
      </c>
      <c r="I9695" s="50">
        <v>131.97999999999999</v>
      </c>
    </row>
    <row r="9696" spans="1:9" x14ac:dyDescent="0.2">
      <c r="A9696">
        <v>524434</v>
      </c>
      <c r="B9696" s="79">
        <v>82184004364</v>
      </c>
      <c r="C9696" s="80" t="s">
        <v>19</v>
      </c>
      <c r="D9696" s="80" t="s">
        <v>20</v>
      </c>
      <c r="E9696" s="80" t="s">
        <v>8890</v>
      </c>
      <c r="F9696" s="80" t="s">
        <v>9246</v>
      </c>
      <c r="G9696" s="80" t="s">
        <v>9378</v>
      </c>
      <c r="H9696" t="s">
        <v>9385</v>
      </c>
      <c r="I9696" s="50">
        <v>135.51</v>
      </c>
    </row>
    <row r="9697" spans="1:9" x14ac:dyDescent="0.2">
      <c r="A9697">
        <v>558356</v>
      </c>
      <c r="B9697" s="79">
        <v>5099873017623</v>
      </c>
      <c r="C9697" s="80" t="s">
        <v>19</v>
      </c>
      <c r="D9697" s="80" t="s">
        <v>20</v>
      </c>
      <c r="E9697" s="80" t="s">
        <v>8890</v>
      </c>
      <c r="F9697" s="80" t="s">
        <v>9246</v>
      </c>
      <c r="G9697" s="80" t="s">
        <v>9378</v>
      </c>
      <c r="H9697" t="s">
        <v>9386</v>
      </c>
      <c r="I9697" s="50">
        <v>99.62</v>
      </c>
    </row>
    <row r="9698" spans="1:9" x14ac:dyDescent="0.2">
      <c r="A9698">
        <v>558393</v>
      </c>
      <c r="B9698" s="79">
        <v>5099873006351</v>
      </c>
      <c r="C9698" s="80" t="s">
        <v>19</v>
      </c>
      <c r="D9698" s="80" t="s">
        <v>20</v>
      </c>
      <c r="E9698" s="80" t="s">
        <v>8890</v>
      </c>
      <c r="F9698" s="80" t="s">
        <v>9246</v>
      </c>
      <c r="G9698" s="80" t="s">
        <v>9378</v>
      </c>
      <c r="H9698" t="s">
        <v>9387</v>
      </c>
      <c r="I9698" s="50">
        <v>97.43</v>
      </c>
    </row>
    <row r="9699" spans="1:9" x14ac:dyDescent="0.2">
      <c r="A9699">
        <v>558398</v>
      </c>
      <c r="B9699" s="79">
        <v>5099873089798</v>
      </c>
      <c r="C9699" s="80" t="s">
        <v>19</v>
      </c>
      <c r="D9699" s="80" t="s">
        <v>20</v>
      </c>
      <c r="E9699" s="80" t="s">
        <v>8890</v>
      </c>
      <c r="F9699" s="80" t="s">
        <v>9246</v>
      </c>
      <c r="G9699" s="80" t="s">
        <v>9378</v>
      </c>
      <c r="H9699" t="s">
        <v>9388</v>
      </c>
      <c r="I9699" s="50">
        <v>97.43</v>
      </c>
    </row>
    <row r="9700" spans="1:9" x14ac:dyDescent="0.2">
      <c r="A9700">
        <v>321256</v>
      </c>
      <c r="B9700" s="79">
        <v>744607003414</v>
      </c>
      <c r="C9700" s="80" t="s">
        <v>19</v>
      </c>
      <c r="D9700" s="80" t="s">
        <v>20</v>
      </c>
      <c r="E9700" s="80" t="s">
        <v>8890</v>
      </c>
      <c r="F9700" s="80" t="s">
        <v>9246</v>
      </c>
      <c r="G9700" s="80" t="s">
        <v>9378</v>
      </c>
      <c r="H9700" t="s">
        <v>9379</v>
      </c>
      <c r="I9700" s="50">
        <v>108.33</v>
      </c>
    </row>
    <row r="9701" spans="1:9" x14ac:dyDescent="0.2">
      <c r="A9701">
        <v>321135</v>
      </c>
      <c r="B9701" s="79">
        <v>744607003391</v>
      </c>
      <c r="C9701" s="80" t="s">
        <v>19</v>
      </c>
      <c r="D9701" s="80" t="s">
        <v>20</v>
      </c>
      <c r="E9701" s="80" t="s">
        <v>8890</v>
      </c>
      <c r="F9701" s="80" t="s">
        <v>9246</v>
      </c>
      <c r="G9701" s="80" t="s">
        <v>9378</v>
      </c>
      <c r="H9701" t="s">
        <v>9380</v>
      </c>
      <c r="I9701" s="50">
        <v>149.25</v>
      </c>
    </row>
    <row r="9702" spans="1:9" x14ac:dyDescent="0.2">
      <c r="A9702">
        <v>148014</v>
      </c>
      <c r="B9702" s="79">
        <v>7896037916123</v>
      </c>
      <c r="C9702" s="80" t="s">
        <v>19</v>
      </c>
      <c r="D9702" s="80" t="s">
        <v>20</v>
      </c>
      <c r="E9702" s="80" t="s">
        <v>8890</v>
      </c>
      <c r="F9702" s="80" t="s">
        <v>9246</v>
      </c>
      <c r="G9702" s="80" t="s">
        <v>15436</v>
      </c>
      <c r="H9702" t="s">
        <v>15437</v>
      </c>
      <c r="I9702" s="50">
        <v>26.5</v>
      </c>
    </row>
    <row r="9703" spans="1:9" x14ac:dyDescent="0.2">
      <c r="A9703">
        <v>335601</v>
      </c>
      <c r="B9703" s="79">
        <v>7897946400079</v>
      </c>
      <c r="C9703" s="80" t="s">
        <v>19</v>
      </c>
      <c r="D9703" s="80" t="s">
        <v>20</v>
      </c>
      <c r="E9703" s="80" t="s">
        <v>8890</v>
      </c>
      <c r="F9703" s="80" t="s">
        <v>9246</v>
      </c>
      <c r="G9703" s="80" t="s">
        <v>9363</v>
      </c>
      <c r="H9703" t="s">
        <v>9365</v>
      </c>
      <c r="I9703" s="50">
        <v>7.94</v>
      </c>
    </row>
    <row r="9704" spans="1:9" x14ac:dyDescent="0.2">
      <c r="A9704">
        <v>254898</v>
      </c>
      <c r="B9704" s="79">
        <v>7897946400062</v>
      </c>
      <c r="C9704" s="80" t="s">
        <v>19</v>
      </c>
      <c r="D9704" s="80" t="s">
        <v>20</v>
      </c>
      <c r="E9704" s="80" t="s">
        <v>8890</v>
      </c>
      <c r="F9704" s="80" t="s">
        <v>9246</v>
      </c>
      <c r="G9704" s="80" t="s">
        <v>9363</v>
      </c>
      <c r="H9704" t="s">
        <v>9364</v>
      </c>
      <c r="I9704" s="50">
        <v>2.64</v>
      </c>
    </row>
    <row r="9705" spans="1:9" x14ac:dyDescent="0.2">
      <c r="A9705">
        <v>254897</v>
      </c>
      <c r="B9705" s="79">
        <v>7897946400130</v>
      </c>
      <c r="C9705" s="80" t="s">
        <v>19</v>
      </c>
      <c r="D9705" s="80" t="s">
        <v>20</v>
      </c>
      <c r="E9705" s="80" t="s">
        <v>8890</v>
      </c>
      <c r="F9705" s="80" t="s">
        <v>9246</v>
      </c>
      <c r="G9705" s="80" t="s">
        <v>9363</v>
      </c>
      <c r="H9705" t="s">
        <v>15438</v>
      </c>
      <c r="I9705" s="50">
        <v>8.44</v>
      </c>
    </row>
    <row r="9706" spans="1:9" x14ac:dyDescent="0.2">
      <c r="A9706">
        <v>335599</v>
      </c>
      <c r="B9706" s="79">
        <v>7897946400031</v>
      </c>
      <c r="C9706" s="80" t="s">
        <v>19</v>
      </c>
      <c r="D9706" s="80" t="s">
        <v>20</v>
      </c>
      <c r="E9706" s="80" t="s">
        <v>8890</v>
      </c>
      <c r="F9706" s="80" t="s">
        <v>9246</v>
      </c>
      <c r="G9706" s="80" t="s">
        <v>9363</v>
      </c>
      <c r="H9706" t="s">
        <v>9366</v>
      </c>
      <c r="I9706" s="50">
        <v>9.52</v>
      </c>
    </row>
    <row r="9707" spans="1:9" x14ac:dyDescent="0.2">
      <c r="A9707">
        <v>538574</v>
      </c>
      <c r="B9707" s="79">
        <v>7891991306355</v>
      </c>
      <c r="C9707" s="80" t="s">
        <v>19</v>
      </c>
      <c r="D9707" s="80" t="s">
        <v>20</v>
      </c>
      <c r="E9707" s="80" t="s">
        <v>8890</v>
      </c>
      <c r="F9707" s="80" t="s">
        <v>9246</v>
      </c>
      <c r="G9707" s="80" t="s">
        <v>8905</v>
      </c>
      <c r="H9707" t="s">
        <v>15439</v>
      </c>
      <c r="I9707" s="50">
        <v>4.25</v>
      </c>
    </row>
    <row r="9708" spans="1:9" x14ac:dyDescent="0.2">
      <c r="A9708">
        <v>538575</v>
      </c>
      <c r="B9708" s="79">
        <v>7891991306379</v>
      </c>
      <c r="C9708" s="80" t="s">
        <v>19</v>
      </c>
      <c r="D9708" s="80" t="s">
        <v>20</v>
      </c>
      <c r="E9708" s="80" t="s">
        <v>8890</v>
      </c>
      <c r="F9708" s="80" t="s">
        <v>9246</v>
      </c>
      <c r="G9708" s="80" t="s">
        <v>8905</v>
      </c>
      <c r="H9708" t="s">
        <v>15440</v>
      </c>
      <c r="I9708" s="50">
        <v>4.17</v>
      </c>
    </row>
    <row r="9709" spans="1:9" x14ac:dyDescent="0.2">
      <c r="A9709">
        <v>525851</v>
      </c>
      <c r="B9709" s="79">
        <v>7891991305655</v>
      </c>
      <c r="C9709" s="80" t="s">
        <v>19</v>
      </c>
      <c r="D9709" s="80" t="s">
        <v>20</v>
      </c>
      <c r="E9709" s="80" t="s">
        <v>8890</v>
      </c>
      <c r="F9709" s="80" t="s">
        <v>9246</v>
      </c>
      <c r="G9709" s="80" t="s">
        <v>8905</v>
      </c>
      <c r="H9709" t="s">
        <v>15441</v>
      </c>
      <c r="I9709" s="50">
        <v>4.71</v>
      </c>
    </row>
    <row r="9710" spans="1:9" x14ac:dyDescent="0.2">
      <c r="A9710">
        <v>515618</v>
      </c>
      <c r="B9710" s="79">
        <v>7891991303125</v>
      </c>
      <c r="C9710" s="80" t="s">
        <v>19</v>
      </c>
      <c r="D9710" s="80" t="s">
        <v>20</v>
      </c>
      <c r="E9710" s="80" t="s">
        <v>8890</v>
      </c>
      <c r="F9710" s="80" t="s">
        <v>9246</v>
      </c>
      <c r="G9710" s="80" t="s">
        <v>8905</v>
      </c>
      <c r="H9710" t="s">
        <v>9441</v>
      </c>
      <c r="I9710" s="50">
        <v>7.9</v>
      </c>
    </row>
    <row r="9711" spans="1:9" x14ac:dyDescent="0.2">
      <c r="A9711">
        <v>27901</v>
      </c>
      <c r="B9711" s="79">
        <v>7896685200063</v>
      </c>
      <c r="C9711" s="80" t="s">
        <v>19</v>
      </c>
      <c r="D9711" s="80" t="s">
        <v>20</v>
      </c>
      <c r="E9711" s="80" t="s">
        <v>8890</v>
      </c>
      <c r="F9711" s="80" t="s">
        <v>9246</v>
      </c>
      <c r="G9711" s="80" t="s">
        <v>9343</v>
      </c>
      <c r="H9711" t="s">
        <v>9344</v>
      </c>
      <c r="I9711" s="50">
        <v>13.39</v>
      </c>
    </row>
    <row r="9712" spans="1:9" x14ac:dyDescent="0.2">
      <c r="A9712">
        <v>17766</v>
      </c>
      <c r="B9712" s="79">
        <v>7896607100174</v>
      </c>
      <c r="C9712" s="80" t="s">
        <v>19</v>
      </c>
      <c r="D9712" s="80" t="s">
        <v>20</v>
      </c>
      <c r="E9712" s="80" t="s">
        <v>8890</v>
      </c>
      <c r="F9712" s="80" t="s">
        <v>9246</v>
      </c>
      <c r="G9712" s="80" t="s">
        <v>9357</v>
      </c>
      <c r="H9712" t="s">
        <v>9358</v>
      </c>
      <c r="I9712" s="50">
        <v>11.65</v>
      </c>
    </row>
    <row r="9713" spans="1:9" x14ac:dyDescent="0.2">
      <c r="A9713">
        <v>41306</v>
      </c>
      <c r="B9713" s="79">
        <v>7896607100372</v>
      </c>
      <c r="C9713" s="80" t="s">
        <v>19</v>
      </c>
      <c r="D9713" s="80" t="s">
        <v>20</v>
      </c>
      <c r="E9713" s="80" t="s">
        <v>8890</v>
      </c>
      <c r="F9713" s="80" t="s">
        <v>9246</v>
      </c>
      <c r="G9713" s="80" t="s">
        <v>9357</v>
      </c>
      <c r="H9713" t="s">
        <v>9359</v>
      </c>
      <c r="I9713" s="50">
        <v>9.31</v>
      </c>
    </row>
    <row r="9714" spans="1:9" x14ac:dyDescent="0.2">
      <c r="A9714">
        <v>211139</v>
      </c>
      <c r="B9714" s="79">
        <v>7896607100044</v>
      </c>
      <c r="C9714" s="80" t="s">
        <v>19</v>
      </c>
      <c r="D9714" s="80" t="s">
        <v>20</v>
      </c>
      <c r="E9714" s="80" t="s">
        <v>8890</v>
      </c>
      <c r="F9714" s="80" t="s">
        <v>9246</v>
      </c>
      <c r="G9714" s="80" t="s">
        <v>9357</v>
      </c>
      <c r="H9714" t="s">
        <v>9360</v>
      </c>
      <c r="I9714" s="50">
        <v>5.1100000000000003</v>
      </c>
    </row>
    <row r="9715" spans="1:9" x14ac:dyDescent="0.2">
      <c r="A9715">
        <v>465109</v>
      </c>
      <c r="B9715" s="79">
        <v>7896607100532</v>
      </c>
      <c r="C9715" s="80" t="s">
        <v>19</v>
      </c>
      <c r="D9715" s="80" t="s">
        <v>20</v>
      </c>
      <c r="E9715" s="80" t="s">
        <v>8890</v>
      </c>
      <c r="F9715" s="80" t="s">
        <v>9246</v>
      </c>
      <c r="G9715" s="80" t="s">
        <v>9357</v>
      </c>
      <c r="H9715" t="s">
        <v>9361</v>
      </c>
      <c r="I9715" s="50">
        <v>9.4700000000000006</v>
      </c>
    </row>
    <row r="9716" spans="1:9" x14ac:dyDescent="0.2">
      <c r="A9716">
        <v>465112</v>
      </c>
      <c r="B9716" s="79">
        <v>7896607100303</v>
      </c>
      <c r="C9716" s="80" t="s">
        <v>19</v>
      </c>
      <c r="D9716" s="80" t="s">
        <v>20</v>
      </c>
      <c r="E9716" s="80" t="s">
        <v>8890</v>
      </c>
      <c r="F9716" s="80" t="s">
        <v>9246</v>
      </c>
      <c r="G9716" s="80" t="s">
        <v>9357</v>
      </c>
      <c r="H9716" t="s">
        <v>9362</v>
      </c>
      <c r="I9716" s="50">
        <v>6.53</v>
      </c>
    </row>
    <row r="9717" spans="1:9" x14ac:dyDescent="0.2">
      <c r="A9717">
        <v>1830</v>
      </c>
      <c r="B9717" s="79">
        <v>7896023080487</v>
      </c>
      <c r="C9717" s="80" t="s">
        <v>19</v>
      </c>
      <c r="D9717" s="80" t="s">
        <v>20</v>
      </c>
      <c r="E9717" s="80" t="s">
        <v>8890</v>
      </c>
      <c r="F9717" s="80" t="s">
        <v>9246</v>
      </c>
      <c r="G9717" s="80" t="s">
        <v>9317</v>
      </c>
      <c r="H9717" t="s">
        <v>9318</v>
      </c>
      <c r="I9717" s="50">
        <v>14.74</v>
      </c>
    </row>
    <row r="9718" spans="1:9" x14ac:dyDescent="0.2">
      <c r="A9718">
        <v>587176</v>
      </c>
      <c r="B9718" s="79">
        <v>7896023013157</v>
      </c>
      <c r="C9718" s="80" t="s">
        <v>19</v>
      </c>
      <c r="D9718" s="80" t="s">
        <v>20</v>
      </c>
      <c r="E9718" s="80" t="s">
        <v>8890</v>
      </c>
      <c r="F9718" s="80" t="s">
        <v>9246</v>
      </c>
      <c r="G9718" s="80" t="s">
        <v>9317</v>
      </c>
      <c r="H9718" t="s">
        <v>9319</v>
      </c>
      <c r="I9718" s="50">
        <v>15.74</v>
      </c>
    </row>
    <row r="9719" spans="1:9" x14ac:dyDescent="0.2">
      <c r="A9719">
        <v>563245</v>
      </c>
      <c r="B9719" s="79">
        <v>7896023021572</v>
      </c>
      <c r="C9719" s="80" t="s">
        <v>19</v>
      </c>
      <c r="D9719" s="80" t="s">
        <v>20</v>
      </c>
      <c r="E9719" s="80" t="s">
        <v>8890</v>
      </c>
      <c r="F9719" s="80" t="s">
        <v>9246</v>
      </c>
      <c r="G9719" s="80" t="s">
        <v>9317</v>
      </c>
      <c r="H9719" t="s">
        <v>9321</v>
      </c>
      <c r="I9719" s="50">
        <v>12.48</v>
      </c>
    </row>
    <row r="9720" spans="1:9" x14ac:dyDescent="0.2">
      <c r="A9720">
        <v>587179</v>
      </c>
      <c r="B9720" s="79">
        <v>7896023021596</v>
      </c>
      <c r="C9720" s="80" t="s">
        <v>19</v>
      </c>
      <c r="D9720" s="80" t="s">
        <v>20</v>
      </c>
      <c r="E9720" s="80" t="s">
        <v>8890</v>
      </c>
      <c r="F9720" s="80" t="s">
        <v>9246</v>
      </c>
      <c r="G9720" s="80" t="s">
        <v>9317</v>
      </c>
      <c r="H9720" t="s">
        <v>9320</v>
      </c>
      <c r="I9720" s="50">
        <v>9.69</v>
      </c>
    </row>
    <row r="9721" spans="1:9" x14ac:dyDescent="0.2">
      <c r="A9721">
        <v>487392</v>
      </c>
      <c r="B9721" s="79">
        <v>9002490258825</v>
      </c>
      <c r="C9721" s="80" t="s">
        <v>19</v>
      </c>
      <c r="D9721" s="80" t="s">
        <v>20</v>
      </c>
      <c r="E9721" s="80" t="s">
        <v>8890</v>
      </c>
      <c r="F9721" s="80" t="s">
        <v>9246</v>
      </c>
      <c r="G9721" s="80" t="s">
        <v>9247</v>
      </c>
      <c r="H9721" t="s">
        <v>9261</v>
      </c>
      <c r="I9721" s="50">
        <v>8.82</v>
      </c>
    </row>
    <row r="9722" spans="1:9" x14ac:dyDescent="0.2">
      <c r="A9722">
        <v>506212</v>
      </c>
      <c r="B9722" s="79">
        <v>9002490264093</v>
      </c>
      <c r="C9722" s="80" t="s">
        <v>19</v>
      </c>
      <c r="D9722" s="80" t="s">
        <v>20</v>
      </c>
      <c r="E9722" s="80" t="s">
        <v>8890</v>
      </c>
      <c r="F9722" s="80" t="s">
        <v>9246</v>
      </c>
      <c r="G9722" s="80" t="s">
        <v>9247</v>
      </c>
      <c r="H9722" t="s">
        <v>9262</v>
      </c>
      <c r="I9722" s="50">
        <v>8.82</v>
      </c>
    </row>
    <row r="9723" spans="1:9" x14ac:dyDescent="0.2">
      <c r="A9723">
        <v>561137</v>
      </c>
      <c r="B9723" s="79">
        <v>9002490275013</v>
      </c>
      <c r="C9723" s="80" t="s">
        <v>19</v>
      </c>
      <c r="D9723" s="80" t="s">
        <v>20</v>
      </c>
      <c r="E9723" s="80" t="s">
        <v>8890</v>
      </c>
      <c r="F9723" s="80" t="s">
        <v>9246</v>
      </c>
      <c r="G9723" s="80" t="s">
        <v>9247</v>
      </c>
      <c r="H9723" t="s">
        <v>9263</v>
      </c>
      <c r="I9723" s="50">
        <v>8.82</v>
      </c>
    </row>
    <row r="9724" spans="1:9" x14ac:dyDescent="0.2">
      <c r="A9724">
        <v>582843</v>
      </c>
      <c r="B9724" s="79">
        <v>9002490284329</v>
      </c>
      <c r="C9724" s="80" t="s">
        <v>19</v>
      </c>
      <c r="D9724" s="80" t="s">
        <v>20</v>
      </c>
      <c r="E9724" s="80" t="s">
        <v>8890</v>
      </c>
      <c r="F9724" s="80" t="s">
        <v>9246</v>
      </c>
      <c r="G9724" s="80" t="s">
        <v>9247</v>
      </c>
      <c r="H9724" t="s">
        <v>9264</v>
      </c>
      <c r="I9724" s="50">
        <v>8.82</v>
      </c>
    </row>
    <row r="9725" spans="1:9" x14ac:dyDescent="0.2">
      <c r="A9725">
        <v>598229</v>
      </c>
      <c r="B9725" s="79">
        <v>9002490286040</v>
      </c>
      <c r="C9725" s="80" t="s">
        <v>19</v>
      </c>
      <c r="D9725" s="80" t="s">
        <v>20</v>
      </c>
      <c r="E9725" s="80" t="s">
        <v>8890</v>
      </c>
      <c r="F9725" s="80" t="s">
        <v>9246</v>
      </c>
      <c r="G9725" s="80" t="s">
        <v>9247</v>
      </c>
      <c r="H9725" t="s">
        <v>9265</v>
      </c>
      <c r="I9725" s="50">
        <v>8.82</v>
      </c>
    </row>
    <row r="9726" spans="1:9" x14ac:dyDescent="0.2">
      <c r="A9726">
        <v>32346</v>
      </c>
      <c r="B9726" s="79">
        <v>611269101713</v>
      </c>
      <c r="C9726" s="80" t="s">
        <v>19</v>
      </c>
      <c r="D9726" s="80" t="s">
        <v>20</v>
      </c>
      <c r="E9726" s="80" t="s">
        <v>8890</v>
      </c>
      <c r="F9726" s="80" t="s">
        <v>9246</v>
      </c>
      <c r="G9726" s="80" t="s">
        <v>9247</v>
      </c>
      <c r="H9726" t="s">
        <v>9248</v>
      </c>
      <c r="I9726" s="50">
        <v>8.82</v>
      </c>
    </row>
    <row r="9727" spans="1:9" x14ac:dyDescent="0.2">
      <c r="A9727">
        <v>393107</v>
      </c>
      <c r="B9727" s="79">
        <v>9002490243678</v>
      </c>
      <c r="C9727" s="80" t="s">
        <v>19</v>
      </c>
      <c r="D9727" s="80" t="s">
        <v>20</v>
      </c>
      <c r="E9727" s="80" t="s">
        <v>8890</v>
      </c>
      <c r="F9727" s="80" t="s">
        <v>9246</v>
      </c>
      <c r="G9727" s="80" t="s">
        <v>9247</v>
      </c>
      <c r="H9727" t="s">
        <v>9249</v>
      </c>
      <c r="I9727" s="50">
        <v>12.1</v>
      </c>
    </row>
    <row r="9728" spans="1:9" x14ac:dyDescent="0.2">
      <c r="A9728">
        <v>586041</v>
      </c>
      <c r="B9728" s="79">
        <v>9002490283063</v>
      </c>
      <c r="C9728" s="80" t="s">
        <v>19</v>
      </c>
      <c r="D9728" s="80" t="s">
        <v>20</v>
      </c>
      <c r="E9728" s="80" t="s">
        <v>8890</v>
      </c>
      <c r="F9728" s="80" t="s">
        <v>9246</v>
      </c>
      <c r="G9728" s="80" t="s">
        <v>9247</v>
      </c>
      <c r="H9728" t="s">
        <v>9253</v>
      </c>
      <c r="I9728" s="50">
        <v>8.82</v>
      </c>
    </row>
    <row r="9729" spans="1:9" x14ac:dyDescent="0.2">
      <c r="A9729">
        <v>582862</v>
      </c>
      <c r="B9729" s="79">
        <v>9002490283469</v>
      </c>
      <c r="C9729" s="80" t="s">
        <v>19</v>
      </c>
      <c r="D9729" s="80" t="s">
        <v>20</v>
      </c>
      <c r="E9729" s="80" t="s">
        <v>8890</v>
      </c>
      <c r="F9729" s="80" t="s">
        <v>9246</v>
      </c>
      <c r="G9729" s="80" t="s">
        <v>9247</v>
      </c>
      <c r="H9729" t="s">
        <v>9252</v>
      </c>
      <c r="I9729" s="50">
        <v>8.82</v>
      </c>
    </row>
    <row r="9730" spans="1:9" x14ac:dyDescent="0.2">
      <c r="A9730">
        <v>598235</v>
      </c>
      <c r="B9730" s="79">
        <v>9002490287153</v>
      </c>
      <c r="C9730" s="80" t="s">
        <v>19</v>
      </c>
      <c r="D9730" s="80" t="s">
        <v>20</v>
      </c>
      <c r="E9730" s="80" t="s">
        <v>8890</v>
      </c>
      <c r="F9730" s="80" t="s">
        <v>9246</v>
      </c>
      <c r="G9730" s="80" t="s">
        <v>9247</v>
      </c>
      <c r="H9730" t="s">
        <v>9254</v>
      </c>
      <c r="I9730" s="50">
        <v>8.82</v>
      </c>
    </row>
    <row r="9731" spans="1:9" x14ac:dyDescent="0.2">
      <c r="A9731">
        <v>551523</v>
      </c>
      <c r="B9731" s="79">
        <v>9002490275020</v>
      </c>
      <c r="C9731" s="80" t="s">
        <v>19</v>
      </c>
      <c r="D9731" s="80" t="s">
        <v>20</v>
      </c>
      <c r="E9731" s="80" t="s">
        <v>8890</v>
      </c>
      <c r="F9731" s="80" t="s">
        <v>9246</v>
      </c>
      <c r="G9731" s="80" t="s">
        <v>9247</v>
      </c>
      <c r="H9731" t="s">
        <v>9250</v>
      </c>
      <c r="I9731" s="50">
        <v>8.82</v>
      </c>
    </row>
    <row r="9732" spans="1:9" x14ac:dyDescent="0.2">
      <c r="A9732">
        <v>27032</v>
      </c>
      <c r="B9732" s="79">
        <v>611269991000</v>
      </c>
      <c r="C9732" s="80" t="s">
        <v>19</v>
      </c>
      <c r="D9732" s="80" t="s">
        <v>20</v>
      </c>
      <c r="E9732" s="80" t="s">
        <v>8890</v>
      </c>
      <c r="F9732" s="80" t="s">
        <v>9246</v>
      </c>
      <c r="G9732" s="80" t="s">
        <v>9247</v>
      </c>
      <c r="H9732" t="s">
        <v>9255</v>
      </c>
      <c r="I9732" s="50">
        <v>8.82</v>
      </c>
    </row>
    <row r="9733" spans="1:9" x14ac:dyDescent="0.2">
      <c r="A9733">
        <v>121756</v>
      </c>
      <c r="B9733" s="79">
        <v>9002490209346</v>
      </c>
      <c r="C9733" s="80" t="s">
        <v>19</v>
      </c>
      <c r="D9733" s="80" t="s">
        <v>20</v>
      </c>
      <c r="E9733" s="80" t="s">
        <v>8890</v>
      </c>
      <c r="F9733" s="80" t="s">
        <v>9246</v>
      </c>
      <c r="G9733" s="80" t="s">
        <v>9247</v>
      </c>
      <c r="H9733" t="s">
        <v>9256</v>
      </c>
      <c r="I9733" s="50">
        <v>12.1</v>
      </c>
    </row>
    <row r="9734" spans="1:9" x14ac:dyDescent="0.2">
      <c r="A9734">
        <v>142613</v>
      </c>
      <c r="B9734" s="79">
        <v>9002490100490</v>
      </c>
      <c r="C9734" s="80" t="s">
        <v>19</v>
      </c>
      <c r="D9734" s="80" t="s">
        <v>20</v>
      </c>
      <c r="E9734" s="80" t="s">
        <v>8890</v>
      </c>
      <c r="F9734" s="80" t="s">
        <v>9246</v>
      </c>
      <c r="G9734" s="80" t="s">
        <v>9247</v>
      </c>
      <c r="H9734" t="s">
        <v>9257</v>
      </c>
      <c r="I9734" s="50">
        <v>35.57</v>
      </c>
    </row>
    <row r="9735" spans="1:9" x14ac:dyDescent="0.2">
      <c r="A9735">
        <v>252102</v>
      </c>
      <c r="B9735" s="79">
        <v>9002490229160</v>
      </c>
      <c r="C9735" s="80" t="s">
        <v>19</v>
      </c>
      <c r="D9735" s="80" t="s">
        <v>20</v>
      </c>
      <c r="E9735" s="80" t="s">
        <v>8890</v>
      </c>
      <c r="F9735" s="80" t="s">
        <v>9246</v>
      </c>
      <c r="G9735" s="80" t="s">
        <v>9247</v>
      </c>
      <c r="H9735" t="s">
        <v>9259</v>
      </c>
      <c r="I9735" s="50">
        <v>8.82</v>
      </c>
    </row>
    <row r="9736" spans="1:9" x14ac:dyDescent="0.2">
      <c r="A9736">
        <v>427990</v>
      </c>
      <c r="B9736" s="79">
        <v>9002490247379</v>
      </c>
      <c r="C9736" s="80" t="s">
        <v>19</v>
      </c>
      <c r="D9736" s="80" t="s">
        <v>20</v>
      </c>
      <c r="E9736" s="80" t="s">
        <v>8890</v>
      </c>
      <c r="F9736" s="80" t="s">
        <v>9246</v>
      </c>
      <c r="G9736" s="80" t="s">
        <v>9247</v>
      </c>
      <c r="H9736" t="s">
        <v>9260</v>
      </c>
      <c r="I9736" s="50">
        <v>8.82</v>
      </c>
    </row>
    <row r="9737" spans="1:9" x14ac:dyDescent="0.2">
      <c r="A9737">
        <v>169161</v>
      </c>
      <c r="B9737" s="79">
        <v>9002490214166</v>
      </c>
      <c r="C9737" s="80" t="s">
        <v>19</v>
      </c>
      <c r="D9737" s="80" t="s">
        <v>20</v>
      </c>
      <c r="E9737" s="80" t="s">
        <v>8890</v>
      </c>
      <c r="F9737" s="80" t="s">
        <v>9246</v>
      </c>
      <c r="G9737" s="80" t="s">
        <v>9247</v>
      </c>
      <c r="H9737" t="s">
        <v>9258</v>
      </c>
      <c r="I9737" s="50">
        <v>14.96</v>
      </c>
    </row>
    <row r="9738" spans="1:9" x14ac:dyDescent="0.2">
      <c r="A9738">
        <v>573011</v>
      </c>
      <c r="B9738" s="79">
        <v>9002490280901</v>
      </c>
      <c r="C9738" s="80" t="s">
        <v>19</v>
      </c>
      <c r="D9738" s="80" t="s">
        <v>20</v>
      </c>
      <c r="E9738" s="80" t="s">
        <v>8890</v>
      </c>
      <c r="F9738" s="80" t="s">
        <v>9246</v>
      </c>
      <c r="G9738" s="80" t="s">
        <v>9247</v>
      </c>
      <c r="H9738" t="s">
        <v>9251</v>
      </c>
      <c r="I9738" s="50">
        <v>8.82</v>
      </c>
    </row>
    <row r="9739" spans="1:9" x14ac:dyDescent="0.2">
      <c r="A9739">
        <v>94949</v>
      </c>
      <c r="B9739" s="79">
        <v>7898012860537</v>
      </c>
      <c r="C9739" s="80" t="s">
        <v>19</v>
      </c>
      <c r="D9739" s="80" t="s">
        <v>20</v>
      </c>
      <c r="E9739" s="80" t="s">
        <v>8890</v>
      </c>
      <c r="F9739" s="80" t="s">
        <v>9246</v>
      </c>
      <c r="G9739" s="80" t="s">
        <v>9389</v>
      </c>
      <c r="H9739" t="s">
        <v>9390</v>
      </c>
      <c r="I9739" s="50">
        <v>12.16</v>
      </c>
    </row>
    <row r="9740" spans="1:9" x14ac:dyDescent="0.2">
      <c r="A9740">
        <v>1839</v>
      </c>
      <c r="B9740" s="79">
        <v>7896072911121</v>
      </c>
      <c r="C9740" s="80" t="s">
        <v>19</v>
      </c>
      <c r="D9740" s="80" t="s">
        <v>20</v>
      </c>
      <c r="E9740" s="80" t="s">
        <v>8890</v>
      </c>
      <c r="F9740" s="80" t="s">
        <v>9246</v>
      </c>
      <c r="G9740" s="80" t="s">
        <v>9355</v>
      </c>
      <c r="H9740" t="s">
        <v>9356</v>
      </c>
      <c r="I9740" s="50">
        <v>16.440000000000001</v>
      </c>
    </row>
    <row r="9741" spans="1:9" x14ac:dyDescent="0.2">
      <c r="A9741">
        <v>377350</v>
      </c>
      <c r="B9741" s="79">
        <v>7896087200586</v>
      </c>
      <c r="C9741" s="80" t="s">
        <v>19</v>
      </c>
      <c r="D9741" s="80" t="s">
        <v>20</v>
      </c>
      <c r="E9741" s="80" t="s">
        <v>8890</v>
      </c>
      <c r="F9741" s="80" t="s">
        <v>9246</v>
      </c>
      <c r="G9741" s="80" t="s">
        <v>9367</v>
      </c>
      <c r="H9741" t="s">
        <v>9368</v>
      </c>
      <c r="I9741" s="50">
        <v>3.05</v>
      </c>
    </row>
    <row r="9742" spans="1:9" x14ac:dyDescent="0.2">
      <c r="A9742">
        <v>377358</v>
      </c>
      <c r="B9742" s="79">
        <v>7896087200074</v>
      </c>
      <c r="C9742" s="80" t="s">
        <v>19</v>
      </c>
      <c r="D9742" s="80" t="s">
        <v>20</v>
      </c>
      <c r="E9742" s="80" t="s">
        <v>8890</v>
      </c>
      <c r="F9742" s="80" t="s">
        <v>9246</v>
      </c>
      <c r="G9742" s="80" t="s">
        <v>9367</v>
      </c>
      <c r="H9742" t="s">
        <v>9369</v>
      </c>
      <c r="I9742" s="50">
        <v>9.86</v>
      </c>
    </row>
    <row r="9743" spans="1:9" x14ac:dyDescent="0.2">
      <c r="A9743">
        <v>467045</v>
      </c>
      <c r="B9743" s="79">
        <v>7896087200043</v>
      </c>
      <c r="C9743" s="80" t="s">
        <v>19</v>
      </c>
      <c r="D9743" s="80" t="s">
        <v>20</v>
      </c>
      <c r="E9743" s="80" t="s">
        <v>8890</v>
      </c>
      <c r="F9743" s="80" t="s">
        <v>9246</v>
      </c>
      <c r="G9743" s="80" t="s">
        <v>9367</v>
      </c>
      <c r="H9743" t="s">
        <v>9370</v>
      </c>
      <c r="I9743" s="50">
        <v>12.4</v>
      </c>
    </row>
    <row r="9744" spans="1:9" x14ac:dyDescent="0.2">
      <c r="A9744">
        <v>475832</v>
      </c>
      <c r="B9744" s="79">
        <v>7897575189666</v>
      </c>
      <c r="C9744" s="80" t="s">
        <v>19</v>
      </c>
      <c r="D9744" s="80" t="s">
        <v>20</v>
      </c>
      <c r="E9744" s="80" t="s">
        <v>8890</v>
      </c>
      <c r="F9744" s="80" t="s">
        <v>9246</v>
      </c>
      <c r="G9744" s="80" t="s">
        <v>9410</v>
      </c>
      <c r="H9744" t="s">
        <v>9411</v>
      </c>
      <c r="I9744" s="50">
        <v>37.119999999999997</v>
      </c>
    </row>
    <row r="9745" spans="1:9" x14ac:dyDescent="0.2">
      <c r="A9745">
        <v>393861</v>
      </c>
      <c r="B9745" s="79">
        <v>8411144100068</v>
      </c>
      <c r="C9745" s="80" t="s">
        <v>19</v>
      </c>
      <c r="D9745" s="80" t="s">
        <v>20</v>
      </c>
      <c r="E9745" s="80" t="s">
        <v>8890</v>
      </c>
      <c r="F9745" s="80" t="s">
        <v>9246</v>
      </c>
      <c r="G9745" s="80" t="s">
        <v>9496</v>
      </c>
      <c r="H9745" t="s">
        <v>15442</v>
      </c>
      <c r="I9745" s="50">
        <v>44.87</v>
      </c>
    </row>
    <row r="9746" spans="1:9" x14ac:dyDescent="0.2">
      <c r="A9746">
        <v>477079</v>
      </c>
      <c r="B9746" s="79">
        <v>7897395000509</v>
      </c>
      <c r="C9746" s="80" t="s">
        <v>19</v>
      </c>
      <c r="D9746" s="80" t="s">
        <v>20</v>
      </c>
      <c r="E9746" s="80" t="s">
        <v>8890</v>
      </c>
      <c r="F9746" s="80" t="s">
        <v>9246</v>
      </c>
      <c r="G9746" s="80" t="s">
        <v>8899</v>
      </c>
      <c r="H9746" t="s">
        <v>9405</v>
      </c>
      <c r="I9746" s="50">
        <v>7.01</v>
      </c>
    </row>
    <row r="9747" spans="1:9" x14ac:dyDescent="0.2">
      <c r="A9747">
        <v>477081</v>
      </c>
      <c r="B9747" s="79">
        <v>7897395000479</v>
      </c>
      <c r="C9747" s="80" t="s">
        <v>19</v>
      </c>
      <c r="D9747" s="80" t="s">
        <v>20</v>
      </c>
      <c r="E9747" s="80" t="s">
        <v>8890</v>
      </c>
      <c r="F9747" s="80" t="s">
        <v>9246</v>
      </c>
      <c r="G9747" s="80" t="s">
        <v>8899</v>
      </c>
      <c r="H9747" t="s">
        <v>9406</v>
      </c>
      <c r="I9747" s="50">
        <v>7.01</v>
      </c>
    </row>
    <row r="9748" spans="1:9" x14ac:dyDescent="0.2">
      <c r="A9748">
        <v>454429</v>
      </c>
      <c r="B9748" s="79">
        <v>7898377661848</v>
      </c>
      <c r="C9748" s="80" t="s">
        <v>19</v>
      </c>
      <c r="D9748" s="80" t="s">
        <v>20</v>
      </c>
      <c r="E9748" s="80" t="s">
        <v>8890</v>
      </c>
      <c r="F9748" s="80" t="s">
        <v>9246</v>
      </c>
      <c r="G9748" s="80" t="s">
        <v>8899</v>
      </c>
      <c r="H9748" t="s">
        <v>9404</v>
      </c>
      <c r="I9748" s="50">
        <v>7.01</v>
      </c>
    </row>
    <row r="9749" spans="1:9" x14ac:dyDescent="0.2">
      <c r="A9749">
        <v>456859</v>
      </c>
      <c r="B9749" s="79">
        <v>7891990002715</v>
      </c>
      <c r="C9749" s="80" t="s">
        <v>19</v>
      </c>
      <c r="D9749" s="80" t="s">
        <v>20</v>
      </c>
      <c r="E9749" s="80" t="s">
        <v>8890</v>
      </c>
      <c r="F9749" s="80" t="s">
        <v>9246</v>
      </c>
      <c r="G9749" s="80" t="s">
        <v>9326</v>
      </c>
      <c r="H9749" t="s">
        <v>9327</v>
      </c>
      <c r="I9749" s="50">
        <v>13.09</v>
      </c>
    </row>
    <row r="9750" spans="1:9" x14ac:dyDescent="0.2">
      <c r="A9750">
        <v>468601</v>
      </c>
      <c r="B9750" s="79">
        <v>7898949352693</v>
      </c>
      <c r="C9750" s="80" t="s">
        <v>19</v>
      </c>
      <c r="D9750" s="80" t="s">
        <v>20</v>
      </c>
      <c r="E9750" s="80" t="s">
        <v>8890</v>
      </c>
      <c r="F9750" s="80" t="s">
        <v>9246</v>
      </c>
      <c r="G9750" s="80" t="s">
        <v>9014</v>
      </c>
      <c r="H9750" t="s">
        <v>9329</v>
      </c>
      <c r="I9750" s="50">
        <v>7.31</v>
      </c>
    </row>
    <row r="9751" spans="1:9" x14ac:dyDescent="0.2">
      <c r="A9751">
        <v>468599</v>
      </c>
      <c r="B9751" s="79">
        <v>7898949352785</v>
      </c>
      <c r="C9751" s="80" t="s">
        <v>19</v>
      </c>
      <c r="D9751" s="80" t="s">
        <v>20</v>
      </c>
      <c r="E9751" s="80" t="s">
        <v>8890</v>
      </c>
      <c r="F9751" s="80" t="s">
        <v>9246</v>
      </c>
      <c r="G9751" s="80" t="s">
        <v>9014</v>
      </c>
      <c r="H9751" t="s">
        <v>9328</v>
      </c>
      <c r="I9751" s="50">
        <v>3.1</v>
      </c>
    </row>
    <row r="9752" spans="1:9" x14ac:dyDescent="0.2">
      <c r="A9752">
        <v>471486</v>
      </c>
      <c r="B9752" s="79">
        <v>7898994871620</v>
      </c>
      <c r="C9752" s="80" t="s">
        <v>19</v>
      </c>
      <c r="D9752" s="80" t="s">
        <v>20</v>
      </c>
      <c r="E9752" s="80" t="s">
        <v>8890</v>
      </c>
      <c r="F9752" s="80" t="s">
        <v>9246</v>
      </c>
      <c r="G9752" s="80" t="s">
        <v>9330</v>
      </c>
      <c r="H9752" t="s">
        <v>9333</v>
      </c>
      <c r="I9752" s="50">
        <v>5.19</v>
      </c>
    </row>
    <row r="9753" spans="1:9" x14ac:dyDescent="0.2">
      <c r="A9753">
        <v>471487</v>
      </c>
      <c r="B9753" s="79">
        <v>7898994871613</v>
      </c>
      <c r="C9753" s="80" t="s">
        <v>19</v>
      </c>
      <c r="D9753" s="80" t="s">
        <v>20</v>
      </c>
      <c r="E9753" s="80" t="s">
        <v>8890</v>
      </c>
      <c r="F9753" s="80" t="s">
        <v>9246</v>
      </c>
      <c r="G9753" s="80" t="s">
        <v>9330</v>
      </c>
      <c r="H9753" t="s">
        <v>9334</v>
      </c>
      <c r="I9753" s="50">
        <v>2.99</v>
      </c>
    </row>
    <row r="9754" spans="1:9" x14ac:dyDescent="0.2">
      <c r="A9754">
        <v>488387</v>
      </c>
      <c r="B9754" s="79">
        <v>7898994871668</v>
      </c>
      <c r="C9754" s="80" t="s">
        <v>19</v>
      </c>
      <c r="D9754" s="80" t="s">
        <v>20</v>
      </c>
      <c r="E9754" s="80" t="s">
        <v>8890</v>
      </c>
      <c r="F9754" s="80" t="s">
        <v>9246</v>
      </c>
      <c r="G9754" s="80" t="s">
        <v>9330</v>
      </c>
      <c r="H9754" t="s">
        <v>9337</v>
      </c>
      <c r="I9754" s="50">
        <v>6.47</v>
      </c>
    </row>
    <row r="9755" spans="1:9" x14ac:dyDescent="0.2">
      <c r="A9755">
        <v>471489</v>
      </c>
      <c r="B9755" s="79">
        <v>7898994871651</v>
      </c>
      <c r="C9755" s="80" t="s">
        <v>19</v>
      </c>
      <c r="D9755" s="80" t="s">
        <v>20</v>
      </c>
      <c r="E9755" s="80" t="s">
        <v>8890</v>
      </c>
      <c r="F9755" s="80" t="s">
        <v>9246</v>
      </c>
      <c r="G9755" s="80" t="s">
        <v>9330</v>
      </c>
      <c r="H9755" t="s">
        <v>9335</v>
      </c>
      <c r="I9755" s="50">
        <v>6.47</v>
      </c>
    </row>
    <row r="9756" spans="1:9" x14ac:dyDescent="0.2">
      <c r="A9756">
        <v>471490</v>
      </c>
      <c r="B9756" s="79">
        <v>7898994871637</v>
      </c>
      <c r="C9756" s="80" t="s">
        <v>19</v>
      </c>
      <c r="D9756" s="80" t="s">
        <v>20</v>
      </c>
      <c r="E9756" s="80" t="s">
        <v>8890</v>
      </c>
      <c r="F9756" s="80" t="s">
        <v>9246</v>
      </c>
      <c r="G9756" s="80" t="s">
        <v>9330</v>
      </c>
      <c r="H9756" t="s">
        <v>9336</v>
      </c>
      <c r="I9756" s="50">
        <v>6.47</v>
      </c>
    </row>
    <row r="9757" spans="1:9" x14ac:dyDescent="0.2">
      <c r="A9757">
        <v>471351</v>
      </c>
      <c r="B9757" s="79">
        <v>7898994871644</v>
      </c>
      <c r="C9757" s="80" t="s">
        <v>19</v>
      </c>
      <c r="D9757" s="80" t="s">
        <v>20</v>
      </c>
      <c r="E9757" s="80" t="s">
        <v>8890</v>
      </c>
      <c r="F9757" s="80" t="s">
        <v>9246</v>
      </c>
      <c r="G9757" s="80" t="s">
        <v>9330</v>
      </c>
      <c r="H9757" t="s">
        <v>9331</v>
      </c>
      <c r="I9757" s="50">
        <v>6.47</v>
      </c>
    </row>
    <row r="9758" spans="1:9" x14ac:dyDescent="0.2">
      <c r="A9758">
        <v>471484</v>
      </c>
      <c r="B9758" s="79">
        <v>7898994871606</v>
      </c>
      <c r="C9758" s="80" t="s">
        <v>19</v>
      </c>
      <c r="D9758" s="80" t="s">
        <v>20</v>
      </c>
      <c r="E9758" s="80" t="s">
        <v>8890</v>
      </c>
      <c r="F9758" s="80" t="s">
        <v>9246</v>
      </c>
      <c r="G9758" s="80" t="s">
        <v>9330</v>
      </c>
      <c r="H9758" t="s">
        <v>9332</v>
      </c>
      <c r="I9758" s="50">
        <v>6.47</v>
      </c>
    </row>
    <row r="9759" spans="1:9" x14ac:dyDescent="0.2">
      <c r="A9759">
        <v>472102</v>
      </c>
      <c r="B9759" s="79">
        <v>7898966298028</v>
      </c>
      <c r="C9759" s="80" t="s">
        <v>19</v>
      </c>
      <c r="D9759" s="80" t="s">
        <v>20</v>
      </c>
      <c r="E9759" s="80" t="s">
        <v>8890</v>
      </c>
      <c r="F9759" s="80" t="s">
        <v>9246</v>
      </c>
      <c r="G9759" s="80" t="s">
        <v>9372</v>
      </c>
      <c r="H9759" t="s">
        <v>9374</v>
      </c>
      <c r="I9759" s="50">
        <v>84.06</v>
      </c>
    </row>
    <row r="9760" spans="1:9" x14ac:dyDescent="0.2">
      <c r="A9760">
        <v>472104</v>
      </c>
      <c r="B9760" s="79">
        <v>7898966298011</v>
      </c>
      <c r="C9760" s="80" t="s">
        <v>19</v>
      </c>
      <c r="D9760" s="80" t="s">
        <v>20</v>
      </c>
      <c r="E9760" s="80" t="s">
        <v>8890</v>
      </c>
      <c r="F9760" s="80" t="s">
        <v>9246</v>
      </c>
      <c r="G9760" s="80" t="s">
        <v>9372</v>
      </c>
      <c r="H9760" t="s">
        <v>9375</v>
      </c>
      <c r="I9760" s="50">
        <v>73.86</v>
      </c>
    </row>
    <row r="9761" spans="1:9" x14ac:dyDescent="0.2">
      <c r="A9761">
        <v>472118</v>
      </c>
      <c r="B9761" s="79">
        <v>7898966298004</v>
      </c>
      <c r="C9761" s="80" t="s">
        <v>19</v>
      </c>
      <c r="D9761" s="80" t="s">
        <v>20</v>
      </c>
      <c r="E9761" s="80" t="s">
        <v>8890</v>
      </c>
      <c r="F9761" s="80" t="s">
        <v>9246</v>
      </c>
      <c r="G9761" s="80" t="s">
        <v>9372</v>
      </c>
      <c r="H9761" t="s">
        <v>9376</v>
      </c>
      <c r="I9761" s="50">
        <v>84.06</v>
      </c>
    </row>
    <row r="9762" spans="1:9" x14ac:dyDescent="0.2">
      <c r="A9762">
        <v>472121</v>
      </c>
      <c r="B9762" s="79">
        <v>7898966298035</v>
      </c>
      <c r="C9762" s="80" t="s">
        <v>19</v>
      </c>
      <c r="D9762" s="80" t="s">
        <v>20</v>
      </c>
      <c r="E9762" s="80" t="s">
        <v>8890</v>
      </c>
      <c r="F9762" s="80" t="s">
        <v>9246</v>
      </c>
      <c r="G9762" s="80" t="s">
        <v>9372</v>
      </c>
      <c r="H9762" t="s">
        <v>9377</v>
      </c>
      <c r="I9762" s="50">
        <v>87.06</v>
      </c>
    </row>
    <row r="9763" spans="1:9" x14ac:dyDescent="0.2">
      <c r="A9763">
        <v>472109</v>
      </c>
      <c r="B9763" s="79">
        <v>7898994773450</v>
      </c>
      <c r="C9763" s="80" t="s">
        <v>19</v>
      </c>
      <c r="D9763" s="80" t="s">
        <v>20</v>
      </c>
      <c r="E9763" s="80" t="s">
        <v>8890</v>
      </c>
      <c r="F9763" s="80" t="s">
        <v>9246</v>
      </c>
      <c r="G9763" s="80" t="s">
        <v>9372</v>
      </c>
      <c r="H9763" t="s">
        <v>9373</v>
      </c>
      <c r="I9763" s="50">
        <v>36.97</v>
      </c>
    </row>
    <row r="9764" spans="1:9" x14ac:dyDescent="0.2">
      <c r="A9764">
        <v>488592</v>
      </c>
      <c r="B9764" s="79">
        <v>7898967570109</v>
      </c>
      <c r="C9764" s="80" t="s">
        <v>19</v>
      </c>
      <c r="D9764" s="80" t="s">
        <v>20</v>
      </c>
      <c r="E9764" s="80" t="s">
        <v>8890</v>
      </c>
      <c r="F9764" s="80" t="s">
        <v>9246</v>
      </c>
      <c r="G9764" s="80" t="s">
        <v>9402</v>
      </c>
      <c r="H9764" t="s">
        <v>15443</v>
      </c>
      <c r="I9764" s="50">
        <v>7.29</v>
      </c>
    </row>
    <row r="9765" spans="1:9" x14ac:dyDescent="0.2">
      <c r="A9765">
        <v>488607</v>
      </c>
      <c r="B9765" s="79">
        <v>7898967570161</v>
      </c>
      <c r="C9765" s="80" t="s">
        <v>19</v>
      </c>
      <c r="D9765" s="80" t="s">
        <v>20</v>
      </c>
      <c r="E9765" s="80" t="s">
        <v>8890</v>
      </c>
      <c r="F9765" s="80" t="s">
        <v>9246</v>
      </c>
      <c r="G9765" s="80" t="s">
        <v>9402</v>
      </c>
      <c r="H9765" t="s">
        <v>9403</v>
      </c>
      <c r="I9765" s="50">
        <v>8.5299999999999994</v>
      </c>
    </row>
    <row r="9766" spans="1:9" x14ac:dyDescent="0.2">
      <c r="A9766">
        <v>488597</v>
      </c>
      <c r="B9766" s="79">
        <v>7898967570123</v>
      </c>
      <c r="C9766" s="80" t="s">
        <v>19</v>
      </c>
      <c r="D9766" s="80" t="s">
        <v>20</v>
      </c>
      <c r="E9766" s="80" t="s">
        <v>8890</v>
      </c>
      <c r="F9766" s="80" t="s">
        <v>9246</v>
      </c>
      <c r="G9766" s="80" t="s">
        <v>9402</v>
      </c>
      <c r="H9766" t="s">
        <v>15444</v>
      </c>
      <c r="I9766" s="50">
        <v>2.4</v>
      </c>
    </row>
    <row r="9767" spans="1:9" x14ac:dyDescent="0.2">
      <c r="A9767">
        <v>488603</v>
      </c>
      <c r="B9767" s="79">
        <v>7898967570277</v>
      </c>
      <c r="C9767" s="80" t="s">
        <v>19</v>
      </c>
      <c r="D9767" s="80" t="s">
        <v>20</v>
      </c>
      <c r="E9767" s="80" t="s">
        <v>8890</v>
      </c>
      <c r="F9767" s="80" t="s">
        <v>9246</v>
      </c>
      <c r="G9767" s="80" t="s">
        <v>9402</v>
      </c>
      <c r="H9767" t="s">
        <v>15445</v>
      </c>
      <c r="I9767" s="50">
        <v>35.06</v>
      </c>
    </row>
    <row r="9768" spans="1:9" x14ac:dyDescent="0.2">
      <c r="A9768">
        <v>511633</v>
      </c>
      <c r="B9768" s="79">
        <v>7898994791713</v>
      </c>
      <c r="C9768" s="80" t="s">
        <v>19</v>
      </c>
      <c r="D9768" s="80" t="s">
        <v>20</v>
      </c>
      <c r="E9768" s="80" t="s">
        <v>8890</v>
      </c>
      <c r="F9768" s="80" t="s">
        <v>9246</v>
      </c>
      <c r="G9768" s="80" t="s">
        <v>9338</v>
      </c>
      <c r="H9768" t="s">
        <v>9339</v>
      </c>
      <c r="I9768" s="50">
        <v>6.28</v>
      </c>
    </row>
    <row r="9769" spans="1:9" x14ac:dyDescent="0.2">
      <c r="A9769">
        <v>531666</v>
      </c>
      <c r="B9769" s="79">
        <v>7898969505024</v>
      </c>
      <c r="C9769" s="80" t="s">
        <v>19</v>
      </c>
      <c r="D9769" s="80" t="s">
        <v>20</v>
      </c>
      <c r="E9769" s="80" t="s">
        <v>8890</v>
      </c>
      <c r="F9769" s="80" t="s">
        <v>9246</v>
      </c>
      <c r="G9769" s="80" t="s">
        <v>9338</v>
      </c>
      <c r="H9769" t="s">
        <v>9340</v>
      </c>
      <c r="I9769" s="50">
        <v>6.28</v>
      </c>
    </row>
    <row r="9770" spans="1:9" x14ac:dyDescent="0.2">
      <c r="A9770">
        <v>531668</v>
      </c>
      <c r="B9770" s="79">
        <v>7898969505031</v>
      </c>
      <c r="C9770" s="80" t="s">
        <v>19</v>
      </c>
      <c r="D9770" s="80" t="s">
        <v>20</v>
      </c>
      <c r="E9770" s="80" t="s">
        <v>8890</v>
      </c>
      <c r="F9770" s="80" t="s">
        <v>9246</v>
      </c>
      <c r="G9770" s="80" t="s">
        <v>9338</v>
      </c>
      <c r="H9770" t="s">
        <v>9341</v>
      </c>
      <c r="I9770" s="50">
        <v>6.28</v>
      </c>
    </row>
    <row r="9771" spans="1:9" x14ac:dyDescent="0.2">
      <c r="A9771">
        <v>531669</v>
      </c>
      <c r="B9771" s="79">
        <v>7898969505130</v>
      </c>
      <c r="C9771" s="80" t="s">
        <v>19</v>
      </c>
      <c r="D9771" s="80" t="s">
        <v>20</v>
      </c>
      <c r="E9771" s="80" t="s">
        <v>8890</v>
      </c>
      <c r="F9771" s="80" t="s">
        <v>9246</v>
      </c>
      <c r="G9771" s="80" t="s">
        <v>9338</v>
      </c>
      <c r="H9771" t="s">
        <v>9342</v>
      </c>
      <c r="I9771" s="50">
        <v>6.28</v>
      </c>
    </row>
    <row r="9772" spans="1:9" x14ac:dyDescent="0.2">
      <c r="A9772">
        <v>524221</v>
      </c>
      <c r="B9772" s="79">
        <v>7898080665010</v>
      </c>
      <c r="C9772" s="80" t="s">
        <v>19</v>
      </c>
      <c r="D9772" s="80" t="s">
        <v>20</v>
      </c>
      <c r="E9772" s="80" t="s">
        <v>8890</v>
      </c>
      <c r="F9772" s="80" t="s">
        <v>9246</v>
      </c>
      <c r="G9772" s="80" t="s">
        <v>9428</v>
      </c>
      <c r="H9772" t="s">
        <v>9440</v>
      </c>
      <c r="I9772" s="50">
        <v>12.93</v>
      </c>
    </row>
    <row r="9773" spans="1:9" x14ac:dyDescent="0.2">
      <c r="A9773">
        <v>499937</v>
      </c>
      <c r="B9773" s="79">
        <v>7898080664365</v>
      </c>
      <c r="C9773" s="80" t="s">
        <v>19</v>
      </c>
      <c r="D9773" s="80" t="s">
        <v>20</v>
      </c>
      <c r="E9773" s="80" t="s">
        <v>8890</v>
      </c>
      <c r="F9773" s="80" t="s">
        <v>9246</v>
      </c>
      <c r="G9773" s="80" t="s">
        <v>9428</v>
      </c>
      <c r="H9773" t="s">
        <v>9434</v>
      </c>
      <c r="I9773" s="50">
        <v>12.93</v>
      </c>
    </row>
    <row r="9774" spans="1:9" x14ac:dyDescent="0.2">
      <c r="A9774">
        <v>499939</v>
      </c>
      <c r="B9774" s="79">
        <v>7898080664389</v>
      </c>
      <c r="C9774" s="80" t="s">
        <v>19</v>
      </c>
      <c r="D9774" s="80" t="s">
        <v>20</v>
      </c>
      <c r="E9774" s="80" t="s">
        <v>8890</v>
      </c>
      <c r="F9774" s="80" t="s">
        <v>9246</v>
      </c>
      <c r="G9774" s="80" t="s">
        <v>9428</v>
      </c>
      <c r="H9774" t="s">
        <v>9435</v>
      </c>
      <c r="I9774" s="50">
        <v>12.93</v>
      </c>
    </row>
    <row r="9775" spans="1:9" x14ac:dyDescent="0.2">
      <c r="A9775">
        <v>499940</v>
      </c>
      <c r="B9775" s="79">
        <v>7898080664563</v>
      </c>
      <c r="C9775" s="80" t="s">
        <v>19</v>
      </c>
      <c r="D9775" s="80" t="s">
        <v>20</v>
      </c>
      <c r="E9775" s="80" t="s">
        <v>8890</v>
      </c>
      <c r="F9775" s="80" t="s">
        <v>9246</v>
      </c>
      <c r="G9775" s="80" t="s">
        <v>9428</v>
      </c>
      <c r="H9775" t="s">
        <v>9436</v>
      </c>
      <c r="I9775" s="50">
        <v>12.93</v>
      </c>
    </row>
    <row r="9776" spans="1:9" x14ac:dyDescent="0.2">
      <c r="A9776">
        <v>499941</v>
      </c>
      <c r="B9776" s="79">
        <v>7898080664112</v>
      </c>
      <c r="C9776" s="80" t="s">
        <v>19</v>
      </c>
      <c r="D9776" s="80" t="s">
        <v>20</v>
      </c>
      <c r="E9776" s="80" t="s">
        <v>8890</v>
      </c>
      <c r="F9776" s="80" t="s">
        <v>9246</v>
      </c>
      <c r="G9776" s="80" t="s">
        <v>9428</v>
      </c>
      <c r="H9776" t="s">
        <v>9437</v>
      </c>
      <c r="I9776" s="50">
        <v>12.93</v>
      </c>
    </row>
    <row r="9777" spans="1:9" x14ac:dyDescent="0.2">
      <c r="A9777">
        <v>499942</v>
      </c>
      <c r="B9777" s="79">
        <v>7898080662668</v>
      </c>
      <c r="C9777" s="80" t="s">
        <v>19</v>
      </c>
      <c r="D9777" s="80" t="s">
        <v>20</v>
      </c>
      <c r="E9777" s="80" t="s">
        <v>8890</v>
      </c>
      <c r="F9777" s="80" t="s">
        <v>9246</v>
      </c>
      <c r="G9777" s="80" t="s">
        <v>9428</v>
      </c>
      <c r="H9777" t="s">
        <v>9438</v>
      </c>
      <c r="I9777" s="50">
        <v>12.93</v>
      </c>
    </row>
    <row r="9778" spans="1:9" x14ac:dyDescent="0.2">
      <c r="A9778">
        <v>499880</v>
      </c>
      <c r="B9778" s="79">
        <v>7898080664839</v>
      </c>
      <c r="C9778" s="80" t="s">
        <v>19</v>
      </c>
      <c r="D9778" s="80" t="s">
        <v>20</v>
      </c>
      <c r="E9778" s="80" t="s">
        <v>8890</v>
      </c>
      <c r="F9778" s="80" t="s">
        <v>9246</v>
      </c>
      <c r="G9778" s="80" t="s">
        <v>9428</v>
      </c>
      <c r="H9778" t="s">
        <v>15446</v>
      </c>
      <c r="I9778" s="50">
        <v>8.35</v>
      </c>
    </row>
    <row r="9779" spans="1:9" x14ac:dyDescent="0.2">
      <c r="A9779">
        <v>524216</v>
      </c>
      <c r="B9779" s="79">
        <v>7898080665003</v>
      </c>
      <c r="C9779" s="80" t="s">
        <v>19</v>
      </c>
      <c r="D9779" s="80" t="s">
        <v>20</v>
      </c>
      <c r="E9779" s="80" t="s">
        <v>8890</v>
      </c>
      <c r="F9779" s="80" t="s">
        <v>9246</v>
      </c>
      <c r="G9779" s="80" t="s">
        <v>9428</v>
      </c>
      <c r="H9779" t="s">
        <v>9439</v>
      </c>
      <c r="I9779" s="50">
        <v>8.35</v>
      </c>
    </row>
    <row r="9780" spans="1:9" x14ac:dyDescent="0.2">
      <c r="A9780">
        <v>499837</v>
      </c>
      <c r="B9780" s="79">
        <v>7898080663733</v>
      </c>
      <c r="C9780" s="80" t="s">
        <v>19</v>
      </c>
      <c r="D9780" s="80" t="s">
        <v>20</v>
      </c>
      <c r="E9780" s="80" t="s">
        <v>8890</v>
      </c>
      <c r="F9780" s="80" t="s">
        <v>9246</v>
      </c>
      <c r="G9780" s="80" t="s">
        <v>9428</v>
      </c>
      <c r="H9780" t="s">
        <v>9429</v>
      </c>
      <c r="I9780" s="50">
        <v>8.35</v>
      </c>
    </row>
    <row r="9781" spans="1:9" x14ac:dyDescent="0.2">
      <c r="A9781">
        <v>499851</v>
      </c>
      <c r="B9781" s="79">
        <v>7898080664587</v>
      </c>
      <c r="C9781" s="80" t="s">
        <v>19</v>
      </c>
      <c r="D9781" s="80" t="s">
        <v>20</v>
      </c>
      <c r="E9781" s="80" t="s">
        <v>8890</v>
      </c>
      <c r="F9781" s="80" t="s">
        <v>9246</v>
      </c>
      <c r="G9781" s="80" t="s">
        <v>9428</v>
      </c>
      <c r="H9781" t="s">
        <v>9430</v>
      </c>
      <c r="I9781" s="50">
        <v>8.35</v>
      </c>
    </row>
    <row r="9782" spans="1:9" x14ac:dyDescent="0.2">
      <c r="A9782">
        <v>499855</v>
      </c>
      <c r="B9782" s="79">
        <v>7898080664396</v>
      </c>
      <c r="C9782" s="80" t="s">
        <v>19</v>
      </c>
      <c r="D9782" s="80" t="s">
        <v>20</v>
      </c>
      <c r="E9782" s="80" t="s">
        <v>8890</v>
      </c>
      <c r="F9782" s="80" t="s">
        <v>9246</v>
      </c>
      <c r="G9782" s="80" t="s">
        <v>9428</v>
      </c>
      <c r="H9782" t="s">
        <v>9431</v>
      </c>
      <c r="I9782" s="50">
        <v>8.56</v>
      </c>
    </row>
    <row r="9783" spans="1:9" x14ac:dyDescent="0.2">
      <c r="A9783">
        <v>499865</v>
      </c>
      <c r="B9783" s="79">
        <v>7898080664273</v>
      </c>
      <c r="C9783" s="80" t="s">
        <v>19</v>
      </c>
      <c r="D9783" s="80" t="s">
        <v>20</v>
      </c>
      <c r="E9783" s="80" t="s">
        <v>8890</v>
      </c>
      <c r="F9783" s="80" t="s">
        <v>9246</v>
      </c>
      <c r="G9783" s="80" t="s">
        <v>9428</v>
      </c>
      <c r="H9783" t="s">
        <v>9432</v>
      </c>
      <c r="I9783" s="50">
        <v>8.35</v>
      </c>
    </row>
    <row r="9784" spans="1:9" x14ac:dyDescent="0.2">
      <c r="A9784">
        <v>499869</v>
      </c>
      <c r="B9784" s="79">
        <v>7898080664402</v>
      </c>
      <c r="C9784" s="80" t="s">
        <v>19</v>
      </c>
      <c r="D9784" s="80" t="s">
        <v>20</v>
      </c>
      <c r="E9784" s="80" t="s">
        <v>8890</v>
      </c>
      <c r="F9784" s="80" t="s">
        <v>9246</v>
      </c>
      <c r="G9784" s="80" t="s">
        <v>9428</v>
      </c>
      <c r="H9784" t="s">
        <v>9433</v>
      </c>
      <c r="I9784" s="50">
        <v>8.35</v>
      </c>
    </row>
    <row r="9785" spans="1:9" x14ac:dyDescent="0.2">
      <c r="A9785">
        <v>446649</v>
      </c>
      <c r="B9785" s="79">
        <v>7894900087123</v>
      </c>
      <c r="C9785" s="80" t="s">
        <v>19</v>
      </c>
      <c r="D9785" s="80" t="s">
        <v>20</v>
      </c>
      <c r="E9785" s="80" t="s">
        <v>8890</v>
      </c>
      <c r="F9785" s="80" t="s">
        <v>8953</v>
      </c>
      <c r="G9785" s="80" t="s">
        <v>8954</v>
      </c>
      <c r="H9785" t="s">
        <v>8957</v>
      </c>
      <c r="I9785" s="50">
        <v>10.029999999999999</v>
      </c>
    </row>
    <row r="9786" spans="1:9" x14ac:dyDescent="0.2">
      <c r="A9786">
        <v>446666</v>
      </c>
      <c r="B9786" s="79">
        <v>7894900087086</v>
      </c>
      <c r="C9786" s="80" t="s">
        <v>19</v>
      </c>
      <c r="D9786" s="80" t="s">
        <v>20</v>
      </c>
      <c r="E9786" s="80" t="s">
        <v>8890</v>
      </c>
      <c r="F9786" s="80" t="s">
        <v>8953</v>
      </c>
      <c r="G9786" s="80" t="s">
        <v>8954</v>
      </c>
      <c r="H9786" t="s">
        <v>8958</v>
      </c>
      <c r="I9786" s="50">
        <v>10.029999999999999</v>
      </c>
    </row>
    <row r="9787" spans="1:9" x14ac:dyDescent="0.2">
      <c r="A9787">
        <v>446669</v>
      </c>
      <c r="B9787" s="79">
        <v>7894900087130</v>
      </c>
      <c r="C9787" s="80" t="s">
        <v>19</v>
      </c>
      <c r="D9787" s="80" t="s">
        <v>20</v>
      </c>
      <c r="E9787" s="80" t="s">
        <v>8890</v>
      </c>
      <c r="F9787" s="80" t="s">
        <v>8953</v>
      </c>
      <c r="G9787" s="80" t="s">
        <v>8954</v>
      </c>
      <c r="H9787" t="s">
        <v>8965</v>
      </c>
      <c r="I9787" s="50">
        <v>3.08</v>
      </c>
    </row>
    <row r="9788" spans="1:9" x14ac:dyDescent="0.2">
      <c r="A9788">
        <v>446694</v>
      </c>
      <c r="B9788" s="79">
        <v>7894900087093</v>
      </c>
      <c r="C9788" s="80" t="s">
        <v>19</v>
      </c>
      <c r="D9788" s="80" t="s">
        <v>20</v>
      </c>
      <c r="E9788" s="80" t="s">
        <v>8890</v>
      </c>
      <c r="F9788" s="80" t="s">
        <v>8953</v>
      </c>
      <c r="G9788" s="80" t="s">
        <v>8954</v>
      </c>
      <c r="H9788" t="s">
        <v>8966</v>
      </c>
      <c r="I9788" s="50">
        <v>3.08</v>
      </c>
    </row>
    <row r="9789" spans="1:9" x14ac:dyDescent="0.2">
      <c r="A9789">
        <v>446705</v>
      </c>
      <c r="B9789" s="79">
        <v>7894900087079</v>
      </c>
      <c r="C9789" s="80" t="s">
        <v>19</v>
      </c>
      <c r="D9789" s="80" t="s">
        <v>20</v>
      </c>
      <c r="E9789" s="80" t="s">
        <v>8890</v>
      </c>
      <c r="F9789" s="80" t="s">
        <v>8953</v>
      </c>
      <c r="G9789" s="80" t="s">
        <v>8954</v>
      </c>
      <c r="H9789" t="s">
        <v>8967</v>
      </c>
      <c r="I9789" s="50">
        <v>3.08</v>
      </c>
    </row>
    <row r="9790" spans="1:9" x14ac:dyDescent="0.2">
      <c r="A9790">
        <v>446706</v>
      </c>
      <c r="B9790" s="79">
        <v>7894900087055</v>
      </c>
      <c r="C9790" s="80" t="s">
        <v>19</v>
      </c>
      <c r="D9790" s="80" t="s">
        <v>20</v>
      </c>
      <c r="E9790" s="80" t="s">
        <v>8890</v>
      </c>
      <c r="F9790" s="80" t="s">
        <v>8953</v>
      </c>
      <c r="G9790" s="80" t="s">
        <v>8954</v>
      </c>
      <c r="H9790" t="s">
        <v>8968</v>
      </c>
      <c r="I9790" s="50">
        <v>3.08</v>
      </c>
    </row>
    <row r="9791" spans="1:9" x14ac:dyDescent="0.2">
      <c r="A9791">
        <v>446740</v>
      </c>
      <c r="B9791" s="79">
        <v>7894900087062</v>
      </c>
      <c r="C9791" s="80" t="s">
        <v>19</v>
      </c>
      <c r="D9791" s="80" t="s">
        <v>20</v>
      </c>
      <c r="E9791" s="80" t="s">
        <v>8890</v>
      </c>
      <c r="F9791" s="80" t="s">
        <v>8953</v>
      </c>
      <c r="G9791" s="80" t="s">
        <v>8954</v>
      </c>
      <c r="H9791" t="s">
        <v>8959</v>
      </c>
      <c r="I9791" s="50">
        <v>10.029999999999999</v>
      </c>
    </row>
    <row r="9792" spans="1:9" x14ac:dyDescent="0.2">
      <c r="A9792">
        <v>446755</v>
      </c>
      <c r="B9792" s="79">
        <v>7894900087048</v>
      </c>
      <c r="C9792" s="80" t="s">
        <v>19</v>
      </c>
      <c r="D9792" s="80" t="s">
        <v>20</v>
      </c>
      <c r="E9792" s="80" t="s">
        <v>8890</v>
      </c>
      <c r="F9792" s="80" t="s">
        <v>8953</v>
      </c>
      <c r="G9792" s="80" t="s">
        <v>8954</v>
      </c>
      <c r="H9792" t="s">
        <v>8960</v>
      </c>
      <c r="I9792" s="50">
        <v>10.029999999999999</v>
      </c>
    </row>
    <row r="9793" spans="1:9" x14ac:dyDescent="0.2">
      <c r="A9793">
        <v>117777</v>
      </c>
      <c r="B9793" s="79">
        <v>7894900556056</v>
      </c>
      <c r="C9793" s="80" t="s">
        <v>19</v>
      </c>
      <c r="D9793" s="80" t="s">
        <v>20</v>
      </c>
      <c r="E9793" s="80" t="s">
        <v>8890</v>
      </c>
      <c r="F9793" s="80" t="s">
        <v>8953</v>
      </c>
      <c r="G9793" s="80" t="s">
        <v>8954</v>
      </c>
      <c r="H9793" t="s">
        <v>8971</v>
      </c>
      <c r="I9793" s="50">
        <v>3.38</v>
      </c>
    </row>
    <row r="9794" spans="1:9" x14ac:dyDescent="0.2">
      <c r="A9794">
        <v>117786</v>
      </c>
      <c r="B9794" s="79">
        <v>7894900550054</v>
      </c>
      <c r="C9794" s="80" t="s">
        <v>19</v>
      </c>
      <c r="D9794" s="80" t="s">
        <v>20</v>
      </c>
      <c r="E9794" s="80" t="s">
        <v>8890</v>
      </c>
      <c r="F9794" s="80" t="s">
        <v>8953</v>
      </c>
      <c r="G9794" s="80" t="s">
        <v>8954</v>
      </c>
      <c r="H9794" t="s">
        <v>8972</v>
      </c>
      <c r="I9794" s="50">
        <v>3.24</v>
      </c>
    </row>
    <row r="9795" spans="1:9" x14ac:dyDescent="0.2">
      <c r="A9795">
        <v>26559</v>
      </c>
      <c r="B9795" s="79">
        <v>7898341430098</v>
      </c>
      <c r="C9795" s="80" t="s">
        <v>19</v>
      </c>
      <c r="D9795" s="80" t="s">
        <v>20</v>
      </c>
      <c r="E9795" s="80" t="s">
        <v>8890</v>
      </c>
      <c r="F9795" s="80" t="s">
        <v>8953</v>
      </c>
      <c r="G9795" s="80" t="s">
        <v>8954</v>
      </c>
      <c r="H9795" t="s">
        <v>8956</v>
      </c>
      <c r="I9795" s="50">
        <v>8.3000000000000007</v>
      </c>
    </row>
    <row r="9796" spans="1:9" x14ac:dyDescent="0.2">
      <c r="A9796">
        <v>201432</v>
      </c>
      <c r="B9796" s="79">
        <v>7894900550061</v>
      </c>
      <c r="C9796" s="80" t="s">
        <v>19</v>
      </c>
      <c r="D9796" s="80" t="s">
        <v>20</v>
      </c>
      <c r="E9796" s="80" t="s">
        <v>8890</v>
      </c>
      <c r="F9796" s="80" t="s">
        <v>8953</v>
      </c>
      <c r="G9796" s="80" t="s">
        <v>8954</v>
      </c>
      <c r="H9796" t="s">
        <v>8973</v>
      </c>
      <c r="I9796" s="50">
        <v>6.53</v>
      </c>
    </row>
    <row r="9797" spans="1:9" x14ac:dyDescent="0.2">
      <c r="A9797">
        <v>201445</v>
      </c>
      <c r="B9797" s="79">
        <v>7894900556063</v>
      </c>
      <c r="C9797" s="80" t="s">
        <v>19</v>
      </c>
      <c r="D9797" s="80" t="s">
        <v>20</v>
      </c>
      <c r="E9797" s="80" t="s">
        <v>8890</v>
      </c>
      <c r="F9797" s="80" t="s">
        <v>8953</v>
      </c>
      <c r="G9797" s="80" t="s">
        <v>8954</v>
      </c>
      <c r="H9797" t="s">
        <v>8974</v>
      </c>
      <c r="I9797" s="50">
        <v>6.53</v>
      </c>
    </row>
    <row r="9798" spans="1:9" x14ac:dyDescent="0.2">
      <c r="A9798">
        <v>306829</v>
      </c>
      <c r="B9798" s="79">
        <v>7894900660319</v>
      </c>
      <c r="C9798" s="80" t="s">
        <v>19</v>
      </c>
      <c r="D9798" s="80" t="s">
        <v>20</v>
      </c>
      <c r="E9798" s="80" t="s">
        <v>8890</v>
      </c>
      <c r="F9798" s="80" t="s">
        <v>8953</v>
      </c>
      <c r="G9798" s="80" t="s">
        <v>8954</v>
      </c>
      <c r="H9798" t="s">
        <v>8969</v>
      </c>
      <c r="I9798" s="50">
        <v>3.85</v>
      </c>
    </row>
    <row r="9799" spans="1:9" x14ac:dyDescent="0.2">
      <c r="A9799">
        <v>306830</v>
      </c>
      <c r="B9799" s="79">
        <v>7894900660302</v>
      </c>
      <c r="C9799" s="80" t="s">
        <v>19</v>
      </c>
      <c r="D9799" s="80" t="s">
        <v>20</v>
      </c>
      <c r="E9799" s="80" t="s">
        <v>8890</v>
      </c>
      <c r="F9799" s="80" t="s">
        <v>8953</v>
      </c>
      <c r="G9799" s="80" t="s">
        <v>8954</v>
      </c>
      <c r="H9799" t="s">
        <v>8970</v>
      </c>
      <c r="I9799" s="50">
        <v>3.85</v>
      </c>
    </row>
    <row r="9800" spans="1:9" x14ac:dyDescent="0.2">
      <c r="A9800">
        <v>478319</v>
      </c>
      <c r="B9800" s="79">
        <v>7894900666526</v>
      </c>
      <c r="C9800" s="80" t="s">
        <v>19</v>
      </c>
      <c r="D9800" s="80" t="s">
        <v>20</v>
      </c>
      <c r="E9800" s="80" t="s">
        <v>8890</v>
      </c>
      <c r="F9800" s="80" t="s">
        <v>8953</v>
      </c>
      <c r="G9800" s="80" t="s">
        <v>8954</v>
      </c>
      <c r="H9800" t="s">
        <v>8975</v>
      </c>
      <c r="I9800" s="50">
        <v>6.53</v>
      </c>
    </row>
    <row r="9801" spans="1:9" x14ac:dyDescent="0.2">
      <c r="A9801">
        <v>478324</v>
      </c>
      <c r="B9801" s="79">
        <v>7894900666502</v>
      </c>
      <c r="C9801" s="80" t="s">
        <v>19</v>
      </c>
      <c r="D9801" s="80" t="s">
        <v>20</v>
      </c>
      <c r="E9801" s="80" t="s">
        <v>8890</v>
      </c>
      <c r="F9801" s="80" t="s">
        <v>8953</v>
      </c>
      <c r="G9801" s="80" t="s">
        <v>8954</v>
      </c>
      <c r="H9801" t="s">
        <v>8976</v>
      </c>
      <c r="I9801" s="50">
        <v>3.67</v>
      </c>
    </row>
    <row r="9802" spans="1:9" x14ac:dyDescent="0.2">
      <c r="A9802">
        <v>420706</v>
      </c>
      <c r="B9802" s="79">
        <v>7894900650044</v>
      </c>
      <c r="C9802" s="80" t="s">
        <v>19</v>
      </c>
      <c r="D9802" s="80" t="s">
        <v>20</v>
      </c>
      <c r="E9802" s="80" t="s">
        <v>8890</v>
      </c>
      <c r="F9802" s="80" t="s">
        <v>8953</v>
      </c>
      <c r="G9802" s="80" t="s">
        <v>8954</v>
      </c>
      <c r="H9802" t="s">
        <v>15447</v>
      </c>
      <c r="I9802" s="50">
        <v>2.04</v>
      </c>
    </row>
    <row r="9803" spans="1:9" x14ac:dyDescent="0.2">
      <c r="A9803">
        <v>38740</v>
      </c>
      <c r="B9803" s="79">
        <v>7894900563702</v>
      </c>
      <c r="C9803" s="80" t="s">
        <v>19</v>
      </c>
      <c r="D9803" s="80" t="s">
        <v>20</v>
      </c>
      <c r="E9803" s="80" t="s">
        <v>8890</v>
      </c>
      <c r="F9803" s="80" t="s">
        <v>8953</v>
      </c>
      <c r="G9803" s="80" t="s">
        <v>8954</v>
      </c>
      <c r="H9803" t="s">
        <v>8964</v>
      </c>
      <c r="I9803" s="50">
        <v>2.04</v>
      </c>
    </row>
    <row r="9804" spans="1:9" x14ac:dyDescent="0.2">
      <c r="A9804">
        <v>38741</v>
      </c>
      <c r="B9804" s="79">
        <v>7894900573701</v>
      </c>
      <c r="C9804" s="80" t="s">
        <v>19</v>
      </c>
      <c r="D9804" s="80" t="s">
        <v>20</v>
      </c>
      <c r="E9804" s="80" t="s">
        <v>8890</v>
      </c>
      <c r="F9804" s="80" t="s">
        <v>8953</v>
      </c>
      <c r="G9804" s="80" t="s">
        <v>8954</v>
      </c>
      <c r="H9804" t="s">
        <v>8961</v>
      </c>
      <c r="I9804" s="50">
        <v>2.04</v>
      </c>
    </row>
    <row r="9805" spans="1:9" x14ac:dyDescent="0.2">
      <c r="A9805">
        <v>38742</v>
      </c>
      <c r="B9805" s="79">
        <v>7894900583700</v>
      </c>
      <c r="C9805" s="80" t="s">
        <v>19</v>
      </c>
      <c r="D9805" s="80" t="s">
        <v>20</v>
      </c>
      <c r="E9805" s="80" t="s">
        <v>8890</v>
      </c>
      <c r="F9805" s="80" t="s">
        <v>8953</v>
      </c>
      <c r="G9805" s="80" t="s">
        <v>8954</v>
      </c>
      <c r="H9805" t="s">
        <v>8962</v>
      </c>
      <c r="I9805" s="50">
        <v>2.04</v>
      </c>
    </row>
    <row r="9806" spans="1:9" x14ac:dyDescent="0.2">
      <c r="A9806">
        <v>38743</v>
      </c>
      <c r="B9806" s="79">
        <v>7894900593709</v>
      </c>
      <c r="C9806" s="80" t="s">
        <v>19</v>
      </c>
      <c r="D9806" s="80" t="s">
        <v>20</v>
      </c>
      <c r="E9806" s="80" t="s">
        <v>8890</v>
      </c>
      <c r="F9806" s="80" t="s">
        <v>8953</v>
      </c>
      <c r="G9806" s="80" t="s">
        <v>8954</v>
      </c>
      <c r="H9806" t="s">
        <v>8963</v>
      </c>
      <c r="I9806" s="50">
        <v>2.04</v>
      </c>
    </row>
    <row r="9807" spans="1:9" x14ac:dyDescent="0.2">
      <c r="A9807">
        <v>394534</v>
      </c>
      <c r="B9807" s="79">
        <v>7891098040985</v>
      </c>
      <c r="C9807" s="80" t="s">
        <v>19</v>
      </c>
      <c r="D9807" s="80" t="s">
        <v>20</v>
      </c>
      <c r="E9807" s="80" t="s">
        <v>8890</v>
      </c>
      <c r="F9807" s="80" t="s">
        <v>8953</v>
      </c>
      <c r="G9807" s="80" t="s">
        <v>8954</v>
      </c>
      <c r="H9807" t="s">
        <v>8955</v>
      </c>
      <c r="I9807" s="50">
        <v>6.65</v>
      </c>
    </row>
    <row r="9808" spans="1:9" x14ac:dyDescent="0.2">
      <c r="A9808">
        <v>570498</v>
      </c>
      <c r="B9808" s="79">
        <v>7898634790915</v>
      </c>
      <c r="C9808" s="80" t="s">
        <v>19</v>
      </c>
      <c r="D9808" s="80" t="s">
        <v>20</v>
      </c>
      <c r="E9808" s="80" t="s">
        <v>8890</v>
      </c>
      <c r="F9808" s="80" t="s">
        <v>8953</v>
      </c>
      <c r="G9808" s="80" t="s">
        <v>4091</v>
      </c>
      <c r="H9808" t="s">
        <v>9033</v>
      </c>
      <c r="I9808" s="50">
        <v>4.62</v>
      </c>
    </row>
    <row r="9809" spans="1:9" x14ac:dyDescent="0.2">
      <c r="A9809">
        <v>570528</v>
      </c>
      <c r="B9809" s="79">
        <v>7898634790984</v>
      </c>
      <c r="C9809" s="80" t="s">
        <v>19</v>
      </c>
      <c r="D9809" s="80" t="s">
        <v>20</v>
      </c>
      <c r="E9809" s="80" t="s">
        <v>8890</v>
      </c>
      <c r="F9809" s="80" t="s">
        <v>8953</v>
      </c>
      <c r="G9809" s="80" t="s">
        <v>4091</v>
      </c>
      <c r="H9809" t="s">
        <v>9034</v>
      </c>
      <c r="I9809" s="50">
        <v>4.62</v>
      </c>
    </row>
    <row r="9810" spans="1:9" x14ac:dyDescent="0.2">
      <c r="A9810">
        <v>157939</v>
      </c>
      <c r="B9810" s="79">
        <v>7896683401998</v>
      </c>
      <c r="C9810" s="80" t="s">
        <v>19</v>
      </c>
      <c r="D9810" s="80" t="s">
        <v>20</v>
      </c>
      <c r="E9810" s="80" t="s">
        <v>8890</v>
      </c>
      <c r="F9810" s="80" t="s">
        <v>8953</v>
      </c>
      <c r="G9810" s="80" t="s">
        <v>4091</v>
      </c>
      <c r="H9810" t="s">
        <v>15448</v>
      </c>
      <c r="I9810" s="50">
        <v>4.63</v>
      </c>
    </row>
    <row r="9811" spans="1:9" x14ac:dyDescent="0.2">
      <c r="A9811">
        <v>133438</v>
      </c>
      <c r="B9811" s="79">
        <v>7896683402049</v>
      </c>
      <c r="C9811" s="80" t="s">
        <v>19</v>
      </c>
      <c r="D9811" s="80" t="s">
        <v>20</v>
      </c>
      <c r="E9811" s="80" t="s">
        <v>8890</v>
      </c>
      <c r="F9811" s="80" t="s">
        <v>8953</v>
      </c>
      <c r="G9811" s="80" t="s">
        <v>4091</v>
      </c>
      <c r="H9811" t="s">
        <v>9030</v>
      </c>
      <c r="I9811" s="50">
        <v>4.63</v>
      </c>
    </row>
    <row r="9812" spans="1:9" x14ac:dyDescent="0.2">
      <c r="A9812">
        <v>133439</v>
      </c>
      <c r="B9812" s="79">
        <v>7896683402001</v>
      </c>
      <c r="C9812" s="80" t="s">
        <v>19</v>
      </c>
      <c r="D9812" s="80" t="s">
        <v>20</v>
      </c>
      <c r="E9812" s="80" t="s">
        <v>8890</v>
      </c>
      <c r="F9812" s="80" t="s">
        <v>8953</v>
      </c>
      <c r="G9812" s="80" t="s">
        <v>4091</v>
      </c>
      <c r="H9812" t="s">
        <v>15449</v>
      </c>
      <c r="I9812" s="50">
        <v>4.63</v>
      </c>
    </row>
    <row r="9813" spans="1:9" x14ac:dyDescent="0.2">
      <c r="A9813">
        <v>133441</v>
      </c>
      <c r="B9813" s="79">
        <v>7896683402018</v>
      </c>
      <c r="C9813" s="80" t="s">
        <v>19</v>
      </c>
      <c r="D9813" s="80" t="s">
        <v>20</v>
      </c>
      <c r="E9813" s="80" t="s">
        <v>8890</v>
      </c>
      <c r="F9813" s="80" t="s">
        <v>8953</v>
      </c>
      <c r="G9813" s="80" t="s">
        <v>4091</v>
      </c>
      <c r="H9813" t="s">
        <v>15450</v>
      </c>
      <c r="I9813" s="50">
        <v>4.63</v>
      </c>
    </row>
    <row r="9814" spans="1:9" x14ac:dyDescent="0.2">
      <c r="A9814">
        <v>133442</v>
      </c>
      <c r="B9814" s="79">
        <v>7896683402025</v>
      </c>
      <c r="C9814" s="80" t="s">
        <v>19</v>
      </c>
      <c r="D9814" s="80" t="s">
        <v>20</v>
      </c>
      <c r="E9814" s="80" t="s">
        <v>8890</v>
      </c>
      <c r="F9814" s="80" t="s">
        <v>8953</v>
      </c>
      <c r="G9814" s="80" t="s">
        <v>4091</v>
      </c>
      <c r="H9814" t="s">
        <v>9031</v>
      </c>
      <c r="I9814" s="50">
        <v>4.63</v>
      </c>
    </row>
    <row r="9815" spans="1:9" x14ac:dyDescent="0.2">
      <c r="A9815">
        <v>133443</v>
      </c>
      <c r="B9815" s="79">
        <v>7896683402032</v>
      </c>
      <c r="C9815" s="80" t="s">
        <v>19</v>
      </c>
      <c r="D9815" s="80" t="s">
        <v>20</v>
      </c>
      <c r="E9815" s="80" t="s">
        <v>8890</v>
      </c>
      <c r="F9815" s="80" t="s">
        <v>8953</v>
      </c>
      <c r="G9815" s="80" t="s">
        <v>4091</v>
      </c>
      <c r="H9815" t="s">
        <v>15451</v>
      </c>
      <c r="I9815" s="50">
        <v>4.63</v>
      </c>
    </row>
    <row r="9816" spans="1:9" x14ac:dyDescent="0.2">
      <c r="A9816">
        <v>133444</v>
      </c>
      <c r="B9816" s="79">
        <v>7896683402063</v>
      </c>
      <c r="C9816" s="80" t="s">
        <v>19</v>
      </c>
      <c r="D9816" s="80" t="s">
        <v>20</v>
      </c>
      <c r="E9816" s="80" t="s">
        <v>8890</v>
      </c>
      <c r="F9816" s="80" t="s">
        <v>8953</v>
      </c>
      <c r="G9816" s="80" t="s">
        <v>4091</v>
      </c>
      <c r="H9816" t="s">
        <v>9032</v>
      </c>
      <c r="I9816" s="50">
        <v>4.63</v>
      </c>
    </row>
    <row r="9817" spans="1:9" x14ac:dyDescent="0.2">
      <c r="A9817">
        <v>133421</v>
      </c>
      <c r="B9817" s="79">
        <v>7896683402803</v>
      </c>
      <c r="C9817" s="80" t="s">
        <v>19</v>
      </c>
      <c r="D9817" s="80" t="s">
        <v>20</v>
      </c>
      <c r="E9817" s="80" t="s">
        <v>8890</v>
      </c>
      <c r="F9817" s="80" t="s">
        <v>8953</v>
      </c>
      <c r="G9817" s="80" t="s">
        <v>4091</v>
      </c>
      <c r="H9817" t="s">
        <v>9024</v>
      </c>
      <c r="I9817" s="50">
        <v>0.62</v>
      </c>
    </row>
    <row r="9818" spans="1:9" x14ac:dyDescent="0.2">
      <c r="A9818">
        <v>133423</v>
      </c>
      <c r="B9818" s="79">
        <v>7896683402827</v>
      </c>
      <c r="C9818" s="80" t="s">
        <v>19</v>
      </c>
      <c r="D9818" s="80" t="s">
        <v>20</v>
      </c>
      <c r="E9818" s="80" t="s">
        <v>8890</v>
      </c>
      <c r="F9818" s="80" t="s">
        <v>8953</v>
      </c>
      <c r="G9818" s="80" t="s">
        <v>4091</v>
      </c>
      <c r="H9818" t="s">
        <v>9025</v>
      </c>
      <c r="I9818" s="50">
        <v>0.62</v>
      </c>
    </row>
    <row r="9819" spans="1:9" x14ac:dyDescent="0.2">
      <c r="A9819">
        <v>133425</v>
      </c>
      <c r="B9819" s="79">
        <v>7896683402858</v>
      </c>
      <c r="C9819" s="80" t="s">
        <v>19</v>
      </c>
      <c r="D9819" s="80" t="s">
        <v>20</v>
      </c>
      <c r="E9819" s="80" t="s">
        <v>8890</v>
      </c>
      <c r="F9819" s="80" t="s">
        <v>8953</v>
      </c>
      <c r="G9819" s="80" t="s">
        <v>4091</v>
      </c>
      <c r="H9819" t="s">
        <v>9026</v>
      </c>
      <c r="I9819" s="50">
        <v>0.62</v>
      </c>
    </row>
    <row r="9820" spans="1:9" x14ac:dyDescent="0.2">
      <c r="A9820">
        <v>133426</v>
      </c>
      <c r="B9820" s="79">
        <v>7896683402865</v>
      </c>
      <c r="C9820" s="80" t="s">
        <v>19</v>
      </c>
      <c r="D9820" s="80" t="s">
        <v>20</v>
      </c>
      <c r="E9820" s="80" t="s">
        <v>8890</v>
      </c>
      <c r="F9820" s="80" t="s">
        <v>8953</v>
      </c>
      <c r="G9820" s="80" t="s">
        <v>4091</v>
      </c>
      <c r="H9820" t="s">
        <v>9027</v>
      </c>
      <c r="I9820" s="50">
        <v>0.62</v>
      </c>
    </row>
    <row r="9821" spans="1:9" x14ac:dyDescent="0.2">
      <c r="A9821">
        <v>133428</v>
      </c>
      <c r="B9821" s="79">
        <v>7896683402896</v>
      </c>
      <c r="C9821" s="80" t="s">
        <v>19</v>
      </c>
      <c r="D9821" s="80" t="s">
        <v>20</v>
      </c>
      <c r="E9821" s="80" t="s">
        <v>8890</v>
      </c>
      <c r="F9821" s="80" t="s">
        <v>8953</v>
      </c>
      <c r="G9821" s="80" t="s">
        <v>4091</v>
      </c>
      <c r="H9821" t="s">
        <v>9028</v>
      </c>
      <c r="I9821" s="50">
        <v>0.62</v>
      </c>
    </row>
    <row r="9822" spans="1:9" x14ac:dyDescent="0.2">
      <c r="A9822">
        <v>133435</v>
      </c>
      <c r="B9822" s="79">
        <v>7896683403114</v>
      </c>
      <c r="C9822" s="80" t="s">
        <v>19</v>
      </c>
      <c r="D9822" s="80" t="s">
        <v>20</v>
      </c>
      <c r="E9822" s="80" t="s">
        <v>8890</v>
      </c>
      <c r="F9822" s="80" t="s">
        <v>8953</v>
      </c>
      <c r="G9822" s="80" t="s">
        <v>4091</v>
      </c>
      <c r="H9822" t="s">
        <v>9029</v>
      </c>
      <c r="I9822" s="50">
        <v>0.62</v>
      </c>
    </row>
    <row r="9823" spans="1:9" x14ac:dyDescent="0.2">
      <c r="A9823">
        <v>156486</v>
      </c>
      <c r="B9823" s="79">
        <v>7898027656583</v>
      </c>
      <c r="C9823" s="80" t="s">
        <v>19</v>
      </c>
      <c r="D9823" s="80" t="s">
        <v>20</v>
      </c>
      <c r="E9823" s="80" t="s">
        <v>8890</v>
      </c>
      <c r="F9823" s="80" t="s">
        <v>8953</v>
      </c>
      <c r="G9823" s="80" t="s">
        <v>6107</v>
      </c>
      <c r="H9823" t="s">
        <v>8977</v>
      </c>
      <c r="I9823" s="50">
        <v>0.74</v>
      </c>
    </row>
    <row r="9824" spans="1:9" x14ac:dyDescent="0.2">
      <c r="A9824">
        <v>156493</v>
      </c>
      <c r="B9824" s="79">
        <v>7898027656606</v>
      </c>
      <c r="C9824" s="80" t="s">
        <v>19</v>
      </c>
      <c r="D9824" s="80" t="s">
        <v>20</v>
      </c>
      <c r="E9824" s="80" t="s">
        <v>8890</v>
      </c>
      <c r="F9824" s="80" t="s">
        <v>8953</v>
      </c>
      <c r="G9824" s="80" t="s">
        <v>6107</v>
      </c>
      <c r="H9824" t="s">
        <v>8978</v>
      </c>
      <c r="I9824" s="50">
        <v>0.74</v>
      </c>
    </row>
    <row r="9825" spans="1:9" x14ac:dyDescent="0.2">
      <c r="A9825">
        <v>156579</v>
      </c>
      <c r="B9825" s="79">
        <v>7898027656668</v>
      </c>
      <c r="C9825" s="80" t="s">
        <v>19</v>
      </c>
      <c r="D9825" s="80" t="s">
        <v>20</v>
      </c>
      <c r="E9825" s="80" t="s">
        <v>8890</v>
      </c>
      <c r="F9825" s="80" t="s">
        <v>8953</v>
      </c>
      <c r="G9825" s="80" t="s">
        <v>6107</v>
      </c>
      <c r="H9825" t="s">
        <v>8979</v>
      </c>
      <c r="I9825" s="50">
        <v>0.74</v>
      </c>
    </row>
    <row r="9826" spans="1:9" x14ac:dyDescent="0.2">
      <c r="A9826">
        <v>156590</v>
      </c>
      <c r="B9826" s="79">
        <v>7898027656682</v>
      </c>
      <c r="C9826" s="80" t="s">
        <v>19</v>
      </c>
      <c r="D9826" s="80" t="s">
        <v>20</v>
      </c>
      <c r="E9826" s="80" t="s">
        <v>8890</v>
      </c>
      <c r="F9826" s="80" t="s">
        <v>8953</v>
      </c>
      <c r="G9826" s="80" t="s">
        <v>6107</v>
      </c>
      <c r="H9826" t="s">
        <v>15452</v>
      </c>
      <c r="I9826" s="50">
        <v>0.74</v>
      </c>
    </row>
    <row r="9827" spans="1:9" x14ac:dyDescent="0.2">
      <c r="A9827">
        <v>156623</v>
      </c>
      <c r="B9827" s="79">
        <v>7898027656781</v>
      </c>
      <c r="C9827" s="80" t="s">
        <v>19</v>
      </c>
      <c r="D9827" s="80" t="s">
        <v>20</v>
      </c>
      <c r="E9827" s="80" t="s">
        <v>8890</v>
      </c>
      <c r="F9827" s="80" t="s">
        <v>8953</v>
      </c>
      <c r="G9827" s="80" t="s">
        <v>6107</v>
      </c>
      <c r="H9827" t="s">
        <v>8980</v>
      </c>
      <c r="I9827" s="50">
        <v>0.74</v>
      </c>
    </row>
    <row r="9828" spans="1:9" x14ac:dyDescent="0.2">
      <c r="A9828">
        <v>156597</v>
      </c>
      <c r="B9828" s="79">
        <v>7898027656729</v>
      </c>
      <c r="C9828" s="80" t="s">
        <v>19</v>
      </c>
      <c r="D9828" s="80" t="s">
        <v>20</v>
      </c>
      <c r="E9828" s="80" t="s">
        <v>8890</v>
      </c>
      <c r="F9828" s="80" t="s">
        <v>8953</v>
      </c>
      <c r="G9828" s="80" t="s">
        <v>6107</v>
      </c>
      <c r="H9828" t="s">
        <v>15453</v>
      </c>
      <c r="I9828" s="50">
        <v>0.74</v>
      </c>
    </row>
    <row r="9829" spans="1:9" x14ac:dyDescent="0.2">
      <c r="A9829">
        <v>156565</v>
      </c>
      <c r="B9829" s="79">
        <v>7898027656620</v>
      </c>
      <c r="C9829" s="80" t="s">
        <v>19</v>
      </c>
      <c r="D9829" s="80" t="s">
        <v>20</v>
      </c>
      <c r="E9829" s="80" t="s">
        <v>8890</v>
      </c>
      <c r="F9829" s="80" t="s">
        <v>8953</v>
      </c>
      <c r="G9829" s="80" t="s">
        <v>6107</v>
      </c>
      <c r="H9829" t="s">
        <v>15454</v>
      </c>
      <c r="I9829" s="50">
        <v>0.74</v>
      </c>
    </row>
    <row r="9830" spans="1:9" x14ac:dyDescent="0.2">
      <c r="A9830">
        <v>470852</v>
      </c>
      <c r="B9830" s="79">
        <v>7896931614149</v>
      </c>
      <c r="C9830" s="80" t="s">
        <v>19</v>
      </c>
      <c r="D9830" s="80" t="s">
        <v>20</v>
      </c>
      <c r="E9830" s="80" t="s">
        <v>8890</v>
      </c>
      <c r="F9830" s="80" t="s">
        <v>8953</v>
      </c>
      <c r="G9830" s="80" t="s">
        <v>8997</v>
      </c>
      <c r="H9830" t="s">
        <v>8999</v>
      </c>
      <c r="I9830" s="50">
        <v>14.92</v>
      </c>
    </row>
    <row r="9831" spans="1:9" x14ac:dyDescent="0.2">
      <c r="A9831">
        <v>140440</v>
      </c>
      <c r="B9831" s="79">
        <v>7896931611940</v>
      </c>
      <c r="C9831" s="80" t="s">
        <v>19</v>
      </c>
      <c r="D9831" s="80" t="s">
        <v>20</v>
      </c>
      <c r="E9831" s="80" t="s">
        <v>8890</v>
      </c>
      <c r="F9831" s="80" t="s">
        <v>8953</v>
      </c>
      <c r="G9831" s="80" t="s">
        <v>8997</v>
      </c>
      <c r="H9831" t="s">
        <v>8998</v>
      </c>
      <c r="I9831" s="50">
        <v>22</v>
      </c>
    </row>
    <row r="9832" spans="1:9" x14ac:dyDescent="0.2">
      <c r="A9832">
        <v>119560</v>
      </c>
      <c r="B9832" s="79">
        <v>7896005401279</v>
      </c>
      <c r="C9832" s="80" t="s">
        <v>19</v>
      </c>
      <c r="D9832" s="80" t="s">
        <v>20</v>
      </c>
      <c r="E9832" s="80" t="s">
        <v>8890</v>
      </c>
      <c r="F9832" s="80" t="s">
        <v>8953</v>
      </c>
      <c r="G9832" s="80" t="s">
        <v>8981</v>
      </c>
      <c r="H9832" t="s">
        <v>8984</v>
      </c>
      <c r="I9832" s="50">
        <v>4.71</v>
      </c>
    </row>
    <row r="9833" spans="1:9" x14ac:dyDescent="0.2">
      <c r="A9833">
        <v>101033</v>
      </c>
      <c r="B9833" s="79">
        <v>7896005400029</v>
      </c>
      <c r="C9833" s="80" t="s">
        <v>19</v>
      </c>
      <c r="D9833" s="80" t="s">
        <v>20</v>
      </c>
      <c r="E9833" s="80" t="s">
        <v>8890</v>
      </c>
      <c r="F9833" s="80" t="s">
        <v>8953</v>
      </c>
      <c r="G9833" s="80" t="s">
        <v>8981</v>
      </c>
      <c r="H9833" t="s">
        <v>8982</v>
      </c>
      <c r="I9833" s="50">
        <v>4.54</v>
      </c>
    </row>
    <row r="9834" spans="1:9" x14ac:dyDescent="0.2">
      <c r="A9834">
        <v>101036</v>
      </c>
      <c r="B9834" s="79">
        <v>7896005400043</v>
      </c>
      <c r="C9834" s="80" t="s">
        <v>19</v>
      </c>
      <c r="D9834" s="80" t="s">
        <v>20</v>
      </c>
      <c r="E9834" s="80" t="s">
        <v>8890</v>
      </c>
      <c r="F9834" s="80" t="s">
        <v>8953</v>
      </c>
      <c r="G9834" s="80" t="s">
        <v>8981</v>
      </c>
      <c r="H9834" t="s">
        <v>8983</v>
      </c>
      <c r="I9834" s="50">
        <v>5.61</v>
      </c>
    </row>
    <row r="9835" spans="1:9" x14ac:dyDescent="0.2">
      <c r="A9835">
        <v>484885</v>
      </c>
      <c r="B9835" s="79">
        <v>7896005403549</v>
      </c>
      <c r="C9835" s="80" t="s">
        <v>19</v>
      </c>
      <c r="D9835" s="80" t="s">
        <v>20</v>
      </c>
      <c r="E9835" s="80" t="s">
        <v>8890</v>
      </c>
      <c r="F9835" s="80" t="s">
        <v>8953</v>
      </c>
      <c r="G9835" s="80" t="s">
        <v>8981</v>
      </c>
      <c r="H9835" t="s">
        <v>8993</v>
      </c>
      <c r="I9835" s="50">
        <v>1.57</v>
      </c>
    </row>
    <row r="9836" spans="1:9" x14ac:dyDescent="0.2">
      <c r="A9836">
        <v>484888</v>
      </c>
      <c r="B9836" s="79">
        <v>7896005403556</v>
      </c>
      <c r="C9836" s="80" t="s">
        <v>19</v>
      </c>
      <c r="D9836" s="80" t="s">
        <v>20</v>
      </c>
      <c r="E9836" s="80" t="s">
        <v>8890</v>
      </c>
      <c r="F9836" s="80" t="s">
        <v>8953</v>
      </c>
      <c r="G9836" s="80" t="s">
        <v>8981</v>
      </c>
      <c r="H9836" t="s">
        <v>8994</v>
      </c>
      <c r="I9836" s="50">
        <v>1.57</v>
      </c>
    </row>
    <row r="9837" spans="1:9" x14ac:dyDescent="0.2">
      <c r="A9837">
        <v>484889</v>
      </c>
      <c r="B9837" s="79">
        <v>7896000598226</v>
      </c>
      <c r="C9837" s="80" t="s">
        <v>19</v>
      </c>
      <c r="D9837" s="80" t="s">
        <v>20</v>
      </c>
      <c r="E9837" s="80" t="s">
        <v>8890</v>
      </c>
      <c r="F9837" s="80" t="s">
        <v>8953</v>
      </c>
      <c r="G9837" s="80" t="s">
        <v>8981</v>
      </c>
      <c r="H9837" t="s">
        <v>8995</v>
      </c>
      <c r="I9837" s="50">
        <v>1.57</v>
      </c>
    </row>
    <row r="9838" spans="1:9" x14ac:dyDescent="0.2">
      <c r="A9838">
        <v>484894</v>
      </c>
      <c r="B9838" s="79">
        <v>7896005403532</v>
      </c>
      <c r="C9838" s="80" t="s">
        <v>19</v>
      </c>
      <c r="D9838" s="80" t="s">
        <v>20</v>
      </c>
      <c r="E9838" s="80" t="s">
        <v>8890</v>
      </c>
      <c r="F9838" s="80" t="s">
        <v>8953</v>
      </c>
      <c r="G9838" s="80" t="s">
        <v>8981</v>
      </c>
      <c r="H9838" t="s">
        <v>8996</v>
      </c>
      <c r="I9838" s="50">
        <v>1.57</v>
      </c>
    </row>
    <row r="9839" spans="1:9" x14ac:dyDescent="0.2">
      <c r="A9839">
        <v>484929</v>
      </c>
      <c r="B9839" s="79">
        <v>7896005403525</v>
      </c>
      <c r="C9839" s="80" t="s">
        <v>19</v>
      </c>
      <c r="D9839" s="80" t="s">
        <v>20</v>
      </c>
      <c r="E9839" s="80" t="s">
        <v>8890</v>
      </c>
      <c r="F9839" s="80" t="s">
        <v>8953</v>
      </c>
      <c r="G9839" s="80" t="s">
        <v>8981</v>
      </c>
      <c r="H9839" t="s">
        <v>8986</v>
      </c>
      <c r="I9839" s="50">
        <v>5.35</v>
      </c>
    </row>
    <row r="9840" spans="1:9" x14ac:dyDescent="0.2">
      <c r="A9840">
        <v>484930</v>
      </c>
      <c r="B9840" s="79">
        <v>7896005403518</v>
      </c>
      <c r="C9840" s="80" t="s">
        <v>19</v>
      </c>
      <c r="D9840" s="80" t="s">
        <v>20</v>
      </c>
      <c r="E9840" s="80" t="s">
        <v>8890</v>
      </c>
      <c r="F9840" s="80" t="s">
        <v>8953</v>
      </c>
      <c r="G9840" s="80" t="s">
        <v>8981</v>
      </c>
      <c r="H9840" t="s">
        <v>8987</v>
      </c>
      <c r="I9840" s="50">
        <v>5.35</v>
      </c>
    </row>
    <row r="9841" spans="1:9" x14ac:dyDescent="0.2">
      <c r="A9841">
        <v>484933</v>
      </c>
      <c r="B9841" s="79">
        <v>7896005403587</v>
      </c>
      <c r="C9841" s="80" t="s">
        <v>19</v>
      </c>
      <c r="D9841" s="80" t="s">
        <v>20</v>
      </c>
      <c r="E9841" s="80" t="s">
        <v>8890</v>
      </c>
      <c r="F9841" s="80" t="s">
        <v>8953</v>
      </c>
      <c r="G9841" s="80" t="s">
        <v>8981</v>
      </c>
      <c r="H9841" t="s">
        <v>8988</v>
      </c>
      <c r="I9841" s="50">
        <v>5.35</v>
      </c>
    </row>
    <row r="9842" spans="1:9" x14ac:dyDescent="0.2">
      <c r="A9842">
        <v>472835</v>
      </c>
      <c r="B9842" s="79">
        <v>7896005402757</v>
      </c>
      <c r="C9842" s="80" t="s">
        <v>19</v>
      </c>
      <c r="D9842" s="80" t="s">
        <v>20</v>
      </c>
      <c r="E9842" s="80" t="s">
        <v>8890</v>
      </c>
      <c r="F9842" s="80" t="s">
        <v>8953</v>
      </c>
      <c r="G9842" s="80" t="s">
        <v>8981</v>
      </c>
      <c r="H9842" t="s">
        <v>8985</v>
      </c>
      <c r="I9842" s="50">
        <v>4.71</v>
      </c>
    </row>
    <row r="9843" spans="1:9" x14ac:dyDescent="0.2">
      <c r="A9843">
        <v>475439</v>
      </c>
      <c r="B9843" s="79">
        <v>7896000597274</v>
      </c>
      <c r="C9843" s="80" t="s">
        <v>19</v>
      </c>
      <c r="D9843" s="80" t="s">
        <v>20</v>
      </c>
      <c r="E9843" s="80" t="s">
        <v>8890</v>
      </c>
      <c r="F9843" s="80" t="s">
        <v>8953</v>
      </c>
      <c r="G9843" s="80" t="s">
        <v>8981</v>
      </c>
      <c r="H9843" t="s">
        <v>8990</v>
      </c>
      <c r="I9843" s="50">
        <v>0.99</v>
      </c>
    </row>
    <row r="9844" spans="1:9" x14ac:dyDescent="0.2">
      <c r="A9844">
        <v>475440</v>
      </c>
      <c r="B9844" s="79">
        <v>7896000597281</v>
      </c>
      <c r="C9844" s="80" t="s">
        <v>19</v>
      </c>
      <c r="D9844" s="80" t="s">
        <v>20</v>
      </c>
      <c r="E9844" s="80" t="s">
        <v>8890</v>
      </c>
      <c r="F9844" s="80" t="s">
        <v>8953</v>
      </c>
      <c r="G9844" s="80" t="s">
        <v>8981</v>
      </c>
      <c r="H9844" t="s">
        <v>8991</v>
      </c>
      <c r="I9844" s="50">
        <v>0.99</v>
      </c>
    </row>
    <row r="9845" spans="1:9" x14ac:dyDescent="0.2">
      <c r="A9845">
        <v>475441</v>
      </c>
      <c r="B9845" s="79">
        <v>7896000597267</v>
      </c>
      <c r="C9845" s="80" t="s">
        <v>19</v>
      </c>
      <c r="D9845" s="80" t="s">
        <v>20</v>
      </c>
      <c r="E9845" s="80" t="s">
        <v>8890</v>
      </c>
      <c r="F9845" s="80" t="s">
        <v>8953</v>
      </c>
      <c r="G9845" s="80" t="s">
        <v>8981</v>
      </c>
      <c r="H9845" t="s">
        <v>8992</v>
      </c>
      <c r="I9845" s="50">
        <v>0.99</v>
      </c>
    </row>
    <row r="9846" spans="1:9" x14ac:dyDescent="0.2">
      <c r="A9846">
        <v>475436</v>
      </c>
      <c r="B9846" s="79">
        <v>7896000597250</v>
      </c>
      <c r="C9846" s="80" t="s">
        <v>19</v>
      </c>
      <c r="D9846" s="80" t="s">
        <v>20</v>
      </c>
      <c r="E9846" s="80" t="s">
        <v>8890</v>
      </c>
      <c r="F9846" s="80" t="s">
        <v>8953</v>
      </c>
      <c r="G9846" s="80" t="s">
        <v>8981</v>
      </c>
      <c r="H9846" t="s">
        <v>8989</v>
      </c>
      <c r="I9846" s="50">
        <v>0.99</v>
      </c>
    </row>
    <row r="9847" spans="1:9" x14ac:dyDescent="0.2">
      <c r="A9847">
        <v>523396</v>
      </c>
      <c r="B9847" s="79">
        <v>7896045112449</v>
      </c>
      <c r="C9847" s="80" t="s">
        <v>19</v>
      </c>
      <c r="D9847" s="80" t="s">
        <v>20</v>
      </c>
      <c r="E9847" s="80" t="s">
        <v>8890</v>
      </c>
      <c r="F9847" s="80" t="s">
        <v>8953</v>
      </c>
      <c r="G9847" s="80" t="s">
        <v>9064</v>
      </c>
      <c r="H9847" t="s">
        <v>9069</v>
      </c>
      <c r="I9847" s="50">
        <v>0.57999999999999996</v>
      </c>
    </row>
    <row r="9848" spans="1:9" x14ac:dyDescent="0.2">
      <c r="A9848">
        <v>523397</v>
      </c>
      <c r="B9848" s="79">
        <v>7896045112432</v>
      </c>
      <c r="C9848" s="80" t="s">
        <v>19</v>
      </c>
      <c r="D9848" s="80" t="s">
        <v>20</v>
      </c>
      <c r="E9848" s="80" t="s">
        <v>8890</v>
      </c>
      <c r="F9848" s="80" t="s">
        <v>8953</v>
      </c>
      <c r="G9848" s="80" t="s">
        <v>9064</v>
      </c>
      <c r="H9848" t="s">
        <v>9070</v>
      </c>
      <c r="I9848" s="50">
        <v>0.57999999999999996</v>
      </c>
    </row>
    <row r="9849" spans="1:9" x14ac:dyDescent="0.2">
      <c r="A9849">
        <v>523400</v>
      </c>
      <c r="B9849" s="79">
        <v>7896045112425</v>
      </c>
      <c r="C9849" s="80" t="s">
        <v>19</v>
      </c>
      <c r="D9849" s="80" t="s">
        <v>20</v>
      </c>
      <c r="E9849" s="80" t="s">
        <v>8890</v>
      </c>
      <c r="F9849" s="80" t="s">
        <v>8953</v>
      </c>
      <c r="G9849" s="80" t="s">
        <v>9064</v>
      </c>
      <c r="H9849" t="s">
        <v>9071</v>
      </c>
      <c r="I9849" s="50">
        <v>0.57999999999999996</v>
      </c>
    </row>
    <row r="9850" spans="1:9" x14ac:dyDescent="0.2">
      <c r="A9850">
        <v>523402</v>
      </c>
      <c r="B9850" s="79">
        <v>7896045112463</v>
      </c>
      <c r="C9850" s="80" t="s">
        <v>19</v>
      </c>
      <c r="D9850" s="80" t="s">
        <v>20</v>
      </c>
      <c r="E9850" s="80" t="s">
        <v>8890</v>
      </c>
      <c r="F9850" s="80" t="s">
        <v>8953</v>
      </c>
      <c r="G9850" s="80" t="s">
        <v>9064</v>
      </c>
      <c r="H9850" t="s">
        <v>9072</v>
      </c>
      <c r="I9850" s="50">
        <v>0.57999999999999996</v>
      </c>
    </row>
    <row r="9851" spans="1:9" x14ac:dyDescent="0.2">
      <c r="A9851">
        <v>523404</v>
      </c>
      <c r="B9851" s="79">
        <v>7896045112418</v>
      </c>
      <c r="C9851" s="80" t="s">
        <v>19</v>
      </c>
      <c r="D9851" s="80" t="s">
        <v>20</v>
      </c>
      <c r="E9851" s="80" t="s">
        <v>8890</v>
      </c>
      <c r="F9851" s="80" t="s">
        <v>8953</v>
      </c>
      <c r="G9851" s="80" t="s">
        <v>9064</v>
      </c>
      <c r="H9851" t="s">
        <v>9073</v>
      </c>
      <c r="I9851" s="50">
        <v>0.57999999999999996</v>
      </c>
    </row>
    <row r="9852" spans="1:9" x14ac:dyDescent="0.2">
      <c r="A9852">
        <v>523405</v>
      </c>
      <c r="B9852" s="79">
        <v>7896045112104</v>
      </c>
      <c r="C9852" s="80" t="s">
        <v>19</v>
      </c>
      <c r="D9852" s="80" t="s">
        <v>20</v>
      </c>
      <c r="E9852" s="80" t="s">
        <v>8890</v>
      </c>
      <c r="F9852" s="80" t="s">
        <v>8953</v>
      </c>
      <c r="G9852" s="80" t="s">
        <v>9064</v>
      </c>
      <c r="H9852" t="s">
        <v>9074</v>
      </c>
      <c r="I9852" s="50">
        <v>0.57999999999999996</v>
      </c>
    </row>
    <row r="9853" spans="1:9" x14ac:dyDescent="0.2">
      <c r="A9853">
        <v>523408</v>
      </c>
      <c r="B9853" s="79">
        <v>7896045112081</v>
      </c>
      <c r="C9853" s="80" t="s">
        <v>19</v>
      </c>
      <c r="D9853" s="80" t="s">
        <v>20</v>
      </c>
      <c r="E9853" s="80" t="s">
        <v>8890</v>
      </c>
      <c r="F9853" s="80" t="s">
        <v>8953</v>
      </c>
      <c r="G9853" s="80" t="s">
        <v>9064</v>
      </c>
      <c r="H9853" t="s">
        <v>9075</v>
      </c>
      <c r="I9853" s="50">
        <v>0.57999999999999996</v>
      </c>
    </row>
    <row r="9854" spans="1:9" x14ac:dyDescent="0.2">
      <c r="A9854">
        <v>523412</v>
      </c>
      <c r="B9854" s="79">
        <v>7896045112098</v>
      </c>
      <c r="C9854" s="80" t="s">
        <v>19</v>
      </c>
      <c r="D9854" s="80" t="s">
        <v>20</v>
      </c>
      <c r="E9854" s="80" t="s">
        <v>8890</v>
      </c>
      <c r="F9854" s="80" t="s">
        <v>8953</v>
      </c>
      <c r="G9854" s="80" t="s">
        <v>9064</v>
      </c>
      <c r="H9854" t="s">
        <v>9076</v>
      </c>
      <c r="I9854" s="50">
        <v>0.57999999999999996</v>
      </c>
    </row>
    <row r="9855" spans="1:9" x14ac:dyDescent="0.2">
      <c r="A9855">
        <v>523413</v>
      </c>
      <c r="B9855" s="79">
        <v>7896045112142</v>
      </c>
      <c r="C9855" s="80" t="s">
        <v>19</v>
      </c>
      <c r="D9855" s="80" t="s">
        <v>20</v>
      </c>
      <c r="E9855" s="80" t="s">
        <v>8890</v>
      </c>
      <c r="F9855" s="80" t="s">
        <v>8953</v>
      </c>
      <c r="G9855" s="80" t="s">
        <v>9064</v>
      </c>
      <c r="H9855" t="s">
        <v>9077</v>
      </c>
      <c r="I9855" s="50">
        <v>0.57999999999999996</v>
      </c>
    </row>
    <row r="9856" spans="1:9" x14ac:dyDescent="0.2">
      <c r="A9856">
        <v>523417</v>
      </c>
      <c r="B9856" s="79">
        <v>7896045112135</v>
      </c>
      <c r="C9856" s="80" t="s">
        <v>19</v>
      </c>
      <c r="D9856" s="80" t="s">
        <v>20</v>
      </c>
      <c r="E9856" s="80" t="s">
        <v>8890</v>
      </c>
      <c r="F9856" s="80" t="s">
        <v>8953</v>
      </c>
      <c r="G9856" s="80" t="s">
        <v>9064</v>
      </c>
      <c r="H9856" t="s">
        <v>9078</v>
      </c>
      <c r="I9856" s="50">
        <v>0.57999999999999996</v>
      </c>
    </row>
    <row r="9857" spans="1:9" x14ac:dyDescent="0.2">
      <c r="A9857">
        <v>523421</v>
      </c>
      <c r="B9857" s="79">
        <v>7896045112128</v>
      </c>
      <c r="C9857" s="80" t="s">
        <v>19</v>
      </c>
      <c r="D9857" s="80" t="s">
        <v>20</v>
      </c>
      <c r="E9857" s="80" t="s">
        <v>8890</v>
      </c>
      <c r="F9857" s="80" t="s">
        <v>8953</v>
      </c>
      <c r="G9857" s="80" t="s">
        <v>9064</v>
      </c>
      <c r="H9857" t="s">
        <v>9079</v>
      </c>
      <c r="I9857" s="50">
        <v>0.57999999999999996</v>
      </c>
    </row>
    <row r="9858" spans="1:9" x14ac:dyDescent="0.2">
      <c r="A9858">
        <v>523341</v>
      </c>
      <c r="B9858" s="79">
        <v>7896045112623</v>
      </c>
      <c r="C9858" s="80" t="s">
        <v>19</v>
      </c>
      <c r="D9858" s="80" t="s">
        <v>20</v>
      </c>
      <c r="E9858" s="80" t="s">
        <v>8890</v>
      </c>
      <c r="F9858" s="80" t="s">
        <v>8953</v>
      </c>
      <c r="G9858" s="80" t="s">
        <v>9064</v>
      </c>
      <c r="H9858" t="s">
        <v>9065</v>
      </c>
      <c r="I9858" s="50">
        <v>0.57999999999999996</v>
      </c>
    </row>
    <row r="9859" spans="1:9" x14ac:dyDescent="0.2">
      <c r="A9859">
        <v>523347</v>
      </c>
      <c r="B9859" s="79">
        <v>7896045112616</v>
      </c>
      <c r="C9859" s="80" t="s">
        <v>19</v>
      </c>
      <c r="D9859" s="80" t="s">
        <v>20</v>
      </c>
      <c r="E9859" s="80" t="s">
        <v>8890</v>
      </c>
      <c r="F9859" s="80" t="s">
        <v>8953</v>
      </c>
      <c r="G9859" s="80" t="s">
        <v>9064</v>
      </c>
      <c r="H9859" t="s">
        <v>9066</v>
      </c>
      <c r="I9859" s="50">
        <v>0.57999999999999996</v>
      </c>
    </row>
    <row r="9860" spans="1:9" x14ac:dyDescent="0.2">
      <c r="A9860">
        <v>523351</v>
      </c>
      <c r="B9860" s="79">
        <v>7896045112470</v>
      </c>
      <c r="C9860" s="80" t="s">
        <v>19</v>
      </c>
      <c r="D9860" s="80" t="s">
        <v>20</v>
      </c>
      <c r="E9860" s="80" t="s">
        <v>8890</v>
      </c>
      <c r="F9860" s="80" t="s">
        <v>8953</v>
      </c>
      <c r="G9860" s="80" t="s">
        <v>9064</v>
      </c>
      <c r="H9860" t="s">
        <v>9067</v>
      </c>
      <c r="I9860" s="50">
        <v>0.57999999999999996</v>
      </c>
    </row>
    <row r="9861" spans="1:9" x14ac:dyDescent="0.2">
      <c r="A9861">
        <v>523352</v>
      </c>
      <c r="B9861" s="79">
        <v>7896045112456</v>
      </c>
      <c r="C9861" s="80" t="s">
        <v>19</v>
      </c>
      <c r="D9861" s="80" t="s">
        <v>20</v>
      </c>
      <c r="E9861" s="80" t="s">
        <v>8890</v>
      </c>
      <c r="F9861" s="80" t="s">
        <v>8953</v>
      </c>
      <c r="G9861" s="80" t="s">
        <v>9064</v>
      </c>
      <c r="H9861" t="s">
        <v>9068</v>
      </c>
      <c r="I9861" s="50">
        <v>0.57999999999999996</v>
      </c>
    </row>
    <row r="9862" spans="1:9" x14ac:dyDescent="0.2">
      <c r="A9862">
        <v>535000</v>
      </c>
      <c r="B9862" s="79">
        <v>7898617581295</v>
      </c>
      <c r="C9862" s="80" t="s">
        <v>19</v>
      </c>
      <c r="D9862" s="80" t="s">
        <v>20</v>
      </c>
      <c r="E9862" s="80" t="s">
        <v>8890</v>
      </c>
      <c r="F9862" s="80" t="s">
        <v>8953</v>
      </c>
      <c r="G9862" s="80" t="s">
        <v>4774</v>
      </c>
      <c r="H9862" t="s">
        <v>9080</v>
      </c>
      <c r="I9862" s="50">
        <v>0.61</v>
      </c>
    </row>
    <row r="9863" spans="1:9" x14ac:dyDescent="0.2">
      <c r="A9863">
        <v>535108</v>
      </c>
      <c r="B9863" s="79">
        <v>7898617581325</v>
      </c>
      <c r="C9863" s="80" t="s">
        <v>19</v>
      </c>
      <c r="D9863" s="80" t="s">
        <v>20</v>
      </c>
      <c r="E9863" s="80" t="s">
        <v>8890</v>
      </c>
      <c r="F9863" s="80" t="s">
        <v>8953</v>
      </c>
      <c r="G9863" s="80" t="s">
        <v>4774</v>
      </c>
      <c r="H9863" t="s">
        <v>9081</v>
      </c>
      <c r="I9863" s="50">
        <v>0.61</v>
      </c>
    </row>
    <row r="9864" spans="1:9" x14ac:dyDescent="0.2">
      <c r="A9864">
        <v>535122</v>
      </c>
      <c r="B9864" s="79">
        <v>7898617581349</v>
      </c>
      <c r="C9864" s="80" t="s">
        <v>19</v>
      </c>
      <c r="D9864" s="80" t="s">
        <v>20</v>
      </c>
      <c r="E9864" s="80" t="s">
        <v>8890</v>
      </c>
      <c r="F9864" s="80" t="s">
        <v>8953</v>
      </c>
      <c r="G9864" s="80" t="s">
        <v>4774</v>
      </c>
      <c r="H9864" t="s">
        <v>9082</v>
      </c>
      <c r="I9864" s="50">
        <v>0.61</v>
      </c>
    </row>
    <row r="9865" spans="1:9" x14ac:dyDescent="0.2">
      <c r="A9865">
        <v>535161</v>
      </c>
      <c r="B9865" s="79">
        <v>7898617581363</v>
      </c>
      <c r="C9865" s="80" t="s">
        <v>19</v>
      </c>
      <c r="D9865" s="80" t="s">
        <v>20</v>
      </c>
      <c r="E9865" s="80" t="s">
        <v>8890</v>
      </c>
      <c r="F9865" s="80" t="s">
        <v>8953</v>
      </c>
      <c r="G9865" s="80" t="s">
        <v>4774</v>
      </c>
      <c r="H9865" t="s">
        <v>9083</v>
      </c>
      <c r="I9865" s="50">
        <v>0.61</v>
      </c>
    </row>
    <row r="9866" spans="1:9" x14ac:dyDescent="0.2">
      <c r="A9866">
        <v>535170</v>
      </c>
      <c r="B9866" s="79">
        <v>7898617581387</v>
      </c>
      <c r="C9866" s="80" t="s">
        <v>19</v>
      </c>
      <c r="D9866" s="80" t="s">
        <v>20</v>
      </c>
      <c r="E9866" s="80" t="s">
        <v>8890</v>
      </c>
      <c r="F9866" s="80" t="s">
        <v>8953</v>
      </c>
      <c r="G9866" s="80" t="s">
        <v>4774</v>
      </c>
      <c r="H9866" t="s">
        <v>9084</v>
      </c>
      <c r="I9866" s="50">
        <v>0.61</v>
      </c>
    </row>
    <row r="9867" spans="1:9" x14ac:dyDescent="0.2">
      <c r="A9867">
        <v>535176</v>
      </c>
      <c r="B9867" s="79">
        <v>7898617581400</v>
      </c>
      <c r="C9867" s="80" t="s">
        <v>19</v>
      </c>
      <c r="D9867" s="80" t="s">
        <v>20</v>
      </c>
      <c r="E9867" s="80" t="s">
        <v>8890</v>
      </c>
      <c r="F9867" s="80" t="s">
        <v>8953</v>
      </c>
      <c r="G9867" s="80" t="s">
        <v>4774</v>
      </c>
      <c r="H9867" t="s">
        <v>9085</v>
      </c>
      <c r="I9867" s="50">
        <v>0.61</v>
      </c>
    </row>
    <row r="9868" spans="1:9" x14ac:dyDescent="0.2">
      <c r="A9868">
        <v>535184</v>
      </c>
      <c r="B9868" s="79">
        <v>7898617581417</v>
      </c>
      <c r="C9868" s="80" t="s">
        <v>19</v>
      </c>
      <c r="D9868" s="80" t="s">
        <v>20</v>
      </c>
      <c r="E9868" s="80" t="s">
        <v>8890</v>
      </c>
      <c r="F9868" s="80" t="s">
        <v>8953</v>
      </c>
      <c r="G9868" s="80" t="s">
        <v>4774</v>
      </c>
      <c r="H9868" t="s">
        <v>9086</v>
      </c>
      <c r="I9868" s="50">
        <v>0.61</v>
      </c>
    </row>
    <row r="9869" spans="1:9" x14ac:dyDescent="0.2">
      <c r="A9869">
        <v>535198</v>
      </c>
      <c r="B9869" s="79">
        <v>7898617581424</v>
      </c>
      <c r="C9869" s="80" t="s">
        <v>19</v>
      </c>
      <c r="D9869" s="80" t="s">
        <v>20</v>
      </c>
      <c r="E9869" s="80" t="s">
        <v>8890</v>
      </c>
      <c r="F9869" s="80" t="s">
        <v>8953</v>
      </c>
      <c r="G9869" s="80" t="s">
        <v>4774</v>
      </c>
      <c r="H9869" t="s">
        <v>9087</v>
      </c>
      <c r="I9869" s="50">
        <v>0.61</v>
      </c>
    </row>
    <row r="9870" spans="1:9" x14ac:dyDescent="0.2">
      <c r="A9870">
        <v>535206</v>
      </c>
      <c r="B9870" s="79">
        <v>7898617581431</v>
      </c>
      <c r="C9870" s="80" t="s">
        <v>19</v>
      </c>
      <c r="D9870" s="80" t="s">
        <v>20</v>
      </c>
      <c r="E9870" s="80" t="s">
        <v>8890</v>
      </c>
      <c r="F9870" s="80" t="s">
        <v>8953</v>
      </c>
      <c r="G9870" s="80" t="s">
        <v>4774</v>
      </c>
      <c r="H9870" t="s">
        <v>9088</v>
      </c>
      <c r="I9870" s="50">
        <v>0.61</v>
      </c>
    </row>
    <row r="9871" spans="1:9" x14ac:dyDescent="0.2">
      <c r="A9871">
        <v>535207</v>
      </c>
      <c r="B9871" s="79">
        <v>7898617581455</v>
      </c>
      <c r="C9871" s="80" t="s">
        <v>19</v>
      </c>
      <c r="D9871" s="80" t="s">
        <v>20</v>
      </c>
      <c r="E9871" s="80" t="s">
        <v>8890</v>
      </c>
      <c r="F9871" s="80" t="s">
        <v>8953</v>
      </c>
      <c r="G9871" s="80" t="s">
        <v>4774</v>
      </c>
      <c r="H9871" t="s">
        <v>9089</v>
      </c>
      <c r="I9871" s="50">
        <v>0.61</v>
      </c>
    </row>
    <row r="9872" spans="1:9" x14ac:dyDescent="0.2">
      <c r="A9872">
        <v>391786</v>
      </c>
      <c r="B9872" s="79">
        <v>7898378180928</v>
      </c>
      <c r="C9872" s="80" t="s">
        <v>19</v>
      </c>
      <c r="D9872" s="80" t="s">
        <v>20</v>
      </c>
      <c r="E9872" s="80" t="s">
        <v>8890</v>
      </c>
      <c r="F9872" s="80" t="s">
        <v>8953</v>
      </c>
      <c r="G9872" s="80" t="s">
        <v>4774</v>
      </c>
      <c r="H9872" t="s">
        <v>15455</v>
      </c>
      <c r="I9872" s="50">
        <v>1.48</v>
      </c>
    </row>
    <row r="9873" spans="1:9" x14ac:dyDescent="0.2">
      <c r="A9873">
        <v>391788</v>
      </c>
      <c r="B9873" s="79">
        <v>7898378180935</v>
      </c>
      <c r="C9873" s="80" t="s">
        <v>19</v>
      </c>
      <c r="D9873" s="80" t="s">
        <v>20</v>
      </c>
      <c r="E9873" s="80" t="s">
        <v>8890</v>
      </c>
      <c r="F9873" s="80" t="s">
        <v>8953</v>
      </c>
      <c r="G9873" s="80" t="s">
        <v>4774</v>
      </c>
      <c r="H9873" t="s">
        <v>9102</v>
      </c>
      <c r="I9873" s="50">
        <v>1.57</v>
      </c>
    </row>
    <row r="9874" spans="1:9" x14ac:dyDescent="0.2">
      <c r="A9874">
        <v>391790</v>
      </c>
      <c r="B9874" s="79">
        <v>7898378180966</v>
      </c>
      <c r="C9874" s="80" t="s">
        <v>19</v>
      </c>
      <c r="D9874" s="80" t="s">
        <v>20</v>
      </c>
      <c r="E9874" s="80" t="s">
        <v>8890</v>
      </c>
      <c r="F9874" s="80" t="s">
        <v>8953</v>
      </c>
      <c r="G9874" s="80" t="s">
        <v>4774</v>
      </c>
      <c r="H9874" t="s">
        <v>9103</v>
      </c>
      <c r="I9874" s="50">
        <v>1.48</v>
      </c>
    </row>
    <row r="9875" spans="1:9" x14ac:dyDescent="0.2">
      <c r="A9875">
        <v>391793</v>
      </c>
      <c r="B9875" s="79">
        <v>7898378180942</v>
      </c>
      <c r="C9875" s="80" t="s">
        <v>19</v>
      </c>
      <c r="D9875" s="80" t="s">
        <v>20</v>
      </c>
      <c r="E9875" s="80" t="s">
        <v>8890</v>
      </c>
      <c r="F9875" s="80" t="s">
        <v>8953</v>
      </c>
      <c r="G9875" s="80" t="s">
        <v>4774</v>
      </c>
      <c r="H9875" t="s">
        <v>9104</v>
      </c>
      <c r="I9875" s="50">
        <v>1.48</v>
      </c>
    </row>
    <row r="9876" spans="1:9" x14ac:dyDescent="0.2">
      <c r="A9876">
        <v>391795</v>
      </c>
      <c r="B9876" s="79">
        <v>7898378180959</v>
      </c>
      <c r="C9876" s="80" t="s">
        <v>19</v>
      </c>
      <c r="D9876" s="80" t="s">
        <v>20</v>
      </c>
      <c r="E9876" s="80" t="s">
        <v>8890</v>
      </c>
      <c r="F9876" s="80" t="s">
        <v>8953</v>
      </c>
      <c r="G9876" s="80" t="s">
        <v>4774</v>
      </c>
      <c r="H9876" t="s">
        <v>9105</v>
      </c>
      <c r="I9876" s="50">
        <v>1.48</v>
      </c>
    </row>
    <row r="9877" spans="1:9" x14ac:dyDescent="0.2">
      <c r="A9877">
        <v>90705</v>
      </c>
      <c r="B9877" s="79">
        <v>7898378180027</v>
      </c>
      <c r="C9877" s="80" t="s">
        <v>19</v>
      </c>
      <c r="D9877" s="80" t="s">
        <v>20</v>
      </c>
      <c r="E9877" s="80" t="s">
        <v>8890</v>
      </c>
      <c r="F9877" s="80" t="s">
        <v>8953</v>
      </c>
      <c r="G9877" s="80" t="s">
        <v>4774</v>
      </c>
      <c r="H9877" t="s">
        <v>15456</v>
      </c>
      <c r="I9877" s="50">
        <v>4.53</v>
      </c>
    </row>
    <row r="9878" spans="1:9" x14ac:dyDescent="0.2">
      <c r="A9878">
        <v>90711</v>
      </c>
      <c r="B9878" s="79">
        <v>7898378180010</v>
      </c>
      <c r="C9878" s="80" t="s">
        <v>19</v>
      </c>
      <c r="D9878" s="80" t="s">
        <v>20</v>
      </c>
      <c r="E9878" s="80" t="s">
        <v>8890</v>
      </c>
      <c r="F9878" s="80" t="s">
        <v>8953</v>
      </c>
      <c r="G9878" s="80" t="s">
        <v>4774</v>
      </c>
      <c r="H9878" t="s">
        <v>9090</v>
      </c>
      <c r="I9878" s="50">
        <v>4.53</v>
      </c>
    </row>
    <row r="9879" spans="1:9" x14ac:dyDescent="0.2">
      <c r="A9879">
        <v>90713</v>
      </c>
      <c r="B9879" s="79">
        <v>7898378180065</v>
      </c>
      <c r="C9879" s="80" t="s">
        <v>19</v>
      </c>
      <c r="D9879" s="80" t="s">
        <v>20</v>
      </c>
      <c r="E9879" s="80" t="s">
        <v>8890</v>
      </c>
      <c r="F9879" s="80" t="s">
        <v>8953</v>
      </c>
      <c r="G9879" s="80" t="s">
        <v>4774</v>
      </c>
      <c r="H9879" t="s">
        <v>9094</v>
      </c>
      <c r="I9879" s="50">
        <v>4.53</v>
      </c>
    </row>
    <row r="9880" spans="1:9" x14ac:dyDescent="0.2">
      <c r="A9880">
        <v>90719</v>
      </c>
      <c r="B9880" s="79">
        <v>7898378180072</v>
      </c>
      <c r="C9880" s="80" t="s">
        <v>19</v>
      </c>
      <c r="D9880" s="80" t="s">
        <v>20</v>
      </c>
      <c r="E9880" s="80" t="s">
        <v>8890</v>
      </c>
      <c r="F9880" s="80" t="s">
        <v>8953</v>
      </c>
      <c r="G9880" s="80" t="s">
        <v>4774</v>
      </c>
      <c r="H9880" t="s">
        <v>15457</v>
      </c>
      <c r="I9880" s="50">
        <v>4.53</v>
      </c>
    </row>
    <row r="9881" spans="1:9" x14ac:dyDescent="0.2">
      <c r="A9881">
        <v>90722</v>
      </c>
      <c r="B9881" s="79">
        <v>7898378180034</v>
      </c>
      <c r="C9881" s="80" t="s">
        <v>19</v>
      </c>
      <c r="D9881" s="80" t="s">
        <v>20</v>
      </c>
      <c r="E9881" s="80" t="s">
        <v>8890</v>
      </c>
      <c r="F9881" s="80" t="s">
        <v>8953</v>
      </c>
      <c r="G9881" s="80" t="s">
        <v>4774</v>
      </c>
      <c r="H9881" t="s">
        <v>9091</v>
      </c>
      <c r="I9881" s="50">
        <v>4.53</v>
      </c>
    </row>
    <row r="9882" spans="1:9" x14ac:dyDescent="0.2">
      <c r="A9882">
        <v>90728</v>
      </c>
      <c r="B9882" s="79">
        <v>7898378180058</v>
      </c>
      <c r="C9882" s="80" t="s">
        <v>19</v>
      </c>
      <c r="D9882" s="80" t="s">
        <v>20</v>
      </c>
      <c r="E9882" s="80" t="s">
        <v>8890</v>
      </c>
      <c r="F9882" s="80" t="s">
        <v>8953</v>
      </c>
      <c r="G9882" s="80" t="s">
        <v>4774</v>
      </c>
      <c r="H9882" t="s">
        <v>9092</v>
      </c>
      <c r="I9882" s="50">
        <v>4.53</v>
      </c>
    </row>
    <row r="9883" spans="1:9" x14ac:dyDescent="0.2">
      <c r="A9883">
        <v>90733</v>
      </c>
      <c r="B9883" s="79">
        <v>7898378180041</v>
      </c>
      <c r="C9883" s="80" t="s">
        <v>19</v>
      </c>
      <c r="D9883" s="80" t="s">
        <v>20</v>
      </c>
      <c r="E9883" s="80" t="s">
        <v>8890</v>
      </c>
      <c r="F9883" s="80" t="s">
        <v>8953</v>
      </c>
      <c r="G9883" s="80" t="s">
        <v>4774</v>
      </c>
      <c r="H9883" t="s">
        <v>9093</v>
      </c>
      <c r="I9883" s="50">
        <v>4.53</v>
      </c>
    </row>
    <row r="9884" spans="1:9" x14ac:dyDescent="0.2">
      <c r="A9884">
        <v>90734</v>
      </c>
      <c r="B9884" s="79">
        <v>7898378180140</v>
      </c>
      <c r="C9884" s="80" t="s">
        <v>19</v>
      </c>
      <c r="D9884" s="80" t="s">
        <v>20</v>
      </c>
      <c r="E9884" s="80" t="s">
        <v>8890</v>
      </c>
      <c r="F9884" s="80" t="s">
        <v>8953</v>
      </c>
      <c r="G9884" s="80" t="s">
        <v>4774</v>
      </c>
      <c r="H9884" t="s">
        <v>9095</v>
      </c>
      <c r="I9884" s="50">
        <v>1.47</v>
      </c>
    </row>
    <row r="9885" spans="1:9" x14ac:dyDescent="0.2">
      <c r="A9885">
        <v>90738</v>
      </c>
      <c r="B9885" s="79">
        <v>7898378180133</v>
      </c>
      <c r="C9885" s="80" t="s">
        <v>19</v>
      </c>
      <c r="D9885" s="80" t="s">
        <v>20</v>
      </c>
      <c r="E9885" s="80" t="s">
        <v>8890</v>
      </c>
      <c r="F9885" s="80" t="s">
        <v>8953</v>
      </c>
      <c r="G9885" s="80" t="s">
        <v>4774</v>
      </c>
      <c r="H9885" t="s">
        <v>9096</v>
      </c>
      <c r="I9885" s="50">
        <v>1.47</v>
      </c>
    </row>
    <row r="9886" spans="1:9" x14ac:dyDescent="0.2">
      <c r="A9886">
        <v>90743</v>
      </c>
      <c r="B9886" s="79">
        <v>7898378180461</v>
      </c>
      <c r="C9886" s="80" t="s">
        <v>19</v>
      </c>
      <c r="D9886" s="80" t="s">
        <v>20</v>
      </c>
      <c r="E9886" s="80" t="s">
        <v>8890</v>
      </c>
      <c r="F9886" s="80" t="s">
        <v>8953</v>
      </c>
      <c r="G9886" s="80" t="s">
        <v>4774</v>
      </c>
      <c r="H9886" t="s">
        <v>9101</v>
      </c>
      <c r="I9886" s="50">
        <v>1.47</v>
      </c>
    </row>
    <row r="9887" spans="1:9" x14ac:dyDescent="0.2">
      <c r="A9887">
        <v>90750</v>
      </c>
      <c r="B9887" s="79">
        <v>7898378180447</v>
      </c>
      <c r="C9887" s="80" t="s">
        <v>19</v>
      </c>
      <c r="D9887" s="80" t="s">
        <v>20</v>
      </c>
      <c r="E9887" s="80" t="s">
        <v>8890</v>
      </c>
      <c r="F9887" s="80" t="s">
        <v>8953</v>
      </c>
      <c r="G9887" s="80" t="s">
        <v>4774</v>
      </c>
      <c r="H9887" t="s">
        <v>9097</v>
      </c>
      <c r="I9887" s="50">
        <v>1.47</v>
      </c>
    </row>
    <row r="9888" spans="1:9" x14ac:dyDescent="0.2">
      <c r="A9888">
        <v>90751</v>
      </c>
      <c r="B9888" s="79">
        <v>7898378180157</v>
      </c>
      <c r="C9888" s="80" t="s">
        <v>19</v>
      </c>
      <c r="D9888" s="80" t="s">
        <v>20</v>
      </c>
      <c r="E9888" s="80" t="s">
        <v>8890</v>
      </c>
      <c r="F9888" s="80" t="s">
        <v>8953</v>
      </c>
      <c r="G9888" s="80" t="s">
        <v>4774</v>
      </c>
      <c r="H9888" t="s">
        <v>9098</v>
      </c>
      <c r="I9888" s="50">
        <v>1.47</v>
      </c>
    </row>
    <row r="9889" spans="1:9" x14ac:dyDescent="0.2">
      <c r="A9889">
        <v>90757</v>
      </c>
      <c r="B9889" s="79">
        <v>7898378180171</v>
      </c>
      <c r="C9889" s="80" t="s">
        <v>19</v>
      </c>
      <c r="D9889" s="80" t="s">
        <v>20</v>
      </c>
      <c r="E9889" s="80" t="s">
        <v>8890</v>
      </c>
      <c r="F9889" s="80" t="s">
        <v>8953</v>
      </c>
      <c r="G9889" s="80" t="s">
        <v>4774</v>
      </c>
      <c r="H9889" t="s">
        <v>9099</v>
      </c>
      <c r="I9889" s="50">
        <v>1.47</v>
      </c>
    </row>
    <row r="9890" spans="1:9" x14ac:dyDescent="0.2">
      <c r="A9890">
        <v>90759</v>
      </c>
      <c r="B9890" s="79">
        <v>7898378180164</v>
      </c>
      <c r="C9890" s="80" t="s">
        <v>19</v>
      </c>
      <c r="D9890" s="80" t="s">
        <v>20</v>
      </c>
      <c r="E9890" s="80" t="s">
        <v>8890</v>
      </c>
      <c r="F9890" s="80" t="s">
        <v>8953</v>
      </c>
      <c r="G9890" s="80" t="s">
        <v>4774</v>
      </c>
      <c r="H9890" t="s">
        <v>9100</v>
      </c>
      <c r="I9890" s="50">
        <v>1.47</v>
      </c>
    </row>
    <row r="9891" spans="1:9" x14ac:dyDescent="0.2">
      <c r="A9891">
        <v>368643</v>
      </c>
      <c r="B9891" s="79">
        <v>7898366932638</v>
      </c>
      <c r="C9891" s="80" t="s">
        <v>19</v>
      </c>
      <c r="D9891" s="80" t="s">
        <v>20</v>
      </c>
      <c r="E9891" s="80" t="s">
        <v>8890</v>
      </c>
      <c r="F9891" s="80" t="s">
        <v>8953</v>
      </c>
      <c r="G9891" s="80" t="s">
        <v>2650</v>
      </c>
      <c r="H9891" t="s">
        <v>9106</v>
      </c>
      <c r="I9891" s="50">
        <v>4.2699999999999996</v>
      </c>
    </row>
    <row r="9892" spans="1:9" x14ac:dyDescent="0.2">
      <c r="A9892">
        <v>368649</v>
      </c>
      <c r="B9892" s="79">
        <v>7898366932645</v>
      </c>
      <c r="C9892" s="80" t="s">
        <v>19</v>
      </c>
      <c r="D9892" s="80" t="s">
        <v>20</v>
      </c>
      <c r="E9892" s="80" t="s">
        <v>8890</v>
      </c>
      <c r="F9892" s="80" t="s">
        <v>8953</v>
      </c>
      <c r="G9892" s="80" t="s">
        <v>2650</v>
      </c>
      <c r="H9892" t="s">
        <v>9107</v>
      </c>
      <c r="I9892" s="50">
        <v>4.0199999999999996</v>
      </c>
    </row>
    <row r="9893" spans="1:9" x14ac:dyDescent="0.2">
      <c r="A9893">
        <v>368651</v>
      </c>
      <c r="B9893" s="79">
        <v>7898366932652</v>
      </c>
      <c r="C9893" s="80" t="s">
        <v>19</v>
      </c>
      <c r="D9893" s="80" t="s">
        <v>20</v>
      </c>
      <c r="E9893" s="80" t="s">
        <v>8890</v>
      </c>
      <c r="F9893" s="80" t="s">
        <v>8953</v>
      </c>
      <c r="G9893" s="80" t="s">
        <v>2650</v>
      </c>
      <c r="H9893" t="s">
        <v>9108</v>
      </c>
      <c r="I9893" s="50">
        <v>3.41</v>
      </c>
    </row>
    <row r="9894" spans="1:9" x14ac:dyDescent="0.2">
      <c r="A9894">
        <v>368659</v>
      </c>
      <c r="B9894" s="79">
        <v>7898366932683</v>
      </c>
      <c r="C9894" s="80" t="s">
        <v>19</v>
      </c>
      <c r="D9894" s="80" t="s">
        <v>20</v>
      </c>
      <c r="E9894" s="80" t="s">
        <v>8890</v>
      </c>
      <c r="F9894" s="80" t="s">
        <v>8953</v>
      </c>
      <c r="G9894" s="80" t="s">
        <v>2650</v>
      </c>
      <c r="H9894" t="s">
        <v>9109</v>
      </c>
      <c r="I9894" s="50">
        <v>2.99</v>
      </c>
    </row>
    <row r="9895" spans="1:9" x14ac:dyDescent="0.2">
      <c r="A9895">
        <v>483543</v>
      </c>
      <c r="B9895" s="79">
        <v>7896267104796</v>
      </c>
      <c r="C9895" s="80" t="s">
        <v>19</v>
      </c>
      <c r="D9895" s="80" t="s">
        <v>20</v>
      </c>
      <c r="E9895" s="80" t="s">
        <v>8890</v>
      </c>
      <c r="F9895" s="80" t="s">
        <v>8953</v>
      </c>
      <c r="G9895" s="80" t="s">
        <v>9035</v>
      </c>
      <c r="H9895" t="s">
        <v>9036</v>
      </c>
      <c r="I9895" s="50">
        <v>6.34</v>
      </c>
    </row>
    <row r="9896" spans="1:9" x14ac:dyDescent="0.2">
      <c r="A9896">
        <v>483549</v>
      </c>
      <c r="B9896" s="79">
        <v>7896267104819</v>
      </c>
      <c r="C9896" s="80" t="s">
        <v>19</v>
      </c>
      <c r="D9896" s="80" t="s">
        <v>20</v>
      </c>
      <c r="E9896" s="80" t="s">
        <v>8890</v>
      </c>
      <c r="F9896" s="80" t="s">
        <v>8953</v>
      </c>
      <c r="G9896" s="80" t="s">
        <v>9035</v>
      </c>
      <c r="H9896" t="s">
        <v>9037</v>
      </c>
      <c r="I9896" s="50">
        <v>6.34</v>
      </c>
    </row>
    <row r="9897" spans="1:9" x14ac:dyDescent="0.2">
      <c r="A9897">
        <v>483558</v>
      </c>
      <c r="B9897" s="79">
        <v>7896267104802</v>
      </c>
      <c r="C9897" s="80" t="s">
        <v>19</v>
      </c>
      <c r="D9897" s="80" t="s">
        <v>20</v>
      </c>
      <c r="E9897" s="80" t="s">
        <v>8890</v>
      </c>
      <c r="F9897" s="80" t="s">
        <v>8953</v>
      </c>
      <c r="G9897" s="80" t="s">
        <v>9035</v>
      </c>
      <c r="H9897" t="s">
        <v>9038</v>
      </c>
      <c r="I9897" s="50">
        <v>6.34</v>
      </c>
    </row>
    <row r="9898" spans="1:9" x14ac:dyDescent="0.2">
      <c r="A9898">
        <v>483563</v>
      </c>
      <c r="B9898" s="79">
        <v>7896267104826</v>
      </c>
      <c r="C9898" s="80" t="s">
        <v>19</v>
      </c>
      <c r="D9898" s="80" t="s">
        <v>20</v>
      </c>
      <c r="E9898" s="80" t="s">
        <v>8890</v>
      </c>
      <c r="F9898" s="80" t="s">
        <v>8953</v>
      </c>
      <c r="G9898" s="80" t="s">
        <v>9035</v>
      </c>
      <c r="H9898" t="s">
        <v>9039</v>
      </c>
      <c r="I9898" s="50">
        <v>6.34</v>
      </c>
    </row>
    <row r="9899" spans="1:9" x14ac:dyDescent="0.2">
      <c r="A9899">
        <v>483583</v>
      </c>
      <c r="B9899" s="79">
        <v>7896267104833</v>
      </c>
      <c r="C9899" s="80" t="s">
        <v>19</v>
      </c>
      <c r="D9899" s="80" t="s">
        <v>20</v>
      </c>
      <c r="E9899" s="80" t="s">
        <v>8890</v>
      </c>
      <c r="F9899" s="80" t="s">
        <v>8953</v>
      </c>
      <c r="G9899" s="80" t="s">
        <v>9035</v>
      </c>
      <c r="H9899" t="s">
        <v>9040</v>
      </c>
      <c r="I9899" s="50">
        <v>6.34</v>
      </c>
    </row>
    <row r="9900" spans="1:9" x14ac:dyDescent="0.2">
      <c r="A9900">
        <v>483596</v>
      </c>
      <c r="B9900" s="79">
        <v>7896267104857</v>
      </c>
      <c r="C9900" s="80" t="s">
        <v>19</v>
      </c>
      <c r="D9900" s="80" t="s">
        <v>20</v>
      </c>
      <c r="E9900" s="80" t="s">
        <v>8890</v>
      </c>
      <c r="F9900" s="80" t="s">
        <v>8953</v>
      </c>
      <c r="G9900" s="80" t="s">
        <v>9035</v>
      </c>
      <c r="H9900" t="s">
        <v>9042</v>
      </c>
      <c r="I9900" s="50">
        <v>6.34</v>
      </c>
    </row>
    <row r="9901" spans="1:9" x14ac:dyDescent="0.2">
      <c r="A9901">
        <v>483608</v>
      </c>
      <c r="B9901" s="79">
        <v>7896267104864</v>
      </c>
      <c r="C9901" s="80" t="s">
        <v>19</v>
      </c>
      <c r="D9901" s="80" t="s">
        <v>20</v>
      </c>
      <c r="E9901" s="80" t="s">
        <v>8890</v>
      </c>
      <c r="F9901" s="80" t="s">
        <v>8953</v>
      </c>
      <c r="G9901" s="80" t="s">
        <v>9035</v>
      </c>
      <c r="H9901" t="s">
        <v>9043</v>
      </c>
      <c r="I9901" s="50">
        <v>6.34</v>
      </c>
    </row>
    <row r="9902" spans="1:9" x14ac:dyDescent="0.2">
      <c r="A9902">
        <v>483611</v>
      </c>
      <c r="B9902" s="79">
        <v>7896267104871</v>
      </c>
      <c r="C9902" s="80" t="s">
        <v>19</v>
      </c>
      <c r="D9902" s="80" t="s">
        <v>20</v>
      </c>
      <c r="E9902" s="80" t="s">
        <v>8890</v>
      </c>
      <c r="F9902" s="80" t="s">
        <v>8953</v>
      </c>
      <c r="G9902" s="80" t="s">
        <v>9035</v>
      </c>
      <c r="H9902" t="s">
        <v>9044</v>
      </c>
      <c r="I9902" s="50">
        <v>6.34</v>
      </c>
    </row>
    <row r="9903" spans="1:9" x14ac:dyDescent="0.2">
      <c r="A9903">
        <v>483662</v>
      </c>
      <c r="B9903" s="79">
        <v>7896267104888</v>
      </c>
      <c r="C9903" s="80" t="s">
        <v>19</v>
      </c>
      <c r="D9903" s="80" t="s">
        <v>20</v>
      </c>
      <c r="E9903" s="80" t="s">
        <v>8890</v>
      </c>
      <c r="F9903" s="80" t="s">
        <v>8953</v>
      </c>
      <c r="G9903" s="80" t="s">
        <v>9035</v>
      </c>
      <c r="H9903" t="s">
        <v>9045</v>
      </c>
      <c r="I9903" s="50">
        <v>6.34</v>
      </c>
    </row>
    <row r="9904" spans="1:9" x14ac:dyDescent="0.2">
      <c r="A9904">
        <v>538867</v>
      </c>
      <c r="B9904" s="79">
        <v>7898942775895</v>
      </c>
      <c r="C9904" s="80" t="s">
        <v>19</v>
      </c>
      <c r="D9904" s="80" t="s">
        <v>20</v>
      </c>
      <c r="E9904" s="80" t="s">
        <v>8890</v>
      </c>
      <c r="F9904" s="80" t="s">
        <v>8953</v>
      </c>
      <c r="G9904" s="80" t="s">
        <v>9000</v>
      </c>
      <c r="H9904" t="s">
        <v>9003</v>
      </c>
      <c r="I9904" s="50">
        <v>12.46</v>
      </c>
    </row>
    <row r="9905" spans="1:9" x14ac:dyDescent="0.2">
      <c r="A9905">
        <v>271751</v>
      </c>
      <c r="B9905" s="79">
        <v>7898942775314</v>
      </c>
      <c r="C9905" s="80" t="s">
        <v>19</v>
      </c>
      <c r="D9905" s="80" t="s">
        <v>20</v>
      </c>
      <c r="E9905" s="80" t="s">
        <v>8890</v>
      </c>
      <c r="F9905" s="80" t="s">
        <v>8953</v>
      </c>
      <c r="G9905" s="80" t="s">
        <v>9000</v>
      </c>
      <c r="H9905" t="s">
        <v>9001</v>
      </c>
      <c r="I9905" s="50">
        <v>13.81</v>
      </c>
    </row>
    <row r="9906" spans="1:9" x14ac:dyDescent="0.2">
      <c r="A9906">
        <v>271752</v>
      </c>
      <c r="B9906" s="79">
        <v>7898942775321</v>
      </c>
      <c r="C9906" s="80" t="s">
        <v>19</v>
      </c>
      <c r="D9906" s="80" t="s">
        <v>20</v>
      </c>
      <c r="E9906" s="80" t="s">
        <v>8890</v>
      </c>
      <c r="F9906" s="80" t="s">
        <v>8953</v>
      </c>
      <c r="G9906" s="80" t="s">
        <v>9000</v>
      </c>
      <c r="H9906" t="s">
        <v>9002</v>
      </c>
      <c r="I9906" s="50">
        <v>17.57</v>
      </c>
    </row>
    <row r="9907" spans="1:9" x14ac:dyDescent="0.2">
      <c r="A9907">
        <v>504457</v>
      </c>
      <c r="B9907" s="79">
        <v>7898938310741</v>
      </c>
      <c r="C9907" s="80" t="s">
        <v>19</v>
      </c>
      <c r="D9907" s="80" t="s">
        <v>20</v>
      </c>
      <c r="E9907" s="80" t="s">
        <v>8890</v>
      </c>
      <c r="F9907" s="80" t="s">
        <v>8953</v>
      </c>
      <c r="G9907" s="80" t="s">
        <v>9008</v>
      </c>
      <c r="H9907" t="s">
        <v>9009</v>
      </c>
      <c r="I9907" s="50">
        <v>12.28</v>
      </c>
    </row>
    <row r="9908" spans="1:9" x14ac:dyDescent="0.2">
      <c r="A9908">
        <v>16807</v>
      </c>
      <c r="B9908" s="79">
        <v>7896052601516</v>
      </c>
      <c r="C9908" s="80" t="s">
        <v>19</v>
      </c>
      <c r="D9908" s="80" t="s">
        <v>20</v>
      </c>
      <c r="E9908" s="80" t="s">
        <v>8890</v>
      </c>
      <c r="F9908" s="80" t="s">
        <v>8953</v>
      </c>
      <c r="G9908" s="80" t="s">
        <v>8939</v>
      </c>
      <c r="H9908" t="s">
        <v>15458</v>
      </c>
      <c r="I9908" s="50">
        <v>2.37</v>
      </c>
    </row>
    <row r="9909" spans="1:9" x14ac:dyDescent="0.2">
      <c r="A9909">
        <v>16814</v>
      </c>
      <c r="B9909" s="79">
        <v>7896052601523</v>
      </c>
      <c r="C9909" s="80" t="s">
        <v>19</v>
      </c>
      <c r="D9909" s="80" t="s">
        <v>20</v>
      </c>
      <c r="E9909" s="80" t="s">
        <v>8890</v>
      </c>
      <c r="F9909" s="80" t="s">
        <v>8953</v>
      </c>
      <c r="G9909" s="80" t="s">
        <v>8939</v>
      </c>
      <c r="H9909" t="s">
        <v>9115</v>
      </c>
      <c r="I9909" s="50">
        <v>2.8</v>
      </c>
    </row>
    <row r="9910" spans="1:9" x14ac:dyDescent="0.2">
      <c r="A9910">
        <v>252708</v>
      </c>
      <c r="B9910" s="79">
        <v>7896004401652</v>
      </c>
      <c r="C9910" s="80" t="s">
        <v>19</v>
      </c>
      <c r="D9910" s="80" t="s">
        <v>20</v>
      </c>
      <c r="E9910" s="80" t="s">
        <v>8890</v>
      </c>
      <c r="F9910" s="80" t="s">
        <v>8953</v>
      </c>
      <c r="G9910" s="80" t="s">
        <v>6120</v>
      </c>
      <c r="H9910" t="s">
        <v>9111</v>
      </c>
      <c r="I9910" s="50">
        <v>1.89</v>
      </c>
    </row>
    <row r="9911" spans="1:9" x14ac:dyDescent="0.2">
      <c r="A9911">
        <v>12566</v>
      </c>
      <c r="B9911" s="79">
        <v>7896004401041</v>
      </c>
      <c r="C9911" s="80" t="s">
        <v>19</v>
      </c>
      <c r="D9911" s="80" t="s">
        <v>20</v>
      </c>
      <c r="E9911" s="80" t="s">
        <v>8890</v>
      </c>
      <c r="F9911" s="80" t="s">
        <v>8953</v>
      </c>
      <c r="G9911" s="80" t="s">
        <v>6120</v>
      </c>
      <c r="H9911" t="s">
        <v>9110</v>
      </c>
      <c r="I9911" s="50">
        <v>1.89</v>
      </c>
    </row>
    <row r="9912" spans="1:9" x14ac:dyDescent="0.2">
      <c r="A9912">
        <v>528360</v>
      </c>
      <c r="B9912" s="79">
        <v>7896004402109</v>
      </c>
      <c r="C9912" s="80" t="s">
        <v>19</v>
      </c>
      <c r="D9912" s="80" t="s">
        <v>20</v>
      </c>
      <c r="E9912" s="80" t="s">
        <v>8890</v>
      </c>
      <c r="F9912" s="80" t="s">
        <v>8953</v>
      </c>
      <c r="G9912" s="80" t="s">
        <v>6120</v>
      </c>
      <c r="H9912" t="s">
        <v>9112</v>
      </c>
      <c r="I9912" s="50">
        <v>1.89</v>
      </c>
    </row>
    <row r="9913" spans="1:9" x14ac:dyDescent="0.2">
      <c r="A9913">
        <v>528361</v>
      </c>
      <c r="B9913" s="79">
        <v>7896004402093</v>
      </c>
      <c r="C9913" s="80" t="s">
        <v>19</v>
      </c>
      <c r="D9913" s="80" t="s">
        <v>20</v>
      </c>
      <c r="E9913" s="80" t="s">
        <v>8890</v>
      </c>
      <c r="F9913" s="80" t="s">
        <v>8953</v>
      </c>
      <c r="G9913" s="80" t="s">
        <v>6120</v>
      </c>
      <c r="H9913" t="s">
        <v>9113</v>
      </c>
      <c r="I9913" s="50">
        <v>1.89</v>
      </c>
    </row>
    <row r="9914" spans="1:9" x14ac:dyDescent="0.2">
      <c r="A9914">
        <v>528363</v>
      </c>
      <c r="B9914" s="79">
        <v>7896004402116</v>
      </c>
      <c r="C9914" s="80" t="s">
        <v>19</v>
      </c>
      <c r="D9914" s="80" t="s">
        <v>20</v>
      </c>
      <c r="E9914" s="80" t="s">
        <v>8890</v>
      </c>
      <c r="F9914" s="80" t="s">
        <v>8953</v>
      </c>
      <c r="G9914" s="80" t="s">
        <v>6120</v>
      </c>
      <c r="H9914" t="s">
        <v>9114</v>
      </c>
      <c r="I9914" s="50">
        <v>1.89</v>
      </c>
    </row>
    <row r="9915" spans="1:9" x14ac:dyDescent="0.2">
      <c r="A9915">
        <v>487694</v>
      </c>
      <c r="B9915" s="79">
        <v>7622210571786</v>
      </c>
      <c r="C9915" s="80" t="s">
        <v>19</v>
      </c>
      <c r="D9915" s="80" t="s">
        <v>20</v>
      </c>
      <c r="E9915" s="80" t="s">
        <v>8890</v>
      </c>
      <c r="F9915" s="80" t="s">
        <v>8953</v>
      </c>
      <c r="G9915" s="80" t="s">
        <v>3893</v>
      </c>
      <c r="H9915" t="s">
        <v>9056</v>
      </c>
      <c r="I9915" s="50">
        <v>0.94</v>
      </c>
    </row>
    <row r="9916" spans="1:9" x14ac:dyDescent="0.2">
      <c r="A9916">
        <v>487643</v>
      </c>
      <c r="B9916" s="79">
        <v>7622210571816</v>
      </c>
      <c r="C9916" s="80" t="s">
        <v>19</v>
      </c>
      <c r="D9916" s="80" t="s">
        <v>20</v>
      </c>
      <c r="E9916" s="80" t="s">
        <v>8890</v>
      </c>
      <c r="F9916" s="80" t="s">
        <v>8953</v>
      </c>
      <c r="G9916" s="80" t="s">
        <v>3893</v>
      </c>
      <c r="H9916" t="s">
        <v>9046</v>
      </c>
      <c r="I9916" s="50">
        <v>0.94</v>
      </c>
    </row>
    <row r="9917" spans="1:9" x14ac:dyDescent="0.2">
      <c r="A9917">
        <v>487650</v>
      </c>
      <c r="B9917" s="79">
        <v>7622210571540</v>
      </c>
      <c r="C9917" s="80" t="s">
        <v>19</v>
      </c>
      <c r="D9917" s="80" t="s">
        <v>20</v>
      </c>
      <c r="E9917" s="80" t="s">
        <v>8890</v>
      </c>
      <c r="F9917" s="80" t="s">
        <v>8953</v>
      </c>
      <c r="G9917" s="80" t="s">
        <v>3893</v>
      </c>
      <c r="H9917" t="s">
        <v>9047</v>
      </c>
      <c r="I9917" s="50">
        <v>0.94</v>
      </c>
    </row>
    <row r="9918" spans="1:9" x14ac:dyDescent="0.2">
      <c r="A9918">
        <v>487653</v>
      </c>
      <c r="B9918" s="79">
        <v>7622210571724</v>
      </c>
      <c r="C9918" s="80" t="s">
        <v>19</v>
      </c>
      <c r="D9918" s="80" t="s">
        <v>20</v>
      </c>
      <c r="E9918" s="80" t="s">
        <v>8890</v>
      </c>
      <c r="F9918" s="80" t="s">
        <v>8953</v>
      </c>
      <c r="G9918" s="80" t="s">
        <v>3893</v>
      </c>
      <c r="H9918" t="s">
        <v>9048</v>
      </c>
      <c r="I9918" s="50">
        <v>0.94</v>
      </c>
    </row>
    <row r="9919" spans="1:9" x14ac:dyDescent="0.2">
      <c r="A9919">
        <v>487658</v>
      </c>
      <c r="B9919" s="79">
        <v>7622210571755</v>
      </c>
      <c r="C9919" s="80" t="s">
        <v>19</v>
      </c>
      <c r="D9919" s="80" t="s">
        <v>20</v>
      </c>
      <c r="E9919" s="80" t="s">
        <v>8890</v>
      </c>
      <c r="F9919" s="80" t="s">
        <v>8953</v>
      </c>
      <c r="G9919" s="80" t="s">
        <v>3893</v>
      </c>
      <c r="H9919" t="s">
        <v>9049</v>
      </c>
      <c r="I9919" s="50">
        <v>0.94</v>
      </c>
    </row>
    <row r="9920" spans="1:9" x14ac:dyDescent="0.2">
      <c r="A9920">
        <v>487660</v>
      </c>
      <c r="B9920" s="79">
        <v>7622210571571</v>
      </c>
      <c r="C9920" s="80" t="s">
        <v>19</v>
      </c>
      <c r="D9920" s="80" t="s">
        <v>20</v>
      </c>
      <c r="E9920" s="80" t="s">
        <v>8890</v>
      </c>
      <c r="F9920" s="80" t="s">
        <v>8953</v>
      </c>
      <c r="G9920" s="80" t="s">
        <v>3893</v>
      </c>
      <c r="H9920" t="s">
        <v>9050</v>
      </c>
      <c r="I9920" s="50">
        <v>0.94</v>
      </c>
    </row>
    <row r="9921" spans="1:9" x14ac:dyDescent="0.2">
      <c r="A9921">
        <v>487661</v>
      </c>
      <c r="B9921" s="79">
        <v>7622210571847</v>
      </c>
      <c r="C9921" s="80" t="s">
        <v>19</v>
      </c>
      <c r="D9921" s="80" t="s">
        <v>20</v>
      </c>
      <c r="E9921" s="80" t="s">
        <v>8890</v>
      </c>
      <c r="F9921" s="80" t="s">
        <v>8953</v>
      </c>
      <c r="G9921" s="80" t="s">
        <v>3893</v>
      </c>
      <c r="H9921" t="s">
        <v>15459</v>
      </c>
      <c r="I9921" s="50">
        <v>0.94</v>
      </c>
    </row>
    <row r="9922" spans="1:9" x14ac:dyDescent="0.2">
      <c r="A9922">
        <v>487662</v>
      </c>
      <c r="B9922" s="79">
        <v>7622210571526</v>
      </c>
      <c r="C9922" s="80" t="s">
        <v>19</v>
      </c>
      <c r="D9922" s="80" t="s">
        <v>20</v>
      </c>
      <c r="E9922" s="80" t="s">
        <v>8890</v>
      </c>
      <c r="F9922" s="80" t="s">
        <v>8953</v>
      </c>
      <c r="G9922" s="80" t="s">
        <v>3893</v>
      </c>
      <c r="H9922" t="s">
        <v>9051</v>
      </c>
      <c r="I9922" s="50">
        <v>0.94</v>
      </c>
    </row>
    <row r="9923" spans="1:9" x14ac:dyDescent="0.2">
      <c r="A9923">
        <v>487663</v>
      </c>
      <c r="B9923" s="79">
        <v>7622210571632</v>
      </c>
      <c r="C9923" s="80" t="s">
        <v>19</v>
      </c>
      <c r="D9923" s="80" t="s">
        <v>20</v>
      </c>
      <c r="E9923" s="80" t="s">
        <v>8890</v>
      </c>
      <c r="F9923" s="80" t="s">
        <v>8953</v>
      </c>
      <c r="G9923" s="80" t="s">
        <v>3893</v>
      </c>
      <c r="H9923" t="s">
        <v>9052</v>
      </c>
      <c r="I9923" s="50">
        <v>0.94</v>
      </c>
    </row>
    <row r="9924" spans="1:9" x14ac:dyDescent="0.2">
      <c r="A9924">
        <v>487665</v>
      </c>
      <c r="B9924" s="79">
        <v>7622210571496</v>
      </c>
      <c r="C9924" s="80" t="s">
        <v>19</v>
      </c>
      <c r="D9924" s="80" t="s">
        <v>20</v>
      </c>
      <c r="E9924" s="80" t="s">
        <v>8890</v>
      </c>
      <c r="F9924" s="80" t="s">
        <v>8953</v>
      </c>
      <c r="G9924" s="80" t="s">
        <v>3893</v>
      </c>
      <c r="H9924" t="s">
        <v>9053</v>
      </c>
      <c r="I9924" s="50">
        <v>0.94</v>
      </c>
    </row>
    <row r="9925" spans="1:9" x14ac:dyDescent="0.2">
      <c r="A9925">
        <v>487669</v>
      </c>
      <c r="B9925" s="79">
        <v>7622210571601</v>
      </c>
      <c r="C9925" s="80" t="s">
        <v>19</v>
      </c>
      <c r="D9925" s="80" t="s">
        <v>20</v>
      </c>
      <c r="E9925" s="80" t="s">
        <v>8890</v>
      </c>
      <c r="F9925" s="80" t="s">
        <v>8953</v>
      </c>
      <c r="G9925" s="80" t="s">
        <v>3893</v>
      </c>
      <c r="H9925" t="s">
        <v>9054</v>
      </c>
      <c r="I9925" s="50">
        <v>0.94</v>
      </c>
    </row>
    <row r="9926" spans="1:9" x14ac:dyDescent="0.2">
      <c r="A9926">
        <v>487675</v>
      </c>
      <c r="B9926" s="79">
        <v>7622210571694</v>
      </c>
      <c r="C9926" s="80" t="s">
        <v>19</v>
      </c>
      <c r="D9926" s="80" t="s">
        <v>20</v>
      </c>
      <c r="E9926" s="80" t="s">
        <v>8890</v>
      </c>
      <c r="F9926" s="80" t="s">
        <v>8953</v>
      </c>
      <c r="G9926" s="80" t="s">
        <v>3893</v>
      </c>
      <c r="H9926" t="s">
        <v>9055</v>
      </c>
      <c r="I9926" s="50">
        <v>0.94</v>
      </c>
    </row>
    <row r="9927" spans="1:9" x14ac:dyDescent="0.2">
      <c r="A9927">
        <v>594341</v>
      </c>
      <c r="B9927" s="79">
        <v>7622202347535</v>
      </c>
      <c r="C9927" s="80" t="s">
        <v>19</v>
      </c>
      <c r="D9927" s="80" t="s">
        <v>20</v>
      </c>
      <c r="E9927" s="80" t="s">
        <v>8890</v>
      </c>
      <c r="F9927" s="80" t="s">
        <v>8953</v>
      </c>
      <c r="G9927" s="80" t="s">
        <v>3893</v>
      </c>
      <c r="H9927" t="s">
        <v>9057</v>
      </c>
      <c r="I9927" s="50">
        <v>0.94</v>
      </c>
    </row>
    <row r="9928" spans="1:9" x14ac:dyDescent="0.2">
      <c r="A9928">
        <v>470822</v>
      </c>
      <c r="B9928" s="79">
        <v>7896445490758</v>
      </c>
      <c r="C9928" s="80" t="s">
        <v>19</v>
      </c>
      <c r="D9928" s="80" t="s">
        <v>20</v>
      </c>
      <c r="E9928" s="80" t="s">
        <v>8890</v>
      </c>
      <c r="F9928" s="80" t="s">
        <v>8953</v>
      </c>
      <c r="G9928" s="80" t="s">
        <v>9022</v>
      </c>
      <c r="H9928" t="s">
        <v>15460</v>
      </c>
      <c r="I9928" s="50">
        <v>5.35</v>
      </c>
    </row>
    <row r="9929" spans="1:9" x14ac:dyDescent="0.2">
      <c r="A9929">
        <v>49527</v>
      </c>
      <c r="B9929" s="79">
        <v>7896445470033</v>
      </c>
      <c r="C9929" s="80" t="s">
        <v>19</v>
      </c>
      <c r="D9929" s="80" t="s">
        <v>20</v>
      </c>
      <c r="E9929" s="80" t="s">
        <v>8890</v>
      </c>
      <c r="F9929" s="80" t="s">
        <v>8953</v>
      </c>
      <c r="G9929" s="80" t="s">
        <v>9022</v>
      </c>
      <c r="H9929" t="s">
        <v>9023</v>
      </c>
      <c r="I9929" s="50">
        <v>1.87</v>
      </c>
    </row>
    <row r="9930" spans="1:9" x14ac:dyDescent="0.2">
      <c r="A9930">
        <v>314849</v>
      </c>
      <c r="B9930" s="79">
        <v>7896741692979</v>
      </c>
      <c r="C9930" s="80" t="s">
        <v>19</v>
      </c>
      <c r="D9930" s="80" t="s">
        <v>20</v>
      </c>
      <c r="E9930" s="80" t="s">
        <v>8890</v>
      </c>
      <c r="F9930" s="80" t="s">
        <v>8953</v>
      </c>
      <c r="G9930" s="80" t="s">
        <v>9004</v>
      </c>
      <c r="H9930" t="s">
        <v>9005</v>
      </c>
      <c r="I9930" s="50">
        <v>16.38</v>
      </c>
    </row>
    <row r="9931" spans="1:9" x14ac:dyDescent="0.2">
      <c r="A9931">
        <v>518056</v>
      </c>
      <c r="B9931" s="79">
        <v>7896004008660</v>
      </c>
      <c r="C9931" s="80" t="s">
        <v>19</v>
      </c>
      <c r="D9931" s="80" t="s">
        <v>20</v>
      </c>
      <c r="E9931" s="80" t="s">
        <v>8890</v>
      </c>
      <c r="F9931" s="80" t="s">
        <v>8953</v>
      </c>
      <c r="G9931" s="80" t="s">
        <v>4291</v>
      </c>
      <c r="H9931" t="s">
        <v>9058</v>
      </c>
      <c r="I9931" s="50">
        <v>0.55000000000000004</v>
      </c>
    </row>
    <row r="9932" spans="1:9" x14ac:dyDescent="0.2">
      <c r="A9932">
        <v>518058</v>
      </c>
      <c r="B9932" s="79">
        <v>7896004008684</v>
      </c>
      <c r="C9932" s="80" t="s">
        <v>19</v>
      </c>
      <c r="D9932" s="80" t="s">
        <v>20</v>
      </c>
      <c r="E9932" s="80" t="s">
        <v>8890</v>
      </c>
      <c r="F9932" s="80" t="s">
        <v>8953</v>
      </c>
      <c r="G9932" s="80" t="s">
        <v>4291</v>
      </c>
      <c r="H9932" t="s">
        <v>9059</v>
      </c>
      <c r="I9932" s="50">
        <v>0.56000000000000005</v>
      </c>
    </row>
    <row r="9933" spans="1:9" x14ac:dyDescent="0.2">
      <c r="A9933">
        <v>518059</v>
      </c>
      <c r="B9933" s="79">
        <v>7896004008790</v>
      </c>
      <c r="C9933" s="80" t="s">
        <v>19</v>
      </c>
      <c r="D9933" s="80" t="s">
        <v>20</v>
      </c>
      <c r="E9933" s="80" t="s">
        <v>8890</v>
      </c>
      <c r="F9933" s="80" t="s">
        <v>8953</v>
      </c>
      <c r="G9933" s="80" t="s">
        <v>4291</v>
      </c>
      <c r="H9933" t="s">
        <v>9060</v>
      </c>
      <c r="I9933" s="50">
        <v>0.56000000000000005</v>
      </c>
    </row>
    <row r="9934" spans="1:9" x14ac:dyDescent="0.2">
      <c r="A9934">
        <v>518060</v>
      </c>
      <c r="B9934" s="79">
        <v>7896004008820</v>
      </c>
      <c r="C9934" s="80" t="s">
        <v>19</v>
      </c>
      <c r="D9934" s="80" t="s">
        <v>20</v>
      </c>
      <c r="E9934" s="80" t="s">
        <v>8890</v>
      </c>
      <c r="F9934" s="80" t="s">
        <v>8953</v>
      </c>
      <c r="G9934" s="80" t="s">
        <v>4291</v>
      </c>
      <c r="H9934" t="s">
        <v>9061</v>
      </c>
      <c r="I9934" s="50">
        <v>0.56000000000000005</v>
      </c>
    </row>
    <row r="9935" spans="1:9" x14ac:dyDescent="0.2">
      <c r="A9935">
        <v>518070</v>
      </c>
      <c r="B9935" s="79">
        <v>7896004008837</v>
      </c>
      <c r="C9935" s="80" t="s">
        <v>19</v>
      </c>
      <c r="D9935" s="80" t="s">
        <v>20</v>
      </c>
      <c r="E9935" s="80" t="s">
        <v>8890</v>
      </c>
      <c r="F9935" s="80" t="s">
        <v>8953</v>
      </c>
      <c r="G9935" s="80" t="s">
        <v>4291</v>
      </c>
      <c r="H9935" t="s">
        <v>9062</v>
      </c>
      <c r="I9935" s="50">
        <v>0.56000000000000005</v>
      </c>
    </row>
    <row r="9936" spans="1:9" x14ac:dyDescent="0.2">
      <c r="A9936">
        <v>518071</v>
      </c>
      <c r="B9936" s="79">
        <v>7896004008844</v>
      </c>
      <c r="C9936" s="80" t="s">
        <v>19</v>
      </c>
      <c r="D9936" s="80" t="s">
        <v>20</v>
      </c>
      <c r="E9936" s="80" t="s">
        <v>8890</v>
      </c>
      <c r="F9936" s="80" t="s">
        <v>8953</v>
      </c>
      <c r="G9936" s="80" t="s">
        <v>4291</v>
      </c>
      <c r="H9936" t="s">
        <v>9063</v>
      </c>
      <c r="I9936" s="50">
        <v>0.55000000000000004</v>
      </c>
    </row>
    <row r="9937" spans="1:9" x14ac:dyDescent="0.2">
      <c r="A9937">
        <v>470921</v>
      </c>
      <c r="B9937" s="79">
        <v>7898216250059</v>
      </c>
      <c r="C9937" s="80" t="s">
        <v>19</v>
      </c>
      <c r="D9937" s="80" t="s">
        <v>20</v>
      </c>
      <c r="E9937" s="80" t="s">
        <v>8890</v>
      </c>
      <c r="F9937" s="80" t="s">
        <v>8953</v>
      </c>
      <c r="G9937" s="80" t="s">
        <v>9010</v>
      </c>
      <c r="H9937" t="s">
        <v>9011</v>
      </c>
      <c r="I9937" s="50">
        <v>1.23</v>
      </c>
    </row>
    <row r="9938" spans="1:9" x14ac:dyDescent="0.2">
      <c r="A9938">
        <v>471477</v>
      </c>
      <c r="B9938" s="79">
        <v>7897724021052</v>
      </c>
      <c r="C9938" s="80" t="s">
        <v>19</v>
      </c>
      <c r="D9938" s="80" t="s">
        <v>20</v>
      </c>
      <c r="E9938" s="80" t="s">
        <v>8890</v>
      </c>
      <c r="F9938" s="80" t="s">
        <v>8953</v>
      </c>
      <c r="G9938" s="80" t="s">
        <v>9012</v>
      </c>
      <c r="H9938" t="s">
        <v>9013</v>
      </c>
      <c r="I9938" s="50">
        <v>1.1599999999999999</v>
      </c>
    </row>
    <row r="9939" spans="1:9" x14ac:dyDescent="0.2">
      <c r="A9939">
        <v>471713</v>
      </c>
      <c r="B9939" s="79">
        <v>7898949352709</v>
      </c>
      <c r="C9939" s="80" t="s">
        <v>19</v>
      </c>
      <c r="D9939" s="80" t="s">
        <v>20</v>
      </c>
      <c r="E9939" s="80" t="s">
        <v>8890</v>
      </c>
      <c r="F9939" s="80" t="s">
        <v>8953</v>
      </c>
      <c r="G9939" s="80" t="s">
        <v>9014</v>
      </c>
      <c r="H9939" t="s">
        <v>9015</v>
      </c>
      <c r="I9939" s="50">
        <v>2.11</v>
      </c>
    </row>
    <row r="9940" spans="1:9" x14ac:dyDescent="0.2">
      <c r="A9940">
        <v>471717</v>
      </c>
      <c r="B9940" s="79">
        <v>7898949352716</v>
      </c>
      <c r="C9940" s="80" t="s">
        <v>19</v>
      </c>
      <c r="D9940" s="80" t="s">
        <v>20</v>
      </c>
      <c r="E9940" s="80" t="s">
        <v>8890</v>
      </c>
      <c r="F9940" s="80" t="s">
        <v>8953</v>
      </c>
      <c r="G9940" s="80" t="s">
        <v>9014</v>
      </c>
      <c r="H9940" t="s">
        <v>9016</v>
      </c>
      <c r="I9940" s="50">
        <v>2.11</v>
      </c>
    </row>
    <row r="9941" spans="1:9" x14ac:dyDescent="0.2">
      <c r="A9941">
        <v>471723</v>
      </c>
      <c r="B9941" s="79">
        <v>7898949352815</v>
      </c>
      <c r="C9941" s="80" t="s">
        <v>19</v>
      </c>
      <c r="D9941" s="80" t="s">
        <v>20</v>
      </c>
      <c r="E9941" s="80" t="s">
        <v>8890</v>
      </c>
      <c r="F9941" s="80" t="s">
        <v>8953</v>
      </c>
      <c r="G9941" s="80" t="s">
        <v>9014</v>
      </c>
      <c r="H9941" t="s">
        <v>9017</v>
      </c>
      <c r="I9941" s="50">
        <v>5.0999999999999996</v>
      </c>
    </row>
    <row r="9942" spans="1:9" x14ac:dyDescent="0.2">
      <c r="A9942">
        <v>471726</v>
      </c>
      <c r="B9942" s="79">
        <v>7898949352945</v>
      </c>
      <c r="C9942" s="80" t="s">
        <v>19</v>
      </c>
      <c r="D9942" s="80" t="s">
        <v>20</v>
      </c>
      <c r="E9942" s="80" t="s">
        <v>8890</v>
      </c>
      <c r="F9942" s="80" t="s">
        <v>8953</v>
      </c>
      <c r="G9942" s="80" t="s">
        <v>9014</v>
      </c>
      <c r="H9942" t="s">
        <v>9018</v>
      </c>
      <c r="I9942" s="50">
        <v>1.31</v>
      </c>
    </row>
    <row r="9943" spans="1:9" x14ac:dyDescent="0.2">
      <c r="A9943">
        <v>471729</v>
      </c>
      <c r="B9943" s="79">
        <v>7898949352280</v>
      </c>
      <c r="C9943" s="80" t="s">
        <v>19</v>
      </c>
      <c r="D9943" s="80" t="s">
        <v>20</v>
      </c>
      <c r="E9943" s="80" t="s">
        <v>8890</v>
      </c>
      <c r="F9943" s="80" t="s">
        <v>8953</v>
      </c>
      <c r="G9943" s="80" t="s">
        <v>9014</v>
      </c>
      <c r="H9943" t="s">
        <v>9019</v>
      </c>
      <c r="I9943" s="50">
        <v>1.31</v>
      </c>
    </row>
    <row r="9944" spans="1:9" x14ac:dyDescent="0.2">
      <c r="A9944">
        <v>520988</v>
      </c>
      <c r="B9944" s="79">
        <v>7898949352969</v>
      </c>
      <c r="C9944" s="80" t="s">
        <v>19</v>
      </c>
      <c r="D9944" s="80" t="s">
        <v>20</v>
      </c>
      <c r="E9944" s="80" t="s">
        <v>8890</v>
      </c>
      <c r="F9944" s="80" t="s">
        <v>8953</v>
      </c>
      <c r="G9944" s="80" t="s">
        <v>9014</v>
      </c>
      <c r="H9944" t="s">
        <v>9020</v>
      </c>
      <c r="I9944" s="50">
        <v>1.3</v>
      </c>
    </row>
    <row r="9945" spans="1:9" x14ac:dyDescent="0.2">
      <c r="A9945">
        <v>520991</v>
      </c>
      <c r="B9945" s="79">
        <v>7898949352983</v>
      </c>
      <c r="C9945" s="80" t="s">
        <v>19</v>
      </c>
      <c r="D9945" s="80" t="s">
        <v>20</v>
      </c>
      <c r="E9945" s="80" t="s">
        <v>8890</v>
      </c>
      <c r="F9945" s="80" t="s">
        <v>8953</v>
      </c>
      <c r="G9945" s="80" t="s">
        <v>9014</v>
      </c>
      <c r="H9945" t="s">
        <v>9021</v>
      </c>
      <c r="I9945" s="50">
        <v>1.3</v>
      </c>
    </row>
    <row r="9946" spans="1:9" x14ac:dyDescent="0.2">
      <c r="A9946">
        <v>481013</v>
      </c>
      <c r="B9946" s="79">
        <v>7898154171560</v>
      </c>
      <c r="C9946" s="80" t="s">
        <v>19</v>
      </c>
      <c r="D9946" s="80" t="s">
        <v>20</v>
      </c>
      <c r="E9946" s="80" t="s">
        <v>8890</v>
      </c>
      <c r="F9946" s="80" t="s">
        <v>8953</v>
      </c>
      <c r="G9946" s="80" t="s">
        <v>9006</v>
      </c>
      <c r="H9946" t="s">
        <v>15461</v>
      </c>
      <c r="I9946" s="50">
        <v>11.92</v>
      </c>
    </row>
    <row r="9947" spans="1:9" x14ac:dyDescent="0.2">
      <c r="A9947">
        <v>481014</v>
      </c>
      <c r="B9947" s="79">
        <v>7898154171713</v>
      </c>
      <c r="C9947" s="80" t="s">
        <v>19</v>
      </c>
      <c r="D9947" s="80" t="s">
        <v>20</v>
      </c>
      <c r="E9947" s="80" t="s">
        <v>8890</v>
      </c>
      <c r="F9947" s="80" t="s">
        <v>8953</v>
      </c>
      <c r="G9947" s="80" t="s">
        <v>9006</v>
      </c>
      <c r="H9947" t="s">
        <v>9007</v>
      </c>
      <c r="I9947" s="50">
        <v>17.13</v>
      </c>
    </row>
    <row r="9948" spans="1:9" x14ac:dyDescent="0.2">
      <c r="A9948">
        <v>41311</v>
      </c>
      <c r="B9948" s="79">
        <v>7891991000796</v>
      </c>
      <c r="C9948" s="80" t="s">
        <v>19</v>
      </c>
      <c r="D9948" s="80" t="s">
        <v>20</v>
      </c>
      <c r="E9948" s="80" t="s">
        <v>8890</v>
      </c>
      <c r="F9948" s="80" t="s">
        <v>8891</v>
      </c>
      <c r="G9948" s="80" t="s">
        <v>8905</v>
      </c>
      <c r="H9948" t="s">
        <v>15462</v>
      </c>
      <c r="I9948" s="50">
        <v>3.39</v>
      </c>
    </row>
    <row r="9949" spans="1:9" x14ac:dyDescent="0.2">
      <c r="A9949">
        <v>362712</v>
      </c>
      <c r="B9949" s="79">
        <v>7891991010023</v>
      </c>
      <c r="C9949" s="80" t="s">
        <v>19</v>
      </c>
      <c r="D9949" s="80" t="s">
        <v>20</v>
      </c>
      <c r="E9949" s="80" t="s">
        <v>8890</v>
      </c>
      <c r="F9949" s="80" t="s">
        <v>8891</v>
      </c>
      <c r="G9949" s="80" t="s">
        <v>8905</v>
      </c>
      <c r="H9949" t="s">
        <v>8928</v>
      </c>
      <c r="I9949" s="50">
        <v>3.19</v>
      </c>
    </row>
    <row r="9950" spans="1:9" x14ac:dyDescent="0.2">
      <c r="A9950">
        <v>36922</v>
      </c>
      <c r="B9950" s="79">
        <v>7891991006088</v>
      </c>
      <c r="C9950" s="80" t="s">
        <v>19</v>
      </c>
      <c r="D9950" s="80" t="s">
        <v>20</v>
      </c>
      <c r="E9950" s="80" t="s">
        <v>8890</v>
      </c>
      <c r="F9950" s="80" t="s">
        <v>8891</v>
      </c>
      <c r="G9950" s="80" t="s">
        <v>8905</v>
      </c>
      <c r="H9950" t="s">
        <v>8926</v>
      </c>
      <c r="I9950" s="50">
        <v>3.23</v>
      </c>
    </row>
    <row r="9951" spans="1:9" x14ac:dyDescent="0.2">
      <c r="A9951">
        <v>485130</v>
      </c>
      <c r="B9951" s="79">
        <v>7891149104109</v>
      </c>
      <c r="C9951" s="80" t="s">
        <v>19</v>
      </c>
      <c r="D9951" s="80" t="s">
        <v>20</v>
      </c>
      <c r="E9951" s="80" t="s">
        <v>8890</v>
      </c>
      <c r="F9951" s="80" t="s">
        <v>8891</v>
      </c>
      <c r="G9951" s="80" t="s">
        <v>8905</v>
      </c>
      <c r="H9951" t="s">
        <v>8930</v>
      </c>
      <c r="I9951" s="50">
        <v>5.87</v>
      </c>
    </row>
    <row r="9952" spans="1:9" x14ac:dyDescent="0.2">
      <c r="A9952">
        <v>414378</v>
      </c>
      <c r="B9952" s="79">
        <v>7891991294942</v>
      </c>
      <c r="C9952" s="80" t="s">
        <v>19</v>
      </c>
      <c r="D9952" s="80" t="s">
        <v>20</v>
      </c>
      <c r="E9952" s="80" t="s">
        <v>8890</v>
      </c>
      <c r="F9952" s="80" t="s">
        <v>8891</v>
      </c>
      <c r="G9952" s="80" t="s">
        <v>8905</v>
      </c>
      <c r="H9952" t="s">
        <v>8915</v>
      </c>
      <c r="I9952" s="50">
        <v>4.08</v>
      </c>
    </row>
    <row r="9953" spans="1:9" x14ac:dyDescent="0.2">
      <c r="A9953">
        <v>360196</v>
      </c>
      <c r="B9953" s="79">
        <v>7891149011001</v>
      </c>
      <c r="C9953" s="80" t="s">
        <v>19</v>
      </c>
      <c r="D9953" s="80" t="s">
        <v>20</v>
      </c>
      <c r="E9953" s="80" t="s">
        <v>8890</v>
      </c>
      <c r="F9953" s="80" t="s">
        <v>8891</v>
      </c>
      <c r="G9953" s="80" t="s">
        <v>8905</v>
      </c>
      <c r="H9953" t="s">
        <v>15463</v>
      </c>
      <c r="I9953" s="50">
        <v>5.42</v>
      </c>
    </row>
    <row r="9954" spans="1:9" x14ac:dyDescent="0.2">
      <c r="A9954">
        <v>21275</v>
      </c>
      <c r="B9954" s="79">
        <v>7891149010509</v>
      </c>
      <c r="C9954" s="80" t="s">
        <v>19</v>
      </c>
      <c r="D9954" s="80" t="s">
        <v>20</v>
      </c>
      <c r="E9954" s="80" t="s">
        <v>8890</v>
      </c>
      <c r="F9954" s="80" t="s">
        <v>8891</v>
      </c>
      <c r="G9954" s="80" t="s">
        <v>8905</v>
      </c>
      <c r="H9954" t="s">
        <v>8925</v>
      </c>
      <c r="I9954" s="50">
        <v>4.12</v>
      </c>
    </row>
    <row r="9955" spans="1:9" x14ac:dyDescent="0.2">
      <c r="A9955">
        <v>583305</v>
      </c>
      <c r="B9955" s="79">
        <v>7891991307345</v>
      </c>
      <c r="C9955" s="80" t="s">
        <v>19</v>
      </c>
      <c r="D9955" s="80" t="s">
        <v>20</v>
      </c>
      <c r="E9955" s="80" t="s">
        <v>8890</v>
      </c>
      <c r="F9955" s="80" t="s">
        <v>8891</v>
      </c>
      <c r="G9955" s="80" t="s">
        <v>8905</v>
      </c>
      <c r="H9955" t="s">
        <v>8931</v>
      </c>
      <c r="I9955" s="50">
        <v>44.15</v>
      </c>
    </row>
    <row r="9956" spans="1:9" x14ac:dyDescent="0.2">
      <c r="A9956">
        <v>225304</v>
      </c>
      <c r="B9956" s="79">
        <v>7891149104932</v>
      </c>
      <c r="C9956" s="80" t="s">
        <v>19</v>
      </c>
      <c r="D9956" s="80" t="s">
        <v>20</v>
      </c>
      <c r="E9956" s="80" t="s">
        <v>8890</v>
      </c>
      <c r="F9956" s="80" t="s">
        <v>8891</v>
      </c>
      <c r="G9956" s="80" t="s">
        <v>8905</v>
      </c>
      <c r="H9956" t="s">
        <v>8906</v>
      </c>
      <c r="I9956" s="50">
        <v>3.48</v>
      </c>
    </row>
    <row r="9957" spans="1:9" x14ac:dyDescent="0.2">
      <c r="A9957">
        <v>511199</v>
      </c>
      <c r="B9957" s="79">
        <v>7891991298407</v>
      </c>
      <c r="C9957" s="80" t="s">
        <v>19</v>
      </c>
      <c r="D9957" s="80" t="s">
        <v>20</v>
      </c>
      <c r="E9957" s="80" t="s">
        <v>8890</v>
      </c>
      <c r="F9957" s="80" t="s">
        <v>8891</v>
      </c>
      <c r="G9957" s="80" t="s">
        <v>8905</v>
      </c>
      <c r="H9957" t="s">
        <v>8908</v>
      </c>
      <c r="I9957" s="50">
        <v>3.65</v>
      </c>
    </row>
    <row r="9958" spans="1:9" x14ac:dyDescent="0.2">
      <c r="A9958">
        <v>501169</v>
      </c>
      <c r="B9958" s="79">
        <v>7891991298421</v>
      </c>
      <c r="C9958" s="80" t="s">
        <v>19</v>
      </c>
      <c r="D9958" s="80" t="s">
        <v>20</v>
      </c>
      <c r="E9958" s="80" t="s">
        <v>8890</v>
      </c>
      <c r="F9958" s="80" t="s">
        <v>8891</v>
      </c>
      <c r="G9958" s="80" t="s">
        <v>8905</v>
      </c>
      <c r="H9958" t="s">
        <v>8907</v>
      </c>
      <c r="I9958" s="50">
        <v>5.28</v>
      </c>
    </row>
    <row r="9959" spans="1:9" x14ac:dyDescent="0.2">
      <c r="A9959">
        <v>331094</v>
      </c>
      <c r="B9959" s="79">
        <v>7891991014762</v>
      </c>
      <c r="C9959" s="80" t="s">
        <v>19</v>
      </c>
      <c r="D9959" s="80" t="s">
        <v>20</v>
      </c>
      <c r="E9959" s="80" t="s">
        <v>8890</v>
      </c>
      <c r="F9959" s="80" t="s">
        <v>8891</v>
      </c>
      <c r="G9959" s="80" t="s">
        <v>8905</v>
      </c>
      <c r="H9959" t="s">
        <v>8911</v>
      </c>
      <c r="I9959" s="50">
        <v>5.59</v>
      </c>
    </row>
    <row r="9960" spans="1:9" x14ac:dyDescent="0.2">
      <c r="A9960">
        <v>153570</v>
      </c>
      <c r="B9960" s="79">
        <v>7891991010481</v>
      </c>
      <c r="C9960" s="80" t="s">
        <v>19</v>
      </c>
      <c r="D9960" s="80" t="s">
        <v>20</v>
      </c>
      <c r="E9960" s="80" t="s">
        <v>8890</v>
      </c>
      <c r="F9960" s="80" t="s">
        <v>8891</v>
      </c>
      <c r="G9960" s="80" t="s">
        <v>8905</v>
      </c>
      <c r="H9960" t="s">
        <v>8910</v>
      </c>
      <c r="I9960" s="50">
        <v>3.9</v>
      </c>
    </row>
    <row r="9961" spans="1:9" x14ac:dyDescent="0.2">
      <c r="A9961">
        <v>399008</v>
      </c>
      <c r="B9961" s="79">
        <v>7891149108749</v>
      </c>
      <c r="C9961" s="80" t="s">
        <v>19</v>
      </c>
      <c r="D9961" s="80" t="s">
        <v>20</v>
      </c>
      <c r="E9961" s="80" t="s">
        <v>8890</v>
      </c>
      <c r="F9961" s="80" t="s">
        <v>8891</v>
      </c>
      <c r="G9961" s="80" t="s">
        <v>8905</v>
      </c>
      <c r="H9961" t="s">
        <v>8913</v>
      </c>
      <c r="I9961" s="50">
        <v>5.2</v>
      </c>
    </row>
    <row r="9962" spans="1:9" x14ac:dyDescent="0.2">
      <c r="A9962">
        <v>399009</v>
      </c>
      <c r="B9962" s="79">
        <v>7891149108718</v>
      </c>
      <c r="C9962" s="80" t="s">
        <v>19</v>
      </c>
      <c r="D9962" s="80" t="s">
        <v>20</v>
      </c>
      <c r="E9962" s="80" t="s">
        <v>8890</v>
      </c>
      <c r="F9962" s="80" t="s">
        <v>8891</v>
      </c>
      <c r="G9962" s="80" t="s">
        <v>8905</v>
      </c>
      <c r="H9962" t="s">
        <v>8914</v>
      </c>
      <c r="I9962" s="50">
        <v>6.95</v>
      </c>
    </row>
    <row r="9963" spans="1:9" x14ac:dyDescent="0.2">
      <c r="A9963">
        <v>542219</v>
      </c>
      <c r="B9963" s="79">
        <v>7891991304184</v>
      </c>
      <c r="C9963" s="80" t="s">
        <v>19</v>
      </c>
      <c r="D9963" s="80" t="s">
        <v>20</v>
      </c>
      <c r="E9963" s="80" t="s">
        <v>8890</v>
      </c>
      <c r="F9963" s="80" t="s">
        <v>8891</v>
      </c>
      <c r="G9963" s="80" t="s">
        <v>8905</v>
      </c>
      <c r="H9963" t="s">
        <v>8909</v>
      </c>
      <c r="I9963" s="50">
        <v>7.15</v>
      </c>
    </row>
    <row r="9964" spans="1:9" x14ac:dyDescent="0.2">
      <c r="A9964">
        <v>522119</v>
      </c>
      <c r="B9964" s="79">
        <v>7891991295055</v>
      </c>
      <c r="C9964" s="80" t="s">
        <v>19</v>
      </c>
      <c r="D9964" s="80" t="s">
        <v>20</v>
      </c>
      <c r="E9964" s="80" t="s">
        <v>8890</v>
      </c>
      <c r="F9964" s="80" t="s">
        <v>8891</v>
      </c>
      <c r="G9964" s="80" t="s">
        <v>8905</v>
      </c>
      <c r="H9964" t="s">
        <v>8922</v>
      </c>
      <c r="I9964" s="50">
        <v>5.41</v>
      </c>
    </row>
    <row r="9965" spans="1:9" x14ac:dyDescent="0.2">
      <c r="A9965">
        <v>383791</v>
      </c>
      <c r="B9965" s="79">
        <v>7891991015493</v>
      </c>
      <c r="C9965" s="80" t="s">
        <v>19</v>
      </c>
      <c r="D9965" s="80" t="s">
        <v>20</v>
      </c>
      <c r="E9965" s="80" t="s">
        <v>8890</v>
      </c>
      <c r="F9965" s="80" t="s">
        <v>8891</v>
      </c>
      <c r="G9965" s="80" t="s">
        <v>8905</v>
      </c>
      <c r="H9965" t="s">
        <v>8912</v>
      </c>
      <c r="I9965" s="50">
        <v>3.89</v>
      </c>
    </row>
    <row r="9966" spans="1:9" x14ac:dyDescent="0.2">
      <c r="A9966">
        <v>64602</v>
      </c>
      <c r="B9966" s="79">
        <v>7891149201006</v>
      </c>
      <c r="C9966" s="80" t="s">
        <v>19</v>
      </c>
      <c r="D9966" s="80" t="s">
        <v>20</v>
      </c>
      <c r="E9966" s="80" t="s">
        <v>8890</v>
      </c>
      <c r="F9966" s="80" t="s">
        <v>8891</v>
      </c>
      <c r="G9966" s="80" t="s">
        <v>8905</v>
      </c>
      <c r="H9966" t="s">
        <v>8927</v>
      </c>
      <c r="I9966" s="50">
        <v>5.19</v>
      </c>
    </row>
    <row r="9967" spans="1:9" x14ac:dyDescent="0.2">
      <c r="A9967">
        <v>583310</v>
      </c>
      <c r="B9967" s="79">
        <v>7891991307680</v>
      </c>
      <c r="C9967" s="80" t="s">
        <v>19</v>
      </c>
      <c r="D9967" s="80" t="s">
        <v>20</v>
      </c>
      <c r="E9967" s="80" t="s">
        <v>8890</v>
      </c>
      <c r="F9967" s="80" t="s">
        <v>8891</v>
      </c>
      <c r="G9967" s="80" t="s">
        <v>8905</v>
      </c>
      <c r="H9967" t="s">
        <v>8932</v>
      </c>
      <c r="I9967" s="50">
        <v>42.78</v>
      </c>
    </row>
    <row r="9968" spans="1:9" x14ac:dyDescent="0.2">
      <c r="A9968">
        <v>1835</v>
      </c>
      <c r="B9968" s="79">
        <v>7891149200504</v>
      </c>
      <c r="C9968" s="80" t="s">
        <v>19</v>
      </c>
      <c r="D9968" s="80" t="s">
        <v>20</v>
      </c>
      <c r="E9968" s="80" t="s">
        <v>8890</v>
      </c>
      <c r="F9968" s="80" t="s">
        <v>8891</v>
      </c>
      <c r="G9968" s="80" t="s">
        <v>8905</v>
      </c>
      <c r="H9968" t="s">
        <v>8924</v>
      </c>
      <c r="I9968" s="50">
        <v>3.87</v>
      </c>
    </row>
    <row r="9969" spans="1:9" x14ac:dyDescent="0.2">
      <c r="A9969">
        <v>476553</v>
      </c>
      <c r="B9969" s="79">
        <v>7891149104123</v>
      </c>
      <c r="C9969" s="80" t="s">
        <v>19</v>
      </c>
      <c r="D9969" s="80" t="s">
        <v>20</v>
      </c>
      <c r="E9969" s="80" t="s">
        <v>8890</v>
      </c>
      <c r="F9969" s="80" t="s">
        <v>8891</v>
      </c>
      <c r="G9969" s="80" t="s">
        <v>8905</v>
      </c>
      <c r="H9969" t="s">
        <v>8929</v>
      </c>
      <c r="I9969" s="50">
        <v>5.01</v>
      </c>
    </row>
    <row r="9970" spans="1:9" x14ac:dyDescent="0.2">
      <c r="A9970">
        <v>409854</v>
      </c>
      <c r="B9970" s="79">
        <v>7891149840878</v>
      </c>
      <c r="C9970" s="80" t="s">
        <v>19</v>
      </c>
      <c r="D9970" s="80" t="s">
        <v>20</v>
      </c>
      <c r="E9970" s="80" t="s">
        <v>8890</v>
      </c>
      <c r="F9970" s="80" t="s">
        <v>8891</v>
      </c>
      <c r="G9970" s="80" t="s">
        <v>8905</v>
      </c>
      <c r="H9970" t="s">
        <v>8934</v>
      </c>
      <c r="I9970" s="50">
        <v>5.64</v>
      </c>
    </row>
    <row r="9971" spans="1:9" x14ac:dyDescent="0.2">
      <c r="A9971">
        <v>472443</v>
      </c>
      <c r="B9971" s="79">
        <v>7891991301138</v>
      </c>
      <c r="C9971" s="80" t="s">
        <v>19</v>
      </c>
      <c r="D9971" s="80" t="s">
        <v>20</v>
      </c>
      <c r="E9971" s="80" t="s">
        <v>8890</v>
      </c>
      <c r="F9971" s="80" t="s">
        <v>8891</v>
      </c>
      <c r="G9971" s="80" t="s">
        <v>8905</v>
      </c>
      <c r="H9971" t="s">
        <v>15464</v>
      </c>
      <c r="I9971" s="50">
        <v>6.53</v>
      </c>
    </row>
    <row r="9972" spans="1:9" x14ac:dyDescent="0.2">
      <c r="A9972">
        <v>472455</v>
      </c>
      <c r="B9972" s="79">
        <v>7891991301114</v>
      </c>
      <c r="C9972" s="80" t="s">
        <v>19</v>
      </c>
      <c r="D9972" s="80" t="s">
        <v>20</v>
      </c>
      <c r="E9972" s="80" t="s">
        <v>8890</v>
      </c>
      <c r="F9972" s="80" t="s">
        <v>8891</v>
      </c>
      <c r="G9972" s="80" t="s">
        <v>8905</v>
      </c>
      <c r="H9972" t="s">
        <v>8935</v>
      </c>
      <c r="I9972" s="50">
        <v>7.07</v>
      </c>
    </row>
    <row r="9973" spans="1:9" x14ac:dyDescent="0.2">
      <c r="A9973">
        <v>230625</v>
      </c>
      <c r="B9973" s="79">
        <v>7891149105564</v>
      </c>
      <c r="C9973" s="80" t="s">
        <v>19</v>
      </c>
      <c r="D9973" s="80" t="s">
        <v>20</v>
      </c>
      <c r="E9973" s="80" t="s">
        <v>8890</v>
      </c>
      <c r="F9973" s="80" t="s">
        <v>8891</v>
      </c>
      <c r="G9973" s="80" t="s">
        <v>8905</v>
      </c>
      <c r="H9973" t="s">
        <v>8933</v>
      </c>
      <c r="I9973" s="50">
        <v>5.23</v>
      </c>
    </row>
    <row r="9974" spans="1:9" x14ac:dyDescent="0.2">
      <c r="A9974">
        <v>475630</v>
      </c>
      <c r="B9974" s="79">
        <v>7891991016223</v>
      </c>
      <c r="C9974" s="80" t="s">
        <v>19</v>
      </c>
      <c r="D9974" s="80" t="s">
        <v>20</v>
      </c>
      <c r="E9974" s="80" t="s">
        <v>8890</v>
      </c>
      <c r="F9974" s="80" t="s">
        <v>8891</v>
      </c>
      <c r="G9974" s="80" t="s">
        <v>8905</v>
      </c>
      <c r="H9974" t="s">
        <v>15465</v>
      </c>
      <c r="I9974" s="50">
        <v>4.96</v>
      </c>
    </row>
    <row r="9975" spans="1:9" x14ac:dyDescent="0.2">
      <c r="A9975">
        <v>473571</v>
      </c>
      <c r="B9975" s="79">
        <v>7891991295109</v>
      </c>
      <c r="C9975" s="80" t="s">
        <v>19</v>
      </c>
      <c r="D9975" s="80" t="s">
        <v>20</v>
      </c>
      <c r="E9975" s="80" t="s">
        <v>8890</v>
      </c>
      <c r="F9975" s="80" t="s">
        <v>8891</v>
      </c>
      <c r="G9975" s="80" t="s">
        <v>8905</v>
      </c>
      <c r="H9975" t="s">
        <v>8919</v>
      </c>
      <c r="I9975" s="50">
        <v>12.08</v>
      </c>
    </row>
    <row r="9976" spans="1:9" x14ac:dyDescent="0.2">
      <c r="A9976">
        <v>466914</v>
      </c>
      <c r="B9976" s="79">
        <v>7891991015462</v>
      </c>
      <c r="C9976" s="80" t="s">
        <v>19</v>
      </c>
      <c r="D9976" s="80" t="s">
        <v>20</v>
      </c>
      <c r="E9976" s="80" t="s">
        <v>8890</v>
      </c>
      <c r="F9976" s="80" t="s">
        <v>8891</v>
      </c>
      <c r="G9976" s="80" t="s">
        <v>8905</v>
      </c>
      <c r="H9976" t="s">
        <v>8918</v>
      </c>
      <c r="I9976" s="50">
        <v>6.22</v>
      </c>
    </row>
    <row r="9977" spans="1:9" x14ac:dyDescent="0.2">
      <c r="A9977">
        <v>526488</v>
      </c>
      <c r="B9977" s="79">
        <v>7891991304870</v>
      </c>
      <c r="C9977" s="80" t="s">
        <v>19</v>
      </c>
      <c r="D9977" s="80" t="s">
        <v>20</v>
      </c>
      <c r="E9977" s="80" t="s">
        <v>8890</v>
      </c>
      <c r="F9977" s="80" t="s">
        <v>8891</v>
      </c>
      <c r="G9977" s="80" t="s">
        <v>8905</v>
      </c>
      <c r="H9977" t="s">
        <v>8923</v>
      </c>
      <c r="I9977" s="50">
        <v>6.3</v>
      </c>
    </row>
    <row r="9978" spans="1:9" x14ac:dyDescent="0.2">
      <c r="A9978">
        <v>458107</v>
      </c>
      <c r="B9978" s="79">
        <v>7891991297424</v>
      </c>
      <c r="C9978" s="80" t="s">
        <v>19</v>
      </c>
      <c r="D9978" s="80" t="s">
        <v>20</v>
      </c>
      <c r="E9978" s="80" t="s">
        <v>8890</v>
      </c>
      <c r="F9978" s="80" t="s">
        <v>8891</v>
      </c>
      <c r="G9978" s="80" t="s">
        <v>8905</v>
      </c>
      <c r="H9978" t="s">
        <v>8916</v>
      </c>
      <c r="I9978" s="50">
        <v>4.6399999999999997</v>
      </c>
    </row>
    <row r="9979" spans="1:9" x14ac:dyDescent="0.2">
      <c r="A9979">
        <v>458109</v>
      </c>
      <c r="B9979" s="79">
        <v>7891991297479</v>
      </c>
      <c r="C9979" s="80" t="s">
        <v>19</v>
      </c>
      <c r="D9979" s="80" t="s">
        <v>20</v>
      </c>
      <c r="E9979" s="80" t="s">
        <v>8890</v>
      </c>
      <c r="F9979" s="80" t="s">
        <v>8891</v>
      </c>
      <c r="G9979" s="80" t="s">
        <v>8905</v>
      </c>
      <c r="H9979" t="s">
        <v>8917</v>
      </c>
      <c r="I9979" s="50">
        <v>5.21</v>
      </c>
    </row>
    <row r="9980" spans="1:9" x14ac:dyDescent="0.2">
      <c r="A9980">
        <v>473911</v>
      </c>
      <c r="B9980" s="79">
        <v>7891991297547</v>
      </c>
      <c r="C9980" s="80" t="s">
        <v>19</v>
      </c>
      <c r="D9980" s="80" t="s">
        <v>20</v>
      </c>
      <c r="E9980" s="80" t="s">
        <v>8890</v>
      </c>
      <c r="F9980" s="80" t="s">
        <v>8891</v>
      </c>
      <c r="G9980" s="80" t="s">
        <v>8905</v>
      </c>
      <c r="H9980" t="s">
        <v>8920</v>
      </c>
      <c r="I9980" s="50">
        <v>10.59</v>
      </c>
    </row>
    <row r="9981" spans="1:9" x14ac:dyDescent="0.2">
      <c r="A9981">
        <v>493174</v>
      </c>
      <c r="B9981" s="79">
        <v>7891991299619</v>
      </c>
      <c r="C9981" s="80" t="s">
        <v>19</v>
      </c>
      <c r="D9981" s="80" t="s">
        <v>20</v>
      </c>
      <c r="E9981" s="80" t="s">
        <v>8890</v>
      </c>
      <c r="F9981" s="80" t="s">
        <v>8891</v>
      </c>
      <c r="G9981" s="80" t="s">
        <v>8905</v>
      </c>
      <c r="H9981" t="s">
        <v>8921</v>
      </c>
      <c r="I9981" s="50">
        <v>6</v>
      </c>
    </row>
    <row r="9982" spans="1:9" x14ac:dyDescent="0.2">
      <c r="A9982">
        <v>527881</v>
      </c>
      <c r="B9982" s="79">
        <v>7891991306188</v>
      </c>
      <c r="C9982" s="80" t="s">
        <v>19</v>
      </c>
      <c r="D9982" s="80" t="s">
        <v>20</v>
      </c>
      <c r="E9982" s="80" t="s">
        <v>8890</v>
      </c>
      <c r="F9982" s="80" t="s">
        <v>8891</v>
      </c>
      <c r="G9982" s="80" t="s">
        <v>8905</v>
      </c>
      <c r="H9982" t="s">
        <v>8936</v>
      </c>
      <c r="I9982" s="50">
        <v>6.92</v>
      </c>
    </row>
    <row r="9983" spans="1:9" x14ac:dyDescent="0.2">
      <c r="A9983">
        <v>527884</v>
      </c>
      <c r="B9983" s="79">
        <v>7891991306164</v>
      </c>
      <c r="C9983" s="80" t="s">
        <v>19</v>
      </c>
      <c r="D9983" s="80" t="s">
        <v>20</v>
      </c>
      <c r="E9983" s="80" t="s">
        <v>8890</v>
      </c>
      <c r="F9983" s="80" t="s">
        <v>8891</v>
      </c>
      <c r="G9983" s="80" t="s">
        <v>8905</v>
      </c>
      <c r="H9983" t="s">
        <v>8937</v>
      </c>
      <c r="I9983" s="50">
        <v>5.62</v>
      </c>
    </row>
    <row r="9984" spans="1:9" x14ac:dyDescent="0.2">
      <c r="A9984">
        <v>565249</v>
      </c>
      <c r="B9984" s="79">
        <v>7891991307185</v>
      </c>
      <c r="C9984" s="80" t="s">
        <v>19</v>
      </c>
      <c r="D9984" s="80" t="s">
        <v>20</v>
      </c>
      <c r="E9984" s="80" t="s">
        <v>8890</v>
      </c>
      <c r="F9984" s="80" t="s">
        <v>8891</v>
      </c>
      <c r="G9984" s="80" t="s">
        <v>8905</v>
      </c>
      <c r="H9984" t="s">
        <v>8938</v>
      </c>
      <c r="I9984" s="50">
        <v>5.71</v>
      </c>
    </row>
    <row r="9985" spans="1:9" x14ac:dyDescent="0.2">
      <c r="A9985">
        <v>264586</v>
      </c>
      <c r="B9985" s="79">
        <v>7898230715213</v>
      </c>
      <c r="C9985" s="80" t="s">
        <v>19</v>
      </c>
      <c r="D9985" s="80" t="s">
        <v>20</v>
      </c>
      <c r="E9985" s="80" t="s">
        <v>8890</v>
      </c>
      <c r="F9985" s="80" t="s">
        <v>8891</v>
      </c>
      <c r="G9985" s="80" t="s">
        <v>8939</v>
      </c>
      <c r="H9985" t="s">
        <v>15466</v>
      </c>
      <c r="I9985" s="50">
        <v>11.19</v>
      </c>
    </row>
    <row r="9986" spans="1:9" x14ac:dyDescent="0.2">
      <c r="A9986">
        <v>92450</v>
      </c>
      <c r="B9986" s="79">
        <v>7898230710102</v>
      </c>
      <c r="C9986" s="80" t="s">
        <v>19</v>
      </c>
      <c r="D9986" s="80" t="s">
        <v>20</v>
      </c>
      <c r="E9986" s="80" t="s">
        <v>8890</v>
      </c>
      <c r="F9986" s="80" t="s">
        <v>8891</v>
      </c>
      <c r="G9986" s="80" t="s">
        <v>8939</v>
      </c>
      <c r="H9986" t="s">
        <v>15467</v>
      </c>
      <c r="I9986" s="50">
        <v>11.19</v>
      </c>
    </row>
    <row r="9987" spans="1:9" x14ac:dyDescent="0.2">
      <c r="A9987">
        <v>92457</v>
      </c>
      <c r="B9987" s="79">
        <v>7898230710201</v>
      </c>
      <c r="C9987" s="80" t="s">
        <v>19</v>
      </c>
      <c r="D9987" s="80" t="s">
        <v>20</v>
      </c>
      <c r="E9987" s="80" t="s">
        <v>8890</v>
      </c>
      <c r="F9987" s="80" t="s">
        <v>8891</v>
      </c>
      <c r="G9987" s="80" t="s">
        <v>8939</v>
      </c>
      <c r="H9987" t="s">
        <v>15468</v>
      </c>
      <c r="I9987" s="50">
        <v>11.19</v>
      </c>
    </row>
    <row r="9988" spans="1:9" x14ac:dyDescent="0.2">
      <c r="A9988">
        <v>268610</v>
      </c>
      <c r="B9988" s="79">
        <v>7898904771606</v>
      </c>
      <c r="C9988" s="80" t="s">
        <v>19</v>
      </c>
      <c r="D9988" s="80" t="s">
        <v>20</v>
      </c>
      <c r="E9988" s="80" t="s">
        <v>8890</v>
      </c>
      <c r="F9988" s="80" t="s">
        <v>8891</v>
      </c>
      <c r="G9988" s="80" t="s">
        <v>8939</v>
      </c>
      <c r="H9988" t="s">
        <v>8951</v>
      </c>
      <c r="I9988" s="50">
        <v>3.26</v>
      </c>
    </row>
    <row r="9989" spans="1:9" x14ac:dyDescent="0.2">
      <c r="A9989">
        <v>194100</v>
      </c>
      <c r="B9989" s="79">
        <v>7898367980010</v>
      </c>
      <c r="C9989" s="80" t="s">
        <v>19</v>
      </c>
      <c r="D9989" s="80" t="s">
        <v>20</v>
      </c>
      <c r="E9989" s="80" t="s">
        <v>8890</v>
      </c>
      <c r="F9989" s="80" t="s">
        <v>8891</v>
      </c>
      <c r="G9989" s="80" t="s">
        <v>8939</v>
      </c>
      <c r="H9989" t="s">
        <v>15469</v>
      </c>
      <c r="I9989" s="50">
        <v>4.95</v>
      </c>
    </row>
    <row r="9990" spans="1:9" x14ac:dyDescent="0.2">
      <c r="A9990">
        <v>296279</v>
      </c>
      <c r="B9990" s="79">
        <v>7898367983790</v>
      </c>
      <c r="C9990" s="80" t="s">
        <v>19</v>
      </c>
      <c r="D9990" s="80" t="s">
        <v>20</v>
      </c>
      <c r="E9990" s="80" t="s">
        <v>8890</v>
      </c>
      <c r="F9990" s="80" t="s">
        <v>8891</v>
      </c>
      <c r="G9990" s="80" t="s">
        <v>8939</v>
      </c>
      <c r="H9990" t="s">
        <v>15470</v>
      </c>
      <c r="I9990" s="50">
        <v>3.57</v>
      </c>
    </row>
    <row r="9991" spans="1:9" x14ac:dyDescent="0.2">
      <c r="A9991">
        <v>86883</v>
      </c>
      <c r="B9991" s="79">
        <v>8712000025649</v>
      </c>
      <c r="C9991" s="80" t="s">
        <v>19</v>
      </c>
      <c r="D9991" s="80" t="s">
        <v>20</v>
      </c>
      <c r="E9991" s="80" t="s">
        <v>8890</v>
      </c>
      <c r="F9991" s="80" t="s">
        <v>8891</v>
      </c>
      <c r="G9991" s="80" t="s">
        <v>8939</v>
      </c>
      <c r="H9991" t="s">
        <v>15471</v>
      </c>
      <c r="I9991" s="50">
        <v>107.13</v>
      </c>
    </row>
    <row r="9992" spans="1:9" x14ac:dyDescent="0.2">
      <c r="A9992">
        <v>453809</v>
      </c>
      <c r="B9992" s="79">
        <v>7898230716616</v>
      </c>
      <c r="C9992" s="80" t="s">
        <v>19</v>
      </c>
      <c r="D9992" s="80" t="s">
        <v>20</v>
      </c>
      <c r="E9992" s="80" t="s">
        <v>8890</v>
      </c>
      <c r="F9992" s="80" t="s">
        <v>8891</v>
      </c>
      <c r="G9992" s="80" t="s">
        <v>8939</v>
      </c>
      <c r="H9992" t="s">
        <v>8947</v>
      </c>
      <c r="I9992" s="50">
        <v>4.8099999999999996</v>
      </c>
    </row>
    <row r="9993" spans="1:9" x14ac:dyDescent="0.2">
      <c r="A9993">
        <v>453810</v>
      </c>
      <c r="B9993" s="79">
        <v>7898230716654</v>
      </c>
      <c r="C9993" s="80" t="s">
        <v>19</v>
      </c>
      <c r="D9993" s="80" t="s">
        <v>20</v>
      </c>
      <c r="E9993" s="80" t="s">
        <v>8890</v>
      </c>
      <c r="F9993" s="80" t="s">
        <v>8891</v>
      </c>
      <c r="G9993" s="80" t="s">
        <v>8939</v>
      </c>
      <c r="H9993" t="s">
        <v>8948</v>
      </c>
      <c r="I9993" s="50">
        <v>4.8</v>
      </c>
    </row>
    <row r="9994" spans="1:9" x14ac:dyDescent="0.2">
      <c r="A9994">
        <v>460728</v>
      </c>
      <c r="B9994" s="79">
        <v>7896045506040</v>
      </c>
      <c r="C9994" s="80" t="s">
        <v>19</v>
      </c>
      <c r="D9994" s="80" t="s">
        <v>20</v>
      </c>
      <c r="E9994" s="80" t="s">
        <v>8890</v>
      </c>
      <c r="F9994" s="80" t="s">
        <v>8891</v>
      </c>
      <c r="G9994" s="80" t="s">
        <v>8939</v>
      </c>
      <c r="H9994" t="s">
        <v>8940</v>
      </c>
      <c r="I9994" s="50">
        <v>6.58</v>
      </c>
    </row>
    <row r="9995" spans="1:9" x14ac:dyDescent="0.2">
      <c r="A9995">
        <v>201356</v>
      </c>
      <c r="B9995" s="79">
        <v>78905498</v>
      </c>
      <c r="C9995" s="80" t="s">
        <v>19</v>
      </c>
      <c r="D9995" s="80" t="s">
        <v>20</v>
      </c>
      <c r="E9995" s="80" t="s">
        <v>8890</v>
      </c>
      <c r="F9995" s="80" t="s">
        <v>8891</v>
      </c>
      <c r="G9995" s="80" t="s">
        <v>8939</v>
      </c>
      <c r="H9995" t="s">
        <v>8942</v>
      </c>
      <c r="I9995" s="50">
        <v>12.11</v>
      </c>
    </row>
    <row r="9996" spans="1:9" x14ac:dyDescent="0.2">
      <c r="A9996">
        <v>256329</v>
      </c>
      <c r="B9996" s="79">
        <v>78935495</v>
      </c>
      <c r="C9996" s="80" t="s">
        <v>19</v>
      </c>
      <c r="D9996" s="80" t="s">
        <v>20</v>
      </c>
      <c r="E9996" s="80" t="s">
        <v>8890</v>
      </c>
      <c r="F9996" s="80" t="s">
        <v>8891</v>
      </c>
      <c r="G9996" s="80" t="s">
        <v>8939</v>
      </c>
      <c r="H9996" t="s">
        <v>8943</v>
      </c>
      <c r="I9996" s="50">
        <v>5.0599999999999996</v>
      </c>
    </row>
    <row r="9997" spans="1:9" x14ac:dyDescent="0.2">
      <c r="A9997">
        <v>266631</v>
      </c>
      <c r="B9997" s="79">
        <v>78936683</v>
      </c>
      <c r="C9997" s="80" t="s">
        <v>19</v>
      </c>
      <c r="D9997" s="80" t="s">
        <v>20</v>
      </c>
      <c r="E9997" s="80" t="s">
        <v>8890</v>
      </c>
      <c r="F9997" s="80" t="s">
        <v>8891</v>
      </c>
      <c r="G9997" s="80" t="s">
        <v>8939</v>
      </c>
      <c r="H9997" t="s">
        <v>8944</v>
      </c>
      <c r="I9997" s="50">
        <v>6.39</v>
      </c>
    </row>
    <row r="9998" spans="1:9" x14ac:dyDescent="0.2">
      <c r="A9998">
        <v>481237</v>
      </c>
      <c r="B9998" s="79">
        <v>7896045506590</v>
      </c>
      <c r="C9998" s="80" t="s">
        <v>19</v>
      </c>
      <c r="D9998" s="80" t="s">
        <v>20</v>
      </c>
      <c r="E9998" s="80" t="s">
        <v>8890</v>
      </c>
      <c r="F9998" s="80" t="s">
        <v>8891</v>
      </c>
      <c r="G9998" s="80" t="s">
        <v>8939</v>
      </c>
      <c r="H9998" t="s">
        <v>8945</v>
      </c>
      <c r="I9998" s="50">
        <v>4.05</v>
      </c>
    </row>
    <row r="9999" spans="1:9" x14ac:dyDescent="0.2">
      <c r="A9999">
        <v>516372</v>
      </c>
      <c r="B9999" s="79">
        <v>7896045506873</v>
      </c>
      <c r="C9999" s="80" t="s">
        <v>19</v>
      </c>
      <c r="D9999" s="80" t="s">
        <v>20</v>
      </c>
      <c r="E9999" s="80" t="s">
        <v>8890</v>
      </c>
      <c r="F9999" s="80" t="s">
        <v>8891</v>
      </c>
      <c r="G9999" s="80" t="s">
        <v>8939</v>
      </c>
      <c r="H9999" t="s">
        <v>8946</v>
      </c>
      <c r="I9999" s="50">
        <v>5.43</v>
      </c>
    </row>
    <row r="10000" spans="1:9" x14ac:dyDescent="0.2">
      <c r="A10000">
        <v>516374</v>
      </c>
      <c r="B10000" s="79">
        <v>7896045506910</v>
      </c>
      <c r="C10000" s="80" t="s">
        <v>19</v>
      </c>
      <c r="D10000" s="80" t="s">
        <v>20</v>
      </c>
      <c r="E10000" s="80" t="s">
        <v>8890</v>
      </c>
      <c r="F10000" s="80" t="s">
        <v>8891</v>
      </c>
      <c r="G10000" s="80" t="s">
        <v>8939</v>
      </c>
      <c r="H10000" t="s">
        <v>8941</v>
      </c>
      <c r="I10000" s="50">
        <v>5.43</v>
      </c>
    </row>
    <row r="10001" spans="1:9" x14ac:dyDescent="0.2">
      <c r="A10001">
        <v>487417</v>
      </c>
      <c r="B10001" s="79">
        <v>7898367984377</v>
      </c>
      <c r="C10001" s="80" t="s">
        <v>19</v>
      </c>
      <c r="D10001" s="80" t="s">
        <v>20</v>
      </c>
      <c r="E10001" s="80" t="s">
        <v>8890</v>
      </c>
      <c r="F10001" s="80" t="s">
        <v>8891</v>
      </c>
      <c r="G10001" s="80" t="s">
        <v>8939</v>
      </c>
      <c r="H10001" t="s">
        <v>15472</v>
      </c>
      <c r="I10001" s="50">
        <v>3.65</v>
      </c>
    </row>
    <row r="10002" spans="1:9" x14ac:dyDescent="0.2">
      <c r="A10002">
        <v>194088</v>
      </c>
      <c r="B10002" s="79">
        <v>7896052605279</v>
      </c>
      <c r="C10002" s="80" t="s">
        <v>19</v>
      </c>
      <c r="D10002" s="80" t="s">
        <v>20</v>
      </c>
      <c r="E10002" s="80" t="s">
        <v>8890</v>
      </c>
      <c r="F10002" s="80" t="s">
        <v>8891</v>
      </c>
      <c r="G10002" s="80" t="s">
        <v>8939</v>
      </c>
      <c r="H10002" t="s">
        <v>8950</v>
      </c>
      <c r="I10002" s="50">
        <v>2.4900000000000002</v>
      </c>
    </row>
    <row r="10003" spans="1:9" x14ac:dyDescent="0.2">
      <c r="A10003">
        <v>235839</v>
      </c>
      <c r="B10003" s="79">
        <v>78934115</v>
      </c>
      <c r="C10003" s="80" t="s">
        <v>19</v>
      </c>
      <c r="D10003" s="80" t="s">
        <v>20</v>
      </c>
      <c r="E10003" s="80" t="s">
        <v>8890</v>
      </c>
      <c r="F10003" s="80" t="s">
        <v>8891</v>
      </c>
      <c r="G10003" s="80" t="s">
        <v>8939</v>
      </c>
      <c r="H10003" t="s">
        <v>15473</v>
      </c>
      <c r="I10003" s="50">
        <v>5.53</v>
      </c>
    </row>
    <row r="10004" spans="1:9" x14ac:dyDescent="0.2">
      <c r="A10004">
        <v>516375</v>
      </c>
      <c r="B10004" s="79">
        <v>7896045506934</v>
      </c>
      <c r="C10004" s="80" t="s">
        <v>19</v>
      </c>
      <c r="D10004" s="80" t="s">
        <v>20</v>
      </c>
      <c r="E10004" s="80" t="s">
        <v>8890</v>
      </c>
      <c r="F10004" s="80" t="s">
        <v>8891</v>
      </c>
      <c r="G10004" s="80" t="s">
        <v>8939</v>
      </c>
      <c r="H10004" t="s">
        <v>8952</v>
      </c>
      <c r="I10004" s="50">
        <v>3.85</v>
      </c>
    </row>
    <row r="10005" spans="1:9" x14ac:dyDescent="0.2">
      <c r="A10005">
        <v>485841</v>
      </c>
      <c r="B10005" s="79">
        <v>7896045506705</v>
      </c>
      <c r="C10005" s="80" t="s">
        <v>19</v>
      </c>
      <c r="D10005" s="80" t="s">
        <v>20</v>
      </c>
      <c r="E10005" s="80" t="s">
        <v>8890</v>
      </c>
      <c r="F10005" s="80" t="s">
        <v>8891</v>
      </c>
      <c r="G10005" s="80" t="s">
        <v>8939</v>
      </c>
      <c r="H10005" t="s">
        <v>15474</v>
      </c>
      <c r="I10005" s="50">
        <v>3.13</v>
      </c>
    </row>
    <row r="10006" spans="1:9" x14ac:dyDescent="0.2">
      <c r="A10006">
        <v>484048</v>
      </c>
      <c r="B10006" s="79">
        <v>7896045506682</v>
      </c>
      <c r="C10006" s="80" t="s">
        <v>19</v>
      </c>
      <c r="D10006" s="80" t="s">
        <v>20</v>
      </c>
      <c r="E10006" s="80" t="s">
        <v>8890</v>
      </c>
      <c r="F10006" s="80" t="s">
        <v>8891</v>
      </c>
      <c r="G10006" s="80" t="s">
        <v>8939</v>
      </c>
      <c r="H10006" t="s">
        <v>8949</v>
      </c>
      <c r="I10006" s="50">
        <v>6.9</v>
      </c>
    </row>
    <row r="10007" spans="1:9" x14ac:dyDescent="0.2">
      <c r="A10007">
        <v>484050</v>
      </c>
      <c r="B10007" s="79">
        <v>7896045506507</v>
      </c>
      <c r="C10007" s="80" t="s">
        <v>19</v>
      </c>
      <c r="D10007" s="80" t="s">
        <v>20</v>
      </c>
      <c r="E10007" s="80" t="s">
        <v>8890</v>
      </c>
      <c r="F10007" s="80" t="s">
        <v>8891</v>
      </c>
      <c r="G10007" s="80" t="s">
        <v>8939</v>
      </c>
      <c r="H10007" t="s">
        <v>15475</v>
      </c>
      <c r="I10007" s="50">
        <v>6.73</v>
      </c>
    </row>
    <row r="10008" spans="1:9" x14ac:dyDescent="0.2">
      <c r="A10008">
        <v>254183</v>
      </c>
      <c r="B10008" s="79">
        <v>7897395060107</v>
      </c>
      <c r="C10008" s="80" t="s">
        <v>19</v>
      </c>
      <c r="D10008" s="80" t="s">
        <v>20</v>
      </c>
      <c r="E10008" s="80" t="s">
        <v>8890</v>
      </c>
      <c r="F10008" s="80" t="s">
        <v>8891</v>
      </c>
      <c r="G10008" s="80" t="s">
        <v>8899</v>
      </c>
      <c r="H10008" t="s">
        <v>8902</v>
      </c>
      <c r="I10008" s="50">
        <v>2.57</v>
      </c>
    </row>
    <row r="10009" spans="1:9" x14ac:dyDescent="0.2">
      <c r="A10009">
        <v>496875</v>
      </c>
      <c r="B10009" s="79">
        <v>7897395000943</v>
      </c>
      <c r="C10009" s="80" t="s">
        <v>19</v>
      </c>
      <c r="D10009" s="80" t="s">
        <v>20</v>
      </c>
      <c r="E10009" s="80" t="s">
        <v>8890</v>
      </c>
      <c r="F10009" s="80" t="s">
        <v>8891</v>
      </c>
      <c r="G10009" s="80" t="s">
        <v>8899</v>
      </c>
      <c r="H10009" t="s">
        <v>15476</v>
      </c>
      <c r="I10009" s="50">
        <v>4.66</v>
      </c>
    </row>
    <row r="10010" spans="1:9" x14ac:dyDescent="0.2">
      <c r="A10010">
        <v>2678</v>
      </c>
      <c r="B10010" s="79">
        <v>7897395020101</v>
      </c>
      <c r="C10010" s="80" t="s">
        <v>19</v>
      </c>
      <c r="D10010" s="80" t="s">
        <v>20</v>
      </c>
      <c r="E10010" s="80" t="s">
        <v>8890</v>
      </c>
      <c r="F10010" s="80" t="s">
        <v>8891</v>
      </c>
      <c r="G10010" s="80" t="s">
        <v>8899</v>
      </c>
      <c r="H10010" t="s">
        <v>8901</v>
      </c>
      <c r="I10010" s="50">
        <v>2.87</v>
      </c>
    </row>
    <row r="10011" spans="1:9" x14ac:dyDescent="0.2">
      <c r="A10011">
        <v>291277</v>
      </c>
      <c r="B10011" s="79">
        <v>7897395040390</v>
      </c>
      <c r="C10011" s="80" t="s">
        <v>19</v>
      </c>
      <c r="D10011" s="80" t="s">
        <v>20</v>
      </c>
      <c r="E10011" s="80" t="s">
        <v>8890</v>
      </c>
      <c r="F10011" s="80" t="s">
        <v>8891</v>
      </c>
      <c r="G10011" s="80" t="s">
        <v>8899</v>
      </c>
      <c r="H10011" t="s">
        <v>15477</v>
      </c>
      <c r="I10011" s="50">
        <v>3.65</v>
      </c>
    </row>
    <row r="10012" spans="1:9" x14ac:dyDescent="0.2">
      <c r="A10012">
        <v>490274</v>
      </c>
      <c r="B10012" s="79">
        <v>7897395000882</v>
      </c>
      <c r="C10012" s="80" t="s">
        <v>19</v>
      </c>
      <c r="D10012" s="80" t="s">
        <v>20</v>
      </c>
      <c r="E10012" s="80" t="s">
        <v>8890</v>
      </c>
      <c r="F10012" s="80" t="s">
        <v>8891</v>
      </c>
      <c r="G10012" s="80" t="s">
        <v>8899</v>
      </c>
      <c r="H10012" t="s">
        <v>8900</v>
      </c>
      <c r="I10012" s="50">
        <v>4.38</v>
      </c>
    </row>
    <row r="10013" spans="1:9" x14ac:dyDescent="0.2">
      <c r="A10013">
        <v>365757</v>
      </c>
      <c r="B10013" s="79">
        <v>7897395099329</v>
      </c>
      <c r="C10013" s="80" t="s">
        <v>19</v>
      </c>
      <c r="D10013" s="80" t="s">
        <v>20</v>
      </c>
      <c r="E10013" s="80" t="s">
        <v>8890</v>
      </c>
      <c r="F10013" s="80" t="s">
        <v>8891</v>
      </c>
      <c r="G10013" s="80" t="s">
        <v>8899</v>
      </c>
      <c r="H10013" t="s">
        <v>15478</v>
      </c>
      <c r="I10013" s="50">
        <v>3.26</v>
      </c>
    </row>
    <row r="10014" spans="1:9" x14ac:dyDescent="0.2">
      <c r="A10014">
        <v>365774</v>
      </c>
      <c r="B10014" s="79">
        <v>7898377660032</v>
      </c>
      <c r="C10014" s="80" t="s">
        <v>19</v>
      </c>
      <c r="D10014" s="80" t="s">
        <v>20</v>
      </c>
      <c r="E10014" s="80" t="s">
        <v>8890</v>
      </c>
      <c r="F10014" s="80" t="s">
        <v>8891</v>
      </c>
      <c r="G10014" s="80" t="s">
        <v>8899</v>
      </c>
      <c r="H10014" t="s">
        <v>8903</v>
      </c>
      <c r="I10014" s="50">
        <v>2.57</v>
      </c>
    </row>
    <row r="10015" spans="1:9" x14ac:dyDescent="0.2">
      <c r="A10015">
        <v>426629</v>
      </c>
      <c r="B10015" s="79">
        <v>7898953990065</v>
      </c>
      <c r="C10015" s="80" t="s">
        <v>19</v>
      </c>
      <c r="D10015" s="80" t="s">
        <v>20</v>
      </c>
      <c r="E10015" s="80" t="s">
        <v>8890</v>
      </c>
      <c r="F10015" s="80" t="s">
        <v>8891</v>
      </c>
      <c r="G10015" s="80" t="s">
        <v>8954</v>
      </c>
      <c r="H10015" t="s">
        <v>15479</v>
      </c>
      <c r="I10015" s="50">
        <v>4.9000000000000004</v>
      </c>
    </row>
    <row r="10016" spans="1:9" x14ac:dyDescent="0.2">
      <c r="A10016">
        <v>19594</v>
      </c>
      <c r="B10016" s="79">
        <v>7891991001373</v>
      </c>
      <c r="C10016" s="80" t="s">
        <v>19</v>
      </c>
      <c r="D10016" s="80" t="s">
        <v>20</v>
      </c>
      <c r="E10016" s="80" t="s">
        <v>8890</v>
      </c>
      <c r="F10016" s="80" t="s">
        <v>9116</v>
      </c>
      <c r="G10016" s="80" t="s">
        <v>8905</v>
      </c>
      <c r="H10016" t="s">
        <v>9178</v>
      </c>
      <c r="I10016" s="50">
        <v>8.1999999999999993</v>
      </c>
    </row>
    <row r="10017" spans="1:9" x14ac:dyDescent="0.2">
      <c r="A10017">
        <v>270905</v>
      </c>
      <c r="B10017" s="79">
        <v>7891991008761</v>
      </c>
      <c r="C10017" s="80" t="s">
        <v>19</v>
      </c>
      <c r="D10017" s="80" t="s">
        <v>20</v>
      </c>
      <c r="E10017" s="80" t="s">
        <v>8890</v>
      </c>
      <c r="F10017" s="80" t="s">
        <v>9116</v>
      </c>
      <c r="G10017" s="80" t="s">
        <v>8905</v>
      </c>
      <c r="H10017" t="s">
        <v>9200</v>
      </c>
      <c r="I10017" s="50">
        <v>5.35</v>
      </c>
    </row>
    <row r="10018" spans="1:9" x14ac:dyDescent="0.2">
      <c r="A10018">
        <v>141384</v>
      </c>
      <c r="B10018" s="79">
        <v>7891991008655</v>
      </c>
      <c r="C10018" s="80" t="s">
        <v>19</v>
      </c>
      <c r="D10018" s="80" t="s">
        <v>20</v>
      </c>
      <c r="E10018" s="80" t="s">
        <v>8890</v>
      </c>
      <c r="F10018" s="80" t="s">
        <v>9116</v>
      </c>
      <c r="G10018" s="80" t="s">
        <v>8905</v>
      </c>
      <c r="H10018" t="s">
        <v>9197</v>
      </c>
      <c r="I10018" s="50">
        <v>8.02</v>
      </c>
    </row>
    <row r="10019" spans="1:9" x14ac:dyDescent="0.2">
      <c r="A10019">
        <v>38779</v>
      </c>
      <c r="B10019" s="79">
        <v>7891991002561</v>
      </c>
      <c r="C10019" s="80" t="s">
        <v>19</v>
      </c>
      <c r="D10019" s="80" t="s">
        <v>20</v>
      </c>
      <c r="E10019" s="80" t="s">
        <v>8890</v>
      </c>
      <c r="F10019" s="80" t="s">
        <v>9116</v>
      </c>
      <c r="G10019" s="80" t="s">
        <v>8905</v>
      </c>
      <c r="H10019" t="s">
        <v>9194</v>
      </c>
      <c r="I10019" s="50">
        <v>4.7699999999999996</v>
      </c>
    </row>
    <row r="10020" spans="1:9" x14ac:dyDescent="0.2">
      <c r="A10020">
        <v>11892</v>
      </c>
      <c r="B10020" s="79">
        <v>7891991001342</v>
      </c>
      <c r="C10020" s="80" t="s">
        <v>19</v>
      </c>
      <c r="D10020" s="80" t="s">
        <v>20</v>
      </c>
      <c r="E10020" s="80" t="s">
        <v>8890</v>
      </c>
      <c r="F10020" s="80" t="s">
        <v>9116</v>
      </c>
      <c r="G10020" s="80" t="s">
        <v>8905</v>
      </c>
      <c r="H10020" t="s">
        <v>9187</v>
      </c>
      <c r="I10020" s="50">
        <v>8.25</v>
      </c>
    </row>
    <row r="10021" spans="1:9" x14ac:dyDescent="0.2">
      <c r="A10021">
        <v>18669</v>
      </c>
      <c r="B10021" s="79">
        <v>7891991001359</v>
      </c>
      <c r="C10021" s="80" t="s">
        <v>19</v>
      </c>
      <c r="D10021" s="80" t="s">
        <v>20</v>
      </c>
      <c r="E10021" s="80" t="s">
        <v>8890</v>
      </c>
      <c r="F10021" s="80" t="s">
        <v>9116</v>
      </c>
      <c r="G10021" s="80" t="s">
        <v>8905</v>
      </c>
      <c r="H10021" t="s">
        <v>15480</v>
      </c>
      <c r="I10021" s="50">
        <v>7.32</v>
      </c>
    </row>
    <row r="10022" spans="1:9" x14ac:dyDescent="0.2">
      <c r="A10022">
        <v>399455</v>
      </c>
      <c r="B10022" s="79">
        <v>7891991002608</v>
      </c>
      <c r="C10022" s="80" t="s">
        <v>19</v>
      </c>
      <c r="D10022" s="80" t="s">
        <v>20</v>
      </c>
      <c r="E10022" s="80" t="s">
        <v>8890</v>
      </c>
      <c r="F10022" s="80" t="s">
        <v>9116</v>
      </c>
      <c r="G10022" s="80" t="s">
        <v>8905</v>
      </c>
      <c r="H10022" t="s">
        <v>9181</v>
      </c>
      <c r="I10022" s="50">
        <v>4.96</v>
      </c>
    </row>
    <row r="10023" spans="1:9" x14ac:dyDescent="0.2">
      <c r="A10023">
        <v>399462</v>
      </c>
      <c r="B10023" s="79">
        <v>7891991016124</v>
      </c>
      <c r="C10023" s="80" t="s">
        <v>19</v>
      </c>
      <c r="D10023" s="80" t="s">
        <v>20</v>
      </c>
      <c r="E10023" s="80" t="s">
        <v>8890</v>
      </c>
      <c r="F10023" s="80" t="s">
        <v>9116</v>
      </c>
      <c r="G10023" s="80" t="s">
        <v>8905</v>
      </c>
      <c r="H10023" t="s">
        <v>9182</v>
      </c>
      <c r="I10023" s="50">
        <v>1.76</v>
      </c>
    </row>
    <row r="10024" spans="1:9" x14ac:dyDescent="0.2">
      <c r="A10024">
        <v>28236</v>
      </c>
      <c r="B10024" s="79">
        <v>7891991000826</v>
      </c>
      <c r="C10024" s="80" t="s">
        <v>19</v>
      </c>
      <c r="D10024" s="80" t="s">
        <v>20</v>
      </c>
      <c r="E10024" s="80" t="s">
        <v>8890</v>
      </c>
      <c r="F10024" s="80" t="s">
        <v>9116</v>
      </c>
      <c r="G10024" s="80" t="s">
        <v>8905</v>
      </c>
      <c r="H10024" t="s">
        <v>9193</v>
      </c>
      <c r="I10024" s="50">
        <v>2.87</v>
      </c>
    </row>
    <row r="10025" spans="1:9" x14ac:dyDescent="0.2">
      <c r="A10025">
        <v>409870</v>
      </c>
      <c r="B10025" s="79">
        <v>7891991012867</v>
      </c>
      <c r="C10025" s="80" t="s">
        <v>19</v>
      </c>
      <c r="D10025" s="80" t="s">
        <v>20</v>
      </c>
      <c r="E10025" s="80" t="s">
        <v>8890</v>
      </c>
      <c r="F10025" s="80" t="s">
        <v>9116</v>
      </c>
      <c r="G10025" s="80" t="s">
        <v>8905</v>
      </c>
      <c r="H10025" t="s">
        <v>9205</v>
      </c>
      <c r="I10025" s="50">
        <v>2.36</v>
      </c>
    </row>
    <row r="10026" spans="1:9" x14ac:dyDescent="0.2">
      <c r="A10026">
        <v>398650</v>
      </c>
      <c r="B10026" s="79">
        <v>7891991014908</v>
      </c>
      <c r="C10026" s="80" t="s">
        <v>19</v>
      </c>
      <c r="D10026" s="80" t="s">
        <v>20</v>
      </c>
      <c r="E10026" s="80" t="s">
        <v>8890</v>
      </c>
      <c r="F10026" s="80" t="s">
        <v>9116</v>
      </c>
      <c r="G10026" s="80" t="s">
        <v>8905</v>
      </c>
      <c r="H10026" t="s">
        <v>9202</v>
      </c>
      <c r="I10026" s="50">
        <v>1.71</v>
      </c>
    </row>
    <row r="10027" spans="1:9" x14ac:dyDescent="0.2">
      <c r="A10027">
        <v>78893</v>
      </c>
      <c r="B10027" s="79">
        <v>7891991000833</v>
      </c>
      <c r="C10027" s="80" t="s">
        <v>19</v>
      </c>
      <c r="D10027" s="80" t="s">
        <v>20</v>
      </c>
      <c r="E10027" s="80" t="s">
        <v>8890</v>
      </c>
      <c r="F10027" s="80" t="s">
        <v>9116</v>
      </c>
      <c r="G10027" s="80" t="s">
        <v>8905</v>
      </c>
      <c r="H10027" t="s">
        <v>9195</v>
      </c>
      <c r="I10027" s="50">
        <v>2.78</v>
      </c>
    </row>
    <row r="10028" spans="1:9" x14ac:dyDescent="0.2">
      <c r="A10028">
        <v>19342</v>
      </c>
      <c r="B10028" s="79">
        <v>7891991000727</v>
      </c>
      <c r="C10028" s="80" t="s">
        <v>19</v>
      </c>
      <c r="D10028" s="80" t="s">
        <v>20</v>
      </c>
      <c r="E10028" s="80" t="s">
        <v>8890</v>
      </c>
      <c r="F10028" s="80" t="s">
        <v>9116</v>
      </c>
      <c r="G10028" s="80" t="s">
        <v>8905</v>
      </c>
      <c r="H10028" t="s">
        <v>9177</v>
      </c>
      <c r="I10028" s="50">
        <v>2.97</v>
      </c>
    </row>
    <row r="10029" spans="1:9" x14ac:dyDescent="0.2">
      <c r="A10029">
        <v>7494</v>
      </c>
      <c r="B10029" s="79">
        <v>7892840812423</v>
      </c>
      <c r="C10029" s="80" t="s">
        <v>19</v>
      </c>
      <c r="D10029" s="80" t="s">
        <v>20</v>
      </c>
      <c r="E10029" s="80" t="s">
        <v>8890</v>
      </c>
      <c r="F10029" s="80" t="s">
        <v>9116</v>
      </c>
      <c r="G10029" s="80" t="s">
        <v>8905</v>
      </c>
      <c r="H10029" t="s">
        <v>9186</v>
      </c>
      <c r="I10029" s="50">
        <v>4.2699999999999996</v>
      </c>
    </row>
    <row r="10030" spans="1:9" x14ac:dyDescent="0.2">
      <c r="A10030">
        <v>254520</v>
      </c>
      <c r="B10030" s="79">
        <v>7892840812850</v>
      </c>
      <c r="C10030" s="80" t="s">
        <v>19</v>
      </c>
      <c r="D10030" s="80" t="s">
        <v>20</v>
      </c>
      <c r="E10030" s="80" t="s">
        <v>8890</v>
      </c>
      <c r="F10030" s="80" t="s">
        <v>9116</v>
      </c>
      <c r="G10030" s="80" t="s">
        <v>8905</v>
      </c>
      <c r="H10030" t="s">
        <v>9198</v>
      </c>
      <c r="I10030" s="50">
        <v>4.2699999999999996</v>
      </c>
    </row>
    <row r="10031" spans="1:9" x14ac:dyDescent="0.2">
      <c r="A10031">
        <v>271231</v>
      </c>
      <c r="B10031" s="79">
        <v>7892840813444</v>
      </c>
      <c r="C10031" s="80" t="s">
        <v>19</v>
      </c>
      <c r="D10031" s="80" t="s">
        <v>20</v>
      </c>
      <c r="E10031" s="80" t="s">
        <v>8890</v>
      </c>
      <c r="F10031" s="80" t="s">
        <v>9116</v>
      </c>
      <c r="G10031" s="80" t="s">
        <v>8905</v>
      </c>
      <c r="H10031" t="s">
        <v>9179</v>
      </c>
      <c r="I10031" s="50">
        <v>7.94</v>
      </c>
    </row>
    <row r="10032" spans="1:9" x14ac:dyDescent="0.2">
      <c r="A10032">
        <v>502244</v>
      </c>
      <c r="B10032" s="79">
        <v>7892840819323</v>
      </c>
      <c r="C10032" s="80" t="s">
        <v>19</v>
      </c>
      <c r="D10032" s="80" t="s">
        <v>20</v>
      </c>
      <c r="E10032" s="80" t="s">
        <v>8890</v>
      </c>
      <c r="F10032" s="80" t="s">
        <v>9116</v>
      </c>
      <c r="G10032" s="80" t="s">
        <v>8905</v>
      </c>
      <c r="H10032" t="s">
        <v>9184</v>
      </c>
      <c r="I10032" s="50">
        <v>1.68</v>
      </c>
    </row>
    <row r="10033" spans="1:9" x14ac:dyDescent="0.2">
      <c r="A10033">
        <v>271224</v>
      </c>
      <c r="B10033" s="79">
        <v>7892840813505</v>
      </c>
      <c r="C10033" s="80" t="s">
        <v>19</v>
      </c>
      <c r="D10033" s="80" t="s">
        <v>20</v>
      </c>
      <c r="E10033" s="80" t="s">
        <v>8890</v>
      </c>
      <c r="F10033" s="80" t="s">
        <v>9116</v>
      </c>
      <c r="G10033" s="80" t="s">
        <v>8905</v>
      </c>
      <c r="H10033" t="s">
        <v>9180</v>
      </c>
      <c r="I10033" s="50">
        <v>2.77</v>
      </c>
    </row>
    <row r="10034" spans="1:9" x14ac:dyDescent="0.2">
      <c r="A10034">
        <v>4608</v>
      </c>
      <c r="B10034" s="79">
        <v>7892840800079</v>
      </c>
      <c r="C10034" s="80" t="s">
        <v>19</v>
      </c>
      <c r="D10034" s="80" t="s">
        <v>20</v>
      </c>
      <c r="E10034" s="80" t="s">
        <v>8890</v>
      </c>
      <c r="F10034" s="80" t="s">
        <v>9116</v>
      </c>
      <c r="G10034" s="80" t="s">
        <v>8905</v>
      </c>
      <c r="H10034" t="s">
        <v>9185</v>
      </c>
      <c r="I10034" s="50">
        <v>2.7</v>
      </c>
    </row>
    <row r="10035" spans="1:9" x14ac:dyDescent="0.2">
      <c r="A10035">
        <v>398652</v>
      </c>
      <c r="B10035" s="79">
        <v>7892840800567</v>
      </c>
      <c r="C10035" s="80" t="s">
        <v>19</v>
      </c>
      <c r="D10035" s="80" t="s">
        <v>20</v>
      </c>
      <c r="E10035" s="80" t="s">
        <v>8890</v>
      </c>
      <c r="F10035" s="80" t="s">
        <v>9116</v>
      </c>
      <c r="G10035" s="80" t="s">
        <v>8905</v>
      </c>
      <c r="H10035" t="s">
        <v>9203</v>
      </c>
      <c r="I10035" s="50">
        <v>1.64</v>
      </c>
    </row>
    <row r="10036" spans="1:9" x14ac:dyDescent="0.2">
      <c r="A10036">
        <v>502240</v>
      </c>
      <c r="B10036" s="79">
        <v>7892840820862</v>
      </c>
      <c r="C10036" s="80" t="s">
        <v>19</v>
      </c>
      <c r="D10036" s="80" t="s">
        <v>20</v>
      </c>
      <c r="E10036" s="80" t="s">
        <v>8890</v>
      </c>
      <c r="F10036" s="80" t="s">
        <v>9116</v>
      </c>
      <c r="G10036" s="80" t="s">
        <v>8905</v>
      </c>
      <c r="H10036" t="s">
        <v>9183</v>
      </c>
      <c r="I10036" s="50">
        <v>4.57</v>
      </c>
    </row>
    <row r="10037" spans="1:9" x14ac:dyDescent="0.2">
      <c r="A10037">
        <v>141388</v>
      </c>
      <c r="B10037" s="79">
        <v>7892840802707</v>
      </c>
      <c r="C10037" s="80" t="s">
        <v>19</v>
      </c>
      <c r="D10037" s="80" t="s">
        <v>20</v>
      </c>
      <c r="E10037" s="80" t="s">
        <v>8890</v>
      </c>
      <c r="F10037" s="80" t="s">
        <v>9116</v>
      </c>
      <c r="G10037" s="80" t="s">
        <v>8905</v>
      </c>
      <c r="H10037" t="s">
        <v>9199</v>
      </c>
      <c r="I10037" s="50">
        <v>7.93</v>
      </c>
    </row>
    <row r="10038" spans="1:9" x14ac:dyDescent="0.2">
      <c r="A10038">
        <v>27873</v>
      </c>
      <c r="B10038" s="79">
        <v>7892840800000</v>
      </c>
      <c r="C10038" s="80" t="s">
        <v>19</v>
      </c>
      <c r="D10038" s="80" t="s">
        <v>20</v>
      </c>
      <c r="E10038" s="80" t="s">
        <v>8890</v>
      </c>
      <c r="F10038" s="80" t="s">
        <v>9116</v>
      </c>
      <c r="G10038" s="80" t="s">
        <v>8905</v>
      </c>
      <c r="H10038" t="s">
        <v>9191</v>
      </c>
      <c r="I10038" s="50">
        <v>8.0500000000000007</v>
      </c>
    </row>
    <row r="10039" spans="1:9" x14ac:dyDescent="0.2">
      <c r="A10039">
        <v>27836</v>
      </c>
      <c r="B10039" s="79">
        <v>7892840800406</v>
      </c>
      <c r="C10039" s="80" t="s">
        <v>19</v>
      </c>
      <c r="D10039" s="80" t="s">
        <v>20</v>
      </c>
      <c r="E10039" s="80" t="s">
        <v>8890</v>
      </c>
      <c r="F10039" s="80" t="s">
        <v>9116</v>
      </c>
      <c r="G10039" s="80" t="s">
        <v>8905</v>
      </c>
      <c r="H10039" t="s">
        <v>9189</v>
      </c>
      <c r="I10039" s="50">
        <v>4.5999999999999996</v>
      </c>
    </row>
    <row r="10040" spans="1:9" x14ac:dyDescent="0.2">
      <c r="A10040">
        <v>82565</v>
      </c>
      <c r="B10040" s="79">
        <v>7891149102808</v>
      </c>
      <c r="C10040" s="80" t="s">
        <v>19</v>
      </c>
      <c r="D10040" s="80" t="s">
        <v>20</v>
      </c>
      <c r="E10040" s="80" t="s">
        <v>8890</v>
      </c>
      <c r="F10040" s="80" t="s">
        <v>9116</v>
      </c>
      <c r="G10040" s="80" t="s">
        <v>8905</v>
      </c>
      <c r="H10040" t="s">
        <v>9196</v>
      </c>
      <c r="I10040" s="50">
        <v>4.88</v>
      </c>
    </row>
    <row r="10041" spans="1:9" x14ac:dyDescent="0.2">
      <c r="A10041">
        <v>27838</v>
      </c>
      <c r="B10041" s="79">
        <v>7891149441204</v>
      </c>
      <c r="C10041" s="80" t="s">
        <v>19</v>
      </c>
      <c r="D10041" s="80" t="s">
        <v>20</v>
      </c>
      <c r="E10041" s="80" t="s">
        <v>8890</v>
      </c>
      <c r="F10041" s="80" t="s">
        <v>9116</v>
      </c>
      <c r="G10041" s="80" t="s">
        <v>8905</v>
      </c>
      <c r="H10041" t="s">
        <v>9190</v>
      </c>
      <c r="I10041" s="50">
        <v>4.7</v>
      </c>
    </row>
    <row r="10042" spans="1:9" x14ac:dyDescent="0.2">
      <c r="A10042">
        <v>27874</v>
      </c>
      <c r="B10042" s="79">
        <v>7891149440801</v>
      </c>
      <c r="C10042" s="80" t="s">
        <v>19</v>
      </c>
      <c r="D10042" s="80" t="s">
        <v>20</v>
      </c>
      <c r="E10042" s="80" t="s">
        <v>8890</v>
      </c>
      <c r="F10042" s="80" t="s">
        <v>9116</v>
      </c>
      <c r="G10042" s="80" t="s">
        <v>8905</v>
      </c>
      <c r="H10042" t="s">
        <v>9192</v>
      </c>
      <c r="I10042" s="50">
        <v>5.55</v>
      </c>
    </row>
    <row r="10043" spans="1:9" x14ac:dyDescent="0.2">
      <c r="A10043">
        <v>399434</v>
      </c>
      <c r="B10043" s="79">
        <v>7891149108282</v>
      </c>
      <c r="C10043" s="80" t="s">
        <v>19</v>
      </c>
      <c r="D10043" s="80" t="s">
        <v>20</v>
      </c>
      <c r="E10043" s="80" t="s">
        <v>8890</v>
      </c>
      <c r="F10043" s="80" t="s">
        <v>9116</v>
      </c>
      <c r="G10043" s="80" t="s">
        <v>8905</v>
      </c>
      <c r="H10043" t="s">
        <v>9204</v>
      </c>
      <c r="I10043" s="50">
        <v>1.67</v>
      </c>
    </row>
    <row r="10044" spans="1:9" x14ac:dyDescent="0.2">
      <c r="A10044">
        <v>82553</v>
      </c>
      <c r="B10044" s="79">
        <v>7891149102785</v>
      </c>
      <c r="C10044" s="80" t="s">
        <v>19</v>
      </c>
      <c r="D10044" s="80" t="s">
        <v>20</v>
      </c>
      <c r="E10044" s="80" t="s">
        <v>8890</v>
      </c>
      <c r="F10044" s="80" t="s">
        <v>9116</v>
      </c>
      <c r="G10044" s="80" t="s">
        <v>8905</v>
      </c>
      <c r="H10044" t="s">
        <v>9201</v>
      </c>
      <c r="I10044" s="50">
        <v>2.35</v>
      </c>
    </row>
    <row r="10045" spans="1:9" x14ac:dyDescent="0.2">
      <c r="A10045">
        <v>15166</v>
      </c>
      <c r="B10045" s="79">
        <v>7891149440603</v>
      </c>
      <c r="C10045" s="80" t="s">
        <v>19</v>
      </c>
      <c r="D10045" s="80" t="s">
        <v>20</v>
      </c>
      <c r="E10045" s="80" t="s">
        <v>8890</v>
      </c>
      <c r="F10045" s="80" t="s">
        <v>9116</v>
      </c>
      <c r="G10045" s="80" t="s">
        <v>8905</v>
      </c>
      <c r="H10045" t="s">
        <v>9188</v>
      </c>
      <c r="I10045" s="50">
        <v>2.78</v>
      </c>
    </row>
    <row r="10046" spans="1:9" x14ac:dyDescent="0.2">
      <c r="A10046">
        <v>504950</v>
      </c>
      <c r="B10046" s="79">
        <v>7891991002578</v>
      </c>
      <c r="C10046" s="80" t="s">
        <v>19</v>
      </c>
      <c r="D10046" s="80" t="s">
        <v>20</v>
      </c>
      <c r="E10046" s="80" t="s">
        <v>8890</v>
      </c>
      <c r="F10046" s="80" t="s">
        <v>9116</v>
      </c>
      <c r="G10046" s="80" t="s">
        <v>8905</v>
      </c>
      <c r="H10046" t="s">
        <v>9206</v>
      </c>
      <c r="I10046" s="50">
        <v>3.94</v>
      </c>
    </row>
    <row r="10047" spans="1:9" x14ac:dyDescent="0.2">
      <c r="A10047">
        <v>3633</v>
      </c>
      <c r="B10047" s="79">
        <v>7894900700015</v>
      </c>
      <c r="C10047" s="80" t="s">
        <v>19</v>
      </c>
      <c r="D10047" s="80" t="s">
        <v>20</v>
      </c>
      <c r="E10047" s="80" t="s">
        <v>8890</v>
      </c>
      <c r="F10047" s="80" t="s">
        <v>9116</v>
      </c>
      <c r="G10047" s="80" t="s">
        <v>8954</v>
      </c>
      <c r="H10047" t="s">
        <v>9117</v>
      </c>
      <c r="I10047" s="50">
        <v>3.49</v>
      </c>
    </row>
    <row r="10048" spans="1:9" x14ac:dyDescent="0.2">
      <c r="A10048">
        <v>386335</v>
      </c>
      <c r="B10048" s="79">
        <v>78908901</v>
      </c>
      <c r="C10048" s="80" t="s">
        <v>19</v>
      </c>
      <c r="D10048" s="80" t="s">
        <v>20</v>
      </c>
      <c r="E10048" s="80" t="s">
        <v>8890</v>
      </c>
      <c r="F10048" s="80" t="s">
        <v>9116</v>
      </c>
      <c r="G10048" s="80" t="s">
        <v>8954</v>
      </c>
      <c r="H10048" t="s">
        <v>9147</v>
      </c>
      <c r="I10048" s="50">
        <v>2.4300000000000002</v>
      </c>
    </row>
    <row r="10049" spans="1:9" x14ac:dyDescent="0.2">
      <c r="A10049">
        <v>281733</v>
      </c>
      <c r="B10049" s="79">
        <v>7894900010398</v>
      </c>
      <c r="C10049" s="80" t="s">
        <v>19</v>
      </c>
      <c r="D10049" s="80" t="s">
        <v>20</v>
      </c>
      <c r="E10049" s="80" t="s">
        <v>8890</v>
      </c>
      <c r="F10049" s="80" t="s">
        <v>9116</v>
      </c>
      <c r="G10049" s="80" t="s">
        <v>8954</v>
      </c>
      <c r="H10049" t="s">
        <v>9138</v>
      </c>
      <c r="I10049" s="50">
        <v>2.4300000000000002</v>
      </c>
    </row>
    <row r="10050" spans="1:9" x14ac:dyDescent="0.2">
      <c r="A10050">
        <v>420713</v>
      </c>
      <c r="B10050" s="79">
        <v>7894900011326</v>
      </c>
      <c r="C10050" s="80" t="s">
        <v>19</v>
      </c>
      <c r="D10050" s="80" t="s">
        <v>20</v>
      </c>
      <c r="E10050" s="80" t="s">
        <v>8890</v>
      </c>
      <c r="F10050" s="80" t="s">
        <v>9116</v>
      </c>
      <c r="G10050" s="80" t="s">
        <v>8954</v>
      </c>
      <c r="H10050" t="s">
        <v>9149</v>
      </c>
      <c r="I10050" s="50">
        <v>19.79</v>
      </c>
    </row>
    <row r="10051" spans="1:9" x14ac:dyDescent="0.2">
      <c r="A10051">
        <v>133093</v>
      </c>
      <c r="B10051" s="79">
        <v>78912939</v>
      </c>
      <c r="C10051" s="80" t="s">
        <v>19</v>
      </c>
      <c r="D10051" s="80" t="s">
        <v>20</v>
      </c>
      <c r="E10051" s="80" t="s">
        <v>8890</v>
      </c>
      <c r="F10051" s="80" t="s">
        <v>9116</v>
      </c>
      <c r="G10051" s="80" t="s">
        <v>8954</v>
      </c>
      <c r="H10051" t="s">
        <v>15481</v>
      </c>
      <c r="I10051" s="50">
        <v>2.54</v>
      </c>
    </row>
    <row r="10052" spans="1:9" x14ac:dyDescent="0.2">
      <c r="A10052">
        <v>155199</v>
      </c>
      <c r="B10052" s="79">
        <v>7894900025019</v>
      </c>
      <c r="C10052" s="80" t="s">
        <v>19</v>
      </c>
      <c r="D10052" s="80" t="s">
        <v>20</v>
      </c>
      <c r="E10052" s="80" t="s">
        <v>8890</v>
      </c>
      <c r="F10052" s="80" t="s">
        <v>9116</v>
      </c>
      <c r="G10052" s="80" t="s">
        <v>8954</v>
      </c>
      <c r="H10052" t="s">
        <v>9143</v>
      </c>
      <c r="I10052" s="50">
        <v>2.4300000000000002</v>
      </c>
    </row>
    <row r="10053" spans="1:9" x14ac:dyDescent="0.2">
      <c r="A10053">
        <v>1876</v>
      </c>
      <c r="B10053" s="79">
        <v>7894900010015</v>
      </c>
      <c r="C10053" s="80" t="s">
        <v>19</v>
      </c>
      <c r="D10053" s="80" t="s">
        <v>20</v>
      </c>
      <c r="E10053" s="80" t="s">
        <v>8890</v>
      </c>
      <c r="F10053" s="80" t="s">
        <v>9116</v>
      </c>
      <c r="G10053" s="80" t="s">
        <v>8954</v>
      </c>
      <c r="H10053" t="s">
        <v>9128</v>
      </c>
      <c r="I10053" s="50">
        <v>3.5</v>
      </c>
    </row>
    <row r="10054" spans="1:9" x14ac:dyDescent="0.2">
      <c r="A10054">
        <v>2690</v>
      </c>
      <c r="B10054" s="79">
        <v>7894900011609</v>
      </c>
      <c r="C10054" s="80" t="s">
        <v>19</v>
      </c>
      <c r="D10054" s="80" t="s">
        <v>20</v>
      </c>
      <c r="E10054" s="80" t="s">
        <v>8890</v>
      </c>
      <c r="F10054" s="80" t="s">
        <v>9116</v>
      </c>
      <c r="G10054" s="80" t="s">
        <v>8954</v>
      </c>
      <c r="H10054" t="s">
        <v>9142</v>
      </c>
      <c r="I10054" s="50">
        <v>4.1900000000000004</v>
      </c>
    </row>
    <row r="10055" spans="1:9" x14ac:dyDescent="0.2">
      <c r="A10055">
        <v>470558</v>
      </c>
      <c r="B10055" s="79">
        <v>7894900701326</v>
      </c>
      <c r="C10055" s="80" t="s">
        <v>19</v>
      </c>
      <c r="D10055" s="80" t="s">
        <v>20</v>
      </c>
      <c r="E10055" s="80" t="s">
        <v>8890</v>
      </c>
      <c r="F10055" s="80" t="s">
        <v>9116</v>
      </c>
      <c r="G10055" s="80" t="s">
        <v>8954</v>
      </c>
      <c r="H10055" t="s">
        <v>9126</v>
      </c>
      <c r="I10055" s="50">
        <v>19.79</v>
      </c>
    </row>
    <row r="10056" spans="1:9" x14ac:dyDescent="0.2">
      <c r="A10056">
        <v>281734</v>
      </c>
      <c r="B10056" s="79">
        <v>7894900700398</v>
      </c>
      <c r="C10056" s="80" t="s">
        <v>19</v>
      </c>
      <c r="D10056" s="80" t="s">
        <v>20</v>
      </c>
      <c r="E10056" s="80" t="s">
        <v>8890</v>
      </c>
      <c r="F10056" s="80" t="s">
        <v>9116</v>
      </c>
      <c r="G10056" s="80" t="s">
        <v>8954</v>
      </c>
      <c r="H10056" t="s">
        <v>9124</v>
      </c>
      <c r="I10056" s="50">
        <v>2.71</v>
      </c>
    </row>
    <row r="10057" spans="1:9" x14ac:dyDescent="0.2">
      <c r="A10057">
        <v>295725</v>
      </c>
      <c r="B10057" s="79">
        <v>78909045</v>
      </c>
      <c r="C10057" s="80" t="s">
        <v>19</v>
      </c>
      <c r="D10057" s="80" t="s">
        <v>20</v>
      </c>
      <c r="E10057" s="80" t="s">
        <v>8890</v>
      </c>
      <c r="F10057" s="80" t="s">
        <v>9116</v>
      </c>
      <c r="G10057" s="80" t="s">
        <v>8954</v>
      </c>
      <c r="H10057" t="s">
        <v>15482</v>
      </c>
      <c r="I10057" s="50">
        <v>2.4</v>
      </c>
    </row>
    <row r="10058" spans="1:9" x14ac:dyDescent="0.2">
      <c r="A10058">
        <v>10970</v>
      </c>
      <c r="B10058" s="79">
        <v>7894900011753</v>
      </c>
      <c r="C10058" s="80" t="s">
        <v>19</v>
      </c>
      <c r="D10058" s="80" t="s">
        <v>20</v>
      </c>
      <c r="E10058" s="80" t="s">
        <v>8890</v>
      </c>
      <c r="F10058" s="80" t="s">
        <v>9116</v>
      </c>
      <c r="G10058" s="80" t="s">
        <v>8954</v>
      </c>
      <c r="H10058" t="s">
        <v>9135</v>
      </c>
      <c r="I10058" s="50">
        <v>7.85</v>
      </c>
    </row>
    <row r="10059" spans="1:9" x14ac:dyDescent="0.2">
      <c r="A10059">
        <v>40968</v>
      </c>
      <c r="B10059" s="79">
        <v>7894900701715</v>
      </c>
      <c r="C10059" s="80" t="s">
        <v>19</v>
      </c>
      <c r="D10059" s="80" t="s">
        <v>20</v>
      </c>
      <c r="E10059" s="80" t="s">
        <v>8890</v>
      </c>
      <c r="F10059" s="80" t="s">
        <v>9116</v>
      </c>
      <c r="G10059" s="80" t="s">
        <v>8954</v>
      </c>
      <c r="H10059" t="s">
        <v>9122</v>
      </c>
      <c r="I10059" s="50">
        <v>6.95</v>
      </c>
    </row>
    <row r="10060" spans="1:9" x14ac:dyDescent="0.2">
      <c r="A10060">
        <v>10422</v>
      </c>
      <c r="B10060" s="79">
        <v>7894900701517</v>
      </c>
      <c r="C10060" s="80" t="s">
        <v>19</v>
      </c>
      <c r="D10060" s="80" t="s">
        <v>20</v>
      </c>
      <c r="E10060" s="80" t="s">
        <v>8890</v>
      </c>
      <c r="F10060" s="80" t="s">
        <v>9116</v>
      </c>
      <c r="G10060" s="80" t="s">
        <v>8954</v>
      </c>
      <c r="H10060" t="s">
        <v>9119</v>
      </c>
      <c r="I10060" s="50">
        <v>10.42</v>
      </c>
    </row>
    <row r="10061" spans="1:9" x14ac:dyDescent="0.2">
      <c r="A10061">
        <v>30519</v>
      </c>
      <c r="B10061" s="79">
        <v>7894900701753</v>
      </c>
      <c r="C10061" s="80" t="s">
        <v>19</v>
      </c>
      <c r="D10061" s="80" t="s">
        <v>20</v>
      </c>
      <c r="E10061" s="80" t="s">
        <v>8890</v>
      </c>
      <c r="F10061" s="80" t="s">
        <v>9116</v>
      </c>
      <c r="G10061" s="80" t="s">
        <v>8954</v>
      </c>
      <c r="H10061" t="s">
        <v>9120</v>
      </c>
      <c r="I10061" s="50">
        <v>7.85</v>
      </c>
    </row>
    <row r="10062" spans="1:9" x14ac:dyDescent="0.2">
      <c r="A10062">
        <v>409872</v>
      </c>
      <c r="B10062" s="79">
        <v>7894900027020</v>
      </c>
      <c r="C10062" s="80" t="s">
        <v>19</v>
      </c>
      <c r="D10062" s="80" t="s">
        <v>20</v>
      </c>
      <c r="E10062" s="80" t="s">
        <v>8890</v>
      </c>
      <c r="F10062" s="80" t="s">
        <v>9116</v>
      </c>
      <c r="G10062" s="80" t="s">
        <v>8954</v>
      </c>
      <c r="H10062" t="s">
        <v>9148</v>
      </c>
      <c r="I10062" s="50">
        <v>11.42</v>
      </c>
    </row>
    <row r="10063" spans="1:9" x14ac:dyDescent="0.2">
      <c r="A10063">
        <v>452721</v>
      </c>
      <c r="B10063" s="79">
        <v>7894900027365</v>
      </c>
      <c r="C10063" s="80" t="s">
        <v>19</v>
      </c>
      <c r="D10063" s="80" t="s">
        <v>20</v>
      </c>
      <c r="E10063" s="80" t="s">
        <v>8890</v>
      </c>
      <c r="F10063" s="80" t="s">
        <v>9116</v>
      </c>
      <c r="G10063" s="80" t="s">
        <v>8954</v>
      </c>
      <c r="H10063" t="s">
        <v>9153</v>
      </c>
      <c r="I10063" s="50">
        <v>18.920000000000002</v>
      </c>
    </row>
    <row r="10064" spans="1:9" x14ac:dyDescent="0.2">
      <c r="A10064">
        <v>453185</v>
      </c>
      <c r="B10064" s="79">
        <v>7894900027013</v>
      </c>
      <c r="C10064" s="80" t="s">
        <v>19</v>
      </c>
      <c r="D10064" s="80" t="s">
        <v>20</v>
      </c>
      <c r="E10064" s="80" t="s">
        <v>8890</v>
      </c>
      <c r="F10064" s="80" t="s">
        <v>9116</v>
      </c>
      <c r="G10064" s="80" t="s">
        <v>8954</v>
      </c>
      <c r="H10064" t="s">
        <v>9154</v>
      </c>
      <c r="I10064" s="50">
        <v>10.43</v>
      </c>
    </row>
    <row r="10065" spans="1:9" x14ac:dyDescent="0.2">
      <c r="A10065">
        <v>420718</v>
      </c>
      <c r="B10065" s="79">
        <v>7894900027044</v>
      </c>
      <c r="C10065" s="80" t="s">
        <v>19</v>
      </c>
      <c r="D10065" s="80" t="s">
        <v>20</v>
      </c>
      <c r="E10065" s="80" t="s">
        <v>8890</v>
      </c>
      <c r="F10065" s="80" t="s">
        <v>9116</v>
      </c>
      <c r="G10065" s="80" t="s">
        <v>8954</v>
      </c>
      <c r="H10065" t="s">
        <v>9150</v>
      </c>
      <c r="I10065" s="50">
        <v>6.94</v>
      </c>
    </row>
    <row r="10066" spans="1:9" x14ac:dyDescent="0.2">
      <c r="A10066">
        <v>2870</v>
      </c>
      <c r="B10066" s="79">
        <v>7894900051513</v>
      </c>
      <c r="C10066" s="80" t="s">
        <v>19</v>
      </c>
      <c r="D10066" s="80" t="s">
        <v>20</v>
      </c>
      <c r="E10066" s="80" t="s">
        <v>8890</v>
      </c>
      <c r="F10066" s="80" t="s">
        <v>9116</v>
      </c>
      <c r="G10066" s="80" t="s">
        <v>8954</v>
      </c>
      <c r="H10066" t="s">
        <v>9131</v>
      </c>
      <c r="I10066" s="50">
        <v>8.93</v>
      </c>
    </row>
    <row r="10067" spans="1:9" x14ac:dyDescent="0.2">
      <c r="A10067">
        <v>1882</v>
      </c>
      <c r="B10067" s="79">
        <v>7894900031515</v>
      </c>
      <c r="C10067" s="80" t="s">
        <v>19</v>
      </c>
      <c r="D10067" s="80" t="s">
        <v>20</v>
      </c>
      <c r="E10067" s="80" t="s">
        <v>8890</v>
      </c>
      <c r="F10067" s="80" t="s">
        <v>9116</v>
      </c>
      <c r="G10067" s="80" t="s">
        <v>8954</v>
      </c>
      <c r="H10067" t="s">
        <v>9129</v>
      </c>
      <c r="I10067" s="50">
        <v>8.93</v>
      </c>
    </row>
    <row r="10068" spans="1:9" x14ac:dyDescent="0.2">
      <c r="A10068">
        <v>28593</v>
      </c>
      <c r="B10068" s="79">
        <v>7894900031713</v>
      </c>
      <c r="C10068" s="80" t="s">
        <v>19</v>
      </c>
      <c r="D10068" s="80" t="s">
        <v>20</v>
      </c>
      <c r="E10068" s="80" t="s">
        <v>8890</v>
      </c>
      <c r="F10068" s="80" t="s">
        <v>9116</v>
      </c>
      <c r="G10068" s="80" t="s">
        <v>8954</v>
      </c>
      <c r="H10068" t="s">
        <v>9136</v>
      </c>
      <c r="I10068" s="50">
        <v>6.09</v>
      </c>
    </row>
    <row r="10069" spans="1:9" x14ac:dyDescent="0.2">
      <c r="A10069">
        <v>456548</v>
      </c>
      <c r="B10069" s="79">
        <v>7894900031324</v>
      </c>
      <c r="C10069" s="80" t="s">
        <v>19</v>
      </c>
      <c r="D10069" s="80" t="s">
        <v>20</v>
      </c>
      <c r="E10069" s="80" t="s">
        <v>8890</v>
      </c>
      <c r="F10069" s="80" t="s">
        <v>9116</v>
      </c>
      <c r="G10069" s="80" t="s">
        <v>8954</v>
      </c>
      <c r="H10069" t="s">
        <v>9155</v>
      </c>
      <c r="I10069" s="50">
        <v>16.41</v>
      </c>
    </row>
    <row r="10070" spans="1:9" x14ac:dyDescent="0.2">
      <c r="A10070">
        <v>281735</v>
      </c>
      <c r="B10070" s="79">
        <v>7894900030396</v>
      </c>
      <c r="C10070" s="80" t="s">
        <v>19</v>
      </c>
      <c r="D10070" s="80" t="s">
        <v>20</v>
      </c>
      <c r="E10070" s="80" t="s">
        <v>8890</v>
      </c>
      <c r="F10070" s="80" t="s">
        <v>9116</v>
      </c>
      <c r="G10070" s="80" t="s">
        <v>8954</v>
      </c>
      <c r="H10070" t="s">
        <v>9139</v>
      </c>
      <c r="I10070" s="50">
        <v>1.88</v>
      </c>
    </row>
    <row r="10071" spans="1:9" x14ac:dyDescent="0.2">
      <c r="A10071">
        <v>10973</v>
      </c>
      <c r="B10071" s="79">
        <v>7894900031751</v>
      </c>
      <c r="C10071" s="80" t="s">
        <v>19</v>
      </c>
      <c r="D10071" s="80" t="s">
        <v>20</v>
      </c>
      <c r="E10071" s="80" t="s">
        <v>8890</v>
      </c>
      <c r="F10071" s="80" t="s">
        <v>9116</v>
      </c>
      <c r="G10071" s="80" t="s">
        <v>8954</v>
      </c>
      <c r="H10071" t="s">
        <v>15483</v>
      </c>
      <c r="I10071" s="50">
        <v>7.26</v>
      </c>
    </row>
    <row r="10072" spans="1:9" x14ac:dyDescent="0.2">
      <c r="A10072">
        <v>149052</v>
      </c>
      <c r="B10072" s="79">
        <v>7894900150018</v>
      </c>
      <c r="C10072" s="80" t="s">
        <v>19</v>
      </c>
      <c r="D10072" s="80" t="s">
        <v>20</v>
      </c>
      <c r="E10072" s="80" t="s">
        <v>8890</v>
      </c>
      <c r="F10072" s="80" t="s">
        <v>9116</v>
      </c>
      <c r="G10072" s="80" t="s">
        <v>8954</v>
      </c>
      <c r="H10072" t="s">
        <v>9123</v>
      </c>
      <c r="I10072" s="50">
        <v>2.91</v>
      </c>
    </row>
    <row r="10073" spans="1:9" x14ac:dyDescent="0.2">
      <c r="A10073">
        <v>2114</v>
      </c>
      <c r="B10073" s="79">
        <v>7894900030013</v>
      </c>
      <c r="C10073" s="80" t="s">
        <v>19</v>
      </c>
      <c r="D10073" s="80" t="s">
        <v>20</v>
      </c>
      <c r="E10073" s="80" t="s">
        <v>8890</v>
      </c>
      <c r="F10073" s="80" t="s">
        <v>9116</v>
      </c>
      <c r="G10073" s="80" t="s">
        <v>8954</v>
      </c>
      <c r="H10073" t="s">
        <v>9130</v>
      </c>
      <c r="I10073" s="50">
        <v>2.92</v>
      </c>
    </row>
    <row r="10074" spans="1:9" x14ac:dyDescent="0.2">
      <c r="A10074">
        <v>224833</v>
      </c>
      <c r="B10074" s="79">
        <v>78912922</v>
      </c>
      <c r="C10074" s="80" t="s">
        <v>19</v>
      </c>
      <c r="D10074" s="80" t="s">
        <v>20</v>
      </c>
      <c r="E10074" s="80" t="s">
        <v>8890</v>
      </c>
      <c r="F10074" s="80" t="s">
        <v>9116</v>
      </c>
      <c r="G10074" s="80" t="s">
        <v>8954</v>
      </c>
      <c r="H10074" t="s">
        <v>15484</v>
      </c>
      <c r="I10074" s="50">
        <v>2.02</v>
      </c>
    </row>
    <row r="10075" spans="1:9" x14ac:dyDescent="0.2">
      <c r="A10075">
        <v>20053</v>
      </c>
      <c r="B10075" s="79">
        <v>7894900940015</v>
      </c>
      <c r="C10075" s="80" t="s">
        <v>19</v>
      </c>
      <c r="D10075" s="80" t="s">
        <v>20</v>
      </c>
      <c r="E10075" s="80" t="s">
        <v>8890</v>
      </c>
      <c r="F10075" s="80" t="s">
        <v>9116</v>
      </c>
      <c r="G10075" s="80" t="s">
        <v>8954</v>
      </c>
      <c r="H10075" t="s">
        <v>15485</v>
      </c>
      <c r="I10075" s="50">
        <v>3.49</v>
      </c>
    </row>
    <row r="10076" spans="1:9" x14ac:dyDescent="0.2">
      <c r="A10076">
        <v>9718</v>
      </c>
      <c r="B10076" s="79">
        <v>7894900910018</v>
      </c>
      <c r="C10076" s="80" t="s">
        <v>19</v>
      </c>
      <c r="D10076" s="80" t="s">
        <v>20</v>
      </c>
      <c r="E10076" s="80" t="s">
        <v>8890</v>
      </c>
      <c r="F10076" s="80" t="s">
        <v>9116</v>
      </c>
      <c r="G10076" s="80" t="s">
        <v>8954</v>
      </c>
      <c r="H10076" t="s">
        <v>9132</v>
      </c>
      <c r="I10076" s="50">
        <v>2.63</v>
      </c>
    </row>
    <row r="10077" spans="1:9" x14ac:dyDescent="0.2">
      <c r="A10077">
        <v>10964</v>
      </c>
      <c r="B10077" s="79">
        <v>7894900911756</v>
      </c>
      <c r="C10077" s="80" t="s">
        <v>19</v>
      </c>
      <c r="D10077" s="80" t="s">
        <v>20</v>
      </c>
      <c r="E10077" s="80" t="s">
        <v>8890</v>
      </c>
      <c r="F10077" s="80" t="s">
        <v>9116</v>
      </c>
      <c r="G10077" s="80" t="s">
        <v>8954</v>
      </c>
      <c r="H10077" t="s">
        <v>15486</v>
      </c>
      <c r="I10077" s="50">
        <v>6.45</v>
      </c>
    </row>
    <row r="10078" spans="1:9" x14ac:dyDescent="0.2">
      <c r="A10078">
        <v>1164</v>
      </c>
      <c r="B10078" s="79">
        <v>7894900920017</v>
      </c>
      <c r="C10078" s="80" t="s">
        <v>19</v>
      </c>
      <c r="D10078" s="80" t="s">
        <v>20</v>
      </c>
      <c r="E10078" s="80" t="s">
        <v>8890</v>
      </c>
      <c r="F10078" s="80" t="s">
        <v>9116</v>
      </c>
      <c r="G10078" s="80" t="s">
        <v>8954</v>
      </c>
      <c r="H10078" t="s">
        <v>9121</v>
      </c>
      <c r="I10078" s="50">
        <v>2.76</v>
      </c>
    </row>
    <row r="10079" spans="1:9" x14ac:dyDescent="0.2">
      <c r="A10079">
        <v>281740</v>
      </c>
      <c r="B10079" s="79">
        <v>7894900910391</v>
      </c>
      <c r="C10079" s="80" t="s">
        <v>19</v>
      </c>
      <c r="D10079" s="80" t="s">
        <v>20</v>
      </c>
      <c r="E10079" s="80" t="s">
        <v>8890</v>
      </c>
      <c r="F10079" s="80" t="s">
        <v>9116</v>
      </c>
      <c r="G10079" s="80" t="s">
        <v>8954</v>
      </c>
      <c r="H10079" t="s">
        <v>9140</v>
      </c>
      <c r="I10079" s="50">
        <v>1.9</v>
      </c>
    </row>
    <row r="10080" spans="1:9" x14ac:dyDescent="0.2">
      <c r="A10080">
        <v>9720</v>
      </c>
      <c r="B10080" s="79">
        <v>7894900911718</v>
      </c>
      <c r="C10080" s="80" t="s">
        <v>19</v>
      </c>
      <c r="D10080" s="80" t="s">
        <v>20</v>
      </c>
      <c r="E10080" s="80" t="s">
        <v>8890</v>
      </c>
      <c r="F10080" s="80" t="s">
        <v>9116</v>
      </c>
      <c r="G10080" s="80" t="s">
        <v>8954</v>
      </c>
      <c r="H10080" t="s">
        <v>9133</v>
      </c>
      <c r="I10080" s="50">
        <v>5.68</v>
      </c>
    </row>
    <row r="10081" spans="1:9" x14ac:dyDescent="0.2">
      <c r="A10081">
        <v>9724</v>
      </c>
      <c r="B10081" s="79">
        <v>7894900911510</v>
      </c>
      <c r="C10081" s="80" t="s">
        <v>19</v>
      </c>
      <c r="D10081" s="80" t="s">
        <v>20</v>
      </c>
      <c r="E10081" s="80" t="s">
        <v>8890</v>
      </c>
      <c r="F10081" s="80" t="s">
        <v>9116</v>
      </c>
      <c r="G10081" s="80" t="s">
        <v>8954</v>
      </c>
      <c r="H10081" t="s">
        <v>9134</v>
      </c>
      <c r="I10081" s="50">
        <v>7.45</v>
      </c>
    </row>
    <row r="10082" spans="1:9" x14ac:dyDescent="0.2">
      <c r="A10082">
        <v>442553</v>
      </c>
      <c r="B10082" s="79">
        <v>7894900321753</v>
      </c>
      <c r="C10082" s="80" t="s">
        <v>19</v>
      </c>
      <c r="D10082" s="80" t="s">
        <v>20</v>
      </c>
      <c r="E10082" s="80" t="s">
        <v>8890</v>
      </c>
      <c r="F10082" s="80" t="s">
        <v>9116</v>
      </c>
      <c r="G10082" s="80" t="s">
        <v>8954</v>
      </c>
      <c r="H10082" t="s">
        <v>9151</v>
      </c>
      <c r="I10082" s="50">
        <v>7.99</v>
      </c>
    </row>
    <row r="10083" spans="1:9" x14ac:dyDescent="0.2">
      <c r="A10083">
        <v>470580</v>
      </c>
      <c r="B10083" s="79">
        <v>7894900360011</v>
      </c>
      <c r="C10083" s="80" t="s">
        <v>19</v>
      </c>
      <c r="D10083" s="80" t="s">
        <v>20</v>
      </c>
      <c r="E10083" s="80" t="s">
        <v>8890</v>
      </c>
      <c r="F10083" s="80" t="s">
        <v>9116</v>
      </c>
      <c r="G10083" s="80" t="s">
        <v>8954</v>
      </c>
      <c r="H10083" t="s">
        <v>9127</v>
      </c>
      <c r="I10083" s="50">
        <v>2.93</v>
      </c>
    </row>
    <row r="10084" spans="1:9" x14ac:dyDescent="0.2">
      <c r="A10084">
        <v>44253</v>
      </c>
      <c r="B10084" s="79">
        <v>7894900320015</v>
      </c>
      <c r="C10084" s="80" t="s">
        <v>19</v>
      </c>
      <c r="D10084" s="80" t="s">
        <v>20</v>
      </c>
      <c r="E10084" s="80" t="s">
        <v>8890</v>
      </c>
      <c r="F10084" s="80" t="s">
        <v>9116</v>
      </c>
      <c r="G10084" s="80" t="s">
        <v>8954</v>
      </c>
      <c r="H10084" t="s">
        <v>9137</v>
      </c>
      <c r="I10084" s="50">
        <v>3.5</v>
      </c>
    </row>
    <row r="10085" spans="1:9" x14ac:dyDescent="0.2">
      <c r="A10085">
        <v>15167</v>
      </c>
      <c r="B10085" s="79">
        <v>7894900300017</v>
      </c>
      <c r="C10085" s="80" t="s">
        <v>19</v>
      </c>
      <c r="D10085" s="80" t="s">
        <v>20</v>
      </c>
      <c r="E10085" s="80" t="s">
        <v>8890</v>
      </c>
      <c r="F10085" s="80" t="s">
        <v>9116</v>
      </c>
      <c r="G10085" s="80" t="s">
        <v>8954</v>
      </c>
      <c r="H10085" t="s">
        <v>9141</v>
      </c>
      <c r="I10085" s="50">
        <v>2.93</v>
      </c>
    </row>
    <row r="10086" spans="1:9" x14ac:dyDescent="0.2">
      <c r="A10086">
        <v>359150</v>
      </c>
      <c r="B10086" s="79">
        <v>7894900681017</v>
      </c>
      <c r="C10086" s="80" t="s">
        <v>19</v>
      </c>
      <c r="D10086" s="80" t="s">
        <v>20</v>
      </c>
      <c r="E10086" s="80" t="s">
        <v>8890</v>
      </c>
      <c r="F10086" s="80" t="s">
        <v>9116</v>
      </c>
      <c r="G10086" s="80" t="s">
        <v>8954</v>
      </c>
      <c r="H10086" t="s">
        <v>9145</v>
      </c>
      <c r="I10086" s="50">
        <v>2.92</v>
      </c>
    </row>
    <row r="10087" spans="1:9" x14ac:dyDescent="0.2">
      <c r="A10087">
        <v>380445</v>
      </c>
      <c r="B10087" s="79">
        <v>78939738</v>
      </c>
      <c r="C10087" s="80" t="s">
        <v>19</v>
      </c>
      <c r="D10087" s="80" t="s">
        <v>20</v>
      </c>
      <c r="E10087" s="80" t="s">
        <v>8890</v>
      </c>
      <c r="F10087" s="80" t="s">
        <v>9116</v>
      </c>
      <c r="G10087" s="80" t="s">
        <v>8954</v>
      </c>
      <c r="H10087" t="s">
        <v>15487</v>
      </c>
      <c r="I10087" s="50">
        <v>1.94</v>
      </c>
    </row>
    <row r="10088" spans="1:9" x14ac:dyDescent="0.2">
      <c r="A10088">
        <v>380448</v>
      </c>
      <c r="B10088" s="79">
        <v>7894900681178</v>
      </c>
      <c r="C10088" s="80" t="s">
        <v>19</v>
      </c>
      <c r="D10088" s="80" t="s">
        <v>20</v>
      </c>
      <c r="E10088" s="80" t="s">
        <v>8890</v>
      </c>
      <c r="F10088" s="80" t="s">
        <v>9116</v>
      </c>
      <c r="G10088" s="80" t="s">
        <v>8954</v>
      </c>
      <c r="H10088" t="s">
        <v>9146</v>
      </c>
      <c r="I10088" s="50">
        <v>1.88</v>
      </c>
    </row>
    <row r="10089" spans="1:9" x14ac:dyDescent="0.2">
      <c r="A10089">
        <v>5349</v>
      </c>
      <c r="B10089" s="79">
        <v>7894900060010</v>
      </c>
      <c r="C10089" s="80" t="s">
        <v>19</v>
      </c>
      <c r="D10089" s="80" t="s">
        <v>20</v>
      </c>
      <c r="E10089" s="80" t="s">
        <v>8890</v>
      </c>
      <c r="F10089" s="80" t="s">
        <v>9116</v>
      </c>
      <c r="G10089" s="80" t="s">
        <v>8954</v>
      </c>
      <c r="H10089" t="s">
        <v>9118</v>
      </c>
      <c r="I10089" s="50">
        <v>2.97</v>
      </c>
    </row>
    <row r="10090" spans="1:9" x14ac:dyDescent="0.2">
      <c r="A10090">
        <v>445176</v>
      </c>
      <c r="B10090" s="79">
        <v>7894900680508</v>
      </c>
      <c r="C10090" s="80" t="s">
        <v>19</v>
      </c>
      <c r="D10090" s="80" t="s">
        <v>20</v>
      </c>
      <c r="E10090" s="80" t="s">
        <v>8890</v>
      </c>
      <c r="F10090" s="80" t="s">
        <v>9116</v>
      </c>
      <c r="G10090" s="80" t="s">
        <v>8954</v>
      </c>
      <c r="H10090" t="s">
        <v>9152</v>
      </c>
      <c r="I10090" s="50">
        <v>3.79</v>
      </c>
    </row>
    <row r="10091" spans="1:9" x14ac:dyDescent="0.2">
      <c r="A10091">
        <v>359138</v>
      </c>
      <c r="B10091" s="79">
        <v>7894900681000</v>
      </c>
      <c r="C10091" s="80" t="s">
        <v>19</v>
      </c>
      <c r="D10091" s="80" t="s">
        <v>20</v>
      </c>
      <c r="E10091" s="80" t="s">
        <v>8890</v>
      </c>
      <c r="F10091" s="80" t="s">
        <v>9116</v>
      </c>
      <c r="G10091" s="80" t="s">
        <v>8954</v>
      </c>
      <c r="H10091" t="s">
        <v>9144</v>
      </c>
      <c r="I10091" s="50">
        <v>8.92</v>
      </c>
    </row>
    <row r="10092" spans="1:9" x14ac:dyDescent="0.2">
      <c r="A10092">
        <v>470834</v>
      </c>
      <c r="B10092" s="79">
        <v>7896445472556</v>
      </c>
      <c r="C10092" s="80" t="s">
        <v>19</v>
      </c>
      <c r="D10092" s="80" t="s">
        <v>20</v>
      </c>
      <c r="E10092" s="80" t="s">
        <v>8890</v>
      </c>
      <c r="F10092" s="80" t="s">
        <v>9116</v>
      </c>
      <c r="G10092" s="80" t="s">
        <v>9022</v>
      </c>
      <c r="H10092" t="s">
        <v>15488</v>
      </c>
      <c r="I10092" s="50">
        <v>1.24</v>
      </c>
    </row>
    <row r="10093" spans="1:9" x14ac:dyDescent="0.2">
      <c r="A10093">
        <v>470823</v>
      </c>
      <c r="B10093" s="79">
        <v>7896445472549</v>
      </c>
      <c r="C10093" s="80" t="s">
        <v>19</v>
      </c>
      <c r="D10093" s="80" t="s">
        <v>20</v>
      </c>
      <c r="E10093" s="80" t="s">
        <v>8890</v>
      </c>
      <c r="F10093" s="80" t="s">
        <v>9116</v>
      </c>
      <c r="G10093" s="80" t="s">
        <v>9022</v>
      </c>
      <c r="H10093" t="s">
        <v>9158</v>
      </c>
      <c r="I10093" s="50">
        <v>1.24</v>
      </c>
    </row>
    <row r="10094" spans="1:9" x14ac:dyDescent="0.2">
      <c r="A10094">
        <v>470829</v>
      </c>
      <c r="B10094" s="79">
        <v>7896445472419</v>
      </c>
      <c r="C10094" s="80" t="s">
        <v>19</v>
      </c>
      <c r="D10094" s="80" t="s">
        <v>20</v>
      </c>
      <c r="E10094" s="80" t="s">
        <v>8890</v>
      </c>
      <c r="F10094" s="80" t="s">
        <v>9116</v>
      </c>
      <c r="G10094" s="80" t="s">
        <v>9022</v>
      </c>
      <c r="H10094" t="s">
        <v>9159</v>
      </c>
      <c r="I10094" s="50">
        <v>1.24</v>
      </c>
    </row>
    <row r="10095" spans="1:9" x14ac:dyDescent="0.2">
      <c r="A10095">
        <v>470831</v>
      </c>
      <c r="B10095" s="79">
        <v>7896445472440</v>
      </c>
      <c r="C10095" s="80" t="s">
        <v>19</v>
      </c>
      <c r="D10095" s="80" t="s">
        <v>20</v>
      </c>
      <c r="E10095" s="80" t="s">
        <v>8890</v>
      </c>
      <c r="F10095" s="80" t="s">
        <v>9116</v>
      </c>
      <c r="G10095" s="80" t="s">
        <v>9022</v>
      </c>
      <c r="H10095" t="s">
        <v>9160</v>
      </c>
      <c r="I10095" s="50">
        <v>1.24</v>
      </c>
    </row>
    <row r="10096" spans="1:9" x14ac:dyDescent="0.2">
      <c r="A10096">
        <v>419751</v>
      </c>
      <c r="B10096" s="79">
        <v>7896445472426</v>
      </c>
      <c r="C10096" s="80" t="s">
        <v>19</v>
      </c>
      <c r="D10096" s="80" t="s">
        <v>20</v>
      </c>
      <c r="E10096" s="80" t="s">
        <v>8890</v>
      </c>
      <c r="F10096" s="80" t="s">
        <v>9116</v>
      </c>
      <c r="G10096" s="80" t="s">
        <v>9022</v>
      </c>
      <c r="H10096" t="s">
        <v>9156</v>
      </c>
      <c r="I10096" s="50">
        <v>4.2699999999999996</v>
      </c>
    </row>
    <row r="10097" spans="1:9" x14ac:dyDescent="0.2">
      <c r="A10097">
        <v>419752</v>
      </c>
      <c r="B10097" s="79">
        <v>7896445472600</v>
      </c>
      <c r="C10097" s="80" t="s">
        <v>19</v>
      </c>
      <c r="D10097" s="80" t="s">
        <v>20</v>
      </c>
      <c r="E10097" s="80" t="s">
        <v>8890</v>
      </c>
      <c r="F10097" s="80" t="s">
        <v>9116</v>
      </c>
      <c r="G10097" s="80" t="s">
        <v>9022</v>
      </c>
      <c r="H10097" t="s">
        <v>9157</v>
      </c>
      <c r="I10097" s="50">
        <v>4.2699999999999996</v>
      </c>
    </row>
    <row r="10098" spans="1:9" x14ac:dyDescent="0.2">
      <c r="A10098">
        <v>419754</v>
      </c>
      <c r="B10098" s="79">
        <v>7896445472457</v>
      </c>
      <c r="C10098" s="80" t="s">
        <v>19</v>
      </c>
      <c r="D10098" s="80" t="s">
        <v>20</v>
      </c>
      <c r="E10098" s="80" t="s">
        <v>8890</v>
      </c>
      <c r="F10098" s="80" t="s">
        <v>9116</v>
      </c>
      <c r="G10098" s="80" t="s">
        <v>9022</v>
      </c>
      <c r="H10098" t="s">
        <v>15489</v>
      </c>
      <c r="I10098" s="50">
        <v>4.2699999999999996</v>
      </c>
    </row>
    <row r="10099" spans="1:9" x14ac:dyDescent="0.2">
      <c r="A10099">
        <v>419758</v>
      </c>
      <c r="B10099" s="79">
        <v>7896445472617</v>
      </c>
      <c r="C10099" s="80" t="s">
        <v>19</v>
      </c>
      <c r="D10099" s="80" t="s">
        <v>20</v>
      </c>
      <c r="E10099" s="80" t="s">
        <v>8890</v>
      </c>
      <c r="F10099" s="80" t="s">
        <v>9116</v>
      </c>
      <c r="G10099" s="80" t="s">
        <v>9022</v>
      </c>
      <c r="H10099" t="s">
        <v>15490</v>
      </c>
      <c r="I10099" s="50">
        <v>4.2699999999999996</v>
      </c>
    </row>
    <row r="10100" spans="1:9" x14ac:dyDescent="0.2">
      <c r="A10100">
        <v>470832</v>
      </c>
      <c r="B10100" s="79">
        <v>7896445472587</v>
      </c>
      <c r="C10100" s="80" t="s">
        <v>19</v>
      </c>
      <c r="D10100" s="80" t="s">
        <v>20</v>
      </c>
      <c r="E10100" s="80" t="s">
        <v>8890</v>
      </c>
      <c r="F10100" s="80" t="s">
        <v>9116</v>
      </c>
      <c r="G10100" s="80" t="s">
        <v>9022</v>
      </c>
      <c r="H10100" t="s">
        <v>15491</v>
      </c>
      <c r="I10100" s="50">
        <v>2.79</v>
      </c>
    </row>
    <row r="10101" spans="1:9" x14ac:dyDescent="0.2">
      <c r="A10101">
        <v>470835</v>
      </c>
      <c r="B10101" s="79">
        <v>7896445472594</v>
      </c>
      <c r="C10101" s="80" t="s">
        <v>19</v>
      </c>
      <c r="D10101" s="80" t="s">
        <v>20</v>
      </c>
      <c r="E10101" s="80" t="s">
        <v>8890</v>
      </c>
      <c r="F10101" s="80" t="s">
        <v>9116</v>
      </c>
      <c r="G10101" s="80" t="s">
        <v>9022</v>
      </c>
      <c r="H10101" t="s">
        <v>9161</v>
      </c>
      <c r="I10101" s="50">
        <v>4.2699999999999996</v>
      </c>
    </row>
    <row r="10102" spans="1:9" x14ac:dyDescent="0.2">
      <c r="A10102">
        <v>472288</v>
      </c>
      <c r="B10102" s="79">
        <v>7898949352068</v>
      </c>
      <c r="C10102" s="80" t="s">
        <v>19</v>
      </c>
      <c r="D10102" s="80" t="s">
        <v>20</v>
      </c>
      <c r="E10102" s="80" t="s">
        <v>8890</v>
      </c>
      <c r="F10102" s="80" t="s">
        <v>9116</v>
      </c>
      <c r="G10102" s="80" t="s">
        <v>9014</v>
      </c>
      <c r="H10102" t="s">
        <v>9174</v>
      </c>
      <c r="I10102" s="50">
        <v>4.1100000000000003</v>
      </c>
    </row>
    <row r="10103" spans="1:9" x14ac:dyDescent="0.2">
      <c r="A10103">
        <v>468602</v>
      </c>
      <c r="B10103" s="79">
        <v>7898949352044</v>
      </c>
      <c r="C10103" s="80" t="s">
        <v>19</v>
      </c>
      <c r="D10103" s="80" t="s">
        <v>20</v>
      </c>
      <c r="E10103" s="80" t="s">
        <v>8890</v>
      </c>
      <c r="F10103" s="80" t="s">
        <v>9116</v>
      </c>
      <c r="G10103" s="80" t="s">
        <v>9014</v>
      </c>
      <c r="H10103" t="s">
        <v>9162</v>
      </c>
      <c r="I10103" s="50">
        <v>3.32</v>
      </c>
    </row>
    <row r="10104" spans="1:9" x14ac:dyDescent="0.2">
      <c r="A10104">
        <v>468603</v>
      </c>
      <c r="B10104" s="79">
        <v>7898949352112</v>
      </c>
      <c r="C10104" s="80" t="s">
        <v>19</v>
      </c>
      <c r="D10104" s="80" t="s">
        <v>20</v>
      </c>
      <c r="E10104" s="80" t="s">
        <v>8890</v>
      </c>
      <c r="F10104" s="80" t="s">
        <v>9116</v>
      </c>
      <c r="G10104" s="80" t="s">
        <v>9014</v>
      </c>
      <c r="H10104" t="s">
        <v>9163</v>
      </c>
      <c r="I10104" s="50">
        <v>3.18</v>
      </c>
    </row>
    <row r="10105" spans="1:9" x14ac:dyDescent="0.2">
      <c r="A10105">
        <v>468604</v>
      </c>
      <c r="B10105" s="79">
        <v>7898949352259</v>
      </c>
      <c r="C10105" s="80" t="s">
        <v>19</v>
      </c>
      <c r="D10105" s="80" t="s">
        <v>20</v>
      </c>
      <c r="E10105" s="80" t="s">
        <v>8890</v>
      </c>
      <c r="F10105" s="80" t="s">
        <v>9116</v>
      </c>
      <c r="G10105" s="80" t="s">
        <v>9014</v>
      </c>
      <c r="H10105" t="s">
        <v>9164</v>
      </c>
      <c r="I10105" s="50">
        <v>3.19</v>
      </c>
    </row>
    <row r="10106" spans="1:9" x14ac:dyDescent="0.2">
      <c r="A10106">
        <v>468622</v>
      </c>
      <c r="B10106" s="79">
        <v>7898949352136</v>
      </c>
      <c r="C10106" s="80" t="s">
        <v>19</v>
      </c>
      <c r="D10106" s="80" t="s">
        <v>20</v>
      </c>
      <c r="E10106" s="80" t="s">
        <v>8890</v>
      </c>
      <c r="F10106" s="80" t="s">
        <v>9116</v>
      </c>
      <c r="G10106" s="80" t="s">
        <v>9014</v>
      </c>
      <c r="H10106" t="s">
        <v>9169</v>
      </c>
      <c r="I10106" s="50">
        <v>4.1100000000000003</v>
      </c>
    </row>
    <row r="10107" spans="1:9" x14ac:dyDescent="0.2">
      <c r="A10107">
        <v>468624</v>
      </c>
      <c r="B10107" s="79">
        <v>7898949352273</v>
      </c>
      <c r="C10107" s="80" t="s">
        <v>19</v>
      </c>
      <c r="D10107" s="80" t="s">
        <v>20</v>
      </c>
      <c r="E10107" s="80" t="s">
        <v>8890</v>
      </c>
      <c r="F10107" s="80" t="s">
        <v>9116</v>
      </c>
      <c r="G10107" s="80" t="s">
        <v>9014</v>
      </c>
      <c r="H10107" t="s">
        <v>9170</v>
      </c>
      <c r="I10107" s="50">
        <v>4.1100000000000003</v>
      </c>
    </row>
    <row r="10108" spans="1:9" x14ac:dyDescent="0.2">
      <c r="A10108">
        <v>468625</v>
      </c>
      <c r="B10108" s="79">
        <v>7898949352204</v>
      </c>
      <c r="C10108" s="80" t="s">
        <v>19</v>
      </c>
      <c r="D10108" s="80" t="s">
        <v>20</v>
      </c>
      <c r="E10108" s="80" t="s">
        <v>8890</v>
      </c>
      <c r="F10108" s="80" t="s">
        <v>9116</v>
      </c>
      <c r="G10108" s="80" t="s">
        <v>9014</v>
      </c>
      <c r="H10108" t="s">
        <v>9171</v>
      </c>
      <c r="I10108" s="50">
        <v>4.1100000000000003</v>
      </c>
    </row>
    <row r="10109" spans="1:9" x14ac:dyDescent="0.2">
      <c r="A10109">
        <v>468628</v>
      </c>
      <c r="B10109" s="79">
        <v>7898949352488</v>
      </c>
      <c r="C10109" s="80" t="s">
        <v>19</v>
      </c>
      <c r="D10109" s="80" t="s">
        <v>20</v>
      </c>
      <c r="E10109" s="80" t="s">
        <v>8890</v>
      </c>
      <c r="F10109" s="80" t="s">
        <v>9116</v>
      </c>
      <c r="G10109" s="80" t="s">
        <v>9014</v>
      </c>
      <c r="H10109" t="s">
        <v>9172</v>
      </c>
      <c r="I10109" s="50">
        <v>4.1100000000000003</v>
      </c>
    </row>
    <row r="10110" spans="1:9" x14ac:dyDescent="0.2">
      <c r="A10110">
        <v>468630</v>
      </c>
      <c r="B10110" s="79">
        <v>7898949352006</v>
      </c>
      <c r="C10110" s="80" t="s">
        <v>19</v>
      </c>
      <c r="D10110" s="80" t="s">
        <v>20</v>
      </c>
      <c r="E10110" s="80" t="s">
        <v>8890</v>
      </c>
      <c r="F10110" s="80" t="s">
        <v>9116</v>
      </c>
      <c r="G10110" s="80" t="s">
        <v>9014</v>
      </c>
      <c r="H10110" t="s">
        <v>9173</v>
      </c>
      <c r="I10110" s="50">
        <v>1.18</v>
      </c>
    </row>
    <row r="10111" spans="1:9" x14ac:dyDescent="0.2">
      <c r="A10111">
        <v>468610</v>
      </c>
      <c r="B10111" s="79">
        <v>7898949352037</v>
      </c>
      <c r="C10111" s="80" t="s">
        <v>19</v>
      </c>
      <c r="D10111" s="80" t="s">
        <v>20</v>
      </c>
      <c r="E10111" s="80" t="s">
        <v>8890</v>
      </c>
      <c r="F10111" s="80" t="s">
        <v>9116</v>
      </c>
      <c r="G10111" s="80" t="s">
        <v>9014</v>
      </c>
      <c r="H10111" t="s">
        <v>9165</v>
      </c>
      <c r="I10111" s="50">
        <v>1.18</v>
      </c>
    </row>
    <row r="10112" spans="1:9" x14ac:dyDescent="0.2">
      <c r="A10112">
        <v>468613</v>
      </c>
      <c r="B10112" s="79">
        <v>7898949352075</v>
      </c>
      <c r="C10112" s="80" t="s">
        <v>19</v>
      </c>
      <c r="D10112" s="80" t="s">
        <v>20</v>
      </c>
      <c r="E10112" s="80" t="s">
        <v>8890</v>
      </c>
      <c r="F10112" s="80" t="s">
        <v>9116</v>
      </c>
      <c r="G10112" s="80" t="s">
        <v>9014</v>
      </c>
      <c r="H10112" t="s">
        <v>9166</v>
      </c>
      <c r="I10112" s="50">
        <v>1.18</v>
      </c>
    </row>
    <row r="10113" spans="1:9" x14ac:dyDescent="0.2">
      <c r="A10113">
        <v>468617</v>
      </c>
      <c r="B10113" s="79">
        <v>7898949352457</v>
      </c>
      <c r="C10113" s="80" t="s">
        <v>19</v>
      </c>
      <c r="D10113" s="80" t="s">
        <v>20</v>
      </c>
      <c r="E10113" s="80" t="s">
        <v>8890</v>
      </c>
      <c r="F10113" s="80" t="s">
        <v>9116</v>
      </c>
      <c r="G10113" s="80" t="s">
        <v>9014</v>
      </c>
      <c r="H10113" t="s">
        <v>9167</v>
      </c>
      <c r="I10113" s="50">
        <v>1.18</v>
      </c>
    </row>
    <row r="10114" spans="1:9" x14ac:dyDescent="0.2">
      <c r="A10114">
        <v>468619</v>
      </c>
      <c r="B10114" s="79">
        <v>7898949352105</v>
      </c>
      <c r="C10114" s="80" t="s">
        <v>19</v>
      </c>
      <c r="D10114" s="80" t="s">
        <v>20</v>
      </c>
      <c r="E10114" s="80" t="s">
        <v>8890</v>
      </c>
      <c r="F10114" s="80" t="s">
        <v>9116</v>
      </c>
      <c r="G10114" s="80" t="s">
        <v>9014</v>
      </c>
      <c r="H10114" t="s">
        <v>9168</v>
      </c>
      <c r="I10114" s="50">
        <v>1.18</v>
      </c>
    </row>
    <row r="10115" spans="1:9" x14ac:dyDescent="0.2">
      <c r="A10115">
        <v>577035</v>
      </c>
      <c r="B10115" s="79">
        <v>7898930771243</v>
      </c>
      <c r="C10115" s="80" t="s">
        <v>19</v>
      </c>
      <c r="D10115" s="80" t="s">
        <v>20</v>
      </c>
      <c r="E10115" s="80" t="s">
        <v>8890</v>
      </c>
      <c r="F10115" s="80" t="s">
        <v>9116</v>
      </c>
      <c r="G10115" s="80" t="s">
        <v>9175</v>
      </c>
      <c r="H10115" t="s">
        <v>9176</v>
      </c>
      <c r="I10115" s="50">
        <v>3.28</v>
      </c>
    </row>
    <row r="10116" spans="1:9" x14ac:dyDescent="0.2">
      <c r="A10116">
        <v>521753</v>
      </c>
      <c r="B10116" s="79">
        <v>7896052607167</v>
      </c>
      <c r="C10116" s="80" t="s">
        <v>19</v>
      </c>
      <c r="D10116" s="80" t="s">
        <v>20</v>
      </c>
      <c r="E10116" s="80" t="s">
        <v>8890</v>
      </c>
      <c r="F10116" s="80" t="s">
        <v>9116</v>
      </c>
      <c r="G10116" s="80" t="s">
        <v>8939</v>
      </c>
      <c r="H10116" t="s">
        <v>9207</v>
      </c>
      <c r="I10116" s="50">
        <v>2.6</v>
      </c>
    </row>
    <row r="10117" spans="1:9" x14ac:dyDescent="0.2">
      <c r="A10117">
        <v>521755</v>
      </c>
      <c r="B10117" s="79">
        <v>7896052607044</v>
      </c>
      <c r="C10117" s="80" t="s">
        <v>19</v>
      </c>
      <c r="D10117" s="80" t="s">
        <v>20</v>
      </c>
      <c r="E10117" s="80" t="s">
        <v>8890</v>
      </c>
      <c r="F10117" s="80" t="s">
        <v>9116</v>
      </c>
      <c r="G10117" s="80" t="s">
        <v>8939</v>
      </c>
      <c r="H10117" t="s">
        <v>9208</v>
      </c>
      <c r="I10117" s="50">
        <v>2.59</v>
      </c>
    </row>
    <row r="10118" spans="1:9" x14ac:dyDescent="0.2">
      <c r="A10118">
        <v>29251</v>
      </c>
      <c r="B10118" s="79">
        <v>7891991000840</v>
      </c>
      <c r="C10118" s="80" t="s">
        <v>19</v>
      </c>
      <c r="D10118" s="80" t="s">
        <v>20</v>
      </c>
      <c r="E10118" s="80" t="s">
        <v>8890</v>
      </c>
      <c r="F10118" s="80" t="s">
        <v>9209</v>
      </c>
      <c r="G10118" s="80" t="s">
        <v>8905</v>
      </c>
      <c r="H10118" t="s">
        <v>9245</v>
      </c>
      <c r="I10118" s="50">
        <v>3.06</v>
      </c>
    </row>
    <row r="10119" spans="1:9" x14ac:dyDescent="0.2">
      <c r="A10119">
        <v>517054</v>
      </c>
      <c r="B10119" s="79">
        <v>7896931614910</v>
      </c>
      <c r="C10119" s="80" t="s">
        <v>19</v>
      </c>
      <c r="D10119" s="80" t="s">
        <v>20</v>
      </c>
      <c r="E10119" s="80" t="s">
        <v>8890</v>
      </c>
      <c r="F10119" s="80" t="s">
        <v>9209</v>
      </c>
      <c r="G10119" s="80" t="s">
        <v>8997</v>
      </c>
      <c r="H10119" t="s">
        <v>9230</v>
      </c>
      <c r="I10119" s="50">
        <v>12.11</v>
      </c>
    </row>
    <row r="10120" spans="1:9" x14ac:dyDescent="0.2">
      <c r="A10120">
        <v>193996</v>
      </c>
      <c r="B10120" s="79">
        <v>7894900530001</v>
      </c>
      <c r="C10120" s="80" t="s">
        <v>19</v>
      </c>
      <c r="D10120" s="80" t="s">
        <v>20</v>
      </c>
      <c r="E10120" s="80" t="s">
        <v>8890</v>
      </c>
      <c r="F10120" s="80" t="s">
        <v>9209</v>
      </c>
      <c r="G10120" s="80" t="s">
        <v>8954</v>
      </c>
      <c r="H10120" t="s">
        <v>9212</v>
      </c>
      <c r="I10120" s="50">
        <v>1.74</v>
      </c>
    </row>
    <row r="10121" spans="1:9" x14ac:dyDescent="0.2">
      <c r="A10121">
        <v>158458</v>
      </c>
      <c r="B10121" s="79">
        <v>7894900530032</v>
      </c>
      <c r="C10121" s="80" t="s">
        <v>19</v>
      </c>
      <c r="D10121" s="80" t="s">
        <v>20</v>
      </c>
      <c r="E10121" s="80" t="s">
        <v>8890</v>
      </c>
      <c r="F10121" s="80" t="s">
        <v>9209</v>
      </c>
      <c r="G10121" s="80" t="s">
        <v>8954</v>
      </c>
      <c r="H10121" t="s">
        <v>9211</v>
      </c>
      <c r="I10121" s="50">
        <v>3.2</v>
      </c>
    </row>
    <row r="10122" spans="1:9" x14ac:dyDescent="0.2">
      <c r="A10122">
        <v>193995</v>
      </c>
      <c r="B10122" s="79">
        <v>7894900531008</v>
      </c>
      <c r="C10122" s="80" t="s">
        <v>19</v>
      </c>
      <c r="D10122" s="80" t="s">
        <v>20</v>
      </c>
      <c r="E10122" s="80" t="s">
        <v>8890</v>
      </c>
      <c r="F10122" s="80" t="s">
        <v>9209</v>
      </c>
      <c r="G10122" s="80" t="s">
        <v>8954</v>
      </c>
      <c r="H10122" t="s">
        <v>9210</v>
      </c>
      <c r="I10122" s="50">
        <v>1.89</v>
      </c>
    </row>
    <row r="10123" spans="1:9" x14ac:dyDescent="0.2">
      <c r="A10123">
        <v>139943</v>
      </c>
      <c r="B10123" s="79">
        <v>7896828000239</v>
      </c>
      <c r="C10123" s="80" t="s">
        <v>19</v>
      </c>
      <c r="D10123" s="80" t="s">
        <v>20</v>
      </c>
      <c r="E10123" s="80" t="s">
        <v>8890</v>
      </c>
      <c r="F10123" s="80" t="s">
        <v>9209</v>
      </c>
      <c r="G10123" s="80" t="s">
        <v>3895</v>
      </c>
      <c r="H10123" t="s">
        <v>9244</v>
      </c>
      <c r="I10123" s="50">
        <v>14.99</v>
      </c>
    </row>
    <row r="10124" spans="1:9" x14ac:dyDescent="0.2">
      <c r="A10124">
        <v>139940</v>
      </c>
      <c r="B10124" s="79">
        <v>7896828000017</v>
      </c>
      <c r="C10124" s="80" t="s">
        <v>19</v>
      </c>
      <c r="D10124" s="80" t="s">
        <v>20</v>
      </c>
      <c r="E10124" s="80" t="s">
        <v>8890</v>
      </c>
      <c r="F10124" s="80" t="s">
        <v>9209</v>
      </c>
      <c r="G10124" s="80" t="s">
        <v>3895</v>
      </c>
      <c r="H10124" t="s">
        <v>9242</v>
      </c>
      <c r="I10124" s="50">
        <v>3.35</v>
      </c>
    </row>
    <row r="10125" spans="1:9" x14ac:dyDescent="0.2">
      <c r="A10125">
        <v>139941</v>
      </c>
      <c r="B10125" s="79">
        <v>7896828000482</v>
      </c>
      <c r="C10125" s="80" t="s">
        <v>19</v>
      </c>
      <c r="D10125" s="80" t="s">
        <v>20</v>
      </c>
      <c r="E10125" s="80" t="s">
        <v>8890</v>
      </c>
      <c r="F10125" s="80" t="s">
        <v>9209</v>
      </c>
      <c r="G10125" s="80" t="s">
        <v>3895</v>
      </c>
      <c r="H10125" t="s">
        <v>9243</v>
      </c>
      <c r="I10125" s="50">
        <v>6.73</v>
      </c>
    </row>
    <row r="10126" spans="1:9" x14ac:dyDescent="0.2">
      <c r="A10126">
        <v>471711</v>
      </c>
      <c r="B10126" s="79">
        <v>7898949352730</v>
      </c>
      <c r="C10126" s="80" t="s">
        <v>19</v>
      </c>
      <c r="D10126" s="80" t="s">
        <v>20</v>
      </c>
      <c r="E10126" s="80" t="s">
        <v>8890</v>
      </c>
      <c r="F10126" s="80" t="s">
        <v>9209</v>
      </c>
      <c r="G10126" s="80" t="s">
        <v>9014</v>
      </c>
      <c r="H10126" t="s">
        <v>9229</v>
      </c>
      <c r="I10126" s="50">
        <v>2.3199999999999998</v>
      </c>
    </row>
    <row r="10127" spans="1:9" x14ac:dyDescent="0.2">
      <c r="A10127">
        <v>471704</v>
      </c>
      <c r="B10127" s="79">
        <v>7898949352723</v>
      </c>
      <c r="C10127" s="80" t="s">
        <v>19</v>
      </c>
      <c r="D10127" s="80" t="s">
        <v>20</v>
      </c>
      <c r="E10127" s="80" t="s">
        <v>8890</v>
      </c>
      <c r="F10127" s="80" t="s">
        <v>9209</v>
      </c>
      <c r="G10127" s="80" t="s">
        <v>9014</v>
      </c>
      <c r="H10127" t="s">
        <v>9228</v>
      </c>
      <c r="I10127" s="50">
        <v>1.1599999999999999</v>
      </c>
    </row>
    <row r="10128" spans="1:9" x14ac:dyDescent="0.2">
      <c r="A10128">
        <v>471709</v>
      </c>
      <c r="B10128" s="79">
        <v>7898949352761</v>
      </c>
      <c r="C10128" s="80" t="s">
        <v>19</v>
      </c>
      <c r="D10128" s="80" t="s">
        <v>20</v>
      </c>
      <c r="E10128" s="80" t="s">
        <v>8890</v>
      </c>
      <c r="F10128" s="80" t="s">
        <v>9209</v>
      </c>
      <c r="G10128" s="80" t="s">
        <v>9014</v>
      </c>
      <c r="H10128" t="s">
        <v>9227</v>
      </c>
      <c r="I10128" s="50">
        <v>1.54</v>
      </c>
    </row>
    <row r="10129" spans="1:9" x14ac:dyDescent="0.2">
      <c r="A10129">
        <v>267470</v>
      </c>
      <c r="B10129" s="79">
        <v>7896004401843</v>
      </c>
      <c r="C10129" s="80" t="s">
        <v>19</v>
      </c>
      <c r="D10129" s="80" t="s">
        <v>20</v>
      </c>
      <c r="E10129" s="80" t="s">
        <v>8890</v>
      </c>
      <c r="F10129" s="80" t="s">
        <v>9209</v>
      </c>
      <c r="G10129" s="80" t="s">
        <v>6120</v>
      </c>
      <c r="H10129" t="s">
        <v>9241</v>
      </c>
      <c r="I10129" s="50">
        <v>9.4499999999999993</v>
      </c>
    </row>
    <row r="10130" spans="1:9" x14ac:dyDescent="0.2">
      <c r="A10130">
        <v>8465</v>
      </c>
      <c r="B10130" s="79">
        <v>7896004400358</v>
      </c>
      <c r="C10130" s="80" t="s">
        <v>19</v>
      </c>
      <c r="D10130" s="80" t="s">
        <v>20</v>
      </c>
      <c r="E10130" s="80" t="s">
        <v>8890</v>
      </c>
      <c r="F10130" s="80" t="s">
        <v>9209</v>
      </c>
      <c r="G10130" s="80" t="s">
        <v>6120</v>
      </c>
      <c r="H10130" t="s">
        <v>9238</v>
      </c>
      <c r="I10130" s="50">
        <v>3.91</v>
      </c>
    </row>
    <row r="10131" spans="1:9" x14ac:dyDescent="0.2">
      <c r="A10131">
        <v>78484</v>
      </c>
      <c r="B10131" s="79">
        <v>7896004401409</v>
      </c>
      <c r="C10131" s="80" t="s">
        <v>19</v>
      </c>
      <c r="D10131" s="80" t="s">
        <v>20</v>
      </c>
      <c r="E10131" s="80" t="s">
        <v>8890</v>
      </c>
      <c r="F10131" s="80" t="s">
        <v>9209</v>
      </c>
      <c r="G10131" s="80" t="s">
        <v>6120</v>
      </c>
      <c r="H10131" t="s">
        <v>9239</v>
      </c>
      <c r="I10131" s="50">
        <v>13.82</v>
      </c>
    </row>
    <row r="10132" spans="1:9" x14ac:dyDescent="0.2">
      <c r="A10132">
        <v>252711</v>
      </c>
      <c r="B10132" s="79">
        <v>7896004401744</v>
      </c>
      <c r="C10132" s="80" t="s">
        <v>19</v>
      </c>
      <c r="D10132" s="80" t="s">
        <v>20</v>
      </c>
      <c r="E10132" s="80" t="s">
        <v>8890</v>
      </c>
      <c r="F10132" s="80" t="s">
        <v>9209</v>
      </c>
      <c r="G10132" s="80" t="s">
        <v>6120</v>
      </c>
      <c r="H10132" t="s">
        <v>9240</v>
      </c>
      <c r="I10132" s="50">
        <v>6.15</v>
      </c>
    </row>
    <row r="10133" spans="1:9" x14ac:dyDescent="0.2">
      <c r="A10133">
        <v>6596</v>
      </c>
      <c r="B10133" s="79">
        <v>7896052600724</v>
      </c>
      <c r="C10133" s="80" t="s">
        <v>19</v>
      </c>
      <c r="D10133" s="80" t="s">
        <v>20</v>
      </c>
      <c r="E10133" s="80" t="s">
        <v>8890</v>
      </c>
      <c r="F10133" s="80" t="s">
        <v>9209</v>
      </c>
      <c r="G10133" s="80" t="s">
        <v>8939</v>
      </c>
      <c r="H10133" t="s">
        <v>9236</v>
      </c>
      <c r="I10133" s="50">
        <v>1.66</v>
      </c>
    </row>
    <row r="10134" spans="1:9" x14ac:dyDescent="0.2">
      <c r="A10134">
        <v>479640</v>
      </c>
      <c r="B10134" s="79">
        <v>7896052607228</v>
      </c>
      <c r="C10134" s="80" t="s">
        <v>19</v>
      </c>
      <c r="D10134" s="80" t="s">
        <v>20</v>
      </c>
      <c r="E10134" s="80" t="s">
        <v>8890</v>
      </c>
      <c r="F10134" s="80" t="s">
        <v>9209</v>
      </c>
      <c r="G10134" s="80" t="s">
        <v>8939</v>
      </c>
      <c r="H10134" t="s">
        <v>9237</v>
      </c>
      <c r="I10134" s="50">
        <v>2.77</v>
      </c>
    </row>
    <row r="10135" spans="1:9" x14ac:dyDescent="0.2">
      <c r="A10135">
        <v>14866</v>
      </c>
      <c r="B10135" s="79">
        <v>7896445410503</v>
      </c>
      <c r="C10135" s="80" t="s">
        <v>19</v>
      </c>
      <c r="D10135" s="80" t="s">
        <v>20</v>
      </c>
      <c r="E10135" s="80" t="s">
        <v>8890</v>
      </c>
      <c r="F10135" s="80" t="s">
        <v>9209</v>
      </c>
      <c r="G10135" s="80" t="s">
        <v>9022</v>
      </c>
      <c r="H10135" t="s">
        <v>9218</v>
      </c>
      <c r="I10135" s="50">
        <v>10.87</v>
      </c>
    </row>
    <row r="10136" spans="1:9" x14ac:dyDescent="0.2">
      <c r="A10136">
        <v>90290</v>
      </c>
      <c r="B10136" s="79">
        <v>7896445490048</v>
      </c>
      <c r="C10136" s="80" t="s">
        <v>19</v>
      </c>
      <c r="D10136" s="80" t="s">
        <v>20</v>
      </c>
      <c r="E10136" s="80" t="s">
        <v>8890</v>
      </c>
      <c r="F10136" s="80" t="s">
        <v>9209</v>
      </c>
      <c r="G10136" s="80" t="s">
        <v>9022</v>
      </c>
      <c r="H10136" t="s">
        <v>9216</v>
      </c>
      <c r="I10136" s="50">
        <v>0.97</v>
      </c>
    </row>
    <row r="10137" spans="1:9" x14ac:dyDescent="0.2">
      <c r="A10137">
        <v>90051</v>
      </c>
      <c r="B10137" s="79">
        <v>7896445490086</v>
      </c>
      <c r="C10137" s="80" t="s">
        <v>19</v>
      </c>
      <c r="D10137" s="80" t="s">
        <v>20</v>
      </c>
      <c r="E10137" s="80" t="s">
        <v>8890</v>
      </c>
      <c r="F10137" s="80" t="s">
        <v>9209</v>
      </c>
      <c r="G10137" s="80" t="s">
        <v>9022</v>
      </c>
      <c r="H10137" t="s">
        <v>9215</v>
      </c>
      <c r="I10137" s="50">
        <v>1.45</v>
      </c>
    </row>
    <row r="10138" spans="1:9" x14ac:dyDescent="0.2">
      <c r="A10138">
        <v>94474</v>
      </c>
      <c r="B10138" s="79">
        <v>7896445490116</v>
      </c>
      <c r="C10138" s="80" t="s">
        <v>19</v>
      </c>
      <c r="D10138" s="80" t="s">
        <v>20</v>
      </c>
      <c r="E10138" s="80" t="s">
        <v>8890</v>
      </c>
      <c r="F10138" s="80" t="s">
        <v>9209</v>
      </c>
      <c r="G10138" s="80" t="s">
        <v>9022</v>
      </c>
      <c r="H10138" t="s">
        <v>9217</v>
      </c>
      <c r="I10138" s="50">
        <v>2.89</v>
      </c>
    </row>
    <row r="10139" spans="1:9" x14ac:dyDescent="0.2">
      <c r="A10139">
        <v>59671</v>
      </c>
      <c r="B10139" s="79">
        <v>7896445490093</v>
      </c>
      <c r="C10139" s="80" t="s">
        <v>19</v>
      </c>
      <c r="D10139" s="80" t="s">
        <v>20</v>
      </c>
      <c r="E10139" s="80" t="s">
        <v>8890</v>
      </c>
      <c r="F10139" s="80" t="s">
        <v>9209</v>
      </c>
      <c r="G10139" s="80" t="s">
        <v>9022</v>
      </c>
      <c r="H10139" t="s">
        <v>15492</v>
      </c>
      <c r="I10139" s="50">
        <v>1.44</v>
      </c>
    </row>
    <row r="10140" spans="1:9" x14ac:dyDescent="0.2">
      <c r="A10140">
        <v>16671</v>
      </c>
      <c r="B10140" s="79">
        <v>7896445490550</v>
      </c>
      <c r="C10140" s="80" t="s">
        <v>19</v>
      </c>
      <c r="D10140" s="80" t="s">
        <v>20</v>
      </c>
      <c r="E10140" s="80" t="s">
        <v>8890</v>
      </c>
      <c r="F10140" s="80" t="s">
        <v>9209</v>
      </c>
      <c r="G10140" s="80" t="s">
        <v>9022</v>
      </c>
      <c r="H10140" t="s">
        <v>9213</v>
      </c>
      <c r="I10140" s="50">
        <v>1.69</v>
      </c>
    </row>
    <row r="10141" spans="1:9" x14ac:dyDescent="0.2">
      <c r="A10141">
        <v>533543</v>
      </c>
      <c r="B10141" s="79">
        <v>7896445491076</v>
      </c>
      <c r="C10141" s="80" t="s">
        <v>19</v>
      </c>
      <c r="D10141" s="80" t="s">
        <v>20</v>
      </c>
      <c r="E10141" s="80" t="s">
        <v>8890</v>
      </c>
      <c r="F10141" s="80" t="s">
        <v>9209</v>
      </c>
      <c r="G10141" s="80" t="s">
        <v>9022</v>
      </c>
      <c r="H10141" t="s">
        <v>9219</v>
      </c>
      <c r="I10141" s="50">
        <v>1.0900000000000001</v>
      </c>
    </row>
    <row r="10142" spans="1:9" x14ac:dyDescent="0.2">
      <c r="A10142">
        <v>538885</v>
      </c>
      <c r="B10142" s="79">
        <v>7896062800015</v>
      </c>
      <c r="C10142" s="80" t="s">
        <v>19</v>
      </c>
      <c r="D10142" s="80" t="s">
        <v>20</v>
      </c>
      <c r="E10142" s="80" t="s">
        <v>8890</v>
      </c>
      <c r="F10142" s="80" t="s">
        <v>9209</v>
      </c>
      <c r="G10142" s="80" t="s">
        <v>9022</v>
      </c>
      <c r="H10142" t="s">
        <v>9220</v>
      </c>
      <c r="I10142" s="50">
        <v>2.06</v>
      </c>
    </row>
    <row r="10143" spans="1:9" x14ac:dyDescent="0.2">
      <c r="A10143">
        <v>533547</v>
      </c>
      <c r="B10143" s="79">
        <v>7896445491083</v>
      </c>
      <c r="C10143" s="80" t="s">
        <v>19</v>
      </c>
      <c r="D10143" s="80" t="s">
        <v>20</v>
      </c>
      <c r="E10143" s="80" t="s">
        <v>8890</v>
      </c>
      <c r="F10143" s="80" t="s">
        <v>9209</v>
      </c>
      <c r="G10143" s="80" t="s">
        <v>9022</v>
      </c>
      <c r="H10143" t="s">
        <v>9214</v>
      </c>
      <c r="I10143" s="50">
        <v>1.35</v>
      </c>
    </row>
    <row r="10144" spans="1:9" x14ac:dyDescent="0.2">
      <c r="A10144">
        <v>283605</v>
      </c>
      <c r="B10144" s="79">
        <v>7898944894051</v>
      </c>
      <c r="C10144" s="80" t="s">
        <v>19</v>
      </c>
      <c r="D10144" s="80" t="s">
        <v>20</v>
      </c>
      <c r="E10144" s="80" t="s">
        <v>8890</v>
      </c>
      <c r="F10144" s="80" t="s">
        <v>9209</v>
      </c>
      <c r="G10144" s="80" t="s">
        <v>9231</v>
      </c>
      <c r="H10144" t="s">
        <v>9232</v>
      </c>
      <c r="I10144" s="50">
        <v>0.87</v>
      </c>
    </row>
    <row r="10145" spans="1:9" x14ac:dyDescent="0.2">
      <c r="A10145">
        <v>283607</v>
      </c>
      <c r="B10145" s="79">
        <v>7898944894075</v>
      </c>
      <c r="C10145" s="80" t="s">
        <v>19</v>
      </c>
      <c r="D10145" s="80" t="s">
        <v>20</v>
      </c>
      <c r="E10145" s="80" t="s">
        <v>8890</v>
      </c>
      <c r="F10145" s="80" t="s">
        <v>9209</v>
      </c>
      <c r="G10145" s="80" t="s">
        <v>9231</v>
      </c>
      <c r="H10145" t="s">
        <v>9233</v>
      </c>
      <c r="I10145" s="50">
        <v>1.98</v>
      </c>
    </row>
    <row r="10146" spans="1:9" x14ac:dyDescent="0.2">
      <c r="A10146">
        <v>467048</v>
      </c>
      <c r="B10146" s="79">
        <v>7896294600063</v>
      </c>
      <c r="C10146" s="80" t="s">
        <v>19</v>
      </c>
      <c r="D10146" s="80" t="s">
        <v>20</v>
      </c>
      <c r="E10146" s="80" t="s">
        <v>8890</v>
      </c>
      <c r="F10146" s="80" t="s">
        <v>9209</v>
      </c>
      <c r="G10146" s="80" t="s">
        <v>9221</v>
      </c>
      <c r="H10146" t="s">
        <v>9222</v>
      </c>
      <c r="I10146" s="50">
        <v>1.51</v>
      </c>
    </row>
    <row r="10147" spans="1:9" x14ac:dyDescent="0.2">
      <c r="A10147">
        <v>467044</v>
      </c>
      <c r="B10147" s="79">
        <v>7896294625004</v>
      </c>
      <c r="C10147" s="80" t="s">
        <v>19</v>
      </c>
      <c r="D10147" s="80" t="s">
        <v>20</v>
      </c>
      <c r="E10147" s="80" t="s">
        <v>8890</v>
      </c>
      <c r="F10147" s="80" t="s">
        <v>9209</v>
      </c>
      <c r="G10147" s="80" t="s">
        <v>9221</v>
      </c>
      <c r="H10147" t="s">
        <v>9223</v>
      </c>
      <c r="I10147" s="50">
        <v>1.06</v>
      </c>
    </row>
    <row r="10148" spans="1:9" x14ac:dyDescent="0.2">
      <c r="A10148">
        <v>467052</v>
      </c>
      <c r="B10148" s="79">
        <v>7896294611502</v>
      </c>
      <c r="C10148" s="80" t="s">
        <v>19</v>
      </c>
      <c r="D10148" s="80" t="s">
        <v>20</v>
      </c>
      <c r="E10148" s="80" t="s">
        <v>8890</v>
      </c>
      <c r="F10148" s="80" t="s">
        <v>9209</v>
      </c>
      <c r="G10148" s="80" t="s">
        <v>9221</v>
      </c>
      <c r="H10148" t="s">
        <v>9224</v>
      </c>
      <c r="I10148" s="50">
        <v>2.16</v>
      </c>
    </row>
    <row r="10149" spans="1:9" x14ac:dyDescent="0.2">
      <c r="A10149">
        <v>467059</v>
      </c>
      <c r="B10149" s="79">
        <v>7896294600094</v>
      </c>
      <c r="C10149" s="80" t="s">
        <v>19</v>
      </c>
      <c r="D10149" s="80" t="s">
        <v>20</v>
      </c>
      <c r="E10149" s="80" t="s">
        <v>8890</v>
      </c>
      <c r="F10149" s="80" t="s">
        <v>9209</v>
      </c>
      <c r="G10149" s="80" t="s">
        <v>9221</v>
      </c>
      <c r="H10149" t="s">
        <v>9225</v>
      </c>
      <c r="I10149" s="50">
        <v>9.81</v>
      </c>
    </row>
    <row r="10150" spans="1:9" x14ac:dyDescent="0.2">
      <c r="A10150">
        <v>531162</v>
      </c>
      <c r="B10150" s="79">
        <v>7896294648218</v>
      </c>
      <c r="C10150" s="80" t="s">
        <v>19</v>
      </c>
      <c r="D10150" s="80" t="s">
        <v>20</v>
      </c>
      <c r="E10150" s="80" t="s">
        <v>8890</v>
      </c>
      <c r="F10150" s="80" t="s">
        <v>9209</v>
      </c>
      <c r="G10150" s="80" t="s">
        <v>9221</v>
      </c>
      <c r="H10150" t="s">
        <v>9226</v>
      </c>
      <c r="I10150" s="50">
        <v>0.65</v>
      </c>
    </row>
    <row r="10151" spans="1:9" x14ac:dyDescent="0.2">
      <c r="A10151">
        <v>575343</v>
      </c>
      <c r="B10151" s="79">
        <v>7898994148043</v>
      </c>
      <c r="C10151" s="80" t="s">
        <v>19</v>
      </c>
      <c r="D10151" s="80" t="s">
        <v>20</v>
      </c>
      <c r="E10151" s="80" t="s">
        <v>8890</v>
      </c>
      <c r="F10151" s="80" t="s">
        <v>9209</v>
      </c>
      <c r="G10151" s="80" t="s">
        <v>9234</v>
      </c>
      <c r="H10151" t="s">
        <v>9235</v>
      </c>
      <c r="I10151" s="50">
        <v>0.81</v>
      </c>
    </row>
    <row r="10152" spans="1:9" x14ac:dyDescent="0.2">
      <c r="A10152">
        <v>575347</v>
      </c>
      <c r="B10152" s="79">
        <v>7898994148036</v>
      </c>
      <c r="C10152" s="80" t="s">
        <v>19</v>
      </c>
      <c r="D10152" s="80" t="s">
        <v>20</v>
      </c>
      <c r="E10152" s="80" t="s">
        <v>8890</v>
      </c>
      <c r="F10152" s="80" t="s">
        <v>9209</v>
      </c>
      <c r="G10152" s="80" t="s">
        <v>9234</v>
      </c>
      <c r="H10152" t="s">
        <v>15493</v>
      </c>
      <c r="I10152" s="50">
        <v>2.02</v>
      </c>
    </row>
    <row r="10153" spans="1:9" x14ac:dyDescent="0.2">
      <c r="A10153">
        <v>556466</v>
      </c>
      <c r="B10153" s="79">
        <v>5000299628768</v>
      </c>
      <c r="C10153" s="80" t="s">
        <v>19</v>
      </c>
      <c r="D10153" s="80" t="s">
        <v>20</v>
      </c>
      <c r="E10153" s="80" t="s">
        <v>8890</v>
      </c>
      <c r="F10153" s="80" t="s">
        <v>9495</v>
      </c>
      <c r="G10153" s="80" t="s">
        <v>9442</v>
      </c>
      <c r="H10153" t="s">
        <v>9499</v>
      </c>
      <c r="I10153" s="50">
        <v>111.02</v>
      </c>
    </row>
    <row r="10154" spans="1:9" x14ac:dyDescent="0.2">
      <c r="A10154">
        <v>440810</v>
      </c>
      <c r="B10154" s="79">
        <v>4901777286177</v>
      </c>
      <c r="C10154" s="80" t="s">
        <v>19</v>
      </c>
      <c r="D10154" s="80" t="s">
        <v>20</v>
      </c>
      <c r="E10154" s="80" t="s">
        <v>8890</v>
      </c>
      <c r="F10154" s="80" t="s">
        <v>9495</v>
      </c>
      <c r="G10154" s="80" t="s">
        <v>9496</v>
      </c>
      <c r="H10154" t="s">
        <v>9497</v>
      </c>
      <c r="I10154" s="50">
        <v>346.33</v>
      </c>
    </row>
    <row r="10155" spans="1:9" x14ac:dyDescent="0.2">
      <c r="A10155">
        <v>24892</v>
      </c>
      <c r="B10155" s="79">
        <v>5010391100758</v>
      </c>
      <c r="C10155" s="80" t="s">
        <v>19</v>
      </c>
      <c r="D10155" s="80" t="s">
        <v>20</v>
      </c>
      <c r="E10155" s="80" t="s">
        <v>8890</v>
      </c>
      <c r="F10155" s="80" t="s">
        <v>9485</v>
      </c>
      <c r="G10155" s="80" t="s">
        <v>9399</v>
      </c>
      <c r="H10155" t="s">
        <v>9492</v>
      </c>
      <c r="I10155" s="50">
        <v>154.55000000000001</v>
      </c>
    </row>
    <row r="10156" spans="1:9" x14ac:dyDescent="0.2">
      <c r="A10156">
        <v>23011</v>
      </c>
      <c r="B10156" s="79">
        <v>8004160660304</v>
      </c>
      <c r="C10156" s="80" t="s">
        <v>19</v>
      </c>
      <c r="D10156" s="80" t="s">
        <v>20</v>
      </c>
      <c r="E10156" s="80" t="s">
        <v>8890</v>
      </c>
      <c r="F10156" s="80" t="s">
        <v>9485</v>
      </c>
      <c r="G10156" s="80" t="s">
        <v>8954</v>
      </c>
      <c r="H10156" t="s">
        <v>9491</v>
      </c>
      <c r="I10156" s="50">
        <v>145.01</v>
      </c>
    </row>
    <row r="10157" spans="1:9" x14ac:dyDescent="0.2">
      <c r="A10157">
        <v>14087</v>
      </c>
      <c r="B10157" s="79">
        <v>7891121203004</v>
      </c>
      <c r="C10157" s="80" t="s">
        <v>19</v>
      </c>
      <c r="D10157" s="80" t="s">
        <v>20</v>
      </c>
      <c r="E10157" s="80" t="s">
        <v>8890</v>
      </c>
      <c r="F10157" s="80" t="s">
        <v>9485</v>
      </c>
      <c r="G10157" s="80" t="s">
        <v>9486</v>
      </c>
      <c r="H10157" t="s">
        <v>9487</v>
      </c>
      <c r="I10157" s="50">
        <v>42.1</v>
      </c>
    </row>
    <row r="10158" spans="1:9" x14ac:dyDescent="0.2">
      <c r="A10158">
        <v>14088</v>
      </c>
      <c r="B10158" s="79">
        <v>7891121204001</v>
      </c>
      <c r="C10158" s="80" t="s">
        <v>19</v>
      </c>
      <c r="D10158" s="80" t="s">
        <v>20</v>
      </c>
      <c r="E10158" s="80" t="s">
        <v>8890</v>
      </c>
      <c r="F10158" s="80" t="s">
        <v>9485</v>
      </c>
      <c r="G10158" s="80" t="s">
        <v>9486</v>
      </c>
      <c r="H10158" t="s">
        <v>9490</v>
      </c>
      <c r="I10158" s="50">
        <v>42.1</v>
      </c>
    </row>
    <row r="10159" spans="1:9" x14ac:dyDescent="0.2">
      <c r="A10159">
        <v>26624</v>
      </c>
      <c r="B10159" s="79">
        <v>7891121219005</v>
      </c>
      <c r="C10159" s="80" t="s">
        <v>19</v>
      </c>
      <c r="D10159" s="80" t="s">
        <v>20</v>
      </c>
      <c r="E10159" s="80" t="s">
        <v>8890</v>
      </c>
      <c r="F10159" s="80" t="s">
        <v>9485</v>
      </c>
      <c r="G10159" s="80" t="s">
        <v>9486</v>
      </c>
      <c r="H10159" t="s">
        <v>9488</v>
      </c>
      <c r="I10159" s="50">
        <v>42.1</v>
      </c>
    </row>
    <row r="10160" spans="1:9" x14ac:dyDescent="0.2">
      <c r="A10160">
        <v>26625</v>
      </c>
      <c r="B10160" s="79">
        <v>7891121208009</v>
      </c>
      <c r="C10160" s="80" t="s">
        <v>19</v>
      </c>
      <c r="D10160" s="80" t="s">
        <v>20</v>
      </c>
      <c r="E10160" s="80" t="s">
        <v>8890</v>
      </c>
      <c r="F10160" s="80" t="s">
        <v>9485</v>
      </c>
      <c r="G10160" s="80" t="s">
        <v>9486</v>
      </c>
      <c r="H10160" t="s">
        <v>9489</v>
      </c>
      <c r="I10160" s="50">
        <v>42.1</v>
      </c>
    </row>
    <row r="10161" spans="1:9" x14ac:dyDescent="0.2">
      <c r="A10161">
        <v>482002</v>
      </c>
      <c r="B10161" s="79">
        <v>7898000060918</v>
      </c>
      <c r="C10161" s="80" t="s">
        <v>19</v>
      </c>
      <c r="D10161" s="80" t="s">
        <v>20</v>
      </c>
      <c r="E10161" s="80" t="s">
        <v>8890</v>
      </c>
      <c r="F10161" s="80" t="s">
        <v>9485</v>
      </c>
      <c r="G10161" s="80" t="s">
        <v>9493</v>
      </c>
      <c r="H10161" t="s">
        <v>9494</v>
      </c>
      <c r="I10161" s="50">
        <v>25.11</v>
      </c>
    </row>
    <row r="10162" spans="1:9" x14ac:dyDescent="0.2">
      <c r="A10162">
        <v>27980</v>
      </c>
      <c r="B10162" s="79">
        <v>7892840808051</v>
      </c>
      <c r="C10162" s="80" t="s">
        <v>19</v>
      </c>
      <c r="D10162" s="80" t="s">
        <v>20</v>
      </c>
      <c r="E10162" s="80" t="s">
        <v>8890</v>
      </c>
      <c r="F10162" s="80" t="s">
        <v>9468</v>
      </c>
      <c r="G10162" s="80" t="s">
        <v>8905</v>
      </c>
      <c r="H10162" t="s">
        <v>9476</v>
      </c>
      <c r="I10162" s="50">
        <v>5.1100000000000003</v>
      </c>
    </row>
    <row r="10163" spans="1:9" x14ac:dyDescent="0.2">
      <c r="A10163">
        <v>14895</v>
      </c>
      <c r="B10163" s="79">
        <v>7892840808020</v>
      </c>
      <c r="C10163" s="80" t="s">
        <v>19</v>
      </c>
      <c r="D10163" s="80" t="s">
        <v>20</v>
      </c>
      <c r="E10163" s="80" t="s">
        <v>8890</v>
      </c>
      <c r="F10163" s="80" t="s">
        <v>9468</v>
      </c>
      <c r="G10163" s="80" t="s">
        <v>8905</v>
      </c>
      <c r="H10163" t="s">
        <v>9475</v>
      </c>
      <c r="I10163" s="50">
        <v>5.1100000000000003</v>
      </c>
    </row>
    <row r="10164" spans="1:9" x14ac:dyDescent="0.2">
      <c r="A10164">
        <v>5930</v>
      </c>
      <c r="B10164" s="79">
        <v>7892840808044</v>
      </c>
      <c r="C10164" s="80" t="s">
        <v>19</v>
      </c>
      <c r="D10164" s="80" t="s">
        <v>20</v>
      </c>
      <c r="E10164" s="80" t="s">
        <v>8890</v>
      </c>
      <c r="F10164" s="80" t="s">
        <v>9468</v>
      </c>
      <c r="G10164" s="80" t="s">
        <v>8905</v>
      </c>
      <c r="H10164" t="s">
        <v>9474</v>
      </c>
      <c r="I10164" s="50">
        <v>5.1100000000000003</v>
      </c>
    </row>
    <row r="10165" spans="1:9" x14ac:dyDescent="0.2">
      <c r="A10165">
        <v>54957</v>
      </c>
      <c r="B10165" s="79">
        <v>7892840808037</v>
      </c>
      <c r="C10165" s="80" t="s">
        <v>19</v>
      </c>
      <c r="D10165" s="80" t="s">
        <v>20</v>
      </c>
      <c r="E10165" s="80" t="s">
        <v>8890</v>
      </c>
      <c r="F10165" s="80" t="s">
        <v>9468</v>
      </c>
      <c r="G10165" s="80" t="s">
        <v>8905</v>
      </c>
      <c r="H10165" t="s">
        <v>9477</v>
      </c>
      <c r="I10165" s="50">
        <v>5.1100000000000003</v>
      </c>
    </row>
    <row r="10166" spans="1:9" x14ac:dyDescent="0.2">
      <c r="A10166">
        <v>525856</v>
      </c>
      <c r="B10166" s="79">
        <v>7892840819354</v>
      </c>
      <c r="C10166" s="80" t="s">
        <v>19</v>
      </c>
      <c r="D10166" s="80" t="s">
        <v>20</v>
      </c>
      <c r="E10166" s="80" t="s">
        <v>8890</v>
      </c>
      <c r="F10166" s="80" t="s">
        <v>9468</v>
      </c>
      <c r="G10166" s="80" t="s">
        <v>8905</v>
      </c>
      <c r="H10166" t="s">
        <v>15494</v>
      </c>
      <c r="I10166" s="50">
        <v>4.6900000000000004</v>
      </c>
    </row>
    <row r="10167" spans="1:9" x14ac:dyDescent="0.2">
      <c r="A10167">
        <v>528461</v>
      </c>
      <c r="B10167" s="79">
        <v>7892840822019</v>
      </c>
      <c r="C10167" s="80" t="s">
        <v>19</v>
      </c>
      <c r="D10167" s="80" t="s">
        <v>20</v>
      </c>
      <c r="E10167" s="80" t="s">
        <v>8890</v>
      </c>
      <c r="F10167" s="80" t="s">
        <v>9468</v>
      </c>
      <c r="G10167" s="80" t="s">
        <v>8905</v>
      </c>
      <c r="H10167" t="s">
        <v>9478</v>
      </c>
      <c r="I10167" s="50">
        <v>5.1100000000000003</v>
      </c>
    </row>
    <row r="10168" spans="1:9" x14ac:dyDescent="0.2">
      <c r="A10168">
        <v>133203</v>
      </c>
      <c r="B10168" s="79">
        <v>7894900504002</v>
      </c>
      <c r="C10168" s="80" t="s">
        <v>19</v>
      </c>
      <c r="D10168" s="80" t="s">
        <v>20</v>
      </c>
      <c r="E10168" s="80" t="s">
        <v>8890</v>
      </c>
      <c r="F10168" s="80" t="s">
        <v>9468</v>
      </c>
      <c r="G10168" s="80" t="s">
        <v>8954</v>
      </c>
      <c r="H10168" t="s">
        <v>9469</v>
      </c>
      <c r="I10168" s="50">
        <v>5.36</v>
      </c>
    </row>
    <row r="10169" spans="1:9" x14ac:dyDescent="0.2">
      <c r="A10169">
        <v>133206</v>
      </c>
      <c r="B10169" s="79">
        <v>7894900501001</v>
      </c>
      <c r="C10169" s="80" t="s">
        <v>19</v>
      </c>
      <c r="D10169" s="80" t="s">
        <v>20</v>
      </c>
      <c r="E10169" s="80" t="s">
        <v>8890</v>
      </c>
      <c r="F10169" s="80" t="s">
        <v>9468</v>
      </c>
      <c r="G10169" s="80" t="s">
        <v>8954</v>
      </c>
      <c r="H10169" t="s">
        <v>9470</v>
      </c>
      <c r="I10169" s="50">
        <v>5.36</v>
      </c>
    </row>
    <row r="10170" spans="1:9" x14ac:dyDescent="0.2">
      <c r="A10170">
        <v>440520</v>
      </c>
      <c r="B10170" s="79">
        <v>1220000250055</v>
      </c>
      <c r="C10170" s="80" t="s">
        <v>19</v>
      </c>
      <c r="D10170" s="80" t="s">
        <v>20</v>
      </c>
      <c r="E10170" s="80" t="s">
        <v>8890</v>
      </c>
      <c r="F10170" s="80" t="s">
        <v>9468</v>
      </c>
      <c r="G10170" s="80" t="s">
        <v>8954</v>
      </c>
      <c r="H10170" t="s">
        <v>9471</v>
      </c>
      <c r="I10170" s="50">
        <v>8.9600000000000009</v>
      </c>
    </row>
    <row r="10171" spans="1:9" x14ac:dyDescent="0.2">
      <c r="A10171">
        <v>435085</v>
      </c>
      <c r="B10171" s="79">
        <v>7896094919709</v>
      </c>
      <c r="C10171" s="80" t="s">
        <v>19</v>
      </c>
      <c r="D10171" s="80" t="s">
        <v>20</v>
      </c>
      <c r="E10171" s="80" t="s">
        <v>8890</v>
      </c>
      <c r="F10171" s="80" t="s">
        <v>9468</v>
      </c>
      <c r="G10171" s="80" t="s">
        <v>9472</v>
      </c>
      <c r="H10171" t="s">
        <v>9473</v>
      </c>
      <c r="I10171" s="50">
        <v>7.29</v>
      </c>
    </row>
    <row r="10172" spans="1:9" x14ac:dyDescent="0.2">
      <c r="A10172">
        <v>435093</v>
      </c>
      <c r="B10172" s="79">
        <v>7896094921351</v>
      </c>
      <c r="C10172" s="80" t="s">
        <v>19</v>
      </c>
      <c r="D10172" s="80" t="s">
        <v>20</v>
      </c>
      <c r="E10172" s="80" t="s">
        <v>8890</v>
      </c>
      <c r="F10172" s="80" t="s">
        <v>9468</v>
      </c>
      <c r="G10172" s="80" t="s">
        <v>9472</v>
      </c>
      <c r="H10172" t="s">
        <v>15495</v>
      </c>
      <c r="I10172" s="50">
        <v>7.29</v>
      </c>
    </row>
    <row r="10173" spans="1:9" x14ac:dyDescent="0.2">
      <c r="A10173">
        <v>525390</v>
      </c>
      <c r="B10173" s="79">
        <v>7896094925120</v>
      </c>
      <c r="C10173" s="80" t="s">
        <v>19</v>
      </c>
      <c r="D10173" s="80" t="s">
        <v>20</v>
      </c>
      <c r="E10173" s="80" t="s">
        <v>8890</v>
      </c>
      <c r="F10173" s="80" t="s">
        <v>9468</v>
      </c>
      <c r="G10173" s="80" t="s">
        <v>9472</v>
      </c>
      <c r="H10173" t="s">
        <v>15496</v>
      </c>
      <c r="I10173" s="50">
        <v>8.01</v>
      </c>
    </row>
    <row r="10174" spans="1:9" x14ac:dyDescent="0.2">
      <c r="A10174">
        <v>520956</v>
      </c>
      <c r="B10174" s="79">
        <v>7898692300859</v>
      </c>
      <c r="C10174" s="80" t="s">
        <v>19</v>
      </c>
      <c r="D10174" s="80" t="s">
        <v>20</v>
      </c>
      <c r="E10174" s="80" t="s">
        <v>8890</v>
      </c>
      <c r="F10174" s="80" t="s">
        <v>9468</v>
      </c>
      <c r="G10174" s="80" t="s">
        <v>4898</v>
      </c>
      <c r="H10174" t="s">
        <v>9479</v>
      </c>
      <c r="I10174" s="50">
        <v>6.29</v>
      </c>
    </row>
    <row r="10175" spans="1:9" x14ac:dyDescent="0.2">
      <c r="A10175">
        <v>520958</v>
      </c>
      <c r="B10175" s="79">
        <v>7898692300866</v>
      </c>
      <c r="C10175" s="80" t="s">
        <v>19</v>
      </c>
      <c r="D10175" s="80" t="s">
        <v>20</v>
      </c>
      <c r="E10175" s="80" t="s">
        <v>8890</v>
      </c>
      <c r="F10175" s="80" t="s">
        <v>9468</v>
      </c>
      <c r="G10175" s="80" t="s">
        <v>4898</v>
      </c>
      <c r="H10175" t="s">
        <v>9480</v>
      </c>
      <c r="I10175" s="50">
        <v>6.29</v>
      </c>
    </row>
    <row r="10176" spans="1:9" x14ac:dyDescent="0.2">
      <c r="A10176">
        <v>520960</v>
      </c>
      <c r="B10176" s="79">
        <v>7898692300880</v>
      </c>
      <c r="C10176" s="80" t="s">
        <v>19</v>
      </c>
      <c r="D10176" s="80" t="s">
        <v>20</v>
      </c>
      <c r="E10176" s="80" t="s">
        <v>8890</v>
      </c>
      <c r="F10176" s="80" t="s">
        <v>9468</v>
      </c>
      <c r="G10176" s="80" t="s">
        <v>4898</v>
      </c>
      <c r="H10176" t="s">
        <v>9481</v>
      </c>
      <c r="I10176" s="50">
        <v>6.29</v>
      </c>
    </row>
    <row r="10177" spans="1:9" x14ac:dyDescent="0.2">
      <c r="A10177">
        <v>581092</v>
      </c>
      <c r="B10177" s="79">
        <v>7898692301986</v>
      </c>
      <c r="C10177" s="80" t="s">
        <v>19</v>
      </c>
      <c r="D10177" s="80" t="s">
        <v>20</v>
      </c>
      <c r="E10177" s="80" t="s">
        <v>8890</v>
      </c>
      <c r="F10177" s="80" t="s">
        <v>9468</v>
      </c>
      <c r="G10177" s="80" t="s">
        <v>4898</v>
      </c>
      <c r="H10177" t="s">
        <v>9483</v>
      </c>
      <c r="I10177" s="50">
        <v>6.29</v>
      </c>
    </row>
    <row r="10178" spans="1:9" x14ac:dyDescent="0.2">
      <c r="A10178">
        <v>581094</v>
      </c>
      <c r="B10178" s="79">
        <v>7898692300873</v>
      </c>
      <c r="C10178" s="80" t="s">
        <v>19</v>
      </c>
      <c r="D10178" s="80" t="s">
        <v>20</v>
      </c>
      <c r="E10178" s="80" t="s">
        <v>8890</v>
      </c>
      <c r="F10178" s="80" t="s">
        <v>9468</v>
      </c>
      <c r="G10178" s="80" t="s">
        <v>4898</v>
      </c>
      <c r="H10178" t="s">
        <v>9484</v>
      </c>
      <c r="I10178" s="50">
        <v>6.29</v>
      </c>
    </row>
    <row r="10179" spans="1:9" x14ac:dyDescent="0.2">
      <c r="A10179">
        <v>587157</v>
      </c>
      <c r="B10179" s="79">
        <v>7896023015694</v>
      </c>
      <c r="C10179" s="80" t="s">
        <v>19</v>
      </c>
      <c r="D10179" s="80" t="s">
        <v>20</v>
      </c>
      <c r="E10179" s="80" t="s">
        <v>8890</v>
      </c>
      <c r="F10179" s="80" t="s">
        <v>9466</v>
      </c>
      <c r="G10179" s="80" t="s">
        <v>9317</v>
      </c>
      <c r="H10179" t="s">
        <v>15497</v>
      </c>
      <c r="I10179" s="50">
        <v>25.28</v>
      </c>
    </row>
    <row r="10180" spans="1:9" x14ac:dyDescent="0.2">
      <c r="A10180">
        <v>587162</v>
      </c>
      <c r="B10180" s="79">
        <v>7896023016899</v>
      </c>
      <c r="C10180" s="80" t="s">
        <v>19</v>
      </c>
      <c r="D10180" s="80" t="s">
        <v>20</v>
      </c>
      <c r="E10180" s="80" t="s">
        <v>8890</v>
      </c>
      <c r="F10180" s="80" t="s">
        <v>9466</v>
      </c>
      <c r="G10180" s="80" t="s">
        <v>9317</v>
      </c>
      <c r="H10180" t="s">
        <v>15498</v>
      </c>
      <c r="I10180" s="50">
        <v>25.29</v>
      </c>
    </row>
    <row r="10181" spans="1:9" x14ac:dyDescent="0.2">
      <c r="A10181">
        <v>587166</v>
      </c>
      <c r="B10181" s="79">
        <v>7896023015717</v>
      </c>
      <c r="C10181" s="80" t="s">
        <v>19</v>
      </c>
      <c r="D10181" s="80" t="s">
        <v>20</v>
      </c>
      <c r="E10181" s="80" t="s">
        <v>8890</v>
      </c>
      <c r="F10181" s="80" t="s">
        <v>9466</v>
      </c>
      <c r="G10181" s="80" t="s">
        <v>9317</v>
      </c>
      <c r="H10181" t="s">
        <v>15499</v>
      </c>
      <c r="I10181" s="50">
        <v>25.28</v>
      </c>
    </row>
    <row r="10182" spans="1:9" x14ac:dyDescent="0.2">
      <c r="A10182">
        <v>587173</v>
      </c>
      <c r="B10182" s="79">
        <v>7896023021817</v>
      </c>
      <c r="C10182" s="80" t="s">
        <v>19</v>
      </c>
      <c r="D10182" s="80" t="s">
        <v>20</v>
      </c>
      <c r="E10182" s="80" t="s">
        <v>8890</v>
      </c>
      <c r="F10182" s="80" t="s">
        <v>9466</v>
      </c>
      <c r="G10182" s="80" t="s">
        <v>9317</v>
      </c>
      <c r="H10182" t="s">
        <v>15500</v>
      </c>
      <c r="I10182" s="50">
        <v>32.380000000000003</v>
      </c>
    </row>
    <row r="10183" spans="1:9" x14ac:dyDescent="0.2">
      <c r="A10183">
        <v>587174</v>
      </c>
      <c r="B10183" s="79">
        <v>7896023022050</v>
      </c>
      <c r="C10183" s="80" t="s">
        <v>19</v>
      </c>
      <c r="D10183" s="80" t="s">
        <v>20</v>
      </c>
      <c r="E10183" s="80" t="s">
        <v>8890</v>
      </c>
      <c r="F10183" s="80" t="s">
        <v>9466</v>
      </c>
      <c r="G10183" s="80" t="s">
        <v>9317</v>
      </c>
      <c r="H10183" t="s">
        <v>15501</v>
      </c>
      <c r="I10183" s="50">
        <v>32.36</v>
      </c>
    </row>
    <row r="10184" spans="1:9" x14ac:dyDescent="0.2">
      <c r="A10184">
        <v>587172</v>
      </c>
      <c r="B10184" s="79">
        <v>7896023022593</v>
      </c>
      <c r="C10184" s="80" t="s">
        <v>19</v>
      </c>
      <c r="D10184" s="80" t="s">
        <v>20</v>
      </c>
      <c r="E10184" s="80" t="s">
        <v>8890</v>
      </c>
      <c r="F10184" s="80" t="s">
        <v>9466</v>
      </c>
      <c r="G10184" s="80" t="s">
        <v>9317</v>
      </c>
      <c r="H10184" t="s">
        <v>9467</v>
      </c>
      <c r="I10184" s="50">
        <v>23.47</v>
      </c>
    </row>
    <row r="10185" spans="1:9" x14ac:dyDescent="0.2">
      <c r="A10185">
        <v>519522</v>
      </c>
      <c r="B10185" s="79">
        <v>7896741705778</v>
      </c>
      <c r="C10185" s="80" t="s">
        <v>19</v>
      </c>
      <c r="D10185" s="80" t="s">
        <v>20</v>
      </c>
      <c r="E10185" s="80" t="s">
        <v>8890</v>
      </c>
      <c r="F10185" s="80" t="s">
        <v>9461</v>
      </c>
      <c r="G10185" s="80" t="s">
        <v>9004</v>
      </c>
      <c r="H10185" t="s">
        <v>9465</v>
      </c>
      <c r="I10185" s="50">
        <v>9.18</v>
      </c>
    </row>
    <row r="10186" spans="1:9" x14ac:dyDescent="0.2">
      <c r="A10186">
        <v>517543</v>
      </c>
      <c r="B10186" s="79">
        <v>7896741650474</v>
      </c>
      <c r="C10186" s="80" t="s">
        <v>19</v>
      </c>
      <c r="D10186" s="80" t="s">
        <v>20</v>
      </c>
      <c r="E10186" s="80" t="s">
        <v>8890</v>
      </c>
      <c r="F10186" s="80" t="s">
        <v>9461</v>
      </c>
      <c r="G10186" s="80" t="s">
        <v>9004</v>
      </c>
      <c r="H10186" t="s">
        <v>9463</v>
      </c>
      <c r="I10186" s="50">
        <v>9.18</v>
      </c>
    </row>
    <row r="10187" spans="1:9" x14ac:dyDescent="0.2">
      <c r="A10187">
        <v>518458</v>
      </c>
      <c r="B10187" s="79">
        <v>7896741650429</v>
      </c>
      <c r="C10187" s="80" t="s">
        <v>19</v>
      </c>
      <c r="D10187" s="80" t="s">
        <v>20</v>
      </c>
      <c r="E10187" s="80" t="s">
        <v>8890</v>
      </c>
      <c r="F10187" s="80" t="s">
        <v>9461</v>
      </c>
      <c r="G10187" s="80" t="s">
        <v>9004</v>
      </c>
      <c r="H10187" t="s">
        <v>9464</v>
      </c>
      <c r="I10187" s="50">
        <v>9.18</v>
      </c>
    </row>
    <row r="10188" spans="1:9" x14ac:dyDescent="0.2">
      <c r="A10188">
        <v>473190</v>
      </c>
      <c r="B10188" s="79">
        <v>7896685200223</v>
      </c>
      <c r="C10188" s="80" t="s">
        <v>19</v>
      </c>
      <c r="D10188" s="80" t="s">
        <v>20</v>
      </c>
      <c r="E10188" s="80" t="s">
        <v>8890</v>
      </c>
      <c r="F10188" s="80" t="s">
        <v>9461</v>
      </c>
      <c r="G10188" s="80" t="s">
        <v>9343</v>
      </c>
      <c r="H10188" t="s">
        <v>9462</v>
      </c>
      <c r="I10188" s="50">
        <v>12</v>
      </c>
    </row>
    <row r="10189" spans="1:9" x14ac:dyDescent="0.2">
      <c r="A10189">
        <v>418640</v>
      </c>
      <c r="B10189" s="79">
        <v>7897664171718</v>
      </c>
      <c r="C10189" s="80" t="s">
        <v>19</v>
      </c>
      <c r="D10189" s="80" t="s">
        <v>20</v>
      </c>
      <c r="E10189" s="80" t="s">
        <v>21</v>
      </c>
      <c r="F10189" s="80" t="s">
        <v>2058</v>
      </c>
      <c r="G10189" s="80" t="s">
        <v>361</v>
      </c>
      <c r="H10189" t="s">
        <v>2140</v>
      </c>
      <c r="I10189" s="50">
        <v>1.39</v>
      </c>
    </row>
    <row r="10190" spans="1:9" x14ac:dyDescent="0.2">
      <c r="A10190">
        <v>418643</v>
      </c>
      <c r="B10190" s="79">
        <v>7897664171725</v>
      </c>
      <c r="C10190" s="80" t="s">
        <v>19</v>
      </c>
      <c r="D10190" s="80" t="s">
        <v>20</v>
      </c>
      <c r="E10190" s="80" t="s">
        <v>21</v>
      </c>
      <c r="F10190" s="80" t="s">
        <v>2058</v>
      </c>
      <c r="G10190" s="80" t="s">
        <v>361</v>
      </c>
      <c r="H10190" t="s">
        <v>2141</v>
      </c>
      <c r="I10190" s="50">
        <v>1.39</v>
      </c>
    </row>
    <row r="10191" spans="1:9" x14ac:dyDescent="0.2">
      <c r="A10191">
        <v>418647</v>
      </c>
      <c r="B10191" s="79">
        <v>7897664171756</v>
      </c>
      <c r="C10191" s="80" t="s">
        <v>19</v>
      </c>
      <c r="D10191" s="80" t="s">
        <v>20</v>
      </c>
      <c r="E10191" s="80" t="s">
        <v>21</v>
      </c>
      <c r="F10191" s="80" t="s">
        <v>2058</v>
      </c>
      <c r="G10191" s="80" t="s">
        <v>361</v>
      </c>
      <c r="H10191" t="s">
        <v>2142</v>
      </c>
      <c r="I10191" s="50">
        <v>1.39</v>
      </c>
    </row>
    <row r="10192" spans="1:9" x14ac:dyDescent="0.2">
      <c r="A10192">
        <v>418651</v>
      </c>
      <c r="B10192" s="79">
        <v>7897664171749</v>
      </c>
      <c r="C10192" s="80" t="s">
        <v>19</v>
      </c>
      <c r="D10192" s="80" t="s">
        <v>20</v>
      </c>
      <c r="E10192" s="80" t="s">
        <v>21</v>
      </c>
      <c r="F10192" s="80" t="s">
        <v>2058</v>
      </c>
      <c r="G10192" s="80" t="s">
        <v>361</v>
      </c>
      <c r="H10192" t="s">
        <v>2143</v>
      </c>
      <c r="I10192" s="50">
        <v>1.39</v>
      </c>
    </row>
    <row r="10193" spans="1:9" x14ac:dyDescent="0.2">
      <c r="A10193">
        <v>418654</v>
      </c>
      <c r="B10193" s="79">
        <v>7897664171732</v>
      </c>
      <c r="C10193" s="80" t="s">
        <v>19</v>
      </c>
      <c r="D10193" s="80" t="s">
        <v>20</v>
      </c>
      <c r="E10193" s="80" t="s">
        <v>21</v>
      </c>
      <c r="F10193" s="80" t="s">
        <v>2058</v>
      </c>
      <c r="G10193" s="80" t="s">
        <v>361</v>
      </c>
      <c r="H10193" t="s">
        <v>2144</v>
      </c>
      <c r="I10193" s="50">
        <v>1.39</v>
      </c>
    </row>
    <row r="10194" spans="1:9" x14ac:dyDescent="0.2">
      <c r="A10194">
        <v>418656</v>
      </c>
      <c r="B10194" s="79">
        <v>7897664171701</v>
      </c>
      <c r="C10194" s="80" t="s">
        <v>19</v>
      </c>
      <c r="D10194" s="80" t="s">
        <v>20</v>
      </c>
      <c r="E10194" s="80" t="s">
        <v>21</v>
      </c>
      <c r="F10194" s="80" t="s">
        <v>2058</v>
      </c>
      <c r="G10194" s="80" t="s">
        <v>361</v>
      </c>
      <c r="H10194" t="s">
        <v>2145</v>
      </c>
      <c r="I10194" s="50">
        <v>1.39</v>
      </c>
    </row>
    <row r="10195" spans="1:9" x14ac:dyDescent="0.2">
      <c r="A10195">
        <v>508467</v>
      </c>
      <c r="B10195" s="79">
        <v>7908324404029</v>
      </c>
      <c r="C10195" s="80" t="s">
        <v>19</v>
      </c>
      <c r="D10195" s="80" t="s">
        <v>20</v>
      </c>
      <c r="E10195" s="80" t="s">
        <v>21</v>
      </c>
      <c r="F10195" s="80" t="s">
        <v>2058</v>
      </c>
      <c r="G10195" s="80" t="s">
        <v>361</v>
      </c>
      <c r="H10195" t="s">
        <v>2160</v>
      </c>
      <c r="I10195" s="50">
        <v>1.39</v>
      </c>
    </row>
    <row r="10196" spans="1:9" x14ac:dyDescent="0.2">
      <c r="A10196">
        <v>506831</v>
      </c>
      <c r="B10196" s="79">
        <v>7908324404005</v>
      </c>
      <c r="C10196" s="80" t="s">
        <v>19</v>
      </c>
      <c r="D10196" s="80" t="s">
        <v>20</v>
      </c>
      <c r="E10196" s="80" t="s">
        <v>21</v>
      </c>
      <c r="F10196" s="80" t="s">
        <v>2058</v>
      </c>
      <c r="G10196" s="80" t="s">
        <v>361</v>
      </c>
      <c r="H10196" t="s">
        <v>2147</v>
      </c>
      <c r="I10196" s="50">
        <v>1.39</v>
      </c>
    </row>
    <row r="10197" spans="1:9" x14ac:dyDescent="0.2">
      <c r="A10197">
        <v>506836</v>
      </c>
      <c r="B10197" s="79">
        <v>7908324400120</v>
      </c>
      <c r="C10197" s="80" t="s">
        <v>19</v>
      </c>
      <c r="D10197" s="80" t="s">
        <v>20</v>
      </c>
      <c r="E10197" s="80" t="s">
        <v>21</v>
      </c>
      <c r="F10197" s="80" t="s">
        <v>2058</v>
      </c>
      <c r="G10197" s="80" t="s">
        <v>361</v>
      </c>
      <c r="H10197" t="s">
        <v>2148</v>
      </c>
      <c r="I10197" s="50">
        <v>1.39</v>
      </c>
    </row>
    <row r="10198" spans="1:9" x14ac:dyDescent="0.2">
      <c r="A10198">
        <v>506842</v>
      </c>
      <c r="B10198" s="79">
        <v>7908324403985</v>
      </c>
      <c r="C10198" s="80" t="s">
        <v>19</v>
      </c>
      <c r="D10198" s="80" t="s">
        <v>20</v>
      </c>
      <c r="E10198" s="80" t="s">
        <v>21</v>
      </c>
      <c r="F10198" s="80" t="s">
        <v>2058</v>
      </c>
      <c r="G10198" s="80" t="s">
        <v>361</v>
      </c>
      <c r="H10198" t="s">
        <v>2149</v>
      </c>
      <c r="I10198" s="50">
        <v>1.39</v>
      </c>
    </row>
    <row r="10199" spans="1:9" x14ac:dyDescent="0.2">
      <c r="A10199">
        <v>506843</v>
      </c>
      <c r="B10199" s="79">
        <v>7908324404012</v>
      </c>
      <c r="C10199" s="80" t="s">
        <v>19</v>
      </c>
      <c r="D10199" s="80" t="s">
        <v>20</v>
      </c>
      <c r="E10199" s="80" t="s">
        <v>21</v>
      </c>
      <c r="F10199" s="80" t="s">
        <v>2058</v>
      </c>
      <c r="G10199" s="80" t="s">
        <v>361</v>
      </c>
      <c r="H10199" t="s">
        <v>2150</v>
      </c>
      <c r="I10199" s="50">
        <v>1.39</v>
      </c>
    </row>
    <row r="10200" spans="1:9" x14ac:dyDescent="0.2">
      <c r="A10200">
        <v>506844</v>
      </c>
      <c r="B10200" s="79">
        <v>7908324403992</v>
      </c>
      <c r="C10200" s="80" t="s">
        <v>19</v>
      </c>
      <c r="D10200" s="80" t="s">
        <v>20</v>
      </c>
      <c r="E10200" s="80" t="s">
        <v>21</v>
      </c>
      <c r="F10200" s="80" t="s">
        <v>2058</v>
      </c>
      <c r="G10200" s="80" t="s">
        <v>361</v>
      </c>
      <c r="H10200" t="s">
        <v>2151</v>
      </c>
      <c r="I10200" s="50">
        <v>1.39</v>
      </c>
    </row>
    <row r="10201" spans="1:9" x14ac:dyDescent="0.2">
      <c r="A10201">
        <v>380326</v>
      </c>
      <c r="B10201" s="79">
        <v>7891176118032</v>
      </c>
      <c r="C10201" s="80" t="s">
        <v>19</v>
      </c>
      <c r="D10201" s="80" t="s">
        <v>20</v>
      </c>
      <c r="E10201" s="80" t="s">
        <v>21</v>
      </c>
      <c r="F10201" s="80" t="s">
        <v>2058</v>
      </c>
      <c r="G10201" s="80" t="s">
        <v>361</v>
      </c>
      <c r="H10201" t="s">
        <v>15502</v>
      </c>
      <c r="I10201" s="50">
        <v>4.1500000000000004</v>
      </c>
    </row>
    <row r="10202" spans="1:9" x14ac:dyDescent="0.2">
      <c r="A10202">
        <v>372167</v>
      </c>
      <c r="B10202" s="79">
        <v>7891176117486</v>
      </c>
      <c r="C10202" s="80" t="s">
        <v>19</v>
      </c>
      <c r="D10202" s="80" t="s">
        <v>20</v>
      </c>
      <c r="E10202" s="80" t="s">
        <v>21</v>
      </c>
      <c r="F10202" s="80" t="s">
        <v>2058</v>
      </c>
      <c r="G10202" s="80" t="s">
        <v>361</v>
      </c>
      <c r="H10202" t="s">
        <v>2133</v>
      </c>
      <c r="I10202" s="50">
        <v>2.0299999999999998</v>
      </c>
    </row>
    <row r="10203" spans="1:9" x14ac:dyDescent="0.2">
      <c r="A10203">
        <v>372171</v>
      </c>
      <c r="B10203" s="79">
        <v>7891176117349</v>
      </c>
      <c r="C10203" s="80" t="s">
        <v>19</v>
      </c>
      <c r="D10203" s="80" t="s">
        <v>20</v>
      </c>
      <c r="E10203" s="80" t="s">
        <v>21</v>
      </c>
      <c r="F10203" s="80" t="s">
        <v>2058</v>
      </c>
      <c r="G10203" s="80" t="s">
        <v>361</v>
      </c>
      <c r="H10203" t="s">
        <v>2134</v>
      </c>
      <c r="I10203" s="50">
        <v>2.0299999999999998</v>
      </c>
    </row>
    <row r="10204" spans="1:9" x14ac:dyDescent="0.2">
      <c r="A10204">
        <v>372174</v>
      </c>
      <c r="B10204" s="79">
        <v>7891176117493</v>
      </c>
      <c r="C10204" s="80" t="s">
        <v>19</v>
      </c>
      <c r="D10204" s="80" t="s">
        <v>20</v>
      </c>
      <c r="E10204" s="80" t="s">
        <v>21</v>
      </c>
      <c r="F10204" s="80" t="s">
        <v>2058</v>
      </c>
      <c r="G10204" s="80" t="s">
        <v>361</v>
      </c>
      <c r="H10204" t="s">
        <v>2135</v>
      </c>
      <c r="I10204" s="50">
        <v>2.0299999999999998</v>
      </c>
    </row>
    <row r="10205" spans="1:9" x14ac:dyDescent="0.2">
      <c r="A10205">
        <v>372175</v>
      </c>
      <c r="B10205" s="79">
        <v>7891176117516</v>
      </c>
      <c r="C10205" s="80" t="s">
        <v>19</v>
      </c>
      <c r="D10205" s="80" t="s">
        <v>20</v>
      </c>
      <c r="E10205" s="80" t="s">
        <v>21</v>
      </c>
      <c r="F10205" s="80" t="s">
        <v>2058</v>
      </c>
      <c r="G10205" s="80" t="s">
        <v>361</v>
      </c>
      <c r="H10205" t="s">
        <v>2136</v>
      </c>
      <c r="I10205" s="50">
        <v>2.0299999999999998</v>
      </c>
    </row>
    <row r="10206" spans="1:9" x14ac:dyDescent="0.2">
      <c r="A10206">
        <v>372181</v>
      </c>
      <c r="B10206" s="79">
        <v>7891176117479</v>
      </c>
      <c r="C10206" s="80" t="s">
        <v>19</v>
      </c>
      <c r="D10206" s="80" t="s">
        <v>20</v>
      </c>
      <c r="E10206" s="80" t="s">
        <v>21</v>
      </c>
      <c r="F10206" s="80" t="s">
        <v>2058</v>
      </c>
      <c r="G10206" s="80" t="s">
        <v>361</v>
      </c>
      <c r="H10206" t="s">
        <v>2137</v>
      </c>
      <c r="I10206" s="50">
        <v>2.0299999999999998</v>
      </c>
    </row>
    <row r="10207" spans="1:9" x14ac:dyDescent="0.2">
      <c r="A10207">
        <v>372182</v>
      </c>
      <c r="B10207" s="79">
        <v>7891176117462</v>
      </c>
      <c r="C10207" s="80" t="s">
        <v>19</v>
      </c>
      <c r="D10207" s="80" t="s">
        <v>20</v>
      </c>
      <c r="E10207" s="80" t="s">
        <v>21</v>
      </c>
      <c r="F10207" s="80" t="s">
        <v>2058</v>
      </c>
      <c r="G10207" s="80" t="s">
        <v>361</v>
      </c>
      <c r="H10207" t="s">
        <v>2138</v>
      </c>
      <c r="I10207" s="50">
        <v>2.0299999999999998</v>
      </c>
    </row>
    <row r="10208" spans="1:9" x14ac:dyDescent="0.2">
      <c r="A10208">
        <v>372184</v>
      </c>
      <c r="B10208" s="79">
        <v>7891176117455</v>
      </c>
      <c r="C10208" s="80" t="s">
        <v>19</v>
      </c>
      <c r="D10208" s="80" t="s">
        <v>20</v>
      </c>
      <c r="E10208" s="80" t="s">
        <v>21</v>
      </c>
      <c r="F10208" s="80" t="s">
        <v>2058</v>
      </c>
      <c r="G10208" s="80" t="s">
        <v>361</v>
      </c>
      <c r="H10208" t="s">
        <v>2139</v>
      </c>
      <c r="I10208" s="50">
        <v>2.0299999999999998</v>
      </c>
    </row>
    <row r="10209" spans="1:9" x14ac:dyDescent="0.2">
      <c r="A10209">
        <v>508172</v>
      </c>
      <c r="B10209" s="79">
        <v>7908324404432</v>
      </c>
      <c r="C10209" s="80" t="s">
        <v>19</v>
      </c>
      <c r="D10209" s="80" t="s">
        <v>20</v>
      </c>
      <c r="E10209" s="80" t="s">
        <v>21</v>
      </c>
      <c r="F10209" s="80" t="s">
        <v>2058</v>
      </c>
      <c r="G10209" s="80" t="s">
        <v>361</v>
      </c>
      <c r="H10209" t="s">
        <v>2153</v>
      </c>
      <c r="I10209" s="50">
        <v>2.5499999999999998</v>
      </c>
    </row>
    <row r="10210" spans="1:9" x14ac:dyDescent="0.2">
      <c r="A10210">
        <v>508174</v>
      </c>
      <c r="B10210" s="79">
        <v>7908324404449</v>
      </c>
      <c r="C10210" s="80" t="s">
        <v>19</v>
      </c>
      <c r="D10210" s="80" t="s">
        <v>20</v>
      </c>
      <c r="E10210" s="80" t="s">
        <v>21</v>
      </c>
      <c r="F10210" s="80" t="s">
        <v>2058</v>
      </c>
      <c r="G10210" s="80" t="s">
        <v>361</v>
      </c>
      <c r="H10210" t="s">
        <v>2154</v>
      </c>
      <c r="I10210" s="50">
        <v>2.5499999999999998</v>
      </c>
    </row>
    <row r="10211" spans="1:9" x14ac:dyDescent="0.2">
      <c r="A10211">
        <v>508176</v>
      </c>
      <c r="B10211" s="79">
        <v>7908324404425</v>
      </c>
      <c r="C10211" s="80" t="s">
        <v>19</v>
      </c>
      <c r="D10211" s="80" t="s">
        <v>20</v>
      </c>
      <c r="E10211" s="80" t="s">
        <v>21</v>
      </c>
      <c r="F10211" s="80" t="s">
        <v>2058</v>
      </c>
      <c r="G10211" s="80" t="s">
        <v>361</v>
      </c>
      <c r="H10211" t="s">
        <v>2155</v>
      </c>
      <c r="I10211" s="50">
        <v>2.5499999999999998</v>
      </c>
    </row>
    <row r="10212" spans="1:9" x14ac:dyDescent="0.2">
      <c r="A10212">
        <v>508178</v>
      </c>
      <c r="B10212" s="79">
        <v>7908324404418</v>
      </c>
      <c r="C10212" s="80" t="s">
        <v>19</v>
      </c>
      <c r="D10212" s="80" t="s">
        <v>20</v>
      </c>
      <c r="E10212" s="80" t="s">
        <v>21</v>
      </c>
      <c r="F10212" s="80" t="s">
        <v>2058</v>
      </c>
      <c r="G10212" s="80" t="s">
        <v>361</v>
      </c>
      <c r="H10212" t="s">
        <v>2156</v>
      </c>
      <c r="I10212" s="50">
        <v>2.5499999999999998</v>
      </c>
    </row>
    <row r="10213" spans="1:9" x14ac:dyDescent="0.2">
      <c r="A10213">
        <v>508179</v>
      </c>
      <c r="B10213" s="79">
        <v>7908324404401</v>
      </c>
      <c r="C10213" s="80" t="s">
        <v>19</v>
      </c>
      <c r="D10213" s="80" t="s">
        <v>20</v>
      </c>
      <c r="E10213" s="80" t="s">
        <v>21</v>
      </c>
      <c r="F10213" s="80" t="s">
        <v>2058</v>
      </c>
      <c r="G10213" s="80" t="s">
        <v>361</v>
      </c>
      <c r="H10213" t="s">
        <v>2157</v>
      </c>
      <c r="I10213" s="50">
        <v>2.5499999999999998</v>
      </c>
    </row>
    <row r="10214" spans="1:9" x14ac:dyDescent="0.2">
      <c r="A10214">
        <v>508181</v>
      </c>
      <c r="B10214" s="79">
        <v>7908324404395</v>
      </c>
      <c r="C10214" s="80" t="s">
        <v>19</v>
      </c>
      <c r="D10214" s="80" t="s">
        <v>20</v>
      </c>
      <c r="E10214" s="80" t="s">
        <v>21</v>
      </c>
      <c r="F10214" s="80" t="s">
        <v>2058</v>
      </c>
      <c r="G10214" s="80" t="s">
        <v>361</v>
      </c>
      <c r="H10214" t="s">
        <v>2158</v>
      </c>
      <c r="I10214" s="50">
        <v>2.5499999999999998</v>
      </c>
    </row>
    <row r="10215" spans="1:9" x14ac:dyDescent="0.2">
      <c r="A10215">
        <v>508183</v>
      </c>
      <c r="B10215" s="79">
        <v>7908324404388</v>
      </c>
      <c r="C10215" s="80" t="s">
        <v>19</v>
      </c>
      <c r="D10215" s="80" t="s">
        <v>20</v>
      </c>
      <c r="E10215" s="80" t="s">
        <v>21</v>
      </c>
      <c r="F10215" s="80" t="s">
        <v>2058</v>
      </c>
      <c r="G10215" s="80" t="s">
        <v>361</v>
      </c>
      <c r="H10215" t="s">
        <v>2159</v>
      </c>
      <c r="I10215" s="50">
        <v>2.5499999999999998</v>
      </c>
    </row>
    <row r="10216" spans="1:9" x14ac:dyDescent="0.2">
      <c r="A10216">
        <v>484829</v>
      </c>
      <c r="B10216" s="79">
        <v>7908324403107</v>
      </c>
      <c r="C10216" s="80" t="s">
        <v>19</v>
      </c>
      <c r="D10216" s="80" t="s">
        <v>20</v>
      </c>
      <c r="E10216" s="80" t="s">
        <v>21</v>
      </c>
      <c r="F10216" s="80" t="s">
        <v>2058</v>
      </c>
      <c r="G10216" s="80" t="s">
        <v>361</v>
      </c>
      <c r="H10216" t="s">
        <v>15503</v>
      </c>
      <c r="I10216" s="50">
        <v>4.1500000000000004</v>
      </c>
    </row>
    <row r="10217" spans="1:9" x14ac:dyDescent="0.2">
      <c r="A10217">
        <v>484901</v>
      </c>
      <c r="B10217" s="79">
        <v>7908324403114</v>
      </c>
      <c r="C10217" s="80" t="s">
        <v>19</v>
      </c>
      <c r="D10217" s="80" t="s">
        <v>20</v>
      </c>
      <c r="E10217" s="80" t="s">
        <v>21</v>
      </c>
      <c r="F10217" s="80" t="s">
        <v>2058</v>
      </c>
      <c r="G10217" s="80" t="s">
        <v>361</v>
      </c>
      <c r="H10217" t="s">
        <v>2146</v>
      </c>
      <c r="I10217" s="50">
        <v>4.1500000000000004</v>
      </c>
    </row>
    <row r="10218" spans="1:9" x14ac:dyDescent="0.2">
      <c r="A10218">
        <v>508170</v>
      </c>
      <c r="B10218" s="79">
        <v>7908324404456</v>
      </c>
      <c r="C10218" s="80" t="s">
        <v>19</v>
      </c>
      <c r="D10218" s="80" t="s">
        <v>20</v>
      </c>
      <c r="E10218" s="80" t="s">
        <v>21</v>
      </c>
      <c r="F10218" s="80" t="s">
        <v>2058</v>
      </c>
      <c r="G10218" s="80" t="s">
        <v>361</v>
      </c>
      <c r="H10218" t="s">
        <v>2152</v>
      </c>
      <c r="I10218" s="50">
        <v>2.5499999999999998</v>
      </c>
    </row>
    <row r="10219" spans="1:9" x14ac:dyDescent="0.2">
      <c r="A10219">
        <v>62199</v>
      </c>
      <c r="B10219" s="79">
        <v>7896090403233</v>
      </c>
      <c r="C10219" s="80" t="s">
        <v>19</v>
      </c>
      <c r="D10219" s="80" t="s">
        <v>20</v>
      </c>
      <c r="E10219" s="80" t="s">
        <v>21</v>
      </c>
      <c r="F10219" s="80" t="s">
        <v>2058</v>
      </c>
      <c r="G10219" s="80" t="s">
        <v>361</v>
      </c>
      <c r="H10219" t="s">
        <v>15504</v>
      </c>
      <c r="I10219" s="50">
        <v>4.1500000000000004</v>
      </c>
    </row>
    <row r="10220" spans="1:9" x14ac:dyDescent="0.2">
      <c r="A10220">
        <v>13647</v>
      </c>
      <c r="B10220" s="79">
        <v>7896090400041</v>
      </c>
      <c r="C10220" s="80" t="s">
        <v>19</v>
      </c>
      <c r="D10220" s="80" t="s">
        <v>20</v>
      </c>
      <c r="E10220" s="80" t="s">
        <v>21</v>
      </c>
      <c r="F10220" s="80" t="s">
        <v>2058</v>
      </c>
      <c r="G10220" s="80" t="s">
        <v>361</v>
      </c>
      <c r="H10220" t="s">
        <v>2128</v>
      </c>
      <c r="I10220" s="50">
        <v>4.1500000000000004</v>
      </c>
    </row>
    <row r="10221" spans="1:9" x14ac:dyDescent="0.2">
      <c r="A10221">
        <v>13648</v>
      </c>
      <c r="B10221" s="79">
        <v>7896090400010</v>
      </c>
      <c r="C10221" s="80" t="s">
        <v>19</v>
      </c>
      <c r="D10221" s="80" t="s">
        <v>20</v>
      </c>
      <c r="E10221" s="80" t="s">
        <v>21</v>
      </c>
      <c r="F10221" s="80" t="s">
        <v>2058</v>
      </c>
      <c r="G10221" s="80" t="s">
        <v>361</v>
      </c>
      <c r="H10221" t="s">
        <v>2129</v>
      </c>
      <c r="I10221" s="50">
        <v>4.1500000000000004</v>
      </c>
    </row>
    <row r="10222" spans="1:9" x14ac:dyDescent="0.2">
      <c r="A10222">
        <v>13649</v>
      </c>
      <c r="B10222" s="79">
        <v>7896090400034</v>
      </c>
      <c r="C10222" s="80" t="s">
        <v>19</v>
      </c>
      <c r="D10222" s="80" t="s">
        <v>20</v>
      </c>
      <c r="E10222" s="80" t="s">
        <v>21</v>
      </c>
      <c r="F10222" s="80" t="s">
        <v>2058</v>
      </c>
      <c r="G10222" s="80" t="s">
        <v>361</v>
      </c>
      <c r="H10222" t="s">
        <v>2130</v>
      </c>
      <c r="I10222" s="50">
        <v>4.1500000000000004</v>
      </c>
    </row>
    <row r="10223" spans="1:9" x14ac:dyDescent="0.2">
      <c r="A10223">
        <v>13650</v>
      </c>
      <c r="B10223" s="79">
        <v>7896090400027</v>
      </c>
      <c r="C10223" s="80" t="s">
        <v>19</v>
      </c>
      <c r="D10223" s="80" t="s">
        <v>20</v>
      </c>
      <c r="E10223" s="80" t="s">
        <v>21</v>
      </c>
      <c r="F10223" s="80" t="s">
        <v>2058</v>
      </c>
      <c r="G10223" s="80" t="s">
        <v>361</v>
      </c>
      <c r="H10223" t="s">
        <v>2131</v>
      </c>
      <c r="I10223" s="50">
        <v>4.1500000000000004</v>
      </c>
    </row>
    <row r="10224" spans="1:9" x14ac:dyDescent="0.2">
      <c r="A10224">
        <v>18588</v>
      </c>
      <c r="B10224" s="79">
        <v>7896090403134</v>
      </c>
      <c r="C10224" s="80" t="s">
        <v>19</v>
      </c>
      <c r="D10224" s="80" t="s">
        <v>20</v>
      </c>
      <c r="E10224" s="80" t="s">
        <v>21</v>
      </c>
      <c r="F10224" s="80" t="s">
        <v>2058</v>
      </c>
      <c r="G10224" s="80" t="s">
        <v>361</v>
      </c>
      <c r="H10224" t="s">
        <v>15505</v>
      </c>
      <c r="I10224" s="50">
        <v>4.1500000000000004</v>
      </c>
    </row>
    <row r="10225" spans="1:9" x14ac:dyDescent="0.2">
      <c r="A10225">
        <v>18608</v>
      </c>
      <c r="B10225" s="79">
        <v>7896090403127</v>
      </c>
      <c r="C10225" s="80" t="s">
        <v>19</v>
      </c>
      <c r="D10225" s="80" t="s">
        <v>20</v>
      </c>
      <c r="E10225" s="80" t="s">
        <v>21</v>
      </c>
      <c r="F10225" s="80" t="s">
        <v>2058</v>
      </c>
      <c r="G10225" s="80" t="s">
        <v>361</v>
      </c>
      <c r="H10225" t="s">
        <v>2132</v>
      </c>
      <c r="I10225" s="50">
        <v>4.1500000000000004</v>
      </c>
    </row>
    <row r="10226" spans="1:9" x14ac:dyDescent="0.2">
      <c r="A10226">
        <v>504568</v>
      </c>
      <c r="B10226" s="79">
        <v>7891134008795</v>
      </c>
      <c r="C10226" s="80" t="s">
        <v>19</v>
      </c>
      <c r="D10226" s="80" t="s">
        <v>20</v>
      </c>
      <c r="E10226" s="80" t="s">
        <v>21</v>
      </c>
      <c r="F10226" s="80" t="s">
        <v>2058</v>
      </c>
      <c r="G10226" s="80" t="s">
        <v>2081</v>
      </c>
      <c r="H10226" t="s">
        <v>2088</v>
      </c>
      <c r="I10226" s="50">
        <v>6.54</v>
      </c>
    </row>
    <row r="10227" spans="1:9" x14ac:dyDescent="0.2">
      <c r="A10227">
        <v>102098</v>
      </c>
      <c r="B10227" s="79">
        <v>7891134006906</v>
      </c>
      <c r="C10227" s="80" t="s">
        <v>19</v>
      </c>
      <c r="D10227" s="80" t="s">
        <v>20</v>
      </c>
      <c r="E10227" s="80" t="s">
        <v>21</v>
      </c>
      <c r="F10227" s="80" t="s">
        <v>2058</v>
      </c>
      <c r="G10227" s="80" t="s">
        <v>2081</v>
      </c>
      <c r="H10227" t="s">
        <v>2086</v>
      </c>
      <c r="I10227" s="50">
        <v>6.54</v>
      </c>
    </row>
    <row r="10228" spans="1:9" x14ac:dyDescent="0.2">
      <c r="A10228">
        <v>132538</v>
      </c>
      <c r="B10228" s="79">
        <v>7891134001932</v>
      </c>
      <c r="C10228" s="80" t="s">
        <v>19</v>
      </c>
      <c r="D10228" s="80" t="s">
        <v>20</v>
      </c>
      <c r="E10228" s="80" t="s">
        <v>21</v>
      </c>
      <c r="F10228" s="80" t="s">
        <v>2058</v>
      </c>
      <c r="G10228" s="80" t="s">
        <v>2081</v>
      </c>
      <c r="H10228" t="s">
        <v>2087</v>
      </c>
      <c r="I10228" s="50">
        <v>6.54</v>
      </c>
    </row>
    <row r="10229" spans="1:9" x14ac:dyDescent="0.2">
      <c r="A10229">
        <v>2641</v>
      </c>
      <c r="B10229" s="79">
        <v>7891134001710</v>
      </c>
      <c r="C10229" s="80" t="s">
        <v>19</v>
      </c>
      <c r="D10229" s="80" t="s">
        <v>20</v>
      </c>
      <c r="E10229" s="80" t="s">
        <v>21</v>
      </c>
      <c r="F10229" s="80" t="s">
        <v>2058</v>
      </c>
      <c r="G10229" s="80" t="s">
        <v>2081</v>
      </c>
      <c r="H10229" t="s">
        <v>2083</v>
      </c>
      <c r="I10229" s="50">
        <v>6.54</v>
      </c>
    </row>
    <row r="10230" spans="1:9" x14ac:dyDescent="0.2">
      <c r="A10230">
        <v>4888</v>
      </c>
      <c r="B10230" s="79">
        <v>7891134001826</v>
      </c>
      <c r="C10230" s="80" t="s">
        <v>19</v>
      </c>
      <c r="D10230" s="80" t="s">
        <v>20</v>
      </c>
      <c r="E10230" s="80" t="s">
        <v>21</v>
      </c>
      <c r="F10230" s="80" t="s">
        <v>2058</v>
      </c>
      <c r="G10230" s="80" t="s">
        <v>2081</v>
      </c>
      <c r="H10230" t="s">
        <v>2084</v>
      </c>
      <c r="I10230" s="50">
        <v>7.1</v>
      </c>
    </row>
    <row r="10231" spans="1:9" x14ac:dyDescent="0.2">
      <c r="A10231">
        <v>2637</v>
      </c>
      <c r="B10231" s="79">
        <v>7891134001819</v>
      </c>
      <c r="C10231" s="80" t="s">
        <v>19</v>
      </c>
      <c r="D10231" s="80" t="s">
        <v>20</v>
      </c>
      <c r="E10231" s="80" t="s">
        <v>21</v>
      </c>
      <c r="F10231" s="80" t="s">
        <v>2058</v>
      </c>
      <c r="G10231" s="80" t="s">
        <v>2081</v>
      </c>
      <c r="H10231" t="s">
        <v>2082</v>
      </c>
      <c r="I10231" s="50">
        <v>7.1</v>
      </c>
    </row>
    <row r="10232" spans="1:9" x14ac:dyDescent="0.2">
      <c r="A10232">
        <v>544766</v>
      </c>
      <c r="B10232" s="79">
        <v>7891134007255</v>
      </c>
      <c r="C10232" s="80" t="s">
        <v>19</v>
      </c>
      <c r="D10232" s="80" t="s">
        <v>20</v>
      </c>
      <c r="E10232" s="80" t="s">
        <v>21</v>
      </c>
      <c r="F10232" s="80" t="s">
        <v>2058</v>
      </c>
      <c r="G10232" s="80" t="s">
        <v>2081</v>
      </c>
      <c r="H10232" t="s">
        <v>2089</v>
      </c>
      <c r="I10232" s="50">
        <v>7.1</v>
      </c>
    </row>
    <row r="10233" spans="1:9" x14ac:dyDescent="0.2">
      <c r="A10233">
        <v>544768</v>
      </c>
      <c r="B10233" s="79">
        <v>7891134010750</v>
      </c>
      <c r="C10233" s="80" t="s">
        <v>19</v>
      </c>
      <c r="D10233" s="80" t="s">
        <v>20</v>
      </c>
      <c r="E10233" s="80" t="s">
        <v>21</v>
      </c>
      <c r="F10233" s="80" t="s">
        <v>2058</v>
      </c>
      <c r="G10233" s="80" t="s">
        <v>2081</v>
      </c>
      <c r="H10233" t="s">
        <v>2090</v>
      </c>
      <c r="I10233" s="50">
        <v>7.1</v>
      </c>
    </row>
    <row r="10234" spans="1:9" x14ac:dyDescent="0.2">
      <c r="A10234">
        <v>46731</v>
      </c>
      <c r="B10234" s="79">
        <v>7891134001925</v>
      </c>
      <c r="C10234" s="80" t="s">
        <v>19</v>
      </c>
      <c r="D10234" s="80" t="s">
        <v>20</v>
      </c>
      <c r="E10234" s="80" t="s">
        <v>21</v>
      </c>
      <c r="F10234" s="80" t="s">
        <v>2058</v>
      </c>
      <c r="G10234" s="80" t="s">
        <v>2081</v>
      </c>
      <c r="H10234" t="s">
        <v>2085</v>
      </c>
      <c r="I10234" s="50">
        <v>7.1</v>
      </c>
    </row>
    <row r="10235" spans="1:9" x14ac:dyDescent="0.2">
      <c r="A10235">
        <v>12936</v>
      </c>
      <c r="B10235" s="79">
        <v>7898422746827</v>
      </c>
      <c r="C10235" s="80" t="s">
        <v>19</v>
      </c>
      <c r="D10235" s="80" t="s">
        <v>20</v>
      </c>
      <c r="E10235" s="80" t="s">
        <v>21</v>
      </c>
      <c r="F10235" s="80" t="s">
        <v>2058</v>
      </c>
      <c r="G10235" s="80" t="s">
        <v>291</v>
      </c>
      <c r="H10235" t="s">
        <v>2204</v>
      </c>
      <c r="I10235" s="50">
        <v>5.35</v>
      </c>
    </row>
    <row r="10236" spans="1:9" x14ac:dyDescent="0.2">
      <c r="A10236">
        <v>157494</v>
      </c>
      <c r="B10236" s="79">
        <v>7891150019560</v>
      </c>
      <c r="C10236" s="80" t="s">
        <v>19</v>
      </c>
      <c r="D10236" s="80" t="s">
        <v>20</v>
      </c>
      <c r="E10236" s="80" t="s">
        <v>21</v>
      </c>
      <c r="F10236" s="80" t="s">
        <v>2058</v>
      </c>
      <c r="G10236" s="80" t="s">
        <v>291</v>
      </c>
      <c r="H10236" t="s">
        <v>2206</v>
      </c>
      <c r="I10236" s="50">
        <v>5.35</v>
      </c>
    </row>
    <row r="10237" spans="1:9" x14ac:dyDescent="0.2">
      <c r="A10237">
        <v>199132</v>
      </c>
      <c r="B10237" s="79">
        <v>7891150034075</v>
      </c>
      <c r="C10237" s="80" t="s">
        <v>19</v>
      </c>
      <c r="D10237" s="80" t="s">
        <v>20</v>
      </c>
      <c r="E10237" s="80" t="s">
        <v>21</v>
      </c>
      <c r="F10237" s="80" t="s">
        <v>2058</v>
      </c>
      <c r="G10237" s="80" t="s">
        <v>291</v>
      </c>
      <c r="H10237" t="s">
        <v>2209</v>
      </c>
      <c r="I10237" s="50">
        <v>5.35</v>
      </c>
    </row>
    <row r="10238" spans="1:9" x14ac:dyDescent="0.2">
      <c r="A10238">
        <v>30671</v>
      </c>
      <c r="B10238" s="79">
        <v>7898422746759</v>
      </c>
      <c r="C10238" s="80" t="s">
        <v>19</v>
      </c>
      <c r="D10238" s="80" t="s">
        <v>20</v>
      </c>
      <c r="E10238" s="80" t="s">
        <v>21</v>
      </c>
      <c r="F10238" s="80" t="s">
        <v>2058</v>
      </c>
      <c r="G10238" s="80" t="s">
        <v>291</v>
      </c>
      <c r="H10238" t="s">
        <v>2205</v>
      </c>
      <c r="I10238" s="50">
        <v>5.35</v>
      </c>
    </row>
    <row r="10239" spans="1:9" x14ac:dyDescent="0.2">
      <c r="A10239">
        <v>418049</v>
      </c>
      <c r="B10239" s="79">
        <v>7891150075382</v>
      </c>
      <c r="C10239" s="80" t="s">
        <v>19</v>
      </c>
      <c r="D10239" s="80" t="s">
        <v>20</v>
      </c>
      <c r="E10239" s="80" t="s">
        <v>21</v>
      </c>
      <c r="F10239" s="80" t="s">
        <v>2058</v>
      </c>
      <c r="G10239" s="80" t="s">
        <v>291</v>
      </c>
      <c r="H10239" t="s">
        <v>2227</v>
      </c>
      <c r="I10239" s="50">
        <v>5.35</v>
      </c>
    </row>
    <row r="10240" spans="1:9" x14ac:dyDescent="0.2">
      <c r="A10240">
        <v>331216</v>
      </c>
      <c r="B10240" s="79">
        <v>7891150057470</v>
      </c>
      <c r="C10240" s="80" t="s">
        <v>19</v>
      </c>
      <c r="D10240" s="80" t="s">
        <v>20</v>
      </c>
      <c r="E10240" s="80" t="s">
        <v>21</v>
      </c>
      <c r="F10240" s="80" t="s">
        <v>2058</v>
      </c>
      <c r="G10240" s="80" t="s">
        <v>291</v>
      </c>
      <c r="H10240" t="s">
        <v>2223</v>
      </c>
      <c r="I10240" s="50">
        <v>5.35</v>
      </c>
    </row>
    <row r="10241" spans="1:9" x14ac:dyDescent="0.2">
      <c r="A10241">
        <v>277076</v>
      </c>
      <c r="B10241" s="79">
        <v>7891150046559</v>
      </c>
      <c r="C10241" s="80" t="s">
        <v>19</v>
      </c>
      <c r="D10241" s="80" t="s">
        <v>20</v>
      </c>
      <c r="E10241" s="80" t="s">
        <v>21</v>
      </c>
      <c r="F10241" s="80" t="s">
        <v>2058</v>
      </c>
      <c r="G10241" s="80" t="s">
        <v>291</v>
      </c>
      <c r="H10241" t="s">
        <v>2224</v>
      </c>
      <c r="I10241" s="50">
        <v>34.03</v>
      </c>
    </row>
    <row r="10242" spans="1:9" x14ac:dyDescent="0.2">
      <c r="A10242">
        <v>272999</v>
      </c>
      <c r="B10242" s="79">
        <v>7891150043923</v>
      </c>
      <c r="C10242" s="80" t="s">
        <v>19</v>
      </c>
      <c r="D10242" s="80" t="s">
        <v>20</v>
      </c>
      <c r="E10242" s="80" t="s">
        <v>21</v>
      </c>
      <c r="F10242" s="80" t="s">
        <v>2058</v>
      </c>
      <c r="G10242" s="80" t="s">
        <v>291</v>
      </c>
      <c r="H10242" t="s">
        <v>15506</v>
      </c>
      <c r="I10242" s="50">
        <v>5.35</v>
      </c>
    </row>
    <row r="10243" spans="1:9" x14ac:dyDescent="0.2">
      <c r="A10243">
        <v>264508</v>
      </c>
      <c r="B10243" s="79">
        <v>7891150044616</v>
      </c>
      <c r="C10243" s="80" t="s">
        <v>19</v>
      </c>
      <c r="D10243" s="80" t="s">
        <v>20</v>
      </c>
      <c r="E10243" s="80" t="s">
        <v>21</v>
      </c>
      <c r="F10243" s="80" t="s">
        <v>2058</v>
      </c>
      <c r="G10243" s="80" t="s">
        <v>291</v>
      </c>
      <c r="H10243" t="s">
        <v>2211</v>
      </c>
      <c r="I10243" s="50">
        <v>26.67</v>
      </c>
    </row>
    <row r="10244" spans="1:9" x14ac:dyDescent="0.2">
      <c r="A10244">
        <v>264512</v>
      </c>
      <c r="B10244" s="79">
        <v>7891150044654</v>
      </c>
      <c r="C10244" s="80" t="s">
        <v>19</v>
      </c>
      <c r="D10244" s="80" t="s">
        <v>20</v>
      </c>
      <c r="E10244" s="80" t="s">
        <v>21</v>
      </c>
      <c r="F10244" s="80" t="s">
        <v>2058</v>
      </c>
      <c r="G10244" s="80" t="s">
        <v>291</v>
      </c>
      <c r="H10244" t="s">
        <v>2212</v>
      </c>
      <c r="I10244" s="50">
        <v>21.63</v>
      </c>
    </row>
    <row r="10245" spans="1:9" x14ac:dyDescent="0.2">
      <c r="A10245">
        <v>496443</v>
      </c>
      <c r="B10245" s="79">
        <v>7891150088238</v>
      </c>
      <c r="C10245" s="80" t="s">
        <v>19</v>
      </c>
      <c r="D10245" s="80" t="s">
        <v>20</v>
      </c>
      <c r="E10245" s="80" t="s">
        <v>21</v>
      </c>
      <c r="F10245" s="80" t="s">
        <v>2058</v>
      </c>
      <c r="G10245" s="80" t="s">
        <v>291</v>
      </c>
      <c r="H10245" t="s">
        <v>2233</v>
      </c>
      <c r="I10245" s="50">
        <v>5.35</v>
      </c>
    </row>
    <row r="10246" spans="1:9" x14ac:dyDescent="0.2">
      <c r="A10246">
        <v>545830</v>
      </c>
      <c r="B10246" s="79">
        <v>7891150097810</v>
      </c>
      <c r="C10246" s="80" t="s">
        <v>19</v>
      </c>
      <c r="D10246" s="80" t="s">
        <v>20</v>
      </c>
      <c r="E10246" s="80" t="s">
        <v>21</v>
      </c>
      <c r="F10246" s="80" t="s">
        <v>2058</v>
      </c>
      <c r="G10246" s="80" t="s">
        <v>291</v>
      </c>
      <c r="H10246" t="s">
        <v>2237</v>
      </c>
      <c r="I10246" s="50">
        <v>15.74</v>
      </c>
    </row>
    <row r="10247" spans="1:9" x14ac:dyDescent="0.2">
      <c r="A10247">
        <v>540347</v>
      </c>
      <c r="B10247" s="79">
        <v>7891150095625</v>
      </c>
      <c r="C10247" s="80" t="s">
        <v>19</v>
      </c>
      <c r="D10247" s="80" t="s">
        <v>20</v>
      </c>
      <c r="E10247" s="80" t="s">
        <v>21</v>
      </c>
      <c r="F10247" s="80" t="s">
        <v>2058</v>
      </c>
      <c r="G10247" s="80" t="s">
        <v>291</v>
      </c>
      <c r="H10247" t="s">
        <v>2234</v>
      </c>
      <c r="I10247" s="50">
        <v>26.56</v>
      </c>
    </row>
    <row r="10248" spans="1:9" x14ac:dyDescent="0.2">
      <c r="A10248">
        <v>540348</v>
      </c>
      <c r="B10248" s="79">
        <v>7891150095618</v>
      </c>
      <c r="C10248" s="80" t="s">
        <v>19</v>
      </c>
      <c r="D10248" s="80" t="s">
        <v>20</v>
      </c>
      <c r="E10248" s="80" t="s">
        <v>21</v>
      </c>
      <c r="F10248" s="80" t="s">
        <v>2058</v>
      </c>
      <c r="G10248" s="80" t="s">
        <v>291</v>
      </c>
      <c r="H10248" t="s">
        <v>2235</v>
      </c>
      <c r="I10248" s="50">
        <v>5.35</v>
      </c>
    </row>
    <row r="10249" spans="1:9" x14ac:dyDescent="0.2">
      <c r="A10249">
        <v>540349</v>
      </c>
      <c r="B10249" s="79">
        <v>7891150095632</v>
      </c>
      <c r="C10249" s="80" t="s">
        <v>19</v>
      </c>
      <c r="D10249" s="80" t="s">
        <v>20</v>
      </c>
      <c r="E10249" s="80" t="s">
        <v>21</v>
      </c>
      <c r="F10249" s="80" t="s">
        <v>2058</v>
      </c>
      <c r="G10249" s="80" t="s">
        <v>291</v>
      </c>
      <c r="H10249" t="s">
        <v>2236</v>
      </c>
      <c r="I10249" s="50">
        <v>22.24</v>
      </c>
    </row>
    <row r="10250" spans="1:9" x14ac:dyDescent="0.2">
      <c r="A10250">
        <v>550397</v>
      </c>
      <c r="B10250" s="79">
        <v>7891150097674</v>
      </c>
      <c r="C10250" s="80" t="s">
        <v>19</v>
      </c>
      <c r="D10250" s="80" t="s">
        <v>20</v>
      </c>
      <c r="E10250" s="80" t="s">
        <v>21</v>
      </c>
      <c r="F10250" s="80" t="s">
        <v>2058</v>
      </c>
      <c r="G10250" s="80" t="s">
        <v>291</v>
      </c>
      <c r="H10250" t="s">
        <v>2238</v>
      </c>
      <c r="I10250" s="50">
        <v>11.78</v>
      </c>
    </row>
    <row r="10251" spans="1:9" x14ac:dyDescent="0.2">
      <c r="A10251">
        <v>550402</v>
      </c>
      <c r="B10251" s="79">
        <v>7891150097681</v>
      </c>
      <c r="C10251" s="80" t="s">
        <v>19</v>
      </c>
      <c r="D10251" s="80" t="s">
        <v>20</v>
      </c>
      <c r="E10251" s="80" t="s">
        <v>21</v>
      </c>
      <c r="F10251" s="80" t="s">
        <v>2058</v>
      </c>
      <c r="G10251" s="80" t="s">
        <v>291</v>
      </c>
      <c r="H10251" t="s">
        <v>15507</v>
      </c>
      <c r="I10251" s="50">
        <v>10.78</v>
      </c>
    </row>
    <row r="10252" spans="1:9" x14ac:dyDescent="0.2">
      <c r="A10252">
        <v>464385</v>
      </c>
      <c r="B10252" s="79">
        <v>7891150082878</v>
      </c>
      <c r="C10252" s="80" t="s">
        <v>19</v>
      </c>
      <c r="D10252" s="80" t="s">
        <v>20</v>
      </c>
      <c r="E10252" s="80" t="s">
        <v>21</v>
      </c>
      <c r="F10252" s="80" t="s">
        <v>2058</v>
      </c>
      <c r="G10252" s="80" t="s">
        <v>291</v>
      </c>
      <c r="H10252" t="s">
        <v>2228</v>
      </c>
      <c r="I10252" s="50">
        <v>3.77</v>
      </c>
    </row>
    <row r="10253" spans="1:9" x14ac:dyDescent="0.2">
      <c r="A10253">
        <v>106875</v>
      </c>
      <c r="B10253" s="79">
        <v>7891150059849</v>
      </c>
      <c r="C10253" s="80" t="s">
        <v>19</v>
      </c>
      <c r="D10253" s="80" t="s">
        <v>20</v>
      </c>
      <c r="E10253" s="80" t="s">
        <v>21</v>
      </c>
      <c r="F10253" s="80" t="s">
        <v>2058</v>
      </c>
      <c r="G10253" s="80" t="s">
        <v>291</v>
      </c>
      <c r="H10253" t="s">
        <v>2213</v>
      </c>
      <c r="I10253" s="50">
        <v>2.1</v>
      </c>
    </row>
    <row r="10254" spans="1:9" x14ac:dyDescent="0.2">
      <c r="A10254">
        <v>106934</v>
      </c>
      <c r="B10254" s="79">
        <v>7891150059870</v>
      </c>
      <c r="C10254" s="80" t="s">
        <v>19</v>
      </c>
      <c r="D10254" s="80" t="s">
        <v>20</v>
      </c>
      <c r="E10254" s="80" t="s">
        <v>21</v>
      </c>
      <c r="F10254" s="80" t="s">
        <v>2058</v>
      </c>
      <c r="G10254" s="80" t="s">
        <v>291</v>
      </c>
      <c r="H10254" t="s">
        <v>2214</v>
      </c>
      <c r="I10254" s="50">
        <v>2.1</v>
      </c>
    </row>
    <row r="10255" spans="1:9" x14ac:dyDescent="0.2">
      <c r="A10255">
        <v>106982</v>
      </c>
      <c r="B10255" s="79">
        <v>7891150059917</v>
      </c>
      <c r="C10255" s="80" t="s">
        <v>19</v>
      </c>
      <c r="D10255" s="80" t="s">
        <v>20</v>
      </c>
      <c r="E10255" s="80" t="s">
        <v>21</v>
      </c>
      <c r="F10255" s="80" t="s">
        <v>2058</v>
      </c>
      <c r="G10255" s="80" t="s">
        <v>291</v>
      </c>
      <c r="H10255" t="s">
        <v>2215</v>
      </c>
      <c r="I10255" s="50">
        <v>2.1</v>
      </c>
    </row>
    <row r="10256" spans="1:9" x14ac:dyDescent="0.2">
      <c r="A10256">
        <v>107093</v>
      </c>
      <c r="B10256" s="79">
        <v>7891150059856</v>
      </c>
      <c r="C10256" s="80" t="s">
        <v>19</v>
      </c>
      <c r="D10256" s="80" t="s">
        <v>20</v>
      </c>
      <c r="E10256" s="80" t="s">
        <v>21</v>
      </c>
      <c r="F10256" s="80" t="s">
        <v>2058</v>
      </c>
      <c r="G10256" s="80" t="s">
        <v>291</v>
      </c>
      <c r="H10256" t="s">
        <v>2216</v>
      </c>
      <c r="I10256" s="50">
        <v>2.1</v>
      </c>
    </row>
    <row r="10257" spans="1:9" x14ac:dyDescent="0.2">
      <c r="A10257">
        <v>107151</v>
      </c>
      <c r="B10257" s="79">
        <v>7891150059887</v>
      </c>
      <c r="C10257" s="80" t="s">
        <v>19</v>
      </c>
      <c r="D10257" s="80" t="s">
        <v>20</v>
      </c>
      <c r="E10257" s="80" t="s">
        <v>21</v>
      </c>
      <c r="F10257" s="80" t="s">
        <v>2058</v>
      </c>
      <c r="G10257" s="80" t="s">
        <v>291</v>
      </c>
      <c r="H10257" t="s">
        <v>2217</v>
      </c>
      <c r="I10257" s="50">
        <v>2.1</v>
      </c>
    </row>
    <row r="10258" spans="1:9" x14ac:dyDescent="0.2">
      <c r="A10258">
        <v>107173</v>
      </c>
      <c r="B10258" s="79">
        <v>7891150059924</v>
      </c>
      <c r="C10258" s="80" t="s">
        <v>19</v>
      </c>
      <c r="D10258" s="80" t="s">
        <v>20</v>
      </c>
      <c r="E10258" s="80" t="s">
        <v>21</v>
      </c>
      <c r="F10258" s="80" t="s">
        <v>2058</v>
      </c>
      <c r="G10258" s="80" t="s">
        <v>291</v>
      </c>
      <c r="H10258" t="s">
        <v>2218</v>
      </c>
      <c r="I10258" s="50">
        <v>2.1</v>
      </c>
    </row>
    <row r="10259" spans="1:9" x14ac:dyDescent="0.2">
      <c r="A10259">
        <v>107224</v>
      </c>
      <c r="B10259" s="79">
        <v>7891150059900</v>
      </c>
      <c r="C10259" s="80" t="s">
        <v>19</v>
      </c>
      <c r="D10259" s="80" t="s">
        <v>20</v>
      </c>
      <c r="E10259" s="80" t="s">
        <v>21</v>
      </c>
      <c r="F10259" s="80" t="s">
        <v>2058</v>
      </c>
      <c r="G10259" s="80" t="s">
        <v>291</v>
      </c>
      <c r="H10259" t="s">
        <v>2219</v>
      </c>
      <c r="I10259" s="50">
        <v>2.1</v>
      </c>
    </row>
    <row r="10260" spans="1:9" x14ac:dyDescent="0.2">
      <c r="A10260">
        <v>107306</v>
      </c>
      <c r="B10260" s="79">
        <v>7891150060289</v>
      </c>
      <c r="C10260" s="80" t="s">
        <v>19</v>
      </c>
      <c r="D10260" s="80" t="s">
        <v>20</v>
      </c>
      <c r="E10260" s="80" t="s">
        <v>21</v>
      </c>
      <c r="F10260" s="80" t="s">
        <v>2058</v>
      </c>
      <c r="G10260" s="80" t="s">
        <v>291</v>
      </c>
      <c r="H10260" t="s">
        <v>2220</v>
      </c>
      <c r="I10260" s="50">
        <v>3</v>
      </c>
    </row>
    <row r="10261" spans="1:9" x14ac:dyDescent="0.2">
      <c r="A10261">
        <v>107325</v>
      </c>
      <c r="B10261" s="79">
        <v>7891150060296</v>
      </c>
      <c r="C10261" s="80" t="s">
        <v>19</v>
      </c>
      <c r="D10261" s="80" t="s">
        <v>20</v>
      </c>
      <c r="E10261" s="80" t="s">
        <v>21</v>
      </c>
      <c r="F10261" s="80" t="s">
        <v>2058</v>
      </c>
      <c r="G10261" s="80" t="s">
        <v>291</v>
      </c>
      <c r="H10261" t="s">
        <v>2221</v>
      </c>
      <c r="I10261" s="50">
        <v>3</v>
      </c>
    </row>
    <row r="10262" spans="1:9" x14ac:dyDescent="0.2">
      <c r="A10262">
        <v>107496</v>
      </c>
      <c r="B10262" s="79">
        <v>7891150060302</v>
      </c>
      <c r="C10262" s="80" t="s">
        <v>19</v>
      </c>
      <c r="D10262" s="80" t="s">
        <v>20</v>
      </c>
      <c r="E10262" s="80" t="s">
        <v>21</v>
      </c>
      <c r="F10262" s="80" t="s">
        <v>2058</v>
      </c>
      <c r="G10262" s="80" t="s">
        <v>291</v>
      </c>
      <c r="H10262" t="s">
        <v>2222</v>
      </c>
      <c r="I10262" s="50">
        <v>3</v>
      </c>
    </row>
    <row r="10263" spans="1:9" x14ac:dyDescent="0.2">
      <c r="A10263">
        <v>481798</v>
      </c>
      <c r="B10263" s="79">
        <v>7891150083288</v>
      </c>
      <c r="C10263" s="80" t="s">
        <v>19</v>
      </c>
      <c r="D10263" s="80" t="s">
        <v>20</v>
      </c>
      <c r="E10263" s="80" t="s">
        <v>21</v>
      </c>
      <c r="F10263" s="80" t="s">
        <v>2058</v>
      </c>
      <c r="G10263" s="80" t="s">
        <v>291</v>
      </c>
      <c r="H10263" t="s">
        <v>2229</v>
      </c>
      <c r="I10263" s="50">
        <v>2.06</v>
      </c>
    </row>
    <row r="10264" spans="1:9" x14ac:dyDescent="0.2">
      <c r="A10264">
        <v>481803</v>
      </c>
      <c r="B10264" s="79">
        <v>7891150083271</v>
      </c>
      <c r="C10264" s="80" t="s">
        <v>19</v>
      </c>
      <c r="D10264" s="80" t="s">
        <v>20</v>
      </c>
      <c r="E10264" s="80" t="s">
        <v>21</v>
      </c>
      <c r="F10264" s="80" t="s">
        <v>2058</v>
      </c>
      <c r="G10264" s="80" t="s">
        <v>291</v>
      </c>
      <c r="H10264" t="s">
        <v>2230</v>
      </c>
      <c r="I10264" s="50">
        <v>2.06</v>
      </c>
    </row>
    <row r="10265" spans="1:9" x14ac:dyDescent="0.2">
      <c r="A10265">
        <v>481804</v>
      </c>
      <c r="B10265" s="79">
        <v>7891150083264</v>
      </c>
      <c r="C10265" s="80" t="s">
        <v>19</v>
      </c>
      <c r="D10265" s="80" t="s">
        <v>20</v>
      </c>
      <c r="E10265" s="80" t="s">
        <v>21</v>
      </c>
      <c r="F10265" s="80" t="s">
        <v>2058</v>
      </c>
      <c r="G10265" s="80" t="s">
        <v>291</v>
      </c>
      <c r="H10265" t="s">
        <v>2231</v>
      </c>
      <c r="I10265" s="50">
        <v>2.06</v>
      </c>
    </row>
    <row r="10266" spans="1:9" x14ac:dyDescent="0.2">
      <c r="A10266">
        <v>481833</v>
      </c>
      <c r="B10266" s="79">
        <v>7891150083240</v>
      </c>
      <c r="C10266" s="80" t="s">
        <v>19</v>
      </c>
      <c r="D10266" s="80" t="s">
        <v>20</v>
      </c>
      <c r="E10266" s="80" t="s">
        <v>21</v>
      </c>
      <c r="F10266" s="80" t="s">
        <v>2058</v>
      </c>
      <c r="G10266" s="80" t="s">
        <v>291</v>
      </c>
      <c r="H10266" t="s">
        <v>2232</v>
      </c>
      <c r="I10266" s="50">
        <v>11.95</v>
      </c>
    </row>
    <row r="10267" spans="1:9" x14ac:dyDescent="0.2">
      <c r="A10267">
        <v>383231</v>
      </c>
      <c r="B10267" s="79">
        <v>7891150066908</v>
      </c>
      <c r="C10267" s="80" t="s">
        <v>19</v>
      </c>
      <c r="D10267" s="80" t="s">
        <v>20</v>
      </c>
      <c r="E10267" s="80" t="s">
        <v>21</v>
      </c>
      <c r="F10267" s="80" t="s">
        <v>2058</v>
      </c>
      <c r="G10267" s="80" t="s">
        <v>291</v>
      </c>
      <c r="H10267" t="s">
        <v>2225</v>
      </c>
      <c r="I10267" s="50">
        <v>2.06</v>
      </c>
    </row>
    <row r="10268" spans="1:9" x14ac:dyDescent="0.2">
      <c r="A10268">
        <v>416416</v>
      </c>
      <c r="B10268" s="79">
        <v>7891150068551</v>
      </c>
      <c r="C10268" s="80" t="s">
        <v>19</v>
      </c>
      <c r="D10268" s="80" t="s">
        <v>20</v>
      </c>
      <c r="E10268" s="80" t="s">
        <v>21</v>
      </c>
      <c r="F10268" s="80" t="s">
        <v>2058</v>
      </c>
      <c r="G10268" s="80" t="s">
        <v>291</v>
      </c>
      <c r="H10268" t="s">
        <v>2226</v>
      </c>
      <c r="I10268" s="50">
        <v>11.95</v>
      </c>
    </row>
    <row r="10269" spans="1:9" x14ac:dyDescent="0.2">
      <c r="A10269">
        <v>170649</v>
      </c>
      <c r="B10269" s="79">
        <v>7891150024816</v>
      </c>
      <c r="C10269" s="80" t="s">
        <v>19</v>
      </c>
      <c r="D10269" s="80" t="s">
        <v>20</v>
      </c>
      <c r="E10269" s="80" t="s">
        <v>21</v>
      </c>
      <c r="F10269" s="80" t="s">
        <v>2058</v>
      </c>
      <c r="G10269" s="80" t="s">
        <v>291</v>
      </c>
      <c r="H10269" t="s">
        <v>2207</v>
      </c>
      <c r="I10269" s="50">
        <v>2.06</v>
      </c>
    </row>
    <row r="10270" spans="1:9" x14ac:dyDescent="0.2">
      <c r="A10270">
        <v>179278</v>
      </c>
      <c r="B10270" s="79">
        <v>7891150024793</v>
      </c>
      <c r="C10270" s="80" t="s">
        <v>19</v>
      </c>
      <c r="D10270" s="80" t="s">
        <v>20</v>
      </c>
      <c r="E10270" s="80" t="s">
        <v>21</v>
      </c>
      <c r="F10270" s="80" t="s">
        <v>2058</v>
      </c>
      <c r="G10270" s="80" t="s">
        <v>291</v>
      </c>
      <c r="H10270" t="s">
        <v>2208</v>
      </c>
      <c r="I10270" s="50">
        <v>2.06</v>
      </c>
    </row>
    <row r="10271" spans="1:9" x14ac:dyDescent="0.2">
      <c r="A10271">
        <v>202698</v>
      </c>
      <c r="B10271" s="79">
        <v>7891150034952</v>
      </c>
      <c r="C10271" s="80" t="s">
        <v>19</v>
      </c>
      <c r="D10271" s="80" t="s">
        <v>20</v>
      </c>
      <c r="E10271" s="80" t="s">
        <v>21</v>
      </c>
      <c r="F10271" s="80" t="s">
        <v>2058</v>
      </c>
      <c r="G10271" s="80" t="s">
        <v>291</v>
      </c>
      <c r="H10271" t="s">
        <v>2210</v>
      </c>
      <c r="I10271" s="50">
        <v>2.06</v>
      </c>
    </row>
    <row r="10272" spans="1:9" x14ac:dyDescent="0.2">
      <c r="A10272">
        <v>485341</v>
      </c>
      <c r="B10272" s="79">
        <v>7896013108948</v>
      </c>
      <c r="C10272" s="80" t="s">
        <v>19</v>
      </c>
      <c r="D10272" s="80" t="s">
        <v>20</v>
      </c>
      <c r="E10272" s="80" t="s">
        <v>21</v>
      </c>
      <c r="F10272" s="80" t="s">
        <v>2058</v>
      </c>
      <c r="G10272" s="80" t="s">
        <v>2615</v>
      </c>
      <c r="H10272" t="s">
        <v>2251</v>
      </c>
      <c r="I10272" s="50">
        <v>1.59</v>
      </c>
    </row>
    <row r="10273" spans="1:9" x14ac:dyDescent="0.2">
      <c r="A10273">
        <v>372841</v>
      </c>
      <c r="B10273" s="79">
        <v>7896013107934</v>
      </c>
      <c r="C10273" s="80" t="s">
        <v>19</v>
      </c>
      <c r="D10273" s="80" t="s">
        <v>20</v>
      </c>
      <c r="E10273" s="80" t="s">
        <v>21</v>
      </c>
      <c r="F10273" s="80" t="s">
        <v>2058</v>
      </c>
      <c r="G10273" s="80" t="s">
        <v>2615</v>
      </c>
      <c r="H10273" t="s">
        <v>2240</v>
      </c>
      <c r="I10273" s="50">
        <v>1.59</v>
      </c>
    </row>
    <row r="10274" spans="1:9" x14ac:dyDescent="0.2">
      <c r="A10274">
        <v>372843</v>
      </c>
      <c r="B10274" s="79">
        <v>7896013107866</v>
      </c>
      <c r="C10274" s="80" t="s">
        <v>19</v>
      </c>
      <c r="D10274" s="80" t="s">
        <v>20</v>
      </c>
      <c r="E10274" s="80" t="s">
        <v>21</v>
      </c>
      <c r="F10274" s="80" t="s">
        <v>2058</v>
      </c>
      <c r="G10274" s="80" t="s">
        <v>2615</v>
      </c>
      <c r="H10274" t="s">
        <v>2241</v>
      </c>
      <c r="I10274" s="50">
        <v>1.59</v>
      </c>
    </row>
    <row r="10275" spans="1:9" x14ac:dyDescent="0.2">
      <c r="A10275">
        <v>372845</v>
      </c>
      <c r="B10275" s="79">
        <v>7896013107873</v>
      </c>
      <c r="C10275" s="80" t="s">
        <v>19</v>
      </c>
      <c r="D10275" s="80" t="s">
        <v>20</v>
      </c>
      <c r="E10275" s="80" t="s">
        <v>21</v>
      </c>
      <c r="F10275" s="80" t="s">
        <v>2058</v>
      </c>
      <c r="G10275" s="80" t="s">
        <v>2615</v>
      </c>
      <c r="H10275" t="s">
        <v>2242</v>
      </c>
      <c r="I10275" s="50">
        <v>1.59</v>
      </c>
    </row>
    <row r="10276" spans="1:9" x14ac:dyDescent="0.2">
      <c r="A10276">
        <v>372851</v>
      </c>
      <c r="B10276" s="79">
        <v>7896013107927</v>
      </c>
      <c r="C10276" s="80" t="s">
        <v>19</v>
      </c>
      <c r="D10276" s="80" t="s">
        <v>20</v>
      </c>
      <c r="E10276" s="80" t="s">
        <v>21</v>
      </c>
      <c r="F10276" s="80" t="s">
        <v>2058</v>
      </c>
      <c r="G10276" s="80" t="s">
        <v>2615</v>
      </c>
      <c r="H10276" t="s">
        <v>2243</v>
      </c>
      <c r="I10276" s="50">
        <v>1.59</v>
      </c>
    </row>
    <row r="10277" spans="1:9" x14ac:dyDescent="0.2">
      <c r="A10277">
        <v>372853</v>
      </c>
      <c r="B10277" s="79">
        <v>7896013107897</v>
      </c>
      <c r="C10277" s="80" t="s">
        <v>19</v>
      </c>
      <c r="D10277" s="80" t="s">
        <v>20</v>
      </c>
      <c r="E10277" s="80" t="s">
        <v>21</v>
      </c>
      <c r="F10277" s="80" t="s">
        <v>2058</v>
      </c>
      <c r="G10277" s="80" t="s">
        <v>2615</v>
      </c>
      <c r="H10277" t="s">
        <v>2244</v>
      </c>
      <c r="I10277" s="50">
        <v>1.59</v>
      </c>
    </row>
    <row r="10278" spans="1:9" x14ac:dyDescent="0.2">
      <c r="A10278">
        <v>372854</v>
      </c>
      <c r="B10278" s="79">
        <v>7896013107880</v>
      </c>
      <c r="C10278" s="80" t="s">
        <v>19</v>
      </c>
      <c r="D10278" s="80" t="s">
        <v>20</v>
      </c>
      <c r="E10278" s="80" t="s">
        <v>21</v>
      </c>
      <c r="F10278" s="80" t="s">
        <v>2058</v>
      </c>
      <c r="G10278" s="80" t="s">
        <v>2615</v>
      </c>
      <c r="H10278" t="s">
        <v>2245</v>
      </c>
      <c r="I10278" s="50">
        <v>1.59</v>
      </c>
    </row>
    <row r="10279" spans="1:9" x14ac:dyDescent="0.2">
      <c r="A10279">
        <v>372856</v>
      </c>
      <c r="B10279" s="79">
        <v>7896013107859</v>
      </c>
      <c r="C10279" s="80" t="s">
        <v>19</v>
      </c>
      <c r="D10279" s="80" t="s">
        <v>20</v>
      </c>
      <c r="E10279" s="80" t="s">
        <v>21</v>
      </c>
      <c r="F10279" s="80" t="s">
        <v>2058</v>
      </c>
      <c r="G10279" s="80" t="s">
        <v>2615</v>
      </c>
      <c r="H10279" t="s">
        <v>2246</v>
      </c>
      <c r="I10279" s="50">
        <v>1.59</v>
      </c>
    </row>
    <row r="10280" spans="1:9" x14ac:dyDescent="0.2">
      <c r="A10280">
        <v>372857</v>
      </c>
      <c r="B10280" s="79">
        <v>7896013107903</v>
      </c>
      <c r="C10280" s="80" t="s">
        <v>19</v>
      </c>
      <c r="D10280" s="80" t="s">
        <v>20</v>
      </c>
      <c r="E10280" s="80" t="s">
        <v>21</v>
      </c>
      <c r="F10280" s="80" t="s">
        <v>2058</v>
      </c>
      <c r="G10280" s="80" t="s">
        <v>2615</v>
      </c>
      <c r="H10280" t="s">
        <v>2247</v>
      </c>
      <c r="I10280" s="50">
        <v>1.59</v>
      </c>
    </row>
    <row r="10281" spans="1:9" x14ac:dyDescent="0.2">
      <c r="A10281">
        <v>372858</v>
      </c>
      <c r="B10281" s="79">
        <v>7896013107842</v>
      </c>
      <c r="C10281" s="80" t="s">
        <v>19</v>
      </c>
      <c r="D10281" s="80" t="s">
        <v>20</v>
      </c>
      <c r="E10281" s="80" t="s">
        <v>21</v>
      </c>
      <c r="F10281" s="80" t="s">
        <v>2058</v>
      </c>
      <c r="G10281" s="80" t="s">
        <v>2615</v>
      </c>
      <c r="H10281" t="s">
        <v>2248</v>
      </c>
      <c r="I10281" s="50">
        <v>1.59</v>
      </c>
    </row>
    <row r="10282" spans="1:9" x14ac:dyDescent="0.2">
      <c r="A10282">
        <v>372859</v>
      </c>
      <c r="B10282" s="79">
        <v>7896013107941</v>
      </c>
      <c r="C10282" s="80" t="s">
        <v>19</v>
      </c>
      <c r="D10282" s="80" t="s">
        <v>20</v>
      </c>
      <c r="E10282" s="80" t="s">
        <v>21</v>
      </c>
      <c r="F10282" s="80" t="s">
        <v>2058</v>
      </c>
      <c r="G10282" s="80" t="s">
        <v>2615</v>
      </c>
      <c r="H10282" t="s">
        <v>2249</v>
      </c>
      <c r="I10282" s="50">
        <v>1.59</v>
      </c>
    </row>
    <row r="10283" spans="1:9" x14ac:dyDescent="0.2">
      <c r="A10283">
        <v>372860</v>
      </c>
      <c r="B10283" s="79">
        <v>7896013107910</v>
      </c>
      <c r="C10283" s="80" t="s">
        <v>19</v>
      </c>
      <c r="D10283" s="80" t="s">
        <v>20</v>
      </c>
      <c r="E10283" s="80" t="s">
        <v>21</v>
      </c>
      <c r="F10283" s="80" t="s">
        <v>2058</v>
      </c>
      <c r="G10283" s="80" t="s">
        <v>2615</v>
      </c>
      <c r="H10283" t="s">
        <v>2250</v>
      </c>
      <c r="I10283" s="50">
        <v>1.59</v>
      </c>
    </row>
    <row r="10284" spans="1:9" x14ac:dyDescent="0.2">
      <c r="A10284">
        <v>17657</v>
      </c>
      <c r="B10284" s="79">
        <v>7896512900043</v>
      </c>
      <c r="C10284" s="80" t="s">
        <v>19</v>
      </c>
      <c r="D10284" s="80" t="s">
        <v>20</v>
      </c>
      <c r="E10284" s="80" t="s">
        <v>21</v>
      </c>
      <c r="F10284" s="80" t="s">
        <v>2058</v>
      </c>
      <c r="G10284" s="80" t="s">
        <v>246</v>
      </c>
      <c r="H10284" t="s">
        <v>2062</v>
      </c>
      <c r="I10284" s="50">
        <v>7.64</v>
      </c>
    </row>
    <row r="10285" spans="1:9" x14ac:dyDescent="0.2">
      <c r="A10285">
        <v>30923</v>
      </c>
      <c r="B10285" s="79">
        <v>7896512905239</v>
      </c>
      <c r="C10285" s="80" t="s">
        <v>19</v>
      </c>
      <c r="D10285" s="80" t="s">
        <v>20</v>
      </c>
      <c r="E10285" s="80" t="s">
        <v>21</v>
      </c>
      <c r="F10285" s="80" t="s">
        <v>2058</v>
      </c>
      <c r="G10285" s="80" t="s">
        <v>246</v>
      </c>
      <c r="H10285" t="s">
        <v>2063</v>
      </c>
      <c r="I10285" s="50">
        <v>5.65</v>
      </c>
    </row>
    <row r="10286" spans="1:9" x14ac:dyDescent="0.2">
      <c r="A10286">
        <v>77572</v>
      </c>
      <c r="B10286" s="79">
        <v>7896512905222</v>
      </c>
      <c r="C10286" s="80" t="s">
        <v>19</v>
      </c>
      <c r="D10286" s="80" t="s">
        <v>20</v>
      </c>
      <c r="E10286" s="80" t="s">
        <v>21</v>
      </c>
      <c r="F10286" s="80" t="s">
        <v>2058</v>
      </c>
      <c r="G10286" s="80" t="s">
        <v>246</v>
      </c>
      <c r="H10286" t="s">
        <v>2067</v>
      </c>
      <c r="I10286" s="50">
        <v>5.65</v>
      </c>
    </row>
    <row r="10287" spans="1:9" x14ac:dyDescent="0.2">
      <c r="A10287">
        <v>77574</v>
      </c>
      <c r="B10287" s="79">
        <v>7896512905277</v>
      </c>
      <c r="C10287" s="80" t="s">
        <v>19</v>
      </c>
      <c r="D10287" s="80" t="s">
        <v>20</v>
      </c>
      <c r="E10287" s="80" t="s">
        <v>21</v>
      </c>
      <c r="F10287" s="80" t="s">
        <v>2058</v>
      </c>
      <c r="G10287" s="80" t="s">
        <v>246</v>
      </c>
      <c r="H10287" t="s">
        <v>2068</v>
      </c>
      <c r="I10287" s="50">
        <v>5.65</v>
      </c>
    </row>
    <row r="10288" spans="1:9" x14ac:dyDescent="0.2">
      <c r="A10288">
        <v>233531</v>
      </c>
      <c r="B10288" s="79">
        <v>7896512900111</v>
      </c>
      <c r="C10288" s="80" t="s">
        <v>19</v>
      </c>
      <c r="D10288" s="80" t="s">
        <v>20</v>
      </c>
      <c r="E10288" s="80" t="s">
        <v>21</v>
      </c>
      <c r="F10288" s="80" t="s">
        <v>2058</v>
      </c>
      <c r="G10288" s="80" t="s">
        <v>246</v>
      </c>
      <c r="H10288" t="s">
        <v>2073</v>
      </c>
      <c r="I10288" s="50">
        <v>7.96</v>
      </c>
    </row>
    <row r="10289" spans="1:9" x14ac:dyDescent="0.2">
      <c r="A10289">
        <v>516534</v>
      </c>
      <c r="B10289" s="79">
        <v>7896512959942</v>
      </c>
      <c r="C10289" s="80" t="s">
        <v>19</v>
      </c>
      <c r="D10289" s="80" t="s">
        <v>20</v>
      </c>
      <c r="E10289" s="80" t="s">
        <v>21</v>
      </c>
      <c r="F10289" s="80" t="s">
        <v>2058</v>
      </c>
      <c r="G10289" s="80" t="s">
        <v>246</v>
      </c>
      <c r="H10289" t="s">
        <v>2078</v>
      </c>
      <c r="I10289" s="50">
        <v>15.47</v>
      </c>
    </row>
    <row r="10290" spans="1:9" x14ac:dyDescent="0.2">
      <c r="A10290">
        <v>516537</v>
      </c>
      <c r="B10290" s="79">
        <v>7896512959911</v>
      </c>
      <c r="C10290" s="80" t="s">
        <v>19</v>
      </c>
      <c r="D10290" s="80" t="s">
        <v>20</v>
      </c>
      <c r="E10290" s="80" t="s">
        <v>21</v>
      </c>
      <c r="F10290" s="80" t="s">
        <v>2058</v>
      </c>
      <c r="G10290" s="80" t="s">
        <v>246</v>
      </c>
      <c r="H10290" t="s">
        <v>2079</v>
      </c>
      <c r="I10290" s="50">
        <v>19.79</v>
      </c>
    </row>
    <row r="10291" spans="1:9" x14ac:dyDescent="0.2">
      <c r="A10291">
        <v>516538</v>
      </c>
      <c r="B10291" s="79">
        <v>7896512959928</v>
      </c>
      <c r="C10291" s="80" t="s">
        <v>19</v>
      </c>
      <c r="D10291" s="80" t="s">
        <v>20</v>
      </c>
      <c r="E10291" s="80" t="s">
        <v>21</v>
      </c>
      <c r="F10291" s="80" t="s">
        <v>2058</v>
      </c>
      <c r="G10291" s="80" t="s">
        <v>246</v>
      </c>
      <c r="H10291" t="s">
        <v>2080</v>
      </c>
      <c r="I10291" s="50">
        <v>17.920000000000002</v>
      </c>
    </row>
    <row r="10292" spans="1:9" x14ac:dyDescent="0.2">
      <c r="A10292">
        <v>516524</v>
      </c>
      <c r="B10292" s="79">
        <v>7896512959898</v>
      </c>
      <c r="C10292" s="80" t="s">
        <v>19</v>
      </c>
      <c r="D10292" s="80" t="s">
        <v>20</v>
      </c>
      <c r="E10292" s="80" t="s">
        <v>21</v>
      </c>
      <c r="F10292" s="80" t="s">
        <v>2058</v>
      </c>
      <c r="G10292" s="80" t="s">
        <v>246</v>
      </c>
      <c r="H10292" t="s">
        <v>2074</v>
      </c>
      <c r="I10292" s="50">
        <v>4.45</v>
      </c>
    </row>
    <row r="10293" spans="1:9" x14ac:dyDescent="0.2">
      <c r="A10293">
        <v>516528</v>
      </c>
      <c r="B10293" s="79">
        <v>7896512959904</v>
      </c>
      <c r="C10293" s="80" t="s">
        <v>19</v>
      </c>
      <c r="D10293" s="80" t="s">
        <v>20</v>
      </c>
      <c r="E10293" s="80" t="s">
        <v>21</v>
      </c>
      <c r="F10293" s="80" t="s">
        <v>2058</v>
      </c>
      <c r="G10293" s="80" t="s">
        <v>246</v>
      </c>
      <c r="H10293" t="s">
        <v>2075</v>
      </c>
      <c r="I10293" s="50">
        <v>5.87</v>
      </c>
    </row>
    <row r="10294" spans="1:9" x14ac:dyDescent="0.2">
      <c r="A10294">
        <v>516532</v>
      </c>
      <c r="B10294" s="79">
        <v>7896512959935</v>
      </c>
      <c r="C10294" s="80" t="s">
        <v>19</v>
      </c>
      <c r="D10294" s="80" t="s">
        <v>20</v>
      </c>
      <c r="E10294" s="80" t="s">
        <v>21</v>
      </c>
      <c r="F10294" s="80" t="s">
        <v>2058</v>
      </c>
      <c r="G10294" s="80" t="s">
        <v>246</v>
      </c>
      <c r="H10294" t="s">
        <v>2076</v>
      </c>
      <c r="I10294" s="50">
        <v>15.85</v>
      </c>
    </row>
    <row r="10295" spans="1:9" x14ac:dyDescent="0.2">
      <c r="A10295">
        <v>327563</v>
      </c>
      <c r="B10295" s="79">
        <v>7896512936622</v>
      </c>
      <c r="C10295" s="80" t="s">
        <v>19</v>
      </c>
      <c r="D10295" s="80" t="s">
        <v>20</v>
      </c>
      <c r="E10295" s="80" t="s">
        <v>21</v>
      </c>
      <c r="F10295" s="80" t="s">
        <v>2058</v>
      </c>
      <c r="G10295" s="80" t="s">
        <v>246</v>
      </c>
      <c r="H10295" t="s">
        <v>2071</v>
      </c>
      <c r="I10295" s="50">
        <v>4.45</v>
      </c>
    </row>
    <row r="10296" spans="1:9" x14ac:dyDescent="0.2">
      <c r="A10296">
        <v>327565</v>
      </c>
      <c r="B10296" s="79">
        <v>7896512934536</v>
      </c>
      <c r="C10296" s="80" t="s">
        <v>19</v>
      </c>
      <c r="D10296" s="80" t="s">
        <v>20</v>
      </c>
      <c r="E10296" s="80" t="s">
        <v>21</v>
      </c>
      <c r="F10296" s="80" t="s">
        <v>2058</v>
      </c>
      <c r="G10296" s="80" t="s">
        <v>246</v>
      </c>
      <c r="H10296" t="s">
        <v>2072</v>
      </c>
      <c r="I10296" s="50">
        <v>4.45</v>
      </c>
    </row>
    <row r="10297" spans="1:9" x14ac:dyDescent="0.2">
      <c r="A10297">
        <v>12660</v>
      </c>
      <c r="B10297" s="79">
        <v>7896512909787</v>
      </c>
      <c r="C10297" s="80" t="s">
        <v>19</v>
      </c>
      <c r="D10297" s="80" t="s">
        <v>20</v>
      </c>
      <c r="E10297" s="80" t="s">
        <v>21</v>
      </c>
      <c r="F10297" s="80" t="s">
        <v>2058</v>
      </c>
      <c r="G10297" s="80" t="s">
        <v>246</v>
      </c>
      <c r="H10297" t="s">
        <v>2060</v>
      </c>
      <c r="I10297" s="50">
        <v>4.45</v>
      </c>
    </row>
    <row r="10298" spans="1:9" x14ac:dyDescent="0.2">
      <c r="A10298">
        <v>12661</v>
      </c>
      <c r="B10298" s="79">
        <v>7896512909770</v>
      </c>
      <c r="C10298" s="80" t="s">
        <v>19</v>
      </c>
      <c r="D10298" s="80" t="s">
        <v>20</v>
      </c>
      <c r="E10298" s="80" t="s">
        <v>21</v>
      </c>
      <c r="F10298" s="80" t="s">
        <v>2058</v>
      </c>
      <c r="G10298" s="80" t="s">
        <v>246</v>
      </c>
      <c r="H10298" t="s">
        <v>2061</v>
      </c>
      <c r="I10298" s="50">
        <v>4.45</v>
      </c>
    </row>
    <row r="10299" spans="1:9" x14ac:dyDescent="0.2">
      <c r="A10299">
        <v>121766</v>
      </c>
      <c r="B10299" s="79">
        <v>7896512918536</v>
      </c>
      <c r="C10299" s="80" t="s">
        <v>19</v>
      </c>
      <c r="D10299" s="80" t="s">
        <v>20</v>
      </c>
      <c r="E10299" s="80" t="s">
        <v>21</v>
      </c>
      <c r="F10299" s="80" t="s">
        <v>2058</v>
      </c>
      <c r="G10299" s="80" t="s">
        <v>246</v>
      </c>
      <c r="H10299" t="s">
        <v>2069</v>
      </c>
      <c r="I10299" s="50">
        <v>4.45</v>
      </c>
    </row>
    <row r="10300" spans="1:9" x14ac:dyDescent="0.2">
      <c r="A10300">
        <v>1314</v>
      </c>
      <c r="B10300" s="79">
        <v>7896512909732</v>
      </c>
      <c r="C10300" s="80" t="s">
        <v>19</v>
      </c>
      <c r="D10300" s="80" t="s">
        <v>20</v>
      </c>
      <c r="E10300" s="80" t="s">
        <v>21</v>
      </c>
      <c r="F10300" s="80" t="s">
        <v>2058</v>
      </c>
      <c r="G10300" s="80" t="s">
        <v>246</v>
      </c>
      <c r="H10300" t="s">
        <v>2059</v>
      </c>
      <c r="I10300" s="50">
        <v>4.45</v>
      </c>
    </row>
    <row r="10301" spans="1:9" x14ac:dyDescent="0.2">
      <c r="A10301">
        <v>77507</v>
      </c>
      <c r="B10301" s="79">
        <v>7896512911537</v>
      </c>
      <c r="C10301" s="80" t="s">
        <v>19</v>
      </c>
      <c r="D10301" s="80" t="s">
        <v>20</v>
      </c>
      <c r="E10301" s="80" t="s">
        <v>21</v>
      </c>
      <c r="F10301" s="80" t="s">
        <v>2058</v>
      </c>
      <c r="G10301" s="80" t="s">
        <v>246</v>
      </c>
      <c r="H10301" t="s">
        <v>2066</v>
      </c>
      <c r="I10301" s="50">
        <v>4.9400000000000004</v>
      </c>
    </row>
    <row r="10302" spans="1:9" x14ac:dyDescent="0.2">
      <c r="A10302">
        <v>31550</v>
      </c>
      <c r="B10302" s="79">
        <v>7896512909763</v>
      </c>
      <c r="C10302" s="80" t="s">
        <v>19</v>
      </c>
      <c r="D10302" s="80" t="s">
        <v>20</v>
      </c>
      <c r="E10302" s="80" t="s">
        <v>21</v>
      </c>
      <c r="F10302" s="80" t="s">
        <v>2058</v>
      </c>
      <c r="G10302" s="80" t="s">
        <v>246</v>
      </c>
      <c r="H10302" t="s">
        <v>2064</v>
      </c>
      <c r="I10302" s="50">
        <v>4.45</v>
      </c>
    </row>
    <row r="10303" spans="1:9" x14ac:dyDescent="0.2">
      <c r="A10303">
        <v>31555</v>
      </c>
      <c r="B10303" s="79">
        <v>7896512909794</v>
      </c>
      <c r="C10303" s="80" t="s">
        <v>19</v>
      </c>
      <c r="D10303" s="80" t="s">
        <v>20</v>
      </c>
      <c r="E10303" s="80" t="s">
        <v>21</v>
      </c>
      <c r="F10303" s="80" t="s">
        <v>2058</v>
      </c>
      <c r="G10303" s="80" t="s">
        <v>246</v>
      </c>
      <c r="H10303" t="s">
        <v>2065</v>
      </c>
      <c r="I10303" s="50">
        <v>4.45</v>
      </c>
    </row>
    <row r="10304" spans="1:9" x14ac:dyDescent="0.2">
      <c r="A10304">
        <v>169970</v>
      </c>
      <c r="B10304" s="79">
        <v>7896512921789</v>
      </c>
      <c r="C10304" s="80" t="s">
        <v>19</v>
      </c>
      <c r="D10304" s="80" t="s">
        <v>20</v>
      </c>
      <c r="E10304" s="80" t="s">
        <v>21</v>
      </c>
      <c r="F10304" s="80" t="s">
        <v>2058</v>
      </c>
      <c r="G10304" s="80" t="s">
        <v>246</v>
      </c>
      <c r="H10304" t="s">
        <v>2070</v>
      </c>
      <c r="I10304" s="50">
        <v>4.9400000000000004</v>
      </c>
    </row>
    <row r="10305" spans="1:9" x14ac:dyDescent="0.2">
      <c r="A10305">
        <v>516533</v>
      </c>
      <c r="B10305" s="79">
        <v>7896512947352</v>
      </c>
      <c r="C10305" s="80" t="s">
        <v>19</v>
      </c>
      <c r="D10305" s="80" t="s">
        <v>20</v>
      </c>
      <c r="E10305" s="80" t="s">
        <v>21</v>
      </c>
      <c r="F10305" s="80" t="s">
        <v>2058</v>
      </c>
      <c r="G10305" s="80" t="s">
        <v>246</v>
      </c>
      <c r="H10305" t="s">
        <v>2077</v>
      </c>
      <c r="I10305" s="50">
        <v>14.88</v>
      </c>
    </row>
    <row r="10306" spans="1:9" x14ac:dyDescent="0.2">
      <c r="A10306">
        <v>581639</v>
      </c>
      <c r="B10306" s="79">
        <v>4006000172842</v>
      </c>
      <c r="C10306" s="80" t="s">
        <v>19</v>
      </c>
      <c r="D10306" s="80" t="s">
        <v>20</v>
      </c>
      <c r="E10306" s="80" t="s">
        <v>21</v>
      </c>
      <c r="F10306" s="80" t="s">
        <v>2058</v>
      </c>
      <c r="G10306" s="80" t="s">
        <v>1232</v>
      </c>
      <c r="H10306" t="s">
        <v>2124</v>
      </c>
      <c r="I10306" s="50">
        <v>3.04</v>
      </c>
    </row>
    <row r="10307" spans="1:9" x14ac:dyDescent="0.2">
      <c r="A10307">
        <v>581641</v>
      </c>
      <c r="B10307" s="79">
        <v>4006000172859</v>
      </c>
      <c r="C10307" s="80" t="s">
        <v>19</v>
      </c>
      <c r="D10307" s="80" t="s">
        <v>20</v>
      </c>
      <c r="E10307" s="80" t="s">
        <v>21</v>
      </c>
      <c r="F10307" s="80" t="s">
        <v>2058</v>
      </c>
      <c r="G10307" s="80" t="s">
        <v>1232</v>
      </c>
      <c r="H10307" t="s">
        <v>2125</v>
      </c>
      <c r="I10307" s="50">
        <v>3.04</v>
      </c>
    </row>
    <row r="10308" spans="1:9" x14ac:dyDescent="0.2">
      <c r="A10308">
        <v>581642</v>
      </c>
      <c r="B10308" s="79">
        <v>4006000172835</v>
      </c>
      <c r="C10308" s="80" t="s">
        <v>19</v>
      </c>
      <c r="D10308" s="80" t="s">
        <v>20</v>
      </c>
      <c r="E10308" s="80" t="s">
        <v>21</v>
      </c>
      <c r="F10308" s="80" t="s">
        <v>2058</v>
      </c>
      <c r="G10308" s="80" t="s">
        <v>1232</v>
      </c>
      <c r="H10308" t="s">
        <v>2126</v>
      </c>
      <c r="I10308" s="50">
        <v>3.04</v>
      </c>
    </row>
    <row r="10309" spans="1:9" x14ac:dyDescent="0.2">
      <c r="A10309">
        <v>581644</v>
      </c>
      <c r="B10309" s="79">
        <v>4006000172828</v>
      </c>
      <c r="C10309" s="80" t="s">
        <v>19</v>
      </c>
      <c r="D10309" s="80" t="s">
        <v>20</v>
      </c>
      <c r="E10309" s="80" t="s">
        <v>21</v>
      </c>
      <c r="F10309" s="80" t="s">
        <v>2058</v>
      </c>
      <c r="G10309" s="80" t="s">
        <v>1232</v>
      </c>
      <c r="H10309" t="s">
        <v>2127</v>
      </c>
      <c r="I10309" s="50">
        <v>3.04</v>
      </c>
    </row>
    <row r="10310" spans="1:9" x14ac:dyDescent="0.2">
      <c r="A10310">
        <v>456820</v>
      </c>
      <c r="B10310" s="79">
        <v>4005900810885</v>
      </c>
      <c r="C10310" s="80" t="s">
        <v>19</v>
      </c>
      <c r="D10310" s="80" t="s">
        <v>20</v>
      </c>
      <c r="E10310" s="80" t="s">
        <v>21</v>
      </c>
      <c r="F10310" s="80" t="s">
        <v>2058</v>
      </c>
      <c r="G10310" s="80" t="s">
        <v>1232</v>
      </c>
      <c r="H10310" t="s">
        <v>15508</v>
      </c>
      <c r="I10310" s="50">
        <v>13.83</v>
      </c>
    </row>
    <row r="10311" spans="1:9" x14ac:dyDescent="0.2">
      <c r="A10311">
        <v>456822</v>
      </c>
      <c r="B10311" s="79">
        <v>4005900807861</v>
      </c>
      <c r="C10311" s="80" t="s">
        <v>19</v>
      </c>
      <c r="D10311" s="80" t="s">
        <v>20</v>
      </c>
      <c r="E10311" s="80" t="s">
        <v>21</v>
      </c>
      <c r="F10311" s="80" t="s">
        <v>2058</v>
      </c>
      <c r="G10311" s="80" t="s">
        <v>1232</v>
      </c>
      <c r="H10311" t="s">
        <v>2121</v>
      </c>
      <c r="I10311" s="50">
        <v>3.07</v>
      </c>
    </row>
    <row r="10312" spans="1:9" x14ac:dyDescent="0.2">
      <c r="A10312">
        <v>456824</v>
      </c>
      <c r="B10312" s="79">
        <v>4005900807854</v>
      </c>
      <c r="C10312" s="80" t="s">
        <v>19</v>
      </c>
      <c r="D10312" s="80" t="s">
        <v>20</v>
      </c>
      <c r="E10312" s="80" t="s">
        <v>21</v>
      </c>
      <c r="F10312" s="80" t="s">
        <v>2058</v>
      </c>
      <c r="G10312" s="80" t="s">
        <v>1232</v>
      </c>
      <c r="H10312" t="s">
        <v>2122</v>
      </c>
      <c r="I10312" s="50">
        <v>3.06</v>
      </c>
    </row>
    <row r="10313" spans="1:9" x14ac:dyDescent="0.2">
      <c r="A10313">
        <v>481774</v>
      </c>
      <c r="B10313" s="79">
        <v>4005900916129</v>
      </c>
      <c r="C10313" s="80" t="s">
        <v>19</v>
      </c>
      <c r="D10313" s="80" t="s">
        <v>20</v>
      </c>
      <c r="E10313" s="80" t="s">
        <v>21</v>
      </c>
      <c r="F10313" s="80" t="s">
        <v>2058</v>
      </c>
      <c r="G10313" s="80" t="s">
        <v>1232</v>
      </c>
      <c r="H10313" t="s">
        <v>2123</v>
      </c>
      <c r="I10313" s="50">
        <v>2.04</v>
      </c>
    </row>
    <row r="10314" spans="1:9" x14ac:dyDescent="0.2">
      <c r="A10314">
        <v>376926</v>
      </c>
      <c r="B10314" s="79">
        <v>4005900527073</v>
      </c>
      <c r="C10314" s="80" t="s">
        <v>19</v>
      </c>
      <c r="D10314" s="80" t="s">
        <v>20</v>
      </c>
      <c r="E10314" s="80" t="s">
        <v>21</v>
      </c>
      <c r="F10314" s="80" t="s">
        <v>2058</v>
      </c>
      <c r="G10314" s="80" t="s">
        <v>1232</v>
      </c>
      <c r="H10314" t="s">
        <v>2119</v>
      </c>
      <c r="I10314" s="50">
        <v>2.04</v>
      </c>
    </row>
    <row r="10315" spans="1:9" x14ac:dyDescent="0.2">
      <c r="A10315">
        <v>410530</v>
      </c>
      <c r="B10315" s="79">
        <v>4005900713612</v>
      </c>
      <c r="C10315" s="80" t="s">
        <v>19</v>
      </c>
      <c r="D10315" s="80" t="s">
        <v>20</v>
      </c>
      <c r="E10315" s="80" t="s">
        <v>21</v>
      </c>
      <c r="F10315" s="80" t="s">
        <v>2058</v>
      </c>
      <c r="G10315" s="80" t="s">
        <v>1232</v>
      </c>
      <c r="H10315" t="s">
        <v>2120</v>
      </c>
      <c r="I10315" s="50">
        <v>11.77</v>
      </c>
    </row>
    <row r="10316" spans="1:9" x14ac:dyDescent="0.2">
      <c r="A10316">
        <v>263196</v>
      </c>
      <c r="B10316" s="79">
        <v>4005900294722</v>
      </c>
      <c r="C10316" s="80" t="s">
        <v>19</v>
      </c>
      <c r="D10316" s="80" t="s">
        <v>20</v>
      </c>
      <c r="E10316" s="80" t="s">
        <v>21</v>
      </c>
      <c r="F10316" s="80" t="s">
        <v>2058</v>
      </c>
      <c r="G10316" s="80" t="s">
        <v>1232</v>
      </c>
      <c r="H10316" t="s">
        <v>2113</v>
      </c>
      <c r="I10316" s="50">
        <v>3.06</v>
      </c>
    </row>
    <row r="10317" spans="1:9" x14ac:dyDescent="0.2">
      <c r="A10317">
        <v>324542</v>
      </c>
      <c r="B10317" s="79">
        <v>4005900521934</v>
      </c>
      <c r="C10317" s="80" t="s">
        <v>19</v>
      </c>
      <c r="D10317" s="80" t="s">
        <v>20</v>
      </c>
      <c r="E10317" s="80" t="s">
        <v>21</v>
      </c>
      <c r="F10317" s="80" t="s">
        <v>2058</v>
      </c>
      <c r="G10317" s="80" t="s">
        <v>1232</v>
      </c>
      <c r="H10317" t="s">
        <v>2114</v>
      </c>
      <c r="I10317" s="50">
        <v>2.04</v>
      </c>
    </row>
    <row r="10318" spans="1:9" x14ac:dyDescent="0.2">
      <c r="A10318">
        <v>324544</v>
      </c>
      <c r="B10318" s="79">
        <v>4005900521972</v>
      </c>
      <c r="C10318" s="80" t="s">
        <v>19</v>
      </c>
      <c r="D10318" s="80" t="s">
        <v>20</v>
      </c>
      <c r="E10318" s="80" t="s">
        <v>21</v>
      </c>
      <c r="F10318" s="80" t="s">
        <v>2058</v>
      </c>
      <c r="G10318" s="80" t="s">
        <v>1232</v>
      </c>
      <c r="H10318" t="s">
        <v>2115</v>
      </c>
      <c r="I10318" s="50">
        <v>2.04</v>
      </c>
    </row>
    <row r="10319" spans="1:9" x14ac:dyDescent="0.2">
      <c r="A10319">
        <v>324546</v>
      </c>
      <c r="B10319" s="79">
        <v>4005900521897</v>
      </c>
      <c r="C10319" s="80" t="s">
        <v>19</v>
      </c>
      <c r="D10319" s="80" t="s">
        <v>20</v>
      </c>
      <c r="E10319" s="80" t="s">
        <v>21</v>
      </c>
      <c r="F10319" s="80" t="s">
        <v>2058</v>
      </c>
      <c r="G10319" s="80" t="s">
        <v>1232</v>
      </c>
      <c r="H10319" t="s">
        <v>2118</v>
      </c>
      <c r="I10319" s="50">
        <v>2.04</v>
      </c>
    </row>
    <row r="10320" spans="1:9" x14ac:dyDescent="0.2">
      <c r="A10320">
        <v>324549</v>
      </c>
      <c r="B10320" s="79">
        <v>4005900521910</v>
      </c>
      <c r="C10320" s="80" t="s">
        <v>19</v>
      </c>
      <c r="D10320" s="80" t="s">
        <v>20</v>
      </c>
      <c r="E10320" s="80" t="s">
        <v>21</v>
      </c>
      <c r="F10320" s="80" t="s">
        <v>2058</v>
      </c>
      <c r="G10320" s="80" t="s">
        <v>1232</v>
      </c>
      <c r="H10320" t="s">
        <v>2116</v>
      </c>
      <c r="I10320" s="50">
        <v>2.04</v>
      </c>
    </row>
    <row r="10321" spans="1:9" x14ac:dyDescent="0.2">
      <c r="A10321">
        <v>324553</v>
      </c>
      <c r="B10321" s="79">
        <v>4005900522016</v>
      </c>
      <c r="C10321" s="80" t="s">
        <v>19</v>
      </c>
      <c r="D10321" s="80" t="s">
        <v>20</v>
      </c>
      <c r="E10321" s="80" t="s">
        <v>21</v>
      </c>
      <c r="F10321" s="80" t="s">
        <v>2058</v>
      </c>
      <c r="G10321" s="80" t="s">
        <v>1232</v>
      </c>
      <c r="H10321" t="s">
        <v>2117</v>
      </c>
      <c r="I10321" s="50">
        <v>2.04</v>
      </c>
    </row>
    <row r="10322" spans="1:9" x14ac:dyDescent="0.2">
      <c r="A10322">
        <v>294504</v>
      </c>
      <c r="B10322" s="79">
        <v>4005900380975</v>
      </c>
      <c r="C10322" s="80" t="s">
        <v>19</v>
      </c>
      <c r="D10322" s="80" t="s">
        <v>20</v>
      </c>
      <c r="E10322" s="80" t="s">
        <v>21</v>
      </c>
      <c r="F10322" s="80" t="s">
        <v>2058</v>
      </c>
      <c r="G10322" s="80" t="s">
        <v>1232</v>
      </c>
      <c r="H10322" t="s">
        <v>15509</v>
      </c>
      <c r="I10322" s="50">
        <v>3.06</v>
      </c>
    </row>
    <row r="10323" spans="1:9" x14ac:dyDescent="0.2">
      <c r="A10323">
        <v>202132</v>
      </c>
      <c r="B10323" s="79">
        <v>7891024026458</v>
      </c>
      <c r="C10323" s="80" t="s">
        <v>19</v>
      </c>
      <c r="D10323" s="80" t="s">
        <v>20</v>
      </c>
      <c r="E10323" s="80" t="s">
        <v>21</v>
      </c>
      <c r="F10323" s="80" t="s">
        <v>2058</v>
      </c>
      <c r="G10323" s="80" t="s">
        <v>311</v>
      </c>
      <c r="H10323" t="s">
        <v>2163</v>
      </c>
      <c r="I10323" s="50">
        <v>3.55</v>
      </c>
    </row>
    <row r="10324" spans="1:9" x14ac:dyDescent="0.2">
      <c r="A10324">
        <v>13146</v>
      </c>
      <c r="B10324" s="79">
        <v>7891024110300</v>
      </c>
      <c r="C10324" s="80" t="s">
        <v>19</v>
      </c>
      <c r="D10324" s="80" t="s">
        <v>20</v>
      </c>
      <c r="E10324" s="80" t="s">
        <v>21</v>
      </c>
      <c r="F10324" s="80" t="s">
        <v>2058</v>
      </c>
      <c r="G10324" s="80" t="s">
        <v>311</v>
      </c>
      <c r="H10324" t="s">
        <v>2161</v>
      </c>
      <c r="I10324" s="50">
        <v>3.55</v>
      </c>
    </row>
    <row r="10325" spans="1:9" x14ac:dyDescent="0.2">
      <c r="A10325">
        <v>13467</v>
      </c>
      <c r="B10325" s="79">
        <v>7891024110508</v>
      </c>
      <c r="C10325" s="80" t="s">
        <v>19</v>
      </c>
      <c r="D10325" s="80" t="s">
        <v>20</v>
      </c>
      <c r="E10325" s="80" t="s">
        <v>21</v>
      </c>
      <c r="F10325" s="80" t="s">
        <v>2058</v>
      </c>
      <c r="G10325" s="80" t="s">
        <v>311</v>
      </c>
      <c r="H10325" t="s">
        <v>2162</v>
      </c>
      <c r="I10325" s="50">
        <v>3.55</v>
      </c>
    </row>
    <row r="10326" spans="1:9" x14ac:dyDescent="0.2">
      <c r="A10326">
        <v>397162</v>
      </c>
      <c r="B10326" s="79">
        <v>7891024042861</v>
      </c>
      <c r="C10326" s="80" t="s">
        <v>19</v>
      </c>
      <c r="D10326" s="80" t="s">
        <v>20</v>
      </c>
      <c r="E10326" s="80" t="s">
        <v>21</v>
      </c>
      <c r="F10326" s="80" t="s">
        <v>2058</v>
      </c>
      <c r="G10326" s="80" t="s">
        <v>311</v>
      </c>
      <c r="H10326" t="s">
        <v>2185</v>
      </c>
      <c r="I10326" s="50">
        <v>15.05</v>
      </c>
    </row>
    <row r="10327" spans="1:9" x14ac:dyDescent="0.2">
      <c r="A10327">
        <v>265543</v>
      </c>
      <c r="B10327" s="79">
        <v>7891024029824</v>
      </c>
      <c r="C10327" s="80" t="s">
        <v>19</v>
      </c>
      <c r="D10327" s="80" t="s">
        <v>20</v>
      </c>
      <c r="E10327" s="80" t="s">
        <v>21</v>
      </c>
      <c r="F10327" s="80" t="s">
        <v>2058</v>
      </c>
      <c r="G10327" s="80" t="s">
        <v>311</v>
      </c>
      <c r="H10327" t="s">
        <v>2164</v>
      </c>
      <c r="I10327" s="50">
        <v>3.55</v>
      </c>
    </row>
    <row r="10328" spans="1:9" x14ac:dyDescent="0.2">
      <c r="A10328">
        <v>301297</v>
      </c>
      <c r="B10328" s="79">
        <v>7891024035245</v>
      </c>
      <c r="C10328" s="80" t="s">
        <v>19</v>
      </c>
      <c r="D10328" s="80" t="s">
        <v>20</v>
      </c>
      <c r="E10328" s="80" t="s">
        <v>21</v>
      </c>
      <c r="F10328" s="80" t="s">
        <v>2058</v>
      </c>
      <c r="G10328" s="80" t="s">
        <v>311</v>
      </c>
      <c r="H10328" t="s">
        <v>2187</v>
      </c>
      <c r="I10328" s="50">
        <v>15.05</v>
      </c>
    </row>
    <row r="10329" spans="1:9" x14ac:dyDescent="0.2">
      <c r="A10329">
        <v>301308</v>
      </c>
      <c r="B10329" s="79">
        <v>7891024035580</v>
      </c>
      <c r="C10329" s="80" t="s">
        <v>19</v>
      </c>
      <c r="D10329" s="80" t="s">
        <v>20</v>
      </c>
      <c r="E10329" s="80" t="s">
        <v>21</v>
      </c>
      <c r="F10329" s="80" t="s">
        <v>2058</v>
      </c>
      <c r="G10329" s="80" t="s">
        <v>311</v>
      </c>
      <c r="H10329" t="s">
        <v>2165</v>
      </c>
      <c r="I10329" s="50">
        <v>3.55</v>
      </c>
    </row>
    <row r="10330" spans="1:9" x14ac:dyDescent="0.2">
      <c r="A10330">
        <v>301517</v>
      </c>
      <c r="B10330" s="79">
        <v>7891024034880</v>
      </c>
      <c r="C10330" s="80" t="s">
        <v>19</v>
      </c>
      <c r="D10330" s="80" t="s">
        <v>20</v>
      </c>
      <c r="E10330" s="80" t="s">
        <v>21</v>
      </c>
      <c r="F10330" s="80" t="s">
        <v>2058</v>
      </c>
      <c r="G10330" s="80" t="s">
        <v>311</v>
      </c>
      <c r="H10330" t="s">
        <v>2166</v>
      </c>
      <c r="I10330" s="50">
        <v>2.36</v>
      </c>
    </row>
    <row r="10331" spans="1:9" x14ac:dyDescent="0.2">
      <c r="A10331">
        <v>301522</v>
      </c>
      <c r="B10331" s="79">
        <v>7891024034804</v>
      </c>
      <c r="C10331" s="80" t="s">
        <v>19</v>
      </c>
      <c r="D10331" s="80" t="s">
        <v>20</v>
      </c>
      <c r="E10331" s="80" t="s">
        <v>21</v>
      </c>
      <c r="F10331" s="80" t="s">
        <v>2058</v>
      </c>
      <c r="G10331" s="80" t="s">
        <v>311</v>
      </c>
      <c r="H10331" t="s">
        <v>2167</v>
      </c>
      <c r="I10331" s="50">
        <v>2.36</v>
      </c>
    </row>
    <row r="10332" spans="1:9" x14ac:dyDescent="0.2">
      <c r="A10332">
        <v>301530</v>
      </c>
      <c r="B10332" s="79">
        <v>7891024034743</v>
      </c>
      <c r="C10332" s="80" t="s">
        <v>19</v>
      </c>
      <c r="D10332" s="80" t="s">
        <v>20</v>
      </c>
      <c r="E10332" s="80" t="s">
        <v>21</v>
      </c>
      <c r="F10332" s="80" t="s">
        <v>2058</v>
      </c>
      <c r="G10332" s="80" t="s">
        <v>311</v>
      </c>
      <c r="H10332" t="s">
        <v>2168</v>
      </c>
      <c r="I10332" s="50">
        <v>2.36</v>
      </c>
    </row>
    <row r="10333" spans="1:9" x14ac:dyDescent="0.2">
      <c r="A10333">
        <v>301533</v>
      </c>
      <c r="B10333" s="79">
        <v>7891024034781</v>
      </c>
      <c r="C10333" s="80" t="s">
        <v>19</v>
      </c>
      <c r="D10333" s="80" t="s">
        <v>20</v>
      </c>
      <c r="E10333" s="80" t="s">
        <v>21</v>
      </c>
      <c r="F10333" s="80" t="s">
        <v>2058</v>
      </c>
      <c r="G10333" s="80" t="s">
        <v>311</v>
      </c>
      <c r="H10333" t="s">
        <v>2169</v>
      </c>
      <c r="I10333" s="50">
        <v>2.36</v>
      </c>
    </row>
    <row r="10334" spans="1:9" x14ac:dyDescent="0.2">
      <c r="A10334">
        <v>301535</v>
      </c>
      <c r="B10334" s="79">
        <v>7891024034828</v>
      </c>
      <c r="C10334" s="80" t="s">
        <v>19</v>
      </c>
      <c r="D10334" s="80" t="s">
        <v>20</v>
      </c>
      <c r="E10334" s="80" t="s">
        <v>21</v>
      </c>
      <c r="F10334" s="80" t="s">
        <v>2058</v>
      </c>
      <c r="G10334" s="80" t="s">
        <v>311</v>
      </c>
      <c r="H10334" t="s">
        <v>2170</v>
      </c>
      <c r="I10334" s="50">
        <v>2.36</v>
      </c>
    </row>
    <row r="10335" spans="1:9" x14ac:dyDescent="0.2">
      <c r="A10335">
        <v>301536</v>
      </c>
      <c r="B10335" s="79">
        <v>7891024034897</v>
      </c>
      <c r="C10335" s="80" t="s">
        <v>19</v>
      </c>
      <c r="D10335" s="80" t="s">
        <v>20</v>
      </c>
      <c r="E10335" s="80" t="s">
        <v>21</v>
      </c>
      <c r="F10335" s="80" t="s">
        <v>2058</v>
      </c>
      <c r="G10335" s="80" t="s">
        <v>311</v>
      </c>
      <c r="H10335" t="s">
        <v>2171</v>
      </c>
      <c r="I10335" s="50">
        <v>3.38</v>
      </c>
    </row>
    <row r="10336" spans="1:9" x14ac:dyDescent="0.2">
      <c r="A10336">
        <v>424426</v>
      </c>
      <c r="B10336" s="79">
        <v>7509546659084</v>
      </c>
      <c r="C10336" s="80" t="s">
        <v>19</v>
      </c>
      <c r="D10336" s="80" t="s">
        <v>20</v>
      </c>
      <c r="E10336" s="80" t="s">
        <v>21</v>
      </c>
      <c r="F10336" s="80" t="s">
        <v>2058</v>
      </c>
      <c r="G10336" s="80" t="s">
        <v>311</v>
      </c>
      <c r="H10336" t="s">
        <v>2189</v>
      </c>
      <c r="I10336" s="50">
        <v>15.05</v>
      </c>
    </row>
    <row r="10337" spans="1:9" x14ac:dyDescent="0.2">
      <c r="A10337">
        <v>419475</v>
      </c>
      <c r="B10337" s="79">
        <v>7509546659107</v>
      </c>
      <c r="C10337" s="80" t="s">
        <v>19</v>
      </c>
      <c r="D10337" s="80" t="s">
        <v>20</v>
      </c>
      <c r="E10337" s="80" t="s">
        <v>21</v>
      </c>
      <c r="F10337" s="80" t="s">
        <v>2058</v>
      </c>
      <c r="G10337" s="80" t="s">
        <v>311</v>
      </c>
      <c r="H10337" t="s">
        <v>2188</v>
      </c>
      <c r="I10337" s="50">
        <v>2.36</v>
      </c>
    </row>
    <row r="10338" spans="1:9" x14ac:dyDescent="0.2">
      <c r="A10338">
        <v>519789</v>
      </c>
      <c r="B10338" s="79">
        <v>7509546689326</v>
      </c>
      <c r="C10338" s="80" t="s">
        <v>19</v>
      </c>
      <c r="D10338" s="80" t="s">
        <v>20</v>
      </c>
      <c r="E10338" s="80" t="s">
        <v>21</v>
      </c>
      <c r="F10338" s="80" t="s">
        <v>2058</v>
      </c>
      <c r="G10338" s="80" t="s">
        <v>311</v>
      </c>
      <c r="H10338" t="s">
        <v>2194</v>
      </c>
      <c r="I10338" s="50">
        <v>3.55</v>
      </c>
    </row>
    <row r="10339" spans="1:9" x14ac:dyDescent="0.2">
      <c r="A10339">
        <v>519791</v>
      </c>
      <c r="B10339" s="79">
        <v>7509546689333</v>
      </c>
      <c r="C10339" s="80" t="s">
        <v>19</v>
      </c>
      <c r="D10339" s="80" t="s">
        <v>20</v>
      </c>
      <c r="E10339" s="80" t="s">
        <v>21</v>
      </c>
      <c r="F10339" s="80" t="s">
        <v>2058</v>
      </c>
      <c r="G10339" s="80" t="s">
        <v>311</v>
      </c>
      <c r="H10339" t="s">
        <v>2195</v>
      </c>
      <c r="I10339" s="50">
        <v>2.36</v>
      </c>
    </row>
    <row r="10340" spans="1:9" x14ac:dyDescent="0.2">
      <c r="A10340">
        <v>519781</v>
      </c>
      <c r="B10340" s="79">
        <v>7509546669687</v>
      </c>
      <c r="C10340" s="80" t="s">
        <v>19</v>
      </c>
      <c r="D10340" s="80" t="s">
        <v>20</v>
      </c>
      <c r="E10340" s="80" t="s">
        <v>21</v>
      </c>
      <c r="F10340" s="80" t="s">
        <v>2058</v>
      </c>
      <c r="G10340" s="80" t="s">
        <v>311</v>
      </c>
      <c r="H10340" t="s">
        <v>2192</v>
      </c>
      <c r="I10340" s="50">
        <v>3.55</v>
      </c>
    </row>
    <row r="10341" spans="1:9" x14ac:dyDescent="0.2">
      <c r="A10341">
        <v>519782</v>
      </c>
      <c r="B10341" s="79">
        <v>7509546669670</v>
      </c>
      <c r="C10341" s="80" t="s">
        <v>19</v>
      </c>
      <c r="D10341" s="80" t="s">
        <v>20</v>
      </c>
      <c r="E10341" s="80" t="s">
        <v>21</v>
      </c>
      <c r="F10341" s="80" t="s">
        <v>2058</v>
      </c>
      <c r="G10341" s="80" t="s">
        <v>311</v>
      </c>
      <c r="H10341" t="s">
        <v>2193</v>
      </c>
      <c r="I10341" s="50">
        <v>2.36</v>
      </c>
    </row>
    <row r="10342" spans="1:9" x14ac:dyDescent="0.2">
      <c r="A10342">
        <v>563002</v>
      </c>
      <c r="B10342" s="79">
        <v>7509546695389</v>
      </c>
      <c r="C10342" s="80" t="s">
        <v>19</v>
      </c>
      <c r="D10342" s="80" t="s">
        <v>20</v>
      </c>
      <c r="E10342" s="80" t="s">
        <v>21</v>
      </c>
      <c r="F10342" s="80" t="s">
        <v>2058</v>
      </c>
      <c r="G10342" s="80" t="s">
        <v>311</v>
      </c>
      <c r="H10342" t="s">
        <v>2198</v>
      </c>
      <c r="I10342" s="50">
        <v>2.36</v>
      </c>
    </row>
    <row r="10343" spans="1:9" x14ac:dyDescent="0.2">
      <c r="A10343">
        <v>563005</v>
      </c>
      <c r="B10343" s="79">
        <v>7509546695396</v>
      </c>
      <c r="C10343" s="80" t="s">
        <v>19</v>
      </c>
      <c r="D10343" s="80" t="s">
        <v>20</v>
      </c>
      <c r="E10343" s="80" t="s">
        <v>21</v>
      </c>
      <c r="F10343" s="80" t="s">
        <v>2058</v>
      </c>
      <c r="G10343" s="80" t="s">
        <v>311</v>
      </c>
      <c r="H10343" t="s">
        <v>2199</v>
      </c>
      <c r="I10343" s="50">
        <v>3.55</v>
      </c>
    </row>
    <row r="10344" spans="1:9" x14ac:dyDescent="0.2">
      <c r="A10344">
        <v>507514</v>
      </c>
      <c r="B10344" s="79">
        <v>7509546687810</v>
      </c>
      <c r="C10344" s="80" t="s">
        <v>19</v>
      </c>
      <c r="D10344" s="80" t="s">
        <v>20</v>
      </c>
      <c r="E10344" s="80" t="s">
        <v>21</v>
      </c>
      <c r="F10344" s="80" t="s">
        <v>2058</v>
      </c>
      <c r="G10344" s="80" t="s">
        <v>311</v>
      </c>
      <c r="H10344" t="s">
        <v>15510</v>
      </c>
      <c r="I10344" s="50">
        <v>11.67</v>
      </c>
    </row>
    <row r="10345" spans="1:9" x14ac:dyDescent="0.2">
      <c r="A10345">
        <v>543765</v>
      </c>
      <c r="B10345" s="79">
        <v>7509546694207</v>
      </c>
      <c r="C10345" s="80" t="s">
        <v>19</v>
      </c>
      <c r="D10345" s="80" t="s">
        <v>20</v>
      </c>
      <c r="E10345" s="80" t="s">
        <v>21</v>
      </c>
      <c r="F10345" s="80" t="s">
        <v>2058</v>
      </c>
      <c r="G10345" s="80" t="s">
        <v>311</v>
      </c>
      <c r="H10345" t="s">
        <v>15511</v>
      </c>
      <c r="I10345" s="50">
        <v>15.05</v>
      </c>
    </row>
    <row r="10346" spans="1:9" x14ac:dyDescent="0.2">
      <c r="A10346">
        <v>543769</v>
      </c>
      <c r="B10346" s="79">
        <v>7509546693859</v>
      </c>
      <c r="C10346" s="80" t="s">
        <v>19</v>
      </c>
      <c r="D10346" s="80" t="s">
        <v>20</v>
      </c>
      <c r="E10346" s="80" t="s">
        <v>21</v>
      </c>
      <c r="F10346" s="80" t="s">
        <v>2058</v>
      </c>
      <c r="G10346" s="80" t="s">
        <v>311</v>
      </c>
      <c r="H10346" t="s">
        <v>2196</v>
      </c>
      <c r="I10346" s="50">
        <v>15.05</v>
      </c>
    </row>
    <row r="10347" spans="1:9" x14ac:dyDescent="0.2">
      <c r="A10347">
        <v>408832</v>
      </c>
      <c r="B10347" s="79">
        <v>7509546657653</v>
      </c>
      <c r="C10347" s="80" t="s">
        <v>19</v>
      </c>
      <c r="D10347" s="80" t="s">
        <v>20</v>
      </c>
      <c r="E10347" s="80" t="s">
        <v>21</v>
      </c>
      <c r="F10347" s="80" t="s">
        <v>2058</v>
      </c>
      <c r="G10347" s="80" t="s">
        <v>311</v>
      </c>
      <c r="H10347" t="s">
        <v>15512</v>
      </c>
      <c r="I10347" s="50">
        <v>15.05</v>
      </c>
    </row>
    <row r="10348" spans="1:9" x14ac:dyDescent="0.2">
      <c r="A10348">
        <v>496731</v>
      </c>
      <c r="B10348" s="79">
        <v>7509546678498</v>
      </c>
      <c r="C10348" s="80" t="s">
        <v>19</v>
      </c>
      <c r="D10348" s="80" t="s">
        <v>20</v>
      </c>
      <c r="E10348" s="80" t="s">
        <v>21</v>
      </c>
      <c r="F10348" s="80" t="s">
        <v>2058</v>
      </c>
      <c r="G10348" s="80" t="s">
        <v>311</v>
      </c>
      <c r="H10348" t="s">
        <v>2203</v>
      </c>
      <c r="I10348" s="50">
        <v>22.75</v>
      </c>
    </row>
    <row r="10349" spans="1:9" x14ac:dyDescent="0.2">
      <c r="A10349">
        <v>587350</v>
      </c>
      <c r="B10349" s="79">
        <v>7509546699974</v>
      </c>
      <c r="C10349" s="80" t="s">
        <v>19</v>
      </c>
      <c r="D10349" s="80" t="s">
        <v>20</v>
      </c>
      <c r="E10349" s="80" t="s">
        <v>21</v>
      </c>
      <c r="F10349" s="80" t="s">
        <v>2058</v>
      </c>
      <c r="G10349" s="80" t="s">
        <v>311</v>
      </c>
      <c r="H10349" t="s">
        <v>2202</v>
      </c>
      <c r="I10349" s="50">
        <v>11.61</v>
      </c>
    </row>
    <row r="10350" spans="1:9" x14ac:dyDescent="0.2">
      <c r="A10350">
        <v>587272</v>
      </c>
      <c r="B10350" s="79">
        <v>7509546687957</v>
      </c>
      <c r="C10350" s="80" t="s">
        <v>19</v>
      </c>
      <c r="D10350" s="80" t="s">
        <v>20</v>
      </c>
      <c r="E10350" s="80" t="s">
        <v>21</v>
      </c>
      <c r="F10350" s="80" t="s">
        <v>2058</v>
      </c>
      <c r="G10350" s="80" t="s">
        <v>311</v>
      </c>
      <c r="H10350" t="s">
        <v>2201</v>
      </c>
      <c r="I10350" s="50">
        <v>11.61</v>
      </c>
    </row>
    <row r="10351" spans="1:9" x14ac:dyDescent="0.2">
      <c r="A10351">
        <v>325094</v>
      </c>
      <c r="B10351" s="79">
        <v>7891024035139</v>
      </c>
      <c r="C10351" s="80" t="s">
        <v>19</v>
      </c>
      <c r="D10351" s="80" t="s">
        <v>20</v>
      </c>
      <c r="E10351" s="80" t="s">
        <v>21</v>
      </c>
      <c r="F10351" s="80" t="s">
        <v>2058</v>
      </c>
      <c r="G10351" s="80" t="s">
        <v>311</v>
      </c>
      <c r="H10351" t="s">
        <v>2172</v>
      </c>
      <c r="I10351" s="50">
        <v>2.98</v>
      </c>
    </row>
    <row r="10352" spans="1:9" x14ac:dyDescent="0.2">
      <c r="A10352">
        <v>325095</v>
      </c>
      <c r="B10352" s="79">
        <v>7891024034941</v>
      </c>
      <c r="C10352" s="80" t="s">
        <v>19</v>
      </c>
      <c r="D10352" s="80" t="s">
        <v>20</v>
      </c>
      <c r="E10352" s="80" t="s">
        <v>21</v>
      </c>
      <c r="F10352" s="80" t="s">
        <v>2058</v>
      </c>
      <c r="G10352" s="80" t="s">
        <v>311</v>
      </c>
      <c r="H10352" t="s">
        <v>2183</v>
      </c>
      <c r="I10352" s="50">
        <v>2.98</v>
      </c>
    </row>
    <row r="10353" spans="1:9" x14ac:dyDescent="0.2">
      <c r="A10353">
        <v>325097</v>
      </c>
      <c r="B10353" s="79">
        <v>7891024034965</v>
      </c>
      <c r="C10353" s="80" t="s">
        <v>19</v>
      </c>
      <c r="D10353" s="80" t="s">
        <v>20</v>
      </c>
      <c r="E10353" s="80" t="s">
        <v>21</v>
      </c>
      <c r="F10353" s="80" t="s">
        <v>2058</v>
      </c>
      <c r="G10353" s="80" t="s">
        <v>311</v>
      </c>
      <c r="H10353" t="s">
        <v>2173</v>
      </c>
      <c r="I10353" s="50">
        <v>2.98</v>
      </c>
    </row>
    <row r="10354" spans="1:9" x14ac:dyDescent="0.2">
      <c r="A10354">
        <v>325099</v>
      </c>
      <c r="B10354" s="79">
        <v>7891024035207</v>
      </c>
      <c r="C10354" s="80" t="s">
        <v>19</v>
      </c>
      <c r="D10354" s="80" t="s">
        <v>20</v>
      </c>
      <c r="E10354" s="80" t="s">
        <v>21</v>
      </c>
      <c r="F10354" s="80" t="s">
        <v>2058</v>
      </c>
      <c r="G10354" s="80" t="s">
        <v>311</v>
      </c>
      <c r="H10354" t="s">
        <v>2184</v>
      </c>
      <c r="I10354" s="50">
        <v>2.98</v>
      </c>
    </row>
    <row r="10355" spans="1:9" x14ac:dyDescent="0.2">
      <c r="A10355">
        <v>325101</v>
      </c>
      <c r="B10355" s="79">
        <v>7891024035078</v>
      </c>
      <c r="C10355" s="80" t="s">
        <v>19</v>
      </c>
      <c r="D10355" s="80" t="s">
        <v>20</v>
      </c>
      <c r="E10355" s="80" t="s">
        <v>21</v>
      </c>
      <c r="F10355" s="80" t="s">
        <v>2058</v>
      </c>
      <c r="G10355" s="80" t="s">
        <v>311</v>
      </c>
      <c r="H10355" t="s">
        <v>2178</v>
      </c>
      <c r="I10355" s="50">
        <v>2.98</v>
      </c>
    </row>
    <row r="10356" spans="1:9" x14ac:dyDescent="0.2">
      <c r="A10356">
        <v>325102</v>
      </c>
      <c r="B10356" s="79">
        <v>7891024038819</v>
      </c>
      <c r="C10356" s="80" t="s">
        <v>19</v>
      </c>
      <c r="D10356" s="80" t="s">
        <v>20</v>
      </c>
      <c r="E10356" s="80" t="s">
        <v>21</v>
      </c>
      <c r="F10356" s="80" t="s">
        <v>2058</v>
      </c>
      <c r="G10356" s="80" t="s">
        <v>311</v>
      </c>
      <c r="H10356" t="s">
        <v>2174</v>
      </c>
      <c r="I10356" s="50">
        <v>2.98</v>
      </c>
    </row>
    <row r="10357" spans="1:9" x14ac:dyDescent="0.2">
      <c r="A10357">
        <v>325104</v>
      </c>
      <c r="B10357" s="79">
        <v>7891024035047</v>
      </c>
      <c r="C10357" s="80" t="s">
        <v>19</v>
      </c>
      <c r="D10357" s="80" t="s">
        <v>20</v>
      </c>
      <c r="E10357" s="80" t="s">
        <v>21</v>
      </c>
      <c r="F10357" s="80" t="s">
        <v>2058</v>
      </c>
      <c r="G10357" s="80" t="s">
        <v>311</v>
      </c>
      <c r="H10357" t="s">
        <v>2175</v>
      </c>
      <c r="I10357" s="50">
        <v>2.98</v>
      </c>
    </row>
    <row r="10358" spans="1:9" x14ac:dyDescent="0.2">
      <c r="A10358">
        <v>325105</v>
      </c>
      <c r="B10358" s="79">
        <v>7891024034996</v>
      </c>
      <c r="C10358" s="80" t="s">
        <v>19</v>
      </c>
      <c r="D10358" s="80" t="s">
        <v>20</v>
      </c>
      <c r="E10358" s="80" t="s">
        <v>21</v>
      </c>
      <c r="F10358" s="80" t="s">
        <v>2058</v>
      </c>
      <c r="G10358" s="80" t="s">
        <v>311</v>
      </c>
      <c r="H10358" t="s">
        <v>2179</v>
      </c>
      <c r="I10358" s="50">
        <v>2.98</v>
      </c>
    </row>
    <row r="10359" spans="1:9" x14ac:dyDescent="0.2">
      <c r="A10359">
        <v>325106</v>
      </c>
      <c r="B10359" s="79">
        <v>7891024034910</v>
      </c>
      <c r="C10359" s="80" t="s">
        <v>19</v>
      </c>
      <c r="D10359" s="80" t="s">
        <v>20</v>
      </c>
      <c r="E10359" s="80" t="s">
        <v>21</v>
      </c>
      <c r="F10359" s="80" t="s">
        <v>2058</v>
      </c>
      <c r="G10359" s="80" t="s">
        <v>311</v>
      </c>
      <c r="H10359" t="s">
        <v>2180</v>
      </c>
      <c r="I10359" s="50">
        <v>2.98</v>
      </c>
    </row>
    <row r="10360" spans="1:9" x14ac:dyDescent="0.2">
      <c r="A10360">
        <v>325108</v>
      </c>
      <c r="B10360" s="79">
        <v>7891024035191</v>
      </c>
      <c r="C10360" s="80" t="s">
        <v>19</v>
      </c>
      <c r="D10360" s="80" t="s">
        <v>20</v>
      </c>
      <c r="E10360" s="80" t="s">
        <v>21</v>
      </c>
      <c r="F10360" s="80" t="s">
        <v>2058</v>
      </c>
      <c r="G10360" s="80" t="s">
        <v>311</v>
      </c>
      <c r="H10360" t="s">
        <v>2176</v>
      </c>
      <c r="I10360" s="50">
        <v>2.98</v>
      </c>
    </row>
    <row r="10361" spans="1:9" x14ac:dyDescent="0.2">
      <c r="A10361">
        <v>325109</v>
      </c>
      <c r="B10361" s="79">
        <v>7891024035214</v>
      </c>
      <c r="C10361" s="80" t="s">
        <v>19</v>
      </c>
      <c r="D10361" s="80" t="s">
        <v>20</v>
      </c>
      <c r="E10361" s="80" t="s">
        <v>21</v>
      </c>
      <c r="F10361" s="80" t="s">
        <v>2058</v>
      </c>
      <c r="G10361" s="80" t="s">
        <v>311</v>
      </c>
      <c r="H10361" t="s">
        <v>2177</v>
      </c>
      <c r="I10361" s="50">
        <v>2.98</v>
      </c>
    </row>
    <row r="10362" spans="1:9" x14ac:dyDescent="0.2">
      <c r="A10362">
        <v>325112</v>
      </c>
      <c r="B10362" s="79">
        <v>7891024035313</v>
      </c>
      <c r="C10362" s="80" t="s">
        <v>19</v>
      </c>
      <c r="D10362" s="80" t="s">
        <v>20</v>
      </c>
      <c r="E10362" s="80" t="s">
        <v>21</v>
      </c>
      <c r="F10362" s="80" t="s">
        <v>2058</v>
      </c>
      <c r="G10362" s="80" t="s">
        <v>311</v>
      </c>
      <c r="H10362" t="s">
        <v>2182</v>
      </c>
      <c r="I10362" s="50">
        <v>2.98</v>
      </c>
    </row>
    <row r="10363" spans="1:9" x14ac:dyDescent="0.2">
      <c r="A10363">
        <v>325122</v>
      </c>
      <c r="B10363" s="79">
        <v>7891024037867</v>
      </c>
      <c r="C10363" s="80" t="s">
        <v>19</v>
      </c>
      <c r="D10363" s="80" t="s">
        <v>20</v>
      </c>
      <c r="E10363" s="80" t="s">
        <v>21</v>
      </c>
      <c r="F10363" s="80" t="s">
        <v>2058</v>
      </c>
      <c r="G10363" s="80" t="s">
        <v>311</v>
      </c>
      <c r="H10363" t="s">
        <v>15513</v>
      </c>
      <c r="I10363" s="50">
        <v>16.73</v>
      </c>
    </row>
    <row r="10364" spans="1:9" x14ac:dyDescent="0.2">
      <c r="A10364">
        <v>325123</v>
      </c>
      <c r="B10364" s="79">
        <v>7891024038659</v>
      </c>
      <c r="C10364" s="80" t="s">
        <v>19</v>
      </c>
      <c r="D10364" s="80" t="s">
        <v>20</v>
      </c>
      <c r="E10364" s="80" t="s">
        <v>21</v>
      </c>
      <c r="F10364" s="80" t="s">
        <v>2058</v>
      </c>
      <c r="G10364" s="80" t="s">
        <v>311</v>
      </c>
      <c r="H10364" t="s">
        <v>2181</v>
      </c>
      <c r="I10364" s="50">
        <v>16.73</v>
      </c>
    </row>
    <row r="10365" spans="1:9" x14ac:dyDescent="0.2">
      <c r="A10365">
        <v>576502</v>
      </c>
      <c r="B10365" s="79">
        <v>7509546686264</v>
      </c>
      <c r="C10365" s="80" t="s">
        <v>19</v>
      </c>
      <c r="D10365" s="80" t="s">
        <v>20</v>
      </c>
      <c r="E10365" s="80" t="s">
        <v>21</v>
      </c>
      <c r="F10365" s="80" t="s">
        <v>2058</v>
      </c>
      <c r="G10365" s="80" t="s">
        <v>311</v>
      </c>
      <c r="H10365" t="s">
        <v>15514</v>
      </c>
      <c r="I10365" s="50">
        <v>2.4900000000000002</v>
      </c>
    </row>
    <row r="10366" spans="1:9" x14ac:dyDescent="0.2">
      <c r="A10366">
        <v>569902</v>
      </c>
      <c r="B10366" s="79">
        <v>7509546694320</v>
      </c>
      <c r="C10366" s="80" t="s">
        <v>19</v>
      </c>
      <c r="D10366" s="80" t="s">
        <v>20</v>
      </c>
      <c r="E10366" s="80" t="s">
        <v>21</v>
      </c>
      <c r="F10366" s="80" t="s">
        <v>2058</v>
      </c>
      <c r="G10366" s="80" t="s">
        <v>311</v>
      </c>
      <c r="H10366" t="s">
        <v>2200</v>
      </c>
      <c r="I10366" s="50">
        <v>16.73</v>
      </c>
    </row>
    <row r="10367" spans="1:9" x14ac:dyDescent="0.2">
      <c r="A10367">
        <v>562981</v>
      </c>
      <c r="B10367" s="79">
        <v>7509546695785</v>
      </c>
      <c r="C10367" s="80" t="s">
        <v>19</v>
      </c>
      <c r="D10367" s="80" t="s">
        <v>20</v>
      </c>
      <c r="E10367" s="80" t="s">
        <v>21</v>
      </c>
      <c r="F10367" s="80" t="s">
        <v>2058</v>
      </c>
      <c r="G10367" s="80" t="s">
        <v>311</v>
      </c>
      <c r="H10367" t="s">
        <v>2197</v>
      </c>
      <c r="I10367" s="50">
        <v>2.98</v>
      </c>
    </row>
    <row r="10368" spans="1:9" x14ac:dyDescent="0.2">
      <c r="A10368">
        <v>475468</v>
      </c>
      <c r="B10368" s="79">
        <v>7509546678900</v>
      </c>
      <c r="C10368" s="80" t="s">
        <v>19</v>
      </c>
      <c r="D10368" s="80" t="s">
        <v>20</v>
      </c>
      <c r="E10368" s="80" t="s">
        <v>21</v>
      </c>
      <c r="F10368" s="80" t="s">
        <v>2058</v>
      </c>
      <c r="G10368" s="80" t="s">
        <v>311</v>
      </c>
      <c r="H10368" t="s">
        <v>2190</v>
      </c>
      <c r="I10368" s="50">
        <v>16.73</v>
      </c>
    </row>
    <row r="10369" spans="1:9" x14ac:dyDescent="0.2">
      <c r="A10369">
        <v>475469</v>
      </c>
      <c r="B10369" s="79">
        <v>7509546678832</v>
      </c>
      <c r="C10369" s="80" t="s">
        <v>19</v>
      </c>
      <c r="D10369" s="80" t="s">
        <v>20</v>
      </c>
      <c r="E10369" s="80" t="s">
        <v>21</v>
      </c>
      <c r="F10369" s="80" t="s">
        <v>2058</v>
      </c>
      <c r="G10369" s="80" t="s">
        <v>311</v>
      </c>
      <c r="H10369" t="s">
        <v>2191</v>
      </c>
      <c r="I10369" s="50">
        <v>2.98</v>
      </c>
    </row>
    <row r="10370" spans="1:9" x14ac:dyDescent="0.2">
      <c r="A10370">
        <v>408833</v>
      </c>
      <c r="B10370" s="79">
        <v>7891024042878</v>
      </c>
      <c r="C10370" s="80" t="s">
        <v>19</v>
      </c>
      <c r="D10370" s="80" t="s">
        <v>20</v>
      </c>
      <c r="E10370" s="80" t="s">
        <v>21</v>
      </c>
      <c r="F10370" s="80" t="s">
        <v>2058</v>
      </c>
      <c r="G10370" s="80" t="s">
        <v>311</v>
      </c>
      <c r="H10370" t="s">
        <v>2186</v>
      </c>
      <c r="I10370" s="50">
        <v>16.73</v>
      </c>
    </row>
    <row r="10371" spans="1:9" x14ac:dyDescent="0.2">
      <c r="A10371">
        <v>545740</v>
      </c>
      <c r="B10371" s="79">
        <v>7897751903185</v>
      </c>
      <c r="C10371" s="80" t="s">
        <v>19</v>
      </c>
      <c r="D10371" s="80" t="s">
        <v>20</v>
      </c>
      <c r="E10371" s="80" t="s">
        <v>21</v>
      </c>
      <c r="F10371" s="80" t="s">
        <v>2058</v>
      </c>
      <c r="G10371" s="80" t="s">
        <v>2091</v>
      </c>
      <c r="H10371" t="s">
        <v>2107</v>
      </c>
      <c r="I10371" s="50">
        <v>1.74</v>
      </c>
    </row>
    <row r="10372" spans="1:9" x14ac:dyDescent="0.2">
      <c r="A10372">
        <v>545744</v>
      </c>
      <c r="B10372" s="79">
        <v>7897751903192</v>
      </c>
      <c r="C10372" s="80" t="s">
        <v>19</v>
      </c>
      <c r="D10372" s="80" t="s">
        <v>20</v>
      </c>
      <c r="E10372" s="80" t="s">
        <v>21</v>
      </c>
      <c r="F10372" s="80" t="s">
        <v>2058</v>
      </c>
      <c r="G10372" s="80" t="s">
        <v>2091</v>
      </c>
      <c r="H10372" t="s">
        <v>2108</v>
      </c>
      <c r="I10372" s="50">
        <v>1.74</v>
      </c>
    </row>
    <row r="10373" spans="1:9" x14ac:dyDescent="0.2">
      <c r="A10373">
        <v>545746</v>
      </c>
      <c r="B10373" s="79">
        <v>7897751903178</v>
      </c>
      <c r="C10373" s="80" t="s">
        <v>19</v>
      </c>
      <c r="D10373" s="80" t="s">
        <v>20</v>
      </c>
      <c r="E10373" s="80" t="s">
        <v>21</v>
      </c>
      <c r="F10373" s="80" t="s">
        <v>2058</v>
      </c>
      <c r="G10373" s="80" t="s">
        <v>2091</v>
      </c>
      <c r="H10373" t="s">
        <v>2109</v>
      </c>
      <c r="I10373" s="50">
        <v>1.74</v>
      </c>
    </row>
    <row r="10374" spans="1:9" x14ac:dyDescent="0.2">
      <c r="A10374">
        <v>545747</v>
      </c>
      <c r="B10374" s="79">
        <v>7897751903208</v>
      </c>
      <c r="C10374" s="80" t="s">
        <v>19</v>
      </c>
      <c r="D10374" s="80" t="s">
        <v>20</v>
      </c>
      <c r="E10374" s="80" t="s">
        <v>21</v>
      </c>
      <c r="F10374" s="80" t="s">
        <v>2058</v>
      </c>
      <c r="G10374" s="80" t="s">
        <v>2091</v>
      </c>
      <c r="H10374" t="s">
        <v>2110</v>
      </c>
      <c r="I10374" s="50">
        <v>1.74</v>
      </c>
    </row>
    <row r="10375" spans="1:9" x14ac:dyDescent="0.2">
      <c r="A10375">
        <v>308390</v>
      </c>
      <c r="B10375" s="79">
        <v>7897751900184</v>
      </c>
      <c r="C10375" s="80" t="s">
        <v>19</v>
      </c>
      <c r="D10375" s="80" t="s">
        <v>20</v>
      </c>
      <c r="E10375" s="80" t="s">
        <v>21</v>
      </c>
      <c r="F10375" s="80" t="s">
        <v>2058</v>
      </c>
      <c r="G10375" s="80" t="s">
        <v>2091</v>
      </c>
      <c r="H10375" t="s">
        <v>2093</v>
      </c>
      <c r="I10375" s="50">
        <v>3.44</v>
      </c>
    </row>
    <row r="10376" spans="1:9" x14ac:dyDescent="0.2">
      <c r="A10376">
        <v>308391</v>
      </c>
      <c r="B10376" s="79">
        <v>7897751900191</v>
      </c>
      <c r="C10376" s="80" t="s">
        <v>19</v>
      </c>
      <c r="D10376" s="80" t="s">
        <v>20</v>
      </c>
      <c r="E10376" s="80" t="s">
        <v>21</v>
      </c>
      <c r="F10376" s="80" t="s">
        <v>2058</v>
      </c>
      <c r="G10376" s="80" t="s">
        <v>2091</v>
      </c>
      <c r="H10376" t="s">
        <v>2092</v>
      </c>
      <c r="I10376" s="50">
        <v>3.44</v>
      </c>
    </row>
    <row r="10377" spans="1:9" x14ac:dyDescent="0.2">
      <c r="A10377">
        <v>308392</v>
      </c>
      <c r="B10377" s="79">
        <v>7897751900207</v>
      </c>
      <c r="C10377" s="80" t="s">
        <v>19</v>
      </c>
      <c r="D10377" s="80" t="s">
        <v>20</v>
      </c>
      <c r="E10377" s="80" t="s">
        <v>21</v>
      </c>
      <c r="F10377" s="80" t="s">
        <v>2058</v>
      </c>
      <c r="G10377" s="80" t="s">
        <v>2091</v>
      </c>
      <c r="H10377" t="s">
        <v>2096</v>
      </c>
      <c r="I10377" s="50">
        <v>3.44</v>
      </c>
    </row>
    <row r="10378" spans="1:9" x14ac:dyDescent="0.2">
      <c r="A10378">
        <v>308393</v>
      </c>
      <c r="B10378" s="79">
        <v>7897751900214</v>
      </c>
      <c r="C10378" s="80" t="s">
        <v>19</v>
      </c>
      <c r="D10378" s="80" t="s">
        <v>20</v>
      </c>
      <c r="E10378" s="80" t="s">
        <v>21</v>
      </c>
      <c r="F10378" s="80" t="s">
        <v>2058</v>
      </c>
      <c r="G10378" s="80" t="s">
        <v>2091</v>
      </c>
      <c r="H10378" t="s">
        <v>2094</v>
      </c>
      <c r="I10378" s="50">
        <v>3.44</v>
      </c>
    </row>
    <row r="10379" spans="1:9" x14ac:dyDescent="0.2">
      <c r="A10379">
        <v>308395</v>
      </c>
      <c r="B10379" s="79">
        <v>7897751900238</v>
      </c>
      <c r="C10379" s="80" t="s">
        <v>19</v>
      </c>
      <c r="D10379" s="80" t="s">
        <v>20</v>
      </c>
      <c r="E10379" s="80" t="s">
        <v>21</v>
      </c>
      <c r="F10379" s="80" t="s">
        <v>2058</v>
      </c>
      <c r="G10379" s="80" t="s">
        <v>2091</v>
      </c>
      <c r="H10379" t="s">
        <v>2095</v>
      </c>
      <c r="I10379" s="50">
        <v>3.44</v>
      </c>
    </row>
    <row r="10380" spans="1:9" x14ac:dyDescent="0.2">
      <c r="A10380">
        <v>481226</v>
      </c>
      <c r="B10380" s="79">
        <v>7897751902096</v>
      </c>
      <c r="C10380" s="80" t="s">
        <v>19</v>
      </c>
      <c r="D10380" s="80" t="s">
        <v>20</v>
      </c>
      <c r="E10380" s="80" t="s">
        <v>21</v>
      </c>
      <c r="F10380" s="80" t="s">
        <v>2058</v>
      </c>
      <c r="G10380" s="80" t="s">
        <v>2091</v>
      </c>
      <c r="H10380" t="s">
        <v>2101</v>
      </c>
      <c r="I10380" s="50">
        <v>3.44</v>
      </c>
    </row>
    <row r="10381" spans="1:9" x14ac:dyDescent="0.2">
      <c r="A10381">
        <v>514725</v>
      </c>
      <c r="B10381" s="79">
        <v>7897751900092</v>
      </c>
      <c r="C10381" s="80" t="s">
        <v>19</v>
      </c>
      <c r="D10381" s="80" t="s">
        <v>20</v>
      </c>
      <c r="E10381" s="80" t="s">
        <v>21</v>
      </c>
      <c r="F10381" s="80" t="s">
        <v>2058</v>
      </c>
      <c r="G10381" s="80" t="s">
        <v>2091</v>
      </c>
      <c r="H10381" t="s">
        <v>2102</v>
      </c>
      <c r="I10381" s="50">
        <v>1.81</v>
      </c>
    </row>
    <row r="10382" spans="1:9" x14ac:dyDescent="0.2">
      <c r="A10382">
        <v>514729</v>
      </c>
      <c r="B10382" s="79">
        <v>7897751900252</v>
      </c>
      <c r="C10382" s="80" t="s">
        <v>19</v>
      </c>
      <c r="D10382" s="80" t="s">
        <v>20</v>
      </c>
      <c r="E10382" s="80" t="s">
        <v>21</v>
      </c>
      <c r="F10382" s="80" t="s">
        <v>2058</v>
      </c>
      <c r="G10382" s="80" t="s">
        <v>2091</v>
      </c>
      <c r="H10382" t="s">
        <v>2103</v>
      </c>
      <c r="I10382" s="50">
        <v>1.81</v>
      </c>
    </row>
    <row r="10383" spans="1:9" x14ac:dyDescent="0.2">
      <c r="A10383">
        <v>514733</v>
      </c>
      <c r="B10383" s="79">
        <v>7897751900528</v>
      </c>
      <c r="C10383" s="80" t="s">
        <v>19</v>
      </c>
      <c r="D10383" s="80" t="s">
        <v>20</v>
      </c>
      <c r="E10383" s="80" t="s">
        <v>21</v>
      </c>
      <c r="F10383" s="80" t="s">
        <v>2058</v>
      </c>
      <c r="G10383" s="80" t="s">
        <v>2091</v>
      </c>
      <c r="H10383" t="s">
        <v>2104</v>
      </c>
      <c r="I10383" s="50">
        <v>1.81</v>
      </c>
    </row>
    <row r="10384" spans="1:9" x14ac:dyDescent="0.2">
      <c r="A10384">
        <v>514736</v>
      </c>
      <c r="B10384" s="79">
        <v>7897751900078</v>
      </c>
      <c r="C10384" s="80" t="s">
        <v>19</v>
      </c>
      <c r="D10384" s="80" t="s">
        <v>20</v>
      </c>
      <c r="E10384" s="80" t="s">
        <v>21</v>
      </c>
      <c r="F10384" s="80" t="s">
        <v>2058</v>
      </c>
      <c r="G10384" s="80" t="s">
        <v>2091</v>
      </c>
      <c r="H10384" t="s">
        <v>2105</v>
      </c>
      <c r="I10384" s="50">
        <v>1.81</v>
      </c>
    </row>
    <row r="10385" spans="1:9" x14ac:dyDescent="0.2">
      <c r="A10385">
        <v>514739</v>
      </c>
      <c r="B10385" s="79">
        <v>7897751900535</v>
      </c>
      <c r="C10385" s="80" t="s">
        <v>19</v>
      </c>
      <c r="D10385" s="80" t="s">
        <v>20</v>
      </c>
      <c r="E10385" s="80" t="s">
        <v>21</v>
      </c>
      <c r="F10385" s="80" t="s">
        <v>2058</v>
      </c>
      <c r="G10385" s="80" t="s">
        <v>2091</v>
      </c>
      <c r="H10385" t="s">
        <v>2106</v>
      </c>
      <c r="I10385" s="50">
        <v>1.81</v>
      </c>
    </row>
    <row r="10386" spans="1:9" x14ac:dyDescent="0.2">
      <c r="A10386">
        <v>463144</v>
      </c>
      <c r="B10386" s="79">
        <v>7897751901808</v>
      </c>
      <c r="C10386" s="80" t="s">
        <v>19</v>
      </c>
      <c r="D10386" s="80" t="s">
        <v>20</v>
      </c>
      <c r="E10386" s="80" t="s">
        <v>21</v>
      </c>
      <c r="F10386" s="80" t="s">
        <v>2058</v>
      </c>
      <c r="G10386" s="80" t="s">
        <v>2091</v>
      </c>
      <c r="H10386" t="s">
        <v>2099</v>
      </c>
      <c r="I10386" s="50">
        <v>0.97</v>
      </c>
    </row>
    <row r="10387" spans="1:9" x14ac:dyDescent="0.2">
      <c r="A10387">
        <v>463145</v>
      </c>
      <c r="B10387" s="79">
        <v>7897751901815</v>
      </c>
      <c r="C10387" s="80" t="s">
        <v>19</v>
      </c>
      <c r="D10387" s="80" t="s">
        <v>20</v>
      </c>
      <c r="E10387" s="80" t="s">
        <v>21</v>
      </c>
      <c r="F10387" s="80" t="s">
        <v>2058</v>
      </c>
      <c r="G10387" s="80" t="s">
        <v>2091</v>
      </c>
      <c r="H10387" t="s">
        <v>2100</v>
      </c>
      <c r="I10387" s="50">
        <v>0.97</v>
      </c>
    </row>
    <row r="10388" spans="1:9" x14ac:dyDescent="0.2">
      <c r="A10388">
        <v>463083</v>
      </c>
      <c r="B10388" s="79">
        <v>7897751901822</v>
      </c>
      <c r="C10388" s="80" t="s">
        <v>19</v>
      </c>
      <c r="D10388" s="80" t="s">
        <v>20</v>
      </c>
      <c r="E10388" s="80" t="s">
        <v>21</v>
      </c>
      <c r="F10388" s="80" t="s">
        <v>2058</v>
      </c>
      <c r="G10388" s="80" t="s">
        <v>2091</v>
      </c>
      <c r="H10388" t="s">
        <v>2097</v>
      </c>
      <c r="I10388" s="50">
        <v>0.97</v>
      </c>
    </row>
    <row r="10389" spans="1:9" x14ac:dyDescent="0.2">
      <c r="A10389">
        <v>463085</v>
      </c>
      <c r="B10389" s="79">
        <v>7897751901792</v>
      </c>
      <c r="C10389" s="80" t="s">
        <v>19</v>
      </c>
      <c r="D10389" s="80" t="s">
        <v>20</v>
      </c>
      <c r="E10389" s="80" t="s">
        <v>21</v>
      </c>
      <c r="F10389" s="80" t="s">
        <v>2058</v>
      </c>
      <c r="G10389" s="80" t="s">
        <v>2091</v>
      </c>
      <c r="H10389" t="s">
        <v>2098</v>
      </c>
      <c r="I10389" s="50">
        <v>0.97</v>
      </c>
    </row>
    <row r="10390" spans="1:9" x14ac:dyDescent="0.2">
      <c r="A10390">
        <v>507754</v>
      </c>
      <c r="B10390" s="79">
        <v>7896098906040</v>
      </c>
      <c r="C10390" s="80" t="s">
        <v>19</v>
      </c>
      <c r="D10390" s="80" t="s">
        <v>20</v>
      </c>
      <c r="E10390" s="80" t="s">
        <v>21</v>
      </c>
      <c r="F10390" s="80" t="s">
        <v>2058</v>
      </c>
      <c r="G10390" s="80" t="s">
        <v>1670</v>
      </c>
      <c r="H10390" t="s">
        <v>2270</v>
      </c>
      <c r="I10390" s="50">
        <v>5.99</v>
      </c>
    </row>
    <row r="10391" spans="1:9" x14ac:dyDescent="0.2">
      <c r="A10391">
        <v>507731</v>
      </c>
      <c r="B10391" s="79">
        <v>7896098907887</v>
      </c>
      <c r="C10391" s="80" t="s">
        <v>19</v>
      </c>
      <c r="D10391" s="80" t="s">
        <v>20</v>
      </c>
      <c r="E10391" s="80" t="s">
        <v>21</v>
      </c>
      <c r="F10391" s="80" t="s">
        <v>2058</v>
      </c>
      <c r="G10391" s="80" t="s">
        <v>1670</v>
      </c>
      <c r="H10391" t="s">
        <v>2262</v>
      </c>
      <c r="I10391" s="50">
        <v>2.63</v>
      </c>
    </row>
    <row r="10392" spans="1:9" x14ac:dyDescent="0.2">
      <c r="A10392">
        <v>507737</v>
      </c>
      <c r="B10392" s="79">
        <v>7896098907894</v>
      </c>
      <c r="C10392" s="80" t="s">
        <v>19</v>
      </c>
      <c r="D10392" s="80" t="s">
        <v>20</v>
      </c>
      <c r="E10392" s="80" t="s">
        <v>21</v>
      </c>
      <c r="F10392" s="80" t="s">
        <v>2058</v>
      </c>
      <c r="G10392" s="80" t="s">
        <v>1670</v>
      </c>
      <c r="H10392" t="s">
        <v>2263</v>
      </c>
      <c r="I10392" s="50">
        <v>2.63</v>
      </c>
    </row>
    <row r="10393" spans="1:9" x14ac:dyDescent="0.2">
      <c r="A10393">
        <v>507740</v>
      </c>
      <c r="B10393" s="79">
        <v>7896098907917</v>
      </c>
      <c r="C10393" s="80" t="s">
        <v>19</v>
      </c>
      <c r="D10393" s="80" t="s">
        <v>20</v>
      </c>
      <c r="E10393" s="80" t="s">
        <v>21</v>
      </c>
      <c r="F10393" s="80" t="s">
        <v>2058</v>
      </c>
      <c r="G10393" s="80" t="s">
        <v>1670</v>
      </c>
      <c r="H10393" t="s">
        <v>2264</v>
      </c>
      <c r="I10393" s="50">
        <v>2.63</v>
      </c>
    </row>
    <row r="10394" spans="1:9" x14ac:dyDescent="0.2">
      <c r="A10394">
        <v>507745</v>
      </c>
      <c r="B10394" s="79">
        <v>7896098907870</v>
      </c>
      <c r="C10394" s="80" t="s">
        <v>19</v>
      </c>
      <c r="D10394" s="80" t="s">
        <v>20</v>
      </c>
      <c r="E10394" s="80" t="s">
        <v>21</v>
      </c>
      <c r="F10394" s="80" t="s">
        <v>2058</v>
      </c>
      <c r="G10394" s="80" t="s">
        <v>1670</v>
      </c>
      <c r="H10394" t="s">
        <v>2265</v>
      </c>
      <c r="I10394" s="50">
        <v>2.4500000000000002</v>
      </c>
    </row>
    <row r="10395" spans="1:9" x14ac:dyDescent="0.2">
      <c r="A10395">
        <v>507751</v>
      </c>
      <c r="B10395" s="79">
        <v>7896098902165</v>
      </c>
      <c r="C10395" s="80" t="s">
        <v>19</v>
      </c>
      <c r="D10395" s="80" t="s">
        <v>20</v>
      </c>
      <c r="E10395" s="80" t="s">
        <v>21</v>
      </c>
      <c r="F10395" s="80" t="s">
        <v>2058</v>
      </c>
      <c r="G10395" s="80" t="s">
        <v>1670</v>
      </c>
      <c r="H10395" t="s">
        <v>2266</v>
      </c>
      <c r="I10395" s="50">
        <v>2.4500000000000002</v>
      </c>
    </row>
    <row r="10396" spans="1:9" x14ac:dyDescent="0.2">
      <c r="A10396">
        <v>433607</v>
      </c>
      <c r="B10396" s="79">
        <v>7896098902271</v>
      </c>
      <c r="C10396" s="80" t="s">
        <v>19</v>
      </c>
      <c r="D10396" s="80" t="s">
        <v>20</v>
      </c>
      <c r="E10396" s="80" t="s">
        <v>21</v>
      </c>
      <c r="F10396" s="80" t="s">
        <v>2058</v>
      </c>
      <c r="G10396" s="80" t="s">
        <v>1670</v>
      </c>
      <c r="H10396" t="s">
        <v>2252</v>
      </c>
      <c r="I10396" s="50">
        <v>1.35</v>
      </c>
    </row>
    <row r="10397" spans="1:9" x14ac:dyDescent="0.2">
      <c r="A10397">
        <v>433608</v>
      </c>
      <c r="B10397" s="79">
        <v>7896098902219</v>
      </c>
      <c r="C10397" s="80" t="s">
        <v>19</v>
      </c>
      <c r="D10397" s="80" t="s">
        <v>20</v>
      </c>
      <c r="E10397" s="80" t="s">
        <v>21</v>
      </c>
      <c r="F10397" s="80" t="s">
        <v>2058</v>
      </c>
      <c r="G10397" s="80" t="s">
        <v>1670</v>
      </c>
      <c r="H10397" t="s">
        <v>2253</v>
      </c>
      <c r="I10397" s="50">
        <v>1.35</v>
      </c>
    </row>
    <row r="10398" spans="1:9" x14ac:dyDescent="0.2">
      <c r="A10398">
        <v>433610</v>
      </c>
      <c r="B10398" s="79">
        <v>7896098902226</v>
      </c>
      <c r="C10398" s="80" t="s">
        <v>19</v>
      </c>
      <c r="D10398" s="80" t="s">
        <v>20</v>
      </c>
      <c r="E10398" s="80" t="s">
        <v>21</v>
      </c>
      <c r="F10398" s="80" t="s">
        <v>2058</v>
      </c>
      <c r="G10398" s="80" t="s">
        <v>1670</v>
      </c>
      <c r="H10398" t="s">
        <v>2254</v>
      </c>
      <c r="I10398" s="50">
        <v>1.35</v>
      </c>
    </row>
    <row r="10399" spans="1:9" x14ac:dyDescent="0.2">
      <c r="A10399">
        <v>433612</v>
      </c>
      <c r="B10399" s="79">
        <v>7896098902264</v>
      </c>
      <c r="C10399" s="80" t="s">
        <v>19</v>
      </c>
      <c r="D10399" s="80" t="s">
        <v>20</v>
      </c>
      <c r="E10399" s="80" t="s">
        <v>21</v>
      </c>
      <c r="F10399" s="80" t="s">
        <v>2058</v>
      </c>
      <c r="G10399" s="80" t="s">
        <v>1670</v>
      </c>
      <c r="H10399" t="s">
        <v>2255</v>
      </c>
      <c r="I10399" s="50">
        <v>1.35</v>
      </c>
    </row>
    <row r="10400" spans="1:9" x14ac:dyDescent="0.2">
      <c r="A10400">
        <v>433613</v>
      </c>
      <c r="B10400" s="79">
        <v>7896098902233</v>
      </c>
      <c r="C10400" s="80" t="s">
        <v>19</v>
      </c>
      <c r="D10400" s="80" t="s">
        <v>20</v>
      </c>
      <c r="E10400" s="80" t="s">
        <v>21</v>
      </c>
      <c r="F10400" s="80" t="s">
        <v>2058</v>
      </c>
      <c r="G10400" s="80" t="s">
        <v>1670</v>
      </c>
      <c r="H10400" t="s">
        <v>2256</v>
      </c>
      <c r="I10400" s="50">
        <v>1.35</v>
      </c>
    </row>
    <row r="10401" spans="1:9" x14ac:dyDescent="0.2">
      <c r="A10401">
        <v>433614</v>
      </c>
      <c r="B10401" s="79">
        <v>7896098902240</v>
      </c>
      <c r="C10401" s="80" t="s">
        <v>19</v>
      </c>
      <c r="D10401" s="80" t="s">
        <v>20</v>
      </c>
      <c r="E10401" s="80" t="s">
        <v>21</v>
      </c>
      <c r="F10401" s="80" t="s">
        <v>2058</v>
      </c>
      <c r="G10401" s="80" t="s">
        <v>1670</v>
      </c>
      <c r="H10401" t="s">
        <v>2257</v>
      </c>
      <c r="I10401" s="50">
        <v>1.35</v>
      </c>
    </row>
    <row r="10402" spans="1:9" x14ac:dyDescent="0.2">
      <c r="A10402">
        <v>439130</v>
      </c>
      <c r="B10402" s="79">
        <v>7896098902257</v>
      </c>
      <c r="C10402" s="80" t="s">
        <v>19</v>
      </c>
      <c r="D10402" s="80" t="s">
        <v>20</v>
      </c>
      <c r="E10402" s="80" t="s">
        <v>21</v>
      </c>
      <c r="F10402" s="80" t="s">
        <v>2058</v>
      </c>
      <c r="G10402" s="80" t="s">
        <v>1670</v>
      </c>
      <c r="H10402" t="s">
        <v>2258</v>
      </c>
      <c r="I10402" s="50">
        <v>1.35</v>
      </c>
    </row>
    <row r="10403" spans="1:9" x14ac:dyDescent="0.2">
      <c r="A10403">
        <v>473243</v>
      </c>
      <c r="B10403" s="79">
        <v>7898086585923</v>
      </c>
      <c r="C10403" s="80" t="s">
        <v>19</v>
      </c>
      <c r="D10403" s="80" t="s">
        <v>20</v>
      </c>
      <c r="E10403" s="80" t="s">
        <v>21</v>
      </c>
      <c r="F10403" s="80" t="s">
        <v>2058</v>
      </c>
      <c r="G10403" s="80" t="s">
        <v>1670</v>
      </c>
      <c r="H10403" t="s">
        <v>2259</v>
      </c>
      <c r="I10403" s="50">
        <v>1.2</v>
      </c>
    </row>
    <row r="10404" spans="1:9" x14ac:dyDescent="0.2">
      <c r="A10404">
        <v>473245</v>
      </c>
      <c r="B10404" s="79">
        <v>7898086585947</v>
      </c>
      <c r="C10404" s="80" t="s">
        <v>19</v>
      </c>
      <c r="D10404" s="80" t="s">
        <v>20</v>
      </c>
      <c r="E10404" s="80" t="s">
        <v>21</v>
      </c>
      <c r="F10404" s="80" t="s">
        <v>2058</v>
      </c>
      <c r="G10404" s="80" t="s">
        <v>1670</v>
      </c>
      <c r="H10404" t="s">
        <v>2260</v>
      </c>
      <c r="I10404" s="50">
        <v>1.2</v>
      </c>
    </row>
    <row r="10405" spans="1:9" x14ac:dyDescent="0.2">
      <c r="A10405">
        <v>473248</v>
      </c>
      <c r="B10405" s="79">
        <v>7898086585930</v>
      </c>
      <c r="C10405" s="80" t="s">
        <v>19</v>
      </c>
      <c r="D10405" s="80" t="s">
        <v>20</v>
      </c>
      <c r="E10405" s="80" t="s">
        <v>21</v>
      </c>
      <c r="F10405" s="80" t="s">
        <v>2058</v>
      </c>
      <c r="G10405" s="80" t="s">
        <v>1670</v>
      </c>
      <c r="H10405" t="s">
        <v>2261</v>
      </c>
      <c r="I10405" s="50">
        <v>1.2</v>
      </c>
    </row>
    <row r="10406" spans="1:9" x14ac:dyDescent="0.2">
      <c r="A10406">
        <v>545757</v>
      </c>
      <c r="B10406" s="79">
        <v>7898086585978</v>
      </c>
      <c r="C10406" s="80" t="s">
        <v>19</v>
      </c>
      <c r="D10406" s="80" t="s">
        <v>20</v>
      </c>
      <c r="E10406" s="80" t="s">
        <v>21</v>
      </c>
      <c r="F10406" s="80" t="s">
        <v>2058</v>
      </c>
      <c r="G10406" s="80" t="s">
        <v>1670</v>
      </c>
      <c r="H10406" t="s">
        <v>2267</v>
      </c>
      <c r="I10406" s="50">
        <v>1.2</v>
      </c>
    </row>
    <row r="10407" spans="1:9" x14ac:dyDescent="0.2">
      <c r="A10407">
        <v>545759</v>
      </c>
      <c r="B10407" s="79">
        <v>7898086585985</v>
      </c>
      <c r="C10407" s="80" t="s">
        <v>19</v>
      </c>
      <c r="D10407" s="80" t="s">
        <v>20</v>
      </c>
      <c r="E10407" s="80" t="s">
        <v>21</v>
      </c>
      <c r="F10407" s="80" t="s">
        <v>2058</v>
      </c>
      <c r="G10407" s="80" t="s">
        <v>1670</v>
      </c>
      <c r="H10407" t="s">
        <v>2268</v>
      </c>
      <c r="I10407" s="50">
        <v>1.2</v>
      </c>
    </row>
    <row r="10408" spans="1:9" x14ac:dyDescent="0.2">
      <c r="A10408">
        <v>545762</v>
      </c>
      <c r="B10408" s="79">
        <v>7898086585992</v>
      </c>
      <c r="C10408" s="80" t="s">
        <v>19</v>
      </c>
      <c r="D10408" s="80" t="s">
        <v>20</v>
      </c>
      <c r="E10408" s="80" t="s">
        <v>21</v>
      </c>
      <c r="F10408" s="80" t="s">
        <v>2058</v>
      </c>
      <c r="G10408" s="80" t="s">
        <v>1670</v>
      </c>
      <c r="H10408" t="s">
        <v>2269</v>
      </c>
      <c r="I10408" s="50">
        <v>1.74</v>
      </c>
    </row>
    <row r="10409" spans="1:9" x14ac:dyDescent="0.2">
      <c r="A10409">
        <v>575305</v>
      </c>
      <c r="B10409" s="79">
        <v>7896394807393</v>
      </c>
      <c r="C10409" s="80" t="s">
        <v>19</v>
      </c>
      <c r="D10409" s="80" t="s">
        <v>20</v>
      </c>
      <c r="E10409" s="80" t="s">
        <v>21</v>
      </c>
      <c r="F10409" s="80" t="s">
        <v>2058</v>
      </c>
      <c r="G10409" s="80" t="s">
        <v>2272</v>
      </c>
      <c r="H10409" t="s">
        <v>2273</v>
      </c>
      <c r="I10409" s="50">
        <v>0.86</v>
      </c>
    </row>
    <row r="10410" spans="1:9" x14ac:dyDescent="0.2">
      <c r="A10410">
        <v>575312</v>
      </c>
      <c r="B10410" s="79">
        <v>7896394807409</v>
      </c>
      <c r="C10410" s="80" t="s">
        <v>19</v>
      </c>
      <c r="D10410" s="80" t="s">
        <v>20</v>
      </c>
      <c r="E10410" s="80" t="s">
        <v>21</v>
      </c>
      <c r="F10410" s="80" t="s">
        <v>2058</v>
      </c>
      <c r="G10410" s="80" t="s">
        <v>2272</v>
      </c>
      <c r="H10410" t="s">
        <v>2274</v>
      </c>
      <c r="I10410" s="50">
        <v>0.86</v>
      </c>
    </row>
    <row r="10411" spans="1:9" x14ac:dyDescent="0.2">
      <c r="A10411">
        <v>575317</v>
      </c>
      <c r="B10411" s="79">
        <v>7896394807379</v>
      </c>
      <c r="C10411" s="80" t="s">
        <v>19</v>
      </c>
      <c r="D10411" s="80" t="s">
        <v>20</v>
      </c>
      <c r="E10411" s="80" t="s">
        <v>21</v>
      </c>
      <c r="F10411" s="80" t="s">
        <v>2058</v>
      </c>
      <c r="G10411" s="80" t="s">
        <v>2272</v>
      </c>
      <c r="H10411" t="s">
        <v>2275</v>
      </c>
      <c r="I10411" s="50">
        <v>0.86</v>
      </c>
    </row>
    <row r="10412" spans="1:9" x14ac:dyDescent="0.2">
      <c r="A10412">
        <v>575319</v>
      </c>
      <c r="B10412" s="79">
        <v>7896394807416</v>
      </c>
      <c r="C10412" s="80" t="s">
        <v>19</v>
      </c>
      <c r="D10412" s="80" t="s">
        <v>20</v>
      </c>
      <c r="E10412" s="80" t="s">
        <v>21</v>
      </c>
      <c r="F10412" s="80" t="s">
        <v>2058</v>
      </c>
      <c r="G10412" s="80" t="s">
        <v>2272</v>
      </c>
      <c r="H10412" t="s">
        <v>2276</v>
      </c>
      <c r="I10412" s="50">
        <v>0.86</v>
      </c>
    </row>
    <row r="10413" spans="1:9" x14ac:dyDescent="0.2">
      <c r="A10413">
        <v>575320</v>
      </c>
      <c r="B10413" s="79">
        <v>7896394807386</v>
      </c>
      <c r="C10413" s="80" t="s">
        <v>19</v>
      </c>
      <c r="D10413" s="80" t="s">
        <v>20</v>
      </c>
      <c r="E10413" s="80" t="s">
        <v>21</v>
      </c>
      <c r="F10413" s="80" t="s">
        <v>2058</v>
      </c>
      <c r="G10413" s="80" t="s">
        <v>2272</v>
      </c>
      <c r="H10413" t="s">
        <v>2277</v>
      </c>
      <c r="I10413" s="50">
        <v>0.86</v>
      </c>
    </row>
    <row r="10414" spans="1:9" x14ac:dyDescent="0.2">
      <c r="A10414">
        <v>498082</v>
      </c>
      <c r="B10414" s="79">
        <v>7500435214667</v>
      </c>
      <c r="C10414" s="80" t="s">
        <v>19</v>
      </c>
      <c r="D10414" s="80" t="s">
        <v>20</v>
      </c>
      <c r="E10414" s="80" t="s">
        <v>21</v>
      </c>
      <c r="F10414" s="80" t="s">
        <v>22</v>
      </c>
      <c r="G10414" s="80" t="s">
        <v>84</v>
      </c>
      <c r="H10414" t="s">
        <v>98</v>
      </c>
      <c r="I10414" s="50">
        <v>9.8699999999999992</v>
      </c>
    </row>
    <row r="10415" spans="1:9" x14ac:dyDescent="0.2">
      <c r="A10415">
        <v>498086</v>
      </c>
      <c r="B10415" s="79">
        <v>7500435214650</v>
      </c>
      <c r="C10415" s="80" t="s">
        <v>19</v>
      </c>
      <c r="D10415" s="80" t="s">
        <v>20</v>
      </c>
      <c r="E10415" s="80" t="s">
        <v>21</v>
      </c>
      <c r="F10415" s="80" t="s">
        <v>22</v>
      </c>
      <c r="G10415" s="80" t="s">
        <v>84</v>
      </c>
      <c r="H10415" t="s">
        <v>99</v>
      </c>
      <c r="I10415" s="50">
        <v>23.15</v>
      </c>
    </row>
    <row r="10416" spans="1:9" x14ac:dyDescent="0.2">
      <c r="A10416">
        <v>501009</v>
      </c>
      <c r="B10416" s="79">
        <v>7500435212618</v>
      </c>
      <c r="C10416" s="80" t="s">
        <v>19</v>
      </c>
      <c r="D10416" s="80" t="s">
        <v>20</v>
      </c>
      <c r="E10416" s="80" t="s">
        <v>21</v>
      </c>
      <c r="F10416" s="80" t="s">
        <v>22</v>
      </c>
      <c r="G10416" s="80" t="s">
        <v>84</v>
      </c>
      <c r="H10416" t="s">
        <v>15515</v>
      </c>
      <c r="I10416" s="50">
        <v>19.2</v>
      </c>
    </row>
    <row r="10417" spans="1:9" x14ac:dyDescent="0.2">
      <c r="A10417">
        <v>200220</v>
      </c>
      <c r="B10417" s="79">
        <v>7506339325249</v>
      </c>
      <c r="C10417" s="80" t="s">
        <v>19</v>
      </c>
      <c r="D10417" s="80" t="s">
        <v>20</v>
      </c>
      <c r="E10417" s="80" t="s">
        <v>21</v>
      </c>
      <c r="F10417" s="80" t="s">
        <v>22</v>
      </c>
      <c r="G10417" s="80" t="s">
        <v>84</v>
      </c>
      <c r="H10417" t="s">
        <v>15516</v>
      </c>
      <c r="I10417" s="50">
        <v>13.66</v>
      </c>
    </row>
    <row r="10418" spans="1:9" x14ac:dyDescent="0.2">
      <c r="A10418">
        <v>200225</v>
      </c>
      <c r="B10418" s="79">
        <v>7506339325263</v>
      </c>
      <c r="C10418" s="80" t="s">
        <v>19</v>
      </c>
      <c r="D10418" s="80" t="s">
        <v>20</v>
      </c>
      <c r="E10418" s="80" t="s">
        <v>21</v>
      </c>
      <c r="F10418" s="80" t="s">
        <v>22</v>
      </c>
      <c r="G10418" s="80" t="s">
        <v>84</v>
      </c>
      <c r="H10418" t="s">
        <v>93</v>
      </c>
      <c r="I10418" s="50">
        <v>22.8</v>
      </c>
    </row>
    <row r="10419" spans="1:9" x14ac:dyDescent="0.2">
      <c r="A10419">
        <v>200261</v>
      </c>
      <c r="B10419" s="79">
        <v>7506339326031</v>
      </c>
      <c r="C10419" s="80" t="s">
        <v>19</v>
      </c>
      <c r="D10419" s="80" t="s">
        <v>20</v>
      </c>
      <c r="E10419" s="80" t="s">
        <v>21</v>
      </c>
      <c r="F10419" s="80" t="s">
        <v>22</v>
      </c>
      <c r="G10419" s="80" t="s">
        <v>84</v>
      </c>
      <c r="H10419" t="s">
        <v>94</v>
      </c>
      <c r="I10419" s="50">
        <v>13.75</v>
      </c>
    </row>
    <row r="10420" spans="1:9" x14ac:dyDescent="0.2">
      <c r="A10420">
        <v>200281</v>
      </c>
      <c r="B10420" s="79">
        <v>7506339326055</v>
      </c>
      <c r="C10420" s="80" t="s">
        <v>19</v>
      </c>
      <c r="D10420" s="80" t="s">
        <v>20</v>
      </c>
      <c r="E10420" s="80" t="s">
        <v>21</v>
      </c>
      <c r="F10420" s="80" t="s">
        <v>22</v>
      </c>
      <c r="G10420" s="80" t="s">
        <v>84</v>
      </c>
      <c r="H10420" t="s">
        <v>95</v>
      </c>
      <c r="I10420" s="50">
        <v>22.8</v>
      </c>
    </row>
    <row r="10421" spans="1:9" x14ac:dyDescent="0.2">
      <c r="A10421">
        <v>240443</v>
      </c>
      <c r="B10421" s="79">
        <v>7506339394603</v>
      </c>
      <c r="C10421" s="80" t="s">
        <v>19</v>
      </c>
      <c r="D10421" s="80" t="s">
        <v>20</v>
      </c>
      <c r="E10421" s="80" t="s">
        <v>21</v>
      </c>
      <c r="F10421" s="80" t="s">
        <v>22</v>
      </c>
      <c r="G10421" s="80" t="s">
        <v>84</v>
      </c>
      <c r="H10421" t="s">
        <v>97</v>
      </c>
      <c r="I10421" s="50">
        <v>7.11</v>
      </c>
    </row>
    <row r="10422" spans="1:9" x14ac:dyDescent="0.2">
      <c r="A10422">
        <v>240439</v>
      </c>
      <c r="B10422" s="79">
        <v>7506339394535</v>
      </c>
      <c r="C10422" s="80" t="s">
        <v>19</v>
      </c>
      <c r="D10422" s="80" t="s">
        <v>20</v>
      </c>
      <c r="E10422" s="80" t="s">
        <v>21</v>
      </c>
      <c r="F10422" s="80" t="s">
        <v>22</v>
      </c>
      <c r="G10422" s="80" t="s">
        <v>84</v>
      </c>
      <c r="H10422" t="s">
        <v>96</v>
      </c>
      <c r="I10422" s="50">
        <v>7.11</v>
      </c>
    </row>
    <row r="10423" spans="1:9" x14ac:dyDescent="0.2">
      <c r="A10423">
        <v>430880</v>
      </c>
      <c r="B10423" s="79">
        <v>7500435167567</v>
      </c>
      <c r="C10423" s="80" t="s">
        <v>19</v>
      </c>
      <c r="D10423" s="80" t="s">
        <v>20</v>
      </c>
      <c r="E10423" s="80" t="s">
        <v>21</v>
      </c>
      <c r="F10423" s="80" t="s">
        <v>22</v>
      </c>
      <c r="G10423" s="80" t="s">
        <v>84</v>
      </c>
      <c r="H10423" t="s">
        <v>103</v>
      </c>
      <c r="I10423" s="50">
        <v>19.059999999999999</v>
      </c>
    </row>
    <row r="10424" spans="1:9" x14ac:dyDescent="0.2">
      <c r="A10424">
        <v>561077</v>
      </c>
      <c r="B10424" s="79">
        <v>7500435248341</v>
      </c>
      <c r="C10424" s="80" t="s">
        <v>19</v>
      </c>
      <c r="D10424" s="80" t="s">
        <v>20</v>
      </c>
      <c r="E10424" s="80" t="s">
        <v>21</v>
      </c>
      <c r="F10424" s="80" t="s">
        <v>22</v>
      </c>
      <c r="G10424" s="80" t="s">
        <v>84</v>
      </c>
      <c r="H10424" t="s">
        <v>92</v>
      </c>
      <c r="I10424" s="50">
        <v>16.55</v>
      </c>
    </row>
    <row r="10425" spans="1:9" x14ac:dyDescent="0.2">
      <c r="A10425">
        <v>320478</v>
      </c>
      <c r="B10425" s="79">
        <v>7500435126199</v>
      </c>
      <c r="C10425" s="80" t="s">
        <v>19</v>
      </c>
      <c r="D10425" s="80" t="s">
        <v>20</v>
      </c>
      <c r="E10425" s="80" t="s">
        <v>21</v>
      </c>
      <c r="F10425" s="80" t="s">
        <v>22</v>
      </c>
      <c r="G10425" s="80" t="s">
        <v>84</v>
      </c>
      <c r="H10425" t="s">
        <v>87</v>
      </c>
      <c r="I10425" s="50">
        <v>11.63</v>
      </c>
    </row>
    <row r="10426" spans="1:9" x14ac:dyDescent="0.2">
      <c r="A10426">
        <v>320481</v>
      </c>
      <c r="B10426" s="79">
        <v>7500435127264</v>
      </c>
      <c r="C10426" s="80" t="s">
        <v>19</v>
      </c>
      <c r="D10426" s="80" t="s">
        <v>20</v>
      </c>
      <c r="E10426" s="80" t="s">
        <v>21</v>
      </c>
      <c r="F10426" s="80" t="s">
        <v>22</v>
      </c>
      <c r="G10426" s="80" t="s">
        <v>84</v>
      </c>
      <c r="H10426" t="s">
        <v>91</v>
      </c>
      <c r="I10426" s="50">
        <v>3.37</v>
      </c>
    </row>
    <row r="10427" spans="1:9" x14ac:dyDescent="0.2">
      <c r="A10427">
        <v>320485</v>
      </c>
      <c r="B10427" s="79">
        <v>7500435127271</v>
      </c>
      <c r="C10427" s="80" t="s">
        <v>19</v>
      </c>
      <c r="D10427" s="80" t="s">
        <v>20</v>
      </c>
      <c r="E10427" s="80" t="s">
        <v>21</v>
      </c>
      <c r="F10427" s="80" t="s">
        <v>22</v>
      </c>
      <c r="G10427" s="80" t="s">
        <v>84</v>
      </c>
      <c r="H10427" t="s">
        <v>89</v>
      </c>
      <c r="I10427" s="50">
        <v>3.37</v>
      </c>
    </row>
    <row r="10428" spans="1:9" x14ac:dyDescent="0.2">
      <c r="A10428">
        <v>320488</v>
      </c>
      <c r="B10428" s="79">
        <v>7500435127226</v>
      </c>
      <c r="C10428" s="80" t="s">
        <v>19</v>
      </c>
      <c r="D10428" s="80" t="s">
        <v>20</v>
      </c>
      <c r="E10428" s="80" t="s">
        <v>21</v>
      </c>
      <c r="F10428" s="80" t="s">
        <v>22</v>
      </c>
      <c r="G10428" s="80" t="s">
        <v>84</v>
      </c>
      <c r="H10428" t="s">
        <v>85</v>
      </c>
      <c r="I10428" s="50">
        <v>3.37</v>
      </c>
    </row>
    <row r="10429" spans="1:9" x14ac:dyDescent="0.2">
      <c r="A10429">
        <v>320490</v>
      </c>
      <c r="B10429" s="79">
        <v>7500435127233</v>
      </c>
      <c r="C10429" s="80" t="s">
        <v>19</v>
      </c>
      <c r="D10429" s="80" t="s">
        <v>20</v>
      </c>
      <c r="E10429" s="80" t="s">
        <v>21</v>
      </c>
      <c r="F10429" s="80" t="s">
        <v>22</v>
      </c>
      <c r="G10429" s="80" t="s">
        <v>84</v>
      </c>
      <c r="H10429" t="s">
        <v>86</v>
      </c>
      <c r="I10429" s="50">
        <v>5.91</v>
      </c>
    </row>
    <row r="10430" spans="1:9" x14ac:dyDescent="0.2">
      <c r="A10430">
        <v>320492</v>
      </c>
      <c r="B10430" s="79">
        <v>7500435127240</v>
      </c>
      <c r="C10430" s="80" t="s">
        <v>19</v>
      </c>
      <c r="D10430" s="80" t="s">
        <v>20</v>
      </c>
      <c r="E10430" s="80" t="s">
        <v>21</v>
      </c>
      <c r="F10430" s="80" t="s">
        <v>22</v>
      </c>
      <c r="G10430" s="80" t="s">
        <v>84</v>
      </c>
      <c r="H10430" t="s">
        <v>90</v>
      </c>
      <c r="I10430" s="50">
        <v>3.37</v>
      </c>
    </row>
    <row r="10431" spans="1:9" x14ac:dyDescent="0.2">
      <c r="A10431">
        <v>320497</v>
      </c>
      <c r="B10431" s="79">
        <v>7500435127257</v>
      </c>
      <c r="C10431" s="80" t="s">
        <v>19</v>
      </c>
      <c r="D10431" s="80" t="s">
        <v>20</v>
      </c>
      <c r="E10431" s="80" t="s">
        <v>21</v>
      </c>
      <c r="F10431" s="80" t="s">
        <v>22</v>
      </c>
      <c r="G10431" s="80" t="s">
        <v>84</v>
      </c>
      <c r="H10431" t="s">
        <v>15517</v>
      </c>
      <c r="I10431" s="50">
        <v>5.91</v>
      </c>
    </row>
    <row r="10432" spans="1:9" x14ac:dyDescent="0.2">
      <c r="A10432">
        <v>320499</v>
      </c>
      <c r="B10432" s="79">
        <v>7500435127288</v>
      </c>
      <c r="C10432" s="80" t="s">
        <v>19</v>
      </c>
      <c r="D10432" s="80" t="s">
        <v>20</v>
      </c>
      <c r="E10432" s="80" t="s">
        <v>21</v>
      </c>
      <c r="F10432" s="80" t="s">
        <v>22</v>
      </c>
      <c r="G10432" s="80" t="s">
        <v>84</v>
      </c>
      <c r="H10432" t="s">
        <v>88</v>
      </c>
      <c r="I10432" s="50">
        <v>11.63</v>
      </c>
    </row>
    <row r="10433" spans="1:9" x14ac:dyDescent="0.2">
      <c r="A10433">
        <v>154262</v>
      </c>
      <c r="B10433" s="79">
        <v>7506295338901</v>
      </c>
      <c r="C10433" s="80" t="s">
        <v>19</v>
      </c>
      <c r="D10433" s="80" t="s">
        <v>20</v>
      </c>
      <c r="E10433" s="80" t="s">
        <v>21</v>
      </c>
      <c r="F10433" s="80" t="s">
        <v>22</v>
      </c>
      <c r="G10433" s="80" t="s">
        <v>84</v>
      </c>
      <c r="H10433" t="s">
        <v>100</v>
      </c>
      <c r="I10433" s="50">
        <v>12.76</v>
      </c>
    </row>
    <row r="10434" spans="1:9" x14ac:dyDescent="0.2">
      <c r="A10434">
        <v>316337</v>
      </c>
      <c r="B10434" s="79">
        <v>7500435125826</v>
      </c>
      <c r="C10434" s="80" t="s">
        <v>19</v>
      </c>
      <c r="D10434" s="80" t="s">
        <v>20</v>
      </c>
      <c r="E10434" s="80" t="s">
        <v>21</v>
      </c>
      <c r="F10434" s="80" t="s">
        <v>22</v>
      </c>
      <c r="G10434" s="80" t="s">
        <v>84</v>
      </c>
      <c r="H10434" t="s">
        <v>102</v>
      </c>
      <c r="I10434" s="50">
        <v>12.76</v>
      </c>
    </row>
    <row r="10435" spans="1:9" x14ac:dyDescent="0.2">
      <c r="A10435">
        <v>154266</v>
      </c>
      <c r="B10435" s="79">
        <v>7501001407506</v>
      </c>
      <c r="C10435" s="80" t="s">
        <v>19</v>
      </c>
      <c r="D10435" s="80" t="s">
        <v>20</v>
      </c>
      <c r="E10435" s="80" t="s">
        <v>21</v>
      </c>
      <c r="F10435" s="80" t="s">
        <v>22</v>
      </c>
      <c r="G10435" s="80" t="s">
        <v>84</v>
      </c>
      <c r="H10435" t="s">
        <v>101</v>
      </c>
      <c r="I10435" s="50">
        <v>19.059999999999999</v>
      </c>
    </row>
    <row r="10436" spans="1:9" x14ac:dyDescent="0.2">
      <c r="A10436">
        <v>44072</v>
      </c>
      <c r="B10436" s="79">
        <v>7501007499758</v>
      </c>
      <c r="C10436" s="80" t="s">
        <v>19</v>
      </c>
      <c r="D10436" s="80" t="s">
        <v>20</v>
      </c>
      <c r="E10436" s="80" t="s">
        <v>21</v>
      </c>
      <c r="F10436" s="80" t="s">
        <v>22</v>
      </c>
      <c r="G10436" s="80" t="s">
        <v>84</v>
      </c>
      <c r="H10436" t="s">
        <v>15518</v>
      </c>
      <c r="I10436" s="50">
        <v>5.48</v>
      </c>
    </row>
    <row r="10437" spans="1:9" x14ac:dyDescent="0.2">
      <c r="A10437">
        <v>34287</v>
      </c>
      <c r="B10437" s="79">
        <v>7891010087807</v>
      </c>
      <c r="C10437" s="80" t="s">
        <v>19</v>
      </c>
      <c r="D10437" s="80" t="s">
        <v>20</v>
      </c>
      <c r="E10437" s="80" t="s">
        <v>21</v>
      </c>
      <c r="F10437" s="80" t="s">
        <v>22</v>
      </c>
      <c r="G10437" s="80" t="s">
        <v>44</v>
      </c>
      <c r="H10437" t="s">
        <v>64</v>
      </c>
      <c r="I10437" s="50">
        <v>7.11</v>
      </c>
    </row>
    <row r="10438" spans="1:9" x14ac:dyDescent="0.2">
      <c r="A10438">
        <v>34288</v>
      </c>
      <c r="B10438" s="79">
        <v>7891010009618</v>
      </c>
      <c r="C10438" s="80" t="s">
        <v>19</v>
      </c>
      <c r="D10438" s="80" t="s">
        <v>20</v>
      </c>
      <c r="E10438" s="80" t="s">
        <v>21</v>
      </c>
      <c r="F10438" s="80" t="s">
        <v>22</v>
      </c>
      <c r="G10438" s="80" t="s">
        <v>44</v>
      </c>
      <c r="H10438" t="s">
        <v>65</v>
      </c>
      <c r="I10438" s="50">
        <v>13.75</v>
      </c>
    </row>
    <row r="10439" spans="1:9" x14ac:dyDescent="0.2">
      <c r="A10439">
        <v>40956</v>
      </c>
      <c r="B10439" s="79">
        <v>7891010015268</v>
      </c>
      <c r="C10439" s="80" t="s">
        <v>19</v>
      </c>
      <c r="D10439" s="80" t="s">
        <v>20</v>
      </c>
      <c r="E10439" s="80" t="s">
        <v>21</v>
      </c>
      <c r="F10439" s="80" t="s">
        <v>22</v>
      </c>
      <c r="G10439" s="80" t="s">
        <v>44</v>
      </c>
      <c r="H10439" t="s">
        <v>66</v>
      </c>
      <c r="I10439" s="50">
        <v>7.11</v>
      </c>
    </row>
    <row r="10440" spans="1:9" x14ac:dyDescent="0.2">
      <c r="A10440">
        <v>157507</v>
      </c>
      <c r="B10440" s="79">
        <v>7891010875596</v>
      </c>
      <c r="C10440" s="80" t="s">
        <v>19</v>
      </c>
      <c r="D10440" s="80" t="s">
        <v>20</v>
      </c>
      <c r="E10440" s="80" t="s">
        <v>21</v>
      </c>
      <c r="F10440" s="80" t="s">
        <v>22</v>
      </c>
      <c r="G10440" s="80" t="s">
        <v>44</v>
      </c>
      <c r="H10440" t="s">
        <v>68</v>
      </c>
      <c r="I10440" s="50">
        <v>13.75</v>
      </c>
    </row>
    <row r="10441" spans="1:9" x14ac:dyDescent="0.2">
      <c r="A10441">
        <v>584740</v>
      </c>
      <c r="B10441" s="79">
        <v>7891010257644</v>
      </c>
      <c r="C10441" s="80" t="s">
        <v>19</v>
      </c>
      <c r="D10441" s="80" t="s">
        <v>20</v>
      </c>
      <c r="E10441" s="80" t="s">
        <v>21</v>
      </c>
      <c r="F10441" s="80" t="s">
        <v>22</v>
      </c>
      <c r="G10441" s="80" t="s">
        <v>44</v>
      </c>
      <c r="H10441" t="s">
        <v>71</v>
      </c>
      <c r="I10441" s="50">
        <v>22.7</v>
      </c>
    </row>
    <row r="10442" spans="1:9" x14ac:dyDescent="0.2">
      <c r="A10442">
        <v>6383</v>
      </c>
      <c r="B10442" s="79">
        <v>7891010087722</v>
      </c>
      <c r="C10442" s="80" t="s">
        <v>19</v>
      </c>
      <c r="D10442" s="80" t="s">
        <v>20</v>
      </c>
      <c r="E10442" s="80" t="s">
        <v>21</v>
      </c>
      <c r="F10442" s="80" t="s">
        <v>22</v>
      </c>
      <c r="G10442" s="80" t="s">
        <v>44</v>
      </c>
      <c r="H10442" t="s">
        <v>63</v>
      </c>
      <c r="I10442" s="50">
        <v>7.11</v>
      </c>
    </row>
    <row r="10443" spans="1:9" x14ac:dyDescent="0.2">
      <c r="A10443">
        <v>64546</v>
      </c>
      <c r="B10443" s="79">
        <v>7891010039783</v>
      </c>
      <c r="C10443" s="80" t="s">
        <v>19</v>
      </c>
      <c r="D10443" s="80" t="s">
        <v>20</v>
      </c>
      <c r="E10443" s="80" t="s">
        <v>21</v>
      </c>
      <c r="F10443" s="80" t="s">
        <v>22</v>
      </c>
      <c r="G10443" s="80" t="s">
        <v>44</v>
      </c>
      <c r="H10443" t="s">
        <v>67</v>
      </c>
      <c r="I10443" s="50">
        <v>13.75</v>
      </c>
    </row>
    <row r="10444" spans="1:9" x14ac:dyDescent="0.2">
      <c r="A10444">
        <v>231710</v>
      </c>
      <c r="B10444" s="79">
        <v>7891010604349</v>
      </c>
      <c r="C10444" s="80" t="s">
        <v>19</v>
      </c>
      <c r="D10444" s="80" t="s">
        <v>20</v>
      </c>
      <c r="E10444" s="80" t="s">
        <v>21</v>
      </c>
      <c r="F10444" s="80" t="s">
        <v>22</v>
      </c>
      <c r="G10444" s="80" t="s">
        <v>44</v>
      </c>
      <c r="H10444" t="s">
        <v>70</v>
      </c>
      <c r="I10444" s="50">
        <v>23.45</v>
      </c>
    </row>
    <row r="10445" spans="1:9" x14ac:dyDescent="0.2">
      <c r="A10445">
        <v>250403</v>
      </c>
      <c r="B10445" s="79">
        <v>7891010618766</v>
      </c>
      <c r="C10445" s="80" t="s">
        <v>19</v>
      </c>
      <c r="D10445" s="80" t="s">
        <v>20</v>
      </c>
      <c r="E10445" s="80" t="s">
        <v>21</v>
      </c>
      <c r="F10445" s="80" t="s">
        <v>22</v>
      </c>
      <c r="G10445" s="80" t="s">
        <v>44</v>
      </c>
      <c r="H10445" t="s">
        <v>15519</v>
      </c>
      <c r="I10445" s="50">
        <v>7.11</v>
      </c>
    </row>
    <row r="10446" spans="1:9" x14ac:dyDescent="0.2">
      <c r="A10446">
        <v>199090</v>
      </c>
      <c r="B10446" s="79">
        <v>7891010576509</v>
      </c>
      <c r="C10446" s="80" t="s">
        <v>19</v>
      </c>
      <c r="D10446" s="80" t="s">
        <v>20</v>
      </c>
      <c r="E10446" s="80" t="s">
        <v>21</v>
      </c>
      <c r="F10446" s="80" t="s">
        <v>22</v>
      </c>
      <c r="G10446" s="80" t="s">
        <v>44</v>
      </c>
      <c r="H10446" t="s">
        <v>69</v>
      </c>
      <c r="I10446" s="50">
        <v>22.51</v>
      </c>
    </row>
    <row r="10447" spans="1:9" x14ac:dyDescent="0.2">
      <c r="A10447">
        <v>451134</v>
      </c>
      <c r="B10447" s="79">
        <v>7891010254155</v>
      </c>
      <c r="C10447" s="80" t="s">
        <v>19</v>
      </c>
      <c r="D10447" s="80" t="s">
        <v>20</v>
      </c>
      <c r="E10447" s="80" t="s">
        <v>21</v>
      </c>
      <c r="F10447" s="80" t="s">
        <v>22</v>
      </c>
      <c r="G10447" s="80" t="s">
        <v>44</v>
      </c>
      <c r="H10447" t="s">
        <v>52</v>
      </c>
      <c r="I10447" s="50">
        <v>12.88</v>
      </c>
    </row>
    <row r="10448" spans="1:9" x14ac:dyDescent="0.2">
      <c r="A10448">
        <v>48969</v>
      </c>
      <c r="B10448" s="79">
        <v>7891010035631</v>
      </c>
      <c r="C10448" s="80" t="s">
        <v>19</v>
      </c>
      <c r="D10448" s="80" t="s">
        <v>20</v>
      </c>
      <c r="E10448" s="80" t="s">
        <v>21</v>
      </c>
      <c r="F10448" s="80" t="s">
        <v>22</v>
      </c>
      <c r="G10448" s="80" t="s">
        <v>44</v>
      </c>
      <c r="H10448" t="s">
        <v>53</v>
      </c>
      <c r="I10448" s="50">
        <v>7.72</v>
      </c>
    </row>
    <row r="10449" spans="1:9" x14ac:dyDescent="0.2">
      <c r="A10449">
        <v>137854</v>
      </c>
      <c r="B10449" s="79">
        <v>7891010973483</v>
      </c>
      <c r="C10449" s="80" t="s">
        <v>19</v>
      </c>
      <c r="D10449" s="80" t="s">
        <v>20</v>
      </c>
      <c r="E10449" s="80" t="s">
        <v>21</v>
      </c>
      <c r="F10449" s="80" t="s">
        <v>22</v>
      </c>
      <c r="G10449" s="80" t="s">
        <v>44</v>
      </c>
      <c r="H10449" t="s">
        <v>49</v>
      </c>
      <c r="I10449" s="50">
        <v>3.39</v>
      </c>
    </row>
    <row r="10450" spans="1:9" x14ac:dyDescent="0.2">
      <c r="A10450">
        <v>52728</v>
      </c>
      <c r="B10450" s="79">
        <v>7891010503024</v>
      </c>
      <c r="C10450" s="80" t="s">
        <v>19</v>
      </c>
      <c r="D10450" s="80" t="s">
        <v>20</v>
      </c>
      <c r="E10450" s="80" t="s">
        <v>21</v>
      </c>
      <c r="F10450" s="80" t="s">
        <v>22</v>
      </c>
      <c r="G10450" s="80" t="s">
        <v>44</v>
      </c>
      <c r="H10450" t="s">
        <v>47</v>
      </c>
      <c r="I10450" s="50">
        <v>3.92</v>
      </c>
    </row>
    <row r="10451" spans="1:9" x14ac:dyDescent="0.2">
      <c r="A10451">
        <v>52612</v>
      </c>
      <c r="B10451" s="79">
        <v>7891010503031</v>
      </c>
      <c r="C10451" s="80" t="s">
        <v>19</v>
      </c>
      <c r="D10451" s="80" t="s">
        <v>20</v>
      </c>
      <c r="E10451" s="80" t="s">
        <v>21</v>
      </c>
      <c r="F10451" s="80" t="s">
        <v>22</v>
      </c>
      <c r="G10451" s="80" t="s">
        <v>44</v>
      </c>
      <c r="H10451" t="s">
        <v>46</v>
      </c>
      <c r="I10451" s="50">
        <v>3.92</v>
      </c>
    </row>
    <row r="10452" spans="1:9" x14ac:dyDescent="0.2">
      <c r="A10452">
        <v>45957</v>
      </c>
      <c r="B10452" s="79">
        <v>7891010031633</v>
      </c>
      <c r="C10452" s="80" t="s">
        <v>19</v>
      </c>
      <c r="D10452" s="80" t="s">
        <v>20</v>
      </c>
      <c r="E10452" s="80" t="s">
        <v>21</v>
      </c>
      <c r="F10452" s="80" t="s">
        <v>22</v>
      </c>
      <c r="G10452" s="80" t="s">
        <v>44</v>
      </c>
      <c r="H10452" t="s">
        <v>45</v>
      </c>
      <c r="I10452" s="50">
        <v>5.04</v>
      </c>
    </row>
    <row r="10453" spans="1:9" x14ac:dyDescent="0.2">
      <c r="A10453">
        <v>81263</v>
      </c>
      <c r="B10453" s="79">
        <v>7891010793463</v>
      </c>
      <c r="C10453" s="80" t="s">
        <v>19</v>
      </c>
      <c r="D10453" s="80" t="s">
        <v>20</v>
      </c>
      <c r="E10453" s="80" t="s">
        <v>21</v>
      </c>
      <c r="F10453" s="80" t="s">
        <v>22</v>
      </c>
      <c r="G10453" s="80" t="s">
        <v>44</v>
      </c>
      <c r="H10453" t="s">
        <v>48</v>
      </c>
      <c r="I10453" s="50">
        <v>7.44</v>
      </c>
    </row>
    <row r="10454" spans="1:9" x14ac:dyDescent="0.2">
      <c r="A10454">
        <v>299963</v>
      </c>
      <c r="B10454" s="79">
        <v>7891010607135</v>
      </c>
      <c r="C10454" s="80" t="s">
        <v>19</v>
      </c>
      <c r="D10454" s="80" t="s">
        <v>20</v>
      </c>
      <c r="E10454" s="80" t="s">
        <v>21</v>
      </c>
      <c r="F10454" s="80" t="s">
        <v>22</v>
      </c>
      <c r="G10454" s="80" t="s">
        <v>44</v>
      </c>
      <c r="H10454" t="s">
        <v>57</v>
      </c>
      <c r="I10454" s="50">
        <v>14.58</v>
      </c>
    </row>
    <row r="10455" spans="1:9" x14ac:dyDescent="0.2">
      <c r="A10455">
        <v>250416</v>
      </c>
      <c r="B10455" s="79">
        <v>7891010579616</v>
      </c>
      <c r="C10455" s="80" t="s">
        <v>19</v>
      </c>
      <c r="D10455" s="80" t="s">
        <v>20</v>
      </c>
      <c r="E10455" s="80" t="s">
        <v>21</v>
      </c>
      <c r="F10455" s="80" t="s">
        <v>22</v>
      </c>
      <c r="G10455" s="80" t="s">
        <v>44</v>
      </c>
      <c r="H10455" t="s">
        <v>50</v>
      </c>
      <c r="I10455" s="50">
        <v>9.15</v>
      </c>
    </row>
    <row r="10456" spans="1:9" x14ac:dyDescent="0.2">
      <c r="A10456">
        <v>261161</v>
      </c>
      <c r="B10456" s="79">
        <v>7891010704780</v>
      </c>
      <c r="C10456" s="80" t="s">
        <v>19</v>
      </c>
      <c r="D10456" s="80" t="s">
        <v>20</v>
      </c>
      <c r="E10456" s="80" t="s">
        <v>21</v>
      </c>
      <c r="F10456" s="80" t="s">
        <v>22</v>
      </c>
      <c r="G10456" s="80" t="s">
        <v>44</v>
      </c>
      <c r="H10456" t="s">
        <v>51</v>
      </c>
      <c r="I10456" s="50">
        <v>15.94</v>
      </c>
    </row>
    <row r="10457" spans="1:9" x14ac:dyDescent="0.2">
      <c r="A10457">
        <v>250422</v>
      </c>
      <c r="B10457" s="79">
        <v>7891010694593</v>
      </c>
      <c r="C10457" s="80" t="s">
        <v>19</v>
      </c>
      <c r="D10457" s="80" t="s">
        <v>20</v>
      </c>
      <c r="E10457" s="80" t="s">
        <v>21</v>
      </c>
      <c r="F10457" s="80" t="s">
        <v>22</v>
      </c>
      <c r="G10457" s="80" t="s">
        <v>44</v>
      </c>
      <c r="H10457" t="s">
        <v>55</v>
      </c>
      <c r="I10457" s="50">
        <v>7.59</v>
      </c>
    </row>
    <row r="10458" spans="1:9" x14ac:dyDescent="0.2">
      <c r="A10458">
        <v>250426</v>
      </c>
      <c r="B10458" s="79">
        <v>7891010697518</v>
      </c>
      <c r="C10458" s="80" t="s">
        <v>19</v>
      </c>
      <c r="D10458" s="80" t="s">
        <v>20</v>
      </c>
      <c r="E10458" s="80" t="s">
        <v>21</v>
      </c>
      <c r="F10458" s="80" t="s">
        <v>22</v>
      </c>
      <c r="G10458" s="80" t="s">
        <v>44</v>
      </c>
      <c r="H10458" t="s">
        <v>56</v>
      </c>
      <c r="I10458" s="50">
        <v>24.53</v>
      </c>
    </row>
    <row r="10459" spans="1:9" x14ac:dyDescent="0.2">
      <c r="A10459">
        <v>169765</v>
      </c>
      <c r="B10459" s="79">
        <v>7891010518844</v>
      </c>
      <c r="C10459" s="80" t="s">
        <v>19</v>
      </c>
      <c r="D10459" s="80" t="s">
        <v>20</v>
      </c>
      <c r="E10459" s="80" t="s">
        <v>21</v>
      </c>
      <c r="F10459" s="80" t="s">
        <v>22</v>
      </c>
      <c r="G10459" s="80" t="s">
        <v>44</v>
      </c>
      <c r="H10459" t="s">
        <v>54</v>
      </c>
      <c r="I10459" s="50">
        <v>24.53</v>
      </c>
    </row>
    <row r="10460" spans="1:9" x14ac:dyDescent="0.2">
      <c r="A10460">
        <v>123363</v>
      </c>
      <c r="B10460" s="79">
        <v>7891010886547</v>
      </c>
      <c r="C10460" s="80" t="s">
        <v>19</v>
      </c>
      <c r="D10460" s="80" t="s">
        <v>20</v>
      </c>
      <c r="E10460" s="80" t="s">
        <v>21</v>
      </c>
      <c r="F10460" s="80" t="s">
        <v>22</v>
      </c>
      <c r="G10460" s="80" t="s">
        <v>44</v>
      </c>
      <c r="H10460" t="s">
        <v>59</v>
      </c>
      <c r="I10460" s="50">
        <v>8.9</v>
      </c>
    </row>
    <row r="10461" spans="1:9" x14ac:dyDescent="0.2">
      <c r="A10461">
        <v>372157</v>
      </c>
      <c r="B10461" s="79">
        <v>7891010245610</v>
      </c>
      <c r="C10461" s="80" t="s">
        <v>19</v>
      </c>
      <c r="D10461" s="80" t="s">
        <v>20</v>
      </c>
      <c r="E10461" s="80" t="s">
        <v>21</v>
      </c>
      <c r="F10461" s="80" t="s">
        <v>22</v>
      </c>
      <c r="G10461" s="80" t="s">
        <v>44</v>
      </c>
      <c r="H10461" t="s">
        <v>60</v>
      </c>
      <c r="I10461" s="50">
        <v>9.32</v>
      </c>
    </row>
    <row r="10462" spans="1:9" x14ac:dyDescent="0.2">
      <c r="A10462">
        <v>372160</v>
      </c>
      <c r="B10462" s="79">
        <v>7891010245603</v>
      </c>
      <c r="C10462" s="80" t="s">
        <v>19</v>
      </c>
      <c r="D10462" s="80" t="s">
        <v>20</v>
      </c>
      <c r="E10462" s="80" t="s">
        <v>21</v>
      </c>
      <c r="F10462" s="80" t="s">
        <v>22</v>
      </c>
      <c r="G10462" s="80" t="s">
        <v>44</v>
      </c>
      <c r="H10462" t="s">
        <v>15520</v>
      </c>
      <c r="I10462" s="50">
        <v>9.32</v>
      </c>
    </row>
    <row r="10463" spans="1:9" x14ac:dyDescent="0.2">
      <c r="A10463">
        <v>372163</v>
      </c>
      <c r="B10463" s="79">
        <v>7891010245597</v>
      </c>
      <c r="C10463" s="80" t="s">
        <v>19</v>
      </c>
      <c r="D10463" s="80" t="s">
        <v>20</v>
      </c>
      <c r="E10463" s="80" t="s">
        <v>21</v>
      </c>
      <c r="F10463" s="80" t="s">
        <v>22</v>
      </c>
      <c r="G10463" s="80" t="s">
        <v>44</v>
      </c>
      <c r="H10463" t="s">
        <v>61</v>
      </c>
      <c r="I10463" s="50">
        <v>9.32</v>
      </c>
    </row>
    <row r="10464" spans="1:9" x14ac:dyDescent="0.2">
      <c r="A10464">
        <v>372169</v>
      </c>
      <c r="B10464" s="79">
        <v>7891010245085</v>
      </c>
      <c r="C10464" s="80" t="s">
        <v>19</v>
      </c>
      <c r="D10464" s="80" t="s">
        <v>20</v>
      </c>
      <c r="E10464" s="80" t="s">
        <v>21</v>
      </c>
      <c r="F10464" s="80" t="s">
        <v>22</v>
      </c>
      <c r="G10464" s="80" t="s">
        <v>44</v>
      </c>
      <c r="H10464" t="s">
        <v>62</v>
      </c>
      <c r="I10464" s="50">
        <v>15.78</v>
      </c>
    </row>
    <row r="10465" spans="1:9" x14ac:dyDescent="0.2">
      <c r="A10465">
        <v>6280</v>
      </c>
      <c r="B10465" s="79">
        <v>7891010010577</v>
      </c>
      <c r="C10465" s="80" t="s">
        <v>19</v>
      </c>
      <c r="D10465" s="80" t="s">
        <v>20</v>
      </c>
      <c r="E10465" s="80" t="s">
        <v>21</v>
      </c>
      <c r="F10465" s="80" t="s">
        <v>22</v>
      </c>
      <c r="G10465" s="80" t="s">
        <v>44</v>
      </c>
      <c r="H10465" t="s">
        <v>58</v>
      </c>
      <c r="I10465" s="50">
        <v>9.44</v>
      </c>
    </row>
    <row r="10466" spans="1:9" x14ac:dyDescent="0.2">
      <c r="A10466">
        <v>21991</v>
      </c>
      <c r="B10466" s="79">
        <v>7896007540259</v>
      </c>
      <c r="C10466" s="80" t="s">
        <v>19</v>
      </c>
      <c r="D10466" s="80" t="s">
        <v>20</v>
      </c>
      <c r="E10466" s="80" t="s">
        <v>21</v>
      </c>
      <c r="F10466" s="80" t="s">
        <v>22</v>
      </c>
      <c r="G10466" s="80" t="s">
        <v>24</v>
      </c>
      <c r="H10466" t="s">
        <v>36</v>
      </c>
      <c r="I10466" s="50">
        <v>4.75</v>
      </c>
    </row>
    <row r="10467" spans="1:9" x14ac:dyDescent="0.2">
      <c r="A10467">
        <v>381037</v>
      </c>
      <c r="B10467" s="79">
        <v>7896007550463</v>
      </c>
      <c r="C10467" s="80" t="s">
        <v>19</v>
      </c>
      <c r="D10467" s="80" t="s">
        <v>20</v>
      </c>
      <c r="E10467" s="80" t="s">
        <v>21</v>
      </c>
      <c r="F10467" s="80" t="s">
        <v>22</v>
      </c>
      <c r="G10467" s="80" t="s">
        <v>24</v>
      </c>
      <c r="H10467" t="s">
        <v>38</v>
      </c>
      <c r="I10467" s="50">
        <v>4.75</v>
      </c>
    </row>
    <row r="10468" spans="1:9" x14ac:dyDescent="0.2">
      <c r="A10468">
        <v>381038</v>
      </c>
      <c r="B10468" s="79">
        <v>7896007550548</v>
      </c>
      <c r="C10468" s="80" t="s">
        <v>19</v>
      </c>
      <c r="D10468" s="80" t="s">
        <v>20</v>
      </c>
      <c r="E10468" s="80" t="s">
        <v>21</v>
      </c>
      <c r="F10468" s="80" t="s">
        <v>22</v>
      </c>
      <c r="G10468" s="80" t="s">
        <v>24</v>
      </c>
      <c r="H10468" t="s">
        <v>39</v>
      </c>
      <c r="I10468" s="50">
        <v>10.08</v>
      </c>
    </row>
    <row r="10469" spans="1:9" x14ac:dyDescent="0.2">
      <c r="A10469">
        <v>381039</v>
      </c>
      <c r="B10469" s="79">
        <v>7896007550456</v>
      </c>
      <c r="C10469" s="80" t="s">
        <v>19</v>
      </c>
      <c r="D10469" s="80" t="s">
        <v>20</v>
      </c>
      <c r="E10469" s="80" t="s">
        <v>21</v>
      </c>
      <c r="F10469" s="80" t="s">
        <v>22</v>
      </c>
      <c r="G10469" s="80" t="s">
        <v>24</v>
      </c>
      <c r="H10469" t="s">
        <v>15521</v>
      </c>
      <c r="I10469" s="50">
        <v>17.32</v>
      </c>
    </row>
    <row r="10470" spans="1:9" x14ac:dyDescent="0.2">
      <c r="A10470">
        <v>184482</v>
      </c>
      <c r="B10470" s="79">
        <v>7896007546039</v>
      </c>
      <c r="C10470" s="80" t="s">
        <v>19</v>
      </c>
      <c r="D10470" s="80" t="s">
        <v>20</v>
      </c>
      <c r="E10470" s="80" t="s">
        <v>21</v>
      </c>
      <c r="F10470" s="80" t="s">
        <v>22</v>
      </c>
      <c r="G10470" s="80" t="s">
        <v>24</v>
      </c>
      <c r="H10470" t="s">
        <v>37</v>
      </c>
      <c r="I10470" s="50">
        <v>16.899999999999999</v>
      </c>
    </row>
    <row r="10471" spans="1:9" x14ac:dyDescent="0.2">
      <c r="A10471">
        <v>518964</v>
      </c>
      <c r="B10471" s="79">
        <v>7896007552924</v>
      </c>
      <c r="C10471" s="80" t="s">
        <v>19</v>
      </c>
      <c r="D10471" s="80" t="s">
        <v>20</v>
      </c>
      <c r="E10471" s="80" t="s">
        <v>21</v>
      </c>
      <c r="F10471" s="80" t="s">
        <v>22</v>
      </c>
      <c r="G10471" s="80" t="s">
        <v>24</v>
      </c>
      <c r="H10471" t="s">
        <v>40</v>
      </c>
      <c r="I10471" s="50">
        <v>5.54</v>
      </c>
    </row>
    <row r="10472" spans="1:9" x14ac:dyDescent="0.2">
      <c r="A10472">
        <v>518967</v>
      </c>
      <c r="B10472" s="79">
        <v>7896007552931</v>
      </c>
      <c r="C10472" s="80" t="s">
        <v>19</v>
      </c>
      <c r="D10472" s="80" t="s">
        <v>20</v>
      </c>
      <c r="E10472" s="80" t="s">
        <v>21</v>
      </c>
      <c r="F10472" s="80" t="s">
        <v>22</v>
      </c>
      <c r="G10472" s="80" t="s">
        <v>24</v>
      </c>
      <c r="H10472" t="s">
        <v>41</v>
      </c>
      <c r="I10472" s="50">
        <v>12.09</v>
      </c>
    </row>
    <row r="10473" spans="1:9" x14ac:dyDescent="0.2">
      <c r="A10473">
        <v>518970</v>
      </c>
      <c r="B10473" s="79">
        <v>7896007552948</v>
      </c>
      <c r="C10473" s="80" t="s">
        <v>19</v>
      </c>
      <c r="D10473" s="80" t="s">
        <v>20</v>
      </c>
      <c r="E10473" s="80" t="s">
        <v>21</v>
      </c>
      <c r="F10473" s="80" t="s">
        <v>22</v>
      </c>
      <c r="G10473" s="80" t="s">
        <v>24</v>
      </c>
      <c r="H10473" t="s">
        <v>42</v>
      </c>
      <c r="I10473" s="50">
        <v>20.260000000000002</v>
      </c>
    </row>
    <row r="10474" spans="1:9" x14ac:dyDescent="0.2">
      <c r="A10474">
        <v>543828</v>
      </c>
      <c r="B10474" s="79">
        <v>7896007553365</v>
      </c>
      <c r="C10474" s="80" t="s">
        <v>19</v>
      </c>
      <c r="D10474" s="80" t="s">
        <v>20</v>
      </c>
      <c r="E10474" s="80" t="s">
        <v>21</v>
      </c>
      <c r="F10474" s="80" t="s">
        <v>22</v>
      </c>
      <c r="G10474" s="80" t="s">
        <v>24</v>
      </c>
      <c r="H10474" t="s">
        <v>43</v>
      </c>
      <c r="I10474" s="50">
        <v>14.27</v>
      </c>
    </row>
    <row r="10475" spans="1:9" x14ac:dyDescent="0.2">
      <c r="A10475">
        <v>406926</v>
      </c>
      <c r="B10475" s="79">
        <v>7896007550814</v>
      </c>
      <c r="C10475" s="80" t="s">
        <v>19</v>
      </c>
      <c r="D10475" s="80" t="s">
        <v>20</v>
      </c>
      <c r="E10475" s="80" t="s">
        <v>21</v>
      </c>
      <c r="F10475" s="80" t="s">
        <v>22</v>
      </c>
      <c r="G10475" s="80" t="s">
        <v>24</v>
      </c>
      <c r="H10475" t="s">
        <v>30</v>
      </c>
      <c r="I10475" s="50">
        <v>21.09</v>
      </c>
    </row>
    <row r="10476" spans="1:9" x14ac:dyDescent="0.2">
      <c r="A10476">
        <v>55689</v>
      </c>
      <c r="B10476" s="79">
        <v>7896007541867</v>
      </c>
      <c r="C10476" s="80" t="s">
        <v>19</v>
      </c>
      <c r="D10476" s="80" t="s">
        <v>20</v>
      </c>
      <c r="E10476" s="80" t="s">
        <v>21</v>
      </c>
      <c r="F10476" s="80" t="s">
        <v>22</v>
      </c>
      <c r="G10476" s="80" t="s">
        <v>24</v>
      </c>
      <c r="H10476" t="s">
        <v>15522</v>
      </c>
      <c r="I10476" s="50">
        <v>9.35</v>
      </c>
    </row>
    <row r="10477" spans="1:9" x14ac:dyDescent="0.2">
      <c r="A10477">
        <v>55691</v>
      </c>
      <c r="B10477" s="79">
        <v>7896007541874</v>
      </c>
      <c r="C10477" s="80" t="s">
        <v>19</v>
      </c>
      <c r="D10477" s="80" t="s">
        <v>20</v>
      </c>
      <c r="E10477" s="80" t="s">
        <v>21</v>
      </c>
      <c r="F10477" s="80" t="s">
        <v>22</v>
      </c>
      <c r="G10477" s="80" t="s">
        <v>24</v>
      </c>
      <c r="H10477" t="s">
        <v>35</v>
      </c>
      <c r="I10477" s="50">
        <v>9.35</v>
      </c>
    </row>
    <row r="10478" spans="1:9" x14ac:dyDescent="0.2">
      <c r="A10478">
        <v>454906</v>
      </c>
      <c r="B10478" s="79">
        <v>7896007551705</v>
      </c>
      <c r="C10478" s="80" t="s">
        <v>19</v>
      </c>
      <c r="D10478" s="80" t="s">
        <v>20</v>
      </c>
      <c r="E10478" s="80" t="s">
        <v>21</v>
      </c>
      <c r="F10478" s="80" t="s">
        <v>22</v>
      </c>
      <c r="G10478" s="80" t="s">
        <v>24</v>
      </c>
      <c r="H10478" t="s">
        <v>31</v>
      </c>
      <c r="I10478" s="50">
        <v>7.88</v>
      </c>
    </row>
    <row r="10479" spans="1:9" x14ac:dyDescent="0.2">
      <c r="A10479">
        <v>54931</v>
      </c>
      <c r="B10479" s="79">
        <v>7896007540617</v>
      </c>
      <c r="C10479" s="80" t="s">
        <v>19</v>
      </c>
      <c r="D10479" s="80" t="s">
        <v>20</v>
      </c>
      <c r="E10479" s="80" t="s">
        <v>21</v>
      </c>
      <c r="F10479" s="80" t="s">
        <v>22</v>
      </c>
      <c r="G10479" s="80" t="s">
        <v>24</v>
      </c>
      <c r="H10479" t="s">
        <v>25</v>
      </c>
      <c r="I10479" s="50">
        <v>3.99</v>
      </c>
    </row>
    <row r="10480" spans="1:9" x14ac:dyDescent="0.2">
      <c r="A10480">
        <v>54938</v>
      </c>
      <c r="B10480" s="79">
        <v>7896007540631</v>
      </c>
      <c r="C10480" s="80" t="s">
        <v>19</v>
      </c>
      <c r="D10480" s="80" t="s">
        <v>20</v>
      </c>
      <c r="E10480" s="80" t="s">
        <v>21</v>
      </c>
      <c r="F10480" s="80" t="s">
        <v>22</v>
      </c>
      <c r="G10480" s="80" t="s">
        <v>24</v>
      </c>
      <c r="H10480" t="s">
        <v>26</v>
      </c>
      <c r="I10480" s="50">
        <v>3.99</v>
      </c>
    </row>
    <row r="10481" spans="1:9" x14ac:dyDescent="0.2">
      <c r="A10481">
        <v>137832</v>
      </c>
      <c r="B10481" s="79">
        <v>7896007544059</v>
      </c>
      <c r="C10481" s="80" t="s">
        <v>19</v>
      </c>
      <c r="D10481" s="80" t="s">
        <v>20</v>
      </c>
      <c r="E10481" s="80" t="s">
        <v>21</v>
      </c>
      <c r="F10481" s="80" t="s">
        <v>22</v>
      </c>
      <c r="G10481" s="80" t="s">
        <v>24</v>
      </c>
      <c r="H10481" t="s">
        <v>27</v>
      </c>
      <c r="I10481" s="50">
        <v>13.59</v>
      </c>
    </row>
    <row r="10482" spans="1:9" x14ac:dyDescent="0.2">
      <c r="A10482">
        <v>137833</v>
      </c>
      <c r="B10482" s="79">
        <v>7896007544042</v>
      </c>
      <c r="C10482" s="80" t="s">
        <v>19</v>
      </c>
      <c r="D10482" s="80" t="s">
        <v>20</v>
      </c>
      <c r="E10482" s="80" t="s">
        <v>21</v>
      </c>
      <c r="F10482" s="80" t="s">
        <v>22</v>
      </c>
      <c r="G10482" s="80" t="s">
        <v>24</v>
      </c>
      <c r="H10482" t="s">
        <v>28</v>
      </c>
      <c r="I10482" s="50">
        <v>13.59</v>
      </c>
    </row>
    <row r="10483" spans="1:9" x14ac:dyDescent="0.2">
      <c r="A10483">
        <v>216270</v>
      </c>
      <c r="B10483" s="79">
        <v>7896007545094</v>
      </c>
      <c r="C10483" s="80" t="s">
        <v>19</v>
      </c>
      <c r="D10483" s="80" t="s">
        <v>20</v>
      </c>
      <c r="E10483" s="80" t="s">
        <v>21</v>
      </c>
      <c r="F10483" s="80" t="s">
        <v>22</v>
      </c>
      <c r="G10483" s="80" t="s">
        <v>24</v>
      </c>
      <c r="H10483" t="s">
        <v>29</v>
      </c>
      <c r="I10483" s="50">
        <v>7.38</v>
      </c>
    </row>
    <row r="10484" spans="1:9" x14ac:dyDescent="0.2">
      <c r="A10484">
        <v>406916</v>
      </c>
      <c r="B10484" s="79">
        <v>7896007550890</v>
      </c>
      <c r="C10484" s="80" t="s">
        <v>19</v>
      </c>
      <c r="D10484" s="80" t="s">
        <v>20</v>
      </c>
      <c r="E10484" s="80" t="s">
        <v>21</v>
      </c>
      <c r="F10484" s="80" t="s">
        <v>22</v>
      </c>
      <c r="G10484" s="80" t="s">
        <v>24</v>
      </c>
      <c r="H10484" t="s">
        <v>33</v>
      </c>
      <c r="I10484" s="50">
        <v>21.04</v>
      </c>
    </row>
    <row r="10485" spans="1:9" x14ac:dyDescent="0.2">
      <c r="A10485">
        <v>407739</v>
      </c>
      <c r="B10485" s="79">
        <v>7896007550906</v>
      </c>
      <c r="C10485" s="80" t="s">
        <v>19</v>
      </c>
      <c r="D10485" s="80" t="s">
        <v>20</v>
      </c>
      <c r="E10485" s="80" t="s">
        <v>21</v>
      </c>
      <c r="F10485" s="80" t="s">
        <v>22</v>
      </c>
      <c r="G10485" s="80" t="s">
        <v>24</v>
      </c>
      <c r="H10485" t="s">
        <v>34</v>
      </c>
      <c r="I10485" s="50">
        <v>21.04</v>
      </c>
    </row>
    <row r="10486" spans="1:9" x14ac:dyDescent="0.2">
      <c r="A10486">
        <v>137840</v>
      </c>
      <c r="B10486" s="79">
        <v>7896007542437</v>
      </c>
      <c r="C10486" s="80" t="s">
        <v>19</v>
      </c>
      <c r="D10486" s="80" t="s">
        <v>20</v>
      </c>
      <c r="E10486" s="80" t="s">
        <v>21</v>
      </c>
      <c r="F10486" s="80" t="s">
        <v>22</v>
      </c>
      <c r="G10486" s="80" t="s">
        <v>24</v>
      </c>
      <c r="H10486" t="s">
        <v>15523</v>
      </c>
      <c r="I10486" s="50">
        <v>6.75</v>
      </c>
    </row>
    <row r="10487" spans="1:9" x14ac:dyDescent="0.2">
      <c r="A10487">
        <v>54934</v>
      </c>
      <c r="B10487" s="79">
        <v>7896007540662</v>
      </c>
      <c r="C10487" s="80" t="s">
        <v>19</v>
      </c>
      <c r="D10487" s="80" t="s">
        <v>20</v>
      </c>
      <c r="E10487" s="80" t="s">
        <v>21</v>
      </c>
      <c r="F10487" s="80" t="s">
        <v>22</v>
      </c>
      <c r="G10487" s="80" t="s">
        <v>24</v>
      </c>
      <c r="H10487" t="s">
        <v>32</v>
      </c>
      <c r="I10487" s="50">
        <v>6.75</v>
      </c>
    </row>
    <row r="10488" spans="1:9" x14ac:dyDescent="0.2">
      <c r="A10488">
        <v>235122</v>
      </c>
      <c r="B10488" s="79">
        <v>7896061980183</v>
      </c>
      <c r="C10488" s="80" t="s">
        <v>19</v>
      </c>
      <c r="D10488" s="80" t="s">
        <v>20</v>
      </c>
      <c r="E10488" s="80" t="s">
        <v>21</v>
      </c>
      <c r="F10488" s="80" t="s">
        <v>22</v>
      </c>
      <c r="G10488" s="80" t="s">
        <v>73</v>
      </c>
      <c r="H10488" t="s">
        <v>78</v>
      </c>
      <c r="I10488" s="50">
        <v>7.33</v>
      </c>
    </row>
    <row r="10489" spans="1:9" x14ac:dyDescent="0.2">
      <c r="A10489">
        <v>225519</v>
      </c>
      <c r="B10489" s="79">
        <v>7896061980060</v>
      </c>
      <c r="C10489" s="80" t="s">
        <v>19</v>
      </c>
      <c r="D10489" s="80" t="s">
        <v>20</v>
      </c>
      <c r="E10489" s="80" t="s">
        <v>21</v>
      </c>
      <c r="F10489" s="80" t="s">
        <v>22</v>
      </c>
      <c r="G10489" s="80" t="s">
        <v>73</v>
      </c>
      <c r="H10489" t="s">
        <v>77</v>
      </c>
      <c r="I10489" s="50">
        <v>3.92</v>
      </c>
    </row>
    <row r="10490" spans="1:9" x14ac:dyDescent="0.2">
      <c r="A10490">
        <v>273814</v>
      </c>
      <c r="B10490" s="79">
        <v>7896061980237</v>
      </c>
      <c r="C10490" s="80" t="s">
        <v>19</v>
      </c>
      <c r="D10490" s="80" t="s">
        <v>20</v>
      </c>
      <c r="E10490" s="80" t="s">
        <v>21</v>
      </c>
      <c r="F10490" s="80" t="s">
        <v>22</v>
      </c>
      <c r="G10490" s="80" t="s">
        <v>73</v>
      </c>
      <c r="H10490" t="s">
        <v>79</v>
      </c>
      <c r="I10490" s="50">
        <v>12.01</v>
      </c>
    </row>
    <row r="10491" spans="1:9" x14ac:dyDescent="0.2">
      <c r="A10491">
        <v>179934</v>
      </c>
      <c r="B10491" s="79">
        <v>7896061980015</v>
      </c>
      <c r="C10491" s="80" t="s">
        <v>19</v>
      </c>
      <c r="D10491" s="80" t="s">
        <v>20</v>
      </c>
      <c r="E10491" s="80" t="s">
        <v>21</v>
      </c>
      <c r="F10491" s="80" t="s">
        <v>22</v>
      </c>
      <c r="G10491" s="80" t="s">
        <v>73</v>
      </c>
      <c r="H10491" t="s">
        <v>74</v>
      </c>
      <c r="I10491" s="50">
        <v>2.88</v>
      </c>
    </row>
    <row r="10492" spans="1:9" x14ac:dyDescent="0.2">
      <c r="A10492">
        <v>56898</v>
      </c>
      <c r="B10492" s="79">
        <v>7896914000266</v>
      </c>
      <c r="C10492" s="80" t="s">
        <v>19</v>
      </c>
      <c r="D10492" s="80" t="s">
        <v>20</v>
      </c>
      <c r="E10492" s="80" t="s">
        <v>21</v>
      </c>
      <c r="F10492" s="80" t="s">
        <v>22</v>
      </c>
      <c r="G10492" s="80" t="s">
        <v>73</v>
      </c>
      <c r="H10492" t="s">
        <v>75</v>
      </c>
      <c r="I10492" s="50">
        <v>2.52</v>
      </c>
    </row>
    <row r="10493" spans="1:9" x14ac:dyDescent="0.2">
      <c r="A10493">
        <v>424177</v>
      </c>
      <c r="B10493" s="79">
        <v>7896914002116</v>
      </c>
      <c r="C10493" s="80" t="s">
        <v>19</v>
      </c>
      <c r="D10493" s="80" t="s">
        <v>20</v>
      </c>
      <c r="E10493" s="80" t="s">
        <v>21</v>
      </c>
      <c r="F10493" s="80" t="s">
        <v>22</v>
      </c>
      <c r="G10493" s="80" t="s">
        <v>73</v>
      </c>
      <c r="H10493" t="s">
        <v>76</v>
      </c>
      <c r="I10493" s="50">
        <v>4.55</v>
      </c>
    </row>
    <row r="10494" spans="1:9" x14ac:dyDescent="0.2">
      <c r="A10494">
        <v>501678</v>
      </c>
      <c r="B10494" s="79">
        <v>7896301801957</v>
      </c>
      <c r="C10494" s="80" t="s">
        <v>19</v>
      </c>
      <c r="D10494" s="80" t="s">
        <v>20</v>
      </c>
      <c r="E10494" s="80" t="s">
        <v>21</v>
      </c>
      <c r="F10494" s="80" t="s">
        <v>22</v>
      </c>
      <c r="G10494" s="80" t="s">
        <v>73</v>
      </c>
      <c r="H10494" t="s">
        <v>80</v>
      </c>
      <c r="I10494" s="50">
        <v>3.34</v>
      </c>
    </row>
    <row r="10495" spans="1:9" x14ac:dyDescent="0.2">
      <c r="A10495">
        <v>310616</v>
      </c>
      <c r="B10495" s="79">
        <v>7896104993941</v>
      </c>
      <c r="C10495" s="80" t="s">
        <v>19</v>
      </c>
      <c r="D10495" s="80" t="s">
        <v>20</v>
      </c>
      <c r="E10495" s="80" t="s">
        <v>21</v>
      </c>
      <c r="F10495" s="80" t="s">
        <v>22</v>
      </c>
      <c r="G10495" s="80" t="s">
        <v>105</v>
      </c>
      <c r="H10495" t="s">
        <v>106</v>
      </c>
      <c r="I10495" s="50">
        <v>2.37</v>
      </c>
    </row>
    <row r="10496" spans="1:9" x14ac:dyDescent="0.2">
      <c r="A10496">
        <v>13355</v>
      </c>
      <c r="B10496" s="79">
        <v>7896914000273</v>
      </c>
      <c r="C10496" s="80" t="s">
        <v>19</v>
      </c>
      <c r="D10496" s="80" t="s">
        <v>20</v>
      </c>
      <c r="E10496" s="80" t="s">
        <v>21</v>
      </c>
      <c r="F10496" s="80" t="s">
        <v>22</v>
      </c>
      <c r="G10496" s="80" t="s">
        <v>81</v>
      </c>
      <c r="H10496" t="s">
        <v>82</v>
      </c>
      <c r="I10496" s="50">
        <v>2.5299999999999998</v>
      </c>
    </row>
    <row r="10497" spans="1:9" x14ac:dyDescent="0.2">
      <c r="A10497">
        <v>412187</v>
      </c>
      <c r="B10497" s="79">
        <v>7896378220231</v>
      </c>
      <c r="C10497" s="80" t="s">
        <v>19</v>
      </c>
      <c r="D10497" s="80" t="s">
        <v>20</v>
      </c>
      <c r="E10497" s="80" t="s">
        <v>21</v>
      </c>
      <c r="F10497" s="80" t="s">
        <v>22</v>
      </c>
      <c r="G10497" s="80" t="s">
        <v>107</v>
      </c>
      <c r="H10497" t="s">
        <v>108</v>
      </c>
      <c r="I10497" s="50">
        <v>1.74</v>
      </c>
    </row>
    <row r="10498" spans="1:9" x14ac:dyDescent="0.2">
      <c r="A10498">
        <v>412209</v>
      </c>
      <c r="B10498" s="79">
        <v>7896378270014</v>
      </c>
      <c r="C10498" s="80" t="s">
        <v>19</v>
      </c>
      <c r="D10498" s="80" t="s">
        <v>20</v>
      </c>
      <c r="E10498" s="80" t="s">
        <v>21</v>
      </c>
      <c r="F10498" s="80" t="s">
        <v>22</v>
      </c>
      <c r="G10498" s="80" t="s">
        <v>107</v>
      </c>
      <c r="H10498" t="s">
        <v>109</v>
      </c>
      <c r="I10498" s="50">
        <v>3.45</v>
      </c>
    </row>
    <row r="10499" spans="1:9" x14ac:dyDescent="0.2">
      <c r="A10499">
        <v>463118</v>
      </c>
      <c r="B10499" s="79">
        <v>7896378270434</v>
      </c>
      <c r="C10499" s="80" t="s">
        <v>19</v>
      </c>
      <c r="D10499" s="80" t="s">
        <v>20</v>
      </c>
      <c r="E10499" s="80" t="s">
        <v>21</v>
      </c>
      <c r="F10499" s="80" t="s">
        <v>22</v>
      </c>
      <c r="G10499" s="80" t="s">
        <v>107</v>
      </c>
      <c r="H10499" t="s">
        <v>110</v>
      </c>
      <c r="I10499" s="50">
        <v>6.78</v>
      </c>
    </row>
    <row r="10500" spans="1:9" x14ac:dyDescent="0.2">
      <c r="A10500">
        <v>463119</v>
      </c>
      <c r="B10500" s="79">
        <v>7896378270410</v>
      </c>
      <c r="C10500" s="80" t="s">
        <v>19</v>
      </c>
      <c r="D10500" s="80" t="s">
        <v>20</v>
      </c>
      <c r="E10500" s="80" t="s">
        <v>21</v>
      </c>
      <c r="F10500" s="80" t="s">
        <v>22</v>
      </c>
      <c r="G10500" s="80" t="s">
        <v>107</v>
      </c>
      <c r="H10500" t="s">
        <v>111</v>
      </c>
      <c r="I10500" s="50">
        <v>6.78</v>
      </c>
    </row>
    <row r="10501" spans="1:9" x14ac:dyDescent="0.2">
      <c r="A10501">
        <v>463132</v>
      </c>
      <c r="B10501" s="79">
        <v>7896378270038</v>
      </c>
      <c r="C10501" s="80" t="s">
        <v>19</v>
      </c>
      <c r="D10501" s="80" t="s">
        <v>20</v>
      </c>
      <c r="E10501" s="80" t="s">
        <v>21</v>
      </c>
      <c r="F10501" s="80" t="s">
        <v>22</v>
      </c>
      <c r="G10501" s="80" t="s">
        <v>107</v>
      </c>
      <c r="H10501" t="s">
        <v>112</v>
      </c>
      <c r="I10501" s="50">
        <v>3.45</v>
      </c>
    </row>
    <row r="10502" spans="1:9" x14ac:dyDescent="0.2">
      <c r="A10502">
        <v>412206</v>
      </c>
      <c r="B10502" s="79">
        <v>7896378252003</v>
      </c>
      <c r="C10502" s="80" t="s">
        <v>19</v>
      </c>
      <c r="D10502" s="80" t="s">
        <v>20</v>
      </c>
      <c r="E10502" s="80" t="s">
        <v>21</v>
      </c>
      <c r="F10502" s="80" t="s">
        <v>22</v>
      </c>
      <c r="G10502" s="80" t="s">
        <v>107</v>
      </c>
      <c r="H10502" t="s">
        <v>117</v>
      </c>
      <c r="I10502" s="50">
        <v>8.59</v>
      </c>
    </row>
    <row r="10503" spans="1:9" x14ac:dyDescent="0.2">
      <c r="A10503">
        <v>412212</v>
      </c>
      <c r="B10503" s="79">
        <v>7896378240031</v>
      </c>
      <c r="C10503" s="80" t="s">
        <v>19</v>
      </c>
      <c r="D10503" s="80" t="s">
        <v>20</v>
      </c>
      <c r="E10503" s="80" t="s">
        <v>21</v>
      </c>
      <c r="F10503" s="80" t="s">
        <v>22</v>
      </c>
      <c r="G10503" s="80" t="s">
        <v>107</v>
      </c>
      <c r="H10503" t="s">
        <v>114</v>
      </c>
      <c r="I10503" s="50">
        <v>2.79</v>
      </c>
    </row>
    <row r="10504" spans="1:9" x14ac:dyDescent="0.2">
      <c r="A10504">
        <v>412176</v>
      </c>
      <c r="B10504" s="79">
        <v>7896378240017</v>
      </c>
      <c r="C10504" s="80" t="s">
        <v>19</v>
      </c>
      <c r="D10504" s="80" t="s">
        <v>20</v>
      </c>
      <c r="E10504" s="80" t="s">
        <v>21</v>
      </c>
      <c r="F10504" s="80" t="s">
        <v>22</v>
      </c>
      <c r="G10504" s="80" t="s">
        <v>107</v>
      </c>
      <c r="H10504" t="s">
        <v>113</v>
      </c>
      <c r="I10504" s="50">
        <v>2.72</v>
      </c>
    </row>
    <row r="10505" spans="1:9" x14ac:dyDescent="0.2">
      <c r="A10505">
        <v>463126</v>
      </c>
      <c r="B10505" s="79">
        <v>7896378240512</v>
      </c>
      <c r="C10505" s="80" t="s">
        <v>19</v>
      </c>
      <c r="D10505" s="80" t="s">
        <v>20</v>
      </c>
      <c r="E10505" s="80" t="s">
        <v>21</v>
      </c>
      <c r="F10505" s="80" t="s">
        <v>22</v>
      </c>
      <c r="G10505" s="80" t="s">
        <v>107</v>
      </c>
      <c r="H10505" t="s">
        <v>115</v>
      </c>
      <c r="I10505" s="50">
        <v>19.52</v>
      </c>
    </row>
    <row r="10506" spans="1:9" x14ac:dyDescent="0.2">
      <c r="A10506">
        <v>463128</v>
      </c>
      <c r="B10506" s="79">
        <v>7896378240536</v>
      </c>
      <c r="C10506" s="80" t="s">
        <v>19</v>
      </c>
      <c r="D10506" s="80" t="s">
        <v>20</v>
      </c>
      <c r="E10506" s="80" t="s">
        <v>21</v>
      </c>
      <c r="F10506" s="80" t="s">
        <v>22</v>
      </c>
      <c r="G10506" s="80" t="s">
        <v>107</v>
      </c>
      <c r="H10506" t="s">
        <v>116</v>
      </c>
      <c r="I10506" s="50">
        <v>19.52</v>
      </c>
    </row>
    <row r="10507" spans="1:9" x14ac:dyDescent="0.2">
      <c r="A10507">
        <v>502963</v>
      </c>
      <c r="B10507" s="79">
        <v>7896227690697</v>
      </c>
      <c r="C10507" s="80" t="s">
        <v>19</v>
      </c>
      <c r="D10507" s="80" t="s">
        <v>20</v>
      </c>
      <c r="E10507" s="80" t="s">
        <v>21</v>
      </c>
      <c r="F10507" s="80" t="s">
        <v>22</v>
      </c>
      <c r="G10507" s="80" t="s">
        <v>118</v>
      </c>
      <c r="H10507" t="s">
        <v>119</v>
      </c>
      <c r="I10507" s="50">
        <v>9.89</v>
      </c>
    </row>
    <row r="10508" spans="1:9" x14ac:dyDescent="0.2">
      <c r="A10508">
        <v>502799</v>
      </c>
      <c r="B10508" s="79">
        <v>7896227690406</v>
      </c>
      <c r="C10508" s="80" t="s">
        <v>19</v>
      </c>
      <c r="D10508" s="80" t="s">
        <v>20</v>
      </c>
      <c r="E10508" s="80" t="s">
        <v>21</v>
      </c>
      <c r="F10508" s="80" t="s">
        <v>22</v>
      </c>
      <c r="G10508" s="80" t="s">
        <v>118</v>
      </c>
      <c r="H10508" t="s">
        <v>15524</v>
      </c>
      <c r="I10508" s="50">
        <v>11.82</v>
      </c>
    </row>
    <row r="10509" spans="1:9" x14ac:dyDescent="0.2">
      <c r="A10509">
        <v>502801</v>
      </c>
      <c r="B10509" s="79">
        <v>7896227690390</v>
      </c>
      <c r="C10509" s="80" t="s">
        <v>19</v>
      </c>
      <c r="D10509" s="80" t="s">
        <v>20</v>
      </c>
      <c r="E10509" s="80" t="s">
        <v>21</v>
      </c>
      <c r="F10509" s="80" t="s">
        <v>22</v>
      </c>
      <c r="G10509" s="80" t="s">
        <v>118</v>
      </c>
      <c r="H10509" t="s">
        <v>121</v>
      </c>
      <c r="I10509" s="50">
        <v>5.91</v>
      </c>
    </row>
    <row r="10510" spans="1:9" x14ac:dyDescent="0.2">
      <c r="A10510">
        <v>459647</v>
      </c>
      <c r="B10510" s="79">
        <v>7896227650127</v>
      </c>
      <c r="C10510" s="80" t="s">
        <v>19</v>
      </c>
      <c r="D10510" s="80" t="s">
        <v>20</v>
      </c>
      <c r="E10510" s="80" t="s">
        <v>21</v>
      </c>
      <c r="F10510" s="80" t="s">
        <v>22</v>
      </c>
      <c r="G10510" s="80" t="s">
        <v>118</v>
      </c>
      <c r="H10510" t="s">
        <v>15525</v>
      </c>
      <c r="I10510" s="50">
        <v>4.24</v>
      </c>
    </row>
    <row r="10511" spans="1:9" x14ac:dyDescent="0.2">
      <c r="A10511">
        <v>180712</v>
      </c>
      <c r="B10511" s="79">
        <v>7896227650158</v>
      </c>
      <c r="C10511" s="80" t="s">
        <v>19</v>
      </c>
      <c r="D10511" s="80" t="s">
        <v>20</v>
      </c>
      <c r="E10511" s="80" t="s">
        <v>21</v>
      </c>
      <c r="F10511" s="80" t="s">
        <v>22</v>
      </c>
      <c r="G10511" s="80" t="s">
        <v>118</v>
      </c>
      <c r="H10511" t="s">
        <v>15526</v>
      </c>
      <c r="I10511" s="50">
        <v>2.5</v>
      </c>
    </row>
    <row r="10512" spans="1:9" x14ac:dyDescent="0.2">
      <c r="A10512">
        <v>502794</v>
      </c>
      <c r="B10512" s="79">
        <v>7896227690703</v>
      </c>
      <c r="C10512" s="80" t="s">
        <v>19</v>
      </c>
      <c r="D10512" s="80" t="s">
        <v>20</v>
      </c>
      <c r="E10512" s="80" t="s">
        <v>21</v>
      </c>
      <c r="F10512" s="80" t="s">
        <v>22</v>
      </c>
      <c r="G10512" s="80" t="s">
        <v>118</v>
      </c>
      <c r="H10512" t="s">
        <v>120</v>
      </c>
      <c r="I10512" s="50">
        <v>17.36</v>
      </c>
    </row>
    <row r="10513" spans="1:9" x14ac:dyDescent="0.2">
      <c r="A10513">
        <v>255068</v>
      </c>
      <c r="B10513" s="79">
        <v>7506306233362</v>
      </c>
      <c r="C10513" s="80" t="s">
        <v>19</v>
      </c>
      <c r="D10513" s="80" t="s">
        <v>20</v>
      </c>
      <c r="E10513" s="80" t="s">
        <v>21</v>
      </c>
      <c r="F10513" s="80" t="s">
        <v>1160</v>
      </c>
      <c r="G10513" s="80" t="s">
        <v>291</v>
      </c>
      <c r="H10513" t="s">
        <v>1306</v>
      </c>
      <c r="I10513" s="50">
        <v>10.49</v>
      </c>
    </row>
    <row r="10514" spans="1:9" x14ac:dyDescent="0.2">
      <c r="A10514">
        <v>241698</v>
      </c>
      <c r="B10514" s="79">
        <v>7791293025780</v>
      </c>
      <c r="C10514" s="80" t="s">
        <v>19</v>
      </c>
      <c r="D10514" s="80" t="s">
        <v>20</v>
      </c>
      <c r="E10514" s="80" t="s">
        <v>21</v>
      </c>
      <c r="F10514" s="80" t="s">
        <v>1160</v>
      </c>
      <c r="G10514" s="80" t="s">
        <v>291</v>
      </c>
      <c r="H10514" t="s">
        <v>1308</v>
      </c>
      <c r="I10514" s="50">
        <v>10.49</v>
      </c>
    </row>
    <row r="10515" spans="1:9" x14ac:dyDescent="0.2">
      <c r="A10515">
        <v>474599</v>
      </c>
      <c r="B10515" s="79">
        <v>7891150083493</v>
      </c>
      <c r="C10515" s="80" t="s">
        <v>19</v>
      </c>
      <c r="D10515" s="80" t="s">
        <v>20</v>
      </c>
      <c r="E10515" s="80" t="s">
        <v>21</v>
      </c>
      <c r="F10515" s="80" t="s">
        <v>1160</v>
      </c>
      <c r="G10515" s="80" t="s">
        <v>291</v>
      </c>
      <c r="H10515" t="s">
        <v>1320</v>
      </c>
      <c r="I10515" s="50">
        <v>9.7799999999999994</v>
      </c>
    </row>
    <row r="10516" spans="1:9" x14ac:dyDescent="0.2">
      <c r="A10516">
        <v>485542</v>
      </c>
      <c r="B10516" s="79">
        <v>7891150083509</v>
      </c>
      <c r="C10516" s="80" t="s">
        <v>19</v>
      </c>
      <c r="D10516" s="80" t="s">
        <v>20</v>
      </c>
      <c r="E10516" s="80" t="s">
        <v>21</v>
      </c>
      <c r="F10516" s="80" t="s">
        <v>1160</v>
      </c>
      <c r="G10516" s="80" t="s">
        <v>291</v>
      </c>
      <c r="H10516" t="s">
        <v>1331</v>
      </c>
      <c r="I10516" s="50">
        <v>9.5299999999999994</v>
      </c>
    </row>
    <row r="10517" spans="1:9" x14ac:dyDescent="0.2">
      <c r="A10517">
        <v>455768</v>
      </c>
      <c r="B10517" s="79">
        <v>7891150080966</v>
      </c>
      <c r="C10517" s="80" t="s">
        <v>19</v>
      </c>
      <c r="D10517" s="80" t="s">
        <v>20</v>
      </c>
      <c r="E10517" s="80" t="s">
        <v>21</v>
      </c>
      <c r="F10517" s="80" t="s">
        <v>1160</v>
      </c>
      <c r="G10517" s="80" t="s">
        <v>291</v>
      </c>
      <c r="H10517" t="s">
        <v>1318</v>
      </c>
      <c r="I10517" s="50">
        <v>10.49</v>
      </c>
    </row>
    <row r="10518" spans="1:9" x14ac:dyDescent="0.2">
      <c r="A10518">
        <v>557851</v>
      </c>
      <c r="B10518" s="79">
        <v>75062835</v>
      </c>
      <c r="C10518" s="80" t="s">
        <v>19</v>
      </c>
      <c r="D10518" s="80" t="s">
        <v>20</v>
      </c>
      <c r="E10518" s="80" t="s">
        <v>21</v>
      </c>
      <c r="F10518" s="80" t="s">
        <v>1160</v>
      </c>
      <c r="G10518" s="80" t="s">
        <v>291</v>
      </c>
      <c r="H10518" t="s">
        <v>1337</v>
      </c>
      <c r="I10518" s="50">
        <v>21.43</v>
      </c>
    </row>
    <row r="10519" spans="1:9" x14ac:dyDescent="0.2">
      <c r="A10519">
        <v>557879</v>
      </c>
      <c r="B10519" s="79">
        <v>75062842</v>
      </c>
      <c r="C10519" s="80" t="s">
        <v>19</v>
      </c>
      <c r="D10519" s="80" t="s">
        <v>20</v>
      </c>
      <c r="E10519" s="80" t="s">
        <v>21</v>
      </c>
      <c r="F10519" s="80" t="s">
        <v>1160</v>
      </c>
      <c r="G10519" s="80" t="s">
        <v>291</v>
      </c>
      <c r="H10519" t="s">
        <v>1338</v>
      </c>
      <c r="I10519" s="50">
        <v>21.43</v>
      </c>
    </row>
    <row r="10520" spans="1:9" x14ac:dyDescent="0.2">
      <c r="A10520">
        <v>476825</v>
      </c>
      <c r="B10520" s="79">
        <v>7891150068803</v>
      </c>
      <c r="C10520" s="80" t="s">
        <v>19</v>
      </c>
      <c r="D10520" s="80" t="s">
        <v>20</v>
      </c>
      <c r="E10520" s="80" t="s">
        <v>21</v>
      </c>
      <c r="F10520" s="80" t="s">
        <v>1160</v>
      </c>
      <c r="G10520" s="80" t="s">
        <v>291</v>
      </c>
      <c r="H10520" t="s">
        <v>1329</v>
      </c>
      <c r="I10520" s="50">
        <v>17.260000000000002</v>
      </c>
    </row>
    <row r="10521" spans="1:9" x14ac:dyDescent="0.2">
      <c r="A10521">
        <v>474601</v>
      </c>
      <c r="B10521" s="79">
        <v>7891150068797</v>
      </c>
      <c r="C10521" s="80" t="s">
        <v>19</v>
      </c>
      <c r="D10521" s="80" t="s">
        <v>20</v>
      </c>
      <c r="E10521" s="80" t="s">
        <v>21</v>
      </c>
      <c r="F10521" s="80" t="s">
        <v>1160</v>
      </c>
      <c r="G10521" s="80" t="s">
        <v>291</v>
      </c>
      <c r="H10521" t="s">
        <v>1321</v>
      </c>
      <c r="I10521" s="50">
        <v>17.260000000000002</v>
      </c>
    </row>
    <row r="10522" spans="1:9" x14ac:dyDescent="0.2">
      <c r="A10522">
        <v>245164</v>
      </c>
      <c r="B10522" s="79">
        <v>78931633</v>
      </c>
      <c r="C10522" s="80" t="s">
        <v>19</v>
      </c>
      <c r="D10522" s="80" t="s">
        <v>20</v>
      </c>
      <c r="E10522" s="80" t="s">
        <v>21</v>
      </c>
      <c r="F10522" s="80" t="s">
        <v>1160</v>
      </c>
      <c r="G10522" s="80" t="s">
        <v>291</v>
      </c>
      <c r="H10522" t="s">
        <v>1301</v>
      </c>
      <c r="I10522" s="50">
        <v>5.92</v>
      </c>
    </row>
    <row r="10523" spans="1:9" x14ac:dyDescent="0.2">
      <c r="A10523">
        <v>273560</v>
      </c>
      <c r="B10523" s="79">
        <v>78935068</v>
      </c>
      <c r="C10523" s="80" t="s">
        <v>19</v>
      </c>
      <c r="D10523" s="80" t="s">
        <v>20</v>
      </c>
      <c r="E10523" s="80" t="s">
        <v>21</v>
      </c>
      <c r="F10523" s="80" t="s">
        <v>1160</v>
      </c>
      <c r="G10523" s="80" t="s">
        <v>291</v>
      </c>
      <c r="H10523" t="s">
        <v>1302</v>
      </c>
      <c r="I10523" s="50">
        <v>9.5</v>
      </c>
    </row>
    <row r="10524" spans="1:9" x14ac:dyDescent="0.2">
      <c r="A10524">
        <v>474598</v>
      </c>
      <c r="B10524" s="79">
        <v>7891150068780</v>
      </c>
      <c r="C10524" s="80" t="s">
        <v>19</v>
      </c>
      <c r="D10524" s="80" t="s">
        <v>20</v>
      </c>
      <c r="E10524" s="80" t="s">
        <v>21</v>
      </c>
      <c r="F10524" s="80" t="s">
        <v>1160</v>
      </c>
      <c r="G10524" s="80" t="s">
        <v>291</v>
      </c>
      <c r="H10524" t="s">
        <v>1319</v>
      </c>
      <c r="I10524" s="50">
        <v>17.260000000000002</v>
      </c>
    </row>
    <row r="10525" spans="1:9" x14ac:dyDescent="0.2">
      <c r="A10525">
        <v>476818</v>
      </c>
      <c r="B10525" s="79">
        <v>7891150068827</v>
      </c>
      <c r="C10525" s="80" t="s">
        <v>19</v>
      </c>
      <c r="D10525" s="80" t="s">
        <v>20</v>
      </c>
      <c r="E10525" s="80" t="s">
        <v>21</v>
      </c>
      <c r="F10525" s="80" t="s">
        <v>1160</v>
      </c>
      <c r="G10525" s="80" t="s">
        <v>291</v>
      </c>
      <c r="H10525" t="s">
        <v>1328</v>
      </c>
      <c r="I10525" s="50">
        <v>17.260000000000002</v>
      </c>
    </row>
    <row r="10526" spans="1:9" x14ac:dyDescent="0.2">
      <c r="A10526">
        <v>476829</v>
      </c>
      <c r="B10526" s="79">
        <v>7891150068810</v>
      </c>
      <c r="C10526" s="80" t="s">
        <v>19</v>
      </c>
      <c r="D10526" s="80" t="s">
        <v>20</v>
      </c>
      <c r="E10526" s="80" t="s">
        <v>21</v>
      </c>
      <c r="F10526" s="80" t="s">
        <v>1160</v>
      </c>
      <c r="G10526" s="80" t="s">
        <v>291</v>
      </c>
      <c r="H10526" t="s">
        <v>1330</v>
      </c>
      <c r="I10526" s="50">
        <v>17.260000000000002</v>
      </c>
    </row>
    <row r="10527" spans="1:9" x14ac:dyDescent="0.2">
      <c r="A10527">
        <v>28412</v>
      </c>
      <c r="B10527" s="79">
        <v>78924468</v>
      </c>
      <c r="C10527" s="80" t="s">
        <v>19</v>
      </c>
      <c r="D10527" s="80" t="s">
        <v>20</v>
      </c>
      <c r="E10527" s="80" t="s">
        <v>21</v>
      </c>
      <c r="F10527" s="80" t="s">
        <v>1160</v>
      </c>
      <c r="G10527" s="80" t="s">
        <v>291</v>
      </c>
      <c r="H10527" t="s">
        <v>1291</v>
      </c>
      <c r="I10527" s="50">
        <v>9.5</v>
      </c>
    </row>
    <row r="10528" spans="1:9" x14ac:dyDescent="0.2">
      <c r="A10528">
        <v>63750</v>
      </c>
      <c r="B10528" s="79">
        <v>78924529</v>
      </c>
      <c r="C10528" s="80" t="s">
        <v>19</v>
      </c>
      <c r="D10528" s="80" t="s">
        <v>20</v>
      </c>
      <c r="E10528" s="80" t="s">
        <v>21</v>
      </c>
      <c r="F10528" s="80" t="s">
        <v>1160</v>
      </c>
      <c r="G10528" s="80" t="s">
        <v>291</v>
      </c>
      <c r="H10528" t="s">
        <v>1292</v>
      </c>
      <c r="I10528" s="50">
        <v>9.5</v>
      </c>
    </row>
    <row r="10529" spans="1:9" x14ac:dyDescent="0.2">
      <c r="A10529">
        <v>72250</v>
      </c>
      <c r="B10529" s="79">
        <v>78924345</v>
      </c>
      <c r="C10529" s="80" t="s">
        <v>19</v>
      </c>
      <c r="D10529" s="80" t="s">
        <v>20</v>
      </c>
      <c r="E10529" s="80" t="s">
        <v>21</v>
      </c>
      <c r="F10529" s="80" t="s">
        <v>1160</v>
      </c>
      <c r="G10529" s="80" t="s">
        <v>291</v>
      </c>
      <c r="H10529" t="s">
        <v>1293</v>
      </c>
      <c r="I10529" s="50">
        <v>8.18</v>
      </c>
    </row>
    <row r="10530" spans="1:9" x14ac:dyDescent="0.2">
      <c r="A10530">
        <v>72253</v>
      </c>
      <c r="B10530" s="79">
        <v>78924352</v>
      </c>
      <c r="C10530" s="80" t="s">
        <v>19</v>
      </c>
      <c r="D10530" s="80" t="s">
        <v>20</v>
      </c>
      <c r="E10530" s="80" t="s">
        <v>21</v>
      </c>
      <c r="F10530" s="80" t="s">
        <v>1160</v>
      </c>
      <c r="G10530" s="80" t="s">
        <v>291</v>
      </c>
      <c r="H10530" t="s">
        <v>1294</v>
      </c>
      <c r="I10530" s="50">
        <v>8.18</v>
      </c>
    </row>
    <row r="10531" spans="1:9" x14ac:dyDescent="0.2">
      <c r="A10531">
        <v>72258</v>
      </c>
      <c r="B10531" s="79">
        <v>78924338</v>
      </c>
      <c r="C10531" s="80" t="s">
        <v>19</v>
      </c>
      <c r="D10531" s="80" t="s">
        <v>20</v>
      </c>
      <c r="E10531" s="80" t="s">
        <v>21</v>
      </c>
      <c r="F10531" s="80" t="s">
        <v>1160</v>
      </c>
      <c r="G10531" s="80" t="s">
        <v>291</v>
      </c>
      <c r="H10531" t="s">
        <v>1295</v>
      </c>
      <c r="I10531" s="50">
        <v>8.18</v>
      </c>
    </row>
    <row r="10532" spans="1:9" x14ac:dyDescent="0.2">
      <c r="A10532">
        <v>72259</v>
      </c>
      <c r="B10532" s="79">
        <v>78924383</v>
      </c>
      <c r="C10532" s="80" t="s">
        <v>19</v>
      </c>
      <c r="D10532" s="80" t="s">
        <v>20</v>
      </c>
      <c r="E10532" s="80" t="s">
        <v>21</v>
      </c>
      <c r="F10532" s="80" t="s">
        <v>1160</v>
      </c>
      <c r="G10532" s="80" t="s">
        <v>291</v>
      </c>
      <c r="H10532" t="s">
        <v>1296</v>
      </c>
      <c r="I10532" s="50">
        <v>8.18</v>
      </c>
    </row>
    <row r="10533" spans="1:9" x14ac:dyDescent="0.2">
      <c r="A10533">
        <v>75681</v>
      </c>
      <c r="B10533" s="79">
        <v>78924239</v>
      </c>
      <c r="C10533" s="80" t="s">
        <v>19</v>
      </c>
      <c r="D10533" s="80" t="s">
        <v>20</v>
      </c>
      <c r="E10533" s="80" t="s">
        <v>21</v>
      </c>
      <c r="F10533" s="80" t="s">
        <v>1160</v>
      </c>
      <c r="G10533" s="80" t="s">
        <v>291</v>
      </c>
      <c r="H10533" t="s">
        <v>1303</v>
      </c>
      <c r="I10533" s="50">
        <v>5.13</v>
      </c>
    </row>
    <row r="10534" spans="1:9" x14ac:dyDescent="0.2">
      <c r="A10534">
        <v>476813</v>
      </c>
      <c r="B10534" s="79">
        <v>7891150068834</v>
      </c>
      <c r="C10534" s="80" t="s">
        <v>19</v>
      </c>
      <c r="D10534" s="80" t="s">
        <v>20</v>
      </c>
      <c r="E10534" s="80" t="s">
        <v>21</v>
      </c>
      <c r="F10534" s="80" t="s">
        <v>1160</v>
      </c>
      <c r="G10534" s="80" t="s">
        <v>291</v>
      </c>
      <c r="H10534" t="s">
        <v>1327</v>
      </c>
      <c r="I10534" s="50">
        <v>15.29</v>
      </c>
    </row>
    <row r="10535" spans="1:9" x14ac:dyDescent="0.2">
      <c r="A10535">
        <v>476803</v>
      </c>
      <c r="B10535" s="79">
        <v>7891150068858</v>
      </c>
      <c r="C10535" s="80" t="s">
        <v>19</v>
      </c>
      <c r="D10535" s="80" t="s">
        <v>20</v>
      </c>
      <c r="E10535" s="80" t="s">
        <v>21</v>
      </c>
      <c r="F10535" s="80" t="s">
        <v>1160</v>
      </c>
      <c r="G10535" s="80" t="s">
        <v>291</v>
      </c>
      <c r="H10535" t="s">
        <v>1325</v>
      </c>
      <c r="I10535" s="50">
        <v>15.29</v>
      </c>
    </row>
    <row r="10536" spans="1:9" x14ac:dyDescent="0.2">
      <c r="A10536">
        <v>476808</v>
      </c>
      <c r="B10536" s="79">
        <v>7891150068865</v>
      </c>
      <c r="C10536" s="80" t="s">
        <v>19</v>
      </c>
      <c r="D10536" s="80" t="s">
        <v>20</v>
      </c>
      <c r="E10536" s="80" t="s">
        <v>21</v>
      </c>
      <c r="F10536" s="80" t="s">
        <v>1160</v>
      </c>
      <c r="G10536" s="80" t="s">
        <v>291</v>
      </c>
      <c r="H10536" t="s">
        <v>1326</v>
      </c>
      <c r="I10536" s="50">
        <v>15.29</v>
      </c>
    </row>
    <row r="10537" spans="1:9" x14ac:dyDescent="0.2">
      <c r="A10537">
        <v>273593</v>
      </c>
      <c r="B10537" s="79">
        <v>7791293032436</v>
      </c>
      <c r="C10537" s="80" t="s">
        <v>19</v>
      </c>
      <c r="D10537" s="80" t="s">
        <v>20</v>
      </c>
      <c r="E10537" s="80" t="s">
        <v>21</v>
      </c>
      <c r="F10537" s="80" t="s">
        <v>1160</v>
      </c>
      <c r="G10537" s="80" t="s">
        <v>291</v>
      </c>
      <c r="H10537" t="s">
        <v>1307</v>
      </c>
      <c r="I10537" s="50">
        <v>13.69</v>
      </c>
    </row>
    <row r="10538" spans="1:9" x14ac:dyDescent="0.2">
      <c r="A10538">
        <v>315658</v>
      </c>
      <c r="B10538" s="79">
        <v>75063559</v>
      </c>
      <c r="C10538" s="80" t="s">
        <v>19</v>
      </c>
      <c r="D10538" s="80" t="s">
        <v>20</v>
      </c>
      <c r="E10538" s="80" t="s">
        <v>21</v>
      </c>
      <c r="F10538" s="80" t="s">
        <v>1160</v>
      </c>
      <c r="G10538" s="80" t="s">
        <v>291</v>
      </c>
      <c r="H10538" t="s">
        <v>1311</v>
      </c>
      <c r="I10538" s="50">
        <v>5.13</v>
      </c>
    </row>
    <row r="10539" spans="1:9" x14ac:dyDescent="0.2">
      <c r="A10539">
        <v>315719</v>
      </c>
      <c r="B10539" s="79">
        <v>7791293035802</v>
      </c>
      <c r="C10539" s="80" t="s">
        <v>19</v>
      </c>
      <c r="D10539" s="80" t="s">
        <v>20</v>
      </c>
      <c r="E10539" s="80" t="s">
        <v>21</v>
      </c>
      <c r="F10539" s="80" t="s">
        <v>1160</v>
      </c>
      <c r="G10539" s="80" t="s">
        <v>291</v>
      </c>
      <c r="H10539" t="s">
        <v>1315</v>
      </c>
      <c r="I10539" s="50">
        <v>15.29</v>
      </c>
    </row>
    <row r="10540" spans="1:9" x14ac:dyDescent="0.2">
      <c r="A10540">
        <v>315720</v>
      </c>
      <c r="B10540" s="79">
        <v>7791293035819</v>
      </c>
      <c r="C10540" s="80" t="s">
        <v>19</v>
      </c>
      <c r="D10540" s="80" t="s">
        <v>20</v>
      </c>
      <c r="E10540" s="80" t="s">
        <v>21</v>
      </c>
      <c r="F10540" s="80" t="s">
        <v>1160</v>
      </c>
      <c r="G10540" s="80" t="s">
        <v>291</v>
      </c>
      <c r="H10540" t="s">
        <v>1312</v>
      </c>
      <c r="I10540" s="50">
        <v>15.29</v>
      </c>
    </row>
    <row r="10541" spans="1:9" x14ac:dyDescent="0.2">
      <c r="A10541">
        <v>315721</v>
      </c>
      <c r="B10541" s="79">
        <v>7791293035826</v>
      </c>
      <c r="C10541" s="80" t="s">
        <v>19</v>
      </c>
      <c r="D10541" s="80" t="s">
        <v>20</v>
      </c>
      <c r="E10541" s="80" t="s">
        <v>21</v>
      </c>
      <c r="F10541" s="80" t="s">
        <v>1160</v>
      </c>
      <c r="G10541" s="80" t="s">
        <v>291</v>
      </c>
      <c r="H10541" t="s">
        <v>1316</v>
      </c>
      <c r="I10541" s="50">
        <v>15.29</v>
      </c>
    </row>
    <row r="10542" spans="1:9" x14ac:dyDescent="0.2">
      <c r="A10542">
        <v>100134</v>
      </c>
      <c r="B10542" s="79">
        <v>78926523</v>
      </c>
      <c r="C10542" s="80" t="s">
        <v>19</v>
      </c>
      <c r="D10542" s="80" t="s">
        <v>20</v>
      </c>
      <c r="E10542" s="80" t="s">
        <v>21</v>
      </c>
      <c r="F10542" s="80" t="s">
        <v>1160</v>
      </c>
      <c r="G10542" s="80" t="s">
        <v>291</v>
      </c>
      <c r="H10542" t="s">
        <v>1300</v>
      </c>
      <c r="I10542" s="50">
        <v>8.18</v>
      </c>
    </row>
    <row r="10543" spans="1:9" x14ac:dyDescent="0.2">
      <c r="A10543">
        <v>292888</v>
      </c>
      <c r="B10543" s="79">
        <v>75058845</v>
      </c>
      <c r="C10543" s="80" t="s">
        <v>19</v>
      </c>
      <c r="D10543" s="80" t="s">
        <v>20</v>
      </c>
      <c r="E10543" s="80" t="s">
        <v>21</v>
      </c>
      <c r="F10543" s="80" t="s">
        <v>1160</v>
      </c>
      <c r="G10543" s="80" t="s">
        <v>291</v>
      </c>
      <c r="H10543" t="s">
        <v>1309</v>
      </c>
      <c r="I10543" s="50">
        <v>8.18</v>
      </c>
    </row>
    <row r="10544" spans="1:9" x14ac:dyDescent="0.2">
      <c r="A10544">
        <v>136193</v>
      </c>
      <c r="B10544" s="79">
        <v>78929388</v>
      </c>
      <c r="C10544" s="80" t="s">
        <v>19</v>
      </c>
      <c r="D10544" s="80" t="s">
        <v>20</v>
      </c>
      <c r="E10544" s="80" t="s">
        <v>21</v>
      </c>
      <c r="F10544" s="80" t="s">
        <v>1160</v>
      </c>
      <c r="G10544" s="80" t="s">
        <v>291</v>
      </c>
      <c r="H10544" t="s">
        <v>1304</v>
      </c>
      <c r="I10544" s="50">
        <v>5.13</v>
      </c>
    </row>
    <row r="10545" spans="1:9" x14ac:dyDescent="0.2">
      <c r="A10545">
        <v>72271</v>
      </c>
      <c r="B10545" s="79">
        <v>78923454</v>
      </c>
      <c r="C10545" s="80" t="s">
        <v>19</v>
      </c>
      <c r="D10545" s="80" t="s">
        <v>20</v>
      </c>
      <c r="E10545" s="80" t="s">
        <v>21</v>
      </c>
      <c r="F10545" s="80" t="s">
        <v>1160</v>
      </c>
      <c r="G10545" s="80" t="s">
        <v>291</v>
      </c>
      <c r="H10545" t="s">
        <v>1297</v>
      </c>
      <c r="I10545" s="50">
        <v>8.18</v>
      </c>
    </row>
    <row r="10546" spans="1:9" x14ac:dyDescent="0.2">
      <c r="A10546">
        <v>83735</v>
      </c>
      <c r="B10546" s="79">
        <v>78923409</v>
      </c>
      <c r="C10546" s="80" t="s">
        <v>19</v>
      </c>
      <c r="D10546" s="80" t="s">
        <v>20</v>
      </c>
      <c r="E10546" s="80" t="s">
        <v>21</v>
      </c>
      <c r="F10546" s="80" t="s">
        <v>1160</v>
      </c>
      <c r="G10546" s="80" t="s">
        <v>291</v>
      </c>
      <c r="H10546" t="s">
        <v>1299</v>
      </c>
      <c r="I10546" s="50">
        <v>8.18</v>
      </c>
    </row>
    <row r="10547" spans="1:9" x14ac:dyDescent="0.2">
      <c r="A10547">
        <v>81808</v>
      </c>
      <c r="B10547" s="79">
        <v>78925472</v>
      </c>
      <c r="C10547" s="80" t="s">
        <v>19</v>
      </c>
      <c r="D10547" s="80" t="s">
        <v>20</v>
      </c>
      <c r="E10547" s="80" t="s">
        <v>21</v>
      </c>
      <c r="F10547" s="80" t="s">
        <v>1160</v>
      </c>
      <c r="G10547" s="80" t="s">
        <v>291</v>
      </c>
      <c r="H10547" t="s">
        <v>1298</v>
      </c>
      <c r="I10547" s="50">
        <v>8.18</v>
      </c>
    </row>
    <row r="10548" spans="1:9" x14ac:dyDescent="0.2">
      <c r="A10548">
        <v>153750</v>
      </c>
      <c r="B10548" s="79">
        <v>78930841</v>
      </c>
      <c r="C10548" s="80" t="s">
        <v>19</v>
      </c>
      <c r="D10548" s="80" t="s">
        <v>20</v>
      </c>
      <c r="E10548" s="80" t="s">
        <v>21</v>
      </c>
      <c r="F10548" s="80" t="s">
        <v>1160</v>
      </c>
      <c r="G10548" s="80" t="s">
        <v>291</v>
      </c>
      <c r="H10548" t="s">
        <v>1305</v>
      </c>
      <c r="I10548" s="50">
        <v>5.13</v>
      </c>
    </row>
    <row r="10549" spans="1:9" x14ac:dyDescent="0.2">
      <c r="A10549">
        <v>146997</v>
      </c>
      <c r="B10549" s="79">
        <v>78929395</v>
      </c>
      <c r="C10549" s="80" t="s">
        <v>19</v>
      </c>
      <c r="D10549" s="80" t="s">
        <v>20</v>
      </c>
      <c r="E10549" s="80" t="s">
        <v>21</v>
      </c>
      <c r="F10549" s="80" t="s">
        <v>1160</v>
      </c>
      <c r="G10549" s="80" t="s">
        <v>291</v>
      </c>
      <c r="H10549" t="s">
        <v>15527</v>
      </c>
      <c r="I10549" s="50">
        <v>8.18</v>
      </c>
    </row>
    <row r="10550" spans="1:9" x14ac:dyDescent="0.2">
      <c r="A10550">
        <v>292890</v>
      </c>
      <c r="B10550" s="79">
        <v>75058852</v>
      </c>
      <c r="C10550" s="80" t="s">
        <v>19</v>
      </c>
      <c r="D10550" s="80" t="s">
        <v>20</v>
      </c>
      <c r="E10550" s="80" t="s">
        <v>21</v>
      </c>
      <c r="F10550" s="80" t="s">
        <v>1160</v>
      </c>
      <c r="G10550" s="80" t="s">
        <v>291</v>
      </c>
      <c r="H10550" t="s">
        <v>1310</v>
      </c>
      <c r="I10550" s="50">
        <v>8.18</v>
      </c>
    </row>
    <row r="10551" spans="1:9" x14ac:dyDescent="0.2">
      <c r="A10551">
        <v>315722</v>
      </c>
      <c r="B10551" s="79">
        <v>7791293035857</v>
      </c>
      <c r="C10551" s="80" t="s">
        <v>19</v>
      </c>
      <c r="D10551" s="80" t="s">
        <v>20</v>
      </c>
      <c r="E10551" s="80" t="s">
        <v>21</v>
      </c>
      <c r="F10551" s="80" t="s">
        <v>1160</v>
      </c>
      <c r="G10551" s="80" t="s">
        <v>291</v>
      </c>
      <c r="H10551" t="s">
        <v>1314</v>
      </c>
      <c r="I10551" s="50">
        <v>15.29</v>
      </c>
    </row>
    <row r="10552" spans="1:9" x14ac:dyDescent="0.2">
      <c r="A10552">
        <v>315723</v>
      </c>
      <c r="B10552" s="79">
        <v>7791293035864</v>
      </c>
      <c r="C10552" s="80" t="s">
        <v>19</v>
      </c>
      <c r="D10552" s="80" t="s">
        <v>20</v>
      </c>
      <c r="E10552" s="80" t="s">
        <v>21</v>
      </c>
      <c r="F10552" s="80" t="s">
        <v>1160</v>
      </c>
      <c r="G10552" s="80" t="s">
        <v>291</v>
      </c>
      <c r="H10552" t="s">
        <v>1313</v>
      </c>
      <c r="I10552" s="50">
        <v>15.29</v>
      </c>
    </row>
    <row r="10553" spans="1:9" x14ac:dyDescent="0.2">
      <c r="A10553">
        <v>315724</v>
      </c>
      <c r="B10553" s="79">
        <v>7791293035871</v>
      </c>
      <c r="C10553" s="80" t="s">
        <v>19</v>
      </c>
      <c r="D10553" s="80" t="s">
        <v>20</v>
      </c>
      <c r="E10553" s="80" t="s">
        <v>21</v>
      </c>
      <c r="F10553" s="80" t="s">
        <v>1160</v>
      </c>
      <c r="G10553" s="80" t="s">
        <v>291</v>
      </c>
      <c r="H10553" t="s">
        <v>1317</v>
      </c>
      <c r="I10553" s="50">
        <v>15.29</v>
      </c>
    </row>
    <row r="10554" spans="1:9" x14ac:dyDescent="0.2">
      <c r="A10554">
        <v>474605</v>
      </c>
      <c r="B10554" s="79">
        <v>7891150070394</v>
      </c>
      <c r="C10554" s="80" t="s">
        <v>19</v>
      </c>
      <c r="D10554" s="80" t="s">
        <v>20</v>
      </c>
      <c r="E10554" s="80" t="s">
        <v>21</v>
      </c>
      <c r="F10554" s="80" t="s">
        <v>1160</v>
      </c>
      <c r="G10554" s="80" t="s">
        <v>291</v>
      </c>
      <c r="H10554" t="s">
        <v>1322</v>
      </c>
      <c r="I10554" s="50">
        <v>7.97</v>
      </c>
    </row>
    <row r="10555" spans="1:9" x14ac:dyDescent="0.2">
      <c r="A10555">
        <v>474606</v>
      </c>
      <c r="B10555" s="79">
        <v>7891150070370</v>
      </c>
      <c r="C10555" s="80" t="s">
        <v>19</v>
      </c>
      <c r="D10555" s="80" t="s">
        <v>20</v>
      </c>
      <c r="E10555" s="80" t="s">
        <v>21</v>
      </c>
      <c r="F10555" s="80" t="s">
        <v>1160</v>
      </c>
      <c r="G10555" s="80" t="s">
        <v>291</v>
      </c>
      <c r="H10555" t="s">
        <v>1323</v>
      </c>
      <c r="I10555" s="50">
        <v>7.97</v>
      </c>
    </row>
    <row r="10556" spans="1:9" x14ac:dyDescent="0.2">
      <c r="A10556">
        <v>511699</v>
      </c>
      <c r="B10556" s="79">
        <v>7891150087415</v>
      </c>
      <c r="C10556" s="80" t="s">
        <v>19</v>
      </c>
      <c r="D10556" s="80" t="s">
        <v>20</v>
      </c>
      <c r="E10556" s="80" t="s">
        <v>21</v>
      </c>
      <c r="F10556" s="80" t="s">
        <v>1160</v>
      </c>
      <c r="G10556" s="80" t="s">
        <v>291</v>
      </c>
      <c r="H10556" t="s">
        <v>1335</v>
      </c>
      <c r="I10556" s="50">
        <v>7.97</v>
      </c>
    </row>
    <row r="10557" spans="1:9" x14ac:dyDescent="0.2">
      <c r="A10557">
        <v>511690</v>
      </c>
      <c r="B10557" s="79">
        <v>7891150087392</v>
      </c>
      <c r="C10557" s="80" t="s">
        <v>19</v>
      </c>
      <c r="D10557" s="80" t="s">
        <v>20</v>
      </c>
      <c r="E10557" s="80" t="s">
        <v>21</v>
      </c>
      <c r="F10557" s="80" t="s">
        <v>1160</v>
      </c>
      <c r="G10557" s="80" t="s">
        <v>291</v>
      </c>
      <c r="H10557" t="s">
        <v>1332</v>
      </c>
      <c r="I10557" s="50">
        <v>7.97</v>
      </c>
    </row>
    <row r="10558" spans="1:9" x14ac:dyDescent="0.2">
      <c r="A10558">
        <v>511692</v>
      </c>
      <c r="B10558" s="79">
        <v>7891150087385</v>
      </c>
      <c r="C10558" s="80" t="s">
        <v>19</v>
      </c>
      <c r="D10558" s="80" t="s">
        <v>20</v>
      </c>
      <c r="E10558" s="80" t="s">
        <v>21</v>
      </c>
      <c r="F10558" s="80" t="s">
        <v>1160</v>
      </c>
      <c r="G10558" s="80" t="s">
        <v>291</v>
      </c>
      <c r="H10558" t="s">
        <v>1333</v>
      </c>
      <c r="I10558" s="50">
        <v>7.97</v>
      </c>
    </row>
    <row r="10559" spans="1:9" x14ac:dyDescent="0.2">
      <c r="A10559">
        <v>474607</v>
      </c>
      <c r="B10559" s="79">
        <v>7891150070363</v>
      </c>
      <c r="C10559" s="80" t="s">
        <v>19</v>
      </c>
      <c r="D10559" s="80" t="s">
        <v>20</v>
      </c>
      <c r="E10559" s="80" t="s">
        <v>21</v>
      </c>
      <c r="F10559" s="80" t="s">
        <v>1160</v>
      </c>
      <c r="G10559" s="80" t="s">
        <v>291</v>
      </c>
      <c r="H10559" t="s">
        <v>1324</v>
      </c>
      <c r="I10559" s="50">
        <v>7.97</v>
      </c>
    </row>
    <row r="10560" spans="1:9" x14ac:dyDescent="0.2">
      <c r="A10560">
        <v>511697</v>
      </c>
      <c r="B10560" s="79">
        <v>7891150070356</v>
      </c>
      <c r="C10560" s="80" t="s">
        <v>19</v>
      </c>
      <c r="D10560" s="80" t="s">
        <v>20</v>
      </c>
      <c r="E10560" s="80" t="s">
        <v>21</v>
      </c>
      <c r="F10560" s="80" t="s">
        <v>1160</v>
      </c>
      <c r="G10560" s="80" t="s">
        <v>291</v>
      </c>
      <c r="H10560" t="s">
        <v>1334</v>
      </c>
      <c r="I10560" s="50">
        <v>7.97</v>
      </c>
    </row>
    <row r="10561" spans="1:9" x14ac:dyDescent="0.2">
      <c r="A10561">
        <v>511701</v>
      </c>
      <c r="B10561" s="79">
        <v>7891150087446</v>
      </c>
      <c r="C10561" s="80" t="s">
        <v>19</v>
      </c>
      <c r="D10561" s="80" t="s">
        <v>20</v>
      </c>
      <c r="E10561" s="80" t="s">
        <v>21</v>
      </c>
      <c r="F10561" s="80" t="s">
        <v>1160</v>
      </c>
      <c r="G10561" s="80" t="s">
        <v>291</v>
      </c>
      <c r="H10561" t="s">
        <v>1336</v>
      </c>
      <c r="I10561" s="50">
        <v>7.97</v>
      </c>
    </row>
    <row r="10562" spans="1:9" x14ac:dyDescent="0.2">
      <c r="A10562">
        <v>269588</v>
      </c>
      <c r="B10562" s="79">
        <v>7891350032741</v>
      </c>
      <c r="C10562" s="80" t="s">
        <v>19</v>
      </c>
      <c r="D10562" s="80" t="s">
        <v>20</v>
      </c>
      <c r="E10562" s="80" t="s">
        <v>21</v>
      </c>
      <c r="F10562" s="80" t="s">
        <v>1160</v>
      </c>
      <c r="G10562" s="80" t="s">
        <v>819</v>
      </c>
      <c r="H10562" t="s">
        <v>1265</v>
      </c>
      <c r="I10562" s="50">
        <v>9.1</v>
      </c>
    </row>
    <row r="10563" spans="1:9" x14ac:dyDescent="0.2">
      <c r="A10563">
        <v>269602</v>
      </c>
      <c r="B10563" s="79">
        <v>7891350032857</v>
      </c>
      <c r="C10563" s="80" t="s">
        <v>19</v>
      </c>
      <c r="D10563" s="80" t="s">
        <v>20</v>
      </c>
      <c r="E10563" s="80" t="s">
        <v>21</v>
      </c>
      <c r="F10563" s="80" t="s">
        <v>1160</v>
      </c>
      <c r="G10563" s="80" t="s">
        <v>819</v>
      </c>
      <c r="H10563" t="s">
        <v>15528</v>
      </c>
      <c r="I10563" s="50">
        <v>9.1</v>
      </c>
    </row>
    <row r="10564" spans="1:9" x14ac:dyDescent="0.2">
      <c r="A10564">
        <v>290475</v>
      </c>
      <c r="B10564" s="79">
        <v>7891350032406</v>
      </c>
      <c r="C10564" s="80" t="s">
        <v>19</v>
      </c>
      <c r="D10564" s="80" t="s">
        <v>20</v>
      </c>
      <c r="E10564" s="80" t="s">
        <v>21</v>
      </c>
      <c r="F10564" s="80" t="s">
        <v>1160</v>
      </c>
      <c r="G10564" s="80" t="s">
        <v>819</v>
      </c>
      <c r="H10564" t="s">
        <v>1266</v>
      </c>
      <c r="I10564" s="50">
        <v>9.1</v>
      </c>
    </row>
    <row r="10565" spans="1:9" x14ac:dyDescent="0.2">
      <c r="A10565">
        <v>290469</v>
      </c>
      <c r="B10565" s="79">
        <v>7891350032970</v>
      </c>
      <c r="C10565" s="80" t="s">
        <v>19</v>
      </c>
      <c r="D10565" s="80" t="s">
        <v>20</v>
      </c>
      <c r="E10565" s="80" t="s">
        <v>21</v>
      </c>
      <c r="F10565" s="80" t="s">
        <v>1160</v>
      </c>
      <c r="G10565" s="80" t="s">
        <v>819</v>
      </c>
      <c r="H10565" t="s">
        <v>1267</v>
      </c>
      <c r="I10565" s="50">
        <v>9.1</v>
      </c>
    </row>
    <row r="10566" spans="1:9" x14ac:dyDescent="0.2">
      <c r="A10566">
        <v>457298</v>
      </c>
      <c r="B10566" s="79">
        <v>7891350037807</v>
      </c>
      <c r="C10566" s="80" t="s">
        <v>19</v>
      </c>
      <c r="D10566" s="80" t="s">
        <v>20</v>
      </c>
      <c r="E10566" s="80" t="s">
        <v>21</v>
      </c>
      <c r="F10566" s="80" t="s">
        <v>1160</v>
      </c>
      <c r="G10566" s="80" t="s">
        <v>819</v>
      </c>
      <c r="H10566" t="s">
        <v>1274</v>
      </c>
      <c r="I10566" s="50">
        <v>9.1</v>
      </c>
    </row>
    <row r="10567" spans="1:9" x14ac:dyDescent="0.2">
      <c r="A10567">
        <v>457305</v>
      </c>
      <c r="B10567" s="79">
        <v>7891350037791</v>
      </c>
      <c r="C10567" s="80" t="s">
        <v>19</v>
      </c>
      <c r="D10567" s="80" t="s">
        <v>20</v>
      </c>
      <c r="E10567" s="80" t="s">
        <v>21</v>
      </c>
      <c r="F10567" s="80" t="s">
        <v>1160</v>
      </c>
      <c r="G10567" s="80" t="s">
        <v>819</v>
      </c>
      <c r="H10567" t="s">
        <v>1275</v>
      </c>
      <c r="I10567" s="50">
        <v>9.15</v>
      </c>
    </row>
    <row r="10568" spans="1:9" x14ac:dyDescent="0.2">
      <c r="A10568">
        <v>507702</v>
      </c>
      <c r="B10568" s="79">
        <v>7891350038620</v>
      </c>
      <c r="C10568" s="80" t="s">
        <v>19</v>
      </c>
      <c r="D10568" s="80" t="s">
        <v>20</v>
      </c>
      <c r="E10568" s="80" t="s">
        <v>21</v>
      </c>
      <c r="F10568" s="80" t="s">
        <v>1160</v>
      </c>
      <c r="G10568" s="80" t="s">
        <v>819</v>
      </c>
      <c r="H10568" t="s">
        <v>15529</v>
      </c>
      <c r="I10568" s="50">
        <v>9.1</v>
      </c>
    </row>
    <row r="10569" spans="1:9" x14ac:dyDescent="0.2">
      <c r="A10569">
        <v>564910</v>
      </c>
      <c r="B10569" s="79">
        <v>7891350041415</v>
      </c>
      <c r="C10569" s="80" t="s">
        <v>19</v>
      </c>
      <c r="D10569" s="80" t="s">
        <v>20</v>
      </c>
      <c r="E10569" s="80" t="s">
        <v>21</v>
      </c>
      <c r="F10569" s="80" t="s">
        <v>1160</v>
      </c>
      <c r="G10569" s="80" t="s">
        <v>819</v>
      </c>
      <c r="H10569" t="s">
        <v>1278</v>
      </c>
      <c r="I10569" s="50">
        <v>9.1</v>
      </c>
    </row>
    <row r="10570" spans="1:9" x14ac:dyDescent="0.2">
      <c r="A10570">
        <v>564921</v>
      </c>
      <c r="B10570" s="79">
        <v>7891350041408</v>
      </c>
      <c r="C10570" s="80" t="s">
        <v>19</v>
      </c>
      <c r="D10570" s="80" t="s">
        <v>20</v>
      </c>
      <c r="E10570" s="80" t="s">
        <v>21</v>
      </c>
      <c r="F10570" s="80" t="s">
        <v>1160</v>
      </c>
      <c r="G10570" s="80" t="s">
        <v>819</v>
      </c>
      <c r="H10570" t="s">
        <v>15530</v>
      </c>
      <c r="I10570" s="50">
        <v>9.1</v>
      </c>
    </row>
    <row r="10571" spans="1:9" x14ac:dyDescent="0.2">
      <c r="A10571">
        <v>290471</v>
      </c>
      <c r="B10571" s="79">
        <v>7898919411900</v>
      </c>
      <c r="C10571" s="80" t="s">
        <v>19</v>
      </c>
      <c r="D10571" s="80" t="s">
        <v>20</v>
      </c>
      <c r="E10571" s="80" t="s">
        <v>21</v>
      </c>
      <c r="F10571" s="80" t="s">
        <v>1160</v>
      </c>
      <c r="G10571" s="80" t="s">
        <v>819</v>
      </c>
      <c r="H10571" t="s">
        <v>1264</v>
      </c>
      <c r="I10571" s="50">
        <v>9.1</v>
      </c>
    </row>
    <row r="10572" spans="1:9" x14ac:dyDescent="0.2">
      <c r="A10572">
        <v>298378</v>
      </c>
      <c r="B10572" s="79">
        <v>7891350034615</v>
      </c>
      <c r="C10572" s="80" t="s">
        <v>19</v>
      </c>
      <c r="D10572" s="80" t="s">
        <v>20</v>
      </c>
      <c r="E10572" s="80" t="s">
        <v>21</v>
      </c>
      <c r="F10572" s="80" t="s">
        <v>1160</v>
      </c>
      <c r="G10572" s="80" t="s">
        <v>819</v>
      </c>
      <c r="H10572" t="s">
        <v>1269</v>
      </c>
      <c r="I10572" s="50">
        <v>9.1</v>
      </c>
    </row>
    <row r="10573" spans="1:9" x14ac:dyDescent="0.2">
      <c r="A10573">
        <v>298408</v>
      </c>
      <c r="B10573" s="79">
        <v>7891350034622</v>
      </c>
      <c r="C10573" s="80" t="s">
        <v>19</v>
      </c>
      <c r="D10573" s="80" t="s">
        <v>20</v>
      </c>
      <c r="E10573" s="80" t="s">
        <v>21</v>
      </c>
      <c r="F10573" s="80" t="s">
        <v>1160</v>
      </c>
      <c r="G10573" s="80" t="s">
        <v>819</v>
      </c>
      <c r="H10573" t="s">
        <v>1270</v>
      </c>
      <c r="I10573" s="50">
        <v>9.1</v>
      </c>
    </row>
    <row r="10574" spans="1:9" x14ac:dyDescent="0.2">
      <c r="A10574">
        <v>298545</v>
      </c>
      <c r="B10574" s="79">
        <v>7891350034639</v>
      </c>
      <c r="C10574" s="80" t="s">
        <v>19</v>
      </c>
      <c r="D10574" s="80" t="s">
        <v>20</v>
      </c>
      <c r="E10574" s="80" t="s">
        <v>21</v>
      </c>
      <c r="F10574" s="80" t="s">
        <v>1160</v>
      </c>
      <c r="G10574" s="80" t="s">
        <v>819</v>
      </c>
      <c r="H10574" t="s">
        <v>1271</v>
      </c>
      <c r="I10574" s="50">
        <v>9.1</v>
      </c>
    </row>
    <row r="10575" spans="1:9" x14ac:dyDescent="0.2">
      <c r="A10575">
        <v>298180</v>
      </c>
      <c r="B10575" s="79">
        <v>7891350034646</v>
      </c>
      <c r="C10575" s="80" t="s">
        <v>19</v>
      </c>
      <c r="D10575" s="80" t="s">
        <v>20</v>
      </c>
      <c r="E10575" s="80" t="s">
        <v>21</v>
      </c>
      <c r="F10575" s="80" t="s">
        <v>1160</v>
      </c>
      <c r="G10575" s="80" t="s">
        <v>819</v>
      </c>
      <c r="H10575" t="s">
        <v>1268</v>
      </c>
      <c r="I10575" s="50">
        <v>9.1</v>
      </c>
    </row>
    <row r="10576" spans="1:9" x14ac:dyDescent="0.2">
      <c r="A10576">
        <v>418052</v>
      </c>
      <c r="B10576" s="79">
        <v>7896235353911</v>
      </c>
      <c r="C10576" s="80" t="s">
        <v>19</v>
      </c>
      <c r="D10576" s="80" t="s">
        <v>20</v>
      </c>
      <c r="E10576" s="80" t="s">
        <v>21</v>
      </c>
      <c r="F10576" s="80" t="s">
        <v>1160</v>
      </c>
      <c r="G10576" s="80" t="s">
        <v>819</v>
      </c>
      <c r="H10576" t="s">
        <v>1273</v>
      </c>
      <c r="I10576" s="50">
        <v>9.1</v>
      </c>
    </row>
    <row r="10577" spans="1:9" x14ac:dyDescent="0.2">
      <c r="A10577">
        <v>414700</v>
      </c>
      <c r="B10577" s="79">
        <v>7896235353904</v>
      </c>
      <c r="C10577" s="80" t="s">
        <v>19</v>
      </c>
      <c r="D10577" s="80" t="s">
        <v>20</v>
      </c>
      <c r="E10577" s="80" t="s">
        <v>21</v>
      </c>
      <c r="F10577" s="80" t="s">
        <v>1160</v>
      </c>
      <c r="G10577" s="80" t="s">
        <v>819</v>
      </c>
      <c r="H10577" t="s">
        <v>1272</v>
      </c>
      <c r="I10577" s="50">
        <v>9.1</v>
      </c>
    </row>
    <row r="10578" spans="1:9" x14ac:dyDescent="0.2">
      <c r="A10578">
        <v>564923</v>
      </c>
      <c r="B10578" s="79">
        <v>7896235354499</v>
      </c>
      <c r="C10578" s="80" t="s">
        <v>19</v>
      </c>
      <c r="D10578" s="80" t="s">
        <v>20</v>
      </c>
      <c r="E10578" s="80" t="s">
        <v>21</v>
      </c>
      <c r="F10578" s="80" t="s">
        <v>1160</v>
      </c>
      <c r="G10578" s="80" t="s">
        <v>819</v>
      </c>
      <c r="H10578" t="s">
        <v>1279</v>
      </c>
      <c r="I10578" s="50">
        <v>10.72</v>
      </c>
    </row>
    <row r="10579" spans="1:9" x14ac:dyDescent="0.2">
      <c r="A10579">
        <v>564905</v>
      </c>
      <c r="B10579" s="79">
        <v>7896235354475</v>
      </c>
      <c r="C10579" s="80" t="s">
        <v>19</v>
      </c>
      <c r="D10579" s="80" t="s">
        <v>20</v>
      </c>
      <c r="E10579" s="80" t="s">
        <v>21</v>
      </c>
      <c r="F10579" s="80" t="s">
        <v>1160</v>
      </c>
      <c r="G10579" s="80" t="s">
        <v>819</v>
      </c>
      <c r="H10579" t="s">
        <v>1277</v>
      </c>
      <c r="I10579" s="50">
        <v>10.72</v>
      </c>
    </row>
    <row r="10580" spans="1:9" x14ac:dyDescent="0.2">
      <c r="A10580">
        <v>564898</v>
      </c>
      <c r="B10580" s="79">
        <v>7896235354482</v>
      </c>
      <c r="C10580" s="80" t="s">
        <v>19</v>
      </c>
      <c r="D10580" s="80" t="s">
        <v>20</v>
      </c>
      <c r="E10580" s="80" t="s">
        <v>21</v>
      </c>
      <c r="F10580" s="80" t="s">
        <v>1160</v>
      </c>
      <c r="G10580" s="80" t="s">
        <v>819</v>
      </c>
      <c r="H10580" t="s">
        <v>1276</v>
      </c>
      <c r="I10580" s="50">
        <v>10.72</v>
      </c>
    </row>
    <row r="10581" spans="1:9" x14ac:dyDescent="0.2">
      <c r="A10581">
        <v>26694</v>
      </c>
      <c r="B10581" s="79">
        <v>7896090401215</v>
      </c>
      <c r="C10581" s="80" t="s">
        <v>19</v>
      </c>
      <c r="D10581" s="80" t="s">
        <v>20</v>
      </c>
      <c r="E10581" s="80" t="s">
        <v>21</v>
      </c>
      <c r="F10581" s="80" t="s">
        <v>1160</v>
      </c>
      <c r="G10581" s="80" t="s">
        <v>361</v>
      </c>
      <c r="H10581" t="s">
        <v>15531</v>
      </c>
      <c r="I10581" s="50">
        <v>10.01</v>
      </c>
    </row>
    <row r="10582" spans="1:9" x14ac:dyDescent="0.2">
      <c r="A10582">
        <v>224358</v>
      </c>
      <c r="B10582" s="79">
        <v>7896044952794</v>
      </c>
      <c r="C10582" s="80" t="s">
        <v>19</v>
      </c>
      <c r="D10582" s="80" t="s">
        <v>20</v>
      </c>
      <c r="E10582" s="80" t="s">
        <v>21</v>
      </c>
      <c r="F10582" s="80" t="s">
        <v>1160</v>
      </c>
      <c r="G10582" s="80" t="s">
        <v>277</v>
      </c>
      <c r="H10582" t="s">
        <v>1195</v>
      </c>
      <c r="I10582" s="50">
        <v>11.46</v>
      </c>
    </row>
    <row r="10583" spans="1:9" x14ac:dyDescent="0.2">
      <c r="A10583">
        <v>224363</v>
      </c>
      <c r="B10583" s="79">
        <v>7896044953562</v>
      </c>
      <c r="C10583" s="80" t="s">
        <v>19</v>
      </c>
      <c r="D10583" s="80" t="s">
        <v>20</v>
      </c>
      <c r="E10583" s="80" t="s">
        <v>21</v>
      </c>
      <c r="F10583" s="80" t="s">
        <v>1160</v>
      </c>
      <c r="G10583" s="80" t="s">
        <v>277</v>
      </c>
      <c r="H10583" t="s">
        <v>1196</v>
      </c>
      <c r="I10583" s="50">
        <v>11.46</v>
      </c>
    </row>
    <row r="10584" spans="1:9" x14ac:dyDescent="0.2">
      <c r="A10584">
        <v>224364</v>
      </c>
      <c r="B10584" s="79">
        <v>7896044953579</v>
      </c>
      <c r="C10584" s="80" t="s">
        <v>19</v>
      </c>
      <c r="D10584" s="80" t="s">
        <v>20</v>
      </c>
      <c r="E10584" s="80" t="s">
        <v>21</v>
      </c>
      <c r="F10584" s="80" t="s">
        <v>1160</v>
      </c>
      <c r="G10584" s="80" t="s">
        <v>277</v>
      </c>
      <c r="H10584" t="s">
        <v>1191</v>
      </c>
      <c r="I10584" s="50">
        <v>5.94</v>
      </c>
    </row>
    <row r="10585" spans="1:9" x14ac:dyDescent="0.2">
      <c r="A10585">
        <v>224366</v>
      </c>
      <c r="B10585" s="79">
        <v>7896044953500</v>
      </c>
      <c r="C10585" s="80" t="s">
        <v>19</v>
      </c>
      <c r="D10585" s="80" t="s">
        <v>20</v>
      </c>
      <c r="E10585" s="80" t="s">
        <v>21</v>
      </c>
      <c r="F10585" s="80" t="s">
        <v>1160</v>
      </c>
      <c r="G10585" s="80" t="s">
        <v>277</v>
      </c>
      <c r="H10585" t="s">
        <v>1197</v>
      </c>
      <c r="I10585" s="50">
        <v>11.46</v>
      </c>
    </row>
    <row r="10586" spans="1:9" x14ac:dyDescent="0.2">
      <c r="A10586">
        <v>224368</v>
      </c>
      <c r="B10586" s="79">
        <v>7896044953517</v>
      </c>
      <c r="C10586" s="80" t="s">
        <v>19</v>
      </c>
      <c r="D10586" s="80" t="s">
        <v>20</v>
      </c>
      <c r="E10586" s="80" t="s">
        <v>21</v>
      </c>
      <c r="F10586" s="80" t="s">
        <v>1160</v>
      </c>
      <c r="G10586" s="80" t="s">
        <v>277</v>
      </c>
      <c r="H10586" t="s">
        <v>15532</v>
      </c>
      <c r="I10586" s="50">
        <v>5.94</v>
      </c>
    </row>
    <row r="10587" spans="1:9" x14ac:dyDescent="0.2">
      <c r="A10587">
        <v>492081</v>
      </c>
      <c r="B10587" s="79">
        <v>7896044900061</v>
      </c>
      <c r="C10587" s="80" t="s">
        <v>19</v>
      </c>
      <c r="D10587" s="80" t="s">
        <v>20</v>
      </c>
      <c r="E10587" s="80" t="s">
        <v>21</v>
      </c>
      <c r="F10587" s="80" t="s">
        <v>1160</v>
      </c>
      <c r="G10587" s="80" t="s">
        <v>277</v>
      </c>
      <c r="H10587" t="s">
        <v>1207</v>
      </c>
      <c r="I10587" s="50">
        <v>11.74</v>
      </c>
    </row>
    <row r="10588" spans="1:9" x14ac:dyDescent="0.2">
      <c r="A10588">
        <v>372894</v>
      </c>
      <c r="B10588" s="79">
        <v>7896044995739</v>
      </c>
      <c r="C10588" s="80" t="s">
        <v>19</v>
      </c>
      <c r="D10588" s="80" t="s">
        <v>20</v>
      </c>
      <c r="E10588" s="80" t="s">
        <v>21</v>
      </c>
      <c r="F10588" s="80" t="s">
        <v>1160</v>
      </c>
      <c r="G10588" s="80" t="s">
        <v>277</v>
      </c>
      <c r="H10588" t="s">
        <v>1202</v>
      </c>
      <c r="I10588" s="50">
        <v>11.46</v>
      </c>
    </row>
    <row r="10589" spans="1:9" x14ac:dyDescent="0.2">
      <c r="A10589">
        <v>261643</v>
      </c>
      <c r="B10589" s="79">
        <v>7896044960058</v>
      </c>
      <c r="C10589" s="80" t="s">
        <v>19</v>
      </c>
      <c r="D10589" s="80" t="s">
        <v>20</v>
      </c>
      <c r="E10589" s="80" t="s">
        <v>21</v>
      </c>
      <c r="F10589" s="80" t="s">
        <v>1160</v>
      </c>
      <c r="G10589" s="80" t="s">
        <v>277</v>
      </c>
      <c r="H10589" t="s">
        <v>1198</v>
      </c>
      <c r="I10589" s="50">
        <v>11.46</v>
      </c>
    </row>
    <row r="10590" spans="1:9" x14ac:dyDescent="0.2">
      <c r="A10590">
        <v>261646</v>
      </c>
      <c r="B10590" s="79">
        <v>7896044960072</v>
      </c>
      <c r="C10590" s="80" t="s">
        <v>19</v>
      </c>
      <c r="D10590" s="80" t="s">
        <v>20</v>
      </c>
      <c r="E10590" s="80" t="s">
        <v>21</v>
      </c>
      <c r="F10590" s="80" t="s">
        <v>1160</v>
      </c>
      <c r="G10590" s="80" t="s">
        <v>277</v>
      </c>
      <c r="H10590" t="s">
        <v>1199</v>
      </c>
      <c r="I10590" s="50">
        <v>11.46</v>
      </c>
    </row>
    <row r="10591" spans="1:9" x14ac:dyDescent="0.2">
      <c r="A10591">
        <v>261648</v>
      </c>
      <c r="B10591" s="79">
        <v>7896044928539</v>
      </c>
      <c r="C10591" s="80" t="s">
        <v>19</v>
      </c>
      <c r="D10591" s="80" t="s">
        <v>20</v>
      </c>
      <c r="E10591" s="80" t="s">
        <v>21</v>
      </c>
      <c r="F10591" s="80" t="s">
        <v>1160</v>
      </c>
      <c r="G10591" s="80" t="s">
        <v>277</v>
      </c>
      <c r="H10591" t="s">
        <v>1192</v>
      </c>
      <c r="I10591" s="50">
        <v>5.94</v>
      </c>
    </row>
    <row r="10592" spans="1:9" x14ac:dyDescent="0.2">
      <c r="A10592">
        <v>261653</v>
      </c>
      <c r="B10592" s="79">
        <v>7896044928515</v>
      </c>
      <c r="C10592" s="80" t="s">
        <v>19</v>
      </c>
      <c r="D10592" s="80" t="s">
        <v>20</v>
      </c>
      <c r="E10592" s="80" t="s">
        <v>21</v>
      </c>
      <c r="F10592" s="80" t="s">
        <v>1160</v>
      </c>
      <c r="G10592" s="80" t="s">
        <v>277</v>
      </c>
      <c r="H10592" t="s">
        <v>15533</v>
      </c>
      <c r="I10592" s="50">
        <v>5.94</v>
      </c>
    </row>
    <row r="10593" spans="1:9" x14ac:dyDescent="0.2">
      <c r="A10593">
        <v>261658</v>
      </c>
      <c r="B10593" s="79">
        <v>7896044960089</v>
      </c>
      <c r="C10593" s="80" t="s">
        <v>19</v>
      </c>
      <c r="D10593" s="80" t="s">
        <v>20</v>
      </c>
      <c r="E10593" s="80" t="s">
        <v>21</v>
      </c>
      <c r="F10593" s="80" t="s">
        <v>1160</v>
      </c>
      <c r="G10593" s="80" t="s">
        <v>277</v>
      </c>
      <c r="H10593" t="s">
        <v>15534</v>
      </c>
      <c r="I10593" s="50">
        <v>5.94</v>
      </c>
    </row>
    <row r="10594" spans="1:9" x14ac:dyDescent="0.2">
      <c r="A10594">
        <v>277298</v>
      </c>
      <c r="B10594" s="79">
        <v>7896044952695</v>
      </c>
      <c r="C10594" s="80" t="s">
        <v>19</v>
      </c>
      <c r="D10594" s="80" t="s">
        <v>20</v>
      </c>
      <c r="E10594" s="80" t="s">
        <v>21</v>
      </c>
      <c r="F10594" s="80" t="s">
        <v>1160</v>
      </c>
      <c r="G10594" s="80" t="s">
        <v>277</v>
      </c>
      <c r="H10594" t="s">
        <v>1200</v>
      </c>
      <c r="I10594" s="50">
        <v>9.11</v>
      </c>
    </row>
    <row r="10595" spans="1:9" x14ac:dyDescent="0.2">
      <c r="A10595">
        <v>277299</v>
      </c>
      <c r="B10595" s="79">
        <v>7896044952701</v>
      </c>
      <c r="C10595" s="80" t="s">
        <v>19</v>
      </c>
      <c r="D10595" s="80" t="s">
        <v>20</v>
      </c>
      <c r="E10595" s="80" t="s">
        <v>21</v>
      </c>
      <c r="F10595" s="80" t="s">
        <v>1160</v>
      </c>
      <c r="G10595" s="80" t="s">
        <v>277</v>
      </c>
      <c r="H10595" t="s">
        <v>15535</v>
      </c>
      <c r="I10595" s="50">
        <v>9.11</v>
      </c>
    </row>
    <row r="10596" spans="1:9" x14ac:dyDescent="0.2">
      <c r="A10596">
        <v>157602</v>
      </c>
      <c r="B10596" s="79">
        <v>7896044936916</v>
      </c>
      <c r="C10596" s="80" t="s">
        <v>19</v>
      </c>
      <c r="D10596" s="80" t="s">
        <v>20</v>
      </c>
      <c r="E10596" s="80" t="s">
        <v>21</v>
      </c>
      <c r="F10596" s="80" t="s">
        <v>1160</v>
      </c>
      <c r="G10596" s="80" t="s">
        <v>277</v>
      </c>
      <c r="H10596" t="s">
        <v>1193</v>
      </c>
      <c r="I10596" s="50">
        <v>11.46</v>
      </c>
    </row>
    <row r="10597" spans="1:9" x14ac:dyDescent="0.2">
      <c r="A10597">
        <v>157603</v>
      </c>
      <c r="B10597" s="79">
        <v>7896044942009</v>
      </c>
      <c r="C10597" s="80" t="s">
        <v>19</v>
      </c>
      <c r="D10597" s="80" t="s">
        <v>20</v>
      </c>
      <c r="E10597" s="80" t="s">
        <v>21</v>
      </c>
      <c r="F10597" s="80" t="s">
        <v>1160</v>
      </c>
      <c r="G10597" s="80" t="s">
        <v>277</v>
      </c>
      <c r="H10597" t="s">
        <v>1194</v>
      </c>
      <c r="I10597" s="50">
        <v>11.46</v>
      </c>
    </row>
    <row r="10598" spans="1:9" x14ac:dyDescent="0.2">
      <c r="A10598">
        <v>372895</v>
      </c>
      <c r="B10598" s="79">
        <v>7896044994787</v>
      </c>
      <c r="C10598" s="80" t="s">
        <v>19</v>
      </c>
      <c r="D10598" s="80" t="s">
        <v>20</v>
      </c>
      <c r="E10598" s="80" t="s">
        <v>21</v>
      </c>
      <c r="F10598" s="80" t="s">
        <v>1160</v>
      </c>
      <c r="G10598" s="80" t="s">
        <v>277</v>
      </c>
      <c r="H10598" t="s">
        <v>1203</v>
      </c>
      <c r="I10598" s="50">
        <v>11.46</v>
      </c>
    </row>
    <row r="10599" spans="1:9" x14ac:dyDescent="0.2">
      <c r="A10599">
        <v>372897</v>
      </c>
      <c r="B10599" s="79">
        <v>7896044994817</v>
      </c>
      <c r="C10599" s="80" t="s">
        <v>19</v>
      </c>
      <c r="D10599" s="80" t="s">
        <v>20</v>
      </c>
      <c r="E10599" s="80" t="s">
        <v>21</v>
      </c>
      <c r="F10599" s="80" t="s">
        <v>1160</v>
      </c>
      <c r="G10599" s="80" t="s">
        <v>277</v>
      </c>
      <c r="H10599" t="s">
        <v>1204</v>
      </c>
      <c r="I10599" s="50">
        <v>11.46</v>
      </c>
    </row>
    <row r="10600" spans="1:9" x14ac:dyDescent="0.2">
      <c r="A10600">
        <v>372898</v>
      </c>
      <c r="B10600" s="79">
        <v>7896044995944</v>
      </c>
      <c r="C10600" s="80" t="s">
        <v>19</v>
      </c>
      <c r="D10600" s="80" t="s">
        <v>20</v>
      </c>
      <c r="E10600" s="80" t="s">
        <v>21</v>
      </c>
      <c r="F10600" s="80" t="s">
        <v>1160</v>
      </c>
      <c r="G10600" s="80" t="s">
        <v>277</v>
      </c>
      <c r="H10600" t="s">
        <v>1205</v>
      </c>
      <c r="I10600" s="50">
        <v>5.94</v>
      </c>
    </row>
    <row r="10601" spans="1:9" x14ac:dyDescent="0.2">
      <c r="A10601">
        <v>372903</v>
      </c>
      <c r="B10601" s="79">
        <v>7896044995937</v>
      </c>
      <c r="C10601" s="80" t="s">
        <v>19</v>
      </c>
      <c r="D10601" s="80" t="s">
        <v>20</v>
      </c>
      <c r="E10601" s="80" t="s">
        <v>21</v>
      </c>
      <c r="F10601" s="80" t="s">
        <v>1160</v>
      </c>
      <c r="G10601" s="80" t="s">
        <v>277</v>
      </c>
      <c r="H10601" t="s">
        <v>1206</v>
      </c>
      <c r="I10601" s="50">
        <v>5.94</v>
      </c>
    </row>
    <row r="10602" spans="1:9" x14ac:dyDescent="0.2">
      <c r="A10602">
        <v>372892</v>
      </c>
      <c r="B10602" s="79">
        <v>7896044994800</v>
      </c>
      <c r="C10602" s="80" t="s">
        <v>19</v>
      </c>
      <c r="D10602" s="80" t="s">
        <v>20</v>
      </c>
      <c r="E10602" s="80" t="s">
        <v>21</v>
      </c>
      <c r="F10602" s="80" t="s">
        <v>1160</v>
      </c>
      <c r="G10602" s="80" t="s">
        <v>277</v>
      </c>
      <c r="H10602" t="s">
        <v>1201</v>
      </c>
      <c r="I10602" s="50">
        <v>11.46</v>
      </c>
    </row>
    <row r="10603" spans="1:9" x14ac:dyDescent="0.2">
      <c r="A10603">
        <v>372893</v>
      </c>
      <c r="B10603" s="79">
        <v>7896044994794</v>
      </c>
      <c r="C10603" s="80" t="s">
        <v>19</v>
      </c>
      <c r="D10603" s="80" t="s">
        <v>20</v>
      </c>
      <c r="E10603" s="80" t="s">
        <v>21</v>
      </c>
      <c r="F10603" s="80" t="s">
        <v>1160</v>
      </c>
      <c r="G10603" s="80" t="s">
        <v>277</v>
      </c>
      <c r="H10603" t="s">
        <v>15536</v>
      </c>
      <c r="I10603" s="50">
        <v>11.46</v>
      </c>
    </row>
    <row r="10604" spans="1:9" x14ac:dyDescent="0.2">
      <c r="A10604">
        <v>372595</v>
      </c>
      <c r="B10604" s="79">
        <v>7896049527799</v>
      </c>
      <c r="C10604" s="80" t="s">
        <v>19</v>
      </c>
      <c r="D10604" s="80" t="s">
        <v>20</v>
      </c>
      <c r="E10604" s="80" t="s">
        <v>21</v>
      </c>
      <c r="F10604" s="80" t="s">
        <v>1160</v>
      </c>
      <c r="G10604" s="80" t="s">
        <v>1161</v>
      </c>
      <c r="H10604" t="s">
        <v>1173</v>
      </c>
      <c r="I10604" s="50">
        <v>6.17</v>
      </c>
    </row>
    <row r="10605" spans="1:9" x14ac:dyDescent="0.2">
      <c r="A10605">
        <v>372602</v>
      </c>
      <c r="B10605" s="79">
        <v>7896049527775</v>
      </c>
      <c r="C10605" s="80" t="s">
        <v>19</v>
      </c>
      <c r="D10605" s="80" t="s">
        <v>20</v>
      </c>
      <c r="E10605" s="80" t="s">
        <v>21</v>
      </c>
      <c r="F10605" s="80" t="s">
        <v>1160</v>
      </c>
      <c r="G10605" s="80" t="s">
        <v>1161</v>
      </c>
      <c r="H10605" t="s">
        <v>1174</v>
      </c>
      <c r="I10605" s="50">
        <v>6.17</v>
      </c>
    </row>
    <row r="10606" spans="1:9" x14ac:dyDescent="0.2">
      <c r="A10606">
        <v>372608</v>
      </c>
      <c r="B10606" s="79">
        <v>7896049527805</v>
      </c>
      <c r="C10606" s="80" t="s">
        <v>19</v>
      </c>
      <c r="D10606" s="80" t="s">
        <v>20</v>
      </c>
      <c r="E10606" s="80" t="s">
        <v>21</v>
      </c>
      <c r="F10606" s="80" t="s">
        <v>1160</v>
      </c>
      <c r="G10606" s="80" t="s">
        <v>1161</v>
      </c>
      <c r="H10606" t="s">
        <v>1175</v>
      </c>
      <c r="I10606" s="50">
        <v>6.17</v>
      </c>
    </row>
    <row r="10607" spans="1:9" x14ac:dyDescent="0.2">
      <c r="A10607">
        <v>372613</v>
      </c>
      <c r="B10607" s="79">
        <v>7896049527782</v>
      </c>
      <c r="C10607" s="80" t="s">
        <v>19</v>
      </c>
      <c r="D10607" s="80" t="s">
        <v>20</v>
      </c>
      <c r="E10607" s="80" t="s">
        <v>21</v>
      </c>
      <c r="F10607" s="80" t="s">
        <v>1160</v>
      </c>
      <c r="G10607" s="80" t="s">
        <v>1161</v>
      </c>
      <c r="H10607" t="s">
        <v>1176</v>
      </c>
      <c r="I10607" s="50">
        <v>6.17</v>
      </c>
    </row>
    <row r="10608" spans="1:9" x14ac:dyDescent="0.2">
      <c r="A10608">
        <v>372619</v>
      </c>
      <c r="B10608" s="79">
        <v>7896049527768</v>
      </c>
      <c r="C10608" s="80" t="s">
        <v>19</v>
      </c>
      <c r="D10608" s="80" t="s">
        <v>20</v>
      </c>
      <c r="E10608" s="80" t="s">
        <v>21</v>
      </c>
      <c r="F10608" s="80" t="s">
        <v>1160</v>
      </c>
      <c r="G10608" s="80" t="s">
        <v>1161</v>
      </c>
      <c r="H10608" t="s">
        <v>1177</v>
      </c>
      <c r="I10608" s="50">
        <v>6.17</v>
      </c>
    </row>
    <row r="10609" spans="1:9" x14ac:dyDescent="0.2">
      <c r="A10609">
        <v>529922</v>
      </c>
      <c r="B10609" s="79">
        <v>7896049528284</v>
      </c>
      <c r="C10609" s="80" t="s">
        <v>19</v>
      </c>
      <c r="D10609" s="80" t="s">
        <v>20</v>
      </c>
      <c r="E10609" s="80" t="s">
        <v>21</v>
      </c>
      <c r="F10609" s="80" t="s">
        <v>1160</v>
      </c>
      <c r="G10609" s="80" t="s">
        <v>1161</v>
      </c>
      <c r="H10609" t="s">
        <v>1187</v>
      </c>
      <c r="I10609" s="50">
        <v>7.85</v>
      </c>
    </row>
    <row r="10610" spans="1:9" x14ac:dyDescent="0.2">
      <c r="A10610">
        <v>529925</v>
      </c>
      <c r="B10610" s="79">
        <v>7896049528291</v>
      </c>
      <c r="C10610" s="80" t="s">
        <v>19</v>
      </c>
      <c r="D10610" s="80" t="s">
        <v>20</v>
      </c>
      <c r="E10610" s="80" t="s">
        <v>21</v>
      </c>
      <c r="F10610" s="80" t="s">
        <v>1160</v>
      </c>
      <c r="G10610" s="80" t="s">
        <v>1161</v>
      </c>
      <c r="H10610" t="s">
        <v>1188</v>
      </c>
      <c r="I10610" s="50">
        <v>7.85</v>
      </c>
    </row>
    <row r="10611" spans="1:9" x14ac:dyDescent="0.2">
      <c r="A10611">
        <v>529929</v>
      </c>
      <c r="B10611" s="79">
        <v>7896049528307</v>
      </c>
      <c r="C10611" s="80" t="s">
        <v>19</v>
      </c>
      <c r="D10611" s="80" t="s">
        <v>20</v>
      </c>
      <c r="E10611" s="80" t="s">
        <v>21</v>
      </c>
      <c r="F10611" s="80" t="s">
        <v>1160</v>
      </c>
      <c r="G10611" s="80" t="s">
        <v>1161</v>
      </c>
      <c r="H10611" t="s">
        <v>1189</v>
      </c>
      <c r="I10611" s="50">
        <v>7.85</v>
      </c>
    </row>
    <row r="10612" spans="1:9" x14ac:dyDescent="0.2">
      <c r="A10612">
        <v>529930</v>
      </c>
      <c r="B10612" s="79">
        <v>7896049528277</v>
      </c>
      <c r="C10612" s="80" t="s">
        <v>19</v>
      </c>
      <c r="D10612" s="80" t="s">
        <v>20</v>
      </c>
      <c r="E10612" s="80" t="s">
        <v>21</v>
      </c>
      <c r="F10612" s="80" t="s">
        <v>1160</v>
      </c>
      <c r="G10612" s="80" t="s">
        <v>1161</v>
      </c>
      <c r="H10612" t="s">
        <v>1190</v>
      </c>
      <c r="I10612" s="50">
        <v>7.85</v>
      </c>
    </row>
    <row r="10613" spans="1:9" x14ac:dyDescent="0.2">
      <c r="A10613">
        <v>529897</v>
      </c>
      <c r="B10613" s="79">
        <v>7896049528529</v>
      </c>
      <c r="C10613" s="80" t="s">
        <v>19</v>
      </c>
      <c r="D10613" s="80" t="s">
        <v>20</v>
      </c>
      <c r="E10613" s="80" t="s">
        <v>21</v>
      </c>
      <c r="F10613" s="80" t="s">
        <v>1160</v>
      </c>
      <c r="G10613" s="80" t="s">
        <v>1161</v>
      </c>
      <c r="H10613" t="s">
        <v>1183</v>
      </c>
      <c r="I10613" s="50">
        <v>4.18</v>
      </c>
    </row>
    <row r="10614" spans="1:9" x14ac:dyDescent="0.2">
      <c r="A10614">
        <v>529916</v>
      </c>
      <c r="B10614" s="79">
        <v>7896049526174</v>
      </c>
      <c r="C10614" s="80" t="s">
        <v>19</v>
      </c>
      <c r="D10614" s="80" t="s">
        <v>20</v>
      </c>
      <c r="E10614" s="80" t="s">
        <v>21</v>
      </c>
      <c r="F10614" s="80" t="s">
        <v>1160</v>
      </c>
      <c r="G10614" s="80" t="s">
        <v>1161</v>
      </c>
      <c r="H10614" t="s">
        <v>15537</v>
      </c>
      <c r="I10614" s="50">
        <v>7.71</v>
      </c>
    </row>
    <row r="10615" spans="1:9" x14ac:dyDescent="0.2">
      <c r="A10615">
        <v>529920</v>
      </c>
      <c r="B10615" s="79">
        <v>7896049526211</v>
      </c>
      <c r="C10615" s="80" t="s">
        <v>19</v>
      </c>
      <c r="D10615" s="80" t="s">
        <v>20</v>
      </c>
      <c r="E10615" s="80" t="s">
        <v>21</v>
      </c>
      <c r="F10615" s="80" t="s">
        <v>1160</v>
      </c>
      <c r="G10615" s="80" t="s">
        <v>1161</v>
      </c>
      <c r="H10615" t="s">
        <v>1186</v>
      </c>
      <c r="I10615" s="50">
        <v>7.1</v>
      </c>
    </row>
    <row r="10616" spans="1:9" x14ac:dyDescent="0.2">
      <c r="A10616">
        <v>513225</v>
      </c>
      <c r="B10616" s="79">
        <v>7896049502604</v>
      </c>
      <c r="C10616" s="80" t="s">
        <v>19</v>
      </c>
      <c r="D10616" s="80" t="s">
        <v>20</v>
      </c>
      <c r="E10616" s="80" t="s">
        <v>21</v>
      </c>
      <c r="F10616" s="80" t="s">
        <v>1160</v>
      </c>
      <c r="G10616" s="80" t="s">
        <v>1161</v>
      </c>
      <c r="H10616" t="s">
        <v>1181</v>
      </c>
      <c r="I10616" s="50">
        <v>7.03</v>
      </c>
    </row>
    <row r="10617" spans="1:9" x14ac:dyDescent="0.2">
      <c r="A10617">
        <v>513226</v>
      </c>
      <c r="B10617" s="79">
        <v>7896049502611</v>
      </c>
      <c r="C10617" s="80" t="s">
        <v>19</v>
      </c>
      <c r="D10617" s="80" t="s">
        <v>20</v>
      </c>
      <c r="E10617" s="80" t="s">
        <v>21</v>
      </c>
      <c r="F10617" s="80" t="s">
        <v>1160</v>
      </c>
      <c r="G10617" s="80" t="s">
        <v>1161</v>
      </c>
      <c r="H10617" t="s">
        <v>1182</v>
      </c>
      <c r="I10617" s="50">
        <v>7.03</v>
      </c>
    </row>
    <row r="10618" spans="1:9" x14ac:dyDescent="0.2">
      <c r="A10618">
        <v>57150</v>
      </c>
      <c r="B10618" s="79">
        <v>7896049528536</v>
      </c>
      <c r="C10618" s="80" t="s">
        <v>19</v>
      </c>
      <c r="D10618" s="80" t="s">
        <v>20</v>
      </c>
      <c r="E10618" s="80" t="s">
        <v>21</v>
      </c>
      <c r="F10618" s="80" t="s">
        <v>1160</v>
      </c>
      <c r="G10618" s="80" t="s">
        <v>1161</v>
      </c>
      <c r="H10618" t="s">
        <v>1184</v>
      </c>
      <c r="I10618" s="50">
        <v>4.18</v>
      </c>
    </row>
    <row r="10619" spans="1:9" x14ac:dyDescent="0.2">
      <c r="A10619">
        <v>22384</v>
      </c>
      <c r="B10619" s="79">
        <v>7896049528512</v>
      </c>
      <c r="C10619" s="80" t="s">
        <v>19</v>
      </c>
      <c r="D10619" s="80" t="s">
        <v>20</v>
      </c>
      <c r="E10619" s="80" t="s">
        <v>21</v>
      </c>
      <c r="F10619" s="80" t="s">
        <v>1160</v>
      </c>
      <c r="G10619" s="80" t="s">
        <v>1161</v>
      </c>
      <c r="H10619" t="s">
        <v>1164</v>
      </c>
      <c r="I10619" s="50">
        <v>4.18</v>
      </c>
    </row>
    <row r="10620" spans="1:9" x14ac:dyDescent="0.2">
      <c r="A10620">
        <v>26071</v>
      </c>
      <c r="B10620" s="79">
        <v>7896049528574</v>
      </c>
      <c r="C10620" s="80" t="s">
        <v>19</v>
      </c>
      <c r="D10620" s="80" t="s">
        <v>20</v>
      </c>
      <c r="E10620" s="80" t="s">
        <v>21</v>
      </c>
      <c r="F10620" s="80" t="s">
        <v>1160</v>
      </c>
      <c r="G10620" s="80" t="s">
        <v>1161</v>
      </c>
      <c r="H10620" t="s">
        <v>1185</v>
      </c>
      <c r="I10620" s="50">
        <v>4.18</v>
      </c>
    </row>
    <row r="10621" spans="1:9" x14ac:dyDescent="0.2">
      <c r="A10621">
        <v>4936</v>
      </c>
      <c r="B10621" s="79">
        <v>7896049528567</v>
      </c>
      <c r="C10621" s="80" t="s">
        <v>19</v>
      </c>
      <c r="D10621" s="80" t="s">
        <v>20</v>
      </c>
      <c r="E10621" s="80" t="s">
        <v>21</v>
      </c>
      <c r="F10621" s="80" t="s">
        <v>1160</v>
      </c>
      <c r="G10621" s="80" t="s">
        <v>1161</v>
      </c>
      <c r="H10621" t="s">
        <v>1162</v>
      </c>
      <c r="I10621" s="50">
        <v>4.18</v>
      </c>
    </row>
    <row r="10622" spans="1:9" x14ac:dyDescent="0.2">
      <c r="A10622">
        <v>61618</v>
      </c>
      <c r="B10622" s="79">
        <v>7896049528598</v>
      </c>
      <c r="C10622" s="80" t="s">
        <v>19</v>
      </c>
      <c r="D10622" s="80" t="s">
        <v>20</v>
      </c>
      <c r="E10622" s="80" t="s">
        <v>21</v>
      </c>
      <c r="F10622" s="80" t="s">
        <v>1160</v>
      </c>
      <c r="G10622" s="80" t="s">
        <v>1161</v>
      </c>
      <c r="H10622" t="s">
        <v>1169</v>
      </c>
      <c r="I10622" s="50">
        <v>4.18</v>
      </c>
    </row>
    <row r="10623" spans="1:9" x14ac:dyDescent="0.2">
      <c r="A10623">
        <v>70983</v>
      </c>
      <c r="B10623" s="79">
        <v>7896049528505</v>
      </c>
      <c r="C10623" s="80" t="s">
        <v>19</v>
      </c>
      <c r="D10623" s="80" t="s">
        <v>20</v>
      </c>
      <c r="E10623" s="80" t="s">
        <v>21</v>
      </c>
      <c r="F10623" s="80" t="s">
        <v>1160</v>
      </c>
      <c r="G10623" s="80" t="s">
        <v>1161</v>
      </c>
      <c r="H10623" t="s">
        <v>1167</v>
      </c>
      <c r="I10623" s="50">
        <v>4.18</v>
      </c>
    </row>
    <row r="10624" spans="1:9" x14ac:dyDescent="0.2">
      <c r="A10624">
        <v>322580</v>
      </c>
      <c r="B10624" s="79">
        <v>7896049525726</v>
      </c>
      <c r="C10624" s="80" t="s">
        <v>19</v>
      </c>
      <c r="D10624" s="80" t="s">
        <v>20</v>
      </c>
      <c r="E10624" s="80" t="s">
        <v>21</v>
      </c>
      <c r="F10624" s="80" t="s">
        <v>1160</v>
      </c>
      <c r="G10624" s="80" t="s">
        <v>1161</v>
      </c>
      <c r="H10624" t="s">
        <v>15538</v>
      </c>
      <c r="I10624" s="50">
        <v>4.18</v>
      </c>
    </row>
    <row r="10625" spans="1:9" x14ac:dyDescent="0.2">
      <c r="A10625">
        <v>322581</v>
      </c>
      <c r="B10625" s="79">
        <v>7896049525740</v>
      </c>
      <c r="C10625" s="80" t="s">
        <v>19</v>
      </c>
      <c r="D10625" s="80" t="s">
        <v>20</v>
      </c>
      <c r="E10625" s="80" t="s">
        <v>21</v>
      </c>
      <c r="F10625" s="80" t="s">
        <v>1160</v>
      </c>
      <c r="G10625" s="80" t="s">
        <v>1161</v>
      </c>
      <c r="H10625" t="s">
        <v>15539</v>
      </c>
      <c r="I10625" s="50">
        <v>4.18</v>
      </c>
    </row>
    <row r="10626" spans="1:9" x14ac:dyDescent="0.2">
      <c r="A10626">
        <v>395944</v>
      </c>
      <c r="B10626" s="79">
        <v>7896049508750</v>
      </c>
      <c r="C10626" s="80" t="s">
        <v>19</v>
      </c>
      <c r="D10626" s="80" t="s">
        <v>20</v>
      </c>
      <c r="E10626" s="80" t="s">
        <v>21</v>
      </c>
      <c r="F10626" s="80" t="s">
        <v>1160</v>
      </c>
      <c r="G10626" s="80" t="s">
        <v>1161</v>
      </c>
      <c r="H10626" t="s">
        <v>1178</v>
      </c>
      <c r="I10626" s="50">
        <v>6.34</v>
      </c>
    </row>
    <row r="10627" spans="1:9" x14ac:dyDescent="0.2">
      <c r="A10627">
        <v>395946</v>
      </c>
      <c r="B10627" s="79">
        <v>7896049508507</v>
      </c>
      <c r="C10627" s="80" t="s">
        <v>19</v>
      </c>
      <c r="D10627" s="80" t="s">
        <v>20</v>
      </c>
      <c r="E10627" s="80" t="s">
        <v>21</v>
      </c>
      <c r="F10627" s="80" t="s">
        <v>1160</v>
      </c>
      <c r="G10627" s="80" t="s">
        <v>1161</v>
      </c>
      <c r="H10627" t="s">
        <v>1179</v>
      </c>
      <c r="I10627" s="50">
        <v>4.16</v>
      </c>
    </row>
    <row r="10628" spans="1:9" x14ac:dyDescent="0.2">
      <c r="A10628">
        <v>426921</v>
      </c>
      <c r="B10628" s="79">
        <v>7896049508774</v>
      </c>
      <c r="C10628" s="80" t="s">
        <v>19</v>
      </c>
      <c r="D10628" s="80" t="s">
        <v>20</v>
      </c>
      <c r="E10628" s="80" t="s">
        <v>21</v>
      </c>
      <c r="F10628" s="80" t="s">
        <v>1160</v>
      </c>
      <c r="G10628" s="80" t="s">
        <v>1161</v>
      </c>
      <c r="H10628" t="s">
        <v>1180</v>
      </c>
      <c r="I10628" s="50">
        <v>6.34</v>
      </c>
    </row>
    <row r="10629" spans="1:9" x14ac:dyDescent="0.2">
      <c r="A10629">
        <v>71864</v>
      </c>
      <c r="B10629" s="79">
        <v>7896049508538</v>
      </c>
      <c r="C10629" s="80" t="s">
        <v>19</v>
      </c>
      <c r="D10629" s="80" t="s">
        <v>20</v>
      </c>
      <c r="E10629" s="80" t="s">
        <v>21</v>
      </c>
      <c r="F10629" s="80" t="s">
        <v>1160</v>
      </c>
      <c r="G10629" s="80" t="s">
        <v>1161</v>
      </c>
      <c r="H10629" t="s">
        <v>1165</v>
      </c>
      <c r="I10629" s="50">
        <v>4.16</v>
      </c>
    </row>
    <row r="10630" spans="1:9" x14ac:dyDescent="0.2">
      <c r="A10630">
        <v>71865</v>
      </c>
      <c r="B10630" s="79">
        <v>7896049508545</v>
      </c>
      <c r="C10630" s="80" t="s">
        <v>19</v>
      </c>
      <c r="D10630" s="80" t="s">
        <v>20</v>
      </c>
      <c r="E10630" s="80" t="s">
        <v>21</v>
      </c>
      <c r="F10630" s="80" t="s">
        <v>1160</v>
      </c>
      <c r="G10630" s="80" t="s">
        <v>1161</v>
      </c>
      <c r="H10630" t="s">
        <v>1166</v>
      </c>
      <c r="I10630" s="50">
        <v>4.16</v>
      </c>
    </row>
    <row r="10631" spans="1:9" x14ac:dyDescent="0.2">
      <c r="A10631">
        <v>22296</v>
      </c>
      <c r="B10631" s="79">
        <v>7896049508514</v>
      </c>
      <c r="C10631" s="80" t="s">
        <v>19</v>
      </c>
      <c r="D10631" s="80" t="s">
        <v>20</v>
      </c>
      <c r="E10631" s="80" t="s">
        <v>21</v>
      </c>
      <c r="F10631" s="80" t="s">
        <v>1160</v>
      </c>
      <c r="G10631" s="80" t="s">
        <v>1161</v>
      </c>
      <c r="H10631" t="s">
        <v>1163</v>
      </c>
      <c r="I10631" s="50">
        <v>4.16</v>
      </c>
    </row>
    <row r="10632" spans="1:9" x14ac:dyDescent="0.2">
      <c r="A10632">
        <v>32454</v>
      </c>
      <c r="B10632" s="79">
        <v>7896049508712</v>
      </c>
      <c r="C10632" s="80" t="s">
        <v>19</v>
      </c>
      <c r="D10632" s="80" t="s">
        <v>20</v>
      </c>
      <c r="E10632" s="80" t="s">
        <v>21</v>
      </c>
      <c r="F10632" s="80" t="s">
        <v>1160</v>
      </c>
      <c r="G10632" s="80" t="s">
        <v>1161</v>
      </c>
      <c r="H10632" t="s">
        <v>1170</v>
      </c>
      <c r="I10632" s="50">
        <v>6.34</v>
      </c>
    </row>
    <row r="10633" spans="1:9" x14ac:dyDescent="0.2">
      <c r="A10633">
        <v>31225</v>
      </c>
      <c r="B10633" s="79">
        <v>7896049508620</v>
      </c>
      <c r="C10633" s="80" t="s">
        <v>19</v>
      </c>
      <c r="D10633" s="80" t="s">
        <v>20</v>
      </c>
      <c r="E10633" s="80" t="s">
        <v>21</v>
      </c>
      <c r="F10633" s="80" t="s">
        <v>1160</v>
      </c>
      <c r="G10633" s="80" t="s">
        <v>1161</v>
      </c>
      <c r="H10633" t="s">
        <v>1168</v>
      </c>
      <c r="I10633" s="50">
        <v>5.27</v>
      </c>
    </row>
    <row r="10634" spans="1:9" x14ac:dyDescent="0.2">
      <c r="A10634">
        <v>189265</v>
      </c>
      <c r="B10634" s="79">
        <v>7896049508729</v>
      </c>
      <c r="C10634" s="80" t="s">
        <v>19</v>
      </c>
      <c r="D10634" s="80" t="s">
        <v>20</v>
      </c>
      <c r="E10634" s="80" t="s">
        <v>21</v>
      </c>
      <c r="F10634" s="80" t="s">
        <v>1160</v>
      </c>
      <c r="G10634" s="80" t="s">
        <v>1161</v>
      </c>
      <c r="H10634" t="s">
        <v>1172</v>
      </c>
      <c r="I10634" s="50">
        <v>6.34</v>
      </c>
    </row>
    <row r="10635" spans="1:9" x14ac:dyDescent="0.2">
      <c r="A10635">
        <v>189272</v>
      </c>
      <c r="B10635" s="79">
        <v>7896049508736</v>
      </c>
      <c r="C10635" s="80" t="s">
        <v>19</v>
      </c>
      <c r="D10635" s="80" t="s">
        <v>20</v>
      </c>
      <c r="E10635" s="80" t="s">
        <v>21</v>
      </c>
      <c r="F10635" s="80" t="s">
        <v>1160</v>
      </c>
      <c r="G10635" s="80" t="s">
        <v>1161</v>
      </c>
      <c r="H10635" t="s">
        <v>1171</v>
      </c>
      <c r="I10635" s="50">
        <v>6.34</v>
      </c>
    </row>
    <row r="10636" spans="1:9" x14ac:dyDescent="0.2">
      <c r="A10636">
        <v>189277</v>
      </c>
      <c r="B10636" s="79">
        <v>7896049508743</v>
      </c>
      <c r="C10636" s="80" t="s">
        <v>19</v>
      </c>
      <c r="D10636" s="80" t="s">
        <v>20</v>
      </c>
      <c r="E10636" s="80" t="s">
        <v>21</v>
      </c>
      <c r="F10636" s="80" t="s">
        <v>1160</v>
      </c>
      <c r="G10636" s="80" t="s">
        <v>1161</v>
      </c>
      <c r="H10636" t="s">
        <v>15540</v>
      </c>
      <c r="I10636" s="50">
        <v>6.34</v>
      </c>
    </row>
    <row r="10637" spans="1:9" x14ac:dyDescent="0.2">
      <c r="A10637">
        <v>35190</v>
      </c>
      <c r="B10637" s="79">
        <v>7791969016029</v>
      </c>
      <c r="C10637" s="80" t="s">
        <v>19</v>
      </c>
      <c r="D10637" s="80" t="s">
        <v>20</v>
      </c>
      <c r="E10637" s="80" t="s">
        <v>21</v>
      </c>
      <c r="F10637" s="80" t="s">
        <v>1160</v>
      </c>
      <c r="G10637" s="80" t="s">
        <v>1232</v>
      </c>
      <c r="H10637" t="s">
        <v>1243</v>
      </c>
      <c r="I10637" s="50">
        <v>11.14</v>
      </c>
    </row>
    <row r="10638" spans="1:9" x14ac:dyDescent="0.2">
      <c r="A10638">
        <v>291652</v>
      </c>
      <c r="B10638" s="79">
        <v>4005900396938</v>
      </c>
      <c r="C10638" s="80" t="s">
        <v>19</v>
      </c>
      <c r="D10638" s="80" t="s">
        <v>20</v>
      </c>
      <c r="E10638" s="80" t="s">
        <v>21</v>
      </c>
      <c r="F10638" s="80" t="s">
        <v>1160</v>
      </c>
      <c r="G10638" s="80" t="s">
        <v>1232</v>
      </c>
      <c r="H10638" t="s">
        <v>1248</v>
      </c>
      <c r="I10638" s="50">
        <v>11.14</v>
      </c>
    </row>
    <row r="10639" spans="1:9" x14ac:dyDescent="0.2">
      <c r="A10639">
        <v>237284</v>
      </c>
      <c r="B10639" s="79">
        <v>4005900181022</v>
      </c>
      <c r="C10639" s="80" t="s">
        <v>19</v>
      </c>
      <c r="D10639" s="80" t="s">
        <v>20</v>
      </c>
      <c r="E10639" s="80" t="s">
        <v>21</v>
      </c>
      <c r="F10639" s="80" t="s">
        <v>1160</v>
      </c>
      <c r="G10639" s="80" t="s">
        <v>1232</v>
      </c>
      <c r="H10639" t="s">
        <v>1249</v>
      </c>
      <c r="I10639" s="50">
        <v>9</v>
      </c>
    </row>
    <row r="10640" spans="1:9" x14ac:dyDescent="0.2">
      <c r="A10640">
        <v>237270</v>
      </c>
      <c r="B10640" s="79">
        <v>4005900181039</v>
      </c>
      <c r="C10640" s="80" t="s">
        <v>19</v>
      </c>
      <c r="D10640" s="80" t="s">
        <v>20</v>
      </c>
      <c r="E10640" s="80" t="s">
        <v>21</v>
      </c>
      <c r="F10640" s="80" t="s">
        <v>1160</v>
      </c>
      <c r="G10640" s="80" t="s">
        <v>1232</v>
      </c>
      <c r="H10640" t="s">
        <v>1238</v>
      </c>
      <c r="I10640" s="50">
        <v>9</v>
      </c>
    </row>
    <row r="10641" spans="1:9" x14ac:dyDescent="0.2">
      <c r="A10641">
        <v>223975</v>
      </c>
      <c r="B10641" s="79">
        <v>4005900105080</v>
      </c>
      <c r="C10641" s="80" t="s">
        <v>19</v>
      </c>
      <c r="D10641" s="80" t="s">
        <v>20</v>
      </c>
      <c r="E10641" s="80" t="s">
        <v>21</v>
      </c>
      <c r="F10641" s="80" t="s">
        <v>1160</v>
      </c>
      <c r="G10641" s="80" t="s">
        <v>1232</v>
      </c>
      <c r="H10641" t="s">
        <v>1251</v>
      </c>
      <c r="I10641" s="50">
        <v>11.66</v>
      </c>
    </row>
    <row r="10642" spans="1:9" x14ac:dyDescent="0.2">
      <c r="A10642">
        <v>48509</v>
      </c>
      <c r="B10642" s="79">
        <v>7791969029807</v>
      </c>
      <c r="C10642" s="80" t="s">
        <v>19</v>
      </c>
      <c r="D10642" s="80" t="s">
        <v>20</v>
      </c>
      <c r="E10642" s="80" t="s">
        <v>21</v>
      </c>
      <c r="F10642" s="80" t="s">
        <v>1160</v>
      </c>
      <c r="G10642" s="80" t="s">
        <v>1232</v>
      </c>
      <c r="H10642" t="s">
        <v>15541</v>
      </c>
      <c r="I10642" s="50">
        <v>11.14</v>
      </c>
    </row>
    <row r="10643" spans="1:9" x14ac:dyDescent="0.2">
      <c r="A10643">
        <v>135008</v>
      </c>
      <c r="B10643" s="79">
        <v>4005900036728</v>
      </c>
      <c r="C10643" s="80" t="s">
        <v>19</v>
      </c>
      <c r="D10643" s="80" t="s">
        <v>20</v>
      </c>
      <c r="E10643" s="80" t="s">
        <v>21</v>
      </c>
      <c r="F10643" s="80" t="s">
        <v>1160</v>
      </c>
      <c r="G10643" s="80" t="s">
        <v>1232</v>
      </c>
      <c r="H10643" t="s">
        <v>1246</v>
      </c>
      <c r="I10643" s="50">
        <v>11.14</v>
      </c>
    </row>
    <row r="10644" spans="1:9" x14ac:dyDescent="0.2">
      <c r="A10644">
        <v>135010</v>
      </c>
      <c r="B10644" s="79">
        <v>4005900036759</v>
      </c>
      <c r="C10644" s="80" t="s">
        <v>19</v>
      </c>
      <c r="D10644" s="80" t="s">
        <v>20</v>
      </c>
      <c r="E10644" s="80" t="s">
        <v>21</v>
      </c>
      <c r="F10644" s="80" t="s">
        <v>1160</v>
      </c>
      <c r="G10644" s="80" t="s">
        <v>1232</v>
      </c>
      <c r="H10644" t="s">
        <v>1237</v>
      </c>
      <c r="I10644" s="50">
        <v>6.27</v>
      </c>
    </row>
    <row r="10645" spans="1:9" x14ac:dyDescent="0.2">
      <c r="A10645">
        <v>5939</v>
      </c>
      <c r="B10645" s="79">
        <v>4005808257553</v>
      </c>
      <c r="C10645" s="80" t="s">
        <v>19</v>
      </c>
      <c r="D10645" s="80" t="s">
        <v>20</v>
      </c>
      <c r="E10645" s="80" t="s">
        <v>21</v>
      </c>
      <c r="F10645" s="80" t="s">
        <v>1160</v>
      </c>
      <c r="G10645" s="80" t="s">
        <v>1232</v>
      </c>
      <c r="H10645" t="s">
        <v>1233</v>
      </c>
      <c r="I10645" s="50">
        <v>6.27</v>
      </c>
    </row>
    <row r="10646" spans="1:9" x14ac:dyDescent="0.2">
      <c r="A10646">
        <v>11788</v>
      </c>
      <c r="B10646" s="79">
        <v>7791969016036</v>
      </c>
      <c r="C10646" s="80" t="s">
        <v>19</v>
      </c>
      <c r="D10646" s="80" t="s">
        <v>20</v>
      </c>
      <c r="E10646" s="80" t="s">
        <v>21</v>
      </c>
      <c r="F10646" s="80" t="s">
        <v>1160</v>
      </c>
      <c r="G10646" s="80" t="s">
        <v>1232</v>
      </c>
      <c r="H10646" t="s">
        <v>1242</v>
      </c>
      <c r="I10646" s="50">
        <v>11.14</v>
      </c>
    </row>
    <row r="10647" spans="1:9" x14ac:dyDescent="0.2">
      <c r="A10647">
        <v>73133</v>
      </c>
      <c r="B10647" s="79">
        <v>4005808257584</v>
      </c>
      <c r="C10647" s="80" t="s">
        <v>19</v>
      </c>
      <c r="D10647" s="80" t="s">
        <v>20</v>
      </c>
      <c r="E10647" s="80" t="s">
        <v>21</v>
      </c>
      <c r="F10647" s="80" t="s">
        <v>1160</v>
      </c>
      <c r="G10647" s="80" t="s">
        <v>1232</v>
      </c>
      <c r="H10647" t="s">
        <v>1234</v>
      </c>
      <c r="I10647" s="50">
        <v>6.27</v>
      </c>
    </row>
    <row r="10648" spans="1:9" x14ac:dyDescent="0.2">
      <c r="A10648">
        <v>73150</v>
      </c>
      <c r="B10648" s="79">
        <v>4005808257669</v>
      </c>
      <c r="C10648" s="80" t="s">
        <v>19</v>
      </c>
      <c r="D10648" s="80" t="s">
        <v>20</v>
      </c>
      <c r="E10648" s="80" t="s">
        <v>21</v>
      </c>
      <c r="F10648" s="80" t="s">
        <v>1160</v>
      </c>
      <c r="G10648" s="80" t="s">
        <v>1232</v>
      </c>
      <c r="H10648" t="s">
        <v>1235</v>
      </c>
      <c r="I10648" s="50">
        <v>6.27</v>
      </c>
    </row>
    <row r="10649" spans="1:9" x14ac:dyDescent="0.2">
      <c r="A10649">
        <v>223972</v>
      </c>
      <c r="B10649" s="79">
        <v>4005900105073</v>
      </c>
      <c r="C10649" s="80" t="s">
        <v>19</v>
      </c>
      <c r="D10649" s="80" t="s">
        <v>20</v>
      </c>
      <c r="E10649" s="80" t="s">
        <v>21</v>
      </c>
      <c r="F10649" s="80" t="s">
        <v>1160</v>
      </c>
      <c r="G10649" s="80" t="s">
        <v>1232</v>
      </c>
      <c r="H10649" t="s">
        <v>1250</v>
      </c>
      <c r="I10649" s="50">
        <v>11.66</v>
      </c>
    </row>
    <row r="10650" spans="1:9" x14ac:dyDescent="0.2">
      <c r="A10650">
        <v>237280</v>
      </c>
      <c r="B10650" s="79">
        <v>4005900181015</v>
      </c>
      <c r="C10650" s="80" t="s">
        <v>19</v>
      </c>
      <c r="D10650" s="80" t="s">
        <v>20</v>
      </c>
      <c r="E10650" s="80" t="s">
        <v>21</v>
      </c>
      <c r="F10650" s="80" t="s">
        <v>1160</v>
      </c>
      <c r="G10650" s="80" t="s">
        <v>1232</v>
      </c>
      <c r="H10650" t="s">
        <v>1239</v>
      </c>
      <c r="I10650" s="50">
        <v>9</v>
      </c>
    </row>
    <row r="10651" spans="1:9" x14ac:dyDescent="0.2">
      <c r="A10651">
        <v>237680</v>
      </c>
      <c r="B10651" s="79">
        <v>4005900122186</v>
      </c>
      <c r="C10651" s="80" t="s">
        <v>19</v>
      </c>
      <c r="D10651" s="80" t="s">
        <v>20</v>
      </c>
      <c r="E10651" s="80" t="s">
        <v>21</v>
      </c>
      <c r="F10651" s="80" t="s">
        <v>1160</v>
      </c>
      <c r="G10651" s="80" t="s">
        <v>1232</v>
      </c>
      <c r="H10651" t="s">
        <v>1247</v>
      </c>
      <c r="I10651" s="50">
        <v>11.14</v>
      </c>
    </row>
    <row r="10652" spans="1:9" x14ac:dyDescent="0.2">
      <c r="A10652">
        <v>237681</v>
      </c>
      <c r="B10652" s="79">
        <v>4005900130785</v>
      </c>
      <c r="C10652" s="80" t="s">
        <v>19</v>
      </c>
      <c r="D10652" s="80" t="s">
        <v>20</v>
      </c>
      <c r="E10652" s="80" t="s">
        <v>21</v>
      </c>
      <c r="F10652" s="80" t="s">
        <v>1160</v>
      </c>
      <c r="G10652" s="80" t="s">
        <v>1232</v>
      </c>
      <c r="H10652" t="s">
        <v>1240</v>
      </c>
      <c r="I10652" s="50">
        <v>6.27</v>
      </c>
    </row>
    <row r="10653" spans="1:9" x14ac:dyDescent="0.2">
      <c r="A10653">
        <v>135006</v>
      </c>
      <c r="B10653" s="79">
        <v>4005900036667</v>
      </c>
      <c r="C10653" s="80" t="s">
        <v>19</v>
      </c>
      <c r="D10653" s="80" t="s">
        <v>20</v>
      </c>
      <c r="E10653" s="80" t="s">
        <v>21</v>
      </c>
      <c r="F10653" s="80" t="s">
        <v>1160</v>
      </c>
      <c r="G10653" s="80" t="s">
        <v>1232</v>
      </c>
      <c r="H10653" t="s">
        <v>1245</v>
      </c>
      <c r="I10653" s="50">
        <v>11.14</v>
      </c>
    </row>
    <row r="10654" spans="1:9" x14ac:dyDescent="0.2">
      <c r="A10654">
        <v>135007</v>
      </c>
      <c r="B10654" s="79">
        <v>4005900036704</v>
      </c>
      <c r="C10654" s="80" t="s">
        <v>19</v>
      </c>
      <c r="D10654" s="80" t="s">
        <v>20</v>
      </c>
      <c r="E10654" s="80" t="s">
        <v>21</v>
      </c>
      <c r="F10654" s="80" t="s">
        <v>1160</v>
      </c>
      <c r="G10654" s="80" t="s">
        <v>1232</v>
      </c>
      <c r="H10654" t="s">
        <v>1236</v>
      </c>
      <c r="I10654" s="50">
        <v>6.27</v>
      </c>
    </row>
    <row r="10655" spans="1:9" x14ac:dyDescent="0.2">
      <c r="A10655">
        <v>48511</v>
      </c>
      <c r="B10655" s="79">
        <v>4005808837311</v>
      </c>
      <c r="C10655" s="80" t="s">
        <v>19</v>
      </c>
      <c r="D10655" s="80" t="s">
        <v>20</v>
      </c>
      <c r="E10655" s="80" t="s">
        <v>21</v>
      </c>
      <c r="F10655" s="80" t="s">
        <v>1160</v>
      </c>
      <c r="G10655" s="80" t="s">
        <v>1232</v>
      </c>
      <c r="H10655" t="s">
        <v>1244</v>
      </c>
      <c r="I10655" s="50">
        <v>11.14</v>
      </c>
    </row>
    <row r="10656" spans="1:9" x14ac:dyDescent="0.2">
      <c r="A10656">
        <v>272855</v>
      </c>
      <c r="B10656" s="79">
        <v>4005900359124</v>
      </c>
      <c r="C10656" s="80" t="s">
        <v>19</v>
      </c>
      <c r="D10656" s="80" t="s">
        <v>20</v>
      </c>
      <c r="E10656" s="80" t="s">
        <v>21</v>
      </c>
      <c r="F10656" s="80" t="s">
        <v>1160</v>
      </c>
      <c r="G10656" s="80" t="s">
        <v>1232</v>
      </c>
      <c r="H10656" t="s">
        <v>1241</v>
      </c>
      <c r="I10656" s="50">
        <v>9</v>
      </c>
    </row>
    <row r="10657" spans="1:9" x14ac:dyDescent="0.2">
      <c r="A10657">
        <v>509354</v>
      </c>
      <c r="B10657" s="79">
        <v>4006000010311</v>
      </c>
      <c r="C10657" s="80" t="s">
        <v>19</v>
      </c>
      <c r="D10657" s="80" t="s">
        <v>20</v>
      </c>
      <c r="E10657" s="80" t="s">
        <v>21</v>
      </c>
      <c r="F10657" s="80" t="s">
        <v>1160</v>
      </c>
      <c r="G10657" s="80" t="s">
        <v>1232</v>
      </c>
      <c r="H10657" t="s">
        <v>1259</v>
      </c>
      <c r="I10657" s="50">
        <v>11.66</v>
      </c>
    </row>
    <row r="10658" spans="1:9" x14ac:dyDescent="0.2">
      <c r="A10658">
        <v>581645</v>
      </c>
      <c r="B10658" s="79">
        <v>4006000104256</v>
      </c>
      <c r="C10658" s="80" t="s">
        <v>19</v>
      </c>
      <c r="D10658" s="80" t="s">
        <v>20</v>
      </c>
      <c r="E10658" s="80" t="s">
        <v>21</v>
      </c>
      <c r="F10658" s="80" t="s">
        <v>1160</v>
      </c>
      <c r="G10658" s="80" t="s">
        <v>1232</v>
      </c>
      <c r="H10658" t="s">
        <v>1260</v>
      </c>
      <c r="I10658" s="50">
        <v>11.66</v>
      </c>
    </row>
    <row r="10659" spans="1:9" x14ac:dyDescent="0.2">
      <c r="A10659">
        <v>581648</v>
      </c>
      <c r="B10659" s="79">
        <v>4006000015361</v>
      </c>
      <c r="C10659" s="80" t="s">
        <v>19</v>
      </c>
      <c r="D10659" s="80" t="s">
        <v>20</v>
      </c>
      <c r="E10659" s="80" t="s">
        <v>21</v>
      </c>
      <c r="F10659" s="80" t="s">
        <v>1160</v>
      </c>
      <c r="G10659" s="80" t="s">
        <v>1232</v>
      </c>
      <c r="H10659" t="s">
        <v>1261</v>
      </c>
      <c r="I10659" s="50">
        <v>11.14</v>
      </c>
    </row>
    <row r="10660" spans="1:9" x14ac:dyDescent="0.2">
      <c r="A10660">
        <v>581650</v>
      </c>
      <c r="B10660" s="79">
        <v>4006000045498</v>
      </c>
      <c r="C10660" s="80" t="s">
        <v>19</v>
      </c>
      <c r="D10660" s="80" t="s">
        <v>20</v>
      </c>
      <c r="E10660" s="80" t="s">
        <v>21</v>
      </c>
      <c r="F10660" s="80" t="s">
        <v>1160</v>
      </c>
      <c r="G10660" s="80" t="s">
        <v>1232</v>
      </c>
      <c r="H10660" t="s">
        <v>1262</v>
      </c>
      <c r="I10660" s="50">
        <v>18.829999999999998</v>
      </c>
    </row>
    <row r="10661" spans="1:9" x14ac:dyDescent="0.2">
      <c r="A10661">
        <v>581668</v>
      </c>
      <c r="B10661" s="79">
        <v>4006000045504</v>
      </c>
      <c r="C10661" s="80" t="s">
        <v>19</v>
      </c>
      <c r="D10661" s="80" t="s">
        <v>20</v>
      </c>
      <c r="E10661" s="80" t="s">
        <v>21</v>
      </c>
      <c r="F10661" s="80" t="s">
        <v>1160</v>
      </c>
      <c r="G10661" s="80" t="s">
        <v>1232</v>
      </c>
      <c r="H10661" t="s">
        <v>1263</v>
      </c>
      <c r="I10661" s="50">
        <v>18.829999999999998</v>
      </c>
    </row>
    <row r="10662" spans="1:9" x14ac:dyDescent="0.2">
      <c r="A10662">
        <v>403607</v>
      </c>
      <c r="B10662" s="79">
        <v>4005900707536</v>
      </c>
      <c r="C10662" s="80" t="s">
        <v>19</v>
      </c>
      <c r="D10662" s="80" t="s">
        <v>20</v>
      </c>
      <c r="E10662" s="80" t="s">
        <v>21</v>
      </c>
      <c r="F10662" s="80" t="s">
        <v>1160</v>
      </c>
      <c r="G10662" s="80" t="s">
        <v>1232</v>
      </c>
      <c r="H10662" t="s">
        <v>1252</v>
      </c>
      <c r="I10662" s="50">
        <v>11.14</v>
      </c>
    </row>
    <row r="10663" spans="1:9" x14ac:dyDescent="0.2">
      <c r="A10663">
        <v>481748</v>
      </c>
      <c r="B10663" s="79">
        <v>4005900633309</v>
      </c>
      <c r="C10663" s="80" t="s">
        <v>19</v>
      </c>
      <c r="D10663" s="80" t="s">
        <v>20</v>
      </c>
      <c r="E10663" s="80" t="s">
        <v>21</v>
      </c>
      <c r="F10663" s="80" t="s">
        <v>1160</v>
      </c>
      <c r="G10663" s="80" t="s">
        <v>1232</v>
      </c>
      <c r="H10663" t="s">
        <v>1255</v>
      </c>
      <c r="I10663" s="50">
        <v>11.66</v>
      </c>
    </row>
    <row r="10664" spans="1:9" x14ac:dyDescent="0.2">
      <c r="A10664">
        <v>417607</v>
      </c>
      <c r="B10664" s="79">
        <v>4005900715814</v>
      </c>
      <c r="C10664" s="80" t="s">
        <v>19</v>
      </c>
      <c r="D10664" s="80" t="s">
        <v>20</v>
      </c>
      <c r="E10664" s="80" t="s">
        <v>21</v>
      </c>
      <c r="F10664" s="80" t="s">
        <v>1160</v>
      </c>
      <c r="G10664" s="80" t="s">
        <v>1232</v>
      </c>
      <c r="H10664" t="s">
        <v>1253</v>
      </c>
      <c r="I10664" s="50">
        <v>12.6</v>
      </c>
    </row>
    <row r="10665" spans="1:9" x14ac:dyDescent="0.2">
      <c r="A10665">
        <v>481761</v>
      </c>
      <c r="B10665" s="79">
        <v>4005900633293</v>
      </c>
      <c r="C10665" s="80" t="s">
        <v>19</v>
      </c>
      <c r="D10665" s="80" t="s">
        <v>20</v>
      </c>
      <c r="E10665" s="80" t="s">
        <v>21</v>
      </c>
      <c r="F10665" s="80" t="s">
        <v>1160</v>
      </c>
      <c r="G10665" s="80" t="s">
        <v>1232</v>
      </c>
      <c r="H10665" t="s">
        <v>1256</v>
      </c>
      <c r="I10665" s="50">
        <v>11.66</v>
      </c>
    </row>
    <row r="10666" spans="1:9" x14ac:dyDescent="0.2">
      <c r="A10666">
        <v>481768</v>
      </c>
      <c r="B10666" s="79">
        <v>4005900937520</v>
      </c>
      <c r="C10666" s="80" t="s">
        <v>19</v>
      </c>
      <c r="D10666" s="80" t="s">
        <v>20</v>
      </c>
      <c r="E10666" s="80" t="s">
        <v>21</v>
      </c>
      <c r="F10666" s="80" t="s">
        <v>1160</v>
      </c>
      <c r="G10666" s="80" t="s">
        <v>1232</v>
      </c>
      <c r="H10666" t="s">
        <v>1257</v>
      </c>
      <c r="I10666" s="50">
        <v>11.14</v>
      </c>
    </row>
    <row r="10667" spans="1:9" x14ac:dyDescent="0.2">
      <c r="A10667">
        <v>509353</v>
      </c>
      <c r="B10667" s="79">
        <v>4006000010328</v>
      </c>
      <c r="C10667" s="80" t="s">
        <v>19</v>
      </c>
      <c r="D10667" s="80" t="s">
        <v>20</v>
      </c>
      <c r="E10667" s="80" t="s">
        <v>21</v>
      </c>
      <c r="F10667" s="80" t="s">
        <v>1160</v>
      </c>
      <c r="G10667" s="80" t="s">
        <v>1232</v>
      </c>
      <c r="H10667" t="s">
        <v>1258</v>
      </c>
      <c r="I10667" s="50">
        <v>11.66</v>
      </c>
    </row>
    <row r="10668" spans="1:9" x14ac:dyDescent="0.2">
      <c r="A10668">
        <v>476332</v>
      </c>
      <c r="B10668" s="79">
        <v>4005900705143</v>
      </c>
      <c r="C10668" s="80" t="s">
        <v>19</v>
      </c>
      <c r="D10668" s="80" t="s">
        <v>20</v>
      </c>
      <c r="E10668" s="80" t="s">
        <v>21</v>
      </c>
      <c r="F10668" s="80" t="s">
        <v>1160</v>
      </c>
      <c r="G10668" s="80" t="s">
        <v>1232</v>
      </c>
      <c r="H10668" t="s">
        <v>1254</v>
      </c>
      <c r="I10668" s="50">
        <v>11.66</v>
      </c>
    </row>
    <row r="10669" spans="1:9" x14ac:dyDescent="0.2">
      <c r="A10669">
        <v>385259</v>
      </c>
      <c r="B10669" s="79">
        <v>7500435143233</v>
      </c>
      <c r="C10669" s="80" t="s">
        <v>19</v>
      </c>
      <c r="D10669" s="80" t="s">
        <v>20</v>
      </c>
      <c r="E10669" s="80" t="s">
        <v>21</v>
      </c>
      <c r="F10669" s="80" t="s">
        <v>1160</v>
      </c>
      <c r="G10669" s="80" t="s">
        <v>84</v>
      </c>
      <c r="H10669" t="s">
        <v>1343</v>
      </c>
      <c r="I10669" s="50">
        <v>15.89</v>
      </c>
    </row>
    <row r="10670" spans="1:9" x14ac:dyDescent="0.2">
      <c r="A10670">
        <v>385266</v>
      </c>
      <c r="B10670" s="79">
        <v>7500435143226</v>
      </c>
      <c r="C10670" s="80" t="s">
        <v>19</v>
      </c>
      <c r="D10670" s="80" t="s">
        <v>20</v>
      </c>
      <c r="E10670" s="80" t="s">
        <v>21</v>
      </c>
      <c r="F10670" s="80" t="s">
        <v>1160</v>
      </c>
      <c r="G10670" s="80" t="s">
        <v>84</v>
      </c>
      <c r="H10670" t="s">
        <v>1344</v>
      </c>
      <c r="I10670" s="50">
        <v>15.89</v>
      </c>
    </row>
    <row r="10671" spans="1:9" x14ac:dyDescent="0.2">
      <c r="A10671">
        <v>417601</v>
      </c>
      <c r="B10671" s="79">
        <v>7500435143370</v>
      </c>
      <c r="C10671" s="80" t="s">
        <v>19</v>
      </c>
      <c r="D10671" s="80" t="s">
        <v>20</v>
      </c>
      <c r="E10671" s="80" t="s">
        <v>21</v>
      </c>
      <c r="F10671" s="80" t="s">
        <v>1160</v>
      </c>
      <c r="G10671" s="80" t="s">
        <v>84</v>
      </c>
      <c r="H10671" t="s">
        <v>1346</v>
      </c>
      <c r="I10671" s="50">
        <v>15.89</v>
      </c>
    </row>
    <row r="10672" spans="1:9" x14ac:dyDescent="0.2">
      <c r="A10672">
        <v>407027</v>
      </c>
      <c r="B10672" s="79">
        <v>7500435141819</v>
      </c>
      <c r="C10672" s="80" t="s">
        <v>19</v>
      </c>
      <c r="D10672" s="80" t="s">
        <v>20</v>
      </c>
      <c r="E10672" s="80" t="s">
        <v>21</v>
      </c>
      <c r="F10672" s="80" t="s">
        <v>1160</v>
      </c>
      <c r="G10672" s="80" t="s">
        <v>84</v>
      </c>
      <c r="H10672" t="s">
        <v>1345</v>
      </c>
      <c r="I10672" s="50">
        <v>12.91</v>
      </c>
    </row>
    <row r="10673" spans="1:9" x14ac:dyDescent="0.2">
      <c r="A10673">
        <v>464366</v>
      </c>
      <c r="B10673" s="79">
        <v>7500435186438</v>
      </c>
      <c r="C10673" s="80" t="s">
        <v>19</v>
      </c>
      <c r="D10673" s="80" t="s">
        <v>20</v>
      </c>
      <c r="E10673" s="80" t="s">
        <v>21</v>
      </c>
      <c r="F10673" s="80" t="s">
        <v>1160</v>
      </c>
      <c r="G10673" s="80" t="s">
        <v>84</v>
      </c>
      <c r="H10673" t="s">
        <v>1347</v>
      </c>
      <c r="I10673" s="50">
        <v>12.91</v>
      </c>
    </row>
    <row r="10674" spans="1:9" x14ac:dyDescent="0.2">
      <c r="A10674">
        <v>361940</v>
      </c>
      <c r="B10674" s="79">
        <v>7500435135030</v>
      </c>
      <c r="C10674" s="80" t="s">
        <v>19</v>
      </c>
      <c r="D10674" s="80" t="s">
        <v>20</v>
      </c>
      <c r="E10674" s="80" t="s">
        <v>21</v>
      </c>
      <c r="F10674" s="80" t="s">
        <v>1160</v>
      </c>
      <c r="G10674" s="80" t="s">
        <v>84</v>
      </c>
      <c r="H10674" t="s">
        <v>1339</v>
      </c>
      <c r="I10674" s="50">
        <v>12.91</v>
      </c>
    </row>
    <row r="10675" spans="1:9" x14ac:dyDescent="0.2">
      <c r="A10675">
        <v>361943</v>
      </c>
      <c r="B10675" s="79">
        <v>7500435135047</v>
      </c>
      <c r="C10675" s="80" t="s">
        <v>19</v>
      </c>
      <c r="D10675" s="80" t="s">
        <v>20</v>
      </c>
      <c r="E10675" s="80" t="s">
        <v>21</v>
      </c>
      <c r="F10675" s="80" t="s">
        <v>1160</v>
      </c>
      <c r="G10675" s="80" t="s">
        <v>84</v>
      </c>
      <c r="H10675" t="s">
        <v>1340</v>
      </c>
      <c r="I10675" s="50">
        <v>12.91</v>
      </c>
    </row>
    <row r="10676" spans="1:9" x14ac:dyDescent="0.2">
      <c r="A10676">
        <v>361945</v>
      </c>
      <c r="B10676" s="79">
        <v>7500435135061</v>
      </c>
      <c r="C10676" s="80" t="s">
        <v>19</v>
      </c>
      <c r="D10676" s="80" t="s">
        <v>20</v>
      </c>
      <c r="E10676" s="80" t="s">
        <v>21</v>
      </c>
      <c r="F10676" s="80" t="s">
        <v>1160</v>
      </c>
      <c r="G10676" s="80" t="s">
        <v>84</v>
      </c>
      <c r="H10676" t="s">
        <v>1341</v>
      </c>
      <c r="I10676" s="50">
        <v>12.91</v>
      </c>
    </row>
    <row r="10677" spans="1:9" x14ac:dyDescent="0.2">
      <c r="A10677">
        <v>361948</v>
      </c>
      <c r="B10677" s="79">
        <v>7500435135078</v>
      </c>
      <c r="C10677" s="80" t="s">
        <v>19</v>
      </c>
      <c r="D10677" s="80" t="s">
        <v>20</v>
      </c>
      <c r="E10677" s="80" t="s">
        <v>21</v>
      </c>
      <c r="F10677" s="80" t="s">
        <v>1160</v>
      </c>
      <c r="G10677" s="80" t="s">
        <v>84</v>
      </c>
      <c r="H10677" t="s">
        <v>1342</v>
      </c>
      <c r="I10677" s="50">
        <v>12.91</v>
      </c>
    </row>
    <row r="10678" spans="1:9" x14ac:dyDescent="0.2">
      <c r="A10678">
        <v>539173</v>
      </c>
      <c r="B10678" s="79">
        <v>7500435170024</v>
      </c>
      <c r="C10678" s="80" t="s">
        <v>19</v>
      </c>
      <c r="D10678" s="80" t="s">
        <v>20</v>
      </c>
      <c r="E10678" s="80" t="s">
        <v>21</v>
      </c>
      <c r="F10678" s="80" t="s">
        <v>1160</v>
      </c>
      <c r="G10678" s="80" t="s">
        <v>84</v>
      </c>
      <c r="H10678" t="s">
        <v>1352</v>
      </c>
      <c r="I10678" s="50">
        <v>20.61</v>
      </c>
    </row>
    <row r="10679" spans="1:9" x14ac:dyDescent="0.2">
      <c r="A10679">
        <v>518339</v>
      </c>
      <c r="B10679" s="79">
        <v>7500435143189</v>
      </c>
      <c r="C10679" s="80" t="s">
        <v>19</v>
      </c>
      <c r="D10679" s="80" t="s">
        <v>20</v>
      </c>
      <c r="E10679" s="80" t="s">
        <v>21</v>
      </c>
      <c r="F10679" s="80" t="s">
        <v>1160</v>
      </c>
      <c r="G10679" s="80" t="s">
        <v>84</v>
      </c>
      <c r="H10679" t="s">
        <v>1348</v>
      </c>
      <c r="I10679" s="50">
        <v>20.67</v>
      </c>
    </row>
    <row r="10680" spans="1:9" x14ac:dyDescent="0.2">
      <c r="A10680">
        <v>518344</v>
      </c>
      <c r="B10680" s="79">
        <v>7500435143196</v>
      </c>
      <c r="C10680" s="80" t="s">
        <v>19</v>
      </c>
      <c r="D10680" s="80" t="s">
        <v>20</v>
      </c>
      <c r="E10680" s="80" t="s">
        <v>21</v>
      </c>
      <c r="F10680" s="80" t="s">
        <v>1160</v>
      </c>
      <c r="G10680" s="80" t="s">
        <v>84</v>
      </c>
      <c r="H10680" t="s">
        <v>1349</v>
      </c>
      <c r="I10680" s="50">
        <v>20.67</v>
      </c>
    </row>
    <row r="10681" spans="1:9" x14ac:dyDescent="0.2">
      <c r="A10681">
        <v>518348</v>
      </c>
      <c r="B10681" s="79">
        <v>7500435129374</v>
      </c>
      <c r="C10681" s="80" t="s">
        <v>19</v>
      </c>
      <c r="D10681" s="80" t="s">
        <v>20</v>
      </c>
      <c r="E10681" s="80" t="s">
        <v>21</v>
      </c>
      <c r="F10681" s="80" t="s">
        <v>1160</v>
      </c>
      <c r="G10681" s="80" t="s">
        <v>84</v>
      </c>
      <c r="H10681" t="s">
        <v>1350</v>
      </c>
      <c r="I10681" s="50">
        <v>20.61</v>
      </c>
    </row>
    <row r="10682" spans="1:9" x14ac:dyDescent="0.2">
      <c r="A10682">
        <v>518350</v>
      </c>
      <c r="B10682" s="79">
        <v>7500435129367</v>
      </c>
      <c r="C10682" s="80" t="s">
        <v>19</v>
      </c>
      <c r="D10682" s="80" t="s">
        <v>20</v>
      </c>
      <c r="E10682" s="80" t="s">
        <v>21</v>
      </c>
      <c r="F10682" s="80" t="s">
        <v>1160</v>
      </c>
      <c r="G10682" s="80" t="s">
        <v>84</v>
      </c>
      <c r="H10682" t="s">
        <v>1351</v>
      </c>
      <c r="I10682" s="50">
        <v>20.61</v>
      </c>
    </row>
    <row r="10683" spans="1:9" x14ac:dyDescent="0.2">
      <c r="A10683">
        <v>57903</v>
      </c>
      <c r="B10683" s="79">
        <v>7897042008766</v>
      </c>
      <c r="C10683" s="80" t="s">
        <v>19</v>
      </c>
      <c r="D10683" s="80" t="s">
        <v>20</v>
      </c>
      <c r="E10683" s="80" t="s">
        <v>21</v>
      </c>
      <c r="F10683" s="80" t="s">
        <v>1160</v>
      </c>
      <c r="G10683" s="80" t="s">
        <v>192</v>
      </c>
      <c r="H10683" t="s">
        <v>1280</v>
      </c>
      <c r="I10683" s="50">
        <v>5.51</v>
      </c>
    </row>
    <row r="10684" spans="1:9" x14ac:dyDescent="0.2">
      <c r="A10684">
        <v>255481</v>
      </c>
      <c r="B10684" s="79">
        <v>7897042007301</v>
      </c>
      <c r="C10684" s="80" t="s">
        <v>19</v>
      </c>
      <c r="D10684" s="80" t="s">
        <v>20</v>
      </c>
      <c r="E10684" s="80" t="s">
        <v>21</v>
      </c>
      <c r="F10684" s="80" t="s">
        <v>1160</v>
      </c>
      <c r="G10684" s="80" t="s">
        <v>192</v>
      </c>
      <c r="H10684" t="s">
        <v>1283</v>
      </c>
      <c r="I10684" s="50">
        <v>5.51</v>
      </c>
    </row>
    <row r="10685" spans="1:9" x14ac:dyDescent="0.2">
      <c r="A10685">
        <v>255335</v>
      </c>
      <c r="B10685" s="79">
        <v>7897042008780</v>
      </c>
      <c r="C10685" s="80" t="s">
        <v>19</v>
      </c>
      <c r="D10685" s="80" t="s">
        <v>20</v>
      </c>
      <c r="E10685" s="80" t="s">
        <v>21</v>
      </c>
      <c r="F10685" s="80" t="s">
        <v>1160</v>
      </c>
      <c r="G10685" s="80" t="s">
        <v>192</v>
      </c>
      <c r="H10685" t="s">
        <v>1281</v>
      </c>
      <c r="I10685" s="50">
        <v>5.51</v>
      </c>
    </row>
    <row r="10686" spans="1:9" x14ac:dyDescent="0.2">
      <c r="A10686">
        <v>255339</v>
      </c>
      <c r="B10686" s="79">
        <v>7897042010554</v>
      </c>
      <c r="C10686" s="80" t="s">
        <v>19</v>
      </c>
      <c r="D10686" s="80" t="s">
        <v>20</v>
      </c>
      <c r="E10686" s="80" t="s">
        <v>21</v>
      </c>
      <c r="F10686" s="80" t="s">
        <v>1160</v>
      </c>
      <c r="G10686" s="80" t="s">
        <v>192</v>
      </c>
      <c r="H10686" t="s">
        <v>1282</v>
      </c>
      <c r="I10686" s="50">
        <v>5.51</v>
      </c>
    </row>
    <row r="10687" spans="1:9" x14ac:dyDescent="0.2">
      <c r="A10687">
        <v>440780</v>
      </c>
      <c r="B10687" s="79">
        <v>7897042008773</v>
      </c>
      <c r="C10687" s="80" t="s">
        <v>19</v>
      </c>
      <c r="D10687" s="80" t="s">
        <v>20</v>
      </c>
      <c r="E10687" s="80" t="s">
        <v>21</v>
      </c>
      <c r="F10687" s="80" t="s">
        <v>1160</v>
      </c>
      <c r="G10687" s="80" t="s">
        <v>192</v>
      </c>
      <c r="H10687" t="s">
        <v>1284</v>
      </c>
      <c r="I10687" s="50">
        <v>5.36</v>
      </c>
    </row>
    <row r="10688" spans="1:9" x14ac:dyDescent="0.2">
      <c r="A10688">
        <v>381765</v>
      </c>
      <c r="B10688" s="79">
        <v>7899674022004</v>
      </c>
      <c r="C10688" s="80" t="s">
        <v>19</v>
      </c>
      <c r="D10688" s="80" t="s">
        <v>20</v>
      </c>
      <c r="E10688" s="80" t="s">
        <v>21</v>
      </c>
      <c r="F10688" s="80" t="s">
        <v>1160</v>
      </c>
      <c r="G10688" s="80" t="s">
        <v>1208</v>
      </c>
      <c r="H10688" t="s">
        <v>1212</v>
      </c>
      <c r="I10688" s="50">
        <v>7.84</v>
      </c>
    </row>
    <row r="10689" spans="1:9" x14ac:dyDescent="0.2">
      <c r="A10689">
        <v>373400</v>
      </c>
      <c r="B10689" s="79">
        <v>7899674017062</v>
      </c>
      <c r="C10689" s="80" t="s">
        <v>19</v>
      </c>
      <c r="D10689" s="80" t="s">
        <v>20</v>
      </c>
      <c r="E10689" s="80" t="s">
        <v>21</v>
      </c>
      <c r="F10689" s="80" t="s">
        <v>1160</v>
      </c>
      <c r="G10689" s="80" t="s">
        <v>1208</v>
      </c>
      <c r="H10689" t="s">
        <v>1209</v>
      </c>
      <c r="I10689" s="50">
        <v>7.84</v>
      </c>
    </row>
    <row r="10690" spans="1:9" x14ac:dyDescent="0.2">
      <c r="A10690">
        <v>373402</v>
      </c>
      <c r="B10690" s="79">
        <v>7899674017093</v>
      </c>
      <c r="C10690" s="80" t="s">
        <v>19</v>
      </c>
      <c r="D10690" s="80" t="s">
        <v>20</v>
      </c>
      <c r="E10690" s="80" t="s">
        <v>21</v>
      </c>
      <c r="F10690" s="80" t="s">
        <v>1160</v>
      </c>
      <c r="G10690" s="80" t="s">
        <v>1208</v>
      </c>
      <c r="H10690" t="s">
        <v>1210</v>
      </c>
      <c r="I10690" s="50">
        <v>7.84</v>
      </c>
    </row>
    <row r="10691" spans="1:9" x14ac:dyDescent="0.2">
      <c r="A10691">
        <v>373409</v>
      </c>
      <c r="B10691" s="79">
        <v>7899674017079</v>
      </c>
      <c r="C10691" s="80" t="s">
        <v>19</v>
      </c>
      <c r="D10691" s="80" t="s">
        <v>20</v>
      </c>
      <c r="E10691" s="80" t="s">
        <v>21</v>
      </c>
      <c r="F10691" s="80" t="s">
        <v>1160</v>
      </c>
      <c r="G10691" s="80" t="s">
        <v>1208</v>
      </c>
      <c r="H10691" t="s">
        <v>1211</v>
      </c>
      <c r="I10691" s="50">
        <v>7.84</v>
      </c>
    </row>
    <row r="10692" spans="1:9" x14ac:dyDescent="0.2">
      <c r="A10692">
        <v>509919</v>
      </c>
      <c r="B10692" s="79">
        <v>7899674035455</v>
      </c>
      <c r="C10692" s="80" t="s">
        <v>19</v>
      </c>
      <c r="D10692" s="80" t="s">
        <v>20</v>
      </c>
      <c r="E10692" s="80" t="s">
        <v>21</v>
      </c>
      <c r="F10692" s="80" t="s">
        <v>1160</v>
      </c>
      <c r="G10692" s="80" t="s">
        <v>1208</v>
      </c>
      <c r="H10692" t="s">
        <v>1216</v>
      </c>
      <c r="I10692" s="50">
        <v>6.87</v>
      </c>
    </row>
    <row r="10693" spans="1:9" x14ac:dyDescent="0.2">
      <c r="A10693">
        <v>496637</v>
      </c>
      <c r="B10693" s="79">
        <v>7899674035561</v>
      </c>
      <c r="C10693" s="80" t="s">
        <v>19</v>
      </c>
      <c r="D10693" s="80" t="s">
        <v>20</v>
      </c>
      <c r="E10693" s="80" t="s">
        <v>21</v>
      </c>
      <c r="F10693" s="80" t="s">
        <v>1160</v>
      </c>
      <c r="G10693" s="80" t="s">
        <v>1208</v>
      </c>
      <c r="H10693" t="s">
        <v>1214</v>
      </c>
      <c r="I10693" s="50">
        <v>9.94</v>
      </c>
    </row>
    <row r="10694" spans="1:9" x14ac:dyDescent="0.2">
      <c r="A10694">
        <v>496642</v>
      </c>
      <c r="B10694" s="79">
        <v>7899674035486</v>
      </c>
      <c r="C10694" s="80" t="s">
        <v>19</v>
      </c>
      <c r="D10694" s="80" t="s">
        <v>20</v>
      </c>
      <c r="E10694" s="80" t="s">
        <v>21</v>
      </c>
      <c r="F10694" s="80" t="s">
        <v>1160</v>
      </c>
      <c r="G10694" s="80" t="s">
        <v>1208</v>
      </c>
      <c r="H10694" t="s">
        <v>1215</v>
      </c>
      <c r="I10694" s="50">
        <v>9.94</v>
      </c>
    </row>
    <row r="10695" spans="1:9" x14ac:dyDescent="0.2">
      <c r="A10695">
        <v>496648</v>
      </c>
      <c r="B10695" s="79">
        <v>7899674030566</v>
      </c>
      <c r="C10695" s="80" t="s">
        <v>19</v>
      </c>
      <c r="D10695" s="80" t="s">
        <v>20</v>
      </c>
      <c r="E10695" s="80" t="s">
        <v>21</v>
      </c>
      <c r="F10695" s="80" t="s">
        <v>1160</v>
      </c>
      <c r="G10695" s="80" t="s">
        <v>1208</v>
      </c>
      <c r="H10695" t="s">
        <v>15542</v>
      </c>
      <c r="I10695" s="50">
        <v>9.94</v>
      </c>
    </row>
    <row r="10696" spans="1:9" x14ac:dyDescent="0.2">
      <c r="A10696">
        <v>530400</v>
      </c>
      <c r="B10696" s="79">
        <v>7899674038500</v>
      </c>
      <c r="C10696" s="80" t="s">
        <v>19</v>
      </c>
      <c r="D10696" s="80" t="s">
        <v>20</v>
      </c>
      <c r="E10696" s="80" t="s">
        <v>21</v>
      </c>
      <c r="F10696" s="80" t="s">
        <v>1160</v>
      </c>
      <c r="G10696" s="80" t="s">
        <v>1208</v>
      </c>
      <c r="H10696" t="s">
        <v>1353</v>
      </c>
      <c r="I10696" s="50">
        <v>7.84</v>
      </c>
    </row>
    <row r="10697" spans="1:9" x14ac:dyDescent="0.2">
      <c r="A10697">
        <v>525935</v>
      </c>
      <c r="B10697" s="79">
        <v>7899674039019</v>
      </c>
      <c r="C10697" s="80" t="s">
        <v>19</v>
      </c>
      <c r="D10697" s="80" t="s">
        <v>20</v>
      </c>
      <c r="E10697" s="80" t="s">
        <v>21</v>
      </c>
      <c r="F10697" s="80" t="s">
        <v>1160</v>
      </c>
      <c r="G10697" s="80" t="s">
        <v>1208</v>
      </c>
      <c r="H10697" t="s">
        <v>1218</v>
      </c>
      <c r="I10697" s="50">
        <v>20.47</v>
      </c>
    </row>
    <row r="10698" spans="1:9" x14ac:dyDescent="0.2">
      <c r="A10698">
        <v>525940</v>
      </c>
      <c r="B10698" s="79">
        <v>7899674039002</v>
      </c>
      <c r="C10698" s="80" t="s">
        <v>19</v>
      </c>
      <c r="D10698" s="80" t="s">
        <v>20</v>
      </c>
      <c r="E10698" s="80" t="s">
        <v>21</v>
      </c>
      <c r="F10698" s="80" t="s">
        <v>1160</v>
      </c>
      <c r="G10698" s="80" t="s">
        <v>1208</v>
      </c>
      <c r="H10698" t="s">
        <v>1219</v>
      </c>
      <c r="I10698" s="50">
        <v>17.98</v>
      </c>
    </row>
    <row r="10699" spans="1:9" x14ac:dyDescent="0.2">
      <c r="A10699">
        <v>457482</v>
      </c>
      <c r="B10699" s="79">
        <v>7899674034298</v>
      </c>
      <c r="C10699" s="80" t="s">
        <v>19</v>
      </c>
      <c r="D10699" s="80" t="s">
        <v>20</v>
      </c>
      <c r="E10699" s="80" t="s">
        <v>21</v>
      </c>
      <c r="F10699" s="80" t="s">
        <v>1160</v>
      </c>
      <c r="G10699" s="80" t="s">
        <v>1208</v>
      </c>
      <c r="H10699" t="s">
        <v>15543</v>
      </c>
      <c r="I10699" s="50">
        <v>6.51</v>
      </c>
    </row>
    <row r="10700" spans="1:9" x14ac:dyDescent="0.2">
      <c r="A10700">
        <v>457487</v>
      </c>
      <c r="B10700" s="79">
        <v>7899674034304</v>
      </c>
      <c r="C10700" s="80" t="s">
        <v>19</v>
      </c>
      <c r="D10700" s="80" t="s">
        <v>20</v>
      </c>
      <c r="E10700" s="80" t="s">
        <v>21</v>
      </c>
      <c r="F10700" s="80" t="s">
        <v>1160</v>
      </c>
      <c r="G10700" s="80" t="s">
        <v>1208</v>
      </c>
      <c r="H10700" t="s">
        <v>15544</v>
      </c>
      <c r="I10700" s="50">
        <v>6.51</v>
      </c>
    </row>
    <row r="10701" spans="1:9" x14ac:dyDescent="0.2">
      <c r="A10701">
        <v>457492</v>
      </c>
      <c r="B10701" s="79">
        <v>7899674034281</v>
      </c>
      <c r="C10701" s="80" t="s">
        <v>19</v>
      </c>
      <c r="D10701" s="80" t="s">
        <v>20</v>
      </c>
      <c r="E10701" s="80" t="s">
        <v>21</v>
      </c>
      <c r="F10701" s="80" t="s">
        <v>1160</v>
      </c>
      <c r="G10701" s="80" t="s">
        <v>1208</v>
      </c>
      <c r="H10701" t="s">
        <v>15545</v>
      </c>
      <c r="I10701" s="50">
        <v>6.51</v>
      </c>
    </row>
    <row r="10702" spans="1:9" x14ac:dyDescent="0.2">
      <c r="A10702">
        <v>458848</v>
      </c>
      <c r="B10702" s="79">
        <v>7899674031389</v>
      </c>
      <c r="C10702" s="80" t="s">
        <v>19</v>
      </c>
      <c r="D10702" s="80" t="s">
        <v>20</v>
      </c>
      <c r="E10702" s="80" t="s">
        <v>21</v>
      </c>
      <c r="F10702" s="80" t="s">
        <v>1160</v>
      </c>
      <c r="G10702" s="80" t="s">
        <v>1208</v>
      </c>
      <c r="H10702" t="s">
        <v>15546</v>
      </c>
      <c r="I10702" s="50">
        <v>8.5299999999999994</v>
      </c>
    </row>
    <row r="10703" spans="1:9" x14ac:dyDescent="0.2">
      <c r="A10703">
        <v>509908</v>
      </c>
      <c r="B10703" s="79">
        <v>7899674038548</v>
      </c>
      <c r="C10703" s="80" t="s">
        <v>19</v>
      </c>
      <c r="D10703" s="80" t="s">
        <v>20</v>
      </c>
      <c r="E10703" s="80" t="s">
        <v>21</v>
      </c>
      <c r="F10703" s="80" t="s">
        <v>1160</v>
      </c>
      <c r="G10703" s="80" t="s">
        <v>1208</v>
      </c>
      <c r="H10703" t="s">
        <v>15547</v>
      </c>
      <c r="I10703" s="50">
        <v>6.55</v>
      </c>
    </row>
    <row r="10704" spans="1:9" x14ac:dyDescent="0.2">
      <c r="A10704">
        <v>509915</v>
      </c>
      <c r="B10704" s="79">
        <v>7899674036698</v>
      </c>
      <c r="C10704" s="80" t="s">
        <v>19</v>
      </c>
      <c r="D10704" s="80" t="s">
        <v>20</v>
      </c>
      <c r="E10704" s="80" t="s">
        <v>21</v>
      </c>
      <c r="F10704" s="80" t="s">
        <v>1160</v>
      </c>
      <c r="G10704" s="80" t="s">
        <v>1208</v>
      </c>
      <c r="H10704" t="s">
        <v>15548</v>
      </c>
      <c r="I10704" s="50">
        <v>6.6</v>
      </c>
    </row>
    <row r="10705" spans="1:9" x14ac:dyDescent="0.2">
      <c r="A10705">
        <v>509916</v>
      </c>
      <c r="B10705" s="79">
        <v>7899674035479</v>
      </c>
      <c r="C10705" s="80" t="s">
        <v>19</v>
      </c>
      <c r="D10705" s="80" t="s">
        <v>20</v>
      </c>
      <c r="E10705" s="80" t="s">
        <v>21</v>
      </c>
      <c r="F10705" s="80" t="s">
        <v>1160</v>
      </c>
      <c r="G10705" s="80" t="s">
        <v>1208</v>
      </c>
      <c r="H10705" t="s">
        <v>15549</v>
      </c>
      <c r="I10705" s="50">
        <v>6.55</v>
      </c>
    </row>
    <row r="10706" spans="1:9" x14ac:dyDescent="0.2">
      <c r="A10706">
        <v>509918</v>
      </c>
      <c r="B10706" s="79">
        <v>7899674035462</v>
      </c>
      <c r="C10706" s="80" t="s">
        <v>19</v>
      </c>
      <c r="D10706" s="80" t="s">
        <v>20</v>
      </c>
      <c r="E10706" s="80" t="s">
        <v>21</v>
      </c>
      <c r="F10706" s="80" t="s">
        <v>1160</v>
      </c>
      <c r="G10706" s="80" t="s">
        <v>1208</v>
      </c>
      <c r="H10706" t="s">
        <v>15550</v>
      </c>
      <c r="I10706" s="50">
        <v>6.55</v>
      </c>
    </row>
    <row r="10707" spans="1:9" x14ac:dyDescent="0.2">
      <c r="A10707">
        <v>542695</v>
      </c>
      <c r="B10707" s="79">
        <v>7899674040718</v>
      </c>
      <c r="C10707" s="80" t="s">
        <v>19</v>
      </c>
      <c r="D10707" s="80" t="s">
        <v>20</v>
      </c>
      <c r="E10707" s="80" t="s">
        <v>21</v>
      </c>
      <c r="F10707" s="80" t="s">
        <v>1160</v>
      </c>
      <c r="G10707" s="80" t="s">
        <v>1208</v>
      </c>
      <c r="H10707" t="s">
        <v>1220</v>
      </c>
      <c r="I10707" s="50">
        <v>3.55</v>
      </c>
    </row>
    <row r="10708" spans="1:9" x14ac:dyDescent="0.2">
      <c r="A10708">
        <v>542698</v>
      </c>
      <c r="B10708" s="79">
        <v>7899674040725</v>
      </c>
      <c r="C10708" s="80" t="s">
        <v>19</v>
      </c>
      <c r="D10708" s="80" t="s">
        <v>20</v>
      </c>
      <c r="E10708" s="80" t="s">
        <v>21</v>
      </c>
      <c r="F10708" s="80" t="s">
        <v>1160</v>
      </c>
      <c r="G10708" s="80" t="s">
        <v>1208</v>
      </c>
      <c r="H10708" t="s">
        <v>1221</v>
      </c>
      <c r="I10708" s="50">
        <v>3.55</v>
      </c>
    </row>
    <row r="10709" spans="1:9" x14ac:dyDescent="0.2">
      <c r="A10709">
        <v>542701</v>
      </c>
      <c r="B10709" s="79">
        <v>7899674040732</v>
      </c>
      <c r="C10709" s="80" t="s">
        <v>19</v>
      </c>
      <c r="D10709" s="80" t="s">
        <v>20</v>
      </c>
      <c r="E10709" s="80" t="s">
        <v>21</v>
      </c>
      <c r="F10709" s="80" t="s">
        <v>1160</v>
      </c>
      <c r="G10709" s="80" t="s">
        <v>1208</v>
      </c>
      <c r="H10709" t="s">
        <v>1222</v>
      </c>
      <c r="I10709" s="50">
        <v>3.55</v>
      </c>
    </row>
    <row r="10710" spans="1:9" x14ac:dyDescent="0.2">
      <c r="A10710">
        <v>542704</v>
      </c>
      <c r="B10710" s="79">
        <v>7899674040756</v>
      </c>
      <c r="C10710" s="80" t="s">
        <v>19</v>
      </c>
      <c r="D10710" s="80" t="s">
        <v>20</v>
      </c>
      <c r="E10710" s="80" t="s">
        <v>21</v>
      </c>
      <c r="F10710" s="80" t="s">
        <v>1160</v>
      </c>
      <c r="G10710" s="80" t="s">
        <v>1208</v>
      </c>
      <c r="H10710" t="s">
        <v>1223</v>
      </c>
      <c r="I10710" s="50">
        <v>3.55</v>
      </c>
    </row>
    <row r="10711" spans="1:9" x14ac:dyDescent="0.2">
      <c r="A10711">
        <v>496649</v>
      </c>
      <c r="B10711" s="79">
        <v>7899674030559</v>
      </c>
      <c r="C10711" s="80" t="s">
        <v>19</v>
      </c>
      <c r="D10711" s="80" t="s">
        <v>20</v>
      </c>
      <c r="E10711" s="80" t="s">
        <v>21</v>
      </c>
      <c r="F10711" s="80" t="s">
        <v>1160</v>
      </c>
      <c r="G10711" s="80" t="s">
        <v>1208</v>
      </c>
      <c r="H10711" t="s">
        <v>15551</v>
      </c>
      <c r="I10711" s="50">
        <v>9.94</v>
      </c>
    </row>
    <row r="10712" spans="1:9" x14ac:dyDescent="0.2">
      <c r="A10712">
        <v>509940</v>
      </c>
      <c r="B10712" s="79">
        <v>7899674035448</v>
      </c>
      <c r="C10712" s="80" t="s">
        <v>19</v>
      </c>
      <c r="D10712" s="80" t="s">
        <v>20</v>
      </c>
      <c r="E10712" s="80" t="s">
        <v>21</v>
      </c>
      <c r="F10712" s="80" t="s">
        <v>1160</v>
      </c>
      <c r="G10712" s="80" t="s">
        <v>1208</v>
      </c>
      <c r="H10712" t="s">
        <v>1217</v>
      </c>
      <c r="I10712" s="50">
        <v>6.84</v>
      </c>
    </row>
    <row r="10713" spans="1:9" x14ac:dyDescent="0.2">
      <c r="A10713">
        <v>569753</v>
      </c>
      <c r="B10713" s="79">
        <v>7899674040695</v>
      </c>
      <c r="C10713" s="80" t="s">
        <v>19</v>
      </c>
      <c r="D10713" s="80" t="s">
        <v>20</v>
      </c>
      <c r="E10713" s="80" t="s">
        <v>21</v>
      </c>
      <c r="F10713" s="80" t="s">
        <v>1160</v>
      </c>
      <c r="G10713" s="80" t="s">
        <v>1208</v>
      </c>
      <c r="H10713" t="s">
        <v>1231</v>
      </c>
      <c r="I10713" s="50">
        <v>10.34</v>
      </c>
    </row>
    <row r="10714" spans="1:9" x14ac:dyDescent="0.2">
      <c r="A10714">
        <v>569767</v>
      </c>
      <c r="B10714" s="79">
        <v>7899674040701</v>
      </c>
      <c r="C10714" s="80" t="s">
        <v>19</v>
      </c>
      <c r="D10714" s="80" t="s">
        <v>20</v>
      </c>
      <c r="E10714" s="80" t="s">
        <v>21</v>
      </c>
      <c r="F10714" s="80" t="s">
        <v>1160</v>
      </c>
      <c r="G10714" s="80" t="s">
        <v>1208</v>
      </c>
      <c r="H10714" t="s">
        <v>15552</v>
      </c>
      <c r="I10714" s="50">
        <v>10</v>
      </c>
    </row>
    <row r="10715" spans="1:9" x14ac:dyDescent="0.2">
      <c r="A10715">
        <v>569730</v>
      </c>
      <c r="B10715" s="79">
        <v>7899674042224</v>
      </c>
      <c r="C10715" s="80" t="s">
        <v>19</v>
      </c>
      <c r="D10715" s="80" t="s">
        <v>20</v>
      </c>
      <c r="E10715" s="80" t="s">
        <v>21</v>
      </c>
      <c r="F10715" s="80" t="s">
        <v>1160</v>
      </c>
      <c r="G10715" s="80" t="s">
        <v>1208</v>
      </c>
      <c r="H10715" t="s">
        <v>1224</v>
      </c>
      <c r="I10715" s="50">
        <v>3.55</v>
      </c>
    </row>
    <row r="10716" spans="1:9" x14ac:dyDescent="0.2">
      <c r="A10716">
        <v>569733</v>
      </c>
      <c r="B10716" s="79">
        <v>7899674042217</v>
      </c>
      <c r="C10716" s="80" t="s">
        <v>19</v>
      </c>
      <c r="D10716" s="80" t="s">
        <v>20</v>
      </c>
      <c r="E10716" s="80" t="s">
        <v>21</v>
      </c>
      <c r="F10716" s="80" t="s">
        <v>1160</v>
      </c>
      <c r="G10716" s="80" t="s">
        <v>1208</v>
      </c>
      <c r="H10716" t="s">
        <v>15553</v>
      </c>
      <c r="I10716" s="50">
        <v>3.55</v>
      </c>
    </row>
    <row r="10717" spans="1:9" x14ac:dyDescent="0.2">
      <c r="A10717">
        <v>569738</v>
      </c>
      <c r="B10717" s="79">
        <v>7899674040923</v>
      </c>
      <c r="C10717" s="80" t="s">
        <v>19</v>
      </c>
      <c r="D10717" s="80" t="s">
        <v>20</v>
      </c>
      <c r="E10717" s="80" t="s">
        <v>21</v>
      </c>
      <c r="F10717" s="80" t="s">
        <v>1160</v>
      </c>
      <c r="G10717" s="80" t="s">
        <v>1208</v>
      </c>
      <c r="H10717" t="s">
        <v>1225</v>
      </c>
      <c r="I10717" s="50">
        <v>6.8</v>
      </c>
    </row>
    <row r="10718" spans="1:9" x14ac:dyDescent="0.2">
      <c r="A10718">
        <v>569740</v>
      </c>
      <c r="B10718" s="79">
        <v>7899674043054</v>
      </c>
      <c r="C10718" s="80" t="s">
        <v>19</v>
      </c>
      <c r="D10718" s="80" t="s">
        <v>20</v>
      </c>
      <c r="E10718" s="80" t="s">
        <v>21</v>
      </c>
      <c r="F10718" s="80" t="s">
        <v>1160</v>
      </c>
      <c r="G10718" s="80" t="s">
        <v>1208</v>
      </c>
      <c r="H10718" t="s">
        <v>1226</v>
      </c>
      <c r="I10718" s="50">
        <v>6.78</v>
      </c>
    </row>
    <row r="10719" spans="1:9" x14ac:dyDescent="0.2">
      <c r="A10719">
        <v>569742</v>
      </c>
      <c r="B10719" s="79">
        <v>7899674040152</v>
      </c>
      <c r="C10719" s="80" t="s">
        <v>19</v>
      </c>
      <c r="D10719" s="80" t="s">
        <v>20</v>
      </c>
      <c r="E10719" s="80" t="s">
        <v>21</v>
      </c>
      <c r="F10719" s="80" t="s">
        <v>1160</v>
      </c>
      <c r="G10719" s="80" t="s">
        <v>1208</v>
      </c>
      <c r="H10719" t="s">
        <v>1227</v>
      </c>
      <c r="I10719" s="50">
        <v>16.07</v>
      </c>
    </row>
    <row r="10720" spans="1:9" x14ac:dyDescent="0.2">
      <c r="A10720">
        <v>569743</v>
      </c>
      <c r="B10720" s="79">
        <v>7899674040169</v>
      </c>
      <c r="C10720" s="80" t="s">
        <v>19</v>
      </c>
      <c r="D10720" s="80" t="s">
        <v>20</v>
      </c>
      <c r="E10720" s="80" t="s">
        <v>21</v>
      </c>
      <c r="F10720" s="80" t="s">
        <v>1160</v>
      </c>
      <c r="G10720" s="80" t="s">
        <v>1208</v>
      </c>
      <c r="H10720" t="s">
        <v>1228</v>
      </c>
      <c r="I10720" s="50">
        <v>16.03</v>
      </c>
    </row>
    <row r="10721" spans="1:9" x14ac:dyDescent="0.2">
      <c r="A10721">
        <v>569746</v>
      </c>
      <c r="B10721" s="79">
        <v>7899674040176</v>
      </c>
      <c r="C10721" s="80" t="s">
        <v>19</v>
      </c>
      <c r="D10721" s="80" t="s">
        <v>20</v>
      </c>
      <c r="E10721" s="80" t="s">
        <v>21</v>
      </c>
      <c r="F10721" s="80" t="s">
        <v>1160</v>
      </c>
      <c r="G10721" s="80" t="s">
        <v>1208</v>
      </c>
      <c r="H10721" t="s">
        <v>1229</v>
      </c>
      <c r="I10721" s="50">
        <v>15.89</v>
      </c>
    </row>
    <row r="10722" spans="1:9" x14ac:dyDescent="0.2">
      <c r="A10722">
        <v>569747</v>
      </c>
      <c r="B10722" s="79">
        <v>7899674040183</v>
      </c>
      <c r="C10722" s="80" t="s">
        <v>19</v>
      </c>
      <c r="D10722" s="80" t="s">
        <v>20</v>
      </c>
      <c r="E10722" s="80" t="s">
        <v>21</v>
      </c>
      <c r="F10722" s="80" t="s">
        <v>1160</v>
      </c>
      <c r="G10722" s="80" t="s">
        <v>1208</v>
      </c>
      <c r="H10722" t="s">
        <v>1230</v>
      </c>
      <c r="I10722" s="50">
        <v>15.85</v>
      </c>
    </row>
    <row r="10723" spans="1:9" x14ac:dyDescent="0.2">
      <c r="A10723">
        <v>525950</v>
      </c>
      <c r="B10723" s="79">
        <v>7899674039552</v>
      </c>
      <c r="C10723" s="80" t="s">
        <v>19</v>
      </c>
      <c r="D10723" s="80" t="s">
        <v>20</v>
      </c>
      <c r="E10723" s="80" t="s">
        <v>21</v>
      </c>
      <c r="F10723" s="80" t="s">
        <v>1160</v>
      </c>
      <c r="G10723" s="80" t="s">
        <v>1208</v>
      </c>
      <c r="H10723" t="s">
        <v>15554</v>
      </c>
      <c r="I10723" s="50">
        <v>7.6</v>
      </c>
    </row>
    <row r="10724" spans="1:9" x14ac:dyDescent="0.2">
      <c r="A10724">
        <v>525955</v>
      </c>
      <c r="B10724" s="79">
        <v>7899674039576</v>
      </c>
      <c r="C10724" s="80" t="s">
        <v>19</v>
      </c>
      <c r="D10724" s="80" t="s">
        <v>20</v>
      </c>
      <c r="E10724" s="80" t="s">
        <v>21</v>
      </c>
      <c r="F10724" s="80" t="s">
        <v>1160</v>
      </c>
      <c r="G10724" s="80" t="s">
        <v>1208</v>
      </c>
      <c r="H10724" t="s">
        <v>15555</v>
      </c>
      <c r="I10724" s="50">
        <v>7.73</v>
      </c>
    </row>
    <row r="10725" spans="1:9" x14ac:dyDescent="0.2">
      <c r="A10725">
        <v>525959</v>
      </c>
      <c r="B10725" s="79">
        <v>7899674039569</v>
      </c>
      <c r="C10725" s="80" t="s">
        <v>19</v>
      </c>
      <c r="D10725" s="80" t="s">
        <v>20</v>
      </c>
      <c r="E10725" s="80" t="s">
        <v>21</v>
      </c>
      <c r="F10725" s="80" t="s">
        <v>1160</v>
      </c>
      <c r="G10725" s="80" t="s">
        <v>1208</v>
      </c>
      <c r="H10725" t="s">
        <v>15556</v>
      </c>
      <c r="I10725" s="50">
        <v>7.73</v>
      </c>
    </row>
    <row r="10726" spans="1:9" x14ac:dyDescent="0.2">
      <c r="A10726">
        <v>525962</v>
      </c>
      <c r="B10726" s="79">
        <v>7899674039460</v>
      </c>
      <c r="C10726" s="80" t="s">
        <v>19</v>
      </c>
      <c r="D10726" s="80" t="s">
        <v>20</v>
      </c>
      <c r="E10726" s="80" t="s">
        <v>21</v>
      </c>
      <c r="F10726" s="80" t="s">
        <v>1160</v>
      </c>
      <c r="G10726" s="80" t="s">
        <v>1208</v>
      </c>
      <c r="H10726" t="s">
        <v>15557</v>
      </c>
      <c r="I10726" s="50">
        <v>7.73</v>
      </c>
    </row>
    <row r="10727" spans="1:9" x14ac:dyDescent="0.2">
      <c r="A10727">
        <v>458877</v>
      </c>
      <c r="B10727" s="79">
        <v>7899674031495</v>
      </c>
      <c r="C10727" s="80" t="s">
        <v>19</v>
      </c>
      <c r="D10727" s="80" t="s">
        <v>20</v>
      </c>
      <c r="E10727" s="80" t="s">
        <v>21</v>
      </c>
      <c r="F10727" s="80" t="s">
        <v>1160</v>
      </c>
      <c r="G10727" s="80" t="s">
        <v>1208</v>
      </c>
      <c r="H10727" t="s">
        <v>15558</v>
      </c>
      <c r="I10727" s="50">
        <v>8.5299999999999994</v>
      </c>
    </row>
    <row r="10728" spans="1:9" x14ac:dyDescent="0.2">
      <c r="A10728">
        <v>458891</v>
      </c>
      <c r="B10728" s="79">
        <v>7899674031518</v>
      </c>
      <c r="C10728" s="80" t="s">
        <v>19</v>
      </c>
      <c r="D10728" s="80" t="s">
        <v>20</v>
      </c>
      <c r="E10728" s="80" t="s">
        <v>21</v>
      </c>
      <c r="F10728" s="80" t="s">
        <v>1160</v>
      </c>
      <c r="G10728" s="80" t="s">
        <v>1208</v>
      </c>
      <c r="H10728" t="s">
        <v>15559</v>
      </c>
      <c r="I10728" s="50">
        <v>8.5299999999999994</v>
      </c>
    </row>
    <row r="10729" spans="1:9" x14ac:dyDescent="0.2">
      <c r="A10729">
        <v>457503</v>
      </c>
      <c r="B10729" s="79">
        <v>7899674034267</v>
      </c>
      <c r="C10729" s="80" t="s">
        <v>19</v>
      </c>
      <c r="D10729" s="80" t="s">
        <v>20</v>
      </c>
      <c r="E10729" s="80" t="s">
        <v>21</v>
      </c>
      <c r="F10729" s="80" t="s">
        <v>1160</v>
      </c>
      <c r="G10729" s="80" t="s">
        <v>1208</v>
      </c>
      <c r="H10729" t="s">
        <v>15560</v>
      </c>
      <c r="I10729" s="50">
        <v>6.51</v>
      </c>
    </row>
    <row r="10730" spans="1:9" x14ac:dyDescent="0.2">
      <c r="A10730">
        <v>457509</v>
      </c>
      <c r="B10730" s="79">
        <v>7899674034274</v>
      </c>
      <c r="C10730" s="80" t="s">
        <v>19</v>
      </c>
      <c r="D10730" s="80" t="s">
        <v>20</v>
      </c>
      <c r="E10730" s="80" t="s">
        <v>21</v>
      </c>
      <c r="F10730" s="80" t="s">
        <v>1160</v>
      </c>
      <c r="G10730" s="80" t="s">
        <v>1208</v>
      </c>
      <c r="H10730" t="s">
        <v>15561</v>
      </c>
      <c r="I10730" s="50">
        <v>6.51</v>
      </c>
    </row>
    <row r="10731" spans="1:9" x14ac:dyDescent="0.2">
      <c r="A10731">
        <v>393909</v>
      </c>
      <c r="B10731" s="79">
        <v>7899674022011</v>
      </c>
      <c r="C10731" s="80" t="s">
        <v>19</v>
      </c>
      <c r="D10731" s="80" t="s">
        <v>20</v>
      </c>
      <c r="E10731" s="80" t="s">
        <v>21</v>
      </c>
      <c r="F10731" s="80" t="s">
        <v>1160</v>
      </c>
      <c r="G10731" s="80" t="s">
        <v>1208</v>
      </c>
      <c r="H10731" t="s">
        <v>15562</v>
      </c>
      <c r="I10731" s="50">
        <v>7.84</v>
      </c>
    </row>
    <row r="10732" spans="1:9" x14ac:dyDescent="0.2">
      <c r="A10732">
        <v>404395</v>
      </c>
      <c r="B10732" s="79">
        <v>7899674027481</v>
      </c>
      <c r="C10732" s="80" t="s">
        <v>19</v>
      </c>
      <c r="D10732" s="80" t="s">
        <v>20</v>
      </c>
      <c r="E10732" s="80" t="s">
        <v>21</v>
      </c>
      <c r="F10732" s="80" t="s">
        <v>1160</v>
      </c>
      <c r="G10732" s="80" t="s">
        <v>1208</v>
      </c>
      <c r="H10732" t="s">
        <v>1213</v>
      </c>
      <c r="I10732" s="50">
        <v>7.84</v>
      </c>
    </row>
    <row r="10733" spans="1:9" x14ac:dyDescent="0.2">
      <c r="A10733">
        <v>373415</v>
      </c>
      <c r="B10733" s="79">
        <v>7899674017116</v>
      </c>
      <c r="C10733" s="80" t="s">
        <v>19</v>
      </c>
      <c r="D10733" s="80" t="s">
        <v>20</v>
      </c>
      <c r="E10733" s="80" t="s">
        <v>21</v>
      </c>
      <c r="F10733" s="80" t="s">
        <v>1160</v>
      </c>
      <c r="G10733" s="80" t="s">
        <v>1208</v>
      </c>
      <c r="H10733" t="s">
        <v>15563</v>
      </c>
      <c r="I10733" s="50">
        <v>7.66</v>
      </c>
    </row>
    <row r="10734" spans="1:9" x14ac:dyDescent="0.2">
      <c r="A10734">
        <v>563094</v>
      </c>
      <c r="B10734" s="79">
        <v>7896061990878</v>
      </c>
      <c r="C10734" s="80" t="s">
        <v>19</v>
      </c>
      <c r="D10734" s="80" t="s">
        <v>20</v>
      </c>
      <c r="E10734" s="80" t="s">
        <v>21</v>
      </c>
      <c r="F10734" s="80" t="s">
        <v>1537</v>
      </c>
      <c r="G10734" s="80" t="s">
        <v>73</v>
      </c>
      <c r="H10734" t="s">
        <v>15564</v>
      </c>
      <c r="I10734" s="50">
        <v>56.68</v>
      </c>
    </row>
    <row r="10735" spans="1:9" x14ac:dyDescent="0.2">
      <c r="A10735">
        <v>563096</v>
      </c>
      <c r="B10735" s="79">
        <v>7896061990892</v>
      </c>
      <c r="C10735" s="80" t="s">
        <v>19</v>
      </c>
      <c r="D10735" s="80" t="s">
        <v>20</v>
      </c>
      <c r="E10735" s="80" t="s">
        <v>21</v>
      </c>
      <c r="F10735" s="80" t="s">
        <v>1537</v>
      </c>
      <c r="G10735" s="80" t="s">
        <v>73</v>
      </c>
      <c r="H10735" t="s">
        <v>15565</v>
      </c>
      <c r="I10735" s="50">
        <v>56.68</v>
      </c>
    </row>
    <row r="10736" spans="1:9" x14ac:dyDescent="0.2">
      <c r="A10736">
        <v>398034</v>
      </c>
      <c r="B10736" s="79">
        <v>7896061996627</v>
      </c>
      <c r="C10736" s="80" t="s">
        <v>19</v>
      </c>
      <c r="D10736" s="80" t="s">
        <v>20</v>
      </c>
      <c r="E10736" s="80" t="s">
        <v>21</v>
      </c>
      <c r="F10736" s="80" t="s">
        <v>1537</v>
      </c>
      <c r="G10736" s="80" t="s">
        <v>73</v>
      </c>
      <c r="H10736" t="s">
        <v>1548</v>
      </c>
      <c r="I10736" s="50">
        <v>58.31</v>
      </c>
    </row>
    <row r="10737" spans="1:9" x14ac:dyDescent="0.2">
      <c r="A10737">
        <v>398042</v>
      </c>
      <c r="B10737" s="79">
        <v>7896061996610</v>
      </c>
      <c r="C10737" s="80" t="s">
        <v>19</v>
      </c>
      <c r="D10737" s="80" t="s">
        <v>20</v>
      </c>
      <c r="E10737" s="80" t="s">
        <v>21</v>
      </c>
      <c r="F10737" s="80" t="s">
        <v>1537</v>
      </c>
      <c r="G10737" s="80" t="s">
        <v>73</v>
      </c>
      <c r="H10737" t="s">
        <v>1551</v>
      </c>
      <c r="I10737" s="50">
        <v>58.31</v>
      </c>
    </row>
    <row r="10738" spans="1:9" x14ac:dyDescent="0.2">
      <c r="A10738">
        <v>398043</v>
      </c>
      <c r="B10738" s="79">
        <v>7896061996603</v>
      </c>
      <c r="C10738" s="80" t="s">
        <v>19</v>
      </c>
      <c r="D10738" s="80" t="s">
        <v>20</v>
      </c>
      <c r="E10738" s="80" t="s">
        <v>21</v>
      </c>
      <c r="F10738" s="80" t="s">
        <v>1537</v>
      </c>
      <c r="G10738" s="80" t="s">
        <v>73</v>
      </c>
      <c r="H10738" t="s">
        <v>1552</v>
      </c>
      <c r="I10738" s="50">
        <v>58.31</v>
      </c>
    </row>
    <row r="10739" spans="1:9" x14ac:dyDescent="0.2">
      <c r="A10739">
        <v>367490</v>
      </c>
      <c r="B10739" s="79">
        <v>7896061990816</v>
      </c>
      <c r="C10739" s="80" t="s">
        <v>19</v>
      </c>
      <c r="D10739" s="80" t="s">
        <v>20</v>
      </c>
      <c r="E10739" s="80" t="s">
        <v>21</v>
      </c>
      <c r="F10739" s="80" t="s">
        <v>1537</v>
      </c>
      <c r="G10739" s="80" t="s">
        <v>73</v>
      </c>
      <c r="H10739" t="s">
        <v>1544</v>
      </c>
      <c r="I10739" s="50">
        <v>33.299999999999997</v>
      </c>
    </row>
    <row r="10740" spans="1:9" x14ac:dyDescent="0.2">
      <c r="A10740">
        <v>172232</v>
      </c>
      <c r="B10740" s="79">
        <v>7896061990069</v>
      </c>
      <c r="C10740" s="80" t="s">
        <v>19</v>
      </c>
      <c r="D10740" s="80" t="s">
        <v>20</v>
      </c>
      <c r="E10740" s="80" t="s">
        <v>21</v>
      </c>
      <c r="F10740" s="80" t="s">
        <v>1537</v>
      </c>
      <c r="G10740" s="80" t="s">
        <v>73</v>
      </c>
      <c r="H10740" t="s">
        <v>15566</v>
      </c>
      <c r="I10740" s="50">
        <v>15.54</v>
      </c>
    </row>
    <row r="10741" spans="1:9" x14ac:dyDescent="0.2">
      <c r="A10741">
        <v>172234</v>
      </c>
      <c r="B10741" s="79">
        <v>7896061990076</v>
      </c>
      <c r="C10741" s="80" t="s">
        <v>19</v>
      </c>
      <c r="D10741" s="80" t="s">
        <v>20</v>
      </c>
      <c r="E10741" s="80" t="s">
        <v>21</v>
      </c>
      <c r="F10741" s="80" t="s">
        <v>1537</v>
      </c>
      <c r="G10741" s="80" t="s">
        <v>73</v>
      </c>
      <c r="H10741" t="s">
        <v>1538</v>
      </c>
      <c r="I10741" s="50">
        <v>15.54</v>
      </c>
    </row>
    <row r="10742" spans="1:9" x14ac:dyDescent="0.2">
      <c r="A10742">
        <v>172236</v>
      </c>
      <c r="B10742" s="79">
        <v>7896061990090</v>
      </c>
      <c r="C10742" s="80" t="s">
        <v>19</v>
      </c>
      <c r="D10742" s="80" t="s">
        <v>20</v>
      </c>
      <c r="E10742" s="80" t="s">
        <v>21</v>
      </c>
      <c r="F10742" s="80" t="s">
        <v>1537</v>
      </c>
      <c r="G10742" s="80" t="s">
        <v>73</v>
      </c>
      <c r="H10742" t="s">
        <v>1539</v>
      </c>
      <c r="I10742" s="50">
        <v>15.54</v>
      </c>
    </row>
    <row r="10743" spans="1:9" x14ac:dyDescent="0.2">
      <c r="A10743">
        <v>172238</v>
      </c>
      <c r="B10743" s="79">
        <v>7896061990120</v>
      </c>
      <c r="C10743" s="80" t="s">
        <v>19</v>
      </c>
      <c r="D10743" s="80" t="s">
        <v>20</v>
      </c>
      <c r="E10743" s="80" t="s">
        <v>21</v>
      </c>
      <c r="F10743" s="80" t="s">
        <v>1537</v>
      </c>
      <c r="G10743" s="80" t="s">
        <v>73</v>
      </c>
      <c r="H10743" t="s">
        <v>1540</v>
      </c>
      <c r="I10743" s="50">
        <v>15.54</v>
      </c>
    </row>
    <row r="10744" spans="1:9" x14ac:dyDescent="0.2">
      <c r="A10744">
        <v>492302</v>
      </c>
      <c r="B10744" s="79">
        <v>7896061997105</v>
      </c>
      <c r="C10744" s="80" t="s">
        <v>19</v>
      </c>
      <c r="D10744" s="80" t="s">
        <v>20</v>
      </c>
      <c r="E10744" s="80" t="s">
        <v>21</v>
      </c>
      <c r="F10744" s="80" t="s">
        <v>1537</v>
      </c>
      <c r="G10744" s="80" t="s">
        <v>73</v>
      </c>
      <c r="H10744" t="s">
        <v>1558</v>
      </c>
      <c r="I10744" s="50">
        <v>36.340000000000003</v>
      </c>
    </row>
    <row r="10745" spans="1:9" x14ac:dyDescent="0.2">
      <c r="A10745">
        <v>492309</v>
      </c>
      <c r="B10745" s="79">
        <v>7896061997112</v>
      </c>
      <c r="C10745" s="80" t="s">
        <v>19</v>
      </c>
      <c r="D10745" s="80" t="s">
        <v>20</v>
      </c>
      <c r="E10745" s="80" t="s">
        <v>21</v>
      </c>
      <c r="F10745" s="80" t="s">
        <v>1537</v>
      </c>
      <c r="G10745" s="80" t="s">
        <v>73</v>
      </c>
      <c r="H10745" t="s">
        <v>1561</v>
      </c>
      <c r="I10745" s="50">
        <v>36.340000000000003</v>
      </c>
    </row>
    <row r="10746" spans="1:9" x14ac:dyDescent="0.2">
      <c r="A10746">
        <v>492310</v>
      </c>
      <c r="B10746" s="79">
        <v>7896061997099</v>
      </c>
      <c r="C10746" s="80" t="s">
        <v>19</v>
      </c>
      <c r="D10746" s="80" t="s">
        <v>20</v>
      </c>
      <c r="E10746" s="80" t="s">
        <v>21</v>
      </c>
      <c r="F10746" s="80" t="s">
        <v>1537</v>
      </c>
      <c r="G10746" s="80" t="s">
        <v>73</v>
      </c>
      <c r="H10746" t="s">
        <v>1559</v>
      </c>
      <c r="I10746" s="50">
        <v>36.340000000000003</v>
      </c>
    </row>
    <row r="10747" spans="1:9" x14ac:dyDescent="0.2">
      <c r="A10747">
        <v>563089</v>
      </c>
      <c r="B10747" s="79">
        <v>7896061990885</v>
      </c>
      <c r="C10747" s="80" t="s">
        <v>19</v>
      </c>
      <c r="D10747" s="80" t="s">
        <v>20</v>
      </c>
      <c r="E10747" s="80" t="s">
        <v>21</v>
      </c>
      <c r="F10747" s="80" t="s">
        <v>1537</v>
      </c>
      <c r="G10747" s="80" t="s">
        <v>73</v>
      </c>
      <c r="H10747" t="s">
        <v>1560</v>
      </c>
      <c r="I10747" s="50">
        <v>36.340000000000003</v>
      </c>
    </row>
    <row r="10748" spans="1:9" x14ac:dyDescent="0.2">
      <c r="A10748">
        <v>563091</v>
      </c>
      <c r="B10748" s="79">
        <v>7896061990908</v>
      </c>
      <c r="C10748" s="80" t="s">
        <v>19</v>
      </c>
      <c r="D10748" s="80" t="s">
        <v>20</v>
      </c>
      <c r="E10748" s="80" t="s">
        <v>21</v>
      </c>
      <c r="F10748" s="80" t="s">
        <v>1537</v>
      </c>
      <c r="G10748" s="80" t="s">
        <v>73</v>
      </c>
      <c r="H10748" t="s">
        <v>1561</v>
      </c>
      <c r="I10748" s="50">
        <v>36.340000000000003</v>
      </c>
    </row>
    <row r="10749" spans="1:9" x14ac:dyDescent="0.2">
      <c r="A10749">
        <v>570827</v>
      </c>
      <c r="B10749" s="79">
        <v>7896061997457</v>
      </c>
      <c r="C10749" s="80" t="s">
        <v>19</v>
      </c>
      <c r="D10749" s="80" t="s">
        <v>20</v>
      </c>
      <c r="E10749" s="80" t="s">
        <v>21</v>
      </c>
      <c r="F10749" s="80" t="s">
        <v>1537</v>
      </c>
      <c r="G10749" s="80" t="s">
        <v>73</v>
      </c>
      <c r="H10749" t="s">
        <v>1562</v>
      </c>
      <c r="I10749" s="50">
        <v>26.02</v>
      </c>
    </row>
    <row r="10750" spans="1:9" x14ac:dyDescent="0.2">
      <c r="A10750">
        <v>570829</v>
      </c>
      <c r="B10750" s="79">
        <v>7896061997433</v>
      </c>
      <c r="C10750" s="80" t="s">
        <v>19</v>
      </c>
      <c r="D10750" s="80" t="s">
        <v>20</v>
      </c>
      <c r="E10750" s="80" t="s">
        <v>21</v>
      </c>
      <c r="F10750" s="80" t="s">
        <v>1537</v>
      </c>
      <c r="G10750" s="80" t="s">
        <v>73</v>
      </c>
      <c r="H10750" t="s">
        <v>1563</v>
      </c>
      <c r="I10750" s="50">
        <v>26.02</v>
      </c>
    </row>
    <row r="10751" spans="1:9" x14ac:dyDescent="0.2">
      <c r="A10751">
        <v>570831</v>
      </c>
      <c r="B10751" s="79">
        <v>7896061997266</v>
      </c>
      <c r="C10751" s="80" t="s">
        <v>19</v>
      </c>
      <c r="D10751" s="80" t="s">
        <v>20</v>
      </c>
      <c r="E10751" s="80" t="s">
        <v>21</v>
      </c>
      <c r="F10751" s="80" t="s">
        <v>1537</v>
      </c>
      <c r="G10751" s="80" t="s">
        <v>73</v>
      </c>
      <c r="H10751" t="s">
        <v>1564</v>
      </c>
      <c r="I10751" s="50">
        <v>26.02</v>
      </c>
    </row>
    <row r="10752" spans="1:9" x14ac:dyDescent="0.2">
      <c r="A10752">
        <v>570836</v>
      </c>
      <c r="B10752" s="79">
        <v>7896061997402</v>
      </c>
      <c r="C10752" s="80" t="s">
        <v>19</v>
      </c>
      <c r="D10752" s="80" t="s">
        <v>20</v>
      </c>
      <c r="E10752" s="80" t="s">
        <v>21</v>
      </c>
      <c r="F10752" s="80" t="s">
        <v>1537</v>
      </c>
      <c r="G10752" s="80" t="s">
        <v>73</v>
      </c>
      <c r="H10752" t="s">
        <v>1565</v>
      </c>
      <c r="I10752" s="50">
        <v>26.02</v>
      </c>
    </row>
    <row r="10753" spans="1:9" x14ac:dyDescent="0.2">
      <c r="A10753">
        <v>398030</v>
      </c>
      <c r="B10753" s="79">
        <v>7896061996351</v>
      </c>
      <c r="C10753" s="80" t="s">
        <v>19</v>
      </c>
      <c r="D10753" s="80" t="s">
        <v>20</v>
      </c>
      <c r="E10753" s="80" t="s">
        <v>21</v>
      </c>
      <c r="F10753" s="80" t="s">
        <v>1537</v>
      </c>
      <c r="G10753" s="80" t="s">
        <v>73</v>
      </c>
      <c r="H10753" t="s">
        <v>1547</v>
      </c>
      <c r="I10753" s="50">
        <v>33.18</v>
      </c>
    </row>
    <row r="10754" spans="1:9" x14ac:dyDescent="0.2">
      <c r="A10754">
        <v>398037</v>
      </c>
      <c r="B10754" s="79">
        <v>7896061996375</v>
      </c>
      <c r="C10754" s="80" t="s">
        <v>19</v>
      </c>
      <c r="D10754" s="80" t="s">
        <v>20</v>
      </c>
      <c r="E10754" s="80" t="s">
        <v>21</v>
      </c>
      <c r="F10754" s="80" t="s">
        <v>1537</v>
      </c>
      <c r="G10754" s="80" t="s">
        <v>73</v>
      </c>
      <c r="H10754" t="s">
        <v>1549</v>
      </c>
      <c r="I10754" s="50">
        <v>33.18</v>
      </c>
    </row>
    <row r="10755" spans="1:9" x14ac:dyDescent="0.2">
      <c r="A10755">
        <v>398040</v>
      </c>
      <c r="B10755" s="79">
        <v>7896061996368</v>
      </c>
      <c r="C10755" s="80" t="s">
        <v>19</v>
      </c>
      <c r="D10755" s="80" t="s">
        <v>20</v>
      </c>
      <c r="E10755" s="80" t="s">
        <v>21</v>
      </c>
      <c r="F10755" s="80" t="s">
        <v>1537</v>
      </c>
      <c r="G10755" s="80" t="s">
        <v>73</v>
      </c>
      <c r="H10755" t="s">
        <v>1550</v>
      </c>
      <c r="I10755" s="50">
        <v>33.18</v>
      </c>
    </row>
    <row r="10756" spans="1:9" x14ac:dyDescent="0.2">
      <c r="A10756">
        <v>380055</v>
      </c>
      <c r="B10756" s="79">
        <v>7896061995460</v>
      </c>
      <c r="C10756" s="80" t="s">
        <v>19</v>
      </c>
      <c r="D10756" s="80" t="s">
        <v>20</v>
      </c>
      <c r="E10756" s="80" t="s">
        <v>21</v>
      </c>
      <c r="F10756" s="80" t="s">
        <v>1537</v>
      </c>
      <c r="G10756" s="80" t="s">
        <v>73</v>
      </c>
      <c r="H10756" t="s">
        <v>1545</v>
      </c>
      <c r="I10756" s="50">
        <v>33.049999999999997</v>
      </c>
    </row>
    <row r="10757" spans="1:9" x14ac:dyDescent="0.2">
      <c r="A10757">
        <v>380064</v>
      </c>
      <c r="B10757" s="79">
        <v>7896061995477</v>
      </c>
      <c r="C10757" s="80" t="s">
        <v>19</v>
      </c>
      <c r="D10757" s="80" t="s">
        <v>20</v>
      </c>
      <c r="E10757" s="80" t="s">
        <v>21</v>
      </c>
      <c r="F10757" s="80" t="s">
        <v>1537</v>
      </c>
      <c r="G10757" s="80" t="s">
        <v>73</v>
      </c>
      <c r="H10757" t="s">
        <v>1546</v>
      </c>
      <c r="I10757" s="50">
        <v>33.049999999999997</v>
      </c>
    </row>
    <row r="10758" spans="1:9" x14ac:dyDescent="0.2">
      <c r="A10758">
        <v>249560</v>
      </c>
      <c r="B10758" s="79">
        <v>7896061995903</v>
      </c>
      <c r="C10758" s="80" t="s">
        <v>19</v>
      </c>
      <c r="D10758" s="80" t="s">
        <v>20</v>
      </c>
      <c r="E10758" s="80" t="s">
        <v>21</v>
      </c>
      <c r="F10758" s="80" t="s">
        <v>1537</v>
      </c>
      <c r="G10758" s="80" t="s">
        <v>73</v>
      </c>
      <c r="H10758" t="s">
        <v>1541</v>
      </c>
      <c r="I10758" s="50">
        <v>33.049999999999997</v>
      </c>
    </row>
    <row r="10759" spans="1:9" x14ac:dyDescent="0.2">
      <c r="A10759">
        <v>249563</v>
      </c>
      <c r="B10759" s="79">
        <v>7896061995910</v>
      </c>
      <c r="C10759" s="80" t="s">
        <v>19</v>
      </c>
      <c r="D10759" s="80" t="s">
        <v>20</v>
      </c>
      <c r="E10759" s="80" t="s">
        <v>21</v>
      </c>
      <c r="F10759" s="80" t="s">
        <v>1537</v>
      </c>
      <c r="G10759" s="80" t="s">
        <v>73</v>
      </c>
      <c r="H10759" t="s">
        <v>1542</v>
      </c>
      <c r="I10759" s="50">
        <v>33.049999999999997</v>
      </c>
    </row>
    <row r="10760" spans="1:9" x14ac:dyDescent="0.2">
      <c r="A10760">
        <v>249566</v>
      </c>
      <c r="B10760" s="79">
        <v>7896061995927</v>
      </c>
      <c r="C10760" s="80" t="s">
        <v>19</v>
      </c>
      <c r="D10760" s="80" t="s">
        <v>20</v>
      </c>
      <c r="E10760" s="80" t="s">
        <v>21</v>
      </c>
      <c r="F10760" s="80" t="s">
        <v>1537</v>
      </c>
      <c r="G10760" s="80" t="s">
        <v>73</v>
      </c>
      <c r="H10760" t="s">
        <v>1543</v>
      </c>
      <c r="I10760" s="50">
        <v>33.049999999999997</v>
      </c>
    </row>
    <row r="10761" spans="1:9" x14ac:dyDescent="0.2">
      <c r="A10761">
        <v>550514</v>
      </c>
      <c r="B10761" s="79">
        <v>7896061990779</v>
      </c>
      <c r="C10761" s="80" t="s">
        <v>19</v>
      </c>
      <c r="D10761" s="80" t="s">
        <v>20</v>
      </c>
      <c r="E10761" s="80" t="s">
        <v>21</v>
      </c>
      <c r="F10761" s="80" t="s">
        <v>1537</v>
      </c>
      <c r="G10761" s="80" t="s">
        <v>73</v>
      </c>
      <c r="H10761" t="s">
        <v>1553</v>
      </c>
      <c r="I10761" s="50">
        <v>22.05</v>
      </c>
    </row>
    <row r="10762" spans="1:9" x14ac:dyDescent="0.2">
      <c r="A10762">
        <v>555660</v>
      </c>
      <c r="B10762" s="79">
        <v>7896061990786</v>
      </c>
      <c r="C10762" s="80" t="s">
        <v>19</v>
      </c>
      <c r="D10762" s="80" t="s">
        <v>20</v>
      </c>
      <c r="E10762" s="80" t="s">
        <v>21</v>
      </c>
      <c r="F10762" s="80" t="s">
        <v>1537</v>
      </c>
      <c r="G10762" s="80" t="s">
        <v>73</v>
      </c>
      <c r="H10762" t="s">
        <v>1556</v>
      </c>
      <c r="I10762" s="50">
        <v>22.05</v>
      </c>
    </row>
    <row r="10763" spans="1:9" x14ac:dyDescent="0.2">
      <c r="A10763">
        <v>555680</v>
      </c>
      <c r="B10763" s="79">
        <v>7896061990793</v>
      </c>
      <c r="C10763" s="80" t="s">
        <v>19</v>
      </c>
      <c r="D10763" s="80" t="s">
        <v>20</v>
      </c>
      <c r="E10763" s="80" t="s">
        <v>21</v>
      </c>
      <c r="F10763" s="80" t="s">
        <v>1537</v>
      </c>
      <c r="G10763" s="80" t="s">
        <v>73</v>
      </c>
      <c r="H10763" t="s">
        <v>1557</v>
      </c>
      <c r="I10763" s="50">
        <v>22.05</v>
      </c>
    </row>
    <row r="10764" spans="1:9" x14ac:dyDescent="0.2">
      <c r="A10764">
        <v>550519</v>
      </c>
      <c r="B10764" s="79">
        <v>7896061990823</v>
      </c>
      <c r="C10764" s="80" t="s">
        <v>19</v>
      </c>
      <c r="D10764" s="80" t="s">
        <v>20</v>
      </c>
      <c r="E10764" s="80" t="s">
        <v>21</v>
      </c>
      <c r="F10764" s="80" t="s">
        <v>1537</v>
      </c>
      <c r="G10764" s="80" t="s">
        <v>73</v>
      </c>
      <c r="H10764" t="s">
        <v>1554</v>
      </c>
      <c r="I10764" s="50">
        <v>33.299999999999997</v>
      </c>
    </row>
    <row r="10765" spans="1:9" x14ac:dyDescent="0.2">
      <c r="A10765">
        <v>550521</v>
      </c>
      <c r="B10765" s="79">
        <v>7896061900075</v>
      </c>
      <c r="C10765" s="80" t="s">
        <v>19</v>
      </c>
      <c r="D10765" s="80" t="s">
        <v>20</v>
      </c>
      <c r="E10765" s="80" t="s">
        <v>21</v>
      </c>
      <c r="F10765" s="80" t="s">
        <v>1537</v>
      </c>
      <c r="G10765" s="80" t="s">
        <v>73</v>
      </c>
      <c r="H10765" t="s">
        <v>1555</v>
      </c>
      <c r="I10765" s="50">
        <v>33.299999999999997</v>
      </c>
    </row>
    <row r="10766" spans="1:9" x14ac:dyDescent="0.2">
      <c r="A10766">
        <v>398022</v>
      </c>
      <c r="B10766" s="79">
        <v>7898133019579</v>
      </c>
      <c r="C10766" s="80" t="s">
        <v>19</v>
      </c>
      <c r="D10766" s="80" t="s">
        <v>20</v>
      </c>
      <c r="E10766" s="80" t="s">
        <v>21</v>
      </c>
      <c r="F10766" s="80" t="s">
        <v>1537</v>
      </c>
      <c r="G10766" s="80" t="s">
        <v>186</v>
      </c>
      <c r="H10766" t="s">
        <v>1589</v>
      </c>
      <c r="I10766" s="50">
        <v>45.72</v>
      </c>
    </row>
    <row r="10767" spans="1:9" x14ac:dyDescent="0.2">
      <c r="A10767">
        <v>379514</v>
      </c>
      <c r="B10767" s="79">
        <v>7898064036447</v>
      </c>
      <c r="C10767" s="80" t="s">
        <v>19</v>
      </c>
      <c r="D10767" s="80" t="s">
        <v>20</v>
      </c>
      <c r="E10767" s="80" t="s">
        <v>21</v>
      </c>
      <c r="F10767" s="80" t="s">
        <v>1537</v>
      </c>
      <c r="G10767" s="80" t="s">
        <v>186</v>
      </c>
      <c r="H10767" t="s">
        <v>1588</v>
      </c>
      <c r="I10767" s="50">
        <v>45.72</v>
      </c>
    </row>
    <row r="10768" spans="1:9" x14ac:dyDescent="0.2">
      <c r="A10768">
        <v>459005</v>
      </c>
      <c r="B10768" s="79">
        <v>7898133019944</v>
      </c>
      <c r="C10768" s="80" t="s">
        <v>19</v>
      </c>
      <c r="D10768" s="80" t="s">
        <v>20</v>
      </c>
      <c r="E10768" s="80" t="s">
        <v>21</v>
      </c>
      <c r="F10768" s="80" t="s">
        <v>1537</v>
      </c>
      <c r="G10768" s="80" t="s">
        <v>186</v>
      </c>
      <c r="H10768" t="s">
        <v>1596</v>
      </c>
      <c r="I10768" s="50">
        <v>31.71</v>
      </c>
    </row>
    <row r="10769" spans="1:9" x14ac:dyDescent="0.2">
      <c r="A10769">
        <v>459007</v>
      </c>
      <c r="B10769" s="79">
        <v>7898133019968</v>
      </c>
      <c r="C10769" s="80" t="s">
        <v>19</v>
      </c>
      <c r="D10769" s="80" t="s">
        <v>20</v>
      </c>
      <c r="E10769" s="80" t="s">
        <v>21</v>
      </c>
      <c r="F10769" s="80" t="s">
        <v>1537</v>
      </c>
      <c r="G10769" s="80" t="s">
        <v>186</v>
      </c>
      <c r="H10769" t="s">
        <v>1597</v>
      </c>
      <c r="I10769" s="50">
        <v>31.71</v>
      </c>
    </row>
    <row r="10770" spans="1:9" x14ac:dyDescent="0.2">
      <c r="A10770">
        <v>459011</v>
      </c>
      <c r="B10770" s="79">
        <v>7898133019951</v>
      </c>
      <c r="C10770" s="80" t="s">
        <v>19</v>
      </c>
      <c r="D10770" s="80" t="s">
        <v>20</v>
      </c>
      <c r="E10770" s="80" t="s">
        <v>21</v>
      </c>
      <c r="F10770" s="80" t="s">
        <v>1537</v>
      </c>
      <c r="G10770" s="80" t="s">
        <v>186</v>
      </c>
      <c r="H10770" t="s">
        <v>1598</v>
      </c>
      <c r="I10770" s="50">
        <v>31.71</v>
      </c>
    </row>
    <row r="10771" spans="1:9" x14ac:dyDescent="0.2">
      <c r="A10771">
        <v>545061</v>
      </c>
      <c r="B10771" s="79">
        <v>7896012881460</v>
      </c>
      <c r="C10771" s="80" t="s">
        <v>19</v>
      </c>
      <c r="D10771" s="80" t="s">
        <v>20</v>
      </c>
      <c r="E10771" s="80" t="s">
        <v>21</v>
      </c>
      <c r="F10771" s="80" t="s">
        <v>1537</v>
      </c>
      <c r="G10771" s="80" t="s">
        <v>186</v>
      </c>
      <c r="H10771" t="s">
        <v>1592</v>
      </c>
      <c r="I10771" s="50">
        <v>23.58</v>
      </c>
    </row>
    <row r="10772" spans="1:9" x14ac:dyDescent="0.2">
      <c r="A10772">
        <v>545063</v>
      </c>
      <c r="B10772" s="79">
        <v>7896012881477</v>
      </c>
      <c r="C10772" s="80" t="s">
        <v>19</v>
      </c>
      <c r="D10772" s="80" t="s">
        <v>20</v>
      </c>
      <c r="E10772" s="80" t="s">
        <v>21</v>
      </c>
      <c r="F10772" s="80" t="s">
        <v>1537</v>
      </c>
      <c r="G10772" s="80" t="s">
        <v>186</v>
      </c>
      <c r="H10772" t="s">
        <v>15567</v>
      </c>
      <c r="I10772" s="50">
        <v>23.58</v>
      </c>
    </row>
    <row r="10773" spans="1:9" x14ac:dyDescent="0.2">
      <c r="A10773">
        <v>545065</v>
      </c>
      <c r="B10773" s="79">
        <v>7896012881484</v>
      </c>
      <c r="C10773" s="80" t="s">
        <v>19</v>
      </c>
      <c r="D10773" s="80" t="s">
        <v>20</v>
      </c>
      <c r="E10773" s="80" t="s">
        <v>21</v>
      </c>
      <c r="F10773" s="80" t="s">
        <v>1537</v>
      </c>
      <c r="G10773" s="80" t="s">
        <v>186</v>
      </c>
      <c r="H10773" t="s">
        <v>1593</v>
      </c>
      <c r="I10773" s="50">
        <v>23.58</v>
      </c>
    </row>
    <row r="10774" spans="1:9" x14ac:dyDescent="0.2">
      <c r="A10774">
        <v>545068</v>
      </c>
      <c r="B10774" s="79">
        <v>7896012881491</v>
      </c>
      <c r="C10774" s="80" t="s">
        <v>19</v>
      </c>
      <c r="D10774" s="80" t="s">
        <v>20</v>
      </c>
      <c r="E10774" s="80" t="s">
        <v>21</v>
      </c>
      <c r="F10774" s="80" t="s">
        <v>1537</v>
      </c>
      <c r="G10774" s="80" t="s">
        <v>186</v>
      </c>
      <c r="H10774" t="s">
        <v>15568</v>
      </c>
      <c r="I10774" s="50">
        <v>23.58</v>
      </c>
    </row>
    <row r="10775" spans="1:9" x14ac:dyDescent="0.2">
      <c r="A10775">
        <v>458993</v>
      </c>
      <c r="B10775" s="79">
        <v>7898133019913</v>
      </c>
      <c r="C10775" s="80" t="s">
        <v>19</v>
      </c>
      <c r="D10775" s="80" t="s">
        <v>20</v>
      </c>
      <c r="E10775" s="80" t="s">
        <v>21</v>
      </c>
      <c r="F10775" s="80" t="s">
        <v>1537</v>
      </c>
      <c r="G10775" s="80" t="s">
        <v>186</v>
      </c>
      <c r="H10775" t="s">
        <v>15569</v>
      </c>
      <c r="I10775" s="50">
        <v>17.84</v>
      </c>
    </row>
    <row r="10776" spans="1:9" x14ac:dyDescent="0.2">
      <c r="A10776">
        <v>458996</v>
      </c>
      <c r="B10776" s="79">
        <v>7898133019906</v>
      </c>
      <c r="C10776" s="80" t="s">
        <v>19</v>
      </c>
      <c r="D10776" s="80" t="s">
        <v>20</v>
      </c>
      <c r="E10776" s="80" t="s">
        <v>21</v>
      </c>
      <c r="F10776" s="80" t="s">
        <v>1537</v>
      </c>
      <c r="G10776" s="80" t="s">
        <v>186</v>
      </c>
      <c r="H10776" t="s">
        <v>1594</v>
      </c>
      <c r="I10776" s="50">
        <v>17.84</v>
      </c>
    </row>
    <row r="10777" spans="1:9" x14ac:dyDescent="0.2">
      <c r="A10777">
        <v>458998</v>
      </c>
      <c r="B10777" s="79">
        <v>7898133019920</v>
      </c>
      <c r="C10777" s="80" t="s">
        <v>19</v>
      </c>
      <c r="D10777" s="80" t="s">
        <v>20</v>
      </c>
      <c r="E10777" s="80" t="s">
        <v>21</v>
      </c>
      <c r="F10777" s="80" t="s">
        <v>1537</v>
      </c>
      <c r="G10777" s="80" t="s">
        <v>186</v>
      </c>
      <c r="H10777" t="s">
        <v>1595</v>
      </c>
      <c r="I10777" s="50">
        <v>17.84</v>
      </c>
    </row>
    <row r="10778" spans="1:9" x14ac:dyDescent="0.2">
      <c r="A10778">
        <v>354783</v>
      </c>
      <c r="B10778" s="79">
        <v>7898133019234</v>
      </c>
      <c r="C10778" s="80" t="s">
        <v>19</v>
      </c>
      <c r="D10778" s="80" t="s">
        <v>20</v>
      </c>
      <c r="E10778" s="80" t="s">
        <v>21</v>
      </c>
      <c r="F10778" s="80" t="s">
        <v>1537</v>
      </c>
      <c r="G10778" s="80" t="s">
        <v>186</v>
      </c>
      <c r="H10778" t="s">
        <v>1586</v>
      </c>
      <c r="I10778" s="50">
        <v>13.86</v>
      </c>
    </row>
    <row r="10779" spans="1:9" x14ac:dyDescent="0.2">
      <c r="A10779">
        <v>354786</v>
      </c>
      <c r="B10779" s="79">
        <v>7898133019241</v>
      </c>
      <c r="C10779" s="80" t="s">
        <v>19</v>
      </c>
      <c r="D10779" s="80" t="s">
        <v>20</v>
      </c>
      <c r="E10779" s="80" t="s">
        <v>21</v>
      </c>
      <c r="F10779" s="80" t="s">
        <v>1537</v>
      </c>
      <c r="G10779" s="80" t="s">
        <v>186</v>
      </c>
      <c r="H10779" t="s">
        <v>1585</v>
      </c>
      <c r="I10779" s="50">
        <v>13.86</v>
      </c>
    </row>
    <row r="10780" spans="1:9" x14ac:dyDescent="0.2">
      <c r="A10780">
        <v>354787</v>
      </c>
      <c r="B10780" s="79">
        <v>7898133019258</v>
      </c>
      <c r="C10780" s="80" t="s">
        <v>19</v>
      </c>
      <c r="D10780" s="80" t="s">
        <v>20</v>
      </c>
      <c r="E10780" s="80" t="s">
        <v>21</v>
      </c>
      <c r="F10780" s="80" t="s">
        <v>1537</v>
      </c>
      <c r="G10780" s="80" t="s">
        <v>186</v>
      </c>
      <c r="H10780" t="s">
        <v>1587</v>
      </c>
      <c r="I10780" s="50">
        <v>13.86</v>
      </c>
    </row>
    <row r="10781" spans="1:9" x14ac:dyDescent="0.2">
      <c r="A10781">
        <v>533329</v>
      </c>
      <c r="B10781" s="79">
        <v>7896012879924</v>
      </c>
      <c r="C10781" s="80" t="s">
        <v>19</v>
      </c>
      <c r="D10781" s="80" t="s">
        <v>20</v>
      </c>
      <c r="E10781" s="80" t="s">
        <v>21</v>
      </c>
      <c r="F10781" s="80" t="s">
        <v>1537</v>
      </c>
      <c r="G10781" s="80" t="s">
        <v>186</v>
      </c>
      <c r="H10781" t="s">
        <v>1590</v>
      </c>
      <c r="I10781" s="50">
        <v>67.989999999999995</v>
      </c>
    </row>
    <row r="10782" spans="1:9" x14ac:dyDescent="0.2">
      <c r="A10782">
        <v>533334</v>
      </c>
      <c r="B10782" s="79">
        <v>7896012879917</v>
      </c>
      <c r="C10782" s="80" t="s">
        <v>19</v>
      </c>
      <c r="D10782" s="80" t="s">
        <v>20</v>
      </c>
      <c r="E10782" s="80" t="s">
        <v>21</v>
      </c>
      <c r="F10782" s="80" t="s">
        <v>1537</v>
      </c>
      <c r="G10782" s="80" t="s">
        <v>186</v>
      </c>
      <c r="H10782" t="s">
        <v>15570</v>
      </c>
      <c r="I10782" s="50">
        <v>67.989999999999995</v>
      </c>
    </row>
    <row r="10783" spans="1:9" x14ac:dyDescent="0.2">
      <c r="A10783">
        <v>533340</v>
      </c>
      <c r="B10783" s="79">
        <v>7896012879931</v>
      </c>
      <c r="C10783" s="80" t="s">
        <v>19</v>
      </c>
      <c r="D10783" s="80" t="s">
        <v>20</v>
      </c>
      <c r="E10783" s="80" t="s">
        <v>21</v>
      </c>
      <c r="F10783" s="80" t="s">
        <v>1537</v>
      </c>
      <c r="G10783" s="80" t="s">
        <v>186</v>
      </c>
      <c r="H10783" t="s">
        <v>1591</v>
      </c>
      <c r="I10783" s="50">
        <v>67.989999999999995</v>
      </c>
    </row>
    <row r="10784" spans="1:9" x14ac:dyDescent="0.2">
      <c r="A10784">
        <v>494196</v>
      </c>
      <c r="B10784" s="79">
        <v>7896012880746</v>
      </c>
      <c r="C10784" s="80" t="s">
        <v>19</v>
      </c>
      <c r="D10784" s="80" t="s">
        <v>20</v>
      </c>
      <c r="E10784" s="80" t="s">
        <v>21</v>
      </c>
      <c r="F10784" s="80" t="s">
        <v>1537</v>
      </c>
      <c r="G10784" s="80" t="s">
        <v>186</v>
      </c>
      <c r="H10784" t="s">
        <v>15571</v>
      </c>
      <c r="I10784" s="50">
        <v>18.61</v>
      </c>
    </row>
    <row r="10785" spans="1:9" x14ac:dyDescent="0.2">
      <c r="A10785">
        <v>494199</v>
      </c>
      <c r="B10785" s="79">
        <v>7896012880753</v>
      </c>
      <c r="C10785" s="80" t="s">
        <v>19</v>
      </c>
      <c r="D10785" s="80" t="s">
        <v>20</v>
      </c>
      <c r="E10785" s="80" t="s">
        <v>21</v>
      </c>
      <c r="F10785" s="80" t="s">
        <v>1537</v>
      </c>
      <c r="G10785" s="80" t="s">
        <v>186</v>
      </c>
      <c r="H10785" t="s">
        <v>15572</v>
      </c>
      <c r="I10785" s="50">
        <v>18.61</v>
      </c>
    </row>
    <row r="10786" spans="1:9" x14ac:dyDescent="0.2">
      <c r="A10786">
        <v>494200</v>
      </c>
      <c r="B10786" s="79">
        <v>7896012880739</v>
      </c>
      <c r="C10786" s="80" t="s">
        <v>19</v>
      </c>
      <c r="D10786" s="80" t="s">
        <v>20</v>
      </c>
      <c r="E10786" s="80" t="s">
        <v>21</v>
      </c>
      <c r="F10786" s="80" t="s">
        <v>1537</v>
      </c>
      <c r="G10786" s="80" t="s">
        <v>186</v>
      </c>
      <c r="H10786" t="s">
        <v>15573</v>
      </c>
      <c r="I10786" s="50">
        <v>18.61</v>
      </c>
    </row>
    <row r="10787" spans="1:9" x14ac:dyDescent="0.2">
      <c r="A10787">
        <v>512069</v>
      </c>
      <c r="B10787" s="79">
        <v>7896007552801</v>
      </c>
      <c r="C10787" s="80" t="s">
        <v>19</v>
      </c>
      <c r="D10787" s="80" t="s">
        <v>20</v>
      </c>
      <c r="E10787" s="80" t="s">
        <v>21</v>
      </c>
      <c r="F10787" s="80" t="s">
        <v>1537</v>
      </c>
      <c r="G10787" s="80" t="s">
        <v>24</v>
      </c>
      <c r="H10787" t="s">
        <v>15574</v>
      </c>
      <c r="I10787" s="50">
        <v>75.56</v>
      </c>
    </row>
    <row r="10788" spans="1:9" x14ac:dyDescent="0.2">
      <c r="A10788">
        <v>512391</v>
      </c>
      <c r="B10788" s="79">
        <v>7896007552788</v>
      </c>
      <c r="C10788" s="80" t="s">
        <v>19</v>
      </c>
      <c r="D10788" s="80" t="s">
        <v>20</v>
      </c>
      <c r="E10788" s="80" t="s">
        <v>21</v>
      </c>
      <c r="F10788" s="80" t="s">
        <v>1537</v>
      </c>
      <c r="G10788" s="80" t="s">
        <v>24</v>
      </c>
      <c r="H10788" t="s">
        <v>15575</v>
      </c>
      <c r="I10788" s="50">
        <v>75.56</v>
      </c>
    </row>
    <row r="10789" spans="1:9" x14ac:dyDescent="0.2">
      <c r="A10789">
        <v>512404</v>
      </c>
      <c r="B10789" s="79">
        <v>7896007552849</v>
      </c>
      <c r="C10789" s="80" t="s">
        <v>19</v>
      </c>
      <c r="D10789" s="80" t="s">
        <v>20</v>
      </c>
      <c r="E10789" s="80" t="s">
        <v>21</v>
      </c>
      <c r="F10789" s="80" t="s">
        <v>1537</v>
      </c>
      <c r="G10789" s="80" t="s">
        <v>24</v>
      </c>
      <c r="H10789" t="s">
        <v>1573</v>
      </c>
      <c r="I10789" s="50">
        <v>75.56</v>
      </c>
    </row>
    <row r="10790" spans="1:9" x14ac:dyDescent="0.2">
      <c r="A10790">
        <v>512406</v>
      </c>
      <c r="B10790" s="79">
        <v>7896007552825</v>
      </c>
      <c r="C10790" s="80" t="s">
        <v>19</v>
      </c>
      <c r="D10790" s="80" t="s">
        <v>20</v>
      </c>
      <c r="E10790" s="80" t="s">
        <v>21</v>
      </c>
      <c r="F10790" s="80" t="s">
        <v>1537</v>
      </c>
      <c r="G10790" s="80" t="s">
        <v>24</v>
      </c>
      <c r="H10790" t="s">
        <v>1574</v>
      </c>
      <c r="I10790" s="50">
        <v>75.56</v>
      </c>
    </row>
    <row r="10791" spans="1:9" x14ac:dyDescent="0.2">
      <c r="A10791">
        <v>309673</v>
      </c>
      <c r="B10791" s="79">
        <v>7896007549269</v>
      </c>
      <c r="C10791" s="80" t="s">
        <v>19</v>
      </c>
      <c r="D10791" s="80" t="s">
        <v>20</v>
      </c>
      <c r="E10791" s="80" t="s">
        <v>21</v>
      </c>
      <c r="F10791" s="80" t="s">
        <v>1537</v>
      </c>
      <c r="G10791" s="80" t="s">
        <v>24</v>
      </c>
      <c r="H10791" t="s">
        <v>1569</v>
      </c>
      <c r="I10791" s="50">
        <v>80.319999999999993</v>
      </c>
    </row>
    <row r="10792" spans="1:9" x14ac:dyDescent="0.2">
      <c r="A10792">
        <v>309678</v>
      </c>
      <c r="B10792" s="79">
        <v>7896007549276</v>
      </c>
      <c r="C10792" s="80" t="s">
        <v>19</v>
      </c>
      <c r="D10792" s="80" t="s">
        <v>20</v>
      </c>
      <c r="E10792" s="80" t="s">
        <v>21</v>
      </c>
      <c r="F10792" s="80" t="s">
        <v>1537</v>
      </c>
      <c r="G10792" s="80" t="s">
        <v>24</v>
      </c>
      <c r="H10792" t="s">
        <v>1570</v>
      </c>
      <c r="I10792" s="50">
        <v>80.319999999999993</v>
      </c>
    </row>
    <row r="10793" spans="1:9" x14ac:dyDescent="0.2">
      <c r="A10793">
        <v>309684</v>
      </c>
      <c r="B10793" s="79">
        <v>7896007549252</v>
      </c>
      <c r="C10793" s="80" t="s">
        <v>19</v>
      </c>
      <c r="D10793" s="80" t="s">
        <v>20</v>
      </c>
      <c r="E10793" s="80" t="s">
        <v>21</v>
      </c>
      <c r="F10793" s="80" t="s">
        <v>1537</v>
      </c>
      <c r="G10793" s="80" t="s">
        <v>24</v>
      </c>
      <c r="H10793" t="s">
        <v>1571</v>
      </c>
      <c r="I10793" s="50">
        <v>80.319999999999993</v>
      </c>
    </row>
    <row r="10794" spans="1:9" x14ac:dyDescent="0.2">
      <c r="A10794">
        <v>453010</v>
      </c>
      <c r="B10794" s="79">
        <v>7896007551293</v>
      </c>
      <c r="C10794" s="80" t="s">
        <v>19</v>
      </c>
      <c r="D10794" s="80" t="s">
        <v>20</v>
      </c>
      <c r="E10794" s="80" t="s">
        <v>21</v>
      </c>
      <c r="F10794" s="80" t="s">
        <v>1537</v>
      </c>
      <c r="G10794" s="80" t="s">
        <v>24</v>
      </c>
      <c r="H10794" t="s">
        <v>1572</v>
      </c>
      <c r="I10794" s="50">
        <v>80.319999999999993</v>
      </c>
    </row>
    <row r="10795" spans="1:9" x14ac:dyDescent="0.2">
      <c r="A10795">
        <v>154919</v>
      </c>
      <c r="B10795" s="79">
        <v>7896007549672</v>
      </c>
      <c r="C10795" s="80" t="s">
        <v>19</v>
      </c>
      <c r="D10795" s="80" t="s">
        <v>20</v>
      </c>
      <c r="E10795" s="80" t="s">
        <v>21</v>
      </c>
      <c r="F10795" s="80" t="s">
        <v>1537</v>
      </c>
      <c r="G10795" s="80" t="s">
        <v>24</v>
      </c>
      <c r="H10795" t="s">
        <v>1578</v>
      </c>
      <c r="I10795" s="50">
        <v>45.71</v>
      </c>
    </row>
    <row r="10796" spans="1:9" x14ac:dyDescent="0.2">
      <c r="A10796">
        <v>154920</v>
      </c>
      <c r="B10796" s="79">
        <v>7896007549689</v>
      </c>
      <c r="C10796" s="80" t="s">
        <v>19</v>
      </c>
      <c r="D10796" s="80" t="s">
        <v>20</v>
      </c>
      <c r="E10796" s="80" t="s">
        <v>21</v>
      </c>
      <c r="F10796" s="80" t="s">
        <v>1537</v>
      </c>
      <c r="G10796" s="80" t="s">
        <v>24</v>
      </c>
      <c r="H10796" t="s">
        <v>1579</v>
      </c>
      <c r="I10796" s="50">
        <v>45.71</v>
      </c>
    </row>
    <row r="10797" spans="1:9" x14ac:dyDescent="0.2">
      <c r="A10797">
        <v>154925</v>
      </c>
      <c r="B10797" s="79">
        <v>7896007549696</v>
      </c>
      <c r="C10797" s="80" t="s">
        <v>19</v>
      </c>
      <c r="D10797" s="80" t="s">
        <v>20</v>
      </c>
      <c r="E10797" s="80" t="s">
        <v>21</v>
      </c>
      <c r="F10797" s="80" t="s">
        <v>1537</v>
      </c>
      <c r="G10797" s="80" t="s">
        <v>24</v>
      </c>
      <c r="H10797" t="s">
        <v>1580</v>
      </c>
      <c r="I10797" s="50">
        <v>45.71</v>
      </c>
    </row>
    <row r="10798" spans="1:9" x14ac:dyDescent="0.2">
      <c r="A10798">
        <v>154942</v>
      </c>
      <c r="B10798" s="79">
        <v>7896007549702</v>
      </c>
      <c r="C10798" s="80" t="s">
        <v>19</v>
      </c>
      <c r="D10798" s="80" t="s">
        <v>20</v>
      </c>
      <c r="E10798" s="80" t="s">
        <v>21</v>
      </c>
      <c r="F10798" s="80" t="s">
        <v>1537</v>
      </c>
      <c r="G10798" s="80" t="s">
        <v>24</v>
      </c>
      <c r="H10798" t="s">
        <v>1581</v>
      </c>
      <c r="I10798" s="50">
        <v>45.71</v>
      </c>
    </row>
    <row r="10799" spans="1:9" x14ac:dyDescent="0.2">
      <c r="A10799">
        <v>520244</v>
      </c>
      <c r="B10799" s="79">
        <v>7896007553068</v>
      </c>
      <c r="C10799" s="80" t="s">
        <v>19</v>
      </c>
      <c r="D10799" s="80" t="s">
        <v>20</v>
      </c>
      <c r="E10799" s="80" t="s">
        <v>21</v>
      </c>
      <c r="F10799" s="80" t="s">
        <v>1537</v>
      </c>
      <c r="G10799" s="80" t="s">
        <v>24</v>
      </c>
      <c r="H10799" t="s">
        <v>1582</v>
      </c>
      <c r="I10799" s="50">
        <v>30.21</v>
      </c>
    </row>
    <row r="10800" spans="1:9" x14ac:dyDescent="0.2">
      <c r="A10800">
        <v>520250</v>
      </c>
      <c r="B10800" s="79">
        <v>7896007553051</v>
      </c>
      <c r="C10800" s="80" t="s">
        <v>19</v>
      </c>
      <c r="D10800" s="80" t="s">
        <v>20</v>
      </c>
      <c r="E10800" s="80" t="s">
        <v>21</v>
      </c>
      <c r="F10800" s="80" t="s">
        <v>1537</v>
      </c>
      <c r="G10800" s="80" t="s">
        <v>24</v>
      </c>
      <c r="H10800" t="s">
        <v>1583</v>
      </c>
      <c r="I10800" s="50">
        <v>30.21</v>
      </c>
    </row>
    <row r="10801" spans="1:9" x14ac:dyDescent="0.2">
      <c r="A10801">
        <v>520252</v>
      </c>
      <c r="B10801" s="79">
        <v>7896007553075</v>
      </c>
      <c r="C10801" s="80" t="s">
        <v>19</v>
      </c>
      <c r="D10801" s="80" t="s">
        <v>20</v>
      </c>
      <c r="E10801" s="80" t="s">
        <v>21</v>
      </c>
      <c r="F10801" s="80" t="s">
        <v>1537</v>
      </c>
      <c r="G10801" s="80" t="s">
        <v>24</v>
      </c>
      <c r="H10801" t="s">
        <v>1584</v>
      </c>
      <c r="I10801" s="50">
        <v>30.21</v>
      </c>
    </row>
    <row r="10802" spans="1:9" x14ac:dyDescent="0.2">
      <c r="A10802">
        <v>522385</v>
      </c>
      <c r="B10802" s="79">
        <v>7896007553266</v>
      </c>
      <c r="C10802" s="80" t="s">
        <v>19</v>
      </c>
      <c r="D10802" s="80" t="s">
        <v>20</v>
      </c>
      <c r="E10802" s="80" t="s">
        <v>21</v>
      </c>
      <c r="F10802" s="80" t="s">
        <v>1537</v>
      </c>
      <c r="G10802" s="80" t="s">
        <v>24</v>
      </c>
      <c r="H10802" t="s">
        <v>1575</v>
      </c>
      <c r="I10802" s="50">
        <v>29.22</v>
      </c>
    </row>
    <row r="10803" spans="1:9" x14ac:dyDescent="0.2">
      <c r="A10803">
        <v>522391</v>
      </c>
      <c r="B10803" s="79">
        <v>7896007553259</v>
      </c>
      <c r="C10803" s="80" t="s">
        <v>19</v>
      </c>
      <c r="D10803" s="80" t="s">
        <v>20</v>
      </c>
      <c r="E10803" s="80" t="s">
        <v>21</v>
      </c>
      <c r="F10803" s="80" t="s">
        <v>1537</v>
      </c>
      <c r="G10803" s="80" t="s">
        <v>24</v>
      </c>
      <c r="H10803" t="s">
        <v>1576</v>
      </c>
      <c r="I10803" s="50">
        <v>29.22</v>
      </c>
    </row>
    <row r="10804" spans="1:9" x14ac:dyDescent="0.2">
      <c r="A10804">
        <v>522421</v>
      </c>
      <c r="B10804" s="79">
        <v>7896007553273</v>
      </c>
      <c r="C10804" s="80" t="s">
        <v>19</v>
      </c>
      <c r="D10804" s="80" t="s">
        <v>20</v>
      </c>
      <c r="E10804" s="80" t="s">
        <v>21</v>
      </c>
      <c r="F10804" s="80" t="s">
        <v>1537</v>
      </c>
      <c r="G10804" s="80" t="s">
        <v>24</v>
      </c>
      <c r="H10804" t="s">
        <v>15576</v>
      </c>
      <c r="I10804" s="50">
        <v>29.22</v>
      </c>
    </row>
    <row r="10805" spans="1:9" x14ac:dyDescent="0.2">
      <c r="A10805">
        <v>522424</v>
      </c>
      <c r="B10805" s="79">
        <v>7896007553242</v>
      </c>
      <c r="C10805" s="80" t="s">
        <v>19</v>
      </c>
      <c r="D10805" s="80" t="s">
        <v>20</v>
      </c>
      <c r="E10805" s="80" t="s">
        <v>21</v>
      </c>
      <c r="F10805" s="80" t="s">
        <v>1537</v>
      </c>
      <c r="G10805" s="80" t="s">
        <v>24</v>
      </c>
      <c r="H10805" t="s">
        <v>1577</v>
      </c>
      <c r="I10805" s="50">
        <v>29.22</v>
      </c>
    </row>
    <row r="10806" spans="1:9" x14ac:dyDescent="0.2">
      <c r="A10806">
        <v>287686</v>
      </c>
      <c r="B10806" s="79">
        <v>7896007548415</v>
      </c>
      <c r="C10806" s="80" t="s">
        <v>19</v>
      </c>
      <c r="D10806" s="80" t="s">
        <v>20</v>
      </c>
      <c r="E10806" s="80" t="s">
        <v>21</v>
      </c>
      <c r="F10806" s="80" t="s">
        <v>1537</v>
      </c>
      <c r="G10806" s="80" t="s">
        <v>24</v>
      </c>
      <c r="H10806" t="s">
        <v>1566</v>
      </c>
      <c r="I10806" s="50">
        <v>50.25</v>
      </c>
    </row>
    <row r="10807" spans="1:9" x14ac:dyDescent="0.2">
      <c r="A10807">
        <v>287687</v>
      </c>
      <c r="B10807" s="79">
        <v>7896007548408</v>
      </c>
      <c r="C10807" s="80" t="s">
        <v>19</v>
      </c>
      <c r="D10807" s="80" t="s">
        <v>20</v>
      </c>
      <c r="E10807" s="80" t="s">
        <v>21</v>
      </c>
      <c r="F10807" s="80" t="s">
        <v>1537</v>
      </c>
      <c r="G10807" s="80" t="s">
        <v>24</v>
      </c>
      <c r="H10807" t="s">
        <v>1567</v>
      </c>
      <c r="I10807" s="50">
        <v>50.25</v>
      </c>
    </row>
    <row r="10808" spans="1:9" x14ac:dyDescent="0.2">
      <c r="A10808">
        <v>287689</v>
      </c>
      <c r="B10808" s="79">
        <v>7896007548422</v>
      </c>
      <c r="C10808" s="80" t="s">
        <v>19</v>
      </c>
      <c r="D10808" s="80" t="s">
        <v>20</v>
      </c>
      <c r="E10808" s="80" t="s">
        <v>21</v>
      </c>
      <c r="F10808" s="80" t="s">
        <v>1537</v>
      </c>
      <c r="G10808" s="80" t="s">
        <v>24</v>
      </c>
      <c r="H10808" t="s">
        <v>1568</v>
      </c>
      <c r="I10808" s="50">
        <v>50.25</v>
      </c>
    </row>
    <row r="10809" spans="1:9" x14ac:dyDescent="0.2">
      <c r="A10809">
        <v>287690</v>
      </c>
      <c r="B10809" s="79">
        <v>7896007548439</v>
      </c>
      <c r="C10809" s="80" t="s">
        <v>19</v>
      </c>
      <c r="D10809" s="80" t="s">
        <v>20</v>
      </c>
      <c r="E10809" s="80" t="s">
        <v>21</v>
      </c>
      <c r="F10809" s="80" t="s">
        <v>1537</v>
      </c>
      <c r="G10809" s="80" t="s">
        <v>24</v>
      </c>
      <c r="H10809" t="s">
        <v>15577</v>
      </c>
      <c r="I10809" s="50">
        <v>50.25</v>
      </c>
    </row>
    <row r="10810" spans="1:9" x14ac:dyDescent="0.2">
      <c r="A10810">
        <v>386457</v>
      </c>
      <c r="B10810" s="79">
        <v>7500435146234</v>
      </c>
      <c r="C10810" s="80" t="s">
        <v>19</v>
      </c>
      <c r="D10810" s="80" t="s">
        <v>20</v>
      </c>
      <c r="E10810" s="80" t="s">
        <v>21</v>
      </c>
      <c r="F10810" s="80" t="s">
        <v>1537</v>
      </c>
      <c r="G10810" s="80" t="s">
        <v>84</v>
      </c>
      <c r="H10810" t="s">
        <v>1609</v>
      </c>
      <c r="I10810" s="50">
        <v>70.400000000000006</v>
      </c>
    </row>
    <row r="10811" spans="1:9" x14ac:dyDescent="0.2">
      <c r="A10811">
        <v>386458</v>
      </c>
      <c r="B10811" s="79">
        <v>7500435146227</v>
      </c>
      <c r="C10811" s="80" t="s">
        <v>19</v>
      </c>
      <c r="D10811" s="80" t="s">
        <v>20</v>
      </c>
      <c r="E10811" s="80" t="s">
        <v>21</v>
      </c>
      <c r="F10811" s="80" t="s">
        <v>1537</v>
      </c>
      <c r="G10811" s="80" t="s">
        <v>84</v>
      </c>
      <c r="H10811" t="s">
        <v>1610</v>
      </c>
      <c r="I10811" s="50">
        <v>70.400000000000006</v>
      </c>
    </row>
    <row r="10812" spans="1:9" x14ac:dyDescent="0.2">
      <c r="A10812">
        <v>386459</v>
      </c>
      <c r="B10812" s="79">
        <v>7500435146258</v>
      </c>
      <c r="C10812" s="80" t="s">
        <v>19</v>
      </c>
      <c r="D10812" s="80" t="s">
        <v>20</v>
      </c>
      <c r="E10812" s="80" t="s">
        <v>21</v>
      </c>
      <c r="F10812" s="80" t="s">
        <v>1537</v>
      </c>
      <c r="G10812" s="80" t="s">
        <v>84</v>
      </c>
      <c r="H10812" t="s">
        <v>1611</v>
      </c>
      <c r="I10812" s="50">
        <v>70.400000000000006</v>
      </c>
    </row>
    <row r="10813" spans="1:9" x14ac:dyDescent="0.2">
      <c r="A10813">
        <v>386460</v>
      </c>
      <c r="B10813" s="79">
        <v>7500435146241</v>
      </c>
      <c r="C10813" s="80" t="s">
        <v>19</v>
      </c>
      <c r="D10813" s="80" t="s">
        <v>20</v>
      </c>
      <c r="E10813" s="80" t="s">
        <v>21</v>
      </c>
      <c r="F10813" s="80" t="s">
        <v>1537</v>
      </c>
      <c r="G10813" s="80" t="s">
        <v>84</v>
      </c>
      <c r="H10813" t="s">
        <v>1612</v>
      </c>
      <c r="I10813" s="50">
        <v>70.400000000000006</v>
      </c>
    </row>
    <row r="10814" spans="1:9" x14ac:dyDescent="0.2">
      <c r="A10814">
        <v>535604</v>
      </c>
      <c r="B10814" s="79">
        <v>7500435226943</v>
      </c>
      <c r="C10814" s="80" t="s">
        <v>19</v>
      </c>
      <c r="D10814" s="80" t="s">
        <v>20</v>
      </c>
      <c r="E10814" s="80" t="s">
        <v>21</v>
      </c>
      <c r="F10814" s="80" t="s">
        <v>1537</v>
      </c>
      <c r="G10814" s="80" t="s">
        <v>84</v>
      </c>
      <c r="H10814" t="s">
        <v>1605</v>
      </c>
      <c r="I10814" s="50">
        <v>45.2</v>
      </c>
    </row>
    <row r="10815" spans="1:9" x14ac:dyDescent="0.2">
      <c r="A10815">
        <v>535609</v>
      </c>
      <c r="B10815" s="79">
        <v>7500435226950</v>
      </c>
      <c r="C10815" s="80" t="s">
        <v>19</v>
      </c>
      <c r="D10815" s="80" t="s">
        <v>20</v>
      </c>
      <c r="E10815" s="80" t="s">
        <v>21</v>
      </c>
      <c r="F10815" s="80" t="s">
        <v>1537</v>
      </c>
      <c r="G10815" s="80" t="s">
        <v>84</v>
      </c>
      <c r="H10815" t="s">
        <v>15578</v>
      </c>
      <c r="I10815" s="50">
        <v>45.2</v>
      </c>
    </row>
    <row r="10816" spans="1:9" x14ac:dyDescent="0.2">
      <c r="A10816">
        <v>535627</v>
      </c>
      <c r="B10816" s="79">
        <v>7500435244671</v>
      </c>
      <c r="C10816" s="80" t="s">
        <v>19</v>
      </c>
      <c r="D10816" s="80" t="s">
        <v>20</v>
      </c>
      <c r="E10816" s="80" t="s">
        <v>21</v>
      </c>
      <c r="F10816" s="80" t="s">
        <v>1537</v>
      </c>
      <c r="G10816" s="80" t="s">
        <v>84</v>
      </c>
      <c r="H10816" t="s">
        <v>1606</v>
      </c>
      <c r="I10816" s="50">
        <v>45.2</v>
      </c>
    </row>
    <row r="10817" spans="1:9" x14ac:dyDescent="0.2">
      <c r="A10817">
        <v>533699</v>
      </c>
      <c r="B10817" s="79">
        <v>7500435244664</v>
      </c>
      <c r="C10817" s="80" t="s">
        <v>19</v>
      </c>
      <c r="D10817" s="80" t="s">
        <v>20</v>
      </c>
      <c r="E10817" s="80" t="s">
        <v>21</v>
      </c>
      <c r="F10817" s="80" t="s">
        <v>1537</v>
      </c>
      <c r="G10817" s="80" t="s">
        <v>84</v>
      </c>
      <c r="H10817" t="s">
        <v>1604</v>
      </c>
      <c r="I10817" s="50">
        <v>45.2</v>
      </c>
    </row>
    <row r="10818" spans="1:9" x14ac:dyDescent="0.2">
      <c r="A10818">
        <v>477933</v>
      </c>
      <c r="B10818" s="79">
        <v>7500435146630</v>
      </c>
      <c r="C10818" s="80" t="s">
        <v>19</v>
      </c>
      <c r="D10818" s="80" t="s">
        <v>20</v>
      </c>
      <c r="E10818" s="80" t="s">
        <v>21</v>
      </c>
      <c r="F10818" s="80" t="s">
        <v>1537</v>
      </c>
      <c r="G10818" s="80" t="s">
        <v>84</v>
      </c>
      <c r="H10818" t="s">
        <v>1613</v>
      </c>
      <c r="I10818" s="50">
        <v>101.66</v>
      </c>
    </row>
    <row r="10819" spans="1:9" x14ac:dyDescent="0.2">
      <c r="A10819">
        <v>368947</v>
      </c>
      <c r="B10819" s="79">
        <v>7500435132732</v>
      </c>
      <c r="C10819" s="80" t="s">
        <v>19</v>
      </c>
      <c r="D10819" s="80" t="s">
        <v>20</v>
      </c>
      <c r="E10819" s="80" t="s">
        <v>21</v>
      </c>
      <c r="F10819" s="80" t="s">
        <v>1537</v>
      </c>
      <c r="G10819" s="80" t="s">
        <v>84</v>
      </c>
      <c r="H10819" t="s">
        <v>1599</v>
      </c>
      <c r="I10819" s="50">
        <v>35.69</v>
      </c>
    </row>
    <row r="10820" spans="1:9" x14ac:dyDescent="0.2">
      <c r="A10820">
        <v>368952</v>
      </c>
      <c r="B10820" s="79">
        <v>7500435132749</v>
      </c>
      <c r="C10820" s="80" t="s">
        <v>19</v>
      </c>
      <c r="D10820" s="80" t="s">
        <v>20</v>
      </c>
      <c r="E10820" s="80" t="s">
        <v>21</v>
      </c>
      <c r="F10820" s="80" t="s">
        <v>1537</v>
      </c>
      <c r="G10820" s="80" t="s">
        <v>84</v>
      </c>
      <c r="H10820" t="s">
        <v>1601</v>
      </c>
      <c r="I10820" s="50">
        <v>35.69</v>
      </c>
    </row>
    <row r="10821" spans="1:9" x14ac:dyDescent="0.2">
      <c r="A10821">
        <v>368953</v>
      </c>
      <c r="B10821" s="79">
        <v>7500435132756</v>
      </c>
      <c r="C10821" s="80" t="s">
        <v>19</v>
      </c>
      <c r="D10821" s="80" t="s">
        <v>20</v>
      </c>
      <c r="E10821" s="80" t="s">
        <v>21</v>
      </c>
      <c r="F10821" s="80" t="s">
        <v>1537</v>
      </c>
      <c r="G10821" s="80" t="s">
        <v>84</v>
      </c>
      <c r="H10821" t="s">
        <v>1602</v>
      </c>
      <c r="I10821" s="50">
        <v>35.69</v>
      </c>
    </row>
    <row r="10822" spans="1:9" x14ac:dyDescent="0.2">
      <c r="A10822">
        <v>386456</v>
      </c>
      <c r="B10822" s="79">
        <v>7500435146166</v>
      </c>
      <c r="C10822" s="80" t="s">
        <v>19</v>
      </c>
      <c r="D10822" s="80" t="s">
        <v>20</v>
      </c>
      <c r="E10822" s="80" t="s">
        <v>21</v>
      </c>
      <c r="F10822" s="80" t="s">
        <v>1537</v>
      </c>
      <c r="G10822" s="80" t="s">
        <v>84</v>
      </c>
      <c r="H10822" t="s">
        <v>15579</v>
      </c>
      <c r="I10822" s="50">
        <v>33.29</v>
      </c>
    </row>
    <row r="10823" spans="1:9" x14ac:dyDescent="0.2">
      <c r="A10823">
        <v>568490</v>
      </c>
      <c r="B10823" s="79">
        <v>7500435250184</v>
      </c>
      <c r="C10823" s="80" t="s">
        <v>19</v>
      </c>
      <c r="D10823" s="80" t="s">
        <v>20</v>
      </c>
      <c r="E10823" s="80" t="s">
        <v>21</v>
      </c>
      <c r="F10823" s="80" t="s">
        <v>1537</v>
      </c>
      <c r="G10823" s="80" t="s">
        <v>84</v>
      </c>
      <c r="H10823" t="s">
        <v>1607</v>
      </c>
      <c r="I10823" s="50">
        <v>98.41</v>
      </c>
    </row>
    <row r="10824" spans="1:9" x14ac:dyDescent="0.2">
      <c r="A10824">
        <v>568492</v>
      </c>
      <c r="B10824" s="79">
        <v>7500435250238</v>
      </c>
      <c r="C10824" s="80" t="s">
        <v>19</v>
      </c>
      <c r="D10824" s="80" t="s">
        <v>20</v>
      </c>
      <c r="E10824" s="80" t="s">
        <v>21</v>
      </c>
      <c r="F10824" s="80" t="s">
        <v>1537</v>
      </c>
      <c r="G10824" s="80" t="s">
        <v>84</v>
      </c>
      <c r="H10824" t="s">
        <v>1608</v>
      </c>
      <c r="I10824" s="50">
        <v>98.41</v>
      </c>
    </row>
    <row r="10825" spans="1:9" x14ac:dyDescent="0.2">
      <c r="A10825">
        <v>478384</v>
      </c>
      <c r="B10825" s="79">
        <v>7500435146005</v>
      </c>
      <c r="C10825" s="80" t="s">
        <v>19</v>
      </c>
      <c r="D10825" s="80" t="s">
        <v>20</v>
      </c>
      <c r="E10825" s="80" t="s">
        <v>21</v>
      </c>
      <c r="F10825" s="80" t="s">
        <v>1537</v>
      </c>
      <c r="G10825" s="80" t="s">
        <v>84</v>
      </c>
      <c r="H10825" t="s">
        <v>1615</v>
      </c>
      <c r="I10825" s="50">
        <v>143.05000000000001</v>
      </c>
    </row>
    <row r="10826" spans="1:9" x14ac:dyDescent="0.2">
      <c r="A10826">
        <v>478392</v>
      </c>
      <c r="B10826" s="79">
        <v>7500435145978</v>
      </c>
      <c r="C10826" s="80" t="s">
        <v>19</v>
      </c>
      <c r="D10826" s="80" t="s">
        <v>20</v>
      </c>
      <c r="E10826" s="80" t="s">
        <v>21</v>
      </c>
      <c r="F10826" s="80" t="s">
        <v>1537</v>
      </c>
      <c r="G10826" s="80" t="s">
        <v>84</v>
      </c>
      <c r="H10826" t="s">
        <v>15580</v>
      </c>
      <c r="I10826" s="50">
        <v>143.05000000000001</v>
      </c>
    </row>
    <row r="10827" spans="1:9" x14ac:dyDescent="0.2">
      <c r="A10827">
        <v>478406</v>
      </c>
      <c r="B10827" s="79">
        <v>7500435145992</v>
      </c>
      <c r="C10827" s="80" t="s">
        <v>19</v>
      </c>
      <c r="D10827" s="80" t="s">
        <v>20</v>
      </c>
      <c r="E10827" s="80" t="s">
        <v>21</v>
      </c>
      <c r="F10827" s="80" t="s">
        <v>1537</v>
      </c>
      <c r="G10827" s="80" t="s">
        <v>84</v>
      </c>
      <c r="H10827" t="s">
        <v>1616</v>
      </c>
      <c r="I10827" s="50">
        <v>143.05000000000001</v>
      </c>
    </row>
    <row r="10828" spans="1:9" x14ac:dyDescent="0.2">
      <c r="A10828">
        <v>479871</v>
      </c>
      <c r="B10828" s="79">
        <v>7500435146487</v>
      </c>
      <c r="C10828" s="80" t="s">
        <v>19</v>
      </c>
      <c r="D10828" s="80" t="s">
        <v>20</v>
      </c>
      <c r="E10828" s="80" t="s">
        <v>21</v>
      </c>
      <c r="F10828" s="80" t="s">
        <v>1537</v>
      </c>
      <c r="G10828" s="80" t="s">
        <v>84</v>
      </c>
      <c r="H10828" t="s">
        <v>1617</v>
      </c>
      <c r="I10828" s="50">
        <v>134.66</v>
      </c>
    </row>
    <row r="10829" spans="1:9" x14ac:dyDescent="0.2">
      <c r="A10829">
        <v>479875</v>
      </c>
      <c r="B10829" s="79">
        <v>7500435146470</v>
      </c>
      <c r="C10829" s="80" t="s">
        <v>19</v>
      </c>
      <c r="D10829" s="80" t="s">
        <v>20</v>
      </c>
      <c r="E10829" s="80" t="s">
        <v>21</v>
      </c>
      <c r="F10829" s="80" t="s">
        <v>1537</v>
      </c>
      <c r="G10829" s="80" t="s">
        <v>84</v>
      </c>
      <c r="H10829" t="s">
        <v>1618</v>
      </c>
      <c r="I10829" s="50">
        <v>134.66</v>
      </c>
    </row>
    <row r="10830" spans="1:9" x14ac:dyDescent="0.2">
      <c r="A10830">
        <v>479878</v>
      </c>
      <c r="B10830" s="79">
        <v>7500435146494</v>
      </c>
      <c r="C10830" s="80" t="s">
        <v>19</v>
      </c>
      <c r="D10830" s="80" t="s">
        <v>20</v>
      </c>
      <c r="E10830" s="80" t="s">
        <v>21</v>
      </c>
      <c r="F10830" s="80" t="s">
        <v>1537</v>
      </c>
      <c r="G10830" s="80" t="s">
        <v>84</v>
      </c>
      <c r="H10830" t="s">
        <v>1619</v>
      </c>
      <c r="I10830" s="50">
        <v>134.66</v>
      </c>
    </row>
    <row r="10831" spans="1:9" x14ac:dyDescent="0.2">
      <c r="A10831">
        <v>479879</v>
      </c>
      <c r="B10831" s="79">
        <v>7500435146500</v>
      </c>
      <c r="C10831" s="80" t="s">
        <v>19</v>
      </c>
      <c r="D10831" s="80" t="s">
        <v>20</v>
      </c>
      <c r="E10831" s="80" t="s">
        <v>21</v>
      </c>
      <c r="F10831" s="80" t="s">
        <v>1537</v>
      </c>
      <c r="G10831" s="80" t="s">
        <v>84</v>
      </c>
      <c r="H10831" t="s">
        <v>1620</v>
      </c>
      <c r="I10831" s="50">
        <v>134.66</v>
      </c>
    </row>
    <row r="10832" spans="1:9" x14ac:dyDescent="0.2">
      <c r="A10832">
        <v>477931</v>
      </c>
      <c r="B10832" s="79">
        <v>7500435146616</v>
      </c>
      <c r="C10832" s="80" t="s">
        <v>19</v>
      </c>
      <c r="D10832" s="80" t="s">
        <v>20</v>
      </c>
      <c r="E10832" s="80" t="s">
        <v>21</v>
      </c>
      <c r="F10832" s="80" t="s">
        <v>1537</v>
      </c>
      <c r="G10832" s="80" t="s">
        <v>84</v>
      </c>
      <c r="H10832" t="s">
        <v>15581</v>
      </c>
      <c r="I10832" s="50">
        <v>101.66</v>
      </c>
    </row>
    <row r="10833" spans="1:9" x14ac:dyDescent="0.2">
      <c r="A10833">
        <v>477940</v>
      </c>
      <c r="B10833" s="79">
        <v>7500435146609</v>
      </c>
      <c r="C10833" s="80" t="s">
        <v>19</v>
      </c>
      <c r="D10833" s="80" t="s">
        <v>20</v>
      </c>
      <c r="E10833" s="80" t="s">
        <v>21</v>
      </c>
      <c r="F10833" s="80" t="s">
        <v>1537</v>
      </c>
      <c r="G10833" s="80" t="s">
        <v>84</v>
      </c>
      <c r="H10833" t="s">
        <v>1614</v>
      </c>
      <c r="I10833" s="50">
        <v>101.66</v>
      </c>
    </row>
    <row r="10834" spans="1:9" x14ac:dyDescent="0.2">
      <c r="A10834">
        <v>368954</v>
      </c>
      <c r="B10834" s="79">
        <v>7500435132824</v>
      </c>
      <c r="C10834" s="80" t="s">
        <v>19</v>
      </c>
      <c r="D10834" s="80" t="s">
        <v>20</v>
      </c>
      <c r="E10834" s="80" t="s">
        <v>21</v>
      </c>
      <c r="F10834" s="80" t="s">
        <v>1537</v>
      </c>
      <c r="G10834" s="80" t="s">
        <v>84</v>
      </c>
      <c r="H10834" t="s">
        <v>1603</v>
      </c>
      <c r="I10834" s="50">
        <v>98.41</v>
      </c>
    </row>
    <row r="10835" spans="1:9" x14ac:dyDescent="0.2">
      <c r="A10835">
        <v>368956</v>
      </c>
      <c r="B10835" s="79">
        <v>7500435132848</v>
      </c>
      <c r="C10835" s="80" t="s">
        <v>19</v>
      </c>
      <c r="D10835" s="80" t="s">
        <v>20</v>
      </c>
      <c r="E10835" s="80" t="s">
        <v>21</v>
      </c>
      <c r="F10835" s="80" t="s">
        <v>1537</v>
      </c>
      <c r="G10835" s="80" t="s">
        <v>84</v>
      </c>
      <c r="H10835" t="s">
        <v>15582</v>
      </c>
      <c r="I10835" s="50">
        <v>98.41</v>
      </c>
    </row>
    <row r="10836" spans="1:9" x14ac:dyDescent="0.2">
      <c r="A10836">
        <v>368957</v>
      </c>
      <c r="B10836" s="79">
        <v>7500435132855</v>
      </c>
      <c r="C10836" s="80" t="s">
        <v>19</v>
      </c>
      <c r="D10836" s="80" t="s">
        <v>20</v>
      </c>
      <c r="E10836" s="80" t="s">
        <v>21</v>
      </c>
      <c r="F10836" s="80" t="s">
        <v>1537</v>
      </c>
      <c r="G10836" s="80" t="s">
        <v>84</v>
      </c>
      <c r="H10836" t="s">
        <v>15583</v>
      </c>
      <c r="I10836" s="50">
        <v>98.41</v>
      </c>
    </row>
    <row r="10837" spans="1:9" x14ac:dyDescent="0.2">
      <c r="A10837">
        <v>368948</v>
      </c>
      <c r="B10837" s="79">
        <v>7500435132831</v>
      </c>
      <c r="C10837" s="80" t="s">
        <v>19</v>
      </c>
      <c r="D10837" s="80" t="s">
        <v>20</v>
      </c>
      <c r="E10837" s="80" t="s">
        <v>21</v>
      </c>
      <c r="F10837" s="80" t="s">
        <v>1537</v>
      </c>
      <c r="G10837" s="80" t="s">
        <v>84</v>
      </c>
      <c r="H10837" t="s">
        <v>1600</v>
      </c>
      <c r="I10837" s="50">
        <v>98.41</v>
      </c>
    </row>
    <row r="10838" spans="1:9" x14ac:dyDescent="0.2">
      <c r="A10838">
        <v>302209</v>
      </c>
      <c r="B10838" s="79">
        <v>7899700800446</v>
      </c>
      <c r="C10838" s="80" t="s">
        <v>19</v>
      </c>
      <c r="D10838" s="80" t="s">
        <v>20</v>
      </c>
      <c r="E10838" s="80" t="s">
        <v>21</v>
      </c>
      <c r="F10838" s="80" t="s">
        <v>1537</v>
      </c>
      <c r="G10838" s="80" t="s">
        <v>15584</v>
      </c>
      <c r="H10838" t="s">
        <v>15585</v>
      </c>
      <c r="I10838" s="50">
        <v>20.37</v>
      </c>
    </row>
    <row r="10839" spans="1:9" x14ac:dyDescent="0.2">
      <c r="A10839">
        <v>302210</v>
      </c>
      <c r="B10839" s="79">
        <v>7899700800453</v>
      </c>
      <c r="C10839" s="80" t="s">
        <v>19</v>
      </c>
      <c r="D10839" s="80" t="s">
        <v>20</v>
      </c>
      <c r="E10839" s="80" t="s">
        <v>21</v>
      </c>
      <c r="F10839" s="80" t="s">
        <v>1537</v>
      </c>
      <c r="G10839" s="80" t="s">
        <v>15584</v>
      </c>
      <c r="H10839" t="s">
        <v>15586</v>
      </c>
      <c r="I10839" s="50">
        <v>20.37</v>
      </c>
    </row>
    <row r="10840" spans="1:9" x14ac:dyDescent="0.2">
      <c r="A10840">
        <v>302192</v>
      </c>
      <c r="B10840" s="79">
        <v>7899700800354</v>
      </c>
      <c r="C10840" s="80" t="s">
        <v>19</v>
      </c>
      <c r="D10840" s="80" t="s">
        <v>20</v>
      </c>
      <c r="E10840" s="80" t="s">
        <v>21</v>
      </c>
      <c r="F10840" s="80" t="s">
        <v>1537</v>
      </c>
      <c r="G10840" s="80" t="s">
        <v>15584</v>
      </c>
      <c r="H10840" t="s">
        <v>15587</v>
      </c>
      <c r="I10840" s="50">
        <v>9</v>
      </c>
    </row>
    <row r="10841" spans="1:9" x14ac:dyDescent="0.2">
      <c r="A10841">
        <v>586170</v>
      </c>
      <c r="B10841" s="79">
        <v>7898969556149</v>
      </c>
      <c r="C10841" s="80" t="s">
        <v>19</v>
      </c>
      <c r="D10841" s="80" t="s">
        <v>20</v>
      </c>
      <c r="E10841" s="80" t="s">
        <v>21</v>
      </c>
      <c r="F10841" s="80" t="s">
        <v>1537</v>
      </c>
      <c r="G10841" s="80" t="s">
        <v>1622</v>
      </c>
      <c r="H10841" t="s">
        <v>1631</v>
      </c>
      <c r="I10841" s="50">
        <v>20.41</v>
      </c>
    </row>
    <row r="10842" spans="1:9" x14ac:dyDescent="0.2">
      <c r="A10842">
        <v>586171</v>
      </c>
      <c r="B10842" s="79">
        <v>7898969556095</v>
      </c>
      <c r="C10842" s="80" t="s">
        <v>19</v>
      </c>
      <c r="D10842" s="80" t="s">
        <v>20</v>
      </c>
      <c r="E10842" s="80" t="s">
        <v>21</v>
      </c>
      <c r="F10842" s="80" t="s">
        <v>1537</v>
      </c>
      <c r="G10842" s="80" t="s">
        <v>1622</v>
      </c>
      <c r="H10842" t="s">
        <v>1632</v>
      </c>
      <c r="I10842" s="50">
        <v>20.41</v>
      </c>
    </row>
    <row r="10843" spans="1:9" x14ac:dyDescent="0.2">
      <c r="A10843">
        <v>586172</v>
      </c>
      <c r="B10843" s="79">
        <v>7898969556125</v>
      </c>
      <c r="C10843" s="80" t="s">
        <v>19</v>
      </c>
      <c r="D10843" s="80" t="s">
        <v>20</v>
      </c>
      <c r="E10843" s="80" t="s">
        <v>21</v>
      </c>
      <c r="F10843" s="80" t="s">
        <v>1537</v>
      </c>
      <c r="G10843" s="80" t="s">
        <v>1622</v>
      </c>
      <c r="H10843" t="s">
        <v>1633</v>
      </c>
      <c r="I10843" s="50">
        <v>20.41</v>
      </c>
    </row>
    <row r="10844" spans="1:9" x14ac:dyDescent="0.2">
      <c r="A10844">
        <v>586173</v>
      </c>
      <c r="B10844" s="79">
        <v>7898969556132</v>
      </c>
      <c r="C10844" s="80" t="s">
        <v>19</v>
      </c>
      <c r="D10844" s="80" t="s">
        <v>20</v>
      </c>
      <c r="E10844" s="80" t="s">
        <v>21</v>
      </c>
      <c r="F10844" s="80" t="s">
        <v>1537</v>
      </c>
      <c r="G10844" s="80" t="s">
        <v>1622</v>
      </c>
      <c r="H10844" t="s">
        <v>1634</v>
      </c>
      <c r="I10844" s="50">
        <v>20.41</v>
      </c>
    </row>
    <row r="10845" spans="1:9" x14ac:dyDescent="0.2">
      <c r="A10845">
        <v>542200</v>
      </c>
      <c r="B10845" s="79">
        <v>7898969564687</v>
      </c>
      <c r="C10845" s="80" t="s">
        <v>19</v>
      </c>
      <c r="D10845" s="80" t="s">
        <v>20</v>
      </c>
      <c r="E10845" s="80" t="s">
        <v>21</v>
      </c>
      <c r="F10845" s="80" t="s">
        <v>1537</v>
      </c>
      <c r="G10845" s="80" t="s">
        <v>1622</v>
      </c>
      <c r="H10845" t="s">
        <v>1629</v>
      </c>
      <c r="I10845" s="50">
        <v>24.08</v>
      </c>
    </row>
    <row r="10846" spans="1:9" x14ac:dyDescent="0.2">
      <c r="A10846">
        <v>542205</v>
      </c>
      <c r="B10846" s="79">
        <v>7898969564670</v>
      </c>
      <c r="C10846" s="80" t="s">
        <v>19</v>
      </c>
      <c r="D10846" s="80" t="s">
        <v>20</v>
      </c>
      <c r="E10846" s="80" t="s">
        <v>21</v>
      </c>
      <c r="F10846" s="80" t="s">
        <v>1537</v>
      </c>
      <c r="G10846" s="80" t="s">
        <v>1622</v>
      </c>
      <c r="H10846" t="s">
        <v>1623</v>
      </c>
      <c r="I10846" s="50">
        <v>23.64</v>
      </c>
    </row>
    <row r="10847" spans="1:9" x14ac:dyDescent="0.2">
      <c r="A10847">
        <v>542208</v>
      </c>
      <c r="B10847" s="79">
        <v>7898969564809</v>
      </c>
      <c r="C10847" s="80" t="s">
        <v>19</v>
      </c>
      <c r="D10847" s="80" t="s">
        <v>20</v>
      </c>
      <c r="E10847" s="80" t="s">
        <v>21</v>
      </c>
      <c r="F10847" s="80" t="s">
        <v>1537</v>
      </c>
      <c r="G10847" s="80" t="s">
        <v>1622</v>
      </c>
      <c r="H10847" t="s">
        <v>15588</v>
      </c>
      <c r="I10847" s="50">
        <v>25.94</v>
      </c>
    </row>
    <row r="10848" spans="1:9" x14ac:dyDescent="0.2">
      <c r="A10848">
        <v>542210</v>
      </c>
      <c r="B10848" s="79">
        <v>7898969564823</v>
      </c>
      <c r="C10848" s="80" t="s">
        <v>19</v>
      </c>
      <c r="D10848" s="80" t="s">
        <v>20</v>
      </c>
      <c r="E10848" s="80" t="s">
        <v>21</v>
      </c>
      <c r="F10848" s="80" t="s">
        <v>1537</v>
      </c>
      <c r="G10848" s="80" t="s">
        <v>1622</v>
      </c>
      <c r="H10848" t="s">
        <v>15589</v>
      </c>
      <c r="I10848" s="50">
        <v>23.64</v>
      </c>
    </row>
    <row r="10849" spans="1:9" x14ac:dyDescent="0.2">
      <c r="A10849">
        <v>535555</v>
      </c>
      <c r="B10849" s="79">
        <v>7898969564557</v>
      </c>
      <c r="C10849" s="80" t="s">
        <v>19</v>
      </c>
      <c r="D10849" s="80" t="s">
        <v>20</v>
      </c>
      <c r="E10849" s="80" t="s">
        <v>21</v>
      </c>
      <c r="F10849" s="80" t="s">
        <v>1537</v>
      </c>
      <c r="G10849" s="80" t="s">
        <v>1622</v>
      </c>
      <c r="H10849" t="s">
        <v>1624</v>
      </c>
      <c r="I10849" s="50">
        <v>12.04</v>
      </c>
    </row>
    <row r="10850" spans="1:9" x14ac:dyDescent="0.2">
      <c r="A10850">
        <v>535558</v>
      </c>
      <c r="B10850" s="79">
        <v>7898969564540</v>
      </c>
      <c r="C10850" s="80" t="s">
        <v>19</v>
      </c>
      <c r="D10850" s="80" t="s">
        <v>20</v>
      </c>
      <c r="E10850" s="80" t="s">
        <v>21</v>
      </c>
      <c r="F10850" s="80" t="s">
        <v>1537</v>
      </c>
      <c r="G10850" s="80" t="s">
        <v>1622</v>
      </c>
      <c r="H10850" t="s">
        <v>1625</v>
      </c>
      <c r="I10850" s="50">
        <v>12.04</v>
      </c>
    </row>
    <row r="10851" spans="1:9" x14ac:dyDescent="0.2">
      <c r="A10851">
        <v>535561</v>
      </c>
      <c r="B10851" s="79">
        <v>7898969564564</v>
      </c>
      <c r="C10851" s="80" t="s">
        <v>19</v>
      </c>
      <c r="D10851" s="80" t="s">
        <v>20</v>
      </c>
      <c r="E10851" s="80" t="s">
        <v>21</v>
      </c>
      <c r="F10851" s="80" t="s">
        <v>1537</v>
      </c>
      <c r="G10851" s="80" t="s">
        <v>1622</v>
      </c>
      <c r="H10851" t="s">
        <v>1626</v>
      </c>
      <c r="I10851" s="50">
        <v>12.04</v>
      </c>
    </row>
    <row r="10852" spans="1:9" x14ac:dyDescent="0.2">
      <c r="A10852">
        <v>598398</v>
      </c>
      <c r="B10852" s="79">
        <v>7898969556156</v>
      </c>
      <c r="C10852" s="80" t="s">
        <v>19</v>
      </c>
      <c r="D10852" s="80" t="s">
        <v>20</v>
      </c>
      <c r="E10852" s="80" t="s">
        <v>21</v>
      </c>
      <c r="F10852" s="80" t="s">
        <v>1537</v>
      </c>
      <c r="G10852" s="80" t="s">
        <v>1622</v>
      </c>
      <c r="H10852" t="s">
        <v>1635</v>
      </c>
      <c r="I10852" s="50">
        <v>27.49</v>
      </c>
    </row>
    <row r="10853" spans="1:9" x14ac:dyDescent="0.2">
      <c r="A10853">
        <v>598400</v>
      </c>
      <c r="B10853" s="79">
        <v>7898969556163</v>
      </c>
      <c r="C10853" s="80" t="s">
        <v>19</v>
      </c>
      <c r="D10853" s="80" t="s">
        <v>20</v>
      </c>
      <c r="E10853" s="80" t="s">
        <v>21</v>
      </c>
      <c r="F10853" s="80" t="s">
        <v>1537</v>
      </c>
      <c r="G10853" s="80" t="s">
        <v>1622</v>
      </c>
      <c r="H10853" t="s">
        <v>1636</v>
      </c>
      <c r="I10853" s="50">
        <v>27.49</v>
      </c>
    </row>
    <row r="10854" spans="1:9" x14ac:dyDescent="0.2">
      <c r="A10854">
        <v>598402</v>
      </c>
      <c r="B10854" s="79">
        <v>7898969556170</v>
      </c>
      <c r="C10854" s="80" t="s">
        <v>19</v>
      </c>
      <c r="D10854" s="80" t="s">
        <v>20</v>
      </c>
      <c r="E10854" s="80" t="s">
        <v>21</v>
      </c>
      <c r="F10854" s="80" t="s">
        <v>1537</v>
      </c>
      <c r="G10854" s="80" t="s">
        <v>1622</v>
      </c>
      <c r="H10854" t="s">
        <v>15590</v>
      </c>
      <c r="I10854" s="50">
        <v>27.49</v>
      </c>
    </row>
    <row r="10855" spans="1:9" x14ac:dyDescent="0.2">
      <c r="A10855">
        <v>598405</v>
      </c>
      <c r="B10855" s="79">
        <v>7898969556187</v>
      </c>
      <c r="C10855" s="80" t="s">
        <v>19</v>
      </c>
      <c r="D10855" s="80" t="s">
        <v>20</v>
      </c>
      <c r="E10855" s="80" t="s">
        <v>21</v>
      </c>
      <c r="F10855" s="80" t="s">
        <v>1537</v>
      </c>
      <c r="G10855" s="80" t="s">
        <v>1622</v>
      </c>
      <c r="H10855" t="s">
        <v>1637</v>
      </c>
      <c r="I10855" s="50">
        <v>27.49</v>
      </c>
    </row>
    <row r="10856" spans="1:9" x14ac:dyDescent="0.2">
      <c r="A10856">
        <v>551727</v>
      </c>
      <c r="B10856" s="79">
        <v>7898969564694</v>
      </c>
      <c r="C10856" s="80" t="s">
        <v>19</v>
      </c>
      <c r="D10856" s="80" t="s">
        <v>20</v>
      </c>
      <c r="E10856" s="80" t="s">
        <v>21</v>
      </c>
      <c r="F10856" s="80" t="s">
        <v>1537</v>
      </c>
      <c r="G10856" s="80" t="s">
        <v>1622</v>
      </c>
      <c r="H10856" t="s">
        <v>1630</v>
      </c>
      <c r="I10856" s="50">
        <v>45.4</v>
      </c>
    </row>
    <row r="10857" spans="1:9" x14ac:dyDescent="0.2">
      <c r="A10857">
        <v>541537</v>
      </c>
      <c r="B10857" s="79">
        <v>7898969564700</v>
      </c>
      <c r="C10857" s="80" t="s">
        <v>19</v>
      </c>
      <c r="D10857" s="80" t="s">
        <v>20</v>
      </c>
      <c r="E10857" s="80" t="s">
        <v>21</v>
      </c>
      <c r="F10857" s="80" t="s">
        <v>1537</v>
      </c>
      <c r="G10857" s="80" t="s">
        <v>1622</v>
      </c>
      <c r="H10857" t="s">
        <v>1627</v>
      </c>
      <c r="I10857" s="50">
        <v>46.88</v>
      </c>
    </row>
    <row r="10858" spans="1:9" x14ac:dyDescent="0.2">
      <c r="A10858">
        <v>541538</v>
      </c>
      <c r="B10858" s="79">
        <v>7898969564717</v>
      </c>
      <c r="C10858" s="80" t="s">
        <v>19</v>
      </c>
      <c r="D10858" s="80" t="s">
        <v>20</v>
      </c>
      <c r="E10858" s="80" t="s">
        <v>21</v>
      </c>
      <c r="F10858" s="80" t="s">
        <v>1537</v>
      </c>
      <c r="G10858" s="80" t="s">
        <v>1622</v>
      </c>
      <c r="H10858" t="s">
        <v>1628</v>
      </c>
      <c r="I10858" s="50">
        <v>46.88</v>
      </c>
    </row>
    <row r="10859" spans="1:9" x14ac:dyDescent="0.2">
      <c r="A10859">
        <v>456457</v>
      </c>
      <c r="B10859" s="79">
        <v>7896061990595</v>
      </c>
      <c r="C10859" s="80" t="s">
        <v>19</v>
      </c>
      <c r="D10859" s="80" t="s">
        <v>20</v>
      </c>
      <c r="E10859" s="80" t="s">
        <v>21</v>
      </c>
      <c r="F10859" s="80" t="s">
        <v>2458</v>
      </c>
      <c r="G10859" s="80" t="s">
        <v>73</v>
      </c>
      <c r="H10859" t="s">
        <v>2479</v>
      </c>
      <c r="I10859" s="50">
        <v>12.91</v>
      </c>
    </row>
    <row r="10860" spans="1:9" x14ac:dyDescent="0.2">
      <c r="A10860">
        <v>328844</v>
      </c>
      <c r="B10860" s="79">
        <v>7896914002833</v>
      </c>
      <c r="C10860" s="80" t="s">
        <v>19</v>
      </c>
      <c r="D10860" s="80" t="s">
        <v>20</v>
      </c>
      <c r="E10860" s="80" t="s">
        <v>21</v>
      </c>
      <c r="F10860" s="80" t="s">
        <v>2458</v>
      </c>
      <c r="G10860" s="80" t="s">
        <v>73</v>
      </c>
      <c r="H10860" t="s">
        <v>15591</v>
      </c>
      <c r="I10860" s="50">
        <v>2.99</v>
      </c>
    </row>
    <row r="10861" spans="1:9" x14ac:dyDescent="0.2">
      <c r="A10861">
        <v>200706</v>
      </c>
      <c r="B10861" s="79">
        <v>7891010568757</v>
      </c>
      <c r="C10861" s="80" t="s">
        <v>19</v>
      </c>
      <c r="D10861" s="80" t="s">
        <v>20</v>
      </c>
      <c r="E10861" s="80" t="s">
        <v>21</v>
      </c>
      <c r="F10861" s="80" t="s">
        <v>2458</v>
      </c>
      <c r="G10861" s="80" t="s">
        <v>44</v>
      </c>
      <c r="H10861" t="s">
        <v>2461</v>
      </c>
      <c r="I10861" s="50">
        <v>15.13</v>
      </c>
    </row>
    <row r="10862" spans="1:9" x14ac:dyDescent="0.2">
      <c r="A10862">
        <v>200707</v>
      </c>
      <c r="B10862" s="79">
        <v>7891010568764</v>
      </c>
      <c r="C10862" s="80" t="s">
        <v>19</v>
      </c>
      <c r="D10862" s="80" t="s">
        <v>20</v>
      </c>
      <c r="E10862" s="80" t="s">
        <v>21</v>
      </c>
      <c r="F10862" s="80" t="s">
        <v>2458</v>
      </c>
      <c r="G10862" s="80" t="s">
        <v>44</v>
      </c>
      <c r="H10862" t="s">
        <v>2462</v>
      </c>
      <c r="I10862" s="50">
        <v>15.13</v>
      </c>
    </row>
    <row r="10863" spans="1:9" x14ac:dyDescent="0.2">
      <c r="A10863">
        <v>200708</v>
      </c>
      <c r="B10863" s="79">
        <v>7891010568771</v>
      </c>
      <c r="C10863" s="80" t="s">
        <v>19</v>
      </c>
      <c r="D10863" s="80" t="s">
        <v>20</v>
      </c>
      <c r="E10863" s="80" t="s">
        <v>21</v>
      </c>
      <c r="F10863" s="80" t="s">
        <v>2458</v>
      </c>
      <c r="G10863" s="80" t="s">
        <v>44</v>
      </c>
      <c r="H10863" t="s">
        <v>2463</v>
      </c>
      <c r="I10863" s="50">
        <v>15.13</v>
      </c>
    </row>
    <row r="10864" spans="1:9" x14ac:dyDescent="0.2">
      <c r="A10864">
        <v>200709</v>
      </c>
      <c r="B10864" s="79">
        <v>7891010589615</v>
      </c>
      <c r="C10864" s="80" t="s">
        <v>19</v>
      </c>
      <c r="D10864" s="80" t="s">
        <v>20</v>
      </c>
      <c r="E10864" s="80" t="s">
        <v>21</v>
      </c>
      <c r="F10864" s="80" t="s">
        <v>2458</v>
      </c>
      <c r="G10864" s="80" t="s">
        <v>44</v>
      </c>
      <c r="H10864" t="s">
        <v>2464</v>
      </c>
      <c r="I10864" s="50">
        <v>23.82</v>
      </c>
    </row>
    <row r="10865" spans="1:9" x14ac:dyDescent="0.2">
      <c r="A10865">
        <v>200710</v>
      </c>
      <c r="B10865" s="79">
        <v>7891010589622</v>
      </c>
      <c r="C10865" s="80" t="s">
        <v>19</v>
      </c>
      <c r="D10865" s="80" t="s">
        <v>20</v>
      </c>
      <c r="E10865" s="80" t="s">
        <v>21</v>
      </c>
      <c r="F10865" s="80" t="s">
        <v>2458</v>
      </c>
      <c r="G10865" s="80" t="s">
        <v>44</v>
      </c>
      <c r="H10865" t="s">
        <v>2465</v>
      </c>
      <c r="I10865" s="50">
        <v>23.82</v>
      </c>
    </row>
    <row r="10866" spans="1:9" x14ac:dyDescent="0.2">
      <c r="A10866">
        <v>200711</v>
      </c>
      <c r="B10866" s="79">
        <v>7891010589639</v>
      </c>
      <c r="C10866" s="80" t="s">
        <v>19</v>
      </c>
      <c r="D10866" s="80" t="s">
        <v>20</v>
      </c>
      <c r="E10866" s="80" t="s">
        <v>21</v>
      </c>
      <c r="F10866" s="80" t="s">
        <v>2458</v>
      </c>
      <c r="G10866" s="80" t="s">
        <v>44</v>
      </c>
      <c r="H10866" t="s">
        <v>2466</v>
      </c>
      <c r="I10866" s="50">
        <v>23.82</v>
      </c>
    </row>
    <row r="10867" spans="1:9" x14ac:dyDescent="0.2">
      <c r="A10867">
        <v>373949</v>
      </c>
      <c r="B10867" s="79">
        <v>7891010247324</v>
      </c>
      <c r="C10867" s="80" t="s">
        <v>19</v>
      </c>
      <c r="D10867" s="80" t="s">
        <v>20</v>
      </c>
      <c r="E10867" s="80" t="s">
        <v>21</v>
      </c>
      <c r="F10867" s="80" t="s">
        <v>2458</v>
      </c>
      <c r="G10867" s="80" t="s">
        <v>44</v>
      </c>
      <c r="H10867" t="s">
        <v>15592</v>
      </c>
      <c r="I10867" s="50">
        <v>10.7</v>
      </c>
    </row>
    <row r="10868" spans="1:9" x14ac:dyDescent="0.2">
      <c r="A10868">
        <v>169954</v>
      </c>
      <c r="B10868" s="79">
        <v>7896512921369</v>
      </c>
      <c r="C10868" s="80" t="s">
        <v>19</v>
      </c>
      <c r="D10868" s="80" t="s">
        <v>20</v>
      </c>
      <c r="E10868" s="80" t="s">
        <v>21</v>
      </c>
      <c r="F10868" s="80" t="s">
        <v>2458</v>
      </c>
      <c r="G10868" s="80" t="s">
        <v>246</v>
      </c>
      <c r="H10868" t="s">
        <v>2467</v>
      </c>
      <c r="I10868" s="50">
        <v>11.64</v>
      </c>
    </row>
    <row r="10869" spans="1:9" x14ac:dyDescent="0.2">
      <c r="A10869">
        <v>314490</v>
      </c>
      <c r="B10869" s="79">
        <v>7896512935540</v>
      </c>
      <c r="C10869" s="80" t="s">
        <v>19</v>
      </c>
      <c r="D10869" s="80" t="s">
        <v>20</v>
      </c>
      <c r="E10869" s="80" t="s">
        <v>21</v>
      </c>
      <c r="F10869" s="80" t="s">
        <v>2458</v>
      </c>
      <c r="G10869" s="80" t="s">
        <v>246</v>
      </c>
      <c r="H10869" t="s">
        <v>2469</v>
      </c>
      <c r="I10869" s="50">
        <v>11.64</v>
      </c>
    </row>
    <row r="10870" spans="1:9" x14ac:dyDescent="0.2">
      <c r="A10870">
        <v>227322</v>
      </c>
      <c r="B10870" s="79">
        <v>7896512927606</v>
      </c>
      <c r="C10870" s="80" t="s">
        <v>19</v>
      </c>
      <c r="D10870" s="80" t="s">
        <v>20</v>
      </c>
      <c r="E10870" s="80" t="s">
        <v>21</v>
      </c>
      <c r="F10870" s="80" t="s">
        <v>2458</v>
      </c>
      <c r="G10870" s="80" t="s">
        <v>246</v>
      </c>
      <c r="H10870" t="s">
        <v>2468</v>
      </c>
      <c r="I10870" s="50">
        <v>11.64</v>
      </c>
    </row>
    <row r="10871" spans="1:9" x14ac:dyDescent="0.2">
      <c r="A10871">
        <v>137901</v>
      </c>
      <c r="B10871" s="79">
        <v>7896018703070</v>
      </c>
      <c r="C10871" s="80" t="s">
        <v>19</v>
      </c>
      <c r="D10871" s="80" t="s">
        <v>20</v>
      </c>
      <c r="E10871" s="80" t="s">
        <v>21</v>
      </c>
      <c r="F10871" s="80" t="s">
        <v>2458</v>
      </c>
      <c r="G10871" s="80" t="s">
        <v>24</v>
      </c>
      <c r="H10871" t="s">
        <v>2459</v>
      </c>
      <c r="I10871" s="50">
        <v>26.72</v>
      </c>
    </row>
    <row r="10872" spans="1:9" x14ac:dyDescent="0.2">
      <c r="A10872">
        <v>25799</v>
      </c>
      <c r="B10872" s="79">
        <v>7896018700659</v>
      </c>
      <c r="C10872" s="80" t="s">
        <v>19</v>
      </c>
      <c r="D10872" s="80" t="s">
        <v>20</v>
      </c>
      <c r="E10872" s="80" t="s">
        <v>21</v>
      </c>
      <c r="F10872" s="80" t="s">
        <v>2458</v>
      </c>
      <c r="G10872" s="80" t="s">
        <v>24</v>
      </c>
      <c r="H10872" t="s">
        <v>15593</v>
      </c>
      <c r="I10872" s="50">
        <v>12.94</v>
      </c>
    </row>
    <row r="10873" spans="1:9" x14ac:dyDescent="0.2">
      <c r="A10873">
        <v>518971</v>
      </c>
      <c r="B10873" s="79">
        <v>7896018704848</v>
      </c>
      <c r="C10873" s="80" t="s">
        <v>19</v>
      </c>
      <c r="D10873" s="80" t="s">
        <v>20</v>
      </c>
      <c r="E10873" s="80" t="s">
        <v>21</v>
      </c>
      <c r="F10873" s="80" t="s">
        <v>2458</v>
      </c>
      <c r="G10873" s="80" t="s">
        <v>24</v>
      </c>
      <c r="H10873" t="s">
        <v>2460</v>
      </c>
      <c r="I10873" s="50">
        <v>10.81</v>
      </c>
    </row>
    <row r="10874" spans="1:9" x14ac:dyDescent="0.2">
      <c r="A10874">
        <v>399190</v>
      </c>
      <c r="B10874" s="79">
        <v>7500435145244</v>
      </c>
      <c r="C10874" s="80" t="s">
        <v>19</v>
      </c>
      <c r="D10874" s="80" t="s">
        <v>20</v>
      </c>
      <c r="E10874" s="80" t="s">
        <v>21</v>
      </c>
      <c r="F10874" s="80" t="s">
        <v>2458</v>
      </c>
      <c r="G10874" s="80" t="s">
        <v>84</v>
      </c>
      <c r="H10874" t="s">
        <v>2476</v>
      </c>
      <c r="I10874" s="50">
        <v>14.61</v>
      </c>
    </row>
    <row r="10875" spans="1:9" x14ac:dyDescent="0.2">
      <c r="A10875">
        <v>399192</v>
      </c>
      <c r="B10875" s="79">
        <v>7500435148436</v>
      </c>
      <c r="C10875" s="80" t="s">
        <v>19</v>
      </c>
      <c r="D10875" s="80" t="s">
        <v>20</v>
      </c>
      <c r="E10875" s="80" t="s">
        <v>21</v>
      </c>
      <c r="F10875" s="80" t="s">
        <v>2458</v>
      </c>
      <c r="G10875" s="80" t="s">
        <v>84</v>
      </c>
      <c r="H10875" t="s">
        <v>15594</v>
      </c>
      <c r="I10875" s="50">
        <v>14.12</v>
      </c>
    </row>
    <row r="10876" spans="1:9" x14ac:dyDescent="0.2">
      <c r="A10876">
        <v>399193</v>
      </c>
      <c r="B10876" s="79">
        <v>7500435145251</v>
      </c>
      <c r="C10876" s="80" t="s">
        <v>19</v>
      </c>
      <c r="D10876" s="80" t="s">
        <v>20</v>
      </c>
      <c r="E10876" s="80" t="s">
        <v>21</v>
      </c>
      <c r="F10876" s="80" t="s">
        <v>2458</v>
      </c>
      <c r="G10876" s="80" t="s">
        <v>84</v>
      </c>
      <c r="H10876" t="s">
        <v>2477</v>
      </c>
      <c r="I10876" s="50">
        <v>40.43</v>
      </c>
    </row>
    <row r="10877" spans="1:9" x14ac:dyDescent="0.2">
      <c r="A10877">
        <v>260736</v>
      </c>
      <c r="B10877" s="79">
        <v>4015400763697</v>
      </c>
      <c r="C10877" s="80" t="s">
        <v>19</v>
      </c>
      <c r="D10877" s="80" t="s">
        <v>20</v>
      </c>
      <c r="E10877" s="80" t="s">
        <v>21</v>
      </c>
      <c r="F10877" s="80" t="s">
        <v>2458</v>
      </c>
      <c r="G10877" s="80" t="s">
        <v>84</v>
      </c>
      <c r="H10877" t="s">
        <v>2475</v>
      </c>
      <c r="I10877" s="50">
        <v>14.9</v>
      </c>
    </row>
    <row r="10878" spans="1:9" x14ac:dyDescent="0.2">
      <c r="A10878">
        <v>521574</v>
      </c>
      <c r="B10878" s="79">
        <v>7500435231701</v>
      </c>
      <c r="C10878" s="80" t="s">
        <v>19</v>
      </c>
      <c r="D10878" s="80" t="s">
        <v>20</v>
      </c>
      <c r="E10878" s="80" t="s">
        <v>21</v>
      </c>
      <c r="F10878" s="80" t="s">
        <v>2458</v>
      </c>
      <c r="G10878" s="80" t="s">
        <v>84</v>
      </c>
      <c r="H10878" t="s">
        <v>2478</v>
      </c>
      <c r="I10878" s="50">
        <v>43.35</v>
      </c>
    </row>
    <row r="10879" spans="1:9" x14ac:dyDescent="0.2">
      <c r="A10879">
        <v>465194</v>
      </c>
      <c r="B10879" s="79">
        <v>7898936110558</v>
      </c>
      <c r="C10879" s="80" t="s">
        <v>19</v>
      </c>
      <c r="D10879" s="80" t="s">
        <v>20</v>
      </c>
      <c r="E10879" s="80" t="s">
        <v>21</v>
      </c>
      <c r="F10879" s="80" t="s">
        <v>2458</v>
      </c>
      <c r="G10879" s="80" t="s">
        <v>553</v>
      </c>
      <c r="H10879" t="s">
        <v>15595</v>
      </c>
      <c r="I10879" s="50">
        <v>6.36</v>
      </c>
    </row>
    <row r="10880" spans="1:9" x14ac:dyDescent="0.2">
      <c r="A10880">
        <v>465203</v>
      </c>
      <c r="B10880" s="79">
        <v>7898936110404</v>
      </c>
      <c r="C10880" s="80" t="s">
        <v>19</v>
      </c>
      <c r="D10880" s="80" t="s">
        <v>20</v>
      </c>
      <c r="E10880" s="80" t="s">
        <v>21</v>
      </c>
      <c r="F10880" s="80" t="s">
        <v>2458</v>
      </c>
      <c r="G10880" s="80" t="s">
        <v>553</v>
      </c>
      <c r="H10880" t="s">
        <v>2471</v>
      </c>
      <c r="I10880" s="50">
        <v>10.08</v>
      </c>
    </row>
    <row r="10881" spans="1:9" x14ac:dyDescent="0.2">
      <c r="A10881">
        <v>556694</v>
      </c>
      <c r="B10881" s="79">
        <v>7908032300873</v>
      </c>
      <c r="C10881" s="80" t="s">
        <v>19</v>
      </c>
      <c r="D10881" s="80" t="s">
        <v>20</v>
      </c>
      <c r="E10881" s="80" t="s">
        <v>21</v>
      </c>
      <c r="F10881" s="80" t="s">
        <v>2458</v>
      </c>
      <c r="G10881" s="80" t="s">
        <v>553</v>
      </c>
      <c r="H10881" t="s">
        <v>15596</v>
      </c>
      <c r="I10881" s="50">
        <v>8.77</v>
      </c>
    </row>
    <row r="10882" spans="1:9" x14ac:dyDescent="0.2">
      <c r="A10882">
        <v>556701</v>
      </c>
      <c r="B10882" s="79">
        <v>7908032300866</v>
      </c>
      <c r="C10882" s="80" t="s">
        <v>19</v>
      </c>
      <c r="D10882" s="80" t="s">
        <v>20</v>
      </c>
      <c r="E10882" s="80" t="s">
        <v>21</v>
      </c>
      <c r="F10882" s="80" t="s">
        <v>2458</v>
      </c>
      <c r="G10882" s="80" t="s">
        <v>553</v>
      </c>
      <c r="H10882" t="s">
        <v>15597</v>
      </c>
      <c r="I10882" s="50">
        <v>4</v>
      </c>
    </row>
    <row r="10883" spans="1:9" x14ac:dyDescent="0.2">
      <c r="A10883">
        <v>576659</v>
      </c>
      <c r="B10883" s="79">
        <v>7908032300989</v>
      </c>
      <c r="C10883" s="80" t="s">
        <v>19</v>
      </c>
      <c r="D10883" s="80" t="s">
        <v>20</v>
      </c>
      <c r="E10883" s="80" t="s">
        <v>21</v>
      </c>
      <c r="F10883" s="80" t="s">
        <v>2458</v>
      </c>
      <c r="G10883" s="80" t="s">
        <v>553</v>
      </c>
      <c r="H10883" t="s">
        <v>15598</v>
      </c>
      <c r="I10883" s="50">
        <v>7.3</v>
      </c>
    </row>
    <row r="10884" spans="1:9" x14ac:dyDescent="0.2">
      <c r="A10884">
        <v>473313</v>
      </c>
      <c r="B10884" s="79">
        <v>7896227672013</v>
      </c>
      <c r="C10884" s="80" t="s">
        <v>19</v>
      </c>
      <c r="D10884" s="80" t="s">
        <v>20</v>
      </c>
      <c r="E10884" s="80" t="s">
        <v>21</v>
      </c>
      <c r="F10884" s="80" t="s">
        <v>2458</v>
      </c>
      <c r="G10884" s="80" t="s">
        <v>118</v>
      </c>
      <c r="H10884" t="s">
        <v>15599</v>
      </c>
      <c r="I10884" s="50">
        <v>5.31</v>
      </c>
    </row>
    <row r="10885" spans="1:9" x14ac:dyDescent="0.2">
      <c r="A10885">
        <v>12923</v>
      </c>
      <c r="B10885" s="79">
        <v>7891010504755</v>
      </c>
      <c r="C10885" s="80" t="s">
        <v>19</v>
      </c>
      <c r="D10885" s="80" t="s">
        <v>20</v>
      </c>
      <c r="E10885" s="80" t="s">
        <v>21</v>
      </c>
      <c r="F10885" s="80" t="s">
        <v>544</v>
      </c>
      <c r="G10885" s="80" t="s">
        <v>44</v>
      </c>
      <c r="H10885" t="s">
        <v>574</v>
      </c>
      <c r="I10885" s="50">
        <v>12.4</v>
      </c>
    </row>
    <row r="10886" spans="1:9" x14ac:dyDescent="0.2">
      <c r="A10886">
        <v>16511</v>
      </c>
      <c r="B10886" s="79">
        <v>7891010560812</v>
      </c>
      <c r="C10886" s="80" t="s">
        <v>19</v>
      </c>
      <c r="D10886" s="80" t="s">
        <v>20</v>
      </c>
      <c r="E10886" s="80" t="s">
        <v>21</v>
      </c>
      <c r="F10886" s="80" t="s">
        <v>544</v>
      </c>
      <c r="G10886" s="80" t="s">
        <v>44</v>
      </c>
      <c r="H10886" t="s">
        <v>572</v>
      </c>
      <c r="I10886" s="50">
        <v>10.199999999999999</v>
      </c>
    </row>
    <row r="10887" spans="1:9" x14ac:dyDescent="0.2">
      <c r="A10887">
        <v>2465</v>
      </c>
      <c r="B10887" s="79">
        <v>7891010032937</v>
      </c>
      <c r="C10887" s="80" t="s">
        <v>19</v>
      </c>
      <c r="D10887" s="80" t="s">
        <v>20</v>
      </c>
      <c r="E10887" s="80" t="s">
        <v>21</v>
      </c>
      <c r="F10887" s="80" t="s">
        <v>544</v>
      </c>
      <c r="G10887" s="80" t="s">
        <v>44</v>
      </c>
      <c r="H10887" t="s">
        <v>570</v>
      </c>
      <c r="I10887" s="50">
        <v>12.66</v>
      </c>
    </row>
    <row r="10888" spans="1:9" x14ac:dyDescent="0.2">
      <c r="A10888">
        <v>3614</v>
      </c>
      <c r="B10888" s="79">
        <v>7891010560737</v>
      </c>
      <c r="C10888" s="80" t="s">
        <v>19</v>
      </c>
      <c r="D10888" s="80" t="s">
        <v>20</v>
      </c>
      <c r="E10888" s="80" t="s">
        <v>21</v>
      </c>
      <c r="F10888" s="80" t="s">
        <v>544</v>
      </c>
      <c r="G10888" s="80" t="s">
        <v>44</v>
      </c>
      <c r="H10888" t="s">
        <v>571</v>
      </c>
      <c r="I10888" s="50">
        <v>5.62</v>
      </c>
    </row>
    <row r="10889" spans="1:9" x14ac:dyDescent="0.2">
      <c r="A10889">
        <v>79857</v>
      </c>
      <c r="B10889" s="79">
        <v>7891010047764</v>
      </c>
      <c r="C10889" s="80" t="s">
        <v>19</v>
      </c>
      <c r="D10889" s="80" t="s">
        <v>20</v>
      </c>
      <c r="E10889" s="80" t="s">
        <v>21</v>
      </c>
      <c r="F10889" s="80" t="s">
        <v>544</v>
      </c>
      <c r="G10889" s="80" t="s">
        <v>44</v>
      </c>
      <c r="H10889" t="s">
        <v>573</v>
      </c>
      <c r="I10889" s="50">
        <v>19.260000000000002</v>
      </c>
    </row>
    <row r="10890" spans="1:9" x14ac:dyDescent="0.2">
      <c r="A10890">
        <v>330512</v>
      </c>
      <c r="B10890" s="79">
        <v>7898095297978</v>
      </c>
      <c r="C10890" s="80" t="s">
        <v>19</v>
      </c>
      <c r="D10890" s="80" t="s">
        <v>20</v>
      </c>
      <c r="E10890" s="80" t="s">
        <v>21</v>
      </c>
      <c r="F10890" s="80" t="s">
        <v>544</v>
      </c>
      <c r="G10890" s="80" t="s">
        <v>545</v>
      </c>
      <c r="H10890" t="s">
        <v>15600</v>
      </c>
      <c r="I10890" s="50">
        <v>4.72</v>
      </c>
    </row>
    <row r="10891" spans="1:9" x14ac:dyDescent="0.2">
      <c r="A10891">
        <v>3014</v>
      </c>
      <c r="B10891" s="79">
        <v>7898095296209</v>
      </c>
      <c r="C10891" s="80" t="s">
        <v>19</v>
      </c>
      <c r="D10891" s="80" t="s">
        <v>20</v>
      </c>
      <c r="E10891" s="80" t="s">
        <v>21</v>
      </c>
      <c r="F10891" s="80" t="s">
        <v>544</v>
      </c>
      <c r="G10891" s="80" t="s">
        <v>545</v>
      </c>
      <c r="H10891" t="s">
        <v>546</v>
      </c>
      <c r="I10891" s="50">
        <v>5.59</v>
      </c>
    </row>
    <row r="10892" spans="1:9" x14ac:dyDescent="0.2">
      <c r="A10892">
        <v>44281</v>
      </c>
      <c r="B10892" s="79">
        <v>7898095296018</v>
      </c>
      <c r="C10892" s="80" t="s">
        <v>19</v>
      </c>
      <c r="D10892" s="80" t="s">
        <v>20</v>
      </c>
      <c r="E10892" s="80" t="s">
        <v>21</v>
      </c>
      <c r="F10892" s="80" t="s">
        <v>544</v>
      </c>
      <c r="G10892" s="80" t="s">
        <v>545</v>
      </c>
      <c r="H10892" t="s">
        <v>547</v>
      </c>
      <c r="I10892" s="50">
        <v>1.54</v>
      </c>
    </row>
    <row r="10893" spans="1:9" x14ac:dyDescent="0.2">
      <c r="A10893">
        <v>46916</v>
      </c>
      <c r="B10893" s="79">
        <v>7898095296025</v>
      </c>
      <c r="C10893" s="80" t="s">
        <v>19</v>
      </c>
      <c r="D10893" s="80" t="s">
        <v>20</v>
      </c>
      <c r="E10893" s="80" t="s">
        <v>21</v>
      </c>
      <c r="F10893" s="80" t="s">
        <v>544</v>
      </c>
      <c r="G10893" s="80" t="s">
        <v>545</v>
      </c>
      <c r="H10893" t="s">
        <v>548</v>
      </c>
      <c r="I10893" s="50">
        <v>2.59</v>
      </c>
    </row>
    <row r="10894" spans="1:9" x14ac:dyDescent="0.2">
      <c r="A10894">
        <v>7276</v>
      </c>
      <c r="B10894" s="79">
        <v>7898095296100</v>
      </c>
      <c r="C10894" s="80" t="s">
        <v>19</v>
      </c>
      <c r="D10894" s="80" t="s">
        <v>20</v>
      </c>
      <c r="E10894" s="80" t="s">
        <v>21</v>
      </c>
      <c r="F10894" s="80" t="s">
        <v>544</v>
      </c>
      <c r="G10894" s="80" t="s">
        <v>545</v>
      </c>
      <c r="H10894" t="s">
        <v>549</v>
      </c>
      <c r="I10894" s="50">
        <v>3.81</v>
      </c>
    </row>
    <row r="10895" spans="1:9" x14ac:dyDescent="0.2">
      <c r="A10895">
        <v>91041</v>
      </c>
      <c r="B10895" s="79">
        <v>7898095296094</v>
      </c>
      <c r="C10895" s="80" t="s">
        <v>19</v>
      </c>
      <c r="D10895" s="80" t="s">
        <v>20</v>
      </c>
      <c r="E10895" s="80" t="s">
        <v>21</v>
      </c>
      <c r="F10895" s="80" t="s">
        <v>544</v>
      </c>
      <c r="G10895" s="80" t="s">
        <v>545</v>
      </c>
      <c r="H10895" t="s">
        <v>552</v>
      </c>
      <c r="I10895" s="50">
        <v>3.74</v>
      </c>
    </row>
    <row r="10896" spans="1:9" x14ac:dyDescent="0.2">
      <c r="A10896">
        <v>60219</v>
      </c>
      <c r="B10896" s="79">
        <v>7898095296391</v>
      </c>
      <c r="C10896" s="80" t="s">
        <v>19</v>
      </c>
      <c r="D10896" s="80" t="s">
        <v>20</v>
      </c>
      <c r="E10896" s="80" t="s">
        <v>21</v>
      </c>
      <c r="F10896" s="80" t="s">
        <v>544</v>
      </c>
      <c r="G10896" s="80" t="s">
        <v>545</v>
      </c>
      <c r="H10896" t="s">
        <v>550</v>
      </c>
      <c r="I10896" s="50">
        <v>3.75</v>
      </c>
    </row>
    <row r="10897" spans="1:9" x14ac:dyDescent="0.2">
      <c r="A10897">
        <v>60223</v>
      </c>
      <c r="B10897" s="79">
        <v>7898095296421</v>
      </c>
      <c r="C10897" s="80" t="s">
        <v>19</v>
      </c>
      <c r="D10897" s="80" t="s">
        <v>20</v>
      </c>
      <c r="E10897" s="80" t="s">
        <v>21</v>
      </c>
      <c r="F10897" s="80" t="s">
        <v>544</v>
      </c>
      <c r="G10897" s="80" t="s">
        <v>545</v>
      </c>
      <c r="H10897" t="s">
        <v>551</v>
      </c>
      <c r="I10897" s="50">
        <v>4</v>
      </c>
    </row>
    <row r="10898" spans="1:9" x14ac:dyDescent="0.2">
      <c r="A10898">
        <v>489018</v>
      </c>
      <c r="B10898" s="79">
        <v>7908324402452</v>
      </c>
      <c r="C10898" s="80" t="s">
        <v>19</v>
      </c>
      <c r="D10898" s="80" t="s">
        <v>20</v>
      </c>
      <c r="E10898" s="80" t="s">
        <v>21</v>
      </c>
      <c r="F10898" s="80" t="s">
        <v>544</v>
      </c>
      <c r="G10898" s="80" t="s">
        <v>361</v>
      </c>
      <c r="H10898" t="s">
        <v>15601</v>
      </c>
      <c r="I10898" s="50">
        <v>8.77</v>
      </c>
    </row>
    <row r="10899" spans="1:9" x14ac:dyDescent="0.2">
      <c r="A10899">
        <v>533913</v>
      </c>
      <c r="B10899" s="79">
        <v>7891800673715</v>
      </c>
      <c r="C10899" s="80" t="s">
        <v>19</v>
      </c>
      <c r="D10899" s="80" t="s">
        <v>20</v>
      </c>
      <c r="E10899" s="80" t="s">
        <v>21</v>
      </c>
      <c r="F10899" s="80" t="s">
        <v>544</v>
      </c>
      <c r="G10899" s="80" t="s">
        <v>553</v>
      </c>
      <c r="H10899" t="s">
        <v>557</v>
      </c>
      <c r="I10899" s="50">
        <v>1.49</v>
      </c>
    </row>
    <row r="10900" spans="1:9" x14ac:dyDescent="0.2">
      <c r="A10900">
        <v>510695</v>
      </c>
      <c r="B10900" s="79">
        <v>7891800668223</v>
      </c>
      <c r="C10900" s="80" t="s">
        <v>19</v>
      </c>
      <c r="D10900" s="80" t="s">
        <v>20</v>
      </c>
      <c r="E10900" s="80" t="s">
        <v>21</v>
      </c>
      <c r="F10900" s="80" t="s">
        <v>544</v>
      </c>
      <c r="G10900" s="80" t="s">
        <v>553</v>
      </c>
      <c r="H10900" t="s">
        <v>562</v>
      </c>
      <c r="I10900" s="50">
        <v>3.91</v>
      </c>
    </row>
    <row r="10901" spans="1:9" x14ac:dyDescent="0.2">
      <c r="A10901">
        <v>483810</v>
      </c>
      <c r="B10901" s="79">
        <v>7891800651430</v>
      </c>
      <c r="C10901" s="80" t="s">
        <v>19</v>
      </c>
      <c r="D10901" s="80" t="s">
        <v>20</v>
      </c>
      <c r="E10901" s="80" t="s">
        <v>21</v>
      </c>
      <c r="F10901" s="80" t="s">
        <v>544</v>
      </c>
      <c r="G10901" s="80" t="s">
        <v>553</v>
      </c>
      <c r="H10901" t="s">
        <v>559</v>
      </c>
      <c r="I10901" s="50">
        <v>5.71</v>
      </c>
    </row>
    <row r="10902" spans="1:9" x14ac:dyDescent="0.2">
      <c r="A10902">
        <v>483815</v>
      </c>
      <c r="B10902" s="79">
        <v>7891800649338</v>
      </c>
      <c r="C10902" s="80" t="s">
        <v>19</v>
      </c>
      <c r="D10902" s="80" t="s">
        <v>20</v>
      </c>
      <c r="E10902" s="80" t="s">
        <v>21</v>
      </c>
      <c r="F10902" s="80" t="s">
        <v>544</v>
      </c>
      <c r="G10902" s="80" t="s">
        <v>553</v>
      </c>
      <c r="H10902" t="s">
        <v>560</v>
      </c>
      <c r="I10902" s="50">
        <v>3</v>
      </c>
    </row>
    <row r="10903" spans="1:9" x14ac:dyDescent="0.2">
      <c r="A10903">
        <v>483816</v>
      </c>
      <c r="B10903" s="79">
        <v>7891800649352</v>
      </c>
      <c r="C10903" s="80" t="s">
        <v>19</v>
      </c>
      <c r="D10903" s="80" t="s">
        <v>20</v>
      </c>
      <c r="E10903" s="80" t="s">
        <v>21</v>
      </c>
      <c r="F10903" s="80" t="s">
        <v>544</v>
      </c>
      <c r="G10903" s="80" t="s">
        <v>553</v>
      </c>
      <c r="H10903" t="s">
        <v>561</v>
      </c>
      <c r="I10903" s="50">
        <v>6.45</v>
      </c>
    </row>
    <row r="10904" spans="1:9" x14ac:dyDescent="0.2">
      <c r="A10904">
        <v>521968</v>
      </c>
      <c r="B10904" s="79">
        <v>7891800668209</v>
      </c>
      <c r="C10904" s="80" t="s">
        <v>19</v>
      </c>
      <c r="D10904" s="80" t="s">
        <v>20</v>
      </c>
      <c r="E10904" s="80" t="s">
        <v>21</v>
      </c>
      <c r="F10904" s="80" t="s">
        <v>544</v>
      </c>
      <c r="G10904" s="80" t="s">
        <v>553</v>
      </c>
      <c r="H10904" t="s">
        <v>563</v>
      </c>
      <c r="I10904" s="50">
        <v>2.2799999999999998</v>
      </c>
    </row>
    <row r="10905" spans="1:9" x14ac:dyDescent="0.2">
      <c r="A10905">
        <v>533909</v>
      </c>
      <c r="B10905" s="79">
        <v>7891800675085</v>
      </c>
      <c r="C10905" s="80" t="s">
        <v>19</v>
      </c>
      <c r="D10905" s="80" t="s">
        <v>20</v>
      </c>
      <c r="E10905" s="80" t="s">
        <v>21</v>
      </c>
      <c r="F10905" s="80" t="s">
        <v>544</v>
      </c>
      <c r="G10905" s="80" t="s">
        <v>553</v>
      </c>
      <c r="H10905" t="s">
        <v>564</v>
      </c>
      <c r="I10905" s="50">
        <v>11.25</v>
      </c>
    </row>
    <row r="10906" spans="1:9" x14ac:dyDescent="0.2">
      <c r="A10906">
        <v>533910</v>
      </c>
      <c r="B10906" s="79">
        <v>7891800675108</v>
      </c>
      <c r="C10906" s="80" t="s">
        <v>19</v>
      </c>
      <c r="D10906" s="80" t="s">
        <v>20</v>
      </c>
      <c r="E10906" s="80" t="s">
        <v>21</v>
      </c>
      <c r="F10906" s="80" t="s">
        <v>544</v>
      </c>
      <c r="G10906" s="80" t="s">
        <v>553</v>
      </c>
      <c r="H10906" t="s">
        <v>15602</v>
      </c>
      <c r="I10906" s="50">
        <v>4.3600000000000003</v>
      </c>
    </row>
    <row r="10907" spans="1:9" x14ac:dyDescent="0.2">
      <c r="A10907">
        <v>533911</v>
      </c>
      <c r="B10907" s="79">
        <v>7891800649543</v>
      </c>
      <c r="C10907" s="80" t="s">
        <v>19</v>
      </c>
      <c r="D10907" s="80" t="s">
        <v>20</v>
      </c>
      <c r="E10907" s="80" t="s">
        <v>21</v>
      </c>
      <c r="F10907" s="80" t="s">
        <v>544</v>
      </c>
      <c r="G10907" s="80" t="s">
        <v>553</v>
      </c>
      <c r="H10907" t="s">
        <v>565</v>
      </c>
      <c r="I10907" s="50">
        <v>3.49</v>
      </c>
    </row>
    <row r="10908" spans="1:9" x14ac:dyDescent="0.2">
      <c r="A10908">
        <v>533912</v>
      </c>
      <c r="B10908" s="79">
        <v>7891800652987</v>
      </c>
      <c r="C10908" s="80" t="s">
        <v>19</v>
      </c>
      <c r="D10908" s="80" t="s">
        <v>20</v>
      </c>
      <c r="E10908" s="80" t="s">
        <v>21</v>
      </c>
      <c r="F10908" s="80" t="s">
        <v>544</v>
      </c>
      <c r="G10908" s="80" t="s">
        <v>553</v>
      </c>
      <c r="H10908" t="s">
        <v>566</v>
      </c>
      <c r="I10908" s="50">
        <v>8.2899999999999991</v>
      </c>
    </row>
    <row r="10909" spans="1:9" x14ac:dyDescent="0.2">
      <c r="A10909">
        <v>3858</v>
      </c>
      <c r="B10909" s="79">
        <v>7896004800851</v>
      </c>
      <c r="C10909" s="80" t="s">
        <v>19</v>
      </c>
      <c r="D10909" s="80" t="s">
        <v>20</v>
      </c>
      <c r="E10909" s="80" t="s">
        <v>21</v>
      </c>
      <c r="F10909" s="80" t="s">
        <v>544</v>
      </c>
      <c r="G10909" s="80" t="s">
        <v>553</v>
      </c>
      <c r="H10909" t="s">
        <v>554</v>
      </c>
      <c r="I10909" s="50">
        <v>6.03</v>
      </c>
    </row>
    <row r="10910" spans="1:9" x14ac:dyDescent="0.2">
      <c r="A10910">
        <v>14506</v>
      </c>
      <c r="B10910" s="79">
        <v>7896004816562</v>
      </c>
      <c r="C10910" s="80" t="s">
        <v>19</v>
      </c>
      <c r="D10910" s="80" t="s">
        <v>20</v>
      </c>
      <c r="E10910" s="80" t="s">
        <v>21</v>
      </c>
      <c r="F10910" s="80" t="s">
        <v>544</v>
      </c>
      <c r="G10910" s="80" t="s">
        <v>553</v>
      </c>
      <c r="H10910" t="s">
        <v>555</v>
      </c>
      <c r="I10910" s="50">
        <v>3.81</v>
      </c>
    </row>
    <row r="10911" spans="1:9" x14ac:dyDescent="0.2">
      <c r="A10911">
        <v>14546</v>
      </c>
      <c r="B10911" s="79">
        <v>7896004814162</v>
      </c>
      <c r="C10911" s="80" t="s">
        <v>19</v>
      </c>
      <c r="D10911" s="80" t="s">
        <v>20</v>
      </c>
      <c r="E10911" s="80" t="s">
        <v>21</v>
      </c>
      <c r="F10911" s="80" t="s">
        <v>544</v>
      </c>
      <c r="G10911" s="80" t="s">
        <v>553</v>
      </c>
      <c r="H10911" t="s">
        <v>556</v>
      </c>
      <c r="I10911" s="50">
        <v>2.0299999999999998</v>
      </c>
    </row>
    <row r="10912" spans="1:9" x14ac:dyDescent="0.2">
      <c r="A10912">
        <v>533914</v>
      </c>
      <c r="B10912" s="79">
        <v>7891800675078</v>
      </c>
      <c r="C10912" s="80" t="s">
        <v>19</v>
      </c>
      <c r="D10912" s="80" t="s">
        <v>20</v>
      </c>
      <c r="E10912" s="80" t="s">
        <v>21</v>
      </c>
      <c r="F10912" s="80" t="s">
        <v>544</v>
      </c>
      <c r="G10912" s="80" t="s">
        <v>553</v>
      </c>
      <c r="H10912" t="s">
        <v>558</v>
      </c>
      <c r="I10912" s="50">
        <v>2.64</v>
      </c>
    </row>
    <row r="10913" spans="1:9" x14ac:dyDescent="0.2">
      <c r="A10913">
        <v>61539</v>
      </c>
      <c r="B10913" s="79">
        <v>7896227620151</v>
      </c>
      <c r="C10913" s="80" t="s">
        <v>19</v>
      </c>
      <c r="D10913" s="80" t="s">
        <v>20</v>
      </c>
      <c r="E10913" s="80" t="s">
        <v>21</v>
      </c>
      <c r="F10913" s="80" t="s">
        <v>544</v>
      </c>
      <c r="G10913" s="80" t="s">
        <v>118</v>
      </c>
      <c r="H10913" t="s">
        <v>569</v>
      </c>
      <c r="I10913" s="50">
        <v>2.92</v>
      </c>
    </row>
    <row r="10914" spans="1:9" x14ac:dyDescent="0.2">
      <c r="A10914">
        <v>180716</v>
      </c>
      <c r="B10914" s="79">
        <v>7896227620199</v>
      </c>
      <c r="C10914" s="80" t="s">
        <v>19</v>
      </c>
      <c r="D10914" s="80" t="s">
        <v>20</v>
      </c>
      <c r="E10914" s="80" t="s">
        <v>21</v>
      </c>
      <c r="F10914" s="80" t="s">
        <v>544</v>
      </c>
      <c r="G10914" s="80" t="s">
        <v>118</v>
      </c>
      <c r="H10914" t="s">
        <v>568</v>
      </c>
      <c r="I10914" s="50">
        <v>8.85</v>
      </c>
    </row>
    <row r="10915" spans="1:9" x14ac:dyDescent="0.2">
      <c r="A10915">
        <v>26197</v>
      </c>
      <c r="B10915" s="79">
        <v>7896227620069</v>
      </c>
      <c r="C10915" s="80" t="s">
        <v>19</v>
      </c>
      <c r="D10915" s="80" t="s">
        <v>20</v>
      </c>
      <c r="E10915" s="80" t="s">
        <v>21</v>
      </c>
      <c r="F10915" s="80" t="s">
        <v>544</v>
      </c>
      <c r="G10915" s="80" t="s">
        <v>118</v>
      </c>
      <c r="H10915" t="s">
        <v>567</v>
      </c>
      <c r="I10915" s="50">
        <v>7.28</v>
      </c>
    </row>
    <row r="10916" spans="1:9" x14ac:dyDescent="0.2">
      <c r="A10916">
        <v>8494</v>
      </c>
      <c r="B10916" s="79">
        <v>7896806700069</v>
      </c>
      <c r="C10916" s="80" t="s">
        <v>19</v>
      </c>
      <c r="D10916" s="80" t="s">
        <v>20</v>
      </c>
      <c r="E10916" s="80" t="s">
        <v>21</v>
      </c>
      <c r="F10916" s="80" t="s">
        <v>2348</v>
      </c>
      <c r="G10916" s="80" t="s">
        <v>1509</v>
      </c>
      <c r="H10916" t="s">
        <v>2354</v>
      </c>
      <c r="I10916" s="50">
        <v>5.17</v>
      </c>
    </row>
    <row r="10917" spans="1:9" x14ac:dyDescent="0.2">
      <c r="A10917">
        <v>9965</v>
      </c>
      <c r="B10917" s="79">
        <v>7896806700076</v>
      </c>
      <c r="C10917" s="80" t="s">
        <v>19</v>
      </c>
      <c r="D10917" s="80" t="s">
        <v>20</v>
      </c>
      <c r="E10917" s="80" t="s">
        <v>21</v>
      </c>
      <c r="F10917" s="80" t="s">
        <v>2348</v>
      </c>
      <c r="G10917" s="80" t="s">
        <v>1509</v>
      </c>
      <c r="H10917" t="s">
        <v>2355</v>
      </c>
      <c r="I10917" s="50">
        <v>6.96</v>
      </c>
    </row>
    <row r="10918" spans="1:9" x14ac:dyDescent="0.2">
      <c r="A10918">
        <v>530927</v>
      </c>
      <c r="B10918" s="79">
        <v>7896020163817</v>
      </c>
      <c r="C10918" s="80" t="s">
        <v>19</v>
      </c>
      <c r="D10918" s="80" t="s">
        <v>20</v>
      </c>
      <c r="E10918" s="80" t="s">
        <v>21</v>
      </c>
      <c r="F10918" s="80" t="s">
        <v>2348</v>
      </c>
      <c r="G10918" s="80" t="s">
        <v>197</v>
      </c>
      <c r="H10918" t="s">
        <v>15603</v>
      </c>
      <c r="I10918" s="50">
        <v>5.97</v>
      </c>
    </row>
    <row r="10919" spans="1:9" x14ac:dyDescent="0.2">
      <c r="A10919">
        <v>264413</v>
      </c>
      <c r="B10919" s="79">
        <v>7896020160168</v>
      </c>
      <c r="C10919" s="80" t="s">
        <v>19</v>
      </c>
      <c r="D10919" s="80" t="s">
        <v>20</v>
      </c>
      <c r="E10919" s="80" t="s">
        <v>21</v>
      </c>
      <c r="F10919" s="80" t="s">
        <v>2348</v>
      </c>
      <c r="G10919" s="80" t="s">
        <v>197</v>
      </c>
      <c r="H10919" t="s">
        <v>2353</v>
      </c>
      <c r="I10919" s="50">
        <v>17.2</v>
      </c>
    </row>
    <row r="10920" spans="1:9" x14ac:dyDescent="0.2">
      <c r="A10920">
        <v>179636</v>
      </c>
      <c r="B10920" s="79">
        <v>7896020160151</v>
      </c>
      <c r="C10920" s="80" t="s">
        <v>19</v>
      </c>
      <c r="D10920" s="80" t="s">
        <v>20</v>
      </c>
      <c r="E10920" s="80" t="s">
        <v>21</v>
      </c>
      <c r="F10920" s="80" t="s">
        <v>2348</v>
      </c>
      <c r="G10920" s="80" t="s">
        <v>197</v>
      </c>
      <c r="H10920" t="s">
        <v>2352</v>
      </c>
      <c r="I10920" s="50">
        <v>17.2</v>
      </c>
    </row>
    <row r="10921" spans="1:9" x14ac:dyDescent="0.2">
      <c r="A10921">
        <v>163219</v>
      </c>
      <c r="B10921" s="79">
        <v>7896020160052</v>
      </c>
      <c r="C10921" s="80" t="s">
        <v>19</v>
      </c>
      <c r="D10921" s="80" t="s">
        <v>20</v>
      </c>
      <c r="E10921" s="80" t="s">
        <v>21</v>
      </c>
      <c r="F10921" s="80" t="s">
        <v>2348</v>
      </c>
      <c r="G10921" s="80" t="s">
        <v>197</v>
      </c>
      <c r="H10921" t="s">
        <v>2349</v>
      </c>
      <c r="I10921" s="50">
        <v>7.65</v>
      </c>
    </row>
    <row r="10922" spans="1:9" x14ac:dyDescent="0.2">
      <c r="A10922">
        <v>163220</v>
      </c>
      <c r="B10922" s="79">
        <v>7896020160069</v>
      </c>
      <c r="C10922" s="80" t="s">
        <v>19</v>
      </c>
      <c r="D10922" s="80" t="s">
        <v>20</v>
      </c>
      <c r="E10922" s="80" t="s">
        <v>21</v>
      </c>
      <c r="F10922" s="80" t="s">
        <v>2348</v>
      </c>
      <c r="G10922" s="80" t="s">
        <v>197</v>
      </c>
      <c r="H10922" t="s">
        <v>2350</v>
      </c>
      <c r="I10922" s="50">
        <v>7.65</v>
      </c>
    </row>
    <row r="10923" spans="1:9" x14ac:dyDescent="0.2">
      <c r="A10923">
        <v>163225</v>
      </c>
      <c r="B10923" s="79">
        <v>7896020160083</v>
      </c>
      <c r="C10923" s="80" t="s">
        <v>19</v>
      </c>
      <c r="D10923" s="80" t="s">
        <v>20</v>
      </c>
      <c r="E10923" s="80" t="s">
        <v>21</v>
      </c>
      <c r="F10923" s="80" t="s">
        <v>2348</v>
      </c>
      <c r="G10923" s="80" t="s">
        <v>197</v>
      </c>
      <c r="H10923" t="s">
        <v>2351</v>
      </c>
      <c r="I10923" s="50">
        <v>7.65</v>
      </c>
    </row>
    <row r="10924" spans="1:9" x14ac:dyDescent="0.2">
      <c r="A10924">
        <v>33846</v>
      </c>
      <c r="B10924" s="79">
        <v>7896512904324</v>
      </c>
      <c r="C10924" s="80" t="s">
        <v>19</v>
      </c>
      <c r="D10924" s="80" t="s">
        <v>20</v>
      </c>
      <c r="E10924" s="80" t="s">
        <v>21</v>
      </c>
      <c r="F10924" s="80" t="s">
        <v>2348</v>
      </c>
      <c r="G10924" s="80" t="s">
        <v>246</v>
      </c>
      <c r="H10924" t="s">
        <v>2356</v>
      </c>
      <c r="I10924" s="50">
        <v>12.32</v>
      </c>
    </row>
    <row r="10925" spans="1:9" x14ac:dyDescent="0.2">
      <c r="A10925">
        <v>33860</v>
      </c>
      <c r="B10925" s="79">
        <v>7896512904089</v>
      </c>
      <c r="C10925" s="80" t="s">
        <v>19</v>
      </c>
      <c r="D10925" s="80" t="s">
        <v>20</v>
      </c>
      <c r="E10925" s="80" t="s">
        <v>21</v>
      </c>
      <c r="F10925" s="80" t="s">
        <v>2348</v>
      </c>
      <c r="G10925" s="80" t="s">
        <v>246</v>
      </c>
      <c r="H10925" t="s">
        <v>15604</v>
      </c>
      <c r="I10925" s="50">
        <v>12.32</v>
      </c>
    </row>
    <row r="10926" spans="1:9" x14ac:dyDescent="0.2">
      <c r="A10926">
        <v>349441</v>
      </c>
      <c r="B10926" s="79">
        <v>7897517930226</v>
      </c>
      <c r="C10926" s="80" t="s">
        <v>19</v>
      </c>
      <c r="D10926" s="80" t="s">
        <v>20</v>
      </c>
      <c r="E10926" s="80" t="s">
        <v>21</v>
      </c>
      <c r="F10926" s="80" t="s">
        <v>2348</v>
      </c>
      <c r="G10926" s="80" t="s">
        <v>1394</v>
      </c>
      <c r="H10926" t="s">
        <v>15605</v>
      </c>
      <c r="I10926" s="50">
        <v>8.9499999999999993</v>
      </c>
    </row>
    <row r="10927" spans="1:9" x14ac:dyDescent="0.2">
      <c r="A10927">
        <v>8843</v>
      </c>
      <c r="B10927" s="79">
        <v>7896020153986</v>
      </c>
      <c r="C10927" s="80" t="s">
        <v>19</v>
      </c>
      <c r="D10927" s="80" t="s">
        <v>20</v>
      </c>
      <c r="E10927" s="80" t="s">
        <v>21</v>
      </c>
      <c r="F10927" s="80" t="s">
        <v>122</v>
      </c>
      <c r="G10927" s="80" t="s">
        <v>197</v>
      </c>
      <c r="H10927" t="s">
        <v>15606</v>
      </c>
      <c r="I10927" s="50">
        <v>10.28</v>
      </c>
    </row>
    <row r="10928" spans="1:9" x14ac:dyDescent="0.2">
      <c r="A10928">
        <v>411899</v>
      </c>
      <c r="B10928" s="79">
        <v>7896020162568</v>
      </c>
      <c r="C10928" s="80" t="s">
        <v>19</v>
      </c>
      <c r="D10928" s="80" t="s">
        <v>20</v>
      </c>
      <c r="E10928" s="80" t="s">
        <v>21</v>
      </c>
      <c r="F10928" s="80" t="s">
        <v>122</v>
      </c>
      <c r="G10928" s="80" t="s">
        <v>197</v>
      </c>
      <c r="H10928" t="s">
        <v>199</v>
      </c>
      <c r="I10928" s="50">
        <v>23.23</v>
      </c>
    </row>
    <row r="10929" spans="1:9" x14ac:dyDescent="0.2">
      <c r="A10929">
        <v>14512</v>
      </c>
      <c r="B10929" s="79">
        <v>7896020153962</v>
      </c>
      <c r="C10929" s="80" t="s">
        <v>19</v>
      </c>
      <c r="D10929" s="80" t="s">
        <v>20</v>
      </c>
      <c r="E10929" s="80" t="s">
        <v>21</v>
      </c>
      <c r="F10929" s="80" t="s">
        <v>122</v>
      </c>
      <c r="G10929" s="80" t="s">
        <v>197</v>
      </c>
      <c r="H10929" t="s">
        <v>198</v>
      </c>
      <c r="I10929" s="50">
        <v>15.14</v>
      </c>
    </row>
    <row r="10930" spans="1:9" x14ac:dyDescent="0.2">
      <c r="A10930">
        <v>15598</v>
      </c>
      <c r="B10930" s="79">
        <v>7896020153894</v>
      </c>
      <c r="C10930" s="80" t="s">
        <v>19</v>
      </c>
      <c r="D10930" s="80" t="s">
        <v>20</v>
      </c>
      <c r="E10930" s="80" t="s">
        <v>21</v>
      </c>
      <c r="F10930" s="80" t="s">
        <v>122</v>
      </c>
      <c r="G10930" s="80" t="s">
        <v>197</v>
      </c>
      <c r="H10930" t="s">
        <v>15607</v>
      </c>
      <c r="I10930" s="50">
        <v>11.55</v>
      </c>
    </row>
    <row r="10931" spans="1:9" x14ac:dyDescent="0.2">
      <c r="A10931">
        <v>95012</v>
      </c>
      <c r="B10931" s="79">
        <v>7896020159292</v>
      </c>
      <c r="C10931" s="80" t="s">
        <v>19</v>
      </c>
      <c r="D10931" s="80" t="s">
        <v>20</v>
      </c>
      <c r="E10931" s="80" t="s">
        <v>21</v>
      </c>
      <c r="F10931" s="80" t="s">
        <v>122</v>
      </c>
      <c r="G10931" s="80" t="s">
        <v>197</v>
      </c>
      <c r="H10931" t="s">
        <v>203</v>
      </c>
      <c r="I10931" s="50">
        <v>11.55</v>
      </c>
    </row>
    <row r="10932" spans="1:9" x14ac:dyDescent="0.2">
      <c r="A10932">
        <v>230076</v>
      </c>
      <c r="B10932" s="79">
        <v>7896020161073</v>
      </c>
      <c r="C10932" s="80" t="s">
        <v>19</v>
      </c>
      <c r="D10932" s="80" t="s">
        <v>20</v>
      </c>
      <c r="E10932" s="80" t="s">
        <v>21</v>
      </c>
      <c r="F10932" s="80" t="s">
        <v>122</v>
      </c>
      <c r="G10932" s="80" t="s">
        <v>197</v>
      </c>
      <c r="H10932" t="s">
        <v>15608</v>
      </c>
      <c r="I10932" s="50">
        <v>11.55</v>
      </c>
    </row>
    <row r="10933" spans="1:9" x14ac:dyDescent="0.2">
      <c r="A10933">
        <v>411895</v>
      </c>
      <c r="B10933" s="79">
        <v>7896020162544</v>
      </c>
      <c r="C10933" s="80" t="s">
        <v>19</v>
      </c>
      <c r="D10933" s="80" t="s">
        <v>20</v>
      </c>
      <c r="E10933" s="80" t="s">
        <v>21</v>
      </c>
      <c r="F10933" s="80" t="s">
        <v>122</v>
      </c>
      <c r="G10933" s="80" t="s">
        <v>197</v>
      </c>
      <c r="H10933" t="s">
        <v>206</v>
      </c>
      <c r="I10933" s="50">
        <v>15.73</v>
      </c>
    </row>
    <row r="10934" spans="1:9" x14ac:dyDescent="0.2">
      <c r="A10934">
        <v>411898</v>
      </c>
      <c r="B10934" s="79">
        <v>7896020162469</v>
      </c>
      <c r="C10934" s="80" t="s">
        <v>19</v>
      </c>
      <c r="D10934" s="80" t="s">
        <v>20</v>
      </c>
      <c r="E10934" s="80" t="s">
        <v>21</v>
      </c>
      <c r="F10934" s="80" t="s">
        <v>122</v>
      </c>
      <c r="G10934" s="80" t="s">
        <v>197</v>
      </c>
      <c r="H10934" t="s">
        <v>15609</v>
      </c>
      <c r="I10934" s="50">
        <v>15.73</v>
      </c>
    </row>
    <row r="10935" spans="1:9" x14ac:dyDescent="0.2">
      <c r="A10935">
        <v>286640</v>
      </c>
      <c r="B10935" s="79">
        <v>7896020161011</v>
      </c>
      <c r="C10935" s="80" t="s">
        <v>19</v>
      </c>
      <c r="D10935" s="80" t="s">
        <v>20</v>
      </c>
      <c r="E10935" s="80" t="s">
        <v>21</v>
      </c>
      <c r="F10935" s="80" t="s">
        <v>122</v>
      </c>
      <c r="G10935" s="80" t="s">
        <v>197</v>
      </c>
      <c r="H10935" t="s">
        <v>15610</v>
      </c>
      <c r="I10935" s="50">
        <v>14.56</v>
      </c>
    </row>
    <row r="10936" spans="1:9" x14ac:dyDescent="0.2">
      <c r="A10936">
        <v>230067</v>
      </c>
      <c r="B10936" s="79">
        <v>7896020161066</v>
      </c>
      <c r="C10936" s="80" t="s">
        <v>19</v>
      </c>
      <c r="D10936" s="80" t="s">
        <v>20</v>
      </c>
      <c r="E10936" s="80" t="s">
        <v>21</v>
      </c>
      <c r="F10936" s="80" t="s">
        <v>122</v>
      </c>
      <c r="G10936" s="80" t="s">
        <v>197</v>
      </c>
      <c r="H10936" t="s">
        <v>211</v>
      </c>
      <c r="I10936" s="50">
        <v>12.67</v>
      </c>
    </row>
    <row r="10937" spans="1:9" x14ac:dyDescent="0.2">
      <c r="A10937">
        <v>156496</v>
      </c>
      <c r="B10937" s="79">
        <v>7896020159919</v>
      </c>
      <c r="C10937" s="80" t="s">
        <v>19</v>
      </c>
      <c r="D10937" s="80" t="s">
        <v>20</v>
      </c>
      <c r="E10937" s="80" t="s">
        <v>21</v>
      </c>
      <c r="F10937" s="80" t="s">
        <v>122</v>
      </c>
      <c r="G10937" s="80" t="s">
        <v>197</v>
      </c>
      <c r="H10937" t="s">
        <v>15611</v>
      </c>
      <c r="I10937" s="50">
        <v>12.67</v>
      </c>
    </row>
    <row r="10938" spans="1:9" x14ac:dyDescent="0.2">
      <c r="A10938">
        <v>121431</v>
      </c>
      <c r="B10938" s="79">
        <v>7896020159353</v>
      </c>
      <c r="C10938" s="80" t="s">
        <v>19</v>
      </c>
      <c r="D10938" s="80" t="s">
        <v>20</v>
      </c>
      <c r="E10938" s="80" t="s">
        <v>21</v>
      </c>
      <c r="F10938" s="80" t="s">
        <v>122</v>
      </c>
      <c r="G10938" s="80" t="s">
        <v>197</v>
      </c>
      <c r="H10938" t="s">
        <v>210</v>
      </c>
      <c r="I10938" s="50">
        <v>12.67</v>
      </c>
    </row>
    <row r="10939" spans="1:9" x14ac:dyDescent="0.2">
      <c r="A10939">
        <v>411889</v>
      </c>
      <c r="B10939" s="79">
        <v>7896020162537</v>
      </c>
      <c r="C10939" s="80" t="s">
        <v>19</v>
      </c>
      <c r="D10939" s="80" t="s">
        <v>20</v>
      </c>
      <c r="E10939" s="80" t="s">
        <v>21</v>
      </c>
      <c r="F10939" s="80" t="s">
        <v>122</v>
      </c>
      <c r="G10939" s="80" t="s">
        <v>197</v>
      </c>
      <c r="H10939" t="s">
        <v>212</v>
      </c>
      <c r="I10939" s="50">
        <v>19.52</v>
      </c>
    </row>
    <row r="10940" spans="1:9" x14ac:dyDescent="0.2">
      <c r="A10940">
        <v>411891</v>
      </c>
      <c r="B10940" s="79">
        <v>7896020162476</v>
      </c>
      <c r="C10940" s="80" t="s">
        <v>19</v>
      </c>
      <c r="D10940" s="80" t="s">
        <v>20</v>
      </c>
      <c r="E10940" s="80" t="s">
        <v>21</v>
      </c>
      <c r="F10940" s="80" t="s">
        <v>122</v>
      </c>
      <c r="G10940" s="80" t="s">
        <v>197</v>
      </c>
      <c r="H10940" t="s">
        <v>214</v>
      </c>
      <c r="I10940" s="50">
        <v>19.52</v>
      </c>
    </row>
    <row r="10941" spans="1:9" x14ac:dyDescent="0.2">
      <c r="A10941">
        <v>411893</v>
      </c>
      <c r="B10941" s="79">
        <v>7896020162520</v>
      </c>
      <c r="C10941" s="80" t="s">
        <v>19</v>
      </c>
      <c r="D10941" s="80" t="s">
        <v>20</v>
      </c>
      <c r="E10941" s="80" t="s">
        <v>21</v>
      </c>
      <c r="F10941" s="80" t="s">
        <v>122</v>
      </c>
      <c r="G10941" s="80" t="s">
        <v>197</v>
      </c>
      <c r="H10941" t="s">
        <v>15612</v>
      </c>
      <c r="I10941" s="50">
        <v>19.52</v>
      </c>
    </row>
    <row r="10942" spans="1:9" x14ac:dyDescent="0.2">
      <c r="A10942">
        <v>9545</v>
      </c>
      <c r="B10942" s="79">
        <v>7896020159551</v>
      </c>
      <c r="C10942" s="80" t="s">
        <v>19</v>
      </c>
      <c r="D10942" s="80" t="s">
        <v>20</v>
      </c>
      <c r="E10942" s="80" t="s">
        <v>21</v>
      </c>
      <c r="F10942" s="80" t="s">
        <v>122</v>
      </c>
      <c r="G10942" s="80" t="s">
        <v>197</v>
      </c>
      <c r="H10942" t="s">
        <v>208</v>
      </c>
      <c r="I10942" s="50">
        <v>3.38</v>
      </c>
    </row>
    <row r="10943" spans="1:9" x14ac:dyDescent="0.2">
      <c r="A10943">
        <v>9546</v>
      </c>
      <c r="B10943" s="79">
        <v>7896020159575</v>
      </c>
      <c r="C10943" s="80" t="s">
        <v>19</v>
      </c>
      <c r="D10943" s="80" t="s">
        <v>20</v>
      </c>
      <c r="E10943" s="80" t="s">
        <v>21</v>
      </c>
      <c r="F10943" s="80" t="s">
        <v>122</v>
      </c>
      <c r="G10943" s="80" t="s">
        <v>197</v>
      </c>
      <c r="H10943" t="s">
        <v>209</v>
      </c>
      <c r="I10943" s="50">
        <v>3.38</v>
      </c>
    </row>
    <row r="10944" spans="1:9" x14ac:dyDescent="0.2">
      <c r="A10944">
        <v>9547</v>
      </c>
      <c r="B10944" s="79">
        <v>7896020159568</v>
      </c>
      <c r="C10944" s="80" t="s">
        <v>19</v>
      </c>
      <c r="D10944" s="80" t="s">
        <v>20</v>
      </c>
      <c r="E10944" s="80" t="s">
        <v>21</v>
      </c>
      <c r="F10944" s="80" t="s">
        <v>122</v>
      </c>
      <c r="G10944" s="80" t="s">
        <v>197</v>
      </c>
      <c r="H10944" t="s">
        <v>15613</v>
      </c>
      <c r="I10944" s="50">
        <v>3.38</v>
      </c>
    </row>
    <row r="10945" spans="1:9" x14ac:dyDescent="0.2">
      <c r="A10945">
        <v>314487</v>
      </c>
      <c r="B10945" s="79">
        <v>7896020162209</v>
      </c>
      <c r="C10945" s="80" t="s">
        <v>19</v>
      </c>
      <c r="D10945" s="80" t="s">
        <v>20</v>
      </c>
      <c r="E10945" s="80" t="s">
        <v>21</v>
      </c>
      <c r="F10945" s="80" t="s">
        <v>122</v>
      </c>
      <c r="G10945" s="80" t="s">
        <v>197</v>
      </c>
      <c r="H10945" t="s">
        <v>205</v>
      </c>
      <c r="I10945" s="50">
        <v>13.63</v>
      </c>
    </row>
    <row r="10946" spans="1:9" x14ac:dyDescent="0.2">
      <c r="A10946">
        <v>314488</v>
      </c>
      <c r="B10946" s="79">
        <v>7896020162216</v>
      </c>
      <c r="C10946" s="80" t="s">
        <v>19</v>
      </c>
      <c r="D10946" s="80" t="s">
        <v>20</v>
      </c>
      <c r="E10946" s="80" t="s">
        <v>21</v>
      </c>
      <c r="F10946" s="80" t="s">
        <v>122</v>
      </c>
      <c r="G10946" s="80" t="s">
        <v>197</v>
      </c>
      <c r="H10946" t="s">
        <v>15614</v>
      </c>
      <c r="I10946" s="50">
        <v>13.63</v>
      </c>
    </row>
    <row r="10947" spans="1:9" x14ac:dyDescent="0.2">
      <c r="A10947">
        <v>15597</v>
      </c>
      <c r="B10947" s="79">
        <v>7896020153931</v>
      </c>
      <c r="C10947" s="80" t="s">
        <v>19</v>
      </c>
      <c r="D10947" s="80" t="s">
        <v>20</v>
      </c>
      <c r="E10947" s="80" t="s">
        <v>21</v>
      </c>
      <c r="F10947" s="80" t="s">
        <v>122</v>
      </c>
      <c r="G10947" s="80" t="s">
        <v>197</v>
      </c>
      <c r="H10947" t="s">
        <v>15615</v>
      </c>
      <c r="I10947" s="50">
        <v>9.56</v>
      </c>
    </row>
    <row r="10948" spans="1:9" x14ac:dyDescent="0.2">
      <c r="A10948">
        <v>95008</v>
      </c>
      <c r="B10948" s="79">
        <v>7896020159278</v>
      </c>
      <c r="C10948" s="80" t="s">
        <v>19</v>
      </c>
      <c r="D10948" s="80" t="s">
        <v>20</v>
      </c>
      <c r="E10948" s="80" t="s">
        <v>21</v>
      </c>
      <c r="F10948" s="80" t="s">
        <v>122</v>
      </c>
      <c r="G10948" s="80" t="s">
        <v>197</v>
      </c>
      <c r="H10948" t="s">
        <v>202</v>
      </c>
      <c r="I10948" s="50">
        <v>9.56</v>
      </c>
    </row>
    <row r="10949" spans="1:9" x14ac:dyDescent="0.2">
      <c r="A10949">
        <v>230073</v>
      </c>
      <c r="B10949" s="79">
        <v>7896020161097</v>
      </c>
      <c r="C10949" s="80" t="s">
        <v>19</v>
      </c>
      <c r="D10949" s="80" t="s">
        <v>20</v>
      </c>
      <c r="E10949" s="80" t="s">
        <v>21</v>
      </c>
      <c r="F10949" s="80" t="s">
        <v>122</v>
      </c>
      <c r="G10949" s="80" t="s">
        <v>197</v>
      </c>
      <c r="H10949" t="s">
        <v>204</v>
      </c>
      <c r="I10949" s="50">
        <v>9.56</v>
      </c>
    </row>
    <row r="10950" spans="1:9" x14ac:dyDescent="0.2">
      <c r="A10950">
        <v>118034</v>
      </c>
      <c r="B10950" s="79">
        <v>7891010877507</v>
      </c>
      <c r="C10950" s="80" t="s">
        <v>19</v>
      </c>
      <c r="D10950" s="80" t="s">
        <v>20</v>
      </c>
      <c r="E10950" s="80" t="s">
        <v>21</v>
      </c>
      <c r="F10950" s="80" t="s">
        <v>122</v>
      </c>
      <c r="G10950" s="80" t="s">
        <v>44</v>
      </c>
      <c r="H10950" t="s">
        <v>124</v>
      </c>
      <c r="I10950" s="50">
        <v>46.2</v>
      </c>
    </row>
    <row r="10951" spans="1:9" x14ac:dyDescent="0.2">
      <c r="A10951">
        <v>4572</v>
      </c>
      <c r="B10951" s="79">
        <v>7891010031350</v>
      </c>
      <c r="C10951" s="80" t="s">
        <v>19</v>
      </c>
      <c r="D10951" s="80" t="s">
        <v>20</v>
      </c>
      <c r="E10951" s="80" t="s">
        <v>21</v>
      </c>
      <c r="F10951" s="80" t="s">
        <v>122</v>
      </c>
      <c r="G10951" s="80" t="s">
        <v>44</v>
      </c>
      <c r="H10951" t="s">
        <v>123</v>
      </c>
      <c r="I10951" s="50">
        <v>25.81</v>
      </c>
    </row>
    <row r="10952" spans="1:9" x14ac:dyDescent="0.2">
      <c r="A10952">
        <v>231694</v>
      </c>
      <c r="B10952" s="79">
        <v>7891010601188</v>
      </c>
      <c r="C10952" s="80" t="s">
        <v>19</v>
      </c>
      <c r="D10952" s="80" t="s">
        <v>20</v>
      </c>
      <c r="E10952" s="80" t="s">
        <v>21</v>
      </c>
      <c r="F10952" s="80" t="s">
        <v>122</v>
      </c>
      <c r="G10952" s="80" t="s">
        <v>44</v>
      </c>
      <c r="H10952" t="s">
        <v>139</v>
      </c>
      <c r="I10952" s="50">
        <v>19.510000000000002</v>
      </c>
    </row>
    <row r="10953" spans="1:9" x14ac:dyDescent="0.2">
      <c r="A10953">
        <v>19110</v>
      </c>
      <c r="B10953" s="79">
        <v>7891010030452</v>
      </c>
      <c r="C10953" s="80" t="s">
        <v>19</v>
      </c>
      <c r="D10953" s="80" t="s">
        <v>20</v>
      </c>
      <c r="E10953" s="80" t="s">
        <v>21</v>
      </c>
      <c r="F10953" s="80" t="s">
        <v>122</v>
      </c>
      <c r="G10953" s="80" t="s">
        <v>44</v>
      </c>
      <c r="H10953" t="s">
        <v>127</v>
      </c>
      <c r="I10953" s="50">
        <v>19.510000000000002</v>
      </c>
    </row>
    <row r="10954" spans="1:9" x14ac:dyDescent="0.2">
      <c r="A10954">
        <v>80600</v>
      </c>
      <c r="B10954" s="79">
        <v>7891010047184</v>
      </c>
      <c r="C10954" s="80" t="s">
        <v>19</v>
      </c>
      <c r="D10954" s="80" t="s">
        <v>20</v>
      </c>
      <c r="E10954" s="80" t="s">
        <v>21</v>
      </c>
      <c r="F10954" s="80" t="s">
        <v>122</v>
      </c>
      <c r="G10954" s="80" t="s">
        <v>44</v>
      </c>
      <c r="H10954" t="s">
        <v>129</v>
      </c>
      <c r="I10954" s="50">
        <v>19.510000000000002</v>
      </c>
    </row>
    <row r="10955" spans="1:9" x14ac:dyDescent="0.2">
      <c r="A10955">
        <v>57345</v>
      </c>
      <c r="B10955" s="79">
        <v>7891010030476</v>
      </c>
      <c r="C10955" s="80" t="s">
        <v>19</v>
      </c>
      <c r="D10955" s="80" t="s">
        <v>20</v>
      </c>
      <c r="E10955" s="80" t="s">
        <v>21</v>
      </c>
      <c r="F10955" s="80" t="s">
        <v>122</v>
      </c>
      <c r="G10955" s="80" t="s">
        <v>44</v>
      </c>
      <c r="H10955" t="s">
        <v>128</v>
      </c>
      <c r="I10955" s="50">
        <v>19.510000000000002</v>
      </c>
    </row>
    <row r="10956" spans="1:9" x14ac:dyDescent="0.2">
      <c r="A10956">
        <v>117995</v>
      </c>
      <c r="B10956" s="79">
        <v>7891010877620</v>
      </c>
      <c r="C10956" s="80" t="s">
        <v>19</v>
      </c>
      <c r="D10956" s="80" t="s">
        <v>20</v>
      </c>
      <c r="E10956" s="80" t="s">
        <v>21</v>
      </c>
      <c r="F10956" s="80" t="s">
        <v>122</v>
      </c>
      <c r="G10956" s="80" t="s">
        <v>44</v>
      </c>
      <c r="H10956" t="s">
        <v>132</v>
      </c>
      <c r="I10956" s="50">
        <v>29.81</v>
      </c>
    </row>
    <row r="10957" spans="1:9" x14ac:dyDescent="0.2">
      <c r="A10957">
        <v>490655</v>
      </c>
      <c r="B10957" s="79">
        <v>7891010255022</v>
      </c>
      <c r="C10957" s="80" t="s">
        <v>19</v>
      </c>
      <c r="D10957" s="80" t="s">
        <v>20</v>
      </c>
      <c r="E10957" s="80" t="s">
        <v>21</v>
      </c>
      <c r="F10957" s="80" t="s">
        <v>122</v>
      </c>
      <c r="G10957" s="80" t="s">
        <v>44</v>
      </c>
      <c r="H10957" t="s">
        <v>141</v>
      </c>
      <c r="I10957" s="50">
        <v>29.81</v>
      </c>
    </row>
    <row r="10958" spans="1:9" x14ac:dyDescent="0.2">
      <c r="A10958">
        <v>490658</v>
      </c>
      <c r="B10958" s="79">
        <v>7891010255046</v>
      </c>
      <c r="C10958" s="80" t="s">
        <v>19</v>
      </c>
      <c r="D10958" s="80" t="s">
        <v>20</v>
      </c>
      <c r="E10958" s="80" t="s">
        <v>21</v>
      </c>
      <c r="F10958" s="80" t="s">
        <v>122</v>
      </c>
      <c r="G10958" s="80" t="s">
        <v>44</v>
      </c>
      <c r="H10958" t="s">
        <v>142</v>
      </c>
      <c r="I10958" s="50">
        <v>33.57</v>
      </c>
    </row>
    <row r="10959" spans="1:9" x14ac:dyDescent="0.2">
      <c r="A10959">
        <v>169773</v>
      </c>
      <c r="B10959" s="79">
        <v>7891010980085</v>
      </c>
      <c r="C10959" s="80" t="s">
        <v>19</v>
      </c>
      <c r="D10959" s="80" t="s">
        <v>20</v>
      </c>
      <c r="E10959" s="80" t="s">
        <v>21</v>
      </c>
      <c r="F10959" s="80" t="s">
        <v>122</v>
      </c>
      <c r="G10959" s="80" t="s">
        <v>44</v>
      </c>
      <c r="H10959" t="s">
        <v>135</v>
      </c>
      <c r="I10959" s="50">
        <v>19.510000000000002</v>
      </c>
    </row>
    <row r="10960" spans="1:9" x14ac:dyDescent="0.2">
      <c r="A10960">
        <v>373944</v>
      </c>
      <c r="B10960" s="79">
        <v>7891010245450</v>
      </c>
      <c r="C10960" s="80" t="s">
        <v>19</v>
      </c>
      <c r="D10960" s="80" t="s">
        <v>20</v>
      </c>
      <c r="E10960" s="80" t="s">
        <v>21</v>
      </c>
      <c r="F10960" s="80" t="s">
        <v>122</v>
      </c>
      <c r="G10960" s="80" t="s">
        <v>44</v>
      </c>
      <c r="H10960" t="s">
        <v>140</v>
      </c>
      <c r="I10960" s="50">
        <v>34.21</v>
      </c>
    </row>
    <row r="10961" spans="1:9" x14ac:dyDescent="0.2">
      <c r="A10961">
        <v>81094</v>
      </c>
      <c r="B10961" s="79">
        <v>7891010503505</v>
      </c>
      <c r="C10961" s="80" t="s">
        <v>19</v>
      </c>
      <c r="D10961" s="80" t="s">
        <v>20</v>
      </c>
      <c r="E10961" s="80" t="s">
        <v>21</v>
      </c>
      <c r="F10961" s="80" t="s">
        <v>122</v>
      </c>
      <c r="G10961" s="80" t="s">
        <v>44</v>
      </c>
      <c r="H10961" t="s">
        <v>147</v>
      </c>
      <c r="I10961" s="50">
        <v>28.4</v>
      </c>
    </row>
    <row r="10962" spans="1:9" x14ac:dyDescent="0.2">
      <c r="A10962">
        <v>118035</v>
      </c>
      <c r="B10962" s="79">
        <v>7891010795542</v>
      </c>
      <c r="C10962" s="80" t="s">
        <v>19</v>
      </c>
      <c r="D10962" s="80" t="s">
        <v>20</v>
      </c>
      <c r="E10962" s="80" t="s">
        <v>21</v>
      </c>
      <c r="F10962" s="80" t="s">
        <v>122</v>
      </c>
      <c r="G10962" s="80" t="s">
        <v>44</v>
      </c>
      <c r="H10962" t="s">
        <v>148</v>
      </c>
      <c r="I10962" s="50">
        <v>28.4</v>
      </c>
    </row>
    <row r="10963" spans="1:9" x14ac:dyDescent="0.2">
      <c r="A10963">
        <v>7651</v>
      </c>
      <c r="B10963" s="79">
        <v>7891010035976</v>
      </c>
      <c r="C10963" s="80" t="s">
        <v>19</v>
      </c>
      <c r="D10963" s="80" t="s">
        <v>20</v>
      </c>
      <c r="E10963" s="80" t="s">
        <v>21</v>
      </c>
      <c r="F10963" s="80" t="s">
        <v>122</v>
      </c>
      <c r="G10963" s="80" t="s">
        <v>44</v>
      </c>
      <c r="H10963" t="s">
        <v>149</v>
      </c>
      <c r="I10963" s="50">
        <v>5.32</v>
      </c>
    </row>
    <row r="10964" spans="1:9" x14ac:dyDescent="0.2">
      <c r="A10964">
        <v>273763</v>
      </c>
      <c r="B10964" s="79">
        <v>7891010871031</v>
      </c>
      <c r="C10964" s="80" t="s">
        <v>19</v>
      </c>
      <c r="D10964" s="80" t="s">
        <v>20</v>
      </c>
      <c r="E10964" s="80" t="s">
        <v>21</v>
      </c>
      <c r="F10964" s="80" t="s">
        <v>122</v>
      </c>
      <c r="G10964" s="80" t="s">
        <v>44</v>
      </c>
      <c r="H10964" t="s">
        <v>154</v>
      </c>
      <c r="I10964" s="50">
        <v>13.06</v>
      </c>
    </row>
    <row r="10965" spans="1:9" x14ac:dyDescent="0.2">
      <c r="A10965">
        <v>273766</v>
      </c>
      <c r="B10965" s="79">
        <v>7891010870713</v>
      </c>
      <c r="C10965" s="80" t="s">
        <v>19</v>
      </c>
      <c r="D10965" s="80" t="s">
        <v>20</v>
      </c>
      <c r="E10965" s="80" t="s">
        <v>21</v>
      </c>
      <c r="F10965" s="80" t="s">
        <v>122</v>
      </c>
      <c r="G10965" s="80" t="s">
        <v>44</v>
      </c>
      <c r="H10965" t="s">
        <v>155</v>
      </c>
      <c r="I10965" s="50">
        <v>31.37</v>
      </c>
    </row>
    <row r="10966" spans="1:9" x14ac:dyDescent="0.2">
      <c r="A10966">
        <v>273770</v>
      </c>
      <c r="B10966" s="79">
        <v>7891010871024</v>
      </c>
      <c r="C10966" s="80" t="s">
        <v>19</v>
      </c>
      <c r="D10966" s="80" t="s">
        <v>20</v>
      </c>
      <c r="E10966" s="80" t="s">
        <v>21</v>
      </c>
      <c r="F10966" s="80" t="s">
        <v>122</v>
      </c>
      <c r="G10966" s="80" t="s">
        <v>44</v>
      </c>
      <c r="H10966" t="s">
        <v>156</v>
      </c>
      <c r="I10966" s="50">
        <v>13.06</v>
      </c>
    </row>
    <row r="10967" spans="1:9" x14ac:dyDescent="0.2">
      <c r="A10967">
        <v>273778</v>
      </c>
      <c r="B10967" s="79">
        <v>7891010870744</v>
      </c>
      <c r="C10967" s="80" t="s">
        <v>19</v>
      </c>
      <c r="D10967" s="80" t="s">
        <v>20</v>
      </c>
      <c r="E10967" s="80" t="s">
        <v>21</v>
      </c>
      <c r="F10967" s="80" t="s">
        <v>122</v>
      </c>
      <c r="G10967" s="80" t="s">
        <v>44</v>
      </c>
      <c r="H10967" t="s">
        <v>157</v>
      </c>
      <c r="I10967" s="50">
        <v>31.37</v>
      </c>
    </row>
    <row r="10968" spans="1:9" x14ac:dyDescent="0.2">
      <c r="A10968">
        <v>399196</v>
      </c>
      <c r="B10968" s="79">
        <v>7891010250935</v>
      </c>
      <c r="C10968" s="80" t="s">
        <v>19</v>
      </c>
      <c r="D10968" s="80" t="s">
        <v>20</v>
      </c>
      <c r="E10968" s="80" t="s">
        <v>21</v>
      </c>
      <c r="F10968" s="80" t="s">
        <v>122</v>
      </c>
      <c r="G10968" s="80" t="s">
        <v>44</v>
      </c>
      <c r="H10968" t="s">
        <v>158</v>
      </c>
      <c r="I10968" s="50">
        <v>26.15</v>
      </c>
    </row>
    <row r="10969" spans="1:9" x14ac:dyDescent="0.2">
      <c r="A10969">
        <v>427831</v>
      </c>
      <c r="B10969" s="79">
        <v>7891010253691</v>
      </c>
      <c r="C10969" s="80" t="s">
        <v>19</v>
      </c>
      <c r="D10969" s="80" t="s">
        <v>20</v>
      </c>
      <c r="E10969" s="80" t="s">
        <v>21</v>
      </c>
      <c r="F10969" s="80" t="s">
        <v>122</v>
      </c>
      <c r="G10969" s="80" t="s">
        <v>44</v>
      </c>
      <c r="H10969" t="s">
        <v>159</v>
      </c>
      <c r="I10969" s="50">
        <v>18.41</v>
      </c>
    </row>
    <row r="10970" spans="1:9" x14ac:dyDescent="0.2">
      <c r="A10970">
        <v>427836</v>
      </c>
      <c r="B10970" s="79">
        <v>7891010253707</v>
      </c>
      <c r="C10970" s="80" t="s">
        <v>19</v>
      </c>
      <c r="D10970" s="80" t="s">
        <v>20</v>
      </c>
      <c r="E10970" s="80" t="s">
        <v>21</v>
      </c>
      <c r="F10970" s="80" t="s">
        <v>122</v>
      </c>
      <c r="G10970" s="80" t="s">
        <v>44</v>
      </c>
      <c r="H10970" t="s">
        <v>160</v>
      </c>
      <c r="I10970" s="50">
        <v>31.37</v>
      </c>
    </row>
    <row r="10971" spans="1:9" x14ac:dyDescent="0.2">
      <c r="A10971">
        <v>80799</v>
      </c>
      <c r="B10971" s="79">
        <v>7891010781668</v>
      </c>
      <c r="C10971" s="80" t="s">
        <v>19</v>
      </c>
      <c r="D10971" s="80" t="s">
        <v>20</v>
      </c>
      <c r="E10971" s="80" t="s">
        <v>21</v>
      </c>
      <c r="F10971" s="80" t="s">
        <v>122</v>
      </c>
      <c r="G10971" s="80" t="s">
        <v>44</v>
      </c>
      <c r="H10971" t="s">
        <v>151</v>
      </c>
      <c r="I10971" s="50">
        <v>5.37</v>
      </c>
    </row>
    <row r="10972" spans="1:9" x14ac:dyDescent="0.2">
      <c r="A10972">
        <v>90511</v>
      </c>
      <c r="B10972" s="79">
        <v>7891010005757</v>
      </c>
      <c r="C10972" s="80" t="s">
        <v>19</v>
      </c>
      <c r="D10972" s="80" t="s">
        <v>20</v>
      </c>
      <c r="E10972" s="80" t="s">
        <v>21</v>
      </c>
      <c r="F10972" s="80" t="s">
        <v>122</v>
      </c>
      <c r="G10972" s="80" t="s">
        <v>44</v>
      </c>
      <c r="H10972" t="s">
        <v>153</v>
      </c>
      <c r="I10972" s="50">
        <v>18.41</v>
      </c>
    </row>
    <row r="10973" spans="1:9" x14ac:dyDescent="0.2">
      <c r="A10973">
        <v>169776</v>
      </c>
      <c r="B10973" s="79">
        <v>7891010980061</v>
      </c>
      <c r="C10973" s="80" t="s">
        <v>19</v>
      </c>
      <c r="D10973" s="80" t="s">
        <v>20</v>
      </c>
      <c r="E10973" s="80" t="s">
        <v>21</v>
      </c>
      <c r="F10973" s="80" t="s">
        <v>122</v>
      </c>
      <c r="G10973" s="80" t="s">
        <v>44</v>
      </c>
      <c r="H10973" t="s">
        <v>136</v>
      </c>
      <c r="I10973" s="50">
        <v>16.41</v>
      </c>
    </row>
    <row r="10974" spans="1:9" x14ac:dyDescent="0.2">
      <c r="A10974">
        <v>185479</v>
      </c>
      <c r="B10974" s="79">
        <v>7891010521448</v>
      </c>
      <c r="C10974" s="80" t="s">
        <v>19</v>
      </c>
      <c r="D10974" s="80" t="s">
        <v>20</v>
      </c>
      <c r="E10974" s="80" t="s">
        <v>21</v>
      </c>
      <c r="F10974" s="80" t="s">
        <v>122</v>
      </c>
      <c r="G10974" s="80" t="s">
        <v>44</v>
      </c>
      <c r="H10974" t="s">
        <v>137</v>
      </c>
      <c r="I10974" s="50">
        <v>23.57</v>
      </c>
    </row>
    <row r="10975" spans="1:9" x14ac:dyDescent="0.2">
      <c r="A10975">
        <v>536762</v>
      </c>
      <c r="B10975" s="79">
        <v>7702031244653</v>
      </c>
      <c r="C10975" s="80" t="s">
        <v>19</v>
      </c>
      <c r="D10975" s="80" t="s">
        <v>20</v>
      </c>
      <c r="E10975" s="80" t="s">
        <v>21</v>
      </c>
      <c r="F10975" s="80" t="s">
        <v>122</v>
      </c>
      <c r="G10975" s="80" t="s">
        <v>44</v>
      </c>
      <c r="H10975" t="s">
        <v>166</v>
      </c>
      <c r="I10975" s="50">
        <v>19.22</v>
      </c>
    </row>
    <row r="10976" spans="1:9" x14ac:dyDescent="0.2">
      <c r="A10976">
        <v>536766</v>
      </c>
      <c r="B10976" s="79">
        <v>7702031244646</v>
      </c>
      <c r="C10976" s="80" t="s">
        <v>19</v>
      </c>
      <c r="D10976" s="80" t="s">
        <v>20</v>
      </c>
      <c r="E10976" s="80" t="s">
        <v>21</v>
      </c>
      <c r="F10976" s="80" t="s">
        <v>122</v>
      </c>
      <c r="G10976" s="80" t="s">
        <v>44</v>
      </c>
      <c r="H10976" t="s">
        <v>167</v>
      </c>
      <c r="I10976" s="50">
        <v>19.54</v>
      </c>
    </row>
    <row r="10977" spans="1:9" x14ac:dyDescent="0.2">
      <c r="A10977">
        <v>118065</v>
      </c>
      <c r="B10977" s="79">
        <v>7891010800048</v>
      </c>
      <c r="C10977" s="80" t="s">
        <v>19</v>
      </c>
      <c r="D10977" s="80" t="s">
        <v>20</v>
      </c>
      <c r="E10977" s="80" t="s">
        <v>21</v>
      </c>
      <c r="F10977" s="80" t="s">
        <v>122</v>
      </c>
      <c r="G10977" s="80" t="s">
        <v>44</v>
      </c>
      <c r="H10977" t="s">
        <v>133</v>
      </c>
      <c r="I10977" s="50">
        <v>23.57</v>
      </c>
    </row>
    <row r="10978" spans="1:9" x14ac:dyDescent="0.2">
      <c r="A10978">
        <v>118072</v>
      </c>
      <c r="B10978" s="79">
        <v>7891010875657</v>
      </c>
      <c r="C10978" s="80" t="s">
        <v>19</v>
      </c>
      <c r="D10978" s="80" t="s">
        <v>20</v>
      </c>
      <c r="E10978" s="80" t="s">
        <v>21</v>
      </c>
      <c r="F10978" s="80" t="s">
        <v>122</v>
      </c>
      <c r="G10978" s="80" t="s">
        <v>44</v>
      </c>
      <c r="H10978" t="s">
        <v>134</v>
      </c>
      <c r="I10978" s="50">
        <v>23.57</v>
      </c>
    </row>
    <row r="10979" spans="1:9" x14ac:dyDescent="0.2">
      <c r="A10979">
        <v>140323</v>
      </c>
      <c r="B10979" s="79">
        <v>7891010875640</v>
      </c>
      <c r="C10979" s="80" t="s">
        <v>19</v>
      </c>
      <c r="D10979" s="80" t="s">
        <v>20</v>
      </c>
      <c r="E10979" s="80" t="s">
        <v>21</v>
      </c>
      <c r="F10979" s="80" t="s">
        <v>122</v>
      </c>
      <c r="G10979" s="80" t="s">
        <v>44</v>
      </c>
      <c r="H10979" t="s">
        <v>15616</v>
      </c>
      <c r="I10979" s="50">
        <v>23.57</v>
      </c>
    </row>
    <row r="10980" spans="1:9" x14ac:dyDescent="0.2">
      <c r="A10980">
        <v>231691</v>
      </c>
      <c r="B10980" s="79">
        <v>7891010601171</v>
      </c>
      <c r="C10980" s="80" t="s">
        <v>19</v>
      </c>
      <c r="D10980" s="80" t="s">
        <v>20</v>
      </c>
      <c r="E10980" s="80" t="s">
        <v>21</v>
      </c>
      <c r="F10980" s="80" t="s">
        <v>122</v>
      </c>
      <c r="G10980" s="80" t="s">
        <v>44</v>
      </c>
      <c r="H10980" t="s">
        <v>138</v>
      </c>
      <c r="I10980" s="50">
        <v>23.57</v>
      </c>
    </row>
    <row r="10981" spans="1:9" x14ac:dyDescent="0.2">
      <c r="A10981">
        <v>97380</v>
      </c>
      <c r="B10981" s="79">
        <v>7891010030094</v>
      </c>
      <c r="C10981" s="80" t="s">
        <v>19</v>
      </c>
      <c r="D10981" s="80" t="s">
        <v>20</v>
      </c>
      <c r="E10981" s="80" t="s">
        <v>21</v>
      </c>
      <c r="F10981" s="80" t="s">
        <v>122</v>
      </c>
      <c r="G10981" s="80" t="s">
        <v>44</v>
      </c>
      <c r="H10981" t="s">
        <v>131</v>
      </c>
      <c r="I10981" s="50">
        <v>16.41</v>
      </c>
    </row>
    <row r="10982" spans="1:9" x14ac:dyDescent="0.2">
      <c r="A10982">
        <v>81126</v>
      </c>
      <c r="B10982" s="79">
        <v>7891010027858</v>
      </c>
      <c r="C10982" s="80" t="s">
        <v>19</v>
      </c>
      <c r="D10982" s="80" t="s">
        <v>20</v>
      </c>
      <c r="E10982" s="80" t="s">
        <v>21</v>
      </c>
      <c r="F10982" s="80" t="s">
        <v>122</v>
      </c>
      <c r="G10982" s="80" t="s">
        <v>44</v>
      </c>
      <c r="H10982" t="s">
        <v>130</v>
      </c>
      <c r="I10982" s="50">
        <v>42</v>
      </c>
    </row>
    <row r="10983" spans="1:9" x14ac:dyDescent="0.2">
      <c r="A10983">
        <v>490656</v>
      </c>
      <c r="B10983" s="79">
        <v>7891010255039</v>
      </c>
      <c r="C10983" s="80" t="s">
        <v>19</v>
      </c>
      <c r="D10983" s="80" t="s">
        <v>20</v>
      </c>
      <c r="E10983" s="80" t="s">
        <v>21</v>
      </c>
      <c r="F10983" s="80" t="s">
        <v>122</v>
      </c>
      <c r="G10983" s="80" t="s">
        <v>44</v>
      </c>
      <c r="H10983" t="s">
        <v>15617</v>
      </c>
      <c r="I10983" s="50">
        <v>23.57</v>
      </c>
    </row>
    <row r="10984" spans="1:9" x14ac:dyDescent="0.2">
      <c r="A10984">
        <v>15158</v>
      </c>
      <c r="B10984" s="79">
        <v>7891010030391</v>
      </c>
      <c r="C10984" s="80" t="s">
        <v>19</v>
      </c>
      <c r="D10984" s="80" t="s">
        <v>20</v>
      </c>
      <c r="E10984" s="80" t="s">
        <v>21</v>
      </c>
      <c r="F10984" s="80" t="s">
        <v>122</v>
      </c>
      <c r="G10984" s="80" t="s">
        <v>44</v>
      </c>
      <c r="H10984" t="s">
        <v>125</v>
      </c>
      <c r="I10984" s="50">
        <v>16.41</v>
      </c>
    </row>
    <row r="10985" spans="1:9" x14ac:dyDescent="0.2">
      <c r="A10985">
        <v>18877</v>
      </c>
      <c r="B10985" s="79">
        <v>7891010030889</v>
      </c>
      <c r="C10985" s="80" t="s">
        <v>19</v>
      </c>
      <c r="D10985" s="80" t="s">
        <v>20</v>
      </c>
      <c r="E10985" s="80" t="s">
        <v>21</v>
      </c>
      <c r="F10985" s="80" t="s">
        <v>122</v>
      </c>
      <c r="G10985" s="80" t="s">
        <v>44</v>
      </c>
      <c r="H10985" t="s">
        <v>126</v>
      </c>
      <c r="I10985" s="50">
        <v>16.41</v>
      </c>
    </row>
    <row r="10986" spans="1:9" x14ac:dyDescent="0.2">
      <c r="A10986">
        <v>11545</v>
      </c>
      <c r="B10986" s="79">
        <v>7891010042950</v>
      </c>
      <c r="C10986" s="80" t="s">
        <v>19</v>
      </c>
      <c r="D10986" s="80" t="s">
        <v>20</v>
      </c>
      <c r="E10986" s="80" t="s">
        <v>21</v>
      </c>
      <c r="F10986" s="80" t="s">
        <v>122</v>
      </c>
      <c r="G10986" s="80" t="s">
        <v>44</v>
      </c>
      <c r="H10986" t="s">
        <v>152</v>
      </c>
      <c r="I10986" s="50">
        <v>18.41</v>
      </c>
    </row>
    <row r="10987" spans="1:9" x14ac:dyDescent="0.2">
      <c r="A10987">
        <v>17094</v>
      </c>
      <c r="B10987" s="79">
        <v>7891010032906</v>
      </c>
      <c r="C10987" s="80" t="s">
        <v>19</v>
      </c>
      <c r="D10987" s="80" t="s">
        <v>20</v>
      </c>
      <c r="E10987" s="80" t="s">
        <v>21</v>
      </c>
      <c r="F10987" s="80" t="s">
        <v>122</v>
      </c>
      <c r="G10987" s="80" t="s">
        <v>44</v>
      </c>
      <c r="H10987" t="s">
        <v>150</v>
      </c>
      <c r="I10987" s="50">
        <v>5.32</v>
      </c>
    </row>
    <row r="10988" spans="1:9" x14ac:dyDescent="0.2">
      <c r="A10988">
        <v>538192</v>
      </c>
      <c r="B10988" s="79">
        <v>7891010256517</v>
      </c>
      <c r="C10988" s="80" t="s">
        <v>19</v>
      </c>
      <c r="D10988" s="80" t="s">
        <v>20</v>
      </c>
      <c r="E10988" s="80" t="s">
        <v>21</v>
      </c>
      <c r="F10988" s="80" t="s">
        <v>122</v>
      </c>
      <c r="G10988" s="80" t="s">
        <v>44</v>
      </c>
      <c r="H10988" t="s">
        <v>143</v>
      </c>
      <c r="I10988" s="50">
        <v>16.41</v>
      </c>
    </row>
    <row r="10989" spans="1:9" x14ac:dyDescent="0.2">
      <c r="A10989">
        <v>538193</v>
      </c>
      <c r="B10989" s="79">
        <v>7891010256500</v>
      </c>
      <c r="C10989" s="80" t="s">
        <v>19</v>
      </c>
      <c r="D10989" s="80" t="s">
        <v>20</v>
      </c>
      <c r="E10989" s="80" t="s">
        <v>21</v>
      </c>
      <c r="F10989" s="80" t="s">
        <v>122</v>
      </c>
      <c r="G10989" s="80" t="s">
        <v>44</v>
      </c>
      <c r="H10989" t="s">
        <v>15618</v>
      </c>
      <c r="I10989" s="50">
        <v>16.41</v>
      </c>
    </row>
    <row r="10990" spans="1:9" x14ac:dyDescent="0.2">
      <c r="A10990">
        <v>538195</v>
      </c>
      <c r="B10990" s="79">
        <v>7891010256487</v>
      </c>
      <c r="C10990" s="80" t="s">
        <v>19</v>
      </c>
      <c r="D10990" s="80" t="s">
        <v>20</v>
      </c>
      <c r="E10990" s="80" t="s">
        <v>21</v>
      </c>
      <c r="F10990" s="80" t="s">
        <v>122</v>
      </c>
      <c r="G10990" s="80" t="s">
        <v>44</v>
      </c>
      <c r="H10990" t="s">
        <v>144</v>
      </c>
      <c r="I10990" s="50">
        <v>12.53</v>
      </c>
    </row>
    <row r="10991" spans="1:9" x14ac:dyDescent="0.2">
      <c r="A10991">
        <v>538196</v>
      </c>
      <c r="B10991" s="79">
        <v>7891010256494</v>
      </c>
      <c r="C10991" s="80" t="s">
        <v>19</v>
      </c>
      <c r="D10991" s="80" t="s">
        <v>20</v>
      </c>
      <c r="E10991" s="80" t="s">
        <v>21</v>
      </c>
      <c r="F10991" s="80" t="s">
        <v>122</v>
      </c>
      <c r="G10991" s="80" t="s">
        <v>44</v>
      </c>
      <c r="H10991" t="s">
        <v>145</v>
      </c>
      <c r="I10991" s="50">
        <v>12.53</v>
      </c>
    </row>
    <row r="10992" spans="1:9" x14ac:dyDescent="0.2">
      <c r="A10992">
        <v>427871</v>
      </c>
      <c r="B10992" s="79">
        <v>7891010249939</v>
      </c>
      <c r="C10992" s="80" t="s">
        <v>19</v>
      </c>
      <c r="D10992" s="80" t="s">
        <v>20</v>
      </c>
      <c r="E10992" s="80" t="s">
        <v>21</v>
      </c>
      <c r="F10992" s="80" t="s">
        <v>122</v>
      </c>
      <c r="G10992" s="80" t="s">
        <v>44</v>
      </c>
      <c r="H10992" t="s">
        <v>146</v>
      </c>
      <c r="I10992" s="50">
        <v>24.95</v>
      </c>
    </row>
    <row r="10993" spans="1:9" x14ac:dyDescent="0.2">
      <c r="A10993">
        <v>545863</v>
      </c>
      <c r="B10993" s="79">
        <v>7891010256821</v>
      </c>
      <c r="C10993" s="80" t="s">
        <v>19</v>
      </c>
      <c r="D10993" s="80" t="s">
        <v>20</v>
      </c>
      <c r="E10993" s="80" t="s">
        <v>21</v>
      </c>
      <c r="F10993" s="80" t="s">
        <v>122</v>
      </c>
      <c r="G10993" s="80" t="s">
        <v>44</v>
      </c>
      <c r="H10993" t="s">
        <v>163</v>
      </c>
      <c r="I10993" s="50">
        <v>13.06</v>
      </c>
    </row>
    <row r="10994" spans="1:9" x14ac:dyDescent="0.2">
      <c r="A10994">
        <v>562916</v>
      </c>
      <c r="B10994" s="79">
        <v>7891010256838</v>
      </c>
      <c r="C10994" s="80" t="s">
        <v>19</v>
      </c>
      <c r="D10994" s="80" t="s">
        <v>20</v>
      </c>
      <c r="E10994" s="80" t="s">
        <v>21</v>
      </c>
      <c r="F10994" s="80" t="s">
        <v>122</v>
      </c>
      <c r="G10994" s="80" t="s">
        <v>44</v>
      </c>
      <c r="H10994" t="s">
        <v>164</v>
      </c>
      <c r="I10994" s="50">
        <v>18.41</v>
      </c>
    </row>
    <row r="10995" spans="1:9" x14ac:dyDescent="0.2">
      <c r="A10995">
        <v>562924</v>
      </c>
      <c r="B10995" s="79">
        <v>7891010256845</v>
      </c>
      <c r="C10995" s="80" t="s">
        <v>19</v>
      </c>
      <c r="D10995" s="80" t="s">
        <v>20</v>
      </c>
      <c r="E10995" s="80" t="s">
        <v>21</v>
      </c>
      <c r="F10995" s="80" t="s">
        <v>122</v>
      </c>
      <c r="G10995" s="80" t="s">
        <v>44</v>
      </c>
      <c r="H10995" t="s">
        <v>165</v>
      </c>
      <c r="I10995" s="50">
        <v>31.37</v>
      </c>
    </row>
    <row r="10996" spans="1:9" x14ac:dyDescent="0.2">
      <c r="A10996">
        <v>545859</v>
      </c>
      <c r="B10996" s="79">
        <v>7891010256807</v>
      </c>
      <c r="C10996" s="80" t="s">
        <v>19</v>
      </c>
      <c r="D10996" s="80" t="s">
        <v>20</v>
      </c>
      <c r="E10996" s="80" t="s">
        <v>21</v>
      </c>
      <c r="F10996" s="80" t="s">
        <v>122</v>
      </c>
      <c r="G10996" s="80" t="s">
        <v>44</v>
      </c>
      <c r="H10996" t="s">
        <v>161</v>
      </c>
      <c r="I10996" s="50">
        <v>18.41</v>
      </c>
    </row>
    <row r="10997" spans="1:9" x14ac:dyDescent="0.2">
      <c r="A10997">
        <v>545861</v>
      </c>
      <c r="B10997" s="79">
        <v>7891010256814</v>
      </c>
      <c r="C10997" s="80" t="s">
        <v>19</v>
      </c>
      <c r="D10997" s="80" t="s">
        <v>20</v>
      </c>
      <c r="E10997" s="80" t="s">
        <v>21</v>
      </c>
      <c r="F10997" s="80" t="s">
        <v>122</v>
      </c>
      <c r="G10997" s="80" t="s">
        <v>44</v>
      </c>
      <c r="H10997" t="s">
        <v>162</v>
      </c>
      <c r="I10997" s="50">
        <v>31.37</v>
      </c>
    </row>
    <row r="10998" spans="1:9" x14ac:dyDescent="0.2">
      <c r="A10998">
        <v>383222</v>
      </c>
      <c r="B10998" s="79">
        <v>7891150065314</v>
      </c>
      <c r="C10998" s="80" t="s">
        <v>19</v>
      </c>
      <c r="D10998" s="80" t="s">
        <v>20</v>
      </c>
      <c r="E10998" s="80" t="s">
        <v>21</v>
      </c>
      <c r="F10998" s="80" t="s">
        <v>122</v>
      </c>
      <c r="G10998" s="80" t="s">
        <v>291</v>
      </c>
      <c r="H10998" t="s">
        <v>299</v>
      </c>
      <c r="I10998" s="50">
        <v>15.96</v>
      </c>
    </row>
    <row r="10999" spans="1:9" x14ac:dyDescent="0.2">
      <c r="A10999">
        <v>234045</v>
      </c>
      <c r="B10999" s="79">
        <v>7891150036390</v>
      </c>
      <c r="C10999" s="80" t="s">
        <v>19</v>
      </c>
      <c r="D10999" s="80" t="s">
        <v>20</v>
      </c>
      <c r="E10999" s="80" t="s">
        <v>21</v>
      </c>
      <c r="F10999" s="80" t="s">
        <v>122</v>
      </c>
      <c r="G10999" s="80" t="s">
        <v>291</v>
      </c>
      <c r="H10999" t="s">
        <v>293</v>
      </c>
      <c r="I10999" s="50">
        <v>15.96</v>
      </c>
    </row>
    <row r="11000" spans="1:9" x14ac:dyDescent="0.2">
      <c r="A11000">
        <v>295323</v>
      </c>
      <c r="B11000" s="79">
        <v>7891150044562</v>
      </c>
      <c r="C11000" s="80" t="s">
        <v>19</v>
      </c>
      <c r="D11000" s="80" t="s">
        <v>20</v>
      </c>
      <c r="E11000" s="80" t="s">
        <v>21</v>
      </c>
      <c r="F11000" s="80" t="s">
        <v>122</v>
      </c>
      <c r="G11000" s="80" t="s">
        <v>291</v>
      </c>
      <c r="H11000" t="s">
        <v>295</v>
      </c>
      <c r="I11000" s="50">
        <v>15.96</v>
      </c>
    </row>
    <row r="11001" spans="1:9" x14ac:dyDescent="0.2">
      <c r="A11001">
        <v>295342</v>
      </c>
      <c r="B11001" s="79">
        <v>7891150045347</v>
      </c>
      <c r="C11001" s="80" t="s">
        <v>19</v>
      </c>
      <c r="D11001" s="80" t="s">
        <v>20</v>
      </c>
      <c r="E11001" s="80" t="s">
        <v>21</v>
      </c>
      <c r="F11001" s="80" t="s">
        <v>122</v>
      </c>
      <c r="G11001" s="80" t="s">
        <v>291</v>
      </c>
      <c r="H11001" t="s">
        <v>296</v>
      </c>
      <c r="I11001" s="50">
        <v>15.96</v>
      </c>
    </row>
    <row r="11002" spans="1:9" x14ac:dyDescent="0.2">
      <c r="A11002">
        <v>383219</v>
      </c>
      <c r="B11002" s="79">
        <v>7891150065390</v>
      </c>
      <c r="C11002" s="80" t="s">
        <v>19</v>
      </c>
      <c r="D11002" s="80" t="s">
        <v>20</v>
      </c>
      <c r="E11002" s="80" t="s">
        <v>21</v>
      </c>
      <c r="F11002" s="80" t="s">
        <v>122</v>
      </c>
      <c r="G11002" s="80" t="s">
        <v>291</v>
      </c>
      <c r="H11002" t="s">
        <v>302</v>
      </c>
      <c r="I11002" s="50">
        <v>25.03</v>
      </c>
    </row>
    <row r="11003" spans="1:9" x14ac:dyDescent="0.2">
      <c r="A11003">
        <v>295349</v>
      </c>
      <c r="B11003" s="79">
        <v>7891150044555</v>
      </c>
      <c r="C11003" s="80" t="s">
        <v>19</v>
      </c>
      <c r="D11003" s="80" t="s">
        <v>20</v>
      </c>
      <c r="E11003" s="80" t="s">
        <v>21</v>
      </c>
      <c r="F11003" s="80" t="s">
        <v>122</v>
      </c>
      <c r="G11003" s="80" t="s">
        <v>291</v>
      </c>
      <c r="H11003" t="s">
        <v>297</v>
      </c>
      <c r="I11003" s="50">
        <v>13.1</v>
      </c>
    </row>
    <row r="11004" spans="1:9" x14ac:dyDescent="0.2">
      <c r="A11004">
        <v>295322</v>
      </c>
      <c r="B11004" s="79">
        <v>7891150045316</v>
      </c>
      <c r="C11004" s="80" t="s">
        <v>19</v>
      </c>
      <c r="D11004" s="80" t="s">
        <v>20</v>
      </c>
      <c r="E11004" s="80" t="s">
        <v>21</v>
      </c>
      <c r="F11004" s="80" t="s">
        <v>122</v>
      </c>
      <c r="G11004" s="80" t="s">
        <v>291</v>
      </c>
      <c r="H11004" t="s">
        <v>294</v>
      </c>
      <c r="I11004" s="50">
        <v>13.1</v>
      </c>
    </row>
    <row r="11005" spans="1:9" x14ac:dyDescent="0.2">
      <c r="A11005">
        <v>383218</v>
      </c>
      <c r="B11005" s="79">
        <v>7891150065307</v>
      </c>
      <c r="C11005" s="80" t="s">
        <v>19</v>
      </c>
      <c r="D11005" s="80" t="s">
        <v>20</v>
      </c>
      <c r="E11005" s="80" t="s">
        <v>21</v>
      </c>
      <c r="F11005" s="80" t="s">
        <v>122</v>
      </c>
      <c r="G11005" s="80" t="s">
        <v>291</v>
      </c>
      <c r="H11005" t="s">
        <v>298</v>
      </c>
      <c r="I11005" s="50">
        <v>13.1</v>
      </c>
    </row>
    <row r="11006" spans="1:9" x14ac:dyDescent="0.2">
      <c r="A11006">
        <v>383223</v>
      </c>
      <c r="B11006" s="79">
        <v>7891150065338</v>
      </c>
      <c r="C11006" s="80" t="s">
        <v>19</v>
      </c>
      <c r="D11006" s="80" t="s">
        <v>20</v>
      </c>
      <c r="E11006" s="80" t="s">
        <v>21</v>
      </c>
      <c r="F11006" s="80" t="s">
        <v>122</v>
      </c>
      <c r="G11006" s="80" t="s">
        <v>291</v>
      </c>
      <c r="H11006" t="s">
        <v>303</v>
      </c>
      <c r="I11006" s="50">
        <v>11.39</v>
      </c>
    </row>
    <row r="11007" spans="1:9" x14ac:dyDescent="0.2">
      <c r="A11007">
        <v>383238</v>
      </c>
      <c r="B11007" s="79">
        <v>7891150065321</v>
      </c>
      <c r="C11007" s="80" t="s">
        <v>19</v>
      </c>
      <c r="D11007" s="80" t="s">
        <v>20</v>
      </c>
      <c r="E11007" s="80" t="s">
        <v>21</v>
      </c>
      <c r="F11007" s="80" t="s">
        <v>122</v>
      </c>
      <c r="G11007" s="80" t="s">
        <v>291</v>
      </c>
      <c r="H11007" t="s">
        <v>301</v>
      </c>
      <c r="I11007" s="50">
        <v>4.96</v>
      </c>
    </row>
    <row r="11008" spans="1:9" x14ac:dyDescent="0.2">
      <c r="A11008">
        <v>233975</v>
      </c>
      <c r="B11008" s="79">
        <v>7891150026025</v>
      </c>
      <c r="C11008" s="80" t="s">
        <v>19</v>
      </c>
      <c r="D11008" s="80" t="s">
        <v>20</v>
      </c>
      <c r="E11008" s="80" t="s">
        <v>21</v>
      </c>
      <c r="F11008" s="80" t="s">
        <v>122</v>
      </c>
      <c r="G11008" s="80" t="s">
        <v>291</v>
      </c>
      <c r="H11008" t="s">
        <v>300</v>
      </c>
      <c r="I11008" s="50">
        <v>5.03</v>
      </c>
    </row>
    <row r="11009" spans="1:9" x14ac:dyDescent="0.2">
      <c r="A11009">
        <v>234011</v>
      </c>
      <c r="B11009" s="79">
        <v>7891150025981</v>
      </c>
      <c r="C11009" s="80" t="s">
        <v>19</v>
      </c>
      <c r="D11009" s="80" t="s">
        <v>20</v>
      </c>
      <c r="E11009" s="80" t="s">
        <v>21</v>
      </c>
      <c r="F11009" s="80" t="s">
        <v>122</v>
      </c>
      <c r="G11009" s="80" t="s">
        <v>291</v>
      </c>
      <c r="H11009" t="s">
        <v>15619</v>
      </c>
      <c r="I11009" s="50">
        <v>15.99</v>
      </c>
    </row>
    <row r="11010" spans="1:9" x14ac:dyDescent="0.2">
      <c r="A11010">
        <v>234032</v>
      </c>
      <c r="B11010" s="79">
        <v>7891150036369</v>
      </c>
      <c r="C11010" s="80" t="s">
        <v>19</v>
      </c>
      <c r="D11010" s="80" t="s">
        <v>20</v>
      </c>
      <c r="E11010" s="80" t="s">
        <v>21</v>
      </c>
      <c r="F11010" s="80" t="s">
        <v>122</v>
      </c>
      <c r="G11010" s="80" t="s">
        <v>291</v>
      </c>
      <c r="H11010" t="s">
        <v>15620</v>
      </c>
      <c r="I11010" s="50">
        <v>25.03</v>
      </c>
    </row>
    <row r="11011" spans="1:9" x14ac:dyDescent="0.2">
      <c r="A11011">
        <v>233999</v>
      </c>
      <c r="B11011" s="79">
        <v>7891150025929</v>
      </c>
      <c r="C11011" s="80" t="s">
        <v>19</v>
      </c>
      <c r="D11011" s="80" t="s">
        <v>20</v>
      </c>
      <c r="E11011" s="80" t="s">
        <v>21</v>
      </c>
      <c r="F11011" s="80" t="s">
        <v>122</v>
      </c>
      <c r="G11011" s="80" t="s">
        <v>291</v>
      </c>
      <c r="H11011" t="s">
        <v>292</v>
      </c>
      <c r="I11011" s="50">
        <v>13.1</v>
      </c>
    </row>
    <row r="11012" spans="1:9" x14ac:dyDescent="0.2">
      <c r="A11012">
        <v>460267</v>
      </c>
      <c r="B11012" s="79">
        <v>7891150083646</v>
      </c>
      <c r="C11012" s="80" t="s">
        <v>19</v>
      </c>
      <c r="D11012" s="80" t="s">
        <v>20</v>
      </c>
      <c r="E11012" s="80" t="s">
        <v>21</v>
      </c>
      <c r="F11012" s="80" t="s">
        <v>122</v>
      </c>
      <c r="G11012" s="80" t="s">
        <v>291</v>
      </c>
      <c r="H11012" t="s">
        <v>310</v>
      </c>
      <c r="I11012" s="50">
        <v>8.83</v>
      </c>
    </row>
    <row r="11013" spans="1:9" x14ac:dyDescent="0.2">
      <c r="A11013">
        <v>460256</v>
      </c>
      <c r="B11013" s="79">
        <v>7891150083639</v>
      </c>
      <c r="C11013" s="80" t="s">
        <v>19</v>
      </c>
      <c r="D11013" s="80" t="s">
        <v>20</v>
      </c>
      <c r="E11013" s="80" t="s">
        <v>21</v>
      </c>
      <c r="F11013" s="80" t="s">
        <v>122</v>
      </c>
      <c r="G11013" s="80" t="s">
        <v>291</v>
      </c>
      <c r="H11013" t="s">
        <v>305</v>
      </c>
      <c r="I11013" s="50">
        <v>8.83</v>
      </c>
    </row>
    <row r="11014" spans="1:9" x14ac:dyDescent="0.2">
      <c r="A11014">
        <v>460264</v>
      </c>
      <c r="B11014" s="79">
        <v>7891150083653</v>
      </c>
      <c r="C11014" s="80" t="s">
        <v>19</v>
      </c>
      <c r="D11014" s="80" t="s">
        <v>20</v>
      </c>
      <c r="E11014" s="80" t="s">
        <v>21</v>
      </c>
      <c r="F11014" s="80" t="s">
        <v>122</v>
      </c>
      <c r="G11014" s="80" t="s">
        <v>291</v>
      </c>
      <c r="H11014" t="s">
        <v>309</v>
      </c>
      <c r="I11014" s="50">
        <v>8.83</v>
      </c>
    </row>
    <row r="11015" spans="1:9" x14ac:dyDescent="0.2">
      <c r="A11015">
        <v>460257</v>
      </c>
      <c r="B11015" s="79">
        <v>7891150083608</v>
      </c>
      <c r="C11015" s="80" t="s">
        <v>19</v>
      </c>
      <c r="D11015" s="80" t="s">
        <v>20</v>
      </c>
      <c r="E11015" s="80" t="s">
        <v>21</v>
      </c>
      <c r="F11015" s="80" t="s">
        <v>122</v>
      </c>
      <c r="G11015" s="80" t="s">
        <v>291</v>
      </c>
      <c r="H11015" t="s">
        <v>304</v>
      </c>
      <c r="I11015" s="50">
        <v>11.57</v>
      </c>
    </row>
    <row r="11016" spans="1:9" x14ac:dyDescent="0.2">
      <c r="A11016">
        <v>460258</v>
      </c>
      <c r="B11016" s="79">
        <v>7891150083622</v>
      </c>
      <c r="C11016" s="80" t="s">
        <v>19</v>
      </c>
      <c r="D11016" s="80" t="s">
        <v>20</v>
      </c>
      <c r="E11016" s="80" t="s">
        <v>21</v>
      </c>
      <c r="F11016" s="80" t="s">
        <v>122</v>
      </c>
      <c r="G11016" s="80" t="s">
        <v>291</v>
      </c>
      <c r="H11016" t="s">
        <v>306</v>
      </c>
      <c r="I11016" s="50">
        <v>11.57</v>
      </c>
    </row>
    <row r="11017" spans="1:9" x14ac:dyDescent="0.2">
      <c r="A11017">
        <v>460261</v>
      </c>
      <c r="B11017" s="79">
        <v>7891150083615</v>
      </c>
      <c r="C11017" s="80" t="s">
        <v>19</v>
      </c>
      <c r="D11017" s="80" t="s">
        <v>20</v>
      </c>
      <c r="E11017" s="80" t="s">
        <v>21</v>
      </c>
      <c r="F11017" s="80" t="s">
        <v>122</v>
      </c>
      <c r="G11017" s="80" t="s">
        <v>291</v>
      </c>
      <c r="H11017" t="s">
        <v>307</v>
      </c>
      <c r="I11017" s="50">
        <v>11.57</v>
      </c>
    </row>
    <row r="11018" spans="1:9" x14ac:dyDescent="0.2">
      <c r="A11018">
        <v>460265</v>
      </c>
      <c r="B11018" s="79">
        <v>7891150083585</v>
      </c>
      <c r="C11018" s="80" t="s">
        <v>19</v>
      </c>
      <c r="D11018" s="80" t="s">
        <v>20</v>
      </c>
      <c r="E11018" s="80" t="s">
        <v>21</v>
      </c>
      <c r="F11018" s="80" t="s">
        <v>122</v>
      </c>
      <c r="G11018" s="80" t="s">
        <v>291</v>
      </c>
      <c r="H11018" t="s">
        <v>15621</v>
      </c>
      <c r="I11018" s="50">
        <v>10.119999999999999</v>
      </c>
    </row>
    <row r="11019" spans="1:9" x14ac:dyDescent="0.2">
      <c r="A11019">
        <v>460262</v>
      </c>
      <c r="B11019" s="79">
        <v>7891150083561</v>
      </c>
      <c r="C11019" s="80" t="s">
        <v>19</v>
      </c>
      <c r="D11019" s="80" t="s">
        <v>20</v>
      </c>
      <c r="E11019" s="80" t="s">
        <v>21</v>
      </c>
      <c r="F11019" s="80" t="s">
        <v>122</v>
      </c>
      <c r="G11019" s="80" t="s">
        <v>291</v>
      </c>
      <c r="H11019" t="s">
        <v>308</v>
      </c>
      <c r="I11019" s="50">
        <v>10.119999999999999</v>
      </c>
    </row>
    <row r="11020" spans="1:9" x14ac:dyDescent="0.2">
      <c r="A11020">
        <v>547351</v>
      </c>
      <c r="B11020" s="79">
        <v>7896044900139</v>
      </c>
      <c r="C11020" s="80" t="s">
        <v>19</v>
      </c>
      <c r="D11020" s="80" t="s">
        <v>20</v>
      </c>
      <c r="E11020" s="80" t="s">
        <v>21</v>
      </c>
      <c r="F11020" s="80" t="s">
        <v>122</v>
      </c>
      <c r="G11020" s="80" t="s">
        <v>277</v>
      </c>
      <c r="H11020" t="s">
        <v>278</v>
      </c>
      <c r="I11020" s="50">
        <v>20.02</v>
      </c>
    </row>
    <row r="11021" spans="1:9" x14ac:dyDescent="0.2">
      <c r="A11021">
        <v>121759</v>
      </c>
      <c r="B11021" s="79">
        <v>7896512909190</v>
      </c>
      <c r="C11021" s="80" t="s">
        <v>19</v>
      </c>
      <c r="D11021" s="80" t="s">
        <v>20</v>
      </c>
      <c r="E11021" s="80" t="s">
        <v>21</v>
      </c>
      <c r="F11021" s="80" t="s">
        <v>122</v>
      </c>
      <c r="G11021" s="80" t="s">
        <v>246</v>
      </c>
      <c r="H11021" t="s">
        <v>271</v>
      </c>
      <c r="I11021" s="50">
        <v>12.65</v>
      </c>
    </row>
    <row r="11022" spans="1:9" x14ac:dyDescent="0.2">
      <c r="A11022">
        <v>169943</v>
      </c>
      <c r="B11022" s="79">
        <v>7896512922373</v>
      </c>
      <c r="C11022" s="80" t="s">
        <v>19</v>
      </c>
      <c r="D11022" s="80" t="s">
        <v>20</v>
      </c>
      <c r="E11022" s="80" t="s">
        <v>21</v>
      </c>
      <c r="F11022" s="80" t="s">
        <v>122</v>
      </c>
      <c r="G11022" s="80" t="s">
        <v>246</v>
      </c>
      <c r="H11022" t="s">
        <v>15622</v>
      </c>
      <c r="I11022" s="50">
        <v>16.53</v>
      </c>
    </row>
    <row r="11023" spans="1:9" x14ac:dyDescent="0.2">
      <c r="A11023">
        <v>169945</v>
      </c>
      <c r="B11023" s="79">
        <v>7896512922465</v>
      </c>
      <c r="C11023" s="80" t="s">
        <v>19</v>
      </c>
      <c r="D11023" s="80" t="s">
        <v>20</v>
      </c>
      <c r="E11023" s="80" t="s">
        <v>21</v>
      </c>
      <c r="F11023" s="80" t="s">
        <v>122</v>
      </c>
      <c r="G11023" s="80" t="s">
        <v>246</v>
      </c>
      <c r="H11023" t="s">
        <v>264</v>
      </c>
      <c r="I11023" s="50">
        <v>16.53</v>
      </c>
    </row>
    <row r="11024" spans="1:9" x14ac:dyDescent="0.2">
      <c r="A11024">
        <v>169949</v>
      </c>
      <c r="B11024" s="79">
        <v>7896512922472</v>
      </c>
      <c r="C11024" s="80" t="s">
        <v>19</v>
      </c>
      <c r="D11024" s="80" t="s">
        <v>20</v>
      </c>
      <c r="E11024" s="80" t="s">
        <v>21</v>
      </c>
      <c r="F11024" s="80" t="s">
        <v>122</v>
      </c>
      <c r="G11024" s="80" t="s">
        <v>246</v>
      </c>
      <c r="H11024" t="s">
        <v>15623</v>
      </c>
      <c r="I11024" s="50">
        <v>16.53</v>
      </c>
    </row>
    <row r="11025" spans="1:9" x14ac:dyDescent="0.2">
      <c r="A11025">
        <v>473961</v>
      </c>
      <c r="B11025" s="79">
        <v>7896512955265</v>
      </c>
      <c r="C11025" s="80" t="s">
        <v>19</v>
      </c>
      <c r="D11025" s="80" t="s">
        <v>20</v>
      </c>
      <c r="E11025" s="80" t="s">
        <v>21</v>
      </c>
      <c r="F11025" s="80" t="s">
        <v>122</v>
      </c>
      <c r="G11025" s="80" t="s">
        <v>246</v>
      </c>
      <c r="H11025" t="s">
        <v>267</v>
      </c>
      <c r="I11025" s="50">
        <v>33.090000000000003</v>
      </c>
    </row>
    <row r="11026" spans="1:9" x14ac:dyDescent="0.2">
      <c r="A11026">
        <v>509442</v>
      </c>
      <c r="B11026" s="79">
        <v>7896512960382</v>
      </c>
      <c r="C11026" s="80" t="s">
        <v>19</v>
      </c>
      <c r="D11026" s="80" t="s">
        <v>20</v>
      </c>
      <c r="E11026" s="80" t="s">
        <v>21</v>
      </c>
      <c r="F11026" s="80" t="s">
        <v>122</v>
      </c>
      <c r="G11026" s="80" t="s">
        <v>246</v>
      </c>
      <c r="H11026" t="s">
        <v>15624</v>
      </c>
      <c r="I11026" s="50">
        <v>5.54</v>
      </c>
    </row>
    <row r="11027" spans="1:9" x14ac:dyDescent="0.2">
      <c r="A11027">
        <v>509449</v>
      </c>
      <c r="B11027" s="79">
        <v>7896512963598</v>
      </c>
      <c r="C11027" s="80" t="s">
        <v>19</v>
      </c>
      <c r="D11027" s="80" t="s">
        <v>20</v>
      </c>
      <c r="E11027" s="80" t="s">
        <v>21</v>
      </c>
      <c r="F11027" s="80" t="s">
        <v>122</v>
      </c>
      <c r="G11027" s="80" t="s">
        <v>246</v>
      </c>
      <c r="H11027" t="s">
        <v>268</v>
      </c>
      <c r="I11027" s="50">
        <v>33.090000000000003</v>
      </c>
    </row>
    <row r="11028" spans="1:9" x14ac:dyDescent="0.2">
      <c r="A11028">
        <v>509451</v>
      </c>
      <c r="B11028" s="79">
        <v>7896512959843</v>
      </c>
      <c r="C11028" s="80" t="s">
        <v>19</v>
      </c>
      <c r="D11028" s="80" t="s">
        <v>20</v>
      </c>
      <c r="E11028" s="80" t="s">
        <v>21</v>
      </c>
      <c r="F11028" s="80" t="s">
        <v>122</v>
      </c>
      <c r="G11028" s="80" t="s">
        <v>246</v>
      </c>
      <c r="H11028" t="s">
        <v>269</v>
      </c>
      <c r="I11028" s="50">
        <v>16.53</v>
      </c>
    </row>
    <row r="11029" spans="1:9" x14ac:dyDescent="0.2">
      <c r="A11029">
        <v>509452</v>
      </c>
      <c r="B11029" s="79">
        <v>7896512959836</v>
      </c>
      <c r="C11029" s="80" t="s">
        <v>19</v>
      </c>
      <c r="D11029" s="80" t="s">
        <v>20</v>
      </c>
      <c r="E11029" s="80" t="s">
        <v>21</v>
      </c>
      <c r="F11029" s="80" t="s">
        <v>122</v>
      </c>
      <c r="G11029" s="80" t="s">
        <v>246</v>
      </c>
      <c r="H11029" t="s">
        <v>270</v>
      </c>
      <c r="I11029" s="50">
        <v>22.16</v>
      </c>
    </row>
    <row r="11030" spans="1:9" x14ac:dyDescent="0.2">
      <c r="A11030">
        <v>509455</v>
      </c>
      <c r="B11030" s="79">
        <v>7896512959829</v>
      </c>
      <c r="C11030" s="80" t="s">
        <v>19</v>
      </c>
      <c r="D11030" s="80" t="s">
        <v>20</v>
      </c>
      <c r="E11030" s="80" t="s">
        <v>21</v>
      </c>
      <c r="F11030" s="80" t="s">
        <v>122</v>
      </c>
      <c r="G11030" s="80" t="s">
        <v>246</v>
      </c>
      <c r="H11030" t="s">
        <v>260</v>
      </c>
      <c r="I11030" s="50">
        <v>5.65</v>
      </c>
    </row>
    <row r="11031" spans="1:9" x14ac:dyDescent="0.2">
      <c r="A11031">
        <v>436887</v>
      </c>
      <c r="B11031" s="79">
        <v>7896512949417</v>
      </c>
      <c r="C11031" s="80" t="s">
        <v>19</v>
      </c>
      <c r="D11031" s="80" t="s">
        <v>20</v>
      </c>
      <c r="E11031" s="80" t="s">
        <v>21</v>
      </c>
      <c r="F11031" s="80" t="s">
        <v>122</v>
      </c>
      <c r="G11031" s="80" t="s">
        <v>246</v>
      </c>
      <c r="H11031" t="s">
        <v>266</v>
      </c>
      <c r="I11031" s="50">
        <v>33.090000000000003</v>
      </c>
    </row>
    <row r="11032" spans="1:9" x14ac:dyDescent="0.2">
      <c r="A11032">
        <v>370630</v>
      </c>
      <c r="B11032" s="79">
        <v>7896512941923</v>
      </c>
      <c r="C11032" s="80" t="s">
        <v>19</v>
      </c>
      <c r="D11032" s="80" t="s">
        <v>20</v>
      </c>
      <c r="E11032" s="80" t="s">
        <v>21</v>
      </c>
      <c r="F11032" s="80" t="s">
        <v>122</v>
      </c>
      <c r="G11032" s="80" t="s">
        <v>246</v>
      </c>
      <c r="H11032" t="s">
        <v>265</v>
      </c>
      <c r="I11032" s="50">
        <v>22.16</v>
      </c>
    </row>
    <row r="11033" spans="1:9" x14ac:dyDescent="0.2">
      <c r="A11033">
        <v>370636</v>
      </c>
      <c r="B11033" s="79">
        <v>7896512941947</v>
      </c>
      <c r="C11033" s="80" t="s">
        <v>19</v>
      </c>
      <c r="D11033" s="80" t="s">
        <v>20</v>
      </c>
      <c r="E11033" s="80" t="s">
        <v>21</v>
      </c>
      <c r="F11033" s="80" t="s">
        <v>122</v>
      </c>
      <c r="G11033" s="80" t="s">
        <v>246</v>
      </c>
      <c r="H11033" t="s">
        <v>15625</v>
      </c>
      <c r="I11033" s="50">
        <v>5.65</v>
      </c>
    </row>
    <row r="11034" spans="1:9" x14ac:dyDescent="0.2">
      <c r="A11034">
        <v>370639</v>
      </c>
      <c r="B11034" s="79">
        <v>7896512941930</v>
      </c>
      <c r="C11034" s="80" t="s">
        <v>19</v>
      </c>
      <c r="D11034" s="80" t="s">
        <v>20</v>
      </c>
      <c r="E11034" s="80" t="s">
        <v>21</v>
      </c>
      <c r="F11034" s="80" t="s">
        <v>122</v>
      </c>
      <c r="G11034" s="80" t="s">
        <v>246</v>
      </c>
      <c r="H11034" t="s">
        <v>15626</v>
      </c>
      <c r="I11034" s="50">
        <v>16.53</v>
      </c>
    </row>
    <row r="11035" spans="1:9" x14ac:dyDescent="0.2">
      <c r="A11035">
        <v>10947</v>
      </c>
      <c r="B11035" s="79">
        <v>7896512905420</v>
      </c>
      <c r="C11035" s="80" t="s">
        <v>19</v>
      </c>
      <c r="D11035" s="80" t="s">
        <v>20</v>
      </c>
      <c r="E11035" s="80" t="s">
        <v>21</v>
      </c>
      <c r="F11035" s="80" t="s">
        <v>122</v>
      </c>
      <c r="G11035" s="80" t="s">
        <v>246</v>
      </c>
      <c r="H11035" t="s">
        <v>257</v>
      </c>
      <c r="I11035" s="50">
        <v>5.65</v>
      </c>
    </row>
    <row r="11036" spans="1:9" x14ac:dyDescent="0.2">
      <c r="A11036">
        <v>10948</v>
      </c>
      <c r="B11036" s="79">
        <v>7896512904621</v>
      </c>
      <c r="C11036" s="80" t="s">
        <v>19</v>
      </c>
      <c r="D11036" s="80" t="s">
        <v>20</v>
      </c>
      <c r="E11036" s="80" t="s">
        <v>21</v>
      </c>
      <c r="F11036" s="80" t="s">
        <v>122</v>
      </c>
      <c r="G11036" s="80" t="s">
        <v>246</v>
      </c>
      <c r="H11036" t="s">
        <v>261</v>
      </c>
      <c r="I11036" s="50">
        <v>22.16</v>
      </c>
    </row>
    <row r="11037" spans="1:9" x14ac:dyDescent="0.2">
      <c r="A11037">
        <v>121650</v>
      </c>
      <c r="B11037" s="79">
        <v>7896512911865</v>
      </c>
      <c r="C11037" s="80" t="s">
        <v>19</v>
      </c>
      <c r="D11037" s="80" t="s">
        <v>20</v>
      </c>
      <c r="E11037" s="80" t="s">
        <v>21</v>
      </c>
      <c r="F11037" s="80" t="s">
        <v>122</v>
      </c>
      <c r="G11037" s="80" t="s">
        <v>246</v>
      </c>
      <c r="H11037" t="s">
        <v>258</v>
      </c>
      <c r="I11037" s="50">
        <v>5.65</v>
      </c>
    </row>
    <row r="11038" spans="1:9" x14ac:dyDescent="0.2">
      <c r="A11038">
        <v>121681</v>
      </c>
      <c r="B11038" s="79">
        <v>7896512911858</v>
      </c>
      <c r="C11038" s="80" t="s">
        <v>19</v>
      </c>
      <c r="D11038" s="80" t="s">
        <v>20</v>
      </c>
      <c r="E11038" s="80" t="s">
        <v>21</v>
      </c>
      <c r="F11038" s="80" t="s">
        <v>122</v>
      </c>
      <c r="G11038" s="80" t="s">
        <v>246</v>
      </c>
      <c r="H11038" t="s">
        <v>259</v>
      </c>
      <c r="I11038" s="50">
        <v>5.65</v>
      </c>
    </row>
    <row r="11039" spans="1:9" x14ac:dyDescent="0.2">
      <c r="A11039">
        <v>121693</v>
      </c>
      <c r="B11039" s="79">
        <v>7896512911940</v>
      </c>
      <c r="C11039" s="80" t="s">
        <v>19</v>
      </c>
      <c r="D11039" s="80" t="s">
        <v>20</v>
      </c>
      <c r="E11039" s="80" t="s">
        <v>21</v>
      </c>
      <c r="F11039" s="80" t="s">
        <v>122</v>
      </c>
      <c r="G11039" s="80" t="s">
        <v>246</v>
      </c>
      <c r="H11039" t="s">
        <v>262</v>
      </c>
      <c r="I11039" s="50">
        <v>22.16</v>
      </c>
    </row>
    <row r="11040" spans="1:9" x14ac:dyDescent="0.2">
      <c r="A11040">
        <v>121705</v>
      </c>
      <c r="B11040" s="79">
        <v>7896512911933</v>
      </c>
      <c r="C11040" s="80" t="s">
        <v>19</v>
      </c>
      <c r="D11040" s="80" t="s">
        <v>20</v>
      </c>
      <c r="E11040" s="80" t="s">
        <v>21</v>
      </c>
      <c r="F11040" s="80" t="s">
        <v>122</v>
      </c>
      <c r="G11040" s="80" t="s">
        <v>246</v>
      </c>
      <c r="H11040" t="s">
        <v>263</v>
      </c>
      <c r="I11040" s="50">
        <v>22.16</v>
      </c>
    </row>
    <row r="11041" spans="1:9" x14ac:dyDescent="0.2">
      <c r="A11041">
        <v>121714</v>
      </c>
      <c r="B11041" s="79">
        <v>7896512907493</v>
      </c>
      <c r="C11041" s="80" t="s">
        <v>19</v>
      </c>
      <c r="D11041" s="80" t="s">
        <v>20</v>
      </c>
      <c r="E11041" s="80" t="s">
        <v>21</v>
      </c>
      <c r="F11041" s="80" t="s">
        <v>122</v>
      </c>
      <c r="G11041" s="80" t="s">
        <v>246</v>
      </c>
      <c r="H11041" t="s">
        <v>247</v>
      </c>
      <c r="I11041" s="50">
        <v>14.72</v>
      </c>
    </row>
    <row r="11042" spans="1:9" x14ac:dyDescent="0.2">
      <c r="A11042">
        <v>121731</v>
      </c>
      <c r="B11042" s="79">
        <v>7896512914262</v>
      </c>
      <c r="C11042" s="80" t="s">
        <v>19</v>
      </c>
      <c r="D11042" s="80" t="s">
        <v>20</v>
      </c>
      <c r="E11042" s="80" t="s">
        <v>21</v>
      </c>
      <c r="F11042" s="80" t="s">
        <v>122</v>
      </c>
      <c r="G11042" s="80" t="s">
        <v>246</v>
      </c>
      <c r="H11042" t="s">
        <v>15627</v>
      </c>
      <c r="I11042" s="50">
        <v>14.72</v>
      </c>
    </row>
    <row r="11043" spans="1:9" x14ac:dyDescent="0.2">
      <c r="A11043">
        <v>121743</v>
      </c>
      <c r="B11043" s="79">
        <v>7896512914507</v>
      </c>
      <c r="C11043" s="80" t="s">
        <v>19</v>
      </c>
      <c r="D11043" s="80" t="s">
        <v>20</v>
      </c>
      <c r="E11043" s="80" t="s">
        <v>21</v>
      </c>
      <c r="F11043" s="80" t="s">
        <v>122</v>
      </c>
      <c r="G11043" s="80" t="s">
        <v>246</v>
      </c>
      <c r="H11043" t="s">
        <v>248</v>
      </c>
      <c r="I11043" s="50">
        <v>14.72</v>
      </c>
    </row>
    <row r="11044" spans="1:9" x14ac:dyDescent="0.2">
      <c r="A11044">
        <v>509448</v>
      </c>
      <c r="B11044" s="79">
        <v>7896512959850</v>
      </c>
      <c r="C11044" s="80" t="s">
        <v>19</v>
      </c>
      <c r="D11044" s="80" t="s">
        <v>20</v>
      </c>
      <c r="E11044" s="80" t="s">
        <v>21</v>
      </c>
      <c r="F11044" s="80" t="s">
        <v>122</v>
      </c>
      <c r="G11044" s="80" t="s">
        <v>246</v>
      </c>
      <c r="H11044" t="s">
        <v>255</v>
      </c>
      <c r="I11044" s="50">
        <v>14.72</v>
      </c>
    </row>
    <row r="11045" spans="1:9" x14ac:dyDescent="0.2">
      <c r="A11045">
        <v>484535</v>
      </c>
      <c r="B11045" s="79">
        <v>7896512954060</v>
      </c>
      <c r="C11045" s="80" t="s">
        <v>19</v>
      </c>
      <c r="D11045" s="80" t="s">
        <v>20</v>
      </c>
      <c r="E11045" s="80" t="s">
        <v>21</v>
      </c>
      <c r="F11045" s="80" t="s">
        <v>122</v>
      </c>
      <c r="G11045" s="80" t="s">
        <v>246</v>
      </c>
      <c r="H11045" t="s">
        <v>253</v>
      </c>
      <c r="I11045" s="50">
        <v>14.72</v>
      </c>
    </row>
    <row r="11046" spans="1:9" x14ac:dyDescent="0.2">
      <c r="A11046">
        <v>484532</v>
      </c>
      <c r="B11046" s="79">
        <v>7896512954077</v>
      </c>
      <c r="C11046" s="80" t="s">
        <v>19</v>
      </c>
      <c r="D11046" s="80" t="s">
        <v>20</v>
      </c>
      <c r="E11046" s="80" t="s">
        <v>21</v>
      </c>
      <c r="F11046" s="80" t="s">
        <v>122</v>
      </c>
      <c r="G11046" s="80" t="s">
        <v>246</v>
      </c>
      <c r="H11046" t="s">
        <v>252</v>
      </c>
      <c r="I11046" s="50">
        <v>16.34</v>
      </c>
    </row>
    <row r="11047" spans="1:9" x14ac:dyDescent="0.2">
      <c r="A11047">
        <v>509445</v>
      </c>
      <c r="B11047" s="79">
        <v>7896512959867</v>
      </c>
      <c r="C11047" s="80" t="s">
        <v>19</v>
      </c>
      <c r="D11047" s="80" t="s">
        <v>20</v>
      </c>
      <c r="E11047" s="80" t="s">
        <v>21</v>
      </c>
      <c r="F11047" s="80" t="s">
        <v>122</v>
      </c>
      <c r="G11047" s="80" t="s">
        <v>246</v>
      </c>
      <c r="H11047" t="s">
        <v>254</v>
      </c>
      <c r="I11047" s="50">
        <v>16.34</v>
      </c>
    </row>
    <row r="11048" spans="1:9" x14ac:dyDescent="0.2">
      <c r="A11048">
        <v>121747</v>
      </c>
      <c r="B11048" s="79">
        <v>7896512911391</v>
      </c>
      <c r="C11048" s="80" t="s">
        <v>19</v>
      </c>
      <c r="D11048" s="80" t="s">
        <v>20</v>
      </c>
      <c r="E11048" s="80" t="s">
        <v>21</v>
      </c>
      <c r="F11048" s="80" t="s">
        <v>122</v>
      </c>
      <c r="G11048" s="80" t="s">
        <v>246</v>
      </c>
      <c r="H11048" t="s">
        <v>249</v>
      </c>
      <c r="I11048" s="50">
        <v>16.34</v>
      </c>
    </row>
    <row r="11049" spans="1:9" x14ac:dyDescent="0.2">
      <c r="A11049">
        <v>121749</v>
      </c>
      <c r="B11049" s="79">
        <v>7896512911971</v>
      </c>
      <c r="C11049" s="80" t="s">
        <v>19</v>
      </c>
      <c r="D11049" s="80" t="s">
        <v>20</v>
      </c>
      <c r="E11049" s="80" t="s">
        <v>21</v>
      </c>
      <c r="F11049" s="80" t="s">
        <v>122</v>
      </c>
      <c r="G11049" s="80" t="s">
        <v>246</v>
      </c>
      <c r="H11049" t="s">
        <v>250</v>
      </c>
      <c r="I11049" s="50">
        <v>16.34</v>
      </c>
    </row>
    <row r="11050" spans="1:9" x14ac:dyDescent="0.2">
      <c r="A11050">
        <v>121752</v>
      </c>
      <c r="B11050" s="79">
        <v>7896512911988</v>
      </c>
      <c r="C11050" s="80" t="s">
        <v>19</v>
      </c>
      <c r="D11050" s="80" t="s">
        <v>20</v>
      </c>
      <c r="E11050" s="80" t="s">
        <v>21</v>
      </c>
      <c r="F11050" s="80" t="s">
        <v>122</v>
      </c>
      <c r="G11050" s="80" t="s">
        <v>246</v>
      </c>
      <c r="H11050" t="s">
        <v>251</v>
      </c>
      <c r="I11050" s="50">
        <v>16.34</v>
      </c>
    </row>
    <row r="11051" spans="1:9" x14ac:dyDescent="0.2">
      <c r="A11051">
        <v>458167</v>
      </c>
      <c r="B11051" s="79">
        <v>7896512944436</v>
      </c>
      <c r="C11051" s="80" t="s">
        <v>19</v>
      </c>
      <c r="D11051" s="80" t="s">
        <v>20</v>
      </c>
      <c r="E11051" s="80" t="s">
        <v>21</v>
      </c>
      <c r="F11051" s="80" t="s">
        <v>122</v>
      </c>
      <c r="G11051" s="80" t="s">
        <v>246</v>
      </c>
      <c r="H11051" t="s">
        <v>256</v>
      </c>
      <c r="I11051" s="50">
        <v>17.39</v>
      </c>
    </row>
    <row r="11052" spans="1:9" x14ac:dyDescent="0.2">
      <c r="A11052">
        <v>537664</v>
      </c>
      <c r="B11052" s="79">
        <v>7896018750821</v>
      </c>
      <c r="C11052" s="80" t="s">
        <v>19</v>
      </c>
      <c r="D11052" s="80" t="s">
        <v>20</v>
      </c>
      <c r="E11052" s="80" t="s">
        <v>21</v>
      </c>
      <c r="F11052" s="80" t="s">
        <v>122</v>
      </c>
      <c r="G11052" s="80" t="s">
        <v>24</v>
      </c>
      <c r="H11052" t="s">
        <v>183</v>
      </c>
      <c r="I11052" s="50">
        <v>14.96</v>
      </c>
    </row>
    <row r="11053" spans="1:9" x14ac:dyDescent="0.2">
      <c r="A11053">
        <v>537665</v>
      </c>
      <c r="B11053" s="79">
        <v>7896018750883</v>
      </c>
      <c r="C11053" s="80" t="s">
        <v>19</v>
      </c>
      <c r="D11053" s="80" t="s">
        <v>20</v>
      </c>
      <c r="E11053" s="80" t="s">
        <v>21</v>
      </c>
      <c r="F11053" s="80" t="s">
        <v>122</v>
      </c>
      <c r="G11053" s="80" t="s">
        <v>24</v>
      </c>
      <c r="H11053" t="s">
        <v>184</v>
      </c>
      <c r="I11053" s="50">
        <v>14.96</v>
      </c>
    </row>
    <row r="11054" spans="1:9" x14ac:dyDescent="0.2">
      <c r="A11054">
        <v>537667</v>
      </c>
      <c r="B11054" s="79">
        <v>7896018750852</v>
      </c>
      <c r="C11054" s="80" t="s">
        <v>19</v>
      </c>
      <c r="D11054" s="80" t="s">
        <v>20</v>
      </c>
      <c r="E11054" s="80" t="s">
        <v>21</v>
      </c>
      <c r="F11054" s="80" t="s">
        <v>122</v>
      </c>
      <c r="G11054" s="80" t="s">
        <v>24</v>
      </c>
      <c r="H11054" t="s">
        <v>185</v>
      </c>
      <c r="I11054" s="50">
        <v>14.96</v>
      </c>
    </row>
    <row r="11055" spans="1:9" x14ac:dyDescent="0.2">
      <c r="A11055">
        <v>536304</v>
      </c>
      <c r="B11055" s="79">
        <v>7896018704916</v>
      </c>
      <c r="C11055" s="80" t="s">
        <v>19</v>
      </c>
      <c r="D11055" s="80" t="s">
        <v>20</v>
      </c>
      <c r="E11055" s="80" t="s">
        <v>21</v>
      </c>
      <c r="F11055" s="80" t="s">
        <v>122</v>
      </c>
      <c r="G11055" s="80" t="s">
        <v>24</v>
      </c>
      <c r="H11055" t="s">
        <v>171</v>
      </c>
      <c r="I11055" s="50">
        <v>12.12</v>
      </c>
    </row>
    <row r="11056" spans="1:9" x14ac:dyDescent="0.2">
      <c r="A11056">
        <v>407750</v>
      </c>
      <c r="B11056" s="79">
        <v>7896018704152</v>
      </c>
      <c r="C11056" s="80" t="s">
        <v>19</v>
      </c>
      <c r="D11056" s="80" t="s">
        <v>20</v>
      </c>
      <c r="E11056" s="80" t="s">
        <v>21</v>
      </c>
      <c r="F11056" s="80" t="s">
        <v>122</v>
      </c>
      <c r="G11056" s="80" t="s">
        <v>24</v>
      </c>
      <c r="H11056" t="s">
        <v>170</v>
      </c>
      <c r="I11056" s="50">
        <v>25.65</v>
      </c>
    </row>
    <row r="11057" spans="1:9" x14ac:dyDescent="0.2">
      <c r="A11057">
        <v>1421</v>
      </c>
      <c r="B11057" s="79">
        <v>7896018700314</v>
      </c>
      <c r="C11057" s="80" t="s">
        <v>19</v>
      </c>
      <c r="D11057" s="80" t="s">
        <v>20</v>
      </c>
      <c r="E11057" s="80" t="s">
        <v>21</v>
      </c>
      <c r="F11057" s="80" t="s">
        <v>122</v>
      </c>
      <c r="G11057" s="80" t="s">
        <v>24</v>
      </c>
      <c r="H11057" t="s">
        <v>168</v>
      </c>
      <c r="I11057" s="50">
        <v>13.82</v>
      </c>
    </row>
    <row r="11058" spans="1:9" x14ac:dyDescent="0.2">
      <c r="A11058">
        <v>537660</v>
      </c>
      <c r="B11058" s="79">
        <v>7896018750814</v>
      </c>
      <c r="C11058" s="80" t="s">
        <v>19</v>
      </c>
      <c r="D11058" s="80" t="s">
        <v>20</v>
      </c>
      <c r="E11058" s="80" t="s">
        <v>21</v>
      </c>
      <c r="F11058" s="80" t="s">
        <v>122</v>
      </c>
      <c r="G11058" s="80" t="s">
        <v>24</v>
      </c>
      <c r="H11058" t="s">
        <v>180</v>
      </c>
      <c r="I11058" s="50">
        <v>16.350000000000001</v>
      </c>
    </row>
    <row r="11059" spans="1:9" x14ac:dyDescent="0.2">
      <c r="A11059">
        <v>537661</v>
      </c>
      <c r="B11059" s="79">
        <v>7896018750845</v>
      </c>
      <c r="C11059" s="80" t="s">
        <v>19</v>
      </c>
      <c r="D11059" s="80" t="s">
        <v>20</v>
      </c>
      <c r="E11059" s="80" t="s">
        <v>21</v>
      </c>
      <c r="F11059" s="80" t="s">
        <v>122</v>
      </c>
      <c r="G11059" s="80" t="s">
        <v>24</v>
      </c>
      <c r="H11059" t="s">
        <v>181</v>
      </c>
      <c r="I11059" s="50">
        <v>16.350000000000001</v>
      </c>
    </row>
    <row r="11060" spans="1:9" x14ac:dyDescent="0.2">
      <c r="A11060">
        <v>537662</v>
      </c>
      <c r="B11060" s="79">
        <v>7896018750876</v>
      </c>
      <c r="C11060" s="80" t="s">
        <v>19</v>
      </c>
      <c r="D11060" s="80" t="s">
        <v>20</v>
      </c>
      <c r="E11060" s="80" t="s">
        <v>21</v>
      </c>
      <c r="F11060" s="80" t="s">
        <v>122</v>
      </c>
      <c r="G11060" s="80" t="s">
        <v>24</v>
      </c>
      <c r="H11060" t="s">
        <v>182</v>
      </c>
      <c r="I11060" s="50">
        <v>16.350000000000001</v>
      </c>
    </row>
    <row r="11061" spans="1:9" x14ac:dyDescent="0.2">
      <c r="A11061">
        <v>309697</v>
      </c>
      <c r="B11061" s="79">
        <v>7896018703469</v>
      </c>
      <c r="C11061" s="80" t="s">
        <v>19</v>
      </c>
      <c r="D11061" s="80" t="s">
        <v>20</v>
      </c>
      <c r="E11061" s="80" t="s">
        <v>21</v>
      </c>
      <c r="F11061" s="80" t="s">
        <v>122</v>
      </c>
      <c r="G11061" s="80" t="s">
        <v>24</v>
      </c>
      <c r="H11061" t="s">
        <v>169</v>
      </c>
      <c r="I11061" s="50">
        <v>23.39</v>
      </c>
    </row>
    <row r="11062" spans="1:9" x14ac:dyDescent="0.2">
      <c r="A11062">
        <v>309698</v>
      </c>
      <c r="B11062" s="79">
        <v>7896018703513</v>
      </c>
      <c r="C11062" s="80" t="s">
        <v>19</v>
      </c>
      <c r="D11062" s="80" t="s">
        <v>20</v>
      </c>
      <c r="E11062" s="80" t="s">
        <v>21</v>
      </c>
      <c r="F11062" s="80" t="s">
        <v>122</v>
      </c>
      <c r="G11062" s="80" t="s">
        <v>24</v>
      </c>
      <c r="H11062" t="s">
        <v>15628</v>
      </c>
      <c r="I11062" s="50">
        <v>30.3</v>
      </c>
    </row>
    <row r="11063" spans="1:9" x14ac:dyDescent="0.2">
      <c r="A11063">
        <v>537657</v>
      </c>
      <c r="B11063" s="79">
        <v>7896018750968</v>
      </c>
      <c r="C11063" s="80" t="s">
        <v>19</v>
      </c>
      <c r="D11063" s="80" t="s">
        <v>20</v>
      </c>
      <c r="E11063" s="80" t="s">
        <v>21</v>
      </c>
      <c r="F11063" s="80" t="s">
        <v>122</v>
      </c>
      <c r="G11063" s="80" t="s">
        <v>24</v>
      </c>
      <c r="H11063" t="s">
        <v>177</v>
      </c>
      <c r="I11063" s="50">
        <v>14.09</v>
      </c>
    </row>
    <row r="11064" spans="1:9" x14ac:dyDescent="0.2">
      <c r="A11064">
        <v>537658</v>
      </c>
      <c r="B11064" s="79">
        <v>7896018750838</v>
      </c>
      <c r="C11064" s="80" t="s">
        <v>19</v>
      </c>
      <c r="D11064" s="80" t="s">
        <v>20</v>
      </c>
      <c r="E11064" s="80" t="s">
        <v>21</v>
      </c>
      <c r="F11064" s="80" t="s">
        <v>122</v>
      </c>
      <c r="G11064" s="80" t="s">
        <v>24</v>
      </c>
      <c r="H11064" t="s">
        <v>178</v>
      </c>
      <c r="I11064" s="50">
        <v>14.09</v>
      </c>
    </row>
    <row r="11065" spans="1:9" x14ac:dyDescent="0.2">
      <c r="A11065">
        <v>537659</v>
      </c>
      <c r="B11065" s="79">
        <v>7896018750869</v>
      </c>
      <c r="C11065" s="80" t="s">
        <v>19</v>
      </c>
      <c r="D11065" s="80" t="s">
        <v>20</v>
      </c>
      <c r="E11065" s="80" t="s">
        <v>21</v>
      </c>
      <c r="F11065" s="80" t="s">
        <v>122</v>
      </c>
      <c r="G11065" s="80" t="s">
        <v>24</v>
      </c>
      <c r="H11065" t="s">
        <v>179</v>
      </c>
      <c r="I11065" s="50">
        <v>14.09</v>
      </c>
    </row>
    <row r="11066" spans="1:9" x14ac:dyDescent="0.2">
      <c r="A11066">
        <v>537656</v>
      </c>
      <c r="B11066" s="79">
        <v>7896018750807</v>
      </c>
      <c r="C11066" s="80" t="s">
        <v>19</v>
      </c>
      <c r="D11066" s="80" t="s">
        <v>20</v>
      </c>
      <c r="E11066" s="80" t="s">
        <v>21</v>
      </c>
      <c r="F11066" s="80" t="s">
        <v>122</v>
      </c>
      <c r="G11066" s="80" t="s">
        <v>24</v>
      </c>
      <c r="H11066" t="s">
        <v>176</v>
      </c>
      <c r="I11066" s="50">
        <v>14.09</v>
      </c>
    </row>
    <row r="11067" spans="1:9" x14ac:dyDescent="0.2">
      <c r="A11067">
        <v>104521</v>
      </c>
      <c r="B11067" s="79">
        <v>7896018700710</v>
      </c>
      <c r="C11067" s="80" t="s">
        <v>19</v>
      </c>
      <c r="D11067" s="80" t="s">
        <v>20</v>
      </c>
      <c r="E11067" s="80" t="s">
        <v>21</v>
      </c>
      <c r="F11067" s="80" t="s">
        <v>122</v>
      </c>
      <c r="G11067" s="80" t="s">
        <v>24</v>
      </c>
      <c r="H11067" t="s">
        <v>15629</v>
      </c>
      <c r="I11067" s="50">
        <v>13.99</v>
      </c>
    </row>
    <row r="11068" spans="1:9" x14ac:dyDescent="0.2">
      <c r="A11068">
        <v>428310</v>
      </c>
      <c r="B11068" s="79">
        <v>7896007550944</v>
      </c>
      <c r="C11068" s="80" t="s">
        <v>19</v>
      </c>
      <c r="D11068" s="80" t="s">
        <v>20</v>
      </c>
      <c r="E11068" s="80" t="s">
        <v>21</v>
      </c>
      <c r="F11068" s="80" t="s">
        <v>122</v>
      </c>
      <c r="G11068" s="80" t="s">
        <v>24</v>
      </c>
      <c r="H11068" t="s">
        <v>174</v>
      </c>
      <c r="I11068" s="50">
        <v>29.94</v>
      </c>
    </row>
    <row r="11069" spans="1:9" x14ac:dyDescent="0.2">
      <c r="A11069">
        <v>428315</v>
      </c>
      <c r="B11069" s="79">
        <v>7896018704206</v>
      </c>
      <c r="C11069" s="80" t="s">
        <v>19</v>
      </c>
      <c r="D11069" s="80" t="s">
        <v>20</v>
      </c>
      <c r="E11069" s="80" t="s">
        <v>21</v>
      </c>
      <c r="F11069" s="80" t="s">
        <v>122</v>
      </c>
      <c r="G11069" s="80" t="s">
        <v>24</v>
      </c>
      <c r="H11069" t="s">
        <v>175</v>
      </c>
      <c r="I11069" s="50">
        <v>10.45</v>
      </c>
    </row>
    <row r="11070" spans="1:9" x14ac:dyDescent="0.2">
      <c r="A11070">
        <v>428545</v>
      </c>
      <c r="B11070" s="79">
        <v>7896018700741</v>
      </c>
      <c r="C11070" s="80" t="s">
        <v>19</v>
      </c>
      <c r="D11070" s="80" t="s">
        <v>20</v>
      </c>
      <c r="E11070" s="80" t="s">
        <v>21</v>
      </c>
      <c r="F11070" s="80" t="s">
        <v>122</v>
      </c>
      <c r="G11070" s="80" t="s">
        <v>24</v>
      </c>
      <c r="H11070" t="s">
        <v>15630</v>
      </c>
      <c r="I11070" s="50">
        <v>13.88</v>
      </c>
    </row>
    <row r="11071" spans="1:9" x14ac:dyDescent="0.2">
      <c r="A11071">
        <v>1429</v>
      </c>
      <c r="B11071" s="79">
        <v>7896018700338</v>
      </c>
      <c r="C11071" s="80" t="s">
        <v>19</v>
      </c>
      <c r="D11071" s="80" t="s">
        <v>20</v>
      </c>
      <c r="E11071" s="80" t="s">
        <v>21</v>
      </c>
      <c r="F11071" s="80" t="s">
        <v>122</v>
      </c>
      <c r="G11071" s="80" t="s">
        <v>24</v>
      </c>
      <c r="H11071" t="s">
        <v>173</v>
      </c>
      <c r="I11071" s="50">
        <v>13.98</v>
      </c>
    </row>
    <row r="11072" spans="1:9" x14ac:dyDescent="0.2">
      <c r="A11072">
        <v>1431</v>
      </c>
      <c r="B11072" s="79">
        <v>7896018700369</v>
      </c>
      <c r="C11072" s="80" t="s">
        <v>19</v>
      </c>
      <c r="D11072" s="80" t="s">
        <v>20</v>
      </c>
      <c r="E11072" s="80" t="s">
        <v>21</v>
      </c>
      <c r="F11072" s="80" t="s">
        <v>122</v>
      </c>
      <c r="G11072" s="80" t="s">
        <v>24</v>
      </c>
      <c r="H11072" t="s">
        <v>172</v>
      </c>
      <c r="I11072" s="50">
        <v>3.78</v>
      </c>
    </row>
    <row r="11073" spans="1:9" x14ac:dyDescent="0.2">
      <c r="A11073">
        <v>186945</v>
      </c>
      <c r="B11073" s="79">
        <v>7896036520512</v>
      </c>
      <c r="C11073" s="80" t="s">
        <v>19</v>
      </c>
      <c r="D11073" s="80" t="s">
        <v>20</v>
      </c>
      <c r="E11073" s="80" t="s">
        <v>21</v>
      </c>
      <c r="F11073" s="80" t="s">
        <v>122</v>
      </c>
      <c r="G11073" s="80" t="s">
        <v>288</v>
      </c>
      <c r="H11073" t="s">
        <v>289</v>
      </c>
      <c r="I11073" s="50">
        <v>18.309999999999999</v>
      </c>
    </row>
    <row r="11074" spans="1:9" x14ac:dyDescent="0.2">
      <c r="A11074">
        <v>186947</v>
      </c>
      <c r="B11074" s="79">
        <v>7896036520529</v>
      </c>
      <c r="C11074" s="80" t="s">
        <v>19</v>
      </c>
      <c r="D11074" s="80" t="s">
        <v>20</v>
      </c>
      <c r="E11074" s="80" t="s">
        <v>21</v>
      </c>
      <c r="F11074" s="80" t="s">
        <v>122</v>
      </c>
      <c r="G11074" s="80" t="s">
        <v>288</v>
      </c>
      <c r="H11074" t="s">
        <v>290</v>
      </c>
      <c r="I11074" s="50">
        <v>18.57</v>
      </c>
    </row>
    <row r="11075" spans="1:9" x14ac:dyDescent="0.2">
      <c r="A11075">
        <v>527398</v>
      </c>
      <c r="B11075" s="79">
        <v>7509546689869</v>
      </c>
      <c r="C11075" s="80" t="s">
        <v>19</v>
      </c>
      <c r="D11075" s="80" t="s">
        <v>20</v>
      </c>
      <c r="E11075" s="80" t="s">
        <v>21</v>
      </c>
      <c r="F11075" s="80" t="s">
        <v>122</v>
      </c>
      <c r="G11075" s="80" t="s">
        <v>311</v>
      </c>
      <c r="H11075" t="s">
        <v>331</v>
      </c>
      <c r="I11075" s="50">
        <v>13.71</v>
      </c>
    </row>
    <row r="11076" spans="1:9" x14ac:dyDescent="0.2">
      <c r="A11076">
        <v>26381</v>
      </c>
      <c r="B11076" s="79">
        <v>7891024174630</v>
      </c>
      <c r="C11076" s="80" t="s">
        <v>19</v>
      </c>
      <c r="D11076" s="80" t="s">
        <v>20</v>
      </c>
      <c r="E11076" s="80" t="s">
        <v>21</v>
      </c>
      <c r="F11076" s="80" t="s">
        <v>122</v>
      </c>
      <c r="G11076" s="80" t="s">
        <v>311</v>
      </c>
      <c r="H11076" t="s">
        <v>328</v>
      </c>
      <c r="I11076" s="50">
        <v>13.71</v>
      </c>
    </row>
    <row r="11077" spans="1:9" x14ac:dyDescent="0.2">
      <c r="A11077">
        <v>411782</v>
      </c>
      <c r="B11077" s="79">
        <v>7891024042120</v>
      </c>
      <c r="C11077" s="80" t="s">
        <v>19</v>
      </c>
      <c r="D11077" s="80" t="s">
        <v>20</v>
      </c>
      <c r="E11077" s="80" t="s">
        <v>21</v>
      </c>
      <c r="F11077" s="80" t="s">
        <v>122</v>
      </c>
      <c r="G11077" s="80" t="s">
        <v>311</v>
      </c>
      <c r="H11077" t="s">
        <v>329</v>
      </c>
      <c r="I11077" s="50">
        <v>13.71</v>
      </c>
    </row>
    <row r="11078" spans="1:9" x14ac:dyDescent="0.2">
      <c r="A11078">
        <v>83184</v>
      </c>
      <c r="B11078" s="79">
        <v>7891024174685</v>
      </c>
      <c r="C11078" s="80" t="s">
        <v>19</v>
      </c>
      <c r="D11078" s="80" t="s">
        <v>20</v>
      </c>
      <c r="E11078" s="80" t="s">
        <v>21</v>
      </c>
      <c r="F11078" s="80" t="s">
        <v>122</v>
      </c>
      <c r="G11078" s="80" t="s">
        <v>311</v>
      </c>
      <c r="H11078" t="s">
        <v>326</v>
      </c>
      <c r="I11078" s="50">
        <v>13.71</v>
      </c>
    </row>
    <row r="11079" spans="1:9" x14ac:dyDescent="0.2">
      <c r="A11079">
        <v>383522</v>
      </c>
      <c r="B11079" s="79">
        <v>7891024042229</v>
      </c>
      <c r="C11079" s="80" t="s">
        <v>19</v>
      </c>
      <c r="D11079" s="80" t="s">
        <v>20</v>
      </c>
      <c r="E11079" s="80" t="s">
        <v>21</v>
      </c>
      <c r="F11079" s="80" t="s">
        <v>122</v>
      </c>
      <c r="G11079" s="80" t="s">
        <v>311</v>
      </c>
      <c r="H11079" t="s">
        <v>312</v>
      </c>
      <c r="I11079" s="50">
        <v>3.83</v>
      </c>
    </row>
    <row r="11080" spans="1:9" x14ac:dyDescent="0.2">
      <c r="A11080">
        <v>416944</v>
      </c>
      <c r="B11080" s="79">
        <v>7509546659336</v>
      </c>
      <c r="C11080" s="80" t="s">
        <v>19</v>
      </c>
      <c r="D11080" s="80" t="s">
        <v>20</v>
      </c>
      <c r="E11080" s="80" t="s">
        <v>21</v>
      </c>
      <c r="F11080" s="80" t="s">
        <v>122</v>
      </c>
      <c r="G11080" s="80" t="s">
        <v>311</v>
      </c>
      <c r="H11080" t="s">
        <v>15631</v>
      </c>
      <c r="I11080" s="50">
        <v>23.49</v>
      </c>
    </row>
    <row r="11081" spans="1:9" x14ac:dyDescent="0.2">
      <c r="A11081">
        <v>507518</v>
      </c>
      <c r="B11081" s="79">
        <v>7509546688008</v>
      </c>
      <c r="C11081" s="80" t="s">
        <v>19</v>
      </c>
      <c r="D11081" s="80" t="s">
        <v>20</v>
      </c>
      <c r="E11081" s="80" t="s">
        <v>21</v>
      </c>
      <c r="F11081" s="80" t="s">
        <v>122</v>
      </c>
      <c r="G11081" s="80" t="s">
        <v>311</v>
      </c>
      <c r="H11081" t="s">
        <v>330</v>
      </c>
      <c r="I11081" s="50">
        <v>23.12</v>
      </c>
    </row>
    <row r="11082" spans="1:9" x14ac:dyDescent="0.2">
      <c r="A11082">
        <v>527399</v>
      </c>
      <c r="B11082" s="79">
        <v>7509546689876</v>
      </c>
      <c r="C11082" s="80" t="s">
        <v>19</v>
      </c>
      <c r="D11082" s="80" t="s">
        <v>20</v>
      </c>
      <c r="E11082" s="80" t="s">
        <v>21</v>
      </c>
      <c r="F11082" s="80" t="s">
        <v>122</v>
      </c>
      <c r="G11082" s="80" t="s">
        <v>311</v>
      </c>
      <c r="H11082" t="s">
        <v>332</v>
      </c>
      <c r="I11082" s="50">
        <v>12.33</v>
      </c>
    </row>
    <row r="11083" spans="1:9" x14ac:dyDescent="0.2">
      <c r="A11083">
        <v>83183</v>
      </c>
      <c r="B11083" s="79">
        <v>7891024174180</v>
      </c>
      <c r="C11083" s="80" t="s">
        <v>19</v>
      </c>
      <c r="D11083" s="80" t="s">
        <v>20</v>
      </c>
      <c r="E11083" s="80" t="s">
        <v>21</v>
      </c>
      <c r="F11083" s="80" t="s">
        <v>122</v>
      </c>
      <c r="G11083" s="80" t="s">
        <v>311</v>
      </c>
      <c r="H11083" t="s">
        <v>15632</v>
      </c>
      <c r="I11083" s="50">
        <v>12.33</v>
      </c>
    </row>
    <row r="11084" spans="1:9" x14ac:dyDescent="0.2">
      <c r="A11084">
        <v>411785</v>
      </c>
      <c r="B11084" s="79">
        <v>7891024042113</v>
      </c>
      <c r="C11084" s="80" t="s">
        <v>19</v>
      </c>
      <c r="D11084" s="80" t="s">
        <v>20</v>
      </c>
      <c r="E11084" s="80" t="s">
        <v>21</v>
      </c>
      <c r="F11084" s="80" t="s">
        <v>122</v>
      </c>
      <c r="G11084" s="80" t="s">
        <v>311</v>
      </c>
      <c r="H11084" t="s">
        <v>15633</v>
      </c>
      <c r="I11084" s="50">
        <v>12.33</v>
      </c>
    </row>
    <row r="11085" spans="1:9" x14ac:dyDescent="0.2">
      <c r="A11085">
        <v>17553</v>
      </c>
      <c r="B11085" s="79">
        <v>7891024174135</v>
      </c>
      <c r="C11085" s="80" t="s">
        <v>19</v>
      </c>
      <c r="D11085" s="80" t="s">
        <v>20</v>
      </c>
      <c r="E11085" s="80" t="s">
        <v>21</v>
      </c>
      <c r="F11085" s="80" t="s">
        <v>122</v>
      </c>
      <c r="G11085" s="80" t="s">
        <v>311</v>
      </c>
      <c r="H11085" t="s">
        <v>327</v>
      </c>
      <c r="I11085" s="50">
        <v>12.33</v>
      </c>
    </row>
    <row r="11086" spans="1:9" x14ac:dyDescent="0.2">
      <c r="A11086">
        <v>496728</v>
      </c>
      <c r="B11086" s="79">
        <v>7509546654874</v>
      </c>
      <c r="C11086" s="80" t="s">
        <v>19</v>
      </c>
      <c r="D11086" s="80" t="s">
        <v>20</v>
      </c>
      <c r="E11086" s="80" t="s">
        <v>21</v>
      </c>
      <c r="F11086" s="80" t="s">
        <v>122</v>
      </c>
      <c r="G11086" s="80" t="s">
        <v>311</v>
      </c>
      <c r="H11086" t="s">
        <v>315</v>
      </c>
      <c r="I11086" s="50">
        <v>9.18</v>
      </c>
    </row>
    <row r="11087" spans="1:9" x14ac:dyDescent="0.2">
      <c r="A11087">
        <v>521585</v>
      </c>
      <c r="B11087" s="79">
        <v>7509546687841</v>
      </c>
      <c r="C11087" s="80" t="s">
        <v>19</v>
      </c>
      <c r="D11087" s="80" t="s">
        <v>20</v>
      </c>
      <c r="E11087" s="80" t="s">
        <v>21</v>
      </c>
      <c r="F11087" s="80" t="s">
        <v>122</v>
      </c>
      <c r="G11087" s="80" t="s">
        <v>311</v>
      </c>
      <c r="H11087" t="s">
        <v>322</v>
      </c>
      <c r="I11087" s="50">
        <v>19.95</v>
      </c>
    </row>
    <row r="11088" spans="1:9" x14ac:dyDescent="0.2">
      <c r="A11088">
        <v>521602</v>
      </c>
      <c r="B11088" s="79">
        <v>7509546687902</v>
      </c>
      <c r="C11088" s="80" t="s">
        <v>19</v>
      </c>
      <c r="D11088" s="80" t="s">
        <v>20</v>
      </c>
      <c r="E11088" s="80" t="s">
        <v>21</v>
      </c>
      <c r="F11088" s="80" t="s">
        <v>122</v>
      </c>
      <c r="G11088" s="80" t="s">
        <v>311</v>
      </c>
      <c r="H11088" t="s">
        <v>323</v>
      </c>
      <c r="I11088" s="50">
        <v>17.600000000000001</v>
      </c>
    </row>
    <row r="11089" spans="1:9" x14ac:dyDescent="0.2">
      <c r="A11089">
        <v>521613</v>
      </c>
      <c r="B11089" s="79">
        <v>7509546687896</v>
      </c>
      <c r="C11089" s="80" t="s">
        <v>19</v>
      </c>
      <c r="D11089" s="80" t="s">
        <v>20</v>
      </c>
      <c r="E11089" s="80" t="s">
        <v>21</v>
      </c>
      <c r="F11089" s="80" t="s">
        <v>122</v>
      </c>
      <c r="G11089" s="80" t="s">
        <v>311</v>
      </c>
      <c r="H11089" t="s">
        <v>324</v>
      </c>
      <c r="I11089" s="50">
        <v>25.54</v>
      </c>
    </row>
    <row r="11090" spans="1:9" x14ac:dyDescent="0.2">
      <c r="A11090">
        <v>521619</v>
      </c>
      <c r="B11090" s="79">
        <v>7509546687865</v>
      </c>
      <c r="C11090" s="80" t="s">
        <v>19</v>
      </c>
      <c r="D11090" s="80" t="s">
        <v>20</v>
      </c>
      <c r="E11090" s="80" t="s">
        <v>21</v>
      </c>
      <c r="F11090" s="80" t="s">
        <v>122</v>
      </c>
      <c r="G11090" s="80" t="s">
        <v>311</v>
      </c>
      <c r="H11090" t="s">
        <v>325</v>
      </c>
      <c r="I11090" s="50">
        <v>11.8</v>
      </c>
    </row>
    <row r="11091" spans="1:9" x14ac:dyDescent="0.2">
      <c r="A11091">
        <v>482215</v>
      </c>
      <c r="B11091" s="79">
        <v>7509546673226</v>
      </c>
      <c r="C11091" s="80" t="s">
        <v>19</v>
      </c>
      <c r="D11091" s="80" t="s">
        <v>20</v>
      </c>
      <c r="E11091" s="80" t="s">
        <v>21</v>
      </c>
      <c r="F11091" s="80" t="s">
        <v>122</v>
      </c>
      <c r="G11091" s="80" t="s">
        <v>311</v>
      </c>
      <c r="H11091" t="s">
        <v>314</v>
      </c>
      <c r="I11091" s="50">
        <v>3.61</v>
      </c>
    </row>
    <row r="11092" spans="1:9" x14ac:dyDescent="0.2">
      <c r="A11092">
        <v>482218</v>
      </c>
      <c r="B11092" s="79">
        <v>7509546673219</v>
      </c>
      <c r="C11092" s="80" t="s">
        <v>19</v>
      </c>
      <c r="D11092" s="80" t="s">
        <v>20</v>
      </c>
      <c r="E11092" s="80" t="s">
        <v>21</v>
      </c>
      <c r="F11092" s="80" t="s">
        <v>122</v>
      </c>
      <c r="G11092" s="80" t="s">
        <v>311</v>
      </c>
      <c r="H11092" t="s">
        <v>319</v>
      </c>
      <c r="I11092" s="50">
        <v>19.95</v>
      </c>
    </row>
    <row r="11093" spans="1:9" x14ac:dyDescent="0.2">
      <c r="A11093">
        <v>482224</v>
      </c>
      <c r="B11093" s="79">
        <v>7509546673196</v>
      </c>
      <c r="C11093" s="80" t="s">
        <v>19</v>
      </c>
      <c r="D11093" s="80" t="s">
        <v>20</v>
      </c>
      <c r="E11093" s="80" t="s">
        <v>21</v>
      </c>
      <c r="F11093" s="80" t="s">
        <v>122</v>
      </c>
      <c r="G11093" s="80" t="s">
        <v>311</v>
      </c>
      <c r="H11093" t="s">
        <v>320</v>
      </c>
      <c r="I11093" s="50">
        <v>25.54</v>
      </c>
    </row>
    <row r="11094" spans="1:9" x14ac:dyDescent="0.2">
      <c r="A11094">
        <v>482225</v>
      </c>
      <c r="B11094" s="79">
        <v>7509546673189</v>
      </c>
      <c r="C11094" s="80" t="s">
        <v>19</v>
      </c>
      <c r="D11094" s="80" t="s">
        <v>20</v>
      </c>
      <c r="E11094" s="80" t="s">
        <v>21</v>
      </c>
      <c r="F11094" s="80" t="s">
        <v>122</v>
      </c>
      <c r="G11094" s="80" t="s">
        <v>311</v>
      </c>
      <c r="H11094" t="s">
        <v>321</v>
      </c>
      <c r="I11094" s="50">
        <v>17.600000000000001</v>
      </c>
    </row>
    <row r="11095" spans="1:9" x14ac:dyDescent="0.2">
      <c r="A11095">
        <v>431420</v>
      </c>
      <c r="B11095" s="79">
        <v>7509546655017</v>
      </c>
      <c r="C11095" s="80" t="s">
        <v>19</v>
      </c>
      <c r="D11095" s="80" t="s">
        <v>20</v>
      </c>
      <c r="E11095" s="80" t="s">
        <v>21</v>
      </c>
      <c r="F11095" s="80" t="s">
        <v>122</v>
      </c>
      <c r="G11095" s="80" t="s">
        <v>311</v>
      </c>
      <c r="H11095" t="s">
        <v>313</v>
      </c>
      <c r="I11095" s="50">
        <v>3.61</v>
      </c>
    </row>
    <row r="11096" spans="1:9" x14ac:dyDescent="0.2">
      <c r="A11096">
        <v>431426</v>
      </c>
      <c r="B11096" s="79">
        <v>7509546656465</v>
      </c>
      <c r="C11096" s="80" t="s">
        <v>19</v>
      </c>
      <c r="D11096" s="80" t="s">
        <v>20</v>
      </c>
      <c r="E11096" s="80" t="s">
        <v>21</v>
      </c>
      <c r="F11096" s="80" t="s">
        <v>122</v>
      </c>
      <c r="G11096" s="80" t="s">
        <v>311</v>
      </c>
      <c r="H11096" t="s">
        <v>316</v>
      </c>
      <c r="I11096" s="50">
        <v>25.54</v>
      </c>
    </row>
    <row r="11097" spans="1:9" x14ac:dyDescent="0.2">
      <c r="A11097">
        <v>431427</v>
      </c>
      <c r="B11097" s="79">
        <v>7509546656670</v>
      </c>
      <c r="C11097" s="80" t="s">
        <v>19</v>
      </c>
      <c r="D11097" s="80" t="s">
        <v>20</v>
      </c>
      <c r="E11097" s="80" t="s">
        <v>21</v>
      </c>
      <c r="F11097" s="80" t="s">
        <v>122</v>
      </c>
      <c r="G11097" s="80" t="s">
        <v>311</v>
      </c>
      <c r="H11097" t="s">
        <v>317</v>
      </c>
      <c r="I11097" s="50">
        <v>17.600000000000001</v>
      </c>
    </row>
    <row r="11098" spans="1:9" x14ac:dyDescent="0.2">
      <c r="A11098">
        <v>431428</v>
      </c>
      <c r="B11098" s="79">
        <v>7509546662022</v>
      </c>
      <c r="C11098" s="80" t="s">
        <v>19</v>
      </c>
      <c r="D11098" s="80" t="s">
        <v>20</v>
      </c>
      <c r="E11098" s="80" t="s">
        <v>21</v>
      </c>
      <c r="F11098" s="80" t="s">
        <v>122</v>
      </c>
      <c r="G11098" s="80" t="s">
        <v>311</v>
      </c>
      <c r="H11098" t="s">
        <v>318</v>
      </c>
      <c r="I11098" s="50">
        <v>19.95</v>
      </c>
    </row>
    <row r="11099" spans="1:9" x14ac:dyDescent="0.2">
      <c r="A11099">
        <v>239012</v>
      </c>
      <c r="B11099" s="79">
        <v>7896012800874</v>
      </c>
      <c r="C11099" s="80" t="s">
        <v>19</v>
      </c>
      <c r="D11099" s="80" t="s">
        <v>20</v>
      </c>
      <c r="E11099" s="80" t="s">
        <v>21</v>
      </c>
      <c r="F11099" s="80" t="s">
        <v>122</v>
      </c>
      <c r="G11099" s="80" t="s">
        <v>186</v>
      </c>
      <c r="H11099" t="s">
        <v>191</v>
      </c>
      <c r="I11099" s="50">
        <v>14.38</v>
      </c>
    </row>
    <row r="11100" spans="1:9" x14ac:dyDescent="0.2">
      <c r="A11100">
        <v>238987</v>
      </c>
      <c r="B11100" s="79">
        <v>7896012800669</v>
      </c>
      <c r="C11100" s="80" t="s">
        <v>19</v>
      </c>
      <c r="D11100" s="80" t="s">
        <v>20</v>
      </c>
      <c r="E11100" s="80" t="s">
        <v>21</v>
      </c>
      <c r="F11100" s="80" t="s">
        <v>122</v>
      </c>
      <c r="G11100" s="80" t="s">
        <v>186</v>
      </c>
      <c r="H11100" t="s">
        <v>187</v>
      </c>
      <c r="I11100" s="50">
        <v>8.67</v>
      </c>
    </row>
    <row r="11101" spans="1:9" x14ac:dyDescent="0.2">
      <c r="A11101">
        <v>176259</v>
      </c>
      <c r="B11101" s="79">
        <v>7896094905627</v>
      </c>
      <c r="C11101" s="80" t="s">
        <v>19</v>
      </c>
      <c r="D11101" s="80" t="s">
        <v>20</v>
      </c>
      <c r="E11101" s="80" t="s">
        <v>21</v>
      </c>
      <c r="F11101" s="80" t="s">
        <v>122</v>
      </c>
      <c r="G11101" s="80" t="s">
        <v>186</v>
      </c>
      <c r="H11101" t="s">
        <v>190</v>
      </c>
      <c r="I11101" s="50">
        <v>3.05</v>
      </c>
    </row>
    <row r="11102" spans="1:9" x14ac:dyDescent="0.2">
      <c r="A11102">
        <v>176274</v>
      </c>
      <c r="B11102" s="79">
        <v>7896094905641</v>
      </c>
      <c r="C11102" s="80" t="s">
        <v>19</v>
      </c>
      <c r="D11102" s="80" t="s">
        <v>20</v>
      </c>
      <c r="E11102" s="80" t="s">
        <v>21</v>
      </c>
      <c r="F11102" s="80" t="s">
        <v>122</v>
      </c>
      <c r="G11102" s="80" t="s">
        <v>186</v>
      </c>
      <c r="H11102" t="s">
        <v>188</v>
      </c>
      <c r="I11102" s="50">
        <v>3.05</v>
      </c>
    </row>
    <row r="11103" spans="1:9" x14ac:dyDescent="0.2">
      <c r="A11103">
        <v>176280</v>
      </c>
      <c r="B11103" s="79">
        <v>7896094905634</v>
      </c>
      <c r="C11103" s="80" t="s">
        <v>19</v>
      </c>
      <c r="D11103" s="80" t="s">
        <v>20</v>
      </c>
      <c r="E11103" s="80" t="s">
        <v>21</v>
      </c>
      <c r="F11103" s="80" t="s">
        <v>122</v>
      </c>
      <c r="G11103" s="80" t="s">
        <v>186</v>
      </c>
      <c r="H11103" t="s">
        <v>189</v>
      </c>
      <c r="I11103" s="50">
        <v>3.05</v>
      </c>
    </row>
    <row r="11104" spans="1:9" x14ac:dyDescent="0.2">
      <c r="A11104">
        <v>239001</v>
      </c>
      <c r="B11104" s="79">
        <v>7896012877715</v>
      </c>
      <c r="C11104" s="80" t="s">
        <v>19</v>
      </c>
      <c r="D11104" s="80" t="s">
        <v>20</v>
      </c>
      <c r="E11104" s="80" t="s">
        <v>21</v>
      </c>
      <c r="F11104" s="80" t="s">
        <v>122</v>
      </c>
      <c r="G11104" s="80" t="s">
        <v>186</v>
      </c>
      <c r="H11104" t="s">
        <v>15634</v>
      </c>
      <c r="I11104" s="50">
        <v>10.19</v>
      </c>
    </row>
    <row r="11105" spans="1:9" x14ac:dyDescent="0.2">
      <c r="A11105">
        <v>239006</v>
      </c>
      <c r="B11105" s="79">
        <v>7896012800706</v>
      </c>
      <c r="C11105" s="80" t="s">
        <v>19</v>
      </c>
      <c r="D11105" s="80" t="s">
        <v>20</v>
      </c>
      <c r="E11105" s="80" t="s">
        <v>21</v>
      </c>
      <c r="F11105" s="80" t="s">
        <v>122</v>
      </c>
      <c r="G11105" s="80" t="s">
        <v>186</v>
      </c>
      <c r="H11105" t="s">
        <v>15635</v>
      </c>
      <c r="I11105" s="50">
        <v>10.19</v>
      </c>
    </row>
    <row r="11106" spans="1:9" x14ac:dyDescent="0.2">
      <c r="A11106">
        <v>561267</v>
      </c>
      <c r="B11106" s="79">
        <v>7908458326501</v>
      </c>
      <c r="C11106" s="80" t="s">
        <v>19</v>
      </c>
      <c r="D11106" s="80" t="s">
        <v>20</v>
      </c>
      <c r="E11106" s="80" t="s">
        <v>21</v>
      </c>
      <c r="F11106" s="80" t="s">
        <v>122</v>
      </c>
      <c r="G11106" s="80" t="s">
        <v>279</v>
      </c>
      <c r="H11106" t="s">
        <v>283</v>
      </c>
      <c r="I11106" s="50">
        <v>22.78</v>
      </c>
    </row>
    <row r="11107" spans="1:9" x14ac:dyDescent="0.2">
      <c r="A11107">
        <v>561269</v>
      </c>
      <c r="B11107" s="79">
        <v>7908458326532</v>
      </c>
      <c r="C11107" s="80" t="s">
        <v>19</v>
      </c>
      <c r="D11107" s="80" t="s">
        <v>20</v>
      </c>
      <c r="E11107" s="80" t="s">
        <v>21</v>
      </c>
      <c r="F11107" s="80" t="s">
        <v>122</v>
      </c>
      <c r="G11107" s="80" t="s">
        <v>279</v>
      </c>
      <c r="H11107" t="s">
        <v>15636</v>
      </c>
      <c r="I11107" s="50">
        <v>22.68</v>
      </c>
    </row>
    <row r="11108" spans="1:9" x14ac:dyDescent="0.2">
      <c r="A11108">
        <v>561271</v>
      </c>
      <c r="B11108" s="79">
        <v>7908458326471</v>
      </c>
      <c r="C11108" s="80" t="s">
        <v>19</v>
      </c>
      <c r="D11108" s="80" t="s">
        <v>20</v>
      </c>
      <c r="E11108" s="80" t="s">
        <v>21</v>
      </c>
      <c r="F11108" s="80" t="s">
        <v>122</v>
      </c>
      <c r="G11108" s="80" t="s">
        <v>279</v>
      </c>
      <c r="H11108" t="s">
        <v>284</v>
      </c>
      <c r="I11108" s="50">
        <v>22.79</v>
      </c>
    </row>
    <row r="11109" spans="1:9" x14ac:dyDescent="0.2">
      <c r="A11109">
        <v>458727</v>
      </c>
      <c r="B11109" s="79">
        <v>7898623956780</v>
      </c>
      <c r="C11109" s="80" t="s">
        <v>19</v>
      </c>
      <c r="D11109" s="80" t="s">
        <v>20</v>
      </c>
      <c r="E11109" s="80" t="s">
        <v>21</v>
      </c>
      <c r="F11109" s="80" t="s">
        <v>122</v>
      </c>
      <c r="G11109" s="80" t="s">
        <v>279</v>
      </c>
      <c r="H11109" t="s">
        <v>15637</v>
      </c>
      <c r="I11109" s="50">
        <v>30.26</v>
      </c>
    </row>
    <row r="11110" spans="1:9" x14ac:dyDescent="0.2">
      <c r="A11110">
        <v>561250</v>
      </c>
      <c r="B11110" s="79">
        <v>7908458326150</v>
      </c>
      <c r="C11110" s="80" t="s">
        <v>19</v>
      </c>
      <c r="D11110" s="80" t="s">
        <v>20</v>
      </c>
      <c r="E11110" s="80" t="s">
        <v>21</v>
      </c>
      <c r="F11110" s="80" t="s">
        <v>122</v>
      </c>
      <c r="G11110" s="80" t="s">
        <v>279</v>
      </c>
      <c r="H11110" t="s">
        <v>15638</v>
      </c>
      <c r="I11110" s="50">
        <v>30.26</v>
      </c>
    </row>
    <row r="11111" spans="1:9" x14ac:dyDescent="0.2">
      <c r="A11111">
        <v>561254</v>
      </c>
      <c r="B11111" s="79">
        <v>7908458326761</v>
      </c>
      <c r="C11111" s="80" t="s">
        <v>19</v>
      </c>
      <c r="D11111" s="80" t="s">
        <v>20</v>
      </c>
      <c r="E11111" s="80" t="s">
        <v>21</v>
      </c>
      <c r="F11111" s="80" t="s">
        <v>122</v>
      </c>
      <c r="G11111" s="80" t="s">
        <v>279</v>
      </c>
      <c r="H11111" t="s">
        <v>280</v>
      </c>
      <c r="I11111" s="50">
        <v>18.79</v>
      </c>
    </row>
    <row r="11112" spans="1:9" x14ac:dyDescent="0.2">
      <c r="A11112">
        <v>561259</v>
      </c>
      <c r="B11112" s="79">
        <v>7908458326716</v>
      </c>
      <c r="C11112" s="80" t="s">
        <v>19</v>
      </c>
      <c r="D11112" s="80" t="s">
        <v>20</v>
      </c>
      <c r="E11112" s="80" t="s">
        <v>21</v>
      </c>
      <c r="F11112" s="80" t="s">
        <v>122</v>
      </c>
      <c r="G11112" s="80" t="s">
        <v>279</v>
      </c>
      <c r="H11112" t="s">
        <v>281</v>
      </c>
      <c r="I11112" s="50">
        <v>13.68</v>
      </c>
    </row>
    <row r="11113" spans="1:9" x14ac:dyDescent="0.2">
      <c r="A11113">
        <v>561264</v>
      </c>
      <c r="B11113" s="79">
        <v>7908458326709</v>
      </c>
      <c r="C11113" s="80" t="s">
        <v>19</v>
      </c>
      <c r="D11113" s="80" t="s">
        <v>20</v>
      </c>
      <c r="E11113" s="80" t="s">
        <v>21</v>
      </c>
      <c r="F11113" s="80" t="s">
        <v>122</v>
      </c>
      <c r="G11113" s="80" t="s">
        <v>279</v>
      </c>
      <c r="H11113" t="s">
        <v>282</v>
      </c>
      <c r="I11113" s="50">
        <v>16.84</v>
      </c>
    </row>
    <row r="11114" spans="1:9" x14ac:dyDescent="0.2">
      <c r="A11114">
        <v>561275</v>
      </c>
      <c r="B11114" s="79">
        <v>7908458326549</v>
      </c>
      <c r="C11114" s="80" t="s">
        <v>19</v>
      </c>
      <c r="D11114" s="80" t="s">
        <v>20</v>
      </c>
      <c r="E11114" s="80" t="s">
        <v>21</v>
      </c>
      <c r="F11114" s="80" t="s">
        <v>122</v>
      </c>
      <c r="G11114" s="80" t="s">
        <v>279</v>
      </c>
      <c r="H11114" t="s">
        <v>285</v>
      </c>
      <c r="I11114" s="50">
        <v>22.69</v>
      </c>
    </row>
    <row r="11115" spans="1:9" x14ac:dyDescent="0.2">
      <c r="A11115">
        <v>561276</v>
      </c>
      <c r="B11115" s="79">
        <v>7908458326143</v>
      </c>
      <c r="C11115" s="80" t="s">
        <v>19</v>
      </c>
      <c r="D11115" s="80" t="s">
        <v>20</v>
      </c>
      <c r="E11115" s="80" t="s">
        <v>21</v>
      </c>
      <c r="F11115" s="80" t="s">
        <v>122</v>
      </c>
      <c r="G11115" s="80" t="s">
        <v>279</v>
      </c>
      <c r="H11115" t="s">
        <v>286</v>
      </c>
      <c r="I11115" s="50">
        <v>24.89</v>
      </c>
    </row>
    <row r="11116" spans="1:9" x14ac:dyDescent="0.2">
      <c r="A11116">
        <v>561278</v>
      </c>
      <c r="B11116" s="79">
        <v>7908458326136</v>
      </c>
      <c r="C11116" s="80" t="s">
        <v>19</v>
      </c>
      <c r="D11116" s="80" t="s">
        <v>20</v>
      </c>
      <c r="E11116" s="80" t="s">
        <v>21</v>
      </c>
      <c r="F11116" s="80" t="s">
        <v>122</v>
      </c>
      <c r="G11116" s="80" t="s">
        <v>279</v>
      </c>
      <c r="H11116" t="s">
        <v>287</v>
      </c>
      <c r="I11116" s="50">
        <v>24.89</v>
      </c>
    </row>
    <row r="11117" spans="1:9" x14ac:dyDescent="0.2">
      <c r="A11117">
        <v>489722</v>
      </c>
      <c r="B11117" s="79">
        <v>7897042016853</v>
      </c>
      <c r="C11117" s="80" t="s">
        <v>19</v>
      </c>
      <c r="D11117" s="80" t="s">
        <v>20</v>
      </c>
      <c r="E11117" s="80" t="s">
        <v>21</v>
      </c>
      <c r="F11117" s="80" t="s">
        <v>122</v>
      </c>
      <c r="G11117" s="80" t="s">
        <v>192</v>
      </c>
      <c r="H11117" t="s">
        <v>196</v>
      </c>
      <c r="I11117" s="50">
        <v>7.57</v>
      </c>
    </row>
    <row r="11118" spans="1:9" x14ac:dyDescent="0.2">
      <c r="A11118">
        <v>490953</v>
      </c>
      <c r="B11118" s="79">
        <v>7897042016242</v>
      </c>
      <c r="C11118" s="80" t="s">
        <v>19</v>
      </c>
      <c r="D11118" s="80" t="s">
        <v>20</v>
      </c>
      <c r="E11118" s="80" t="s">
        <v>21</v>
      </c>
      <c r="F11118" s="80" t="s">
        <v>122</v>
      </c>
      <c r="G11118" s="80" t="s">
        <v>192</v>
      </c>
      <c r="H11118" t="s">
        <v>15639</v>
      </c>
      <c r="I11118" s="50">
        <v>6.84</v>
      </c>
    </row>
    <row r="11119" spans="1:9" x14ac:dyDescent="0.2">
      <c r="A11119">
        <v>490948</v>
      </c>
      <c r="B11119" s="79">
        <v>7897042016303</v>
      </c>
      <c r="C11119" s="80" t="s">
        <v>19</v>
      </c>
      <c r="D11119" s="80" t="s">
        <v>20</v>
      </c>
      <c r="E11119" s="80" t="s">
        <v>21</v>
      </c>
      <c r="F11119" s="80" t="s">
        <v>122</v>
      </c>
      <c r="G11119" s="80" t="s">
        <v>192</v>
      </c>
      <c r="H11119" t="s">
        <v>193</v>
      </c>
      <c r="I11119" s="50">
        <v>13.61</v>
      </c>
    </row>
    <row r="11120" spans="1:9" x14ac:dyDescent="0.2">
      <c r="A11120">
        <v>490950</v>
      </c>
      <c r="B11120" s="79">
        <v>7897042016266</v>
      </c>
      <c r="C11120" s="80" t="s">
        <v>19</v>
      </c>
      <c r="D11120" s="80" t="s">
        <v>20</v>
      </c>
      <c r="E11120" s="80" t="s">
        <v>21</v>
      </c>
      <c r="F11120" s="80" t="s">
        <v>122</v>
      </c>
      <c r="G11120" s="80" t="s">
        <v>192</v>
      </c>
      <c r="H11120" t="s">
        <v>15640</v>
      </c>
      <c r="I11120" s="50">
        <v>8.39</v>
      </c>
    </row>
    <row r="11121" spans="1:9" x14ac:dyDescent="0.2">
      <c r="A11121">
        <v>490956</v>
      </c>
      <c r="B11121" s="79">
        <v>7897042017867</v>
      </c>
      <c r="C11121" s="80" t="s">
        <v>19</v>
      </c>
      <c r="D11121" s="80" t="s">
        <v>20</v>
      </c>
      <c r="E11121" s="80" t="s">
        <v>21</v>
      </c>
      <c r="F11121" s="80" t="s">
        <v>122</v>
      </c>
      <c r="G11121" s="80" t="s">
        <v>192</v>
      </c>
      <c r="H11121" t="s">
        <v>15641</v>
      </c>
      <c r="I11121" s="50">
        <v>7.66</v>
      </c>
    </row>
    <row r="11122" spans="1:9" x14ac:dyDescent="0.2">
      <c r="A11122">
        <v>490954</v>
      </c>
      <c r="B11122" s="79">
        <v>7897042016259</v>
      </c>
      <c r="C11122" s="80" t="s">
        <v>19</v>
      </c>
      <c r="D11122" s="80" t="s">
        <v>20</v>
      </c>
      <c r="E11122" s="80" t="s">
        <v>21</v>
      </c>
      <c r="F11122" s="80" t="s">
        <v>122</v>
      </c>
      <c r="G11122" s="80" t="s">
        <v>192</v>
      </c>
      <c r="H11122" t="s">
        <v>194</v>
      </c>
      <c r="I11122" s="50">
        <v>8.39</v>
      </c>
    </row>
    <row r="11123" spans="1:9" x14ac:dyDescent="0.2">
      <c r="A11123">
        <v>490955</v>
      </c>
      <c r="B11123" s="79">
        <v>7897042016273</v>
      </c>
      <c r="C11123" s="80" t="s">
        <v>19</v>
      </c>
      <c r="D11123" s="80" t="s">
        <v>20</v>
      </c>
      <c r="E11123" s="80" t="s">
        <v>21</v>
      </c>
      <c r="F11123" s="80" t="s">
        <v>122</v>
      </c>
      <c r="G11123" s="80" t="s">
        <v>192</v>
      </c>
      <c r="H11123" t="s">
        <v>15642</v>
      </c>
      <c r="I11123" s="50">
        <v>9.1</v>
      </c>
    </row>
    <row r="11124" spans="1:9" x14ac:dyDescent="0.2">
      <c r="A11124">
        <v>490949</v>
      </c>
      <c r="B11124" s="79">
        <v>7897042016297</v>
      </c>
      <c r="C11124" s="80" t="s">
        <v>19</v>
      </c>
      <c r="D11124" s="80" t="s">
        <v>20</v>
      </c>
      <c r="E11124" s="80" t="s">
        <v>21</v>
      </c>
      <c r="F11124" s="80" t="s">
        <v>122</v>
      </c>
      <c r="G11124" s="80" t="s">
        <v>192</v>
      </c>
      <c r="H11124" t="s">
        <v>195</v>
      </c>
      <c r="I11124" s="50">
        <v>7.59</v>
      </c>
    </row>
    <row r="11125" spans="1:9" x14ac:dyDescent="0.2">
      <c r="A11125">
        <v>127545</v>
      </c>
      <c r="B11125" s="79">
        <v>7896115700408</v>
      </c>
      <c r="C11125" s="80" t="s">
        <v>19</v>
      </c>
      <c r="D11125" s="80" t="s">
        <v>20</v>
      </c>
      <c r="E11125" s="80" t="s">
        <v>21</v>
      </c>
      <c r="F11125" s="80" t="s">
        <v>122</v>
      </c>
      <c r="G11125" s="80" t="s">
        <v>216</v>
      </c>
      <c r="H11125" t="s">
        <v>225</v>
      </c>
      <c r="I11125" s="50">
        <v>11.8</v>
      </c>
    </row>
    <row r="11126" spans="1:9" x14ac:dyDescent="0.2">
      <c r="A11126">
        <v>460454</v>
      </c>
      <c r="B11126" s="79">
        <v>7896115705670</v>
      </c>
      <c r="C11126" s="80" t="s">
        <v>19</v>
      </c>
      <c r="D11126" s="80" t="s">
        <v>20</v>
      </c>
      <c r="E11126" s="80" t="s">
        <v>21</v>
      </c>
      <c r="F11126" s="80" t="s">
        <v>122</v>
      </c>
      <c r="G11126" s="80" t="s">
        <v>216</v>
      </c>
      <c r="H11126" t="s">
        <v>222</v>
      </c>
      <c r="I11126" s="50">
        <v>11.86</v>
      </c>
    </row>
    <row r="11127" spans="1:9" x14ac:dyDescent="0.2">
      <c r="A11127">
        <v>460456</v>
      </c>
      <c r="B11127" s="79">
        <v>7896115705687</v>
      </c>
      <c r="C11127" s="80" t="s">
        <v>19</v>
      </c>
      <c r="D11127" s="80" t="s">
        <v>20</v>
      </c>
      <c r="E11127" s="80" t="s">
        <v>21</v>
      </c>
      <c r="F11127" s="80" t="s">
        <v>122</v>
      </c>
      <c r="G11127" s="80" t="s">
        <v>216</v>
      </c>
      <c r="H11127" t="s">
        <v>223</v>
      </c>
      <c r="I11127" s="50">
        <v>11.86</v>
      </c>
    </row>
    <row r="11128" spans="1:9" x14ac:dyDescent="0.2">
      <c r="A11128">
        <v>127556</v>
      </c>
      <c r="B11128" s="79">
        <v>7896115702013</v>
      </c>
      <c r="C11128" s="80" t="s">
        <v>19</v>
      </c>
      <c r="D11128" s="80" t="s">
        <v>20</v>
      </c>
      <c r="E11128" s="80" t="s">
        <v>21</v>
      </c>
      <c r="F11128" s="80" t="s">
        <v>122</v>
      </c>
      <c r="G11128" s="80" t="s">
        <v>216</v>
      </c>
      <c r="H11128" t="s">
        <v>232</v>
      </c>
      <c r="I11128" s="50">
        <v>11.02</v>
      </c>
    </row>
    <row r="11129" spans="1:9" x14ac:dyDescent="0.2">
      <c r="A11129">
        <v>127558</v>
      </c>
      <c r="B11129" s="79">
        <v>7896115700019</v>
      </c>
      <c r="C11129" s="80" t="s">
        <v>19</v>
      </c>
      <c r="D11129" s="80" t="s">
        <v>20</v>
      </c>
      <c r="E11129" s="80" t="s">
        <v>21</v>
      </c>
      <c r="F11129" s="80" t="s">
        <v>122</v>
      </c>
      <c r="G11129" s="80" t="s">
        <v>216</v>
      </c>
      <c r="H11129" t="s">
        <v>233</v>
      </c>
      <c r="I11129" s="50">
        <v>11.02</v>
      </c>
    </row>
    <row r="11130" spans="1:9" x14ac:dyDescent="0.2">
      <c r="A11130">
        <v>375365</v>
      </c>
      <c r="B11130" s="79">
        <v>7896115703706</v>
      </c>
      <c r="C11130" s="80" t="s">
        <v>19</v>
      </c>
      <c r="D11130" s="80" t="s">
        <v>20</v>
      </c>
      <c r="E11130" s="80" t="s">
        <v>21</v>
      </c>
      <c r="F11130" s="80" t="s">
        <v>122</v>
      </c>
      <c r="G11130" s="80" t="s">
        <v>216</v>
      </c>
      <c r="H11130" t="s">
        <v>240</v>
      </c>
      <c r="I11130" s="50">
        <v>22.93</v>
      </c>
    </row>
    <row r="11131" spans="1:9" x14ac:dyDescent="0.2">
      <c r="A11131">
        <v>439519</v>
      </c>
      <c r="B11131" s="79">
        <v>7896115705519</v>
      </c>
      <c r="C11131" s="80" t="s">
        <v>19</v>
      </c>
      <c r="D11131" s="80" t="s">
        <v>20</v>
      </c>
      <c r="E11131" s="80" t="s">
        <v>21</v>
      </c>
      <c r="F11131" s="80" t="s">
        <v>122</v>
      </c>
      <c r="G11131" s="80" t="s">
        <v>216</v>
      </c>
      <c r="H11131" t="s">
        <v>244</v>
      </c>
      <c r="I11131" s="50">
        <v>12.37</v>
      </c>
    </row>
    <row r="11132" spans="1:9" x14ac:dyDescent="0.2">
      <c r="A11132">
        <v>58422</v>
      </c>
      <c r="B11132" s="79">
        <v>7896115700187</v>
      </c>
      <c r="C11132" s="80" t="s">
        <v>19</v>
      </c>
      <c r="D11132" s="80" t="s">
        <v>20</v>
      </c>
      <c r="E11132" s="80" t="s">
        <v>21</v>
      </c>
      <c r="F11132" s="80" t="s">
        <v>122</v>
      </c>
      <c r="G11132" s="80" t="s">
        <v>216</v>
      </c>
      <c r="H11132" t="s">
        <v>230</v>
      </c>
      <c r="I11132" s="50">
        <v>11.02</v>
      </c>
    </row>
    <row r="11133" spans="1:9" x14ac:dyDescent="0.2">
      <c r="A11133">
        <v>552691</v>
      </c>
      <c r="B11133" s="79">
        <v>7896115703720</v>
      </c>
      <c r="C11133" s="80" t="s">
        <v>19</v>
      </c>
      <c r="D11133" s="80" t="s">
        <v>20</v>
      </c>
      <c r="E11133" s="80" t="s">
        <v>21</v>
      </c>
      <c r="F11133" s="80" t="s">
        <v>122</v>
      </c>
      <c r="G11133" s="80" t="s">
        <v>216</v>
      </c>
      <c r="H11133" t="s">
        <v>239</v>
      </c>
      <c r="I11133" s="50">
        <v>22.93</v>
      </c>
    </row>
    <row r="11134" spans="1:9" x14ac:dyDescent="0.2">
      <c r="A11134">
        <v>357841</v>
      </c>
      <c r="B11134" s="79">
        <v>7896115702679</v>
      </c>
      <c r="C11134" s="80" t="s">
        <v>19</v>
      </c>
      <c r="D11134" s="80" t="s">
        <v>20</v>
      </c>
      <c r="E11134" s="80" t="s">
        <v>21</v>
      </c>
      <c r="F11134" s="80" t="s">
        <v>122</v>
      </c>
      <c r="G11134" s="80" t="s">
        <v>216</v>
      </c>
      <c r="H11134" t="s">
        <v>236</v>
      </c>
      <c r="I11134" s="50">
        <v>12.37</v>
      </c>
    </row>
    <row r="11135" spans="1:9" x14ac:dyDescent="0.2">
      <c r="A11135">
        <v>365869</v>
      </c>
      <c r="B11135" s="79">
        <v>7896115704123</v>
      </c>
      <c r="C11135" s="80" t="s">
        <v>19</v>
      </c>
      <c r="D11135" s="80" t="s">
        <v>20</v>
      </c>
      <c r="E11135" s="80" t="s">
        <v>21</v>
      </c>
      <c r="F11135" s="80" t="s">
        <v>122</v>
      </c>
      <c r="G11135" s="80" t="s">
        <v>216</v>
      </c>
      <c r="H11135" t="s">
        <v>242</v>
      </c>
      <c r="I11135" s="50">
        <v>22.93</v>
      </c>
    </row>
    <row r="11136" spans="1:9" x14ac:dyDescent="0.2">
      <c r="A11136">
        <v>365873</v>
      </c>
      <c r="B11136" s="79">
        <v>7896115703713</v>
      </c>
      <c r="C11136" s="80" t="s">
        <v>19</v>
      </c>
      <c r="D11136" s="80" t="s">
        <v>20</v>
      </c>
      <c r="E11136" s="80" t="s">
        <v>21</v>
      </c>
      <c r="F11136" s="80" t="s">
        <v>122</v>
      </c>
      <c r="G11136" s="80" t="s">
        <v>216</v>
      </c>
      <c r="H11136" t="s">
        <v>238</v>
      </c>
      <c r="I11136" s="50">
        <v>22.56</v>
      </c>
    </row>
    <row r="11137" spans="1:9" x14ac:dyDescent="0.2">
      <c r="A11137">
        <v>319807</v>
      </c>
      <c r="B11137" s="79">
        <v>7896115703560</v>
      </c>
      <c r="C11137" s="80" t="s">
        <v>19</v>
      </c>
      <c r="D11137" s="80" t="s">
        <v>20</v>
      </c>
      <c r="E11137" s="80" t="s">
        <v>21</v>
      </c>
      <c r="F11137" s="80" t="s">
        <v>122</v>
      </c>
      <c r="G11137" s="80" t="s">
        <v>216</v>
      </c>
      <c r="H11137" t="s">
        <v>243</v>
      </c>
      <c r="I11137" s="50">
        <v>11.02</v>
      </c>
    </row>
    <row r="11138" spans="1:9" x14ac:dyDescent="0.2">
      <c r="A11138">
        <v>425200</v>
      </c>
      <c r="B11138" s="79">
        <v>7896115705106</v>
      </c>
      <c r="C11138" s="80" t="s">
        <v>19</v>
      </c>
      <c r="D11138" s="80" t="s">
        <v>20</v>
      </c>
      <c r="E11138" s="80" t="s">
        <v>21</v>
      </c>
      <c r="F11138" s="80" t="s">
        <v>122</v>
      </c>
      <c r="G11138" s="80" t="s">
        <v>216</v>
      </c>
      <c r="H11138" t="s">
        <v>220</v>
      </c>
      <c r="I11138" s="50">
        <v>11.88</v>
      </c>
    </row>
    <row r="11139" spans="1:9" x14ac:dyDescent="0.2">
      <c r="A11139">
        <v>425216</v>
      </c>
      <c r="B11139" s="79">
        <v>7896115704338</v>
      </c>
      <c r="C11139" s="80" t="s">
        <v>19</v>
      </c>
      <c r="D11139" s="80" t="s">
        <v>20</v>
      </c>
      <c r="E11139" s="80" t="s">
        <v>21</v>
      </c>
      <c r="F11139" s="80" t="s">
        <v>122</v>
      </c>
      <c r="G11139" s="80" t="s">
        <v>216</v>
      </c>
      <c r="H11139" t="s">
        <v>221</v>
      </c>
      <c r="I11139" s="50">
        <v>11.88</v>
      </c>
    </row>
    <row r="11140" spans="1:9" x14ac:dyDescent="0.2">
      <c r="A11140">
        <v>58425</v>
      </c>
      <c r="B11140" s="79">
        <v>7896115700194</v>
      </c>
      <c r="C11140" s="80" t="s">
        <v>19</v>
      </c>
      <c r="D11140" s="80" t="s">
        <v>20</v>
      </c>
      <c r="E11140" s="80" t="s">
        <v>21</v>
      </c>
      <c r="F11140" s="80" t="s">
        <v>122</v>
      </c>
      <c r="G11140" s="80" t="s">
        <v>216</v>
      </c>
      <c r="H11140" t="s">
        <v>231</v>
      </c>
      <c r="I11140" s="50">
        <v>11.87</v>
      </c>
    </row>
    <row r="11141" spans="1:9" x14ac:dyDescent="0.2">
      <c r="A11141">
        <v>127568</v>
      </c>
      <c r="B11141" s="79">
        <v>7896115702020</v>
      </c>
      <c r="C11141" s="80" t="s">
        <v>19</v>
      </c>
      <c r="D11141" s="80" t="s">
        <v>20</v>
      </c>
      <c r="E11141" s="80" t="s">
        <v>21</v>
      </c>
      <c r="F11141" s="80" t="s">
        <v>122</v>
      </c>
      <c r="G11141" s="80" t="s">
        <v>216</v>
      </c>
      <c r="H11141" t="s">
        <v>234</v>
      </c>
      <c r="I11141" s="50">
        <v>11.87</v>
      </c>
    </row>
    <row r="11142" spans="1:9" x14ac:dyDescent="0.2">
      <c r="A11142">
        <v>127570</v>
      </c>
      <c r="B11142" s="79">
        <v>7896115700026</v>
      </c>
      <c r="C11142" s="80" t="s">
        <v>19</v>
      </c>
      <c r="D11142" s="80" t="s">
        <v>20</v>
      </c>
      <c r="E11142" s="80" t="s">
        <v>21</v>
      </c>
      <c r="F11142" s="80" t="s">
        <v>122</v>
      </c>
      <c r="G11142" s="80" t="s">
        <v>216</v>
      </c>
      <c r="H11142" t="s">
        <v>235</v>
      </c>
      <c r="I11142" s="50">
        <v>11.87</v>
      </c>
    </row>
    <row r="11143" spans="1:9" x14ac:dyDescent="0.2">
      <c r="A11143">
        <v>460451</v>
      </c>
      <c r="B11143" s="79">
        <v>7896115705571</v>
      </c>
      <c r="C11143" s="80" t="s">
        <v>19</v>
      </c>
      <c r="D11143" s="80" t="s">
        <v>20</v>
      </c>
      <c r="E11143" s="80" t="s">
        <v>21</v>
      </c>
      <c r="F11143" s="80" t="s">
        <v>122</v>
      </c>
      <c r="G11143" s="80" t="s">
        <v>216</v>
      </c>
      <c r="H11143" t="s">
        <v>245</v>
      </c>
      <c r="I11143" s="50">
        <v>12.38</v>
      </c>
    </row>
    <row r="11144" spans="1:9" x14ac:dyDescent="0.2">
      <c r="A11144">
        <v>365856</v>
      </c>
      <c r="B11144" s="79">
        <v>7896115704345</v>
      </c>
      <c r="C11144" s="80" t="s">
        <v>19</v>
      </c>
      <c r="D11144" s="80" t="s">
        <v>20</v>
      </c>
      <c r="E11144" s="80" t="s">
        <v>21</v>
      </c>
      <c r="F11144" s="80" t="s">
        <v>122</v>
      </c>
      <c r="G11144" s="80" t="s">
        <v>216</v>
      </c>
      <c r="H11144" t="s">
        <v>237</v>
      </c>
      <c r="I11144" s="50">
        <v>10.71</v>
      </c>
    </row>
    <row r="11145" spans="1:9" x14ac:dyDescent="0.2">
      <c r="A11145">
        <v>58426</v>
      </c>
      <c r="B11145" s="79">
        <v>7896115700262</v>
      </c>
      <c r="C11145" s="80" t="s">
        <v>19</v>
      </c>
      <c r="D11145" s="80" t="s">
        <v>20</v>
      </c>
      <c r="E11145" s="80" t="s">
        <v>21</v>
      </c>
      <c r="F11145" s="80" t="s">
        <v>122</v>
      </c>
      <c r="G11145" s="80" t="s">
        <v>216</v>
      </c>
      <c r="H11145" t="s">
        <v>227</v>
      </c>
      <c r="I11145" s="50">
        <v>10.71</v>
      </c>
    </row>
    <row r="11146" spans="1:9" x14ac:dyDescent="0.2">
      <c r="A11146">
        <v>127571</v>
      </c>
      <c r="B11146" s="79">
        <v>7896115702037</v>
      </c>
      <c r="C11146" s="80" t="s">
        <v>19</v>
      </c>
      <c r="D11146" s="80" t="s">
        <v>20</v>
      </c>
      <c r="E11146" s="80" t="s">
        <v>21</v>
      </c>
      <c r="F11146" s="80" t="s">
        <v>122</v>
      </c>
      <c r="G11146" s="80" t="s">
        <v>216</v>
      </c>
      <c r="H11146" t="s">
        <v>228</v>
      </c>
      <c r="I11146" s="50">
        <v>10.71</v>
      </c>
    </row>
    <row r="11147" spans="1:9" x14ac:dyDescent="0.2">
      <c r="A11147">
        <v>127575</v>
      </c>
      <c r="B11147" s="79">
        <v>7896115700033</v>
      </c>
      <c r="C11147" s="80" t="s">
        <v>19</v>
      </c>
      <c r="D11147" s="80" t="s">
        <v>20</v>
      </c>
      <c r="E11147" s="80" t="s">
        <v>21</v>
      </c>
      <c r="F11147" s="80" t="s">
        <v>122</v>
      </c>
      <c r="G11147" s="80" t="s">
        <v>216</v>
      </c>
      <c r="H11147" t="s">
        <v>229</v>
      </c>
      <c r="I11147" s="50">
        <v>10.71</v>
      </c>
    </row>
    <row r="11148" spans="1:9" x14ac:dyDescent="0.2">
      <c r="A11148">
        <v>319808</v>
      </c>
      <c r="B11148" s="79">
        <v>7896115703577</v>
      </c>
      <c r="C11148" s="80" t="s">
        <v>19</v>
      </c>
      <c r="D11148" s="80" t="s">
        <v>20</v>
      </c>
      <c r="E11148" s="80" t="s">
        <v>21</v>
      </c>
      <c r="F11148" s="80" t="s">
        <v>122</v>
      </c>
      <c r="G11148" s="80" t="s">
        <v>216</v>
      </c>
      <c r="H11148" t="s">
        <v>241</v>
      </c>
      <c r="I11148" s="50">
        <v>11.68</v>
      </c>
    </row>
    <row r="11149" spans="1:9" x14ac:dyDescent="0.2">
      <c r="A11149">
        <v>536389</v>
      </c>
      <c r="B11149" s="79">
        <v>7896115705892</v>
      </c>
      <c r="C11149" s="80" t="s">
        <v>19</v>
      </c>
      <c r="D11149" s="80" t="s">
        <v>20</v>
      </c>
      <c r="E11149" s="80" t="s">
        <v>21</v>
      </c>
      <c r="F11149" s="80" t="s">
        <v>122</v>
      </c>
      <c r="G11149" s="80" t="s">
        <v>216</v>
      </c>
      <c r="H11149" t="s">
        <v>217</v>
      </c>
      <c r="I11149" s="50">
        <v>11.25</v>
      </c>
    </row>
    <row r="11150" spans="1:9" x14ac:dyDescent="0.2">
      <c r="A11150">
        <v>536395</v>
      </c>
      <c r="B11150" s="79">
        <v>7896115705861</v>
      </c>
      <c r="C11150" s="80" t="s">
        <v>19</v>
      </c>
      <c r="D11150" s="80" t="s">
        <v>20</v>
      </c>
      <c r="E11150" s="80" t="s">
        <v>21</v>
      </c>
      <c r="F11150" s="80" t="s">
        <v>122</v>
      </c>
      <c r="G11150" s="80" t="s">
        <v>216</v>
      </c>
      <c r="H11150" t="s">
        <v>218</v>
      </c>
      <c r="I11150" s="50">
        <v>11.25</v>
      </c>
    </row>
    <row r="11151" spans="1:9" x14ac:dyDescent="0.2">
      <c r="A11151">
        <v>536377</v>
      </c>
      <c r="B11151" s="79">
        <v>7896115705908</v>
      </c>
      <c r="C11151" s="80" t="s">
        <v>19</v>
      </c>
      <c r="D11151" s="80" t="s">
        <v>20</v>
      </c>
      <c r="E11151" s="80" t="s">
        <v>21</v>
      </c>
      <c r="F11151" s="80" t="s">
        <v>122</v>
      </c>
      <c r="G11151" s="80" t="s">
        <v>216</v>
      </c>
      <c r="H11151" t="s">
        <v>224</v>
      </c>
      <c r="I11151" s="50">
        <v>8.02</v>
      </c>
    </row>
    <row r="11152" spans="1:9" x14ac:dyDescent="0.2">
      <c r="A11152">
        <v>536390</v>
      </c>
      <c r="B11152" s="79">
        <v>7896115705915</v>
      </c>
      <c r="C11152" s="80" t="s">
        <v>19</v>
      </c>
      <c r="D11152" s="80" t="s">
        <v>20</v>
      </c>
      <c r="E11152" s="80" t="s">
        <v>21</v>
      </c>
      <c r="F11152" s="80" t="s">
        <v>122</v>
      </c>
      <c r="G11152" s="80" t="s">
        <v>216</v>
      </c>
      <c r="H11152" t="s">
        <v>219</v>
      </c>
      <c r="I11152" s="50">
        <v>6.25</v>
      </c>
    </row>
    <row r="11153" spans="1:9" x14ac:dyDescent="0.2">
      <c r="A11153">
        <v>536379</v>
      </c>
      <c r="B11153" s="79">
        <v>7896115703850</v>
      </c>
      <c r="C11153" s="80" t="s">
        <v>19</v>
      </c>
      <c r="D11153" s="80" t="s">
        <v>20</v>
      </c>
      <c r="E11153" s="80" t="s">
        <v>21</v>
      </c>
      <c r="F11153" s="80" t="s">
        <v>122</v>
      </c>
      <c r="G11153" s="80" t="s">
        <v>216</v>
      </c>
      <c r="H11153" t="s">
        <v>226</v>
      </c>
      <c r="I11153" s="50">
        <v>8.59</v>
      </c>
    </row>
    <row r="11154" spans="1:9" x14ac:dyDescent="0.2">
      <c r="A11154">
        <v>502753</v>
      </c>
      <c r="B11154" s="79">
        <v>7896227690345</v>
      </c>
      <c r="C11154" s="80" t="s">
        <v>19</v>
      </c>
      <c r="D11154" s="80" t="s">
        <v>20</v>
      </c>
      <c r="E11154" s="80" t="s">
        <v>21</v>
      </c>
      <c r="F11154" s="80" t="s">
        <v>122</v>
      </c>
      <c r="G11154" s="80" t="s">
        <v>118</v>
      </c>
      <c r="H11154" t="s">
        <v>273</v>
      </c>
      <c r="I11154" s="50">
        <v>10.029999999999999</v>
      </c>
    </row>
    <row r="11155" spans="1:9" x14ac:dyDescent="0.2">
      <c r="A11155">
        <v>502754</v>
      </c>
      <c r="B11155" s="79">
        <v>7896227690314</v>
      </c>
      <c r="C11155" s="80" t="s">
        <v>19</v>
      </c>
      <c r="D11155" s="80" t="s">
        <v>20</v>
      </c>
      <c r="E11155" s="80" t="s">
        <v>21</v>
      </c>
      <c r="F11155" s="80" t="s">
        <v>122</v>
      </c>
      <c r="G11155" s="80" t="s">
        <v>118</v>
      </c>
      <c r="H11155" t="s">
        <v>274</v>
      </c>
      <c r="I11155" s="50">
        <v>10.029999999999999</v>
      </c>
    </row>
    <row r="11156" spans="1:9" x14ac:dyDescent="0.2">
      <c r="A11156">
        <v>502757</v>
      </c>
      <c r="B11156" s="79">
        <v>7896227690321</v>
      </c>
      <c r="C11156" s="80" t="s">
        <v>19</v>
      </c>
      <c r="D11156" s="80" t="s">
        <v>20</v>
      </c>
      <c r="E11156" s="80" t="s">
        <v>21</v>
      </c>
      <c r="F11156" s="80" t="s">
        <v>122</v>
      </c>
      <c r="G11156" s="80" t="s">
        <v>118</v>
      </c>
      <c r="H11156" t="s">
        <v>15643</v>
      </c>
      <c r="I11156" s="50">
        <v>9.1</v>
      </c>
    </row>
    <row r="11157" spans="1:9" x14ac:dyDescent="0.2">
      <c r="A11157">
        <v>502784</v>
      </c>
      <c r="B11157" s="79">
        <v>7896227690642</v>
      </c>
      <c r="C11157" s="80" t="s">
        <v>19</v>
      </c>
      <c r="D11157" s="80" t="s">
        <v>20</v>
      </c>
      <c r="E11157" s="80" t="s">
        <v>21</v>
      </c>
      <c r="F11157" s="80" t="s">
        <v>122</v>
      </c>
      <c r="G11157" s="80" t="s">
        <v>118</v>
      </c>
      <c r="H11157" t="s">
        <v>15644</v>
      </c>
      <c r="I11157" s="50">
        <v>7.35</v>
      </c>
    </row>
    <row r="11158" spans="1:9" x14ac:dyDescent="0.2">
      <c r="A11158">
        <v>502744</v>
      </c>
      <c r="B11158" s="79">
        <v>7896227690581</v>
      </c>
      <c r="C11158" s="80" t="s">
        <v>19</v>
      </c>
      <c r="D11158" s="80" t="s">
        <v>20</v>
      </c>
      <c r="E11158" s="80" t="s">
        <v>21</v>
      </c>
      <c r="F11158" s="80" t="s">
        <v>122</v>
      </c>
      <c r="G11158" s="80" t="s">
        <v>118</v>
      </c>
      <c r="H11158" t="s">
        <v>276</v>
      </c>
      <c r="I11158" s="50">
        <v>15.64</v>
      </c>
    </row>
    <row r="11159" spans="1:9" x14ac:dyDescent="0.2">
      <c r="A11159">
        <v>502751</v>
      </c>
      <c r="B11159" s="79">
        <v>7896227690604</v>
      </c>
      <c r="C11159" s="80" t="s">
        <v>19</v>
      </c>
      <c r="D11159" s="80" t="s">
        <v>20</v>
      </c>
      <c r="E11159" s="80" t="s">
        <v>21</v>
      </c>
      <c r="F11159" s="80" t="s">
        <v>122</v>
      </c>
      <c r="G11159" s="80" t="s">
        <v>118</v>
      </c>
      <c r="H11159" t="s">
        <v>15645</v>
      </c>
      <c r="I11159" s="50">
        <v>15.64</v>
      </c>
    </row>
    <row r="11160" spans="1:9" x14ac:dyDescent="0.2">
      <c r="A11160">
        <v>502708</v>
      </c>
      <c r="B11160" s="79">
        <v>7896227690352</v>
      </c>
      <c r="C11160" s="80" t="s">
        <v>19</v>
      </c>
      <c r="D11160" s="80" t="s">
        <v>20</v>
      </c>
      <c r="E11160" s="80" t="s">
        <v>21</v>
      </c>
      <c r="F11160" s="80" t="s">
        <v>122</v>
      </c>
      <c r="G11160" s="80" t="s">
        <v>118</v>
      </c>
      <c r="H11160" t="s">
        <v>15646</v>
      </c>
      <c r="I11160" s="50">
        <v>9.1</v>
      </c>
    </row>
    <row r="11161" spans="1:9" x14ac:dyDescent="0.2">
      <c r="A11161">
        <v>502725</v>
      </c>
      <c r="B11161" s="79">
        <v>7896227690369</v>
      </c>
      <c r="C11161" s="80" t="s">
        <v>19</v>
      </c>
      <c r="D11161" s="80" t="s">
        <v>20</v>
      </c>
      <c r="E11161" s="80" t="s">
        <v>21</v>
      </c>
      <c r="F11161" s="80" t="s">
        <v>122</v>
      </c>
      <c r="G11161" s="80" t="s">
        <v>118</v>
      </c>
      <c r="H11161" t="s">
        <v>275</v>
      </c>
      <c r="I11161" s="50">
        <v>15.64</v>
      </c>
    </row>
    <row r="11162" spans="1:9" x14ac:dyDescent="0.2">
      <c r="A11162">
        <v>502740</v>
      </c>
      <c r="B11162" s="79">
        <v>7896227690376</v>
      </c>
      <c r="C11162" s="80" t="s">
        <v>19</v>
      </c>
      <c r="D11162" s="80" t="s">
        <v>20</v>
      </c>
      <c r="E11162" s="80" t="s">
        <v>21</v>
      </c>
      <c r="F11162" s="80" t="s">
        <v>122</v>
      </c>
      <c r="G11162" s="80" t="s">
        <v>118</v>
      </c>
      <c r="H11162" t="s">
        <v>272</v>
      </c>
      <c r="I11162" s="50">
        <v>9.98</v>
      </c>
    </row>
    <row r="11163" spans="1:9" x14ac:dyDescent="0.2">
      <c r="A11163">
        <v>502745</v>
      </c>
      <c r="B11163" s="79">
        <v>7896227690338</v>
      </c>
      <c r="C11163" s="80" t="s">
        <v>19</v>
      </c>
      <c r="D11163" s="80" t="s">
        <v>20</v>
      </c>
      <c r="E11163" s="80" t="s">
        <v>21</v>
      </c>
      <c r="F11163" s="80" t="s">
        <v>122</v>
      </c>
      <c r="G11163" s="80" t="s">
        <v>118</v>
      </c>
      <c r="H11163" t="s">
        <v>15647</v>
      </c>
      <c r="I11163" s="50">
        <v>9.98</v>
      </c>
    </row>
    <row r="11164" spans="1:9" x14ac:dyDescent="0.2">
      <c r="A11164">
        <v>502774</v>
      </c>
      <c r="B11164" s="79">
        <v>7896227690666</v>
      </c>
      <c r="C11164" s="80" t="s">
        <v>19</v>
      </c>
      <c r="D11164" s="80" t="s">
        <v>20</v>
      </c>
      <c r="E11164" s="80" t="s">
        <v>21</v>
      </c>
      <c r="F11164" s="80" t="s">
        <v>122</v>
      </c>
      <c r="G11164" s="80" t="s">
        <v>118</v>
      </c>
      <c r="H11164" t="s">
        <v>15648</v>
      </c>
      <c r="I11164" s="50">
        <v>19.78</v>
      </c>
    </row>
    <row r="11165" spans="1:9" x14ac:dyDescent="0.2">
      <c r="A11165">
        <v>503922</v>
      </c>
      <c r="B11165" s="79">
        <v>7896227690659</v>
      </c>
      <c r="C11165" s="80" t="s">
        <v>19</v>
      </c>
      <c r="D11165" s="80" t="s">
        <v>20</v>
      </c>
      <c r="E11165" s="80" t="s">
        <v>21</v>
      </c>
      <c r="F11165" s="80" t="s">
        <v>122</v>
      </c>
      <c r="G11165" s="80" t="s">
        <v>118</v>
      </c>
      <c r="H11165" t="s">
        <v>15649</v>
      </c>
      <c r="I11165" s="50">
        <v>19.78</v>
      </c>
    </row>
    <row r="11166" spans="1:9" x14ac:dyDescent="0.2">
      <c r="A11166">
        <v>511706</v>
      </c>
      <c r="B11166" s="79">
        <v>7501843502919</v>
      </c>
      <c r="C11166" s="80" t="s">
        <v>19</v>
      </c>
      <c r="D11166" s="80" t="s">
        <v>20</v>
      </c>
      <c r="E11166" s="80" t="s">
        <v>21</v>
      </c>
      <c r="F11166" s="80" t="s">
        <v>1925</v>
      </c>
      <c r="G11166" s="80" t="s">
        <v>1926</v>
      </c>
      <c r="H11166" t="s">
        <v>1953</v>
      </c>
      <c r="I11166" s="50">
        <v>18.14</v>
      </c>
    </row>
    <row r="11167" spans="1:9" x14ac:dyDescent="0.2">
      <c r="A11167">
        <v>257396</v>
      </c>
      <c r="B11167" s="79">
        <v>70330717534</v>
      </c>
      <c r="C11167" s="80" t="s">
        <v>19</v>
      </c>
      <c r="D11167" s="80" t="s">
        <v>20</v>
      </c>
      <c r="E11167" s="80" t="s">
        <v>21</v>
      </c>
      <c r="F11167" s="80" t="s">
        <v>1925</v>
      </c>
      <c r="G11167" s="80" t="s">
        <v>1926</v>
      </c>
      <c r="H11167" t="s">
        <v>1942</v>
      </c>
      <c r="I11167" s="50">
        <v>3.28</v>
      </c>
    </row>
    <row r="11168" spans="1:9" x14ac:dyDescent="0.2">
      <c r="A11168">
        <v>255625</v>
      </c>
      <c r="B11168" s="79">
        <v>70330728509</v>
      </c>
      <c r="C11168" s="80" t="s">
        <v>19</v>
      </c>
      <c r="D11168" s="80" t="s">
        <v>20</v>
      </c>
      <c r="E11168" s="80" t="s">
        <v>21</v>
      </c>
      <c r="F11168" s="80" t="s">
        <v>1925</v>
      </c>
      <c r="G11168" s="80" t="s">
        <v>1926</v>
      </c>
      <c r="H11168" t="s">
        <v>1938</v>
      </c>
      <c r="I11168" s="50">
        <v>4.72</v>
      </c>
    </row>
    <row r="11169" spans="1:9" x14ac:dyDescent="0.2">
      <c r="A11169">
        <v>255626</v>
      </c>
      <c r="B11169" s="79">
        <v>70330727984</v>
      </c>
      <c r="C11169" s="80" t="s">
        <v>19</v>
      </c>
      <c r="D11169" s="80" t="s">
        <v>20</v>
      </c>
      <c r="E11169" s="80" t="s">
        <v>21</v>
      </c>
      <c r="F11169" s="80" t="s">
        <v>1925</v>
      </c>
      <c r="G11169" s="80" t="s">
        <v>1926</v>
      </c>
      <c r="H11169" t="s">
        <v>1939</v>
      </c>
      <c r="I11169" s="50">
        <v>3.29</v>
      </c>
    </row>
    <row r="11170" spans="1:9" x14ac:dyDescent="0.2">
      <c r="A11170">
        <v>255627</v>
      </c>
      <c r="B11170" s="79">
        <v>70330717565</v>
      </c>
      <c r="C11170" s="80" t="s">
        <v>19</v>
      </c>
      <c r="D11170" s="80" t="s">
        <v>20</v>
      </c>
      <c r="E11170" s="80" t="s">
        <v>21</v>
      </c>
      <c r="F11170" s="80" t="s">
        <v>1925</v>
      </c>
      <c r="G11170" s="80" t="s">
        <v>1926</v>
      </c>
      <c r="H11170" t="s">
        <v>1937</v>
      </c>
      <c r="I11170" s="50">
        <v>3.28</v>
      </c>
    </row>
    <row r="11171" spans="1:9" x14ac:dyDescent="0.2">
      <c r="A11171">
        <v>255629</v>
      </c>
      <c r="B11171" s="79">
        <v>70330731806</v>
      </c>
      <c r="C11171" s="80" t="s">
        <v>19</v>
      </c>
      <c r="D11171" s="80" t="s">
        <v>20</v>
      </c>
      <c r="E11171" s="80" t="s">
        <v>21</v>
      </c>
      <c r="F11171" s="80" t="s">
        <v>1925</v>
      </c>
      <c r="G11171" s="80" t="s">
        <v>1926</v>
      </c>
      <c r="H11171" t="s">
        <v>1941</v>
      </c>
      <c r="I11171" s="50">
        <v>3.44</v>
      </c>
    </row>
    <row r="11172" spans="1:9" x14ac:dyDescent="0.2">
      <c r="A11172">
        <v>255631</v>
      </c>
      <c r="B11172" s="79">
        <v>70330734395</v>
      </c>
      <c r="C11172" s="80" t="s">
        <v>19</v>
      </c>
      <c r="D11172" s="80" t="s">
        <v>20</v>
      </c>
      <c r="E11172" s="80" t="s">
        <v>21</v>
      </c>
      <c r="F11172" s="80" t="s">
        <v>1925</v>
      </c>
      <c r="G11172" s="80" t="s">
        <v>1926</v>
      </c>
      <c r="H11172" t="s">
        <v>1936</v>
      </c>
      <c r="I11172" s="50">
        <v>11.48</v>
      </c>
    </row>
    <row r="11173" spans="1:9" x14ac:dyDescent="0.2">
      <c r="A11173">
        <v>201585</v>
      </c>
      <c r="B11173" s="79">
        <v>70330729858</v>
      </c>
      <c r="C11173" s="80" t="s">
        <v>19</v>
      </c>
      <c r="D11173" s="80" t="s">
        <v>20</v>
      </c>
      <c r="E11173" s="80" t="s">
        <v>21</v>
      </c>
      <c r="F11173" s="80" t="s">
        <v>1925</v>
      </c>
      <c r="G11173" s="80" t="s">
        <v>1926</v>
      </c>
      <c r="H11173" t="s">
        <v>1933</v>
      </c>
      <c r="I11173" s="50">
        <v>3.8</v>
      </c>
    </row>
    <row r="11174" spans="1:9" x14ac:dyDescent="0.2">
      <c r="A11174">
        <v>134710</v>
      </c>
      <c r="B11174" s="79">
        <v>70330724815</v>
      </c>
      <c r="C11174" s="80" t="s">
        <v>19</v>
      </c>
      <c r="D11174" s="80" t="s">
        <v>20</v>
      </c>
      <c r="E11174" s="80" t="s">
        <v>21</v>
      </c>
      <c r="F11174" s="80" t="s">
        <v>1925</v>
      </c>
      <c r="G11174" s="80" t="s">
        <v>1926</v>
      </c>
      <c r="H11174" t="s">
        <v>1932</v>
      </c>
      <c r="I11174" s="50">
        <v>7.65</v>
      </c>
    </row>
    <row r="11175" spans="1:9" x14ac:dyDescent="0.2">
      <c r="A11175">
        <v>46222</v>
      </c>
      <c r="B11175" s="79">
        <v>70330712379</v>
      </c>
      <c r="C11175" s="80" t="s">
        <v>19</v>
      </c>
      <c r="D11175" s="80" t="s">
        <v>20</v>
      </c>
      <c r="E11175" s="80" t="s">
        <v>21</v>
      </c>
      <c r="F11175" s="80" t="s">
        <v>1925</v>
      </c>
      <c r="G11175" s="80" t="s">
        <v>1926</v>
      </c>
      <c r="H11175" t="s">
        <v>1931</v>
      </c>
      <c r="I11175" s="50">
        <v>2.95</v>
      </c>
    </row>
    <row r="11176" spans="1:9" x14ac:dyDescent="0.2">
      <c r="A11176">
        <v>23082</v>
      </c>
      <c r="B11176" s="79">
        <v>70330717510</v>
      </c>
      <c r="C11176" s="80" t="s">
        <v>19</v>
      </c>
      <c r="D11176" s="80" t="s">
        <v>20</v>
      </c>
      <c r="E11176" s="80" t="s">
        <v>21</v>
      </c>
      <c r="F11176" s="80" t="s">
        <v>1925</v>
      </c>
      <c r="G11176" s="80" t="s">
        <v>1926</v>
      </c>
      <c r="H11176" t="s">
        <v>1927</v>
      </c>
      <c r="I11176" s="50">
        <v>7.65</v>
      </c>
    </row>
    <row r="11177" spans="1:9" x14ac:dyDescent="0.2">
      <c r="A11177">
        <v>23101</v>
      </c>
      <c r="B11177" s="79">
        <v>70330717527</v>
      </c>
      <c r="C11177" s="80" t="s">
        <v>19</v>
      </c>
      <c r="D11177" s="80" t="s">
        <v>20</v>
      </c>
      <c r="E11177" s="80" t="s">
        <v>21</v>
      </c>
      <c r="F11177" s="80" t="s">
        <v>1925</v>
      </c>
      <c r="G11177" s="80" t="s">
        <v>1926</v>
      </c>
      <c r="H11177" t="s">
        <v>1928</v>
      </c>
      <c r="I11177" s="50">
        <v>7.65</v>
      </c>
    </row>
    <row r="11178" spans="1:9" x14ac:dyDescent="0.2">
      <c r="A11178">
        <v>32696</v>
      </c>
      <c r="B11178" s="79">
        <v>70330709485</v>
      </c>
      <c r="C11178" s="80" t="s">
        <v>19</v>
      </c>
      <c r="D11178" s="80" t="s">
        <v>20</v>
      </c>
      <c r="E11178" s="80" t="s">
        <v>21</v>
      </c>
      <c r="F11178" s="80" t="s">
        <v>1925</v>
      </c>
      <c r="G11178" s="80" t="s">
        <v>1926</v>
      </c>
      <c r="H11178" t="s">
        <v>1930</v>
      </c>
      <c r="I11178" s="50">
        <v>3.03</v>
      </c>
    </row>
    <row r="11179" spans="1:9" x14ac:dyDescent="0.2">
      <c r="A11179">
        <v>29847</v>
      </c>
      <c r="B11179" s="79">
        <v>70330703629</v>
      </c>
      <c r="C11179" s="80" t="s">
        <v>19</v>
      </c>
      <c r="D11179" s="80" t="s">
        <v>20</v>
      </c>
      <c r="E11179" s="80" t="s">
        <v>21</v>
      </c>
      <c r="F11179" s="80" t="s">
        <v>1925</v>
      </c>
      <c r="G11179" s="80" t="s">
        <v>1926</v>
      </c>
      <c r="H11179" t="s">
        <v>1929</v>
      </c>
      <c r="I11179" s="50">
        <v>1.88</v>
      </c>
    </row>
    <row r="11180" spans="1:9" x14ac:dyDescent="0.2">
      <c r="A11180">
        <v>486003</v>
      </c>
      <c r="B11180" s="79">
        <v>70330728547</v>
      </c>
      <c r="C11180" s="80" t="s">
        <v>19</v>
      </c>
      <c r="D11180" s="80" t="s">
        <v>20</v>
      </c>
      <c r="E11180" s="80" t="s">
        <v>21</v>
      </c>
      <c r="F11180" s="80" t="s">
        <v>1925</v>
      </c>
      <c r="G11180" s="80" t="s">
        <v>1926</v>
      </c>
      <c r="H11180" t="s">
        <v>1949</v>
      </c>
      <c r="I11180" s="50">
        <v>7.26</v>
      </c>
    </row>
    <row r="11181" spans="1:9" x14ac:dyDescent="0.2">
      <c r="A11181">
        <v>486010</v>
      </c>
      <c r="B11181" s="79">
        <v>70330730298</v>
      </c>
      <c r="C11181" s="80" t="s">
        <v>19</v>
      </c>
      <c r="D11181" s="80" t="s">
        <v>20</v>
      </c>
      <c r="E11181" s="80" t="s">
        <v>21</v>
      </c>
      <c r="F11181" s="80" t="s">
        <v>1925</v>
      </c>
      <c r="G11181" s="80" t="s">
        <v>1926</v>
      </c>
      <c r="H11181" t="s">
        <v>1950</v>
      </c>
      <c r="I11181" s="50">
        <v>9.89</v>
      </c>
    </row>
    <row r="11182" spans="1:9" x14ac:dyDescent="0.2">
      <c r="A11182">
        <v>486011</v>
      </c>
      <c r="B11182" s="79">
        <v>70330370005</v>
      </c>
      <c r="C11182" s="80" t="s">
        <v>19</v>
      </c>
      <c r="D11182" s="80" t="s">
        <v>20</v>
      </c>
      <c r="E11182" s="80" t="s">
        <v>21</v>
      </c>
      <c r="F11182" s="80" t="s">
        <v>1925</v>
      </c>
      <c r="G11182" s="80" t="s">
        <v>1926</v>
      </c>
      <c r="H11182" t="s">
        <v>1951</v>
      </c>
      <c r="I11182" s="50">
        <v>15.46</v>
      </c>
    </row>
    <row r="11183" spans="1:9" x14ac:dyDescent="0.2">
      <c r="A11183">
        <v>447439</v>
      </c>
      <c r="B11183" s="79">
        <v>70330742222</v>
      </c>
      <c r="C11183" s="80" t="s">
        <v>19</v>
      </c>
      <c r="D11183" s="80" t="s">
        <v>20</v>
      </c>
      <c r="E11183" s="80" t="s">
        <v>21</v>
      </c>
      <c r="F11183" s="80" t="s">
        <v>1925</v>
      </c>
      <c r="G11183" s="80" t="s">
        <v>1926</v>
      </c>
      <c r="H11183" t="s">
        <v>1946</v>
      </c>
      <c r="I11183" s="50">
        <v>3.8</v>
      </c>
    </row>
    <row r="11184" spans="1:9" x14ac:dyDescent="0.2">
      <c r="A11184">
        <v>447440</v>
      </c>
      <c r="B11184" s="79">
        <v>3086123549999</v>
      </c>
      <c r="C11184" s="80" t="s">
        <v>19</v>
      </c>
      <c r="D11184" s="80" t="s">
        <v>20</v>
      </c>
      <c r="E11184" s="80" t="s">
        <v>21</v>
      </c>
      <c r="F11184" s="80" t="s">
        <v>1925</v>
      </c>
      <c r="G11184" s="80" t="s">
        <v>1926</v>
      </c>
      <c r="H11184" t="s">
        <v>1947</v>
      </c>
      <c r="I11184" s="50">
        <v>18.21</v>
      </c>
    </row>
    <row r="11185" spans="1:9" x14ac:dyDescent="0.2">
      <c r="A11185">
        <v>554912</v>
      </c>
      <c r="B11185" s="79">
        <v>70330729872</v>
      </c>
      <c r="C11185" s="80" t="s">
        <v>19</v>
      </c>
      <c r="D11185" s="80" t="s">
        <v>20</v>
      </c>
      <c r="E11185" s="80" t="s">
        <v>21</v>
      </c>
      <c r="F11185" s="80" t="s">
        <v>1925</v>
      </c>
      <c r="G11185" s="80" t="s">
        <v>1926</v>
      </c>
      <c r="H11185" t="s">
        <v>1943</v>
      </c>
      <c r="I11185" s="50">
        <v>3.8</v>
      </c>
    </row>
    <row r="11186" spans="1:9" x14ac:dyDescent="0.2">
      <c r="A11186">
        <v>522298</v>
      </c>
      <c r="B11186" s="79">
        <v>7501843503374</v>
      </c>
      <c r="C11186" s="80" t="s">
        <v>19</v>
      </c>
      <c r="D11186" s="80" t="s">
        <v>20</v>
      </c>
      <c r="E11186" s="80" t="s">
        <v>21</v>
      </c>
      <c r="F11186" s="80" t="s">
        <v>1925</v>
      </c>
      <c r="G11186" s="80" t="s">
        <v>1926</v>
      </c>
      <c r="H11186" t="s">
        <v>1954</v>
      </c>
      <c r="I11186" s="50">
        <v>4.22</v>
      </c>
    </row>
    <row r="11187" spans="1:9" x14ac:dyDescent="0.2">
      <c r="A11187">
        <v>469118</v>
      </c>
      <c r="B11187" s="79">
        <v>70330738133</v>
      </c>
      <c r="C11187" s="80" t="s">
        <v>19</v>
      </c>
      <c r="D11187" s="80" t="s">
        <v>20</v>
      </c>
      <c r="E11187" s="80" t="s">
        <v>21</v>
      </c>
      <c r="F11187" s="80" t="s">
        <v>1925</v>
      </c>
      <c r="G11187" s="80" t="s">
        <v>1926</v>
      </c>
      <c r="H11187" t="s">
        <v>1948</v>
      </c>
      <c r="I11187" s="50">
        <v>9.3800000000000008</v>
      </c>
    </row>
    <row r="11188" spans="1:9" x14ac:dyDescent="0.2">
      <c r="A11188">
        <v>435125</v>
      </c>
      <c r="B11188" s="79">
        <v>3086123549982</v>
      </c>
      <c r="C11188" s="80" t="s">
        <v>19</v>
      </c>
      <c r="D11188" s="80" t="s">
        <v>20</v>
      </c>
      <c r="E11188" s="80" t="s">
        <v>21</v>
      </c>
      <c r="F11188" s="80" t="s">
        <v>1925</v>
      </c>
      <c r="G11188" s="80" t="s">
        <v>1926</v>
      </c>
      <c r="H11188" t="s">
        <v>1944</v>
      </c>
      <c r="I11188" s="50">
        <v>21.29</v>
      </c>
    </row>
    <row r="11189" spans="1:9" x14ac:dyDescent="0.2">
      <c r="A11189">
        <v>435130</v>
      </c>
      <c r="B11189" s="79">
        <v>70330371002</v>
      </c>
      <c r="C11189" s="80" t="s">
        <v>19</v>
      </c>
      <c r="D11189" s="80" t="s">
        <v>20</v>
      </c>
      <c r="E11189" s="80" t="s">
        <v>21</v>
      </c>
      <c r="F11189" s="80" t="s">
        <v>1925</v>
      </c>
      <c r="G11189" s="80" t="s">
        <v>1926</v>
      </c>
      <c r="H11189" t="s">
        <v>1945</v>
      </c>
      <c r="I11189" s="50">
        <v>8.6999999999999993</v>
      </c>
    </row>
    <row r="11190" spans="1:9" x14ac:dyDescent="0.2">
      <c r="A11190">
        <v>522315</v>
      </c>
      <c r="B11190" s="79">
        <v>7501843503923</v>
      </c>
      <c r="C11190" s="80" t="s">
        <v>19</v>
      </c>
      <c r="D11190" s="80" t="s">
        <v>20</v>
      </c>
      <c r="E11190" s="80" t="s">
        <v>21</v>
      </c>
      <c r="F11190" s="80" t="s">
        <v>1925</v>
      </c>
      <c r="G11190" s="80" t="s">
        <v>1926</v>
      </c>
      <c r="H11190" t="s">
        <v>1955</v>
      </c>
      <c r="I11190" s="50">
        <v>14.62</v>
      </c>
    </row>
    <row r="11191" spans="1:9" x14ac:dyDescent="0.2">
      <c r="A11191">
        <v>522320</v>
      </c>
      <c r="B11191" s="79">
        <v>7501014501390</v>
      </c>
      <c r="C11191" s="80" t="s">
        <v>19</v>
      </c>
      <c r="D11191" s="80" t="s">
        <v>20</v>
      </c>
      <c r="E11191" s="80" t="s">
        <v>21</v>
      </c>
      <c r="F11191" s="80" t="s">
        <v>1925</v>
      </c>
      <c r="G11191" s="80" t="s">
        <v>1926</v>
      </c>
      <c r="H11191" t="s">
        <v>1956</v>
      </c>
      <c r="I11191" s="50">
        <v>14.62</v>
      </c>
    </row>
    <row r="11192" spans="1:9" x14ac:dyDescent="0.2">
      <c r="A11192">
        <v>511705</v>
      </c>
      <c r="B11192" s="79">
        <v>7501843502926</v>
      </c>
      <c r="C11192" s="80" t="s">
        <v>19</v>
      </c>
      <c r="D11192" s="80" t="s">
        <v>20</v>
      </c>
      <c r="E11192" s="80" t="s">
        <v>21</v>
      </c>
      <c r="F11192" s="80" t="s">
        <v>1925</v>
      </c>
      <c r="G11192" s="80" t="s">
        <v>1926</v>
      </c>
      <c r="H11192" t="s">
        <v>1952</v>
      </c>
      <c r="I11192" s="50">
        <v>23</v>
      </c>
    </row>
    <row r="11193" spans="1:9" x14ac:dyDescent="0.2">
      <c r="A11193">
        <v>256669</v>
      </c>
      <c r="B11193" s="79">
        <v>70330734425</v>
      </c>
      <c r="C11193" s="80" t="s">
        <v>19</v>
      </c>
      <c r="D11193" s="80" t="s">
        <v>20</v>
      </c>
      <c r="E11193" s="80" t="s">
        <v>21</v>
      </c>
      <c r="F11193" s="80" t="s">
        <v>1925</v>
      </c>
      <c r="G11193" s="80" t="s">
        <v>1926</v>
      </c>
      <c r="H11193" t="s">
        <v>1940</v>
      </c>
      <c r="I11193" s="50">
        <v>13.06</v>
      </c>
    </row>
    <row r="11194" spans="1:9" x14ac:dyDescent="0.2">
      <c r="A11194">
        <v>224227</v>
      </c>
      <c r="B11194" s="79">
        <v>70330731769</v>
      </c>
      <c r="C11194" s="80" t="s">
        <v>19</v>
      </c>
      <c r="D11194" s="80" t="s">
        <v>20</v>
      </c>
      <c r="E11194" s="80" t="s">
        <v>21</v>
      </c>
      <c r="F11194" s="80" t="s">
        <v>1925</v>
      </c>
      <c r="G11194" s="80" t="s">
        <v>1926</v>
      </c>
      <c r="H11194" t="s">
        <v>1934</v>
      </c>
      <c r="I11194" s="50">
        <v>8.5</v>
      </c>
    </row>
    <row r="11195" spans="1:9" x14ac:dyDescent="0.2">
      <c r="A11195">
        <v>224231</v>
      </c>
      <c r="B11195" s="79">
        <v>70330731745</v>
      </c>
      <c r="C11195" s="80" t="s">
        <v>19</v>
      </c>
      <c r="D11195" s="80" t="s">
        <v>20</v>
      </c>
      <c r="E11195" s="80" t="s">
        <v>21</v>
      </c>
      <c r="F11195" s="80" t="s">
        <v>1925</v>
      </c>
      <c r="G11195" s="80" t="s">
        <v>1926</v>
      </c>
      <c r="H11195" t="s">
        <v>1935</v>
      </c>
      <c r="I11195" s="50">
        <v>8.56</v>
      </c>
    </row>
    <row r="11196" spans="1:9" x14ac:dyDescent="0.2">
      <c r="A11196">
        <v>17261</v>
      </c>
      <c r="B11196" s="79">
        <v>7891350025187</v>
      </c>
      <c r="C11196" s="80" t="s">
        <v>19</v>
      </c>
      <c r="D11196" s="80" t="s">
        <v>20</v>
      </c>
      <c r="E11196" s="80" t="s">
        <v>21</v>
      </c>
      <c r="F11196" s="80" t="s">
        <v>1925</v>
      </c>
      <c r="G11196" s="80" t="s">
        <v>819</v>
      </c>
      <c r="H11196" t="s">
        <v>1959</v>
      </c>
      <c r="I11196" s="50">
        <v>17.95</v>
      </c>
    </row>
    <row r="11197" spans="1:9" x14ac:dyDescent="0.2">
      <c r="A11197">
        <v>33839</v>
      </c>
      <c r="B11197" s="79">
        <v>7891350000092</v>
      </c>
      <c r="C11197" s="80" t="s">
        <v>19</v>
      </c>
      <c r="D11197" s="80" t="s">
        <v>20</v>
      </c>
      <c r="E11197" s="80" t="s">
        <v>21</v>
      </c>
      <c r="F11197" s="80" t="s">
        <v>1925</v>
      </c>
      <c r="G11197" s="80" t="s">
        <v>819</v>
      </c>
      <c r="H11197" t="s">
        <v>1960</v>
      </c>
      <c r="I11197" s="50">
        <v>17.95</v>
      </c>
    </row>
    <row r="11198" spans="1:9" x14ac:dyDescent="0.2">
      <c r="A11198">
        <v>70655</v>
      </c>
      <c r="B11198" s="79">
        <v>7891350000115</v>
      </c>
      <c r="C11198" s="80" t="s">
        <v>19</v>
      </c>
      <c r="D11198" s="80" t="s">
        <v>20</v>
      </c>
      <c r="E11198" s="80" t="s">
        <v>21</v>
      </c>
      <c r="F11198" s="80" t="s">
        <v>1925</v>
      </c>
      <c r="G11198" s="80" t="s">
        <v>819</v>
      </c>
      <c r="H11198" t="s">
        <v>1962</v>
      </c>
      <c r="I11198" s="50">
        <v>17.95</v>
      </c>
    </row>
    <row r="11199" spans="1:9" x14ac:dyDescent="0.2">
      <c r="A11199">
        <v>40937</v>
      </c>
      <c r="B11199" s="79">
        <v>7891350011043</v>
      </c>
      <c r="C11199" s="80" t="s">
        <v>19</v>
      </c>
      <c r="D11199" s="80" t="s">
        <v>20</v>
      </c>
      <c r="E11199" s="80" t="s">
        <v>21</v>
      </c>
      <c r="F11199" s="80" t="s">
        <v>1925</v>
      </c>
      <c r="G11199" s="80" t="s">
        <v>819</v>
      </c>
      <c r="H11199" t="s">
        <v>1961</v>
      </c>
      <c r="I11199" s="50">
        <v>8.02</v>
      </c>
    </row>
    <row r="11200" spans="1:9" x14ac:dyDescent="0.2">
      <c r="A11200">
        <v>3350</v>
      </c>
      <c r="B11200" s="79">
        <v>7891350002409</v>
      </c>
      <c r="C11200" s="80" t="s">
        <v>19</v>
      </c>
      <c r="D11200" s="80" t="s">
        <v>20</v>
      </c>
      <c r="E11200" s="80" t="s">
        <v>21</v>
      </c>
      <c r="F11200" s="80" t="s">
        <v>1925</v>
      </c>
      <c r="G11200" s="80" t="s">
        <v>819</v>
      </c>
      <c r="H11200" t="s">
        <v>15650</v>
      </c>
      <c r="I11200" s="50">
        <v>7.99</v>
      </c>
    </row>
    <row r="11201" spans="1:9" x14ac:dyDescent="0.2">
      <c r="A11201">
        <v>473096</v>
      </c>
      <c r="B11201" s="79">
        <v>7891350036695</v>
      </c>
      <c r="C11201" s="80" t="s">
        <v>19</v>
      </c>
      <c r="D11201" s="80" t="s">
        <v>20</v>
      </c>
      <c r="E11201" s="80" t="s">
        <v>21</v>
      </c>
      <c r="F11201" s="80" t="s">
        <v>1925</v>
      </c>
      <c r="G11201" s="80" t="s">
        <v>819</v>
      </c>
      <c r="H11201" t="s">
        <v>1963</v>
      </c>
      <c r="I11201" s="50">
        <v>12.75</v>
      </c>
    </row>
    <row r="11202" spans="1:9" x14ac:dyDescent="0.2">
      <c r="A11202">
        <v>166734</v>
      </c>
      <c r="B11202" s="79">
        <v>7506295348221</v>
      </c>
      <c r="C11202" s="80" t="s">
        <v>19</v>
      </c>
      <c r="D11202" s="80" t="s">
        <v>20</v>
      </c>
      <c r="E11202" s="80" t="s">
        <v>21</v>
      </c>
      <c r="F11202" s="80" t="s">
        <v>1925</v>
      </c>
      <c r="G11202" s="80" t="s">
        <v>84</v>
      </c>
      <c r="H11202" t="s">
        <v>15651</v>
      </c>
      <c r="I11202" s="50">
        <v>28.65</v>
      </c>
    </row>
    <row r="11203" spans="1:9" x14ac:dyDescent="0.2">
      <c r="A11203">
        <v>549109</v>
      </c>
      <c r="B11203" s="79">
        <v>7500435245807</v>
      </c>
      <c r="C11203" s="80" t="s">
        <v>19</v>
      </c>
      <c r="D11203" s="80" t="s">
        <v>20</v>
      </c>
      <c r="E11203" s="80" t="s">
        <v>21</v>
      </c>
      <c r="F11203" s="80" t="s">
        <v>1925</v>
      </c>
      <c r="G11203" s="80" t="s">
        <v>84</v>
      </c>
      <c r="H11203" t="s">
        <v>1993</v>
      </c>
      <c r="I11203" s="50">
        <v>23.99</v>
      </c>
    </row>
    <row r="11204" spans="1:9" x14ac:dyDescent="0.2">
      <c r="A11204">
        <v>549114</v>
      </c>
      <c r="B11204" s="79">
        <v>7500435245821</v>
      </c>
      <c r="C11204" s="80" t="s">
        <v>19</v>
      </c>
      <c r="D11204" s="80" t="s">
        <v>20</v>
      </c>
      <c r="E11204" s="80" t="s">
        <v>21</v>
      </c>
      <c r="F11204" s="80" t="s">
        <v>1925</v>
      </c>
      <c r="G11204" s="80" t="s">
        <v>84</v>
      </c>
      <c r="H11204" t="s">
        <v>1994</v>
      </c>
      <c r="I11204" s="50">
        <v>15.13</v>
      </c>
    </row>
    <row r="11205" spans="1:9" x14ac:dyDescent="0.2">
      <c r="A11205">
        <v>408632</v>
      </c>
      <c r="B11205" s="79">
        <v>7500435154772</v>
      </c>
      <c r="C11205" s="80" t="s">
        <v>19</v>
      </c>
      <c r="D11205" s="80" t="s">
        <v>20</v>
      </c>
      <c r="E11205" s="80" t="s">
        <v>21</v>
      </c>
      <c r="F11205" s="80" t="s">
        <v>1925</v>
      </c>
      <c r="G11205" s="80" t="s">
        <v>84</v>
      </c>
      <c r="H11205" t="s">
        <v>15652</v>
      </c>
      <c r="I11205" s="50">
        <v>4.59</v>
      </c>
    </row>
    <row r="11206" spans="1:9" x14ac:dyDescent="0.2">
      <c r="A11206">
        <v>441220</v>
      </c>
      <c r="B11206" s="79">
        <v>7500435160759</v>
      </c>
      <c r="C11206" s="80" t="s">
        <v>19</v>
      </c>
      <c r="D11206" s="80" t="s">
        <v>20</v>
      </c>
      <c r="E11206" s="80" t="s">
        <v>21</v>
      </c>
      <c r="F11206" s="80" t="s">
        <v>1925</v>
      </c>
      <c r="G11206" s="80" t="s">
        <v>84</v>
      </c>
      <c r="H11206" t="s">
        <v>1982</v>
      </c>
      <c r="I11206" s="50">
        <v>5.26</v>
      </c>
    </row>
    <row r="11207" spans="1:9" x14ac:dyDescent="0.2">
      <c r="A11207">
        <v>424352</v>
      </c>
      <c r="B11207" s="79">
        <v>7500435157476</v>
      </c>
      <c r="C11207" s="80" t="s">
        <v>19</v>
      </c>
      <c r="D11207" s="80" t="s">
        <v>20</v>
      </c>
      <c r="E11207" s="80" t="s">
        <v>21</v>
      </c>
      <c r="F11207" s="80" t="s">
        <v>1925</v>
      </c>
      <c r="G11207" s="80" t="s">
        <v>84</v>
      </c>
      <c r="H11207" t="s">
        <v>1981</v>
      </c>
      <c r="I11207" s="50">
        <v>5.26</v>
      </c>
    </row>
    <row r="11208" spans="1:9" x14ac:dyDescent="0.2">
      <c r="A11208">
        <v>419252</v>
      </c>
      <c r="B11208" s="79">
        <v>7500435154420</v>
      </c>
      <c r="C11208" s="80" t="s">
        <v>19</v>
      </c>
      <c r="D11208" s="80" t="s">
        <v>20</v>
      </c>
      <c r="E11208" s="80" t="s">
        <v>21</v>
      </c>
      <c r="F11208" s="80" t="s">
        <v>1925</v>
      </c>
      <c r="G11208" s="80" t="s">
        <v>84</v>
      </c>
      <c r="H11208" t="s">
        <v>1980</v>
      </c>
      <c r="I11208" s="50">
        <v>5.26</v>
      </c>
    </row>
    <row r="11209" spans="1:9" x14ac:dyDescent="0.2">
      <c r="A11209">
        <v>417603</v>
      </c>
      <c r="B11209" s="79">
        <v>7500435154437</v>
      </c>
      <c r="C11209" s="80" t="s">
        <v>19</v>
      </c>
      <c r="D11209" s="80" t="s">
        <v>20</v>
      </c>
      <c r="E11209" s="80" t="s">
        <v>21</v>
      </c>
      <c r="F11209" s="80" t="s">
        <v>1925</v>
      </c>
      <c r="G11209" s="80" t="s">
        <v>84</v>
      </c>
      <c r="H11209" t="s">
        <v>1979</v>
      </c>
      <c r="I11209" s="50">
        <v>5.26</v>
      </c>
    </row>
    <row r="11210" spans="1:9" x14ac:dyDescent="0.2">
      <c r="A11210">
        <v>506162</v>
      </c>
      <c r="B11210" s="79">
        <v>7500435219334</v>
      </c>
      <c r="C11210" s="80" t="s">
        <v>19</v>
      </c>
      <c r="D11210" s="80" t="s">
        <v>20</v>
      </c>
      <c r="E11210" s="80" t="s">
        <v>21</v>
      </c>
      <c r="F11210" s="80" t="s">
        <v>1925</v>
      </c>
      <c r="G11210" s="80" t="s">
        <v>84</v>
      </c>
      <c r="H11210" t="s">
        <v>1989</v>
      </c>
      <c r="I11210" s="50">
        <v>24.36</v>
      </c>
    </row>
    <row r="11211" spans="1:9" x14ac:dyDescent="0.2">
      <c r="A11211">
        <v>498309</v>
      </c>
      <c r="B11211" s="79">
        <v>7500435178600</v>
      </c>
      <c r="C11211" s="80" t="s">
        <v>19</v>
      </c>
      <c r="D11211" s="80" t="s">
        <v>20</v>
      </c>
      <c r="E11211" s="80" t="s">
        <v>21</v>
      </c>
      <c r="F11211" s="80" t="s">
        <v>1925</v>
      </c>
      <c r="G11211" s="80" t="s">
        <v>84</v>
      </c>
      <c r="H11211" t="s">
        <v>1987</v>
      </c>
      <c r="I11211" s="50">
        <v>23.7</v>
      </c>
    </row>
    <row r="11212" spans="1:9" x14ac:dyDescent="0.2">
      <c r="A11212">
        <v>498318</v>
      </c>
      <c r="B11212" s="79">
        <v>7500435178631</v>
      </c>
      <c r="C11212" s="80" t="s">
        <v>19</v>
      </c>
      <c r="D11212" s="80" t="s">
        <v>20</v>
      </c>
      <c r="E11212" s="80" t="s">
        <v>21</v>
      </c>
      <c r="F11212" s="80" t="s">
        <v>1925</v>
      </c>
      <c r="G11212" s="80" t="s">
        <v>84</v>
      </c>
      <c r="H11212" t="s">
        <v>1988</v>
      </c>
      <c r="I11212" s="50">
        <v>24.39</v>
      </c>
    </row>
    <row r="11213" spans="1:9" x14ac:dyDescent="0.2">
      <c r="A11213">
        <v>386477</v>
      </c>
      <c r="B11213" s="79">
        <v>7500435141536</v>
      </c>
      <c r="C11213" s="80" t="s">
        <v>19</v>
      </c>
      <c r="D11213" s="80" t="s">
        <v>20</v>
      </c>
      <c r="E11213" s="80" t="s">
        <v>21</v>
      </c>
      <c r="F11213" s="80" t="s">
        <v>1925</v>
      </c>
      <c r="G11213" s="80" t="s">
        <v>84</v>
      </c>
      <c r="H11213" t="s">
        <v>1977</v>
      </c>
      <c r="I11213" s="50">
        <v>20.36</v>
      </c>
    </row>
    <row r="11214" spans="1:9" x14ac:dyDescent="0.2">
      <c r="A11214">
        <v>445202</v>
      </c>
      <c r="B11214" s="79">
        <v>7500435169486</v>
      </c>
      <c r="C11214" s="80" t="s">
        <v>19</v>
      </c>
      <c r="D11214" s="80" t="s">
        <v>20</v>
      </c>
      <c r="E11214" s="80" t="s">
        <v>21</v>
      </c>
      <c r="F11214" s="80" t="s">
        <v>1925</v>
      </c>
      <c r="G11214" s="80" t="s">
        <v>84</v>
      </c>
      <c r="H11214" t="s">
        <v>1985</v>
      </c>
      <c r="I11214" s="50">
        <v>40.29</v>
      </c>
    </row>
    <row r="11215" spans="1:9" x14ac:dyDescent="0.2">
      <c r="A11215">
        <v>506168</v>
      </c>
      <c r="B11215" s="79">
        <v>7500435225366</v>
      </c>
      <c r="C11215" s="80" t="s">
        <v>19</v>
      </c>
      <c r="D11215" s="80" t="s">
        <v>20</v>
      </c>
      <c r="E11215" s="80" t="s">
        <v>21</v>
      </c>
      <c r="F11215" s="80" t="s">
        <v>1925</v>
      </c>
      <c r="G11215" s="80" t="s">
        <v>84</v>
      </c>
      <c r="H11215" t="s">
        <v>1990</v>
      </c>
      <c r="I11215" s="50">
        <v>24.98</v>
      </c>
    </row>
    <row r="11216" spans="1:9" x14ac:dyDescent="0.2">
      <c r="A11216">
        <v>133006</v>
      </c>
      <c r="B11216" s="79">
        <v>7702018037865</v>
      </c>
      <c r="C11216" s="80" t="s">
        <v>19</v>
      </c>
      <c r="D11216" s="80" t="s">
        <v>20</v>
      </c>
      <c r="E11216" s="80" t="s">
        <v>21</v>
      </c>
      <c r="F11216" s="80" t="s">
        <v>1925</v>
      </c>
      <c r="G11216" s="80" t="s">
        <v>84</v>
      </c>
      <c r="H11216" t="s">
        <v>1971</v>
      </c>
      <c r="I11216" s="50">
        <v>25.23</v>
      </c>
    </row>
    <row r="11217" spans="1:9" x14ac:dyDescent="0.2">
      <c r="A11217">
        <v>26226</v>
      </c>
      <c r="B11217" s="79">
        <v>7702018874781</v>
      </c>
      <c r="C11217" s="80" t="s">
        <v>19</v>
      </c>
      <c r="D11217" s="80" t="s">
        <v>20</v>
      </c>
      <c r="E11217" s="80" t="s">
        <v>21</v>
      </c>
      <c r="F11217" s="80" t="s">
        <v>1925</v>
      </c>
      <c r="G11217" s="80" t="s">
        <v>84</v>
      </c>
      <c r="H11217" t="s">
        <v>1964</v>
      </c>
      <c r="I11217" s="50">
        <v>15.11</v>
      </c>
    </row>
    <row r="11218" spans="1:9" x14ac:dyDescent="0.2">
      <c r="A11218">
        <v>26251</v>
      </c>
      <c r="B11218" s="79">
        <v>7702018874729</v>
      </c>
      <c r="C11218" s="80" t="s">
        <v>19</v>
      </c>
      <c r="D11218" s="80" t="s">
        <v>20</v>
      </c>
      <c r="E11218" s="80" t="s">
        <v>21</v>
      </c>
      <c r="F11218" s="80" t="s">
        <v>1925</v>
      </c>
      <c r="G11218" s="80" t="s">
        <v>84</v>
      </c>
      <c r="H11218" t="s">
        <v>1965</v>
      </c>
      <c r="I11218" s="50">
        <v>15.11</v>
      </c>
    </row>
    <row r="11219" spans="1:9" x14ac:dyDescent="0.2">
      <c r="A11219">
        <v>88843</v>
      </c>
      <c r="B11219" s="79">
        <v>7702018983872</v>
      </c>
      <c r="C11219" s="80" t="s">
        <v>19</v>
      </c>
      <c r="D11219" s="80" t="s">
        <v>20</v>
      </c>
      <c r="E11219" s="80" t="s">
        <v>21</v>
      </c>
      <c r="F11219" s="80" t="s">
        <v>1925</v>
      </c>
      <c r="G11219" s="80" t="s">
        <v>84</v>
      </c>
      <c r="H11219" t="s">
        <v>1966</v>
      </c>
      <c r="I11219" s="50">
        <v>15.11</v>
      </c>
    </row>
    <row r="11220" spans="1:9" x14ac:dyDescent="0.2">
      <c r="A11220">
        <v>179226</v>
      </c>
      <c r="B11220" s="79">
        <v>7501001109660</v>
      </c>
      <c r="C11220" s="80" t="s">
        <v>19</v>
      </c>
      <c r="D11220" s="80" t="s">
        <v>20</v>
      </c>
      <c r="E11220" s="80" t="s">
        <v>21</v>
      </c>
      <c r="F11220" s="80" t="s">
        <v>1925</v>
      </c>
      <c r="G11220" s="80" t="s">
        <v>84</v>
      </c>
      <c r="H11220" t="s">
        <v>1974</v>
      </c>
      <c r="I11220" s="50">
        <v>23.99</v>
      </c>
    </row>
    <row r="11221" spans="1:9" x14ac:dyDescent="0.2">
      <c r="A11221">
        <v>179230</v>
      </c>
      <c r="B11221" s="79">
        <v>7501001109653</v>
      </c>
      <c r="C11221" s="80" t="s">
        <v>19</v>
      </c>
      <c r="D11221" s="80" t="s">
        <v>20</v>
      </c>
      <c r="E11221" s="80" t="s">
        <v>21</v>
      </c>
      <c r="F11221" s="80" t="s">
        <v>1925</v>
      </c>
      <c r="G11221" s="80" t="s">
        <v>84</v>
      </c>
      <c r="H11221" t="s">
        <v>1978</v>
      </c>
      <c r="I11221" s="50">
        <v>23.99</v>
      </c>
    </row>
    <row r="11222" spans="1:9" x14ac:dyDescent="0.2">
      <c r="A11222">
        <v>237503</v>
      </c>
      <c r="B11222" s="79">
        <v>7506339337525</v>
      </c>
      <c r="C11222" s="80" t="s">
        <v>19</v>
      </c>
      <c r="D11222" s="80" t="s">
        <v>20</v>
      </c>
      <c r="E11222" s="80" t="s">
        <v>21</v>
      </c>
      <c r="F11222" s="80" t="s">
        <v>1925</v>
      </c>
      <c r="G11222" s="80" t="s">
        <v>84</v>
      </c>
      <c r="H11222" t="s">
        <v>1968</v>
      </c>
      <c r="I11222" s="50">
        <v>15.11</v>
      </c>
    </row>
    <row r="11223" spans="1:9" x14ac:dyDescent="0.2">
      <c r="A11223">
        <v>309204</v>
      </c>
      <c r="B11223" s="79">
        <v>7500435121736</v>
      </c>
      <c r="C11223" s="80" t="s">
        <v>19</v>
      </c>
      <c r="D11223" s="80" t="s">
        <v>20</v>
      </c>
      <c r="E11223" s="80" t="s">
        <v>21</v>
      </c>
      <c r="F11223" s="80" t="s">
        <v>1925</v>
      </c>
      <c r="G11223" s="80" t="s">
        <v>84</v>
      </c>
      <c r="H11223" t="s">
        <v>1975</v>
      </c>
      <c r="I11223" s="50">
        <v>23.99</v>
      </c>
    </row>
    <row r="11224" spans="1:9" x14ac:dyDescent="0.2">
      <c r="A11224">
        <v>476107</v>
      </c>
      <c r="B11224" s="79">
        <v>7500435190534</v>
      </c>
      <c r="C11224" s="80" t="s">
        <v>19</v>
      </c>
      <c r="D11224" s="80" t="s">
        <v>20</v>
      </c>
      <c r="E11224" s="80" t="s">
        <v>21</v>
      </c>
      <c r="F11224" s="80" t="s">
        <v>1925</v>
      </c>
      <c r="G11224" s="80" t="s">
        <v>84</v>
      </c>
      <c r="H11224" t="s">
        <v>1986</v>
      </c>
      <c r="I11224" s="50">
        <v>26.1</v>
      </c>
    </row>
    <row r="11225" spans="1:9" x14ac:dyDescent="0.2">
      <c r="A11225">
        <v>281758</v>
      </c>
      <c r="B11225" s="79">
        <v>7500435011297</v>
      </c>
      <c r="C11225" s="80" t="s">
        <v>19</v>
      </c>
      <c r="D11225" s="80" t="s">
        <v>20</v>
      </c>
      <c r="E11225" s="80" t="s">
        <v>21</v>
      </c>
      <c r="F11225" s="80" t="s">
        <v>1925</v>
      </c>
      <c r="G11225" s="80" t="s">
        <v>84</v>
      </c>
      <c r="H11225" t="s">
        <v>1969</v>
      </c>
      <c r="I11225" s="50">
        <v>11.52</v>
      </c>
    </row>
    <row r="11226" spans="1:9" x14ac:dyDescent="0.2">
      <c r="A11226">
        <v>381933</v>
      </c>
      <c r="B11226" s="79">
        <v>7500435011259</v>
      </c>
      <c r="C11226" s="80" t="s">
        <v>19</v>
      </c>
      <c r="D11226" s="80" t="s">
        <v>20</v>
      </c>
      <c r="E11226" s="80" t="s">
        <v>21</v>
      </c>
      <c r="F11226" s="80" t="s">
        <v>1925</v>
      </c>
      <c r="G11226" s="80" t="s">
        <v>84</v>
      </c>
      <c r="H11226" t="s">
        <v>1976</v>
      </c>
      <c r="I11226" s="50">
        <v>17.77</v>
      </c>
    </row>
    <row r="11227" spans="1:9" x14ac:dyDescent="0.2">
      <c r="A11227">
        <v>73759</v>
      </c>
      <c r="B11227" s="79">
        <v>7702018118823</v>
      </c>
      <c r="C11227" s="80" t="s">
        <v>19</v>
      </c>
      <c r="D11227" s="80" t="s">
        <v>20</v>
      </c>
      <c r="E11227" s="80" t="s">
        <v>21</v>
      </c>
      <c r="F11227" s="80" t="s">
        <v>1925</v>
      </c>
      <c r="G11227" s="80" t="s">
        <v>84</v>
      </c>
      <c r="H11227" t="s">
        <v>1970</v>
      </c>
      <c r="I11227" s="50">
        <v>3</v>
      </c>
    </row>
    <row r="11228" spans="1:9" x14ac:dyDescent="0.2">
      <c r="A11228">
        <v>281761</v>
      </c>
      <c r="B11228" s="79">
        <v>7500435105699</v>
      </c>
      <c r="C11228" s="80" t="s">
        <v>19</v>
      </c>
      <c r="D11228" s="80" t="s">
        <v>20</v>
      </c>
      <c r="E11228" s="80" t="s">
        <v>21</v>
      </c>
      <c r="F11228" s="80" t="s">
        <v>1925</v>
      </c>
      <c r="G11228" s="80" t="s">
        <v>84</v>
      </c>
      <c r="H11228" t="s">
        <v>15653</v>
      </c>
      <c r="I11228" s="50">
        <v>26.43</v>
      </c>
    </row>
    <row r="11229" spans="1:9" x14ac:dyDescent="0.2">
      <c r="A11229">
        <v>190429</v>
      </c>
      <c r="B11229" s="79">
        <v>7702018072439</v>
      </c>
      <c r="C11229" s="80" t="s">
        <v>19</v>
      </c>
      <c r="D11229" s="80" t="s">
        <v>20</v>
      </c>
      <c r="E11229" s="80" t="s">
        <v>21</v>
      </c>
      <c r="F11229" s="80" t="s">
        <v>1925</v>
      </c>
      <c r="G11229" s="80" t="s">
        <v>84</v>
      </c>
      <c r="H11229" t="s">
        <v>15654</v>
      </c>
      <c r="I11229" s="50">
        <v>5.43</v>
      </c>
    </row>
    <row r="11230" spans="1:9" x14ac:dyDescent="0.2">
      <c r="A11230">
        <v>166741</v>
      </c>
      <c r="B11230" s="79">
        <v>7702018072217</v>
      </c>
      <c r="C11230" s="80" t="s">
        <v>19</v>
      </c>
      <c r="D11230" s="80" t="s">
        <v>20</v>
      </c>
      <c r="E11230" s="80" t="s">
        <v>21</v>
      </c>
      <c r="F11230" s="80" t="s">
        <v>1925</v>
      </c>
      <c r="G11230" s="80" t="s">
        <v>84</v>
      </c>
      <c r="H11230" t="s">
        <v>1973</v>
      </c>
      <c r="I11230" s="50">
        <v>21.63</v>
      </c>
    </row>
    <row r="11231" spans="1:9" x14ac:dyDescent="0.2">
      <c r="A11231">
        <v>166742</v>
      </c>
      <c r="B11231" s="79">
        <v>7702018072392</v>
      </c>
      <c r="C11231" s="80" t="s">
        <v>19</v>
      </c>
      <c r="D11231" s="80" t="s">
        <v>20</v>
      </c>
      <c r="E11231" s="80" t="s">
        <v>21</v>
      </c>
      <c r="F11231" s="80" t="s">
        <v>1925</v>
      </c>
      <c r="G11231" s="80" t="s">
        <v>84</v>
      </c>
      <c r="H11231" t="s">
        <v>1967</v>
      </c>
      <c r="I11231" s="50">
        <v>12.82</v>
      </c>
    </row>
    <row r="11232" spans="1:9" x14ac:dyDescent="0.2">
      <c r="A11232">
        <v>506169</v>
      </c>
      <c r="B11232" s="79">
        <v>7500435203999</v>
      </c>
      <c r="C11232" s="80" t="s">
        <v>19</v>
      </c>
      <c r="D11232" s="80" t="s">
        <v>20</v>
      </c>
      <c r="E11232" s="80" t="s">
        <v>21</v>
      </c>
      <c r="F11232" s="80" t="s">
        <v>1925</v>
      </c>
      <c r="G11232" s="80" t="s">
        <v>84</v>
      </c>
      <c r="H11232" t="s">
        <v>1991</v>
      </c>
      <c r="I11232" s="50">
        <v>22.62</v>
      </c>
    </row>
    <row r="11233" spans="1:9" x14ac:dyDescent="0.2">
      <c r="A11233">
        <v>506171</v>
      </c>
      <c r="B11233" s="79">
        <v>7500435204002</v>
      </c>
      <c r="C11233" s="80" t="s">
        <v>19</v>
      </c>
      <c r="D11233" s="80" t="s">
        <v>20</v>
      </c>
      <c r="E11233" s="80" t="s">
        <v>21</v>
      </c>
      <c r="F11233" s="80" t="s">
        <v>1925</v>
      </c>
      <c r="G11233" s="80" t="s">
        <v>84</v>
      </c>
      <c r="H11233" t="s">
        <v>1992</v>
      </c>
      <c r="I11233" s="50">
        <v>14.2</v>
      </c>
    </row>
    <row r="11234" spans="1:9" x14ac:dyDescent="0.2">
      <c r="A11234">
        <v>441223</v>
      </c>
      <c r="B11234" s="79">
        <v>7500435172578</v>
      </c>
      <c r="C11234" s="80" t="s">
        <v>19</v>
      </c>
      <c r="D11234" s="80" t="s">
        <v>20</v>
      </c>
      <c r="E11234" s="80" t="s">
        <v>21</v>
      </c>
      <c r="F11234" s="80" t="s">
        <v>1925</v>
      </c>
      <c r="G11234" s="80" t="s">
        <v>84</v>
      </c>
      <c r="H11234" t="s">
        <v>1983</v>
      </c>
      <c r="I11234" s="50">
        <v>12.81</v>
      </c>
    </row>
    <row r="11235" spans="1:9" x14ac:dyDescent="0.2">
      <c r="A11235">
        <v>445198</v>
      </c>
      <c r="B11235" s="79">
        <v>7500435172561</v>
      </c>
      <c r="C11235" s="80" t="s">
        <v>19</v>
      </c>
      <c r="D11235" s="80" t="s">
        <v>20</v>
      </c>
      <c r="E11235" s="80" t="s">
        <v>21</v>
      </c>
      <c r="F11235" s="80" t="s">
        <v>1925</v>
      </c>
      <c r="G11235" s="80" t="s">
        <v>84</v>
      </c>
      <c r="H11235" t="s">
        <v>1984</v>
      </c>
      <c r="I11235" s="50">
        <v>19.7</v>
      </c>
    </row>
    <row r="11236" spans="1:9" x14ac:dyDescent="0.2">
      <c r="A11236">
        <v>57214</v>
      </c>
      <c r="B11236" s="79">
        <v>7891051015210</v>
      </c>
      <c r="C11236" s="80" t="s">
        <v>19</v>
      </c>
      <c r="D11236" s="80" t="s">
        <v>20</v>
      </c>
      <c r="E11236" s="80" t="s">
        <v>21</v>
      </c>
      <c r="F11236" s="80" t="s">
        <v>1925</v>
      </c>
      <c r="G11236" s="80" t="s">
        <v>84</v>
      </c>
      <c r="H11236" t="s">
        <v>1972</v>
      </c>
      <c r="I11236" s="50">
        <v>36.44</v>
      </c>
    </row>
    <row r="11237" spans="1:9" x14ac:dyDescent="0.2">
      <c r="A11237">
        <v>282947</v>
      </c>
      <c r="B11237" s="79">
        <v>4005900328472</v>
      </c>
      <c r="C11237" s="80" t="s">
        <v>19</v>
      </c>
      <c r="D11237" s="80" t="s">
        <v>20</v>
      </c>
      <c r="E11237" s="80" t="s">
        <v>21</v>
      </c>
      <c r="F11237" s="80" t="s">
        <v>1925</v>
      </c>
      <c r="G11237" s="80" t="s">
        <v>1232</v>
      </c>
      <c r="H11237" t="s">
        <v>1958</v>
      </c>
      <c r="I11237" s="50">
        <v>11.21</v>
      </c>
    </row>
    <row r="11238" spans="1:9" x14ac:dyDescent="0.2">
      <c r="A11238">
        <v>34298</v>
      </c>
      <c r="B11238" s="79">
        <v>8715200813061</v>
      </c>
      <c r="C11238" s="80" t="s">
        <v>19</v>
      </c>
      <c r="D11238" s="80" t="s">
        <v>20</v>
      </c>
      <c r="E11238" s="80" t="s">
        <v>21</v>
      </c>
      <c r="F11238" s="80" t="s">
        <v>1925</v>
      </c>
      <c r="G11238" s="80" t="s">
        <v>1232</v>
      </c>
      <c r="H11238" t="s">
        <v>1957</v>
      </c>
      <c r="I11238" s="50">
        <v>32</v>
      </c>
    </row>
    <row r="11239" spans="1:9" x14ac:dyDescent="0.2">
      <c r="A11239">
        <v>473495</v>
      </c>
      <c r="B11239" s="79">
        <v>7898952832519</v>
      </c>
      <c r="C11239" s="80" t="s">
        <v>19</v>
      </c>
      <c r="D11239" s="80" t="s">
        <v>20</v>
      </c>
      <c r="E11239" s="80" t="s">
        <v>21</v>
      </c>
      <c r="F11239" s="80" t="s">
        <v>1925</v>
      </c>
      <c r="G11239" s="80" t="s">
        <v>1995</v>
      </c>
      <c r="H11239" t="s">
        <v>1996</v>
      </c>
      <c r="I11239" s="50">
        <v>2.54</v>
      </c>
    </row>
    <row r="11240" spans="1:9" x14ac:dyDescent="0.2">
      <c r="A11240">
        <v>490420</v>
      </c>
      <c r="B11240" s="79">
        <v>7899561900026</v>
      </c>
      <c r="C11240" s="80" t="s">
        <v>19</v>
      </c>
      <c r="D11240" s="80" t="s">
        <v>20</v>
      </c>
      <c r="E11240" s="80" t="s">
        <v>21</v>
      </c>
      <c r="F11240" s="80" t="s">
        <v>1925</v>
      </c>
      <c r="G11240" s="80" t="s">
        <v>494</v>
      </c>
      <c r="H11240" t="s">
        <v>15655</v>
      </c>
      <c r="I11240" s="50">
        <v>2.61</v>
      </c>
    </row>
    <row r="11241" spans="1:9" x14ac:dyDescent="0.2">
      <c r="A11241">
        <v>499868</v>
      </c>
      <c r="B11241" s="79">
        <v>7896012879689</v>
      </c>
      <c r="C11241" s="80" t="s">
        <v>19</v>
      </c>
      <c r="D11241" s="80" t="s">
        <v>20</v>
      </c>
      <c r="E11241" s="80" t="s">
        <v>21</v>
      </c>
      <c r="F11241" s="80" t="s">
        <v>1528</v>
      </c>
      <c r="G11241" s="80" t="s">
        <v>186</v>
      </c>
      <c r="H11241" t="s">
        <v>15656</v>
      </c>
      <c r="I11241" s="50">
        <v>21.75</v>
      </c>
    </row>
    <row r="11242" spans="1:9" x14ac:dyDescent="0.2">
      <c r="A11242">
        <v>448796</v>
      </c>
      <c r="B11242" s="79">
        <v>7896012880180</v>
      </c>
      <c r="C11242" s="80" t="s">
        <v>19</v>
      </c>
      <c r="D11242" s="80" t="s">
        <v>20</v>
      </c>
      <c r="E11242" s="80" t="s">
        <v>21</v>
      </c>
      <c r="F11242" s="80" t="s">
        <v>1528</v>
      </c>
      <c r="G11242" s="80" t="s">
        <v>186</v>
      </c>
      <c r="H11242" t="s">
        <v>1532</v>
      </c>
      <c r="I11242" s="50">
        <v>25.34</v>
      </c>
    </row>
    <row r="11243" spans="1:9" x14ac:dyDescent="0.2">
      <c r="A11243">
        <v>448797</v>
      </c>
      <c r="B11243" s="79">
        <v>7896012880197</v>
      </c>
      <c r="C11243" s="80" t="s">
        <v>19</v>
      </c>
      <c r="D11243" s="80" t="s">
        <v>20</v>
      </c>
      <c r="E11243" s="80" t="s">
        <v>21</v>
      </c>
      <c r="F11243" s="80" t="s">
        <v>1528</v>
      </c>
      <c r="G11243" s="80" t="s">
        <v>186</v>
      </c>
      <c r="H11243" t="s">
        <v>1533</v>
      </c>
      <c r="I11243" s="50">
        <v>25.34</v>
      </c>
    </row>
    <row r="11244" spans="1:9" x14ac:dyDescent="0.2">
      <c r="A11244">
        <v>448799</v>
      </c>
      <c r="B11244" s="79">
        <v>7896012880173</v>
      </c>
      <c r="C11244" s="80" t="s">
        <v>19</v>
      </c>
      <c r="D11244" s="80" t="s">
        <v>20</v>
      </c>
      <c r="E11244" s="80" t="s">
        <v>21</v>
      </c>
      <c r="F11244" s="80" t="s">
        <v>1528</v>
      </c>
      <c r="G11244" s="80" t="s">
        <v>186</v>
      </c>
      <c r="H11244" t="s">
        <v>15657</v>
      </c>
      <c r="I11244" s="50">
        <v>25.34</v>
      </c>
    </row>
    <row r="11245" spans="1:9" x14ac:dyDescent="0.2">
      <c r="A11245">
        <v>446651</v>
      </c>
      <c r="B11245" s="79">
        <v>7896012879665</v>
      </c>
      <c r="C11245" s="80" t="s">
        <v>19</v>
      </c>
      <c r="D11245" s="80" t="s">
        <v>20</v>
      </c>
      <c r="E11245" s="80" t="s">
        <v>21</v>
      </c>
      <c r="F11245" s="80" t="s">
        <v>1528</v>
      </c>
      <c r="G11245" s="80" t="s">
        <v>186</v>
      </c>
      <c r="H11245" t="s">
        <v>1531</v>
      </c>
      <c r="I11245" s="50">
        <v>21.75</v>
      </c>
    </row>
    <row r="11246" spans="1:9" x14ac:dyDescent="0.2">
      <c r="A11246">
        <v>446652</v>
      </c>
      <c r="B11246" s="79">
        <v>7896012879658</v>
      </c>
      <c r="C11246" s="80" t="s">
        <v>19</v>
      </c>
      <c r="D11246" s="80" t="s">
        <v>20</v>
      </c>
      <c r="E11246" s="80" t="s">
        <v>21</v>
      </c>
      <c r="F11246" s="80" t="s">
        <v>1528</v>
      </c>
      <c r="G11246" s="80" t="s">
        <v>186</v>
      </c>
      <c r="H11246" t="s">
        <v>15658</v>
      </c>
      <c r="I11246" s="50">
        <v>21.75</v>
      </c>
    </row>
    <row r="11247" spans="1:9" x14ac:dyDescent="0.2">
      <c r="A11247">
        <v>535123</v>
      </c>
      <c r="B11247" s="79">
        <v>7896914002932</v>
      </c>
      <c r="C11247" s="80" t="s">
        <v>19</v>
      </c>
      <c r="D11247" s="80" t="s">
        <v>20</v>
      </c>
      <c r="E11247" s="80" t="s">
        <v>21</v>
      </c>
      <c r="F11247" s="80" t="s">
        <v>1528</v>
      </c>
      <c r="G11247" s="80" t="s">
        <v>73</v>
      </c>
      <c r="H11247" t="s">
        <v>1536</v>
      </c>
      <c r="I11247" s="50">
        <v>17.96</v>
      </c>
    </row>
    <row r="11248" spans="1:9" x14ac:dyDescent="0.2">
      <c r="A11248">
        <v>532268</v>
      </c>
      <c r="B11248" s="79">
        <v>7896914002925</v>
      </c>
      <c r="C11248" s="80" t="s">
        <v>19</v>
      </c>
      <c r="D11248" s="80" t="s">
        <v>20</v>
      </c>
      <c r="E11248" s="80" t="s">
        <v>21</v>
      </c>
      <c r="F11248" s="80" t="s">
        <v>1528</v>
      </c>
      <c r="G11248" s="80" t="s">
        <v>73</v>
      </c>
      <c r="H11248" t="s">
        <v>1534</v>
      </c>
      <c r="I11248" s="50">
        <v>17.96</v>
      </c>
    </row>
    <row r="11249" spans="1:9" x14ac:dyDescent="0.2">
      <c r="A11249">
        <v>532269</v>
      </c>
      <c r="B11249" s="79">
        <v>7896914002918</v>
      </c>
      <c r="C11249" s="80" t="s">
        <v>19</v>
      </c>
      <c r="D11249" s="80" t="s">
        <v>20</v>
      </c>
      <c r="E11249" s="80" t="s">
        <v>21</v>
      </c>
      <c r="F11249" s="80" t="s">
        <v>1528</v>
      </c>
      <c r="G11249" s="80" t="s">
        <v>73</v>
      </c>
      <c r="H11249" t="s">
        <v>1535</v>
      </c>
      <c r="I11249" s="50">
        <v>17.96</v>
      </c>
    </row>
    <row r="11250" spans="1:9" x14ac:dyDescent="0.2">
      <c r="A11250">
        <v>512065</v>
      </c>
      <c r="B11250" s="79">
        <v>7896007552962</v>
      </c>
      <c r="C11250" s="80" t="s">
        <v>19</v>
      </c>
      <c r="D11250" s="80" t="s">
        <v>20</v>
      </c>
      <c r="E11250" s="80" t="s">
        <v>21</v>
      </c>
      <c r="F11250" s="80" t="s">
        <v>1528</v>
      </c>
      <c r="G11250" s="80" t="s">
        <v>24</v>
      </c>
      <c r="H11250" t="s">
        <v>15659</v>
      </c>
      <c r="I11250" s="50">
        <v>26.39</v>
      </c>
    </row>
    <row r="11251" spans="1:9" x14ac:dyDescent="0.2">
      <c r="A11251">
        <v>512068</v>
      </c>
      <c r="B11251" s="79">
        <v>7896007552955</v>
      </c>
      <c r="C11251" s="80" t="s">
        <v>19</v>
      </c>
      <c r="D11251" s="80" t="s">
        <v>20</v>
      </c>
      <c r="E11251" s="80" t="s">
        <v>21</v>
      </c>
      <c r="F11251" s="80" t="s">
        <v>1528</v>
      </c>
      <c r="G11251" s="80" t="s">
        <v>24</v>
      </c>
      <c r="H11251" t="s">
        <v>15660</v>
      </c>
      <c r="I11251" s="50">
        <v>26.39</v>
      </c>
    </row>
    <row r="11252" spans="1:9" x14ac:dyDescent="0.2">
      <c r="A11252">
        <v>241981</v>
      </c>
      <c r="B11252" s="79">
        <v>7896007547203</v>
      </c>
      <c r="C11252" s="80" t="s">
        <v>19</v>
      </c>
      <c r="D11252" s="80" t="s">
        <v>20</v>
      </c>
      <c r="E11252" s="80" t="s">
        <v>21</v>
      </c>
      <c r="F11252" s="80" t="s">
        <v>1528</v>
      </c>
      <c r="G11252" s="80" t="s">
        <v>24</v>
      </c>
      <c r="H11252" t="s">
        <v>1529</v>
      </c>
      <c r="I11252" s="50">
        <v>55.59</v>
      </c>
    </row>
    <row r="11253" spans="1:9" x14ac:dyDescent="0.2">
      <c r="A11253">
        <v>241982</v>
      </c>
      <c r="B11253" s="79">
        <v>7896007547210</v>
      </c>
      <c r="C11253" s="80" t="s">
        <v>19</v>
      </c>
      <c r="D11253" s="80" t="s">
        <v>20</v>
      </c>
      <c r="E11253" s="80" t="s">
        <v>21</v>
      </c>
      <c r="F11253" s="80" t="s">
        <v>1528</v>
      </c>
      <c r="G11253" s="80" t="s">
        <v>24</v>
      </c>
      <c r="H11253" t="s">
        <v>1530</v>
      </c>
      <c r="I11253" s="50">
        <v>55.59</v>
      </c>
    </row>
    <row r="11254" spans="1:9" x14ac:dyDescent="0.2">
      <c r="A11254">
        <v>327688</v>
      </c>
      <c r="B11254" s="79">
        <v>7899700800804</v>
      </c>
      <c r="C11254" s="80" t="s">
        <v>19</v>
      </c>
      <c r="D11254" s="80" t="s">
        <v>20</v>
      </c>
      <c r="E11254" s="80" t="s">
        <v>21</v>
      </c>
      <c r="F11254" s="80" t="s">
        <v>1528</v>
      </c>
      <c r="G11254" s="80" t="s">
        <v>15584</v>
      </c>
      <c r="H11254" t="s">
        <v>15661</v>
      </c>
      <c r="I11254" s="50">
        <v>13.54</v>
      </c>
    </row>
    <row r="11255" spans="1:9" x14ac:dyDescent="0.2">
      <c r="A11255">
        <v>327702</v>
      </c>
      <c r="B11255" s="79">
        <v>7899700800828</v>
      </c>
      <c r="C11255" s="80" t="s">
        <v>19</v>
      </c>
      <c r="D11255" s="80" t="s">
        <v>20</v>
      </c>
      <c r="E11255" s="80" t="s">
        <v>21</v>
      </c>
      <c r="F11255" s="80" t="s">
        <v>1528</v>
      </c>
      <c r="G11255" s="80" t="s">
        <v>15584</v>
      </c>
      <c r="H11255" t="s">
        <v>15662</v>
      </c>
      <c r="I11255" s="50">
        <v>13.54</v>
      </c>
    </row>
    <row r="11256" spans="1:9" x14ac:dyDescent="0.2">
      <c r="A11256">
        <v>507630</v>
      </c>
      <c r="B11256" s="79">
        <v>7891350038927</v>
      </c>
      <c r="C11256" s="80" t="s">
        <v>19</v>
      </c>
      <c r="D11256" s="80" t="s">
        <v>20</v>
      </c>
      <c r="E11256" s="80" t="s">
        <v>21</v>
      </c>
      <c r="F11256" s="80" t="s">
        <v>2357</v>
      </c>
      <c r="G11256" s="80" t="s">
        <v>819</v>
      </c>
      <c r="H11256" t="s">
        <v>2412</v>
      </c>
      <c r="I11256" s="50">
        <v>22.22</v>
      </c>
    </row>
    <row r="11257" spans="1:9" x14ac:dyDescent="0.2">
      <c r="A11257">
        <v>507637</v>
      </c>
      <c r="B11257" s="79">
        <v>7891350038880</v>
      </c>
      <c r="C11257" s="80" t="s">
        <v>19</v>
      </c>
      <c r="D11257" s="80" t="s">
        <v>20</v>
      </c>
      <c r="E11257" s="80" t="s">
        <v>21</v>
      </c>
      <c r="F11257" s="80" t="s">
        <v>2357</v>
      </c>
      <c r="G11257" s="80" t="s">
        <v>819</v>
      </c>
      <c r="H11257" t="s">
        <v>2413</v>
      </c>
      <c r="I11257" s="50">
        <v>22.9</v>
      </c>
    </row>
    <row r="11258" spans="1:9" x14ac:dyDescent="0.2">
      <c r="A11258">
        <v>132618</v>
      </c>
      <c r="B11258" s="79">
        <v>7891350033472</v>
      </c>
      <c r="C11258" s="80" t="s">
        <v>19</v>
      </c>
      <c r="D11258" s="80" t="s">
        <v>20</v>
      </c>
      <c r="E11258" s="80" t="s">
        <v>21</v>
      </c>
      <c r="F11258" s="80" t="s">
        <v>2357</v>
      </c>
      <c r="G11258" s="80" t="s">
        <v>819</v>
      </c>
      <c r="H11258" t="s">
        <v>2405</v>
      </c>
      <c r="I11258" s="50">
        <v>9.67</v>
      </c>
    </row>
    <row r="11259" spans="1:9" x14ac:dyDescent="0.2">
      <c r="A11259">
        <v>132713</v>
      </c>
      <c r="B11259" s="79">
        <v>7891350033496</v>
      </c>
      <c r="C11259" s="80" t="s">
        <v>19</v>
      </c>
      <c r="D11259" s="80" t="s">
        <v>20</v>
      </c>
      <c r="E11259" s="80" t="s">
        <v>21</v>
      </c>
      <c r="F11259" s="80" t="s">
        <v>2357</v>
      </c>
      <c r="G11259" s="80" t="s">
        <v>819</v>
      </c>
      <c r="H11259" t="s">
        <v>2406</v>
      </c>
      <c r="I11259" s="50">
        <v>9.6999999999999993</v>
      </c>
    </row>
    <row r="11260" spans="1:9" x14ac:dyDescent="0.2">
      <c r="A11260">
        <v>133000</v>
      </c>
      <c r="B11260" s="79">
        <v>7891350033533</v>
      </c>
      <c r="C11260" s="80" t="s">
        <v>19</v>
      </c>
      <c r="D11260" s="80" t="s">
        <v>20</v>
      </c>
      <c r="E11260" s="80" t="s">
        <v>21</v>
      </c>
      <c r="F11260" s="80" t="s">
        <v>2357</v>
      </c>
      <c r="G11260" s="80" t="s">
        <v>819</v>
      </c>
      <c r="H11260" t="s">
        <v>2407</v>
      </c>
      <c r="I11260" s="50">
        <v>10</v>
      </c>
    </row>
    <row r="11261" spans="1:9" x14ac:dyDescent="0.2">
      <c r="A11261">
        <v>133043</v>
      </c>
      <c r="B11261" s="79">
        <v>7891350033410</v>
      </c>
      <c r="C11261" s="80" t="s">
        <v>19</v>
      </c>
      <c r="D11261" s="80" t="s">
        <v>20</v>
      </c>
      <c r="E11261" s="80" t="s">
        <v>21</v>
      </c>
      <c r="F11261" s="80" t="s">
        <v>2357</v>
      </c>
      <c r="G11261" s="80" t="s">
        <v>819</v>
      </c>
      <c r="H11261" t="s">
        <v>15663</v>
      </c>
      <c r="I11261" s="50">
        <v>9.6300000000000008</v>
      </c>
    </row>
    <row r="11262" spans="1:9" x14ac:dyDescent="0.2">
      <c r="A11262">
        <v>133049</v>
      </c>
      <c r="B11262" s="79">
        <v>7891350033427</v>
      </c>
      <c r="C11262" s="80" t="s">
        <v>19</v>
      </c>
      <c r="D11262" s="80" t="s">
        <v>20</v>
      </c>
      <c r="E11262" s="80" t="s">
        <v>21</v>
      </c>
      <c r="F11262" s="80" t="s">
        <v>2357</v>
      </c>
      <c r="G11262" s="80" t="s">
        <v>819</v>
      </c>
      <c r="H11262" t="s">
        <v>2408</v>
      </c>
      <c r="I11262" s="50">
        <v>9.58</v>
      </c>
    </row>
    <row r="11263" spans="1:9" x14ac:dyDescent="0.2">
      <c r="A11263">
        <v>133089</v>
      </c>
      <c r="B11263" s="79">
        <v>7891350033441</v>
      </c>
      <c r="C11263" s="80" t="s">
        <v>19</v>
      </c>
      <c r="D11263" s="80" t="s">
        <v>20</v>
      </c>
      <c r="E11263" s="80" t="s">
        <v>21</v>
      </c>
      <c r="F11263" s="80" t="s">
        <v>2357</v>
      </c>
      <c r="G11263" s="80" t="s">
        <v>819</v>
      </c>
      <c r="H11263" t="s">
        <v>2409</v>
      </c>
      <c r="I11263" s="50">
        <v>9.48</v>
      </c>
    </row>
    <row r="11264" spans="1:9" x14ac:dyDescent="0.2">
      <c r="A11264">
        <v>498982</v>
      </c>
      <c r="B11264" s="79">
        <v>7891350038903</v>
      </c>
      <c r="C11264" s="80" t="s">
        <v>19</v>
      </c>
      <c r="D11264" s="80" t="s">
        <v>20</v>
      </c>
      <c r="E11264" s="80" t="s">
        <v>21</v>
      </c>
      <c r="F11264" s="80" t="s">
        <v>2357</v>
      </c>
      <c r="G11264" s="80" t="s">
        <v>819</v>
      </c>
      <c r="H11264" t="s">
        <v>2410</v>
      </c>
      <c r="I11264" s="50">
        <v>23.53</v>
      </c>
    </row>
    <row r="11265" spans="1:9" x14ac:dyDescent="0.2">
      <c r="A11265">
        <v>498986</v>
      </c>
      <c r="B11265" s="79">
        <v>7891350038910</v>
      </c>
      <c r="C11265" s="80" t="s">
        <v>19</v>
      </c>
      <c r="D11265" s="80" t="s">
        <v>20</v>
      </c>
      <c r="E11265" s="80" t="s">
        <v>21</v>
      </c>
      <c r="F11265" s="80" t="s">
        <v>2357</v>
      </c>
      <c r="G11265" s="80" t="s">
        <v>819</v>
      </c>
      <c r="H11265" t="s">
        <v>2411</v>
      </c>
      <c r="I11265" s="50">
        <v>24.1</v>
      </c>
    </row>
    <row r="11266" spans="1:9" x14ac:dyDescent="0.2">
      <c r="A11266">
        <v>77786</v>
      </c>
      <c r="B11266" s="79">
        <v>7896014183166</v>
      </c>
      <c r="C11266" s="80" t="s">
        <v>19</v>
      </c>
      <c r="D11266" s="80" t="s">
        <v>20</v>
      </c>
      <c r="E11266" s="80" t="s">
        <v>21</v>
      </c>
      <c r="F11266" s="80" t="s">
        <v>2357</v>
      </c>
      <c r="G11266" s="80" t="s">
        <v>793</v>
      </c>
      <c r="H11266" t="s">
        <v>2382</v>
      </c>
      <c r="I11266" s="50">
        <v>27.22</v>
      </c>
    </row>
    <row r="11267" spans="1:9" x14ac:dyDescent="0.2">
      <c r="A11267">
        <v>96413</v>
      </c>
      <c r="B11267" s="79">
        <v>7896014183210</v>
      </c>
      <c r="C11267" s="80" t="s">
        <v>19</v>
      </c>
      <c r="D11267" s="80" t="s">
        <v>20</v>
      </c>
      <c r="E11267" s="80" t="s">
        <v>21</v>
      </c>
      <c r="F11267" s="80" t="s">
        <v>2357</v>
      </c>
      <c r="G11267" s="80" t="s">
        <v>793</v>
      </c>
      <c r="H11267" t="s">
        <v>2383</v>
      </c>
      <c r="I11267" s="50">
        <v>27.22</v>
      </c>
    </row>
    <row r="11268" spans="1:9" x14ac:dyDescent="0.2">
      <c r="A11268">
        <v>49575</v>
      </c>
      <c r="B11268" s="79">
        <v>7896014183043</v>
      </c>
      <c r="C11268" s="80" t="s">
        <v>19</v>
      </c>
      <c r="D11268" s="80" t="s">
        <v>20</v>
      </c>
      <c r="E11268" s="80" t="s">
        <v>21</v>
      </c>
      <c r="F11268" s="80" t="s">
        <v>2357</v>
      </c>
      <c r="G11268" s="80" t="s">
        <v>793</v>
      </c>
      <c r="H11268" t="s">
        <v>15664</v>
      </c>
      <c r="I11268" s="50">
        <v>27.22</v>
      </c>
    </row>
    <row r="11269" spans="1:9" x14ac:dyDescent="0.2">
      <c r="A11269">
        <v>49578</v>
      </c>
      <c r="B11269" s="79">
        <v>7896014183050</v>
      </c>
      <c r="C11269" s="80" t="s">
        <v>19</v>
      </c>
      <c r="D11269" s="80" t="s">
        <v>20</v>
      </c>
      <c r="E11269" s="80" t="s">
        <v>21</v>
      </c>
      <c r="F11269" s="80" t="s">
        <v>2357</v>
      </c>
      <c r="G11269" s="80" t="s">
        <v>793</v>
      </c>
      <c r="H11269" t="s">
        <v>15665</v>
      </c>
      <c r="I11269" s="50">
        <v>27.22</v>
      </c>
    </row>
    <row r="11270" spans="1:9" x14ac:dyDescent="0.2">
      <c r="A11270">
        <v>49579</v>
      </c>
      <c r="B11270" s="79">
        <v>7896014183067</v>
      </c>
      <c r="C11270" s="80" t="s">
        <v>19</v>
      </c>
      <c r="D11270" s="80" t="s">
        <v>20</v>
      </c>
      <c r="E11270" s="80" t="s">
        <v>21</v>
      </c>
      <c r="F11270" s="80" t="s">
        <v>2357</v>
      </c>
      <c r="G11270" s="80" t="s">
        <v>793</v>
      </c>
      <c r="H11270" t="s">
        <v>2379</v>
      </c>
      <c r="I11270" s="50">
        <v>27.22</v>
      </c>
    </row>
    <row r="11271" spans="1:9" x14ac:dyDescent="0.2">
      <c r="A11271">
        <v>49581</v>
      </c>
      <c r="B11271" s="79">
        <v>7896014183081</v>
      </c>
      <c r="C11271" s="80" t="s">
        <v>19</v>
      </c>
      <c r="D11271" s="80" t="s">
        <v>20</v>
      </c>
      <c r="E11271" s="80" t="s">
        <v>21</v>
      </c>
      <c r="F11271" s="80" t="s">
        <v>2357</v>
      </c>
      <c r="G11271" s="80" t="s">
        <v>793</v>
      </c>
      <c r="H11271" t="s">
        <v>15666</v>
      </c>
      <c r="I11271" s="50">
        <v>27.22</v>
      </c>
    </row>
    <row r="11272" spans="1:9" x14ac:dyDescent="0.2">
      <c r="A11272">
        <v>49586</v>
      </c>
      <c r="B11272" s="79">
        <v>7896014183104</v>
      </c>
      <c r="C11272" s="80" t="s">
        <v>19</v>
      </c>
      <c r="D11272" s="80" t="s">
        <v>20</v>
      </c>
      <c r="E11272" s="80" t="s">
        <v>21</v>
      </c>
      <c r="F11272" s="80" t="s">
        <v>2357</v>
      </c>
      <c r="G11272" s="80" t="s">
        <v>793</v>
      </c>
      <c r="H11272" t="s">
        <v>2380</v>
      </c>
      <c r="I11272" s="50">
        <v>27.22</v>
      </c>
    </row>
    <row r="11273" spans="1:9" x14ac:dyDescent="0.2">
      <c r="A11273">
        <v>49590</v>
      </c>
      <c r="B11273" s="79">
        <v>7896014183135</v>
      </c>
      <c r="C11273" s="80" t="s">
        <v>19</v>
      </c>
      <c r="D11273" s="80" t="s">
        <v>20</v>
      </c>
      <c r="E11273" s="80" t="s">
        <v>21</v>
      </c>
      <c r="F11273" s="80" t="s">
        <v>2357</v>
      </c>
      <c r="G11273" s="80" t="s">
        <v>793</v>
      </c>
      <c r="H11273" t="s">
        <v>2381</v>
      </c>
      <c r="I11273" s="50">
        <v>27.22</v>
      </c>
    </row>
    <row r="11274" spans="1:9" x14ac:dyDescent="0.2">
      <c r="A11274">
        <v>49595</v>
      </c>
      <c r="B11274" s="79">
        <v>7896014183111</v>
      </c>
      <c r="C11274" s="80" t="s">
        <v>19</v>
      </c>
      <c r="D11274" s="80" t="s">
        <v>20</v>
      </c>
      <c r="E11274" s="80" t="s">
        <v>21</v>
      </c>
      <c r="F11274" s="80" t="s">
        <v>2357</v>
      </c>
      <c r="G11274" s="80" t="s">
        <v>793</v>
      </c>
      <c r="H11274" t="s">
        <v>15667</v>
      </c>
      <c r="I11274" s="50">
        <v>27.22</v>
      </c>
    </row>
    <row r="11275" spans="1:9" x14ac:dyDescent="0.2">
      <c r="A11275">
        <v>558116</v>
      </c>
      <c r="B11275" s="79">
        <v>7908615015682</v>
      </c>
      <c r="C11275" s="80" t="s">
        <v>19</v>
      </c>
      <c r="D11275" s="80" t="s">
        <v>20</v>
      </c>
      <c r="E11275" s="80" t="s">
        <v>21</v>
      </c>
      <c r="F11275" s="80" t="s">
        <v>2357</v>
      </c>
      <c r="G11275" s="80" t="s">
        <v>793</v>
      </c>
      <c r="H11275" t="s">
        <v>15668</v>
      </c>
      <c r="I11275" s="50">
        <v>25.41</v>
      </c>
    </row>
    <row r="11276" spans="1:9" x14ac:dyDescent="0.2">
      <c r="A11276">
        <v>558119</v>
      </c>
      <c r="B11276" s="79">
        <v>7908615015668</v>
      </c>
      <c r="C11276" s="80" t="s">
        <v>19</v>
      </c>
      <c r="D11276" s="80" t="s">
        <v>20</v>
      </c>
      <c r="E11276" s="80" t="s">
        <v>21</v>
      </c>
      <c r="F11276" s="80" t="s">
        <v>2357</v>
      </c>
      <c r="G11276" s="80" t="s">
        <v>793</v>
      </c>
      <c r="H11276" t="s">
        <v>2401</v>
      </c>
      <c r="I11276" s="50">
        <v>25.41</v>
      </c>
    </row>
    <row r="11277" spans="1:9" x14ac:dyDescent="0.2">
      <c r="A11277">
        <v>186637</v>
      </c>
      <c r="B11277" s="79">
        <v>7898587762564</v>
      </c>
      <c r="C11277" s="80" t="s">
        <v>19</v>
      </c>
      <c r="D11277" s="80" t="s">
        <v>20</v>
      </c>
      <c r="E11277" s="80" t="s">
        <v>21</v>
      </c>
      <c r="F11277" s="80" t="s">
        <v>2357</v>
      </c>
      <c r="G11277" s="80" t="s">
        <v>793</v>
      </c>
      <c r="H11277" t="s">
        <v>2385</v>
      </c>
      <c r="I11277" s="50">
        <v>27.22</v>
      </c>
    </row>
    <row r="11278" spans="1:9" x14ac:dyDescent="0.2">
      <c r="A11278">
        <v>58605</v>
      </c>
      <c r="B11278" s="79">
        <v>7896000705976</v>
      </c>
      <c r="C11278" s="80" t="s">
        <v>19</v>
      </c>
      <c r="D11278" s="80" t="s">
        <v>20</v>
      </c>
      <c r="E11278" s="80" t="s">
        <v>21</v>
      </c>
      <c r="F11278" s="80" t="s">
        <v>2357</v>
      </c>
      <c r="G11278" s="80" t="s">
        <v>793</v>
      </c>
      <c r="H11278" t="s">
        <v>2386</v>
      </c>
      <c r="I11278" s="50">
        <v>13.5</v>
      </c>
    </row>
    <row r="11279" spans="1:9" x14ac:dyDescent="0.2">
      <c r="A11279">
        <v>58606</v>
      </c>
      <c r="B11279" s="79">
        <v>7896000705983</v>
      </c>
      <c r="C11279" s="80" t="s">
        <v>19</v>
      </c>
      <c r="D11279" s="80" t="s">
        <v>20</v>
      </c>
      <c r="E11279" s="80" t="s">
        <v>21</v>
      </c>
      <c r="F11279" s="80" t="s">
        <v>2357</v>
      </c>
      <c r="G11279" s="80" t="s">
        <v>793</v>
      </c>
      <c r="H11279" t="s">
        <v>2387</v>
      </c>
      <c r="I11279" s="50">
        <v>13.5</v>
      </c>
    </row>
    <row r="11280" spans="1:9" x14ac:dyDescent="0.2">
      <c r="A11280">
        <v>58607</v>
      </c>
      <c r="B11280" s="79">
        <v>7896000705921</v>
      </c>
      <c r="C11280" s="80" t="s">
        <v>19</v>
      </c>
      <c r="D11280" s="80" t="s">
        <v>20</v>
      </c>
      <c r="E11280" s="80" t="s">
        <v>21</v>
      </c>
      <c r="F11280" s="80" t="s">
        <v>2357</v>
      </c>
      <c r="G11280" s="80" t="s">
        <v>793</v>
      </c>
      <c r="H11280" t="s">
        <v>15669</v>
      </c>
      <c r="I11280" s="50">
        <v>13.5</v>
      </c>
    </row>
    <row r="11281" spans="1:9" x14ac:dyDescent="0.2">
      <c r="A11281">
        <v>58608</v>
      </c>
      <c r="B11281" s="79">
        <v>7896000706027</v>
      </c>
      <c r="C11281" s="80" t="s">
        <v>19</v>
      </c>
      <c r="D11281" s="80" t="s">
        <v>20</v>
      </c>
      <c r="E11281" s="80" t="s">
        <v>21</v>
      </c>
      <c r="F11281" s="80" t="s">
        <v>2357</v>
      </c>
      <c r="G11281" s="80" t="s">
        <v>793</v>
      </c>
      <c r="H11281" t="s">
        <v>15670</v>
      </c>
      <c r="I11281" s="50">
        <v>13.5</v>
      </c>
    </row>
    <row r="11282" spans="1:9" x14ac:dyDescent="0.2">
      <c r="A11282">
        <v>58609</v>
      </c>
      <c r="B11282" s="79">
        <v>7896000706041</v>
      </c>
      <c r="C11282" s="80" t="s">
        <v>19</v>
      </c>
      <c r="D11282" s="80" t="s">
        <v>20</v>
      </c>
      <c r="E11282" s="80" t="s">
        <v>21</v>
      </c>
      <c r="F11282" s="80" t="s">
        <v>2357</v>
      </c>
      <c r="G11282" s="80" t="s">
        <v>793</v>
      </c>
      <c r="H11282" t="s">
        <v>15671</v>
      </c>
      <c r="I11282" s="50">
        <v>13.5</v>
      </c>
    </row>
    <row r="11283" spans="1:9" x14ac:dyDescent="0.2">
      <c r="A11283">
        <v>279538</v>
      </c>
      <c r="B11283" s="79">
        <v>7896000724731</v>
      </c>
      <c r="C11283" s="80" t="s">
        <v>19</v>
      </c>
      <c r="D11283" s="80" t="s">
        <v>20</v>
      </c>
      <c r="E11283" s="80" t="s">
        <v>21</v>
      </c>
      <c r="F11283" s="80" t="s">
        <v>2357</v>
      </c>
      <c r="G11283" s="80" t="s">
        <v>793</v>
      </c>
      <c r="H11283" t="s">
        <v>2393</v>
      </c>
      <c r="I11283" s="50">
        <v>13.5</v>
      </c>
    </row>
    <row r="11284" spans="1:9" x14ac:dyDescent="0.2">
      <c r="A11284">
        <v>279550</v>
      </c>
      <c r="B11284" s="79">
        <v>7896000724953</v>
      </c>
      <c r="C11284" s="80" t="s">
        <v>19</v>
      </c>
      <c r="D11284" s="80" t="s">
        <v>20</v>
      </c>
      <c r="E11284" s="80" t="s">
        <v>21</v>
      </c>
      <c r="F11284" s="80" t="s">
        <v>2357</v>
      </c>
      <c r="G11284" s="80" t="s">
        <v>793</v>
      </c>
      <c r="H11284" t="s">
        <v>15672</v>
      </c>
      <c r="I11284" s="50">
        <v>13.5</v>
      </c>
    </row>
    <row r="11285" spans="1:9" x14ac:dyDescent="0.2">
      <c r="A11285">
        <v>148783</v>
      </c>
      <c r="B11285" s="79">
        <v>7896000705945</v>
      </c>
      <c r="C11285" s="80" t="s">
        <v>19</v>
      </c>
      <c r="D11285" s="80" t="s">
        <v>20</v>
      </c>
      <c r="E11285" s="80" t="s">
        <v>21</v>
      </c>
      <c r="F11285" s="80" t="s">
        <v>2357</v>
      </c>
      <c r="G11285" s="80" t="s">
        <v>793</v>
      </c>
      <c r="H11285" t="s">
        <v>2388</v>
      </c>
      <c r="I11285" s="50">
        <v>13.5</v>
      </c>
    </row>
    <row r="11286" spans="1:9" x14ac:dyDescent="0.2">
      <c r="A11286">
        <v>148784</v>
      </c>
      <c r="B11286" s="79">
        <v>7896000705952</v>
      </c>
      <c r="C11286" s="80" t="s">
        <v>19</v>
      </c>
      <c r="D11286" s="80" t="s">
        <v>20</v>
      </c>
      <c r="E11286" s="80" t="s">
        <v>21</v>
      </c>
      <c r="F11286" s="80" t="s">
        <v>2357</v>
      </c>
      <c r="G11286" s="80" t="s">
        <v>793</v>
      </c>
      <c r="H11286" t="s">
        <v>2389</v>
      </c>
      <c r="I11286" s="50">
        <v>13.5</v>
      </c>
    </row>
    <row r="11287" spans="1:9" x14ac:dyDescent="0.2">
      <c r="A11287">
        <v>148785</v>
      </c>
      <c r="B11287" s="79">
        <v>7896000705969</v>
      </c>
      <c r="C11287" s="80" t="s">
        <v>19</v>
      </c>
      <c r="D11287" s="80" t="s">
        <v>20</v>
      </c>
      <c r="E11287" s="80" t="s">
        <v>21</v>
      </c>
      <c r="F11287" s="80" t="s">
        <v>2357</v>
      </c>
      <c r="G11287" s="80" t="s">
        <v>793</v>
      </c>
      <c r="H11287" t="s">
        <v>15673</v>
      </c>
      <c r="I11287" s="50">
        <v>13.5</v>
      </c>
    </row>
    <row r="11288" spans="1:9" x14ac:dyDescent="0.2">
      <c r="A11288">
        <v>148788</v>
      </c>
      <c r="B11288" s="79">
        <v>7896000706010</v>
      </c>
      <c r="C11288" s="80" t="s">
        <v>19</v>
      </c>
      <c r="D11288" s="80" t="s">
        <v>20</v>
      </c>
      <c r="E11288" s="80" t="s">
        <v>21</v>
      </c>
      <c r="F11288" s="80" t="s">
        <v>2357</v>
      </c>
      <c r="G11288" s="80" t="s">
        <v>793</v>
      </c>
      <c r="H11288" t="s">
        <v>2390</v>
      </c>
      <c r="I11288" s="50">
        <v>13.5</v>
      </c>
    </row>
    <row r="11289" spans="1:9" x14ac:dyDescent="0.2">
      <c r="A11289">
        <v>148791</v>
      </c>
      <c r="B11289" s="79">
        <v>7896000706034</v>
      </c>
      <c r="C11289" s="80" t="s">
        <v>19</v>
      </c>
      <c r="D11289" s="80" t="s">
        <v>20</v>
      </c>
      <c r="E11289" s="80" t="s">
        <v>21</v>
      </c>
      <c r="F11289" s="80" t="s">
        <v>2357</v>
      </c>
      <c r="G11289" s="80" t="s">
        <v>793</v>
      </c>
      <c r="H11289" t="s">
        <v>2391</v>
      </c>
      <c r="I11289" s="50">
        <v>13.5</v>
      </c>
    </row>
    <row r="11290" spans="1:9" x14ac:dyDescent="0.2">
      <c r="A11290">
        <v>164375</v>
      </c>
      <c r="B11290" s="79">
        <v>7896000716712</v>
      </c>
      <c r="C11290" s="80" t="s">
        <v>19</v>
      </c>
      <c r="D11290" s="80" t="s">
        <v>20</v>
      </c>
      <c r="E11290" s="80" t="s">
        <v>21</v>
      </c>
      <c r="F11290" s="80" t="s">
        <v>2357</v>
      </c>
      <c r="G11290" s="80" t="s">
        <v>793</v>
      </c>
      <c r="H11290" t="s">
        <v>2392</v>
      </c>
      <c r="I11290" s="50">
        <v>13.5</v>
      </c>
    </row>
    <row r="11291" spans="1:9" x14ac:dyDescent="0.2">
      <c r="A11291">
        <v>164387</v>
      </c>
      <c r="B11291" s="79">
        <v>7896000705990</v>
      </c>
      <c r="C11291" s="80" t="s">
        <v>19</v>
      </c>
      <c r="D11291" s="80" t="s">
        <v>20</v>
      </c>
      <c r="E11291" s="80" t="s">
        <v>21</v>
      </c>
      <c r="F11291" s="80" t="s">
        <v>2357</v>
      </c>
      <c r="G11291" s="80" t="s">
        <v>793</v>
      </c>
      <c r="H11291" t="s">
        <v>15674</v>
      </c>
      <c r="I11291" s="50">
        <v>13.5</v>
      </c>
    </row>
    <row r="11292" spans="1:9" x14ac:dyDescent="0.2">
      <c r="A11292">
        <v>558082</v>
      </c>
      <c r="B11292" s="79">
        <v>7908615086170</v>
      </c>
      <c r="C11292" s="80" t="s">
        <v>19</v>
      </c>
      <c r="D11292" s="80" t="s">
        <v>20</v>
      </c>
      <c r="E11292" s="80" t="s">
        <v>21</v>
      </c>
      <c r="F11292" s="80" t="s">
        <v>2357</v>
      </c>
      <c r="G11292" s="80" t="s">
        <v>793</v>
      </c>
      <c r="H11292" t="s">
        <v>15675</v>
      </c>
      <c r="I11292" s="50">
        <v>11.93</v>
      </c>
    </row>
    <row r="11293" spans="1:9" x14ac:dyDescent="0.2">
      <c r="A11293">
        <v>558083</v>
      </c>
      <c r="B11293" s="79">
        <v>7908615086156</v>
      </c>
      <c r="C11293" s="80" t="s">
        <v>19</v>
      </c>
      <c r="D11293" s="80" t="s">
        <v>20</v>
      </c>
      <c r="E11293" s="80" t="s">
        <v>21</v>
      </c>
      <c r="F11293" s="80" t="s">
        <v>2357</v>
      </c>
      <c r="G11293" s="80" t="s">
        <v>793</v>
      </c>
      <c r="H11293" t="s">
        <v>15676</v>
      </c>
      <c r="I11293" s="50">
        <v>11.93</v>
      </c>
    </row>
    <row r="11294" spans="1:9" x14ac:dyDescent="0.2">
      <c r="A11294">
        <v>558086</v>
      </c>
      <c r="B11294" s="79">
        <v>7908615086194</v>
      </c>
      <c r="C11294" s="80" t="s">
        <v>19</v>
      </c>
      <c r="D11294" s="80" t="s">
        <v>20</v>
      </c>
      <c r="E11294" s="80" t="s">
        <v>21</v>
      </c>
      <c r="F11294" s="80" t="s">
        <v>2357</v>
      </c>
      <c r="G11294" s="80" t="s">
        <v>793</v>
      </c>
      <c r="H11294" t="s">
        <v>15677</v>
      </c>
      <c r="I11294" s="50">
        <v>11.93</v>
      </c>
    </row>
    <row r="11295" spans="1:9" x14ac:dyDescent="0.2">
      <c r="A11295">
        <v>516807</v>
      </c>
      <c r="B11295" s="79">
        <v>7908615062372</v>
      </c>
      <c r="C11295" s="80" t="s">
        <v>19</v>
      </c>
      <c r="D11295" s="80" t="s">
        <v>20</v>
      </c>
      <c r="E11295" s="80" t="s">
        <v>21</v>
      </c>
      <c r="F11295" s="80" t="s">
        <v>2357</v>
      </c>
      <c r="G11295" s="80" t="s">
        <v>793</v>
      </c>
      <c r="H11295" t="s">
        <v>2397</v>
      </c>
      <c r="I11295" s="50">
        <v>16.23</v>
      </c>
    </row>
    <row r="11296" spans="1:9" x14ac:dyDescent="0.2">
      <c r="A11296">
        <v>516810</v>
      </c>
      <c r="B11296" s="79">
        <v>7908615062396</v>
      </c>
      <c r="C11296" s="80" t="s">
        <v>19</v>
      </c>
      <c r="D11296" s="80" t="s">
        <v>20</v>
      </c>
      <c r="E11296" s="80" t="s">
        <v>21</v>
      </c>
      <c r="F11296" s="80" t="s">
        <v>2357</v>
      </c>
      <c r="G11296" s="80" t="s">
        <v>793</v>
      </c>
      <c r="H11296" t="s">
        <v>15678</v>
      </c>
      <c r="I11296" s="50">
        <v>16.23</v>
      </c>
    </row>
    <row r="11297" spans="1:9" x14ac:dyDescent="0.2">
      <c r="A11297">
        <v>516811</v>
      </c>
      <c r="B11297" s="79">
        <v>7908615062419</v>
      </c>
      <c r="C11297" s="80" t="s">
        <v>19</v>
      </c>
      <c r="D11297" s="80" t="s">
        <v>20</v>
      </c>
      <c r="E11297" s="80" t="s">
        <v>21</v>
      </c>
      <c r="F11297" s="80" t="s">
        <v>2357</v>
      </c>
      <c r="G11297" s="80" t="s">
        <v>793</v>
      </c>
      <c r="H11297" t="s">
        <v>15679</v>
      </c>
      <c r="I11297" s="50">
        <v>16.23</v>
      </c>
    </row>
    <row r="11298" spans="1:9" x14ac:dyDescent="0.2">
      <c r="A11298">
        <v>516812</v>
      </c>
      <c r="B11298" s="79">
        <v>7908615062433</v>
      </c>
      <c r="C11298" s="80" t="s">
        <v>19</v>
      </c>
      <c r="D11298" s="80" t="s">
        <v>20</v>
      </c>
      <c r="E11298" s="80" t="s">
        <v>21</v>
      </c>
      <c r="F11298" s="80" t="s">
        <v>2357</v>
      </c>
      <c r="G11298" s="80" t="s">
        <v>793</v>
      </c>
      <c r="H11298" t="s">
        <v>2398</v>
      </c>
      <c r="I11298" s="50">
        <v>16.23</v>
      </c>
    </row>
    <row r="11299" spans="1:9" x14ac:dyDescent="0.2">
      <c r="A11299">
        <v>516814</v>
      </c>
      <c r="B11299" s="79">
        <v>7908615062457</v>
      </c>
      <c r="C11299" s="80" t="s">
        <v>19</v>
      </c>
      <c r="D11299" s="80" t="s">
        <v>20</v>
      </c>
      <c r="E11299" s="80" t="s">
        <v>21</v>
      </c>
      <c r="F11299" s="80" t="s">
        <v>2357</v>
      </c>
      <c r="G11299" s="80" t="s">
        <v>793</v>
      </c>
      <c r="H11299" t="s">
        <v>2399</v>
      </c>
      <c r="I11299" s="50">
        <v>16.23</v>
      </c>
    </row>
    <row r="11300" spans="1:9" x14ac:dyDescent="0.2">
      <c r="A11300">
        <v>516816</v>
      </c>
      <c r="B11300" s="79">
        <v>7908615062471</v>
      </c>
      <c r="C11300" s="80" t="s">
        <v>19</v>
      </c>
      <c r="D11300" s="80" t="s">
        <v>20</v>
      </c>
      <c r="E11300" s="80" t="s">
        <v>21</v>
      </c>
      <c r="F11300" s="80" t="s">
        <v>2357</v>
      </c>
      <c r="G11300" s="80" t="s">
        <v>793</v>
      </c>
      <c r="H11300" t="s">
        <v>2400</v>
      </c>
      <c r="I11300" s="50">
        <v>16.23</v>
      </c>
    </row>
    <row r="11301" spans="1:9" x14ac:dyDescent="0.2">
      <c r="A11301">
        <v>134216</v>
      </c>
      <c r="B11301" s="79">
        <v>7899026437326</v>
      </c>
      <c r="C11301" s="80" t="s">
        <v>19</v>
      </c>
      <c r="D11301" s="80" t="s">
        <v>20</v>
      </c>
      <c r="E11301" s="80" t="s">
        <v>21</v>
      </c>
      <c r="F11301" s="80" t="s">
        <v>2357</v>
      </c>
      <c r="G11301" s="80" t="s">
        <v>793</v>
      </c>
      <c r="H11301" t="s">
        <v>2384</v>
      </c>
      <c r="I11301" s="50">
        <v>25.65</v>
      </c>
    </row>
    <row r="11302" spans="1:9" x14ac:dyDescent="0.2">
      <c r="A11302">
        <v>21928</v>
      </c>
      <c r="B11302" s="79">
        <v>7896014140459</v>
      </c>
      <c r="C11302" s="80" t="s">
        <v>19</v>
      </c>
      <c r="D11302" s="80" t="s">
        <v>20</v>
      </c>
      <c r="E11302" s="80" t="s">
        <v>21</v>
      </c>
      <c r="F11302" s="80" t="s">
        <v>2357</v>
      </c>
      <c r="G11302" s="80" t="s">
        <v>793</v>
      </c>
      <c r="H11302" t="s">
        <v>2374</v>
      </c>
      <c r="I11302" s="50">
        <v>25.65</v>
      </c>
    </row>
    <row r="11303" spans="1:9" x14ac:dyDescent="0.2">
      <c r="A11303">
        <v>506087</v>
      </c>
      <c r="B11303" s="79">
        <v>7899706238014</v>
      </c>
      <c r="C11303" s="80" t="s">
        <v>19</v>
      </c>
      <c r="D11303" s="80" t="s">
        <v>20</v>
      </c>
      <c r="E11303" s="80" t="s">
        <v>21</v>
      </c>
      <c r="F11303" s="80" t="s">
        <v>2357</v>
      </c>
      <c r="G11303" s="80" t="s">
        <v>793</v>
      </c>
      <c r="H11303" t="s">
        <v>15680</v>
      </c>
      <c r="I11303" s="50">
        <v>27.94</v>
      </c>
    </row>
    <row r="11304" spans="1:9" x14ac:dyDescent="0.2">
      <c r="A11304">
        <v>506090</v>
      </c>
      <c r="B11304" s="79">
        <v>7899706237970</v>
      </c>
      <c r="C11304" s="80" t="s">
        <v>19</v>
      </c>
      <c r="D11304" s="80" t="s">
        <v>20</v>
      </c>
      <c r="E11304" s="80" t="s">
        <v>21</v>
      </c>
      <c r="F11304" s="80" t="s">
        <v>2357</v>
      </c>
      <c r="G11304" s="80" t="s">
        <v>793</v>
      </c>
      <c r="H11304" t="s">
        <v>15681</v>
      </c>
      <c r="I11304" s="50">
        <v>27.94</v>
      </c>
    </row>
    <row r="11305" spans="1:9" x14ac:dyDescent="0.2">
      <c r="A11305">
        <v>506091</v>
      </c>
      <c r="B11305" s="79">
        <v>7899706237956</v>
      </c>
      <c r="C11305" s="80" t="s">
        <v>19</v>
      </c>
      <c r="D11305" s="80" t="s">
        <v>20</v>
      </c>
      <c r="E11305" s="80" t="s">
        <v>21</v>
      </c>
      <c r="F11305" s="80" t="s">
        <v>2357</v>
      </c>
      <c r="G11305" s="80" t="s">
        <v>793</v>
      </c>
      <c r="H11305" t="s">
        <v>2394</v>
      </c>
      <c r="I11305" s="50">
        <v>27.94</v>
      </c>
    </row>
    <row r="11306" spans="1:9" x14ac:dyDescent="0.2">
      <c r="A11306">
        <v>506092</v>
      </c>
      <c r="B11306" s="79">
        <v>7899706237932</v>
      </c>
      <c r="C11306" s="80" t="s">
        <v>19</v>
      </c>
      <c r="D11306" s="80" t="s">
        <v>20</v>
      </c>
      <c r="E11306" s="80" t="s">
        <v>21</v>
      </c>
      <c r="F11306" s="80" t="s">
        <v>2357</v>
      </c>
      <c r="G11306" s="80" t="s">
        <v>793</v>
      </c>
      <c r="H11306" t="s">
        <v>2395</v>
      </c>
      <c r="I11306" s="50">
        <v>27.94</v>
      </c>
    </row>
    <row r="11307" spans="1:9" x14ac:dyDescent="0.2">
      <c r="A11307">
        <v>506093</v>
      </c>
      <c r="B11307" s="79">
        <v>7899706237888</v>
      </c>
      <c r="C11307" s="80" t="s">
        <v>19</v>
      </c>
      <c r="D11307" s="80" t="s">
        <v>20</v>
      </c>
      <c r="E11307" s="80" t="s">
        <v>21</v>
      </c>
      <c r="F11307" s="80" t="s">
        <v>2357</v>
      </c>
      <c r="G11307" s="80" t="s">
        <v>793</v>
      </c>
      <c r="H11307" t="s">
        <v>2396</v>
      </c>
      <c r="I11307" s="50">
        <v>27.94</v>
      </c>
    </row>
    <row r="11308" spans="1:9" x14ac:dyDescent="0.2">
      <c r="A11308">
        <v>21023</v>
      </c>
      <c r="B11308" s="79">
        <v>7896014140442</v>
      </c>
      <c r="C11308" s="80" t="s">
        <v>19</v>
      </c>
      <c r="D11308" s="80" t="s">
        <v>20</v>
      </c>
      <c r="E11308" s="80" t="s">
        <v>21</v>
      </c>
      <c r="F11308" s="80" t="s">
        <v>2357</v>
      </c>
      <c r="G11308" s="80" t="s">
        <v>793</v>
      </c>
      <c r="H11308" t="s">
        <v>2373</v>
      </c>
      <c r="I11308" s="50">
        <v>25.65</v>
      </c>
    </row>
    <row r="11309" spans="1:9" x14ac:dyDescent="0.2">
      <c r="A11309">
        <v>32183</v>
      </c>
      <c r="B11309" s="79">
        <v>7896014140640</v>
      </c>
      <c r="C11309" s="80" t="s">
        <v>19</v>
      </c>
      <c r="D11309" s="80" t="s">
        <v>20</v>
      </c>
      <c r="E11309" s="80" t="s">
        <v>21</v>
      </c>
      <c r="F11309" s="80" t="s">
        <v>2357</v>
      </c>
      <c r="G11309" s="80" t="s">
        <v>793</v>
      </c>
      <c r="H11309" t="s">
        <v>2378</v>
      </c>
      <c r="I11309" s="50">
        <v>25.65</v>
      </c>
    </row>
    <row r="11310" spans="1:9" x14ac:dyDescent="0.2">
      <c r="A11310">
        <v>26283</v>
      </c>
      <c r="B11310" s="79">
        <v>7896014140589</v>
      </c>
      <c r="C11310" s="80" t="s">
        <v>19</v>
      </c>
      <c r="D11310" s="80" t="s">
        <v>20</v>
      </c>
      <c r="E11310" s="80" t="s">
        <v>21</v>
      </c>
      <c r="F11310" s="80" t="s">
        <v>2357</v>
      </c>
      <c r="G11310" s="80" t="s">
        <v>793</v>
      </c>
      <c r="H11310" t="s">
        <v>2375</v>
      </c>
      <c r="I11310" s="50">
        <v>25.65</v>
      </c>
    </row>
    <row r="11311" spans="1:9" x14ac:dyDescent="0.2">
      <c r="A11311">
        <v>26284</v>
      </c>
      <c r="B11311" s="79">
        <v>7896014140633</v>
      </c>
      <c r="C11311" s="80" t="s">
        <v>19</v>
      </c>
      <c r="D11311" s="80" t="s">
        <v>20</v>
      </c>
      <c r="E11311" s="80" t="s">
        <v>21</v>
      </c>
      <c r="F11311" s="80" t="s">
        <v>2357</v>
      </c>
      <c r="G11311" s="80" t="s">
        <v>793</v>
      </c>
      <c r="H11311" t="s">
        <v>2376</v>
      </c>
      <c r="I11311" s="50">
        <v>25.65</v>
      </c>
    </row>
    <row r="11312" spans="1:9" x14ac:dyDescent="0.2">
      <c r="A11312">
        <v>26290</v>
      </c>
      <c r="B11312" s="79">
        <v>7896014140435</v>
      </c>
      <c r="C11312" s="80" t="s">
        <v>19</v>
      </c>
      <c r="D11312" s="80" t="s">
        <v>20</v>
      </c>
      <c r="E11312" s="80" t="s">
        <v>21</v>
      </c>
      <c r="F11312" s="80" t="s">
        <v>2357</v>
      </c>
      <c r="G11312" s="80" t="s">
        <v>793</v>
      </c>
      <c r="H11312" t="s">
        <v>2377</v>
      </c>
      <c r="I11312" s="50">
        <v>25.65</v>
      </c>
    </row>
    <row r="11313" spans="1:9" x14ac:dyDescent="0.2">
      <c r="A11313">
        <v>5062</v>
      </c>
      <c r="B11313" s="79">
        <v>7896014140527</v>
      </c>
      <c r="C11313" s="80" t="s">
        <v>19</v>
      </c>
      <c r="D11313" s="80" t="s">
        <v>20</v>
      </c>
      <c r="E11313" s="80" t="s">
        <v>21</v>
      </c>
      <c r="F11313" s="80" t="s">
        <v>2357</v>
      </c>
      <c r="G11313" s="80" t="s">
        <v>793</v>
      </c>
      <c r="H11313" t="s">
        <v>2366</v>
      </c>
      <c r="I11313" s="50">
        <v>25.65</v>
      </c>
    </row>
    <row r="11314" spans="1:9" x14ac:dyDescent="0.2">
      <c r="A11314">
        <v>12698</v>
      </c>
      <c r="B11314" s="79">
        <v>7896014140480</v>
      </c>
      <c r="C11314" s="80" t="s">
        <v>19</v>
      </c>
      <c r="D11314" s="80" t="s">
        <v>20</v>
      </c>
      <c r="E11314" s="80" t="s">
        <v>21</v>
      </c>
      <c r="F11314" s="80" t="s">
        <v>2357</v>
      </c>
      <c r="G11314" s="80" t="s">
        <v>793</v>
      </c>
      <c r="H11314" t="s">
        <v>2367</v>
      </c>
      <c r="I11314" s="50">
        <v>25.65</v>
      </c>
    </row>
    <row r="11315" spans="1:9" x14ac:dyDescent="0.2">
      <c r="A11315">
        <v>13662</v>
      </c>
      <c r="B11315" s="79">
        <v>7896014125340</v>
      </c>
      <c r="C11315" s="80" t="s">
        <v>19</v>
      </c>
      <c r="D11315" s="80" t="s">
        <v>20</v>
      </c>
      <c r="E11315" s="80" t="s">
        <v>21</v>
      </c>
      <c r="F11315" s="80" t="s">
        <v>2357</v>
      </c>
      <c r="G11315" s="80" t="s">
        <v>793</v>
      </c>
      <c r="H11315" t="s">
        <v>2368</v>
      </c>
      <c r="I11315" s="50">
        <v>20.28</v>
      </c>
    </row>
    <row r="11316" spans="1:9" x14ac:dyDescent="0.2">
      <c r="A11316">
        <v>13905</v>
      </c>
      <c r="B11316" s="79">
        <v>7896014125371</v>
      </c>
      <c r="C11316" s="80" t="s">
        <v>19</v>
      </c>
      <c r="D11316" s="80" t="s">
        <v>20</v>
      </c>
      <c r="E11316" s="80" t="s">
        <v>21</v>
      </c>
      <c r="F11316" s="80" t="s">
        <v>2357</v>
      </c>
      <c r="G11316" s="80" t="s">
        <v>793</v>
      </c>
      <c r="H11316" t="s">
        <v>2369</v>
      </c>
      <c r="I11316" s="50">
        <v>20.28</v>
      </c>
    </row>
    <row r="11317" spans="1:9" x14ac:dyDescent="0.2">
      <c r="A11317">
        <v>14851</v>
      </c>
      <c r="B11317" s="79">
        <v>7896014125265</v>
      </c>
      <c r="C11317" s="80" t="s">
        <v>19</v>
      </c>
      <c r="D11317" s="80" t="s">
        <v>20</v>
      </c>
      <c r="E11317" s="80" t="s">
        <v>21</v>
      </c>
      <c r="F11317" s="80" t="s">
        <v>2357</v>
      </c>
      <c r="G11317" s="80" t="s">
        <v>793</v>
      </c>
      <c r="H11317" t="s">
        <v>2370</v>
      </c>
      <c r="I11317" s="50">
        <v>20.28</v>
      </c>
    </row>
    <row r="11318" spans="1:9" x14ac:dyDescent="0.2">
      <c r="A11318">
        <v>8667</v>
      </c>
      <c r="B11318" s="79">
        <v>7896014125241</v>
      </c>
      <c r="C11318" s="80" t="s">
        <v>19</v>
      </c>
      <c r="D11318" s="80" t="s">
        <v>20</v>
      </c>
      <c r="E11318" s="80" t="s">
        <v>21</v>
      </c>
      <c r="F11318" s="80" t="s">
        <v>2357</v>
      </c>
      <c r="G11318" s="80" t="s">
        <v>793</v>
      </c>
      <c r="H11318" t="s">
        <v>15682</v>
      </c>
      <c r="I11318" s="50">
        <v>20.28</v>
      </c>
    </row>
    <row r="11319" spans="1:9" x14ac:dyDescent="0.2">
      <c r="A11319">
        <v>2632</v>
      </c>
      <c r="B11319" s="79">
        <v>7896014125319</v>
      </c>
      <c r="C11319" s="80" t="s">
        <v>19</v>
      </c>
      <c r="D11319" s="80" t="s">
        <v>20</v>
      </c>
      <c r="E11319" s="80" t="s">
        <v>21</v>
      </c>
      <c r="F11319" s="80" t="s">
        <v>2357</v>
      </c>
      <c r="G11319" s="80" t="s">
        <v>793</v>
      </c>
      <c r="H11319" t="s">
        <v>15683</v>
      </c>
      <c r="I11319" s="50">
        <v>20.28</v>
      </c>
    </row>
    <row r="11320" spans="1:9" x14ac:dyDescent="0.2">
      <c r="A11320">
        <v>20073</v>
      </c>
      <c r="B11320" s="79">
        <v>7896014125289</v>
      </c>
      <c r="C11320" s="80" t="s">
        <v>19</v>
      </c>
      <c r="D11320" s="80" t="s">
        <v>20</v>
      </c>
      <c r="E11320" s="80" t="s">
        <v>21</v>
      </c>
      <c r="F11320" s="80" t="s">
        <v>2357</v>
      </c>
      <c r="G11320" s="80" t="s">
        <v>793</v>
      </c>
      <c r="H11320" t="s">
        <v>2371</v>
      </c>
      <c r="I11320" s="50">
        <v>20.28</v>
      </c>
    </row>
    <row r="11321" spans="1:9" x14ac:dyDescent="0.2">
      <c r="A11321">
        <v>20629</v>
      </c>
      <c r="B11321" s="79">
        <v>7896014168309</v>
      </c>
      <c r="C11321" s="80" t="s">
        <v>19</v>
      </c>
      <c r="D11321" s="80" t="s">
        <v>20</v>
      </c>
      <c r="E11321" s="80" t="s">
        <v>21</v>
      </c>
      <c r="F11321" s="80" t="s">
        <v>2357</v>
      </c>
      <c r="G11321" s="80" t="s">
        <v>793</v>
      </c>
      <c r="H11321" t="s">
        <v>2372</v>
      </c>
      <c r="I11321" s="50">
        <v>20.28</v>
      </c>
    </row>
    <row r="11322" spans="1:9" x14ac:dyDescent="0.2">
      <c r="A11322">
        <v>351391</v>
      </c>
      <c r="B11322" s="79">
        <v>7896221803642</v>
      </c>
      <c r="C11322" s="80" t="s">
        <v>19</v>
      </c>
      <c r="D11322" s="80" t="s">
        <v>20</v>
      </c>
      <c r="E11322" s="80" t="s">
        <v>21</v>
      </c>
      <c r="F11322" s="80" t="s">
        <v>2357</v>
      </c>
      <c r="G11322" s="80" t="s">
        <v>1140</v>
      </c>
      <c r="H11322" t="s">
        <v>2364</v>
      </c>
      <c r="I11322" s="50">
        <v>5.26</v>
      </c>
    </row>
    <row r="11323" spans="1:9" x14ac:dyDescent="0.2">
      <c r="A11323">
        <v>257996</v>
      </c>
      <c r="B11323" s="79">
        <v>7896221803635</v>
      </c>
      <c r="C11323" s="80" t="s">
        <v>19</v>
      </c>
      <c r="D11323" s="80" t="s">
        <v>20</v>
      </c>
      <c r="E11323" s="80" t="s">
        <v>21</v>
      </c>
      <c r="F11323" s="80" t="s">
        <v>2357</v>
      </c>
      <c r="G11323" s="80" t="s">
        <v>1140</v>
      </c>
      <c r="H11323" t="s">
        <v>2361</v>
      </c>
      <c r="I11323" s="50">
        <v>5.26</v>
      </c>
    </row>
    <row r="11324" spans="1:9" x14ac:dyDescent="0.2">
      <c r="A11324">
        <v>61542</v>
      </c>
      <c r="B11324" s="79">
        <v>7896221802966</v>
      </c>
      <c r="C11324" s="80" t="s">
        <v>19</v>
      </c>
      <c r="D11324" s="80" t="s">
        <v>20</v>
      </c>
      <c r="E11324" s="80" t="s">
        <v>21</v>
      </c>
      <c r="F11324" s="80" t="s">
        <v>2357</v>
      </c>
      <c r="G11324" s="80" t="s">
        <v>1140</v>
      </c>
      <c r="H11324" t="s">
        <v>15684</v>
      </c>
      <c r="I11324" s="50">
        <v>5.26</v>
      </c>
    </row>
    <row r="11325" spans="1:9" x14ac:dyDescent="0.2">
      <c r="A11325">
        <v>57572</v>
      </c>
      <c r="B11325" s="79">
        <v>7896221800030</v>
      </c>
      <c r="C11325" s="80" t="s">
        <v>19</v>
      </c>
      <c r="D11325" s="80" t="s">
        <v>20</v>
      </c>
      <c r="E11325" s="80" t="s">
        <v>21</v>
      </c>
      <c r="F11325" s="80" t="s">
        <v>2357</v>
      </c>
      <c r="G11325" s="80" t="s">
        <v>1140</v>
      </c>
      <c r="H11325" t="s">
        <v>2360</v>
      </c>
      <c r="I11325" s="50">
        <v>5.26</v>
      </c>
    </row>
    <row r="11326" spans="1:9" x14ac:dyDescent="0.2">
      <c r="A11326">
        <v>2899</v>
      </c>
      <c r="B11326" s="79">
        <v>7896221800153</v>
      </c>
      <c r="C11326" s="80" t="s">
        <v>19</v>
      </c>
      <c r="D11326" s="80" t="s">
        <v>20</v>
      </c>
      <c r="E11326" s="80" t="s">
        <v>21</v>
      </c>
      <c r="F11326" s="80" t="s">
        <v>2357</v>
      </c>
      <c r="G11326" s="80" t="s">
        <v>1140</v>
      </c>
      <c r="H11326" t="s">
        <v>2362</v>
      </c>
      <c r="I11326" s="50">
        <v>5.26</v>
      </c>
    </row>
    <row r="11327" spans="1:9" x14ac:dyDescent="0.2">
      <c r="A11327">
        <v>16675</v>
      </c>
      <c r="B11327" s="79">
        <v>7896221800023</v>
      </c>
      <c r="C11327" s="80" t="s">
        <v>19</v>
      </c>
      <c r="D11327" s="80" t="s">
        <v>20</v>
      </c>
      <c r="E11327" s="80" t="s">
        <v>21</v>
      </c>
      <c r="F11327" s="80" t="s">
        <v>2357</v>
      </c>
      <c r="G11327" s="80" t="s">
        <v>1140</v>
      </c>
      <c r="H11327" t="s">
        <v>2358</v>
      </c>
      <c r="I11327" s="50">
        <v>5.26</v>
      </c>
    </row>
    <row r="11328" spans="1:9" x14ac:dyDescent="0.2">
      <c r="A11328">
        <v>28581</v>
      </c>
      <c r="B11328" s="79">
        <v>7896221800016</v>
      </c>
      <c r="C11328" s="80" t="s">
        <v>19</v>
      </c>
      <c r="D11328" s="80" t="s">
        <v>20</v>
      </c>
      <c r="E11328" s="80" t="s">
        <v>21</v>
      </c>
      <c r="F11328" s="80" t="s">
        <v>2357</v>
      </c>
      <c r="G11328" s="80" t="s">
        <v>1140</v>
      </c>
      <c r="H11328" t="s">
        <v>15685</v>
      </c>
      <c r="I11328" s="50">
        <v>5.26</v>
      </c>
    </row>
    <row r="11329" spans="1:9" x14ac:dyDescent="0.2">
      <c r="A11329">
        <v>27224</v>
      </c>
      <c r="B11329" s="79">
        <v>7896221800283</v>
      </c>
      <c r="C11329" s="80" t="s">
        <v>19</v>
      </c>
      <c r="D11329" s="80" t="s">
        <v>20</v>
      </c>
      <c r="E11329" s="80" t="s">
        <v>21</v>
      </c>
      <c r="F11329" s="80" t="s">
        <v>2357</v>
      </c>
      <c r="G11329" s="80" t="s">
        <v>1140</v>
      </c>
      <c r="H11329" t="s">
        <v>2359</v>
      </c>
      <c r="I11329" s="50">
        <v>5.26</v>
      </c>
    </row>
    <row r="11330" spans="1:9" x14ac:dyDescent="0.2">
      <c r="A11330">
        <v>27302</v>
      </c>
      <c r="B11330" s="79">
        <v>7896221800658</v>
      </c>
      <c r="C11330" s="80" t="s">
        <v>19</v>
      </c>
      <c r="D11330" s="80" t="s">
        <v>20</v>
      </c>
      <c r="E11330" s="80" t="s">
        <v>21</v>
      </c>
      <c r="F11330" s="80" t="s">
        <v>2357</v>
      </c>
      <c r="G11330" s="80" t="s">
        <v>1140</v>
      </c>
      <c r="H11330" t="s">
        <v>2363</v>
      </c>
      <c r="I11330" s="50">
        <v>5.26</v>
      </c>
    </row>
    <row r="11331" spans="1:9" x14ac:dyDescent="0.2">
      <c r="A11331">
        <v>240128</v>
      </c>
      <c r="B11331" s="79">
        <v>7896013544098</v>
      </c>
      <c r="C11331" s="80" t="s">
        <v>19</v>
      </c>
      <c r="D11331" s="80" t="s">
        <v>20</v>
      </c>
      <c r="E11331" s="80" t="s">
        <v>21</v>
      </c>
      <c r="F11331" s="80" t="s">
        <v>2357</v>
      </c>
      <c r="G11331" s="80" t="s">
        <v>894</v>
      </c>
      <c r="H11331" t="s">
        <v>15686</v>
      </c>
      <c r="I11331" s="50">
        <v>10.95</v>
      </c>
    </row>
    <row r="11332" spans="1:9" x14ac:dyDescent="0.2">
      <c r="A11332">
        <v>240129</v>
      </c>
      <c r="B11332" s="79">
        <v>7896013544104</v>
      </c>
      <c r="C11332" s="80" t="s">
        <v>19</v>
      </c>
      <c r="D11332" s="80" t="s">
        <v>20</v>
      </c>
      <c r="E11332" s="80" t="s">
        <v>21</v>
      </c>
      <c r="F11332" s="80" t="s">
        <v>2357</v>
      </c>
      <c r="G11332" s="80" t="s">
        <v>894</v>
      </c>
      <c r="H11332" t="s">
        <v>2402</v>
      </c>
      <c r="I11332" s="50">
        <v>10.95</v>
      </c>
    </row>
    <row r="11333" spans="1:9" x14ac:dyDescent="0.2">
      <c r="A11333">
        <v>240132</v>
      </c>
      <c r="B11333" s="79">
        <v>7896013544128</v>
      </c>
      <c r="C11333" s="80" t="s">
        <v>19</v>
      </c>
      <c r="D11333" s="80" t="s">
        <v>20</v>
      </c>
      <c r="E11333" s="80" t="s">
        <v>21</v>
      </c>
      <c r="F11333" s="80" t="s">
        <v>2357</v>
      </c>
      <c r="G11333" s="80" t="s">
        <v>894</v>
      </c>
      <c r="H11333" t="s">
        <v>15687</v>
      </c>
      <c r="I11333" s="50">
        <v>10.95</v>
      </c>
    </row>
    <row r="11334" spans="1:9" x14ac:dyDescent="0.2">
      <c r="A11334">
        <v>240136</v>
      </c>
      <c r="B11334" s="79">
        <v>7896013544159</v>
      </c>
      <c r="C11334" s="80" t="s">
        <v>19</v>
      </c>
      <c r="D11334" s="80" t="s">
        <v>20</v>
      </c>
      <c r="E11334" s="80" t="s">
        <v>21</v>
      </c>
      <c r="F11334" s="80" t="s">
        <v>2357</v>
      </c>
      <c r="G11334" s="80" t="s">
        <v>894</v>
      </c>
      <c r="H11334" t="s">
        <v>2403</v>
      </c>
      <c r="I11334" s="50">
        <v>10.95</v>
      </c>
    </row>
    <row r="11335" spans="1:9" x14ac:dyDescent="0.2">
      <c r="A11335">
        <v>240140</v>
      </c>
      <c r="B11335" s="79">
        <v>7896013544203</v>
      </c>
      <c r="C11335" s="80" t="s">
        <v>19</v>
      </c>
      <c r="D11335" s="80" t="s">
        <v>20</v>
      </c>
      <c r="E11335" s="80" t="s">
        <v>21</v>
      </c>
      <c r="F11335" s="80" t="s">
        <v>2357</v>
      </c>
      <c r="G11335" s="80" t="s">
        <v>894</v>
      </c>
      <c r="H11335" t="s">
        <v>15688</v>
      </c>
      <c r="I11335" s="50">
        <v>10.95</v>
      </c>
    </row>
    <row r="11336" spans="1:9" x14ac:dyDescent="0.2">
      <c r="A11336">
        <v>240141</v>
      </c>
      <c r="B11336" s="79">
        <v>7896013544210</v>
      </c>
      <c r="C11336" s="80" t="s">
        <v>19</v>
      </c>
      <c r="D11336" s="80" t="s">
        <v>20</v>
      </c>
      <c r="E11336" s="80" t="s">
        <v>21</v>
      </c>
      <c r="F11336" s="80" t="s">
        <v>2357</v>
      </c>
      <c r="G11336" s="80" t="s">
        <v>894</v>
      </c>
      <c r="H11336" t="s">
        <v>15689</v>
      </c>
      <c r="I11336" s="50">
        <v>10.95</v>
      </c>
    </row>
    <row r="11337" spans="1:9" x14ac:dyDescent="0.2">
      <c r="A11337">
        <v>240142</v>
      </c>
      <c r="B11337" s="79">
        <v>7896013544241</v>
      </c>
      <c r="C11337" s="80" t="s">
        <v>19</v>
      </c>
      <c r="D11337" s="80" t="s">
        <v>20</v>
      </c>
      <c r="E11337" s="80" t="s">
        <v>21</v>
      </c>
      <c r="F11337" s="80" t="s">
        <v>2357</v>
      </c>
      <c r="G11337" s="80" t="s">
        <v>894</v>
      </c>
      <c r="H11337" t="s">
        <v>15690</v>
      </c>
      <c r="I11337" s="50">
        <v>10.95</v>
      </c>
    </row>
    <row r="11338" spans="1:9" x14ac:dyDescent="0.2">
      <c r="A11338">
        <v>240143</v>
      </c>
      <c r="B11338" s="79">
        <v>7896013544289</v>
      </c>
      <c r="C11338" s="80" t="s">
        <v>19</v>
      </c>
      <c r="D11338" s="80" t="s">
        <v>20</v>
      </c>
      <c r="E11338" s="80" t="s">
        <v>21</v>
      </c>
      <c r="F11338" s="80" t="s">
        <v>2357</v>
      </c>
      <c r="G11338" s="80" t="s">
        <v>894</v>
      </c>
      <c r="H11338" t="s">
        <v>15691</v>
      </c>
      <c r="I11338" s="50">
        <v>10.95</v>
      </c>
    </row>
    <row r="11339" spans="1:9" x14ac:dyDescent="0.2">
      <c r="A11339">
        <v>240148</v>
      </c>
      <c r="B11339" s="79">
        <v>7896013544517</v>
      </c>
      <c r="C11339" s="80" t="s">
        <v>19</v>
      </c>
      <c r="D11339" s="80" t="s">
        <v>20</v>
      </c>
      <c r="E11339" s="80" t="s">
        <v>21</v>
      </c>
      <c r="F11339" s="80" t="s">
        <v>2357</v>
      </c>
      <c r="G11339" s="80" t="s">
        <v>894</v>
      </c>
      <c r="H11339" t="s">
        <v>15692</v>
      </c>
      <c r="I11339" s="50">
        <v>10.95</v>
      </c>
    </row>
    <row r="11340" spans="1:9" x14ac:dyDescent="0.2">
      <c r="A11340">
        <v>347424</v>
      </c>
      <c r="B11340" s="79">
        <v>7896013544197</v>
      </c>
      <c r="C11340" s="80" t="s">
        <v>19</v>
      </c>
      <c r="D11340" s="80" t="s">
        <v>20</v>
      </c>
      <c r="E11340" s="80" t="s">
        <v>21</v>
      </c>
      <c r="F11340" s="80" t="s">
        <v>2357</v>
      </c>
      <c r="G11340" s="80" t="s">
        <v>894</v>
      </c>
      <c r="H11340" t="s">
        <v>15693</v>
      </c>
      <c r="I11340" s="50">
        <v>10.95</v>
      </c>
    </row>
    <row r="11341" spans="1:9" x14ac:dyDescent="0.2">
      <c r="A11341">
        <v>174467</v>
      </c>
      <c r="B11341" s="79">
        <v>7896013502944</v>
      </c>
      <c r="C11341" s="80" t="s">
        <v>19</v>
      </c>
      <c r="D11341" s="80" t="s">
        <v>20</v>
      </c>
      <c r="E11341" s="80" t="s">
        <v>21</v>
      </c>
      <c r="F11341" s="80" t="s">
        <v>2357</v>
      </c>
      <c r="G11341" s="80" t="s">
        <v>894</v>
      </c>
      <c r="H11341" t="s">
        <v>2404</v>
      </c>
      <c r="I11341" s="50">
        <v>9.6</v>
      </c>
    </row>
    <row r="11342" spans="1:9" x14ac:dyDescent="0.2">
      <c r="A11342">
        <v>164497</v>
      </c>
      <c r="B11342" s="79">
        <v>7896013502791</v>
      </c>
      <c r="C11342" s="80" t="s">
        <v>19</v>
      </c>
      <c r="D11342" s="80" t="s">
        <v>20</v>
      </c>
      <c r="E11342" s="80" t="s">
        <v>21</v>
      </c>
      <c r="F11342" s="80" t="s">
        <v>2357</v>
      </c>
      <c r="G11342" s="80" t="s">
        <v>894</v>
      </c>
      <c r="H11342" t="s">
        <v>15694</v>
      </c>
      <c r="I11342" s="50">
        <v>9.6</v>
      </c>
    </row>
    <row r="11343" spans="1:9" x14ac:dyDescent="0.2">
      <c r="A11343">
        <v>352258</v>
      </c>
      <c r="B11343" s="79">
        <v>7897517903480</v>
      </c>
      <c r="C11343" s="80" t="s">
        <v>19</v>
      </c>
      <c r="D11343" s="80" t="s">
        <v>20</v>
      </c>
      <c r="E11343" s="80" t="s">
        <v>21</v>
      </c>
      <c r="F11343" s="80" t="s">
        <v>2357</v>
      </c>
      <c r="G11343" s="80" t="s">
        <v>1394</v>
      </c>
      <c r="H11343" t="s">
        <v>2365</v>
      </c>
      <c r="I11343" s="50">
        <v>3.45</v>
      </c>
    </row>
    <row r="11344" spans="1:9" x14ac:dyDescent="0.2">
      <c r="A11344">
        <v>22261</v>
      </c>
      <c r="B11344" s="79">
        <v>7891182006873</v>
      </c>
      <c r="C11344" s="80" t="s">
        <v>19</v>
      </c>
      <c r="D11344" s="80" t="s">
        <v>20</v>
      </c>
      <c r="E11344" s="80" t="s">
        <v>21</v>
      </c>
      <c r="F11344" s="80" t="s">
        <v>1135</v>
      </c>
      <c r="G11344" s="80" t="s">
        <v>819</v>
      </c>
      <c r="H11344" t="s">
        <v>1159</v>
      </c>
      <c r="I11344" s="50">
        <v>11.46</v>
      </c>
    </row>
    <row r="11345" spans="1:9" x14ac:dyDescent="0.2">
      <c r="A11345">
        <v>63762</v>
      </c>
      <c r="B11345" s="79">
        <v>7896046713157</v>
      </c>
      <c r="C11345" s="80" t="s">
        <v>19</v>
      </c>
      <c r="D11345" s="80" t="s">
        <v>20</v>
      </c>
      <c r="E11345" s="80" t="s">
        <v>21</v>
      </c>
      <c r="F11345" s="80" t="s">
        <v>1135</v>
      </c>
      <c r="G11345" s="80" t="s">
        <v>1054</v>
      </c>
      <c r="H11345" t="s">
        <v>15695</v>
      </c>
      <c r="I11345" s="50">
        <v>3.67</v>
      </c>
    </row>
    <row r="11346" spans="1:9" x14ac:dyDescent="0.2">
      <c r="A11346">
        <v>63763</v>
      </c>
      <c r="B11346" s="79">
        <v>7896046713133</v>
      </c>
      <c r="C11346" s="80" t="s">
        <v>19</v>
      </c>
      <c r="D11346" s="80" t="s">
        <v>20</v>
      </c>
      <c r="E11346" s="80" t="s">
        <v>21</v>
      </c>
      <c r="F11346" s="80" t="s">
        <v>1135</v>
      </c>
      <c r="G11346" s="80" t="s">
        <v>1054</v>
      </c>
      <c r="H11346" t="s">
        <v>1155</v>
      </c>
      <c r="I11346" s="50">
        <v>3.67</v>
      </c>
    </row>
    <row r="11347" spans="1:9" x14ac:dyDescent="0.2">
      <c r="A11347">
        <v>240365</v>
      </c>
      <c r="B11347" s="79">
        <v>7896046704797</v>
      </c>
      <c r="C11347" s="80" t="s">
        <v>19</v>
      </c>
      <c r="D11347" s="80" t="s">
        <v>20</v>
      </c>
      <c r="E11347" s="80" t="s">
        <v>21</v>
      </c>
      <c r="F11347" s="80" t="s">
        <v>1135</v>
      </c>
      <c r="G11347" s="80" t="s">
        <v>1054</v>
      </c>
      <c r="H11347" t="s">
        <v>1158</v>
      </c>
      <c r="I11347" s="50">
        <v>3.67</v>
      </c>
    </row>
    <row r="11348" spans="1:9" x14ac:dyDescent="0.2">
      <c r="A11348">
        <v>169901</v>
      </c>
      <c r="B11348" s="79">
        <v>7896046701826</v>
      </c>
      <c r="C11348" s="80" t="s">
        <v>19</v>
      </c>
      <c r="D11348" s="80" t="s">
        <v>20</v>
      </c>
      <c r="E11348" s="80" t="s">
        <v>21</v>
      </c>
      <c r="F11348" s="80" t="s">
        <v>1135</v>
      </c>
      <c r="G11348" s="80" t="s">
        <v>1054</v>
      </c>
      <c r="H11348" t="s">
        <v>1157</v>
      </c>
      <c r="I11348" s="50">
        <v>19.93</v>
      </c>
    </row>
    <row r="11349" spans="1:9" x14ac:dyDescent="0.2">
      <c r="A11349">
        <v>77606</v>
      </c>
      <c r="B11349" s="79">
        <v>7896046710811</v>
      </c>
      <c r="C11349" s="80" t="s">
        <v>19</v>
      </c>
      <c r="D11349" s="80" t="s">
        <v>20</v>
      </c>
      <c r="E11349" s="80" t="s">
        <v>21</v>
      </c>
      <c r="F11349" s="80" t="s">
        <v>1135</v>
      </c>
      <c r="G11349" s="80" t="s">
        <v>1054</v>
      </c>
      <c r="H11349" t="s">
        <v>1156</v>
      </c>
      <c r="I11349" s="50">
        <v>15.13</v>
      </c>
    </row>
    <row r="11350" spans="1:9" x14ac:dyDescent="0.2">
      <c r="A11350">
        <v>21385</v>
      </c>
      <c r="B11350" s="79">
        <v>7896046700300</v>
      </c>
      <c r="C11350" s="80" t="s">
        <v>19</v>
      </c>
      <c r="D11350" s="80" t="s">
        <v>20</v>
      </c>
      <c r="E11350" s="80" t="s">
        <v>21</v>
      </c>
      <c r="F11350" s="80" t="s">
        <v>1135</v>
      </c>
      <c r="G11350" s="80" t="s">
        <v>1054</v>
      </c>
      <c r="H11350" t="s">
        <v>1153</v>
      </c>
      <c r="I11350" s="50">
        <v>4.6100000000000003</v>
      </c>
    </row>
    <row r="11351" spans="1:9" x14ac:dyDescent="0.2">
      <c r="A11351">
        <v>35847</v>
      </c>
      <c r="B11351" s="79">
        <v>7896046703387</v>
      </c>
      <c r="C11351" s="80" t="s">
        <v>19</v>
      </c>
      <c r="D11351" s="80" t="s">
        <v>20</v>
      </c>
      <c r="E11351" s="80" t="s">
        <v>21</v>
      </c>
      <c r="F11351" s="80" t="s">
        <v>1135</v>
      </c>
      <c r="G11351" s="80" t="s">
        <v>1054</v>
      </c>
      <c r="H11351" t="s">
        <v>1154</v>
      </c>
      <c r="I11351" s="50">
        <v>4.6100000000000003</v>
      </c>
    </row>
    <row r="11352" spans="1:9" x14ac:dyDescent="0.2">
      <c r="A11352">
        <v>251536</v>
      </c>
      <c r="B11352" s="79">
        <v>7896902210905</v>
      </c>
      <c r="C11352" s="80" t="s">
        <v>19</v>
      </c>
      <c r="D11352" s="80" t="s">
        <v>20</v>
      </c>
      <c r="E11352" s="80" t="s">
        <v>21</v>
      </c>
      <c r="F11352" s="80" t="s">
        <v>1135</v>
      </c>
      <c r="G11352" s="80" t="s">
        <v>1080</v>
      </c>
      <c r="H11352" t="s">
        <v>1139</v>
      </c>
      <c r="I11352" s="50">
        <v>1.82</v>
      </c>
    </row>
    <row r="11353" spans="1:9" x14ac:dyDescent="0.2">
      <c r="A11353">
        <v>251523</v>
      </c>
      <c r="B11353" s="79">
        <v>7896902210561</v>
      </c>
      <c r="C11353" s="80" t="s">
        <v>19</v>
      </c>
      <c r="D11353" s="80" t="s">
        <v>20</v>
      </c>
      <c r="E11353" s="80" t="s">
        <v>21</v>
      </c>
      <c r="F11353" s="80" t="s">
        <v>1135</v>
      </c>
      <c r="G11353" s="80" t="s">
        <v>1080</v>
      </c>
      <c r="H11353" t="s">
        <v>1136</v>
      </c>
      <c r="I11353" s="50">
        <v>1.97</v>
      </c>
    </row>
    <row r="11354" spans="1:9" x14ac:dyDescent="0.2">
      <c r="A11354">
        <v>251524</v>
      </c>
      <c r="B11354" s="79">
        <v>7896902210608</v>
      </c>
      <c r="C11354" s="80" t="s">
        <v>19</v>
      </c>
      <c r="D11354" s="80" t="s">
        <v>20</v>
      </c>
      <c r="E11354" s="80" t="s">
        <v>21</v>
      </c>
      <c r="F11354" s="80" t="s">
        <v>1135</v>
      </c>
      <c r="G11354" s="80" t="s">
        <v>1080</v>
      </c>
      <c r="H11354" t="s">
        <v>1137</v>
      </c>
      <c r="I11354" s="50">
        <v>1.97</v>
      </c>
    </row>
    <row r="11355" spans="1:9" x14ac:dyDescent="0.2">
      <c r="A11355">
        <v>251532</v>
      </c>
      <c r="B11355" s="79">
        <v>7896902210646</v>
      </c>
      <c r="C11355" s="80" t="s">
        <v>19</v>
      </c>
      <c r="D11355" s="80" t="s">
        <v>20</v>
      </c>
      <c r="E11355" s="80" t="s">
        <v>21</v>
      </c>
      <c r="F11355" s="80" t="s">
        <v>1135</v>
      </c>
      <c r="G11355" s="80" t="s">
        <v>1080</v>
      </c>
      <c r="H11355" t="s">
        <v>1138</v>
      </c>
      <c r="I11355" s="50">
        <v>1.97</v>
      </c>
    </row>
    <row r="11356" spans="1:9" x14ac:dyDescent="0.2">
      <c r="A11356">
        <v>16988</v>
      </c>
      <c r="B11356" s="79">
        <v>7896221800092</v>
      </c>
      <c r="C11356" s="80" t="s">
        <v>19</v>
      </c>
      <c r="D11356" s="80" t="s">
        <v>20</v>
      </c>
      <c r="E11356" s="80" t="s">
        <v>21</v>
      </c>
      <c r="F11356" s="80" t="s">
        <v>1135</v>
      </c>
      <c r="G11356" s="80" t="s">
        <v>1140</v>
      </c>
      <c r="H11356" t="s">
        <v>1142</v>
      </c>
      <c r="I11356" s="50">
        <v>1.55</v>
      </c>
    </row>
    <row r="11357" spans="1:9" x14ac:dyDescent="0.2">
      <c r="A11357">
        <v>22522</v>
      </c>
      <c r="B11357" s="79">
        <v>7896221800115</v>
      </c>
      <c r="C11357" s="80" t="s">
        <v>19</v>
      </c>
      <c r="D11357" s="80" t="s">
        <v>20</v>
      </c>
      <c r="E11357" s="80" t="s">
        <v>21</v>
      </c>
      <c r="F11357" s="80" t="s">
        <v>1135</v>
      </c>
      <c r="G11357" s="80" t="s">
        <v>1140</v>
      </c>
      <c r="H11357" t="s">
        <v>1143</v>
      </c>
      <c r="I11357" s="50">
        <v>1.55</v>
      </c>
    </row>
    <row r="11358" spans="1:9" x14ac:dyDescent="0.2">
      <c r="A11358">
        <v>13654</v>
      </c>
      <c r="B11358" s="79">
        <v>7896221800108</v>
      </c>
      <c r="C11358" s="80" t="s">
        <v>19</v>
      </c>
      <c r="D11358" s="80" t="s">
        <v>20</v>
      </c>
      <c r="E11358" s="80" t="s">
        <v>21</v>
      </c>
      <c r="F11358" s="80" t="s">
        <v>1135</v>
      </c>
      <c r="G11358" s="80" t="s">
        <v>1140</v>
      </c>
      <c r="H11358" t="s">
        <v>1141</v>
      </c>
      <c r="I11358" s="50">
        <v>1.55</v>
      </c>
    </row>
    <row r="11359" spans="1:9" x14ac:dyDescent="0.2">
      <c r="A11359">
        <v>58822</v>
      </c>
      <c r="B11359" s="79">
        <v>7896221802232</v>
      </c>
      <c r="C11359" s="80" t="s">
        <v>19</v>
      </c>
      <c r="D11359" s="80" t="s">
        <v>20</v>
      </c>
      <c r="E11359" s="80" t="s">
        <v>21</v>
      </c>
      <c r="F11359" s="80" t="s">
        <v>1135</v>
      </c>
      <c r="G11359" s="80" t="s">
        <v>1140</v>
      </c>
      <c r="H11359" t="s">
        <v>1144</v>
      </c>
      <c r="I11359" s="50">
        <v>3.23</v>
      </c>
    </row>
    <row r="11360" spans="1:9" x14ac:dyDescent="0.2">
      <c r="A11360">
        <v>58823</v>
      </c>
      <c r="B11360" s="79">
        <v>7896221802249</v>
      </c>
      <c r="C11360" s="80" t="s">
        <v>19</v>
      </c>
      <c r="D11360" s="80" t="s">
        <v>20</v>
      </c>
      <c r="E11360" s="80" t="s">
        <v>21</v>
      </c>
      <c r="F11360" s="80" t="s">
        <v>1135</v>
      </c>
      <c r="G11360" s="80" t="s">
        <v>1140</v>
      </c>
      <c r="H11360" t="s">
        <v>1145</v>
      </c>
      <c r="I11360" s="50">
        <v>3.23</v>
      </c>
    </row>
    <row r="11361" spans="1:9" x14ac:dyDescent="0.2">
      <c r="A11361">
        <v>58824</v>
      </c>
      <c r="B11361" s="79">
        <v>7896221800085</v>
      </c>
      <c r="C11361" s="80" t="s">
        <v>19</v>
      </c>
      <c r="D11361" s="80" t="s">
        <v>20</v>
      </c>
      <c r="E11361" s="80" t="s">
        <v>21</v>
      </c>
      <c r="F11361" s="80" t="s">
        <v>1135</v>
      </c>
      <c r="G11361" s="80" t="s">
        <v>1140</v>
      </c>
      <c r="H11361" t="s">
        <v>1146</v>
      </c>
      <c r="I11361" s="50">
        <v>3.23</v>
      </c>
    </row>
    <row r="11362" spans="1:9" x14ac:dyDescent="0.2">
      <c r="A11362">
        <v>262298</v>
      </c>
      <c r="B11362" s="79">
        <v>7896221802263</v>
      </c>
      <c r="C11362" s="80" t="s">
        <v>19</v>
      </c>
      <c r="D11362" s="80" t="s">
        <v>20</v>
      </c>
      <c r="E11362" s="80" t="s">
        <v>21</v>
      </c>
      <c r="F11362" s="80" t="s">
        <v>1135</v>
      </c>
      <c r="G11362" s="80" t="s">
        <v>1140</v>
      </c>
      <c r="H11362" t="s">
        <v>1148</v>
      </c>
      <c r="I11362" s="50">
        <v>9.44</v>
      </c>
    </row>
    <row r="11363" spans="1:9" x14ac:dyDescent="0.2">
      <c r="A11363">
        <v>328855</v>
      </c>
      <c r="B11363" s="79">
        <v>7896221806469</v>
      </c>
      <c r="C11363" s="80" t="s">
        <v>19</v>
      </c>
      <c r="D11363" s="80" t="s">
        <v>20</v>
      </c>
      <c r="E11363" s="80" t="s">
        <v>21</v>
      </c>
      <c r="F11363" s="80" t="s">
        <v>1135</v>
      </c>
      <c r="G11363" s="80" t="s">
        <v>1140</v>
      </c>
      <c r="H11363" t="s">
        <v>1149</v>
      </c>
      <c r="I11363" s="50">
        <v>3.23</v>
      </c>
    </row>
    <row r="11364" spans="1:9" x14ac:dyDescent="0.2">
      <c r="A11364">
        <v>328858</v>
      </c>
      <c r="B11364" s="79">
        <v>7896221806537</v>
      </c>
      <c r="C11364" s="80" t="s">
        <v>19</v>
      </c>
      <c r="D11364" s="80" t="s">
        <v>20</v>
      </c>
      <c r="E11364" s="80" t="s">
        <v>21</v>
      </c>
      <c r="F11364" s="80" t="s">
        <v>1135</v>
      </c>
      <c r="G11364" s="80" t="s">
        <v>1140</v>
      </c>
      <c r="H11364" t="s">
        <v>1150</v>
      </c>
      <c r="I11364" s="50">
        <v>3.23</v>
      </c>
    </row>
    <row r="11365" spans="1:9" x14ac:dyDescent="0.2">
      <c r="A11365">
        <v>530964</v>
      </c>
      <c r="B11365" s="79">
        <v>7896221808128</v>
      </c>
      <c r="C11365" s="80" t="s">
        <v>19</v>
      </c>
      <c r="D11365" s="80" t="s">
        <v>20</v>
      </c>
      <c r="E11365" s="80" t="s">
        <v>21</v>
      </c>
      <c r="F11365" s="80" t="s">
        <v>1135</v>
      </c>
      <c r="G11365" s="80" t="s">
        <v>1140</v>
      </c>
      <c r="H11365" t="s">
        <v>1152</v>
      </c>
      <c r="I11365" s="50">
        <v>3.13</v>
      </c>
    </row>
    <row r="11366" spans="1:9" x14ac:dyDescent="0.2">
      <c r="A11366">
        <v>95543</v>
      </c>
      <c r="B11366" s="79">
        <v>7896221803772</v>
      </c>
      <c r="C11366" s="80" t="s">
        <v>19</v>
      </c>
      <c r="D11366" s="80" t="s">
        <v>20</v>
      </c>
      <c r="E11366" s="80" t="s">
        <v>21</v>
      </c>
      <c r="F11366" s="80" t="s">
        <v>1135</v>
      </c>
      <c r="G11366" s="80" t="s">
        <v>1140</v>
      </c>
      <c r="H11366" t="s">
        <v>1147</v>
      </c>
      <c r="I11366" s="50">
        <v>3.23</v>
      </c>
    </row>
    <row r="11367" spans="1:9" x14ac:dyDescent="0.2">
      <c r="A11367">
        <v>473094</v>
      </c>
      <c r="B11367" s="79">
        <v>7891350036701</v>
      </c>
      <c r="C11367" s="80" t="s">
        <v>19</v>
      </c>
      <c r="D11367" s="80" t="s">
        <v>20</v>
      </c>
      <c r="E11367" s="80" t="s">
        <v>21</v>
      </c>
      <c r="F11367" s="80" t="s">
        <v>1030</v>
      </c>
      <c r="G11367" s="80" t="s">
        <v>819</v>
      </c>
      <c r="H11367" t="s">
        <v>1111</v>
      </c>
      <c r="I11367" s="50">
        <v>12.87</v>
      </c>
    </row>
    <row r="11368" spans="1:9" x14ac:dyDescent="0.2">
      <c r="A11368">
        <v>473093</v>
      </c>
      <c r="B11368" s="79">
        <v>7891350036732</v>
      </c>
      <c r="C11368" s="80" t="s">
        <v>19</v>
      </c>
      <c r="D11368" s="80" t="s">
        <v>20</v>
      </c>
      <c r="E11368" s="80" t="s">
        <v>21</v>
      </c>
      <c r="F11368" s="80" t="s">
        <v>1030</v>
      </c>
      <c r="G11368" s="80" t="s">
        <v>819</v>
      </c>
      <c r="H11368" t="s">
        <v>1110</v>
      </c>
      <c r="I11368" s="50">
        <v>16.559999999999999</v>
      </c>
    </row>
    <row r="11369" spans="1:9" x14ac:dyDescent="0.2">
      <c r="A11369">
        <v>240467</v>
      </c>
      <c r="B11369" s="79">
        <v>7896046700607</v>
      </c>
      <c r="C11369" s="80" t="s">
        <v>19</v>
      </c>
      <c r="D11369" s="80" t="s">
        <v>20</v>
      </c>
      <c r="E11369" s="80" t="s">
        <v>21</v>
      </c>
      <c r="F11369" s="80" t="s">
        <v>1030</v>
      </c>
      <c r="G11369" s="80" t="s">
        <v>1054</v>
      </c>
      <c r="H11369" t="s">
        <v>1055</v>
      </c>
      <c r="I11369" s="50">
        <v>31.61</v>
      </c>
    </row>
    <row r="11370" spans="1:9" x14ac:dyDescent="0.2">
      <c r="A11370">
        <v>455778</v>
      </c>
      <c r="B11370" s="79">
        <v>7891150075962</v>
      </c>
      <c r="C11370" s="80" t="s">
        <v>19</v>
      </c>
      <c r="D11370" s="80" t="s">
        <v>20</v>
      </c>
      <c r="E11370" s="80" t="s">
        <v>21</v>
      </c>
      <c r="F11370" s="80" t="s">
        <v>1030</v>
      </c>
      <c r="G11370" s="80" t="s">
        <v>291</v>
      </c>
      <c r="H11370" t="s">
        <v>1032</v>
      </c>
      <c r="I11370" s="50">
        <v>18.829999999999998</v>
      </c>
    </row>
    <row r="11371" spans="1:9" x14ac:dyDescent="0.2">
      <c r="A11371">
        <v>538557</v>
      </c>
      <c r="B11371" s="79">
        <v>7891150095601</v>
      </c>
      <c r="C11371" s="80" t="s">
        <v>19</v>
      </c>
      <c r="D11371" s="80" t="s">
        <v>20</v>
      </c>
      <c r="E11371" s="80" t="s">
        <v>21</v>
      </c>
      <c r="F11371" s="80" t="s">
        <v>1030</v>
      </c>
      <c r="G11371" s="80" t="s">
        <v>291</v>
      </c>
      <c r="H11371" t="s">
        <v>1034</v>
      </c>
      <c r="I11371" s="50">
        <v>17.989999999999998</v>
      </c>
    </row>
    <row r="11372" spans="1:9" x14ac:dyDescent="0.2">
      <c r="A11372">
        <v>538563</v>
      </c>
      <c r="B11372" s="79">
        <v>7891150095540</v>
      </c>
      <c r="C11372" s="80" t="s">
        <v>19</v>
      </c>
      <c r="D11372" s="80" t="s">
        <v>20</v>
      </c>
      <c r="E11372" s="80" t="s">
        <v>21</v>
      </c>
      <c r="F11372" s="80" t="s">
        <v>1030</v>
      </c>
      <c r="G11372" s="80" t="s">
        <v>291</v>
      </c>
      <c r="H11372" t="s">
        <v>1035</v>
      </c>
      <c r="I11372" s="50">
        <v>46.03</v>
      </c>
    </row>
    <row r="11373" spans="1:9" x14ac:dyDescent="0.2">
      <c r="A11373">
        <v>577634</v>
      </c>
      <c r="B11373" s="79">
        <v>7891150101760</v>
      </c>
      <c r="C11373" s="80" t="s">
        <v>19</v>
      </c>
      <c r="D11373" s="80" t="s">
        <v>20</v>
      </c>
      <c r="E11373" s="80" t="s">
        <v>21</v>
      </c>
      <c r="F11373" s="80" t="s">
        <v>1030</v>
      </c>
      <c r="G11373" s="80" t="s">
        <v>291</v>
      </c>
      <c r="H11373" t="s">
        <v>1042</v>
      </c>
      <c r="I11373" s="50">
        <v>20.149999999999999</v>
      </c>
    </row>
    <row r="11374" spans="1:9" x14ac:dyDescent="0.2">
      <c r="A11374">
        <v>577635</v>
      </c>
      <c r="B11374" s="79">
        <v>7891150101753</v>
      </c>
      <c r="C11374" s="80" t="s">
        <v>19</v>
      </c>
      <c r="D11374" s="80" t="s">
        <v>20</v>
      </c>
      <c r="E11374" s="80" t="s">
        <v>21</v>
      </c>
      <c r="F11374" s="80" t="s">
        <v>1030</v>
      </c>
      <c r="G11374" s="80" t="s">
        <v>291</v>
      </c>
      <c r="H11374" t="s">
        <v>1043</v>
      </c>
      <c r="I11374" s="50">
        <v>20.3</v>
      </c>
    </row>
    <row r="11375" spans="1:9" x14ac:dyDescent="0.2">
      <c r="A11375">
        <v>543800</v>
      </c>
      <c r="B11375" s="79">
        <v>7891150096295</v>
      </c>
      <c r="C11375" s="80" t="s">
        <v>19</v>
      </c>
      <c r="D11375" s="80" t="s">
        <v>20</v>
      </c>
      <c r="E11375" s="80" t="s">
        <v>21</v>
      </c>
      <c r="F11375" s="80" t="s">
        <v>1030</v>
      </c>
      <c r="G11375" s="80" t="s">
        <v>291</v>
      </c>
      <c r="H11375" t="s">
        <v>15696</v>
      </c>
      <c r="I11375" s="50">
        <v>23.78</v>
      </c>
    </row>
    <row r="11376" spans="1:9" x14ac:dyDescent="0.2">
      <c r="A11376">
        <v>543780</v>
      </c>
      <c r="B11376" s="79">
        <v>7891150096240</v>
      </c>
      <c r="C11376" s="80" t="s">
        <v>19</v>
      </c>
      <c r="D11376" s="80" t="s">
        <v>20</v>
      </c>
      <c r="E11376" s="80" t="s">
        <v>21</v>
      </c>
      <c r="F11376" s="80" t="s">
        <v>1030</v>
      </c>
      <c r="G11376" s="80" t="s">
        <v>291</v>
      </c>
      <c r="H11376" t="s">
        <v>1036</v>
      </c>
      <c r="I11376" s="50">
        <v>21.98</v>
      </c>
    </row>
    <row r="11377" spans="1:9" x14ac:dyDescent="0.2">
      <c r="A11377">
        <v>543805</v>
      </c>
      <c r="B11377" s="79">
        <v>7891150096301</v>
      </c>
      <c r="C11377" s="80" t="s">
        <v>19</v>
      </c>
      <c r="D11377" s="80" t="s">
        <v>20</v>
      </c>
      <c r="E11377" s="80" t="s">
        <v>21</v>
      </c>
      <c r="F11377" s="80" t="s">
        <v>1030</v>
      </c>
      <c r="G11377" s="80" t="s">
        <v>291</v>
      </c>
      <c r="H11377" t="s">
        <v>15697</v>
      </c>
      <c r="I11377" s="50">
        <v>21.98</v>
      </c>
    </row>
    <row r="11378" spans="1:9" x14ac:dyDescent="0.2">
      <c r="A11378">
        <v>543835</v>
      </c>
      <c r="B11378" s="79">
        <v>7891150096387</v>
      </c>
      <c r="C11378" s="80" t="s">
        <v>19</v>
      </c>
      <c r="D11378" s="80" t="s">
        <v>20</v>
      </c>
      <c r="E11378" s="80" t="s">
        <v>21</v>
      </c>
      <c r="F11378" s="80" t="s">
        <v>1030</v>
      </c>
      <c r="G11378" s="80" t="s">
        <v>291</v>
      </c>
      <c r="H11378" t="s">
        <v>1038</v>
      </c>
      <c r="I11378" s="50">
        <v>21.66</v>
      </c>
    </row>
    <row r="11379" spans="1:9" x14ac:dyDescent="0.2">
      <c r="A11379">
        <v>557934</v>
      </c>
      <c r="B11379" s="79">
        <v>7891150099821</v>
      </c>
      <c r="C11379" s="80" t="s">
        <v>19</v>
      </c>
      <c r="D11379" s="80" t="s">
        <v>20</v>
      </c>
      <c r="E11379" s="80" t="s">
        <v>21</v>
      </c>
      <c r="F11379" s="80" t="s">
        <v>1030</v>
      </c>
      <c r="G11379" s="80" t="s">
        <v>291</v>
      </c>
      <c r="H11379" t="s">
        <v>1039</v>
      </c>
      <c r="I11379" s="50">
        <v>20.12</v>
      </c>
    </row>
    <row r="11380" spans="1:9" x14ac:dyDescent="0.2">
      <c r="A11380">
        <v>543815</v>
      </c>
      <c r="B11380" s="79">
        <v>7891150096219</v>
      </c>
      <c r="C11380" s="80" t="s">
        <v>19</v>
      </c>
      <c r="D11380" s="80" t="s">
        <v>20</v>
      </c>
      <c r="E11380" s="80" t="s">
        <v>21</v>
      </c>
      <c r="F11380" s="80" t="s">
        <v>1030</v>
      </c>
      <c r="G11380" s="80" t="s">
        <v>291</v>
      </c>
      <c r="H11380" t="s">
        <v>1037</v>
      </c>
      <c r="I11380" s="50">
        <v>20.079999999999998</v>
      </c>
    </row>
    <row r="11381" spans="1:9" x14ac:dyDescent="0.2">
      <c r="A11381">
        <v>521847</v>
      </c>
      <c r="B11381" s="79">
        <v>7891150091276</v>
      </c>
      <c r="C11381" s="80" t="s">
        <v>19</v>
      </c>
      <c r="D11381" s="80" t="s">
        <v>20</v>
      </c>
      <c r="E11381" s="80" t="s">
        <v>21</v>
      </c>
      <c r="F11381" s="80" t="s">
        <v>1030</v>
      </c>
      <c r="G11381" s="80" t="s">
        <v>291</v>
      </c>
      <c r="H11381" t="s">
        <v>1031</v>
      </c>
      <c r="I11381" s="50">
        <v>27.38</v>
      </c>
    </row>
    <row r="11382" spans="1:9" x14ac:dyDescent="0.2">
      <c r="A11382">
        <v>521946</v>
      </c>
      <c r="B11382" s="79">
        <v>7891150094734</v>
      </c>
      <c r="C11382" s="80" t="s">
        <v>19</v>
      </c>
      <c r="D11382" s="80" t="s">
        <v>20</v>
      </c>
      <c r="E11382" s="80" t="s">
        <v>21</v>
      </c>
      <c r="F11382" s="80" t="s">
        <v>1030</v>
      </c>
      <c r="G11382" s="80" t="s">
        <v>291</v>
      </c>
      <c r="H11382" t="s">
        <v>15698</v>
      </c>
      <c r="I11382" s="50">
        <v>27.73</v>
      </c>
    </row>
    <row r="11383" spans="1:9" x14ac:dyDescent="0.2">
      <c r="A11383">
        <v>575505</v>
      </c>
      <c r="B11383" s="79">
        <v>7891150100107</v>
      </c>
      <c r="C11383" s="80" t="s">
        <v>19</v>
      </c>
      <c r="D11383" s="80" t="s">
        <v>20</v>
      </c>
      <c r="E11383" s="80" t="s">
        <v>21</v>
      </c>
      <c r="F11383" s="80" t="s">
        <v>1030</v>
      </c>
      <c r="G11383" s="80" t="s">
        <v>291</v>
      </c>
      <c r="H11383" t="s">
        <v>1040</v>
      </c>
      <c r="I11383" s="50">
        <v>53.36</v>
      </c>
    </row>
    <row r="11384" spans="1:9" x14ac:dyDescent="0.2">
      <c r="A11384">
        <v>575509</v>
      </c>
      <c r="B11384" s="79">
        <v>7891150100343</v>
      </c>
      <c r="C11384" s="80" t="s">
        <v>19</v>
      </c>
      <c r="D11384" s="80" t="s">
        <v>20</v>
      </c>
      <c r="E11384" s="80" t="s">
        <v>21</v>
      </c>
      <c r="F11384" s="80" t="s">
        <v>1030</v>
      </c>
      <c r="G11384" s="80" t="s">
        <v>291</v>
      </c>
      <c r="H11384" t="s">
        <v>1041</v>
      </c>
      <c r="I11384" s="50">
        <v>28.38</v>
      </c>
    </row>
    <row r="11385" spans="1:9" x14ac:dyDescent="0.2">
      <c r="A11385">
        <v>521909</v>
      </c>
      <c r="B11385" s="79">
        <v>7891150094406</v>
      </c>
      <c r="C11385" s="80" t="s">
        <v>19</v>
      </c>
      <c r="D11385" s="80" t="s">
        <v>20</v>
      </c>
      <c r="E11385" s="80" t="s">
        <v>21</v>
      </c>
      <c r="F11385" s="80" t="s">
        <v>1030</v>
      </c>
      <c r="G11385" s="80" t="s">
        <v>291</v>
      </c>
      <c r="H11385" t="s">
        <v>1033</v>
      </c>
      <c r="I11385" s="50">
        <v>28.09</v>
      </c>
    </row>
    <row r="11386" spans="1:9" x14ac:dyDescent="0.2">
      <c r="A11386">
        <v>529434</v>
      </c>
      <c r="B11386" s="79">
        <v>7908615055183</v>
      </c>
      <c r="C11386" s="80" t="s">
        <v>19</v>
      </c>
      <c r="D11386" s="80" t="s">
        <v>20</v>
      </c>
      <c r="E11386" s="80" t="s">
        <v>21</v>
      </c>
      <c r="F11386" s="80" t="s">
        <v>1030</v>
      </c>
      <c r="G11386" s="80" t="s">
        <v>793</v>
      </c>
      <c r="H11386" t="s">
        <v>1096</v>
      </c>
      <c r="I11386" s="50">
        <v>35.630000000000003</v>
      </c>
    </row>
    <row r="11387" spans="1:9" x14ac:dyDescent="0.2">
      <c r="A11387">
        <v>568469</v>
      </c>
      <c r="B11387" s="79">
        <v>7908785461555</v>
      </c>
      <c r="C11387" s="80" t="s">
        <v>19</v>
      </c>
      <c r="D11387" s="80" t="s">
        <v>20</v>
      </c>
      <c r="E11387" s="80" t="s">
        <v>21</v>
      </c>
      <c r="F11387" s="80" t="s">
        <v>1030</v>
      </c>
      <c r="G11387" s="80" t="s">
        <v>793</v>
      </c>
      <c r="H11387" t="s">
        <v>1098</v>
      </c>
      <c r="I11387" s="50">
        <v>35.630000000000003</v>
      </c>
    </row>
    <row r="11388" spans="1:9" x14ac:dyDescent="0.2">
      <c r="A11388">
        <v>299937</v>
      </c>
      <c r="B11388" s="79">
        <v>7899706149822</v>
      </c>
      <c r="C11388" s="80" t="s">
        <v>19</v>
      </c>
      <c r="D11388" s="80" t="s">
        <v>20</v>
      </c>
      <c r="E11388" s="80" t="s">
        <v>21</v>
      </c>
      <c r="F11388" s="80" t="s">
        <v>1030</v>
      </c>
      <c r="G11388" s="80" t="s">
        <v>793</v>
      </c>
      <c r="H11388" t="s">
        <v>1093</v>
      </c>
      <c r="I11388" s="50">
        <v>16.510000000000002</v>
      </c>
    </row>
    <row r="11389" spans="1:9" x14ac:dyDescent="0.2">
      <c r="A11389">
        <v>539658</v>
      </c>
      <c r="B11389" s="79">
        <v>7908615053097</v>
      </c>
      <c r="C11389" s="80" t="s">
        <v>19</v>
      </c>
      <c r="D11389" s="80" t="s">
        <v>20</v>
      </c>
      <c r="E11389" s="80" t="s">
        <v>21</v>
      </c>
      <c r="F11389" s="80" t="s">
        <v>1030</v>
      </c>
      <c r="G11389" s="80" t="s">
        <v>793</v>
      </c>
      <c r="H11389" t="s">
        <v>1097</v>
      </c>
      <c r="I11389" s="50">
        <v>22.64</v>
      </c>
    </row>
    <row r="11390" spans="1:9" x14ac:dyDescent="0.2">
      <c r="A11390">
        <v>160507</v>
      </c>
      <c r="B11390" s="79">
        <v>7899026478909</v>
      </c>
      <c r="C11390" s="80" t="s">
        <v>19</v>
      </c>
      <c r="D11390" s="80" t="s">
        <v>20</v>
      </c>
      <c r="E11390" s="80" t="s">
        <v>21</v>
      </c>
      <c r="F11390" s="80" t="s">
        <v>1030</v>
      </c>
      <c r="G11390" s="80" t="s">
        <v>793</v>
      </c>
      <c r="H11390" t="s">
        <v>1088</v>
      </c>
      <c r="I11390" s="50">
        <v>35.630000000000003</v>
      </c>
    </row>
    <row r="11391" spans="1:9" x14ac:dyDescent="0.2">
      <c r="A11391">
        <v>323635</v>
      </c>
      <c r="B11391" s="79">
        <v>7896000726391</v>
      </c>
      <c r="C11391" s="80" t="s">
        <v>19</v>
      </c>
      <c r="D11391" s="80" t="s">
        <v>20</v>
      </c>
      <c r="E11391" s="80" t="s">
        <v>21</v>
      </c>
      <c r="F11391" s="80" t="s">
        <v>1030</v>
      </c>
      <c r="G11391" s="80" t="s">
        <v>793</v>
      </c>
      <c r="H11391" t="s">
        <v>1094</v>
      </c>
      <c r="I11391" s="50">
        <v>18.86</v>
      </c>
    </row>
    <row r="11392" spans="1:9" x14ac:dyDescent="0.2">
      <c r="A11392">
        <v>250952</v>
      </c>
      <c r="B11392" s="79">
        <v>7896000722553</v>
      </c>
      <c r="C11392" s="80" t="s">
        <v>19</v>
      </c>
      <c r="D11392" s="80" t="s">
        <v>20</v>
      </c>
      <c r="E11392" s="80" t="s">
        <v>21</v>
      </c>
      <c r="F11392" s="80" t="s">
        <v>1030</v>
      </c>
      <c r="G11392" s="80" t="s">
        <v>793</v>
      </c>
      <c r="H11392" t="s">
        <v>1092</v>
      </c>
      <c r="I11392" s="50">
        <v>18.86</v>
      </c>
    </row>
    <row r="11393" spans="1:9" x14ac:dyDescent="0.2">
      <c r="A11393">
        <v>189810</v>
      </c>
      <c r="B11393" s="79">
        <v>7896000716781</v>
      </c>
      <c r="C11393" s="80" t="s">
        <v>19</v>
      </c>
      <c r="D11393" s="80" t="s">
        <v>20</v>
      </c>
      <c r="E11393" s="80" t="s">
        <v>21</v>
      </c>
      <c r="F11393" s="80" t="s">
        <v>1030</v>
      </c>
      <c r="G11393" s="80" t="s">
        <v>793</v>
      </c>
      <c r="H11393" t="s">
        <v>1090</v>
      </c>
      <c r="I11393" s="50">
        <v>18.86</v>
      </c>
    </row>
    <row r="11394" spans="1:9" x14ac:dyDescent="0.2">
      <c r="A11394">
        <v>160202</v>
      </c>
      <c r="B11394" s="79">
        <v>7896000717436</v>
      </c>
      <c r="C11394" s="80" t="s">
        <v>19</v>
      </c>
      <c r="D11394" s="80" t="s">
        <v>20</v>
      </c>
      <c r="E11394" s="80" t="s">
        <v>21</v>
      </c>
      <c r="F11394" s="80" t="s">
        <v>1030</v>
      </c>
      <c r="G11394" s="80" t="s">
        <v>793</v>
      </c>
      <c r="H11394" t="s">
        <v>1089</v>
      </c>
      <c r="I11394" s="50">
        <v>18.86</v>
      </c>
    </row>
    <row r="11395" spans="1:9" x14ac:dyDescent="0.2">
      <c r="A11395">
        <v>225542</v>
      </c>
      <c r="B11395" s="79">
        <v>7896000716804</v>
      </c>
      <c r="C11395" s="80" t="s">
        <v>19</v>
      </c>
      <c r="D11395" s="80" t="s">
        <v>20</v>
      </c>
      <c r="E11395" s="80" t="s">
        <v>21</v>
      </c>
      <c r="F11395" s="80" t="s">
        <v>1030</v>
      </c>
      <c r="G11395" s="80" t="s">
        <v>793</v>
      </c>
      <c r="H11395" t="s">
        <v>1091</v>
      </c>
      <c r="I11395" s="50">
        <v>18.86</v>
      </c>
    </row>
    <row r="11396" spans="1:9" x14ac:dyDescent="0.2">
      <c r="A11396">
        <v>148796</v>
      </c>
      <c r="B11396" s="79">
        <v>7896000704030</v>
      </c>
      <c r="C11396" s="80" t="s">
        <v>19</v>
      </c>
      <c r="D11396" s="80" t="s">
        <v>20</v>
      </c>
      <c r="E11396" s="80" t="s">
        <v>21</v>
      </c>
      <c r="F11396" s="80" t="s">
        <v>1030</v>
      </c>
      <c r="G11396" s="80" t="s">
        <v>793</v>
      </c>
      <c r="H11396" t="s">
        <v>15699</v>
      </c>
      <c r="I11396" s="50">
        <v>16.07</v>
      </c>
    </row>
    <row r="11397" spans="1:9" x14ac:dyDescent="0.2">
      <c r="A11397">
        <v>376893</v>
      </c>
      <c r="B11397" s="79">
        <v>7896000727510</v>
      </c>
      <c r="C11397" s="80" t="s">
        <v>19</v>
      </c>
      <c r="D11397" s="80" t="s">
        <v>20</v>
      </c>
      <c r="E11397" s="80" t="s">
        <v>21</v>
      </c>
      <c r="F11397" s="80" t="s">
        <v>1030</v>
      </c>
      <c r="G11397" s="80" t="s">
        <v>793</v>
      </c>
      <c r="H11397" t="s">
        <v>1095</v>
      </c>
      <c r="I11397" s="50">
        <v>11.82</v>
      </c>
    </row>
    <row r="11398" spans="1:9" x14ac:dyDescent="0.2">
      <c r="A11398">
        <v>381581</v>
      </c>
      <c r="B11398" s="79">
        <v>7896902217003</v>
      </c>
      <c r="C11398" s="80" t="s">
        <v>19</v>
      </c>
      <c r="D11398" s="80" t="s">
        <v>20</v>
      </c>
      <c r="E11398" s="80" t="s">
        <v>21</v>
      </c>
      <c r="F11398" s="80" t="s">
        <v>1030</v>
      </c>
      <c r="G11398" s="80" t="s">
        <v>1080</v>
      </c>
      <c r="H11398" t="s">
        <v>1082</v>
      </c>
      <c r="I11398" s="50">
        <v>6.42</v>
      </c>
    </row>
    <row r="11399" spans="1:9" x14ac:dyDescent="0.2">
      <c r="A11399">
        <v>381608</v>
      </c>
      <c r="B11399" s="79">
        <v>7896902211063</v>
      </c>
      <c r="C11399" s="80" t="s">
        <v>19</v>
      </c>
      <c r="D11399" s="80" t="s">
        <v>20</v>
      </c>
      <c r="E11399" s="80" t="s">
        <v>21</v>
      </c>
      <c r="F11399" s="80" t="s">
        <v>1030</v>
      </c>
      <c r="G11399" s="80" t="s">
        <v>1080</v>
      </c>
      <c r="H11399" t="s">
        <v>1083</v>
      </c>
      <c r="I11399" s="50">
        <v>6.42</v>
      </c>
    </row>
    <row r="11400" spans="1:9" x14ac:dyDescent="0.2">
      <c r="A11400">
        <v>135211</v>
      </c>
      <c r="B11400" s="79">
        <v>7896902211025</v>
      </c>
      <c r="C11400" s="80" t="s">
        <v>19</v>
      </c>
      <c r="D11400" s="80" t="s">
        <v>20</v>
      </c>
      <c r="E11400" s="80" t="s">
        <v>21</v>
      </c>
      <c r="F11400" s="80" t="s">
        <v>1030</v>
      </c>
      <c r="G11400" s="80" t="s">
        <v>1080</v>
      </c>
      <c r="H11400" t="s">
        <v>1081</v>
      </c>
      <c r="I11400" s="50">
        <v>6.42</v>
      </c>
    </row>
    <row r="11401" spans="1:9" x14ac:dyDescent="0.2">
      <c r="A11401">
        <v>96449</v>
      </c>
      <c r="B11401" s="79">
        <v>7893300521169</v>
      </c>
      <c r="C11401" s="80" t="s">
        <v>19</v>
      </c>
      <c r="D11401" s="80" t="s">
        <v>20</v>
      </c>
      <c r="E11401" s="80" t="s">
        <v>21</v>
      </c>
      <c r="F11401" s="80" t="s">
        <v>1030</v>
      </c>
      <c r="G11401" s="80" t="s">
        <v>361</v>
      </c>
      <c r="H11401" t="s">
        <v>15700</v>
      </c>
      <c r="I11401" s="50">
        <v>27.12</v>
      </c>
    </row>
    <row r="11402" spans="1:9" x14ac:dyDescent="0.2">
      <c r="A11402">
        <v>81067</v>
      </c>
      <c r="B11402" s="79">
        <v>7893300521022</v>
      </c>
      <c r="C11402" s="80" t="s">
        <v>19</v>
      </c>
      <c r="D11402" s="80" t="s">
        <v>20</v>
      </c>
      <c r="E11402" s="80" t="s">
        <v>21</v>
      </c>
      <c r="F11402" s="80" t="s">
        <v>1030</v>
      </c>
      <c r="G11402" s="80" t="s">
        <v>361</v>
      </c>
      <c r="H11402" t="s">
        <v>1085</v>
      </c>
      <c r="I11402" s="50">
        <v>23.3</v>
      </c>
    </row>
    <row r="11403" spans="1:9" x14ac:dyDescent="0.2">
      <c r="A11403">
        <v>72477</v>
      </c>
      <c r="B11403" s="79">
        <v>7893300521084</v>
      </c>
      <c r="C11403" s="80" t="s">
        <v>19</v>
      </c>
      <c r="D11403" s="80" t="s">
        <v>20</v>
      </c>
      <c r="E11403" s="80" t="s">
        <v>21</v>
      </c>
      <c r="F11403" s="80" t="s">
        <v>1030</v>
      </c>
      <c r="G11403" s="80" t="s">
        <v>361</v>
      </c>
      <c r="H11403" t="s">
        <v>1084</v>
      </c>
      <c r="I11403" s="50">
        <v>27.12</v>
      </c>
    </row>
    <row r="11404" spans="1:9" x14ac:dyDescent="0.2">
      <c r="A11404">
        <v>98736</v>
      </c>
      <c r="B11404" s="79">
        <v>7893300521145</v>
      </c>
      <c r="C11404" s="80" t="s">
        <v>19</v>
      </c>
      <c r="D11404" s="80" t="s">
        <v>20</v>
      </c>
      <c r="E11404" s="80" t="s">
        <v>21</v>
      </c>
      <c r="F11404" s="80" t="s">
        <v>1030</v>
      </c>
      <c r="G11404" s="80" t="s">
        <v>361</v>
      </c>
      <c r="H11404" t="s">
        <v>1086</v>
      </c>
      <c r="I11404" s="50">
        <v>22.59</v>
      </c>
    </row>
    <row r="11405" spans="1:9" x14ac:dyDescent="0.2">
      <c r="A11405">
        <v>560717</v>
      </c>
      <c r="B11405" s="79">
        <v>7908324407570</v>
      </c>
      <c r="C11405" s="80" t="s">
        <v>19</v>
      </c>
      <c r="D11405" s="80" t="s">
        <v>20</v>
      </c>
      <c r="E11405" s="80" t="s">
        <v>21</v>
      </c>
      <c r="F11405" s="80" t="s">
        <v>1030</v>
      </c>
      <c r="G11405" s="80" t="s">
        <v>361</v>
      </c>
      <c r="H11405" t="s">
        <v>1087</v>
      </c>
      <c r="I11405" s="50">
        <v>13.94</v>
      </c>
    </row>
    <row r="11406" spans="1:9" x14ac:dyDescent="0.2">
      <c r="A11406">
        <v>544040</v>
      </c>
      <c r="B11406" s="79">
        <v>7908324406726</v>
      </c>
      <c r="C11406" s="80" t="s">
        <v>19</v>
      </c>
      <c r="D11406" s="80" t="s">
        <v>20</v>
      </c>
      <c r="E11406" s="80" t="s">
        <v>21</v>
      </c>
      <c r="F11406" s="80" t="s">
        <v>1030</v>
      </c>
      <c r="G11406" s="80" t="s">
        <v>361</v>
      </c>
      <c r="H11406" t="s">
        <v>15701</v>
      </c>
      <c r="I11406" s="50">
        <v>31.83</v>
      </c>
    </row>
    <row r="11407" spans="1:9" x14ac:dyDescent="0.2">
      <c r="A11407">
        <v>41245</v>
      </c>
      <c r="B11407" s="79">
        <v>7896279103916</v>
      </c>
      <c r="C11407" s="80" t="s">
        <v>19</v>
      </c>
      <c r="D11407" s="80" t="s">
        <v>20</v>
      </c>
      <c r="E11407" s="80" t="s">
        <v>21</v>
      </c>
      <c r="F11407" s="80" t="s">
        <v>1030</v>
      </c>
      <c r="G11407" s="80" t="s">
        <v>345</v>
      </c>
      <c r="H11407" t="s">
        <v>1052</v>
      </c>
      <c r="I11407" s="50">
        <v>9.59</v>
      </c>
    </row>
    <row r="11408" spans="1:9" x14ac:dyDescent="0.2">
      <c r="A11408">
        <v>168413</v>
      </c>
      <c r="B11408" s="79">
        <v>7896279112840</v>
      </c>
      <c r="C11408" s="80" t="s">
        <v>19</v>
      </c>
      <c r="D11408" s="80" t="s">
        <v>20</v>
      </c>
      <c r="E11408" s="80" t="s">
        <v>21</v>
      </c>
      <c r="F11408" s="80" t="s">
        <v>1030</v>
      </c>
      <c r="G11408" s="80" t="s">
        <v>345</v>
      </c>
      <c r="H11408" t="s">
        <v>1049</v>
      </c>
      <c r="I11408" s="50">
        <v>9.59</v>
      </c>
    </row>
    <row r="11409" spans="1:9" x14ac:dyDescent="0.2">
      <c r="A11409">
        <v>319542</v>
      </c>
      <c r="B11409" s="79">
        <v>7896279111201</v>
      </c>
      <c r="C11409" s="80" t="s">
        <v>19</v>
      </c>
      <c r="D11409" s="80" t="s">
        <v>20</v>
      </c>
      <c r="E11409" s="80" t="s">
        <v>21</v>
      </c>
      <c r="F11409" s="80" t="s">
        <v>1030</v>
      </c>
      <c r="G11409" s="80" t="s">
        <v>345</v>
      </c>
      <c r="H11409" t="s">
        <v>1053</v>
      </c>
      <c r="I11409" s="50">
        <v>9.59</v>
      </c>
    </row>
    <row r="11410" spans="1:9" x14ac:dyDescent="0.2">
      <c r="A11410">
        <v>265212</v>
      </c>
      <c r="B11410" s="79">
        <v>7896279111270</v>
      </c>
      <c r="C11410" s="80" t="s">
        <v>19</v>
      </c>
      <c r="D11410" s="80" t="s">
        <v>20</v>
      </c>
      <c r="E11410" s="80" t="s">
        <v>21</v>
      </c>
      <c r="F11410" s="80" t="s">
        <v>1030</v>
      </c>
      <c r="G11410" s="80" t="s">
        <v>345</v>
      </c>
      <c r="H11410" t="s">
        <v>1051</v>
      </c>
      <c r="I11410" s="50">
        <v>9.59</v>
      </c>
    </row>
    <row r="11411" spans="1:9" x14ac:dyDescent="0.2">
      <c r="A11411">
        <v>168411</v>
      </c>
      <c r="B11411" s="79">
        <v>7896279112826</v>
      </c>
      <c r="C11411" s="80" t="s">
        <v>19</v>
      </c>
      <c r="D11411" s="80" t="s">
        <v>20</v>
      </c>
      <c r="E11411" s="80" t="s">
        <v>21</v>
      </c>
      <c r="F11411" s="80" t="s">
        <v>1030</v>
      </c>
      <c r="G11411" s="80" t="s">
        <v>345</v>
      </c>
      <c r="H11411" t="s">
        <v>1048</v>
      </c>
      <c r="I11411" s="50">
        <v>6.68</v>
      </c>
    </row>
    <row r="11412" spans="1:9" x14ac:dyDescent="0.2">
      <c r="A11412">
        <v>41148</v>
      </c>
      <c r="B11412" s="79">
        <v>7896279101646</v>
      </c>
      <c r="C11412" s="80" t="s">
        <v>19</v>
      </c>
      <c r="D11412" s="80" t="s">
        <v>20</v>
      </c>
      <c r="E11412" s="80" t="s">
        <v>21</v>
      </c>
      <c r="F11412" s="80" t="s">
        <v>1030</v>
      </c>
      <c r="G11412" s="80" t="s">
        <v>345</v>
      </c>
      <c r="H11412" t="s">
        <v>1046</v>
      </c>
      <c r="I11412" s="50">
        <v>6.68</v>
      </c>
    </row>
    <row r="11413" spans="1:9" x14ac:dyDescent="0.2">
      <c r="A11413">
        <v>26967</v>
      </c>
      <c r="B11413" s="79">
        <v>7896279100854</v>
      </c>
      <c r="C11413" s="80" t="s">
        <v>19</v>
      </c>
      <c r="D11413" s="80" t="s">
        <v>20</v>
      </c>
      <c r="E11413" s="80" t="s">
        <v>21</v>
      </c>
      <c r="F11413" s="80" t="s">
        <v>1030</v>
      </c>
      <c r="G11413" s="80" t="s">
        <v>345</v>
      </c>
      <c r="H11413" t="s">
        <v>1045</v>
      </c>
      <c r="I11413" s="50">
        <v>6.68</v>
      </c>
    </row>
    <row r="11414" spans="1:9" x14ac:dyDescent="0.2">
      <c r="A11414">
        <v>145661</v>
      </c>
      <c r="B11414" s="79">
        <v>7896279111652</v>
      </c>
      <c r="C11414" s="80" t="s">
        <v>19</v>
      </c>
      <c r="D11414" s="80" t="s">
        <v>20</v>
      </c>
      <c r="E11414" s="80" t="s">
        <v>21</v>
      </c>
      <c r="F11414" s="80" t="s">
        <v>1030</v>
      </c>
      <c r="G11414" s="80" t="s">
        <v>345</v>
      </c>
      <c r="H11414" t="s">
        <v>15702</v>
      </c>
      <c r="I11414" s="50">
        <v>10.210000000000001</v>
      </c>
    </row>
    <row r="11415" spans="1:9" x14ac:dyDescent="0.2">
      <c r="A11415">
        <v>145666</v>
      </c>
      <c r="B11415" s="79">
        <v>7896279111669</v>
      </c>
      <c r="C11415" s="80" t="s">
        <v>19</v>
      </c>
      <c r="D11415" s="80" t="s">
        <v>20</v>
      </c>
      <c r="E11415" s="80" t="s">
        <v>21</v>
      </c>
      <c r="F11415" s="80" t="s">
        <v>1030</v>
      </c>
      <c r="G11415" s="80" t="s">
        <v>345</v>
      </c>
      <c r="H11415" t="s">
        <v>15703</v>
      </c>
      <c r="I11415" s="50">
        <v>10.210000000000001</v>
      </c>
    </row>
    <row r="11416" spans="1:9" x14ac:dyDescent="0.2">
      <c r="A11416">
        <v>145670</v>
      </c>
      <c r="B11416" s="79">
        <v>7896279111676</v>
      </c>
      <c r="C11416" s="80" t="s">
        <v>19</v>
      </c>
      <c r="D11416" s="80" t="s">
        <v>20</v>
      </c>
      <c r="E11416" s="80" t="s">
        <v>21</v>
      </c>
      <c r="F11416" s="80" t="s">
        <v>1030</v>
      </c>
      <c r="G11416" s="80" t="s">
        <v>345</v>
      </c>
      <c r="H11416" t="s">
        <v>1047</v>
      </c>
      <c r="I11416" s="50">
        <v>10.210000000000001</v>
      </c>
    </row>
    <row r="11417" spans="1:9" x14ac:dyDescent="0.2">
      <c r="A11417">
        <v>256268</v>
      </c>
      <c r="B11417" s="79">
        <v>7896279111256</v>
      </c>
      <c r="C11417" s="80" t="s">
        <v>19</v>
      </c>
      <c r="D11417" s="80" t="s">
        <v>20</v>
      </c>
      <c r="E11417" s="80" t="s">
        <v>21</v>
      </c>
      <c r="F11417" s="80" t="s">
        <v>1030</v>
      </c>
      <c r="G11417" s="80" t="s">
        <v>345</v>
      </c>
      <c r="H11417" t="s">
        <v>1050</v>
      </c>
      <c r="I11417" s="50">
        <v>6.68</v>
      </c>
    </row>
    <row r="11418" spans="1:9" x14ac:dyDescent="0.2">
      <c r="A11418">
        <v>419010</v>
      </c>
      <c r="B11418" s="79">
        <v>7896229909520</v>
      </c>
      <c r="C11418" s="80" t="s">
        <v>19</v>
      </c>
      <c r="D11418" s="80" t="s">
        <v>20</v>
      </c>
      <c r="E11418" s="80" t="s">
        <v>21</v>
      </c>
      <c r="F11418" s="80" t="s">
        <v>1030</v>
      </c>
      <c r="G11418" s="80" t="s">
        <v>680</v>
      </c>
      <c r="H11418" t="s">
        <v>1068</v>
      </c>
      <c r="I11418" s="50">
        <v>8.94</v>
      </c>
    </row>
    <row r="11419" spans="1:9" x14ac:dyDescent="0.2">
      <c r="A11419">
        <v>419013</v>
      </c>
      <c r="B11419" s="79">
        <v>7896229906581</v>
      </c>
      <c r="C11419" s="80" t="s">
        <v>19</v>
      </c>
      <c r="D11419" s="80" t="s">
        <v>20</v>
      </c>
      <c r="E11419" s="80" t="s">
        <v>21</v>
      </c>
      <c r="F11419" s="80" t="s">
        <v>1030</v>
      </c>
      <c r="G11419" s="80" t="s">
        <v>680</v>
      </c>
      <c r="H11419" t="s">
        <v>1069</v>
      </c>
      <c r="I11419" s="50">
        <v>8.94</v>
      </c>
    </row>
    <row r="11420" spans="1:9" x14ac:dyDescent="0.2">
      <c r="A11420">
        <v>419016</v>
      </c>
      <c r="B11420" s="79">
        <v>7896229906574</v>
      </c>
      <c r="C11420" s="80" t="s">
        <v>19</v>
      </c>
      <c r="D11420" s="80" t="s">
        <v>20</v>
      </c>
      <c r="E11420" s="80" t="s">
        <v>21</v>
      </c>
      <c r="F11420" s="80" t="s">
        <v>1030</v>
      </c>
      <c r="G11420" s="80" t="s">
        <v>680</v>
      </c>
      <c r="H11420" t="s">
        <v>1070</v>
      </c>
      <c r="I11420" s="50">
        <v>8.94</v>
      </c>
    </row>
    <row r="11421" spans="1:9" x14ac:dyDescent="0.2">
      <c r="A11421">
        <v>308725</v>
      </c>
      <c r="B11421" s="79">
        <v>7896229906536</v>
      </c>
      <c r="C11421" s="80" t="s">
        <v>19</v>
      </c>
      <c r="D11421" s="80" t="s">
        <v>20</v>
      </c>
      <c r="E11421" s="80" t="s">
        <v>21</v>
      </c>
      <c r="F11421" s="80" t="s">
        <v>1030</v>
      </c>
      <c r="G11421" s="80" t="s">
        <v>680</v>
      </c>
      <c r="H11421" t="s">
        <v>1065</v>
      </c>
      <c r="I11421" s="50">
        <v>8.94</v>
      </c>
    </row>
    <row r="11422" spans="1:9" x14ac:dyDescent="0.2">
      <c r="A11422">
        <v>276685</v>
      </c>
      <c r="B11422" s="79">
        <v>7896229906376</v>
      </c>
      <c r="C11422" s="80" t="s">
        <v>19</v>
      </c>
      <c r="D11422" s="80" t="s">
        <v>20</v>
      </c>
      <c r="E11422" s="80" t="s">
        <v>21</v>
      </c>
      <c r="F11422" s="80" t="s">
        <v>1030</v>
      </c>
      <c r="G11422" s="80" t="s">
        <v>680</v>
      </c>
      <c r="H11422" t="s">
        <v>1063</v>
      </c>
      <c r="I11422" s="50">
        <v>8.94</v>
      </c>
    </row>
    <row r="11423" spans="1:9" x14ac:dyDescent="0.2">
      <c r="A11423">
        <v>276687</v>
      </c>
      <c r="B11423" s="79">
        <v>7896229906383</v>
      </c>
      <c r="C11423" s="80" t="s">
        <v>19</v>
      </c>
      <c r="D11423" s="80" t="s">
        <v>20</v>
      </c>
      <c r="E11423" s="80" t="s">
        <v>21</v>
      </c>
      <c r="F11423" s="80" t="s">
        <v>1030</v>
      </c>
      <c r="G11423" s="80" t="s">
        <v>680</v>
      </c>
      <c r="H11423" t="s">
        <v>1064</v>
      </c>
      <c r="I11423" s="50">
        <v>8.94</v>
      </c>
    </row>
    <row r="11424" spans="1:9" x14ac:dyDescent="0.2">
      <c r="A11424">
        <v>454476</v>
      </c>
      <c r="B11424" s="79">
        <v>7896229945061</v>
      </c>
      <c r="C11424" s="80" t="s">
        <v>19</v>
      </c>
      <c r="D11424" s="80" t="s">
        <v>20</v>
      </c>
      <c r="E11424" s="80" t="s">
        <v>21</v>
      </c>
      <c r="F11424" s="80" t="s">
        <v>1030</v>
      </c>
      <c r="G11424" s="80" t="s">
        <v>680</v>
      </c>
      <c r="H11424" t="s">
        <v>1073</v>
      </c>
      <c r="I11424" s="50">
        <v>6.62</v>
      </c>
    </row>
    <row r="11425" spans="1:9" x14ac:dyDescent="0.2">
      <c r="A11425">
        <v>454478</v>
      </c>
      <c r="B11425" s="79">
        <v>7896229945047</v>
      </c>
      <c r="C11425" s="80" t="s">
        <v>19</v>
      </c>
      <c r="D11425" s="80" t="s">
        <v>20</v>
      </c>
      <c r="E11425" s="80" t="s">
        <v>21</v>
      </c>
      <c r="F11425" s="80" t="s">
        <v>1030</v>
      </c>
      <c r="G11425" s="80" t="s">
        <v>680</v>
      </c>
      <c r="H11425" t="s">
        <v>15704</v>
      </c>
      <c r="I11425" s="50">
        <v>6.62</v>
      </c>
    </row>
    <row r="11426" spans="1:9" x14ac:dyDescent="0.2">
      <c r="A11426">
        <v>454479</v>
      </c>
      <c r="B11426" s="79">
        <v>7896229909308</v>
      </c>
      <c r="C11426" s="80" t="s">
        <v>19</v>
      </c>
      <c r="D11426" s="80" t="s">
        <v>20</v>
      </c>
      <c r="E11426" s="80" t="s">
        <v>21</v>
      </c>
      <c r="F11426" s="80" t="s">
        <v>1030</v>
      </c>
      <c r="G11426" s="80" t="s">
        <v>680</v>
      </c>
      <c r="H11426" t="s">
        <v>1075</v>
      </c>
      <c r="I11426" s="50">
        <v>6.62</v>
      </c>
    </row>
    <row r="11427" spans="1:9" x14ac:dyDescent="0.2">
      <c r="A11427">
        <v>454468</v>
      </c>
      <c r="B11427" s="79">
        <v>7896229943555</v>
      </c>
      <c r="C11427" s="80" t="s">
        <v>19</v>
      </c>
      <c r="D11427" s="80" t="s">
        <v>20</v>
      </c>
      <c r="E11427" s="80" t="s">
        <v>21</v>
      </c>
      <c r="F11427" s="80" t="s">
        <v>1030</v>
      </c>
      <c r="G11427" s="80" t="s">
        <v>680</v>
      </c>
      <c r="H11427" t="s">
        <v>15705</v>
      </c>
      <c r="I11427" s="50">
        <v>6.62</v>
      </c>
    </row>
    <row r="11428" spans="1:9" x14ac:dyDescent="0.2">
      <c r="A11428">
        <v>454469</v>
      </c>
      <c r="B11428" s="79">
        <v>7896229943654</v>
      </c>
      <c r="C11428" s="80" t="s">
        <v>19</v>
      </c>
      <c r="D11428" s="80" t="s">
        <v>20</v>
      </c>
      <c r="E11428" s="80" t="s">
        <v>21</v>
      </c>
      <c r="F11428" s="80" t="s">
        <v>1030</v>
      </c>
      <c r="G11428" s="80" t="s">
        <v>680</v>
      </c>
      <c r="H11428" t="s">
        <v>1074</v>
      </c>
      <c r="I11428" s="50">
        <v>6.62</v>
      </c>
    </row>
    <row r="11429" spans="1:9" x14ac:dyDescent="0.2">
      <c r="A11429">
        <v>342730</v>
      </c>
      <c r="B11429" s="79">
        <v>7896229906369</v>
      </c>
      <c r="C11429" s="80" t="s">
        <v>19</v>
      </c>
      <c r="D11429" s="80" t="s">
        <v>20</v>
      </c>
      <c r="E11429" s="80" t="s">
        <v>21</v>
      </c>
      <c r="F11429" s="80" t="s">
        <v>1030</v>
      </c>
      <c r="G11429" s="80" t="s">
        <v>680</v>
      </c>
      <c r="H11429" t="s">
        <v>1066</v>
      </c>
      <c r="I11429" s="50">
        <v>6.62</v>
      </c>
    </row>
    <row r="11430" spans="1:9" x14ac:dyDescent="0.2">
      <c r="A11430">
        <v>347310</v>
      </c>
      <c r="B11430" s="79">
        <v>7896229906284</v>
      </c>
      <c r="C11430" s="80" t="s">
        <v>19</v>
      </c>
      <c r="D11430" s="80" t="s">
        <v>20</v>
      </c>
      <c r="E11430" s="80" t="s">
        <v>21</v>
      </c>
      <c r="F11430" s="80" t="s">
        <v>1030</v>
      </c>
      <c r="G11430" s="80" t="s">
        <v>680</v>
      </c>
      <c r="H11430" t="s">
        <v>1067</v>
      </c>
      <c r="I11430" s="50">
        <v>6.62</v>
      </c>
    </row>
    <row r="11431" spans="1:9" x14ac:dyDescent="0.2">
      <c r="A11431">
        <v>504020</v>
      </c>
      <c r="B11431" s="79">
        <v>7896229909575</v>
      </c>
      <c r="C11431" s="80" t="s">
        <v>19</v>
      </c>
      <c r="D11431" s="80" t="s">
        <v>20</v>
      </c>
      <c r="E11431" s="80" t="s">
        <v>21</v>
      </c>
      <c r="F11431" s="80" t="s">
        <v>1030</v>
      </c>
      <c r="G11431" s="80" t="s">
        <v>680</v>
      </c>
      <c r="H11431" t="s">
        <v>1077</v>
      </c>
      <c r="I11431" s="50">
        <v>8.94</v>
      </c>
    </row>
    <row r="11432" spans="1:9" x14ac:dyDescent="0.2">
      <c r="A11432">
        <v>454473</v>
      </c>
      <c r="B11432" s="79">
        <v>7896229909605</v>
      </c>
      <c r="C11432" s="80" t="s">
        <v>19</v>
      </c>
      <c r="D11432" s="80" t="s">
        <v>20</v>
      </c>
      <c r="E11432" s="80" t="s">
        <v>21</v>
      </c>
      <c r="F11432" s="80" t="s">
        <v>1030</v>
      </c>
      <c r="G11432" s="80" t="s">
        <v>680</v>
      </c>
      <c r="H11432" t="s">
        <v>1072</v>
      </c>
      <c r="I11432" s="50">
        <v>8.94</v>
      </c>
    </row>
    <row r="11433" spans="1:9" x14ac:dyDescent="0.2">
      <c r="A11433">
        <v>454475</v>
      </c>
      <c r="B11433" s="79">
        <v>7896229909599</v>
      </c>
      <c r="C11433" s="80" t="s">
        <v>19</v>
      </c>
      <c r="D11433" s="80" t="s">
        <v>20</v>
      </c>
      <c r="E11433" s="80" t="s">
        <v>21</v>
      </c>
      <c r="F11433" s="80" t="s">
        <v>1030</v>
      </c>
      <c r="G11433" s="80" t="s">
        <v>680</v>
      </c>
      <c r="H11433" t="s">
        <v>15706</v>
      </c>
      <c r="I11433" s="50">
        <v>8.94</v>
      </c>
    </row>
    <row r="11434" spans="1:9" x14ac:dyDescent="0.2">
      <c r="A11434">
        <v>504012</v>
      </c>
      <c r="B11434" s="79">
        <v>7896229906840</v>
      </c>
      <c r="C11434" s="80" t="s">
        <v>19</v>
      </c>
      <c r="D11434" s="80" t="s">
        <v>20</v>
      </c>
      <c r="E11434" s="80" t="s">
        <v>21</v>
      </c>
      <c r="F11434" s="80" t="s">
        <v>1030</v>
      </c>
      <c r="G11434" s="80" t="s">
        <v>680</v>
      </c>
      <c r="H11434" t="s">
        <v>15707</v>
      </c>
      <c r="I11434" s="50">
        <v>16.899999999999999</v>
      </c>
    </row>
    <row r="11435" spans="1:9" x14ac:dyDescent="0.2">
      <c r="A11435">
        <v>504007</v>
      </c>
      <c r="B11435" s="79">
        <v>7896229909841</v>
      </c>
      <c r="C11435" s="80" t="s">
        <v>19</v>
      </c>
      <c r="D11435" s="80" t="s">
        <v>20</v>
      </c>
      <c r="E11435" s="80" t="s">
        <v>21</v>
      </c>
      <c r="F11435" s="80" t="s">
        <v>1030</v>
      </c>
      <c r="G11435" s="80" t="s">
        <v>680</v>
      </c>
      <c r="H11435" t="s">
        <v>1076</v>
      </c>
      <c r="I11435" s="50">
        <v>10.25</v>
      </c>
    </row>
    <row r="11436" spans="1:9" x14ac:dyDescent="0.2">
      <c r="A11436">
        <v>454459</v>
      </c>
      <c r="B11436" s="79">
        <v>7896229909810</v>
      </c>
      <c r="C11436" s="80" t="s">
        <v>19</v>
      </c>
      <c r="D11436" s="80" t="s">
        <v>20</v>
      </c>
      <c r="E11436" s="80" t="s">
        <v>21</v>
      </c>
      <c r="F11436" s="80" t="s">
        <v>1030</v>
      </c>
      <c r="G11436" s="80" t="s">
        <v>680</v>
      </c>
      <c r="H11436" t="s">
        <v>1071</v>
      </c>
      <c r="I11436" s="50">
        <v>10.25</v>
      </c>
    </row>
    <row r="11437" spans="1:9" x14ac:dyDescent="0.2">
      <c r="A11437">
        <v>540342</v>
      </c>
      <c r="B11437" s="79">
        <v>7500435240512</v>
      </c>
      <c r="C11437" s="80" t="s">
        <v>19</v>
      </c>
      <c r="D11437" s="80" t="s">
        <v>20</v>
      </c>
      <c r="E11437" s="80" t="s">
        <v>21</v>
      </c>
      <c r="F11437" s="80" t="s">
        <v>1030</v>
      </c>
      <c r="G11437" s="80" t="s">
        <v>84</v>
      </c>
      <c r="H11437" t="s">
        <v>1044</v>
      </c>
      <c r="I11437" s="50">
        <v>32.74</v>
      </c>
    </row>
    <row r="11438" spans="1:9" x14ac:dyDescent="0.2">
      <c r="A11438">
        <v>561131</v>
      </c>
      <c r="B11438" s="79">
        <v>7908458326242</v>
      </c>
      <c r="C11438" s="80" t="s">
        <v>19</v>
      </c>
      <c r="D11438" s="80" t="s">
        <v>20</v>
      </c>
      <c r="E11438" s="80" t="s">
        <v>21</v>
      </c>
      <c r="F11438" s="80" t="s">
        <v>1030</v>
      </c>
      <c r="G11438" s="80" t="s">
        <v>279</v>
      </c>
      <c r="H11438" t="s">
        <v>1060</v>
      </c>
      <c r="I11438" s="50">
        <v>15.89</v>
      </c>
    </row>
    <row r="11439" spans="1:9" x14ac:dyDescent="0.2">
      <c r="A11439">
        <v>561132</v>
      </c>
      <c r="B11439" s="79">
        <v>7908458326259</v>
      </c>
      <c r="C11439" s="80" t="s">
        <v>19</v>
      </c>
      <c r="D11439" s="80" t="s">
        <v>20</v>
      </c>
      <c r="E11439" s="80" t="s">
        <v>21</v>
      </c>
      <c r="F11439" s="80" t="s">
        <v>1030</v>
      </c>
      <c r="G11439" s="80" t="s">
        <v>279</v>
      </c>
      <c r="H11439" t="s">
        <v>1061</v>
      </c>
      <c r="I11439" s="50">
        <v>15.66</v>
      </c>
    </row>
    <row r="11440" spans="1:9" x14ac:dyDescent="0.2">
      <c r="A11440">
        <v>561133</v>
      </c>
      <c r="B11440" s="79">
        <v>7908458326266</v>
      </c>
      <c r="C11440" s="80" t="s">
        <v>19</v>
      </c>
      <c r="D11440" s="80" t="s">
        <v>20</v>
      </c>
      <c r="E11440" s="80" t="s">
        <v>21</v>
      </c>
      <c r="F11440" s="80" t="s">
        <v>1030</v>
      </c>
      <c r="G11440" s="80" t="s">
        <v>279</v>
      </c>
      <c r="H11440" t="s">
        <v>1062</v>
      </c>
      <c r="I11440" s="50">
        <v>15.79</v>
      </c>
    </row>
    <row r="11441" spans="1:9" x14ac:dyDescent="0.2">
      <c r="A11441">
        <v>270638</v>
      </c>
      <c r="B11441" s="79">
        <v>7898623950559</v>
      </c>
      <c r="C11441" s="80" t="s">
        <v>19</v>
      </c>
      <c r="D11441" s="80" t="s">
        <v>20</v>
      </c>
      <c r="E11441" s="80" t="s">
        <v>21</v>
      </c>
      <c r="F11441" s="80" t="s">
        <v>1030</v>
      </c>
      <c r="G11441" s="80" t="s">
        <v>279</v>
      </c>
      <c r="H11441" t="s">
        <v>1056</v>
      </c>
      <c r="I11441" s="50">
        <v>17.55</v>
      </c>
    </row>
    <row r="11442" spans="1:9" x14ac:dyDescent="0.2">
      <c r="A11442">
        <v>390404</v>
      </c>
      <c r="B11442" s="79">
        <v>7898623957060</v>
      </c>
      <c r="C11442" s="80" t="s">
        <v>19</v>
      </c>
      <c r="D11442" s="80" t="s">
        <v>20</v>
      </c>
      <c r="E11442" s="80" t="s">
        <v>21</v>
      </c>
      <c r="F11442" s="80" t="s">
        <v>1030</v>
      </c>
      <c r="G11442" s="80" t="s">
        <v>279</v>
      </c>
      <c r="H11442" t="s">
        <v>1059</v>
      </c>
      <c r="I11442" s="50">
        <v>23.18</v>
      </c>
    </row>
    <row r="11443" spans="1:9" x14ac:dyDescent="0.2">
      <c r="A11443">
        <v>270653</v>
      </c>
      <c r="B11443" s="79">
        <v>7898623951198</v>
      </c>
      <c r="C11443" s="80" t="s">
        <v>19</v>
      </c>
      <c r="D11443" s="80" t="s">
        <v>20</v>
      </c>
      <c r="E11443" s="80" t="s">
        <v>21</v>
      </c>
      <c r="F11443" s="80" t="s">
        <v>1030</v>
      </c>
      <c r="G11443" s="80" t="s">
        <v>279</v>
      </c>
      <c r="H11443" t="s">
        <v>1057</v>
      </c>
      <c r="I11443" s="50">
        <v>22.76</v>
      </c>
    </row>
    <row r="11444" spans="1:9" x14ac:dyDescent="0.2">
      <c r="A11444">
        <v>270657</v>
      </c>
      <c r="B11444" s="79">
        <v>7898623950047</v>
      </c>
      <c r="C11444" s="80" t="s">
        <v>19</v>
      </c>
      <c r="D11444" s="80" t="s">
        <v>20</v>
      </c>
      <c r="E11444" s="80" t="s">
        <v>21</v>
      </c>
      <c r="F11444" s="80" t="s">
        <v>1030</v>
      </c>
      <c r="G11444" s="80" t="s">
        <v>279</v>
      </c>
      <c r="H11444" t="s">
        <v>1058</v>
      </c>
      <c r="I11444" s="50">
        <v>22.76</v>
      </c>
    </row>
    <row r="11445" spans="1:9" x14ac:dyDescent="0.2">
      <c r="A11445">
        <v>457588</v>
      </c>
      <c r="B11445" s="79">
        <v>7898658621059</v>
      </c>
      <c r="C11445" s="80" t="s">
        <v>19</v>
      </c>
      <c r="D11445" s="80" t="s">
        <v>20</v>
      </c>
      <c r="E11445" s="80" t="s">
        <v>21</v>
      </c>
      <c r="F11445" s="80" t="s">
        <v>1030</v>
      </c>
      <c r="G11445" s="80" t="s">
        <v>686</v>
      </c>
      <c r="H11445" t="s">
        <v>1079</v>
      </c>
      <c r="I11445" s="50">
        <v>1.51</v>
      </c>
    </row>
    <row r="11446" spans="1:9" x14ac:dyDescent="0.2">
      <c r="A11446">
        <v>328878</v>
      </c>
      <c r="B11446" s="79">
        <v>7898658620052</v>
      </c>
      <c r="C11446" s="80" t="s">
        <v>19</v>
      </c>
      <c r="D11446" s="80" t="s">
        <v>20</v>
      </c>
      <c r="E11446" s="80" t="s">
        <v>21</v>
      </c>
      <c r="F11446" s="80" t="s">
        <v>1030</v>
      </c>
      <c r="G11446" s="80" t="s">
        <v>686</v>
      </c>
      <c r="H11446" t="s">
        <v>15708</v>
      </c>
      <c r="I11446" s="50">
        <v>9.41</v>
      </c>
    </row>
    <row r="11447" spans="1:9" x14ac:dyDescent="0.2">
      <c r="A11447">
        <v>328879</v>
      </c>
      <c r="B11447" s="79">
        <v>7898658620038</v>
      </c>
      <c r="C11447" s="80" t="s">
        <v>19</v>
      </c>
      <c r="D11447" s="80" t="s">
        <v>20</v>
      </c>
      <c r="E11447" s="80" t="s">
        <v>21</v>
      </c>
      <c r="F11447" s="80" t="s">
        <v>1030</v>
      </c>
      <c r="G11447" s="80" t="s">
        <v>686</v>
      </c>
      <c r="H11447" t="s">
        <v>15709</v>
      </c>
      <c r="I11447" s="50">
        <v>9.41</v>
      </c>
    </row>
    <row r="11448" spans="1:9" x14ac:dyDescent="0.2">
      <c r="A11448">
        <v>328882</v>
      </c>
      <c r="B11448" s="79">
        <v>7898658620564</v>
      </c>
      <c r="C11448" s="80" t="s">
        <v>19</v>
      </c>
      <c r="D11448" s="80" t="s">
        <v>20</v>
      </c>
      <c r="E11448" s="80" t="s">
        <v>21</v>
      </c>
      <c r="F11448" s="80" t="s">
        <v>1030</v>
      </c>
      <c r="G11448" s="80" t="s">
        <v>686</v>
      </c>
      <c r="H11448" t="s">
        <v>1078</v>
      </c>
      <c r="I11448" s="50">
        <v>9.41</v>
      </c>
    </row>
    <row r="11449" spans="1:9" x14ac:dyDescent="0.2">
      <c r="A11449">
        <v>413532</v>
      </c>
      <c r="B11449" s="79">
        <v>7898658620687</v>
      </c>
      <c r="C11449" s="80" t="s">
        <v>19</v>
      </c>
      <c r="D11449" s="80" t="s">
        <v>20</v>
      </c>
      <c r="E11449" s="80" t="s">
        <v>21</v>
      </c>
      <c r="F11449" s="80" t="s">
        <v>1030</v>
      </c>
      <c r="G11449" s="80" t="s">
        <v>686</v>
      </c>
      <c r="H11449" t="s">
        <v>15710</v>
      </c>
      <c r="I11449" s="50">
        <v>9.41</v>
      </c>
    </row>
    <row r="11450" spans="1:9" x14ac:dyDescent="0.2">
      <c r="A11450">
        <v>585685</v>
      </c>
      <c r="B11450" s="79">
        <v>7908448005669</v>
      </c>
      <c r="C11450" s="80" t="s">
        <v>19</v>
      </c>
      <c r="D11450" s="80" t="s">
        <v>20</v>
      </c>
      <c r="E11450" s="80" t="s">
        <v>21</v>
      </c>
      <c r="F11450" s="80" t="s">
        <v>1030</v>
      </c>
      <c r="G11450" s="80" t="s">
        <v>904</v>
      </c>
      <c r="H11450" t="s">
        <v>1106</v>
      </c>
      <c r="I11450" s="50">
        <v>13.73</v>
      </c>
    </row>
    <row r="11451" spans="1:9" x14ac:dyDescent="0.2">
      <c r="A11451">
        <v>585686</v>
      </c>
      <c r="B11451" s="79">
        <v>7908448005683</v>
      </c>
      <c r="C11451" s="80" t="s">
        <v>19</v>
      </c>
      <c r="D11451" s="80" t="s">
        <v>20</v>
      </c>
      <c r="E11451" s="80" t="s">
        <v>21</v>
      </c>
      <c r="F11451" s="80" t="s">
        <v>1030</v>
      </c>
      <c r="G11451" s="80" t="s">
        <v>904</v>
      </c>
      <c r="H11451" t="s">
        <v>1107</v>
      </c>
      <c r="I11451" s="50">
        <v>13.73</v>
      </c>
    </row>
    <row r="11452" spans="1:9" x14ac:dyDescent="0.2">
      <c r="A11452">
        <v>585687</v>
      </c>
      <c r="B11452" s="79">
        <v>7908448005676</v>
      </c>
      <c r="C11452" s="80" t="s">
        <v>19</v>
      </c>
      <c r="D11452" s="80" t="s">
        <v>20</v>
      </c>
      <c r="E11452" s="80" t="s">
        <v>21</v>
      </c>
      <c r="F11452" s="80" t="s">
        <v>1030</v>
      </c>
      <c r="G11452" s="80" t="s">
        <v>904</v>
      </c>
      <c r="H11452" t="s">
        <v>1108</v>
      </c>
      <c r="I11452" s="50">
        <v>13.73</v>
      </c>
    </row>
    <row r="11453" spans="1:9" x14ac:dyDescent="0.2">
      <c r="A11453">
        <v>585688</v>
      </c>
      <c r="B11453" s="79">
        <v>7908448005690</v>
      </c>
      <c r="C11453" s="80" t="s">
        <v>19</v>
      </c>
      <c r="D11453" s="80" t="s">
        <v>20</v>
      </c>
      <c r="E11453" s="80" t="s">
        <v>21</v>
      </c>
      <c r="F11453" s="80" t="s">
        <v>1030</v>
      </c>
      <c r="G11453" s="80" t="s">
        <v>904</v>
      </c>
      <c r="H11453" t="s">
        <v>1109</v>
      </c>
      <c r="I11453" s="50">
        <v>13.73</v>
      </c>
    </row>
    <row r="11454" spans="1:9" x14ac:dyDescent="0.2">
      <c r="A11454">
        <v>521560</v>
      </c>
      <c r="B11454" s="79">
        <v>7908448002422</v>
      </c>
      <c r="C11454" s="80" t="s">
        <v>19</v>
      </c>
      <c r="D11454" s="80" t="s">
        <v>20</v>
      </c>
      <c r="E11454" s="80" t="s">
        <v>21</v>
      </c>
      <c r="F11454" s="80" t="s">
        <v>1030</v>
      </c>
      <c r="G11454" s="80" t="s">
        <v>904</v>
      </c>
      <c r="H11454" t="s">
        <v>1103</v>
      </c>
      <c r="I11454" s="50">
        <v>17.84</v>
      </c>
    </row>
    <row r="11455" spans="1:9" x14ac:dyDescent="0.2">
      <c r="A11455">
        <v>545681</v>
      </c>
      <c r="B11455" s="79">
        <v>7908448004860</v>
      </c>
      <c r="C11455" s="80" t="s">
        <v>19</v>
      </c>
      <c r="D11455" s="80" t="s">
        <v>20</v>
      </c>
      <c r="E11455" s="80" t="s">
        <v>21</v>
      </c>
      <c r="F11455" s="80" t="s">
        <v>1030</v>
      </c>
      <c r="G11455" s="80" t="s">
        <v>904</v>
      </c>
      <c r="H11455" t="s">
        <v>1104</v>
      </c>
      <c r="I11455" s="50">
        <v>13.2</v>
      </c>
    </row>
    <row r="11456" spans="1:9" x14ac:dyDescent="0.2">
      <c r="A11456">
        <v>545682</v>
      </c>
      <c r="B11456" s="79">
        <v>7908448004945</v>
      </c>
      <c r="C11456" s="80" t="s">
        <v>19</v>
      </c>
      <c r="D11456" s="80" t="s">
        <v>20</v>
      </c>
      <c r="E11456" s="80" t="s">
        <v>21</v>
      </c>
      <c r="F11456" s="80" t="s">
        <v>1030</v>
      </c>
      <c r="G11456" s="80" t="s">
        <v>904</v>
      </c>
      <c r="H11456" t="s">
        <v>1105</v>
      </c>
      <c r="I11456" s="50">
        <v>13.2</v>
      </c>
    </row>
    <row r="11457" spans="1:9" x14ac:dyDescent="0.2">
      <c r="A11457">
        <v>545683</v>
      </c>
      <c r="B11457" s="79">
        <v>7908448004952</v>
      </c>
      <c r="C11457" s="80" t="s">
        <v>19</v>
      </c>
      <c r="D11457" s="80" t="s">
        <v>20</v>
      </c>
      <c r="E11457" s="80" t="s">
        <v>21</v>
      </c>
      <c r="F11457" s="80" t="s">
        <v>1030</v>
      </c>
      <c r="G11457" s="80" t="s">
        <v>904</v>
      </c>
      <c r="H11457" t="s">
        <v>15711</v>
      </c>
      <c r="I11457" s="50">
        <v>13.2</v>
      </c>
    </row>
    <row r="11458" spans="1:9" x14ac:dyDescent="0.2">
      <c r="A11458">
        <v>409784</v>
      </c>
      <c r="B11458" s="79">
        <v>7898965666583</v>
      </c>
      <c r="C11458" s="80" t="s">
        <v>19</v>
      </c>
      <c r="D11458" s="80" t="s">
        <v>20</v>
      </c>
      <c r="E11458" s="80" t="s">
        <v>21</v>
      </c>
      <c r="F11458" s="80" t="s">
        <v>1030</v>
      </c>
      <c r="G11458" s="80" t="s">
        <v>904</v>
      </c>
      <c r="H11458" t="s">
        <v>1099</v>
      </c>
      <c r="I11458" s="50">
        <v>13.2</v>
      </c>
    </row>
    <row r="11459" spans="1:9" x14ac:dyDescent="0.2">
      <c r="A11459">
        <v>409793</v>
      </c>
      <c r="B11459" s="79">
        <v>7898965666767</v>
      </c>
      <c r="C11459" s="80" t="s">
        <v>19</v>
      </c>
      <c r="D11459" s="80" t="s">
        <v>20</v>
      </c>
      <c r="E11459" s="80" t="s">
        <v>21</v>
      </c>
      <c r="F11459" s="80" t="s">
        <v>1030</v>
      </c>
      <c r="G11459" s="80" t="s">
        <v>904</v>
      </c>
      <c r="H11459" t="s">
        <v>1100</v>
      </c>
      <c r="I11459" s="50">
        <v>13.2</v>
      </c>
    </row>
    <row r="11460" spans="1:9" x14ac:dyDescent="0.2">
      <c r="A11460">
        <v>409795</v>
      </c>
      <c r="B11460" s="79">
        <v>7898965666613</v>
      </c>
      <c r="C11460" s="80" t="s">
        <v>19</v>
      </c>
      <c r="D11460" s="80" t="s">
        <v>20</v>
      </c>
      <c r="E11460" s="80" t="s">
        <v>21</v>
      </c>
      <c r="F11460" s="80" t="s">
        <v>1030</v>
      </c>
      <c r="G11460" s="80" t="s">
        <v>904</v>
      </c>
      <c r="H11460" t="s">
        <v>1101</v>
      </c>
      <c r="I11460" s="50">
        <v>13.2</v>
      </c>
    </row>
    <row r="11461" spans="1:9" x14ac:dyDescent="0.2">
      <c r="A11461">
        <v>409807</v>
      </c>
      <c r="B11461" s="79">
        <v>7898965666750</v>
      </c>
      <c r="C11461" s="80" t="s">
        <v>19</v>
      </c>
      <c r="D11461" s="80" t="s">
        <v>20</v>
      </c>
      <c r="E11461" s="80" t="s">
        <v>21</v>
      </c>
      <c r="F11461" s="80" t="s">
        <v>1030</v>
      </c>
      <c r="G11461" s="80" t="s">
        <v>904</v>
      </c>
      <c r="H11461" t="s">
        <v>1102</v>
      </c>
      <c r="I11461" s="50">
        <v>13.2</v>
      </c>
    </row>
    <row r="11462" spans="1:9" x14ac:dyDescent="0.2">
      <c r="A11462">
        <v>475099</v>
      </c>
      <c r="B11462" s="79">
        <v>7899109100062</v>
      </c>
      <c r="C11462" s="80" t="s">
        <v>19</v>
      </c>
      <c r="D11462" s="80" t="s">
        <v>20</v>
      </c>
      <c r="E11462" s="80" t="s">
        <v>21</v>
      </c>
      <c r="F11462" s="80" t="s">
        <v>1030</v>
      </c>
      <c r="G11462" s="80" t="s">
        <v>1112</v>
      </c>
      <c r="H11462" t="s">
        <v>1113</v>
      </c>
      <c r="I11462" s="50">
        <v>27.51</v>
      </c>
    </row>
    <row r="11463" spans="1:9" x14ac:dyDescent="0.2">
      <c r="A11463">
        <v>45580</v>
      </c>
      <c r="B11463" s="79">
        <v>7898422746216</v>
      </c>
      <c r="C11463" s="80" t="s">
        <v>19</v>
      </c>
      <c r="D11463" s="80" t="s">
        <v>20</v>
      </c>
      <c r="E11463" s="80" t="s">
        <v>21</v>
      </c>
      <c r="F11463" s="80" t="s">
        <v>1734</v>
      </c>
      <c r="G11463" s="80" t="s">
        <v>291</v>
      </c>
      <c r="H11463" t="s">
        <v>1806</v>
      </c>
      <c r="I11463" s="50">
        <v>17.29</v>
      </c>
    </row>
    <row r="11464" spans="1:9" x14ac:dyDescent="0.2">
      <c r="A11464">
        <v>328078</v>
      </c>
      <c r="B11464" s="79">
        <v>7891150055704</v>
      </c>
      <c r="C11464" s="80" t="s">
        <v>19</v>
      </c>
      <c r="D11464" s="80" t="s">
        <v>20</v>
      </c>
      <c r="E11464" s="80" t="s">
        <v>21</v>
      </c>
      <c r="F11464" s="80" t="s">
        <v>1734</v>
      </c>
      <c r="G11464" s="80" t="s">
        <v>291</v>
      </c>
      <c r="H11464" t="s">
        <v>1835</v>
      </c>
      <c r="I11464" s="50">
        <v>17.29</v>
      </c>
    </row>
    <row r="11465" spans="1:9" x14ac:dyDescent="0.2">
      <c r="A11465">
        <v>328074</v>
      </c>
      <c r="B11465" s="79">
        <v>7891150055698</v>
      </c>
      <c r="C11465" s="80" t="s">
        <v>19</v>
      </c>
      <c r="D11465" s="80" t="s">
        <v>20</v>
      </c>
      <c r="E11465" s="80" t="s">
        <v>21</v>
      </c>
      <c r="F11465" s="80" t="s">
        <v>1734</v>
      </c>
      <c r="G11465" s="80" t="s">
        <v>291</v>
      </c>
      <c r="H11465" t="s">
        <v>1834</v>
      </c>
      <c r="I11465" s="50">
        <v>17.29</v>
      </c>
    </row>
    <row r="11466" spans="1:9" x14ac:dyDescent="0.2">
      <c r="A11466">
        <v>379718</v>
      </c>
      <c r="B11466" s="79">
        <v>7891150060975</v>
      </c>
      <c r="C11466" s="80" t="s">
        <v>19</v>
      </c>
      <c r="D11466" s="80" t="s">
        <v>20</v>
      </c>
      <c r="E11466" s="80" t="s">
        <v>21</v>
      </c>
      <c r="F11466" s="80" t="s">
        <v>1734</v>
      </c>
      <c r="G11466" s="80" t="s">
        <v>291</v>
      </c>
      <c r="H11466" t="s">
        <v>1838</v>
      </c>
      <c r="I11466" s="50">
        <v>24.21</v>
      </c>
    </row>
    <row r="11467" spans="1:9" x14ac:dyDescent="0.2">
      <c r="A11467">
        <v>91021</v>
      </c>
      <c r="B11467" s="79">
        <v>7891150001077</v>
      </c>
      <c r="C11467" s="80" t="s">
        <v>19</v>
      </c>
      <c r="D11467" s="80" t="s">
        <v>20</v>
      </c>
      <c r="E11467" s="80" t="s">
        <v>21</v>
      </c>
      <c r="F11467" s="80" t="s">
        <v>1734</v>
      </c>
      <c r="G11467" s="80" t="s">
        <v>291</v>
      </c>
      <c r="H11467" t="s">
        <v>1807</v>
      </c>
      <c r="I11467" s="50">
        <v>17.29</v>
      </c>
    </row>
    <row r="11468" spans="1:9" x14ac:dyDescent="0.2">
      <c r="A11468">
        <v>91029</v>
      </c>
      <c r="B11468" s="79">
        <v>7891150001268</v>
      </c>
      <c r="C11468" s="80" t="s">
        <v>19</v>
      </c>
      <c r="D11468" s="80" t="s">
        <v>20</v>
      </c>
      <c r="E11468" s="80" t="s">
        <v>21</v>
      </c>
      <c r="F11468" s="80" t="s">
        <v>1734</v>
      </c>
      <c r="G11468" s="80" t="s">
        <v>291</v>
      </c>
      <c r="H11468" t="s">
        <v>1827</v>
      </c>
      <c r="I11468" s="50">
        <v>29.15</v>
      </c>
    </row>
    <row r="11469" spans="1:9" x14ac:dyDescent="0.2">
      <c r="A11469">
        <v>147023</v>
      </c>
      <c r="B11469" s="79">
        <v>7891150014107</v>
      </c>
      <c r="C11469" s="80" t="s">
        <v>19</v>
      </c>
      <c r="D11469" s="80" t="s">
        <v>20</v>
      </c>
      <c r="E11469" s="80" t="s">
        <v>21</v>
      </c>
      <c r="F11469" s="80" t="s">
        <v>1734</v>
      </c>
      <c r="G11469" s="80" t="s">
        <v>291</v>
      </c>
      <c r="H11469" t="s">
        <v>1814</v>
      </c>
      <c r="I11469" s="50">
        <v>17.29</v>
      </c>
    </row>
    <row r="11470" spans="1:9" x14ac:dyDescent="0.2">
      <c r="A11470">
        <v>147028</v>
      </c>
      <c r="B11470" s="79">
        <v>7891150014138</v>
      </c>
      <c r="C11470" s="80" t="s">
        <v>19</v>
      </c>
      <c r="D11470" s="80" t="s">
        <v>20</v>
      </c>
      <c r="E11470" s="80" t="s">
        <v>21</v>
      </c>
      <c r="F11470" s="80" t="s">
        <v>1734</v>
      </c>
      <c r="G11470" s="80" t="s">
        <v>291</v>
      </c>
      <c r="H11470" t="s">
        <v>1815</v>
      </c>
      <c r="I11470" s="50">
        <v>29.15</v>
      </c>
    </row>
    <row r="11471" spans="1:9" x14ac:dyDescent="0.2">
      <c r="A11471">
        <v>147034</v>
      </c>
      <c r="B11471" s="79">
        <v>7891150014121</v>
      </c>
      <c r="C11471" s="80" t="s">
        <v>19</v>
      </c>
      <c r="D11471" s="80" t="s">
        <v>20</v>
      </c>
      <c r="E11471" s="80" t="s">
        <v>21</v>
      </c>
      <c r="F11471" s="80" t="s">
        <v>1734</v>
      </c>
      <c r="G11471" s="80" t="s">
        <v>291</v>
      </c>
      <c r="H11471" t="s">
        <v>1816</v>
      </c>
      <c r="I11471" s="50">
        <v>29.15</v>
      </c>
    </row>
    <row r="11472" spans="1:9" x14ac:dyDescent="0.2">
      <c r="A11472">
        <v>117062</v>
      </c>
      <c r="B11472" s="79">
        <v>7891150007406</v>
      </c>
      <c r="C11472" s="80" t="s">
        <v>19</v>
      </c>
      <c r="D11472" s="80" t="s">
        <v>20</v>
      </c>
      <c r="E11472" s="80" t="s">
        <v>21</v>
      </c>
      <c r="F11472" s="80" t="s">
        <v>1734</v>
      </c>
      <c r="G11472" s="80" t="s">
        <v>291</v>
      </c>
      <c r="H11472" t="s">
        <v>1808</v>
      </c>
      <c r="I11472" s="50">
        <v>17.29</v>
      </c>
    </row>
    <row r="11473" spans="1:9" x14ac:dyDescent="0.2">
      <c r="A11473">
        <v>117066</v>
      </c>
      <c r="B11473" s="79">
        <v>7891150001183</v>
      </c>
      <c r="C11473" s="80" t="s">
        <v>19</v>
      </c>
      <c r="D11473" s="80" t="s">
        <v>20</v>
      </c>
      <c r="E11473" s="80" t="s">
        <v>21</v>
      </c>
      <c r="F11473" s="80" t="s">
        <v>1734</v>
      </c>
      <c r="G11473" s="80" t="s">
        <v>291</v>
      </c>
      <c r="H11473" t="s">
        <v>1809</v>
      </c>
      <c r="I11473" s="50">
        <v>29.15</v>
      </c>
    </row>
    <row r="11474" spans="1:9" x14ac:dyDescent="0.2">
      <c r="A11474">
        <v>123838</v>
      </c>
      <c r="B11474" s="79">
        <v>7891150008137</v>
      </c>
      <c r="C11474" s="80" t="s">
        <v>19</v>
      </c>
      <c r="D11474" s="80" t="s">
        <v>20</v>
      </c>
      <c r="E11474" s="80" t="s">
        <v>21</v>
      </c>
      <c r="F11474" s="80" t="s">
        <v>1734</v>
      </c>
      <c r="G11474" s="80" t="s">
        <v>291</v>
      </c>
      <c r="H11474" t="s">
        <v>1810</v>
      </c>
      <c r="I11474" s="50">
        <v>29.15</v>
      </c>
    </row>
    <row r="11475" spans="1:9" x14ac:dyDescent="0.2">
      <c r="A11475">
        <v>123844</v>
      </c>
      <c r="B11475" s="79">
        <v>7891150008151</v>
      </c>
      <c r="C11475" s="80" t="s">
        <v>19</v>
      </c>
      <c r="D11475" s="80" t="s">
        <v>20</v>
      </c>
      <c r="E11475" s="80" t="s">
        <v>21</v>
      </c>
      <c r="F11475" s="80" t="s">
        <v>1734</v>
      </c>
      <c r="G11475" s="80" t="s">
        <v>291</v>
      </c>
      <c r="H11475" t="s">
        <v>1811</v>
      </c>
      <c r="I11475" s="50">
        <v>17.29</v>
      </c>
    </row>
    <row r="11476" spans="1:9" x14ac:dyDescent="0.2">
      <c r="A11476">
        <v>170692</v>
      </c>
      <c r="B11476" s="79">
        <v>7891150019508</v>
      </c>
      <c r="C11476" s="80" t="s">
        <v>19</v>
      </c>
      <c r="D11476" s="80" t="s">
        <v>20</v>
      </c>
      <c r="E11476" s="80" t="s">
        <v>21</v>
      </c>
      <c r="F11476" s="80" t="s">
        <v>1734</v>
      </c>
      <c r="G11476" s="80" t="s">
        <v>291</v>
      </c>
      <c r="H11476" t="s">
        <v>1819</v>
      </c>
      <c r="I11476" s="50">
        <v>17.29</v>
      </c>
    </row>
    <row r="11477" spans="1:9" x14ac:dyDescent="0.2">
      <c r="A11477">
        <v>170699</v>
      </c>
      <c r="B11477" s="79">
        <v>7891150019416</v>
      </c>
      <c r="C11477" s="80" t="s">
        <v>19</v>
      </c>
      <c r="D11477" s="80" t="s">
        <v>20</v>
      </c>
      <c r="E11477" s="80" t="s">
        <v>21</v>
      </c>
      <c r="F11477" s="80" t="s">
        <v>1734</v>
      </c>
      <c r="G11477" s="80" t="s">
        <v>291</v>
      </c>
      <c r="H11477" t="s">
        <v>1820</v>
      </c>
      <c r="I11477" s="50">
        <v>29.15</v>
      </c>
    </row>
    <row r="11478" spans="1:9" x14ac:dyDescent="0.2">
      <c r="A11478">
        <v>455780</v>
      </c>
      <c r="B11478" s="79">
        <v>7891150081611</v>
      </c>
      <c r="C11478" s="80" t="s">
        <v>19</v>
      </c>
      <c r="D11478" s="80" t="s">
        <v>20</v>
      </c>
      <c r="E11478" s="80" t="s">
        <v>21</v>
      </c>
      <c r="F11478" s="80" t="s">
        <v>1734</v>
      </c>
      <c r="G11478" s="80" t="s">
        <v>291</v>
      </c>
      <c r="H11478" t="s">
        <v>1842</v>
      </c>
      <c r="I11478" s="50">
        <v>17.29</v>
      </c>
    </row>
    <row r="11479" spans="1:9" x14ac:dyDescent="0.2">
      <c r="A11479">
        <v>455782</v>
      </c>
      <c r="B11479" s="79">
        <v>7891150075276</v>
      </c>
      <c r="C11479" s="80" t="s">
        <v>19</v>
      </c>
      <c r="D11479" s="80" t="s">
        <v>20</v>
      </c>
      <c r="E11479" s="80" t="s">
        <v>21</v>
      </c>
      <c r="F11479" s="80" t="s">
        <v>1734</v>
      </c>
      <c r="G11479" s="80" t="s">
        <v>291</v>
      </c>
      <c r="H11479" t="s">
        <v>1843</v>
      </c>
      <c r="I11479" s="50">
        <v>17.29</v>
      </c>
    </row>
    <row r="11480" spans="1:9" x14ac:dyDescent="0.2">
      <c r="A11480">
        <v>523803</v>
      </c>
      <c r="B11480" s="79">
        <v>7891150095267</v>
      </c>
      <c r="C11480" s="80" t="s">
        <v>19</v>
      </c>
      <c r="D11480" s="80" t="s">
        <v>20</v>
      </c>
      <c r="E11480" s="80" t="s">
        <v>21</v>
      </c>
      <c r="F11480" s="80" t="s">
        <v>1734</v>
      </c>
      <c r="G11480" s="80" t="s">
        <v>291</v>
      </c>
      <c r="H11480" t="s">
        <v>1857</v>
      </c>
      <c r="I11480" s="50">
        <v>15.02</v>
      </c>
    </row>
    <row r="11481" spans="1:9" x14ac:dyDescent="0.2">
      <c r="A11481">
        <v>1474</v>
      </c>
      <c r="B11481" s="79">
        <v>7891037169555</v>
      </c>
      <c r="C11481" s="80" t="s">
        <v>19</v>
      </c>
      <c r="D11481" s="80" t="s">
        <v>20</v>
      </c>
      <c r="E11481" s="80" t="s">
        <v>21</v>
      </c>
      <c r="F11481" s="80" t="s">
        <v>1734</v>
      </c>
      <c r="G11481" s="80" t="s">
        <v>291</v>
      </c>
      <c r="H11481" t="s">
        <v>1805</v>
      </c>
      <c r="I11481" s="50">
        <v>23.45</v>
      </c>
    </row>
    <row r="11482" spans="1:9" x14ac:dyDescent="0.2">
      <c r="A11482">
        <v>161071</v>
      </c>
      <c r="B11482" s="79">
        <v>7891150021716</v>
      </c>
      <c r="C11482" s="80" t="s">
        <v>19</v>
      </c>
      <c r="D11482" s="80" t="s">
        <v>20</v>
      </c>
      <c r="E11482" s="80" t="s">
        <v>21</v>
      </c>
      <c r="F11482" s="80" t="s">
        <v>1734</v>
      </c>
      <c r="G11482" s="80" t="s">
        <v>291</v>
      </c>
      <c r="H11482" t="s">
        <v>1831</v>
      </c>
      <c r="I11482" s="50">
        <v>27.41</v>
      </c>
    </row>
    <row r="11483" spans="1:9" x14ac:dyDescent="0.2">
      <c r="A11483">
        <v>588939</v>
      </c>
      <c r="B11483" s="79">
        <v>7891150102736</v>
      </c>
      <c r="C11483" s="80" t="s">
        <v>19</v>
      </c>
      <c r="D11483" s="80" t="s">
        <v>20</v>
      </c>
      <c r="E11483" s="80" t="s">
        <v>21</v>
      </c>
      <c r="F11483" s="80" t="s">
        <v>1734</v>
      </c>
      <c r="G11483" s="80" t="s">
        <v>291</v>
      </c>
      <c r="H11483" t="s">
        <v>1868</v>
      </c>
      <c r="I11483" s="50">
        <v>36.81</v>
      </c>
    </row>
    <row r="11484" spans="1:9" x14ac:dyDescent="0.2">
      <c r="A11484">
        <v>588940</v>
      </c>
      <c r="B11484" s="79">
        <v>7891150102712</v>
      </c>
      <c r="C11484" s="80" t="s">
        <v>19</v>
      </c>
      <c r="D11484" s="80" t="s">
        <v>20</v>
      </c>
      <c r="E11484" s="80" t="s">
        <v>21</v>
      </c>
      <c r="F11484" s="80" t="s">
        <v>1734</v>
      </c>
      <c r="G11484" s="80" t="s">
        <v>291</v>
      </c>
      <c r="H11484" t="s">
        <v>1869</v>
      </c>
      <c r="I11484" s="50">
        <v>16.64</v>
      </c>
    </row>
    <row r="11485" spans="1:9" x14ac:dyDescent="0.2">
      <c r="A11485">
        <v>588941</v>
      </c>
      <c r="B11485" s="79">
        <v>7891150102729</v>
      </c>
      <c r="C11485" s="80" t="s">
        <v>19</v>
      </c>
      <c r="D11485" s="80" t="s">
        <v>20</v>
      </c>
      <c r="E11485" s="80" t="s">
        <v>21</v>
      </c>
      <c r="F11485" s="80" t="s">
        <v>1734</v>
      </c>
      <c r="G11485" s="80" t="s">
        <v>291</v>
      </c>
      <c r="H11485" t="s">
        <v>1870</v>
      </c>
      <c r="I11485" s="50">
        <v>26.66</v>
      </c>
    </row>
    <row r="11486" spans="1:9" x14ac:dyDescent="0.2">
      <c r="A11486">
        <v>589280</v>
      </c>
      <c r="B11486" s="79">
        <v>7891150102347</v>
      </c>
      <c r="C11486" s="80" t="s">
        <v>19</v>
      </c>
      <c r="D11486" s="80" t="s">
        <v>20</v>
      </c>
      <c r="E11486" s="80" t="s">
        <v>21</v>
      </c>
      <c r="F11486" s="80" t="s">
        <v>1734</v>
      </c>
      <c r="G11486" s="80" t="s">
        <v>291</v>
      </c>
      <c r="H11486" t="s">
        <v>1871</v>
      </c>
      <c r="I11486" s="50">
        <v>16.64</v>
      </c>
    </row>
    <row r="11487" spans="1:9" x14ac:dyDescent="0.2">
      <c r="A11487">
        <v>589288</v>
      </c>
      <c r="B11487" s="79">
        <v>7891150102637</v>
      </c>
      <c r="C11487" s="80" t="s">
        <v>19</v>
      </c>
      <c r="D11487" s="80" t="s">
        <v>20</v>
      </c>
      <c r="E11487" s="80" t="s">
        <v>21</v>
      </c>
      <c r="F11487" s="80" t="s">
        <v>1734</v>
      </c>
      <c r="G11487" s="80" t="s">
        <v>291</v>
      </c>
      <c r="H11487" t="s">
        <v>1872</v>
      </c>
      <c r="I11487" s="50">
        <v>26.66</v>
      </c>
    </row>
    <row r="11488" spans="1:9" x14ac:dyDescent="0.2">
      <c r="A11488">
        <v>589354</v>
      </c>
      <c r="B11488" s="79">
        <v>7891150102439</v>
      </c>
      <c r="C11488" s="80" t="s">
        <v>19</v>
      </c>
      <c r="D11488" s="80" t="s">
        <v>20</v>
      </c>
      <c r="E11488" s="80" t="s">
        <v>21</v>
      </c>
      <c r="F11488" s="80" t="s">
        <v>1734</v>
      </c>
      <c r="G11488" s="80" t="s">
        <v>291</v>
      </c>
      <c r="H11488" t="s">
        <v>1873</v>
      </c>
      <c r="I11488" s="50">
        <v>16.64</v>
      </c>
    </row>
    <row r="11489" spans="1:9" x14ac:dyDescent="0.2">
      <c r="A11489">
        <v>589358</v>
      </c>
      <c r="B11489" s="79">
        <v>7891150102620</v>
      </c>
      <c r="C11489" s="80" t="s">
        <v>19</v>
      </c>
      <c r="D11489" s="80" t="s">
        <v>20</v>
      </c>
      <c r="E11489" s="80" t="s">
        <v>21</v>
      </c>
      <c r="F11489" s="80" t="s">
        <v>1734</v>
      </c>
      <c r="G11489" s="80" t="s">
        <v>291</v>
      </c>
      <c r="H11489" t="s">
        <v>1874</v>
      </c>
      <c r="I11489" s="50">
        <v>26.66</v>
      </c>
    </row>
    <row r="11490" spans="1:9" x14ac:dyDescent="0.2">
      <c r="A11490">
        <v>589393</v>
      </c>
      <c r="B11490" s="79">
        <v>7891150102668</v>
      </c>
      <c r="C11490" s="80" t="s">
        <v>19</v>
      </c>
      <c r="D11490" s="80" t="s">
        <v>20</v>
      </c>
      <c r="E11490" s="80" t="s">
        <v>21</v>
      </c>
      <c r="F11490" s="80" t="s">
        <v>1734</v>
      </c>
      <c r="G11490" s="80" t="s">
        <v>291</v>
      </c>
      <c r="H11490" t="s">
        <v>1875</v>
      </c>
      <c r="I11490" s="50">
        <v>26.66</v>
      </c>
    </row>
    <row r="11491" spans="1:9" x14ac:dyDescent="0.2">
      <c r="A11491">
        <v>589412</v>
      </c>
      <c r="B11491" s="79">
        <v>7891150102507</v>
      </c>
      <c r="C11491" s="80" t="s">
        <v>19</v>
      </c>
      <c r="D11491" s="80" t="s">
        <v>20</v>
      </c>
      <c r="E11491" s="80" t="s">
        <v>21</v>
      </c>
      <c r="F11491" s="80" t="s">
        <v>1734</v>
      </c>
      <c r="G11491" s="80" t="s">
        <v>291</v>
      </c>
      <c r="H11491" t="s">
        <v>1876</v>
      </c>
      <c r="I11491" s="50">
        <v>16.64</v>
      </c>
    </row>
    <row r="11492" spans="1:9" x14ac:dyDescent="0.2">
      <c r="A11492">
        <v>589418</v>
      </c>
      <c r="B11492" s="79">
        <v>7891150102545</v>
      </c>
      <c r="C11492" s="80" t="s">
        <v>19</v>
      </c>
      <c r="D11492" s="80" t="s">
        <v>20</v>
      </c>
      <c r="E11492" s="80" t="s">
        <v>21</v>
      </c>
      <c r="F11492" s="80" t="s">
        <v>1734</v>
      </c>
      <c r="G11492" s="80" t="s">
        <v>291</v>
      </c>
      <c r="H11492" t="s">
        <v>1876</v>
      </c>
      <c r="I11492" s="50">
        <v>26.66</v>
      </c>
    </row>
    <row r="11493" spans="1:9" x14ac:dyDescent="0.2">
      <c r="A11493">
        <v>589540</v>
      </c>
      <c r="B11493" s="79">
        <v>7891150102422</v>
      </c>
      <c r="C11493" s="80" t="s">
        <v>19</v>
      </c>
      <c r="D11493" s="80" t="s">
        <v>20</v>
      </c>
      <c r="E11493" s="80" t="s">
        <v>21</v>
      </c>
      <c r="F11493" s="80" t="s">
        <v>1734</v>
      </c>
      <c r="G11493" s="80" t="s">
        <v>291</v>
      </c>
      <c r="H11493" t="s">
        <v>1877</v>
      </c>
      <c r="I11493" s="50">
        <v>16.64</v>
      </c>
    </row>
    <row r="11494" spans="1:9" x14ac:dyDescent="0.2">
      <c r="A11494">
        <v>589548</v>
      </c>
      <c r="B11494" s="79">
        <v>7891150102613</v>
      </c>
      <c r="C11494" s="80" t="s">
        <v>19</v>
      </c>
      <c r="D11494" s="80" t="s">
        <v>20</v>
      </c>
      <c r="E11494" s="80" t="s">
        <v>21</v>
      </c>
      <c r="F11494" s="80" t="s">
        <v>1734</v>
      </c>
      <c r="G11494" s="80" t="s">
        <v>291</v>
      </c>
      <c r="H11494" t="s">
        <v>1877</v>
      </c>
      <c r="I11494" s="50">
        <v>26.66</v>
      </c>
    </row>
    <row r="11495" spans="1:9" x14ac:dyDescent="0.2">
      <c r="A11495">
        <v>161068</v>
      </c>
      <c r="B11495" s="79">
        <v>7891150021709</v>
      </c>
      <c r="C11495" s="80" t="s">
        <v>19</v>
      </c>
      <c r="D11495" s="80" t="s">
        <v>20</v>
      </c>
      <c r="E11495" s="80" t="s">
        <v>21</v>
      </c>
      <c r="F11495" s="80" t="s">
        <v>1734</v>
      </c>
      <c r="G11495" s="80" t="s">
        <v>291</v>
      </c>
      <c r="H11495" t="s">
        <v>15712</v>
      </c>
      <c r="I11495" s="50">
        <v>17.22</v>
      </c>
    </row>
    <row r="11496" spans="1:9" x14ac:dyDescent="0.2">
      <c r="A11496">
        <v>161070</v>
      </c>
      <c r="B11496" s="79">
        <v>7891150021679</v>
      </c>
      <c r="C11496" s="80" t="s">
        <v>19</v>
      </c>
      <c r="D11496" s="80" t="s">
        <v>20</v>
      </c>
      <c r="E11496" s="80" t="s">
        <v>21</v>
      </c>
      <c r="F11496" s="80" t="s">
        <v>1734</v>
      </c>
      <c r="G11496" s="80" t="s">
        <v>291</v>
      </c>
      <c r="H11496" t="s">
        <v>1830</v>
      </c>
      <c r="I11496" s="50">
        <v>27.41</v>
      </c>
    </row>
    <row r="11497" spans="1:9" x14ac:dyDescent="0.2">
      <c r="A11497">
        <v>161066</v>
      </c>
      <c r="B11497" s="79">
        <v>7891150021686</v>
      </c>
      <c r="C11497" s="80" t="s">
        <v>19</v>
      </c>
      <c r="D11497" s="80" t="s">
        <v>20</v>
      </c>
      <c r="E11497" s="80" t="s">
        <v>21</v>
      </c>
      <c r="F11497" s="80" t="s">
        <v>1734</v>
      </c>
      <c r="G11497" s="80" t="s">
        <v>291</v>
      </c>
      <c r="H11497" t="s">
        <v>1818</v>
      </c>
      <c r="I11497" s="50">
        <v>17.22</v>
      </c>
    </row>
    <row r="11498" spans="1:9" x14ac:dyDescent="0.2">
      <c r="A11498">
        <v>487885</v>
      </c>
      <c r="B11498" s="79">
        <v>7891150087309</v>
      </c>
      <c r="C11498" s="80" t="s">
        <v>19</v>
      </c>
      <c r="D11498" s="80" t="s">
        <v>20</v>
      </c>
      <c r="E11498" s="80" t="s">
        <v>21</v>
      </c>
      <c r="F11498" s="80" t="s">
        <v>1734</v>
      </c>
      <c r="G11498" s="80" t="s">
        <v>291</v>
      </c>
      <c r="H11498" t="s">
        <v>1845</v>
      </c>
      <c r="I11498" s="50">
        <v>22.55</v>
      </c>
    </row>
    <row r="11499" spans="1:9" x14ac:dyDescent="0.2">
      <c r="A11499">
        <v>487886</v>
      </c>
      <c r="B11499" s="79">
        <v>7891150084483</v>
      </c>
      <c r="C11499" s="80" t="s">
        <v>19</v>
      </c>
      <c r="D11499" s="80" t="s">
        <v>20</v>
      </c>
      <c r="E11499" s="80" t="s">
        <v>21</v>
      </c>
      <c r="F11499" s="80" t="s">
        <v>1734</v>
      </c>
      <c r="G11499" s="80" t="s">
        <v>291</v>
      </c>
      <c r="H11499" t="s">
        <v>1846</v>
      </c>
      <c r="I11499" s="50">
        <v>22.55</v>
      </c>
    </row>
    <row r="11500" spans="1:9" x14ac:dyDescent="0.2">
      <c r="A11500">
        <v>487887</v>
      </c>
      <c r="B11500" s="79">
        <v>7891150086975</v>
      </c>
      <c r="C11500" s="80" t="s">
        <v>19</v>
      </c>
      <c r="D11500" s="80" t="s">
        <v>20</v>
      </c>
      <c r="E11500" s="80" t="s">
        <v>21</v>
      </c>
      <c r="F11500" s="80" t="s">
        <v>1734</v>
      </c>
      <c r="G11500" s="80" t="s">
        <v>291</v>
      </c>
      <c r="H11500" t="s">
        <v>1847</v>
      </c>
      <c r="I11500" s="50">
        <v>12.8</v>
      </c>
    </row>
    <row r="11501" spans="1:9" x14ac:dyDescent="0.2">
      <c r="A11501">
        <v>538561</v>
      </c>
      <c r="B11501" s="79">
        <v>7891150095571</v>
      </c>
      <c r="C11501" s="80" t="s">
        <v>19</v>
      </c>
      <c r="D11501" s="80" t="s">
        <v>20</v>
      </c>
      <c r="E11501" s="80" t="s">
        <v>21</v>
      </c>
      <c r="F11501" s="80" t="s">
        <v>1734</v>
      </c>
      <c r="G11501" s="80" t="s">
        <v>291</v>
      </c>
      <c r="H11501" t="s">
        <v>1858</v>
      </c>
      <c r="I11501" s="50">
        <v>16.22</v>
      </c>
    </row>
    <row r="11502" spans="1:9" x14ac:dyDescent="0.2">
      <c r="A11502">
        <v>538562</v>
      </c>
      <c r="B11502" s="79">
        <v>7891150095588</v>
      </c>
      <c r="C11502" s="80" t="s">
        <v>19</v>
      </c>
      <c r="D11502" s="80" t="s">
        <v>20</v>
      </c>
      <c r="E11502" s="80" t="s">
        <v>21</v>
      </c>
      <c r="F11502" s="80" t="s">
        <v>1734</v>
      </c>
      <c r="G11502" s="80" t="s">
        <v>291</v>
      </c>
      <c r="H11502" t="s">
        <v>1859</v>
      </c>
      <c r="I11502" s="50">
        <v>26.34</v>
      </c>
    </row>
    <row r="11503" spans="1:9" x14ac:dyDescent="0.2">
      <c r="A11503">
        <v>448425</v>
      </c>
      <c r="B11503" s="79">
        <v>7891150077997</v>
      </c>
      <c r="C11503" s="80" t="s">
        <v>19</v>
      </c>
      <c r="D11503" s="80" t="s">
        <v>20</v>
      </c>
      <c r="E11503" s="80" t="s">
        <v>21</v>
      </c>
      <c r="F11503" s="80" t="s">
        <v>1734</v>
      </c>
      <c r="G11503" s="80" t="s">
        <v>291</v>
      </c>
      <c r="H11503" t="s">
        <v>15713</v>
      </c>
      <c r="I11503" s="50">
        <v>25.52</v>
      </c>
    </row>
    <row r="11504" spans="1:9" x14ac:dyDescent="0.2">
      <c r="A11504">
        <v>448430</v>
      </c>
      <c r="B11504" s="79">
        <v>7891150078017</v>
      </c>
      <c r="C11504" s="80" t="s">
        <v>19</v>
      </c>
      <c r="D11504" s="80" t="s">
        <v>20</v>
      </c>
      <c r="E11504" s="80" t="s">
        <v>21</v>
      </c>
      <c r="F11504" s="80" t="s">
        <v>1734</v>
      </c>
      <c r="G11504" s="80" t="s">
        <v>291</v>
      </c>
      <c r="H11504" t="s">
        <v>1841</v>
      </c>
      <c r="I11504" s="50">
        <v>25.52</v>
      </c>
    </row>
    <row r="11505" spans="1:9" x14ac:dyDescent="0.2">
      <c r="A11505">
        <v>429138</v>
      </c>
      <c r="B11505" s="79">
        <v>7891150075283</v>
      </c>
      <c r="C11505" s="80" t="s">
        <v>19</v>
      </c>
      <c r="D11505" s="80" t="s">
        <v>20</v>
      </c>
      <c r="E11505" s="80" t="s">
        <v>21</v>
      </c>
      <c r="F11505" s="80" t="s">
        <v>1734</v>
      </c>
      <c r="G11505" s="80" t="s">
        <v>291</v>
      </c>
      <c r="H11505" t="s">
        <v>15714</v>
      </c>
      <c r="I11505" s="50">
        <v>22.55</v>
      </c>
    </row>
    <row r="11506" spans="1:9" x14ac:dyDescent="0.2">
      <c r="A11506">
        <v>315667</v>
      </c>
      <c r="B11506" s="79">
        <v>7891150055186</v>
      </c>
      <c r="C11506" s="80" t="s">
        <v>19</v>
      </c>
      <c r="D11506" s="80" t="s">
        <v>20</v>
      </c>
      <c r="E11506" s="80" t="s">
        <v>21</v>
      </c>
      <c r="F11506" s="80" t="s">
        <v>1734</v>
      </c>
      <c r="G11506" s="80" t="s">
        <v>291</v>
      </c>
      <c r="H11506" t="s">
        <v>15715</v>
      </c>
      <c r="I11506" s="50">
        <v>12.8</v>
      </c>
    </row>
    <row r="11507" spans="1:9" x14ac:dyDescent="0.2">
      <c r="A11507">
        <v>315671</v>
      </c>
      <c r="B11507" s="79">
        <v>7891150055162</v>
      </c>
      <c r="C11507" s="80" t="s">
        <v>19</v>
      </c>
      <c r="D11507" s="80" t="s">
        <v>20</v>
      </c>
      <c r="E11507" s="80" t="s">
        <v>21</v>
      </c>
      <c r="F11507" s="80" t="s">
        <v>1734</v>
      </c>
      <c r="G11507" s="80" t="s">
        <v>291</v>
      </c>
      <c r="H11507" t="s">
        <v>15716</v>
      </c>
      <c r="I11507" s="50">
        <v>22.55</v>
      </c>
    </row>
    <row r="11508" spans="1:9" x14ac:dyDescent="0.2">
      <c r="A11508">
        <v>315672</v>
      </c>
      <c r="B11508" s="79">
        <v>7891150054462</v>
      </c>
      <c r="C11508" s="80" t="s">
        <v>19</v>
      </c>
      <c r="D11508" s="80" t="s">
        <v>20</v>
      </c>
      <c r="E11508" s="80" t="s">
        <v>21</v>
      </c>
      <c r="F11508" s="80" t="s">
        <v>1734</v>
      </c>
      <c r="G11508" s="80" t="s">
        <v>291</v>
      </c>
      <c r="H11508" t="s">
        <v>1833</v>
      </c>
      <c r="I11508" s="50">
        <v>12.8</v>
      </c>
    </row>
    <row r="11509" spans="1:9" x14ac:dyDescent="0.2">
      <c r="A11509">
        <v>315673</v>
      </c>
      <c r="B11509" s="79">
        <v>7891150054455</v>
      </c>
      <c r="C11509" s="80" t="s">
        <v>19</v>
      </c>
      <c r="D11509" s="80" t="s">
        <v>20</v>
      </c>
      <c r="E11509" s="80" t="s">
        <v>21</v>
      </c>
      <c r="F11509" s="80" t="s">
        <v>1734</v>
      </c>
      <c r="G11509" s="80" t="s">
        <v>291</v>
      </c>
      <c r="H11509" t="s">
        <v>1832</v>
      </c>
      <c r="I11509" s="50">
        <v>22.55</v>
      </c>
    </row>
    <row r="11510" spans="1:9" x14ac:dyDescent="0.2">
      <c r="A11510">
        <v>290468</v>
      </c>
      <c r="B11510" s="79">
        <v>7891150050105</v>
      </c>
      <c r="C11510" s="80" t="s">
        <v>19</v>
      </c>
      <c r="D11510" s="80" t="s">
        <v>20</v>
      </c>
      <c r="E11510" s="80" t="s">
        <v>21</v>
      </c>
      <c r="F11510" s="80" t="s">
        <v>1734</v>
      </c>
      <c r="G11510" s="80" t="s">
        <v>291</v>
      </c>
      <c r="H11510" t="s">
        <v>15717</v>
      </c>
      <c r="I11510" s="50">
        <v>22.55</v>
      </c>
    </row>
    <row r="11511" spans="1:9" x14ac:dyDescent="0.2">
      <c r="A11511">
        <v>290480</v>
      </c>
      <c r="B11511" s="79">
        <v>7891150050082</v>
      </c>
      <c r="C11511" s="80" t="s">
        <v>19</v>
      </c>
      <c r="D11511" s="80" t="s">
        <v>20</v>
      </c>
      <c r="E11511" s="80" t="s">
        <v>21</v>
      </c>
      <c r="F11511" s="80" t="s">
        <v>1734</v>
      </c>
      <c r="G11511" s="80" t="s">
        <v>291</v>
      </c>
      <c r="H11511" t="s">
        <v>1828</v>
      </c>
      <c r="I11511" s="50">
        <v>22.55</v>
      </c>
    </row>
    <row r="11512" spans="1:9" x14ac:dyDescent="0.2">
      <c r="A11512">
        <v>290488</v>
      </c>
      <c r="B11512" s="79">
        <v>7891150050075</v>
      </c>
      <c r="C11512" s="80" t="s">
        <v>19</v>
      </c>
      <c r="D11512" s="80" t="s">
        <v>20</v>
      </c>
      <c r="E11512" s="80" t="s">
        <v>21</v>
      </c>
      <c r="F11512" s="80" t="s">
        <v>1734</v>
      </c>
      <c r="G11512" s="80" t="s">
        <v>291</v>
      </c>
      <c r="H11512" t="s">
        <v>15718</v>
      </c>
      <c r="I11512" s="50">
        <v>12.8</v>
      </c>
    </row>
    <row r="11513" spans="1:9" x14ac:dyDescent="0.2">
      <c r="A11513">
        <v>360201</v>
      </c>
      <c r="B11513" s="79">
        <v>7891150062528</v>
      </c>
      <c r="C11513" s="80" t="s">
        <v>19</v>
      </c>
      <c r="D11513" s="80" t="s">
        <v>20</v>
      </c>
      <c r="E11513" s="80" t="s">
        <v>21</v>
      </c>
      <c r="F11513" s="80" t="s">
        <v>1734</v>
      </c>
      <c r="G11513" s="80" t="s">
        <v>291</v>
      </c>
      <c r="H11513" t="s">
        <v>1837</v>
      </c>
      <c r="I11513" s="50">
        <v>27.41</v>
      </c>
    </row>
    <row r="11514" spans="1:9" x14ac:dyDescent="0.2">
      <c r="A11514">
        <v>161067</v>
      </c>
      <c r="B11514" s="79">
        <v>7891150021662</v>
      </c>
      <c r="C11514" s="80" t="s">
        <v>19</v>
      </c>
      <c r="D11514" s="80" t="s">
        <v>20</v>
      </c>
      <c r="E11514" s="80" t="s">
        <v>21</v>
      </c>
      <c r="F11514" s="80" t="s">
        <v>1734</v>
      </c>
      <c r="G11514" s="80" t="s">
        <v>291</v>
      </c>
      <c r="H11514" t="s">
        <v>1829</v>
      </c>
      <c r="I11514" s="50">
        <v>17.22</v>
      </c>
    </row>
    <row r="11515" spans="1:9" x14ac:dyDescent="0.2">
      <c r="A11515">
        <v>129892</v>
      </c>
      <c r="B11515" s="79">
        <v>7891150008953</v>
      </c>
      <c r="C11515" s="80" t="s">
        <v>19</v>
      </c>
      <c r="D11515" s="80" t="s">
        <v>20</v>
      </c>
      <c r="E11515" s="80" t="s">
        <v>21</v>
      </c>
      <c r="F11515" s="80" t="s">
        <v>1734</v>
      </c>
      <c r="G11515" s="80" t="s">
        <v>291</v>
      </c>
      <c r="H11515" t="s">
        <v>15719</v>
      </c>
      <c r="I11515" s="50">
        <v>12.8</v>
      </c>
    </row>
    <row r="11516" spans="1:9" x14ac:dyDescent="0.2">
      <c r="A11516">
        <v>140280</v>
      </c>
      <c r="B11516" s="79">
        <v>7891150017351</v>
      </c>
      <c r="C11516" s="80" t="s">
        <v>19</v>
      </c>
      <c r="D11516" s="80" t="s">
        <v>20</v>
      </c>
      <c r="E11516" s="80" t="s">
        <v>21</v>
      </c>
      <c r="F11516" s="80" t="s">
        <v>1734</v>
      </c>
      <c r="G11516" s="80" t="s">
        <v>291</v>
      </c>
      <c r="H11516" t="s">
        <v>15720</v>
      </c>
      <c r="I11516" s="50">
        <v>12.8</v>
      </c>
    </row>
    <row r="11517" spans="1:9" x14ac:dyDescent="0.2">
      <c r="A11517">
        <v>140281</v>
      </c>
      <c r="B11517" s="79">
        <v>7891150017368</v>
      </c>
      <c r="C11517" s="80" t="s">
        <v>19</v>
      </c>
      <c r="D11517" s="80" t="s">
        <v>20</v>
      </c>
      <c r="E11517" s="80" t="s">
        <v>21</v>
      </c>
      <c r="F11517" s="80" t="s">
        <v>1734</v>
      </c>
      <c r="G11517" s="80" t="s">
        <v>291</v>
      </c>
      <c r="H11517" t="s">
        <v>15721</v>
      </c>
      <c r="I11517" s="50">
        <v>22.55</v>
      </c>
    </row>
    <row r="11518" spans="1:9" x14ac:dyDescent="0.2">
      <c r="A11518">
        <v>76858</v>
      </c>
      <c r="B11518" s="79">
        <v>7791293005010</v>
      </c>
      <c r="C11518" s="80" t="s">
        <v>19</v>
      </c>
      <c r="D11518" s="80" t="s">
        <v>20</v>
      </c>
      <c r="E11518" s="80" t="s">
        <v>21</v>
      </c>
      <c r="F11518" s="80" t="s">
        <v>1734</v>
      </c>
      <c r="G11518" s="80" t="s">
        <v>291</v>
      </c>
      <c r="H11518" t="s">
        <v>15722</v>
      </c>
      <c r="I11518" s="50">
        <v>22.55</v>
      </c>
    </row>
    <row r="11519" spans="1:9" x14ac:dyDescent="0.2">
      <c r="A11519">
        <v>459904</v>
      </c>
      <c r="B11519" s="79">
        <v>7891150068926</v>
      </c>
      <c r="C11519" s="80" t="s">
        <v>19</v>
      </c>
      <c r="D11519" s="80" t="s">
        <v>20</v>
      </c>
      <c r="E11519" s="80" t="s">
        <v>21</v>
      </c>
      <c r="F11519" s="80" t="s">
        <v>1734</v>
      </c>
      <c r="G11519" s="80" t="s">
        <v>291</v>
      </c>
      <c r="H11519" t="s">
        <v>1844</v>
      </c>
      <c r="I11519" s="50">
        <v>16.84</v>
      </c>
    </row>
    <row r="11520" spans="1:9" x14ac:dyDescent="0.2">
      <c r="A11520">
        <v>550425</v>
      </c>
      <c r="B11520" s="79">
        <v>7891150097643</v>
      </c>
      <c r="C11520" s="80" t="s">
        <v>19</v>
      </c>
      <c r="D11520" s="80" t="s">
        <v>20</v>
      </c>
      <c r="E11520" s="80" t="s">
        <v>21</v>
      </c>
      <c r="F11520" s="80" t="s">
        <v>1734</v>
      </c>
      <c r="G11520" s="80" t="s">
        <v>291</v>
      </c>
      <c r="H11520" t="s">
        <v>1802</v>
      </c>
      <c r="I11520" s="50">
        <v>28.61</v>
      </c>
    </row>
    <row r="11521" spans="1:9" x14ac:dyDescent="0.2">
      <c r="A11521">
        <v>251060</v>
      </c>
      <c r="B11521" s="79">
        <v>7891150037595</v>
      </c>
      <c r="C11521" s="80" t="s">
        <v>19</v>
      </c>
      <c r="D11521" s="80" t="s">
        <v>20</v>
      </c>
      <c r="E11521" s="80" t="s">
        <v>21</v>
      </c>
      <c r="F11521" s="80" t="s">
        <v>1734</v>
      </c>
      <c r="G11521" s="80" t="s">
        <v>291</v>
      </c>
      <c r="H11521" t="s">
        <v>1821</v>
      </c>
      <c r="I11521" s="50">
        <v>10.87</v>
      </c>
    </row>
    <row r="11522" spans="1:9" x14ac:dyDescent="0.2">
      <c r="A11522">
        <v>251074</v>
      </c>
      <c r="B11522" s="79">
        <v>7891150037458</v>
      </c>
      <c r="C11522" s="80" t="s">
        <v>19</v>
      </c>
      <c r="D11522" s="80" t="s">
        <v>20</v>
      </c>
      <c r="E11522" s="80" t="s">
        <v>21</v>
      </c>
      <c r="F11522" s="80" t="s">
        <v>1734</v>
      </c>
      <c r="G11522" s="80" t="s">
        <v>291</v>
      </c>
      <c r="H11522" t="s">
        <v>1822</v>
      </c>
      <c r="I11522" s="50">
        <v>10.87</v>
      </c>
    </row>
    <row r="11523" spans="1:9" x14ac:dyDescent="0.2">
      <c r="A11523">
        <v>251076</v>
      </c>
      <c r="B11523" s="79">
        <v>7891150037502</v>
      </c>
      <c r="C11523" s="80" t="s">
        <v>19</v>
      </c>
      <c r="D11523" s="80" t="s">
        <v>20</v>
      </c>
      <c r="E11523" s="80" t="s">
        <v>21</v>
      </c>
      <c r="F11523" s="80" t="s">
        <v>1734</v>
      </c>
      <c r="G11523" s="80" t="s">
        <v>291</v>
      </c>
      <c r="H11523" t="s">
        <v>15723</v>
      </c>
      <c r="I11523" s="50">
        <v>10.87</v>
      </c>
    </row>
    <row r="11524" spans="1:9" x14ac:dyDescent="0.2">
      <c r="A11524">
        <v>251077</v>
      </c>
      <c r="B11524" s="79">
        <v>7891150037519</v>
      </c>
      <c r="C11524" s="80" t="s">
        <v>19</v>
      </c>
      <c r="D11524" s="80" t="s">
        <v>20</v>
      </c>
      <c r="E11524" s="80" t="s">
        <v>21</v>
      </c>
      <c r="F11524" s="80" t="s">
        <v>1734</v>
      </c>
      <c r="G11524" s="80" t="s">
        <v>291</v>
      </c>
      <c r="H11524" t="s">
        <v>1823</v>
      </c>
      <c r="I11524" s="50">
        <v>10.87</v>
      </c>
    </row>
    <row r="11525" spans="1:9" x14ac:dyDescent="0.2">
      <c r="A11525">
        <v>251081</v>
      </c>
      <c r="B11525" s="79">
        <v>7891150037526</v>
      </c>
      <c r="C11525" s="80" t="s">
        <v>19</v>
      </c>
      <c r="D11525" s="80" t="s">
        <v>20</v>
      </c>
      <c r="E11525" s="80" t="s">
        <v>21</v>
      </c>
      <c r="F11525" s="80" t="s">
        <v>1734</v>
      </c>
      <c r="G11525" s="80" t="s">
        <v>291</v>
      </c>
      <c r="H11525" t="s">
        <v>1824</v>
      </c>
      <c r="I11525" s="50">
        <v>10.87</v>
      </c>
    </row>
    <row r="11526" spans="1:9" x14ac:dyDescent="0.2">
      <c r="A11526">
        <v>251091</v>
      </c>
      <c r="B11526" s="79">
        <v>7891150037397</v>
      </c>
      <c r="C11526" s="80" t="s">
        <v>19</v>
      </c>
      <c r="D11526" s="80" t="s">
        <v>20</v>
      </c>
      <c r="E11526" s="80" t="s">
        <v>21</v>
      </c>
      <c r="F11526" s="80" t="s">
        <v>1734</v>
      </c>
      <c r="G11526" s="80" t="s">
        <v>291</v>
      </c>
      <c r="H11526" t="s">
        <v>1825</v>
      </c>
      <c r="I11526" s="50">
        <v>10.87</v>
      </c>
    </row>
    <row r="11527" spans="1:9" x14ac:dyDescent="0.2">
      <c r="A11527">
        <v>328087</v>
      </c>
      <c r="B11527" s="79">
        <v>7891150060685</v>
      </c>
      <c r="C11527" s="80" t="s">
        <v>19</v>
      </c>
      <c r="D11527" s="80" t="s">
        <v>20</v>
      </c>
      <c r="E11527" s="80" t="s">
        <v>21</v>
      </c>
      <c r="F11527" s="80" t="s">
        <v>1734</v>
      </c>
      <c r="G11527" s="80" t="s">
        <v>291</v>
      </c>
      <c r="H11527" t="s">
        <v>1836</v>
      </c>
      <c r="I11527" s="50">
        <v>10.87</v>
      </c>
    </row>
    <row r="11528" spans="1:9" x14ac:dyDescent="0.2">
      <c r="A11528">
        <v>557908</v>
      </c>
      <c r="B11528" s="79">
        <v>7891150099869</v>
      </c>
      <c r="C11528" s="80" t="s">
        <v>19</v>
      </c>
      <c r="D11528" s="80" t="s">
        <v>20</v>
      </c>
      <c r="E11528" s="80" t="s">
        <v>21</v>
      </c>
      <c r="F11528" s="80" t="s">
        <v>1734</v>
      </c>
      <c r="G11528" s="80" t="s">
        <v>291</v>
      </c>
      <c r="H11528" t="s">
        <v>15724</v>
      </c>
      <c r="I11528" s="50">
        <v>10.199999999999999</v>
      </c>
    </row>
    <row r="11529" spans="1:9" x14ac:dyDescent="0.2">
      <c r="A11529">
        <v>557922</v>
      </c>
      <c r="B11529" s="79">
        <v>7891150099845</v>
      </c>
      <c r="C11529" s="80" t="s">
        <v>19</v>
      </c>
      <c r="D11529" s="80" t="s">
        <v>20</v>
      </c>
      <c r="E11529" s="80" t="s">
        <v>21</v>
      </c>
      <c r="F11529" s="80" t="s">
        <v>1734</v>
      </c>
      <c r="G11529" s="80" t="s">
        <v>291</v>
      </c>
      <c r="H11529" t="s">
        <v>1862</v>
      </c>
      <c r="I11529" s="50">
        <v>10.87</v>
      </c>
    </row>
    <row r="11530" spans="1:9" x14ac:dyDescent="0.2">
      <c r="A11530">
        <v>577603</v>
      </c>
      <c r="B11530" s="79">
        <v>7891150101616</v>
      </c>
      <c r="C11530" s="80" t="s">
        <v>19</v>
      </c>
      <c r="D11530" s="80" t="s">
        <v>20</v>
      </c>
      <c r="E11530" s="80" t="s">
        <v>21</v>
      </c>
      <c r="F11530" s="80" t="s">
        <v>1734</v>
      </c>
      <c r="G11530" s="80" t="s">
        <v>291</v>
      </c>
      <c r="H11530" t="s">
        <v>1866</v>
      </c>
      <c r="I11530" s="50">
        <v>10.87</v>
      </c>
    </row>
    <row r="11531" spans="1:9" x14ac:dyDescent="0.2">
      <c r="A11531">
        <v>577608</v>
      </c>
      <c r="B11531" s="79">
        <v>7891150101692</v>
      </c>
      <c r="C11531" s="80" t="s">
        <v>19</v>
      </c>
      <c r="D11531" s="80" t="s">
        <v>20</v>
      </c>
      <c r="E11531" s="80" t="s">
        <v>21</v>
      </c>
      <c r="F11531" s="80" t="s">
        <v>1734</v>
      </c>
      <c r="G11531" s="80" t="s">
        <v>291</v>
      </c>
      <c r="H11531" t="s">
        <v>15725</v>
      </c>
      <c r="I11531" s="50">
        <v>10.87</v>
      </c>
    </row>
    <row r="11532" spans="1:9" x14ac:dyDescent="0.2">
      <c r="A11532">
        <v>514760</v>
      </c>
      <c r="B11532" s="79">
        <v>7891150091450</v>
      </c>
      <c r="C11532" s="80" t="s">
        <v>19</v>
      </c>
      <c r="D11532" s="80" t="s">
        <v>20</v>
      </c>
      <c r="E11532" s="80" t="s">
        <v>21</v>
      </c>
      <c r="F11532" s="80" t="s">
        <v>1734</v>
      </c>
      <c r="G11532" s="80" t="s">
        <v>291</v>
      </c>
      <c r="H11532" t="s">
        <v>1848</v>
      </c>
      <c r="I11532" s="50">
        <v>10.199999999999999</v>
      </c>
    </row>
    <row r="11533" spans="1:9" x14ac:dyDescent="0.2">
      <c r="A11533">
        <v>514762</v>
      </c>
      <c r="B11533" s="79">
        <v>7891150091467</v>
      </c>
      <c r="C11533" s="80" t="s">
        <v>19</v>
      </c>
      <c r="D11533" s="80" t="s">
        <v>20</v>
      </c>
      <c r="E11533" s="80" t="s">
        <v>21</v>
      </c>
      <c r="F11533" s="80" t="s">
        <v>1734</v>
      </c>
      <c r="G11533" s="80" t="s">
        <v>291</v>
      </c>
      <c r="H11533" t="s">
        <v>1849</v>
      </c>
      <c r="I11533" s="50">
        <v>10.87</v>
      </c>
    </row>
    <row r="11534" spans="1:9" x14ac:dyDescent="0.2">
      <c r="A11534">
        <v>539015</v>
      </c>
      <c r="B11534" s="79">
        <v>7891150096288</v>
      </c>
      <c r="C11534" s="80" t="s">
        <v>19</v>
      </c>
      <c r="D11534" s="80" t="s">
        <v>20</v>
      </c>
      <c r="E11534" s="80" t="s">
        <v>21</v>
      </c>
      <c r="F11534" s="80" t="s">
        <v>1734</v>
      </c>
      <c r="G11534" s="80" t="s">
        <v>291</v>
      </c>
      <c r="H11534" t="s">
        <v>1860</v>
      </c>
      <c r="I11534" s="50">
        <v>13.95</v>
      </c>
    </row>
    <row r="11535" spans="1:9" x14ac:dyDescent="0.2">
      <c r="A11535">
        <v>539017</v>
      </c>
      <c r="B11535" s="79">
        <v>7891150096318</v>
      </c>
      <c r="C11535" s="80" t="s">
        <v>19</v>
      </c>
      <c r="D11535" s="80" t="s">
        <v>20</v>
      </c>
      <c r="E11535" s="80" t="s">
        <v>21</v>
      </c>
      <c r="F11535" s="80" t="s">
        <v>1734</v>
      </c>
      <c r="G11535" s="80" t="s">
        <v>291</v>
      </c>
      <c r="H11535" t="s">
        <v>1861</v>
      </c>
      <c r="I11535" s="50">
        <v>13.95</v>
      </c>
    </row>
    <row r="11536" spans="1:9" x14ac:dyDescent="0.2">
      <c r="A11536">
        <v>394649</v>
      </c>
      <c r="B11536" s="79">
        <v>7891150065543</v>
      </c>
      <c r="C11536" s="80" t="s">
        <v>19</v>
      </c>
      <c r="D11536" s="80" t="s">
        <v>20</v>
      </c>
      <c r="E11536" s="80" t="s">
        <v>21</v>
      </c>
      <c r="F11536" s="80" t="s">
        <v>1734</v>
      </c>
      <c r="G11536" s="80" t="s">
        <v>291</v>
      </c>
      <c r="H11536" t="s">
        <v>15726</v>
      </c>
      <c r="I11536" s="50">
        <v>10.199999999999999</v>
      </c>
    </row>
    <row r="11537" spans="1:9" x14ac:dyDescent="0.2">
      <c r="A11537">
        <v>394657</v>
      </c>
      <c r="B11537" s="79">
        <v>7891150065550</v>
      </c>
      <c r="C11537" s="80" t="s">
        <v>19</v>
      </c>
      <c r="D11537" s="80" t="s">
        <v>20</v>
      </c>
      <c r="E11537" s="80" t="s">
        <v>21</v>
      </c>
      <c r="F11537" s="80" t="s">
        <v>1734</v>
      </c>
      <c r="G11537" s="80" t="s">
        <v>291</v>
      </c>
      <c r="H11537" t="s">
        <v>1839</v>
      </c>
      <c r="I11537" s="50">
        <v>10.199999999999999</v>
      </c>
    </row>
    <row r="11538" spans="1:9" x14ac:dyDescent="0.2">
      <c r="A11538">
        <v>394658</v>
      </c>
      <c r="B11538" s="79">
        <v>7891150065581</v>
      </c>
      <c r="C11538" s="80" t="s">
        <v>19</v>
      </c>
      <c r="D11538" s="80" t="s">
        <v>20</v>
      </c>
      <c r="E11538" s="80" t="s">
        <v>21</v>
      </c>
      <c r="F11538" s="80" t="s">
        <v>1734</v>
      </c>
      <c r="G11538" s="80" t="s">
        <v>291</v>
      </c>
      <c r="H11538" t="s">
        <v>15727</v>
      </c>
      <c r="I11538" s="50">
        <v>10.199999999999999</v>
      </c>
    </row>
    <row r="11539" spans="1:9" x14ac:dyDescent="0.2">
      <c r="A11539">
        <v>394668</v>
      </c>
      <c r="B11539" s="79">
        <v>7891150065567</v>
      </c>
      <c r="C11539" s="80" t="s">
        <v>19</v>
      </c>
      <c r="D11539" s="80" t="s">
        <v>20</v>
      </c>
      <c r="E11539" s="80" t="s">
        <v>21</v>
      </c>
      <c r="F11539" s="80" t="s">
        <v>1734</v>
      </c>
      <c r="G11539" s="80" t="s">
        <v>291</v>
      </c>
      <c r="H11539" t="s">
        <v>15728</v>
      </c>
      <c r="I11539" s="50">
        <v>10.199999999999999</v>
      </c>
    </row>
    <row r="11540" spans="1:9" x14ac:dyDescent="0.2">
      <c r="A11540">
        <v>394674</v>
      </c>
      <c r="B11540" s="79">
        <v>7891150065628</v>
      </c>
      <c r="C11540" s="80" t="s">
        <v>19</v>
      </c>
      <c r="D11540" s="80" t="s">
        <v>20</v>
      </c>
      <c r="E11540" s="80" t="s">
        <v>21</v>
      </c>
      <c r="F11540" s="80" t="s">
        <v>1734</v>
      </c>
      <c r="G11540" s="80" t="s">
        <v>291</v>
      </c>
      <c r="H11540" t="s">
        <v>15729</v>
      </c>
      <c r="I11540" s="50">
        <v>10.199999999999999</v>
      </c>
    </row>
    <row r="11541" spans="1:9" x14ac:dyDescent="0.2">
      <c r="A11541">
        <v>577633</v>
      </c>
      <c r="B11541" s="79">
        <v>7891150101630</v>
      </c>
      <c r="C11541" s="80" t="s">
        <v>19</v>
      </c>
      <c r="D11541" s="80" t="s">
        <v>20</v>
      </c>
      <c r="E11541" s="80" t="s">
        <v>21</v>
      </c>
      <c r="F11541" s="80" t="s">
        <v>1734</v>
      </c>
      <c r="G11541" s="80" t="s">
        <v>291</v>
      </c>
      <c r="H11541" t="s">
        <v>1804</v>
      </c>
      <c r="I11541" s="50">
        <v>16.3</v>
      </c>
    </row>
    <row r="11542" spans="1:9" x14ac:dyDescent="0.2">
      <c r="A11542">
        <v>557954</v>
      </c>
      <c r="B11542" s="79">
        <v>7891150099982</v>
      </c>
      <c r="C11542" s="80" t="s">
        <v>19</v>
      </c>
      <c r="D11542" s="80" t="s">
        <v>20</v>
      </c>
      <c r="E11542" s="80" t="s">
        <v>21</v>
      </c>
      <c r="F11542" s="80" t="s">
        <v>1734</v>
      </c>
      <c r="G11542" s="80" t="s">
        <v>291</v>
      </c>
      <c r="H11542" t="s">
        <v>1803</v>
      </c>
      <c r="I11542" s="50">
        <v>16.3</v>
      </c>
    </row>
    <row r="11543" spans="1:9" x14ac:dyDescent="0.2">
      <c r="A11543">
        <v>550411</v>
      </c>
      <c r="B11543" s="79">
        <v>7891150097384</v>
      </c>
      <c r="C11543" s="80" t="s">
        <v>19</v>
      </c>
      <c r="D11543" s="80" t="s">
        <v>20</v>
      </c>
      <c r="E11543" s="80" t="s">
        <v>21</v>
      </c>
      <c r="F11543" s="80" t="s">
        <v>1734</v>
      </c>
      <c r="G11543" s="80" t="s">
        <v>291</v>
      </c>
      <c r="H11543" t="s">
        <v>1796</v>
      </c>
      <c r="I11543" s="50">
        <v>16.3</v>
      </c>
    </row>
    <row r="11544" spans="1:9" x14ac:dyDescent="0.2">
      <c r="A11544">
        <v>550414</v>
      </c>
      <c r="B11544" s="79">
        <v>7891150097377</v>
      </c>
      <c r="C11544" s="80" t="s">
        <v>19</v>
      </c>
      <c r="D11544" s="80" t="s">
        <v>20</v>
      </c>
      <c r="E11544" s="80" t="s">
        <v>21</v>
      </c>
      <c r="F11544" s="80" t="s">
        <v>1734</v>
      </c>
      <c r="G11544" s="80" t="s">
        <v>291</v>
      </c>
      <c r="H11544" t="s">
        <v>1797</v>
      </c>
      <c r="I11544" s="50">
        <v>16.3</v>
      </c>
    </row>
    <row r="11545" spans="1:9" x14ac:dyDescent="0.2">
      <c r="A11545">
        <v>550416</v>
      </c>
      <c r="B11545" s="79">
        <v>7891150097360</v>
      </c>
      <c r="C11545" s="80" t="s">
        <v>19</v>
      </c>
      <c r="D11545" s="80" t="s">
        <v>20</v>
      </c>
      <c r="E11545" s="80" t="s">
        <v>21</v>
      </c>
      <c r="F11545" s="80" t="s">
        <v>1734</v>
      </c>
      <c r="G11545" s="80" t="s">
        <v>291</v>
      </c>
      <c r="H11545" t="s">
        <v>1798</v>
      </c>
      <c r="I11545" s="50">
        <v>16.3</v>
      </c>
    </row>
    <row r="11546" spans="1:9" x14ac:dyDescent="0.2">
      <c r="A11546">
        <v>550417</v>
      </c>
      <c r="B11546" s="79">
        <v>7891150097353</v>
      </c>
      <c r="C11546" s="80" t="s">
        <v>19</v>
      </c>
      <c r="D11546" s="80" t="s">
        <v>20</v>
      </c>
      <c r="E11546" s="80" t="s">
        <v>21</v>
      </c>
      <c r="F11546" s="80" t="s">
        <v>1734</v>
      </c>
      <c r="G11546" s="80" t="s">
        <v>291</v>
      </c>
      <c r="H11546" t="s">
        <v>1799</v>
      </c>
      <c r="I11546" s="50">
        <v>16.3</v>
      </c>
    </row>
    <row r="11547" spans="1:9" x14ac:dyDescent="0.2">
      <c r="A11547">
        <v>550418</v>
      </c>
      <c r="B11547" s="79">
        <v>7891150097346</v>
      </c>
      <c r="C11547" s="80" t="s">
        <v>19</v>
      </c>
      <c r="D11547" s="80" t="s">
        <v>20</v>
      </c>
      <c r="E11547" s="80" t="s">
        <v>21</v>
      </c>
      <c r="F11547" s="80" t="s">
        <v>1734</v>
      </c>
      <c r="G11547" s="80" t="s">
        <v>291</v>
      </c>
      <c r="H11547" t="s">
        <v>1800</v>
      </c>
      <c r="I11547" s="50">
        <v>16.3</v>
      </c>
    </row>
    <row r="11548" spans="1:9" x14ac:dyDescent="0.2">
      <c r="A11548">
        <v>550419</v>
      </c>
      <c r="B11548" s="79">
        <v>7891150097339</v>
      </c>
      <c r="C11548" s="80" t="s">
        <v>19</v>
      </c>
      <c r="D11548" s="80" t="s">
        <v>20</v>
      </c>
      <c r="E11548" s="80" t="s">
        <v>21</v>
      </c>
      <c r="F11548" s="80" t="s">
        <v>1734</v>
      </c>
      <c r="G11548" s="80" t="s">
        <v>291</v>
      </c>
      <c r="H11548" t="s">
        <v>1801</v>
      </c>
      <c r="I11548" s="50">
        <v>16.3</v>
      </c>
    </row>
    <row r="11549" spans="1:9" x14ac:dyDescent="0.2">
      <c r="A11549">
        <v>575479</v>
      </c>
      <c r="B11549" s="79">
        <v>7891150100336</v>
      </c>
      <c r="C11549" s="80" t="s">
        <v>19</v>
      </c>
      <c r="D11549" s="80" t="s">
        <v>20</v>
      </c>
      <c r="E11549" s="80" t="s">
        <v>21</v>
      </c>
      <c r="F11549" s="80" t="s">
        <v>1734</v>
      </c>
      <c r="G11549" s="80" t="s">
        <v>291</v>
      </c>
      <c r="H11549" t="s">
        <v>1865</v>
      </c>
      <c r="I11549" s="50">
        <v>21.5</v>
      </c>
    </row>
    <row r="11550" spans="1:9" x14ac:dyDescent="0.2">
      <c r="A11550">
        <v>152298</v>
      </c>
      <c r="B11550" s="79">
        <v>7891150018853</v>
      </c>
      <c r="C11550" s="80" t="s">
        <v>19</v>
      </c>
      <c r="D11550" s="80" t="s">
        <v>20</v>
      </c>
      <c r="E11550" s="80" t="s">
        <v>21</v>
      </c>
      <c r="F11550" s="80" t="s">
        <v>1734</v>
      </c>
      <c r="G11550" s="80" t="s">
        <v>291</v>
      </c>
      <c r="H11550" t="s">
        <v>1817</v>
      </c>
      <c r="I11550" s="50">
        <v>21.5</v>
      </c>
    </row>
    <row r="11551" spans="1:9" x14ac:dyDescent="0.2">
      <c r="A11551">
        <v>146946</v>
      </c>
      <c r="B11551" s="79">
        <v>7891150018877</v>
      </c>
      <c r="C11551" s="80" t="s">
        <v>19</v>
      </c>
      <c r="D11551" s="80" t="s">
        <v>20</v>
      </c>
      <c r="E11551" s="80" t="s">
        <v>21</v>
      </c>
      <c r="F11551" s="80" t="s">
        <v>1734</v>
      </c>
      <c r="G11551" s="80" t="s">
        <v>291</v>
      </c>
      <c r="H11551" t="s">
        <v>1812</v>
      </c>
      <c r="I11551" s="50">
        <v>21.5</v>
      </c>
    </row>
    <row r="11552" spans="1:9" x14ac:dyDescent="0.2">
      <c r="A11552">
        <v>146949</v>
      </c>
      <c r="B11552" s="79">
        <v>7891150018846</v>
      </c>
      <c r="C11552" s="80" t="s">
        <v>19</v>
      </c>
      <c r="D11552" s="80" t="s">
        <v>20</v>
      </c>
      <c r="E11552" s="80" t="s">
        <v>21</v>
      </c>
      <c r="F11552" s="80" t="s">
        <v>1734</v>
      </c>
      <c r="G11552" s="80" t="s">
        <v>291</v>
      </c>
      <c r="H11552" t="s">
        <v>1813</v>
      </c>
      <c r="I11552" s="50">
        <v>21.5</v>
      </c>
    </row>
    <row r="11553" spans="1:9" x14ac:dyDescent="0.2">
      <c r="A11553">
        <v>447701</v>
      </c>
      <c r="B11553" s="79">
        <v>7891150079793</v>
      </c>
      <c r="C11553" s="80" t="s">
        <v>19</v>
      </c>
      <c r="D11553" s="80" t="s">
        <v>20</v>
      </c>
      <c r="E11553" s="80" t="s">
        <v>21</v>
      </c>
      <c r="F11553" s="80" t="s">
        <v>1734</v>
      </c>
      <c r="G11553" s="80" t="s">
        <v>291</v>
      </c>
      <c r="H11553" t="s">
        <v>1840</v>
      </c>
      <c r="I11553" s="50">
        <v>21.5</v>
      </c>
    </row>
    <row r="11554" spans="1:9" x14ac:dyDescent="0.2">
      <c r="A11554">
        <v>521826</v>
      </c>
      <c r="B11554" s="79">
        <v>7891150093034</v>
      </c>
      <c r="C11554" s="80" t="s">
        <v>19</v>
      </c>
      <c r="D11554" s="80" t="s">
        <v>20</v>
      </c>
      <c r="E11554" s="80" t="s">
        <v>21</v>
      </c>
      <c r="F11554" s="80" t="s">
        <v>1734</v>
      </c>
      <c r="G11554" s="80" t="s">
        <v>291</v>
      </c>
      <c r="H11554" t="s">
        <v>1850</v>
      </c>
      <c r="I11554" s="50">
        <v>29.75</v>
      </c>
    </row>
    <row r="11555" spans="1:9" x14ac:dyDescent="0.2">
      <c r="A11555">
        <v>521830</v>
      </c>
      <c r="B11555" s="79">
        <v>7891150091191</v>
      </c>
      <c r="C11555" s="80" t="s">
        <v>19</v>
      </c>
      <c r="D11555" s="80" t="s">
        <v>20</v>
      </c>
      <c r="E11555" s="80" t="s">
        <v>21</v>
      </c>
      <c r="F11555" s="80" t="s">
        <v>1734</v>
      </c>
      <c r="G11555" s="80" t="s">
        <v>291</v>
      </c>
      <c r="H11555" t="s">
        <v>1851</v>
      </c>
      <c r="I11555" s="50">
        <v>29.75</v>
      </c>
    </row>
    <row r="11556" spans="1:9" x14ac:dyDescent="0.2">
      <c r="A11556">
        <v>521842</v>
      </c>
      <c r="B11556" s="79">
        <v>7891150091122</v>
      </c>
      <c r="C11556" s="80" t="s">
        <v>19</v>
      </c>
      <c r="D11556" s="80" t="s">
        <v>20</v>
      </c>
      <c r="E11556" s="80" t="s">
        <v>21</v>
      </c>
      <c r="F11556" s="80" t="s">
        <v>1734</v>
      </c>
      <c r="G11556" s="80" t="s">
        <v>291</v>
      </c>
      <c r="H11556" t="s">
        <v>1852</v>
      </c>
      <c r="I11556" s="50">
        <v>29.75</v>
      </c>
    </row>
    <row r="11557" spans="1:9" x14ac:dyDescent="0.2">
      <c r="A11557">
        <v>521850</v>
      </c>
      <c r="B11557" s="79">
        <v>7891150093058</v>
      </c>
      <c r="C11557" s="80" t="s">
        <v>19</v>
      </c>
      <c r="D11557" s="80" t="s">
        <v>20</v>
      </c>
      <c r="E11557" s="80" t="s">
        <v>21</v>
      </c>
      <c r="F11557" s="80" t="s">
        <v>1734</v>
      </c>
      <c r="G11557" s="80" t="s">
        <v>291</v>
      </c>
      <c r="H11557" t="s">
        <v>1853</v>
      </c>
      <c r="I11557" s="50">
        <v>29.75</v>
      </c>
    </row>
    <row r="11558" spans="1:9" x14ac:dyDescent="0.2">
      <c r="A11558">
        <v>521873</v>
      </c>
      <c r="B11558" s="79">
        <v>7891150091214</v>
      </c>
      <c r="C11558" s="80" t="s">
        <v>19</v>
      </c>
      <c r="D11558" s="80" t="s">
        <v>20</v>
      </c>
      <c r="E11558" s="80" t="s">
        <v>21</v>
      </c>
      <c r="F11558" s="80" t="s">
        <v>1734</v>
      </c>
      <c r="G11558" s="80" t="s">
        <v>291</v>
      </c>
      <c r="H11558" t="s">
        <v>1854</v>
      </c>
      <c r="I11558" s="50">
        <v>21.5</v>
      </c>
    </row>
    <row r="11559" spans="1:9" x14ac:dyDescent="0.2">
      <c r="A11559">
        <v>521880</v>
      </c>
      <c r="B11559" s="79">
        <v>7891150091207</v>
      </c>
      <c r="C11559" s="80" t="s">
        <v>19</v>
      </c>
      <c r="D11559" s="80" t="s">
        <v>20</v>
      </c>
      <c r="E11559" s="80" t="s">
        <v>21</v>
      </c>
      <c r="F11559" s="80" t="s">
        <v>1734</v>
      </c>
      <c r="G11559" s="80" t="s">
        <v>291</v>
      </c>
      <c r="H11559" t="s">
        <v>1855</v>
      </c>
      <c r="I11559" s="50">
        <v>29.75</v>
      </c>
    </row>
    <row r="11560" spans="1:9" x14ac:dyDescent="0.2">
      <c r="A11560">
        <v>521966</v>
      </c>
      <c r="B11560" s="79">
        <v>7891150091184</v>
      </c>
      <c r="C11560" s="80" t="s">
        <v>19</v>
      </c>
      <c r="D11560" s="80" t="s">
        <v>20</v>
      </c>
      <c r="E11560" s="80" t="s">
        <v>21</v>
      </c>
      <c r="F11560" s="80" t="s">
        <v>1734</v>
      </c>
      <c r="G11560" s="80" t="s">
        <v>291</v>
      </c>
      <c r="H11560" t="s">
        <v>1856</v>
      </c>
      <c r="I11560" s="50">
        <v>29.75</v>
      </c>
    </row>
    <row r="11561" spans="1:9" x14ac:dyDescent="0.2">
      <c r="A11561">
        <v>255062</v>
      </c>
      <c r="B11561" s="79">
        <v>7891150041714</v>
      </c>
      <c r="C11561" s="80" t="s">
        <v>19</v>
      </c>
      <c r="D11561" s="80" t="s">
        <v>20</v>
      </c>
      <c r="E11561" s="80" t="s">
        <v>21</v>
      </c>
      <c r="F11561" s="80" t="s">
        <v>1734</v>
      </c>
      <c r="G11561" s="80" t="s">
        <v>291</v>
      </c>
      <c r="H11561" t="s">
        <v>1826</v>
      </c>
      <c r="I11561" s="50">
        <v>21.5</v>
      </c>
    </row>
    <row r="11562" spans="1:9" x14ac:dyDescent="0.2">
      <c r="A11562">
        <v>575500</v>
      </c>
      <c r="B11562" s="79">
        <v>7891150100046</v>
      </c>
      <c r="C11562" s="80" t="s">
        <v>19</v>
      </c>
      <c r="D11562" s="80" t="s">
        <v>20</v>
      </c>
      <c r="E11562" s="80" t="s">
        <v>21</v>
      </c>
      <c r="F11562" s="80" t="s">
        <v>1734</v>
      </c>
      <c r="G11562" s="80" t="s">
        <v>291</v>
      </c>
      <c r="H11562" t="s">
        <v>15730</v>
      </c>
      <c r="I11562" s="50">
        <v>33.32</v>
      </c>
    </row>
    <row r="11563" spans="1:9" x14ac:dyDescent="0.2">
      <c r="A11563">
        <v>13451</v>
      </c>
      <c r="B11563" s="79">
        <v>7891024182475</v>
      </c>
      <c r="C11563" s="80" t="s">
        <v>19</v>
      </c>
      <c r="D11563" s="80" t="s">
        <v>20</v>
      </c>
      <c r="E11563" s="80" t="s">
        <v>21</v>
      </c>
      <c r="F11563" s="80" t="s">
        <v>1734</v>
      </c>
      <c r="G11563" s="80" t="s">
        <v>311</v>
      </c>
      <c r="H11563" t="s">
        <v>15731</v>
      </c>
      <c r="I11563" s="50">
        <v>6.61</v>
      </c>
    </row>
    <row r="11564" spans="1:9" x14ac:dyDescent="0.2">
      <c r="A11564">
        <v>13454</v>
      </c>
      <c r="B11564" s="79">
        <v>7891024181072</v>
      </c>
      <c r="C11564" s="80" t="s">
        <v>19</v>
      </c>
      <c r="D11564" s="80" t="s">
        <v>20</v>
      </c>
      <c r="E11564" s="80" t="s">
        <v>21</v>
      </c>
      <c r="F11564" s="80" t="s">
        <v>1734</v>
      </c>
      <c r="G11564" s="80" t="s">
        <v>311</v>
      </c>
      <c r="H11564" t="s">
        <v>1878</v>
      </c>
      <c r="I11564" s="50">
        <v>6.61</v>
      </c>
    </row>
    <row r="11565" spans="1:9" x14ac:dyDescent="0.2">
      <c r="A11565">
        <v>13455</v>
      </c>
      <c r="B11565" s="79">
        <v>7891024180877</v>
      </c>
      <c r="C11565" s="80" t="s">
        <v>19</v>
      </c>
      <c r="D11565" s="80" t="s">
        <v>20</v>
      </c>
      <c r="E11565" s="80" t="s">
        <v>21</v>
      </c>
      <c r="F11565" s="80" t="s">
        <v>1734</v>
      </c>
      <c r="G11565" s="80" t="s">
        <v>311</v>
      </c>
      <c r="H11565" t="s">
        <v>1879</v>
      </c>
      <c r="I11565" s="50">
        <v>6.61</v>
      </c>
    </row>
    <row r="11566" spans="1:9" x14ac:dyDescent="0.2">
      <c r="A11566">
        <v>475455</v>
      </c>
      <c r="B11566" s="79">
        <v>7509546673844</v>
      </c>
      <c r="C11566" s="80" t="s">
        <v>19</v>
      </c>
      <c r="D11566" s="80" t="s">
        <v>20</v>
      </c>
      <c r="E11566" s="80" t="s">
        <v>21</v>
      </c>
      <c r="F11566" s="80" t="s">
        <v>1734</v>
      </c>
      <c r="G11566" s="80" t="s">
        <v>311</v>
      </c>
      <c r="H11566" t="s">
        <v>1890</v>
      </c>
      <c r="I11566" s="50">
        <v>10.31</v>
      </c>
    </row>
    <row r="11567" spans="1:9" x14ac:dyDescent="0.2">
      <c r="A11567">
        <v>487728</v>
      </c>
      <c r="B11567" s="79">
        <v>7509546682600</v>
      </c>
      <c r="C11567" s="80" t="s">
        <v>19</v>
      </c>
      <c r="D11567" s="80" t="s">
        <v>20</v>
      </c>
      <c r="E11567" s="80" t="s">
        <v>21</v>
      </c>
      <c r="F11567" s="80" t="s">
        <v>1734</v>
      </c>
      <c r="G11567" s="80" t="s">
        <v>311</v>
      </c>
      <c r="H11567" t="s">
        <v>1892</v>
      </c>
      <c r="I11567" s="50">
        <v>6.61</v>
      </c>
    </row>
    <row r="11568" spans="1:9" x14ac:dyDescent="0.2">
      <c r="A11568">
        <v>562998</v>
      </c>
      <c r="B11568" s="79">
        <v>7509546696300</v>
      </c>
      <c r="C11568" s="80" t="s">
        <v>19</v>
      </c>
      <c r="D11568" s="80" t="s">
        <v>20</v>
      </c>
      <c r="E11568" s="80" t="s">
        <v>21</v>
      </c>
      <c r="F11568" s="80" t="s">
        <v>1734</v>
      </c>
      <c r="G11568" s="80" t="s">
        <v>311</v>
      </c>
      <c r="H11568" t="s">
        <v>1898</v>
      </c>
      <c r="I11568" s="50">
        <v>10.8</v>
      </c>
    </row>
    <row r="11569" spans="1:9" x14ac:dyDescent="0.2">
      <c r="A11569">
        <v>508182</v>
      </c>
      <c r="B11569" s="79">
        <v>7509546687544</v>
      </c>
      <c r="C11569" s="80" t="s">
        <v>19</v>
      </c>
      <c r="D11569" s="80" t="s">
        <v>20</v>
      </c>
      <c r="E11569" s="80" t="s">
        <v>21</v>
      </c>
      <c r="F11569" s="80" t="s">
        <v>1734</v>
      </c>
      <c r="G11569" s="80" t="s">
        <v>311</v>
      </c>
      <c r="H11569" t="s">
        <v>1896</v>
      </c>
      <c r="I11569" s="50">
        <v>23.45</v>
      </c>
    </row>
    <row r="11570" spans="1:9" x14ac:dyDescent="0.2">
      <c r="A11570">
        <v>514323</v>
      </c>
      <c r="B11570" s="79">
        <v>7509546686202</v>
      </c>
      <c r="C11570" s="80" t="s">
        <v>19</v>
      </c>
      <c r="D11570" s="80" t="s">
        <v>20</v>
      </c>
      <c r="E11570" s="80" t="s">
        <v>21</v>
      </c>
      <c r="F11570" s="80" t="s">
        <v>1734</v>
      </c>
      <c r="G11570" s="80" t="s">
        <v>311</v>
      </c>
      <c r="H11570" t="s">
        <v>15732</v>
      </c>
      <c r="I11570" s="50">
        <v>14.31</v>
      </c>
    </row>
    <row r="11571" spans="1:9" x14ac:dyDescent="0.2">
      <c r="A11571">
        <v>56751</v>
      </c>
      <c r="B11571" s="79">
        <v>7891024171233</v>
      </c>
      <c r="C11571" s="80" t="s">
        <v>19</v>
      </c>
      <c r="D11571" s="80" t="s">
        <v>20</v>
      </c>
      <c r="E11571" s="80" t="s">
        <v>21</v>
      </c>
      <c r="F11571" s="80" t="s">
        <v>1734</v>
      </c>
      <c r="G11571" s="80" t="s">
        <v>311</v>
      </c>
      <c r="H11571" t="s">
        <v>1885</v>
      </c>
      <c r="I11571" s="50">
        <v>14.31</v>
      </c>
    </row>
    <row r="11572" spans="1:9" x14ac:dyDescent="0.2">
      <c r="A11572">
        <v>101153</v>
      </c>
      <c r="B11572" s="79">
        <v>7891024160718</v>
      </c>
      <c r="C11572" s="80" t="s">
        <v>19</v>
      </c>
      <c r="D11572" s="80" t="s">
        <v>20</v>
      </c>
      <c r="E11572" s="80" t="s">
        <v>21</v>
      </c>
      <c r="F11572" s="80" t="s">
        <v>1734</v>
      </c>
      <c r="G11572" s="80" t="s">
        <v>311</v>
      </c>
      <c r="H11572" t="s">
        <v>15733</v>
      </c>
      <c r="I11572" s="50">
        <v>14.31</v>
      </c>
    </row>
    <row r="11573" spans="1:9" x14ac:dyDescent="0.2">
      <c r="A11573">
        <v>527396</v>
      </c>
      <c r="B11573" s="79">
        <v>7509546689913</v>
      </c>
      <c r="C11573" s="80" t="s">
        <v>19</v>
      </c>
      <c r="D11573" s="80" t="s">
        <v>20</v>
      </c>
      <c r="E11573" s="80" t="s">
        <v>21</v>
      </c>
      <c r="F11573" s="80" t="s">
        <v>1734</v>
      </c>
      <c r="G11573" s="80" t="s">
        <v>311</v>
      </c>
      <c r="H11573" t="s">
        <v>15734</v>
      </c>
      <c r="I11573" s="50">
        <v>14.98</v>
      </c>
    </row>
    <row r="11574" spans="1:9" x14ac:dyDescent="0.2">
      <c r="A11574">
        <v>527397</v>
      </c>
      <c r="B11574" s="79">
        <v>7509546689944</v>
      </c>
      <c r="C11574" s="80" t="s">
        <v>19</v>
      </c>
      <c r="D11574" s="80" t="s">
        <v>20</v>
      </c>
      <c r="E11574" s="80" t="s">
        <v>21</v>
      </c>
      <c r="F11574" s="80" t="s">
        <v>1734</v>
      </c>
      <c r="G11574" s="80" t="s">
        <v>311</v>
      </c>
      <c r="H11574" t="s">
        <v>1897</v>
      </c>
      <c r="I11574" s="50">
        <v>14.98</v>
      </c>
    </row>
    <row r="11575" spans="1:9" x14ac:dyDescent="0.2">
      <c r="A11575">
        <v>503953</v>
      </c>
      <c r="B11575" s="79">
        <v>7509546687759</v>
      </c>
      <c r="C11575" s="80" t="s">
        <v>19</v>
      </c>
      <c r="D11575" s="80" t="s">
        <v>20</v>
      </c>
      <c r="E11575" s="80" t="s">
        <v>21</v>
      </c>
      <c r="F11575" s="80" t="s">
        <v>1734</v>
      </c>
      <c r="G11575" s="80" t="s">
        <v>311</v>
      </c>
      <c r="H11575" t="s">
        <v>1894</v>
      </c>
      <c r="I11575" s="50">
        <v>12.04</v>
      </c>
    </row>
    <row r="11576" spans="1:9" x14ac:dyDescent="0.2">
      <c r="A11576">
        <v>503959</v>
      </c>
      <c r="B11576" s="79">
        <v>7509546683041</v>
      </c>
      <c r="C11576" s="80" t="s">
        <v>19</v>
      </c>
      <c r="D11576" s="80" t="s">
        <v>20</v>
      </c>
      <c r="E11576" s="80" t="s">
        <v>21</v>
      </c>
      <c r="F11576" s="80" t="s">
        <v>1734</v>
      </c>
      <c r="G11576" s="80" t="s">
        <v>311</v>
      </c>
      <c r="H11576" t="s">
        <v>1895</v>
      </c>
      <c r="I11576" s="50">
        <v>12.04</v>
      </c>
    </row>
    <row r="11577" spans="1:9" x14ac:dyDescent="0.2">
      <c r="A11577">
        <v>481837</v>
      </c>
      <c r="B11577" s="79">
        <v>7509546674940</v>
      </c>
      <c r="C11577" s="80" t="s">
        <v>19</v>
      </c>
      <c r="D11577" s="80" t="s">
        <v>20</v>
      </c>
      <c r="E11577" s="80" t="s">
        <v>21</v>
      </c>
      <c r="F11577" s="80" t="s">
        <v>1734</v>
      </c>
      <c r="G11577" s="80" t="s">
        <v>311</v>
      </c>
      <c r="H11577" t="s">
        <v>1891</v>
      </c>
      <c r="I11577" s="50">
        <v>12.04</v>
      </c>
    </row>
    <row r="11578" spans="1:9" x14ac:dyDescent="0.2">
      <c r="A11578">
        <v>487730</v>
      </c>
      <c r="B11578" s="79">
        <v>7509546681139</v>
      </c>
      <c r="C11578" s="80" t="s">
        <v>19</v>
      </c>
      <c r="D11578" s="80" t="s">
        <v>20</v>
      </c>
      <c r="E11578" s="80" t="s">
        <v>21</v>
      </c>
      <c r="F11578" s="80" t="s">
        <v>1734</v>
      </c>
      <c r="G11578" s="80" t="s">
        <v>311</v>
      </c>
      <c r="H11578" t="s">
        <v>15735</v>
      </c>
      <c r="I11578" s="50">
        <v>7.54</v>
      </c>
    </row>
    <row r="11579" spans="1:9" x14ac:dyDescent="0.2">
      <c r="A11579">
        <v>487731</v>
      </c>
      <c r="B11579" s="79">
        <v>7509546681153</v>
      </c>
      <c r="C11579" s="80" t="s">
        <v>19</v>
      </c>
      <c r="D11579" s="80" t="s">
        <v>20</v>
      </c>
      <c r="E11579" s="80" t="s">
        <v>21</v>
      </c>
      <c r="F11579" s="80" t="s">
        <v>1734</v>
      </c>
      <c r="G11579" s="80" t="s">
        <v>311</v>
      </c>
      <c r="H11579" t="s">
        <v>1893</v>
      </c>
      <c r="I11579" s="50">
        <v>7.54</v>
      </c>
    </row>
    <row r="11580" spans="1:9" x14ac:dyDescent="0.2">
      <c r="A11580">
        <v>475450</v>
      </c>
      <c r="B11580" s="79">
        <v>7509546674957</v>
      </c>
      <c r="C11580" s="80" t="s">
        <v>19</v>
      </c>
      <c r="D11580" s="80" t="s">
        <v>20</v>
      </c>
      <c r="E11580" s="80" t="s">
        <v>21</v>
      </c>
      <c r="F11580" s="80" t="s">
        <v>1734</v>
      </c>
      <c r="G11580" s="80" t="s">
        <v>311</v>
      </c>
      <c r="H11580" t="s">
        <v>1888</v>
      </c>
      <c r="I11580" s="50">
        <v>12.04</v>
      </c>
    </row>
    <row r="11581" spans="1:9" x14ac:dyDescent="0.2">
      <c r="A11581">
        <v>475453</v>
      </c>
      <c r="B11581" s="79">
        <v>7509546673851</v>
      </c>
      <c r="C11581" s="80" t="s">
        <v>19</v>
      </c>
      <c r="D11581" s="80" t="s">
        <v>20</v>
      </c>
      <c r="E11581" s="80" t="s">
        <v>21</v>
      </c>
      <c r="F11581" s="80" t="s">
        <v>1734</v>
      </c>
      <c r="G11581" s="80" t="s">
        <v>311</v>
      </c>
      <c r="H11581" t="s">
        <v>1889</v>
      </c>
      <c r="I11581" s="50">
        <v>12.04</v>
      </c>
    </row>
    <row r="11582" spans="1:9" x14ac:dyDescent="0.2">
      <c r="A11582">
        <v>33603</v>
      </c>
      <c r="B11582" s="79">
        <v>7891024158609</v>
      </c>
      <c r="C11582" s="80" t="s">
        <v>19</v>
      </c>
      <c r="D11582" s="80" t="s">
        <v>20</v>
      </c>
      <c r="E11582" s="80" t="s">
        <v>21</v>
      </c>
      <c r="F11582" s="80" t="s">
        <v>1734</v>
      </c>
      <c r="G11582" s="80" t="s">
        <v>311</v>
      </c>
      <c r="H11582" t="s">
        <v>1884</v>
      </c>
      <c r="I11582" s="50">
        <v>7.54</v>
      </c>
    </row>
    <row r="11583" spans="1:9" x14ac:dyDescent="0.2">
      <c r="A11583">
        <v>17550</v>
      </c>
      <c r="B11583" s="79">
        <v>7891024171639</v>
      </c>
      <c r="C11583" s="80" t="s">
        <v>19</v>
      </c>
      <c r="D11583" s="80" t="s">
        <v>20</v>
      </c>
      <c r="E11583" s="80" t="s">
        <v>21</v>
      </c>
      <c r="F11583" s="80" t="s">
        <v>1734</v>
      </c>
      <c r="G11583" s="80" t="s">
        <v>311</v>
      </c>
      <c r="H11583" t="s">
        <v>1880</v>
      </c>
      <c r="I11583" s="50">
        <v>7.54</v>
      </c>
    </row>
    <row r="11584" spans="1:9" x14ac:dyDescent="0.2">
      <c r="A11584">
        <v>17556</v>
      </c>
      <c r="B11584" s="79">
        <v>7891024161913</v>
      </c>
      <c r="C11584" s="80" t="s">
        <v>19</v>
      </c>
      <c r="D11584" s="80" t="s">
        <v>20</v>
      </c>
      <c r="E11584" s="80" t="s">
        <v>21</v>
      </c>
      <c r="F11584" s="80" t="s">
        <v>1734</v>
      </c>
      <c r="G11584" s="80" t="s">
        <v>311</v>
      </c>
      <c r="H11584" t="s">
        <v>1881</v>
      </c>
      <c r="I11584" s="50">
        <v>7.54</v>
      </c>
    </row>
    <row r="11585" spans="1:9" x14ac:dyDescent="0.2">
      <c r="A11585">
        <v>17561</v>
      </c>
      <c r="B11585" s="79">
        <v>7891024172230</v>
      </c>
      <c r="C11585" s="80" t="s">
        <v>19</v>
      </c>
      <c r="D11585" s="80" t="s">
        <v>20</v>
      </c>
      <c r="E11585" s="80" t="s">
        <v>21</v>
      </c>
      <c r="F11585" s="80" t="s">
        <v>1734</v>
      </c>
      <c r="G11585" s="80" t="s">
        <v>311</v>
      </c>
      <c r="H11585" t="s">
        <v>1882</v>
      </c>
      <c r="I11585" s="50">
        <v>7.54</v>
      </c>
    </row>
    <row r="11586" spans="1:9" x14ac:dyDescent="0.2">
      <c r="A11586">
        <v>17575</v>
      </c>
      <c r="B11586" s="79">
        <v>7891024174210</v>
      </c>
      <c r="C11586" s="80" t="s">
        <v>19</v>
      </c>
      <c r="D11586" s="80" t="s">
        <v>20</v>
      </c>
      <c r="E11586" s="80" t="s">
        <v>21</v>
      </c>
      <c r="F11586" s="80" t="s">
        <v>1734</v>
      </c>
      <c r="G11586" s="80" t="s">
        <v>311</v>
      </c>
      <c r="H11586" t="s">
        <v>1883</v>
      </c>
      <c r="I11586" s="50">
        <v>7.54</v>
      </c>
    </row>
    <row r="11587" spans="1:9" x14ac:dyDescent="0.2">
      <c r="A11587">
        <v>302671</v>
      </c>
      <c r="B11587" s="79">
        <v>7891024034064</v>
      </c>
      <c r="C11587" s="80" t="s">
        <v>19</v>
      </c>
      <c r="D11587" s="80" t="s">
        <v>20</v>
      </c>
      <c r="E11587" s="80" t="s">
        <v>21</v>
      </c>
      <c r="F11587" s="80" t="s">
        <v>1734</v>
      </c>
      <c r="G11587" s="80" t="s">
        <v>311</v>
      </c>
      <c r="H11587" t="s">
        <v>1886</v>
      </c>
      <c r="I11587" s="50">
        <v>7.54</v>
      </c>
    </row>
    <row r="11588" spans="1:9" x14ac:dyDescent="0.2">
      <c r="A11588">
        <v>381380</v>
      </c>
      <c r="B11588" s="79">
        <v>7891024042908</v>
      </c>
      <c r="C11588" s="80" t="s">
        <v>19</v>
      </c>
      <c r="D11588" s="80" t="s">
        <v>20</v>
      </c>
      <c r="E11588" s="80" t="s">
        <v>21</v>
      </c>
      <c r="F11588" s="80" t="s">
        <v>1734</v>
      </c>
      <c r="G11588" s="80" t="s">
        <v>311</v>
      </c>
      <c r="H11588" t="s">
        <v>1887</v>
      </c>
      <c r="I11588" s="50">
        <v>7.54</v>
      </c>
    </row>
    <row r="11589" spans="1:9" x14ac:dyDescent="0.2">
      <c r="A11589">
        <v>387218</v>
      </c>
      <c r="B11589" s="79">
        <v>7891024042311</v>
      </c>
      <c r="C11589" s="80" t="s">
        <v>19</v>
      </c>
      <c r="D11589" s="80" t="s">
        <v>20</v>
      </c>
      <c r="E11589" s="80" t="s">
        <v>21</v>
      </c>
      <c r="F11589" s="80" t="s">
        <v>1734</v>
      </c>
      <c r="G11589" s="80" t="s">
        <v>311</v>
      </c>
      <c r="H11589" t="s">
        <v>15736</v>
      </c>
      <c r="I11589" s="50">
        <v>7.54</v>
      </c>
    </row>
    <row r="11590" spans="1:9" x14ac:dyDescent="0.2">
      <c r="A11590">
        <v>202819</v>
      </c>
      <c r="B11590" s="79">
        <v>7898587774314</v>
      </c>
      <c r="C11590" s="80" t="s">
        <v>19</v>
      </c>
      <c r="D11590" s="80" t="s">
        <v>20</v>
      </c>
      <c r="E11590" s="80" t="s">
        <v>21</v>
      </c>
      <c r="F11590" s="80" t="s">
        <v>1734</v>
      </c>
      <c r="G11590" s="80" t="s">
        <v>793</v>
      </c>
      <c r="H11590" t="s">
        <v>1750</v>
      </c>
      <c r="I11590" s="50">
        <v>14.01</v>
      </c>
    </row>
    <row r="11591" spans="1:9" x14ac:dyDescent="0.2">
      <c r="A11591">
        <v>202823</v>
      </c>
      <c r="B11591" s="79">
        <v>7898587774338</v>
      </c>
      <c r="C11591" s="80" t="s">
        <v>19</v>
      </c>
      <c r="D11591" s="80" t="s">
        <v>20</v>
      </c>
      <c r="E11591" s="80" t="s">
        <v>21</v>
      </c>
      <c r="F11591" s="80" t="s">
        <v>1734</v>
      </c>
      <c r="G11591" s="80" t="s">
        <v>793</v>
      </c>
      <c r="H11591" t="s">
        <v>1751</v>
      </c>
      <c r="I11591" s="50">
        <v>23.13</v>
      </c>
    </row>
    <row r="11592" spans="1:9" x14ac:dyDescent="0.2">
      <c r="A11592">
        <v>268502</v>
      </c>
      <c r="B11592" s="79">
        <v>7899706134170</v>
      </c>
      <c r="C11592" s="80" t="s">
        <v>19</v>
      </c>
      <c r="D11592" s="80" t="s">
        <v>20</v>
      </c>
      <c r="E11592" s="80" t="s">
        <v>21</v>
      </c>
      <c r="F11592" s="80" t="s">
        <v>1734</v>
      </c>
      <c r="G11592" s="80" t="s">
        <v>793</v>
      </c>
      <c r="H11592" t="s">
        <v>15737</v>
      </c>
      <c r="I11592" s="50">
        <v>23.13</v>
      </c>
    </row>
    <row r="11593" spans="1:9" x14ac:dyDescent="0.2">
      <c r="A11593">
        <v>268504</v>
      </c>
      <c r="B11593" s="79">
        <v>7899706134156</v>
      </c>
      <c r="C11593" s="80" t="s">
        <v>19</v>
      </c>
      <c r="D11593" s="80" t="s">
        <v>20</v>
      </c>
      <c r="E11593" s="80" t="s">
        <v>21</v>
      </c>
      <c r="F11593" s="80" t="s">
        <v>1734</v>
      </c>
      <c r="G11593" s="80" t="s">
        <v>793</v>
      </c>
      <c r="H11593" t="s">
        <v>15738</v>
      </c>
      <c r="I11593" s="50">
        <v>14.01</v>
      </c>
    </row>
    <row r="11594" spans="1:9" x14ac:dyDescent="0.2">
      <c r="A11594">
        <v>154000</v>
      </c>
      <c r="B11594" s="79">
        <v>7899026459960</v>
      </c>
      <c r="C11594" s="80" t="s">
        <v>19</v>
      </c>
      <c r="D11594" s="80" t="s">
        <v>20</v>
      </c>
      <c r="E11594" s="80" t="s">
        <v>21</v>
      </c>
      <c r="F11594" s="80" t="s">
        <v>1734</v>
      </c>
      <c r="G11594" s="80" t="s">
        <v>793</v>
      </c>
      <c r="H11594" t="s">
        <v>1749</v>
      </c>
      <c r="I11594" s="50">
        <v>14.01</v>
      </c>
    </row>
    <row r="11595" spans="1:9" x14ac:dyDescent="0.2">
      <c r="A11595">
        <v>121982</v>
      </c>
      <c r="B11595" s="79">
        <v>7899026420564</v>
      </c>
      <c r="C11595" s="80" t="s">
        <v>19</v>
      </c>
      <c r="D11595" s="80" t="s">
        <v>20</v>
      </c>
      <c r="E11595" s="80" t="s">
        <v>21</v>
      </c>
      <c r="F11595" s="80" t="s">
        <v>1734</v>
      </c>
      <c r="G11595" s="80" t="s">
        <v>793</v>
      </c>
      <c r="H11595" t="s">
        <v>1748</v>
      </c>
      <c r="I11595" s="50">
        <v>23.13</v>
      </c>
    </row>
    <row r="11596" spans="1:9" x14ac:dyDescent="0.2">
      <c r="A11596">
        <v>379637</v>
      </c>
      <c r="B11596" s="79">
        <v>7899706170819</v>
      </c>
      <c r="C11596" s="80" t="s">
        <v>19</v>
      </c>
      <c r="D11596" s="80" t="s">
        <v>20</v>
      </c>
      <c r="E11596" s="80" t="s">
        <v>21</v>
      </c>
      <c r="F11596" s="80" t="s">
        <v>1734</v>
      </c>
      <c r="G11596" s="80" t="s">
        <v>793</v>
      </c>
      <c r="H11596" t="s">
        <v>1757</v>
      </c>
      <c r="I11596" s="50">
        <v>23.13</v>
      </c>
    </row>
    <row r="11597" spans="1:9" x14ac:dyDescent="0.2">
      <c r="A11597">
        <v>379638</v>
      </c>
      <c r="B11597" s="79">
        <v>7899706170833</v>
      </c>
      <c r="C11597" s="80" t="s">
        <v>19</v>
      </c>
      <c r="D11597" s="80" t="s">
        <v>20</v>
      </c>
      <c r="E11597" s="80" t="s">
        <v>21</v>
      </c>
      <c r="F11597" s="80" t="s">
        <v>1734</v>
      </c>
      <c r="G11597" s="80" t="s">
        <v>793</v>
      </c>
      <c r="H11597" t="s">
        <v>1758</v>
      </c>
      <c r="I11597" s="50">
        <v>14.01</v>
      </c>
    </row>
    <row r="11598" spans="1:9" x14ac:dyDescent="0.2">
      <c r="A11598">
        <v>445487</v>
      </c>
      <c r="B11598" s="79">
        <v>7899706187343</v>
      </c>
      <c r="C11598" s="80" t="s">
        <v>19</v>
      </c>
      <c r="D11598" s="80" t="s">
        <v>20</v>
      </c>
      <c r="E11598" s="80" t="s">
        <v>21</v>
      </c>
      <c r="F11598" s="80" t="s">
        <v>1734</v>
      </c>
      <c r="G11598" s="80" t="s">
        <v>793</v>
      </c>
      <c r="H11598" t="s">
        <v>1760</v>
      </c>
      <c r="I11598" s="50">
        <v>14.01</v>
      </c>
    </row>
    <row r="11599" spans="1:9" x14ac:dyDescent="0.2">
      <c r="A11599">
        <v>445488</v>
      </c>
      <c r="B11599" s="79">
        <v>7899706187367</v>
      </c>
      <c r="C11599" s="80" t="s">
        <v>19</v>
      </c>
      <c r="D11599" s="80" t="s">
        <v>20</v>
      </c>
      <c r="E11599" s="80" t="s">
        <v>21</v>
      </c>
      <c r="F11599" s="80" t="s">
        <v>1734</v>
      </c>
      <c r="G11599" s="80" t="s">
        <v>793</v>
      </c>
      <c r="H11599" t="s">
        <v>1761</v>
      </c>
      <c r="I11599" s="50">
        <v>23.13</v>
      </c>
    </row>
    <row r="11600" spans="1:9" x14ac:dyDescent="0.2">
      <c r="A11600">
        <v>411801</v>
      </c>
      <c r="B11600" s="79">
        <v>7899706180924</v>
      </c>
      <c r="C11600" s="80" t="s">
        <v>19</v>
      </c>
      <c r="D11600" s="80" t="s">
        <v>20</v>
      </c>
      <c r="E11600" s="80" t="s">
        <v>21</v>
      </c>
      <c r="F11600" s="80" t="s">
        <v>1734</v>
      </c>
      <c r="G11600" s="80" t="s">
        <v>793</v>
      </c>
      <c r="H11600" t="s">
        <v>1759</v>
      </c>
      <c r="I11600" s="50">
        <v>14.01</v>
      </c>
    </row>
    <row r="11601" spans="1:9" x14ac:dyDescent="0.2">
      <c r="A11601">
        <v>482470</v>
      </c>
      <c r="B11601" s="79">
        <v>7899706197649</v>
      </c>
      <c r="C11601" s="80" t="s">
        <v>19</v>
      </c>
      <c r="D11601" s="80" t="s">
        <v>20</v>
      </c>
      <c r="E11601" s="80" t="s">
        <v>21</v>
      </c>
      <c r="F11601" s="80" t="s">
        <v>1734</v>
      </c>
      <c r="G11601" s="80" t="s">
        <v>793</v>
      </c>
      <c r="H11601" t="s">
        <v>1762</v>
      </c>
      <c r="I11601" s="50">
        <v>23.13</v>
      </c>
    </row>
    <row r="11602" spans="1:9" x14ac:dyDescent="0.2">
      <c r="A11602">
        <v>482477</v>
      </c>
      <c r="B11602" s="79">
        <v>7899706197601</v>
      </c>
      <c r="C11602" s="80" t="s">
        <v>19</v>
      </c>
      <c r="D11602" s="80" t="s">
        <v>20</v>
      </c>
      <c r="E11602" s="80" t="s">
        <v>21</v>
      </c>
      <c r="F11602" s="80" t="s">
        <v>1734</v>
      </c>
      <c r="G11602" s="80" t="s">
        <v>793</v>
      </c>
      <c r="H11602" t="s">
        <v>15739</v>
      </c>
      <c r="I11602" s="50">
        <v>14.01</v>
      </c>
    </row>
    <row r="11603" spans="1:9" x14ac:dyDescent="0.2">
      <c r="A11603">
        <v>529400</v>
      </c>
      <c r="B11603" s="79">
        <v>7908615060606</v>
      </c>
      <c r="C11603" s="80" t="s">
        <v>19</v>
      </c>
      <c r="D11603" s="80" t="s">
        <v>20</v>
      </c>
      <c r="E11603" s="80" t="s">
        <v>21</v>
      </c>
      <c r="F11603" s="80" t="s">
        <v>1734</v>
      </c>
      <c r="G11603" s="80" t="s">
        <v>793</v>
      </c>
      <c r="H11603" t="s">
        <v>1765</v>
      </c>
      <c r="I11603" s="50">
        <v>23.13</v>
      </c>
    </row>
    <row r="11604" spans="1:9" x14ac:dyDescent="0.2">
      <c r="A11604">
        <v>529411</v>
      </c>
      <c r="B11604" s="79">
        <v>7908615060385</v>
      </c>
      <c r="C11604" s="80" t="s">
        <v>19</v>
      </c>
      <c r="D11604" s="80" t="s">
        <v>20</v>
      </c>
      <c r="E11604" s="80" t="s">
        <v>21</v>
      </c>
      <c r="F11604" s="80" t="s">
        <v>1734</v>
      </c>
      <c r="G11604" s="80" t="s">
        <v>793</v>
      </c>
      <c r="H11604" t="s">
        <v>1766</v>
      </c>
      <c r="I11604" s="50">
        <v>14.01</v>
      </c>
    </row>
    <row r="11605" spans="1:9" x14ac:dyDescent="0.2">
      <c r="A11605">
        <v>501773</v>
      </c>
      <c r="B11605" s="79">
        <v>7899706244121</v>
      </c>
      <c r="C11605" s="80" t="s">
        <v>19</v>
      </c>
      <c r="D11605" s="80" t="s">
        <v>20</v>
      </c>
      <c r="E11605" s="80" t="s">
        <v>21</v>
      </c>
      <c r="F11605" s="80" t="s">
        <v>1734</v>
      </c>
      <c r="G11605" s="80" t="s">
        <v>793</v>
      </c>
      <c r="H11605" t="s">
        <v>15740</v>
      </c>
      <c r="I11605" s="50">
        <v>14.01</v>
      </c>
    </row>
    <row r="11606" spans="1:9" x14ac:dyDescent="0.2">
      <c r="A11606">
        <v>501808</v>
      </c>
      <c r="B11606" s="79">
        <v>7899706244107</v>
      </c>
      <c r="C11606" s="80" t="s">
        <v>19</v>
      </c>
      <c r="D11606" s="80" t="s">
        <v>20</v>
      </c>
      <c r="E11606" s="80" t="s">
        <v>21</v>
      </c>
      <c r="F11606" s="80" t="s">
        <v>1734</v>
      </c>
      <c r="G11606" s="80" t="s">
        <v>793</v>
      </c>
      <c r="H11606" t="s">
        <v>1763</v>
      </c>
      <c r="I11606" s="50">
        <v>23.13</v>
      </c>
    </row>
    <row r="11607" spans="1:9" x14ac:dyDescent="0.2">
      <c r="A11607">
        <v>568482</v>
      </c>
      <c r="B11607" s="79">
        <v>7908785461708</v>
      </c>
      <c r="C11607" s="80" t="s">
        <v>19</v>
      </c>
      <c r="D11607" s="80" t="s">
        <v>20</v>
      </c>
      <c r="E11607" s="80" t="s">
        <v>21</v>
      </c>
      <c r="F11607" s="80" t="s">
        <v>1734</v>
      </c>
      <c r="G11607" s="80" t="s">
        <v>793</v>
      </c>
      <c r="H11607" t="s">
        <v>1768</v>
      </c>
      <c r="I11607" s="50">
        <v>23.13</v>
      </c>
    </row>
    <row r="11608" spans="1:9" x14ac:dyDescent="0.2">
      <c r="A11608">
        <v>568485</v>
      </c>
      <c r="B11608" s="79">
        <v>7908785461753</v>
      </c>
      <c r="C11608" s="80" t="s">
        <v>19</v>
      </c>
      <c r="D11608" s="80" t="s">
        <v>20</v>
      </c>
      <c r="E11608" s="80" t="s">
        <v>21</v>
      </c>
      <c r="F11608" s="80" t="s">
        <v>1734</v>
      </c>
      <c r="G11608" s="80" t="s">
        <v>793</v>
      </c>
      <c r="H11608" t="s">
        <v>1759</v>
      </c>
      <c r="I11608" s="50">
        <v>14.01</v>
      </c>
    </row>
    <row r="11609" spans="1:9" x14ac:dyDescent="0.2">
      <c r="A11609">
        <v>577477</v>
      </c>
      <c r="B11609" s="79">
        <v>7908785476825</v>
      </c>
      <c r="C11609" s="80" t="s">
        <v>19</v>
      </c>
      <c r="D11609" s="80" t="s">
        <v>20</v>
      </c>
      <c r="E11609" s="80" t="s">
        <v>21</v>
      </c>
      <c r="F11609" s="80" t="s">
        <v>1734</v>
      </c>
      <c r="G11609" s="80" t="s">
        <v>793</v>
      </c>
      <c r="H11609" t="s">
        <v>1746</v>
      </c>
      <c r="I11609" s="50">
        <v>28.73</v>
      </c>
    </row>
    <row r="11610" spans="1:9" x14ac:dyDescent="0.2">
      <c r="A11610">
        <v>535846</v>
      </c>
      <c r="B11610" s="79">
        <v>7908615070377</v>
      </c>
      <c r="C11610" s="80" t="s">
        <v>19</v>
      </c>
      <c r="D11610" s="80" t="s">
        <v>20</v>
      </c>
      <c r="E11610" s="80" t="s">
        <v>21</v>
      </c>
      <c r="F11610" s="80" t="s">
        <v>1734</v>
      </c>
      <c r="G11610" s="80" t="s">
        <v>793</v>
      </c>
      <c r="H11610" t="s">
        <v>1767</v>
      </c>
      <c r="I11610" s="50">
        <v>8.52</v>
      </c>
    </row>
    <row r="11611" spans="1:9" x14ac:dyDescent="0.2">
      <c r="A11611">
        <v>323628</v>
      </c>
      <c r="B11611" s="79">
        <v>7896000726353</v>
      </c>
      <c r="C11611" s="80" t="s">
        <v>19</v>
      </c>
      <c r="D11611" s="80" t="s">
        <v>20</v>
      </c>
      <c r="E11611" s="80" t="s">
        <v>21</v>
      </c>
      <c r="F11611" s="80" t="s">
        <v>1734</v>
      </c>
      <c r="G11611" s="80" t="s">
        <v>793</v>
      </c>
      <c r="H11611" t="s">
        <v>1755</v>
      </c>
      <c r="I11611" s="50">
        <v>8.52</v>
      </c>
    </row>
    <row r="11612" spans="1:9" x14ac:dyDescent="0.2">
      <c r="A11612">
        <v>250945</v>
      </c>
      <c r="B11612" s="79">
        <v>7896000722508</v>
      </c>
      <c r="C11612" s="80" t="s">
        <v>19</v>
      </c>
      <c r="D11612" s="80" t="s">
        <v>20</v>
      </c>
      <c r="E11612" s="80" t="s">
        <v>21</v>
      </c>
      <c r="F11612" s="80" t="s">
        <v>1734</v>
      </c>
      <c r="G11612" s="80" t="s">
        <v>793</v>
      </c>
      <c r="H11612" t="s">
        <v>15741</v>
      </c>
      <c r="I11612" s="50">
        <v>8.52</v>
      </c>
    </row>
    <row r="11613" spans="1:9" x14ac:dyDescent="0.2">
      <c r="A11613">
        <v>376894</v>
      </c>
      <c r="B11613" s="79">
        <v>7896000727466</v>
      </c>
      <c r="C11613" s="80" t="s">
        <v>19</v>
      </c>
      <c r="D11613" s="80" t="s">
        <v>20</v>
      </c>
      <c r="E11613" s="80" t="s">
        <v>21</v>
      </c>
      <c r="F11613" s="80" t="s">
        <v>1734</v>
      </c>
      <c r="G11613" s="80" t="s">
        <v>793</v>
      </c>
      <c r="H11613" t="s">
        <v>1756</v>
      </c>
      <c r="I11613" s="50">
        <v>8.52</v>
      </c>
    </row>
    <row r="11614" spans="1:9" x14ac:dyDescent="0.2">
      <c r="A11614">
        <v>506083</v>
      </c>
      <c r="B11614" s="79">
        <v>7908615000039</v>
      </c>
      <c r="C11614" s="80" t="s">
        <v>19</v>
      </c>
      <c r="D11614" s="80" t="s">
        <v>20</v>
      </c>
      <c r="E11614" s="80" t="s">
        <v>21</v>
      </c>
      <c r="F11614" s="80" t="s">
        <v>1734</v>
      </c>
      <c r="G11614" s="80" t="s">
        <v>793</v>
      </c>
      <c r="H11614" t="s">
        <v>1764</v>
      </c>
      <c r="I11614" s="50">
        <v>8.52</v>
      </c>
    </row>
    <row r="11615" spans="1:9" x14ac:dyDescent="0.2">
      <c r="A11615">
        <v>585223</v>
      </c>
      <c r="B11615" s="79">
        <v>7908785482574</v>
      </c>
      <c r="C11615" s="80" t="s">
        <v>19</v>
      </c>
      <c r="D11615" s="80" t="s">
        <v>20</v>
      </c>
      <c r="E11615" s="80" t="s">
        <v>21</v>
      </c>
      <c r="F11615" s="80" t="s">
        <v>1734</v>
      </c>
      <c r="G11615" s="80" t="s">
        <v>793</v>
      </c>
      <c r="H11615" t="s">
        <v>1769</v>
      </c>
      <c r="I11615" s="50">
        <v>8.52</v>
      </c>
    </row>
    <row r="11616" spans="1:9" x14ac:dyDescent="0.2">
      <c r="A11616">
        <v>52291</v>
      </c>
      <c r="B11616" s="79">
        <v>7896000711168</v>
      </c>
      <c r="C11616" s="80" t="s">
        <v>19</v>
      </c>
      <c r="D11616" s="80" t="s">
        <v>20</v>
      </c>
      <c r="E11616" s="80" t="s">
        <v>21</v>
      </c>
      <c r="F11616" s="80" t="s">
        <v>1734</v>
      </c>
      <c r="G11616" s="80" t="s">
        <v>793</v>
      </c>
      <c r="H11616" t="s">
        <v>1752</v>
      </c>
      <c r="I11616" s="50">
        <v>8.52</v>
      </c>
    </row>
    <row r="11617" spans="1:9" x14ac:dyDescent="0.2">
      <c r="A11617">
        <v>52292</v>
      </c>
      <c r="B11617" s="79">
        <v>7896000712967</v>
      </c>
      <c r="C11617" s="80" t="s">
        <v>19</v>
      </c>
      <c r="D11617" s="80" t="s">
        <v>20</v>
      </c>
      <c r="E11617" s="80" t="s">
        <v>21</v>
      </c>
      <c r="F11617" s="80" t="s">
        <v>1734</v>
      </c>
      <c r="G11617" s="80" t="s">
        <v>793</v>
      </c>
      <c r="H11617" t="s">
        <v>1753</v>
      </c>
      <c r="I11617" s="50">
        <v>8.52</v>
      </c>
    </row>
    <row r="11618" spans="1:9" x14ac:dyDescent="0.2">
      <c r="A11618">
        <v>146798</v>
      </c>
      <c r="B11618" s="79">
        <v>7896000717511</v>
      </c>
      <c r="C11618" s="80" t="s">
        <v>19</v>
      </c>
      <c r="D11618" s="80" t="s">
        <v>20</v>
      </c>
      <c r="E11618" s="80" t="s">
        <v>21</v>
      </c>
      <c r="F11618" s="80" t="s">
        <v>1734</v>
      </c>
      <c r="G11618" s="80" t="s">
        <v>793</v>
      </c>
      <c r="H11618" t="s">
        <v>1754</v>
      </c>
      <c r="I11618" s="50">
        <v>8.52</v>
      </c>
    </row>
    <row r="11619" spans="1:9" x14ac:dyDescent="0.2">
      <c r="A11619">
        <v>585218</v>
      </c>
      <c r="B11619" s="79">
        <v>7908785490166</v>
      </c>
      <c r="C11619" s="80" t="s">
        <v>19</v>
      </c>
      <c r="D11619" s="80" t="s">
        <v>20</v>
      </c>
      <c r="E11619" s="80" t="s">
        <v>21</v>
      </c>
      <c r="F11619" s="80" t="s">
        <v>1734</v>
      </c>
      <c r="G11619" s="80" t="s">
        <v>793</v>
      </c>
      <c r="H11619" t="s">
        <v>1747</v>
      </c>
      <c r="I11619" s="50">
        <v>17.07</v>
      </c>
    </row>
    <row r="11620" spans="1:9" x14ac:dyDescent="0.2">
      <c r="A11620">
        <v>506080</v>
      </c>
      <c r="B11620" s="79">
        <v>7908615017297</v>
      </c>
      <c r="C11620" s="80" t="s">
        <v>19</v>
      </c>
      <c r="D11620" s="80" t="s">
        <v>20</v>
      </c>
      <c r="E11620" s="80" t="s">
        <v>21</v>
      </c>
      <c r="F11620" s="80" t="s">
        <v>1734</v>
      </c>
      <c r="G11620" s="80" t="s">
        <v>793</v>
      </c>
      <c r="H11620" t="s">
        <v>15742</v>
      </c>
      <c r="I11620" s="50">
        <v>17.07</v>
      </c>
    </row>
    <row r="11621" spans="1:9" x14ac:dyDescent="0.2">
      <c r="A11621">
        <v>275983</v>
      </c>
      <c r="B11621" s="79">
        <v>7500435112130</v>
      </c>
      <c r="C11621" s="80" t="s">
        <v>19</v>
      </c>
      <c r="D11621" s="80" t="s">
        <v>20</v>
      </c>
      <c r="E11621" s="80" t="s">
        <v>21</v>
      </c>
      <c r="F11621" s="80" t="s">
        <v>1734</v>
      </c>
      <c r="G11621" s="80" t="s">
        <v>84</v>
      </c>
      <c r="H11621" t="s">
        <v>1910</v>
      </c>
      <c r="I11621" s="50">
        <v>22.68</v>
      </c>
    </row>
    <row r="11622" spans="1:9" x14ac:dyDescent="0.2">
      <c r="A11622">
        <v>445789</v>
      </c>
      <c r="B11622" s="79">
        <v>7500435176866</v>
      </c>
      <c r="C11622" s="80" t="s">
        <v>19</v>
      </c>
      <c r="D11622" s="80" t="s">
        <v>20</v>
      </c>
      <c r="E11622" s="80" t="s">
        <v>21</v>
      </c>
      <c r="F11622" s="80" t="s">
        <v>1734</v>
      </c>
      <c r="G11622" s="80" t="s">
        <v>84</v>
      </c>
      <c r="H11622" t="s">
        <v>15743</v>
      </c>
      <c r="I11622" s="50">
        <v>14.01</v>
      </c>
    </row>
    <row r="11623" spans="1:9" x14ac:dyDescent="0.2">
      <c r="A11623">
        <v>445792</v>
      </c>
      <c r="B11623" s="79">
        <v>7500435176880</v>
      </c>
      <c r="C11623" s="80" t="s">
        <v>19</v>
      </c>
      <c r="D11623" s="80" t="s">
        <v>20</v>
      </c>
      <c r="E11623" s="80" t="s">
        <v>21</v>
      </c>
      <c r="F11623" s="80" t="s">
        <v>1734</v>
      </c>
      <c r="G11623" s="80" t="s">
        <v>84</v>
      </c>
      <c r="H11623" t="s">
        <v>1913</v>
      </c>
      <c r="I11623" s="50">
        <v>22.68</v>
      </c>
    </row>
    <row r="11624" spans="1:9" x14ac:dyDescent="0.2">
      <c r="A11624">
        <v>519589</v>
      </c>
      <c r="B11624" s="79">
        <v>7500435240376</v>
      </c>
      <c r="C11624" s="80" t="s">
        <v>19</v>
      </c>
      <c r="D11624" s="80" t="s">
        <v>20</v>
      </c>
      <c r="E11624" s="80" t="s">
        <v>21</v>
      </c>
      <c r="F11624" s="80" t="s">
        <v>1734</v>
      </c>
      <c r="G11624" s="80" t="s">
        <v>84</v>
      </c>
      <c r="H11624" t="s">
        <v>1918</v>
      </c>
      <c r="I11624" s="50">
        <v>34.71</v>
      </c>
    </row>
    <row r="11625" spans="1:9" x14ac:dyDescent="0.2">
      <c r="A11625">
        <v>519594</v>
      </c>
      <c r="B11625" s="79">
        <v>7500435240369</v>
      </c>
      <c r="C11625" s="80" t="s">
        <v>19</v>
      </c>
      <c r="D11625" s="80" t="s">
        <v>20</v>
      </c>
      <c r="E11625" s="80" t="s">
        <v>21</v>
      </c>
      <c r="F11625" s="80" t="s">
        <v>1734</v>
      </c>
      <c r="G11625" s="80" t="s">
        <v>84</v>
      </c>
      <c r="H11625" t="s">
        <v>1919</v>
      </c>
      <c r="I11625" s="50">
        <v>34.71</v>
      </c>
    </row>
    <row r="11626" spans="1:9" x14ac:dyDescent="0.2">
      <c r="A11626">
        <v>519601</v>
      </c>
      <c r="B11626" s="79">
        <v>7500435238670</v>
      </c>
      <c r="C11626" s="80" t="s">
        <v>19</v>
      </c>
      <c r="D11626" s="80" t="s">
        <v>20</v>
      </c>
      <c r="E11626" s="80" t="s">
        <v>21</v>
      </c>
      <c r="F11626" s="80" t="s">
        <v>1734</v>
      </c>
      <c r="G11626" s="80" t="s">
        <v>84</v>
      </c>
      <c r="H11626" t="s">
        <v>1920</v>
      </c>
      <c r="I11626" s="50">
        <v>34.71</v>
      </c>
    </row>
    <row r="11627" spans="1:9" x14ac:dyDescent="0.2">
      <c r="A11627">
        <v>476082</v>
      </c>
      <c r="B11627" s="79">
        <v>7500435187879</v>
      </c>
      <c r="C11627" s="80" t="s">
        <v>19</v>
      </c>
      <c r="D11627" s="80" t="s">
        <v>20</v>
      </c>
      <c r="E11627" s="80" t="s">
        <v>21</v>
      </c>
      <c r="F11627" s="80" t="s">
        <v>1734</v>
      </c>
      <c r="G11627" s="80" t="s">
        <v>84</v>
      </c>
      <c r="H11627" t="s">
        <v>15744</v>
      </c>
      <c r="I11627" s="50">
        <v>14.01</v>
      </c>
    </row>
    <row r="11628" spans="1:9" x14ac:dyDescent="0.2">
      <c r="A11628">
        <v>476118</v>
      </c>
      <c r="B11628" s="79">
        <v>7500435187886</v>
      </c>
      <c r="C11628" s="80" t="s">
        <v>19</v>
      </c>
      <c r="D11628" s="80" t="s">
        <v>20</v>
      </c>
      <c r="E11628" s="80" t="s">
        <v>21</v>
      </c>
      <c r="F11628" s="80" t="s">
        <v>1734</v>
      </c>
      <c r="G11628" s="80" t="s">
        <v>84</v>
      </c>
      <c r="H11628" t="s">
        <v>1915</v>
      </c>
      <c r="I11628" s="50">
        <v>22.68</v>
      </c>
    </row>
    <row r="11629" spans="1:9" x14ac:dyDescent="0.2">
      <c r="A11629">
        <v>125452</v>
      </c>
      <c r="B11629" s="79">
        <v>7506195142035</v>
      </c>
      <c r="C11629" s="80" t="s">
        <v>19</v>
      </c>
      <c r="D11629" s="80" t="s">
        <v>20</v>
      </c>
      <c r="E11629" s="80" t="s">
        <v>21</v>
      </c>
      <c r="F11629" s="80" t="s">
        <v>1734</v>
      </c>
      <c r="G11629" s="80" t="s">
        <v>84</v>
      </c>
      <c r="H11629" t="s">
        <v>1901</v>
      </c>
      <c r="I11629" s="50">
        <v>14.01</v>
      </c>
    </row>
    <row r="11630" spans="1:9" x14ac:dyDescent="0.2">
      <c r="A11630">
        <v>125459</v>
      </c>
      <c r="B11630" s="79">
        <v>7506195142042</v>
      </c>
      <c r="C11630" s="80" t="s">
        <v>19</v>
      </c>
      <c r="D11630" s="80" t="s">
        <v>20</v>
      </c>
      <c r="E11630" s="80" t="s">
        <v>21</v>
      </c>
      <c r="F11630" s="80" t="s">
        <v>1734</v>
      </c>
      <c r="G11630" s="80" t="s">
        <v>84</v>
      </c>
      <c r="H11630" t="s">
        <v>1902</v>
      </c>
      <c r="I11630" s="50">
        <v>22.68</v>
      </c>
    </row>
    <row r="11631" spans="1:9" x14ac:dyDescent="0.2">
      <c r="A11631">
        <v>125468</v>
      </c>
      <c r="B11631" s="79">
        <v>7501001133634</v>
      </c>
      <c r="C11631" s="80" t="s">
        <v>19</v>
      </c>
      <c r="D11631" s="80" t="s">
        <v>20</v>
      </c>
      <c r="E11631" s="80" t="s">
        <v>21</v>
      </c>
      <c r="F11631" s="80" t="s">
        <v>1734</v>
      </c>
      <c r="G11631" s="80" t="s">
        <v>84</v>
      </c>
      <c r="H11631" t="s">
        <v>15745</v>
      </c>
      <c r="I11631" s="50">
        <v>14.01</v>
      </c>
    </row>
    <row r="11632" spans="1:9" x14ac:dyDescent="0.2">
      <c r="A11632">
        <v>125472</v>
      </c>
      <c r="B11632" s="79">
        <v>7501001133306</v>
      </c>
      <c r="C11632" s="80" t="s">
        <v>19</v>
      </c>
      <c r="D11632" s="80" t="s">
        <v>20</v>
      </c>
      <c r="E11632" s="80" t="s">
        <v>21</v>
      </c>
      <c r="F11632" s="80" t="s">
        <v>1734</v>
      </c>
      <c r="G11632" s="80" t="s">
        <v>84</v>
      </c>
      <c r="H11632" t="s">
        <v>1903</v>
      </c>
      <c r="I11632" s="50">
        <v>22.68</v>
      </c>
    </row>
    <row r="11633" spans="1:9" x14ac:dyDescent="0.2">
      <c r="A11633">
        <v>125484</v>
      </c>
      <c r="B11633" s="79">
        <v>7501006707694</v>
      </c>
      <c r="C11633" s="80" t="s">
        <v>19</v>
      </c>
      <c r="D11633" s="80" t="s">
        <v>20</v>
      </c>
      <c r="E11633" s="80" t="s">
        <v>21</v>
      </c>
      <c r="F11633" s="80" t="s">
        <v>1734</v>
      </c>
      <c r="G11633" s="80" t="s">
        <v>84</v>
      </c>
      <c r="H11633" t="s">
        <v>1904</v>
      </c>
      <c r="I11633" s="50">
        <v>22.68</v>
      </c>
    </row>
    <row r="11634" spans="1:9" x14ac:dyDescent="0.2">
      <c r="A11634">
        <v>125492</v>
      </c>
      <c r="B11634" s="79">
        <v>7501001133627</v>
      </c>
      <c r="C11634" s="80" t="s">
        <v>19</v>
      </c>
      <c r="D11634" s="80" t="s">
        <v>20</v>
      </c>
      <c r="E11634" s="80" t="s">
        <v>21</v>
      </c>
      <c r="F11634" s="80" t="s">
        <v>1734</v>
      </c>
      <c r="G11634" s="80" t="s">
        <v>84</v>
      </c>
      <c r="H11634" t="s">
        <v>1905</v>
      </c>
      <c r="I11634" s="50">
        <v>14.01</v>
      </c>
    </row>
    <row r="11635" spans="1:9" x14ac:dyDescent="0.2">
      <c r="A11635">
        <v>229863</v>
      </c>
      <c r="B11635" s="79">
        <v>7506309865393</v>
      </c>
      <c r="C11635" s="80" t="s">
        <v>19</v>
      </c>
      <c r="D11635" s="80" t="s">
        <v>20</v>
      </c>
      <c r="E11635" s="80" t="s">
        <v>21</v>
      </c>
      <c r="F11635" s="80" t="s">
        <v>1734</v>
      </c>
      <c r="G11635" s="80" t="s">
        <v>84</v>
      </c>
      <c r="H11635" t="s">
        <v>1908</v>
      </c>
      <c r="I11635" s="50">
        <v>14.01</v>
      </c>
    </row>
    <row r="11636" spans="1:9" x14ac:dyDescent="0.2">
      <c r="A11636">
        <v>229869</v>
      </c>
      <c r="B11636" s="79">
        <v>7506309865409</v>
      </c>
      <c r="C11636" s="80" t="s">
        <v>19</v>
      </c>
      <c r="D11636" s="80" t="s">
        <v>20</v>
      </c>
      <c r="E11636" s="80" t="s">
        <v>21</v>
      </c>
      <c r="F11636" s="80" t="s">
        <v>1734</v>
      </c>
      <c r="G11636" s="80" t="s">
        <v>84</v>
      </c>
      <c r="H11636" t="s">
        <v>1909</v>
      </c>
      <c r="I11636" s="50">
        <v>22.68</v>
      </c>
    </row>
    <row r="11637" spans="1:9" x14ac:dyDescent="0.2">
      <c r="A11637">
        <v>200194</v>
      </c>
      <c r="B11637" s="79">
        <v>7501001133290</v>
      </c>
      <c r="C11637" s="80" t="s">
        <v>19</v>
      </c>
      <c r="D11637" s="80" t="s">
        <v>20</v>
      </c>
      <c r="E11637" s="80" t="s">
        <v>21</v>
      </c>
      <c r="F11637" s="80" t="s">
        <v>1734</v>
      </c>
      <c r="G11637" s="80" t="s">
        <v>84</v>
      </c>
      <c r="H11637" t="s">
        <v>1907</v>
      </c>
      <c r="I11637" s="50">
        <v>22.68</v>
      </c>
    </row>
    <row r="11638" spans="1:9" x14ac:dyDescent="0.2">
      <c r="A11638">
        <v>540341</v>
      </c>
      <c r="B11638" s="79">
        <v>7500435242622</v>
      </c>
      <c r="C11638" s="80" t="s">
        <v>19</v>
      </c>
      <c r="D11638" s="80" t="s">
        <v>20</v>
      </c>
      <c r="E11638" s="80" t="s">
        <v>21</v>
      </c>
      <c r="F11638" s="80" t="s">
        <v>1734</v>
      </c>
      <c r="G11638" s="80" t="s">
        <v>84</v>
      </c>
      <c r="H11638" t="s">
        <v>15746</v>
      </c>
      <c r="I11638" s="50">
        <v>22.68</v>
      </c>
    </row>
    <row r="11639" spans="1:9" x14ac:dyDescent="0.2">
      <c r="A11639">
        <v>519603</v>
      </c>
      <c r="B11639" s="79">
        <v>7500435238687</v>
      </c>
      <c r="C11639" s="80" t="s">
        <v>19</v>
      </c>
      <c r="D11639" s="80" t="s">
        <v>20</v>
      </c>
      <c r="E11639" s="80" t="s">
        <v>21</v>
      </c>
      <c r="F11639" s="80" t="s">
        <v>1734</v>
      </c>
      <c r="G11639" s="80" t="s">
        <v>84</v>
      </c>
      <c r="H11639" t="s">
        <v>1921</v>
      </c>
      <c r="I11639" s="50">
        <v>34.71</v>
      </c>
    </row>
    <row r="11640" spans="1:9" x14ac:dyDescent="0.2">
      <c r="A11640">
        <v>415279</v>
      </c>
      <c r="B11640" s="79">
        <v>7500435154222</v>
      </c>
      <c r="C11640" s="80" t="s">
        <v>19</v>
      </c>
      <c r="D11640" s="80" t="s">
        <v>20</v>
      </c>
      <c r="E11640" s="80" t="s">
        <v>21</v>
      </c>
      <c r="F11640" s="80" t="s">
        <v>1734</v>
      </c>
      <c r="G11640" s="80" t="s">
        <v>84</v>
      </c>
      <c r="H11640" t="s">
        <v>15747</v>
      </c>
      <c r="I11640" s="50">
        <v>12.6</v>
      </c>
    </row>
    <row r="11641" spans="1:9" x14ac:dyDescent="0.2">
      <c r="A11641">
        <v>415281</v>
      </c>
      <c r="B11641" s="79">
        <v>7500435154239</v>
      </c>
      <c r="C11641" s="80" t="s">
        <v>19</v>
      </c>
      <c r="D11641" s="80" t="s">
        <v>20</v>
      </c>
      <c r="E11641" s="80" t="s">
        <v>21</v>
      </c>
      <c r="F11641" s="80" t="s">
        <v>1734</v>
      </c>
      <c r="G11641" s="80" t="s">
        <v>84</v>
      </c>
      <c r="H11641" t="s">
        <v>1912</v>
      </c>
      <c r="I11641" s="50">
        <v>22.46</v>
      </c>
    </row>
    <row r="11642" spans="1:9" x14ac:dyDescent="0.2">
      <c r="A11642">
        <v>500758</v>
      </c>
      <c r="B11642" s="79">
        <v>7500435209748</v>
      </c>
      <c r="C11642" s="80" t="s">
        <v>19</v>
      </c>
      <c r="D11642" s="80" t="s">
        <v>20</v>
      </c>
      <c r="E11642" s="80" t="s">
        <v>21</v>
      </c>
      <c r="F11642" s="80" t="s">
        <v>1734</v>
      </c>
      <c r="G11642" s="80" t="s">
        <v>84</v>
      </c>
      <c r="H11642" t="s">
        <v>1917</v>
      </c>
      <c r="I11642" s="50">
        <v>32.950000000000003</v>
      </c>
    </row>
    <row r="11643" spans="1:9" x14ac:dyDescent="0.2">
      <c r="A11643">
        <v>526595</v>
      </c>
      <c r="B11643" s="79">
        <v>7500435232814</v>
      </c>
      <c r="C11643" s="80" t="s">
        <v>19</v>
      </c>
      <c r="D11643" s="80" t="s">
        <v>20</v>
      </c>
      <c r="E11643" s="80" t="s">
        <v>21</v>
      </c>
      <c r="F11643" s="80" t="s">
        <v>1734</v>
      </c>
      <c r="G11643" s="80" t="s">
        <v>84</v>
      </c>
      <c r="H11643" t="s">
        <v>1922</v>
      </c>
      <c r="I11643" s="50">
        <v>22.46</v>
      </c>
    </row>
    <row r="11644" spans="1:9" x14ac:dyDescent="0.2">
      <c r="A11644">
        <v>22025</v>
      </c>
      <c r="B11644" s="79">
        <v>7501001165246</v>
      </c>
      <c r="C11644" s="80" t="s">
        <v>19</v>
      </c>
      <c r="D11644" s="80" t="s">
        <v>20</v>
      </c>
      <c r="E11644" s="80" t="s">
        <v>21</v>
      </c>
      <c r="F11644" s="80" t="s">
        <v>1734</v>
      </c>
      <c r="G11644" s="80" t="s">
        <v>84</v>
      </c>
      <c r="H11644" t="s">
        <v>15748</v>
      </c>
      <c r="I11644" s="50">
        <v>22.46</v>
      </c>
    </row>
    <row r="11645" spans="1:9" x14ac:dyDescent="0.2">
      <c r="A11645">
        <v>308084</v>
      </c>
      <c r="B11645" s="79">
        <v>7500435125420</v>
      </c>
      <c r="C11645" s="80" t="s">
        <v>19</v>
      </c>
      <c r="D11645" s="80" t="s">
        <v>20</v>
      </c>
      <c r="E11645" s="80" t="s">
        <v>21</v>
      </c>
      <c r="F11645" s="80" t="s">
        <v>1734</v>
      </c>
      <c r="G11645" s="80" t="s">
        <v>84</v>
      </c>
      <c r="H11645" t="s">
        <v>15749</v>
      </c>
      <c r="I11645" s="50">
        <v>12.6</v>
      </c>
    </row>
    <row r="11646" spans="1:9" x14ac:dyDescent="0.2">
      <c r="A11646">
        <v>308094</v>
      </c>
      <c r="B11646" s="79">
        <v>7500435125475</v>
      </c>
      <c r="C11646" s="80" t="s">
        <v>19</v>
      </c>
      <c r="D11646" s="80" t="s">
        <v>20</v>
      </c>
      <c r="E11646" s="80" t="s">
        <v>21</v>
      </c>
      <c r="F11646" s="80" t="s">
        <v>1734</v>
      </c>
      <c r="G11646" s="80" t="s">
        <v>84</v>
      </c>
      <c r="H11646" t="s">
        <v>1911</v>
      </c>
      <c r="I11646" s="50">
        <v>12.6</v>
      </c>
    </row>
    <row r="11647" spans="1:9" x14ac:dyDescent="0.2">
      <c r="A11647">
        <v>116744</v>
      </c>
      <c r="B11647" s="79">
        <v>7501007413921</v>
      </c>
      <c r="C11647" s="80" t="s">
        <v>19</v>
      </c>
      <c r="D11647" s="80" t="s">
        <v>20</v>
      </c>
      <c r="E11647" s="80" t="s">
        <v>21</v>
      </c>
      <c r="F11647" s="80" t="s">
        <v>1734</v>
      </c>
      <c r="G11647" s="80" t="s">
        <v>84</v>
      </c>
      <c r="H11647" t="s">
        <v>1899</v>
      </c>
      <c r="I11647" s="50">
        <v>22.46</v>
      </c>
    </row>
    <row r="11648" spans="1:9" x14ac:dyDescent="0.2">
      <c r="A11648">
        <v>116745</v>
      </c>
      <c r="B11648" s="79">
        <v>7501006721133</v>
      </c>
      <c r="C11648" s="80" t="s">
        <v>19</v>
      </c>
      <c r="D11648" s="80" t="s">
        <v>20</v>
      </c>
      <c r="E11648" s="80" t="s">
        <v>21</v>
      </c>
      <c r="F11648" s="80" t="s">
        <v>1734</v>
      </c>
      <c r="G11648" s="80" t="s">
        <v>84</v>
      </c>
      <c r="H11648" t="s">
        <v>1900</v>
      </c>
      <c r="I11648" s="50">
        <v>22.46</v>
      </c>
    </row>
    <row r="11649" spans="1:9" x14ac:dyDescent="0.2">
      <c r="A11649">
        <v>116811</v>
      </c>
      <c r="B11649" s="79">
        <v>7501001164645</v>
      </c>
      <c r="C11649" s="80" t="s">
        <v>19</v>
      </c>
      <c r="D11649" s="80" t="s">
        <v>20</v>
      </c>
      <c r="E11649" s="80" t="s">
        <v>21</v>
      </c>
      <c r="F11649" s="80" t="s">
        <v>1734</v>
      </c>
      <c r="G11649" s="80" t="s">
        <v>84</v>
      </c>
      <c r="H11649" t="s">
        <v>15750</v>
      </c>
      <c r="I11649" s="50">
        <v>22.46</v>
      </c>
    </row>
    <row r="11650" spans="1:9" x14ac:dyDescent="0.2">
      <c r="A11650">
        <v>360207</v>
      </c>
      <c r="B11650" s="79">
        <v>7500435128933</v>
      </c>
      <c r="C11650" s="80" t="s">
        <v>19</v>
      </c>
      <c r="D11650" s="80" t="s">
        <v>20</v>
      </c>
      <c r="E11650" s="80" t="s">
        <v>21</v>
      </c>
      <c r="F11650" s="80" t="s">
        <v>1734</v>
      </c>
      <c r="G11650" s="80" t="s">
        <v>84</v>
      </c>
      <c r="H11650" t="s">
        <v>15751</v>
      </c>
      <c r="I11650" s="50">
        <v>22.46</v>
      </c>
    </row>
    <row r="11651" spans="1:9" x14ac:dyDescent="0.2">
      <c r="A11651">
        <v>176222</v>
      </c>
      <c r="B11651" s="79">
        <v>7501007457789</v>
      </c>
      <c r="C11651" s="80" t="s">
        <v>19</v>
      </c>
      <c r="D11651" s="80" t="s">
        <v>20</v>
      </c>
      <c r="E11651" s="80" t="s">
        <v>21</v>
      </c>
      <c r="F11651" s="80" t="s">
        <v>1734</v>
      </c>
      <c r="G11651" s="80" t="s">
        <v>84</v>
      </c>
      <c r="H11651" t="s">
        <v>15752</v>
      </c>
      <c r="I11651" s="50">
        <v>12.6</v>
      </c>
    </row>
    <row r="11652" spans="1:9" x14ac:dyDescent="0.2">
      <c r="A11652">
        <v>176224</v>
      </c>
      <c r="B11652" s="79">
        <v>7501007457796</v>
      </c>
      <c r="C11652" s="80" t="s">
        <v>19</v>
      </c>
      <c r="D11652" s="80" t="s">
        <v>20</v>
      </c>
      <c r="E11652" s="80" t="s">
        <v>21</v>
      </c>
      <c r="F11652" s="80" t="s">
        <v>1734</v>
      </c>
      <c r="G11652" s="80" t="s">
        <v>84</v>
      </c>
      <c r="H11652" t="s">
        <v>15753</v>
      </c>
      <c r="I11652" s="50">
        <v>22.46</v>
      </c>
    </row>
    <row r="11653" spans="1:9" x14ac:dyDescent="0.2">
      <c r="A11653">
        <v>188851</v>
      </c>
      <c r="B11653" s="79">
        <v>7506309840024</v>
      </c>
      <c r="C11653" s="80" t="s">
        <v>19</v>
      </c>
      <c r="D11653" s="80" t="s">
        <v>20</v>
      </c>
      <c r="E11653" s="80" t="s">
        <v>21</v>
      </c>
      <c r="F11653" s="80" t="s">
        <v>1734</v>
      </c>
      <c r="G11653" s="80" t="s">
        <v>84</v>
      </c>
      <c r="H11653" t="s">
        <v>1906</v>
      </c>
      <c r="I11653" s="50">
        <v>22.46</v>
      </c>
    </row>
    <row r="11654" spans="1:9" x14ac:dyDescent="0.2">
      <c r="A11654">
        <v>493938</v>
      </c>
      <c r="B11654" s="79">
        <v>7500435209304</v>
      </c>
      <c r="C11654" s="80" t="s">
        <v>19</v>
      </c>
      <c r="D11654" s="80" t="s">
        <v>20</v>
      </c>
      <c r="E11654" s="80" t="s">
        <v>21</v>
      </c>
      <c r="F11654" s="80" t="s">
        <v>1734</v>
      </c>
      <c r="G11654" s="80" t="s">
        <v>84</v>
      </c>
      <c r="H11654" t="s">
        <v>1916</v>
      </c>
      <c r="I11654" s="50">
        <v>22.46</v>
      </c>
    </row>
    <row r="11655" spans="1:9" x14ac:dyDescent="0.2">
      <c r="A11655">
        <v>476085</v>
      </c>
      <c r="B11655" s="79">
        <v>7500435151498</v>
      </c>
      <c r="C11655" s="80" t="s">
        <v>19</v>
      </c>
      <c r="D11655" s="80" t="s">
        <v>20</v>
      </c>
      <c r="E11655" s="80" t="s">
        <v>21</v>
      </c>
      <c r="F11655" s="80" t="s">
        <v>1734</v>
      </c>
      <c r="G11655" s="80" t="s">
        <v>84</v>
      </c>
      <c r="H11655" t="s">
        <v>1914</v>
      </c>
      <c r="I11655" s="50">
        <v>32.950000000000003</v>
      </c>
    </row>
    <row r="11656" spans="1:9" x14ac:dyDescent="0.2">
      <c r="A11656">
        <v>569645</v>
      </c>
      <c r="B11656" s="79">
        <v>7500435248143</v>
      </c>
      <c r="C11656" s="80" t="s">
        <v>19</v>
      </c>
      <c r="D11656" s="80" t="s">
        <v>20</v>
      </c>
      <c r="E11656" s="80" t="s">
        <v>21</v>
      </c>
      <c r="F11656" s="80" t="s">
        <v>1734</v>
      </c>
      <c r="G11656" s="80" t="s">
        <v>84</v>
      </c>
      <c r="H11656" t="s">
        <v>1923</v>
      </c>
      <c r="I11656" s="50">
        <v>22.46</v>
      </c>
    </row>
    <row r="11657" spans="1:9" x14ac:dyDescent="0.2">
      <c r="A11657">
        <v>531756</v>
      </c>
      <c r="B11657" s="79">
        <v>7898658627600</v>
      </c>
      <c r="C11657" s="80" t="s">
        <v>19</v>
      </c>
      <c r="D11657" s="80" t="s">
        <v>20</v>
      </c>
      <c r="E11657" s="80" t="s">
        <v>21</v>
      </c>
      <c r="F11657" s="80" t="s">
        <v>1734</v>
      </c>
      <c r="G11657" s="80" t="s">
        <v>686</v>
      </c>
      <c r="H11657" t="s">
        <v>15754</v>
      </c>
      <c r="I11657" s="50">
        <v>10.42</v>
      </c>
    </row>
    <row r="11658" spans="1:9" x14ac:dyDescent="0.2">
      <c r="A11658">
        <v>531757</v>
      </c>
      <c r="B11658" s="79">
        <v>7898658627556</v>
      </c>
      <c r="C11658" s="80" t="s">
        <v>19</v>
      </c>
      <c r="D11658" s="80" t="s">
        <v>20</v>
      </c>
      <c r="E11658" s="80" t="s">
        <v>21</v>
      </c>
      <c r="F11658" s="80" t="s">
        <v>1734</v>
      </c>
      <c r="G11658" s="80" t="s">
        <v>686</v>
      </c>
      <c r="H11658" t="s">
        <v>15755</v>
      </c>
      <c r="I11658" s="50">
        <v>10.42</v>
      </c>
    </row>
    <row r="11659" spans="1:9" x14ac:dyDescent="0.2">
      <c r="A11659">
        <v>531758</v>
      </c>
      <c r="B11659" s="79">
        <v>7898658627570</v>
      </c>
      <c r="C11659" s="80" t="s">
        <v>19</v>
      </c>
      <c r="D11659" s="80" t="s">
        <v>20</v>
      </c>
      <c r="E11659" s="80" t="s">
        <v>21</v>
      </c>
      <c r="F11659" s="80" t="s">
        <v>1734</v>
      </c>
      <c r="G11659" s="80" t="s">
        <v>686</v>
      </c>
      <c r="H11659" t="s">
        <v>15756</v>
      </c>
      <c r="I11659" s="50">
        <v>10.42</v>
      </c>
    </row>
    <row r="11660" spans="1:9" x14ac:dyDescent="0.2">
      <c r="A11660">
        <v>531759</v>
      </c>
      <c r="B11660" s="79">
        <v>7898658627648</v>
      </c>
      <c r="C11660" s="80" t="s">
        <v>19</v>
      </c>
      <c r="D11660" s="80" t="s">
        <v>20</v>
      </c>
      <c r="E11660" s="80" t="s">
        <v>21</v>
      </c>
      <c r="F11660" s="80" t="s">
        <v>1734</v>
      </c>
      <c r="G11660" s="80" t="s">
        <v>686</v>
      </c>
      <c r="H11660" t="s">
        <v>1795</v>
      </c>
      <c r="I11660" s="50">
        <v>10.42</v>
      </c>
    </row>
    <row r="11661" spans="1:9" x14ac:dyDescent="0.2">
      <c r="A11661">
        <v>504347</v>
      </c>
      <c r="B11661" s="79">
        <v>7908324404067</v>
      </c>
      <c r="C11661" s="80" t="s">
        <v>19</v>
      </c>
      <c r="D11661" s="80" t="s">
        <v>20</v>
      </c>
      <c r="E11661" s="80" t="s">
        <v>21</v>
      </c>
      <c r="F11661" s="80" t="s">
        <v>1734</v>
      </c>
      <c r="G11661" s="80" t="s">
        <v>361</v>
      </c>
      <c r="H11661" t="s">
        <v>1776</v>
      </c>
      <c r="I11661" s="50">
        <v>10.54</v>
      </c>
    </row>
    <row r="11662" spans="1:9" x14ac:dyDescent="0.2">
      <c r="A11662">
        <v>360575</v>
      </c>
      <c r="B11662" s="79">
        <v>7891176117561</v>
      </c>
      <c r="C11662" s="80" t="s">
        <v>19</v>
      </c>
      <c r="D11662" s="80" t="s">
        <v>20</v>
      </c>
      <c r="E11662" s="80" t="s">
        <v>21</v>
      </c>
      <c r="F11662" s="80" t="s">
        <v>1734</v>
      </c>
      <c r="G11662" s="80" t="s">
        <v>361</v>
      </c>
      <c r="H11662" t="s">
        <v>1772</v>
      </c>
      <c r="I11662" s="50">
        <v>10.33</v>
      </c>
    </row>
    <row r="11663" spans="1:9" x14ac:dyDescent="0.2">
      <c r="A11663">
        <v>372148</v>
      </c>
      <c r="B11663" s="79">
        <v>7891176117608</v>
      </c>
      <c r="C11663" s="80" t="s">
        <v>19</v>
      </c>
      <c r="D11663" s="80" t="s">
        <v>20</v>
      </c>
      <c r="E11663" s="80" t="s">
        <v>21</v>
      </c>
      <c r="F11663" s="80" t="s">
        <v>1734</v>
      </c>
      <c r="G11663" s="80" t="s">
        <v>361</v>
      </c>
      <c r="H11663" t="s">
        <v>15757</v>
      </c>
      <c r="I11663" s="50">
        <v>10.64</v>
      </c>
    </row>
    <row r="11664" spans="1:9" x14ac:dyDescent="0.2">
      <c r="A11664">
        <v>560698</v>
      </c>
      <c r="B11664" s="79">
        <v>7908324407426</v>
      </c>
      <c r="C11664" s="80" t="s">
        <v>19</v>
      </c>
      <c r="D11664" s="80" t="s">
        <v>20</v>
      </c>
      <c r="E11664" s="80" t="s">
        <v>21</v>
      </c>
      <c r="F11664" s="80" t="s">
        <v>1734</v>
      </c>
      <c r="G11664" s="80" t="s">
        <v>361</v>
      </c>
      <c r="H11664" t="s">
        <v>15758</v>
      </c>
      <c r="I11664" s="50">
        <v>10.64</v>
      </c>
    </row>
    <row r="11665" spans="1:9" x14ac:dyDescent="0.2">
      <c r="A11665">
        <v>560708</v>
      </c>
      <c r="B11665" s="79">
        <v>7908324407471</v>
      </c>
      <c r="C11665" s="80" t="s">
        <v>19</v>
      </c>
      <c r="D11665" s="80" t="s">
        <v>20</v>
      </c>
      <c r="E11665" s="80" t="s">
        <v>21</v>
      </c>
      <c r="F11665" s="80" t="s">
        <v>1734</v>
      </c>
      <c r="G11665" s="80" t="s">
        <v>361</v>
      </c>
      <c r="H11665" t="s">
        <v>1781</v>
      </c>
      <c r="I11665" s="50">
        <v>10.64</v>
      </c>
    </row>
    <row r="11666" spans="1:9" x14ac:dyDescent="0.2">
      <c r="A11666">
        <v>560749</v>
      </c>
      <c r="B11666" s="79">
        <v>7908324407587</v>
      </c>
      <c r="C11666" s="80" t="s">
        <v>19</v>
      </c>
      <c r="D11666" s="80" t="s">
        <v>20</v>
      </c>
      <c r="E11666" s="80" t="s">
        <v>21</v>
      </c>
      <c r="F11666" s="80" t="s">
        <v>1734</v>
      </c>
      <c r="G11666" s="80" t="s">
        <v>361</v>
      </c>
      <c r="H11666" t="s">
        <v>1782</v>
      </c>
      <c r="I11666" s="50">
        <v>10.64</v>
      </c>
    </row>
    <row r="11667" spans="1:9" x14ac:dyDescent="0.2">
      <c r="A11667">
        <v>560778</v>
      </c>
      <c r="B11667" s="79">
        <v>7908324407532</v>
      </c>
      <c r="C11667" s="80" t="s">
        <v>19</v>
      </c>
      <c r="D11667" s="80" t="s">
        <v>20</v>
      </c>
      <c r="E11667" s="80" t="s">
        <v>21</v>
      </c>
      <c r="F11667" s="80" t="s">
        <v>1734</v>
      </c>
      <c r="G11667" s="80" t="s">
        <v>361</v>
      </c>
      <c r="H11667" t="s">
        <v>1783</v>
      </c>
      <c r="I11667" s="50">
        <v>10.64</v>
      </c>
    </row>
    <row r="11668" spans="1:9" x14ac:dyDescent="0.2">
      <c r="A11668">
        <v>506825</v>
      </c>
      <c r="B11668" s="79">
        <v>7908324404302</v>
      </c>
      <c r="C11668" s="80" t="s">
        <v>19</v>
      </c>
      <c r="D11668" s="80" t="s">
        <v>20</v>
      </c>
      <c r="E11668" s="80" t="s">
        <v>21</v>
      </c>
      <c r="F11668" s="80" t="s">
        <v>1734</v>
      </c>
      <c r="G11668" s="80" t="s">
        <v>361</v>
      </c>
      <c r="H11668" t="s">
        <v>1777</v>
      </c>
      <c r="I11668" s="50">
        <v>19.670000000000002</v>
      </c>
    </row>
    <row r="11669" spans="1:9" x14ac:dyDescent="0.2">
      <c r="A11669">
        <v>506829</v>
      </c>
      <c r="B11669" s="79">
        <v>7908324402483</v>
      </c>
      <c r="C11669" s="80" t="s">
        <v>19</v>
      </c>
      <c r="D11669" s="80" t="s">
        <v>20</v>
      </c>
      <c r="E11669" s="80" t="s">
        <v>21</v>
      </c>
      <c r="F11669" s="80" t="s">
        <v>1734</v>
      </c>
      <c r="G11669" s="80" t="s">
        <v>361</v>
      </c>
      <c r="H11669" t="s">
        <v>1778</v>
      </c>
      <c r="I11669" s="50">
        <v>19.670000000000002</v>
      </c>
    </row>
    <row r="11670" spans="1:9" x14ac:dyDescent="0.2">
      <c r="A11670">
        <v>506832</v>
      </c>
      <c r="B11670" s="79">
        <v>7908324404272</v>
      </c>
      <c r="C11670" s="80" t="s">
        <v>19</v>
      </c>
      <c r="D11670" s="80" t="s">
        <v>20</v>
      </c>
      <c r="E11670" s="80" t="s">
        <v>21</v>
      </c>
      <c r="F11670" s="80" t="s">
        <v>1734</v>
      </c>
      <c r="G11670" s="80" t="s">
        <v>361</v>
      </c>
      <c r="H11670" t="s">
        <v>1779</v>
      </c>
      <c r="I11670" s="50">
        <v>19.670000000000002</v>
      </c>
    </row>
    <row r="11671" spans="1:9" x14ac:dyDescent="0.2">
      <c r="A11671">
        <v>506837</v>
      </c>
      <c r="B11671" s="79">
        <v>7908324404241</v>
      </c>
      <c r="C11671" s="80" t="s">
        <v>19</v>
      </c>
      <c r="D11671" s="80" t="s">
        <v>20</v>
      </c>
      <c r="E11671" s="80" t="s">
        <v>21</v>
      </c>
      <c r="F11671" s="80" t="s">
        <v>1734</v>
      </c>
      <c r="G11671" s="80" t="s">
        <v>361</v>
      </c>
      <c r="H11671" t="s">
        <v>1780</v>
      </c>
      <c r="I11671" s="50">
        <v>22.4</v>
      </c>
    </row>
    <row r="11672" spans="1:9" x14ac:dyDescent="0.2">
      <c r="A11672">
        <v>460287</v>
      </c>
      <c r="B11672" s="79">
        <v>7897664168213</v>
      </c>
      <c r="C11672" s="80" t="s">
        <v>19</v>
      </c>
      <c r="D11672" s="80" t="s">
        <v>20</v>
      </c>
      <c r="E11672" s="80" t="s">
        <v>21</v>
      </c>
      <c r="F11672" s="80" t="s">
        <v>1734</v>
      </c>
      <c r="G11672" s="80" t="s">
        <v>361</v>
      </c>
      <c r="H11672" t="s">
        <v>1773</v>
      </c>
      <c r="I11672" s="50">
        <v>22.4</v>
      </c>
    </row>
    <row r="11673" spans="1:9" x14ac:dyDescent="0.2">
      <c r="A11673">
        <v>473811</v>
      </c>
      <c r="B11673" s="79">
        <v>7897664168237</v>
      </c>
      <c r="C11673" s="80" t="s">
        <v>19</v>
      </c>
      <c r="D11673" s="80" t="s">
        <v>20</v>
      </c>
      <c r="E11673" s="80" t="s">
        <v>21</v>
      </c>
      <c r="F11673" s="80" t="s">
        <v>1734</v>
      </c>
      <c r="G11673" s="80" t="s">
        <v>361</v>
      </c>
      <c r="H11673" t="s">
        <v>1774</v>
      </c>
      <c r="I11673" s="50">
        <v>22.4</v>
      </c>
    </row>
    <row r="11674" spans="1:9" x14ac:dyDescent="0.2">
      <c r="A11674">
        <v>473816</v>
      </c>
      <c r="B11674" s="79">
        <v>7897664168220</v>
      </c>
      <c r="C11674" s="80" t="s">
        <v>19</v>
      </c>
      <c r="D11674" s="80" t="s">
        <v>20</v>
      </c>
      <c r="E11674" s="80" t="s">
        <v>21</v>
      </c>
      <c r="F11674" s="80" t="s">
        <v>1734</v>
      </c>
      <c r="G11674" s="80" t="s">
        <v>361</v>
      </c>
      <c r="H11674" t="s">
        <v>1775</v>
      </c>
      <c r="I11674" s="50">
        <v>22.4</v>
      </c>
    </row>
    <row r="11675" spans="1:9" x14ac:dyDescent="0.2">
      <c r="A11675">
        <v>423272</v>
      </c>
      <c r="B11675" s="79">
        <v>7896235353324</v>
      </c>
      <c r="C11675" s="80" t="s">
        <v>19</v>
      </c>
      <c r="D11675" s="80" t="s">
        <v>20</v>
      </c>
      <c r="E11675" s="80" t="s">
        <v>21</v>
      </c>
      <c r="F11675" s="80" t="s">
        <v>1734</v>
      </c>
      <c r="G11675" s="80" t="s">
        <v>819</v>
      </c>
      <c r="H11675" t="s">
        <v>1784</v>
      </c>
      <c r="I11675" s="50">
        <v>7.78</v>
      </c>
    </row>
    <row r="11676" spans="1:9" x14ac:dyDescent="0.2">
      <c r="A11676">
        <v>423290</v>
      </c>
      <c r="B11676" s="79">
        <v>7896235353331</v>
      </c>
      <c r="C11676" s="80" t="s">
        <v>19</v>
      </c>
      <c r="D11676" s="80" t="s">
        <v>20</v>
      </c>
      <c r="E11676" s="80" t="s">
        <v>21</v>
      </c>
      <c r="F11676" s="80" t="s">
        <v>1734</v>
      </c>
      <c r="G11676" s="80" t="s">
        <v>819</v>
      </c>
      <c r="H11676" t="s">
        <v>1785</v>
      </c>
      <c r="I11676" s="50">
        <v>7.84</v>
      </c>
    </row>
    <row r="11677" spans="1:9" x14ac:dyDescent="0.2">
      <c r="A11677">
        <v>408614</v>
      </c>
      <c r="B11677" s="79">
        <v>7896235353348</v>
      </c>
      <c r="C11677" s="80" t="s">
        <v>19</v>
      </c>
      <c r="D11677" s="80" t="s">
        <v>20</v>
      </c>
      <c r="E11677" s="80" t="s">
        <v>21</v>
      </c>
      <c r="F11677" s="80" t="s">
        <v>1734</v>
      </c>
      <c r="G11677" s="80" t="s">
        <v>819</v>
      </c>
      <c r="H11677" t="s">
        <v>15759</v>
      </c>
      <c r="I11677" s="50">
        <v>7.78</v>
      </c>
    </row>
    <row r="11678" spans="1:9" x14ac:dyDescent="0.2">
      <c r="A11678">
        <v>181616</v>
      </c>
      <c r="B11678" s="79">
        <v>7896229906222</v>
      </c>
      <c r="C11678" s="80" t="s">
        <v>19</v>
      </c>
      <c r="D11678" s="80" t="s">
        <v>20</v>
      </c>
      <c r="E11678" s="80" t="s">
        <v>21</v>
      </c>
      <c r="F11678" s="80" t="s">
        <v>1734</v>
      </c>
      <c r="G11678" s="80" t="s">
        <v>680</v>
      </c>
      <c r="H11678" t="s">
        <v>1788</v>
      </c>
      <c r="I11678" s="50">
        <v>10.74</v>
      </c>
    </row>
    <row r="11679" spans="1:9" x14ac:dyDescent="0.2">
      <c r="A11679">
        <v>454465</v>
      </c>
      <c r="B11679" s="79">
        <v>7896229987528</v>
      </c>
      <c r="C11679" s="80" t="s">
        <v>19</v>
      </c>
      <c r="D11679" s="80" t="s">
        <v>20</v>
      </c>
      <c r="E11679" s="80" t="s">
        <v>21</v>
      </c>
      <c r="F11679" s="80" t="s">
        <v>1734</v>
      </c>
      <c r="G11679" s="80" t="s">
        <v>680</v>
      </c>
      <c r="H11679" t="s">
        <v>1787</v>
      </c>
      <c r="I11679" s="50">
        <v>11.4</v>
      </c>
    </row>
    <row r="11680" spans="1:9" x14ac:dyDescent="0.2">
      <c r="A11680">
        <v>561110</v>
      </c>
      <c r="B11680" s="79">
        <v>7908458326273</v>
      </c>
      <c r="C11680" s="80" t="s">
        <v>19</v>
      </c>
      <c r="D11680" s="80" t="s">
        <v>20</v>
      </c>
      <c r="E11680" s="80" t="s">
        <v>21</v>
      </c>
      <c r="F11680" s="80" t="s">
        <v>1734</v>
      </c>
      <c r="G11680" s="80" t="s">
        <v>279</v>
      </c>
      <c r="H11680" t="s">
        <v>1794</v>
      </c>
      <c r="I11680" s="50">
        <v>18.87</v>
      </c>
    </row>
    <row r="11681" spans="1:9" x14ac:dyDescent="0.2">
      <c r="A11681">
        <v>257486</v>
      </c>
      <c r="B11681" s="79">
        <v>7898623950078</v>
      </c>
      <c r="C11681" s="80" t="s">
        <v>19</v>
      </c>
      <c r="D11681" s="80" t="s">
        <v>20</v>
      </c>
      <c r="E11681" s="80" t="s">
        <v>21</v>
      </c>
      <c r="F11681" s="80" t="s">
        <v>1734</v>
      </c>
      <c r="G11681" s="80" t="s">
        <v>279</v>
      </c>
      <c r="H11681" t="s">
        <v>1793</v>
      </c>
      <c r="I11681" s="50">
        <v>15.69</v>
      </c>
    </row>
    <row r="11682" spans="1:9" x14ac:dyDescent="0.2">
      <c r="A11682">
        <v>494691</v>
      </c>
      <c r="B11682" s="79">
        <v>7897042017911</v>
      </c>
      <c r="C11682" s="80" t="s">
        <v>19</v>
      </c>
      <c r="D11682" s="80" t="s">
        <v>20</v>
      </c>
      <c r="E11682" s="80" t="s">
        <v>21</v>
      </c>
      <c r="F11682" s="80" t="s">
        <v>1734</v>
      </c>
      <c r="G11682" s="80" t="s">
        <v>192</v>
      </c>
      <c r="H11682" t="s">
        <v>15760</v>
      </c>
      <c r="I11682" s="50">
        <v>13.54</v>
      </c>
    </row>
    <row r="11683" spans="1:9" x14ac:dyDescent="0.2">
      <c r="A11683">
        <v>494693</v>
      </c>
      <c r="B11683" s="79">
        <v>7897042017904</v>
      </c>
      <c r="C11683" s="80" t="s">
        <v>19</v>
      </c>
      <c r="D11683" s="80" t="s">
        <v>20</v>
      </c>
      <c r="E11683" s="80" t="s">
        <v>21</v>
      </c>
      <c r="F11683" s="80" t="s">
        <v>1734</v>
      </c>
      <c r="G11683" s="80" t="s">
        <v>192</v>
      </c>
      <c r="H11683" t="s">
        <v>1736</v>
      </c>
      <c r="I11683" s="50">
        <v>12.5</v>
      </c>
    </row>
    <row r="11684" spans="1:9" x14ac:dyDescent="0.2">
      <c r="A11684">
        <v>364675</v>
      </c>
      <c r="B11684" s="79">
        <v>7897042013838</v>
      </c>
      <c r="C11684" s="80" t="s">
        <v>19</v>
      </c>
      <c r="D11684" s="80" t="s">
        <v>20</v>
      </c>
      <c r="E11684" s="80" t="s">
        <v>21</v>
      </c>
      <c r="F11684" s="80" t="s">
        <v>1734</v>
      </c>
      <c r="G11684" s="80" t="s">
        <v>192</v>
      </c>
      <c r="H11684" t="s">
        <v>1735</v>
      </c>
      <c r="I11684" s="50">
        <v>13.54</v>
      </c>
    </row>
    <row r="11685" spans="1:9" x14ac:dyDescent="0.2">
      <c r="A11685">
        <v>489718</v>
      </c>
      <c r="B11685" s="79">
        <v>7897042013623</v>
      </c>
      <c r="C11685" s="80" t="s">
        <v>19</v>
      </c>
      <c r="D11685" s="80" t="s">
        <v>20</v>
      </c>
      <c r="E11685" s="80" t="s">
        <v>21</v>
      </c>
      <c r="F11685" s="80" t="s">
        <v>1734</v>
      </c>
      <c r="G11685" s="80" t="s">
        <v>192</v>
      </c>
      <c r="H11685" t="s">
        <v>1737</v>
      </c>
      <c r="I11685" s="50">
        <v>13.54</v>
      </c>
    </row>
    <row r="11686" spans="1:9" x14ac:dyDescent="0.2">
      <c r="A11686">
        <v>578776</v>
      </c>
      <c r="B11686" s="79">
        <v>7897042019366</v>
      </c>
      <c r="C11686" s="80" t="s">
        <v>19</v>
      </c>
      <c r="D11686" s="80" t="s">
        <v>20</v>
      </c>
      <c r="E11686" s="80" t="s">
        <v>21</v>
      </c>
      <c r="F11686" s="80" t="s">
        <v>1734</v>
      </c>
      <c r="G11686" s="80" t="s">
        <v>192</v>
      </c>
      <c r="H11686" t="s">
        <v>1738</v>
      </c>
      <c r="I11686" s="50">
        <v>6.05</v>
      </c>
    </row>
    <row r="11687" spans="1:9" x14ac:dyDescent="0.2">
      <c r="A11687">
        <v>578780</v>
      </c>
      <c r="B11687" s="79">
        <v>7897042019250</v>
      </c>
      <c r="C11687" s="80" t="s">
        <v>19</v>
      </c>
      <c r="D11687" s="80" t="s">
        <v>20</v>
      </c>
      <c r="E11687" s="80" t="s">
        <v>21</v>
      </c>
      <c r="F11687" s="80" t="s">
        <v>1734</v>
      </c>
      <c r="G11687" s="80" t="s">
        <v>192</v>
      </c>
      <c r="H11687" t="s">
        <v>1739</v>
      </c>
      <c r="I11687" s="50">
        <v>6.05</v>
      </c>
    </row>
    <row r="11688" spans="1:9" x14ac:dyDescent="0.2">
      <c r="A11688">
        <v>578813</v>
      </c>
      <c r="B11688" s="79">
        <v>7897042019267</v>
      </c>
      <c r="C11688" s="80" t="s">
        <v>19</v>
      </c>
      <c r="D11688" s="80" t="s">
        <v>20</v>
      </c>
      <c r="E11688" s="80" t="s">
        <v>21</v>
      </c>
      <c r="F11688" s="80" t="s">
        <v>1734</v>
      </c>
      <c r="G11688" s="80" t="s">
        <v>192</v>
      </c>
      <c r="H11688" t="s">
        <v>1740</v>
      </c>
      <c r="I11688" s="50">
        <v>6.05</v>
      </c>
    </row>
    <row r="11689" spans="1:9" x14ac:dyDescent="0.2">
      <c r="A11689">
        <v>578816</v>
      </c>
      <c r="B11689" s="79">
        <v>7897042016891</v>
      </c>
      <c r="C11689" s="80" t="s">
        <v>19</v>
      </c>
      <c r="D11689" s="80" t="s">
        <v>20</v>
      </c>
      <c r="E11689" s="80" t="s">
        <v>21</v>
      </c>
      <c r="F11689" s="80" t="s">
        <v>1734</v>
      </c>
      <c r="G11689" s="80" t="s">
        <v>192</v>
      </c>
      <c r="H11689" t="s">
        <v>1741</v>
      </c>
      <c r="I11689" s="50">
        <v>6.05</v>
      </c>
    </row>
    <row r="11690" spans="1:9" x14ac:dyDescent="0.2">
      <c r="A11690">
        <v>578818</v>
      </c>
      <c r="B11690" s="79">
        <v>7897042013630</v>
      </c>
      <c r="C11690" s="80" t="s">
        <v>19</v>
      </c>
      <c r="D11690" s="80" t="s">
        <v>20</v>
      </c>
      <c r="E11690" s="80" t="s">
        <v>21</v>
      </c>
      <c r="F11690" s="80" t="s">
        <v>1734</v>
      </c>
      <c r="G11690" s="80" t="s">
        <v>192</v>
      </c>
      <c r="H11690" t="s">
        <v>1742</v>
      </c>
      <c r="I11690" s="50">
        <v>6.05</v>
      </c>
    </row>
    <row r="11691" spans="1:9" x14ac:dyDescent="0.2">
      <c r="A11691">
        <v>545670</v>
      </c>
      <c r="B11691" s="79">
        <v>7908448004891</v>
      </c>
      <c r="C11691" s="80" t="s">
        <v>19</v>
      </c>
      <c r="D11691" s="80" t="s">
        <v>20</v>
      </c>
      <c r="E11691" s="80" t="s">
        <v>21</v>
      </c>
      <c r="F11691" s="80" t="s">
        <v>1734</v>
      </c>
      <c r="G11691" s="80" t="s">
        <v>904</v>
      </c>
      <c r="H11691" t="s">
        <v>1744</v>
      </c>
      <c r="I11691" s="50">
        <v>13.87</v>
      </c>
    </row>
    <row r="11692" spans="1:9" x14ac:dyDescent="0.2">
      <c r="A11692">
        <v>585655</v>
      </c>
      <c r="B11692" s="79">
        <v>7908448005546</v>
      </c>
      <c r="C11692" s="80" t="s">
        <v>19</v>
      </c>
      <c r="D11692" s="80" t="s">
        <v>20</v>
      </c>
      <c r="E11692" s="80" t="s">
        <v>21</v>
      </c>
      <c r="F11692" s="80" t="s">
        <v>1734</v>
      </c>
      <c r="G11692" s="80" t="s">
        <v>904</v>
      </c>
      <c r="H11692" t="s">
        <v>1745</v>
      </c>
      <c r="I11692" s="50">
        <v>13.87</v>
      </c>
    </row>
    <row r="11693" spans="1:9" x14ac:dyDescent="0.2">
      <c r="A11693">
        <v>460461</v>
      </c>
      <c r="B11693" s="79">
        <v>7908448000473</v>
      </c>
      <c r="C11693" s="80" t="s">
        <v>19</v>
      </c>
      <c r="D11693" s="80" t="s">
        <v>20</v>
      </c>
      <c r="E11693" s="80" t="s">
        <v>21</v>
      </c>
      <c r="F11693" s="80" t="s">
        <v>1734</v>
      </c>
      <c r="G11693" s="80" t="s">
        <v>904</v>
      </c>
      <c r="H11693" t="s">
        <v>1743</v>
      </c>
      <c r="I11693" s="50">
        <v>13.87</v>
      </c>
    </row>
    <row r="11694" spans="1:9" x14ac:dyDescent="0.2">
      <c r="A11694">
        <v>463467</v>
      </c>
      <c r="B11694" s="79">
        <v>7898088695002</v>
      </c>
      <c r="C11694" s="80" t="s">
        <v>19</v>
      </c>
      <c r="D11694" s="80" t="s">
        <v>20</v>
      </c>
      <c r="E11694" s="80" t="s">
        <v>21</v>
      </c>
      <c r="F11694" s="80" t="s">
        <v>1734</v>
      </c>
      <c r="G11694" s="80" t="s">
        <v>931</v>
      </c>
      <c r="H11694" t="s">
        <v>1789</v>
      </c>
      <c r="I11694" s="50">
        <v>9.9</v>
      </c>
    </row>
    <row r="11695" spans="1:9" x14ac:dyDescent="0.2">
      <c r="A11695">
        <v>463474</v>
      </c>
      <c r="B11695" s="79">
        <v>7898088693039</v>
      </c>
      <c r="C11695" s="80" t="s">
        <v>19</v>
      </c>
      <c r="D11695" s="80" t="s">
        <v>20</v>
      </c>
      <c r="E11695" s="80" t="s">
        <v>21</v>
      </c>
      <c r="F11695" s="80" t="s">
        <v>1734</v>
      </c>
      <c r="G11695" s="80" t="s">
        <v>931</v>
      </c>
      <c r="H11695" t="s">
        <v>1791</v>
      </c>
      <c r="I11695" s="50">
        <v>9.9</v>
      </c>
    </row>
    <row r="11696" spans="1:9" x14ac:dyDescent="0.2">
      <c r="A11696">
        <v>463475</v>
      </c>
      <c r="B11696" s="79">
        <v>7898088693008</v>
      </c>
      <c r="C11696" s="80" t="s">
        <v>19</v>
      </c>
      <c r="D11696" s="80" t="s">
        <v>20</v>
      </c>
      <c r="E11696" s="80" t="s">
        <v>21</v>
      </c>
      <c r="F11696" s="80" t="s">
        <v>1734</v>
      </c>
      <c r="G11696" s="80" t="s">
        <v>931</v>
      </c>
      <c r="H11696" t="s">
        <v>1790</v>
      </c>
      <c r="I11696" s="50">
        <v>14.05</v>
      </c>
    </row>
    <row r="11697" spans="1:9" x14ac:dyDescent="0.2">
      <c r="A11697">
        <v>463477</v>
      </c>
      <c r="B11697" s="79">
        <v>7898088693046</v>
      </c>
      <c r="C11697" s="80" t="s">
        <v>19</v>
      </c>
      <c r="D11697" s="80" t="s">
        <v>20</v>
      </c>
      <c r="E11697" s="80" t="s">
        <v>21</v>
      </c>
      <c r="F11697" s="80" t="s">
        <v>1734</v>
      </c>
      <c r="G11697" s="80" t="s">
        <v>931</v>
      </c>
      <c r="H11697" t="s">
        <v>1792</v>
      </c>
      <c r="I11697" s="50">
        <v>14.05</v>
      </c>
    </row>
    <row r="11698" spans="1:9" x14ac:dyDescent="0.2">
      <c r="A11698">
        <v>474988</v>
      </c>
      <c r="B11698" s="79">
        <v>7899109100079</v>
      </c>
      <c r="C11698" s="80" t="s">
        <v>19</v>
      </c>
      <c r="D11698" s="80" t="s">
        <v>20</v>
      </c>
      <c r="E11698" s="80" t="s">
        <v>21</v>
      </c>
      <c r="F11698" s="80" t="s">
        <v>1734</v>
      </c>
      <c r="G11698" s="80" t="s">
        <v>1112</v>
      </c>
      <c r="H11698" t="s">
        <v>1786</v>
      </c>
      <c r="I11698" s="50">
        <v>23.48</v>
      </c>
    </row>
    <row r="11699" spans="1:9" x14ac:dyDescent="0.2">
      <c r="A11699">
        <v>123841</v>
      </c>
      <c r="B11699" s="79">
        <v>7891150008168</v>
      </c>
      <c r="C11699" s="80" t="s">
        <v>19</v>
      </c>
      <c r="D11699" s="80" t="s">
        <v>20</v>
      </c>
      <c r="E11699" s="80" t="s">
        <v>21</v>
      </c>
      <c r="F11699" s="80" t="s">
        <v>679</v>
      </c>
      <c r="G11699" s="80" t="s">
        <v>291</v>
      </c>
      <c r="H11699" t="s">
        <v>705</v>
      </c>
      <c r="I11699" s="50">
        <v>19.739999999999998</v>
      </c>
    </row>
    <row r="11700" spans="1:9" x14ac:dyDescent="0.2">
      <c r="A11700">
        <v>538545</v>
      </c>
      <c r="B11700" s="79">
        <v>7891150095595</v>
      </c>
      <c r="C11700" s="80" t="s">
        <v>19</v>
      </c>
      <c r="D11700" s="80" t="s">
        <v>20</v>
      </c>
      <c r="E11700" s="80" t="s">
        <v>21</v>
      </c>
      <c r="F11700" s="80" t="s">
        <v>679</v>
      </c>
      <c r="G11700" s="80" t="s">
        <v>291</v>
      </c>
      <c r="H11700" t="s">
        <v>748</v>
      </c>
      <c r="I11700" s="50">
        <v>29.77</v>
      </c>
    </row>
    <row r="11701" spans="1:9" x14ac:dyDescent="0.2">
      <c r="A11701">
        <v>487905</v>
      </c>
      <c r="B11701" s="79">
        <v>7891150084506</v>
      </c>
      <c r="C11701" s="80" t="s">
        <v>19</v>
      </c>
      <c r="D11701" s="80" t="s">
        <v>20</v>
      </c>
      <c r="E11701" s="80" t="s">
        <v>21</v>
      </c>
      <c r="F11701" s="80" t="s">
        <v>679</v>
      </c>
      <c r="G11701" s="80" t="s">
        <v>291</v>
      </c>
      <c r="H11701" t="s">
        <v>735</v>
      </c>
      <c r="I11701" s="50">
        <v>26.7</v>
      </c>
    </row>
    <row r="11702" spans="1:9" x14ac:dyDescent="0.2">
      <c r="A11702">
        <v>487877</v>
      </c>
      <c r="B11702" s="79">
        <v>7891150084490</v>
      </c>
      <c r="C11702" s="80" t="s">
        <v>19</v>
      </c>
      <c r="D11702" s="80" t="s">
        <v>20</v>
      </c>
      <c r="E11702" s="80" t="s">
        <v>21</v>
      </c>
      <c r="F11702" s="80" t="s">
        <v>679</v>
      </c>
      <c r="G11702" s="80" t="s">
        <v>291</v>
      </c>
      <c r="H11702" t="s">
        <v>734</v>
      </c>
      <c r="I11702" s="50">
        <v>26.7</v>
      </c>
    </row>
    <row r="11703" spans="1:9" x14ac:dyDescent="0.2">
      <c r="A11703">
        <v>589296</v>
      </c>
      <c r="B11703" s="79">
        <v>7891150102491</v>
      </c>
      <c r="C11703" s="80" t="s">
        <v>19</v>
      </c>
      <c r="D11703" s="80" t="s">
        <v>20</v>
      </c>
      <c r="E11703" s="80" t="s">
        <v>21</v>
      </c>
      <c r="F11703" s="80" t="s">
        <v>679</v>
      </c>
      <c r="G11703" s="80" t="s">
        <v>291</v>
      </c>
      <c r="H11703" t="s">
        <v>757</v>
      </c>
      <c r="I11703" s="50">
        <v>20.010000000000002</v>
      </c>
    </row>
    <row r="11704" spans="1:9" x14ac:dyDescent="0.2">
      <c r="A11704">
        <v>589312</v>
      </c>
      <c r="B11704" s="79">
        <v>7891150102705</v>
      </c>
      <c r="C11704" s="80" t="s">
        <v>19</v>
      </c>
      <c r="D11704" s="80" t="s">
        <v>20</v>
      </c>
      <c r="E11704" s="80" t="s">
        <v>21</v>
      </c>
      <c r="F11704" s="80" t="s">
        <v>679</v>
      </c>
      <c r="G11704" s="80" t="s">
        <v>291</v>
      </c>
      <c r="H11704" t="s">
        <v>758</v>
      </c>
      <c r="I11704" s="50">
        <v>31.92</v>
      </c>
    </row>
    <row r="11705" spans="1:9" x14ac:dyDescent="0.2">
      <c r="A11705">
        <v>589378</v>
      </c>
      <c r="B11705" s="79">
        <v>7891150102699</v>
      </c>
      <c r="C11705" s="80" t="s">
        <v>19</v>
      </c>
      <c r="D11705" s="80" t="s">
        <v>20</v>
      </c>
      <c r="E11705" s="80" t="s">
        <v>21</v>
      </c>
      <c r="F11705" s="80" t="s">
        <v>679</v>
      </c>
      <c r="G11705" s="80" t="s">
        <v>291</v>
      </c>
      <c r="H11705" t="s">
        <v>759</v>
      </c>
      <c r="I11705" s="50">
        <v>31.92</v>
      </c>
    </row>
    <row r="11706" spans="1:9" x14ac:dyDescent="0.2">
      <c r="A11706">
        <v>589395</v>
      </c>
      <c r="B11706" s="79">
        <v>7891150102415</v>
      </c>
      <c r="C11706" s="80" t="s">
        <v>19</v>
      </c>
      <c r="D11706" s="80" t="s">
        <v>20</v>
      </c>
      <c r="E11706" s="80" t="s">
        <v>21</v>
      </c>
      <c r="F11706" s="80" t="s">
        <v>679</v>
      </c>
      <c r="G11706" s="80" t="s">
        <v>291</v>
      </c>
      <c r="H11706" t="s">
        <v>760</v>
      </c>
      <c r="I11706" s="50">
        <v>31.92</v>
      </c>
    </row>
    <row r="11707" spans="1:9" x14ac:dyDescent="0.2">
      <c r="A11707">
        <v>589438</v>
      </c>
      <c r="B11707" s="79">
        <v>7891150102552</v>
      </c>
      <c r="C11707" s="80" t="s">
        <v>19</v>
      </c>
      <c r="D11707" s="80" t="s">
        <v>20</v>
      </c>
      <c r="E11707" s="80" t="s">
        <v>21</v>
      </c>
      <c r="F11707" s="80" t="s">
        <v>679</v>
      </c>
      <c r="G11707" s="80" t="s">
        <v>291</v>
      </c>
      <c r="H11707" t="s">
        <v>761</v>
      </c>
      <c r="I11707" s="50">
        <v>20.010000000000002</v>
      </c>
    </row>
    <row r="11708" spans="1:9" x14ac:dyDescent="0.2">
      <c r="A11708">
        <v>589443</v>
      </c>
      <c r="B11708" s="79">
        <v>7891150102385</v>
      </c>
      <c r="C11708" s="80" t="s">
        <v>19</v>
      </c>
      <c r="D11708" s="80" t="s">
        <v>20</v>
      </c>
      <c r="E11708" s="80" t="s">
        <v>21</v>
      </c>
      <c r="F11708" s="80" t="s">
        <v>679</v>
      </c>
      <c r="G11708" s="80" t="s">
        <v>291</v>
      </c>
      <c r="H11708" t="s">
        <v>761</v>
      </c>
      <c r="I11708" s="50">
        <v>31.92</v>
      </c>
    </row>
    <row r="11709" spans="1:9" x14ac:dyDescent="0.2">
      <c r="A11709">
        <v>589552</v>
      </c>
      <c r="B11709" s="79">
        <v>7891150102361</v>
      </c>
      <c r="C11709" s="80" t="s">
        <v>19</v>
      </c>
      <c r="D11709" s="80" t="s">
        <v>20</v>
      </c>
      <c r="E11709" s="80" t="s">
        <v>21</v>
      </c>
      <c r="F11709" s="80" t="s">
        <v>679</v>
      </c>
      <c r="G11709" s="80" t="s">
        <v>291</v>
      </c>
      <c r="H11709" t="s">
        <v>762</v>
      </c>
      <c r="I11709" s="50">
        <v>20.010000000000002</v>
      </c>
    </row>
    <row r="11710" spans="1:9" x14ac:dyDescent="0.2">
      <c r="A11710">
        <v>589555</v>
      </c>
      <c r="B11710" s="79">
        <v>7891150102378</v>
      </c>
      <c r="C11710" s="80" t="s">
        <v>19</v>
      </c>
      <c r="D11710" s="80" t="s">
        <v>20</v>
      </c>
      <c r="E11710" s="80" t="s">
        <v>21</v>
      </c>
      <c r="F11710" s="80" t="s">
        <v>679</v>
      </c>
      <c r="G11710" s="80" t="s">
        <v>291</v>
      </c>
      <c r="H11710" t="s">
        <v>762</v>
      </c>
      <c r="I11710" s="50">
        <v>31.92</v>
      </c>
    </row>
    <row r="11711" spans="1:9" x14ac:dyDescent="0.2">
      <c r="A11711">
        <v>429125</v>
      </c>
      <c r="B11711" s="79">
        <v>7891150075306</v>
      </c>
      <c r="C11711" s="80" t="s">
        <v>19</v>
      </c>
      <c r="D11711" s="80" t="s">
        <v>20</v>
      </c>
      <c r="E11711" s="80" t="s">
        <v>21</v>
      </c>
      <c r="F11711" s="80" t="s">
        <v>679</v>
      </c>
      <c r="G11711" s="80" t="s">
        <v>291</v>
      </c>
      <c r="H11711" t="s">
        <v>727</v>
      </c>
      <c r="I11711" s="50">
        <v>26.7</v>
      </c>
    </row>
    <row r="11712" spans="1:9" x14ac:dyDescent="0.2">
      <c r="A11712">
        <v>315662</v>
      </c>
      <c r="B11712" s="79">
        <v>7891150055179</v>
      </c>
      <c r="C11712" s="80" t="s">
        <v>19</v>
      </c>
      <c r="D11712" s="80" t="s">
        <v>20</v>
      </c>
      <c r="E11712" s="80" t="s">
        <v>21</v>
      </c>
      <c r="F11712" s="80" t="s">
        <v>679</v>
      </c>
      <c r="G11712" s="80" t="s">
        <v>291</v>
      </c>
      <c r="H11712" t="s">
        <v>724</v>
      </c>
      <c r="I11712" s="50">
        <v>26.7</v>
      </c>
    </row>
    <row r="11713" spans="1:9" x14ac:dyDescent="0.2">
      <c r="A11713">
        <v>315663</v>
      </c>
      <c r="B11713" s="79">
        <v>7891150054479</v>
      </c>
      <c r="C11713" s="80" t="s">
        <v>19</v>
      </c>
      <c r="D11713" s="80" t="s">
        <v>20</v>
      </c>
      <c r="E11713" s="80" t="s">
        <v>21</v>
      </c>
      <c r="F11713" s="80" t="s">
        <v>679</v>
      </c>
      <c r="G11713" s="80" t="s">
        <v>291</v>
      </c>
      <c r="H11713" t="s">
        <v>726</v>
      </c>
      <c r="I11713" s="50">
        <v>14.61</v>
      </c>
    </row>
    <row r="11714" spans="1:9" x14ac:dyDescent="0.2">
      <c r="A11714">
        <v>315664</v>
      </c>
      <c r="B11714" s="79">
        <v>7891150054448</v>
      </c>
      <c r="C11714" s="80" t="s">
        <v>19</v>
      </c>
      <c r="D11714" s="80" t="s">
        <v>20</v>
      </c>
      <c r="E11714" s="80" t="s">
        <v>21</v>
      </c>
      <c r="F11714" s="80" t="s">
        <v>679</v>
      </c>
      <c r="G11714" s="80" t="s">
        <v>291</v>
      </c>
      <c r="H11714" t="s">
        <v>723</v>
      </c>
      <c r="I11714" s="50">
        <v>26.7</v>
      </c>
    </row>
    <row r="11715" spans="1:9" x14ac:dyDescent="0.2">
      <c r="A11715">
        <v>290470</v>
      </c>
      <c r="B11715" s="79">
        <v>7891150050143</v>
      </c>
      <c r="C11715" s="80" t="s">
        <v>19</v>
      </c>
      <c r="D11715" s="80" t="s">
        <v>20</v>
      </c>
      <c r="E11715" s="80" t="s">
        <v>21</v>
      </c>
      <c r="F11715" s="80" t="s">
        <v>679</v>
      </c>
      <c r="G11715" s="80" t="s">
        <v>291</v>
      </c>
      <c r="H11715" t="s">
        <v>720</v>
      </c>
      <c r="I11715" s="50">
        <v>26.7</v>
      </c>
    </row>
    <row r="11716" spans="1:9" x14ac:dyDescent="0.2">
      <c r="A11716">
        <v>290490</v>
      </c>
      <c r="B11716" s="79">
        <v>7891150050112</v>
      </c>
      <c r="C11716" s="80" t="s">
        <v>19</v>
      </c>
      <c r="D11716" s="80" t="s">
        <v>20</v>
      </c>
      <c r="E11716" s="80" t="s">
        <v>21</v>
      </c>
      <c r="F11716" s="80" t="s">
        <v>679</v>
      </c>
      <c r="G11716" s="80" t="s">
        <v>291</v>
      </c>
      <c r="H11716" t="s">
        <v>721</v>
      </c>
      <c r="I11716" s="50">
        <v>26.7</v>
      </c>
    </row>
    <row r="11717" spans="1:9" x14ac:dyDescent="0.2">
      <c r="A11717">
        <v>290492</v>
      </c>
      <c r="B11717" s="79">
        <v>7891150050129</v>
      </c>
      <c r="C11717" s="80" t="s">
        <v>19</v>
      </c>
      <c r="D11717" s="80" t="s">
        <v>20</v>
      </c>
      <c r="E11717" s="80" t="s">
        <v>21</v>
      </c>
      <c r="F11717" s="80" t="s">
        <v>679</v>
      </c>
      <c r="G11717" s="80" t="s">
        <v>291</v>
      </c>
      <c r="H11717" t="s">
        <v>722</v>
      </c>
      <c r="I11717" s="50">
        <v>14.61</v>
      </c>
    </row>
    <row r="11718" spans="1:9" x14ac:dyDescent="0.2">
      <c r="A11718">
        <v>140283</v>
      </c>
      <c r="B11718" s="79">
        <v>7891150017375</v>
      </c>
      <c r="C11718" s="80" t="s">
        <v>19</v>
      </c>
      <c r="D11718" s="80" t="s">
        <v>20</v>
      </c>
      <c r="E11718" s="80" t="s">
        <v>21</v>
      </c>
      <c r="F11718" s="80" t="s">
        <v>679</v>
      </c>
      <c r="G11718" s="80" t="s">
        <v>291</v>
      </c>
      <c r="H11718" t="s">
        <v>15761</v>
      </c>
      <c r="I11718" s="50">
        <v>14.61</v>
      </c>
    </row>
    <row r="11719" spans="1:9" x14ac:dyDescent="0.2">
      <c r="A11719">
        <v>140284</v>
      </c>
      <c r="B11719" s="79">
        <v>7891150017337</v>
      </c>
      <c r="C11719" s="80" t="s">
        <v>19</v>
      </c>
      <c r="D11719" s="80" t="s">
        <v>20</v>
      </c>
      <c r="E11719" s="80" t="s">
        <v>21</v>
      </c>
      <c r="F11719" s="80" t="s">
        <v>679</v>
      </c>
      <c r="G11719" s="80" t="s">
        <v>291</v>
      </c>
      <c r="H11719" t="s">
        <v>707</v>
      </c>
      <c r="I11719" s="50">
        <v>26.7</v>
      </c>
    </row>
    <row r="11720" spans="1:9" x14ac:dyDescent="0.2">
      <c r="A11720">
        <v>76920</v>
      </c>
      <c r="B11720" s="79">
        <v>7791293004976</v>
      </c>
      <c r="C11720" s="80" t="s">
        <v>19</v>
      </c>
      <c r="D11720" s="80" t="s">
        <v>20</v>
      </c>
      <c r="E11720" s="80" t="s">
        <v>21</v>
      </c>
      <c r="F11720" s="80" t="s">
        <v>679</v>
      </c>
      <c r="G11720" s="80" t="s">
        <v>291</v>
      </c>
      <c r="H11720" t="s">
        <v>704</v>
      </c>
      <c r="I11720" s="50">
        <v>26.7</v>
      </c>
    </row>
    <row r="11721" spans="1:9" x14ac:dyDescent="0.2">
      <c r="A11721">
        <v>129891</v>
      </c>
      <c r="B11721" s="79">
        <v>7891150008816</v>
      </c>
      <c r="C11721" s="80" t="s">
        <v>19</v>
      </c>
      <c r="D11721" s="80" t="s">
        <v>20</v>
      </c>
      <c r="E11721" s="80" t="s">
        <v>21</v>
      </c>
      <c r="F11721" s="80" t="s">
        <v>679</v>
      </c>
      <c r="G11721" s="80" t="s">
        <v>291</v>
      </c>
      <c r="H11721" t="s">
        <v>706</v>
      </c>
      <c r="I11721" s="50">
        <v>14.61</v>
      </c>
    </row>
    <row r="11722" spans="1:9" x14ac:dyDescent="0.2">
      <c r="A11722">
        <v>447693</v>
      </c>
      <c r="B11722" s="79">
        <v>7891150080096</v>
      </c>
      <c r="C11722" s="80" t="s">
        <v>19</v>
      </c>
      <c r="D11722" s="80" t="s">
        <v>20</v>
      </c>
      <c r="E11722" s="80" t="s">
        <v>21</v>
      </c>
      <c r="F11722" s="80" t="s">
        <v>679</v>
      </c>
      <c r="G11722" s="80" t="s">
        <v>291</v>
      </c>
      <c r="H11722" t="s">
        <v>728</v>
      </c>
      <c r="I11722" s="50">
        <v>11.36</v>
      </c>
    </row>
    <row r="11723" spans="1:9" x14ac:dyDescent="0.2">
      <c r="A11723">
        <v>577611</v>
      </c>
      <c r="B11723" s="79">
        <v>7891150101586</v>
      </c>
      <c r="C11723" s="80" t="s">
        <v>19</v>
      </c>
      <c r="D11723" s="80" t="s">
        <v>20</v>
      </c>
      <c r="E11723" s="80" t="s">
        <v>21</v>
      </c>
      <c r="F11723" s="80" t="s">
        <v>679</v>
      </c>
      <c r="G11723" s="80" t="s">
        <v>291</v>
      </c>
      <c r="H11723" t="s">
        <v>753</v>
      </c>
      <c r="I11723" s="50">
        <v>11.36</v>
      </c>
    </row>
    <row r="11724" spans="1:9" x14ac:dyDescent="0.2">
      <c r="A11724">
        <v>577614</v>
      </c>
      <c r="B11724" s="79">
        <v>7891150101715</v>
      </c>
      <c r="C11724" s="80" t="s">
        <v>19</v>
      </c>
      <c r="D11724" s="80" t="s">
        <v>20</v>
      </c>
      <c r="E11724" s="80" t="s">
        <v>21</v>
      </c>
      <c r="F11724" s="80" t="s">
        <v>679</v>
      </c>
      <c r="G11724" s="80" t="s">
        <v>291</v>
      </c>
      <c r="H11724" t="s">
        <v>15762</v>
      </c>
      <c r="I11724" s="50">
        <v>11.36</v>
      </c>
    </row>
    <row r="11725" spans="1:9" x14ac:dyDescent="0.2">
      <c r="A11725">
        <v>557931</v>
      </c>
      <c r="B11725" s="79">
        <v>7891150099838</v>
      </c>
      <c r="C11725" s="80" t="s">
        <v>19</v>
      </c>
      <c r="D11725" s="80" t="s">
        <v>20</v>
      </c>
      <c r="E11725" s="80" t="s">
        <v>21</v>
      </c>
      <c r="F11725" s="80" t="s">
        <v>679</v>
      </c>
      <c r="G11725" s="80" t="s">
        <v>291</v>
      </c>
      <c r="H11725" t="s">
        <v>751</v>
      </c>
      <c r="I11725" s="50">
        <v>11.36</v>
      </c>
    </row>
    <row r="11726" spans="1:9" x14ac:dyDescent="0.2">
      <c r="A11726">
        <v>557937</v>
      </c>
      <c r="B11726" s="79">
        <v>7891150099814</v>
      </c>
      <c r="C11726" s="80" t="s">
        <v>19</v>
      </c>
      <c r="D11726" s="80" t="s">
        <v>20</v>
      </c>
      <c r="E11726" s="80" t="s">
        <v>21</v>
      </c>
      <c r="F11726" s="80" t="s">
        <v>679</v>
      </c>
      <c r="G11726" s="80" t="s">
        <v>291</v>
      </c>
      <c r="H11726" t="s">
        <v>15763</v>
      </c>
      <c r="I11726" s="50">
        <v>11.52</v>
      </c>
    </row>
    <row r="11727" spans="1:9" x14ac:dyDescent="0.2">
      <c r="A11727">
        <v>538989</v>
      </c>
      <c r="B11727" s="79">
        <v>7891150096257</v>
      </c>
      <c r="C11727" s="80" t="s">
        <v>19</v>
      </c>
      <c r="D11727" s="80" t="s">
        <v>20</v>
      </c>
      <c r="E11727" s="80" t="s">
        <v>21</v>
      </c>
      <c r="F11727" s="80" t="s">
        <v>679</v>
      </c>
      <c r="G11727" s="80" t="s">
        <v>291</v>
      </c>
      <c r="H11727" t="s">
        <v>749</v>
      </c>
      <c r="I11727" s="50">
        <v>14.58</v>
      </c>
    </row>
    <row r="11728" spans="1:9" x14ac:dyDescent="0.2">
      <c r="A11728">
        <v>538993</v>
      </c>
      <c r="B11728" s="79">
        <v>7891150096271</v>
      </c>
      <c r="C11728" s="80" t="s">
        <v>19</v>
      </c>
      <c r="D11728" s="80" t="s">
        <v>20</v>
      </c>
      <c r="E11728" s="80" t="s">
        <v>21</v>
      </c>
      <c r="F11728" s="80" t="s">
        <v>679</v>
      </c>
      <c r="G11728" s="80" t="s">
        <v>291</v>
      </c>
      <c r="H11728" t="s">
        <v>750</v>
      </c>
      <c r="I11728" s="50">
        <v>14.58</v>
      </c>
    </row>
    <row r="11729" spans="1:9" x14ac:dyDescent="0.2">
      <c r="A11729">
        <v>328089</v>
      </c>
      <c r="B11729" s="79">
        <v>7891150060722</v>
      </c>
      <c r="C11729" s="80" t="s">
        <v>19</v>
      </c>
      <c r="D11729" s="80" t="s">
        <v>20</v>
      </c>
      <c r="E11729" s="80" t="s">
        <v>21</v>
      </c>
      <c r="F11729" s="80" t="s">
        <v>679</v>
      </c>
      <c r="G11729" s="80" t="s">
        <v>291</v>
      </c>
      <c r="H11729" t="s">
        <v>725</v>
      </c>
      <c r="I11729" s="50">
        <v>11.36</v>
      </c>
    </row>
    <row r="11730" spans="1:9" x14ac:dyDescent="0.2">
      <c r="A11730">
        <v>485546</v>
      </c>
      <c r="B11730" s="79">
        <v>7891150065666</v>
      </c>
      <c r="C11730" s="80" t="s">
        <v>19</v>
      </c>
      <c r="D11730" s="80" t="s">
        <v>20</v>
      </c>
      <c r="E11730" s="80" t="s">
        <v>21</v>
      </c>
      <c r="F11730" s="80" t="s">
        <v>679</v>
      </c>
      <c r="G11730" s="80" t="s">
        <v>291</v>
      </c>
      <c r="H11730" t="s">
        <v>733</v>
      </c>
      <c r="I11730" s="50">
        <v>11.52</v>
      </c>
    </row>
    <row r="11731" spans="1:9" x14ac:dyDescent="0.2">
      <c r="A11731">
        <v>514765</v>
      </c>
      <c r="B11731" s="79">
        <v>7891150091429</v>
      </c>
      <c r="C11731" s="80" t="s">
        <v>19</v>
      </c>
      <c r="D11731" s="80" t="s">
        <v>20</v>
      </c>
      <c r="E11731" s="80" t="s">
        <v>21</v>
      </c>
      <c r="F11731" s="80" t="s">
        <v>679</v>
      </c>
      <c r="G11731" s="80" t="s">
        <v>291</v>
      </c>
      <c r="H11731" t="s">
        <v>739</v>
      </c>
      <c r="I11731" s="50">
        <v>11.36</v>
      </c>
    </row>
    <row r="11732" spans="1:9" x14ac:dyDescent="0.2">
      <c r="A11732">
        <v>514770</v>
      </c>
      <c r="B11732" s="79">
        <v>7891150091443</v>
      </c>
      <c r="C11732" s="80" t="s">
        <v>19</v>
      </c>
      <c r="D11732" s="80" t="s">
        <v>20</v>
      </c>
      <c r="E11732" s="80" t="s">
        <v>21</v>
      </c>
      <c r="F11732" s="80" t="s">
        <v>679</v>
      </c>
      <c r="G11732" s="80" t="s">
        <v>291</v>
      </c>
      <c r="H11732" t="s">
        <v>740</v>
      </c>
      <c r="I11732" s="50">
        <v>11.52</v>
      </c>
    </row>
    <row r="11733" spans="1:9" x14ac:dyDescent="0.2">
      <c r="A11733">
        <v>474608</v>
      </c>
      <c r="B11733" s="79">
        <v>7891150065635</v>
      </c>
      <c r="C11733" s="80" t="s">
        <v>19</v>
      </c>
      <c r="D11733" s="80" t="s">
        <v>20</v>
      </c>
      <c r="E11733" s="80" t="s">
        <v>21</v>
      </c>
      <c r="F11733" s="80" t="s">
        <v>679</v>
      </c>
      <c r="G11733" s="80" t="s">
        <v>291</v>
      </c>
      <c r="H11733" t="s">
        <v>730</v>
      </c>
      <c r="I11733" s="50">
        <v>11.52</v>
      </c>
    </row>
    <row r="11734" spans="1:9" x14ac:dyDescent="0.2">
      <c r="A11734">
        <v>474610</v>
      </c>
      <c r="B11734" s="79">
        <v>7891150065642</v>
      </c>
      <c r="C11734" s="80" t="s">
        <v>19</v>
      </c>
      <c r="D11734" s="80" t="s">
        <v>20</v>
      </c>
      <c r="E11734" s="80" t="s">
        <v>21</v>
      </c>
      <c r="F11734" s="80" t="s">
        <v>679</v>
      </c>
      <c r="G11734" s="80" t="s">
        <v>291</v>
      </c>
      <c r="H11734" t="s">
        <v>731</v>
      </c>
      <c r="I11734" s="50">
        <v>11.52</v>
      </c>
    </row>
    <row r="11735" spans="1:9" x14ac:dyDescent="0.2">
      <c r="A11735">
        <v>474612</v>
      </c>
      <c r="B11735" s="79">
        <v>7891150065659</v>
      </c>
      <c r="C11735" s="80" t="s">
        <v>19</v>
      </c>
      <c r="D11735" s="80" t="s">
        <v>20</v>
      </c>
      <c r="E11735" s="80" t="s">
        <v>21</v>
      </c>
      <c r="F11735" s="80" t="s">
        <v>679</v>
      </c>
      <c r="G11735" s="80" t="s">
        <v>291</v>
      </c>
      <c r="H11735" t="s">
        <v>732</v>
      </c>
      <c r="I11735" s="50">
        <v>11.52</v>
      </c>
    </row>
    <row r="11736" spans="1:9" x14ac:dyDescent="0.2">
      <c r="A11736">
        <v>490400</v>
      </c>
      <c r="B11736" s="79">
        <v>7891150065703</v>
      </c>
      <c r="C11736" s="80" t="s">
        <v>19</v>
      </c>
      <c r="D11736" s="80" t="s">
        <v>20</v>
      </c>
      <c r="E11736" s="80" t="s">
        <v>21</v>
      </c>
      <c r="F11736" s="80" t="s">
        <v>679</v>
      </c>
      <c r="G11736" s="80" t="s">
        <v>291</v>
      </c>
      <c r="H11736" t="s">
        <v>736</v>
      </c>
      <c r="I11736" s="50">
        <v>11.52</v>
      </c>
    </row>
    <row r="11737" spans="1:9" x14ac:dyDescent="0.2">
      <c r="A11737">
        <v>490403</v>
      </c>
      <c r="B11737" s="79">
        <v>7891150065673</v>
      </c>
      <c r="C11737" s="80" t="s">
        <v>19</v>
      </c>
      <c r="D11737" s="80" t="s">
        <v>20</v>
      </c>
      <c r="E11737" s="80" t="s">
        <v>21</v>
      </c>
      <c r="F11737" s="80" t="s">
        <v>679</v>
      </c>
      <c r="G11737" s="80" t="s">
        <v>291</v>
      </c>
      <c r="H11737" t="s">
        <v>737</v>
      </c>
      <c r="I11737" s="50">
        <v>11.52</v>
      </c>
    </row>
    <row r="11738" spans="1:9" x14ac:dyDescent="0.2">
      <c r="A11738">
        <v>490408</v>
      </c>
      <c r="B11738" s="79">
        <v>7891150078376</v>
      </c>
      <c r="C11738" s="80" t="s">
        <v>19</v>
      </c>
      <c r="D11738" s="80" t="s">
        <v>20</v>
      </c>
      <c r="E11738" s="80" t="s">
        <v>21</v>
      </c>
      <c r="F11738" s="80" t="s">
        <v>679</v>
      </c>
      <c r="G11738" s="80" t="s">
        <v>291</v>
      </c>
      <c r="H11738" t="s">
        <v>738</v>
      </c>
      <c r="I11738" s="50">
        <v>11.52</v>
      </c>
    </row>
    <row r="11739" spans="1:9" x14ac:dyDescent="0.2">
      <c r="A11739">
        <v>251030</v>
      </c>
      <c r="B11739" s="79">
        <v>7891150037465</v>
      </c>
      <c r="C11739" s="80" t="s">
        <v>19</v>
      </c>
      <c r="D11739" s="80" t="s">
        <v>20</v>
      </c>
      <c r="E11739" s="80" t="s">
        <v>21</v>
      </c>
      <c r="F11739" s="80" t="s">
        <v>679</v>
      </c>
      <c r="G11739" s="80" t="s">
        <v>291</v>
      </c>
      <c r="H11739" t="s">
        <v>713</v>
      </c>
      <c r="I11739" s="50">
        <v>11.36</v>
      </c>
    </row>
    <row r="11740" spans="1:9" x14ac:dyDescent="0.2">
      <c r="A11740">
        <v>251037</v>
      </c>
      <c r="B11740" s="79">
        <v>7891150037489</v>
      </c>
      <c r="C11740" s="80" t="s">
        <v>19</v>
      </c>
      <c r="D11740" s="80" t="s">
        <v>20</v>
      </c>
      <c r="E11740" s="80" t="s">
        <v>21</v>
      </c>
      <c r="F11740" s="80" t="s">
        <v>679</v>
      </c>
      <c r="G11740" s="80" t="s">
        <v>291</v>
      </c>
      <c r="H11740" t="s">
        <v>714</v>
      </c>
      <c r="I11740" s="50">
        <v>11.36</v>
      </c>
    </row>
    <row r="11741" spans="1:9" x14ac:dyDescent="0.2">
      <c r="A11741">
        <v>251042</v>
      </c>
      <c r="B11741" s="79">
        <v>7891150037328</v>
      </c>
      <c r="C11741" s="80" t="s">
        <v>19</v>
      </c>
      <c r="D11741" s="80" t="s">
        <v>20</v>
      </c>
      <c r="E11741" s="80" t="s">
        <v>21</v>
      </c>
      <c r="F11741" s="80" t="s">
        <v>679</v>
      </c>
      <c r="G11741" s="80" t="s">
        <v>291</v>
      </c>
      <c r="H11741" t="s">
        <v>715</v>
      </c>
      <c r="I11741" s="50">
        <v>11.36</v>
      </c>
    </row>
    <row r="11742" spans="1:9" x14ac:dyDescent="0.2">
      <c r="A11742">
        <v>251046</v>
      </c>
      <c r="B11742" s="79">
        <v>7891150037342</v>
      </c>
      <c r="C11742" s="80" t="s">
        <v>19</v>
      </c>
      <c r="D11742" s="80" t="s">
        <v>20</v>
      </c>
      <c r="E11742" s="80" t="s">
        <v>21</v>
      </c>
      <c r="F11742" s="80" t="s">
        <v>679</v>
      </c>
      <c r="G11742" s="80" t="s">
        <v>291</v>
      </c>
      <c r="H11742" t="s">
        <v>716</v>
      </c>
      <c r="I11742" s="50">
        <v>11.36</v>
      </c>
    </row>
    <row r="11743" spans="1:9" x14ac:dyDescent="0.2">
      <c r="A11743">
        <v>251051</v>
      </c>
      <c r="B11743" s="79">
        <v>7891150037250</v>
      </c>
      <c r="C11743" s="80" t="s">
        <v>19</v>
      </c>
      <c r="D11743" s="80" t="s">
        <v>20</v>
      </c>
      <c r="E11743" s="80" t="s">
        <v>21</v>
      </c>
      <c r="F11743" s="80" t="s">
        <v>679</v>
      </c>
      <c r="G11743" s="80" t="s">
        <v>291</v>
      </c>
      <c r="H11743" t="s">
        <v>717</v>
      </c>
      <c r="I11743" s="50">
        <v>11.36</v>
      </c>
    </row>
    <row r="11744" spans="1:9" x14ac:dyDescent="0.2">
      <c r="A11744">
        <v>251583</v>
      </c>
      <c r="B11744" s="79">
        <v>7891150037632</v>
      </c>
      <c r="C11744" s="80" t="s">
        <v>19</v>
      </c>
      <c r="D11744" s="80" t="s">
        <v>20</v>
      </c>
      <c r="E11744" s="80" t="s">
        <v>21</v>
      </c>
      <c r="F11744" s="80" t="s">
        <v>679</v>
      </c>
      <c r="G11744" s="80" t="s">
        <v>291</v>
      </c>
      <c r="H11744" t="s">
        <v>718</v>
      </c>
      <c r="I11744" s="50">
        <v>11.36</v>
      </c>
    </row>
    <row r="11745" spans="1:9" x14ac:dyDescent="0.2">
      <c r="A11745">
        <v>255058</v>
      </c>
      <c r="B11745" s="79">
        <v>7891150041646</v>
      </c>
      <c r="C11745" s="80" t="s">
        <v>19</v>
      </c>
      <c r="D11745" s="80" t="s">
        <v>20</v>
      </c>
      <c r="E11745" s="80" t="s">
        <v>21</v>
      </c>
      <c r="F11745" s="80" t="s">
        <v>679</v>
      </c>
      <c r="G11745" s="80" t="s">
        <v>291</v>
      </c>
      <c r="H11745" t="s">
        <v>719</v>
      </c>
      <c r="I11745" s="50">
        <v>19.260000000000002</v>
      </c>
    </row>
    <row r="11746" spans="1:9" x14ac:dyDescent="0.2">
      <c r="A11746">
        <v>191857</v>
      </c>
      <c r="B11746" s="79">
        <v>7891150029538</v>
      </c>
      <c r="C11746" s="80" t="s">
        <v>19</v>
      </c>
      <c r="D11746" s="80" t="s">
        <v>20</v>
      </c>
      <c r="E11746" s="80" t="s">
        <v>21</v>
      </c>
      <c r="F11746" s="80" t="s">
        <v>679</v>
      </c>
      <c r="G11746" s="80" t="s">
        <v>291</v>
      </c>
      <c r="H11746" t="s">
        <v>712</v>
      </c>
      <c r="I11746" s="50">
        <v>19.260000000000002</v>
      </c>
    </row>
    <row r="11747" spans="1:9" x14ac:dyDescent="0.2">
      <c r="A11747">
        <v>146935</v>
      </c>
      <c r="B11747" s="79">
        <v>7891150018754</v>
      </c>
      <c r="C11747" s="80" t="s">
        <v>19</v>
      </c>
      <c r="D11747" s="80" t="s">
        <v>20</v>
      </c>
      <c r="E11747" s="80" t="s">
        <v>21</v>
      </c>
      <c r="F11747" s="80" t="s">
        <v>679</v>
      </c>
      <c r="G11747" s="80" t="s">
        <v>291</v>
      </c>
      <c r="H11747" t="s">
        <v>708</v>
      </c>
      <c r="I11747" s="50">
        <v>19.260000000000002</v>
      </c>
    </row>
    <row r="11748" spans="1:9" x14ac:dyDescent="0.2">
      <c r="A11748">
        <v>146938</v>
      </c>
      <c r="B11748" s="79">
        <v>7891150018785</v>
      </c>
      <c r="C11748" s="80" t="s">
        <v>19</v>
      </c>
      <c r="D11748" s="80" t="s">
        <v>20</v>
      </c>
      <c r="E11748" s="80" t="s">
        <v>21</v>
      </c>
      <c r="F11748" s="80" t="s">
        <v>679</v>
      </c>
      <c r="G11748" s="80" t="s">
        <v>291</v>
      </c>
      <c r="H11748" t="s">
        <v>709</v>
      </c>
      <c r="I11748" s="50">
        <v>19.260000000000002</v>
      </c>
    </row>
    <row r="11749" spans="1:9" x14ac:dyDescent="0.2">
      <c r="A11749">
        <v>146940</v>
      </c>
      <c r="B11749" s="79">
        <v>7891150018778</v>
      </c>
      <c r="C11749" s="80" t="s">
        <v>19</v>
      </c>
      <c r="D11749" s="80" t="s">
        <v>20</v>
      </c>
      <c r="E11749" s="80" t="s">
        <v>21</v>
      </c>
      <c r="F11749" s="80" t="s">
        <v>679</v>
      </c>
      <c r="G11749" s="80" t="s">
        <v>291</v>
      </c>
      <c r="H11749" t="s">
        <v>710</v>
      </c>
      <c r="I11749" s="50">
        <v>19.260000000000002</v>
      </c>
    </row>
    <row r="11750" spans="1:9" x14ac:dyDescent="0.2">
      <c r="A11750">
        <v>152300</v>
      </c>
      <c r="B11750" s="79">
        <v>7891150018761</v>
      </c>
      <c r="C11750" s="80" t="s">
        <v>19</v>
      </c>
      <c r="D11750" s="80" t="s">
        <v>20</v>
      </c>
      <c r="E11750" s="80" t="s">
        <v>21</v>
      </c>
      <c r="F11750" s="80" t="s">
        <v>679</v>
      </c>
      <c r="G11750" s="80" t="s">
        <v>291</v>
      </c>
      <c r="H11750" t="s">
        <v>711</v>
      </c>
      <c r="I11750" s="50">
        <v>19.260000000000002</v>
      </c>
    </row>
    <row r="11751" spans="1:9" x14ac:dyDescent="0.2">
      <c r="A11751">
        <v>447711</v>
      </c>
      <c r="B11751" s="79">
        <v>7891150079755</v>
      </c>
      <c r="C11751" s="80" t="s">
        <v>19</v>
      </c>
      <c r="D11751" s="80" t="s">
        <v>20</v>
      </c>
      <c r="E11751" s="80" t="s">
        <v>21</v>
      </c>
      <c r="F11751" s="80" t="s">
        <v>679</v>
      </c>
      <c r="G11751" s="80" t="s">
        <v>291</v>
      </c>
      <c r="H11751" t="s">
        <v>729</v>
      </c>
      <c r="I11751" s="50">
        <v>19.260000000000002</v>
      </c>
    </row>
    <row r="11752" spans="1:9" x14ac:dyDescent="0.2">
      <c r="A11752">
        <v>521887</v>
      </c>
      <c r="B11752" s="79">
        <v>7891150091160</v>
      </c>
      <c r="C11752" s="80" t="s">
        <v>19</v>
      </c>
      <c r="D11752" s="80" t="s">
        <v>20</v>
      </c>
      <c r="E11752" s="80" t="s">
        <v>21</v>
      </c>
      <c r="F11752" s="80" t="s">
        <v>679</v>
      </c>
      <c r="G11752" s="80" t="s">
        <v>291</v>
      </c>
      <c r="H11752" t="s">
        <v>741</v>
      </c>
      <c r="I11752" s="50">
        <v>28.47</v>
      </c>
    </row>
    <row r="11753" spans="1:9" x14ac:dyDescent="0.2">
      <c r="A11753">
        <v>521912</v>
      </c>
      <c r="B11753" s="79">
        <v>7891150093089</v>
      </c>
      <c r="C11753" s="80" t="s">
        <v>19</v>
      </c>
      <c r="D11753" s="80" t="s">
        <v>20</v>
      </c>
      <c r="E11753" s="80" t="s">
        <v>21</v>
      </c>
      <c r="F11753" s="80" t="s">
        <v>679</v>
      </c>
      <c r="G11753" s="80" t="s">
        <v>291</v>
      </c>
      <c r="H11753" t="s">
        <v>742</v>
      </c>
      <c r="I11753" s="50">
        <v>28.47</v>
      </c>
    </row>
    <row r="11754" spans="1:9" x14ac:dyDescent="0.2">
      <c r="A11754">
        <v>521937</v>
      </c>
      <c r="B11754" s="79">
        <v>7891150091221</v>
      </c>
      <c r="C11754" s="80" t="s">
        <v>19</v>
      </c>
      <c r="D11754" s="80" t="s">
        <v>20</v>
      </c>
      <c r="E11754" s="80" t="s">
        <v>21</v>
      </c>
      <c r="F11754" s="80" t="s">
        <v>679</v>
      </c>
      <c r="G11754" s="80" t="s">
        <v>291</v>
      </c>
      <c r="H11754" t="s">
        <v>743</v>
      </c>
      <c r="I11754" s="50">
        <v>28.47</v>
      </c>
    </row>
    <row r="11755" spans="1:9" x14ac:dyDescent="0.2">
      <c r="A11755">
        <v>521939</v>
      </c>
      <c r="B11755" s="79">
        <v>7891150091238</v>
      </c>
      <c r="C11755" s="80" t="s">
        <v>19</v>
      </c>
      <c r="D11755" s="80" t="s">
        <v>20</v>
      </c>
      <c r="E11755" s="80" t="s">
        <v>21</v>
      </c>
      <c r="F11755" s="80" t="s">
        <v>679</v>
      </c>
      <c r="G11755" s="80" t="s">
        <v>291</v>
      </c>
      <c r="H11755" t="s">
        <v>744</v>
      </c>
      <c r="I11755" s="50">
        <v>28.47</v>
      </c>
    </row>
    <row r="11756" spans="1:9" x14ac:dyDescent="0.2">
      <c r="A11756">
        <v>521942</v>
      </c>
      <c r="B11756" s="79">
        <v>7891150093096</v>
      </c>
      <c r="C11756" s="80" t="s">
        <v>19</v>
      </c>
      <c r="D11756" s="80" t="s">
        <v>20</v>
      </c>
      <c r="E11756" s="80" t="s">
        <v>21</v>
      </c>
      <c r="F11756" s="80" t="s">
        <v>679</v>
      </c>
      <c r="G11756" s="80" t="s">
        <v>291</v>
      </c>
      <c r="H11756" t="s">
        <v>745</v>
      </c>
      <c r="I11756" s="50">
        <v>28.47</v>
      </c>
    </row>
    <row r="11757" spans="1:9" x14ac:dyDescent="0.2">
      <c r="A11757">
        <v>521955</v>
      </c>
      <c r="B11757" s="79">
        <v>7891150091146</v>
      </c>
      <c r="C11757" s="80" t="s">
        <v>19</v>
      </c>
      <c r="D11757" s="80" t="s">
        <v>20</v>
      </c>
      <c r="E11757" s="80" t="s">
        <v>21</v>
      </c>
      <c r="F11757" s="80" t="s">
        <v>679</v>
      </c>
      <c r="G11757" s="80" t="s">
        <v>291</v>
      </c>
      <c r="H11757" t="s">
        <v>746</v>
      </c>
      <c r="I11757" s="50">
        <v>28.47</v>
      </c>
    </row>
    <row r="11758" spans="1:9" x14ac:dyDescent="0.2">
      <c r="A11758">
        <v>521975</v>
      </c>
      <c r="B11758" s="79">
        <v>7891150091115</v>
      </c>
      <c r="C11758" s="80" t="s">
        <v>19</v>
      </c>
      <c r="D11758" s="80" t="s">
        <v>20</v>
      </c>
      <c r="E11758" s="80" t="s">
        <v>21</v>
      </c>
      <c r="F11758" s="80" t="s">
        <v>679</v>
      </c>
      <c r="G11758" s="80" t="s">
        <v>291</v>
      </c>
      <c r="H11758" t="s">
        <v>747</v>
      </c>
      <c r="I11758" s="50">
        <v>19.260000000000002</v>
      </c>
    </row>
    <row r="11759" spans="1:9" x14ac:dyDescent="0.2">
      <c r="A11759">
        <v>575483</v>
      </c>
      <c r="B11759" s="79">
        <v>7891150100329</v>
      </c>
      <c r="C11759" s="80" t="s">
        <v>19</v>
      </c>
      <c r="D11759" s="80" t="s">
        <v>20</v>
      </c>
      <c r="E11759" s="80" t="s">
        <v>21</v>
      </c>
      <c r="F11759" s="80" t="s">
        <v>679</v>
      </c>
      <c r="G11759" s="80" t="s">
        <v>291</v>
      </c>
      <c r="H11759" t="s">
        <v>752</v>
      </c>
      <c r="I11759" s="50">
        <v>19.260000000000002</v>
      </c>
    </row>
    <row r="11760" spans="1:9" x14ac:dyDescent="0.2">
      <c r="A11760">
        <v>13445</v>
      </c>
      <c r="B11760" s="79">
        <v>7891024184271</v>
      </c>
      <c r="C11760" s="80" t="s">
        <v>19</v>
      </c>
      <c r="D11760" s="80" t="s">
        <v>20</v>
      </c>
      <c r="E11760" s="80" t="s">
        <v>21</v>
      </c>
      <c r="F11760" s="80" t="s">
        <v>679</v>
      </c>
      <c r="G11760" s="80" t="s">
        <v>311</v>
      </c>
      <c r="H11760" t="s">
        <v>696</v>
      </c>
      <c r="I11760" s="50">
        <v>7.26</v>
      </c>
    </row>
    <row r="11761" spans="1:9" x14ac:dyDescent="0.2">
      <c r="A11761">
        <v>13448</v>
      </c>
      <c r="B11761" s="79">
        <v>7891024182970</v>
      </c>
      <c r="C11761" s="80" t="s">
        <v>19</v>
      </c>
      <c r="D11761" s="80" t="s">
        <v>20</v>
      </c>
      <c r="E11761" s="80" t="s">
        <v>21</v>
      </c>
      <c r="F11761" s="80" t="s">
        <v>679</v>
      </c>
      <c r="G11761" s="80" t="s">
        <v>311</v>
      </c>
      <c r="H11761" t="s">
        <v>691</v>
      </c>
      <c r="I11761" s="50">
        <v>7.26</v>
      </c>
    </row>
    <row r="11762" spans="1:9" x14ac:dyDescent="0.2">
      <c r="A11762">
        <v>487702</v>
      </c>
      <c r="B11762" s="79">
        <v>7509546682617</v>
      </c>
      <c r="C11762" s="80" t="s">
        <v>19</v>
      </c>
      <c r="D11762" s="80" t="s">
        <v>20</v>
      </c>
      <c r="E11762" s="80" t="s">
        <v>21</v>
      </c>
      <c r="F11762" s="80" t="s">
        <v>679</v>
      </c>
      <c r="G11762" s="80" t="s">
        <v>311</v>
      </c>
      <c r="H11762" t="s">
        <v>15764</v>
      </c>
      <c r="I11762" s="50">
        <v>7.26</v>
      </c>
    </row>
    <row r="11763" spans="1:9" x14ac:dyDescent="0.2">
      <c r="A11763">
        <v>527394</v>
      </c>
      <c r="B11763" s="79">
        <v>7509546689890</v>
      </c>
      <c r="C11763" s="80" t="s">
        <v>19</v>
      </c>
      <c r="D11763" s="80" t="s">
        <v>20</v>
      </c>
      <c r="E11763" s="80" t="s">
        <v>21</v>
      </c>
      <c r="F11763" s="80" t="s">
        <v>679</v>
      </c>
      <c r="G11763" s="80" t="s">
        <v>311</v>
      </c>
      <c r="H11763" t="s">
        <v>702</v>
      </c>
      <c r="I11763" s="50">
        <v>14.44</v>
      </c>
    </row>
    <row r="11764" spans="1:9" x14ac:dyDescent="0.2">
      <c r="A11764">
        <v>527395</v>
      </c>
      <c r="B11764" s="79">
        <v>7509546689937</v>
      </c>
      <c r="C11764" s="80" t="s">
        <v>19</v>
      </c>
      <c r="D11764" s="80" t="s">
        <v>20</v>
      </c>
      <c r="E11764" s="80" t="s">
        <v>21</v>
      </c>
      <c r="F11764" s="80" t="s">
        <v>679</v>
      </c>
      <c r="G11764" s="80" t="s">
        <v>311</v>
      </c>
      <c r="H11764" t="s">
        <v>703</v>
      </c>
      <c r="I11764" s="50">
        <v>14.44</v>
      </c>
    </row>
    <row r="11765" spans="1:9" x14ac:dyDescent="0.2">
      <c r="A11765">
        <v>46664</v>
      </c>
      <c r="B11765" s="79">
        <v>7891024174715</v>
      </c>
      <c r="C11765" s="80" t="s">
        <v>19</v>
      </c>
      <c r="D11765" s="80" t="s">
        <v>20</v>
      </c>
      <c r="E11765" s="80" t="s">
        <v>21</v>
      </c>
      <c r="F11765" s="80" t="s">
        <v>679</v>
      </c>
      <c r="G11765" s="80" t="s">
        <v>311</v>
      </c>
      <c r="H11765" t="s">
        <v>695</v>
      </c>
      <c r="I11765" s="50">
        <v>8.65</v>
      </c>
    </row>
    <row r="11766" spans="1:9" x14ac:dyDescent="0.2">
      <c r="A11766">
        <v>381383</v>
      </c>
      <c r="B11766" s="79">
        <v>7891024042915</v>
      </c>
      <c r="C11766" s="80" t="s">
        <v>19</v>
      </c>
      <c r="D11766" s="80" t="s">
        <v>20</v>
      </c>
      <c r="E11766" s="80" t="s">
        <v>21</v>
      </c>
      <c r="F11766" s="80" t="s">
        <v>679</v>
      </c>
      <c r="G11766" s="80" t="s">
        <v>311</v>
      </c>
      <c r="H11766" t="s">
        <v>698</v>
      </c>
      <c r="I11766" s="50">
        <v>8.65</v>
      </c>
    </row>
    <row r="11767" spans="1:9" x14ac:dyDescent="0.2">
      <c r="A11767">
        <v>387219</v>
      </c>
      <c r="B11767" s="79">
        <v>7891024042328</v>
      </c>
      <c r="C11767" s="80" t="s">
        <v>19</v>
      </c>
      <c r="D11767" s="80" t="s">
        <v>20</v>
      </c>
      <c r="E11767" s="80" t="s">
        <v>21</v>
      </c>
      <c r="F11767" s="80" t="s">
        <v>679</v>
      </c>
      <c r="G11767" s="80" t="s">
        <v>311</v>
      </c>
      <c r="H11767" t="s">
        <v>699</v>
      </c>
      <c r="I11767" s="50">
        <v>8.65</v>
      </c>
    </row>
    <row r="11768" spans="1:9" x14ac:dyDescent="0.2">
      <c r="A11768">
        <v>302673</v>
      </c>
      <c r="B11768" s="79">
        <v>7891024034156</v>
      </c>
      <c r="C11768" s="80" t="s">
        <v>19</v>
      </c>
      <c r="D11768" s="80" t="s">
        <v>20</v>
      </c>
      <c r="E11768" s="80" t="s">
        <v>21</v>
      </c>
      <c r="F11768" s="80" t="s">
        <v>679</v>
      </c>
      <c r="G11768" s="80" t="s">
        <v>311</v>
      </c>
      <c r="H11768" t="s">
        <v>697</v>
      </c>
      <c r="I11768" s="50">
        <v>8.65</v>
      </c>
    </row>
    <row r="11769" spans="1:9" x14ac:dyDescent="0.2">
      <c r="A11769">
        <v>26475</v>
      </c>
      <c r="B11769" s="79">
        <v>7891024170335</v>
      </c>
      <c r="C11769" s="80" t="s">
        <v>19</v>
      </c>
      <c r="D11769" s="80" t="s">
        <v>20</v>
      </c>
      <c r="E11769" s="80" t="s">
        <v>21</v>
      </c>
      <c r="F11769" s="80" t="s">
        <v>679</v>
      </c>
      <c r="G11769" s="80" t="s">
        <v>311</v>
      </c>
      <c r="H11769" t="s">
        <v>692</v>
      </c>
      <c r="I11769" s="50">
        <v>8.65</v>
      </c>
    </row>
    <row r="11770" spans="1:9" x14ac:dyDescent="0.2">
      <c r="A11770">
        <v>35707</v>
      </c>
      <c r="B11770" s="79">
        <v>7891024158708</v>
      </c>
      <c r="C11770" s="80" t="s">
        <v>19</v>
      </c>
      <c r="D11770" s="80" t="s">
        <v>20</v>
      </c>
      <c r="E11770" s="80" t="s">
        <v>21</v>
      </c>
      <c r="F11770" s="80" t="s">
        <v>679</v>
      </c>
      <c r="G11770" s="80" t="s">
        <v>311</v>
      </c>
      <c r="H11770" t="s">
        <v>694</v>
      </c>
      <c r="I11770" s="50">
        <v>8.65</v>
      </c>
    </row>
    <row r="11771" spans="1:9" x14ac:dyDescent="0.2">
      <c r="A11771">
        <v>34917</v>
      </c>
      <c r="B11771" s="79">
        <v>7891024172339</v>
      </c>
      <c r="C11771" s="80" t="s">
        <v>19</v>
      </c>
      <c r="D11771" s="80" t="s">
        <v>20</v>
      </c>
      <c r="E11771" s="80" t="s">
        <v>21</v>
      </c>
      <c r="F11771" s="80" t="s">
        <v>679</v>
      </c>
      <c r="G11771" s="80" t="s">
        <v>311</v>
      </c>
      <c r="H11771" t="s">
        <v>693</v>
      </c>
      <c r="I11771" s="50">
        <v>8.65</v>
      </c>
    </row>
    <row r="11772" spans="1:9" x14ac:dyDescent="0.2">
      <c r="A11772">
        <v>34920</v>
      </c>
      <c r="B11772" s="79">
        <v>7891024172537</v>
      </c>
      <c r="C11772" s="80" t="s">
        <v>19</v>
      </c>
      <c r="D11772" s="80" t="s">
        <v>20</v>
      </c>
      <c r="E11772" s="80" t="s">
        <v>21</v>
      </c>
      <c r="F11772" s="80" t="s">
        <v>679</v>
      </c>
      <c r="G11772" s="80" t="s">
        <v>311</v>
      </c>
      <c r="H11772" t="s">
        <v>15765</v>
      </c>
      <c r="I11772" s="50">
        <v>8.65</v>
      </c>
    </row>
    <row r="11773" spans="1:9" x14ac:dyDescent="0.2">
      <c r="A11773">
        <v>487701</v>
      </c>
      <c r="B11773" s="79">
        <v>7509546681054</v>
      </c>
      <c r="C11773" s="80" t="s">
        <v>19</v>
      </c>
      <c r="D11773" s="80" t="s">
        <v>20</v>
      </c>
      <c r="E11773" s="80" t="s">
        <v>21</v>
      </c>
      <c r="F11773" s="80" t="s">
        <v>679</v>
      </c>
      <c r="G11773" s="80" t="s">
        <v>311</v>
      </c>
      <c r="H11773" t="s">
        <v>700</v>
      </c>
      <c r="I11773" s="50">
        <v>8.65</v>
      </c>
    </row>
    <row r="11774" spans="1:9" x14ac:dyDescent="0.2">
      <c r="A11774">
        <v>487706</v>
      </c>
      <c r="B11774" s="79">
        <v>7509546681146</v>
      </c>
      <c r="C11774" s="80" t="s">
        <v>19</v>
      </c>
      <c r="D11774" s="80" t="s">
        <v>20</v>
      </c>
      <c r="E11774" s="80" t="s">
        <v>21</v>
      </c>
      <c r="F11774" s="80" t="s">
        <v>679</v>
      </c>
      <c r="G11774" s="80" t="s">
        <v>311</v>
      </c>
      <c r="H11774" t="s">
        <v>701</v>
      </c>
      <c r="I11774" s="50">
        <v>8.65</v>
      </c>
    </row>
    <row r="11775" spans="1:9" x14ac:dyDescent="0.2">
      <c r="A11775">
        <v>268506</v>
      </c>
      <c r="B11775" s="79">
        <v>7899706139038</v>
      </c>
      <c r="C11775" s="80" t="s">
        <v>19</v>
      </c>
      <c r="D11775" s="80" t="s">
        <v>20</v>
      </c>
      <c r="E11775" s="80" t="s">
        <v>21</v>
      </c>
      <c r="F11775" s="80" t="s">
        <v>679</v>
      </c>
      <c r="G11775" s="80" t="s">
        <v>793</v>
      </c>
      <c r="H11775" t="s">
        <v>798</v>
      </c>
      <c r="I11775" s="50">
        <v>15.4</v>
      </c>
    </row>
    <row r="11776" spans="1:9" x14ac:dyDescent="0.2">
      <c r="A11776">
        <v>154029</v>
      </c>
      <c r="B11776" s="79">
        <v>7899026459908</v>
      </c>
      <c r="C11776" s="80" t="s">
        <v>19</v>
      </c>
      <c r="D11776" s="80" t="s">
        <v>20</v>
      </c>
      <c r="E11776" s="80" t="s">
        <v>21</v>
      </c>
      <c r="F11776" s="80" t="s">
        <v>679</v>
      </c>
      <c r="G11776" s="80" t="s">
        <v>793</v>
      </c>
      <c r="H11776" t="s">
        <v>795</v>
      </c>
      <c r="I11776" s="50">
        <v>24.41</v>
      </c>
    </row>
    <row r="11777" spans="1:9" x14ac:dyDescent="0.2">
      <c r="A11777">
        <v>202825</v>
      </c>
      <c r="B11777" s="79">
        <v>7898587774352</v>
      </c>
      <c r="C11777" s="80" t="s">
        <v>19</v>
      </c>
      <c r="D11777" s="80" t="s">
        <v>20</v>
      </c>
      <c r="E11777" s="80" t="s">
        <v>21</v>
      </c>
      <c r="F11777" s="80" t="s">
        <v>679</v>
      </c>
      <c r="G11777" s="80" t="s">
        <v>793</v>
      </c>
      <c r="H11777" t="s">
        <v>796</v>
      </c>
      <c r="I11777" s="50">
        <v>15.4</v>
      </c>
    </row>
    <row r="11778" spans="1:9" x14ac:dyDescent="0.2">
      <c r="A11778">
        <v>202828</v>
      </c>
      <c r="B11778" s="79">
        <v>7898587774376</v>
      </c>
      <c r="C11778" s="80" t="s">
        <v>19</v>
      </c>
      <c r="D11778" s="80" t="s">
        <v>20</v>
      </c>
      <c r="E11778" s="80" t="s">
        <v>21</v>
      </c>
      <c r="F11778" s="80" t="s">
        <v>679</v>
      </c>
      <c r="G11778" s="80" t="s">
        <v>793</v>
      </c>
      <c r="H11778" t="s">
        <v>797</v>
      </c>
      <c r="I11778" s="50">
        <v>24.41</v>
      </c>
    </row>
    <row r="11779" spans="1:9" x14ac:dyDescent="0.2">
      <c r="A11779">
        <v>501769</v>
      </c>
      <c r="B11779" s="79">
        <v>7899706244084</v>
      </c>
      <c r="C11779" s="80" t="s">
        <v>19</v>
      </c>
      <c r="D11779" s="80" t="s">
        <v>20</v>
      </c>
      <c r="E11779" s="80" t="s">
        <v>21</v>
      </c>
      <c r="F11779" s="80" t="s">
        <v>679</v>
      </c>
      <c r="G11779" s="80" t="s">
        <v>793</v>
      </c>
      <c r="H11779" t="s">
        <v>810</v>
      </c>
      <c r="I11779" s="50">
        <v>15.4</v>
      </c>
    </row>
    <row r="11780" spans="1:9" x14ac:dyDescent="0.2">
      <c r="A11780">
        <v>501771</v>
      </c>
      <c r="B11780" s="79">
        <v>7899706244060</v>
      </c>
      <c r="C11780" s="80" t="s">
        <v>19</v>
      </c>
      <c r="D11780" s="80" t="s">
        <v>20</v>
      </c>
      <c r="E11780" s="80" t="s">
        <v>21</v>
      </c>
      <c r="F11780" s="80" t="s">
        <v>679</v>
      </c>
      <c r="G11780" s="80" t="s">
        <v>793</v>
      </c>
      <c r="H11780" t="s">
        <v>809</v>
      </c>
      <c r="I11780" s="50">
        <v>24.41</v>
      </c>
    </row>
    <row r="11781" spans="1:9" x14ac:dyDescent="0.2">
      <c r="A11781">
        <v>482471</v>
      </c>
      <c r="B11781" s="79">
        <v>7899706197588</v>
      </c>
      <c r="C11781" s="80" t="s">
        <v>19</v>
      </c>
      <c r="D11781" s="80" t="s">
        <v>20</v>
      </c>
      <c r="E11781" s="80" t="s">
        <v>21</v>
      </c>
      <c r="F11781" s="80" t="s">
        <v>679</v>
      </c>
      <c r="G11781" s="80" t="s">
        <v>793</v>
      </c>
      <c r="H11781" t="s">
        <v>15766</v>
      </c>
      <c r="I11781" s="50">
        <v>24.41</v>
      </c>
    </row>
    <row r="11782" spans="1:9" x14ac:dyDescent="0.2">
      <c r="A11782">
        <v>482472</v>
      </c>
      <c r="B11782" s="79">
        <v>7899706197564</v>
      </c>
      <c r="C11782" s="80" t="s">
        <v>19</v>
      </c>
      <c r="D11782" s="80" t="s">
        <v>20</v>
      </c>
      <c r="E11782" s="80" t="s">
        <v>21</v>
      </c>
      <c r="F11782" s="80" t="s">
        <v>679</v>
      </c>
      <c r="G11782" s="80" t="s">
        <v>793</v>
      </c>
      <c r="H11782" t="s">
        <v>808</v>
      </c>
      <c r="I11782" s="50">
        <v>15.4</v>
      </c>
    </row>
    <row r="11783" spans="1:9" x14ac:dyDescent="0.2">
      <c r="A11783">
        <v>445489</v>
      </c>
      <c r="B11783" s="79">
        <v>7899706187404</v>
      </c>
      <c r="C11783" s="80" t="s">
        <v>19</v>
      </c>
      <c r="D11783" s="80" t="s">
        <v>20</v>
      </c>
      <c r="E11783" s="80" t="s">
        <v>21</v>
      </c>
      <c r="F11783" s="80" t="s">
        <v>679</v>
      </c>
      <c r="G11783" s="80" t="s">
        <v>793</v>
      </c>
      <c r="H11783" t="s">
        <v>15767</v>
      </c>
      <c r="I11783" s="50">
        <v>15.4</v>
      </c>
    </row>
    <row r="11784" spans="1:9" x14ac:dyDescent="0.2">
      <c r="A11784">
        <v>445490</v>
      </c>
      <c r="B11784" s="79">
        <v>7899706187428</v>
      </c>
      <c r="C11784" s="80" t="s">
        <v>19</v>
      </c>
      <c r="D11784" s="80" t="s">
        <v>20</v>
      </c>
      <c r="E11784" s="80" t="s">
        <v>21</v>
      </c>
      <c r="F11784" s="80" t="s">
        <v>679</v>
      </c>
      <c r="G11784" s="80" t="s">
        <v>793</v>
      </c>
      <c r="H11784" t="s">
        <v>807</v>
      </c>
      <c r="I11784" s="50">
        <v>24.41</v>
      </c>
    </row>
    <row r="11785" spans="1:9" x14ac:dyDescent="0.2">
      <c r="A11785">
        <v>411803</v>
      </c>
      <c r="B11785" s="79">
        <v>7899706180962</v>
      </c>
      <c r="C11785" s="80" t="s">
        <v>19</v>
      </c>
      <c r="D11785" s="80" t="s">
        <v>20</v>
      </c>
      <c r="E11785" s="80" t="s">
        <v>21</v>
      </c>
      <c r="F11785" s="80" t="s">
        <v>679</v>
      </c>
      <c r="G11785" s="80" t="s">
        <v>793</v>
      </c>
      <c r="H11785" t="s">
        <v>816</v>
      </c>
      <c r="I11785" s="50">
        <v>15.4</v>
      </c>
    </row>
    <row r="11786" spans="1:9" x14ac:dyDescent="0.2">
      <c r="A11786">
        <v>379611</v>
      </c>
      <c r="B11786" s="79">
        <v>7899706170871</v>
      </c>
      <c r="C11786" s="80" t="s">
        <v>19</v>
      </c>
      <c r="D11786" s="80" t="s">
        <v>20</v>
      </c>
      <c r="E11786" s="80" t="s">
        <v>21</v>
      </c>
      <c r="F11786" s="80" t="s">
        <v>679</v>
      </c>
      <c r="G11786" s="80" t="s">
        <v>793</v>
      </c>
      <c r="H11786" t="s">
        <v>805</v>
      </c>
      <c r="I11786" s="50">
        <v>24.41</v>
      </c>
    </row>
    <row r="11787" spans="1:9" x14ac:dyDescent="0.2">
      <c r="A11787">
        <v>379617</v>
      </c>
      <c r="B11787" s="79">
        <v>7899706170857</v>
      </c>
      <c r="C11787" s="80" t="s">
        <v>19</v>
      </c>
      <c r="D11787" s="80" t="s">
        <v>20</v>
      </c>
      <c r="E11787" s="80" t="s">
        <v>21</v>
      </c>
      <c r="F11787" s="80" t="s">
        <v>679</v>
      </c>
      <c r="G11787" s="80" t="s">
        <v>793</v>
      </c>
      <c r="H11787" t="s">
        <v>806</v>
      </c>
      <c r="I11787" s="50">
        <v>15.4</v>
      </c>
    </row>
    <row r="11788" spans="1:9" x14ac:dyDescent="0.2">
      <c r="A11788">
        <v>568476</v>
      </c>
      <c r="B11788" s="79">
        <v>7908785461609</v>
      </c>
      <c r="C11788" s="80" t="s">
        <v>19</v>
      </c>
      <c r="D11788" s="80" t="s">
        <v>20</v>
      </c>
      <c r="E11788" s="80" t="s">
        <v>21</v>
      </c>
      <c r="F11788" s="80" t="s">
        <v>679</v>
      </c>
      <c r="G11788" s="80" t="s">
        <v>793</v>
      </c>
      <c r="H11788" t="s">
        <v>815</v>
      </c>
      <c r="I11788" s="50">
        <v>24.41</v>
      </c>
    </row>
    <row r="11789" spans="1:9" x14ac:dyDescent="0.2">
      <c r="A11789">
        <v>568479</v>
      </c>
      <c r="B11789" s="79">
        <v>7908785461654</v>
      </c>
      <c r="C11789" s="80" t="s">
        <v>19</v>
      </c>
      <c r="D11789" s="80" t="s">
        <v>20</v>
      </c>
      <c r="E11789" s="80" t="s">
        <v>21</v>
      </c>
      <c r="F11789" s="80" t="s">
        <v>679</v>
      </c>
      <c r="G11789" s="80" t="s">
        <v>793</v>
      </c>
      <c r="H11789" t="s">
        <v>816</v>
      </c>
      <c r="I11789" s="50">
        <v>15.4</v>
      </c>
    </row>
    <row r="11790" spans="1:9" x14ac:dyDescent="0.2">
      <c r="A11790">
        <v>529413</v>
      </c>
      <c r="B11790" s="79">
        <v>7908615055169</v>
      </c>
      <c r="C11790" s="80" t="s">
        <v>19</v>
      </c>
      <c r="D11790" s="80" t="s">
        <v>20</v>
      </c>
      <c r="E11790" s="80" t="s">
        <v>21</v>
      </c>
      <c r="F11790" s="80" t="s">
        <v>679</v>
      </c>
      <c r="G11790" s="80" t="s">
        <v>793</v>
      </c>
      <c r="H11790" t="s">
        <v>812</v>
      </c>
      <c r="I11790" s="50">
        <v>24.41</v>
      </c>
    </row>
    <row r="11791" spans="1:9" x14ac:dyDescent="0.2">
      <c r="A11791">
        <v>529420</v>
      </c>
      <c r="B11791" s="79">
        <v>7908615055145</v>
      </c>
      <c r="C11791" s="80" t="s">
        <v>19</v>
      </c>
      <c r="D11791" s="80" t="s">
        <v>20</v>
      </c>
      <c r="E11791" s="80" t="s">
        <v>21</v>
      </c>
      <c r="F11791" s="80" t="s">
        <v>679</v>
      </c>
      <c r="G11791" s="80" t="s">
        <v>793</v>
      </c>
      <c r="H11791" t="s">
        <v>813</v>
      </c>
      <c r="I11791" s="50">
        <v>15.4</v>
      </c>
    </row>
    <row r="11792" spans="1:9" x14ac:dyDescent="0.2">
      <c r="A11792">
        <v>72185</v>
      </c>
      <c r="B11792" s="79">
        <v>7899026420571</v>
      </c>
      <c r="C11792" s="80" t="s">
        <v>19</v>
      </c>
      <c r="D11792" s="80" t="s">
        <v>20</v>
      </c>
      <c r="E11792" s="80" t="s">
        <v>21</v>
      </c>
      <c r="F11792" s="80" t="s">
        <v>679</v>
      </c>
      <c r="G11792" s="80" t="s">
        <v>793</v>
      </c>
      <c r="H11792" t="s">
        <v>794</v>
      </c>
      <c r="I11792" s="50">
        <v>15.4</v>
      </c>
    </row>
    <row r="11793" spans="1:9" x14ac:dyDescent="0.2">
      <c r="A11793">
        <v>323631</v>
      </c>
      <c r="B11793" s="79">
        <v>7896000726360</v>
      </c>
      <c r="C11793" s="80" t="s">
        <v>19</v>
      </c>
      <c r="D11793" s="80" t="s">
        <v>20</v>
      </c>
      <c r="E11793" s="80" t="s">
        <v>21</v>
      </c>
      <c r="F11793" s="80" t="s">
        <v>679</v>
      </c>
      <c r="G11793" s="80" t="s">
        <v>793</v>
      </c>
      <c r="H11793" t="s">
        <v>803</v>
      </c>
      <c r="I11793" s="50">
        <v>9.07</v>
      </c>
    </row>
    <row r="11794" spans="1:9" x14ac:dyDescent="0.2">
      <c r="A11794">
        <v>146801</v>
      </c>
      <c r="B11794" s="79">
        <v>7896000717528</v>
      </c>
      <c r="C11794" s="80" t="s">
        <v>19</v>
      </c>
      <c r="D11794" s="80" t="s">
        <v>20</v>
      </c>
      <c r="E11794" s="80" t="s">
        <v>21</v>
      </c>
      <c r="F11794" s="80" t="s">
        <v>679</v>
      </c>
      <c r="G11794" s="80" t="s">
        <v>793</v>
      </c>
      <c r="H11794" t="s">
        <v>801</v>
      </c>
      <c r="I11794" s="50">
        <v>9.07</v>
      </c>
    </row>
    <row r="11795" spans="1:9" x14ac:dyDescent="0.2">
      <c r="A11795">
        <v>250947</v>
      </c>
      <c r="B11795" s="79">
        <v>7896000722515</v>
      </c>
      <c r="C11795" s="80" t="s">
        <v>19</v>
      </c>
      <c r="D11795" s="80" t="s">
        <v>20</v>
      </c>
      <c r="E11795" s="80" t="s">
        <v>21</v>
      </c>
      <c r="F11795" s="80" t="s">
        <v>679</v>
      </c>
      <c r="G11795" s="80" t="s">
        <v>793</v>
      </c>
      <c r="H11795" t="s">
        <v>802</v>
      </c>
      <c r="I11795" s="50">
        <v>9.07</v>
      </c>
    </row>
    <row r="11796" spans="1:9" x14ac:dyDescent="0.2">
      <c r="A11796">
        <v>376887</v>
      </c>
      <c r="B11796" s="79">
        <v>7896000727473</v>
      </c>
      <c r="C11796" s="80" t="s">
        <v>19</v>
      </c>
      <c r="D11796" s="80" t="s">
        <v>20</v>
      </c>
      <c r="E11796" s="80" t="s">
        <v>21</v>
      </c>
      <c r="F11796" s="80" t="s">
        <v>679</v>
      </c>
      <c r="G11796" s="80" t="s">
        <v>793</v>
      </c>
      <c r="H11796" t="s">
        <v>804</v>
      </c>
      <c r="I11796" s="50">
        <v>9.07</v>
      </c>
    </row>
    <row r="11797" spans="1:9" x14ac:dyDescent="0.2">
      <c r="A11797">
        <v>52298</v>
      </c>
      <c r="B11797" s="79">
        <v>7896000711175</v>
      </c>
      <c r="C11797" s="80" t="s">
        <v>19</v>
      </c>
      <c r="D11797" s="80" t="s">
        <v>20</v>
      </c>
      <c r="E11797" s="80" t="s">
        <v>21</v>
      </c>
      <c r="F11797" s="80" t="s">
        <v>679</v>
      </c>
      <c r="G11797" s="80" t="s">
        <v>793</v>
      </c>
      <c r="H11797" t="s">
        <v>799</v>
      </c>
      <c r="I11797" s="50">
        <v>9.07</v>
      </c>
    </row>
    <row r="11798" spans="1:9" x14ac:dyDescent="0.2">
      <c r="A11798">
        <v>52301</v>
      </c>
      <c r="B11798" s="79">
        <v>7896000712974</v>
      </c>
      <c r="C11798" s="80" t="s">
        <v>19</v>
      </c>
      <c r="D11798" s="80" t="s">
        <v>20</v>
      </c>
      <c r="E11798" s="80" t="s">
        <v>21</v>
      </c>
      <c r="F11798" s="80" t="s">
        <v>679</v>
      </c>
      <c r="G11798" s="80" t="s">
        <v>793</v>
      </c>
      <c r="H11798" t="s">
        <v>800</v>
      </c>
      <c r="I11798" s="50">
        <v>9.07</v>
      </c>
    </row>
    <row r="11799" spans="1:9" x14ac:dyDescent="0.2">
      <c r="A11799">
        <v>506110</v>
      </c>
      <c r="B11799" s="79">
        <v>7908615000015</v>
      </c>
      <c r="C11799" s="80" t="s">
        <v>19</v>
      </c>
      <c r="D11799" s="80" t="s">
        <v>20</v>
      </c>
      <c r="E11799" s="80" t="s">
        <v>21</v>
      </c>
      <c r="F11799" s="80" t="s">
        <v>679</v>
      </c>
      <c r="G11799" s="80" t="s">
        <v>793</v>
      </c>
      <c r="H11799" t="s">
        <v>811</v>
      </c>
      <c r="I11799" s="50">
        <v>9.07</v>
      </c>
    </row>
    <row r="11800" spans="1:9" x14ac:dyDescent="0.2">
      <c r="A11800">
        <v>585226</v>
      </c>
      <c r="B11800" s="79">
        <v>7908785465034</v>
      </c>
      <c r="C11800" s="80" t="s">
        <v>19</v>
      </c>
      <c r="D11800" s="80" t="s">
        <v>20</v>
      </c>
      <c r="E11800" s="80" t="s">
        <v>21</v>
      </c>
      <c r="F11800" s="80" t="s">
        <v>679</v>
      </c>
      <c r="G11800" s="80" t="s">
        <v>793</v>
      </c>
      <c r="H11800" t="s">
        <v>799</v>
      </c>
      <c r="I11800" s="50">
        <v>9.07</v>
      </c>
    </row>
    <row r="11801" spans="1:9" x14ac:dyDescent="0.2">
      <c r="A11801">
        <v>535849</v>
      </c>
      <c r="B11801" s="79">
        <v>7908615070278</v>
      </c>
      <c r="C11801" s="80" t="s">
        <v>19</v>
      </c>
      <c r="D11801" s="80" t="s">
        <v>20</v>
      </c>
      <c r="E11801" s="80" t="s">
        <v>21</v>
      </c>
      <c r="F11801" s="80" t="s">
        <v>679</v>
      </c>
      <c r="G11801" s="80" t="s">
        <v>793</v>
      </c>
      <c r="H11801" t="s">
        <v>814</v>
      </c>
      <c r="I11801" s="50">
        <v>9.07</v>
      </c>
    </row>
    <row r="11802" spans="1:9" x14ac:dyDescent="0.2">
      <c r="A11802">
        <v>531741</v>
      </c>
      <c r="B11802" s="79">
        <v>7898658627617</v>
      </c>
      <c r="C11802" s="80" t="s">
        <v>19</v>
      </c>
      <c r="D11802" s="80" t="s">
        <v>20</v>
      </c>
      <c r="E11802" s="80" t="s">
        <v>21</v>
      </c>
      <c r="F11802" s="80" t="s">
        <v>679</v>
      </c>
      <c r="G11802" s="80" t="s">
        <v>686</v>
      </c>
      <c r="H11802" t="s">
        <v>687</v>
      </c>
      <c r="I11802" s="50">
        <v>10.42</v>
      </c>
    </row>
    <row r="11803" spans="1:9" x14ac:dyDescent="0.2">
      <c r="A11803">
        <v>531742</v>
      </c>
      <c r="B11803" s="79">
        <v>7898658627563</v>
      </c>
      <c r="C11803" s="80" t="s">
        <v>19</v>
      </c>
      <c r="D11803" s="80" t="s">
        <v>20</v>
      </c>
      <c r="E11803" s="80" t="s">
        <v>21</v>
      </c>
      <c r="F11803" s="80" t="s">
        <v>679</v>
      </c>
      <c r="G11803" s="80" t="s">
        <v>686</v>
      </c>
      <c r="H11803" t="s">
        <v>688</v>
      </c>
      <c r="I11803" s="50">
        <v>10.42</v>
      </c>
    </row>
    <row r="11804" spans="1:9" x14ac:dyDescent="0.2">
      <c r="A11804">
        <v>531743</v>
      </c>
      <c r="B11804" s="79">
        <v>7898658627587</v>
      </c>
      <c r="C11804" s="80" t="s">
        <v>19</v>
      </c>
      <c r="D11804" s="80" t="s">
        <v>20</v>
      </c>
      <c r="E11804" s="80" t="s">
        <v>21</v>
      </c>
      <c r="F11804" s="80" t="s">
        <v>679</v>
      </c>
      <c r="G11804" s="80" t="s">
        <v>686</v>
      </c>
      <c r="H11804" t="s">
        <v>689</v>
      </c>
      <c r="I11804" s="50">
        <v>10.42</v>
      </c>
    </row>
    <row r="11805" spans="1:9" x14ac:dyDescent="0.2">
      <c r="A11805">
        <v>531747</v>
      </c>
      <c r="B11805" s="79">
        <v>7898658627655</v>
      </c>
      <c r="C11805" s="80" t="s">
        <v>19</v>
      </c>
      <c r="D11805" s="80" t="s">
        <v>20</v>
      </c>
      <c r="E11805" s="80" t="s">
        <v>21</v>
      </c>
      <c r="F11805" s="80" t="s">
        <v>679</v>
      </c>
      <c r="G11805" s="80" t="s">
        <v>686</v>
      </c>
      <c r="H11805" t="s">
        <v>690</v>
      </c>
      <c r="I11805" s="50">
        <v>10.42</v>
      </c>
    </row>
    <row r="11806" spans="1:9" x14ac:dyDescent="0.2">
      <c r="A11806">
        <v>504349</v>
      </c>
      <c r="B11806" s="79">
        <v>7908324404050</v>
      </c>
      <c r="C11806" s="80" t="s">
        <v>19</v>
      </c>
      <c r="D11806" s="80" t="s">
        <v>20</v>
      </c>
      <c r="E11806" s="80" t="s">
        <v>21</v>
      </c>
      <c r="F11806" s="80" t="s">
        <v>679</v>
      </c>
      <c r="G11806" s="80" t="s">
        <v>361</v>
      </c>
      <c r="H11806" t="s">
        <v>786</v>
      </c>
      <c r="I11806" s="50">
        <v>10.15</v>
      </c>
    </row>
    <row r="11807" spans="1:9" x14ac:dyDescent="0.2">
      <c r="A11807">
        <v>418377</v>
      </c>
      <c r="B11807" s="79">
        <v>7898994844129</v>
      </c>
      <c r="C11807" s="80" t="s">
        <v>19</v>
      </c>
      <c r="D11807" s="80" t="s">
        <v>20</v>
      </c>
      <c r="E11807" s="80" t="s">
        <v>21</v>
      </c>
      <c r="F11807" s="80" t="s">
        <v>679</v>
      </c>
      <c r="G11807" s="80" t="s">
        <v>361</v>
      </c>
      <c r="H11807" t="s">
        <v>782</v>
      </c>
      <c r="I11807" s="50">
        <v>8.8699999999999992</v>
      </c>
    </row>
    <row r="11808" spans="1:9" x14ac:dyDescent="0.2">
      <c r="A11808">
        <v>360574</v>
      </c>
      <c r="B11808" s="79">
        <v>7891176117578</v>
      </c>
      <c r="C11808" s="80" t="s">
        <v>19</v>
      </c>
      <c r="D11808" s="80" t="s">
        <v>20</v>
      </c>
      <c r="E11808" s="80" t="s">
        <v>21</v>
      </c>
      <c r="F11808" s="80" t="s">
        <v>679</v>
      </c>
      <c r="G11808" s="80" t="s">
        <v>361</v>
      </c>
      <c r="H11808" t="s">
        <v>781</v>
      </c>
      <c r="I11808" s="50">
        <v>11.31</v>
      </c>
    </row>
    <row r="11809" spans="1:9" x14ac:dyDescent="0.2">
      <c r="A11809">
        <v>372151</v>
      </c>
      <c r="B11809" s="79">
        <v>7891176117646</v>
      </c>
      <c r="C11809" s="80" t="s">
        <v>19</v>
      </c>
      <c r="D11809" s="80" t="s">
        <v>20</v>
      </c>
      <c r="E11809" s="80" t="s">
        <v>21</v>
      </c>
      <c r="F11809" s="80" t="s">
        <v>679</v>
      </c>
      <c r="G11809" s="80" t="s">
        <v>361</v>
      </c>
      <c r="H11809" t="s">
        <v>15768</v>
      </c>
      <c r="I11809" s="50">
        <v>11.73</v>
      </c>
    </row>
    <row r="11810" spans="1:9" x14ac:dyDescent="0.2">
      <c r="A11810">
        <v>560760</v>
      </c>
      <c r="B11810" s="79">
        <v>7908324407495</v>
      </c>
      <c r="C11810" s="80" t="s">
        <v>19</v>
      </c>
      <c r="D11810" s="80" t="s">
        <v>20</v>
      </c>
      <c r="E11810" s="80" t="s">
        <v>21</v>
      </c>
      <c r="F11810" s="80" t="s">
        <v>679</v>
      </c>
      <c r="G11810" s="80" t="s">
        <v>361</v>
      </c>
      <c r="H11810" t="s">
        <v>790</v>
      </c>
      <c r="I11810" s="50">
        <v>11.73</v>
      </c>
    </row>
    <row r="11811" spans="1:9" x14ac:dyDescent="0.2">
      <c r="A11811">
        <v>560761</v>
      </c>
      <c r="B11811" s="79">
        <v>7908324407488</v>
      </c>
      <c r="C11811" s="80" t="s">
        <v>19</v>
      </c>
      <c r="D11811" s="80" t="s">
        <v>20</v>
      </c>
      <c r="E11811" s="80" t="s">
        <v>21</v>
      </c>
      <c r="F11811" s="80" t="s">
        <v>679</v>
      </c>
      <c r="G11811" s="80" t="s">
        <v>361</v>
      </c>
      <c r="H11811" t="s">
        <v>791</v>
      </c>
      <c r="I11811" s="50">
        <v>11.73</v>
      </c>
    </row>
    <row r="11812" spans="1:9" x14ac:dyDescent="0.2">
      <c r="A11812">
        <v>560765</v>
      </c>
      <c r="B11812" s="79">
        <v>7908324407549</v>
      </c>
      <c r="C11812" s="80" t="s">
        <v>19</v>
      </c>
      <c r="D11812" s="80" t="s">
        <v>20</v>
      </c>
      <c r="E11812" s="80" t="s">
        <v>21</v>
      </c>
      <c r="F11812" s="80" t="s">
        <v>679</v>
      </c>
      <c r="G11812" s="80" t="s">
        <v>361</v>
      </c>
      <c r="H11812" t="s">
        <v>792</v>
      </c>
      <c r="I11812" s="50">
        <v>11.73</v>
      </c>
    </row>
    <row r="11813" spans="1:9" x14ac:dyDescent="0.2">
      <c r="A11813">
        <v>560743</v>
      </c>
      <c r="B11813" s="79">
        <v>7908324407433</v>
      </c>
      <c r="C11813" s="80" t="s">
        <v>19</v>
      </c>
      <c r="D11813" s="80" t="s">
        <v>20</v>
      </c>
      <c r="E11813" s="80" t="s">
        <v>21</v>
      </c>
      <c r="F11813" s="80" t="s">
        <v>679</v>
      </c>
      <c r="G11813" s="80" t="s">
        <v>361</v>
      </c>
      <c r="H11813" t="s">
        <v>15769</v>
      </c>
      <c r="I11813" s="50">
        <v>11.73</v>
      </c>
    </row>
    <row r="11814" spans="1:9" x14ac:dyDescent="0.2">
      <c r="A11814">
        <v>2440</v>
      </c>
      <c r="B11814" s="79">
        <v>7891176111088</v>
      </c>
      <c r="C11814" s="80" t="s">
        <v>19</v>
      </c>
      <c r="D11814" s="80" t="s">
        <v>20</v>
      </c>
      <c r="E11814" s="80" t="s">
        <v>21</v>
      </c>
      <c r="F11814" s="80" t="s">
        <v>679</v>
      </c>
      <c r="G11814" s="80" t="s">
        <v>361</v>
      </c>
      <c r="H11814" t="s">
        <v>780</v>
      </c>
      <c r="I11814" s="50">
        <v>17.05</v>
      </c>
    </row>
    <row r="11815" spans="1:9" x14ac:dyDescent="0.2">
      <c r="A11815">
        <v>506833</v>
      </c>
      <c r="B11815" s="79">
        <v>7908324404234</v>
      </c>
      <c r="C11815" s="80" t="s">
        <v>19</v>
      </c>
      <c r="D11815" s="80" t="s">
        <v>20</v>
      </c>
      <c r="E11815" s="80" t="s">
        <v>21</v>
      </c>
      <c r="F11815" s="80" t="s">
        <v>679</v>
      </c>
      <c r="G11815" s="80" t="s">
        <v>361</v>
      </c>
      <c r="H11815" t="s">
        <v>15770</v>
      </c>
      <c r="I11815" s="50">
        <v>25.06</v>
      </c>
    </row>
    <row r="11816" spans="1:9" x14ac:dyDescent="0.2">
      <c r="A11816">
        <v>506835</v>
      </c>
      <c r="B11816" s="79">
        <v>7908324404166</v>
      </c>
      <c r="C11816" s="80" t="s">
        <v>19</v>
      </c>
      <c r="D11816" s="80" t="s">
        <v>20</v>
      </c>
      <c r="E11816" s="80" t="s">
        <v>21</v>
      </c>
      <c r="F11816" s="80" t="s">
        <v>679</v>
      </c>
      <c r="G11816" s="80" t="s">
        <v>361</v>
      </c>
      <c r="H11816" t="s">
        <v>787</v>
      </c>
      <c r="I11816" s="50">
        <v>24.1</v>
      </c>
    </row>
    <row r="11817" spans="1:9" x14ac:dyDescent="0.2">
      <c r="A11817">
        <v>506839</v>
      </c>
      <c r="B11817" s="79">
        <v>7908324402490</v>
      </c>
      <c r="C11817" s="80" t="s">
        <v>19</v>
      </c>
      <c r="D11817" s="80" t="s">
        <v>20</v>
      </c>
      <c r="E11817" s="80" t="s">
        <v>21</v>
      </c>
      <c r="F11817" s="80" t="s">
        <v>679</v>
      </c>
      <c r="G11817" s="80" t="s">
        <v>361</v>
      </c>
      <c r="H11817" t="s">
        <v>788</v>
      </c>
      <c r="I11817" s="50">
        <v>24.1</v>
      </c>
    </row>
    <row r="11818" spans="1:9" x14ac:dyDescent="0.2">
      <c r="A11818">
        <v>506840</v>
      </c>
      <c r="B11818" s="79">
        <v>7908324404135</v>
      </c>
      <c r="C11818" s="80" t="s">
        <v>19</v>
      </c>
      <c r="D11818" s="80" t="s">
        <v>20</v>
      </c>
      <c r="E11818" s="80" t="s">
        <v>21</v>
      </c>
      <c r="F11818" s="80" t="s">
        <v>679</v>
      </c>
      <c r="G11818" s="80" t="s">
        <v>361</v>
      </c>
      <c r="H11818" t="s">
        <v>789</v>
      </c>
      <c r="I11818" s="50">
        <v>24.1</v>
      </c>
    </row>
    <row r="11819" spans="1:9" x14ac:dyDescent="0.2">
      <c r="A11819">
        <v>473818</v>
      </c>
      <c r="B11819" s="79">
        <v>7897664168268</v>
      </c>
      <c r="C11819" s="80" t="s">
        <v>19</v>
      </c>
      <c r="D11819" s="80" t="s">
        <v>20</v>
      </c>
      <c r="E11819" s="80" t="s">
        <v>21</v>
      </c>
      <c r="F11819" s="80" t="s">
        <v>679</v>
      </c>
      <c r="G11819" s="80" t="s">
        <v>361</v>
      </c>
      <c r="H11819" t="s">
        <v>783</v>
      </c>
      <c r="I11819" s="50">
        <v>25.06</v>
      </c>
    </row>
    <row r="11820" spans="1:9" x14ac:dyDescent="0.2">
      <c r="A11820">
        <v>473823</v>
      </c>
      <c r="B11820" s="79">
        <v>7897664168244</v>
      </c>
      <c r="C11820" s="80" t="s">
        <v>19</v>
      </c>
      <c r="D11820" s="80" t="s">
        <v>20</v>
      </c>
      <c r="E11820" s="80" t="s">
        <v>21</v>
      </c>
      <c r="F11820" s="80" t="s">
        <v>679</v>
      </c>
      <c r="G11820" s="80" t="s">
        <v>361</v>
      </c>
      <c r="H11820" t="s">
        <v>784</v>
      </c>
      <c r="I11820" s="50">
        <v>25.06</v>
      </c>
    </row>
    <row r="11821" spans="1:9" x14ac:dyDescent="0.2">
      <c r="A11821">
        <v>473833</v>
      </c>
      <c r="B11821" s="79">
        <v>7897664168251</v>
      </c>
      <c r="C11821" s="80" t="s">
        <v>19</v>
      </c>
      <c r="D11821" s="80" t="s">
        <v>20</v>
      </c>
      <c r="E11821" s="80" t="s">
        <v>21</v>
      </c>
      <c r="F11821" s="80" t="s">
        <v>679</v>
      </c>
      <c r="G11821" s="80" t="s">
        <v>361</v>
      </c>
      <c r="H11821" t="s">
        <v>785</v>
      </c>
      <c r="I11821" s="50">
        <v>25.06</v>
      </c>
    </row>
    <row r="11822" spans="1:9" x14ac:dyDescent="0.2">
      <c r="A11822">
        <v>423005</v>
      </c>
      <c r="B11822" s="79">
        <v>7896235353416</v>
      </c>
      <c r="C11822" s="80" t="s">
        <v>19</v>
      </c>
      <c r="D11822" s="80" t="s">
        <v>20</v>
      </c>
      <c r="E11822" s="80" t="s">
        <v>21</v>
      </c>
      <c r="F11822" s="80" t="s">
        <v>679</v>
      </c>
      <c r="G11822" s="80" t="s">
        <v>819</v>
      </c>
      <c r="H11822" t="s">
        <v>820</v>
      </c>
      <c r="I11822" s="50">
        <v>8.14</v>
      </c>
    </row>
    <row r="11823" spans="1:9" x14ac:dyDescent="0.2">
      <c r="A11823">
        <v>423011</v>
      </c>
      <c r="B11823" s="79">
        <v>7896235353393</v>
      </c>
      <c r="C11823" s="80" t="s">
        <v>19</v>
      </c>
      <c r="D11823" s="80" t="s">
        <v>20</v>
      </c>
      <c r="E11823" s="80" t="s">
        <v>21</v>
      </c>
      <c r="F11823" s="80" t="s">
        <v>679</v>
      </c>
      <c r="G11823" s="80" t="s">
        <v>819</v>
      </c>
      <c r="H11823" t="s">
        <v>821</v>
      </c>
      <c r="I11823" s="50">
        <v>8.14</v>
      </c>
    </row>
    <row r="11824" spans="1:9" x14ac:dyDescent="0.2">
      <c r="A11824">
        <v>181621</v>
      </c>
      <c r="B11824" s="79">
        <v>7896229906239</v>
      </c>
      <c r="C11824" s="80" t="s">
        <v>19</v>
      </c>
      <c r="D11824" s="80" t="s">
        <v>20</v>
      </c>
      <c r="E11824" s="80" t="s">
        <v>21</v>
      </c>
      <c r="F11824" s="80" t="s">
        <v>679</v>
      </c>
      <c r="G11824" s="80" t="s">
        <v>680</v>
      </c>
      <c r="H11824" t="s">
        <v>681</v>
      </c>
      <c r="I11824" s="50">
        <v>11.63</v>
      </c>
    </row>
    <row r="11825" spans="1:9" x14ac:dyDescent="0.2">
      <c r="A11825">
        <v>493934</v>
      </c>
      <c r="B11825" s="79">
        <v>7500435209311</v>
      </c>
      <c r="C11825" s="80" t="s">
        <v>19</v>
      </c>
      <c r="D11825" s="80" t="s">
        <v>20</v>
      </c>
      <c r="E11825" s="80" t="s">
        <v>21</v>
      </c>
      <c r="F11825" s="80" t="s">
        <v>679</v>
      </c>
      <c r="G11825" s="80" t="s">
        <v>84</v>
      </c>
      <c r="H11825" t="s">
        <v>777</v>
      </c>
      <c r="I11825" s="50">
        <v>20.36</v>
      </c>
    </row>
    <row r="11826" spans="1:9" x14ac:dyDescent="0.2">
      <c r="A11826">
        <v>526588</v>
      </c>
      <c r="B11826" s="79">
        <v>7500435232807</v>
      </c>
      <c r="C11826" s="80" t="s">
        <v>19</v>
      </c>
      <c r="D11826" s="80" t="s">
        <v>20</v>
      </c>
      <c r="E11826" s="80" t="s">
        <v>21</v>
      </c>
      <c r="F11826" s="80" t="s">
        <v>679</v>
      </c>
      <c r="G11826" s="80" t="s">
        <v>84</v>
      </c>
      <c r="H11826" t="s">
        <v>778</v>
      </c>
      <c r="I11826" s="50">
        <v>20.36</v>
      </c>
    </row>
    <row r="11827" spans="1:9" x14ac:dyDescent="0.2">
      <c r="A11827">
        <v>569643</v>
      </c>
      <c r="B11827" s="79">
        <v>7500435248167</v>
      </c>
      <c r="C11827" s="80" t="s">
        <v>19</v>
      </c>
      <c r="D11827" s="80" t="s">
        <v>20</v>
      </c>
      <c r="E11827" s="80" t="s">
        <v>21</v>
      </c>
      <c r="F11827" s="80" t="s">
        <v>679</v>
      </c>
      <c r="G11827" s="80" t="s">
        <v>84</v>
      </c>
      <c r="H11827" t="s">
        <v>779</v>
      </c>
      <c r="I11827" s="50">
        <v>20.36</v>
      </c>
    </row>
    <row r="11828" spans="1:9" x14ac:dyDescent="0.2">
      <c r="A11828">
        <v>334043</v>
      </c>
      <c r="B11828" s="79">
        <v>7500435106382</v>
      </c>
      <c r="C11828" s="80" t="s">
        <v>19</v>
      </c>
      <c r="D11828" s="80" t="s">
        <v>20</v>
      </c>
      <c r="E11828" s="80" t="s">
        <v>21</v>
      </c>
      <c r="F11828" s="80" t="s">
        <v>679</v>
      </c>
      <c r="G11828" s="80" t="s">
        <v>84</v>
      </c>
      <c r="H11828" t="s">
        <v>770</v>
      </c>
      <c r="I11828" s="50">
        <v>24.23</v>
      </c>
    </row>
    <row r="11829" spans="1:9" x14ac:dyDescent="0.2">
      <c r="A11829">
        <v>334050</v>
      </c>
      <c r="B11829" s="79">
        <v>7500435106405</v>
      </c>
      <c r="C11829" s="80" t="s">
        <v>19</v>
      </c>
      <c r="D11829" s="80" t="s">
        <v>20</v>
      </c>
      <c r="E11829" s="80" t="s">
        <v>21</v>
      </c>
      <c r="F11829" s="80" t="s">
        <v>679</v>
      </c>
      <c r="G11829" s="80" t="s">
        <v>84</v>
      </c>
      <c r="H11829" t="s">
        <v>771</v>
      </c>
      <c r="I11829" s="50">
        <v>24.23</v>
      </c>
    </row>
    <row r="11830" spans="1:9" x14ac:dyDescent="0.2">
      <c r="A11830">
        <v>334051</v>
      </c>
      <c r="B11830" s="79">
        <v>7500435116305</v>
      </c>
      <c r="C11830" s="80" t="s">
        <v>19</v>
      </c>
      <c r="D11830" s="80" t="s">
        <v>20</v>
      </c>
      <c r="E11830" s="80" t="s">
        <v>21</v>
      </c>
      <c r="F11830" s="80" t="s">
        <v>679</v>
      </c>
      <c r="G11830" s="80" t="s">
        <v>84</v>
      </c>
      <c r="H11830" t="s">
        <v>772</v>
      </c>
      <c r="I11830" s="50">
        <v>24.23</v>
      </c>
    </row>
    <row r="11831" spans="1:9" x14ac:dyDescent="0.2">
      <c r="A11831">
        <v>415255</v>
      </c>
      <c r="B11831" s="79">
        <v>7500435154260</v>
      </c>
      <c r="C11831" s="80" t="s">
        <v>19</v>
      </c>
      <c r="D11831" s="80" t="s">
        <v>20</v>
      </c>
      <c r="E11831" s="80" t="s">
        <v>21</v>
      </c>
      <c r="F11831" s="80" t="s">
        <v>679</v>
      </c>
      <c r="G11831" s="80" t="s">
        <v>84</v>
      </c>
      <c r="H11831" t="s">
        <v>15771</v>
      </c>
      <c r="I11831" s="50">
        <v>12.67</v>
      </c>
    </row>
    <row r="11832" spans="1:9" x14ac:dyDescent="0.2">
      <c r="A11832">
        <v>415268</v>
      </c>
      <c r="B11832" s="79">
        <v>7500435154277</v>
      </c>
      <c r="C11832" s="80" t="s">
        <v>19</v>
      </c>
      <c r="D11832" s="80" t="s">
        <v>20</v>
      </c>
      <c r="E11832" s="80" t="s">
        <v>21</v>
      </c>
      <c r="F11832" s="80" t="s">
        <v>679</v>
      </c>
      <c r="G11832" s="80" t="s">
        <v>84</v>
      </c>
      <c r="H11832" t="s">
        <v>773</v>
      </c>
      <c r="I11832" s="50">
        <v>20.36</v>
      </c>
    </row>
    <row r="11833" spans="1:9" x14ac:dyDescent="0.2">
      <c r="A11833">
        <v>472962</v>
      </c>
      <c r="B11833" s="79">
        <v>7500435196994</v>
      </c>
      <c r="C11833" s="80" t="s">
        <v>19</v>
      </c>
      <c r="D11833" s="80" t="s">
        <v>20</v>
      </c>
      <c r="E11833" s="80" t="s">
        <v>21</v>
      </c>
      <c r="F11833" s="80" t="s">
        <v>679</v>
      </c>
      <c r="G11833" s="80" t="s">
        <v>84</v>
      </c>
      <c r="H11833" t="s">
        <v>774</v>
      </c>
      <c r="I11833" s="50">
        <v>12.67</v>
      </c>
    </row>
    <row r="11834" spans="1:9" x14ac:dyDescent="0.2">
      <c r="A11834">
        <v>472976</v>
      </c>
      <c r="B11834" s="79">
        <v>7500435197007</v>
      </c>
      <c r="C11834" s="80" t="s">
        <v>19</v>
      </c>
      <c r="D11834" s="80" t="s">
        <v>20</v>
      </c>
      <c r="E11834" s="80" t="s">
        <v>21</v>
      </c>
      <c r="F11834" s="80" t="s">
        <v>679</v>
      </c>
      <c r="G11834" s="80" t="s">
        <v>84</v>
      </c>
      <c r="H11834" t="s">
        <v>775</v>
      </c>
      <c r="I11834" s="50">
        <v>20.36</v>
      </c>
    </row>
    <row r="11835" spans="1:9" x14ac:dyDescent="0.2">
      <c r="A11835">
        <v>20613</v>
      </c>
      <c r="B11835" s="79">
        <v>7501001165253</v>
      </c>
      <c r="C11835" s="80" t="s">
        <v>19</v>
      </c>
      <c r="D11835" s="80" t="s">
        <v>20</v>
      </c>
      <c r="E11835" s="80" t="s">
        <v>21</v>
      </c>
      <c r="F11835" s="80" t="s">
        <v>679</v>
      </c>
      <c r="G11835" s="80" t="s">
        <v>84</v>
      </c>
      <c r="H11835" t="s">
        <v>763</v>
      </c>
      <c r="I11835" s="50">
        <v>24.23</v>
      </c>
    </row>
    <row r="11836" spans="1:9" x14ac:dyDescent="0.2">
      <c r="A11836">
        <v>188838</v>
      </c>
      <c r="B11836" s="79">
        <v>7506309840581</v>
      </c>
      <c r="C11836" s="80" t="s">
        <v>19</v>
      </c>
      <c r="D11836" s="80" t="s">
        <v>20</v>
      </c>
      <c r="E11836" s="80" t="s">
        <v>21</v>
      </c>
      <c r="F11836" s="80" t="s">
        <v>679</v>
      </c>
      <c r="G11836" s="80" t="s">
        <v>84</v>
      </c>
      <c r="H11836" t="s">
        <v>767</v>
      </c>
      <c r="I11836" s="50">
        <v>24.23</v>
      </c>
    </row>
    <row r="11837" spans="1:9" x14ac:dyDescent="0.2">
      <c r="A11837">
        <v>116702</v>
      </c>
      <c r="B11837" s="79">
        <v>7501007413105</v>
      </c>
      <c r="C11837" s="80" t="s">
        <v>19</v>
      </c>
      <c r="D11837" s="80" t="s">
        <v>20</v>
      </c>
      <c r="E11837" s="80" t="s">
        <v>21</v>
      </c>
      <c r="F11837" s="80" t="s">
        <v>679</v>
      </c>
      <c r="G11837" s="80" t="s">
        <v>84</v>
      </c>
      <c r="H11837" t="s">
        <v>764</v>
      </c>
      <c r="I11837" s="50">
        <v>24.23</v>
      </c>
    </row>
    <row r="11838" spans="1:9" x14ac:dyDescent="0.2">
      <c r="A11838">
        <v>116704</v>
      </c>
      <c r="B11838" s="79">
        <v>7501006721317</v>
      </c>
      <c r="C11838" s="80" t="s">
        <v>19</v>
      </c>
      <c r="D11838" s="80" t="s">
        <v>20</v>
      </c>
      <c r="E11838" s="80" t="s">
        <v>21</v>
      </c>
      <c r="F11838" s="80" t="s">
        <v>679</v>
      </c>
      <c r="G11838" s="80" t="s">
        <v>84</v>
      </c>
      <c r="H11838" t="s">
        <v>765</v>
      </c>
      <c r="I11838" s="50">
        <v>24.23</v>
      </c>
    </row>
    <row r="11839" spans="1:9" x14ac:dyDescent="0.2">
      <c r="A11839">
        <v>116706</v>
      </c>
      <c r="B11839" s="79">
        <v>7501001165321</v>
      </c>
      <c r="C11839" s="80" t="s">
        <v>19</v>
      </c>
      <c r="D11839" s="80" t="s">
        <v>20</v>
      </c>
      <c r="E11839" s="80" t="s">
        <v>21</v>
      </c>
      <c r="F11839" s="80" t="s">
        <v>679</v>
      </c>
      <c r="G11839" s="80" t="s">
        <v>84</v>
      </c>
      <c r="H11839" t="s">
        <v>15772</v>
      </c>
      <c r="I11839" s="50">
        <v>24.23</v>
      </c>
    </row>
    <row r="11840" spans="1:9" x14ac:dyDescent="0.2">
      <c r="A11840">
        <v>176229</v>
      </c>
      <c r="B11840" s="79">
        <v>7501007457826</v>
      </c>
      <c r="C11840" s="80" t="s">
        <v>19</v>
      </c>
      <c r="D11840" s="80" t="s">
        <v>20</v>
      </c>
      <c r="E11840" s="80" t="s">
        <v>21</v>
      </c>
      <c r="F11840" s="80" t="s">
        <v>679</v>
      </c>
      <c r="G11840" s="80" t="s">
        <v>84</v>
      </c>
      <c r="H11840" t="s">
        <v>766</v>
      </c>
      <c r="I11840" s="50">
        <v>24.23</v>
      </c>
    </row>
    <row r="11841" spans="1:9" x14ac:dyDescent="0.2">
      <c r="A11841">
        <v>308204</v>
      </c>
      <c r="B11841" s="79">
        <v>7500435125413</v>
      </c>
      <c r="C11841" s="80" t="s">
        <v>19</v>
      </c>
      <c r="D11841" s="80" t="s">
        <v>20</v>
      </c>
      <c r="E11841" s="80" t="s">
        <v>21</v>
      </c>
      <c r="F11841" s="80" t="s">
        <v>679</v>
      </c>
      <c r="G11841" s="80" t="s">
        <v>84</v>
      </c>
      <c r="H11841" t="s">
        <v>15773</v>
      </c>
      <c r="I11841" s="50">
        <v>12.6</v>
      </c>
    </row>
    <row r="11842" spans="1:9" x14ac:dyDescent="0.2">
      <c r="A11842">
        <v>308077</v>
      </c>
      <c r="B11842" s="79">
        <v>7500435125307</v>
      </c>
      <c r="C11842" s="80" t="s">
        <v>19</v>
      </c>
      <c r="D11842" s="80" t="s">
        <v>20</v>
      </c>
      <c r="E11842" s="80" t="s">
        <v>21</v>
      </c>
      <c r="F11842" s="80" t="s">
        <v>679</v>
      </c>
      <c r="G11842" s="80" t="s">
        <v>84</v>
      </c>
      <c r="H11842" t="s">
        <v>769</v>
      </c>
      <c r="I11842" s="50">
        <v>12.6</v>
      </c>
    </row>
    <row r="11843" spans="1:9" x14ac:dyDescent="0.2">
      <c r="A11843">
        <v>308082</v>
      </c>
      <c r="B11843" s="79">
        <v>7500435125390</v>
      </c>
      <c r="C11843" s="80" t="s">
        <v>19</v>
      </c>
      <c r="D11843" s="80" t="s">
        <v>20</v>
      </c>
      <c r="E11843" s="80" t="s">
        <v>21</v>
      </c>
      <c r="F11843" s="80" t="s">
        <v>679</v>
      </c>
      <c r="G11843" s="80" t="s">
        <v>84</v>
      </c>
      <c r="H11843" t="s">
        <v>15774</v>
      </c>
      <c r="I11843" s="50">
        <v>12.6</v>
      </c>
    </row>
    <row r="11844" spans="1:9" x14ac:dyDescent="0.2">
      <c r="A11844">
        <v>308090</v>
      </c>
      <c r="B11844" s="79">
        <v>7500435125451</v>
      </c>
      <c r="C11844" s="80" t="s">
        <v>19</v>
      </c>
      <c r="D11844" s="80" t="s">
        <v>20</v>
      </c>
      <c r="E11844" s="80" t="s">
        <v>21</v>
      </c>
      <c r="F11844" s="80" t="s">
        <v>679</v>
      </c>
      <c r="G11844" s="80" t="s">
        <v>84</v>
      </c>
      <c r="H11844" t="s">
        <v>768</v>
      </c>
      <c r="I11844" s="50">
        <v>12.6</v>
      </c>
    </row>
    <row r="11845" spans="1:9" x14ac:dyDescent="0.2">
      <c r="A11845">
        <v>476103</v>
      </c>
      <c r="B11845" s="79">
        <v>7500435151504</v>
      </c>
      <c r="C11845" s="80" t="s">
        <v>19</v>
      </c>
      <c r="D11845" s="80" t="s">
        <v>20</v>
      </c>
      <c r="E11845" s="80" t="s">
        <v>21</v>
      </c>
      <c r="F11845" s="80" t="s">
        <v>679</v>
      </c>
      <c r="G11845" s="80" t="s">
        <v>84</v>
      </c>
      <c r="H11845" t="s">
        <v>776</v>
      </c>
      <c r="I11845" s="50">
        <v>34.79</v>
      </c>
    </row>
    <row r="11846" spans="1:9" x14ac:dyDescent="0.2">
      <c r="A11846">
        <v>263560</v>
      </c>
      <c r="B11846" s="79">
        <v>7898623950856</v>
      </c>
      <c r="C11846" s="80" t="s">
        <v>19</v>
      </c>
      <c r="D11846" s="80" t="s">
        <v>20</v>
      </c>
      <c r="E11846" s="80" t="s">
        <v>21</v>
      </c>
      <c r="F11846" s="80" t="s">
        <v>679</v>
      </c>
      <c r="G11846" s="80" t="s">
        <v>279</v>
      </c>
      <c r="H11846" t="s">
        <v>682</v>
      </c>
      <c r="I11846" s="50">
        <v>16.57</v>
      </c>
    </row>
    <row r="11847" spans="1:9" x14ac:dyDescent="0.2">
      <c r="A11847">
        <v>561112</v>
      </c>
      <c r="B11847" s="79">
        <v>7908458326280</v>
      </c>
      <c r="C11847" s="80" t="s">
        <v>19</v>
      </c>
      <c r="D11847" s="80" t="s">
        <v>20</v>
      </c>
      <c r="E11847" s="80" t="s">
        <v>21</v>
      </c>
      <c r="F11847" s="80" t="s">
        <v>679</v>
      </c>
      <c r="G11847" s="80" t="s">
        <v>279</v>
      </c>
      <c r="H11847" t="s">
        <v>683</v>
      </c>
      <c r="I11847" s="50">
        <v>19.29</v>
      </c>
    </row>
    <row r="11848" spans="1:9" x14ac:dyDescent="0.2">
      <c r="A11848">
        <v>579507</v>
      </c>
      <c r="B11848" s="79">
        <v>7897042016884</v>
      </c>
      <c r="C11848" s="80" t="s">
        <v>19</v>
      </c>
      <c r="D11848" s="80" t="s">
        <v>20</v>
      </c>
      <c r="E11848" s="80" t="s">
        <v>21</v>
      </c>
      <c r="F11848" s="80" t="s">
        <v>679</v>
      </c>
      <c r="G11848" s="80" t="s">
        <v>192</v>
      </c>
      <c r="H11848" t="s">
        <v>825</v>
      </c>
      <c r="I11848" s="50">
        <v>6.96</v>
      </c>
    </row>
    <row r="11849" spans="1:9" x14ac:dyDescent="0.2">
      <c r="A11849">
        <v>578811</v>
      </c>
      <c r="B11849" s="79">
        <v>7897042019281</v>
      </c>
      <c r="C11849" s="80" t="s">
        <v>19</v>
      </c>
      <c r="D11849" s="80" t="s">
        <v>20</v>
      </c>
      <c r="E11849" s="80" t="s">
        <v>21</v>
      </c>
      <c r="F11849" s="80" t="s">
        <v>679</v>
      </c>
      <c r="G11849" s="80" t="s">
        <v>192</v>
      </c>
      <c r="H11849" t="s">
        <v>822</v>
      </c>
      <c r="I11849" s="50">
        <v>6.96</v>
      </c>
    </row>
    <row r="11850" spans="1:9" x14ac:dyDescent="0.2">
      <c r="A11850">
        <v>578815</v>
      </c>
      <c r="B11850" s="79">
        <v>7897042019298</v>
      </c>
      <c r="C11850" s="80" t="s">
        <v>19</v>
      </c>
      <c r="D11850" s="80" t="s">
        <v>20</v>
      </c>
      <c r="E11850" s="80" t="s">
        <v>21</v>
      </c>
      <c r="F11850" s="80" t="s">
        <v>679</v>
      </c>
      <c r="G11850" s="80" t="s">
        <v>192</v>
      </c>
      <c r="H11850" t="s">
        <v>823</v>
      </c>
      <c r="I11850" s="50">
        <v>6.96</v>
      </c>
    </row>
    <row r="11851" spans="1:9" x14ac:dyDescent="0.2">
      <c r="A11851">
        <v>578819</v>
      </c>
      <c r="B11851" s="79">
        <v>7897042013647</v>
      </c>
      <c r="C11851" s="80" t="s">
        <v>19</v>
      </c>
      <c r="D11851" s="80" t="s">
        <v>20</v>
      </c>
      <c r="E11851" s="80" t="s">
        <v>21</v>
      </c>
      <c r="F11851" s="80" t="s">
        <v>679</v>
      </c>
      <c r="G11851" s="80" t="s">
        <v>192</v>
      </c>
      <c r="H11851" t="s">
        <v>824</v>
      </c>
      <c r="I11851" s="50">
        <v>6.96</v>
      </c>
    </row>
    <row r="11852" spans="1:9" x14ac:dyDescent="0.2">
      <c r="A11852">
        <v>506860</v>
      </c>
      <c r="B11852" s="79">
        <v>7908585800196</v>
      </c>
      <c r="C11852" s="80" t="s">
        <v>19</v>
      </c>
      <c r="D11852" s="80" t="s">
        <v>20</v>
      </c>
      <c r="E11852" s="80" t="s">
        <v>21</v>
      </c>
      <c r="F11852" s="80" t="s">
        <v>679</v>
      </c>
      <c r="G11852" s="80" t="s">
        <v>684</v>
      </c>
      <c r="H11852" t="s">
        <v>685</v>
      </c>
      <c r="I11852" s="50">
        <v>4.84</v>
      </c>
    </row>
    <row r="11853" spans="1:9" x14ac:dyDescent="0.2">
      <c r="A11853">
        <v>465017</v>
      </c>
      <c r="B11853" s="79">
        <v>7891150084810</v>
      </c>
      <c r="C11853" s="80" t="s">
        <v>19</v>
      </c>
      <c r="D11853" s="80" t="s">
        <v>20</v>
      </c>
      <c r="E11853" s="80" t="s">
        <v>21</v>
      </c>
      <c r="F11853" s="80" t="s">
        <v>575</v>
      </c>
      <c r="G11853" s="80" t="s">
        <v>291</v>
      </c>
      <c r="H11853" t="s">
        <v>639</v>
      </c>
      <c r="I11853" s="50">
        <v>5.35</v>
      </c>
    </row>
    <row r="11854" spans="1:9" x14ac:dyDescent="0.2">
      <c r="A11854">
        <v>291181</v>
      </c>
      <c r="B11854" s="79">
        <v>7891150049871</v>
      </c>
      <c r="C11854" s="80" t="s">
        <v>19</v>
      </c>
      <c r="D11854" s="80" t="s">
        <v>20</v>
      </c>
      <c r="E11854" s="80" t="s">
        <v>21</v>
      </c>
      <c r="F11854" s="80" t="s">
        <v>575</v>
      </c>
      <c r="G11854" s="80" t="s">
        <v>291</v>
      </c>
      <c r="H11854" t="s">
        <v>630</v>
      </c>
      <c r="I11854" s="50">
        <v>2.82</v>
      </c>
    </row>
    <row r="11855" spans="1:9" x14ac:dyDescent="0.2">
      <c r="A11855">
        <v>291182</v>
      </c>
      <c r="B11855" s="79">
        <v>7891150049888</v>
      </c>
      <c r="C11855" s="80" t="s">
        <v>19</v>
      </c>
      <c r="D11855" s="80" t="s">
        <v>20</v>
      </c>
      <c r="E11855" s="80" t="s">
        <v>21</v>
      </c>
      <c r="F11855" s="80" t="s">
        <v>575</v>
      </c>
      <c r="G11855" s="80" t="s">
        <v>291</v>
      </c>
      <c r="H11855" t="s">
        <v>631</v>
      </c>
      <c r="I11855" s="50">
        <v>2.82</v>
      </c>
    </row>
    <row r="11856" spans="1:9" x14ac:dyDescent="0.2">
      <c r="A11856">
        <v>291183</v>
      </c>
      <c r="B11856" s="79">
        <v>7891150049895</v>
      </c>
      <c r="C11856" s="80" t="s">
        <v>19</v>
      </c>
      <c r="D11856" s="80" t="s">
        <v>20</v>
      </c>
      <c r="E11856" s="80" t="s">
        <v>21</v>
      </c>
      <c r="F11856" s="80" t="s">
        <v>575</v>
      </c>
      <c r="G11856" s="80" t="s">
        <v>291</v>
      </c>
      <c r="H11856" t="s">
        <v>632</v>
      </c>
      <c r="I11856" s="50">
        <v>2.82</v>
      </c>
    </row>
    <row r="11857" spans="1:9" x14ac:dyDescent="0.2">
      <c r="A11857">
        <v>383225</v>
      </c>
      <c r="B11857" s="79">
        <v>7891150063617</v>
      </c>
      <c r="C11857" s="80" t="s">
        <v>19</v>
      </c>
      <c r="D11857" s="80" t="s">
        <v>20</v>
      </c>
      <c r="E11857" s="80" t="s">
        <v>21</v>
      </c>
      <c r="F11857" s="80" t="s">
        <v>575</v>
      </c>
      <c r="G11857" s="80" t="s">
        <v>291</v>
      </c>
      <c r="H11857" t="s">
        <v>637</v>
      </c>
      <c r="I11857" s="50">
        <v>5.35</v>
      </c>
    </row>
    <row r="11858" spans="1:9" x14ac:dyDescent="0.2">
      <c r="A11858">
        <v>22398</v>
      </c>
      <c r="B11858" s="79">
        <v>7891037006324</v>
      </c>
      <c r="C11858" s="80" t="s">
        <v>19</v>
      </c>
      <c r="D11858" s="80" t="s">
        <v>20</v>
      </c>
      <c r="E11858" s="80" t="s">
        <v>21</v>
      </c>
      <c r="F11858" s="80" t="s">
        <v>575</v>
      </c>
      <c r="G11858" s="80" t="s">
        <v>291</v>
      </c>
      <c r="H11858" t="s">
        <v>627</v>
      </c>
      <c r="I11858" s="50">
        <v>4.68</v>
      </c>
    </row>
    <row r="11859" spans="1:9" x14ac:dyDescent="0.2">
      <c r="A11859">
        <v>447295</v>
      </c>
      <c r="B11859" s="79">
        <v>7891150078543</v>
      </c>
      <c r="C11859" s="80" t="s">
        <v>19</v>
      </c>
      <c r="D11859" s="80" t="s">
        <v>20</v>
      </c>
      <c r="E11859" s="80" t="s">
        <v>21</v>
      </c>
      <c r="F11859" s="80" t="s">
        <v>575</v>
      </c>
      <c r="G11859" s="80" t="s">
        <v>291</v>
      </c>
      <c r="H11859" t="s">
        <v>638</v>
      </c>
      <c r="I11859" s="50">
        <v>4.5599999999999996</v>
      </c>
    </row>
    <row r="11860" spans="1:9" x14ac:dyDescent="0.2">
      <c r="A11860">
        <v>331225</v>
      </c>
      <c r="B11860" s="79">
        <v>7891150058446</v>
      </c>
      <c r="C11860" s="80" t="s">
        <v>19</v>
      </c>
      <c r="D11860" s="80" t="s">
        <v>20</v>
      </c>
      <c r="E11860" s="80" t="s">
        <v>21</v>
      </c>
      <c r="F11860" s="80" t="s">
        <v>575</v>
      </c>
      <c r="G11860" s="80" t="s">
        <v>291</v>
      </c>
      <c r="H11860" t="s">
        <v>634</v>
      </c>
      <c r="I11860" s="50">
        <v>2.89</v>
      </c>
    </row>
    <row r="11861" spans="1:9" x14ac:dyDescent="0.2">
      <c r="A11861">
        <v>383221</v>
      </c>
      <c r="B11861" s="79">
        <v>7891037002647</v>
      </c>
      <c r="C11861" s="80" t="s">
        <v>19</v>
      </c>
      <c r="D11861" s="80" t="s">
        <v>20</v>
      </c>
      <c r="E11861" s="80" t="s">
        <v>21</v>
      </c>
      <c r="F11861" s="80" t="s">
        <v>575</v>
      </c>
      <c r="G11861" s="80" t="s">
        <v>291</v>
      </c>
      <c r="H11861" t="s">
        <v>636</v>
      </c>
      <c r="I11861" s="50">
        <v>5.74</v>
      </c>
    </row>
    <row r="11862" spans="1:9" x14ac:dyDescent="0.2">
      <c r="A11862">
        <v>324560</v>
      </c>
      <c r="B11862" s="79">
        <v>7891150055780</v>
      </c>
      <c r="C11862" s="80" t="s">
        <v>19</v>
      </c>
      <c r="D11862" s="80" t="s">
        <v>20</v>
      </c>
      <c r="E11862" s="80" t="s">
        <v>21</v>
      </c>
      <c r="F11862" s="80" t="s">
        <v>575</v>
      </c>
      <c r="G11862" s="80" t="s">
        <v>291</v>
      </c>
      <c r="H11862" t="s">
        <v>633</v>
      </c>
      <c r="I11862" s="50">
        <v>2.89</v>
      </c>
    </row>
    <row r="11863" spans="1:9" x14ac:dyDescent="0.2">
      <c r="A11863">
        <v>379179</v>
      </c>
      <c r="B11863" s="79">
        <v>7891150063075</v>
      </c>
      <c r="C11863" s="80" t="s">
        <v>19</v>
      </c>
      <c r="D11863" s="80" t="s">
        <v>20</v>
      </c>
      <c r="E11863" s="80" t="s">
        <v>21</v>
      </c>
      <c r="F11863" s="80" t="s">
        <v>575</v>
      </c>
      <c r="G11863" s="80" t="s">
        <v>291</v>
      </c>
      <c r="H11863" t="s">
        <v>635</v>
      </c>
      <c r="I11863" s="50">
        <v>5.66</v>
      </c>
    </row>
    <row r="11864" spans="1:9" x14ac:dyDescent="0.2">
      <c r="A11864">
        <v>5627</v>
      </c>
      <c r="B11864" s="79">
        <v>7891037744356</v>
      </c>
      <c r="C11864" s="80" t="s">
        <v>19</v>
      </c>
      <c r="D11864" s="80" t="s">
        <v>20</v>
      </c>
      <c r="E11864" s="80" t="s">
        <v>21</v>
      </c>
      <c r="F11864" s="80" t="s">
        <v>575</v>
      </c>
      <c r="G11864" s="80" t="s">
        <v>291</v>
      </c>
      <c r="H11864" t="s">
        <v>626</v>
      </c>
      <c r="I11864" s="50">
        <v>4.68</v>
      </c>
    </row>
    <row r="11865" spans="1:9" x14ac:dyDescent="0.2">
      <c r="A11865">
        <v>1498</v>
      </c>
      <c r="B11865" s="79">
        <v>7891037744257</v>
      </c>
      <c r="C11865" s="80" t="s">
        <v>19</v>
      </c>
      <c r="D11865" s="80" t="s">
        <v>20</v>
      </c>
      <c r="E11865" s="80" t="s">
        <v>21</v>
      </c>
      <c r="F11865" s="80" t="s">
        <v>575</v>
      </c>
      <c r="G11865" s="80" t="s">
        <v>291</v>
      </c>
      <c r="H11865" t="s">
        <v>625</v>
      </c>
      <c r="I11865" s="50">
        <v>4.68</v>
      </c>
    </row>
    <row r="11866" spans="1:9" x14ac:dyDescent="0.2">
      <c r="A11866">
        <v>32399</v>
      </c>
      <c r="B11866" s="79">
        <v>7891037744509</v>
      </c>
      <c r="C11866" s="80" t="s">
        <v>19</v>
      </c>
      <c r="D11866" s="80" t="s">
        <v>20</v>
      </c>
      <c r="E11866" s="80" t="s">
        <v>21</v>
      </c>
      <c r="F11866" s="80" t="s">
        <v>575</v>
      </c>
      <c r="G11866" s="80" t="s">
        <v>291</v>
      </c>
      <c r="H11866" t="s">
        <v>628</v>
      </c>
      <c r="I11866" s="50">
        <v>5.66</v>
      </c>
    </row>
    <row r="11867" spans="1:9" x14ac:dyDescent="0.2">
      <c r="A11867">
        <v>34586</v>
      </c>
      <c r="B11867" s="79">
        <v>7898422744335</v>
      </c>
      <c r="C11867" s="80" t="s">
        <v>19</v>
      </c>
      <c r="D11867" s="80" t="s">
        <v>20</v>
      </c>
      <c r="E11867" s="80" t="s">
        <v>21</v>
      </c>
      <c r="F11867" s="80" t="s">
        <v>575</v>
      </c>
      <c r="G11867" s="80" t="s">
        <v>291</v>
      </c>
      <c r="H11867" t="s">
        <v>629</v>
      </c>
      <c r="I11867" s="50">
        <v>3.48</v>
      </c>
    </row>
    <row r="11868" spans="1:9" x14ac:dyDescent="0.2">
      <c r="A11868">
        <v>496298</v>
      </c>
      <c r="B11868" s="79">
        <v>7891150088344</v>
      </c>
      <c r="C11868" s="80" t="s">
        <v>19</v>
      </c>
      <c r="D11868" s="80" t="s">
        <v>20</v>
      </c>
      <c r="E11868" s="80" t="s">
        <v>21</v>
      </c>
      <c r="F11868" s="80" t="s">
        <v>575</v>
      </c>
      <c r="G11868" s="80" t="s">
        <v>291</v>
      </c>
      <c r="H11868" t="s">
        <v>641</v>
      </c>
      <c r="I11868" s="50">
        <v>5.4</v>
      </c>
    </row>
    <row r="11869" spans="1:9" x14ac:dyDescent="0.2">
      <c r="A11869">
        <v>481832</v>
      </c>
      <c r="B11869" s="79">
        <v>7891150086210</v>
      </c>
      <c r="C11869" s="80" t="s">
        <v>19</v>
      </c>
      <c r="D11869" s="80" t="s">
        <v>20</v>
      </c>
      <c r="E11869" s="80" t="s">
        <v>21</v>
      </c>
      <c r="F11869" s="80" t="s">
        <v>575</v>
      </c>
      <c r="G11869" s="80" t="s">
        <v>291</v>
      </c>
      <c r="H11869" t="s">
        <v>640</v>
      </c>
      <c r="I11869" s="50">
        <v>4.5</v>
      </c>
    </row>
    <row r="11870" spans="1:9" x14ac:dyDescent="0.2">
      <c r="A11870">
        <v>521060</v>
      </c>
      <c r="B11870" s="79">
        <v>7891150094109</v>
      </c>
      <c r="C11870" s="80" t="s">
        <v>19</v>
      </c>
      <c r="D11870" s="80" t="s">
        <v>20</v>
      </c>
      <c r="E11870" s="80" t="s">
        <v>21</v>
      </c>
      <c r="F11870" s="80" t="s">
        <v>575</v>
      </c>
      <c r="G11870" s="80" t="s">
        <v>291</v>
      </c>
      <c r="H11870" t="s">
        <v>642</v>
      </c>
      <c r="I11870" s="50">
        <v>5.63</v>
      </c>
    </row>
    <row r="11871" spans="1:9" x14ac:dyDescent="0.2">
      <c r="A11871">
        <v>475461</v>
      </c>
      <c r="B11871" s="79">
        <v>7509546679174</v>
      </c>
      <c r="C11871" s="80" t="s">
        <v>19</v>
      </c>
      <c r="D11871" s="80" t="s">
        <v>20</v>
      </c>
      <c r="E11871" s="80" t="s">
        <v>21</v>
      </c>
      <c r="F11871" s="80" t="s">
        <v>575</v>
      </c>
      <c r="G11871" s="80" t="s">
        <v>311</v>
      </c>
      <c r="H11871" t="s">
        <v>604</v>
      </c>
      <c r="I11871" s="50">
        <v>17.75</v>
      </c>
    </row>
    <row r="11872" spans="1:9" x14ac:dyDescent="0.2">
      <c r="A11872">
        <v>535915</v>
      </c>
      <c r="B11872" s="79">
        <v>7509546692838</v>
      </c>
      <c r="C11872" s="80" t="s">
        <v>19</v>
      </c>
      <c r="D11872" s="80" t="s">
        <v>20</v>
      </c>
      <c r="E11872" s="80" t="s">
        <v>21</v>
      </c>
      <c r="F11872" s="80" t="s">
        <v>575</v>
      </c>
      <c r="G11872" s="80" t="s">
        <v>311</v>
      </c>
      <c r="H11872" t="s">
        <v>616</v>
      </c>
      <c r="I11872" s="50">
        <v>20.36</v>
      </c>
    </row>
    <row r="11873" spans="1:9" x14ac:dyDescent="0.2">
      <c r="A11873">
        <v>296306</v>
      </c>
      <c r="B11873" s="79">
        <v>7509546069593</v>
      </c>
      <c r="C11873" s="80" t="s">
        <v>19</v>
      </c>
      <c r="D11873" s="80" t="s">
        <v>20</v>
      </c>
      <c r="E11873" s="80" t="s">
        <v>21</v>
      </c>
      <c r="F11873" s="80" t="s">
        <v>575</v>
      </c>
      <c r="G11873" s="80" t="s">
        <v>311</v>
      </c>
      <c r="H11873" t="s">
        <v>576</v>
      </c>
      <c r="I11873" s="50">
        <v>12.02</v>
      </c>
    </row>
    <row r="11874" spans="1:9" x14ac:dyDescent="0.2">
      <c r="A11874">
        <v>587538</v>
      </c>
      <c r="B11874" s="79">
        <v>7509546702612</v>
      </c>
      <c r="C11874" s="80" t="s">
        <v>19</v>
      </c>
      <c r="D11874" s="80" t="s">
        <v>20</v>
      </c>
      <c r="E11874" s="80" t="s">
        <v>21</v>
      </c>
      <c r="F11874" s="80" t="s">
        <v>575</v>
      </c>
      <c r="G11874" s="80" t="s">
        <v>311</v>
      </c>
      <c r="H11874" t="s">
        <v>623</v>
      </c>
      <c r="I11874" s="50">
        <v>32.46</v>
      </c>
    </row>
    <row r="11875" spans="1:9" x14ac:dyDescent="0.2">
      <c r="A11875">
        <v>586968</v>
      </c>
      <c r="B11875" s="79">
        <v>7509546702605</v>
      </c>
      <c r="C11875" s="80" t="s">
        <v>19</v>
      </c>
      <c r="D11875" s="80" t="s">
        <v>20</v>
      </c>
      <c r="E11875" s="80" t="s">
        <v>21</v>
      </c>
      <c r="F11875" s="80" t="s">
        <v>575</v>
      </c>
      <c r="G11875" s="80" t="s">
        <v>311</v>
      </c>
      <c r="H11875" t="s">
        <v>620</v>
      </c>
      <c r="I11875" s="50">
        <v>9.69</v>
      </c>
    </row>
    <row r="11876" spans="1:9" x14ac:dyDescent="0.2">
      <c r="A11876">
        <v>499055</v>
      </c>
      <c r="B11876" s="79">
        <v>7509546685960</v>
      </c>
      <c r="C11876" s="80" t="s">
        <v>19</v>
      </c>
      <c r="D11876" s="80" t="s">
        <v>20</v>
      </c>
      <c r="E11876" s="80" t="s">
        <v>21</v>
      </c>
      <c r="F11876" s="80" t="s">
        <v>575</v>
      </c>
      <c r="G11876" s="80" t="s">
        <v>311</v>
      </c>
      <c r="H11876" t="s">
        <v>15775</v>
      </c>
      <c r="I11876" s="50">
        <v>30.18</v>
      </c>
    </row>
    <row r="11877" spans="1:9" x14ac:dyDescent="0.2">
      <c r="A11877">
        <v>499056</v>
      </c>
      <c r="B11877" s="79">
        <v>7509546686011</v>
      </c>
      <c r="C11877" s="80" t="s">
        <v>19</v>
      </c>
      <c r="D11877" s="80" t="s">
        <v>20</v>
      </c>
      <c r="E11877" s="80" t="s">
        <v>21</v>
      </c>
      <c r="F11877" s="80" t="s">
        <v>575</v>
      </c>
      <c r="G11877" s="80" t="s">
        <v>311</v>
      </c>
      <c r="H11877" t="s">
        <v>609</v>
      </c>
      <c r="I11877" s="50">
        <v>16.29</v>
      </c>
    </row>
    <row r="11878" spans="1:9" x14ac:dyDescent="0.2">
      <c r="A11878">
        <v>499072</v>
      </c>
      <c r="B11878" s="79">
        <v>7509546686042</v>
      </c>
      <c r="C11878" s="80" t="s">
        <v>19</v>
      </c>
      <c r="D11878" s="80" t="s">
        <v>20</v>
      </c>
      <c r="E11878" s="80" t="s">
        <v>21</v>
      </c>
      <c r="F11878" s="80" t="s">
        <v>575</v>
      </c>
      <c r="G11878" s="80" t="s">
        <v>311</v>
      </c>
      <c r="H11878" t="s">
        <v>610</v>
      </c>
      <c r="I11878" s="50">
        <v>9.69</v>
      </c>
    </row>
    <row r="11879" spans="1:9" x14ac:dyDescent="0.2">
      <c r="A11879">
        <v>487572</v>
      </c>
      <c r="B11879" s="79">
        <v>7891024042984</v>
      </c>
      <c r="C11879" s="80" t="s">
        <v>19</v>
      </c>
      <c r="D11879" s="80" t="s">
        <v>20</v>
      </c>
      <c r="E11879" s="80" t="s">
        <v>21</v>
      </c>
      <c r="F11879" s="80" t="s">
        <v>575</v>
      </c>
      <c r="G11879" s="80" t="s">
        <v>311</v>
      </c>
      <c r="H11879" t="s">
        <v>608</v>
      </c>
      <c r="I11879" s="50">
        <v>26.58</v>
      </c>
    </row>
    <row r="11880" spans="1:9" x14ac:dyDescent="0.2">
      <c r="A11880">
        <v>416096</v>
      </c>
      <c r="B11880" s="79">
        <v>7509546657721</v>
      </c>
      <c r="C11880" s="80" t="s">
        <v>19</v>
      </c>
      <c r="D11880" s="80" t="s">
        <v>20</v>
      </c>
      <c r="E11880" s="80" t="s">
        <v>21</v>
      </c>
      <c r="F11880" s="80" t="s">
        <v>575</v>
      </c>
      <c r="G11880" s="80" t="s">
        <v>311</v>
      </c>
      <c r="H11880" t="s">
        <v>596</v>
      </c>
      <c r="I11880" s="50">
        <v>16.29</v>
      </c>
    </row>
    <row r="11881" spans="1:9" x14ac:dyDescent="0.2">
      <c r="A11881">
        <v>482188</v>
      </c>
      <c r="B11881" s="79">
        <v>7509546679655</v>
      </c>
      <c r="C11881" s="80" t="s">
        <v>19</v>
      </c>
      <c r="D11881" s="80" t="s">
        <v>20</v>
      </c>
      <c r="E11881" s="80" t="s">
        <v>21</v>
      </c>
      <c r="F11881" s="80" t="s">
        <v>575</v>
      </c>
      <c r="G11881" s="80" t="s">
        <v>311</v>
      </c>
      <c r="H11881" t="s">
        <v>605</v>
      </c>
      <c r="I11881" s="50">
        <v>15.23</v>
      </c>
    </row>
    <row r="11882" spans="1:9" x14ac:dyDescent="0.2">
      <c r="A11882">
        <v>482189</v>
      </c>
      <c r="B11882" s="79">
        <v>7509546679891</v>
      </c>
      <c r="C11882" s="80" t="s">
        <v>19</v>
      </c>
      <c r="D11882" s="80" t="s">
        <v>20</v>
      </c>
      <c r="E11882" s="80" t="s">
        <v>21</v>
      </c>
      <c r="F11882" s="80" t="s">
        <v>575</v>
      </c>
      <c r="G11882" s="80" t="s">
        <v>311</v>
      </c>
      <c r="H11882" t="s">
        <v>606</v>
      </c>
      <c r="I11882" s="50">
        <v>15.12</v>
      </c>
    </row>
    <row r="11883" spans="1:9" x14ac:dyDescent="0.2">
      <c r="A11883">
        <v>482191</v>
      </c>
      <c r="B11883" s="79">
        <v>7509546679143</v>
      </c>
      <c r="C11883" s="80" t="s">
        <v>19</v>
      </c>
      <c r="D11883" s="80" t="s">
        <v>20</v>
      </c>
      <c r="E11883" s="80" t="s">
        <v>21</v>
      </c>
      <c r="F11883" s="80" t="s">
        <v>575</v>
      </c>
      <c r="G11883" s="80" t="s">
        <v>311</v>
      </c>
      <c r="H11883" t="s">
        <v>607</v>
      </c>
      <c r="I11883" s="50">
        <v>16.829999999999998</v>
      </c>
    </row>
    <row r="11884" spans="1:9" x14ac:dyDescent="0.2">
      <c r="A11884">
        <v>569297</v>
      </c>
      <c r="B11884" s="79">
        <v>7509546697598</v>
      </c>
      <c r="C11884" s="80" t="s">
        <v>19</v>
      </c>
      <c r="D11884" s="80" t="s">
        <v>20</v>
      </c>
      <c r="E11884" s="80" t="s">
        <v>21</v>
      </c>
      <c r="F11884" s="80" t="s">
        <v>575</v>
      </c>
      <c r="G11884" s="80" t="s">
        <v>311</v>
      </c>
      <c r="H11884" t="s">
        <v>618</v>
      </c>
      <c r="I11884" s="50">
        <v>16.55</v>
      </c>
    </row>
    <row r="11885" spans="1:9" x14ac:dyDescent="0.2">
      <c r="A11885">
        <v>576027</v>
      </c>
      <c r="B11885" s="79">
        <v>7509546697383</v>
      </c>
      <c r="C11885" s="80" t="s">
        <v>19</v>
      </c>
      <c r="D11885" s="80" t="s">
        <v>20</v>
      </c>
      <c r="E11885" s="80" t="s">
        <v>21</v>
      </c>
      <c r="F11885" s="80" t="s">
        <v>575</v>
      </c>
      <c r="G11885" s="80" t="s">
        <v>311</v>
      </c>
      <c r="H11885" t="s">
        <v>619</v>
      </c>
      <c r="I11885" s="50">
        <v>33.380000000000003</v>
      </c>
    </row>
    <row r="11886" spans="1:9" x14ac:dyDescent="0.2">
      <c r="A11886">
        <v>416092</v>
      </c>
      <c r="B11886" s="79">
        <v>7509546657080</v>
      </c>
      <c r="C11886" s="80" t="s">
        <v>19</v>
      </c>
      <c r="D11886" s="80" t="s">
        <v>20</v>
      </c>
      <c r="E11886" s="80" t="s">
        <v>21</v>
      </c>
      <c r="F11886" s="80" t="s">
        <v>575</v>
      </c>
      <c r="G11886" s="80" t="s">
        <v>311</v>
      </c>
      <c r="H11886" t="s">
        <v>15776</v>
      </c>
      <c r="I11886" s="50">
        <v>24.01</v>
      </c>
    </row>
    <row r="11887" spans="1:9" x14ac:dyDescent="0.2">
      <c r="A11887">
        <v>260170</v>
      </c>
      <c r="B11887" s="79">
        <v>7891024030820</v>
      </c>
      <c r="C11887" s="80" t="s">
        <v>19</v>
      </c>
      <c r="D11887" s="80" t="s">
        <v>20</v>
      </c>
      <c r="E11887" s="80" t="s">
        <v>21</v>
      </c>
      <c r="F11887" s="80" t="s">
        <v>575</v>
      </c>
      <c r="G11887" s="80" t="s">
        <v>311</v>
      </c>
      <c r="H11887" t="s">
        <v>589</v>
      </c>
      <c r="I11887" s="50">
        <v>10.25</v>
      </c>
    </row>
    <row r="11888" spans="1:9" x14ac:dyDescent="0.2">
      <c r="A11888">
        <v>386923</v>
      </c>
      <c r="B11888" s="79">
        <v>7509546651040</v>
      </c>
      <c r="C11888" s="80" t="s">
        <v>19</v>
      </c>
      <c r="D11888" s="80" t="s">
        <v>20</v>
      </c>
      <c r="E11888" s="80" t="s">
        <v>21</v>
      </c>
      <c r="F11888" s="80" t="s">
        <v>575</v>
      </c>
      <c r="G11888" s="80" t="s">
        <v>311</v>
      </c>
      <c r="H11888" t="s">
        <v>594</v>
      </c>
      <c r="I11888" s="50">
        <v>10.25</v>
      </c>
    </row>
    <row r="11889" spans="1:9" x14ac:dyDescent="0.2">
      <c r="A11889">
        <v>459868</v>
      </c>
      <c r="B11889" s="79">
        <v>7509546675640</v>
      </c>
      <c r="C11889" s="80" t="s">
        <v>19</v>
      </c>
      <c r="D11889" s="80" t="s">
        <v>20</v>
      </c>
      <c r="E11889" s="80" t="s">
        <v>21</v>
      </c>
      <c r="F11889" s="80" t="s">
        <v>575</v>
      </c>
      <c r="G11889" s="80" t="s">
        <v>311</v>
      </c>
      <c r="H11889" t="s">
        <v>600</v>
      </c>
      <c r="I11889" s="50">
        <v>20.36</v>
      </c>
    </row>
    <row r="11890" spans="1:9" x14ac:dyDescent="0.2">
      <c r="A11890">
        <v>459869</v>
      </c>
      <c r="B11890" s="79">
        <v>7509546669960</v>
      </c>
      <c r="C11890" s="80" t="s">
        <v>19</v>
      </c>
      <c r="D11890" s="80" t="s">
        <v>20</v>
      </c>
      <c r="E11890" s="80" t="s">
        <v>21</v>
      </c>
      <c r="F11890" s="80" t="s">
        <v>575</v>
      </c>
      <c r="G11890" s="80" t="s">
        <v>311</v>
      </c>
      <c r="H11890" t="s">
        <v>601</v>
      </c>
      <c r="I11890" s="50">
        <v>18.62</v>
      </c>
    </row>
    <row r="11891" spans="1:9" x14ac:dyDescent="0.2">
      <c r="A11891">
        <v>459871</v>
      </c>
      <c r="B11891" s="79">
        <v>7509546675145</v>
      </c>
      <c r="C11891" s="80" t="s">
        <v>19</v>
      </c>
      <c r="D11891" s="80" t="s">
        <v>20</v>
      </c>
      <c r="E11891" s="80" t="s">
        <v>21</v>
      </c>
      <c r="F11891" s="80" t="s">
        <v>575</v>
      </c>
      <c r="G11891" s="80" t="s">
        <v>311</v>
      </c>
      <c r="H11891" t="s">
        <v>602</v>
      </c>
      <c r="I11891" s="50">
        <v>7.8</v>
      </c>
    </row>
    <row r="11892" spans="1:9" x14ac:dyDescent="0.2">
      <c r="A11892">
        <v>1018</v>
      </c>
      <c r="B11892" s="79">
        <v>7891024132906</v>
      </c>
      <c r="C11892" s="80" t="s">
        <v>19</v>
      </c>
      <c r="D11892" s="80" t="s">
        <v>20</v>
      </c>
      <c r="E11892" s="80" t="s">
        <v>21</v>
      </c>
      <c r="F11892" s="80" t="s">
        <v>575</v>
      </c>
      <c r="G11892" s="80" t="s">
        <v>311</v>
      </c>
      <c r="H11892" t="s">
        <v>577</v>
      </c>
      <c r="I11892" s="50">
        <v>3.12</v>
      </c>
    </row>
    <row r="11893" spans="1:9" x14ac:dyDescent="0.2">
      <c r="A11893">
        <v>1020</v>
      </c>
      <c r="B11893" s="79">
        <v>7891024134702</v>
      </c>
      <c r="C11893" s="80" t="s">
        <v>19</v>
      </c>
      <c r="D11893" s="80" t="s">
        <v>20</v>
      </c>
      <c r="E11893" s="80" t="s">
        <v>21</v>
      </c>
      <c r="F11893" s="80" t="s">
        <v>575</v>
      </c>
      <c r="G11893" s="80" t="s">
        <v>311</v>
      </c>
      <c r="H11893" t="s">
        <v>578</v>
      </c>
      <c r="I11893" s="50">
        <v>4.6900000000000004</v>
      </c>
    </row>
    <row r="11894" spans="1:9" x14ac:dyDescent="0.2">
      <c r="A11894">
        <v>7897</v>
      </c>
      <c r="B11894" s="79">
        <v>7891024132005</v>
      </c>
      <c r="C11894" s="80" t="s">
        <v>19</v>
      </c>
      <c r="D11894" s="80" t="s">
        <v>20</v>
      </c>
      <c r="E11894" s="80" t="s">
        <v>21</v>
      </c>
      <c r="F11894" s="80" t="s">
        <v>575</v>
      </c>
      <c r="G11894" s="80" t="s">
        <v>311</v>
      </c>
      <c r="H11894" t="s">
        <v>581</v>
      </c>
      <c r="I11894" s="50">
        <v>5.29</v>
      </c>
    </row>
    <row r="11895" spans="1:9" x14ac:dyDescent="0.2">
      <c r="A11895">
        <v>95360</v>
      </c>
      <c r="B11895" s="79">
        <v>7891024132371</v>
      </c>
      <c r="C11895" s="80" t="s">
        <v>19</v>
      </c>
      <c r="D11895" s="80" t="s">
        <v>20</v>
      </c>
      <c r="E11895" s="80" t="s">
        <v>21</v>
      </c>
      <c r="F11895" s="80" t="s">
        <v>575</v>
      </c>
      <c r="G11895" s="80" t="s">
        <v>311</v>
      </c>
      <c r="H11895" t="s">
        <v>587</v>
      </c>
      <c r="I11895" s="50">
        <v>8.93</v>
      </c>
    </row>
    <row r="11896" spans="1:9" x14ac:dyDescent="0.2">
      <c r="A11896">
        <v>27999</v>
      </c>
      <c r="B11896" s="79">
        <v>7891024134610</v>
      </c>
      <c r="C11896" s="80" t="s">
        <v>19</v>
      </c>
      <c r="D11896" s="80" t="s">
        <v>20</v>
      </c>
      <c r="E11896" s="80" t="s">
        <v>21</v>
      </c>
      <c r="F11896" s="80" t="s">
        <v>575</v>
      </c>
      <c r="G11896" s="80" t="s">
        <v>311</v>
      </c>
      <c r="H11896" t="s">
        <v>585</v>
      </c>
      <c r="I11896" s="50">
        <v>8.0299999999999994</v>
      </c>
    </row>
    <row r="11897" spans="1:9" x14ac:dyDescent="0.2">
      <c r="A11897">
        <v>28021</v>
      </c>
      <c r="B11897" s="79">
        <v>7891024132128</v>
      </c>
      <c r="C11897" s="80" t="s">
        <v>19</v>
      </c>
      <c r="D11897" s="80" t="s">
        <v>20</v>
      </c>
      <c r="E11897" s="80" t="s">
        <v>21</v>
      </c>
      <c r="F11897" s="80" t="s">
        <v>575</v>
      </c>
      <c r="G11897" s="80" t="s">
        <v>311</v>
      </c>
      <c r="H11897" t="s">
        <v>586</v>
      </c>
      <c r="I11897" s="50">
        <v>5.29</v>
      </c>
    </row>
    <row r="11898" spans="1:9" x14ac:dyDescent="0.2">
      <c r="A11898">
        <v>264248</v>
      </c>
      <c r="B11898" s="79">
        <v>7891024111444</v>
      </c>
      <c r="C11898" s="80" t="s">
        <v>19</v>
      </c>
      <c r="D11898" s="80" t="s">
        <v>20</v>
      </c>
      <c r="E11898" s="80" t="s">
        <v>21</v>
      </c>
      <c r="F11898" s="80" t="s">
        <v>575</v>
      </c>
      <c r="G11898" s="80" t="s">
        <v>311</v>
      </c>
      <c r="H11898" t="s">
        <v>15777</v>
      </c>
      <c r="I11898" s="50">
        <v>30.14</v>
      </c>
    </row>
    <row r="11899" spans="1:9" x14ac:dyDescent="0.2">
      <c r="A11899">
        <v>445883</v>
      </c>
      <c r="B11899" s="79">
        <v>7509546668079</v>
      </c>
      <c r="C11899" s="80" t="s">
        <v>19</v>
      </c>
      <c r="D11899" s="80" t="s">
        <v>20</v>
      </c>
      <c r="E11899" s="80" t="s">
        <v>21</v>
      </c>
      <c r="F11899" s="80" t="s">
        <v>575</v>
      </c>
      <c r="G11899" s="80" t="s">
        <v>311</v>
      </c>
      <c r="H11899" t="s">
        <v>597</v>
      </c>
      <c r="I11899" s="50">
        <v>16.29</v>
      </c>
    </row>
    <row r="11900" spans="1:9" x14ac:dyDescent="0.2">
      <c r="A11900">
        <v>16250</v>
      </c>
      <c r="B11900" s="79">
        <v>7891024135310</v>
      </c>
      <c r="C11900" s="80" t="s">
        <v>19</v>
      </c>
      <c r="D11900" s="80" t="s">
        <v>20</v>
      </c>
      <c r="E11900" s="80" t="s">
        <v>21</v>
      </c>
      <c r="F11900" s="80" t="s">
        <v>575</v>
      </c>
      <c r="G11900" s="80" t="s">
        <v>311</v>
      </c>
      <c r="H11900" t="s">
        <v>583</v>
      </c>
      <c r="I11900" s="50">
        <v>9.69</v>
      </c>
    </row>
    <row r="11901" spans="1:9" x14ac:dyDescent="0.2">
      <c r="A11901">
        <v>2773</v>
      </c>
      <c r="B11901" s="79">
        <v>7891024135020</v>
      </c>
      <c r="C11901" s="80" t="s">
        <v>19</v>
      </c>
      <c r="D11901" s="80" t="s">
        <v>20</v>
      </c>
      <c r="E11901" s="80" t="s">
        <v>21</v>
      </c>
      <c r="F11901" s="80" t="s">
        <v>575</v>
      </c>
      <c r="G11901" s="80" t="s">
        <v>311</v>
      </c>
      <c r="H11901" t="s">
        <v>579</v>
      </c>
      <c r="I11901" s="50">
        <v>9.69</v>
      </c>
    </row>
    <row r="11902" spans="1:9" x14ac:dyDescent="0.2">
      <c r="A11902">
        <v>383517</v>
      </c>
      <c r="B11902" s="79">
        <v>6920354824395</v>
      </c>
      <c r="C11902" s="80" t="s">
        <v>19</v>
      </c>
      <c r="D11902" s="80" t="s">
        <v>20</v>
      </c>
      <c r="E11902" s="80" t="s">
        <v>21</v>
      </c>
      <c r="F11902" s="80" t="s">
        <v>575</v>
      </c>
      <c r="G11902" s="80" t="s">
        <v>311</v>
      </c>
      <c r="H11902" t="s">
        <v>593</v>
      </c>
      <c r="I11902" s="50">
        <v>10.44</v>
      </c>
    </row>
    <row r="11903" spans="1:9" x14ac:dyDescent="0.2">
      <c r="A11903">
        <v>416091</v>
      </c>
      <c r="B11903" s="79">
        <v>7509546659121</v>
      </c>
      <c r="C11903" s="80" t="s">
        <v>19</v>
      </c>
      <c r="D11903" s="80" t="s">
        <v>20</v>
      </c>
      <c r="E11903" s="80" t="s">
        <v>21</v>
      </c>
      <c r="F11903" s="80" t="s">
        <v>575</v>
      </c>
      <c r="G11903" s="80" t="s">
        <v>311</v>
      </c>
      <c r="H11903" t="s">
        <v>15778</v>
      </c>
      <c r="I11903" s="50">
        <v>16.29</v>
      </c>
    </row>
    <row r="11904" spans="1:9" x14ac:dyDescent="0.2">
      <c r="A11904">
        <v>587524</v>
      </c>
      <c r="B11904" s="79">
        <v>7509546702667</v>
      </c>
      <c r="C11904" s="80" t="s">
        <v>19</v>
      </c>
      <c r="D11904" s="80" t="s">
        <v>20</v>
      </c>
      <c r="E11904" s="80" t="s">
        <v>21</v>
      </c>
      <c r="F11904" s="80" t="s">
        <v>575</v>
      </c>
      <c r="G11904" s="80" t="s">
        <v>311</v>
      </c>
      <c r="H11904" t="s">
        <v>622</v>
      </c>
      <c r="I11904" s="50">
        <v>16.29</v>
      </c>
    </row>
    <row r="11905" spans="1:9" x14ac:dyDescent="0.2">
      <c r="A11905">
        <v>374108</v>
      </c>
      <c r="B11905" s="79">
        <v>7891024041628</v>
      </c>
      <c r="C11905" s="80" t="s">
        <v>19</v>
      </c>
      <c r="D11905" s="80" t="s">
        <v>20</v>
      </c>
      <c r="E11905" s="80" t="s">
        <v>21</v>
      </c>
      <c r="F11905" s="80" t="s">
        <v>575</v>
      </c>
      <c r="G11905" s="80" t="s">
        <v>311</v>
      </c>
      <c r="H11905" t="s">
        <v>590</v>
      </c>
      <c r="I11905" s="50">
        <v>13.76</v>
      </c>
    </row>
    <row r="11906" spans="1:9" x14ac:dyDescent="0.2">
      <c r="A11906">
        <v>374122</v>
      </c>
      <c r="B11906" s="79">
        <v>7891024041611</v>
      </c>
      <c r="C11906" s="80" t="s">
        <v>19</v>
      </c>
      <c r="D11906" s="80" t="s">
        <v>20</v>
      </c>
      <c r="E11906" s="80" t="s">
        <v>21</v>
      </c>
      <c r="F11906" s="80" t="s">
        <v>575</v>
      </c>
      <c r="G11906" s="80" t="s">
        <v>311</v>
      </c>
      <c r="H11906" t="s">
        <v>591</v>
      </c>
      <c r="I11906" s="50">
        <v>13.76</v>
      </c>
    </row>
    <row r="11907" spans="1:9" x14ac:dyDescent="0.2">
      <c r="A11907">
        <v>459034</v>
      </c>
      <c r="B11907" s="79">
        <v>7509546671550</v>
      </c>
      <c r="C11907" s="80" t="s">
        <v>19</v>
      </c>
      <c r="D11907" s="80" t="s">
        <v>20</v>
      </c>
      <c r="E11907" s="80" t="s">
        <v>21</v>
      </c>
      <c r="F11907" s="80" t="s">
        <v>575</v>
      </c>
      <c r="G11907" s="80" t="s">
        <v>311</v>
      </c>
      <c r="H11907" t="s">
        <v>599</v>
      </c>
      <c r="I11907" s="50">
        <v>13.76</v>
      </c>
    </row>
    <row r="11908" spans="1:9" x14ac:dyDescent="0.2">
      <c r="A11908">
        <v>543750</v>
      </c>
      <c r="B11908" s="79">
        <v>7509546694573</v>
      </c>
      <c r="C11908" s="80" t="s">
        <v>19</v>
      </c>
      <c r="D11908" s="80" t="s">
        <v>20</v>
      </c>
      <c r="E11908" s="80" t="s">
        <v>21</v>
      </c>
      <c r="F11908" s="80" t="s">
        <v>575</v>
      </c>
      <c r="G11908" s="80" t="s">
        <v>311</v>
      </c>
      <c r="H11908" t="s">
        <v>617</v>
      </c>
      <c r="I11908" s="50">
        <v>21.2</v>
      </c>
    </row>
    <row r="11909" spans="1:9" x14ac:dyDescent="0.2">
      <c r="A11909">
        <v>503949</v>
      </c>
      <c r="B11909" s="79">
        <v>7509546687049</v>
      </c>
      <c r="C11909" s="80" t="s">
        <v>19</v>
      </c>
      <c r="D11909" s="80" t="s">
        <v>20</v>
      </c>
      <c r="E11909" s="80" t="s">
        <v>21</v>
      </c>
      <c r="F11909" s="80" t="s">
        <v>575</v>
      </c>
      <c r="G11909" s="80" t="s">
        <v>311</v>
      </c>
      <c r="H11909" t="s">
        <v>612</v>
      </c>
      <c r="I11909" s="50">
        <v>20.36</v>
      </c>
    </row>
    <row r="11910" spans="1:9" x14ac:dyDescent="0.2">
      <c r="A11910">
        <v>513345</v>
      </c>
      <c r="B11910" s="79">
        <v>7509546689692</v>
      </c>
      <c r="C11910" s="80" t="s">
        <v>19</v>
      </c>
      <c r="D11910" s="80" t="s">
        <v>20</v>
      </c>
      <c r="E11910" s="80" t="s">
        <v>21</v>
      </c>
      <c r="F11910" s="80" t="s">
        <v>575</v>
      </c>
      <c r="G11910" s="80" t="s">
        <v>311</v>
      </c>
      <c r="H11910" t="s">
        <v>613</v>
      </c>
      <c r="I11910" s="50">
        <v>6.52</v>
      </c>
    </row>
    <row r="11911" spans="1:9" x14ac:dyDescent="0.2">
      <c r="A11911">
        <v>453070</v>
      </c>
      <c r="B11911" s="79">
        <v>7509546673233</v>
      </c>
      <c r="C11911" s="80" t="s">
        <v>19</v>
      </c>
      <c r="D11911" s="80" t="s">
        <v>20</v>
      </c>
      <c r="E11911" s="80" t="s">
        <v>21</v>
      </c>
      <c r="F11911" s="80" t="s">
        <v>575</v>
      </c>
      <c r="G11911" s="80" t="s">
        <v>311</v>
      </c>
      <c r="H11911" t="s">
        <v>598</v>
      </c>
      <c r="I11911" s="50">
        <v>13.36</v>
      </c>
    </row>
    <row r="11912" spans="1:9" x14ac:dyDescent="0.2">
      <c r="A11912">
        <v>377646</v>
      </c>
      <c r="B11912" s="79">
        <v>7891528041599</v>
      </c>
      <c r="C11912" s="80" t="s">
        <v>19</v>
      </c>
      <c r="D11912" s="80" t="s">
        <v>20</v>
      </c>
      <c r="E11912" s="80" t="s">
        <v>21</v>
      </c>
      <c r="F11912" s="80" t="s">
        <v>575</v>
      </c>
      <c r="G11912" s="80" t="s">
        <v>311</v>
      </c>
      <c r="H11912" t="s">
        <v>592</v>
      </c>
      <c r="I11912" s="50">
        <v>6.27</v>
      </c>
    </row>
    <row r="11913" spans="1:9" x14ac:dyDescent="0.2">
      <c r="A11913">
        <v>388787</v>
      </c>
      <c r="B11913" s="79">
        <v>7891528000503</v>
      </c>
      <c r="C11913" s="80" t="s">
        <v>19</v>
      </c>
      <c r="D11913" s="80" t="s">
        <v>20</v>
      </c>
      <c r="E11913" s="80" t="s">
        <v>21</v>
      </c>
      <c r="F11913" s="80" t="s">
        <v>575</v>
      </c>
      <c r="G11913" s="80" t="s">
        <v>311</v>
      </c>
      <c r="H11913" t="s">
        <v>595</v>
      </c>
      <c r="I11913" s="50">
        <v>11.89</v>
      </c>
    </row>
    <row r="11914" spans="1:9" x14ac:dyDescent="0.2">
      <c r="A11914">
        <v>503945</v>
      </c>
      <c r="B11914" s="79">
        <v>7509546686691</v>
      </c>
      <c r="C11914" s="80" t="s">
        <v>19</v>
      </c>
      <c r="D11914" s="80" t="s">
        <v>20</v>
      </c>
      <c r="E11914" s="80" t="s">
        <v>21</v>
      </c>
      <c r="F11914" s="80" t="s">
        <v>575</v>
      </c>
      <c r="G11914" s="80" t="s">
        <v>311</v>
      </c>
      <c r="H11914" t="s">
        <v>611</v>
      </c>
      <c r="I11914" s="50">
        <v>7.8</v>
      </c>
    </row>
    <row r="11915" spans="1:9" x14ac:dyDescent="0.2">
      <c r="A11915">
        <v>535913</v>
      </c>
      <c r="B11915" s="79">
        <v>7509546692685</v>
      </c>
      <c r="C11915" s="80" t="s">
        <v>19</v>
      </c>
      <c r="D11915" s="80" t="s">
        <v>20</v>
      </c>
      <c r="E11915" s="80" t="s">
        <v>21</v>
      </c>
      <c r="F11915" s="80" t="s">
        <v>575</v>
      </c>
      <c r="G11915" s="80" t="s">
        <v>311</v>
      </c>
      <c r="H11915" t="s">
        <v>615</v>
      </c>
      <c r="I11915" s="50">
        <v>30.59</v>
      </c>
    </row>
    <row r="11916" spans="1:9" x14ac:dyDescent="0.2">
      <c r="A11916">
        <v>459872</v>
      </c>
      <c r="B11916" s="79">
        <v>7509546675138</v>
      </c>
      <c r="C11916" s="80" t="s">
        <v>19</v>
      </c>
      <c r="D11916" s="80" t="s">
        <v>20</v>
      </c>
      <c r="E11916" s="80" t="s">
        <v>21</v>
      </c>
      <c r="F11916" s="80" t="s">
        <v>575</v>
      </c>
      <c r="G11916" s="80" t="s">
        <v>311</v>
      </c>
      <c r="H11916" t="s">
        <v>603</v>
      </c>
      <c r="I11916" s="50">
        <v>6.55</v>
      </c>
    </row>
    <row r="11917" spans="1:9" x14ac:dyDescent="0.2">
      <c r="A11917">
        <v>6161</v>
      </c>
      <c r="B11917" s="79">
        <v>7891528038001</v>
      </c>
      <c r="C11917" s="80" t="s">
        <v>19</v>
      </c>
      <c r="D11917" s="80" t="s">
        <v>20</v>
      </c>
      <c r="E11917" s="80" t="s">
        <v>21</v>
      </c>
      <c r="F11917" s="80" t="s">
        <v>575</v>
      </c>
      <c r="G11917" s="80" t="s">
        <v>311</v>
      </c>
      <c r="H11917" t="s">
        <v>580</v>
      </c>
      <c r="I11917" s="50">
        <v>5.79</v>
      </c>
    </row>
    <row r="11918" spans="1:9" x14ac:dyDescent="0.2">
      <c r="A11918">
        <v>14574</v>
      </c>
      <c r="B11918" s="79">
        <v>7891528030142</v>
      </c>
      <c r="C11918" s="80" t="s">
        <v>19</v>
      </c>
      <c r="D11918" s="80" t="s">
        <v>20</v>
      </c>
      <c r="E11918" s="80" t="s">
        <v>21</v>
      </c>
      <c r="F11918" s="80" t="s">
        <v>575</v>
      </c>
      <c r="G11918" s="80" t="s">
        <v>311</v>
      </c>
      <c r="H11918" t="s">
        <v>582</v>
      </c>
      <c r="I11918" s="50">
        <v>4.03</v>
      </c>
    </row>
    <row r="11919" spans="1:9" x14ac:dyDescent="0.2">
      <c r="A11919">
        <v>518331</v>
      </c>
      <c r="B11919" s="79">
        <v>7509546690858</v>
      </c>
      <c r="C11919" s="80" t="s">
        <v>19</v>
      </c>
      <c r="D11919" s="80" t="s">
        <v>20</v>
      </c>
      <c r="E11919" s="80" t="s">
        <v>21</v>
      </c>
      <c r="F11919" s="80" t="s">
        <v>575</v>
      </c>
      <c r="G11919" s="80" t="s">
        <v>311</v>
      </c>
      <c r="H11919" t="s">
        <v>614</v>
      </c>
      <c r="I11919" s="50">
        <v>5.08</v>
      </c>
    </row>
    <row r="11920" spans="1:9" x14ac:dyDescent="0.2">
      <c r="A11920">
        <v>587297</v>
      </c>
      <c r="B11920" s="79">
        <v>7509546700342</v>
      </c>
      <c r="C11920" s="80" t="s">
        <v>19</v>
      </c>
      <c r="D11920" s="80" t="s">
        <v>20</v>
      </c>
      <c r="E11920" s="80" t="s">
        <v>21</v>
      </c>
      <c r="F11920" s="80" t="s">
        <v>575</v>
      </c>
      <c r="G11920" s="80" t="s">
        <v>311</v>
      </c>
      <c r="H11920" t="s">
        <v>621</v>
      </c>
      <c r="I11920" s="50">
        <v>5.13</v>
      </c>
    </row>
    <row r="11921" spans="1:9" x14ac:dyDescent="0.2">
      <c r="A11921">
        <v>598074</v>
      </c>
      <c r="B11921" s="79">
        <v>7509546701165</v>
      </c>
      <c r="C11921" s="80" t="s">
        <v>19</v>
      </c>
      <c r="D11921" s="80" t="s">
        <v>20</v>
      </c>
      <c r="E11921" s="80" t="s">
        <v>21</v>
      </c>
      <c r="F11921" s="80" t="s">
        <v>575</v>
      </c>
      <c r="G11921" s="80" t="s">
        <v>311</v>
      </c>
      <c r="H11921" t="s">
        <v>624</v>
      </c>
      <c r="I11921" s="50">
        <v>10.86</v>
      </c>
    </row>
    <row r="11922" spans="1:9" x14ac:dyDescent="0.2">
      <c r="A11922">
        <v>31531</v>
      </c>
      <c r="B11922" s="79">
        <v>7891528038568</v>
      </c>
      <c r="C11922" s="80" t="s">
        <v>19</v>
      </c>
      <c r="D11922" s="80" t="s">
        <v>20</v>
      </c>
      <c r="E11922" s="80" t="s">
        <v>21</v>
      </c>
      <c r="F11922" s="80" t="s">
        <v>575</v>
      </c>
      <c r="G11922" s="80" t="s">
        <v>311</v>
      </c>
      <c r="H11922" t="s">
        <v>15779</v>
      </c>
      <c r="I11922" s="50">
        <v>5.13</v>
      </c>
    </row>
    <row r="11923" spans="1:9" x14ac:dyDescent="0.2">
      <c r="A11923">
        <v>242872</v>
      </c>
      <c r="B11923" s="79">
        <v>7891528029498</v>
      </c>
      <c r="C11923" s="80" t="s">
        <v>19</v>
      </c>
      <c r="D11923" s="80" t="s">
        <v>20</v>
      </c>
      <c r="E11923" s="80" t="s">
        <v>21</v>
      </c>
      <c r="F11923" s="80" t="s">
        <v>575</v>
      </c>
      <c r="G11923" s="80" t="s">
        <v>311</v>
      </c>
      <c r="H11923" t="s">
        <v>588</v>
      </c>
      <c r="I11923" s="50">
        <v>3.02</v>
      </c>
    </row>
    <row r="11924" spans="1:9" x14ac:dyDescent="0.2">
      <c r="A11924">
        <v>22541</v>
      </c>
      <c r="B11924" s="79">
        <v>7891528038612</v>
      </c>
      <c r="C11924" s="80" t="s">
        <v>19</v>
      </c>
      <c r="D11924" s="80" t="s">
        <v>20</v>
      </c>
      <c r="E11924" s="80" t="s">
        <v>21</v>
      </c>
      <c r="F11924" s="80" t="s">
        <v>575</v>
      </c>
      <c r="G11924" s="80" t="s">
        <v>311</v>
      </c>
      <c r="H11924" t="s">
        <v>584</v>
      </c>
      <c r="I11924" s="50">
        <v>5.31</v>
      </c>
    </row>
    <row r="11925" spans="1:9" x14ac:dyDescent="0.2">
      <c r="A11925">
        <v>499054</v>
      </c>
      <c r="B11925" s="79">
        <v>7509546683881</v>
      </c>
      <c r="C11925" s="80" t="s">
        <v>19</v>
      </c>
      <c r="D11925" s="80" t="s">
        <v>20</v>
      </c>
      <c r="E11925" s="80" t="s">
        <v>21</v>
      </c>
      <c r="F11925" s="80" t="s">
        <v>575</v>
      </c>
      <c r="G11925" s="80" t="s">
        <v>311</v>
      </c>
      <c r="H11925" t="s">
        <v>15780</v>
      </c>
      <c r="I11925" s="50">
        <v>11.12</v>
      </c>
    </row>
    <row r="11926" spans="1:9" x14ac:dyDescent="0.2">
      <c r="A11926">
        <v>308694</v>
      </c>
      <c r="B11926" s="79">
        <v>7898185413943</v>
      </c>
      <c r="C11926" s="80" t="s">
        <v>19</v>
      </c>
      <c r="D11926" s="80" t="s">
        <v>20</v>
      </c>
      <c r="E11926" s="80" t="s">
        <v>21</v>
      </c>
      <c r="F11926" s="80" t="s">
        <v>575</v>
      </c>
      <c r="G11926" s="80" t="s">
        <v>372</v>
      </c>
      <c r="H11926" t="s">
        <v>657</v>
      </c>
      <c r="I11926" s="50">
        <v>4.79</v>
      </c>
    </row>
    <row r="11927" spans="1:9" x14ac:dyDescent="0.2">
      <c r="A11927">
        <v>504333</v>
      </c>
      <c r="B11927" s="79">
        <v>7898185414667</v>
      </c>
      <c r="C11927" s="80" t="s">
        <v>19</v>
      </c>
      <c r="D11927" s="80" t="s">
        <v>20</v>
      </c>
      <c r="E11927" s="80" t="s">
        <v>21</v>
      </c>
      <c r="F11927" s="80" t="s">
        <v>575</v>
      </c>
      <c r="G11927" s="80" t="s">
        <v>372</v>
      </c>
      <c r="H11927" t="s">
        <v>658</v>
      </c>
      <c r="I11927" s="50">
        <v>5.4</v>
      </c>
    </row>
    <row r="11928" spans="1:9" x14ac:dyDescent="0.2">
      <c r="A11928">
        <v>400164</v>
      </c>
      <c r="B11928" s="79">
        <v>7896013108177</v>
      </c>
      <c r="C11928" s="80" t="s">
        <v>19</v>
      </c>
      <c r="D11928" s="80" t="s">
        <v>20</v>
      </c>
      <c r="E11928" s="80" t="s">
        <v>21</v>
      </c>
      <c r="F11928" s="80" t="s">
        <v>575</v>
      </c>
      <c r="G11928" s="80" t="s">
        <v>2615</v>
      </c>
      <c r="H11928" t="s">
        <v>675</v>
      </c>
      <c r="I11928" s="50">
        <v>2.91</v>
      </c>
    </row>
    <row r="11929" spans="1:9" x14ac:dyDescent="0.2">
      <c r="A11929">
        <v>400174</v>
      </c>
      <c r="B11929" s="79">
        <v>7896013108153</v>
      </c>
      <c r="C11929" s="80" t="s">
        <v>19</v>
      </c>
      <c r="D11929" s="80" t="s">
        <v>20</v>
      </c>
      <c r="E11929" s="80" t="s">
        <v>21</v>
      </c>
      <c r="F11929" s="80" t="s">
        <v>575</v>
      </c>
      <c r="G11929" s="80" t="s">
        <v>2615</v>
      </c>
      <c r="H11929" t="s">
        <v>676</v>
      </c>
      <c r="I11929" s="50">
        <v>1.83</v>
      </c>
    </row>
    <row r="11930" spans="1:9" x14ac:dyDescent="0.2">
      <c r="A11930">
        <v>400178</v>
      </c>
      <c r="B11930" s="79">
        <v>7896013108146</v>
      </c>
      <c r="C11930" s="80" t="s">
        <v>19</v>
      </c>
      <c r="D11930" s="80" t="s">
        <v>20</v>
      </c>
      <c r="E11930" s="80" t="s">
        <v>21</v>
      </c>
      <c r="F11930" s="80" t="s">
        <v>575</v>
      </c>
      <c r="G11930" s="80" t="s">
        <v>2615</v>
      </c>
      <c r="H11930" t="s">
        <v>677</v>
      </c>
      <c r="I11930" s="50">
        <v>1.83</v>
      </c>
    </row>
    <row r="11931" spans="1:9" x14ac:dyDescent="0.2">
      <c r="A11931">
        <v>400181</v>
      </c>
      <c r="B11931" s="79">
        <v>7896013108191</v>
      </c>
      <c r="C11931" s="80" t="s">
        <v>19</v>
      </c>
      <c r="D11931" s="80" t="s">
        <v>20</v>
      </c>
      <c r="E11931" s="80" t="s">
        <v>21</v>
      </c>
      <c r="F11931" s="80" t="s">
        <v>575</v>
      </c>
      <c r="G11931" s="80" t="s">
        <v>2615</v>
      </c>
      <c r="H11931" t="s">
        <v>678</v>
      </c>
      <c r="I11931" s="50">
        <v>2.91</v>
      </c>
    </row>
    <row r="11932" spans="1:9" x14ac:dyDescent="0.2">
      <c r="A11932">
        <v>96682</v>
      </c>
      <c r="B11932" s="79">
        <v>7896013102472</v>
      </c>
      <c r="C11932" s="80" t="s">
        <v>19</v>
      </c>
      <c r="D11932" s="80" t="s">
        <v>20</v>
      </c>
      <c r="E11932" s="80" t="s">
        <v>21</v>
      </c>
      <c r="F11932" s="80" t="s">
        <v>575</v>
      </c>
      <c r="G11932" s="80" t="s">
        <v>2615</v>
      </c>
      <c r="H11932" t="s">
        <v>15781</v>
      </c>
      <c r="I11932" s="50">
        <v>1.39</v>
      </c>
    </row>
    <row r="11933" spans="1:9" x14ac:dyDescent="0.2">
      <c r="A11933">
        <v>96683</v>
      </c>
      <c r="B11933" s="79">
        <v>7896013102496</v>
      </c>
      <c r="C11933" s="80" t="s">
        <v>19</v>
      </c>
      <c r="D11933" s="80" t="s">
        <v>20</v>
      </c>
      <c r="E11933" s="80" t="s">
        <v>21</v>
      </c>
      <c r="F11933" s="80" t="s">
        <v>575</v>
      </c>
      <c r="G11933" s="80" t="s">
        <v>2615</v>
      </c>
      <c r="H11933" t="s">
        <v>15782</v>
      </c>
      <c r="I11933" s="50">
        <v>1.39</v>
      </c>
    </row>
    <row r="11934" spans="1:9" x14ac:dyDescent="0.2">
      <c r="A11934">
        <v>327265</v>
      </c>
      <c r="B11934" s="79">
        <v>7896013106968</v>
      </c>
      <c r="C11934" s="80" t="s">
        <v>19</v>
      </c>
      <c r="D11934" s="80" t="s">
        <v>20</v>
      </c>
      <c r="E11934" s="80" t="s">
        <v>21</v>
      </c>
      <c r="F11934" s="80" t="s">
        <v>575</v>
      </c>
      <c r="G11934" s="80" t="s">
        <v>2615</v>
      </c>
      <c r="H11934" t="s">
        <v>672</v>
      </c>
      <c r="I11934" s="50">
        <v>1.56</v>
      </c>
    </row>
    <row r="11935" spans="1:9" x14ac:dyDescent="0.2">
      <c r="A11935">
        <v>327266</v>
      </c>
      <c r="B11935" s="79">
        <v>7896013106951</v>
      </c>
      <c r="C11935" s="80" t="s">
        <v>19</v>
      </c>
      <c r="D11935" s="80" t="s">
        <v>20</v>
      </c>
      <c r="E11935" s="80" t="s">
        <v>21</v>
      </c>
      <c r="F11935" s="80" t="s">
        <v>575</v>
      </c>
      <c r="G11935" s="80" t="s">
        <v>2615</v>
      </c>
      <c r="H11935" t="s">
        <v>673</v>
      </c>
      <c r="I11935" s="50">
        <v>1.56</v>
      </c>
    </row>
    <row r="11936" spans="1:9" x14ac:dyDescent="0.2">
      <c r="A11936">
        <v>400171</v>
      </c>
      <c r="B11936" s="79">
        <v>7896013108160</v>
      </c>
      <c r="C11936" s="80" t="s">
        <v>19</v>
      </c>
      <c r="D11936" s="80" t="s">
        <v>20</v>
      </c>
      <c r="E11936" s="80" t="s">
        <v>21</v>
      </c>
      <c r="F11936" s="80" t="s">
        <v>575</v>
      </c>
      <c r="G11936" s="80" t="s">
        <v>2615</v>
      </c>
      <c r="H11936" t="s">
        <v>15783</v>
      </c>
      <c r="I11936" s="50">
        <v>2.86</v>
      </c>
    </row>
    <row r="11937" spans="1:9" x14ac:dyDescent="0.2">
      <c r="A11937">
        <v>400153</v>
      </c>
      <c r="B11937" s="79">
        <v>7896013108184</v>
      </c>
      <c r="C11937" s="80" t="s">
        <v>19</v>
      </c>
      <c r="D11937" s="80" t="s">
        <v>20</v>
      </c>
      <c r="E11937" s="80" t="s">
        <v>21</v>
      </c>
      <c r="F11937" s="80" t="s">
        <v>575</v>
      </c>
      <c r="G11937" s="80" t="s">
        <v>2615</v>
      </c>
      <c r="H11937" t="s">
        <v>674</v>
      </c>
      <c r="I11937" s="50">
        <v>2.91</v>
      </c>
    </row>
    <row r="11938" spans="1:9" x14ac:dyDescent="0.2">
      <c r="A11938">
        <v>513091</v>
      </c>
      <c r="B11938" s="79">
        <v>7500435228992</v>
      </c>
      <c r="C11938" s="80" t="s">
        <v>19</v>
      </c>
      <c r="D11938" s="80" t="s">
        <v>20</v>
      </c>
      <c r="E11938" s="80" t="s">
        <v>21</v>
      </c>
      <c r="F11938" s="80" t="s">
        <v>575</v>
      </c>
      <c r="G11938" s="80" t="s">
        <v>84</v>
      </c>
      <c r="H11938" t="s">
        <v>655</v>
      </c>
      <c r="I11938" s="50">
        <v>28.28</v>
      </c>
    </row>
    <row r="11939" spans="1:9" x14ac:dyDescent="0.2">
      <c r="A11939">
        <v>247989</v>
      </c>
      <c r="B11939" s="79">
        <v>7506339363883</v>
      </c>
      <c r="C11939" s="80" t="s">
        <v>19</v>
      </c>
      <c r="D11939" s="80" t="s">
        <v>20</v>
      </c>
      <c r="E11939" s="80" t="s">
        <v>21</v>
      </c>
      <c r="F11939" s="80" t="s">
        <v>575</v>
      </c>
      <c r="G11939" s="80" t="s">
        <v>84</v>
      </c>
      <c r="H11939" t="s">
        <v>645</v>
      </c>
      <c r="I11939" s="50">
        <v>2.8</v>
      </c>
    </row>
    <row r="11940" spans="1:9" x14ac:dyDescent="0.2">
      <c r="A11940">
        <v>393333</v>
      </c>
      <c r="B11940" s="79">
        <v>7500435124638</v>
      </c>
      <c r="C11940" s="80" t="s">
        <v>19</v>
      </c>
      <c r="D11940" s="80" t="s">
        <v>20</v>
      </c>
      <c r="E11940" s="80" t="s">
        <v>21</v>
      </c>
      <c r="F11940" s="80" t="s">
        <v>575</v>
      </c>
      <c r="G11940" s="80" t="s">
        <v>84</v>
      </c>
      <c r="H11940" t="s">
        <v>649</v>
      </c>
      <c r="I11940" s="50">
        <v>4.88</v>
      </c>
    </row>
    <row r="11941" spans="1:9" x14ac:dyDescent="0.2">
      <c r="A11941">
        <v>400200</v>
      </c>
      <c r="B11941" s="79">
        <v>7500435150309</v>
      </c>
      <c r="C11941" s="80" t="s">
        <v>19</v>
      </c>
      <c r="D11941" s="80" t="s">
        <v>20</v>
      </c>
      <c r="E11941" s="80" t="s">
        <v>21</v>
      </c>
      <c r="F11941" s="80" t="s">
        <v>575</v>
      </c>
      <c r="G11941" s="80" t="s">
        <v>84</v>
      </c>
      <c r="H11941" t="s">
        <v>650</v>
      </c>
      <c r="I11941" s="50">
        <v>3.98</v>
      </c>
    </row>
    <row r="11942" spans="1:9" x14ac:dyDescent="0.2">
      <c r="A11942">
        <v>400204</v>
      </c>
      <c r="B11942" s="79">
        <v>7500435150293</v>
      </c>
      <c r="C11942" s="80" t="s">
        <v>19</v>
      </c>
      <c r="D11942" s="80" t="s">
        <v>20</v>
      </c>
      <c r="E11942" s="80" t="s">
        <v>21</v>
      </c>
      <c r="F11942" s="80" t="s">
        <v>575</v>
      </c>
      <c r="G11942" s="80" t="s">
        <v>84</v>
      </c>
      <c r="H11942" t="s">
        <v>651</v>
      </c>
      <c r="I11942" s="50">
        <v>9.5</v>
      </c>
    </row>
    <row r="11943" spans="1:9" x14ac:dyDescent="0.2">
      <c r="A11943">
        <v>400213</v>
      </c>
      <c r="B11943" s="79">
        <v>7500435150248</v>
      </c>
      <c r="C11943" s="80" t="s">
        <v>19</v>
      </c>
      <c r="D11943" s="80" t="s">
        <v>20</v>
      </c>
      <c r="E11943" s="80" t="s">
        <v>21</v>
      </c>
      <c r="F11943" s="80" t="s">
        <v>575</v>
      </c>
      <c r="G11943" s="80" t="s">
        <v>84</v>
      </c>
      <c r="H11943" t="s">
        <v>652</v>
      </c>
      <c r="I11943" s="50">
        <v>3.98</v>
      </c>
    </row>
    <row r="11944" spans="1:9" x14ac:dyDescent="0.2">
      <c r="A11944">
        <v>400215</v>
      </c>
      <c r="B11944" s="79">
        <v>7500435150279</v>
      </c>
      <c r="C11944" s="80" t="s">
        <v>19</v>
      </c>
      <c r="D11944" s="80" t="s">
        <v>20</v>
      </c>
      <c r="E11944" s="80" t="s">
        <v>21</v>
      </c>
      <c r="F11944" s="80" t="s">
        <v>575</v>
      </c>
      <c r="G11944" s="80" t="s">
        <v>84</v>
      </c>
      <c r="H11944" t="s">
        <v>15784</v>
      </c>
      <c r="I11944" s="50">
        <v>3.99</v>
      </c>
    </row>
    <row r="11945" spans="1:9" x14ac:dyDescent="0.2">
      <c r="A11945">
        <v>400217</v>
      </c>
      <c r="B11945" s="79">
        <v>7500435150286</v>
      </c>
      <c r="C11945" s="80" t="s">
        <v>19</v>
      </c>
      <c r="D11945" s="80" t="s">
        <v>20</v>
      </c>
      <c r="E11945" s="80" t="s">
        <v>21</v>
      </c>
      <c r="F11945" s="80" t="s">
        <v>575</v>
      </c>
      <c r="G11945" s="80" t="s">
        <v>84</v>
      </c>
      <c r="H11945" t="s">
        <v>15785</v>
      </c>
      <c r="I11945" s="50">
        <v>9.5</v>
      </c>
    </row>
    <row r="11946" spans="1:9" x14ac:dyDescent="0.2">
      <c r="A11946">
        <v>418521</v>
      </c>
      <c r="B11946" s="79">
        <v>7500435153164</v>
      </c>
      <c r="C11946" s="80" t="s">
        <v>19</v>
      </c>
      <c r="D11946" s="80" t="s">
        <v>20</v>
      </c>
      <c r="E11946" s="80" t="s">
        <v>21</v>
      </c>
      <c r="F11946" s="80" t="s">
        <v>575</v>
      </c>
      <c r="G11946" s="80" t="s">
        <v>84</v>
      </c>
      <c r="H11946" t="s">
        <v>653</v>
      </c>
      <c r="I11946" s="50">
        <v>6.79</v>
      </c>
    </row>
    <row r="11947" spans="1:9" x14ac:dyDescent="0.2">
      <c r="A11947">
        <v>112888</v>
      </c>
      <c r="B11947" s="79">
        <v>7500435122764</v>
      </c>
      <c r="C11947" s="80" t="s">
        <v>19</v>
      </c>
      <c r="D11947" s="80" t="s">
        <v>20</v>
      </c>
      <c r="E11947" s="80" t="s">
        <v>21</v>
      </c>
      <c r="F11947" s="80" t="s">
        <v>575</v>
      </c>
      <c r="G11947" s="80" t="s">
        <v>84</v>
      </c>
      <c r="H11947" t="s">
        <v>647</v>
      </c>
      <c r="I11947" s="50">
        <v>3.96</v>
      </c>
    </row>
    <row r="11948" spans="1:9" x14ac:dyDescent="0.2">
      <c r="A11948">
        <v>112904</v>
      </c>
      <c r="B11948" s="79">
        <v>7500435122788</v>
      </c>
      <c r="C11948" s="80" t="s">
        <v>19</v>
      </c>
      <c r="D11948" s="80" t="s">
        <v>20</v>
      </c>
      <c r="E11948" s="80" t="s">
        <v>21</v>
      </c>
      <c r="F11948" s="80" t="s">
        <v>575</v>
      </c>
      <c r="G11948" s="80" t="s">
        <v>84</v>
      </c>
      <c r="H11948" t="s">
        <v>648</v>
      </c>
      <c r="I11948" s="50">
        <v>19.88</v>
      </c>
    </row>
    <row r="11949" spans="1:9" x14ac:dyDescent="0.2">
      <c r="A11949">
        <v>536879</v>
      </c>
      <c r="B11949" s="79">
        <v>7500435234818</v>
      </c>
      <c r="C11949" s="80" t="s">
        <v>19</v>
      </c>
      <c r="D11949" s="80" t="s">
        <v>20</v>
      </c>
      <c r="E11949" s="80" t="s">
        <v>21</v>
      </c>
      <c r="F11949" s="80" t="s">
        <v>575</v>
      </c>
      <c r="G11949" s="80" t="s">
        <v>84</v>
      </c>
      <c r="H11949" t="s">
        <v>15786</v>
      </c>
      <c r="I11949" s="50">
        <v>20.11</v>
      </c>
    </row>
    <row r="11950" spans="1:9" x14ac:dyDescent="0.2">
      <c r="A11950">
        <v>561064</v>
      </c>
      <c r="B11950" s="79">
        <v>7500435243834</v>
      </c>
      <c r="C11950" s="80" t="s">
        <v>19</v>
      </c>
      <c r="D11950" s="80" t="s">
        <v>20</v>
      </c>
      <c r="E11950" s="80" t="s">
        <v>21</v>
      </c>
      <c r="F11950" s="80" t="s">
        <v>575</v>
      </c>
      <c r="G11950" s="80" t="s">
        <v>84</v>
      </c>
      <c r="H11950" t="s">
        <v>656</v>
      </c>
      <c r="I11950" s="50">
        <v>24.1</v>
      </c>
    </row>
    <row r="11951" spans="1:9" x14ac:dyDescent="0.2">
      <c r="A11951">
        <v>238929</v>
      </c>
      <c r="B11951" s="79">
        <v>7506339398236</v>
      </c>
      <c r="C11951" s="80" t="s">
        <v>19</v>
      </c>
      <c r="D11951" s="80" t="s">
        <v>20</v>
      </c>
      <c r="E11951" s="80" t="s">
        <v>21</v>
      </c>
      <c r="F11951" s="80" t="s">
        <v>575</v>
      </c>
      <c r="G11951" s="80" t="s">
        <v>84</v>
      </c>
      <c r="H11951" t="s">
        <v>644</v>
      </c>
      <c r="I11951" s="50">
        <v>18.66</v>
      </c>
    </row>
    <row r="11952" spans="1:9" x14ac:dyDescent="0.2">
      <c r="A11952">
        <v>160480</v>
      </c>
      <c r="B11952" s="79">
        <v>7506295388487</v>
      </c>
      <c r="C11952" s="80" t="s">
        <v>19</v>
      </c>
      <c r="D11952" s="80" t="s">
        <v>20</v>
      </c>
      <c r="E11952" s="80" t="s">
        <v>21</v>
      </c>
      <c r="F11952" s="80" t="s">
        <v>575</v>
      </c>
      <c r="G11952" s="80" t="s">
        <v>84</v>
      </c>
      <c r="H11952" t="s">
        <v>643</v>
      </c>
      <c r="I11952" s="50">
        <v>9.14</v>
      </c>
    </row>
    <row r="11953" spans="1:9" x14ac:dyDescent="0.2">
      <c r="A11953">
        <v>270071</v>
      </c>
      <c r="B11953" s="79">
        <v>7506339396492</v>
      </c>
      <c r="C11953" s="80" t="s">
        <v>19</v>
      </c>
      <c r="D11953" s="80" t="s">
        <v>20</v>
      </c>
      <c r="E11953" s="80" t="s">
        <v>21</v>
      </c>
      <c r="F11953" s="80" t="s">
        <v>575</v>
      </c>
      <c r="G11953" s="80" t="s">
        <v>84</v>
      </c>
      <c r="H11953" t="s">
        <v>646</v>
      </c>
      <c r="I11953" s="50">
        <v>14.15</v>
      </c>
    </row>
    <row r="11954" spans="1:9" x14ac:dyDescent="0.2">
      <c r="A11954">
        <v>493943</v>
      </c>
      <c r="B11954" s="79">
        <v>7500435204781</v>
      </c>
      <c r="C11954" s="80" t="s">
        <v>19</v>
      </c>
      <c r="D11954" s="80" t="s">
        <v>20</v>
      </c>
      <c r="E11954" s="80" t="s">
        <v>21</v>
      </c>
      <c r="F11954" s="80" t="s">
        <v>575</v>
      </c>
      <c r="G11954" s="80" t="s">
        <v>84</v>
      </c>
      <c r="H11954" t="s">
        <v>654</v>
      </c>
      <c r="I11954" s="50">
        <v>7.53</v>
      </c>
    </row>
    <row r="11955" spans="1:9" x14ac:dyDescent="0.2">
      <c r="A11955">
        <v>520336</v>
      </c>
      <c r="B11955" s="79">
        <v>7896009498749</v>
      </c>
      <c r="C11955" s="80" t="s">
        <v>19</v>
      </c>
      <c r="D11955" s="80" t="s">
        <v>20</v>
      </c>
      <c r="E11955" s="80" t="s">
        <v>21</v>
      </c>
      <c r="F11955" s="80" t="s">
        <v>575</v>
      </c>
      <c r="G11955" s="80" t="s">
        <v>487</v>
      </c>
      <c r="H11955" t="s">
        <v>669</v>
      </c>
      <c r="I11955" s="50">
        <v>15.88</v>
      </c>
    </row>
    <row r="11956" spans="1:9" x14ac:dyDescent="0.2">
      <c r="A11956">
        <v>459973</v>
      </c>
      <c r="B11956" s="79">
        <v>7896015592042</v>
      </c>
      <c r="C11956" s="80" t="s">
        <v>19</v>
      </c>
      <c r="D11956" s="80" t="s">
        <v>20</v>
      </c>
      <c r="E11956" s="80" t="s">
        <v>21</v>
      </c>
      <c r="F11956" s="80" t="s">
        <v>575</v>
      </c>
      <c r="G11956" s="80" t="s">
        <v>487</v>
      </c>
      <c r="H11956" t="s">
        <v>666</v>
      </c>
      <c r="I11956" s="50">
        <v>31.9</v>
      </c>
    </row>
    <row r="11957" spans="1:9" x14ac:dyDescent="0.2">
      <c r="A11957">
        <v>326495</v>
      </c>
      <c r="B11957" s="79">
        <v>7896015591106</v>
      </c>
      <c r="C11957" s="80" t="s">
        <v>19</v>
      </c>
      <c r="D11957" s="80" t="s">
        <v>20</v>
      </c>
      <c r="E11957" s="80" t="s">
        <v>21</v>
      </c>
      <c r="F11957" s="80" t="s">
        <v>575</v>
      </c>
      <c r="G11957" s="80" t="s">
        <v>487</v>
      </c>
      <c r="H11957" t="s">
        <v>662</v>
      </c>
      <c r="I11957" s="50">
        <v>14.58</v>
      </c>
    </row>
    <row r="11958" spans="1:9" x14ac:dyDescent="0.2">
      <c r="A11958">
        <v>315971</v>
      </c>
      <c r="B11958" s="79">
        <v>7896009419324</v>
      </c>
      <c r="C11958" s="80" t="s">
        <v>19</v>
      </c>
      <c r="D11958" s="80" t="s">
        <v>20</v>
      </c>
      <c r="E11958" s="80" t="s">
        <v>21</v>
      </c>
      <c r="F11958" s="80" t="s">
        <v>575</v>
      </c>
      <c r="G11958" s="80" t="s">
        <v>487</v>
      </c>
      <c r="H11958" t="s">
        <v>663</v>
      </c>
      <c r="I11958" s="50">
        <v>14.58</v>
      </c>
    </row>
    <row r="11959" spans="1:9" x14ac:dyDescent="0.2">
      <c r="A11959">
        <v>181792</v>
      </c>
      <c r="B11959" s="79">
        <v>7896015528300</v>
      </c>
      <c r="C11959" s="80" t="s">
        <v>19</v>
      </c>
      <c r="D11959" s="80" t="s">
        <v>20</v>
      </c>
      <c r="E11959" s="80" t="s">
        <v>21</v>
      </c>
      <c r="F11959" s="80" t="s">
        <v>575</v>
      </c>
      <c r="G11959" s="80" t="s">
        <v>487</v>
      </c>
      <c r="H11959" t="s">
        <v>661</v>
      </c>
      <c r="I11959" s="50">
        <v>14.58</v>
      </c>
    </row>
    <row r="11960" spans="1:9" x14ac:dyDescent="0.2">
      <c r="A11960">
        <v>491672</v>
      </c>
      <c r="B11960" s="79">
        <v>7896009498107</v>
      </c>
      <c r="C11960" s="80" t="s">
        <v>19</v>
      </c>
      <c r="D11960" s="80" t="s">
        <v>20</v>
      </c>
      <c r="E11960" s="80" t="s">
        <v>21</v>
      </c>
      <c r="F11960" s="80" t="s">
        <v>575</v>
      </c>
      <c r="G11960" s="80" t="s">
        <v>487</v>
      </c>
      <c r="H11960" t="s">
        <v>668</v>
      </c>
      <c r="I11960" s="50">
        <v>14.58</v>
      </c>
    </row>
    <row r="11961" spans="1:9" x14ac:dyDescent="0.2">
      <c r="A11961">
        <v>459975</v>
      </c>
      <c r="B11961" s="79">
        <v>7896015592776</v>
      </c>
      <c r="C11961" s="80" t="s">
        <v>19</v>
      </c>
      <c r="D11961" s="80" t="s">
        <v>20</v>
      </c>
      <c r="E11961" s="80" t="s">
        <v>21</v>
      </c>
      <c r="F11961" s="80" t="s">
        <v>575</v>
      </c>
      <c r="G11961" s="80" t="s">
        <v>487</v>
      </c>
      <c r="H11961" t="s">
        <v>667</v>
      </c>
      <c r="I11961" s="50">
        <v>31.9</v>
      </c>
    </row>
    <row r="11962" spans="1:9" x14ac:dyDescent="0.2">
      <c r="A11962">
        <v>152252</v>
      </c>
      <c r="B11962" s="79">
        <v>7896015525583</v>
      </c>
      <c r="C11962" s="80" t="s">
        <v>19</v>
      </c>
      <c r="D11962" s="80" t="s">
        <v>20</v>
      </c>
      <c r="E11962" s="80" t="s">
        <v>21</v>
      </c>
      <c r="F11962" s="80" t="s">
        <v>575</v>
      </c>
      <c r="G11962" s="80" t="s">
        <v>487</v>
      </c>
      <c r="H11962" t="s">
        <v>660</v>
      </c>
      <c r="I11962" s="50">
        <v>19.04</v>
      </c>
    </row>
    <row r="11963" spans="1:9" x14ac:dyDescent="0.2">
      <c r="A11963">
        <v>141538</v>
      </c>
      <c r="B11963" s="79">
        <v>7896015520045</v>
      </c>
      <c r="C11963" s="80" t="s">
        <v>19</v>
      </c>
      <c r="D11963" s="80" t="s">
        <v>20</v>
      </c>
      <c r="E11963" s="80" t="s">
        <v>21</v>
      </c>
      <c r="F11963" s="80" t="s">
        <v>575</v>
      </c>
      <c r="G11963" s="80" t="s">
        <v>487</v>
      </c>
      <c r="H11963" t="s">
        <v>659</v>
      </c>
      <c r="I11963" s="50">
        <v>14.58</v>
      </c>
    </row>
    <row r="11964" spans="1:9" x14ac:dyDescent="0.2">
      <c r="A11964">
        <v>520337</v>
      </c>
      <c r="B11964" s="79">
        <v>7896009498879</v>
      </c>
      <c r="C11964" s="80" t="s">
        <v>19</v>
      </c>
      <c r="D11964" s="80" t="s">
        <v>20</v>
      </c>
      <c r="E11964" s="80" t="s">
        <v>21</v>
      </c>
      <c r="F11964" s="80" t="s">
        <v>575</v>
      </c>
      <c r="G11964" s="80" t="s">
        <v>487</v>
      </c>
      <c r="H11964" t="s">
        <v>670</v>
      </c>
      <c r="I11964" s="50">
        <v>25.13</v>
      </c>
    </row>
    <row r="11965" spans="1:9" x14ac:dyDescent="0.2">
      <c r="A11965">
        <v>537573</v>
      </c>
      <c r="B11965" s="79">
        <v>7896009498794</v>
      </c>
      <c r="C11965" s="80" t="s">
        <v>19</v>
      </c>
      <c r="D11965" s="80" t="s">
        <v>20</v>
      </c>
      <c r="E11965" s="80" t="s">
        <v>21</v>
      </c>
      <c r="F11965" s="80" t="s">
        <v>575</v>
      </c>
      <c r="G11965" s="80" t="s">
        <v>487</v>
      </c>
      <c r="H11965" t="s">
        <v>671</v>
      </c>
      <c r="I11965" s="50">
        <v>16.18</v>
      </c>
    </row>
    <row r="11966" spans="1:9" x14ac:dyDescent="0.2">
      <c r="A11966">
        <v>443856</v>
      </c>
      <c r="B11966" s="79">
        <v>7896015591786</v>
      </c>
      <c r="C11966" s="80" t="s">
        <v>19</v>
      </c>
      <c r="D11966" s="80" t="s">
        <v>20</v>
      </c>
      <c r="E11966" s="80" t="s">
        <v>21</v>
      </c>
      <c r="F11966" s="80" t="s">
        <v>575</v>
      </c>
      <c r="G11966" s="80" t="s">
        <v>487</v>
      </c>
      <c r="H11966" t="s">
        <v>664</v>
      </c>
      <c r="I11966" s="50">
        <v>18.93</v>
      </c>
    </row>
    <row r="11967" spans="1:9" x14ac:dyDescent="0.2">
      <c r="A11967">
        <v>443865</v>
      </c>
      <c r="B11967" s="79">
        <v>7896015591779</v>
      </c>
      <c r="C11967" s="80" t="s">
        <v>19</v>
      </c>
      <c r="D11967" s="80" t="s">
        <v>20</v>
      </c>
      <c r="E11967" s="80" t="s">
        <v>21</v>
      </c>
      <c r="F11967" s="80" t="s">
        <v>575</v>
      </c>
      <c r="G11967" s="80" t="s">
        <v>487</v>
      </c>
      <c r="H11967" t="s">
        <v>665</v>
      </c>
      <c r="I11967" s="50">
        <v>18.93</v>
      </c>
    </row>
    <row r="11968" spans="1:9" x14ac:dyDescent="0.2">
      <c r="A11968">
        <v>434590</v>
      </c>
      <c r="B11968" s="79">
        <v>7891150071810</v>
      </c>
      <c r="C11968" s="80" t="s">
        <v>19</v>
      </c>
      <c r="D11968" s="80" t="s">
        <v>20</v>
      </c>
      <c r="E11968" s="80" t="s">
        <v>21</v>
      </c>
      <c r="F11968" s="80" t="s">
        <v>415</v>
      </c>
      <c r="G11968" s="80" t="s">
        <v>291</v>
      </c>
      <c r="H11968" t="s">
        <v>432</v>
      </c>
      <c r="I11968" s="50">
        <v>14.76</v>
      </c>
    </row>
    <row r="11969" spans="1:9" x14ac:dyDescent="0.2">
      <c r="A11969">
        <v>434594</v>
      </c>
      <c r="B11969" s="79">
        <v>7891150071797</v>
      </c>
      <c r="C11969" s="80" t="s">
        <v>19</v>
      </c>
      <c r="D11969" s="80" t="s">
        <v>20</v>
      </c>
      <c r="E11969" s="80" t="s">
        <v>21</v>
      </c>
      <c r="F11969" s="80" t="s">
        <v>415</v>
      </c>
      <c r="G11969" s="80" t="s">
        <v>291</v>
      </c>
      <c r="H11969" t="s">
        <v>433</v>
      </c>
      <c r="I11969" s="50">
        <v>14.76</v>
      </c>
    </row>
    <row r="11970" spans="1:9" x14ac:dyDescent="0.2">
      <c r="A11970">
        <v>434598</v>
      </c>
      <c r="B11970" s="79">
        <v>7891150071803</v>
      </c>
      <c r="C11970" s="80" t="s">
        <v>19</v>
      </c>
      <c r="D11970" s="80" t="s">
        <v>20</v>
      </c>
      <c r="E11970" s="80" t="s">
        <v>21</v>
      </c>
      <c r="F11970" s="80" t="s">
        <v>415</v>
      </c>
      <c r="G11970" s="80" t="s">
        <v>291</v>
      </c>
      <c r="H11970" t="s">
        <v>434</v>
      </c>
      <c r="I11970" s="50">
        <v>14.76</v>
      </c>
    </row>
    <row r="11971" spans="1:9" x14ac:dyDescent="0.2">
      <c r="A11971">
        <v>434600</v>
      </c>
      <c r="B11971" s="79">
        <v>7891150071827</v>
      </c>
      <c r="C11971" s="80" t="s">
        <v>19</v>
      </c>
      <c r="D11971" s="80" t="s">
        <v>20</v>
      </c>
      <c r="E11971" s="80" t="s">
        <v>21</v>
      </c>
      <c r="F11971" s="80" t="s">
        <v>415</v>
      </c>
      <c r="G11971" s="80" t="s">
        <v>291</v>
      </c>
      <c r="H11971" t="s">
        <v>435</v>
      </c>
      <c r="I11971" s="50">
        <v>10.050000000000001</v>
      </c>
    </row>
    <row r="11972" spans="1:9" x14ac:dyDescent="0.2">
      <c r="A11972">
        <v>465014</v>
      </c>
      <c r="B11972" s="79">
        <v>7891150084162</v>
      </c>
      <c r="C11972" s="80" t="s">
        <v>19</v>
      </c>
      <c r="D11972" s="80" t="s">
        <v>20</v>
      </c>
      <c r="E11972" s="80" t="s">
        <v>21</v>
      </c>
      <c r="F11972" s="80" t="s">
        <v>415</v>
      </c>
      <c r="G11972" s="80" t="s">
        <v>291</v>
      </c>
      <c r="H11972" t="s">
        <v>436</v>
      </c>
      <c r="I11972" s="50">
        <v>10.65</v>
      </c>
    </row>
    <row r="11973" spans="1:9" x14ac:dyDescent="0.2">
      <c r="A11973">
        <v>260177</v>
      </c>
      <c r="B11973" s="79">
        <v>7891024027028</v>
      </c>
      <c r="C11973" s="80" t="s">
        <v>19</v>
      </c>
      <c r="D11973" s="80" t="s">
        <v>20</v>
      </c>
      <c r="E11973" s="80" t="s">
        <v>21</v>
      </c>
      <c r="F11973" s="80" t="s">
        <v>415</v>
      </c>
      <c r="G11973" s="80" t="s">
        <v>311</v>
      </c>
      <c r="H11973" t="s">
        <v>424</v>
      </c>
      <c r="I11973" s="50">
        <v>11.02</v>
      </c>
    </row>
    <row r="11974" spans="1:9" x14ac:dyDescent="0.2">
      <c r="A11974">
        <v>377636</v>
      </c>
      <c r="B11974" s="79">
        <v>7891024028841</v>
      </c>
      <c r="C11974" s="80" t="s">
        <v>19</v>
      </c>
      <c r="D11974" s="80" t="s">
        <v>20</v>
      </c>
      <c r="E11974" s="80" t="s">
        <v>21</v>
      </c>
      <c r="F11974" s="80" t="s">
        <v>415</v>
      </c>
      <c r="G11974" s="80" t="s">
        <v>311</v>
      </c>
      <c r="H11974" t="s">
        <v>425</v>
      </c>
      <c r="I11974" s="50">
        <v>28.67</v>
      </c>
    </row>
    <row r="11975" spans="1:9" x14ac:dyDescent="0.2">
      <c r="A11975">
        <v>386919</v>
      </c>
      <c r="B11975" s="79">
        <v>7891024027370</v>
      </c>
      <c r="C11975" s="80" t="s">
        <v>19</v>
      </c>
      <c r="D11975" s="80" t="s">
        <v>20</v>
      </c>
      <c r="E11975" s="80" t="s">
        <v>21</v>
      </c>
      <c r="F11975" s="80" t="s">
        <v>415</v>
      </c>
      <c r="G11975" s="80" t="s">
        <v>311</v>
      </c>
      <c r="H11975" t="s">
        <v>427</v>
      </c>
      <c r="I11975" s="50">
        <v>23.17</v>
      </c>
    </row>
    <row r="11976" spans="1:9" x14ac:dyDescent="0.2">
      <c r="A11976">
        <v>503952</v>
      </c>
      <c r="B11976" s="79">
        <v>7509546686615</v>
      </c>
      <c r="C11976" s="80" t="s">
        <v>19</v>
      </c>
      <c r="D11976" s="80" t="s">
        <v>20</v>
      </c>
      <c r="E11976" s="80" t="s">
        <v>21</v>
      </c>
      <c r="F11976" s="80" t="s">
        <v>415</v>
      </c>
      <c r="G11976" s="80" t="s">
        <v>311</v>
      </c>
      <c r="H11976" t="s">
        <v>15787</v>
      </c>
      <c r="I11976" s="50">
        <v>16.55</v>
      </c>
    </row>
    <row r="11977" spans="1:9" x14ac:dyDescent="0.2">
      <c r="A11977">
        <v>499052</v>
      </c>
      <c r="B11977" s="79">
        <v>7509546679532</v>
      </c>
      <c r="C11977" s="80" t="s">
        <v>19</v>
      </c>
      <c r="D11977" s="80" t="s">
        <v>20</v>
      </c>
      <c r="E11977" s="80" t="s">
        <v>21</v>
      </c>
      <c r="F11977" s="80" t="s">
        <v>415</v>
      </c>
      <c r="G11977" s="80" t="s">
        <v>311</v>
      </c>
      <c r="H11977" t="s">
        <v>429</v>
      </c>
      <c r="I11977" s="50">
        <v>13.17</v>
      </c>
    </row>
    <row r="11978" spans="1:9" x14ac:dyDescent="0.2">
      <c r="A11978">
        <v>583217</v>
      </c>
      <c r="B11978" s="79">
        <v>7509546699547</v>
      </c>
      <c r="C11978" s="80" t="s">
        <v>19</v>
      </c>
      <c r="D11978" s="80" t="s">
        <v>20</v>
      </c>
      <c r="E11978" s="80" t="s">
        <v>21</v>
      </c>
      <c r="F11978" s="80" t="s">
        <v>415</v>
      </c>
      <c r="G11978" s="80" t="s">
        <v>311</v>
      </c>
      <c r="H11978" t="s">
        <v>431</v>
      </c>
      <c r="I11978" s="50">
        <v>32.799999999999997</v>
      </c>
    </row>
    <row r="11979" spans="1:9" x14ac:dyDescent="0.2">
      <c r="A11979">
        <v>543760</v>
      </c>
      <c r="B11979" s="79">
        <v>7509546680224</v>
      </c>
      <c r="C11979" s="80" t="s">
        <v>19</v>
      </c>
      <c r="D11979" s="80" t="s">
        <v>20</v>
      </c>
      <c r="E11979" s="80" t="s">
        <v>21</v>
      </c>
      <c r="F11979" s="80" t="s">
        <v>415</v>
      </c>
      <c r="G11979" s="80" t="s">
        <v>311</v>
      </c>
      <c r="H11979" t="s">
        <v>430</v>
      </c>
      <c r="I11979" s="50">
        <v>23.17</v>
      </c>
    </row>
    <row r="11980" spans="1:9" x14ac:dyDescent="0.2">
      <c r="A11980">
        <v>187365</v>
      </c>
      <c r="B11980" s="79">
        <v>7891024131183</v>
      </c>
      <c r="C11980" s="80" t="s">
        <v>19</v>
      </c>
      <c r="D11980" s="80" t="s">
        <v>20</v>
      </c>
      <c r="E11980" s="80" t="s">
        <v>21</v>
      </c>
      <c r="F11980" s="80" t="s">
        <v>415</v>
      </c>
      <c r="G11980" s="80" t="s">
        <v>311</v>
      </c>
      <c r="H11980" t="s">
        <v>422</v>
      </c>
      <c r="I11980" s="50">
        <v>13.17</v>
      </c>
    </row>
    <row r="11981" spans="1:9" x14ac:dyDescent="0.2">
      <c r="A11981">
        <v>187370</v>
      </c>
      <c r="B11981" s="79">
        <v>7891024136133</v>
      </c>
      <c r="C11981" s="80" t="s">
        <v>19</v>
      </c>
      <c r="D11981" s="80" t="s">
        <v>20</v>
      </c>
      <c r="E11981" s="80" t="s">
        <v>21</v>
      </c>
      <c r="F11981" s="80" t="s">
        <v>415</v>
      </c>
      <c r="G11981" s="80" t="s">
        <v>311</v>
      </c>
      <c r="H11981" t="s">
        <v>423</v>
      </c>
      <c r="I11981" s="50">
        <v>13.17</v>
      </c>
    </row>
    <row r="11982" spans="1:9" x14ac:dyDescent="0.2">
      <c r="A11982">
        <v>62242</v>
      </c>
      <c r="B11982" s="79">
        <v>7891024136980</v>
      </c>
      <c r="C11982" s="80" t="s">
        <v>19</v>
      </c>
      <c r="D11982" s="80" t="s">
        <v>20</v>
      </c>
      <c r="E11982" s="80" t="s">
        <v>21</v>
      </c>
      <c r="F11982" s="80" t="s">
        <v>415</v>
      </c>
      <c r="G11982" s="80" t="s">
        <v>311</v>
      </c>
      <c r="H11982" t="s">
        <v>426</v>
      </c>
      <c r="I11982" s="50">
        <v>23.17</v>
      </c>
    </row>
    <row r="11983" spans="1:9" x14ac:dyDescent="0.2">
      <c r="A11983">
        <v>1617</v>
      </c>
      <c r="B11983" s="79">
        <v>7891024136409</v>
      </c>
      <c r="C11983" s="80" t="s">
        <v>19</v>
      </c>
      <c r="D11983" s="80" t="s">
        <v>20</v>
      </c>
      <c r="E11983" s="80" t="s">
        <v>21</v>
      </c>
      <c r="F11983" s="80" t="s">
        <v>415</v>
      </c>
      <c r="G11983" s="80" t="s">
        <v>311</v>
      </c>
      <c r="H11983" t="s">
        <v>421</v>
      </c>
      <c r="I11983" s="50">
        <v>11.02</v>
      </c>
    </row>
    <row r="11984" spans="1:9" x14ac:dyDescent="0.2">
      <c r="A11984">
        <v>478779</v>
      </c>
      <c r="B11984" s="79">
        <v>7509546663050</v>
      </c>
      <c r="C11984" s="80" t="s">
        <v>19</v>
      </c>
      <c r="D11984" s="80" t="s">
        <v>20</v>
      </c>
      <c r="E11984" s="80" t="s">
        <v>21</v>
      </c>
      <c r="F11984" s="80" t="s">
        <v>415</v>
      </c>
      <c r="G11984" s="80" t="s">
        <v>311</v>
      </c>
      <c r="H11984" t="s">
        <v>428</v>
      </c>
      <c r="I11984" s="50">
        <v>44.71</v>
      </c>
    </row>
    <row r="11985" spans="1:9" x14ac:dyDescent="0.2">
      <c r="A11985">
        <v>374101</v>
      </c>
      <c r="B11985" s="79">
        <v>7891024027998</v>
      </c>
      <c r="C11985" s="80" t="s">
        <v>19</v>
      </c>
      <c r="D11985" s="80" t="s">
        <v>20</v>
      </c>
      <c r="E11985" s="80" t="s">
        <v>21</v>
      </c>
      <c r="F11985" s="80" t="s">
        <v>415</v>
      </c>
      <c r="G11985" s="80" t="s">
        <v>311</v>
      </c>
      <c r="H11985" t="s">
        <v>15788</v>
      </c>
      <c r="I11985" s="50">
        <v>16.55</v>
      </c>
    </row>
    <row r="11986" spans="1:9" x14ac:dyDescent="0.2">
      <c r="A11986">
        <v>443160</v>
      </c>
      <c r="B11986" s="79">
        <v>7891055394243</v>
      </c>
      <c r="C11986" s="80" t="s">
        <v>19</v>
      </c>
      <c r="D11986" s="80" t="s">
        <v>20</v>
      </c>
      <c r="E11986" s="80" t="s">
        <v>21</v>
      </c>
      <c r="F11986" s="80" t="s">
        <v>415</v>
      </c>
      <c r="G11986" s="80" t="s">
        <v>384</v>
      </c>
      <c r="H11986" t="s">
        <v>416</v>
      </c>
      <c r="I11986" s="50">
        <v>18.98</v>
      </c>
    </row>
    <row r="11987" spans="1:9" x14ac:dyDescent="0.2">
      <c r="A11987">
        <v>443163</v>
      </c>
      <c r="B11987" s="79">
        <v>7891055539002</v>
      </c>
      <c r="C11987" s="80" t="s">
        <v>19</v>
      </c>
      <c r="D11987" s="80" t="s">
        <v>20</v>
      </c>
      <c r="E11987" s="80" t="s">
        <v>21</v>
      </c>
      <c r="F11987" s="80" t="s">
        <v>415</v>
      </c>
      <c r="G11987" s="80" t="s">
        <v>384</v>
      </c>
      <c r="H11987" t="s">
        <v>417</v>
      </c>
      <c r="I11987" s="50">
        <v>18.98</v>
      </c>
    </row>
    <row r="11988" spans="1:9" x14ac:dyDescent="0.2">
      <c r="A11988">
        <v>298082</v>
      </c>
      <c r="B11988" s="79">
        <v>7898185412007</v>
      </c>
      <c r="C11988" s="80" t="s">
        <v>19</v>
      </c>
      <c r="D11988" s="80" t="s">
        <v>20</v>
      </c>
      <c r="E11988" s="80" t="s">
        <v>21</v>
      </c>
      <c r="F11988" s="80" t="s">
        <v>415</v>
      </c>
      <c r="G11988" s="80" t="s">
        <v>372</v>
      </c>
      <c r="H11988" t="s">
        <v>419</v>
      </c>
      <c r="I11988" s="50">
        <v>10.3</v>
      </c>
    </row>
    <row r="11989" spans="1:9" x14ac:dyDescent="0.2">
      <c r="A11989">
        <v>308688</v>
      </c>
      <c r="B11989" s="79">
        <v>7898185412892</v>
      </c>
      <c r="C11989" s="80" t="s">
        <v>19</v>
      </c>
      <c r="D11989" s="80" t="s">
        <v>20</v>
      </c>
      <c r="E11989" s="80" t="s">
        <v>21</v>
      </c>
      <c r="F11989" s="80" t="s">
        <v>415</v>
      </c>
      <c r="G11989" s="80" t="s">
        <v>372</v>
      </c>
      <c r="H11989" t="s">
        <v>418</v>
      </c>
      <c r="I11989" s="50">
        <v>12.36</v>
      </c>
    </row>
    <row r="11990" spans="1:9" x14ac:dyDescent="0.2">
      <c r="A11990">
        <v>308690</v>
      </c>
      <c r="B11990" s="79">
        <v>7898185410515</v>
      </c>
      <c r="C11990" s="80" t="s">
        <v>19</v>
      </c>
      <c r="D11990" s="80" t="s">
        <v>20</v>
      </c>
      <c r="E11990" s="80" t="s">
        <v>21</v>
      </c>
      <c r="F11990" s="80" t="s">
        <v>415</v>
      </c>
      <c r="G11990" s="80" t="s">
        <v>372</v>
      </c>
      <c r="H11990" t="s">
        <v>420</v>
      </c>
      <c r="I11990" s="50">
        <v>12.36</v>
      </c>
    </row>
    <row r="11991" spans="1:9" x14ac:dyDescent="0.2">
      <c r="A11991">
        <v>298056</v>
      </c>
      <c r="B11991" s="79">
        <v>7891010987770</v>
      </c>
      <c r="C11991" s="80" t="s">
        <v>19</v>
      </c>
      <c r="D11991" s="80" t="s">
        <v>20</v>
      </c>
      <c r="E11991" s="80" t="s">
        <v>21</v>
      </c>
      <c r="F11991" s="80" t="s">
        <v>415</v>
      </c>
      <c r="G11991" s="80" t="s">
        <v>44</v>
      </c>
      <c r="H11991" t="s">
        <v>439</v>
      </c>
      <c r="I11991" s="50">
        <v>16.88</v>
      </c>
    </row>
    <row r="11992" spans="1:9" x14ac:dyDescent="0.2">
      <c r="A11992">
        <v>298057</v>
      </c>
      <c r="B11992" s="79">
        <v>7891010987787</v>
      </c>
      <c r="C11992" s="80" t="s">
        <v>19</v>
      </c>
      <c r="D11992" s="80" t="s">
        <v>20</v>
      </c>
      <c r="E11992" s="80" t="s">
        <v>21</v>
      </c>
      <c r="F11992" s="80" t="s">
        <v>415</v>
      </c>
      <c r="G11992" s="80" t="s">
        <v>44</v>
      </c>
      <c r="H11992" t="s">
        <v>440</v>
      </c>
      <c r="I11992" s="50">
        <v>23.63</v>
      </c>
    </row>
    <row r="11993" spans="1:9" x14ac:dyDescent="0.2">
      <c r="A11993">
        <v>116904</v>
      </c>
      <c r="B11993" s="79">
        <v>7891010245238</v>
      </c>
      <c r="C11993" s="80" t="s">
        <v>19</v>
      </c>
      <c r="D11993" s="80" t="s">
        <v>20</v>
      </c>
      <c r="E11993" s="80" t="s">
        <v>21</v>
      </c>
      <c r="F11993" s="80" t="s">
        <v>415</v>
      </c>
      <c r="G11993" s="80" t="s">
        <v>44</v>
      </c>
      <c r="H11993" t="s">
        <v>441</v>
      </c>
      <c r="I11993" s="50">
        <v>16.88</v>
      </c>
    </row>
    <row r="11994" spans="1:9" x14ac:dyDescent="0.2">
      <c r="A11994">
        <v>116923</v>
      </c>
      <c r="B11994" s="79">
        <v>7891010245245</v>
      </c>
      <c r="C11994" s="80" t="s">
        <v>19</v>
      </c>
      <c r="D11994" s="80" t="s">
        <v>20</v>
      </c>
      <c r="E11994" s="80" t="s">
        <v>21</v>
      </c>
      <c r="F11994" s="80" t="s">
        <v>415</v>
      </c>
      <c r="G11994" s="80" t="s">
        <v>44</v>
      </c>
      <c r="H11994" t="s">
        <v>442</v>
      </c>
      <c r="I11994" s="50">
        <v>23.63</v>
      </c>
    </row>
    <row r="11995" spans="1:9" x14ac:dyDescent="0.2">
      <c r="A11995">
        <v>521038</v>
      </c>
      <c r="B11995" s="79">
        <v>7891010256043</v>
      </c>
      <c r="C11995" s="80" t="s">
        <v>19</v>
      </c>
      <c r="D11995" s="80" t="s">
        <v>20</v>
      </c>
      <c r="E11995" s="80" t="s">
        <v>21</v>
      </c>
      <c r="F11995" s="80" t="s">
        <v>415</v>
      </c>
      <c r="G11995" s="80" t="s">
        <v>44</v>
      </c>
      <c r="H11995" t="s">
        <v>444</v>
      </c>
      <c r="I11995" s="50">
        <v>12.88</v>
      </c>
    </row>
    <row r="11996" spans="1:9" x14ac:dyDescent="0.2">
      <c r="A11996">
        <v>521081</v>
      </c>
      <c r="B11996" s="79">
        <v>7891010256050</v>
      </c>
      <c r="C11996" s="80" t="s">
        <v>19</v>
      </c>
      <c r="D11996" s="80" t="s">
        <v>20</v>
      </c>
      <c r="E11996" s="80" t="s">
        <v>21</v>
      </c>
      <c r="F11996" s="80" t="s">
        <v>415</v>
      </c>
      <c r="G11996" s="80" t="s">
        <v>44</v>
      </c>
      <c r="H11996" t="s">
        <v>445</v>
      </c>
      <c r="I11996" s="50">
        <v>17.829999999999998</v>
      </c>
    </row>
    <row r="11997" spans="1:9" x14ac:dyDescent="0.2">
      <c r="A11997">
        <v>569096</v>
      </c>
      <c r="B11997" s="79">
        <v>7891010256784</v>
      </c>
      <c r="C11997" s="80" t="s">
        <v>19</v>
      </c>
      <c r="D11997" s="80" t="s">
        <v>20</v>
      </c>
      <c r="E11997" s="80" t="s">
        <v>21</v>
      </c>
      <c r="F11997" s="80" t="s">
        <v>415</v>
      </c>
      <c r="G11997" s="80" t="s">
        <v>44</v>
      </c>
      <c r="H11997" t="s">
        <v>446</v>
      </c>
      <c r="I11997" s="50">
        <v>16.88</v>
      </c>
    </row>
    <row r="11998" spans="1:9" x14ac:dyDescent="0.2">
      <c r="A11998">
        <v>308266</v>
      </c>
      <c r="B11998" s="79">
        <v>7891268400175</v>
      </c>
      <c r="C11998" s="80" t="s">
        <v>19</v>
      </c>
      <c r="D11998" s="80" t="s">
        <v>20</v>
      </c>
      <c r="E11998" s="80" t="s">
        <v>21</v>
      </c>
      <c r="F11998" s="80" t="s">
        <v>415</v>
      </c>
      <c r="G11998" s="80" t="s">
        <v>44</v>
      </c>
      <c r="H11998" t="s">
        <v>443</v>
      </c>
      <c r="I11998" s="50">
        <v>36.76</v>
      </c>
    </row>
    <row r="11999" spans="1:9" x14ac:dyDescent="0.2">
      <c r="A11999">
        <v>569097</v>
      </c>
      <c r="B11999" s="79">
        <v>7891010256791</v>
      </c>
      <c r="C11999" s="80" t="s">
        <v>19</v>
      </c>
      <c r="D11999" s="80" t="s">
        <v>20</v>
      </c>
      <c r="E11999" s="80" t="s">
        <v>21</v>
      </c>
      <c r="F11999" s="80" t="s">
        <v>415</v>
      </c>
      <c r="G11999" s="80" t="s">
        <v>44</v>
      </c>
      <c r="H11999" t="s">
        <v>15789</v>
      </c>
      <c r="I11999" s="50">
        <v>23.63</v>
      </c>
    </row>
    <row r="12000" spans="1:9" x14ac:dyDescent="0.2">
      <c r="A12000">
        <v>569098</v>
      </c>
      <c r="B12000" s="79">
        <v>7891010256753</v>
      </c>
      <c r="C12000" s="80" t="s">
        <v>19</v>
      </c>
      <c r="D12000" s="80" t="s">
        <v>20</v>
      </c>
      <c r="E12000" s="80" t="s">
        <v>21</v>
      </c>
      <c r="F12000" s="80" t="s">
        <v>415</v>
      </c>
      <c r="G12000" s="80" t="s">
        <v>44</v>
      </c>
      <c r="H12000" t="s">
        <v>448</v>
      </c>
      <c r="I12000" s="50">
        <v>17.829999999999998</v>
      </c>
    </row>
    <row r="12001" spans="1:9" x14ac:dyDescent="0.2">
      <c r="A12001">
        <v>569099</v>
      </c>
      <c r="B12001" s="79">
        <v>7702031244462</v>
      </c>
      <c r="C12001" s="80" t="s">
        <v>19</v>
      </c>
      <c r="D12001" s="80" t="s">
        <v>20</v>
      </c>
      <c r="E12001" s="80" t="s">
        <v>21</v>
      </c>
      <c r="F12001" s="80" t="s">
        <v>415</v>
      </c>
      <c r="G12001" s="80" t="s">
        <v>44</v>
      </c>
      <c r="H12001" t="s">
        <v>443</v>
      </c>
      <c r="I12001" s="50">
        <v>36.76</v>
      </c>
    </row>
    <row r="12002" spans="1:9" x14ac:dyDescent="0.2">
      <c r="A12002">
        <v>569101</v>
      </c>
      <c r="B12002" s="79">
        <v>7891010256760</v>
      </c>
      <c r="C12002" s="80" t="s">
        <v>19</v>
      </c>
      <c r="D12002" s="80" t="s">
        <v>20</v>
      </c>
      <c r="E12002" s="80" t="s">
        <v>21</v>
      </c>
      <c r="F12002" s="80" t="s">
        <v>415</v>
      </c>
      <c r="G12002" s="80" t="s">
        <v>44</v>
      </c>
      <c r="H12002" t="s">
        <v>449</v>
      </c>
      <c r="I12002" s="50">
        <v>26.09</v>
      </c>
    </row>
    <row r="12003" spans="1:9" x14ac:dyDescent="0.2">
      <c r="A12003">
        <v>569102</v>
      </c>
      <c r="B12003" s="79">
        <v>7891010256777</v>
      </c>
      <c r="C12003" s="80" t="s">
        <v>19</v>
      </c>
      <c r="D12003" s="80" t="s">
        <v>20</v>
      </c>
      <c r="E12003" s="80" t="s">
        <v>21</v>
      </c>
      <c r="F12003" s="80" t="s">
        <v>415</v>
      </c>
      <c r="G12003" s="80" t="s">
        <v>44</v>
      </c>
      <c r="H12003" t="s">
        <v>450</v>
      </c>
      <c r="I12003" s="50">
        <v>26.09</v>
      </c>
    </row>
    <row r="12004" spans="1:9" x14ac:dyDescent="0.2">
      <c r="A12004">
        <v>569095</v>
      </c>
      <c r="B12004" s="79">
        <v>7891010256746</v>
      </c>
      <c r="C12004" s="80" t="s">
        <v>19</v>
      </c>
      <c r="D12004" s="80" t="s">
        <v>20</v>
      </c>
      <c r="E12004" s="80" t="s">
        <v>21</v>
      </c>
      <c r="F12004" s="80" t="s">
        <v>415</v>
      </c>
      <c r="G12004" s="80" t="s">
        <v>44</v>
      </c>
      <c r="H12004" t="s">
        <v>447</v>
      </c>
      <c r="I12004" s="50">
        <v>12.88</v>
      </c>
    </row>
    <row r="12005" spans="1:9" x14ac:dyDescent="0.2">
      <c r="A12005">
        <v>44808</v>
      </c>
      <c r="B12005" s="79">
        <v>7891268400014</v>
      </c>
      <c r="C12005" s="80" t="s">
        <v>19</v>
      </c>
      <c r="D12005" s="80" t="s">
        <v>20</v>
      </c>
      <c r="E12005" s="80" t="s">
        <v>21</v>
      </c>
      <c r="F12005" s="80" t="s">
        <v>415</v>
      </c>
      <c r="G12005" s="80" t="s">
        <v>44</v>
      </c>
      <c r="H12005" t="s">
        <v>447</v>
      </c>
      <c r="I12005" s="50">
        <v>12.21</v>
      </c>
    </row>
    <row r="12006" spans="1:9" x14ac:dyDescent="0.2">
      <c r="A12006">
        <v>157484</v>
      </c>
      <c r="B12006" s="79">
        <v>7891010974312</v>
      </c>
      <c r="C12006" s="80" t="s">
        <v>19</v>
      </c>
      <c r="D12006" s="80" t="s">
        <v>20</v>
      </c>
      <c r="E12006" s="80" t="s">
        <v>21</v>
      </c>
      <c r="F12006" s="80" t="s">
        <v>415</v>
      </c>
      <c r="G12006" s="80" t="s">
        <v>44</v>
      </c>
      <c r="H12006" t="s">
        <v>437</v>
      </c>
      <c r="I12006" s="50">
        <v>17.829999999999998</v>
      </c>
    </row>
    <row r="12007" spans="1:9" x14ac:dyDescent="0.2">
      <c r="A12007">
        <v>157489</v>
      </c>
      <c r="B12007" s="79">
        <v>7891010973902</v>
      </c>
      <c r="C12007" s="80" t="s">
        <v>19</v>
      </c>
      <c r="D12007" s="80" t="s">
        <v>20</v>
      </c>
      <c r="E12007" s="80" t="s">
        <v>21</v>
      </c>
      <c r="F12007" s="80" t="s">
        <v>415</v>
      </c>
      <c r="G12007" s="80" t="s">
        <v>44</v>
      </c>
      <c r="H12007" t="s">
        <v>438</v>
      </c>
      <c r="I12007" s="50">
        <v>12.88</v>
      </c>
    </row>
    <row r="12008" spans="1:9" x14ac:dyDescent="0.2">
      <c r="A12008">
        <v>584736</v>
      </c>
      <c r="B12008" s="79">
        <v>7891010257514</v>
      </c>
      <c r="C12008" s="80" t="s">
        <v>19</v>
      </c>
      <c r="D12008" s="80" t="s">
        <v>20</v>
      </c>
      <c r="E12008" s="80" t="s">
        <v>21</v>
      </c>
      <c r="F12008" s="80" t="s">
        <v>415</v>
      </c>
      <c r="G12008" s="80" t="s">
        <v>44</v>
      </c>
      <c r="H12008" t="s">
        <v>451</v>
      </c>
      <c r="I12008" s="50">
        <v>26.34</v>
      </c>
    </row>
    <row r="12009" spans="1:9" x14ac:dyDescent="0.2">
      <c r="A12009">
        <v>496602</v>
      </c>
      <c r="B12009" s="79">
        <v>7702031097945</v>
      </c>
      <c r="C12009" s="80" t="s">
        <v>19</v>
      </c>
      <c r="D12009" s="80" t="s">
        <v>20</v>
      </c>
      <c r="E12009" s="80" t="s">
        <v>21</v>
      </c>
      <c r="F12009" s="80" t="s">
        <v>415</v>
      </c>
      <c r="G12009" s="80" t="s">
        <v>44</v>
      </c>
      <c r="H12009" t="s">
        <v>449</v>
      </c>
      <c r="I12009" s="50">
        <v>26.09</v>
      </c>
    </row>
    <row r="12010" spans="1:9" x14ac:dyDescent="0.2">
      <c r="A12010">
        <v>103520</v>
      </c>
      <c r="B12010" s="79">
        <v>7506195129104</v>
      </c>
      <c r="C12010" s="80" t="s">
        <v>19</v>
      </c>
      <c r="D12010" s="80" t="s">
        <v>20</v>
      </c>
      <c r="E12010" s="80" t="s">
        <v>21</v>
      </c>
      <c r="F12010" s="80" t="s">
        <v>415</v>
      </c>
      <c r="G12010" s="80" t="s">
        <v>84</v>
      </c>
      <c r="H12010" t="s">
        <v>15790</v>
      </c>
      <c r="I12010" s="50">
        <v>15.44</v>
      </c>
    </row>
    <row r="12011" spans="1:9" x14ac:dyDescent="0.2">
      <c r="A12011">
        <v>179242</v>
      </c>
      <c r="B12011" s="79">
        <v>7506195129111</v>
      </c>
      <c r="C12011" s="80" t="s">
        <v>19</v>
      </c>
      <c r="D12011" s="80" t="s">
        <v>20</v>
      </c>
      <c r="E12011" s="80" t="s">
        <v>21</v>
      </c>
      <c r="F12011" s="80" t="s">
        <v>415</v>
      </c>
      <c r="G12011" s="80" t="s">
        <v>84</v>
      </c>
      <c r="H12011" t="s">
        <v>15791</v>
      </c>
      <c r="I12011" s="50">
        <v>15.47</v>
      </c>
    </row>
    <row r="12012" spans="1:9" x14ac:dyDescent="0.2">
      <c r="A12012">
        <v>18954</v>
      </c>
      <c r="B12012" s="79">
        <v>7891051037939</v>
      </c>
      <c r="C12012" s="80" t="s">
        <v>19</v>
      </c>
      <c r="D12012" s="80" t="s">
        <v>20</v>
      </c>
      <c r="E12012" s="80" t="s">
        <v>21</v>
      </c>
      <c r="F12012" s="80" t="s">
        <v>415</v>
      </c>
      <c r="G12012" s="80" t="s">
        <v>84</v>
      </c>
      <c r="H12012" t="s">
        <v>15792</v>
      </c>
      <c r="I12012" s="50">
        <v>12.87</v>
      </c>
    </row>
    <row r="12013" spans="1:9" x14ac:dyDescent="0.2">
      <c r="A12013">
        <v>25138</v>
      </c>
      <c r="B12013" s="79">
        <v>7891024183007</v>
      </c>
      <c r="C12013" s="80" t="s">
        <v>19</v>
      </c>
      <c r="D12013" s="80" t="s">
        <v>20</v>
      </c>
      <c r="E12013" s="80" t="s">
        <v>21</v>
      </c>
      <c r="F12013" s="80" t="s">
        <v>1514</v>
      </c>
      <c r="G12013" s="80" t="s">
        <v>311</v>
      </c>
      <c r="H12013" t="s">
        <v>1515</v>
      </c>
      <c r="I12013" s="50">
        <v>10.83</v>
      </c>
    </row>
    <row r="12014" spans="1:9" x14ac:dyDescent="0.2">
      <c r="A12014">
        <v>52459</v>
      </c>
      <c r="B12014" s="79">
        <v>7891024183021</v>
      </c>
      <c r="C12014" s="80" t="s">
        <v>19</v>
      </c>
      <c r="D12014" s="80" t="s">
        <v>20</v>
      </c>
      <c r="E12014" s="80" t="s">
        <v>21</v>
      </c>
      <c r="F12014" s="80" t="s">
        <v>1514</v>
      </c>
      <c r="G12014" s="80" t="s">
        <v>311</v>
      </c>
      <c r="H12014" t="s">
        <v>1516</v>
      </c>
      <c r="I12014" s="50">
        <v>10.83</v>
      </c>
    </row>
    <row r="12015" spans="1:9" x14ac:dyDescent="0.2">
      <c r="A12015">
        <v>34775</v>
      </c>
      <c r="B12015" s="79">
        <v>7891010038915</v>
      </c>
      <c r="C12015" s="80" t="s">
        <v>19</v>
      </c>
      <c r="D12015" s="80" t="s">
        <v>20</v>
      </c>
      <c r="E12015" s="80" t="s">
        <v>21</v>
      </c>
      <c r="F12015" s="80" t="s">
        <v>1514</v>
      </c>
      <c r="G12015" s="80" t="s">
        <v>44</v>
      </c>
      <c r="H12015" t="s">
        <v>1521</v>
      </c>
      <c r="I12015" s="50">
        <v>11.87</v>
      </c>
    </row>
    <row r="12016" spans="1:9" x14ac:dyDescent="0.2">
      <c r="A12016">
        <v>39311</v>
      </c>
      <c r="B12016" s="79">
        <v>7891010038892</v>
      </c>
      <c r="C12016" s="80" t="s">
        <v>19</v>
      </c>
      <c r="D12016" s="80" t="s">
        <v>20</v>
      </c>
      <c r="E12016" s="80" t="s">
        <v>21</v>
      </c>
      <c r="F12016" s="80" t="s">
        <v>1514</v>
      </c>
      <c r="G12016" s="80" t="s">
        <v>44</v>
      </c>
      <c r="H12016" t="s">
        <v>1522</v>
      </c>
      <c r="I12016" s="50">
        <v>11.87</v>
      </c>
    </row>
    <row r="12017" spans="1:9" x14ac:dyDescent="0.2">
      <c r="A12017">
        <v>29455</v>
      </c>
      <c r="B12017" s="79">
        <v>7891010501105</v>
      </c>
      <c r="C12017" s="80" t="s">
        <v>19</v>
      </c>
      <c r="D12017" s="80" t="s">
        <v>20</v>
      </c>
      <c r="E12017" s="80" t="s">
        <v>21</v>
      </c>
      <c r="F12017" s="80" t="s">
        <v>1514</v>
      </c>
      <c r="G12017" s="80" t="s">
        <v>44</v>
      </c>
      <c r="H12017" t="s">
        <v>1520</v>
      </c>
      <c r="I12017" s="50">
        <v>12.82</v>
      </c>
    </row>
    <row r="12018" spans="1:9" x14ac:dyDescent="0.2">
      <c r="A12018">
        <v>11497</v>
      </c>
      <c r="B12018" s="79">
        <v>7891010038908</v>
      </c>
      <c r="C12018" s="80" t="s">
        <v>19</v>
      </c>
      <c r="D12018" s="80" t="s">
        <v>20</v>
      </c>
      <c r="E12018" s="80" t="s">
        <v>21</v>
      </c>
      <c r="F12018" s="80" t="s">
        <v>1514</v>
      </c>
      <c r="G12018" s="80" t="s">
        <v>44</v>
      </c>
      <c r="H12018" t="s">
        <v>1518</v>
      </c>
      <c r="I12018" s="50">
        <v>11.87</v>
      </c>
    </row>
    <row r="12019" spans="1:9" x14ac:dyDescent="0.2">
      <c r="A12019">
        <v>22166</v>
      </c>
      <c r="B12019" s="79">
        <v>7891010038953</v>
      </c>
      <c r="C12019" s="80" t="s">
        <v>19</v>
      </c>
      <c r="D12019" s="80" t="s">
        <v>20</v>
      </c>
      <c r="E12019" s="80" t="s">
        <v>21</v>
      </c>
      <c r="F12019" s="80" t="s">
        <v>1514</v>
      </c>
      <c r="G12019" s="80" t="s">
        <v>44</v>
      </c>
      <c r="H12019" t="s">
        <v>1519</v>
      </c>
      <c r="I12019" s="50">
        <v>11.87</v>
      </c>
    </row>
    <row r="12020" spans="1:9" x14ac:dyDescent="0.2">
      <c r="A12020">
        <v>24966</v>
      </c>
      <c r="B12020" s="79">
        <v>7898185411413</v>
      </c>
      <c r="C12020" s="80" t="s">
        <v>19</v>
      </c>
      <c r="D12020" s="80" t="s">
        <v>20</v>
      </c>
      <c r="E12020" s="80" t="s">
        <v>21</v>
      </c>
      <c r="F12020" s="80" t="s">
        <v>1514</v>
      </c>
      <c r="G12020" s="80" t="s">
        <v>372</v>
      </c>
      <c r="H12020" t="s">
        <v>1524</v>
      </c>
      <c r="I12020" s="50">
        <v>8.6199999999999992</v>
      </c>
    </row>
    <row r="12021" spans="1:9" x14ac:dyDescent="0.2">
      <c r="A12021">
        <v>24968</v>
      </c>
      <c r="B12021" s="79">
        <v>7898185411420</v>
      </c>
      <c r="C12021" s="80" t="s">
        <v>19</v>
      </c>
      <c r="D12021" s="80" t="s">
        <v>20</v>
      </c>
      <c r="E12021" s="80" t="s">
        <v>21</v>
      </c>
      <c r="F12021" s="80" t="s">
        <v>1514</v>
      </c>
      <c r="G12021" s="80" t="s">
        <v>372</v>
      </c>
      <c r="H12021" t="s">
        <v>1525</v>
      </c>
      <c r="I12021" s="50">
        <v>7.88</v>
      </c>
    </row>
    <row r="12022" spans="1:9" x14ac:dyDescent="0.2">
      <c r="A12022">
        <v>243181</v>
      </c>
      <c r="B12022" s="79">
        <v>7898185411109</v>
      </c>
      <c r="C12022" s="80" t="s">
        <v>19</v>
      </c>
      <c r="D12022" s="80" t="s">
        <v>20</v>
      </c>
      <c r="E12022" s="80" t="s">
        <v>21</v>
      </c>
      <c r="F12022" s="80" t="s">
        <v>1514</v>
      </c>
      <c r="G12022" s="80" t="s">
        <v>372</v>
      </c>
      <c r="H12022" t="s">
        <v>1526</v>
      </c>
      <c r="I12022" s="50">
        <v>5.48</v>
      </c>
    </row>
    <row r="12023" spans="1:9" x14ac:dyDescent="0.2">
      <c r="A12023">
        <v>25523</v>
      </c>
      <c r="B12023" s="79">
        <v>7800005082222</v>
      </c>
      <c r="C12023" s="80" t="s">
        <v>19</v>
      </c>
      <c r="D12023" s="80" t="s">
        <v>20</v>
      </c>
      <c r="E12023" s="80" t="s">
        <v>21</v>
      </c>
      <c r="F12023" s="80" t="s">
        <v>1514</v>
      </c>
      <c r="G12023" s="80" t="s">
        <v>84</v>
      </c>
      <c r="H12023" t="s">
        <v>15793</v>
      </c>
      <c r="I12023" s="50">
        <v>13.63</v>
      </c>
    </row>
    <row r="12024" spans="1:9" x14ac:dyDescent="0.2">
      <c r="A12024">
        <v>29977</v>
      </c>
      <c r="B12024" s="79">
        <v>7800005082024</v>
      </c>
      <c r="C12024" s="80" t="s">
        <v>19</v>
      </c>
      <c r="D12024" s="80" t="s">
        <v>20</v>
      </c>
      <c r="E12024" s="80" t="s">
        <v>21</v>
      </c>
      <c r="F12024" s="80" t="s">
        <v>1514</v>
      </c>
      <c r="G12024" s="80" t="s">
        <v>84</v>
      </c>
      <c r="H12024" t="s">
        <v>1517</v>
      </c>
      <c r="I12024" s="50">
        <v>13.72</v>
      </c>
    </row>
    <row r="12025" spans="1:9" x14ac:dyDescent="0.2">
      <c r="A12025">
        <v>507646</v>
      </c>
      <c r="B12025" s="79">
        <v>7896114312763</v>
      </c>
      <c r="C12025" s="80" t="s">
        <v>19</v>
      </c>
      <c r="D12025" s="80" t="s">
        <v>20</v>
      </c>
      <c r="E12025" s="80" t="s">
        <v>21</v>
      </c>
      <c r="F12025" s="80" t="s">
        <v>1514</v>
      </c>
      <c r="G12025" s="80" t="s">
        <v>819</v>
      </c>
      <c r="H12025" t="s">
        <v>1523</v>
      </c>
      <c r="I12025" s="50">
        <v>9.26</v>
      </c>
    </row>
    <row r="12026" spans="1:9" x14ac:dyDescent="0.2">
      <c r="A12026">
        <v>507650</v>
      </c>
      <c r="B12026" s="79">
        <v>7896114312817</v>
      </c>
      <c r="C12026" s="80" t="s">
        <v>19</v>
      </c>
      <c r="D12026" s="80" t="s">
        <v>20</v>
      </c>
      <c r="E12026" s="80" t="s">
        <v>21</v>
      </c>
      <c r="F12026" s="80" t="s">
        <v>1514</v>
      </c>
      <c r="G12026" s="80" t="s">
        <v>819</v>
      </c>
      <c r="H12026" t="s">
        <v>15794</v>
      </c>
      <c r="I12026" s="50">
        <v>9.3000000000000007</v>
      </c>
    </row>
    <row r="12027" spans="1:9" x14ac:dyDescent="0.2">
      <c r="A12027">
        <v>490415</v>
      </c>
      <c r="B12027" s="79">
        <v>7899561901825</v>
      </c>
      <c r="C12027" s="80" t="s">
        <v>19</v>
      </c>
      <c r="D12027" s="80" t="s">
        <v>20</v>
      </c>
      <c r="E12027" s="80" t="s">
        <v>21</v>
      </c>
      <c r="F12027" s="80" t="s">
        <v>1514</v>
      </c>
      <c r="G12027" s="80" t="s">
        <v>494</v>
      </c>
      <c r="H12027" t="s">
        <v>15795</v>
      </c>
      <c r="I12027" s="50">
        <v>6.66</v>
      </c>
    </row>
    <row r="12028" spans="1:9" x14ac:dyDescent="0.2">
      <c r="A12028">
        <v>542354</v>
      </c>
      <c r="B12028" s="79">
        <v>7897217402757</v>
      </c>
      <c r="C12028" s="80" t="s">
        <v>19</v>
      </c>
      <c r="D12028" s="80" t="s">
        <v>20</v>
      </c>
      <c r="E12028" s="80" t="s">
        <v>21</v>
      </c>
      <c r="F12028" s="80" t="s">
        <v>1514</v>
      </c>
      <c r="G12028" s="80" t="s">
        <v>496</v>
      </c>
      <c r="H12028" t="s">
        <v>1527</v>
      </c>
      <c r="I12028" s="50">
        <v>6.14</v>
      </c>
    </row>
    <row r="12029" spans="1:9" x14ac:dyDescent="0.2">
      <c r="A12029">
        <v>312879</v>
      </c>
      <c r="B12029" s="79">
        <v>7891024008799</v>
      </c>
      <c r="C12029" s="80" t="s">
        <v>19</v>
      </c>
      <c r="D12029" s="80" t="s">
        <v>20</v>
      </c>
      <c r="E12029" s="80" t="s">
        <v>21</v>
      </c>
      <c r="F12029" s="80" t="s">
        <v>371</v>
      </c>
      <c r="G12029" s="80" t="s">
        <v>311</v>
      </c>
      <c r="H12029" t="s">
        <v>401</v>
      </c>
      <c r="I12029" s="50">
        <v>11.46</v>
      </c>
    </row>
    <row r="12030" spans="1:9" x14ac:dyDescent="0.2">
      <c r="A12030">
        <v>1789</v>
      </c>
      <c r="B12030" s="79">
        <v>7891528038810</v>
      </c>
      <c r="C12030" s="80" t="s">
        <v>19</v>
      </c>
      <c r="D12030" s="80" t="s">
        <v>20</v>
      </c>
      <c r="E12030" s="80" t="s">
        <v>21</v>
      </c>
      <c r="F12030" s="80" t="s">
        <v>371</v>
      </c>
      <c r="G12030" s="80" t="s">
        <v>311</v>
      </c>
      <c r="H12030" t="s">
        <v>402</v>
      </c>
      <c r="I12030" s="50">
        <v>7.43</v>
      </c>
    </row>
    <row r="12031" spans="1:9" x14ac:dyDescent="0.2">
      <c r="A12031">
        <v>9171</v>
      </c>
      <c r="B12031" s="79">
        <v>7891528038834</v>
      </c>
      <c r="C12031" s="80" t="s">
        <v>19</v>
      </c>
      <c r="D12031" s="80" t="s">
        <v>20</v>
      </c>
      <c r="E12031" s="80" t="s">
        <v>21</v>
      </c>
      <c r="F12031" s="80" t="s">
        <v>371</v>
      </c>
      <c r="G12031" s="80" t="s">
        <v>311</v>
      </c>
      <c r="H12031" t="s">
        <v>403</v>
      </c>
      <c r="I12031" s="50">
        <v>7.43</v>
      </c>
    </row>
    <row r="12032" spans="1:9" x14ac:dyDescent="0.2">
      <c r="A12032">
        <v>21586</v>
      </c>
      <c r="B12032" s="79">
        <v>7891528038827</v>
      </c>
      <c r="C12032" s="80" t="s">
        <v>19</v>
      </c>
      <c r="D12032" s="80" t="s">
        <v>20</v>
      </c>
      <c r="E12032" s="80" t="s">
        <v>21</v>
      </c>
      <c r="F12032" s="80" t="s">
        <v>371</v>
      </c>
      <c r="G12032" s="80" t="s">
        <v>311</v>
      </c>
      <c r="H12032" t="s">
        <v>404</v>
      </c>
      <c r="I12032" s="50">
        <v>7.43</v>
      </c>
    </row>
    <row r="12033" spans="1:9" x14ac:dyDescent="0.2">
      <c r="A12033">
        <v>318359</v>
      </c>
      <c r="B12033" s="79">
        <v>7891024039168</v>
      </c>
      <c r="C12033" s="80" t="s">
        <v>19</v>
      </c>
      <c r="D12033" s="80" t="s">
        <v>20</v>
      </c>
      <c r="E12033" s="80" t="s">
        <v>21</v>
      </c>
      <c r="F12033" s="80" t="s">
        <v>371</v>
      </c>
      <c r="G12033" s="80" t="s">
        <v>311</v>
      </c>
      <c r="H12033" t="s">
        <v>405</v>
      </c>
      <c r="I12033" s="50">
        <v>13.83</v>
      </c>
    </row>
    <row r="12034" spans="1:9" x14ac:dyDescent="0.2">
      <c r="A12034">
        <v>292823</v>
      </c>
      <c r="B12034" s="79">
        <v>7891024030806</v>
      </c>
      <c r="C12034" s="80" t="s">
        <v>19</v>
      </c>
      <c r="D12034" s="80" t="s">
        <v>20</v>
      </c>
      <c r="E12034" s="80" t="s">
        <v>21</v>
      </c>
      <c r="F12034" s="80" t="s">
        <v>371</v>
      </c>
      <c r="G12034" s="80" t="s">
        <v>311</v>
      </c>
      <c r="H12034" t="s">
        <v>400</v>
      </c>
      <c r="I12034" s="50">
        <v>11.3</v>
      </c>
    </row>
    <row r="12035" spans="1:9" x14ac:dyDescent="0.2">
      <c r="A12035">
        <v>229916</v>
      </c>
      <c r="B12035" s="79">
        <v>7891055538012</v>
      </c>
      <c r="C12035" s="80" t="s">
        <v>19</v>
      </c>
      <c r="D12035" s="80" t="s">
        <v>20</v>
      </c>
      <c r="E12035" s="80" t="s">
        <v>21</v>
      </c>
      <c r="F12035" s="80" t="s">
        <v>371</v>
      </c>
      <c r="G12035" s="80" t="s">
        <v>384</v>
      </c>
      <c r="H12035" t="s">
        <v>15796</v>
      </c>
      <c r="I12035" s="50">
        <v>6.63</v>
      </c>
    </row>
    <row r="12036" spans="1:9" x14ac:dyDescent="0.2">
      <c r="A12036">
        <v>229924</v>
      </c>
      <c r="B12036" s="79">
        <v>7891055538111</v>
      </c>
      <c r="C12036" s="80" t="s">
        <v>19</v>
      </c>
      <c r="D12036" s="80" t="s">
        <v>20</v>
      </c>
      <c r="E12036" s="80" t="s">
        <v>21</v>
      </c>
      <c r="F12036" s="80" t="s">
        <v>371</v>
      </c>
      <c r="G12036" s="80" t="s">
        <v>384</v>
      </c>
      <c r="H12036" t="s">
        <v>394</v>
      </c>
      <c r="I12036" s="50">
        <v>6.63</v>
      </c>
    </row>
    <row r="12037" spans="1:9" x14ac:dyDescent="0.2">
      <c r="A12037">
        <v>229938</v>
      </c>
      <c r="B12037" s="79">
        <v>7891055538319</v>
      </c>
      <c r="C12037" s="80" t="s">
        <v>19</v>
      </c>
      <c r="D12037" s="80" t="s">
        <v>20</v>
      </c>
      <c r="E12037" s="80" t="s">
        <v>21</v>
      </c>
      <c r="F12037" s="80" t="s">
        <v>371</v>
      </c>
      <c r="G12037" s="80" t="s">
        <v>384</v>
      </c>
      <c r="H12037" t="s">
        <v>395</v>
      </c>
      <c r="I12037" s="50">
        <v>6.63</v>
      </c>
    </row>
    <row r="12038" spans="1:9" x14ac:dyDescent="0.2">
      <c r="A12038">
        <v>229942</v>
      </c>
      <c r="B12038" s="79">
        <v>7891055538418</v>
      </c>
      <c r="C12038" s="80" t="s">
        <v>19</v>
      </c>
      <c r="D12038" s="80" t="s">
        <v>20</v>
      </c>
      <c r="E12038" s="80" t="s">
        <v>21</v>
      </c>
      <c r="F12038" s="80" t="s">
        <v>371</v>
      </c>
      <c r="G12038" s="80" t="s">
        <v>384</v>
      </c>
      <c r="H12038" t="s">
        <v>396</v>
      </c>
      <c r="I12038" s="50">
        <v>6.63</v>
      </c>
    </row>
    <row r="12039" spans="1:9" x14ac:dyDescent="0.2">
      <c r="A12039">
        <v>229947</v>
      </c>
      <c r="B12039" s="79">
        <v>7891055538517</v>
      </c>
      <c r="C12039" s="80" t="s">
        <v>19</v>
      </c>
      <c r="D12039" s="80" t="s">
        <v>20</v>
      </c>
      <c r="E12039" s="80" t="s">
        <v>21</v>
      </c>
      <c r="F12039" s="80" t="s">
        <v>371</v>
      </c>
      <c r="G12039" s="80" t="s">
        <v>384</v>
      </c>
      <c r="H12039" t="s">
        <v>397</v>
      </c>
      <c r="I12039" s="50">
        <v>6.63</v>
      </c>
    </row>
    <row r="12040" spans="1:9" x14ac:dyDescent="0.2">
      <c r="A12040">
        <v>273608</v>
      </c>
      <c r="B12040" s="79">
        <v>7891055538814</v>
      </c>
      <c r="C12040" s="80" t="s">
        <v>19</v>
      </c>
      <c r="D12040" s="80" t="s">
        <v>20</v>
      </c>
      <c r="E12040" s="80" t="s">
        <v>21</v>
      </c>
      <c r="F12040" s="80" t="s">
        <v>371</v>
      </c>
      <c r="G12040" s="80" t="s">
        <v>384</v>
      </c>
      <c r="H12040" t="s">
        <v>398</v>
      </c>
      <c r="I12040" s="50">
        <v>6.63</v>
      </c>
    </row>
    <row r="12041" spans="1:9" x14ac:dyDescent="0.2">
      <c r="A12041">
        <v>388783</v>
      </c>
      <c r="B12041" s="79">
        <v>7891055539415</v>
      </c>
      <c r="C12041" s="80" t="s">
        <v>19</v>
      </c>
      <c r="D12041" s="80" t="s">
        <v>20</v>
      </c>
      <c r="E12041" s="80" t="s">
        <v>21</v>
      </c>
      <c r="F12041" s="80" t="s">
        <v>371</v>
      </c>
      <c r="G12041" s="80" t="s">
        <v>384</v>
      </c>
      <c r="H12041" t="s">
        <v>15797</v>
      </c>
      <c r="I12041" s="50">
        <v>11.75</v>
      </c>
    </row>
    <row r="12042" spans="1:9" x14ac:dyDescent="0.2">
      <c r="A12042">
        <v>476343</v>
      </c>
      <c r="B12042" s="79">
        <v>7891055394229</v>
      </c>
      <c r="C12042" s="80" t="s">
        <v>19</v>
      </c>
      <c r="D12042" s="80" t="s">
        <v>20</v>
      </c>
      <c r="E12042" s="80" t="s">
        <v>21</v>
      </c>
      <c r="F12042" s="80" t="s">
        <v>371</v>
      </c>
      <c r="G12042" s="80" t="s">
        <v>384</v>
      </c>
      <c r="H12042" t="s">
        <v>399</v>
      </c>
      <c r="I12042" s="50">
        <v>6.66</v>
      </c>
    </row>
    <row r="12043" spans="1:9" x14ac:dyDescent="0.2">
      <c r="A12043">
        <v>476347</v>
      </c>
      <c r="B12043" s="79">
        <v>7891055394212</v>
      </c>
      <c r="C12043" s="80" t="s">
        <v>19</v>
      </c>
      <c r="D12043" s="80" t="s">
        <v>20</v>
      </c>
      <c r="E12043" s="80" t="s">
        <v>21</v>
      </c>
      <c r="F12043" s="80" t="s">
        <v>371</v>
      </c>
      <c r="G12043" s="80" t="s">
        <v>384</v>
      </c>
      <c r="H12043" t="s">
        <v>15798</v>
      </c>
      <c r="I12043" s="50">
        <v>6.42</v>
      </c>
    </row>
    <row r="12044" spans="1:9" x14ac:dyDescent="0.2">
      <c r="A12044">
        <v>34080</v>
      </c>
      <c r="B12044" s="79">
        <v>7891055316405</v>
      </c>
      <c r="C12044" s="80" t="s">
        <v>19</v>
      </c>
      <c r="D12044" s="80" t="s">
        <v>20</v>
      </c>
      <c r="E12044" s="80" t="s">
        <v>21</v>
      </c>
      <c r="F12044" s="80" t="s">
        <v>371</v>
      </c>
      <c r="G12044" s="80" t="s">
        <v>384</v>
      </c>
      <c r="H12044" t="s">
        <v>390</v>
      </c>
      <c r="I12044" s="50">
        <v>16.64</v>
      </c>
    </row>
    <row r="12045" spans="1:9" x14ac:dyDescent="0.2">
      <c r="A12045">
        <v>533386</v>
      </c>
      <c r="B12045" s="79">
        <v>7891055815700</v>
      </c>
      <c r="C12045" s="80" t="s">
        <v>19</v>
      </c>
      <c r="D12045" s="80" t="s">
        <v>20</v>
      </c>
      <c r="E12045" s="80" t="s">
        <v>21</v>
      </c>
      <c r="F12045" s="80" t="s">
        <v>371</v>
      </c>
      <c r="G12045" s="80" t="s">
        <v>384</v>
      </c>
      <c r="H12045" t="s">
        <v>392</v>
      </c>
      <c r="I12045" s="50">
        <v>12.56</v>
      </c>
    </row>
    <row r="12046" spans="1:9" x14ac:dyDescent="0.2">
      <c r="A12046">
        <v>533391</v>
      </c>
      <c r="B12046" s="79">
        <v>7891055816059</v>
      </c>
      <c r="C12046" s="80" t="s">
        <v>19</v>
      </c>
      <c r="D12046" s="80" t="s">
        <v>20</v>
      </c>
      <c r="E12046" s="80" t="s">
        <v>21</v>
      </c>
      <c r="F12046" s="80" t="s">
        <v>371</v>
      </c>
      <c r="G12046" s="80" t="s">
        <v>384</v>
      </c>
      <c r="H12046" t="s">
        <v>393</v>
      </c>
      <c r="I12046" s="50">
        <v>13.95</v>
      </c>
    </row>
    <row r="12047" spans="1:9" x14ac:dyDescent="0.2">
      <c r="A12047">
        <v>273613</v>
      </c>
      <c r="B12047" s="79">
        <v>7891055435830</v>
      </c>
      <c r="C12047" s="80" t="s">
        <v>19</v>
      </c>
      <c r="D12047" s="80" t="s">
        <v>20</v>
      </c>
      <c r="E12047" s="80" t="s">
        <v>21</v>
      </c>
      <c r="F12047" s="80" t="s">
        <v>371</v>
      </c>
      <c r="G12047" s="80" t="s">
        <v>384</v>
      </c>
      <c r="H12047" t="s">
        <v>389</v>
      </c>
      <c r="I12047" s="50">
        <v>17.170000000000002</v>
      </c>
    </row>
    <row r="12048" spans="1:9" x14ac:dyDescent="0.2">
      <c r="A12048">
        <v>188178</v>
      </c>
      <c r="B12048" s="79">
        <v>7891055429839</v>
      </c>
      <c r="C12048" s="80" t="s">
        <v>19</v>
      </c>
      <c r="D12048" s="80" t="s">
        <v>20</v>
      </c>
      <c r="E12048" s="80" t="s">
        <v>21</v>
      </c>
      <c r="F12048" s="80" t="s">
        <v>371</v>
      </c>
      <c r="G12048" s="80" t="s">
        <v>384</v>
      </c>
      <c r="H12048" t="s">
        <v>385</v>
      </c>
      <c r="I12048" s="50">
        <v>17.170000000000002</v>
      </c>
    </row>
    <row r="12049" spans="1:9" x14ac:dyDescent="0.2">
      <c r="A12049">
        <v>188191</v>
      </c>
      <c r="B12049" s="79">
        <v>7891055430538</v>
      </c>
      <c r="C12049" s="80" t="s">
        <v>19</v>
      </c>
      <c r="D12049" s="80" t="s">
        <v>20</v>
      </c>
      <c r="E12049" s="80" t="s">
        <v>21</v>
      </c>
      <c r="F12049" s="80" t="s">
        <v>371</v>
      </c>
      <c r="G12049" s="80" t="s">
        <v>384</v>
      </c>
      <c r="H12049" t="s">
        <v>386</v>
      </c>
      <c r="I12049" s="50">
        <v>17.170000000000002</v>
      </c>
    </row>
    <row r="12050" spans="1:9" x14ac:dyDescent="0.2">
      <c r="A12050">
        <v>188203</v>
      </c>
      <c r="B12050" s="79">
        <v>7891055430736</v>
      </c>
      <c r="C12050" s="80" t="s">
        <v>19</v>
      </c>
      <c r="D12050" s="80" t="s">
        <v>20</v>
      </c>
      <c r="E12050" s="80" t="s">
        <v>21</v>
      </c>
      <c r="F12050" s="80" t="s">
        <v>371</v>
      </c>
      <c r="G12050" s="80" t="s">
        <v>384</v>
      </c>
      <c r="H12050" t="s">
        <v>387</v>
      </c>
      <c r="I12050" s="50">
        <v>17.170000000000002</v>
      </c>
    </row>
    <row r="12051" spans="1:9" x14ac:dyDescent="0.2">
      <c r="A12051">
        <v>188217</v>
      </c>
      <c r="B12051" s="79">
        <v>7891055430903</v>
      </c>
      <c r="C12051" s="80" t="s">
        <v>19</v>
      </c>
      <c r="D12051" s="80" t="s">
        <v>20</v>
      </c>
      <c r="E12051" s="80" t="s">
        <v>21</v>
      </c>
      <c r="F12051" s="80" t="s">
        <v>371</v>
      </c>
      <c r="G12051" s="80" t="s">
        <v>384</v>
      </c>
      <c r="H12051" t="s">
        <v>388</v>
      </c>
      <c r="I12051" s="50">
        <v>11.46</v>
      </c>
    </row>
    <row r="12052" spans="1:9" x14ac:dyDescent="0.2">
      <c r="A12052">
        <v>476350</v>
      </c>
      <c r="B12052" s="79">
        <v>7891055323977</v>
      </c>
      <c r="C12052" s="80" t="s">
        <v>19</v>
      </c>
      <c r="D12052" s="80" t="s">
        <v>20</v>
      </c>
      <c r="E12052" s="80" t="s">
        <v>21</v>
      </c>
      <c r="F12052" s="80" t="s">
        <v>371</v>
      </c>
      <c r="G12052" s="80" t="s">
        <v>384</v>
      </c>
      <c r="H12052" t="s">
        <v>391</v>
      </c>
      <c r="I12052" s="50">
        <v>16.79</v>
      </c>
    </row>
    <row r="12053" spans="1:9" x14ac:dyDescent="0.2">
      <c r="A12053">
        <v>379483</v>
      </c>
      <c r="B12053" s="79">
        <v>7891055437407</v>
      </c>
      <c r="C12053" s="80" t="s">
        <v>19</v>
      </c>
      <c r="D12053" s="80" t="s">
        <v>20</v>
      </c>
      <c r="E12053" s="80" t="s">
        <v>21</v>
      </c>
      <c r="F12053" s="80" t="s">
        <v>371</v>
      </c>
      <c r="G12053" s="80" t="s">
        <v>384</v>
      </c>
      <c r="H12053" t="s">
        <v>15799</v>
      </c>
      <c r="I12053" s="50">
        <v>11.44</v>
      </c>
    </row>
    <row r="12054" spans="1:9" x14ac:dyDescent="0.2">
      <c r="A12054">
        <v>308695</v>
      </c>
      <c r="B12054" s="79">
        <v>7898185413899</v>
      </c>
      <c r="C12054" s="80" t="s">
        <v>19</v>
      </c>
      <c r="D12054" s="80" t="s">
        <v>20</v>
      </c>
      <c r="E12054" s="80" t="s">
        <v>21</v>
      </c>
      <c r="F12054" s="80" t="s">
        <v>371</v>
      </c>
      <c r="G12054" s="80" t="s">
        <v>372</v>
      </c>
      <c r="H12054" t="s">
        <v>383</v>
      </c>
      <c r="I12054" s="50">
        <v>11.07</v>
      </c>
    </row>
    <row r="12055" spans="1:9" x14ac:dyDescent="0.2">
      <c r="A12055">
        <v>308698</v>
      </c>
      <c r="B12055" s="79">
        <v>7898185413905</v>
      </c>
      <c r="C12055" s="80" t="s">
        <v>19</v>
      </c>
      <c r="D12055" s="80" t="s">
        <v>20</v>
      </c>
      <c r="E12055" s="80" t="s">
        <v>21</v>
      </c>
      <c r="F12055" s="80" t="s">
        <v>371</v>
      </c>
      <c r="G12055" s="80" t="s">
        <v>372</v>
      </c>
      <c r="H12055" t="s">
        <v>382</v>
      </c>
      <c r="I12055" s="50">
        <v>11.05</v>
      </c>
    </row>
    <row r="12056" spans="1:9" x14ac:dyDescent="0.2">
      <c r="A12056">
        <v>256086</v>
      </c>
      <c r="B12056" s="79">
        <v>7898185413288</v>
      </c>
      <c r="C12056" s="80" t="s">
        <v>19</v>
      </c>
      <c r="D12056" s="80" t="s">
        <v>20</v>
      </c>
      <c r="E12056" s="80" t="s">
        <v>21</v>
      </c>
      <c r="F12056" s="80" t="s">
        <v>371</v>
      </c>
      <c r="G12056" s="80" t="s">
        <v>372</v>
      </c>
      <c r="H12056" t="s">
        <v>380</v>
      </c>
      <c r="I12056" s="50">
        <v>5.67</v>
      </c>
    </row>
    <row r="12057" spans="1:9" x14ac:dyDescent="0.2">
      <c r="A12057">
        <v>256090</v>
      </c>
      <c r="B12057" s="79">
        <v>7898185413301</v>
      </c>
      <c r="C12057" s="80" t="s">
        <v>19</v>
      </c>
      <c r="D12057" s="80" t="s">
        <v>20</v>
      </c>
      <c r="E12057" s="80" t="s">
        <v>21</v>
      </c>
      <c r="F12057" s="80" t="s">
        <v>371</v>
      </c>
      <c r="G12057" s="80" t="s">
        <v>372</v>
      </c>
      <c r="H12057" t="s">
        <v>381</v>
      </c>
      <c r="I12057" s="50">
        <v>5.67</v>
      </c>
    </row>
    <row r="12058" spans="1:9" x14ac:dyDescent="0.2">
      <c r="A12058">
        <v>202344</v>
      </c>
      <c r="B12058" s="79">
        <v>7898185410621</v>
      </c>
      <c r="C12058" s="80" t="s">
        <v>19</v>
      </c>
      <c r="D12058" s="80" t="s">
        <v>20</v>
      </c>
      <c r="E12058" s="80" t="s">
        <v>21</v>
      </c>
      <c r="F12058" s="80" t="s">
        <v>371</v>
      </c>
      <c r="G12058" s="80" t="s">
        <v>372</v>
      </c>
      <c r="H12058" t="s">
        <v>375</v>
      </c>
      <c r="I12058" s="50">
        <v>11.07</v>
      </c>
    </row>
    <row r="12059" spans="1:9" x14ac:dyDescent="0.2">
      <c r="A12059">
        <v>243170</v>
      </c>
      <c r="B12059" s="79">
        <v>7898185413196</v>
      </c>
      <c r="C12059" s="80" t="s">
        <v>19</v>
      </c>
      <c r="D12059" s="80" t="s">
        <v>20</v>
      </c>
      <c r="E12059" s="80" t="s">
        <v>21</v>
      </c>
      <c r="F12059" s="80" t="s">
        <v>371</v>
      </c>
      <c r="G12059" s="80" t="s">
        <v>372</v>
      </c>
      <c r="H12059" t="s">
        <v>376</v>
      </c>
      <c r="I12059" s="50">
        <v>11.22</v>
      </c>
    </row>
    <row r="12060" spans="1:9" x14ac:dyDescent="0.2">
      <c r="A12060">
        <v>243172</v>
      </c>
      <c r="B12060" s="79">
        <v>7898185413202</v>
      </c>
      <c r="C12060" s="80" t="s">
        <v>19</v>
      </c>
      <c r="D12060" s="80" t="s">
        <v>20</v>
      </c>
      <c r="E12060" s="80" t="s">
        <v>21</v>
      </c>
      <c r="F12060" s="80" t="s">
        <v>371</v>
      </c>
      <c r="G12060" s="80" t="s">
        <v>372</v>
      </c>
      <c r="H12060" t="s">
        <v>377</v>
      </c>
      <c r="I12060" s="50">
        <v>11.22</v>
      </c>
    </row>
    <row r="12061" spans="1:9" x14ac:dyDescent="0.2">
      <c r="A12061">
        <v>391051</v>
      </c>
      <c r="B12061" s="79">
        <v>7898185414216</v>
      </c>
      <c r="C12061" s="80" t="s">
        <v>19</v>
      </c>
      <c r="D12061" s="80" t="s">
        <v>20</v>
      </c>
      <c r="E12061" s="80" t="s">
        <v>21</v>
      </c>
      <c r="F12061" s="80" t="s">
        <v>371</v>
      </c>
      <c r="G12061" s="80" t="s">
        <v>372</v>
      </c>
      <c r="H12061" t="s">
        <v>379</v>
      </c>
      <c r="I12061" s="50">
        <v>25.42</v>
      </c>
    </row>
    <row r="12062" spans="1:9" x14ac:dyDescent="0.2">
      <c r="A12062">
        <v>316564</v>
      </c>
      <c r="B12062" s="79">
        <v>7898185413738</v>
      </c>
      <c r="C12062" s="80" t="s">
        <v>19</v>
      </c>
      <c r="D12062" s="80" t="s">
        <v>20</v>
      </c>
      <c r="E12062" s="80" t="s">
        <v>21</v>
      </c>
      <c r="F12062" s="80" t="s">
        <v>371</v>
      </c>
      <c r="G12062" s="80" t="s">
        <v>372</v>
      </c>
      <c r="H12062" t="s">
        <v>378</v>
      </c>
      <c r="I12062" s="50">
        <v>11.17</v>
      </c>
    </row>
    <row r="12063" spans="1:9" x14ac:dyDescent="0.2">
      <c r="A12063">
        <v>256081</v>
      </c>
      <c r="B12063" s="79">
        <v>7898185411116</v>
      </c>
      <c r="C12063" s="80" t="s">
        <v>19</v>
      </c>
      <c r="D12063" s="80" t="s">
        <v>20</v>
      </c>
      <c r="E12063" s="80" t="s">
        <v>21</v>
      </c>
      <c r="F12063" s="80" t="s">
        <v>371</v>
      </c>
      <c r="G12063" s="80" t="s">
        <v>372</v>
      </c>
      <c r="H12063" t="s">
        <v>373</v>
      </c>
      <c r="I12063" s="50">
        <v>12.36</v>
      </c>
    </row>
    <row r="12064" spans="1:9" x14ac:dyDescent="0.2">
      <c r="A12064">
        <v>256084</v>
      </c>
      <c r="B12064" s="79">
        <v>7898185413233</v>
      </c>
      <c r="C12064" s="80" t="s">
        <v>19</v>
      </c>
      <c r="D12064" s="80" t="s">
        <v>20</v>
      </c>
      <c r="E12064" s="80" t="s">
        <v>21</v>
      </c>
      <c r="F12064" s="80" t="s">
        <v>371</v>
      </c>
      <c r="G12064" s="80" t="s">
        <v>372</v>
      </c>
      <c r="H12064" t="s">
        <v>374</v>
      </c>
      <c r="I12064" s="50">
        <v>12.36</v>
      </c>
    </row>
    <row r="12065" spans="1:9" x14ac:dyDescent="0.2">
      <c r="A12065">
        <v>83037</v>
      </c>
      <c r="B12065" s="79">
        <v>7896013104193</v>
      </c>
      <c r="C12065" s="80" t="s">
        <v>19</v>
      </c>
      <c r="D12065" s="80" t="s">
        <v>20</v>
      </c>
      <c r="E12065" s="80" t="s">
        <v>21</v>
      </c>
      <c r="F12065" s="80" t="s">
        <v>371</v>
      </c>
      <c r="G12065" s="80" t="s">
        <v>2615</v>
      </c>
      <c r="H12065" t="s">
        <v>412</v>
      </c>
      <c r="I12065" s="50">
        <v>4.3899999999999997</v>
      </c>
    </row>
    <row r="12066" spans="1:9" x14ac:dyDescent="0.2">
      <c r="A12066">
        <v>83042</v>
      </c>
      <c r="B12066" s="79">
        <v>7896013104216</v>
      </c>
      <c r="C12066" s="80" t="s">
        <v>19</v>
      </c>
      <c r="D12066" s="80" t="s">
        <v>20</v>
      </c>
      <c r="E12066" s="80" t="s">
        <v>21</v>
      </c>
      <c r="F12066" s="80" t="s">
        <v>371</v>
      </c>
      <c r="G12066" s="80" t="s">
        <v>2615</v>
      </c>
      <c r="H12066" t="s">
        <v>15800</v>
      </c>
      <c r="I12066" s="50">
        <v>6.03</v>
      </c>
    </row>
    <row r="12067" spans="1:9" x14ac:dyDescent="0.2">
      <c r="A12067">
        <v>179520</v>
      </c>
      <c r="B12067" s="79">
        <v>7896013105299</v>
      </c>
      <c r="C12067" s="80" t="s">
        <v>19</v>
      </c>
      <c r="D12067" s="80" t="s">
        <v>20</v>
      </c>
      <c r="E12067" s="80" t="s">
        <v>21</v>
      </c>
      <c r="F12067" s="80" t="s">
        <v>371</v>
      </c>
      <c r="G12067" s="80" t="s">
        <v>2615</v>
      </c>
      <c r="H12067" t="s">
        <v>413</v>
      </c>
      <c r="I12067" s="50">
        <v>4.83</v>
      </c>
    </row>
    <row r="12068" spans="1:9" x14ac:dyDescent="0.2">
      <c r="A12068">
        <v>179524</v>
      </c>
      <c r="B12068" s="79">
        <v>7896013105282</v>
      </c>
      <c r="C12068" s="80" t="s">
        <v>19</v>
      </c>
      <c r="D12068" s="80" t="s">
        <v>20</v>
      </c>
      <c r="E12068" s="80" t="s">
        <v>21</v>
      </c>
      <c r="F12068" s="80" t="s">
        <v>371</v>
      </c>
      <c r="G12068" s="80" t="s">
        <v>2615</v>
      </c>
      <c r="H12068" t="s">
        <v>15801</v>
      </c>
      <c r="I12068" s="50">
        <v>6.12</v>
      </c>
    </row>
    <row r="12069" spans="1:9" x14ac:dyDescent="0.2">
      <c r="A12069">
        <v>179540</v>
      </c>
      <c r="B12069" s="79">
        <v>7896013105305</v>
      </c>
      <c r="C12069" s="80" t="s">
        <v>19</v>
      </c>
      <c r="D12069" s="80" t="s">
        <v>20</v>
      </c>
      <c r="E12069" s="80" t="s">
        <v>21</v>
      </c>
      <c r="F12069" s="80" t="s">
        <v>371</v>
      </c>
      <c r="G12069" s="80" t="s">
        <v>2615</v>
      </c>
      <c r="H12069" t="s">
        <v>414</v>
      </c>
      <c r="I12069" s="50">
        <v>4.83</v>
      </c>
    </row>
    <row r="12070" spans="1:9" x14ac:dyDescent="0.2">
      <c r="A12070">
        <v>133024</v>
      </c>
      <c r="B12070" s="79">
        <v>3014260279264</v>
      </c>
      <c r="C12070" s="80" t="s">
        <v>19</v>
      </c>
      <c r="D12070" s="80" t="s">
        <v>20</v>
      </c>
      <c r="E12070" s="80" t="s">
        <v>21</v>
      </c>
      <c r="F12070" s="80" t="s">
        <v>371</v>
      </c>
      <c r="G12070" s="80" t="s">
        <v>84</v>
      </c>
      <c r="H12070" t="s">
        <v>406</v>
      </c>
      <c r="I12070" s="50">
        <v>19.64</v>
      </c>
    </row>
    <row r="12071" spans="1:9" x14ac:dyDescent="0.2">
      <c r="A12071">
        <v>190387</v>
      </c>
      <c r="B12071" s="79">
        <v>3014260019723</v>
      </c>
      <c r="C12071" s="80" t="s">
        <v>19</v>
      </c>
      <c r="D12071" s="80" t="s">
        <v>20</v>
      </c>
      <c r="E12071" s="80" t="s">
        <v>21</v>
      </c>
      <c r="F12071" s="80" t="s">
        <v>371</v>
      </c>
      <c r="G12071" s="80" t="s">
        <v>84</v>
      </c>
      <c r="H12071" t="s">
        <v>15802</v>
      </c>
      <c r="I12071" s="50">
        <v>6.77</v>
      </c>
    </row>
    <row r="12072" spans="1:9" x14ac:dyDescent="0.2">
      <c r="A12072">
        <v>258596</v>
      </c>
      <c r="B12072" s="79">
        <v>7506339398434</v>
      </c>
      <c r="C12072" s="80" t="s">
        <v>19</v>
      </c>
      <c r="D12072" s="80" t="s">
        <v>20</v>
      </c>
      <c r="E12072" s="80" t="s">
        <v>21</v>
      </c>
      <c r="F12072" s="80" t="s">
        <v>371</v>
      </c>
      <c r="G12072" s="80" t="s">
        <v>84</v>
      </c>
      <c r="H12072" t="s">
        <v>15803</v>
      </c>
      <c r="I12072" s="50">
        <v>11.43</v>
      </c>
    </row>
    <row r="12073" spans="1:9" x14ac:dyDescent="0.2">
      <c r="A12073">
        <v>321192</v>
      </c>
      <c r="B12073" s="79">
        <v>7500435127363</v>
      </c>
      <c r="C12073" s="80" t="s">
        <v>19</v>
      </c>
      <c r="D12073" s="80" t="s">
        <v>20</v>
      </c>
      <c r="E12073" s="80" t="s">
        <v>21</v>
      </c>
      <c r="F12073" s="80" t="s">
        <v>371</v>
      </c>
      <c r="G12073" s="80" t="s">
        <v>84</v>
      </c>
      <c r="H12073" t="s">
        <v>408</v>
      </c>
      <c r="I12073" s="50">
        <v>7.57</v>
      </c>
    </row>
    <row r="12074" spans="1:9" x14ac:dyDescent="0.2">
      <c r="A12074">
        <v>367210</v>
      </c>
      <c r="B12074" s="79">
        <v>7500435137737</v>
      </c>
      <c r="C12074" s="80" t="s">
        <v>19</v>
      </c>
      <c r="D12074" s="80" t="s">
        <v>20</v>
      </c>
      <c r="E12074" s="80" t="s">
        <v>21</v>
      </c>
      <c r="F12074" s="80" t="s">
        <v>371</v>
      </c>
      <c r="G12074" s="80" t="s">
        <v>84</v>
      </c>
      <c r="H12074" t="s">
        <v>409</v>
      </c>
      <c r="I12074" s="50">
        <v>7.57</v>
      </c>
    </row>
    <row r="12075" spans="1:9" x14ac:dyDescent="0.2">
      <c r="A12075">
        <v>400198</v>
      </c>
      <c r="B12075" s="79">
        <v>7500435145152</v>
      </c>
      <c r="C12075" s="80" t="s">
        <v>19</v>
      </c>
      <c r="D12075" s="80" t="s">
        <v>20</v>
      </c>
      <c r="E12075" s="80" t="s">
        <v>21</v>
      </c>
      <c r="F12075" s="80" t="s">
        <v>371</v>
      </c>
      <c r="G12075" s="80" t="s">
        <v>84</v>
      </c>
      <c r="H12075" t="s">
        <v>410</v>
      </c>
      <c r="I12075" s="50">
        <v>7.57</v>
      </c>
    </row>
    <row r="12076" spans="1:9" x14ac:dyDescent="0.2">
      <c r="A12076">
        <v>381327</v>
      </c>
      <c r="B12076" s="79">
        <v>7500435127417</v>
      </c>
      <c r="C12076" s="80" t="s">
        <v>19</v>
      </c>
      <c r="D12076" s="80" t="s">
        <v>20</v>
      </c>
      <c r="E12076" s="80" t="s">
        <v>21</v>
      </c>
      <c r="F12076" s="80" t="s">
        <v>371</v>
      </c>
      <c r="G12076" s="80" t="s">
        <v>84</v>
      </c>
      <c r="H12076" t="s">
        <v>407</v>
      </c>
      <c r="I12076" s="50">
        <v>10.9</v>
      </c>
    </row>
    <row r="12077" spans="1:9" x14ac:dyDescent="0.2">
      <c r="A12077">
        <v>560040</v>
      </c>
      <c r="B12077" s="79">
        <v>7509546693729</v>
      </c>
      <c r="C12077" s="80" t="s">
        <v>19</v>
      </c>
      <c r="D12077" s="80" t="s">
        <v>20</v>
      </c>
      <c r="E12077" s="80" t="s">
        <v>21</v>
      </c>
      <c r="F12077" s="80" t="s">
        <v>452</v>
      </c>
      <c r="G12077" s="80" t="s">
        <v>311</v>
      </c>
      <c r="H12077" t="s">
        <v>541</v>
      </c>
      <c r="I12077" s="50">
        <v>26.37</v>
      </c>
    </row>
    <row r="12078" spans="1:9" x14ac:dyDescent="0.2">
      <c r="A12078">
        <v>560043</v>
      </c>
      <c r="B12078" s="79">
        <v>7509546693736</v>
      </c>
      <c r="C12078" s="80" t="s">
        <v>19</v>
      </c>
      <c r="D12078" s="80" t="s">
        <v>20</v>
      </c>
      <c r="E12078" s="80" t="s">
        <v>21</v>
      </c>
      <c r="F12078" s="80" t="s">
        <v>452</v>
      </c>
      <c r="G12078" s="80" t="s">
        <v>311</v>
      </c>
      <c r="H12078" t="s">
        <v>542</v>
      </c>
      <c r="I12078" s="50">
        <v>26.27</v>
      </c>
    </row>
    <row r="12079" spans="1:9" x14ac:dyDescent="0.2">
      <c r="A12079">
        <v>503950</v>
      </c>
      <c r="B12079" s="79">
        <v>7509546673042</v>
      </c>
      <c r="C12079" s="80" t="s">
        <v>19</v>
      </c>
      <c r="D12079" s="80" t="s">
        <v>20</v>
      </c>
      <c r="E12079" s="80" t="s">
        <v>21</v>
      </c>
      <c r="F12079" s="80" t="s">
        <v>452</v>
      </c>
      <c r="G12079" s="80" t="s">
        <v>311</v>
      </c>
      <c r="H12079" t="s">
        <v>539</v>
      </c>
      <c r="I12079" s="50">
        <v>11.29</v>
      </c>
    </row>
    <row r="12080" spans="1:9" x14ac:dyDescent="0.2">
      <c r="A12080">
        <v>508188</v>
      </c>
      <c r="B12080" s="79">
        <v>7509546688091</v>
      </c>
      <c r="C12080" s="80" t="s">
        <v>19</v>
      </c>
      <c r="D12080" s="80" t="s">
        <v>20</v>
      </c>
      <c r="E12080" s="80" t="s">
        <v>21</v>
      </c>
      <c r="F12080" s="80" t="s">
        <v>452</v>
      </c>
      <c r="G12080" s="80" t="s">
        <v>311</v>
      </c>
      <c r="H12080" t="s">
        <v>540</v>
      </c>
      <c r="I12080" s="50">
        <v>11.53</v>
      </c>
    </row>
    <row r="12081" spans="1:9" x14ac:dyDescent="0.2">
      <c r="A12081">
        <v>420157</v>
      </c>
      <c r="B12081" s="79">
        <v>7509546653143</v>
      </c>
      <c r="C12081" s="80" t="s">
        <v>19</v>
      </c>
      <c r="D12081" s="80" t="s">
        <v>20</v>
      </c>
      <c r="E12081" s="80" t="s">
        <v>21</v>
      </c>
      <c r="F12081" s="80" t="s">
        <v>452</v>
      </c>
      <c r="G12081" s="80" t="s">
        <v>311</v>
      </c>
      <c r="H12081" t="s">
        <v>534</v>
      </c>
      <c r="I12081" s="50">
        <v>19.579999999999998</v>
      </c>
    </row>
    <row r="12082" spans="1:9" x14ac:dyDescent="0.2">
      <c r="A12082">
        <v>191226</v>
      </c>
      <c r="B12082" s="79">
        <v>7891024024386</v>
      </c>
      <c r="C12082" s="80" t="s">
        <v>19</v>
      </c>
      <c r="D12082" s="80" t="s">
        <v>20</v>
      </c>
      <c r="E12082" s="80" t="s">
        <v>21</v>
      </c>
      <c r="F12082" s="80" t="s">
        <v>452</v>
      </c>
      <c r="G12082" s="80" t="s">
        <v>311</v>
      </c>
      <c r="H12082" t="s">
        <v>528</v>
      </c>
      <c r="I12082" s="50">
        <v>4.07</v>
      </c>
    </row>
    <row r="12083" spans="1:9" x14ac:dyDescent="0.2">
      <c r="A12083">
        <v>111913</v>
      </c>
      <c r="B12083" s="79">
        <v>7891024116319</v>
      </c>
      <c r="C12083" s="80" t="s">
        <v>19</v>
      </c>
      <c r="D12083" s="80" t="s">
        <v>20</v>
      </c>
      <c r="E12083" s="80" t="s">
        <v>21</v>
      </c>
      <c r="F12083" s="80" t="s">
        <v>452</v>
      </c>
      <c r="G12083" s="80" t="s">
        <v>311</v>
      </c>
      <c r="H12083" t="s">
        <v>526</v>
      </c>
      <c r="I12083" s="50">
        <v>24.12</v>
      </c>
    </row>
    <row r="12084" spans="1:9" x14ac:dyDescent="0.2">
      <c r="A12084">
        <v>475462</v>
      </c>
      <c r="B12084" s="79">
        <v>7509546080864</v>
      </c>
      <c r="C12084" s="80" t="s">
        <v>19</v>
      </c>
      <c r="D12084" s="80" t="s">
        <v>20</v>
      </c>
      <c r="E12084" s="80" t="s">
        <v>21</v>
      </c>
      <c r="F12084" s="80" t="s">
        <v>452</v>
      </c>
      <c r="G12084" s="80" t="s">
        <v>311</v>
      </c>
      <c r="H12084" t="s">
        <v>537</v>
      </c>
      <c r="I12084" s="50">
        <v>20.81</v>
      </c>
    </row>
    <row r="12085" spans="1:9" x14ac:dyDescent="0.2">
      <c r="A12085">
        <v>583215</v>
      </c>
      <c r="B12085" s="79">
        <v>7509546694948</v>
      </c>
      <c r="C12085" s="80" t="s">
        <v>19</v>
      </c>
      <c r="D12085" s="80" t="s">
        <v>20</v>
      </c>
      <c r="E12085" s="80" t="s">
        <v>21</v>
      </c>
      <c r="F12085" s="80" t="s">
        <v>452</v>
      </c>
      <c r="G12085" s="80" t="s">
        <v>311</v>
      </c>
      <c r="H12085" t="s">
        <v>543</v>
      </c>
      <c r="I12085" s="50">
        <v>23.62</v>
      </c>
    </row>
    <row r="12086" spans="1:9" x14ac:dyDescent="0.2">
      <c r="A12086">
        <v>52661</v>
      </c>
      <c r="B12086" s="79">
        <v>7891024186244</v>
      </c>
      <c r="C12086" s="80" t="s">
        <v>19</v>
      </c>
      <c r="D12086" s="80" t="s">
        <v>20</v>
      </c>
      <c r="E12086" s="80" t="s">
        <v>21</v>
      </c>
      <c r="F12086" s="80" t="s">
        <v>452</v>
      </c>
      <c r="G12086" s="80" t="s">
        <v>311</v>
      </c>
      <c r="H12086" t="s">
        <v>523</v>
      </c>
      <c r="I12086" s="50">
        <v>16.45</v>
      </c>
    </row>
    <row r="12087" spans="1:9" x14ac:dyDescent="0.2">
      <c r="A12087">
        <v>97960</v>
      </c>
      <c r="B12087" s="79">
        <v>7891024116128</v>
      </c>
      <c r="C12087" s="80" t="s">
        <v>19</v>
      </c>
      <c r="D12087" s="80" t="s">
        <v>20</v>
      </c>
      <c r="E12087" s="80" t="s">
        <v>21</v>
      </c>
      <c r="F12087" s="80" t="s">
        <v>452</v>
      </c>
      <c r="G12087" s="80" t="s">
        <v>311</v>
      </c>
      <c r="H12087" t="s">
        <v>525</v>
      </c>
      <c r="I12087" s="50">
        <v>17.39</v>
      </c>
    </row>
    <row r="12088" spans="1:9" x14ac:dyDescent="0.2">
      <c r="A12088">
        <v>201469</v>
      </c>
      <c r="B12088" s="79">
        <v>7891024026434</v>
      </c>
      <c r="C12088" s="80" t="s">
        <v>19</v>
      </c>
      <c r="D12088" s="80" t="s">
        <v>20</v>
      </c>
      <c r="E12088" s="80" t="s">
        <v>21</v>
      </c>
      <c r="F12088" s="80" t="s">
        <v>452</v>
      </c>
      <c r="G12088" s="80" t="s">
        <v>311</v>
      </c>
      <c r="H12088" t="s">
        <v>529</v>
      </c>
      <c r="I12088" s="50">
        <v>11.56</v>
      </c>
    </row>
    <row r="12089" spans="1:9" x14ac:dyDescent="0.2">
      <c r="A12089">
        <v>433619</v>
      </c>
      <c r="B12089" s="79">
        <v>7509546657240</v>
      </c>
      <c r="C12089" s="80" t="s">
        <v>19</v>
      </c>
      <c r="D12089" s="80" t="s">
        <v>20</v>
      </c>
      <c r="E12089" s="80" t="s">
        <v>21</v>
      </c>
      <c r="F12089" s="80" t="s">
        <v>452</v>
      </c>
      <c r="G12089" s="80" t="s">
        <v>311</v>
      </c>
      <c r="H12089" t="s">
        <v>536</v>
      </c>
      <c r="I12089" s="50">
        <v>32.700000000000003</v>
      </c>
    </row>
    <row r="12090" spans="1:9" x14ac:dyDescent="0.2">
      <c r="A12090">
        <v>222249</v>
      </c>
      <c r="B12090" s="79">
        <v>7509546061689</v>
      </c>
      <c r="C12090" s="80" t="s">
        <v>19</v>
      </c>
      <c r="D12090" s="80" t="s">
        <v>20</v>
      </c>
      <c r="E12090" s="80" t="s">
        <v>21</v>
      </c>
      <c r="F12090" s="80" t="s">
        <v>452</v>
      </c>
      <c r="G12090" s="80" t="s">
        <v>311</v>
      </c>
      <c r="H12090" t="s">
        <v>531</v>
      </c>
      <c r="I12090" s="50">
        <v>22.12</v>
      </c>
    </row>
    <row r="12091" spans="1:9" x14ac:dyDescent="0.2">
      <c r="A12091">
        <v>278955</v>
      </c>
      <c r="B12091" s="79">
        <v>7702010631207</v>
      </c>
      <c r="C12091" s="80" t="s">
        <v>19</v>
      </c>
      <c r="D12091" s="80" t="s">
        <v>20</v>
      </c>
      <c r="E12091" s="80" t="s">
        <v>21</v>
      </c>
      <c r="F12091" s="80" t="s">
        <v>452</v>
      </c>
      <c r="G12091" s="80" t="s">
        <v>311</v>
      </c>
      <c r="H12091" t="s">
        <v>15804</v>
      </c>
      <c r="I12091" s="50">
        <v>11.75</v>
      </c>
    </row>
    <row r="12092" spans="1:9" x14ac:dyDescent="0.2">
      <c r="A12092">
        <v>269582</v>
      </c>
      <c r="B12092" s="79">
        <v>7891024013540</v>
      </c>
      <c r="C12092" s="80" t="s">
        <v>19</v>
      </c>
      <c r="D12092" s="80" t="s">
        <v>20</v>
      </c>
      <c r="E12092" s="80" t="s">
        <v>21</v>
      </c>
      <c r="F12092" s="80" t="s">
        <v>452</v>
      </c>
      <c r="G12092" s="80" t="s">
        <v>311</v>
      </c>
      <c r="H12092" t="s">
        <v>530</v>
      </c>
      <c r="I12092" s="50">
        <v>20.11</v>
      </c>
    </row>
    <row r="12093" spans="1:9" x14ac:dyDescent="0.2">
      <c r="A12093">
        <v>301271</v>
      </c>
      <c r="B12093" s="79">
        <v>7891024035634</v>
      </c>
      <c r="C12093" s="80" t="s">
        <v>19</v>
      </c>
      <c r="D12093" s="80" t="s">
        <v>20</v>
      </c>
      <c r="E12093" s="80" t="s">
        <v>21</v>
      </c>
      <c r="F12093" s="80" t="s">
        <v>452</v>
      </c>
      <c r="G12093" s="80" t="s">
        <v>311</v>
      </c>
      <c r="H12093" t="s">
        <v>532</v>
      </c>
      <c r="I12093" s="50">
        <v>12.58</v>
      </c>
    </row>
    <row r="12094" spans="1:9" x14ac:dyDescent="0.2">
      <c r="A12094">
        <v>386930</v>
      </c>
      <c r="B12094" s="79">
        <v>7891024043578</v>
      </c>
      <c r="C12094" s="80" t="s">
        <v>19</v>
      </c>
      <c r="D12094" s="80" t="s">
        <v>20</v>
      </c>
      <c r="E12094" s="80" t="s">
        <v>21</v>
      </c>
      <c r="F12094" s="80" t="s">
        <v>452</v>
      </c>
      <c r="G12094" s="80" t="s">
        <v>311</v>
      </c>
      <c r="H12094" t="s">
        <v>533</v>
      </c>
      <c r="I12094" s="50">
        <v>22.35</v>
      </c>
    </row>
    <row r="12095" spans="1:9" x14ac:dyDescent="0.2">
      <c r="A12095">
        <v>499051</v>
      </c>
      <c r="B12095" s="79">
        <v>7509546679280</v>
      </c>
      <c r="C12095" s="80" t="s">
        <v>19</v>
      </c>
      <c r="D12095" s="80" t="s">
        <v>20</v>
      </c>
      <c r="E12095" s="80" t="s">
        <v>21</v>
      </c>
      <c r="F12095" s="80" t="s">
        <v>452</v>
      </c>
      <c r="G12095" s="80" t="s">
        <v>311</v>
      </c>
      <c r="H12095" t="s">
        <v>538</v>
      </c>
      <c r="I12095" s="50">
        <v>21.99</v>
      </c>
    </row>
    <row r="12096" spans="1:9" x14ac:dyDescent="0.2">
      <c r="A12096">
        <v>178316</v>
      </c>
      <c r="B12096" s="79">
        <v>7891528012582</v>
      </c>
      <c r="C12096" s="80" t="s">
        <v>19</v>
      </c>
      <c r="D12096" s="80" t="s">
        <v>20</v>
      </c>
      <c r="E12096" s="80" t="s">
        <v>21</v>
      </c>
      <c r="F12096" s="80" t="s">
        <v>452</v>
      </c>
      <c r="G12096" s="80" t="s">
        <v>311</v>
      </c>
      <c r="H12096" t="s">
        <v>527</v>
      </c>
      <c r="I12096" s="50">
        <v>11.58</v>
      </c>
    </row>
    <row r="12097" spans="1:9" x14ac:dyDescent="0.2">
      <c r="A12097">
        <v>420163</v>
      </c>
      <c r="B12097" s="79">
        <v>7509546656588</v>
      </c>
      <c r="C12097" s="80" t="s">
        <v>19</v>
      </c>
      <c r="D12097" s="80" t="s">
        <v>20</v>
      </c>
      <c r="E12097" s="80" t="s">
        <v>21</v>
      </c>
      <c r="F12097" s="80" t="s">
        <v>452</v>
      </c>
      <c r="G12097" s="80" t="s">
        <v>311</v>
      </c>
      <c r="H12097" t="s">
        <v>535</v>
      </c>
      <c r="I12097" s="50">
        <v>18.75</v>
      </c>
    </row>
    <row r="12098" spans="1:9" x14ac:dyDescent="0.2">
      <c r="A12098">
        <v>56734</v>
      </c>
      <c r="B12098" s="79">
        <v>7891528016498</v>
      </c>
      <c r="C12098" s="80" t="s">
        <v>19</v>
      </c>
      <c r="D12098" s="80" t="s">
        <v>20</v>
      </c>
      <c r="E12098" s="80" t="s">
        <v>21</v>
      </c>
      <c r="F12098" s="80" t="s">
        <v>452</v>
      </c>
      <c r="G12098" s="80" t="s">
        <v>311</v>
      </c>
      <c r="H12098" t="s">
        <v>524</v>
      </c>
      <c r="I12098" s="50">
        <v>3.73</v>
      </c>
    </row>
    <row r="12099" spans="1:9" x14ac:dyDescent="0.2">
      <c r="A12099">
        <v>16742</v>
      </c>
      <c r="B12099" s="79">
        <v>7891528016504</v>
      </c>
      <c r="C12099" s="80" t="s">
        <v>19</v>
      </c>
      <c r="D12099" s="80" t="s">
        <v>20</v>
      </c>
      <c r="E12099" s="80" t="s">
        <v>21</v>
      </c>
      <c r="F12099" s="80" t="s">
        <v>452</v>
      </c>
      <c r="G12099" s="80" t="s">
        <v>311</v>
      </c>
      <c r="H12099" t="s">
        <v>522</v>
      </c>
      <c r="I12099" s="50">
        <v>3.73</v>
      </c>
    </row>
    <row r="12100" spans="1:9" x14ac:dyDescent="0.2">
      <c r="A12100">
        <v>443166</v>
      </c>
      <c r="B12100" s="79">
        <v>7891055815106</v>
      </c>
      <c r="C12100" s="80" t="s">
        <v>19</v>
      </c>
      <c r="D12100" s="80" t="s">
        <v>20</v>
      </c>
      <c r="E12100" s="80" t="s">
        <v>21</v>
      </c>
      <c r="F12100" s="80" t="s">
        <v>452</v>
      </c>
      <c r="G12100" s="80" t="s">
        <v>384</v>
      </c>
      <c r="H12100" t="s">
        <v>470</v>
      </c>
      <c r="I12100" s="50">
        <v>18.309999999999999</v>
      </c>
    </row>
    <row r="12101" spans="1:9" x14ac:dyDescent="0.2">
      <c r="A12101">
        <v>443168</v>
      </c>
      <c r="B12101" s="79">
        <v>7891055323953</v>
      </c>
      <c r="C12101" s="80" t="s">
        <v>19</v>
      </c>
      <c r="D12101" s="80" t="s">
        <v>20</v>
      </c>
      <c r="E12101" s="80" t="s">
        <v>21</v>
      </c>
      <c r="F12101" s="80" t="s">
        <v>452</v>
      </c>
      <c r="G12101" s="80" t="s">
        <v>384</v>
      </c>
      <c r="H12101" t="s">
        <v>471</v>
      </c>
      <c r="I12101" s="50">
        <v>18.309999999999999</v>
      </c>
    </row>
    <row r="12102" spans="1:9" x14ac:dyDescent="0.2">
      <c r="A12102">
        <v>444990</v>
      </c>
      <c r="B12102" s="79">
        <v>7891055415818</v>
      </c>
      <c r="C12102" s="80" t="s">
        <v>19</v>
      </c>
      <c r="D12102" s="80" t="s">
        <v>20</v>
      </c>
      <c r="E12102" s="80" t="s">
        <v>21</v>
      </c>
      <c r="F12102" s="80" t="s">
        <v>452</v>
      </c>
      <c r="G12102" s="80" t="s">
        <v>384</v>
      </c>
      <c r="H12102" t="s">
        <v>15805</v>
      </c>
      <c r="I12102" s="50">
        <v>6.4</v>
      </c>
    </row>
    <row r="12103" spans="1:9" x14ac:dyDescent="0.2">
      <c r="A12103">
        <v>32802</v>
      </c>
      <c r="B12103" s="79">
        <v>7891055803509</v>
      </c>
      <c r="C12103" s="80" t="s">
        <v>19</v>
      </c>
      <c r="D12103" s="80" t="s">
        <v>20</v>
      </c>
      <c r="E12103" s="80" t="s">
        <v>21</v>
      </c>
      <c r="F12103" s="80" t="s">
        <v>452</v>
      </c>
      <c r="G12103" s="80" t="s">
        <v>384</v>
      </c>
      <c r="H12103" t="s">
        <v>464</v>
      </c>
      <c r="I12103" s="50">
        <v>6.65</v>
      </c>
    </row>
    <row r="12104" spans="1:9" x14ac:dyDescent="0.2">
      <c r="A12104">
        <v>188228</v>
      </c>
      <c r="B12104" s="79">
        <v>7891055431009</v>
      </c>
      <c r="C12104" s="80" t="s">
        <v>19</v>
      </c>
      <c r="D12104" s="80" t="s">
        <v>20</v>
      </c>
      <c r="E12104" s="80" t="s">
        <v>21</v>
      </c>
      <c r="F12104" s="80" t="s">
        <v>452</v>
      </c>
      <c r="G12104" s="80" t="s">
        <v>384</v>
      </c>
      <c r="H12104" t="s">
        <v>456</v>
      </c>
      <c r="I12104" s="50">
        <v>11.94</v>
      </c>
    </row>
    <row r="12105" spans="1:9" x14ac:dyDescent="0.2">
      <c r="A12105">
        <v>188206</v>
      </c>
      <c r="B12105" s="79">
        <v>7891055430835</v>
      </c>
      <c r="C12105" s="80" t="s">
        <v>19</v>
      </c>
      <c r="D12105" s="80" t="s">
        <v>20</v>
      </c>
      <c r="E12105" s="80" t="s">
        <v>21</v>
      </c>
      <c r="F12105" s="80" t="s">
        <v>452</v>
      </c>
      <c r="G12105" s="80" t="s">
        <v>384</v>
      </c>
      <c r="H12105" t="s">
        <v>455</v>
      </c>
      <c r="I12105" s="50">
        <v>17.170000000000002</v>
      </c>
    </row>
    <row r="12106" spans="1:9" x14ac:dyDescent="0.2">
      <c r="A12106">
        <v>188199</v>
      </c>
      <c r="B12106" s="79">
        <v>7891055430637</v>
      </c>
      <c r="C12106" s="80" t="s">
        <v>19</v>
      </c>
      <c r="D12106" s="80" t="s">
        <v>20</v>
      </c>
      <c r="E12106" s="80" t="s">
        <v>21</v>
      </c>
      <c r="F12106" s="80" t="s">
        <v>452</v>
      </c>
      <c r="G12106" s="80" t="s">
        <v>384</v>
      </c>
      <c r="H12106" t="s">
        <v>454</v>
      </c>
      <c r="I12106" s="50">
        <v>17.170000000000002</v>
      </c>
    </row>
    <row r="12107" spans="1:9" x14ac:dyDescent="0.2">
      <c r="A12107">
        <v>24572</v>
      </c>
      <c r="B12107" s="79">
        <v>7891055317303</v>
      </c>
      <c r="C12107" s="80" t="s">
        <v>19</v>
      </c>
      <c r="D12107" s="80" t="s">
        <v>20</v>
      </c>
      <c r="E12107" s="80" t="s">
        <v>21</v>
      </c>
      <c r="F12107" s="80" t="s">
        <v>452</v>
      </c>
      <c r="G12107" s="80" t="s">
        <v>384</v>
      </c>
      <c r="H12107" t="s">
        <v>453</v>
      </c>
      <c r="I12107" s="50">
        <v>3.22</v>
      </c>
    </row>
    <row r="12108" spans="1:9" x14ac:dyDescent="0.2">
      <c r="A12108">
        <v>554038</v>
      </c>
      <c r="B12108" s="79">
        <v>7891055810705</v>
      </c>
      <c r="C12108" s="80" t="s">
        <v>19</v>
      </c>
      <c r="D12108" s="80" t="s">
        <v>20</v>
      </c>
      <c r="E12108" s="80" t="s">
        <v>21</v>
      </c>
      <c r="F12108" s="80" t="s">
        <v>452</v>
      </c>
      <c r="G12108" s="80" t="s">
        <v>384</v>
      </c>
      <c r="H12108" t="s">
        <v>467</v>
      </c>
      <c r="I12108" s="50">
        <v>22.78</v>
      </c>
    </row>
    <row r="12109" spans="1:9" x14ac:dyDescent="0.2">
      <c r="A12109">
        <v>58210</v>
      </c>
      <c r="B12109" s="79">
        <v>7891055803004</v>
      </c>
      <c r="C12109" s="80" t="s">
        <v>19</v>
      </c>
      <c r="D12109" s="80" t="s">
        <v>20</v>
      </c>
      <c r="E12109" s="80" t="s">
        <v>21</v>
      </c>
      <c r="F12109" s="80" t="s">
        <v>452</v>
      </c>
      <c r="G12109" s="80" t="s">
        <v>384</v>
      </c>
      <c r="H12109" t="s">
        <v>465</v>
      </c>
      <c r="I12109" s="50">
        <v>3.21</v>
      </c>
    </row>
    <row r="12110" spans="1:9" x14ac:dyDescent="0.2">
      <c r="A12110">
        <v>78890</v>
      </c>
      <c r="B12110" s="79">
        <v>7891055380710</v>
      </c>
      <c r="C12110" s="80" t="s">
        <v>19</v>
      </c>
      <c r="D12110" s="80" t="s">
        <v>20</v>
      </c>
      <c r="E12110" s="80" t="s">
        <v>21</v>
      </c>
      <c r="F12110" s="80" t="s">
        <v>452</v>
      </c>
      <c r="G12110" s="80" t="s">
        <v>384</v>
      </c>
      <c r="H12110" t="s">
        <v>466</v>
      </c>
      <c r="I12110" s="50">
        <v>12.36</v>
      </c>
    </row>
    <row r="12111" spans="1:9" x14ac:dyDescent="0.2">
      <c r="A12111">
        <v>78891</v>
      </c>
      <c r="B12111" s="79">
        <v>7891055380604</v>
      </c>
      <c r="C12111" s="80" t="s">
        <v>19</v>
      </c>
      <c r="D12111" s="80" t="s">
        <v>20</v>
      </c>
      <c r="E12111" s="80" t="s">
        <v>21</v>
      </c>
      <c r="F12111" s="80" t="s">
        <v>452</v>
      </c>
      <c r="G12111" s="80" t="s">
        <v>384</v>
      </c>
      <c r="H12111" t="s">
        <v>15806</v>
      </c>
      <c r="I12111" s="50">
        <v>12.28</v>
      </c>
    </row>
    <row r="12112" spans="1:9" x14ac:dyDescent="0.2">
      <c r="A12112">
        <v>9400</v>
      </c>
      <c r="B12112" s="79">
        <v>7891055326206</v>
      </c>
      <c r="C12112" s="80" t="s">
        <v>19</v>
      </c>
      <c r="D12112" s="80" t="s">
        <v>20</v>
      </c>
      <c r="E12112" s="80" t="s">
        <v>21</v>
      </c>
      <c r="F12112" s="80" t="s">
        <v>452</v>
      </c>
      <c r="G12112" s="80" t="s">
        <v>384</v>
      </c>
      <c r="H12112" t="s">
        <v>461</v>
      </c>
      <c r="I12112" s="50">
        <v>11.35</v>
      </c>
    </row>
    <row r="12113" spans="1:9" x14ac:dyDescent="0.2">
      <c r="A12113">
        <v>4275</v>
      </c>
      <c r="B12113" s="79">
        <v>7891055325803</v>
      </c>
      <c r="C12113" s="80" t="s">
        <v>19</v>
      </c>
      <c r="D12113" s="80" t="s">
        <v>20</v>
      </c>
      <c r="E12113" s="80" t="s">
        <v>21</v>
      </c>
      <c r="F12113" s="80" t="s">
        <v>452</v>
      </c>
      <c r="G12113" s="80" t="s">
        <v>384</v>
      </c>
      <c r="H12113" t="s">
        <v>15807</v>
      </c>
      <c r="I12113" s="50">
        <v>14.38</v>
      </c>
    </row>
    <row r="12114" spans="1:9" x14ac:dyDescent="0.2">
      <c r="A12114">
        <v>188250</v>
      </c>
      <c r="B12114" s="79">
        <v>7891055805602</v>
      </c>
      <c r="C12114" s="80" t="s">
        <v>19</v>
      </c>
      <c r="D12114" s="80" t="s">
        <v>20</v>
      </c>
      <c r="E12114" s="80" t="s">
        <v>21</v>
      </c>
      <c r="F12114" s="80" t="s">
        <v>452</v>
      </c>
      <c r="G12114" s="80" t="s">
        <v>384</v>
      </c>
      <c r="H12114" t="s">
        <v>472</v>
      </c>
      <c r="I12114" s="50">
        <v>14.09</v>
      </c>
    </row>
    <row r="12115" spans="1:9" x14ac:dyDescent="0.2">
      <c r="A12115">
        <v>7613</v>
      </c>
      <c r="B12115" s="79">
        <v>7891055337301</v>
      </c>
      <c r="C12115" s="80" t="s">
        <v>19</v>
      </c>
      <c r="D12115" s="80" t="s">
        <v>20</v>
      </c>
      <c r="E12115" s="80" t="s">
        <v>21</v>
      </c>
      <c r="F12115" s="80" t="s">
        <v>452</v>
      </c>
      <c r="G12115" s="80" t="s">
        <v>384</v>
      </c>
      <c r="H12115" t="s">
        <v>15808</v>
      </c>
      <c r="I12115" s="50">
        <v>3.21</v>
      </c>
    </row>
    <row r="12116" spans="1:9" x14ac:dyDescent="0.2">
      <c r="A12116">
        <v>7614</v>
      </c>
      <c r="B12116" s="79">
        <v>7891055337318</v>
      </c>
      <c r="C12116" s="80" t="s">
        <v>19</v>
      </c>
      <c r="D12116" s="80" t="s">
        <v>20</v>
      </c>
      <c r="E12116" s="80" t="s">
        <v>21</v>
      </c>
      <c r="F12116" s="80" t="s">
        <v>452</v>
      </c>
      <c r="G12116" s="80" t="s">
        <v>384</v>
      </c>
      <c r="H12116" t="s">
        <v>459</v>
      </c>
      <c r="I12116" s="50">
        <v>3.21</v>
      </c>
    </row>
    <row r="12117" spans="1:9" x14ac:dyDescent="0.2">
      <c r="A12117">
        <v>7992</v>
      </c>
      <c r="B12117" s="79">
        <v>7891055323519</v>
      </c>
      <c r="C12117" s="80" t="s">
        <v>19</v>
      </c>
      <c r="D12117" s="80" t="s">
        <v>20</v>
      </c>
      <c r="E12117" s="80" t="s">
        <v>21</v>
      </c>
      <c r="F12117" s="80" t="s">
        <v>452</v>
      </c>
      <c r="G12117" s="80" t="s">
        <v>384</v>
      </c>
      <c r="H12117" t="s">
        <v>460</v>
      </c>
      <c r="I12117" s="50">
        <v>4.26</v>
      </c>
    </row>
    <row r="12118" spans="1:9" x14ac:dyDescent="0.2">
      <c r="A12118">
        <v>322694</v>
      </c>
      <c r="B12118" s="79">
        <v>7891055380123</v>
      </c>
      <c r="C12118" s="80" t="s">
        <v>19</v>
      </c>
      <c r="D12118" s="80" t="s">
        <v>20</v>
      </c>
      <c r="E12118" s="80" t="s">
        <v>21</v>
      </c>
      <c r="F12118" s="80" t="s">
        <v>452</v>
      </c>
      <c r="G12118" s="80" t="s">
        <v>384</v>
      </c>
      <c r="H12118" t="s">
        <v>468</v>
      </c>
      <c r="I12118" s="50">
        <v>3.19</v>
      </c>
    </row>
    <row r="12119" spans="1:9" x14ac:dyDescent="0.2">
      <c r="A12119">
        <v>13160</v>
      </c>
      <c r="B12119" s="79">
        <v>7891055323601</v>
      </c>
      <c r="C12119" s="80" t="s">
        <v>19</v>
      </c>
      <c r="D12119" s="80" t="s">
        <v>20</v>
      </c>
      <c r="E12119" s="80" t="s">
        <v>21</v>
      </c>
      <c r="F12119" s="80" t="s">
        <v>452</v>
      </c>
      <c r="G12119" s="80" t="s">
        <v>384</v>
      </c>
      <c r="H12119" t="s">
        <v>462</v>
      </c>
      <c r="I12119" s="50">
        <v>6.64</v>
      </c>
    </row>
    <row r="12120" spans="1:9" x14ac:dyDescent="0.2">
      <c r="A12120">
        <v>10097</v>
      </c>
      <c r="B12120" s="79">
        <v>7891055325834</v>
      </c>
      <c r="C12120" s="80" t="s">
        <v>19</v>
      </c>
      <c r="D12120" s="80" t="s">
        <v>20</v>
      </c>
      <c r="E12120" s="80" t="s">
        <v>21</v>
      </c>
      <c r="F12120" s="80" t="s">
        <v>452</v>
      </c>
      <c r="G12120" s="80" t="s">
        <v>384</v>
      </c>
      <c r="H12120" t="s">
        <v>15809</v>
      </c>
      <c r="I12120" s="50">
        <v>13.86</v>
      </c>
    </row>
    <row r="12121" spans="1:9" x14ac:dyDescent="0.2">
      <c r="A12121">
        <v>15262</v>
      </c>
      <c r="B12121" s="79">
        <v>7891055326213</v>
      </c>
      <c r="C12121" s="80" t="s">
        <v>19</v>
      </c>
      <c r="D12121" s="80" t="s">
        <v>20</v>
      </c>
      <c r="E12121" s="80" t="s">
        <v>21</v>
      </c>
      <c r="F12121" s="80" t="s">
        <v>452</v>
      </c>
      <c r="G12121" s="80" t="s">
        <v>384</v>
      </c>
      <c r="H12121" t="s">
        <v>463</v>
      </c>
      <c r="I12121" s="50">
        <v>11.35</v>
      </c>
    </row>
    <row r="12122" spans="1:9" x14ac:dyDescent="0.2">
      <c r="A12122">
        <v>399458</v>
      </c>
      <c r="B12122" s="79">
        <v>7891055805701</v>
      </c>
      <c r="C12122" s="80" t="s">
        <v>19</v>
      </c>
      <c r="D12122" s="80" t="s">
        <v>20</v>
      </c>
      <c r="E12122" s="80" t="s">
        <v>21</v>
      </c>
      <c r="F12122" s="80" t="s">
        <v>452</v>
      </c>
      <c r="G12122" s="80" t="s">
        <v>384</v>
      </c>
      <c r="H12122" t="s">
        <v>469</v>
      </c>
      <c r="I12122" s="50">
        <v>3.22</v>
      </c>
    </row>
    <row r="12123" spans="1:9" x14ac:dyDescent="0.2">
      <c r="A12123">
        <v>17811</v>
      </c>
      <c r="B12123" s="79">
        <v>7891055337349</v>
      </c>
      <c r="C12123" s="80" t="s">
        <v>19</v>
      </c>
      <c r="D12123" s="80" t="s">
        <v>20</v>
      </c>
      <c r="E12123" s="80" t="s">
        <v>21</v>
      </c>
      <c r="F12123" s="80" t="s">
        <v>452</v>
      </c>
      <c r="G12123" s="80" t="s">
        <v>384</v>
      </c>
      <c r="H12123" t="s">
        <v>15810</v>
      </c>
      <c r="I12123" s="50">
        <v>3.21</v>
      </c>
    </row>
    <row r="12124" spans="1:9" x14ac:dyDescent="0.2">
      <c r="A12124">
        <v>18584</v>
      </c>
      <c r="B12124" s="79">
        <v>7891055325810</v>
      </c>
      <c r="C12124" s="80" t="s">
        <v>19</v>
      </c>
      <c r="D12124" s="80" t="s">
        <v>20</v>
      </c>
      <c r="E12124" s="80" t="s">
        <v>21</v>
      </c>
      <c r="F12124" s="80" t="s">
        <v>452</v>
      </c>
      <c r="G12124" s="80" t="s">
        <v>384</v>
      </c>
      <c r="H12124" t="s">
        <v>15811</v>
      </c>
      <c r="I12124" s="50">
        <v>13.86</v>
      </c>
    </row>
    <row r="12125" spans="1:9" x14ac:dyDescent="0.2">
      <c r="A12125">
        <v>521661</v>
      </c>
      <c r="B12125" s="79">
        <v>7891055816264</v>
      </c>
      <c r="C12125" s="80" t="s">
        <v>19</v>
      </c>
      <c r="D12125" s="80" t="s">
        <v>20</v>
      </c>
      <c r="E12125" s="80" t="s">
        <v>21</v>
      </c>
      <c r="F12125" s="80" t="s">
        <v>452</v>
      </c>
      <c r="G12125" s="80" t="s">
        <v>384</v>
      </c>
      <c r="H12125" t="s">
        <v>474</v>
      </c>
      <c r="I12125" s="50">
        <v>8.07</v>
      </c>
    </row>
    <row r="12126" spans="1:9" x14ac:dyDescent="0.2">
      <c r="A12126">
        <v>521663</v>
      </c>
      <c r="B12126" s="79">
        <v>7891055324301</v>
      </c>
      <c r="C12126" s="80" t="s">
        <v>19</v>
      </c>
      <c r="D12126" s="80" t="s">
        <v>20</v>
      </c>
      <c r="E12126" s="80" t="s">
        <v>21</v>
      </c>
      <c r="F12126" s="80" t="s">
        <v>452</v>
      </c>
      <c r="G12126" s="80" t="s">
        <v>384</v>
      </c>
      <c r="H12126" t="s">
        <v>15812</v>
      </c>
      <c r="I12126" s="50">
        <v>4.03</v>
      </c>
    </row>
    <row r="12127" spans="1:9" x14ac:dyDescent="0.2">
      <c r="A12127">
        <v>521666</v>
      </c>
      <c r="B12127" s="79">
        <v>7891055814437</v>
      </c>
      <c r="C12127" s="80" t="s">
        <v>19</v>
      </c>
      <c r="D12127" s="80" t="s">
        <v>20</v>
      </c>
      <c r="E12127" s="80" t="s">
        <v>21</v>
      </c>
      <c r="F12127" s="80" t="s">
        <v>452</v>
      </c>
      <c r="G12127" s="80" t="s">
        <v>384</v>
      </c>
      <c r="H12127" t="s">
        <v>15813</v>
      </c>
      <c r="I12127" s="50">
        <v>17.11</v>
      </c>
    </row>
    <row r="12128" spans="1:9" x14ac:dyDescent="0.2">
      <c r="A12128">
        <v>476520</v>
      </c>
      <c r="B12128" s="79">
        <v>7891055809709</v>
      </c>
      <c r="C12128" s="80" t="s">
        <v>19</v>
      </c>
      <c r="D12128" s="80" t="s">
        <v>20</v>
      </c>
      <c r="E12128" s="80" t="s">
        <v>21</v>
      </c>
      <c r="F12128" s="80" t="s">
        <v>452</v>
      </c>
      <c r="G12128" s="80" t="s">
        <v>384</v>
      </c>
      <c r="H12128" t="s">
        <v>473</v>
      </c>
      <c r="I12128" s="50">
        <v>12.36</v>
      </c>
    </row>
    <row r="12129" spans="1:9" x14ac:dyDescent="0.2">
      <c r="A12129">
        <v>188185</v>
      </c>
      <c r="B12129" s="79">
        <v>7891055430439</v>
      </c>
      <c r="C12129" s="80" t="s">
        <v>19</v>
      </c>
      <c r="D12129" s="80" t="s">
        <v>20</v>
      </c>
      <c r="E12129" s="80" t="s">
        <v>21</v>
      </c>
      <c r="F12129" s="80" t="s">
        <v>452</v>
      </c>
      <c r="G12129" s="80" t="s">
        <v>384</v>
      </c>
      <c r="H12129" t="s">
        <v>475</v>
      </c>
      <c r="I12129" s="50">
        <v>17.170000000000002</v>
      </c>
    </row>
    <row r="12130" spans="1:9" x14ac:dyDescent="0.2">
      <c r="A12130">
        <v>476345</v>
      </c>
      <c r="B12130" s="79">
        <v>7891055323984</v>
      </c>
      <c r="C12130" s="80" t="s">
        <v>19</v>
      </c>
      <c r="D12130" s="80" t="s">
        <v>20</v>
      </c>
      <c r="E12130" s="80" t="s">
        <v>21</v>
      </c>
      <c r="F12130" s="80" t="s">
        <v>452</v>
      </c>
      <c r="G12130" s="80" t="s">
        <v>384</v>
      </c>
      <c r="H12130" t="s">
        <v>457</v>
      </c>
      <c r="I12130" s="50">
        <v>16.3</v>
      </c>
    </row>
    <row r="12131" spans="1:9" x14ac:dyDescent="0.2">
      <c r="A12131">
        <v>476351</v>
      </c>
      <c r="B12131" s="79">
        <v>7891055323908</v>
      </c>
      <c r="C12131" s="80" t="s">
        <v>19</v>
      </c>
      <c r="D12131" s="80" t="s">
        <v>20</v>
      </c>
      <c r="E12131" s="80" t="s">
        <v>21</v>
      </c>
      <c r="F12131" s="80" t="s">
        <v>452</v>
      </c>
      <c r="G12131" s="80" t="s">
        <v>384</v>
      </c>
      <c r="H12131" t="s">
        <v>458</v>
      </c>
      <c r="I12131" s="50">
        <v>11.94</v>
      </c>
    </row>
    <row r="12132" spans="1:9" x14ac:dyDescent="0.2">
      <c r="A12132">
        <v>22010</v>
      </c>
      <c r="B12132" s="79">
        <v>7891010040024</v>
      </c>
      <c r="C12132" s="80" t="s">
        <v>19</v>
      </c>
      <c r="D12132" s="80" t="s">
        <v>20</v>
      </c>
      <c r="E12132" s="80" t="s">
        <v>21</v>
      </c>
      <c r="F12132" s="80" t="s">
        <v>452</v>
      </c>
      <c r="G12132" s="80" t="s">
        <v>44</v>
      </c>
      <c r="H12132" t="s">
        <v>15814</v>
      </c>
      <c r="I12132" s="50">
        <v>6.55</v>
      </c>
    </row>
    <row r="12133" spans="1:9" x14ac:dyDescent="0.2">
      <c r="A12133">
        <v>9196</v>
      </c>
      <c r="B12133" s="79">
        <v>7891010040017</v>
      </c>
      <c r="C12133" s="80" t="s">
        <v>19</v>
      </c>
      <c r="D12133" s="80" t="s">
        <v>20</v>
      </c>
      <c r="E12133" s="80" t="s">
        <v>21</v>
      </c>
      <c r="F12133" s="80" t="s">
        <v>452</v>
      </c>
      <c r="G12133" s="80" t="s">
        <v>44</v>
      </c>
      <c r="H12133" t="s">
        <v>15815</v>
      </c>
      <c r="I12133" s="50">
        <v>6.55</v>
      </c>
    </row>
    <row r="12134" spans="1:9" x14ac:dyDescent="0.2">
      <c r="A12134">
        <v>260924</v>
      </c>
      <c r="B12134" s="79">
        <v>7898185410966</v>
      </c>
      <c r="C12134" s="80" t="s">
        <v>19</v>
      </c>
      <c r="D12134" s="80" t="s">
        <v>20</v>
      </c>
      <c r="E12134" s="80" t="s">
        <v>21</v>
      </c>
      <c r="F12134" s="80" t="s">
        <v>452</v>
      </c>
      <c r="G12134" s="80" t="s">
        <v>372</v>
      </c>
      <c r="H12134" t="s">
        <v>15816</v>
      </c>
      <c r="I12134" s="50">
        <v>10.64</v>
      </c>
    </row>
    <row r="12135" spans="1:9" x14ac:dyDescent="0.2">
      <c r="A12135">
        <v>260926</v>
      </c>
      <c r="B12135" s="79">
        <v>7898185410065</v>
      </c>
      <c r="C12135" s="80" t="s">
        <v>19</v>
      </c>
      <c r="D12135" s="80" t="s">
        <v>20</v>
      </c>
      <c r="E12135" s="80" t="s">
        <v>21</v>
      </c>
      <c r="F12135" s="80" t="s">
        <v>452</v>
      </c>
      <c r="G12135" s="80" t="s">
        <v>372</v>
      </c>
      <c r="H12135" t="s">
        <v>485</v>
      </c>
      <c r="I12135" s="50">
        <v>7.85</v>
      </c>
    </row>
    <row r="12136" spans="1:9" x14ac:dyDescent="0.2">
      <c r="A12136">
        <v>243131</v>
      </c>
      <c r="B12136" s="79">
        <v>7898185410225</v>
      </c>
      <c r="C12136" s="80" t="s">
        <v>19</v>
      </c>
      <c r="D12136" s="80" t="s">
        <v>20</v>
      </c>
      <c r="E12136" s="80" t="s">
        <v>21</v>
      </c>
      <c r="F12136" s="80" t="s">
        <v>452</v>
      </c>
      <c r="G12136" s="80" t="s">
        <v>372</v>
      </c>
      <c r="H12136" t="s">
        <v>478</v>
      </c>
      <c r="I12136" s="50">
        <v>16.18</v>
      </c>
    </row>
    <row r="12137" spans="1:9" x14ac:dyDescent="0.2">
      <c r="A12137">
        <v>243138</v>
      </c>
      <c r="B12137" s="79">
        <v>7898185410232</v>
      </c>
      <c r="C12137" s="80" t="s">
        <v>19</v>
      </c>
      <c r="D12137" s="80" t="s">
        <v>20</v>
      </c>
      <c r="E12137" s="80" t="s">
        <v>21</v>
      </c>
      <c r="F12137" s="80" t="s">
        <v>452</v>
      </c>
      <c r="G12137" s="80" t="s">
        <v>372</v>
      </c>
      <c r="H12137" t="s">
        <v>479</v>
      </c>
      <c r="I12137" s="50">
        <v>16.18</v>
      </c>
    </row>
    <row r="12138" spans="1:9" x14ac:dyDescent="0.2">
      <c r="A12138">
        <v>243158</v>
      </c>
      <c r="B12138" s="79">
        <v>7898185412953</v>
      </c>
      <c r="C12138" s="80" t="s">
        <v>19</v>
      </c>
      <c r="D12138" s="80" t="s">
        <v>20</v>
      </c>
      <c r="E12138" s="80" t="s">
        <v>21</v>
      </c>
      <c r="F12138" s="80" t="s">
        <v>452</v>
      </c>
      <c r="G12138" s="80" t="s">
        <v>372</v>
      </c>
      <c r="H12138" t="s">
        <v>480</v>
      </c>
      <c r="I12138" s="50">
        <v>18.2</v>
      </c>
    </row>
    <row r="12139" spans="1:9" x14ac:dyDescent="0.2">
      <c r="A12139">
        <v>202323</v>
      </c>
      <c r="B12139" s="79">
        <v>7898185410034</v>
      </c>
      <c r="C12139" s="80" t="s">
        <v>19</v>
      </c>
      <c r="D12139" s="80" t="s">
        <v>20</v>
      </c>
      <c r="E12139" s="80" t="s">
        <v>21</v>
      </c>
      <c r="F12139" s="80" t="s">
        <v>452</v>
      </c>
      <c r="G12139" s="80" t="s">
        <v>372</v>
      </c>
      <c r="H12139" t="s">
        <v>477</v>
      </c>
      <c r="I12139" s="50">
        <v>6.73</v>
      </c>
    </row>
    <row r="12140" spans="1:9" x14ac:dyDescent="0.2">
      <c r="A12140">
        <v>308701</v>
      </c>
      <c r="B12140" s="79">
        <v>7898185413363</v>
      </c>
      <c r="C12140" s="80" t="s">
        <v>19</v>
      </c>
      <c r="D12140" s="80" t="s">
        <v>20</v>
      </c>
      <c r="E12140" s="80" t="s">
        <v>21</v>
      </c>
      <c r="F12140" s="80" t="s">
        <v>452</v>
      </c>
      <c r="G12140" s="80" t="s">
        <v>372</v>
      </c>
      <c r="H12140" t="s">
        <v>15817</v>
      </c>
      <c r="I12140" s="50">
        <v>15.22</v>
      </c>
    </row>
    <row r="12141" spans="1:9" x14ac:dyDescent="0.2">
      <c r="A12141">
        <v>82400</v>
      </c>
      <c r="B12141" s="79">
        <v>7898185411390</v>
      </c>
      <c r="C12141" s="80" t="s">
        <v>19</v>
      </c>
      <c r="D12141" s="80" t="s">
        <v>20</v>
      </c>
      <c r="E12141" s="80" t="s">
        <v>21</v>
      </c>
      <c r="F12141" s="80" t="s">
        <v>452</v>
      </c>
      <c r="G12141" s="80" t="s">
        <v>372</v>
      </c>
      <c r="H12141" t="s">
        <v>476</v>
      </c>
      <c r="I12141" s="50">
        <v>11.67</v>
      </c>
    </row>
    <row r="12142" spans="1:9" x14ac:dyDescent="0.2">
      <c r="A12142">
        <v>308704</v>
      </c>
      <c r="B12142" s="79">
        <v>7898185412243</v>
      </c>
      <c r="C12142" s="80" t="s">
        <v>19</v>
      </c>
      <c r="D12142" s="80" t="s">
        <v>20</v>
      </c>
      <c r="E12142" s="80" t="s">
        <v>21</v>
      </c>
      <c r="F12142" s="80" t="s">
        <v>452</v>
      </c>
      <c r="G12142" s="80" t="s">
        <v>372</v>
      </c>
      <c r="H12142" t="s">
        <v>486</v>
      </c>
      <c r="I12142" s="50">
        <v>10.93</v>
      </c>
    </row>
    <row r="12143" spans="1:9" x14ac:dyDescent="0.2">
      <c r="A12143">
        <v>243163</v>
      </c>
      <c r="B12143" s="79">
        <v>7898185410096</v>
      </c>
      <c r="C12143" s="80" t="s">
        <v>19</v>
      </c>
      <c r="D12143" s="80" t="s">
        <v>20</v>
      </c>
      <c r="E12143" s="80" t="s">
        <v>21</v>
      </c>
      <c r="F12143" s="80" t="s">
        <v>452</v>
      </c>
      <c r="G12143" s="80" t="s">
        <v>372</v>
      </c>
      <c r="H12143" t="s">
        <v>481</v>
      </c>
      <c r="I12143" s="50">
        <v>4.45</v>
      </c>
    </row>
    <row r="12144" spans="1:9" x14ac:dyDescent="0.2">
      <c r="A12144">
        <v>243166</v>
      </c>
      <c r="B12144" s="79">
        <v>7898185413325</v>
      </c>
      <c r="C12144" s="80" t="s">
        <v>19</v>
      </c>
      <c r="D12144" s="80" t="s">
        <v>20</v>
      </c>
      <c r="E12144" s="80" t="s">
        <v>21</v>
      </c>
      <c r="F12144" s="80" t="s">
        <v>452</v>
      </c>
      <c r="G12144" s="80" t="s">
        <v>372</v>
      </c>
      <c r="H12144" t="s">
        <v>482</v>
      </c>
      <c r="I12144" s="50">
        <v>2.79</v>
      </c>
    </row>
    <row r="12145" spans="1:9" x14ac:dyDescent="0.2">
      <c r="A12145">
        <v>243167</v>
      </c>
      <c r="B12145" s="79">
        <v>7898185413332</v>
      </c>
      <c r="C12145" s="80" t="s">
        <v>19</v>
      </c>
      <c r="D12145" s="80" t="s">
        <v>20</v>
      </c>
      <c r="E12145" s="80" t="s">
        <v>21</v>
      </c>
      <c r="F12145" s="80" t="s">
        <v>452</v>
      </c>
      <c r="G12145" s="80" t="s">
        <v>372</v>
      </c>
      <c r="H12145" t="s">
        <v>483</v>
      </c>
      <c r="I12145" s="50">
        <v>2.79</v>
      </c>
    </row>
    <row r="12146" spans="1:9" x14ac:dyDescent="0.2">
      <c r="A12146">
        <v>243168</v>
      </c>
      <c r="B12146" s="79">
        <v>7898185413349</v>
      </c>
      <c r="C12146" s="80" t="s">
        <v>19</v>
      </c>
      <c r="D12146" s="80" t="s">
        <v>20</v>
      </c>
      <c r="E12146" s="80" t="s">
        <v>21</v>
      </c>
      <c r="F12146" s="80" t="s">
        <v>452</v>
      </c>
      <c r="G12146" s="80" t="s">
        <v>372</v>
      </c>
      <c r="H12146" t="s">
        <v>484</v>
      </c>
      <c r="I12146" s="50">
        <v>2.79</v>
      </c>
    </row>
    <row r="12147" spans="1:9" x14ac:dyDescent="0.2">
      <c r="A12147">
        <v>418526</v>
      </c>
      <c r="B12147" s="79">
        <v>7500435152662</v>
      </c>
      <c r="C12147" s="80" t="s">
        <v>19</v>
      </c>
      <c r="D12147" s="80" t="s">
        <v>20</v>
      </c>
      <c r="E12147" s="80" t="s">
        <v>21</v>
      </c>
      <c r="F12147" s="80" t="s">
        <v>452</v>
      </c>
      <c r="G12147" s="80" t="s">
        <v>84</v>
      </c>
      <c r="H12147" t="s">
        <v>15818</v>
      </c>
      <c r="I12147" s="50">
        <v>42.52</v>
      </c>
    </row>
    <row r="12148" spans="1:9" x14ac:dyDescent="0.2">
      <c r="A12148">
        <v>400227</v>
      </c>
      <c r="B12148" s="79">
        <v>7500435146340</v>
      </c>
      <c r="C12148" s="80" t="s">
        <v>19</v>
      </c>
      <c r="D12148" s="80" t="s">
        <v>20</v>
      </c>
      <c r="E12148" s="80" t="s">
        <v>21</v>
      </c>
      <c r="F12148" s="80" t="s">
        <v>452</v>
      </c>
      <c r="G12148" s="80" t="s">
        <v>84</v>
      </c>
      <c r="H12148" t="s">
        <v>510</v>
      </c>
      <c r="I12148" s="50">
        <v>20.47</v>
      </c>
    </row>
    <row r="12149" spans="1:9" x14ac:dyDescent="0.2">
      <c r="A12149">
        <v>331427</v>
      </c>
      <c r="B12149" s="79">
        <v>7500435134415</v>
      </c>
      <c r="C12149" s="80" t="s">
        <v>19</v>
      </c>
      <c r="D12149" s="80" t="s">
        <v>20</v>
      </c>
      <c r="E12149" s="80" t="s">
        <v>21</v>
      </c>
      <c r="F12149" s="80" t="s">
        <v>452</v>
      </c>
      <c r="G12149" s="80" t="s">
        <v>84</v>
      </c>
      <c r="H12149" t="s">
        <v>15819</v>
      </c>
      <c r="I12149" s="50">
        <v>3.34</v>
      </c>
    </row>
    <row r="12150" spans="1:9" x14ac:dyDescent="0.2">
      <c r="A12150">
        <v>503975</v>
      </c>
      <c r="B12150" s="79">
        <v>7500435204422</v>
      </c>
      <c r="C12150" s="80" t="s">
        <v>19</v>
      </c>
      <c r="D12150" s="80" t="s">
        <v>20</v>
      </c>
      <c r="E12150" s="80" t="s">
        <v>21</v>
      </c>
      <c r="F12150" s="80" t="s">
        <v>452</v>
      </c>
      <c r="G12150" s="80" t="s">
        <v>84</v>
      </c>
      <c r="H12150" t="s">
        <v>519</v>
      </c>
      <c r="I12150" s="50">
        <v>23.66</v>
      </c>
    </row>
    <row r="12151" spans="1:9" x14ac:dyDescent="0.2">
      <c r="A12151">
        <v>503980</v>
      </c>
      <c r="B12151" s="79">
        <v>7500435204415</v>
      </c>
      <c r="C12151" s="80" t="s">
        <v>19</v>
      </c>
      <c r="D12151" s="80" t="s">
        <v>20</v>
      </c>
      <c r="E12151" s="80" t="s">
        <v>21</v>
      </c>
      <c r="F12151" s="80" t="s">
        <v>452</v>
      </c>
      <c r="G12151" s="80" t="s">
        <v>84</v>
      </c>
      <c r="H12151" t="s">
        <v>520</v>
      </c>
      <c r="I12151" s="50">
        <v>18.670000000000002</v>
      </c>
    </row>
    <row r="12152" spans="1:9" x14ac:dyDescent="0.2">
      <c r="A12152">
        <v>569677</v>
      </c>
      <c r="B12152" s="79">
        <v>7500435250887</v>
      </c>
      <c r="C12152" s="80" t="s">
        <v>19</v>
      </c>
      <c r="D12152" s="80" t="s">
        <v>20</v>
      </c>
      <c r="E12152" s="80" t="s">
        <v>21</v>
      </c>
      <c r="F12152" s="80" t="s">
        <v>452</v>
      </c>
      <c r="G12152" s="80" t="s">
        <v>84</v>
      </c>
      <c r="H12152" t="s">
        <v>521</v>
      </c>
      <c r="I12152" s="50">
        <v>10.16</v>
      </c>
    </row>
    <row r="12153" spans="1:9" x14ac:dyDescent="0.2">
      <c r="A12153">
        <v>418514</v>
      </c>
      <c r="B12153" s="79">
        <v>7500435155540</v>
      </c>
      <c r="C12153" s="80" t="s">
        <v>19</v>
      </c>
      <c r="D12153" s="80" t="s">
        <v>20</v>
      </c>
      <c r="E12153" s="80" t="s">
        <v>21</v>
      </c>
      <c r="F12153" s="80" t="s">
        <v>452</v>
      </c>
      <c r="G12153" s="80" t="s">
        <v>84</v>
      </c>
      <c r="H12153" t="s">
        <v>517</v>
      </c>
      <c r="I12153" s="50">
        <v>25.84</v>
      </c>
    </row>
    <row r="12154" spans="1:9" x14ac:dyDescent="0.2">
      <c r="A12154">
        <v>56725</v>
      </c>
      <c r="B12154" s="79">
        <v>3014260833176</v>
      </c>
      <c r="C12154" s="80" t="s">
        <v>19</v>
      </c>
      <c r="D12154" s="80" t="s">
        <v>20</v>
      </c>
      <c r="E12154" s="80" t="s">
        <v>21</v>
      </c>
      <c r="F12154" s="80" t="s">
        <v>452</v>
      </c>
      <c r="G12154" s="80" t="s">
        <v>84</v>
      </c>
      <c r="H12154" t="s">
        <v>15820</v>
      </c>
      <c r="I12154" s="50">
        <v>4.87</v>
      </c>
    </row>
    <row r="12155" spans="1:9" x14ac:dyDescent="0.2">
      <c r="A12155">
        <v>282941</v>
      </c>
      <c r="B12155" s="79">
        <v>7500435113823</v>
      </c>
      <c r="C12155" s="80" t="s">
        <v>19</v>
      </c>
      <c r="D12155" s="80" t="s">
        <v>20</v>
      </c>
      <c r="E12155" s="80" t="s">
        <v>21</v>
      </c>
      <c r="F12155" s="80" t="s">
        <v>452</v>
      </c>
      <c r="G12155" s="80" t="s">
        <v>84</v>
      </c>
      <c r="H12155" t="s">
        <v>514</v>
      </c>
      <c r="I12155" s="50">
        <v>26.2</v>
      </c>
    </row>
    <row r="12156" spans="1:9" x14ac:dyDescent="0.2">
      <c r="A12156">
        <v>270067</v>
      </c>
      <c r="B12156" s="79">
        <v>7500435107754</v>
      </c>
      <c r="C12156" s="80" t="s">
        <v>19</v>
      </c>
      <c r="D12156" s="80" t="s">
        <v>20</v>
      </c>
      <c r="E12156" s="80" t="s">
        <v>21</v>
      </c>
      <c r="F12156" s="80" t="s">
        <v>452</v>
      </c>
      <c r="G12156" s="80" t="s">
        <v>84</v>
      </c>
      <c r="H12156" t="s">
        <v>511</v>
      </c>
      <c r="I12156" s="50">
        <v>15.46</v>
      </c>
    </row>
    <row r="12157" spans="1:9" x14ac:dyDescent="0.2">
      <c r="A12157">
        <v>270069</v>
      </c>
      <c r="B12157" s="79">
        <v>7500435024594</v>
      </c>
      <c r="C12157" s="80" t="s">
        <v>19</v>
      </c>
      <c r="D12157" s="80" t="s">
        <v>20</v>
      </c>
      <c r="E12157" s="80" t="s">
        <v>21</v>
      </c>
      <c r="F12157" s="80" t="s">
        <v>452</v>
      </c>
      <c r="G12157" s="80" t="s">
        <v>84</v>
      </c>
      <c r="H12157" t="s">
        <v>512</v>
      </c>
      <c r="I12157" s="50">
        <v>15.46</v>
      </c>
    </row>
    <row r="12158" spans="1:9" x14ac:dyDescent="0.2">
      <c r="A12158">
        <v>56723</v>
      </c>
      <c r="B12158" s="79">
        <v>7501001104191</v>
      </c>
      <c r="C12158" s="80" t="s">
        <v>19</v>
      </c>
      <c r="D12158" s="80" t="s">
        <v>20</v>
      </c>
      <c r="E12158" s="80" t="s">
        <v>21</v>
      </c>
      <c r="F12158" s="80" t="s">
        <v>452</v>
      </c>
      <c r="G12158" s="80" t="s">
        <v>84</v>
      </c>
      <c r="H12158" t="s">
        <v>513</v>
      </c>
      <c r="I12158" s="50">
        <v>16.16</v>
      </c>
    </row>
    <row r="12159" spans="1:9" x14ac:dyDescent="0.2">
      <c r="A12159">
        <v>381328</v>
      </c>
      <c r="B12159" s="79">
        <v>7500435138710</v>
      </c>
      <c r="C12159" s="80" t="s">
        <v>19</v>
      </c>
      <c r="D12159" s="80" t="s">
        <v>20</v>
      </c>
      <c r="E12159" s="80" t="s">
        <v>21</v>
      </c>
      <c r="F12159" s="80" t="s">
        <v>452</v>
      </c>
      <c r="G12159" s="80" t="s">
        <v>84</v>
      </c>
      <c r="H12159" t="s">
        <v>515</v>
      </c>
      <c r="I12159" s="50">
        <v>27.45</v>
      </c>
    </row>
    <row r="12160" spans="1:9" x14ac:dyDescent="0.2">
      <c r="A12160">
        <v>381329</v>
      </c>
      <c r="B12160" s="79">
        <v>7500435138703</v>
      </c>
      <c r="C12160" s="80" t="s">
        <v>19</v>
      </c>
      <c r="D12160" s="80" t="s">
        <v>20</v>
      </c>
      <c r="E12160" s="80" t="s">
        <v>21</v>
      </c>
      <c r="F12160" s="80" t="s">
        <v>452</v>
      </c>
      <c r="G12160" s="80" t="s">
        <v>84</v>
      </c>
      <c r="H12160" t="s">
        <v>516</v>
      </c>
      <c r="I12160" s="50">
        <v>30.38</v>
      </c>
    </row>
    <row r="12161" spans="1:9" x14ac:dyDescent="0.2">
      <c r="A12161">
        <v>322477</v>
      </c>
      <c r="B12161" s="79">
        <v>7500435014359</v>
      </c>
      <c r="C12161" s="80" t="s">
        <v>19</v>
      </c>
      <c r="D12161" s="80" t="s">
        <v>20</v>
      </c>
      <c r="E12161" s="80" t="s">
        <v>21</v>
      </c>
      <c r="F12161" s="80" t="s">
        <v>452</v>
      </c>
      <c r="G12161" s="80" t="s">
        <v>84</v>
      </c>
      <c r="H12161" t="s">
        <v>15821</v>
      </c>
      <c r="I12161" s="50">
        <v>9.3000000000000007</v>
      </c>
    </row>
    <row r="12162" spans="1:9" x14ac:dyDescent="0.2">
      <c r="A12162">
        <v>442922</v>
      </c>
      <c r="B12162" s="79">
        <v>7500435144490</v>
      </c>
      <c r="C12162" s="80" t="s">
        <v>19</v>
      </c>
      <c r="D12162" s="80" t="s">
        <v>20</v>
      </c>
      <c r="E12162" s="80" t="s">
        <v>21</v>
      </c>
      <c r="F12162" s="80" t="s">
        <v>452</v>
      </c>
      <c r="G12162" s="80" t="s">
        <v>84</v>
      </c>
      <c r="H12162" t="s">
        <v>15822</v>
      </c>
      <c r="I12162" s="50">
        <v>19.54</v>
      </c>
    </row>
    <row r="12163" spans="1:9" x14ac:dyDescent="0.2">
      <c r="A12163">
        <v>442927</v>
      </c>
      <c r="B12163" s="79">
        <v>7500435171083</v>
      </c>
      <c r="C12163" s="80" t="s">
        <v>19</v>
      </c>
      <c r="D12163" s="80" t="s">
        <v>20</v>
      </c>
      <c r="E12163" s="80" t="s">
        <v>21</v>
      </c>
      <c r="F12163" s="80" t="s">
        <v>452</v>
      </c>
      <c r="G12163" s="80" t="s">
        <v>84</v>
      </c>
      <c r="H12163" t="s">
        <v>518</v>
      </c>
      <c r="I12163" s="50">
        <v>21.96</v>
      </c>
    </row>
    <row r="12164" spans="1:9" x14ac:dyDescent="0.2">
      <c r="A12164">
        <v>223515</v>
      </c>
      <c r="B12164" s="79">
        <v>7506339358247</v>
      </c>
      <c r="C12164" s="80" t="s">
        <v>19</v>
      </c>
      <c r="D12164" s="80" t="s">
        <v>20</v>
      </c>
      <c r="E12164" s="80" t="s">
        <v>21</v>
      </c>
      <c r="F12164" s="80" t="s">
        <v>452</v>
      </c>
      <c r="G12164" s="80" t="s">
        <v>84</v>
      </c>
      <c r="H12164" t="s">
        <v>15823</v>
      </c>
      <c r="I12164" s="50">
        <v>13.14</v>
      </c>
    </row>
    <row r="12165" spans="1:9" x14ac:dyDescent="0.2">
      <c r="A12165">
        <v>326494</v>
      </c>
      <c r="B12165" s="79">
        <v>7896015591113</v>
      </c>
      <c r="C12165" s="80" t="s">
        <v>19</v>
      </c>
      <c r="D12165" s="80" t="s">
        <v>20</v>
      </c>
      <c r="E12165" s="80" t="s">
        <v>21</v>
      </c>
      <c r="F12165" s="80" t="s">
        <v>452</v>
      </c>
      <c r="G12165" s="80" t="s">
        <v>487</v>
      </c>
      <c r="H12165" t="s">
        <v>488</v>
      </c>
      <c r="I12165" s="50">
        <v>14.82</v>
      </c>
    </row>
    <row r="12166" spans="1:9" x14ac:dyDescent="0.2">
      <c r="A12166">
        <v>537575</v>
      </c>
      <c r="B12166" s="79">
        <v>7896015530082</v>
      </c>
      <c r="C12166" s="80" t="s">
        <v>19</v>
      </c>
      <c r="D12166" s="80" t="s">
        <v>20</v>
      </c>
      <c r="E12166" s="80" t="s">
        <v>21</v>
      </c>
      <c r="F12166" s="80" t="s">
        <v>452</v>
      </c>
      <c r="G12166" s="80" t="s">
        <v>487</v>
      </c>
      <c r="H12166" t="s">
        <v>493</v>
      </c>
      <c r="I12166" s="50">
        <v>14.87</v>
      </c>
    </row>
    <row r="12167" spans="1:9" x14ac:dyDescent="0.2">
      <c r="A12167">
        <v>521160</v>
      </c>
      <c r="B12167" s="79">
        <v>7896015530181</v>
      </c>
      <c r="C12167" s="80" t="s">
        <v>19</v>
      </c>
      <c r="D12167" s="80" t="s">
        <v>20</v>
      </c>
      <c r="E12167" s="80" t="s">
        <v>21</v>
      </c>
      <c r="F12167" s="80" t="s">
        <v>452</v>
      </c>
      <c r="G12167" s="80" t="s">
        <v>487</v>
      </c>
      <c r="H12167" t="s">
        <v>489</v>
      </c>
      <c r="I12167" s="50">
        <v>12.16</v>
      </c>
    </row>
    <row r="12168" spans="1:9" x14ac:dyDescent="0.2">
      <c r="A12168">
        <v>521164</v>
      </c>
      <c r="B12168" s="79">
        <v>7896015591366</v>
      </c>
      <c r="C12168" s="80" t="s">
        <v>19</v>
      </c>
      <c r="D12168" s="80" t="s">
        <v>20</v>
      </c>
      <c r="E12168" s="80" t="s">
        <v>21</v>
      </c>
      <c r="F12168" s="80" t="s">
        <v>452</v>
      </c>
      <c r="G12168" s="80" t="s">
        <v>487</v>
      </c>
      <c r="H12168" t="s">
        <v>490</v>
      </c>
      <c r="I12168" s="50">
        <v>20.87</v>
      </c>
    </row>
    <row r="12169" spans="1:9" x14ac:dyDescent="0.2">
      <c r="A12169">
        <v>521168</v>
      </c>
      <c r="B12169" s="79">
        <v>7896015591359</v>
      </c>
      <c r="C12169" s="80" t="s">
        <v>19</v>
      </c>
      <c r="D12169" s="80" t="s">
        <v>20</v>
      </c>
      <c r="E12169" s="80" t="s">
        <v>21</v>
      </c>
      <c r="F12169" s="80" t="s">
        <v>452</v>
      </c>
      <c r="G12169" s="80" t="s">
        <v>487</v>
      </c>
      <c r="H12169" t="s">
        <v>491</v>
      </c>
      <c r="I12169" s="50">
        <v>26.32</v>
      </c>
    </row>
    <row r="12170" spans="1:9" x14ac:dyDescent="0.2">
      <c r="A12170">
        <v>521173</v>
      </c>
      <c r="B12170" s="79">
        <v>7896009498596</v>
      </c>
      <c r="C12170" s="80" t="s">
        <v>19</v>
      </c>
      <c r="D12170" s="80" t="s">
        <v>20</v>
      </c>
      <c r="E12170" s="80" t="s">
        <v>21</v>
      </c>
      <c r="F12170" s="80" t="s">
        <v>452</v>
      </c>
      <c r="G12170" s="80" t="s">
        <v>487</v>
      </c>
      <c r="H12170" t="s">
        <v>492</v>
      </c>
      <c r="I12170" s="50">
        <v>26.3</v>
      </c>
    </row>
    <row r="12171" spans="1:9" x14ac:dyDescent="0.2">
      <c r="A12171">
        <v>490399</v>
      </c>
      <c r="B12171" s="79">
        <v>7899561901627</v>
      </c>
      <c r="C12171" s="80" t="s">
        <v>19</v>
      </c>
      <c r="D12171" s="80" t="s">
        <v>20</v>
      </c>
      <c r="E12171" s="80" t="s">
        <v>21</v>
      </c>
      <c r="F12171" s="80" t="s">
        <v>452</v>
      </c>
      <c r="G12171" s="80" t="s">
        <v>494</v>
      </c>
      <c r="H12171" t="s">
        <v>15824</v>
      </c>
      <c r="I12171" s="50">
        <v>2.11</v>
      </c>
    </row>
    <row r="12172" spans="1:9" x14ac:dyDescent="0.2">
      <c r="A12172">
        <v>490406</v>
      </c>
      <c r="B12172" s="79">
        <v>7899561901573</v>
      </c>
      <c r="C12172" s="80" t="s">
        <v>19</v>
      </c>
      <c r="D12172" s="80" t="s">
        <v>20</v>
      </c>
      <c r="E12172" s="80" t="s">
        <v>21</v>
      </c>
      <c r="F12172" s="80" t="s">
        <v>452</v>
      </c>
      <c r="G12172" s="80" t="s">
        <v>494</v>
      </c>
      <c r="H12172" t="s">
        <v>495</v>
      </c>
      <c r="I12172" s="50">
        <v>1.99</v>
      </c>
    </row>
    <row r="12173" spans="1:9" x14ac:dyDescent="0.2">
      <c r="A12173">
        <v>542336</v>
      </c>
      <c r="B12173" s="79">
        <v>7897217404072</v>
      </c>
      <c r="C12173" s="80" t="s">
        <v>19</v>
      </c>
      <c r="D12173" s="80" t="s">
        <v>20</v>
      </c>
      <c r="E12173" s="80" t="s">
        <v>21</v>
      </c>
      <c r="F12173" s="80" t="s">
        <v>452</v>
      </c>
      <c r="G12173" s="80" t="s">
        <v>496</v>
      </c>
      <c r="H12173" t="s">
        <v>497</v>
      </c>
      <c r="I12173" s="50">
        <v>8.06</v>
      </c>
    </row>
    <row r="12174" spans="1:9" x14ac:dyDescent="0.2">
      <c r="A12174">
        <v>542428</v>
      </c>
      <c r="B12174" s="79">
        <v>7897217402108</v>
      </c>
      <c r="C12174" s="80" t="s">
        <v>19</v>
      </c>
      <c r="D12174" s="80" t="s">
        <v>20</v>
      </c>
      <c r="E12174" s="80" t="s">
        <v>21</v>
      </c>
      <c r="F12174" s="80" t="s">
        <v>452</v>
      </c>
      <c r="G12174" s="80" t="s">
        <v>496</v>
      </c>
      <c r="H12174" t="s">
        <v>508</v>
      </c>
      <c r="I12174" s="50">
        <v>8.31</v>
      </c>
    </row>
    <row r="12175" spans="1:9" x14ac:dyDescent="0.2">
      <c r="A12175">
        <v>343280</v>
      </c>
      <c r="B12175" s="79">
        <v>7897217402092</v>
      </c>
      <c r="C12175" s="80" t="s">
        <v>19</v>
      </c>
      <c r="D12175" s="80" t="s">
        <v>20</v>
      </c>
      <c r="E12175" s="80" t="s">
        <v>21</v>
      </c>
      <c r="F12175" s="80" t="s">
        <v>452</v>
      </c>
      <c r="G12175" s="80" t="s">
        <v>496</v>
      </c>
      <c r="H12175" t="s">
        <v>509</v>
      </c>
      <c r="I12175" s="50">
        <v>8.31</v>
      </c>
    </row>
    <row r="12176" spans="1:9" x14ac:dyDescent="0.2">
      <c r="A12176">
        <v>542347</v>
      </c>
      <c r="B12176" s="79">
        <v>7897217403877</v>
      </c>
      <c r="C12176" s="80" t="s">
        <v>19</v>
      </c>
      <c r="D12176" s="80" t="s">
        <v>20</v>
      </c>
      <c r="E12176" s="80" t="s">
        <v>21</v>
      </c>
      <c r="F12176" s="80" t="s">
        <v>452</v>
      </c>
      <c r="G12176" s="80" t="s">
        <v>496</v>
      </c>
      <c r="H12176" t="s">
        <v>499</v>
      </c>
      <c r="I12176" s="50">
        <v>13.95</v>
      </c>
    </row>
    <row r="12177" spans="1:9" x14ac:dyDescent="0.2">
      <c r="A12177">
        <v>542417</v>
      </c>
      <c r="B12177" s="79">
        <v>7897217400500</v>
      </c>
      <c r="C12177" s="80" t="s">
        <v>19</v>
      </c>
      <c r="D12177" s="80" t="s">
        <v>20</v>
      </c>
      <c r="E12177" s="80" t="s">
        <v>21</v>
      </c>
      <c r="F12177" s="80" t="s">
        <v>452</v>
      </c>
      <c r="G12177" s="80" t="s">
        <v>496</v>
      </c>
      <c r="H12177" t="s">
        <v>15825</v>
      </c>
      <c r="I12177" s="50">
        <v>10.17</v>
      </c>
    </row>
    <row r="12178" spans="1:9" x14ac:dyDescent="0.2">
      <c r="A12178">
        <v>344708</v>
      </c>
      <c r="B12178" s="79">
        <v>7897217400203</v>
      </c>
      <c r="C12178" s="80" t="s">
        <v>19</v>
      </c>
      <c r="D12178" s="80" t="s">
        <v>20</v>
      </c>
      <c r="E12178" s="80" t="s">
        <v>21</v>
      </c>
      <c r="F12178" s="80" t="s">
        <v>452</v>
      </c>
      <c r="G12178" s="80" t="s">
        <v>496</v>
      </c>
      <c r="H12178" t="s">
        <v>506</v>
      </c>
      <c r="I12178" s="50">
        <v>5.12</v>
      </c>
    </row>
    <row r="12179" spans="1:9" x14ac:dyDescent="0.2">
      <c r="A12179">
        <v>287094</v>
      </c>
      <c r="B12179" s="79">
        <v>7897217403587</v>
      </c>
      <c r="C12179" s="80" t="s">
        <v>19</v>
      </c>
      <c r="D12179" s="80" t="s">
        <v>20</v>
      </c>
      <c r="E12179" s="80" t="s">
        <v>21</v>
      </c>
      <c r="F12179" s="80" t="s">
        <v>452</v>
      </c>
      <c r="G12179" s="80" t="s">
        <v>496</v>
      </c>
      <c r="H12179" t="s">
        <v>500</v>
      </c>
      <c r="I12179" s="50">
        <v>7.01</v>
      </c>
    </row>
    <row r="12180" spans="1:9" x14ac:dyDescent="0.2">
      <c r="A12180">
        <v>287096</v>
      </c>
      <c r="B12180" s="79">
        <v>7897217403044</v>
      </c>
      <c r="C12180" s="80" t="s">
        <v>19</v>
      </c>
      <c r="D12180" s="80" t="s">
        <v>20</v>
      </c>
      <c r="E12180" s="80" t="s">
        <v>21</v>
      </c>
      <c r="F12180" s="80" t="s">
        <v>452</v>
      </c>
      <c r="G12180" s="80" t="s">
        <v>496</v>
      </c>
      <c r="H12180" t="s">
        <v>498</v>
      </c>
      <c r="I12180" s="50">
        <v>7.4</v>
      </c>
    </row>
    <row r="12181" spans="1:9" x14ac:dyDescent="0.2">
      <c r="A12181">
        <v>542425</v>
      </c>
      <c r="B12181" s="79">
        <v>7897217400265</v>
      </c>
      <c r="C12181" s="80" t="s">
        <v>19</v>
      </c>
      <c r="D12181" s="80" t="s">
        <v>20</v>
      </c>
      <c r="E12181" s="80" t="s">
        <v>21</v>
      </c>
      <c r="F12181" s="80" t="s">
        <v>452</v>
      </c>
      <c r="G12181" s="80" t="s">
        <v>496</v>
      </c>
      <c r="H12181" t="s">
        <v>507</v>
      </c>
      <c r="I12181" s="50">
        <v>8.42</v>
      </c>
    </row>
    <row r="12182" spans="1:9" x14ac:dyDescent="0.2">
      <c r="A12182">
        <v>542358</v>
      </c>
      <c r="B12182" s="79">
        <v>7897217403860</v>
      </c>
      <c r="C12182" s="80" t="s">
        <v>19</v>
      </c>
      <c r="D12182" s="80" t="s">
        <v>20</v>
      </c>
      <c r="E12182" s="80" t="s">
        <v>21</v>
      </c>
      <c r="F12182" s="80" t="s">
        <v>452</v>
      </c>
      <c r="G12182" s="80" t="s">
        <v>496</v>
      </c>
      <c r="H12182" t="s">
        <v>502</v>
      </c>
      <c r="I12182" s="50">
        <v>11.03</v>
      </c>
    </row>
    <row r="12183" spans="1:9" x14ac:dyDescent="0.2">
      <c r="A12183">
        <v>542360</v>
      </c>
      <c r="B12183" s="79">
        <v>7897217404256</v>
      </c>
      <c r="C12183" s="80" t="s">
        <v>19</v>
      </c>
      <c r="D12183" s="80" t="s">
        <v>20</v>
      </c>
      <c r="E12183" s="80" t="s">
        <v>21</v>
      </c>
      <c r="F12183" s="80" t="s">
        <v>452</v>
      </c>
      <c r="G12183" s="80" t="s">
        <v>496</v>
      </c>
      <c r="H12183" t="s">
        <v>503</v>
      </c>
      <c r="I12183" s="50">
        <v>11.16</v>
      </c>
    </row>
    <row r="12184" spans="1:9" x14ac:dyDescent="0.2">
      <c r="A12184">
        <v>542361</v>
      </c>
      <c r="B12184" s="79">
        <v>7897217404010</v>
      </c>
      <c r="C12184" s="80" t="s">
        <v>19</v>
      </c>
      <c r="D12184" s="80" t="s">
        <v>20</v>
      </c>
      <c r="E12184" s="80" t="s">
        <v>21</v>
      </c>
      <c r="F12184" s="80" t="s">
        <v>452</v>
      </c>
      <c r="G12184" s="80" t="s">
        <v>496</v>
      </c>
      <c r="H12184" t="s">
        <v>504</v>
      </c>
      <c r="I12184" s="50">
        <v>10.32</v>
      </c>
    </row>
    <row r="12185" spans="1:9" x14ac:dyDescent="0.2">
      <c r="A12185">
        <v>542364</v>
      </c>
      <c r="B12185" s="79">
        <v>7897217403921</v>
      </c>
      <c r="C12185" s="80" t="s">
        <v>19</v>
      </c>
      <c r="D12185" s="80" t="s">
        <v>20</v>
      </c>
      <c r="E12185" s="80" t="s">
        <v>21</v>
      </c>
      <c r="F12185" s="80" t="s">
        <v>452</v>
      </c>
      <c r="G12185" s="80" t="s">
        <v>496</v>
      </c>
      <c r="H12185" t="s">
        <v>505</v>
      </c>
      <c r="I12185" s="50">
        <v>12.73</v>
      </c>
    </row>
    <row r="12186" spans="1:9" x14ac:dyDescent="0.2">
      <c r="A12186">
        <v>287086</v>
      </c>
      <c r="B12186" s="79">
        <v>7897217400180</v>
      </c>
      <c r="C12186" s="80" t="s">
        <v>19</v>
      </c>
      <c r="D12186" s="80" t="s">
        <v>20</v>
      </c>
      <c r="E12186" s="80" t="s">
        <v>21</v>
      </c>
      <c r="F12186" s="80" t="s">
        <v>452</v>
      </c>
      <c r="G12186" s="80" t="s">
        <v>496</v>
      </c>
      <c r="H12186" t="s">
        <v>501</v>
      </c>
      <c r="I12186" s="50">
        <v>7.19</v>
      </c>
    </row>
    <row r="12187" spans="1:9" x14ac:dyDescent="0.2">
      <c r="A12187">
        <v>558443</v>
      </c>
      <c r="B12187" s="79">
        <v>7908785412496</v>
      </c>
      <c r="C12187" s="80" t="s">
        <v>19</v>
      </c>
      <c r="D12187" s="80" t="s">
        <v>20</v>
      </c>
      <c r="E12187" s="80" t="s">
        <v>21</v>
      </c>
      <c r="F12187" s="80" t="s">
        <v>1354</v>
      </c>
      <c r="G12187" s="80" t="s">
        <v>793</v>
      </c>
      <c r="H12187" t="s">
        <v>15826</v>
      </c>
      <c r="I12187" s="50">
        <v>6.3</v>
      </c>
    </row>
    <row r="12188" spans="1:9" x14ac:dyDescent="0.2">
      <c r="A12188">
        <v>558447</v>
      </c>
      <c r="B12188" s="79">
        <v>7908785412526</v>
      </c>
      <c r="C12188" s="80" t="s">
        <v>19</v>
      </c>
      <c r="D12188" s="80" t="s">
        <v>20</v>
      </c>
      <c r="E12188" s="80" t="s">
        <v>21</v>
      </c>
      <c r="F12188" s="80" t="s">
        <v>1354</v>
      </c>
      <c r="G12188" s="80" t="s">
        <v>793</v>
      </c>
      <c r="H12188" t="s">
        <v>15827</v>
      </c>
      <c r="I12188" s="50">
        <v>6.3</v>
      </c>
    </row>
    <row r="12189" spans="1:9" x14ac:dyDescent="0.2">
      <c r="A12189">
        <v>558496</v>
      </c>
      <c r="B12189" s="79">
        <v>7908785412557</v>
      </c>
      <c r="C12189" s="80" t="s">
        <v>19</v>
      </c>
      <c r="D12189" s="80" t="s">
        <v>20</v>
      </c>
      <c r="E12189" s="80" t="s">
        <v>21</v>
      </c>
      <c r="F12189" s="80" t="s">
        <v>1354</v>
      </c>
      <c r="G12189" s="80" t="s">
        <v>793</v>
      </c>
      <c r="H12189" t="s">
        <v>15828</v>
      </c>
      <c r="I12189" s="50">
        <v>6.3</v>
      </c>
    </row>
    <row r="12190" spans="1:9" x14ac:dyDescent="0.2">
      <c r="A12190">
        <v>558497</v>
      </c>
      <c r="B12190" s="79">
        <v>7908785412588</v>
      </c>
      <c r="C12190" s="80" t="s">
        <v>19</v>
      </c>
      <c r="D12190" s="80" t="s">
        <v>20</v>
      </c>
      <c r="E12190" s="80" t="s">
        <v>21</v>
      </c>
      <c r="F12190" s="80" t="s">
        <v>1354</v>
      </c>
      <c r="G12190" s="80" t="s">
        <v>793</v>
      </c>
      <c r="H12190" t="s">
        <v>1402</v>
      </c>
      <c r="I12190" s="50">
        <v>6.3</v>
      </c>
    </row>
    <row r="12191" spans="1:9" x14ac:dyDescent="0.2">
      <c r="A12191">
        <v>558499</v>
      </c>
      <c r="B12191" s="79">
        <v>7908785412649</v>
      </c>
      <c r="C12191" s="80" t="s">
        <v>19</v>
      </c>
      <c r="D12191" s="80" t="s">
        <v>20</v>
      </c>
      <c r="E12191" s="80" t="s">
        <v>21</v>
      </c>
      <c r="F12191" s="80" t="s">
        <v>1354</v>
      </c>
      <c r="G12191" s="80" t="s">
        <v>793</v>
      </c>
      <c r="H12191" t="s">
        <v>15829</v>
      </c>
      <c r="I12191" s="50">
        <v>6.3</v>
      </c>
    </row>
    <row r="12192" spans="1:9" x14ac:dyDescent="0.2">
      <c r="A12192">
        <v>558501</v>
      </c>
      <c r="B12192" s="79">
        <v>7908785412700</v>
      </c>
      <c r="C12192" s="80" t="s">
        <v>19</v>
      </c>
      <c r="D12192" s="80" t="s">
        <v>20</v>
      </c>
      <c r="E12192" s="80" t="s">
        <v>21</v>
      </c>
      <c r="F12192" s="80" t="s">
        <v>1354</v>
      </c>
      <c r="G12192" s="80" t="s">
        <v>793</v>
      </c>
      <c r="H12192" t="s">
        <v>15830</v>
      </c>
      <c r="I12192" s="50">
        <v>6.3</v>
      </c>
    </row>
    <row r="12193" spans="1:9" x14ac:dyDescent="0.2">
      <c r="A12193">
        <v>538131</v>
      </c>
      <c r="B12193" s="79">
        <v>7908615090368</v>
      </c>
      <c r="C12193" s="80" t="s">
        <v>19</v>
      </c>
      <c r="D12193" s="80" t="s">
        <v>20</v>
      </c>
      <c r="E12193" s="80" t="s">
        <v>21</v>
      </c>
      <c r="F12193" s="80" t="s">
        <v>1354</v>
      </c>
      <c r="G12193" s="80" t="s">
        <v>793</v>
      </c>
      <c r="H12193" t="s">
        <v>15831</v>
      </c>
      <c r="I12193" s="50">
        <v>6.3</v>
      </c>
    </row>
    <row r="12194" spans="1:9" x14ac:dyDescent="0.2">
      <c r="A12194">
        <v>87742</v>
      </c>
      <c r="B12194" s="79">
        <v>7897517906924</v>
      </c>
      <c r="C12194" s="80" t="s">
        <v>19</v>
      </c>
      <c r="D12194" s="80" t="s">
        <v>20</v>
      </c>
      <c r="E12194" s="80" t="s">
        <v>21</v>
      </c>
      <c r="F12194" s="80" t="s">
        <v>1354</v>
      </c>
      <c r="G12194" s="80" t="s">
        <v>1394</v>
      </c>
      <c r="H12194" t="s">
        <v>1400</v>
      </c>
      <c r="I12194" s="50">
        <v>12.48</v>
      </c>
    </row>
    <row r="12195" spans="1:9" x14ac:dyDescent="0.2">
      <c r="A12195">
        <v>87758</v>
      </c>
      <c r="B12195" s="79">
        <v>7897517907235</v>
      </c>
      <c r="C12195" s="80" t="s">
        <v>19</v>
      </c>
      <c r="D12195" s="80" t="s">
        <v>20</v>
      </c>
      <c r="E12195" s="80" t="s">
        <v>21</v>
      </c>
      <c r="F12195" s="80" t="s">
        <v>1354</v>
      </c>
      <c r="G12195" s="80" t="s">
        <v>1394</v>
      </c>
      <c r="H12195" t="s">
        <v>1395</v>
      </c>
      <c r="I12195" s="50">
        <v>4.1399999999999997</v>
      </c>
    </row>
    <row r="12196" spans="1:9" x14ac:dyDescent="0.2">
      <c r="A12196">
        <v>352260</v>
      </c>
      <c r="B12196" s="79">
        <v>7897517908539</v>
      </c>
      <c r="C12196" s="80" t="s">
        <v>19</v>
      </c>
      <c r="D12196" s="80" t="s">
        <v>20</v>
      </c>
      <c r="E12196" s="80" t="s">
        <v>21</v>
      </c>
      <c r="F12196" s="80" t="s">
        <v>1354</v>
      </c>
      <c r="G12196" s="80" t="s">
        <v>1394</v>
      </c>
      <c r="H12196" t="s">
        <v>1401</v>
      </c>
      <c r="I12196" s="50">
        <v>5.33</v>
      </c>
    </row>
    <row r="12197" spans="1:9" x14ac:dyDescent="0.2">
      <c r="A12197">
        <v>87762</v>
      </c>
      <c r="B12197" s="79">
        <v>7897517903503</v>
      </c>
      <c r="C12197" s="80" t="s">
        <v>19</v>
      </c>
      <c r="D12197" s="80" t="s">
        <v>20</v>
      </c>
      <c r="E12197" s="80" t="s">
        <v>21</v>
      </c>
      <c r="F12197" s="80" t="s">
        <v>1354</v>
      </c>
      <c r="G12197" s="80" t="s">
        <v>1394</v>
      </c>
      <c r="H12197" t="s">
        <v>1396</v>
      </c>
      <c r="I12197" s="50">
        <v>2.0699999999999998</v>
      </c>
    </row>
    <row r="12198" spans="1:9" x14ac:dyDescent="0.2">
      <c r="A12198">
        <v>87767</v>
      </c>
      <c r="B12198" s="79">
        <v>7897517907303</v>
      </c>
      <c r="C12198" s="80" t="s">
        <v>19</v>
      </c>
      <c r="D12198" s="80" t="s">
        <v>20</v>
      </c>
      <c r="E12198" s="80" t="s">
        <v>21</v>
      </c>
      <c r="F12198" s="80" t="s">
        <v>1354</v>
      </c>
      <c r="G12198" s="80" t="s">
        <v>1394</v>
      </c>
      <c r="H12198" t="s">
        <v>15832</v>
      </c>
      <c r="I12198" s="50">
        <v>12.44</v>
      </c>
    </row>
    <row r="12199" spans="1:9" x14ac:dyDescent="0.2">
      <c r="A12199">
        <v>237104</v>
      </c>
      <c r="B12199" s="79">
        <v>7897517904203</v>
      </c>
      <c r="C12199" s="80" t="s">
        <v>19</v>
      </c>
      <c r="D12199" s="80" t="s">
        <v>20</v>
      </c>
      <c r="E12199" s="80" t="s">
        <v>21</v>
      </c>
      <c r="F12199" s="80" t="s">
        <v>1354</v>
      </c>
      <c r="G12199" s="80" t="s">
        <v>1394</v>
      </c>
      <c r="H12199" t="s">
        <v>1399</v>
      </c>
      <c r="I12199" s="50">
        <v>5.48</v>
      </c>
    </row>
    <row r="12200" spans="1:9" x14ac:dyDescent="0.2">
      <c r="A12200">
        <v>97721</v>
      </c>
      <c r="B12200" s="79">
        <v>7897517907204</v>
      </c>
      <c r="C12200" s="80" t="s">
        <v>19</v>
      </c>
      <c r="D12200" s="80" t="s">
        <v>20</v>
      </c>
      <c r="E12200" s="80" t="s">
        <v>21</v>
      </c>
      <c r="F12200" s="80" t="s">
        <v>1354</v>
      </c>
      <c r="G12200" s="80" t="s">
        <v>1394</v>
      </c>
      <c r="H12200" t="s">
        <v>1397</v>
      </c>
      <c r="I12200" s="50">
        <v>4.3899999999999997</v>
      </c>
    </row>
    <row r="12201" spans="1:9" x14ac:dyDescent="0.2">
      <c r="A12201">
        <v>149840</v>
      </c>
      <c r="B12201" s="79">
        <v>7897517903633</v>
      </c>
      <c r="C12201" s="80" t="s">
        <v>19</v>
      </c>
      <c r="D12201" s="80" t="s">
        <v>20</v>
      </c>
      <c r="E12201" s="80" t="s">
        <v>21</v>
      </c>
      <c r="F12201" s="80" t="s">
        <v>1354</v>
      </c>
      <c r="G12201" s="80" t="s">
        <v>1394</v>
      </c>
      <c r="H12201" t="s">
        <v>1398</v>
      </c>
      <c r="I12201" s="50">
        <v>2.56</v>
      </c>
    </row>
    <row r="12202" spans="1:9" x14ac:dyDescent="0.2">
      <c r="A12202">
        <v>237239</v>
      </c>
      <c r="B12202" s="79">
        <v>7896902205246</v>
      </c>
      <c r="C12202" s="80" t="s">
        <v>19</v>
      </c>
      <c r="D12202" s="80" t="s">
        <v>20</v>
      </c>
      <c r="E12202" s="80" t="s">
        <v>21</v>
      </c>
      <c r="F12202" s="80" t="s">
        <v>1354</v>
      </c>
      <c r="G12202" s="80" t="s">
        <v>1080</v>
      </c>
      <c r="H12202" t="s">
        <v>1362</v>
      </c>
      <c r="I12202" s="50">
        <v>4.66</v>
      </c>
    </row>
    <row r="12203" spans="1:9" x14ac:dyDescent="0.2">
      <c r="A12203">
        <v>181913</v>
      </c>
      <c r="B12203" s="79">
        <v>7896902201255</v>
      </c>
      <c r="C12203" s="80" t="s">
        <v>19</v>
      </c>
      <c r="D12203" s="80" t="s">
        <v>20</v>
      </c>
      <c r="E12203" s="80" t="s">
        <v>21</v>
      </c>
      <c r="F12203" s="80" t="s">
        <v>1354</v>
      </c>
      <c r="G12203" s="80" t="s">
        <v>1080</v>
      </c>
      <c r="H12203" t="s">
        <v>1355</v>
      </c>
      <c r="I12203" s="50">
        <v>3.29</v>
      </c>
    </row>
    <row r="12204" spans="1:9" x14ac:dyDescent="0.2">
      <c r="A12204">
        <v>181914</v>
      </c>
      <c r="B12204" s="79">
        <v>7896902208469</v>
      </c>
      <c r="C12204" s="80" t="s">
        <v>19</v>
      </c>
      <c r="D12204" s="80" t="s">
        <v>20</v>
      </c>
      <c r="E12204" s="80" t="s">
        <v>21</v>
      </c>
      <c r="F12204" s="80" t="s">
        <v>1354</v>
      </c>
      <c r="G12204" s="80" t="s">
        <v>1080</v>
      </c>
      <c r="H12204" t="s">
        <v>1356</v>
      </c>
      <c r="I12204" s="50">
        <v>3.29</v>
      </c>
    </row>
    <row r="12205" spans="1:9" x14ac:dyDescent="0.2">
      <c r="A12205">
        <v>242892</v>
      </c>
      <c r="B12205" s="79">
        <v>7896902200494</v>
      </c>
      <c r="C12205" s="80" t="s">
        <v>19</v>
      </c>
      <c r="D12205" s="80" t="s">
        <v>20</v>
      </c>
      <c r="E12205" s="80" t="s">
        <v>21</v>
      </c>
      <c r="F12205" s="80" t="s">
        <v>1354</v>
      </c>
      <c r="G12205" s="80" t="s">
        <v>1080</v>
      </c>
      <c r="H12205" t="s">
        <v>1360</v>
      </c>
      <c r="I12205" s="50">
        <v>2.41</v>
      </c>
    </row>
    <row r="12206" spans="1:9" x14ac:dyDescent="0.2">
      <c r="A12206">
        <v>192866</v>
      </c>
      <c r="B12206" s="79">
        <v>7896902209138</v>
      </c>
      <c r="C12206" s="80" t="s">
        <v>19</v>
      </c>
      <c r="D12206" s="80" t="s">
        <v>20</v>
      </c>
      <c r="E12206" s="80" t="s">
        <v>21</v>
      </c>
      <c r="F12206" s="80" t="s">
        <v>1354</v>
      </c>
      <c r="G12206" s="80" t="s">
        <v>1080</v>
      </c>
      <c r="H12206" t="s">
        <v>1357</v>
      </c>
      <c r="I12206" s="50">
        <v>12.39</v>
      </c>
    </row>
    <row r="12207" spans="1:9" x14ac:dyDescent="0.2">
      <c r="A12207">
        <v>192876</v>
      </c>
      <c r="B12207" s="79">
        <v>7896902209114</v>
      </c>
      <c r="C12207" s="80" t="s">
        <v>19</v>
      </c>
      <c r="D12207" s="80" t="s">
        <v>20</v>
      </c>
      <c r="E12207" s="80" t="s">
        <v>21</v>
      </c>
      <c r="F12207" s="80" t="s">
        <v>1354</v>
      </c>
      <c r="G12207" s="80" t="s">
        <v>1080</v>
      </c>
      <c r="H12207" t="s">
        <v>1358</v>
      </c>
      <c r="I12207" s="50">
        <v>2.85</v>
      </c>
    </row>
    <row r="12208" spans="1:9" x14ac:dyDescent="0.2">
      <c r="A12208">
        <v>228718</v>
      </c>
      <c r="B12208" s="79">
        <v>7896902200593</v>
      </c>
      <c r="C12208" s="80" t="s">
        <v>19</v>
      </c>
      <c r="D12208" s="80" t="s">
        <v>20</v>
      </c>
      <c r="E12208" s="80" t="s">
        <v>21</v>
      </c>
      <c r="F12208" s="80" t="s">
        <v>1354</v>
      </c>
      <c r="G12208" s="80" t="s">
        <v>1080</v>
      </c>
      <c r="H12208" t="s">
        <v>1359</v>
      </c>
      <c r="I12208" s="50">
        <v>3.29</v>
      </c>
    </row>
    <row r="12209" spans="1:9" x14ac:dyDescent="0.2">
      <c r="A12209">
        <v>134426</v>
      </c>
      <c r="B12209" s="79">
        <v>7896902209176</v>
      </c>
      <c r="C12209" s="80" t="s">
        <v>19</v>
      </c>
      <c r="D12209" s="80" t="s">
        <v>20</v>
      </c>
      <c r="E12209" s="80" t="s">
        <v>21</v>
      </c>
      <c r="F12209" s="80" t="s">
        <v>1354</v>
      </c>
      <c r="G12209" s="80" t="s">
        <v>1080</v>
      </c>
      <c r="H12209" t="s">
        <v>1361</v>
      </c>
      <c r="I12209" s="50">
        <v>4.96</v>
      </c>
    </row>
    <row r="12210" spans="1:9" x14ac:dyDescent="0.2">
      <c r="A12210">
        <v>253875</v>
      </c>
      <c r="B12210" s="79">
        <v>7896221806964</v>
      </c>
      <c r="C12210" s="80" t="s">
        <v>19</v>
      </c>
      <c r="D12210" s="80" t="s">
        <v>20</v>
      </c>
      <c r="E12210" s="80" t="s">
        <v>21</v>
      </c>
      <c r="F12210" s="80" t="s">
        <v>1354</v>
      </c>
      <c r="G12210" s="80" t="s">
        <v>1140</v>
      </c>
      <c r="H12210" t="s">
        <v>1363</v>
      </c>
      <c r="I12210" s="50">
        <v>1.66</v>
      </c>
    </row>
    <row r="12211" spans="1:9" x14ac:dyDescent="0.2">
      <c r="A12211">
        <v>496933</v>
      </c>
      <c r="B12211" s="79">
        <v>7896221806988</v>
      </c>
      <c r="C12211" s="80" t="s">
        <v>19</v>
      </c>
      <c r="D12211" s="80" t="s">
        <v>20</v>
      </c>
      <c r="E12211" s="80" t="s">
        <v>21</v>
      </c>
      <c r="F12211" s="80" t="s">
        <v>1354</v>
      </c>
      <c r="G12211" s="80" t="s">
        <v>1140</v>
      </c>
      <c r="H12211" t="s">
        <v>1365</v>
      </c>
      <c r="I12211" s="50">
        <v>1.84</v>
      </c>
    </row>
    <row r="12212" spans="1:9" x14ac:dyDescent="0.2">
      <c r="A12212">
        <v>370294</v>
      </c>
      <c r="B12212" s="79">
        <v>7896221807275</v>
      </c>
      <c r="C12212" s="80" t="s">
        <v>19</v>
      </c>
      <c r="D12212" s="80" t="s">
        <v>20</v>
      </c>
      <c r="E12212" s="80" t="s">
        <v>21</v>
      </c>
      <c r="F12212" s="80" t="s">
        <v>1354</v>
      </c>
      <c r="G12212" s="80" t="s">
        <v>1140</v>
      </c>
      <c r="H12212" t="s">
        <v>1364</v>
      </c>
      <c r="I12212" s="50">
        <v>13.32</v>
      </c>
    </row>
    <row r="12213" spans="1:9" x14ac:dyDescent="0.2">
      <c r="A12213">
        <v>317894</v>
      </c>
      <c r="B12213" s="79">
        <v>7896025516311</v>
      </c>
      <c r="C12213" s="80" t="s">
        <v>19</v>
      </c>
      <c r="D12213" s="80" t="s">
        <v>20</v>
      </c>
      <c r="E12213" s="80" t="s">
        <v>21</v>
      </c>
      <c r="F12213" s="80" t="s">
        <v>1354</v>
      </c>
      <c r="G12213" s="80" t="s">
        <v>1376</v>
      </c>
      <c r="H12213" t="s">
        <v>15833</v>
      </c>
      <c r="I12213" s="50">
        <v>6.74</v>
      </c>
    </row>
    <row r="12214" spans="1:9" x14ac:dyDescent="0.2">
      <c r="A12214">
        <v>146166</v>
      </c>
      <c r="B12214" s="79">
        <v>7896025500419</v>
      </c>
      <c r="C12214" s="80" t="s">
        <v>19</v>
      </c>
      <c r="D12214" s="80" t="s">
        <v>20</v>
      </c>
      <c r="E12214" s="80" t="s">
        <v>21</v>
      </c>
      <c r="F12214" s="80" t="s">
        <v>1354</v>
      </c>
      <c r="G12214" s="80" t="s">
        <v>1376</v>
      </c>
      <c r="H12214" t="s">
        <v>1379</v>
      </c>
      <c r="I12214" s="50">
        <v>6.46</v>
      </c>
    </row>
    <row r="12215" spans="1:9" x14ac:dyDescent="0.2">
      <c r="A12215">
        <v>146172</v>
      </c>
      <c r="B12215" s="79">
        <v>7896025513440</v>
      </c>
      <c r="C12215" s="80" t="s">
        <v>19</v>
      </c>
      <c r="D12215" s="80" t="s">
        <v>20</v>
      </c>
      <c r="E12215" s="80" t="s">
        <v>21</v>
      </c>
      <c r="F12215" s="80" t="s">
        <v>1354</v>
      </c>
      <c r="G12215" s="80" t="s">
        <v>1376</v>
      </c>
      <c r="H12215" t="s">
        <v>1380</v>
      </c>
      <c r="I12215" s="50">
        <v>5.64</v>
      </c>
    </row>
    <row r="12216" spans="1:9" x14ac:dyDescent="0.2">
      <c r="A12216">
        <v>146189</v>
      </c>
      <c r="B12216" s="79">
        <v>7896025514515</v>
      </c>
      <c r="C12216" s="80" t="s">
        <v>19</v>
      </c>
      <c r="D12216" s="80" t="s">
        <v>20</v>
      </c>
      <c r="E12216" s="80" t="s">
        <v>21</v>
      </c>
      <c r="F12216" s="80" t="s">
        <v>1354</v>
      </c>
      <c r="G12216" s="80" t="s">
        <v>1376</v>
      </c>
      <c r="H12216" t="s">
        <v>1381</v>
      </c>
      <c r="I12216" s="50">
        <v>8.2799999999999994</v>
      </c>
    </row>
    <row r="12217" spans="1:9" x14ac:dyDescent="0.2">
      <c r="A12217">
        <v>146207</v>
      </c>
      <c r="B12217" s="79">
        <v>7896025503045</v>
      </c>
      <c r="C12217" s="80" t="s">
        <v>19</v>
      </c>
      <c r="D12217" s="80" t="s">
        <v>20</v>
      </c>
      <c r="E12217" s="80" t="s">
        <v>21</v>
      </c>
      <c r="F12217" s="80" t="s">
        <v>1354</v>
      </c>
      <c r="G12217" s="80" t="s">
        <v>1376</v>
      </c>
      <c r="H12217" t="s">
        <v>1383</v>
      </c>
      <c r="I12217" s="50">
        <v>3.54</v>
      </c>
    </row>
    <row r="12218" spans="1:9" x14ac:dyDescent="0.2">
      <c r="A12218">
        <v>48612</v>
      </c>
      <c r="B12218" s="79">
        <v>7896025500402</v>
      </c>
      <c r="C12218" s="80" t="s">
        <v>19</v>
      </c>
      <c r="D12218" s="80" t="s">
        <v>20</v>
      </c>
      <c r="E12218" s="80" t="s">
        <v>21</v>
      </c>
      <c r="F12218" s="80" t="s">
        <v>1354</v>
      </c>
      <c r="G12218" s="80" t="s">
        <v>1376</v>
      </c>
      <c r="H12218" t="s">
        <v>1378</v>
      </c>
      <c r="I12218" s="50">
        <v>3.32</v>
      </c>
    </row>
    <row r="12219" spans="1:9" x14ac:dyDescent="0.2">
      <c r="A12219">
        <v>30240</v>
      </c>
      <c r="B12219" s="79">
        <v>7896025502987</v>
      </c>
      <c r="C12219" s="80" t="s">
        <v>19</v>
      </c>
      <c r="D12219" s="80" t="s">
        <v>20</v>
      </c>
      <c r="E12219" s="80" t="s">
        <v>21</v>
      </c>
      <c r="F12219" s="80" t="s">
        <v>1354</v>
      </c>
      <c r="G12219" s="80" t="s">
        <v>1376</v>
      </c>
      <c r="H12219" t="s">
        <v>1377</v>
      </c>
      <c r="I12219" s="50">
        <v>6.58</v>
      </c>
    </row>
    <row r="12220" spans="1:9" x14ac:dyDescent="0.2">
      <c r="A12220">
        <v>146194</v>
      </c>
      <c r="B12220" s="79">
        <v>7896025501317</v>
      </c>
      <c r="C12220" s="80" t="s">
        <v>19</v>
      </c>
      <c r="D12220" s="80" t="s">
        <v>20</v>
      </c>
      <c r="E12220" s="80" t="s">
        <v>21</v>
      </c>
      <c r="F12220" s="80" t="s">
        <v>1354</v>
      </c>
      <c r="G12220" s="80" t="s">
        <v>1376</v>
      </c>
      <c r="H12220" t="s">
        <v>1382</v>
      </c>
      <c r="I12220" s="50">
        <v>5.5</v>
      </c>
    </row>
    <row r="12221" spans="1:9" x14ac:dyDescent="0.2">
      <c r="A12221">
        <v>150151</v>
      </c>
      <c r="B12221" s="79">
        <v>7896025511538</v>
      </c>
      <c r="C12221" s="80" t="s">
        <v>19</v>
      </c>
      <c r="D12221" s="80" t="s">
        <v>20</v>
      </c>
      <c r="E12221" s="80" t="s">
        <v>21</v>
      </c>
      <c r="F12221" s="80" t="s">
        <v>1354</v>
      </c>
      <c r="G12221" s="80" t="s">
        <v>1376</v>
      </c>
      <c r="H12221" t="s">
        <v>1384</v>
      </c>
      <c r="I12221" s="50">
        <v>9.34</v>
      </c>
    </row>
    <row r="12222" spans="1:9" x14ac:dyDescent="0.2">
      <c r="A12222">
        <v>91599</v>
      </c>
      <c r="B12222" s="79">
        <v>7896075709305</v>
      </c>
      <c r="C12222" s="80" t="s">
        <v>19</v>
      </c>
      <c r="D12222" s="80" t="s">
        <v>20</v>
      </c>
      <c r="E12222" s="80" t="s">
        <v>21</v>
      </c>
      <c r="F12222" s="80" t="s">
        <v>1354</v>
      </c>
      <c r="G12222" s="80" t="s">
        <v>1368</v>
      </c>
      <c r="H12222" t="s">
        <v>1373</v>
      </c>
      <c r="I12222" s="50">
        <v>9.43</v>
      </c>
    </row>
    <row r="12223" spans="1:9" x14ac:dyDescent="0.2">
      <c r="A12223">
        <v>339510</v>
      </c>
      <c r="B12223" s="79">
        <v>7896075709114</v>
      </c>
      <c r="C12223" s="80" t="s">
        <v>19</v>
      </c>
      <c r="D12223" s="80" t="s">
        <v>20</v>
      </c>
      <c r="E12223" s="80" t="s">
        <v>21</v>
      </c>
      <c r="F12223" s="80" t="s">
        <v>1354</v>
      </c>
      <c r="G12223" s="80" t="s">
        <v>1368</v>
      </c>
      <c r="H12223" t="s">
        <v>1375</v>
      </c>
      <c r="I12223" s="50">
        <v>7.52</v>
      </c>
    </row>
    <row r="12224" spans="1:9" x14ac:dyDescent="0.2">
      <c r="A12224">
        <v>58692</v>
      </c>
      <c r="B12224" s="79">
        <v>7896075709244</v>
      </c>
      <c r="C12224" s="80" t="s">
        <v>19</v>
      </c>
      <c r="D12224" s="80" t="s">
        <v>20</v>
      </c>
      <c r="E12224" s="80" t="s">
        <v>21</v>
      </c>
      <c r="F12224" s="80" t="s">
        <v>1354</v>
      </c>
      <c r="G12224" s="80" t="s">
        <v>1368</v>
      </c>
      <c r="H12224" t="s">
        <v>1371</v>
      </c>
      <c r="I12224" s="50">
        <v>2.68</v>
      </c>
    </row>
    <row r="12225" spans="1:9" x14ac:dyDescent="0.2">
      <c r="A12225">
        <v>152145</v>
      </c>
      <c r="B12225" s="79">
        <v>7896075709190</v>
      </c>
      <c r="C12225" s="80" t="s">
        <v>19</v>
      </c>
      <c r="D12225" s="80" t="s">
        <v>20</v>
      </c>
      <c r="E12225" s="80" t="s">
        <v>21</v>
      </c>
      <c r="F12225" s="80" t="s">
        <v>1354</v>
      </c>
      <c r="G12225" s="80" t="s">
        <v>1368</v>
      </c>
      <c r="H12225" t="s">
        <v>1374</v>
      </c>
      <c r="I12225" s="50">
        <v>1.91</v>
      </c>
    </row>
    <row r="12226" spans="1:9" x14ac:dyDescent="0.2">
      <c r="A12226">
        <v>58688</v>
      </c>
      <c r="B12226" s="79">
        <v>7896075709053</v>
      </c>
      <c r="C12226" s="80" t="s">
        <v>19</v>
      </c>
      <c r="D12226" s="80" t="s">
        <v>20</v>
      </c>
      <c r="E12226" s="80" t="s">
        <v>21</v>
      </c>
      <c r="F12226" s="80" t="s">
        <v>1354</v>
      </c>
      <c r="G12226" s="80" t="s">
        <v>1368</v>
      </c>
      <c r="H12226" t="s">
        <v>15834</v>
      </c>
      <c r="I12226" s="50">
        <v>3.19</v>
      </c>
    </row>
    <row r="12227" spans="1:9" x14ac:dyDescent="0.2">
      <c r="A12227">
        <v>4742</v>
      </c>
      <c r="B12227" s="79">
        <v>7896075702252</v>
      </c>
      <c r="C12227" s="80" t="s">
        <v>19</v>
      </c>
      <c r="D12227" s="80" t="s">
        <v>20</v>
      </c>
      <c r="E12227" s="80" t="s">
        <v>21</v>
      </c>
      <c r="F12227" s="80" t="s">
        <v>1354</v>
      </c>
      <c r="G12227" s="80" t="s">
        <v>1368</v>
      </c>
      <c r="H12227" t="s">
        <v>1369</v>
      </c>
      <c r="I12227" s="50">
        <v>20.66</v>
      </c>
    </row>
    <row r="12228" spans="1:9" x14ac:dyDescent="0.2">
      <c r="A12228">
        <v>91591</v>
      </c>
      <c r="B12228" s="79">
        <v>7896075709022</v>
      </c>
      <c r="C12228" s="80" t="s">
        <v>19</v>
      </c>
      <c r="D12228" s="80" t="s">
        <v>20</v>
      </c>
      <c r="E12228" s="80" t="s">
        <v>21</v>
      </c>
      <c r="F12228" s="80" t="s">
        <v>1354</v>
      </c>
      <c r="G12228" s="80" t="s">
        <v>1368</v>
      </c>
      <c r="H12228" t="s">
        <v>1372</v>
      </c>
      <c r="I12228" s="50">
        <v>9.52</v>
      </c>
    </row>
    <row r="12229" spans="1:9" x14ac:dyDescent="0.2">
      <c r="A12229">
        <v>91592</v>
      </c>
      <c r="B12229" s="79">
        <v>7896075707264</v>
      </c>
      <c r="C12229" s="80" t="s">
        <v>19</v>
      </c>
      <c r="D12229" s="80" t="s">
        <v>20</v>
      </c>
      <c r="E12229" s="80" t="s">
        <v>21</v>
      </c>
      <c r="F12229" s="80" t="s">
        <v>1354</v>
      </c>
      <c r="G12229" s="80" t="s">
        <v>1368</v>
      </c>
      <c r="H12229" t="s">
        <v>15835</v>
      </c>
      <c r="I12229" s="50">
        <v>12.08</v>
      </c>
    </row>
    <row r="12230" spans="1:9" x14ac:dyDescent="0.2">
      <c r="A12230">
        <v>23374</v>
      </c>
      <c r="B12230" s="79">
        <v>7896075709008</v>
      </c>
      <c r="C12230" s="80" t="s">
        <v>19</v>
      </c>
      <c r="D12230" s="80" t="s">
        <v>20</v>
      </c>
      <c r="E12230" s="80" t="s">
        <v>21</v>
      </c>
      <c r="F12230" s="80" t="s">
        <v>1354</v>
      </c>
      <c r="G12230" s="80" t="s">
        <v>1368</v>
      </c>
      <c r="H12230" t="s">
        <v>15836</v>
      </c>
      <c r="I12230" s="50">
        <v>4.7</v>
      </c>
    </row>
    <row r="12231" spans="1:9" x14ac:dyDescent="0.2">
      <c r="A12231">
        <v>30245</v>
      </c>
      <c r="B12231" s="79">
        <v>7896075709947</v>
      </c>
      <c r="C12231" s="80" t="s">
        <v>19</v>
      </c>
      <c r="D12231" s="80" t="s">
        <v>20</v>
      </c>
      <c r="E12231" s="80" t="s">
        <v>21</v>
      </c>
      <c r="F12231" s="80" t="s">
        <v>1354</v>
      </c>
      <c r="G12231" s="80" t="s">
        <v>1368</v>
      </c>
      <c r="H12231" t="s">
        <v>15837</v>
      </c>
      <c r="I12231" s="50">
        <v>7.65</v>
      </c>
    </row>
    <row r="12232" spans="1:9" x14ac:dyDescent="0.2">
      <c r="A12232">
        <v>17313</v>
      </c>
      <c r="B12232" s="79">
        <v>7896075709992</v>
      </c>
      <c r="C12232" s="80" t="s">
        <v>19</v>
      </c>
      <c r="D12232" s="80" t="s">
        <v>20</v>
      </c>
      <c r="E12232" s="80" t="s">
        <v>21</v>
      </c>
      <c r="F12232" s="80" t="s">
        <v>1354</v>
      </c>
      <c r="G12232" s="80" t="s">
        <v>1368</v>
      </c>
      <c r="H12232" t="s">
        <v>1370</v>
      </c>
      <c r="I12232" s="50">
        <v>7.65</v>
      </c>
    </row>
    <row r="12233" spans="1:9" x14ac:dyDescent="0.2">
      <c r="A12233">
        <v>32007</v>
      </c>
      <c r="B12233" s="79">
        <v>7891060773071</v>
      </c>
      <c r="C12233" s="80" t="s">
        <v>19</v>
      </c>
      <c r="D12233" s="80" t="s">
        <v>20</v>
      </c>
      <c r="E12233" s="80" t="s">
        <v>21</v>
      </c>
      <c r="F12233" s="80" t="s">
        <v>1354</v>
      </c>
      <c r="G12233" s="80" t="s">
        <v>1386</v>
      </c>
      <c r="H12233" t="s">
        <v>1388</v>
      </c>
      <c r="I12233" s="50">
        <v>7.56</v>
      </c>
    </row>
    <row r="12234" spans="1:9" x14ac:dyDescent="0.2">
      <c r="A12234">
        <v>35324</v>
      </c>
      <c r="B12234" s="79">
        <v>7891060773125</v>
      </c>
      <c r="C12234" s="80" t="s">
        <v>19</v>
      </c>
      <c r="D12234" s="80" t="s">
        <v>20</v>
      </c>
      <c r="E12234" s="80" t="s">
        <v>21</v>
      </c>
      <c r="F12234" s="80" t="s">
        <v>1354</v>
      </c>
      <c r="G12234" s="80" t="s">
        <v>1386</v>
      </c>
      <c r="H12234" t="s">
        <v>1389</v>
      </c>
      <c r="I12234" s="50">
        <v>7.51</v>
      </c>
    </row>
    <row r="12235" spans="1:9" x14ac:dyDescent="0.2">
      <c r="A12235">
        <v>20192</v>
      </c>
      <c r="B12235" s="79">
        <v>7891060679724</v>
      </c>
      <c r="C12235" s="80" t="s">
        <v>19</v>
      </c>
      <c r="D12235" s="80" t="s">
        <v>20</v>
      </c>
      <c r="E12235" s="80" t="s">
        <v>21</v>
      </c>
      <c r="F12235" s="80" t="s">
        <v>1354</v>
      </c>
      <c r="G12235" s="80" t="s">
        <v>1386</v>
      </c>
      <c r="H12235" t="s">
        <v>1387</v>
      </c>
      <c r="I12235" s="50">
        <v>21.04</v>
      </c>
    </row>
    <row r="12236" spans="1:9" x14ac:dyDescent="0.2">
      <c r="A12236">
        <v>552376</v>
      </c>
      <c r="B12236" s="79">
        <v>7891060969504</v>
      </c>
      <c r="C12236" s="80" t="s">
        <v>19</v>
      </c>
      <c r="D12236" s="80" t="s">
        <v>20</v>
      </c>
      <c r="E12236" s="80" t="s">
        <v>21</v>
      </c>
      <c r="F12236" s="80" t="s">
        <v>1354</v>
      </c>
      <c r="G12236" s="80" t="s">
        <v>1386</v>
      </c>
      <c r="H12236" t="s">
        <v>1392</v>
      </c>
      <c r="I12236" s="50">
        <v>28.51</v>
      </c>
    </row>
    <row r="12237" spans="1:9" x14ac:dyDescent="0.2">
      <c r="A12237">
        <v>347373</v>
      </c>
      <c r="B12237" s="79">
        <v>7891060836301</v>
      </c>
      <c r="C12237" s="80" t="s">
        <v>19</v>
      </c>
      <c r="D12237" s="80" t="s">
        <v>20</v>
      </c>
      <c r="E12237" s="80" t="s">
        <v>21</v>
      </c>
      <c r="F12237" s="80" t="s">
        <v>1354</v>
      </c>
      <c r="G12237" s="80" t="s">
        <v>1386</v>
      </c>
      <c r="H12237" t="s">
        <v>1391</v>
      </c>
      <c r="I12237" s="50">
        <v>14.99</v>
      </c>
    </row>
    <row r="12238" spans="1:9" x14ac:dyDescent="0.2">
      <c r="A12238">
        <v>368671</v>
      </c>
      <c r="B12238" s="79">
        <v>7891060800401</v>
      </c>
      <c r="C12238" s="80" t="s">
        <v>19</v>
      </c>
      <c r="D12238" s="80" t="s">
        <v>20</v>
      </c>
      <c r="E12238" s="80" t="s">
        <v>21</v>
      </c>
      <c r="F12238" s="80" t="s">
        <v>1354</v>
      </c>
      <c r="G12238" s="80" t="s">
        <v>1386</v>
      </c>
      <c r="H12238" t="s">
        <v>1393</v>
      </c>
      <c r="I12238" s="50">
        <v>36.880000000000003</v>
      </c>
    </row>
    <row r="12239" spans="1:9" x14ac:dyDescent="0.2">
      <c r="A12239">
        <v>57273</v>
      </c>
      <c r="B12239" s="79">
        <v>7891060836325</v>
      </c>
      <c r="C12239" s="80" t="s">
        <v>19</v>
      </c>
      <c r="D12239" s="80" t="s">
        <v>20</v>
      </c>
      <c r="E12239" s="80" t="s">
        <v>21</v>
      </c>
      <c r="F12239" s="80" t="s">
        <v>1354</v>
      </c>
      <c r="G12239" s="80" t="s">
        <v>1386</v>
      </c>
      <c r="H12239" t="s">
        <v>1390</v>
      </c>
      <c r="I12239" s="50">
        <v>15.51</v>
      </c>
    </row>
    <row r="12240" spans="1:9" x14ac:dyDescent="0.2">
      <c r="A12240">
        <v>240370</v>
      </c>
      <c r="B12240" s="79">
        <v>7896046701581</v>
      </c>
      <c r="C12240" s="80" t="s">
        <v>19</v>
      </c>
      <c r="D12240" s="80" t="s">
        <v>20</v>
      </c>
      <c r="E12240" s="80" t="s">
        <v>21</v>
      </c>
      <c r="F12240" s="80" t="s">
        <v>1354</v>
      </c>
      <c r="G12240" s="80" t="s">
        <v>1054</v>
      </c>
      <c r="H12240" t="s">
        <v>1385</v>
      </c>
      <c r="I12240" s="50">
        <v>15.04</v>
      </c>
    </row>
    <row r="12241" spans="1:9" x14ac:dyDescent="0.2">
      <c r="A12241">
        <v>463456</v>
      </c>
      <c r="B12241" s="79">
        <v>7896650601017</v>
      </c>
      <c r="C12241" s="80" t="s">
        <v>19</v>
      </c>
      <c r="D12241" s="80" t="s">
        <v>20</v>
      </c>
      <c r="E12241" s="80" t="s">
        <v>21</v>
      </c>
      <c r="F12241" s="80" t="s">
        <v>1354</v>
      </c>
      <c r="G12241" s="80" t="s">
        <v>1366</v>
      </c>
      <c r="H12241" t="s">
        <v>1367</v>
      </c>
      <c r="I12241" s="50">
        <v>2.73</v>
      </c>
    </row>
    <row r="12242" spans="1:9" x14ac:dyDescent="0.2">
      <c r="A12242">
        <v>262221</v>
      </c>
      <c r="B12242" s="79">
        <v>7899026413764</v>
      </c>
      <c r="C12242" s="80" t="s">
        <v>19</v>
      </c>
      <c r="D12242" s="80" t="s">
        <v>20</v>
      </c>
      <c r="E12242" s="80" t="s">
        <v>21</v>
      </c>
      <c r="F12242" s="80" t="s">
        <v>1403</v>
      </c>
      <c r="G12242" s="80" t="s">
        <v>793</v>
      </c>
      <c r="H12242" t="s">
        <v>1426</v>
      </c>
      <c r="I12242" s="50">
        <v>5.47</v>
      </c>
    </row>
    <row r="12243" spans="1:9" x14ac:dyDescent="0.2">
      <c r="A12243">
        <v>16994</v>
      </c>
      <c r="B12243" s="79">
        <v>7899026410190</v>
      </c>
      <c r="C12243" s="80" t="s">
        <v>19</v>
      </c>
      <c r="D12243" s="80" t="s">
        <v>20</v>
      </c>
      <c r="E12243" s="80" t="s">
        <v>21</v>
      </c>
      <c r="F12243" s="80" t="s">
        <v>1403</v>
      </c>
      <c r="G12243" s="80" t="s">
        <v>793</v>
      </c>
      <c r="H12243" t="s">
        <v>15838</v>
      </c>
      <c r="I12243" s="50">
        <v>5.47</v>
      </c>
    </row>
    <row r="12244" spans="1:9" x14ac:dyDescent="0.2">
      <c r="A12244">
        <v>27214</v>
      </c>
      <c r="B12244" s="79">
        <v>7899026417328</v>
      </c>
      <c r="C12244" s="80" t="s">
        <v>19</v>
      </c>
      <c r="D12244" s="80" t="s">
        <v>20</v>
      </c>
      <c r="E12244" s="80" t="s">
        <v>21</v>
      </c>
      <c r="F12244" s="80" t="s">
        <v>1403</v>
      </c>
      <c r="G12244" s="80" t="s">
        <v>793</v>
      </c>
      <c r="H12244" t="s">
        <v>1404</v>
      </c>
      <c r="I12244" s="50">
        <v>5.47</v>
      </c>
    </row>
    <row r="12245" spans="1:9" x14ac:dyDescent="0.2">
      <c r="A12245">
        <v>62702</v>
      </c>
      <c r="B12245" s="79">
        <v>7899026414549</v>
      </c>
      <c r="C12245" s="80" t="s">
        <v>19</v>
      </c>
      <c r="D12245" s="80" t="s">
        <v>20</v>
      </c>
      <c r="E12245" s="80" t="s">
        <v>21</v>
      </c>
      <c r="F12245" s="80" t="s">
        <v>1403</v>
      </c>
      <c r="G12245" s="80" t="s">
        <v>793</v>
      </c>
      <c r="H12245" t="s">
        <v>1415</v>
      </c>
      <c r="I12245" s="50">
        <v>5.47</v>
      </c>
    </row>
    <row r="12246" spans="1:9" x14ac:dyDescent="0.2">
      <c r="A12246">
        <v>62703</v>
      </c>
      <c r="B12246" s="79">
        <v>7899026414600</v>
      </c>
      <c r="C12246" s="80" t="s">
        <v>19</v>
      </c>
      <c r="D12246" s="80" t="s">
        <v>20</v>
      </c>
      <c r="E12246" s="80" t="s">
        <v>21</v>
      </c>
      <c r="F12246" s="80" t="s">
        <v>1403</v>
      </c>
      <c r="G12246" s="80" t="s">
        <v>793</v>
      </c>
      <c r="H12246" t="s">
        <v>1416</v>
      </c>
      <c r="I12246" s="50">
        <v>5.47</v>
      </c>
    </row>
    <row r="12247" spans="1:9" x14ac:dyDescent="0.2">
      <c r="A12247">
        <v>62704</v>
      </c>
      <c r="B12247" s="79">
        <v>7899026414617</v>
      </c>
      <c r="C12247" s="80" t="s">
        <v>19</v>
      </c>
      <c r="D12247" s="80" t="s">
        <v>20</v>
      </c>
      <c r="E12247" s="80" t="s">
        <v>21</v>
      </c>
      <c r="F12247" s="80" t="s">
        <v>1403</v>
      </c>
      <c r="G12247" s="80" t="s">
        <v>793</v>
      </c>
      <c r="H12247" t="s">
        <v>1417</v>
      </c>
      <c r="I12247" s="50">
        <v>5.47</v>
      </c>
    </row>
    <row r="12248" spans="1:9" x14ac:dyDescent="0.2">
      <c r="A12248">
        <v>60504</v>
      </c>
      <c r="B12248" s="79">
        <v>7899026408289</v>
      </c>
      <c r="C12248" s="80" t="s">
        <v>19</v>
      </c>
      <c r="D12248" s="80" t="s">
        <v>20</v>
      </c>
      <c r="E12248" s="80" t="s">
        <v>21</v>
      </c>
      <c r="F12248" s="80" t="s">
        <v>1403</v>
      </c>
      <c r="G12248" s="80" t="s">
        <v>793</v>
      </c>
      <c r="H12248" t="s">
        <v>1414</v>
      </c>
      <c r="I12248" s="50">
        <v>5.47</v>
      </c>
    </row>
    <row r="12249" spans="1:9" x14ac:dyDescent="0.2">
      <c r="A12249">
        <v>64621</v>
      </c>
      <c r="B12249" s="79">
        <v>7899026408364</v>
      </c>
      <c r="C12249" s="80" t="s">
        <v>19</v>
      </c>
      <c r="D12249" s="80" t="s">
        <v>20</v>
      </c>
      <c r="E12249" s="80" t="s">
        <v>21</v>
      </c>
      <c r="F12249" s="80" t="s">
        <v>1403</v>
      </c>
      <c r="G12249" s="80" t="s">
        <v>793</v>
      </c>
      <c r="H12249" t="s">
        <v>1418</v>
      </c>
      <c r="I12249" s="50">
        <v>5.47</v>
      </c>
    </row>
    <row r="12250" spans="1:9" x14ac:dyDescent="0.2">
      <c r="A12250">
        <v>64624</v>
      </c>
      <c r="B12250" s="79">
        <v>7899026407626</v>
      </c>
      <c r="C12250" s="80" t="s">
        <v>19</v>
      </c>
      <c r="D12250" s="80" t="s">
        <v>20</v>
      </c>
      <c r="E12250" s="80" t="s">
        <v>21</v>
      </c>
      <c r="F12250" s="80" t="s">
        <v>1403</v>
      </c>
      <c r="G12250" s="80" t="s">
        <v>793</v>
      </c>
      <c r="H12250" t="s">
        <v>1419</v>
      </c>
      <c r="I12250" s="50">
        <v>5.47</v>
      </c>
    </row>
    <row r="12251" spans="1:9" x14ac:dyDescent="0.2">
      <c r="A12251">
        <v>64625</v>
      </c>
      <c r="B12251" s="79">
        <v>7899026408388</v>
      </c>
      <c r="C12251" s="80" t="s">
        <v>19</v>
      </c>
      <c r="D12251" s="80" t="s">
        <v>20</v>
      </c>
      <c r="E12251" s="80" t="s">
        <v>21</v>
      </c>
      <c r="F12251" s="80" t="s">
        <v>1403</v>
      </c>
      <c r="G12251" s="80" t="s">
        <v>793</v>
      </c>
      <c r="H12251" t="s">
        <v>1420</v>
      </c>
      <c r="I12251" s="50">
        <v>5.47</v>
      </c>
    </row>
    <row r="12252" spans="1:9" x14ac:dyDescent="0.2">
      <c r="A12252">
        <v>64628</v>
      </c>
      <c r="B12252" s="79">
        <v>7899026404557</v>
      </c>
      <c r="C12252" s="80" t="s">
        <v>19</v>
      </c>
      <c r="D12252" s="80" t="s">
        <v>20</v>
      </c>
      <c r="E12252" s="80" t="s">
        <v>21</v>
      </c>
      <c r="F12252" s="80" t="s">
        <v>1403</v>
      </c>
      <c r="G12252" s="80" t="s">
        <v>793</v>
      </c>
      <c r="H12252" t="s">
        <v>15839</v>
      </c>
      <c r="I12252" s="50">
        <v>5.47</v>
      </c>
    </row>
    <row r="12253" spans="1:9" x14ac:dyDescent="0.2">
      <c r="A12253">
        <v>91634</v>
      </c>
      <c r="B12253" s="79">
        <v>7899026422308</v>
      </c>
      <c r="C12253" s="80" t="s">
        <v>19</v>
      </c>
      <c r="D12253" s="80" t="s">
        <v>20</v>
      </c>
      <c r="E12253" s="80" t="s">
        <v>21</v>
      </c>
      <c r="F12253" s="80" t="s">
        <v>1403</v>
      </c>
      <c r="G12253" s="80" t="s">
        <v>793</v>
      </c>
      <c r="H12253" t="s">
        <v>1422</v>
      </c>
      <c r="I12253" s="50">
        <v>7.5</v>
      </c>
    </row>
    <row r="12254" spans="1:9" x14ac:dyDescent="0.2">
      <c r="A12254">
        <v>91294</v>
      </c>
      <c r="B12254" s="79">
        <v>7899026401808</v>
      </c>
      <c r="C12254" s="80" t="s">
        <v>19</v>
      </c>
      <c r="D12254" s="80" t="s">
        <v>20</v>
      </c>
      <c r="E12254" s="80" t="s">
        <v>21</v>
      </c>
      <c r="F12254" s="80" t="s">
        <v>1403</v>
      </c>
      <c r="G12254" s="80" t="s">
        <v>793</v>
      </c>
      <c r="H12254" t="s">
        <v>1421</v>
      </c>
      <c r="I12254" s="50">
        <v>5.47</v>
      </c>
    </row>
    <row r="12255" spans="1:9" x14ac:dyDescent="0.2">
      <c r="A12255">
        <v>37329</v>
      </c>
      <c r="B12255" s="79">
        <v>7899026408241</v>
      </c>
      <c r="C12255" s="80" t="s">
        <v>19</v>
      </c>
      <c r="D12255" s="80" t="s">
        <v>20</v>
      </c>
      <c r="E12255" s="80" t="s">
        <v>21</v>
      </c>
      <c r="F12255" s="80" t="s">
        <v>1403</v>
      </c>
      <c r="G12255" s="80" t="s">
        <v>793</v>
      </c>
      <c r="H12255" t="s">
        <v>1405</v>
      </c>
      <c r="I12255" s="50">
        <v>5.47</v>
      </c>
    </row>
    <row r="12256" spans="1:9" x14ac:dyDescent="0.2">
      <c r="A12256">
        <v>39974</v>
      </c>
      <c r="B12256" s="79">
        <v>7899026413771</v>
      </c>
      <c r="C12256" s="80" t="s">
        <v>19</v>
      </c>
      <c r="D12256" s="80" t="s">
        <v>20</v>
      </c>
      <c r="E12256" s="80" t="s">
        <v>21</v>
      </c>
      <c r="F12256" s="80" t="s">
        <v>1403</v>
      </c>
      <c r="G12256" s="80" t="s">
        <v>793</v>
      </c>
      <c r="H12256" t="s">
        <v>1406</v>
      </c>
      <c r="I12256" s="50">
        <v>5.47</v>
      </c>
    </row>
    <row r="12257" spans="1:9" x14ac:dyDescent="0.2">
      <c r="A12257">
        <v>40227</v>
      </c>
      <c r="B12257" s="79">
        <v>7899026400863</v>
      </c>
      <c r="C12257" s="80" t="s">
        <v>19</v>
      </c>
      <c r="D12257" s="80" t="s">
        <v>20</v>
      </c>
      <c r="E12257" s="80" t="s">
        <v>21</v>
      </c>
      <c r="F12257" s="80" t="s">
        <v>1403</v>
      </c>
      <c r="G12257" s="80" t="s">
        <v>793</v>
      </c>
      <c r="H12257" t="s">
        <v>1407</v>
      </c>
      <c r="I12257" s="50">
        <v>5.47</v>
      </c>
    </row>
    <row r="12258" spans="1:9" x14ac:dyDescent="0.2">
      <c r="A12258">
        <v>56383</v>
      </c>
      <c r="B12258" s="79">
        <v>7899026419025</v>
      </c>
      <c r="C12258" s="80" t="s">
        <v>19</v>
      </c>
      <c r="D12258" s="80" t="s">
        <v>20</v>
      </c>
      <c r="E12258" s="80" t="s">
        <v>21</v>
      </c>
      <c r="F12258" s="80" t="s">
        <v>1403</v>
      </c>
      <c r="G12258" s="80" t="s">
        <v>793</v>
      </c>
      <c r="H12258" t="s">
        <v>1412</v>
      </c>
      <c r="I12258" s="50">
        <v>7.5</v>
      </c>
    </row>
    <row r="12259" spans="1:9" x14ac:dyDescent="0.2">
      <c r="A12259">
        <v>56385</v>
      </c>
      <c r="B12259" s="79">
        <v>7899026419049</v>
      </c>
      <c r="C12259" s="80" t="s">
        <v>19</v>
      </c>
      <c r="D12259" s="80" t="s">
        <v>20</v>
      </c>
      <c r="E12259" s="80" t="s">
        <v>21</v>
      </c>
      <c r="F12259" s="80" t="s">
        <v>1403</v>
      </c>
      <c r="G12259" s="80" t="s">
        <v>793</v>
      </c>
      <c r="H12259" t="s">
        <v>1413</v>
      </c>
      <c r="I12259" s="50">
        <v>7.5</v>
      </c>
    </row>
    <row r="12260" spans="1:9" x14ac:dyDescent="0.2">
      <c r="A12260">
        <v>54560</v>
      </c>
      <c r="B12260" s="79">
        <v>7899026401792</v>
      </c>
      <c r="C12260" s="80" t="s">
        <v>19</v>
      </c>
      <c r="D12260" s="80" t="s">
        <v>20</v>
      </c>
      <c r="E12260" s="80" t="s">
        <v>21</v>
      </c>
      <c r="F12260" s="80" t="s">
        <v>1403</v>
      </c>
      <c r="G12260" s="80" t="s">
        <v>793</v>
      </c>
      <c r="H12260" t="s">
        <v>1409</v>
      </c>
      <c r="I12260" s="50">
        <v>5.47</v>
      </c>
    </row>
    <row r="12261" spans="1:9" x14ac:dyDescent="0.2">
      <c r="A12261">
        <v>54561</v>
      </c>
      <c r="B12261" s="79">
        <v>7899026401815</v>
      </c>
      <c r="C12261" s="80" t="s">
        <v>19</v>
      </c>
      <c r="D12261" s="80" t="s">
        <v>20</v>
      </c>
      <c r="E12261" s="80" t="s">
        <v>21</v>
      </c>
      <c r="F12261" s="80" t="s">
        <v>1403</v>
      </c>
      <c r="G12261" s="80" t="s">
        <v>793</v>
      </c>
      <c r="H12261" t="s">
        <v>1410</v>
      </c>
      <c r="I12261" s="50">
        <v>5.47</v>
      </c>
    </row>
    <row r="12262" spans="1:9" x14ac:dyDescent="0.2">
      <c r="A12262">
        <v>54562</v>
      </c>
      <c r="B12262" s="79">
        <v>7899026401822</v>
      </c>
      <c r="C12262" s="80" t="s">
        <v>19</v>
      </c>
      <c r="D12262" s="80" t="s">
        <v>20</v>
      </c>
      <c r="E12262" s="80" t="s">
        <v>21</v>
      </c>
      <c r="F12262" s="80" t="s">
        <v>1403</v>
      </c>
      <c r="G12262" s="80" t="s">
        <v>793</v>
      </c>
      <c r="H12262" t="s">
        <v>1411</v>
      </c>
      <c r="I12262" s="50">
        <v>5.47</v>
      </c>
    </row>
    <row r="12263" spans="1:9" x14ac:dyDescent="0.2">
      <c r="A12263">
        <v>46297</v>
      </c>
      <c r="B12263" s="79">
        <v>7899026418356</v>
      </c>
      <c r="C12263" s="80" t="s">
        <v>19</v>
      </c>
      <c r="D12263" s="80" t="s">
        <v>20</v>
      </c>
      <c r="E12263" s="80" t="s">
        <v>21</v>
      </c>
      <c r="F12263" s="80" t="s">
        <v>1403</v>
      </c>
      <c r="G12263" s="80" t="s">
        <v>793</v>
      </c>
      <c r="H12263" t="s">
        <v>1408</v>
      </c>
      <c r="I12263" s="50">
        <v>5.47</v>
      </c>
    </row>
    <row r="12264" spans="1:9" x14ac:dyDescent="0.2">
      <c r="A12264">
        <v>101862</v>
      </c>
      <c r="B12264" s="79">
        <v>7899026423398</v>
      </c>
      <c r="C12264" s="80" t="s">
        <v>19</v>
      </c>
      <c r="D12264" s="80" t="s">
        <v>20</v>
      </c>
      <c r="E12264" s="80" t="s">
        <v>21</v>
      </c>
      <c r="F12264" s="80" t="s">
        <v>1403</v>
      </c>
      <c r="G12264" s="80" t="s">
        <v>793</v>
      </c>
      <c r="H12264" t="s">
        <v>1423</v>
      </c>
      <c r="I12264" s="50">
        <v>5.47</v>
      </c>
    </row>
    <row r="12265" spans="1:9" x14ac:dyDescent="0.2">
      <c r="A12265">
        <v>101863</v>
      </c>
      <c r="B12265" s="79">
        <v>7899026423404</v>
      </c>
      <c r="C12265" s="80" t="s">
        <v>19</v>
      </c>
      <c r="D12265" s="80" t="s">
        <v>20</v>
      </c>
      <c r="E12265" s="80" t="s">
        <v>21</v>
      </c>
      <c r="F12265" s="80" t="s">
        <v>1403</v>
      </c>
      <c r="G12265" s="80" t="s">
        <v>793</v>
      </c>
      <c r="H12265" t="s">
        <v>1424</v>
      </c>
      <c r="I12265" s="50">
        <v>5.47</v>
      </c>
    </row>
    <row r="12266" spans="1:9" x14ac:dyDescent="0.2">
      <c r="A12266">
        <v>117864</v>
      </c>
      <c r="B12266" s="79">
        <v>7899026425958</v>
      </c>
      <c r="C12266" s="80" t="s">
        <v>19</v>
      </c>
      <c r="D12266" s="80" t="s">
        <v>20</v>
      </c>
      <c r="E12266" s="80" t="s">
        <v>21</v>
      </c>
      <c r="F12266" s="80" t="s">
        <v>1403</v>
      </c>
      <c r="G12266" s="80" t="s">
        <v>793</v>
      </c>
      <c r="H12266" t="s">
        <v>1425</v>
      </c>
      <c r="I12266" s="50">
        <v>5.23</v>
      </c>
    </row>
    <row r="12267" spans="1:9" x14ac:dyDescent="0.2">
      <c r="A12267">
        <v>47640</v>
      </c>
      <c r="B12267" s="79">
        <v>7891182032988</v>
      </c>
      <c r="C12267" s="80" t="s">
        <v>19</v>
      </c>
      <c r="D12267" s="80" t="s">
        <v>20</v>
      </c>
      <c r="E12267" s="80" t="s">
        <v>21</v>
      </c>
      <c r="F12267" s="80" t="s">
        <v>1403</v>
      </c>
      <c r="G12267" s="80" t="s">
        <v>819</v>
      </c>
      <c r="H12267" t="s">
        <v>1438</v>
      </c>
      <c r="I12267" s="50">
        <v>4.1100000000000003</v>
      </c>
    </row>
    <row r="12268" spans="1:9" x14ac:dyDescent="0.2">
      <c r="A12268">
        <v>48057</v>
      </c>
      <c r="B12268" s="79">
        <v>7891182017053</v>
      </c>
      <c r="C12268" s="80" t="s">
        <v>19</v>
      </c>
      <c r="D12268" s="80" t="s">
        <v>20</v>
      </c>
      <c r="E12268" s="80" t="s">
        <v>21</v>
      </c>
      <c r="F12268" s="80" t="s">
        <v>1403</v>
      </c>
      <c r="G12268" s="80" t="s">
        <v>819</v>
      </c>
      <c r="H12268" t="s">
        <v>1439</v>
      </c>
      <c r="I12268" s="50">
        <v>4.1100000000000003</v>
      </c>
    </row>
    <row r="12269" spans="1:9" x14ac:dyDescent="0.2">
      <c r="A12269">
        <v>48849</v>
      </c>
      <c r="B12269" s="79">
        <v>7891182014700</v>
      </c>
      <c r="C12269" s="80" t="s">
        <v>19</v>
      </c>
      <c r="D12269" s="80" t="s">
        <v>20</v>
      </c>
      <c r="E12269" s="80" t="s">
        <v>21</v>
      </c>
      <c r="F12269" s="80" t="s">
        <v>1403</v>
      </c>
      <c r="G12269" s="80" t="s">
        <v>819</v>
      </c>
      <c r="H12269" t="s">
        <v>1440</v>
      </c>
      <c r="I12269" s="50">
        <v>4.1100000000000003</v>
      </c>
    </row>
    <row r="12270" spans="1:9" x14ac:dyDescent="0.2">
      <c r="A12270">
        <v>49778</v>
      </c>
      <c r="B12270" s="79">
        <v>7891182025522</v>
      </c>
      <c r="C12270" s="80" t="s">
        <v>19</v>
      </c>
      <c r="D12270" s="80" t="s">
        <v>20</v>
      </c>
      <c r="E12270" s="80" t="s">
        <v>21</v>
      </c>
      <c r="F12270" s="80" t="s">
        <v>1403</v>
      </c>
      <c r="G12270" s="80" t="s">
        <v>819</v>
      </c>
      <c r="H12270" t="s">
        <v>1441</v>
      </c>
      <c r="I12270" s="50">
        <v>4.1100000000000003</v>
      </c>
    </row>
    <row r="12271" spans="1:9" x14ac:dyDescent="0.2">
      <c r="A12271">
        <v>164107</v>
      </c>
      <c r="B12271" s="79">
        <v>7891182996570</v>
      </c>
      <c r="C12271" s="80" t="s">
        <v>19</v>
      </c>
      <c r="D12271" s="80" t="s">
        <v>20</v>
      </c>
      <c r="E12271" s="80" t="s">
        <v>21</v>
      </c>
      <c r="F12271" s="80" t="s">
        <v>1403</v>
      </c>
      <c r="G12271" s="80" t="s">
        <v>819</v>
      </c>
      <c r="H12271" t="s">
        <v>1444</v>
      </c>
      <c r="I12271" s="50">
        <v>4.1100000000000003</v>
      </c>
    </row>
    <row r="12272" spans="1:9" x14ac:dyDescent="0.2">
      <c r="A12272">
        <v>164120</v>
      </c>
      <c r="B12272" s="79">
        <v>7891182996600</v>
      </c>
      <c r="C12272" s="80" t="s">
        <v>19</v>
      </c>
      <c r="D12272" s="80" t="s">
        <v>20</v>
      </c>
      <c r="E12272" s="80" t="s">
        <v>21</v>
      </c>
      <c r="F12272" s="80" t="s">
        <v>1403</v>
      </c>
      <c r="G12272" s="80" t="s">
        <v>819</v>
      </c>
      <c r="H12272" t="s">
        <v>1445</v>
      </c>
      <c r="I12272" s="50">
        <v>4.1100000000000003</v>
      </c>
    </row>
    <row r="12273" spans="1:9" x14ac:dyDescent="0.2">
      <c r="A12273">
        <v>164131</v>
      </c>
      <c r="B12273" s="79">
        <v>7891182996648</v>
      </c>
      <c r="C12273" s="80" t="s">
        <v>19</v>
      </c>
      <c r="D12273" s="80" t="s">
        <v>20</v>
      </c>
      <c r="E12273" s="80" t="s">
        <v>21</v>
      </c>
      <c r="F12273" s="80" t="s">
        <v>1403</v>
      </c>
      <c r="G12273" s="80" t="s">
        <v>819</v>
      </c>
      <c r="H12273" t="s">
        <v>1446</v>
      </c>
      <c r="I12273" s="50">
        <v>4.1100000000000003</v>
      </c>
    </row>
    <row r="12274" spans="1:9" x14ac:dyDescent="0.2">
      <c r="A12274">
        <v>56995</v>
      </c>
      <c r="B12274" s="79">
        <v>7891182020206</v>
      </c>
      <c r="C12274" s="80" t="s">
        <v>19</v>
      </c>
      <c r="D12274" s="80" t="s">
        <v>20</v>
      </c>
      <c r="E12274" s="80" t="s">
        <v>21</v>
      </c>
      <c r="F12274" s="80" t="s">
        <v>1403</v>
      </c>
      <c r="G12274" s="80" t="s">
        <v>819</v>
      </c>
      <c r="H12274" t="s">
        <v>1442</v>
      </c>
      <c r="I12274" s="50">
        <v>4.1100000000000003</v>
      </c>
    </row>
    <row r="12275" spans="1:9" x14ac:dyDescent="0.2">
      <c r="A12275">
        <v>83417</v>
      </c>
      <c r="B12275" s="79">
        <v>7891182036023</v>
      </c>
      <c r="C12275" s="80" t="s">
        <v>19</v>
      </c>
      <c r="D12275" s="80" t="s">
        <v>20</v>
      </c>
      <c r="E12275" s="80" t="s">
        <v>21</v>
      </c>
      <c r="F12275" s="80" t="s">
        <v>1403</v>
      </c>
      <c r="G12275" s="80" t="s">
        <v>819</v>
      </c>
      <c r="H12275" t="s">
        <v>1443</v>
      </c>
      <c r="I12275" s="50">
        <v>4.1100000000000003</v>
      </c>
    </row>
    <row r="12276" spans="1:9" x14ac:dyDescent="0.2">
      <c r="A12276">
        <v>564908</v>
      </c>
      <c r="B12276" s="79">
        <v>7891350042955</v>
      </c>
      <c r="C12276" s="80" t="s">
        <v>19</v>
      </c>
      <c r="D12276" s="80" t="s">
        <v>20</v>
      </c>
      <c r="E12276" s="80" t="s">
        <v>21</v>
      </c>
      <c r="F12276" s="80" t="s">
        <v>1403</v>
      </c>
      <c r="G12276" s="80" t="s">
        <v>819</v>
      </c>
      <c r="H12276" t="s">
        <v>1450</v>
      </c>
      <c r="I12276" s="50">
        <v>4.0999999999999996</v>
      </c>
    </row>
    <row r="12277" spans="1:9" x14ac:dyDescent="0.2">
      <c r="A12277">
        <v>565047</v>
      </c>
      <c r="B12277" s="79">
        <v>7891350042962</v>
      </c>
      <c r="C12277" s="80" t="s">
        <v>19</v>
      </c>
      <c r="D12277" s="80" t="s">
        <v>20</v>
      </c>
      <c r="E12277" s="80" t="s">
        <v>21</v>
      </c>
      <c r="F12277" s="80" t="s">
        <v>1403</v>
      </c>
      <c r="G12277" s="80" t="s">
        <v>819</v>
      </c>
      <c r="H12277" t="s">
        <v>1453</v>
      </c>
      <c r="I12277" s="50">
        <v>4.0999999999999996</v>
      </c>
    </row>
    <row r="12278" spans="1:9" x14ac:dyDescent="0.2">
      <c r="A12278">
        <v>564917</v>
      </c>
      <c r="B12278" s="79">
        <v>7891350041965</v>
      </c>
      <c r="C12278" s="80" t="s">
        <v>19</v>
      </c>
      <c r="D12278" s="80" t="s">
        <v>20</v>
      </c>
      <c r="E12278" s="80" t="s">
        <v>21</v>
      </c>
      <c r="F12278" s="80" t="s">
        <v>1403</v>
      </c>
      <c r="G12278" s="80" t="s">
        <v>819</v>
      </c>
      <c r="H12278" t="s">
        <v>1451</v>
      </c>
      <c r="I12278" s="50">
        <v>4.0999999999999996</v>
      </c>
    </row>
    <row r="12279" spans="1:9" x14ac:dyDescent="0.2">
      <c r="A12279">
        <v>564920</v>
      </c>
      <c r="B12279" s="79">
        <v>7891350041934</v>
      </c>
      <c r="C12279" s="80" t="s">
        <v>19</v>
      </c>
      <c r="D12279" s="80" t="s">
        <v>20</v>
      </c>
      <c r="E12279" s="80" t="s">
        <v>21</v>
      </c>
      <c r="F12279" s="80" t="s">
        <v>1403</v>
      </c>
      <c r="G12279" s="80" t="s">
        <v>819</v>
      </c>
      <c r="H12279" t="s">
        <v>1452</v>
      </c>
      <c r="I12279" s="50">
        <v>4.0999999999999996</v>
      </c>
    </row>
    <row r="12280" spans="1:9" x14ac:dyDescent="0.2">
      <c r="A12280">
        <v>578567</v>
      </c>
      <c r="B12280" s="79">
        <v>7891350045901</v>
      </c>
      <c r="C12280" s="80" t="s">
        <v>19</v>
      </c>
      <c r="D12280" s="80" t="s">
        <v>20</v>
      </c>
      <c r="E12280" s="80" t="s">
        <v>21</v>
      </c>
      <c r="F12280" s="80" t="s">
        <v>1403</v>
      </c>
      <c r="G12280" s="80" t="s">
        <v>819</v>
      </c>
      <c r="H12280" t="s">
        <v>1454</v>
      </c>
      <c r="I12280" s="50">
        <v>5.43</v>
      </c>
    </row>
    <row r="12281" spans="1:9" x14ac:dyDescent="0.2">
      <c r="A12281">
        <v>578569</v>
      </c>
      <c r="B12281" s="79">
        <v>7891350045918</v>
      </c>
      <c r="C12281" s="80" t="s">
        <v>19</v>
      </c>
      <c r="D12281" s="80" t="s">
        <v>20</v>
      </c>
      <c r="E12281" s="80" t="s">
        <v>21</v>
      </c>
      <c r="F12281" s="80" t="s">
        <v>1403</v>
      </c>
      <c r="G12281" s="80" t="s">
        <v>819</v>
      </c>
      <c r="H12281" t="s">
        <v>1455</v>
      </c>
      <c r="I12281" s="50">
        <v>5.43</v>
      </c>
    </row>
    <row r="12282" spans="1:9" x14ac:dyDescent="0.2">
      <c r="A12282">
        <v>578571</v>
      </c>
      <c r="B12282" s="79">
        <v>7891350045925</v>
      </c>
      <c r="C12282" s="80" t="s">
        <v>19</v>
      </c>
      <c r="D12282" s="80" t="s">
        <v>20</v>
      </c>
      <c r="E12282" s="80" t="s">
        <v>21</v>
      </c>
      <c r="F12282" s="80" t="s">
        <v>1403</v>
      </c>
      <c r="G12282" s="80" t="s">
        <v>819</v>
      </c>
      <c r="H12282" t="s">
        <v>1456</v>
      </c>
      <c r="I12282" s="50">
        <v>5.43</v>
      </c>
    </row>
    <row r="12283" spans="1:9" x14ac:dyDescent="0.2">
      <c r="A12283">
        <v>578574</v>
      </c>
      <c r="B12283" s="79">
        <v>7891350045932</v>
      </c>
      <c r="C12283" s="80" t="s">
        <v>19</v>
      </c>
      <c r="D12283" s="80" t="s">
        <v>20</v>
      </c>
      <c r="E12283" s="80" t="s">
        <v>21</v>
      </c>
      <c r="F12283" s="80" t="s">
        <v>1403</v>
      </c>
      <c r="G12283" s="80" t="s">
        <v>819</v>
      </c>
      <c r="H12283" t="s">
        <v>15840</v>
      </c>
      <c r="I12283" s="50">
        <v>5.43</v>
      </c>
    </row>
    <row r="12284" spans="1:9" x14ac:dyDescent="0.2">
      <c r="A12284">
        <v>578578</v>
      </c>
      <c r="B12284" s="79">
        <v>7891350045949</v>
      </c>
      <c r="C12284" s="80" t="s">
        <v>19</v>
      </c>
      <c r="D12284" s="80" t="s">
        <v>20</v>
      </c>
      <c r="E12284" s="80" t="s">
        <v>21</v>
      </c>
      <c r="F12284" s="80" t="s">
        <v>1403</v>
      </c>
      <c r="G12284" s="80" t="s">
        <v>819</v>
      </c>
      <c r="H12284" t="s">
        <v>15841</v>
      </c>
      <c r="I12284" s="50">
        <v>5.43</v>
      </c>
    </row>
    <row r="12285" spans="1:9" x14ac:dyDescent="0.2">
      <c r="A12285">
        <v>578581</v>
      </c>
      <c r="B12285" s="79">
        <v>7891350045956</v>
      </c>
      <c r="C12285" s="80" t="s">
        <v>19</v>
      </c>
      <c r="D12285" s="80" t="s">
        <v>20</v>
      </c>
      <c r="E12285" s="80" t="s">
        <v>21</v>
      </c>
      <c r="F12285" s="80" t="s">
        <v>1403</v>
      </c>
      <c r="G12285" s="80" t="s">
        <v>819</v>
      </c>
      <c r="H12285" t="s">
        <v>15842</v>
      </c>
      <c r="I12285" s="50">
        <v>5.43</v>
      </c>
    </row>
    <row r="12286" spans="1:9" x14ac:dyDescent="0.2">
      <c r="A12286">
        <v>578584</v>
      </c>
      <c r="B12286" s="79">
        <v>7891350045963</v>
      </c>
      <c r="C12286" s="80" t="s">
        <v>19</v>
      </c>
      <c r="D12286" s="80" t="s">
        <v>20</v>
      </c>
      <c r="E12286" s="80" t="s">
        <v>21</v>
      </c>
      <c r="F12286" s="80" t="s">
        <v>1403</v>
      </c>
      <c r="G12286" s="80" t="s">
        <v>819</v>
      </c>
      <c r="H12286" t="s">
        <v>1457</v>
      </c>
      <c r="I12286" s="50">
        <v>5.43</v>
      </c>
    </row>
    <row r="12287" spans="1:9" x14ac:dyDescent="0.2">
      <c r="A12287">
        <v>578587</v>
      </c>
      <c r="B12287" s="79">
        <v>7891350045970</v>
      </c>
      <c r="C12287" s="80" t="s">
        <v>19</v>
      </c>
      <c r="D12287" s="80" t="s">
        <v>20</v>
      </c>
      <c r="E12287" s="80" t="s">
        <v>21</v>
      </c>
      <c r="F12287" s="80" t="s">
        <v>1403</v>
      </c>
      <c r="G12287" s="80" t="s">
        <v>819</v>
      </c>
      <c r="H12287" t="s">
        <v>1458</v>
      </c>
      <c r="I12287" s="50">
        <v>5.43</v>
      </c>
    </row>
    <row r="12288" spans="1:9" x14ac:dyDescent="0.2">
      <c r="A12288">
        <v>578593</v>
      </c>
      <c r="B12288" s="79">
        <v>7891350045987</v>
      </c>
      <c r="C12288" s="80" t="s">
        <v>19</v>
      </c>
      <c r="D12288" s="80" t="s">
        <v>20</v>
      </c>
      <c r="E12288" s="80" t="s">
        <v>21</v>
      </c>
      <c r="F12288" s="80" t="s">
        <v>1403</v>
      </c>
      <c r="G12288" s="80" t="s">
        <v>819</v>
      </c>
      <c r="H12288" t="s">
        <v>1459</v>
      </c>
      <c r="I12288" s="50">
        <v>5.43</v>
      </c>
    </row>
    <row r="12289" spans="1:9" x14ac:dyDescent="0.2">
      <c r="A12289">
        <v>298373</v>
      </c>
      <c r="B12289" s="79">
        <v>7891350034363</v>
      </c>
      <c r="C12289" s="80" t="s">
        <v>19</v>
      </c>
      <c r="D12289" s="80" t="s">
        <v>20</v>
      </c>
      <c r="E12289" s="80" t="s">
        <v>21</v>
      </c>
      <c r="F12289" s="80" t="s">
        <v>1403</v>
      </c>
      <c r="G12289" s="80" t="s">
        <v>819</v>
      </c>
      <c r="H12289" t="s">
        <v>1449</v>
      </c>
      <c r="I12289" s="50">
        <v>4.1100000000000003</v>
      </c>
    </row>
    <row r="12290" spans="1:9" x14ac:dyDescent="0.2">
      <c r="A12290">
        <v>308007</v>
      </c>
      <c r="B12290" s="79">
        <v>7891182020329</v>
      </c>
      <c r="C12290" s="80" t="s">
        <v>19</v>
      </c>
      <c r="D12290" s="80" t="s">
        <v>20</v>
      </c>
      <c r="E12290" s="80" t="s">
        <v>21</v>
      </c>
      <c r="F12290" s="80" t="s">
        <v>1403</v>
      </c>
      <c r="G12290" s="80" t="s">
        <v>819</v>
      </c>
      <c r="H12290" t="s">
        <v>1447</v>
      </c>
      <c r="I12290" s="50">
        <v>4.1100000000000003</v>
      </c>
    </row>
    <row r="12291" spans="1:9" x14ac:dyDescent="0.2">
      <c r="A12291">
        <v>308023</v>
      </c>
      <c r="B12291" s="79">
        <v>7891182020343</v>
      </c>
      <c r="C12291" s="80" t="s">
        <v>19</v>
      </c>
      <c r="D12291" s="80" t="s">
        <v>20</v>
      </c>
      <c r="E12291" s="80" t="s">
        <v>21</v>
      </c>
      <c r="F12291" s="80" t="s">
        <v>1403</v>
      </c>
      <c r="G12291" s="80" t="s">
        <v>819</v>
      </c>
      <c r="H12291" t="s">
        <v>1448</v>
      </c>
      <c r="I12291" s="50">
        <v>4.1100000000000003</v>
      </c>
    </row>
    <row r="12292" spans="1:9" x14ac:dyDescent="0.2">
      <c r="A12292">
        <v>19789</v>
      </c>
      <c r="B12292" s="79">
        <v>7891182840019</v>
      </c>
      <c r="C12292" s="80" t="s">
        <v>19</v>
      </c>
      <c r="D12292" s="80" t="s">
        <v>20</v>
      </c>
      <c r="E12292" s="80" t="s">
        <v>21</v>
      </c>
      <c r="F12292" s="80" t="s">
        <v>1403</v>
      </c>
      <c r="G12292" s="80" t="s">
        <v>819</v>
      </c>
      <c r="H12292" t="s">
        <v>1436</v>
      </c>
      <c r="I12292" s="50">
        <v>4.1100000000000003</v>
      </c>
    </row>
    <row r="12293" spans="1:9" x14ac:dyDescent="0.2">
      <c r="A12293">
        <v>33625</v>
      </c>
      <c r="B12293" s="79">
        <v>7891182018739</v>
      </c>
      <c r="C12293" s="80" t="s">
        <v>19</v>
      </c>
      <c r="D12293" s="80" t="s">
        <v>20</v>
      </c>
      <c r="E12293" s="80" t="s">
        <v>21</v>
      </c>
      <c r="F12293" s="80" t="s">
        <v>1403</v>
      </c>
      <c r="G12293" s="80" t="s">
        <v>819</v>
      </c>
      <c r="H12293" t="s">
        <v>1437</v>
      </c>
      <c r="I12293" s="50">
        <v>4.1100000000000003</v>
      </c>
    </row>
    <row r="12294" spans="1:9" x14ac:dyDescent="0.2">
      <c r="A12294">
        <v>16723</v>
      </c>
      <c r="B12294" s="79">
        <v>7891182040143</v>
      </c>
      <c r="C12294" s="80" t="s">
        <v>19</v>
      </c>
      <c r="D12294" s="80" t="s">
        <v>20</v>
      </c>
      <c r="E12294" s="80" t="s">
        <v>21</v>
      </c>
      <c r="F12294" s="80" t="s">
        <v>1403</v>
      </c>
      <c r="G12294" s="80" t="s">
        <v>819</v>
      </c>
      <c r="H12294" t="s">
        <v>1435</v>
      </c>
      <c r="I12294" s="50">
        <v>4.1100000000000003</v>
      </c>
    </row>
    <row r="12295" spans="1:9" x14ac:dyDescent="0.2">
      <c r="A12295">
        <v>2131</v>
      </c>
      <c r="B12295" s="79">
        <v>7891182031561</v>
      </c>
      <c r="C12295" s="80" t="s">
        <v>19</v>
      </c>
      <c r="D12295" s="80" t="s">
        <v>20</v>
      </c>
      <c r="E12295" s="80" t="s">
        <v>21</v>
      </c>
      <c r="F12295" s="80" t="s">
        <v>1403</v>
      </c>
      <c r="G12295" s="80" t="s">
        <v>819</v>
      </c>
      <c r="H12295" t="s">
        <v>1427</v>
      </c>
      <c r="I12295" s="50">
        <v>4.1100000000000003</v>
      </c>
    </row>
    <row r="12296" spans="1:9" x14ac:dyDescent="0.2">
      <c r="A12296">
        <v>7801</v>
      </c>
      <c r="B12296" s="79">
        <v>7891182001762</v>
      </c>
      <c r="C12296" s="80" t="s">
        <v>19</v>
      </c>
      <c r="D12296" s="80" t="s">
        <v>20</v>
      </c>
      <c r="E12296" s="80" t="s">
        <v>21</v>
      </c>
      <c r="F12296" s="80" t="s">
        <v>1403</v>
      </c>
      <c r="G12296" s="80" t="s">
        <v>819</v>
      </c>
      <c r="H12296" t="s">
        <v>1431</v>
      </c>
      <c r="I12296" s="50">
        <v>4.1100000000000003</v>
      </c>
    </row>
    <row r="12297" spans="1:9" x14ac:dyDescent="0.2">
      <c r="A12297">
        <v>7272</v>
      </c>
      <c r="B12297" s="79">
        <v>7891182840149</v>
      </c>
      <c r="C12297" s="80" t="s">
        <v>19</v>
      </c>
      <c r="D12297" s="80" t="s">
        <v>20</v>
      </c>
      <c r="E12297" s="80" t="s">
        <v>21</v>
      </c>
      <c r="F12297" s="80" t="s">
        <v>1403</v>
      </c>
      <c r="G12297" s="80" t="s">
        <v>819</v>
      </c>
      <c r="H12297" t="s">
        <v>1430</v>
      </c>
      <c r="I12297" s="50">
        <v>4.1100000000000003</v>
      </c>
    </row>
    <row r="12298" spans="1:9" x14ac:dyDescent="0.2">
      <c r="A12298">
        <v>16253</v>
      </c>
      <c r="B12298" s="79">
        <v>7891182850025</v>
      </c>
      <c r="C12298" s="80" t="s">
        <v>19</v>
      </c>
      <c r="D12298" s="80" t="s">
        <v>20</v>
      </c>
      <c r="E12298" s="80" t="s">
        <v>21</v>
      </c>
      <c r="F12298" s="80" t="s">
        <v>1403</v>
      </c>
      <c r="G12298" s="80" t="s">
        <v>819</v>
      </c>
      <c r="H12298" t="s">
        <v>1433</v>
      </c>
      <c r="I12298" s="50">
        <v>4.1100000000000003</v>
      </c>
    </row>
    <row r="12299" spans="1:9" x14ac:dyDescent="0.2">
      <c r="A12299">
        <v>16256</v>
      </c>
      <c r="B12299" s="79">
        <v>7891182850018</v>
      </c>
      <c r="C12299" s="80" t="s">
        <v>19</v>
      </c>
      <c r="D12299" s="80" t="s">
        <v>20</v>
      </c>
      <c r="E12299" s="80" t="s">
        <v>21</v>
      </c>
      <c r="F12299" s="80" t="s">
        <v>1403</v>
      </c>
      <c r="G12299" s="80" t="s">
        <v>819</v>
      </c>
      <c r="H12299" t="s">
        <v>1434</v>
      </c>
      <c r="I12299" s="50">
        <v>4.1100000000000003</v>
      </c>
    </row>
    <row r="12300" spans="1:9" x14ac:dyDescent="0.2">
      <c r="A12300">
        <v>13603</v>
      </c>
      <c r="B12300" s="79">
        <v>7891182860123</v>
      </c>
      <c r="C12300" s="80" t="s">
        <v>19</v>
      </c>
      <c r="D12300" s="80" t="s">
        <v>20</v>
      </c>
      <c r="E12300" s="80" t="s">
        <v>21</v>
      </c>
      <c r="F12300" s="80" t="s">
        <v>1403</v>
      </c>
      <c r="G12300" s="80" t="s">
        <v>819</v>
      </c>
      <c r="H12300" t="s">
        <v>1432</v>
      </c>
      <c r="I12300" s="50">
        <v>4.1100000000000003</v>
      </c>
    </row>
    <row r="12301" spans="1:9" x14ac:dyDescent="0.2">
      <c r="A12301">
        <v>4226</v>
      </c>
      <c r="B12301" s="79">
        <v>7891182850100</v>
      </c>
      <c r="C12301" s="80" t="s">
        <v>19</v>
      </c>
      <c r="D12301" s="80" t="s">
        <v>20</v>
      </c>
      <c r="E12301" s="80" t="s">
        <v>21</v>
      </c>
      <c r="F12301" s="80" t="s">
        <v>1403</v>
      </c>
      <c r="G12301" s="80" t="s">
        <v>819</v>
      </c>
      <c r="H12301" t="s">
        <v>1428</v>
      </c>
      <c r="I12301" s="50">
        <v>4.1100000000000003</v>
      </c>
    </row>
    <row r="12302" spans="1:9" x14ac:dyDescent="0.2">
      <c r="A12302">
        <v>4395</v>
      </c>
      <c r="B12302" s="79">
        <v>7891182850087</v>
      </c>
      <c r="C12302" s="80" t="s">
        <v>19</v>
      </c>
      <c r="D12302" s="80" t="s">
        <v>20</v>
      </c>
      <c r="E12302" s="80" t="s">
        <v>21</v>
      </c>
      <c r="F12302" s="80" t="s">
        <v>1403</v>
      </c>
      <c r="G12302" s="80" t="s">
        <v>819</v>
      </c>
      <c r="H12302" t="s">
        <v>1429</v>
      </c>
      <c r="I12302" s="50">
        <v>4.1100000000000003</v>
      </c>
    </row>
    <row r="12303" spans="1:9" x14ac:dyDescent="0.2">
      <c r="A12303">
        <v>76846</v>
      </c>
      <c r="B12303" s="79">
        <v>7896111907658</v>
      </c>
      <c r="C12303" s="80" t="s">
        <v>19</v>
      </c>
      <c r="D12303" s="80" t="s">
        <v>20</v>
      </c>
      <c r="E12303" s="80" t="s">
        <v>21</v>
      </c>
      <c r="F12303" s="80" t="s">
        <v>1403</v>
      </c>
      <c r="G12303" s="80" t="s">
        <v>1386</v>
      </c>
      <c r="H12303" t="s">
        <v>1464</v>
      </c>
      <c r="I12303" s="50">
        <v>3.56</v>
      </c>
    </row>
    <row r="12304" spans="1:9" x14ac:dyDescent="0.2">
      <c r="A12304">
        <v>76903</v>
      </c>
      <c r="B12304" s="79">
        <v>7896111901786</v>
      </c>
      <c r="C12304" s="80" t="s">
        <v>19</v>
      </c>
      <c r="D12304" s="80" t="s">
        <v>20</v>
      </c>
      <c r="E12304" s="80" t="s">
        <v>21</v>
      </c>
      <c r="F12304" s="80" t="s">
        <v>1403</v>
      </c>
      <c r="G12304" s="80" t="s">
        <v>1386</v>
      </c>
      <c r="H12304" t="s">
        <v>1471</v>
      </c>
      <c r="I12304" s="50">
        <v>3.56</v>
      </c>
    </row>
    <row r="12305" spans="1:9" x14ac:dyDescent="0.2">
      <c r="A12305">
        <v>76923</v>
      </c>
      <c r="B12305" s="79">
        <v>7896111907504</v>
      </c>
      <c r="C12305" s="80" t="s">
        <v>19</v>
      </c>
      <c r="D12305" s="80" t="s">
        <v>20</v>
      </c>
      <c r="E12305" s="80" t="s">
        <v>21</v>
      </c>
      <c r="F12305" s="80" t="s">
        <v>1403</v>
      </c>
      <c r="G12305" s="80" t="s">
        <v>1386</v>
      </c>
      <c r="H12305" t="s">
        <v>1465</v>
      </c>
      <c r="I12305" s="50">
        <v>3.56</v>
      </c>
    </row>
    <row r="12306" spans="1:9" x14ac:dyDescent="0.2">
      <c r="A12306">
        <v>76943</v>
      </c>
      <c r="B12306" s="79">
        <v>7896111908488</v>
      </c>
      <c r="C12306" s="80" t="s">
        <v>19</v>
      </c>
      <c r="D12306" s="80" t="s">
        <v>20</v>
      </c>
      <c r="E12306" s="80" t="s">
        <v>21</v>
      </c>
      <c r="F12306" s="80" t="s">
        <v>1403</v>
      </c>
      <c r="G12306" s="80" t="s">
        <v>1386</v>
      </c>
      <c r="H12306" t="s">
        <v>1472</v>
      </c>
      <c r="I12306" s="50">
        <v>3.56</v>
      </c>
    </row>
    <row r="12307" spans="1:9" x14ac:dyDescent="0.2">
      <c r="A12307">
        <v>552152</v>
      </c>
      <c r="B12307" s="79">
        <v>7896111970942</v>
      </c>
      <c r="C12307" s="80" t="s">
        <v>19</v>
      </c>
      <c r="D12307" s="80" t="s">
        <v>20</v>
      </c>
      <c r="E12307" s="80" t="s">
        <v>21</v>
      </c>
      <c r="F12307" s="80" t="s">
        <v>1403</v>
      </c>
      <c r="G12307" s="80" t="s">
        <v>1386</v>
      </c>
      <c r="H12307" t="s">
        <v>1473</v>
      </c>
      <c r="I12307" s="50">
        <v>4.43</v>
      </c>
    </row>
    <row r="12308" spans="1:9" x14ac:dyDescent="0.2">
      <c r="A12308">
        <v>552158</v>
      </c>
      <c r="B12308" s="79">
        <v>7896111954492</v>
      </c>
      <c r="C12308" s="80" t="s">
        <v>19</v>
      </c>
      <c r="D12308" s="80" t="s">
        <v>20</v>
      </c>
      <c r="E12308" s="80" t="s">
        <v>21</v>
      </c>
      <c r="F12308" s="80" t="s">
        <v>1403</v>
      </c>
      <c r="G12308" s="80" t="s">
        <v>1386</v>
      </c>
      <c r="H12308" t="s">
        <v>1474</v>
      </c>
      <c r="I12308" s="50">
        <v>4.43</v>
      </c>
    </row>
    <row r="12309" spans="1:9" x14ac:dyDescent="0.2">
      <c r="A12309">
        <v>552167</v>
      </c>
      <c r="B12309" s="79">
        <v>7896111921722</v>
      </c>
      <c r="C12309" s="80" t="s">
        <v>19</v>
      </c>
      <c r="D12309" s="80" t="s">
        <v>20</v>
      </c>
      <c r="E12309" s="80" t="s">
        <v>21</v>
      </c>
      <c r="F12309" s="80" t="s">
        <v>1403</v>
      </c>
      <c r="G12309" s="80" t="s">
        <v>1386</v>
      </c>
      <c r="H12309" t="s">
        <v>1469</v>
      </c>
      <c r="I12309" s="50">
        <v>3.56</v>
      </c>
    </row>
    <row r="12310" spans="1:9" x14ac:dyDescent="0.2">
      <c r="A12310">
        <v>562849</v>
      </c>
      <c r="B12310" s="79">
        <v>7896111999936</v>
      </c>
      <c r="C12310" s="80" t="s">
        <v>19</v>
      </c>
      <c r="D12310" s="80" t="s">
        <v>20</v>
      </c>
      <c r="E12310" s="80" t="s">
        <v>21</v>
      </c>
      <c r="F12310" s="80" t="s">
        <v>1403</v>
      </c>
      <c r="G12310" s="80" t="s">
        <v>1386</v>
      </c>
      <c r="H12310" t="s">
        <v>1480</v>
      </c>
      <c r="I12310" s="50">
        <v>3.7</v>
      </c>
    </row>
    <row r="12311" spans="1:9" x14ac:dyDescent="0.2">
      <c r="A12311">
        <v>562862</v>
      </c>
      <c r="B12311" s="79">
        <v>7896111900000</v>
      </c>
      <c r="C12311" s="80" t="s">
        <v>19</v>
      </c>
      <c r="D12311" s="80" t="s">
        <v>20</v>
      </c>
      <c r="E12311" s="80" t="s">
        <v>21</v>
      </c>
      <c r="F12311" s="80" t="s">
        <v>1403</v>
      </c>
      <c r="G12311" s="80" t="s">
        <v>1386</v>
      </c>
      <c r="H12311" t="s">
        <v>1481</v>
      </c>
      <c r="I12311" s="50">
        <v>3.71</v>
      </c>
    </row>
    <row r="12312" spans="1:9" x14ac:dyDescent="0.2">
      <c r="A12312">
        <v>562876</v>
      </c>
      <c r="B12312" s="79">
        <v>7896111999943</v>
      </c>
      <c r="C12312" s="80" t="s">
        <v>19</v>
      </c>
      <c r="D12312" s="80" t="s">
        <v>20</v>
      </c>
      <c r="E12312" s="80" t="s">
        <v>21</v>
      </c>
      <c r="F12312" s="80" t="s">
        <v>1403</v>
      </c>
      <c r="G12312" s="80" t="s">
        <v>1386</v>
      </c>
      <c r="H12312" t="s">
        <v>1482</v>
      </c>
      <c r="I12312" s="50">
        <v>3.7</v>
      </c>
    </row>
    <row r="12313" spans="1:9" x14ac:dyDescent="0.2">
      <c r="A12313">
        <v>3074</v>
      </c>
      <c r="B12313" s="79">
        <v>7896111908471</v>
      </c>
      <c r="C12313" s="80" t="s">
        <v>19</v>
      </c>
      <c r="D12313" s="80" t="s">
        <v>20</v>
      </c>
      <c r="E12313" s="80" t="s">
        <v>21</v>
      </c>
      <c r="F12313" s="80" t="s">
        <v>1403</v>
      </c>
      <c r="G12313" s="80" t="s">
        <v>1386</v>
      </c>
      <c r="H12313" t="s">
        <v>1460</v>
      </c>
      <c r="I12313" s="50">
        <v>3.56</v>
      </c>
    </row>
    <row r="12314" spans="1:9" x14ac:dyDescent="0.2">
      <c r="A12314">
        <v>43877</v>
      </c>
      <c r="B12314" s="79">
        <v>7896111919552</v>
      </c>
      <c r="C12314" s="80" t="s">
        <v>19</v>
      </c>
      <c r="D12314" s="80" t="s">
        <v>20</v>
      </c>
      <c r="E12314" s="80" t="s">
        <v>21</v>
      </c>
      <c r="F12314" s="80" t="s">
        <v>1403</v>
      </c>
      <c r="G12314" s="80" t="s">
        <v>1386</v>
      </c>
      <c r="H12314" t="s">
        <v>1463</v>
      </c>
      <c r="I12314" s="50">
        <v>3.56</v>
      </c>
    </row>
    <row r="12315" spans="1:9" x14ac:dyDescent="0.2">
      <c r="A12315">
        <v>23261</v>
      </c>
      <c r="B12315" s="79">
        <v>7896111907665</v>
      </c>
      <c r="C12315" s="80" t="s">
        <v>19</v>
      </c>
      <c r="D12315" s="80" t="s">
        <v>20</v>
      </c>
      <c r="E12315" s="80" t="s">
        <v>21</v>
      </c>
      <c r="F12315" s="80" t="s">
        <v>1403</v>
      </c>
      <c r="G12315" s="80" t="s">
        <v>1386</v>
      </c>
      <c r="H12315" t="s">
        <v>1461</v>
      </c>
      <c r="I12315" s="50">
        <v>3.56</v>
      </c>
    </row>
    <row r="12316" spans="1:9" x14ac:dyDescent="0.2">
      <c r="A12316">
        <v>25962</v>
      </c>
      <c r="B12316" s="79">
        <v>7896111907252</v>
      </c>
      <c r="C12316" s="80" t="s">
        <v>19</v>
      </c>
      <c r="D12316" s="80" t="s">
        <v>20</v>
      </c>
      <c r="E12316" s="80" t="s">
        <v>21</v>
      </c>
      <c r="F12316" s="80" t="s">
        <v>1403</v>
      </c>
      <c r="G12316" s="80" t="s">
        <v>1386</v>
      </c>
      <c r="H12316" t="s">
        <v>1462</v>
      </c>
      <c r="I12316" s="50">
        <v>3.56</v>
      </c>
    </row>
    <row r="12317" spans="1:9" x14ac:dyDescent="0.2">
      <c r="A12317">
        <v>484644</v>
      </c>
      <c r="B12317" s="79">
        <v>7896111995327</v>
      </c>
      <c r="C12317" s="80" t="s">
        <v>19</v>
      </c>
      <c r="D12317" s="80" t="s">
        <v>20</v>
      </c>
      <c r="E12317" s="80" t="s">
        <v>21</v>
      </c>
      <c r="F12317" s="80" t="s">
        <v>1403</v>
      </c>
      <c r="G12317" s="80" t="s">
        <v>1386</v>
      </c>
      <c r="H12317" t="s">
        <v>1478</v>
      </c>
      <c r="I12317" s="50">
        <v>3.54</v>
      </c>
    </row>
    <row r="12318" spans="1:9" x14ac:dyDescent="0.2">
      <c r="A12318">
        <v>484672</v>
      </c>
      <c r="B12318" s="79">
        <v>7896111995440</v>
      </c>
      <c r="C12318" s="80" t="s">
        <v>19</v>
      </c>
      <c r="D12318" s="80" t="s">
        <v>20</v>
      </c>
      <c r="E12318" s="80" t="s">
        <v>21</v>
      </c>
      <c r="F12318" s="80" t="s">
        <v>1403</v>
      </c>
      <c r="G12318" s="80" t="s">
        <v>1386</v>
      </c>
      <c r="H12318" t="s">
        <v>1479</v>
      </c>
      <c r="I12318" s="50">
        <v>3.54</v>
      </c>
    </row>
    <row r="12319" spans="1:9" x14ac:dyDescent="0.2">
      <c r="A12319">
        <v>459519</v>
      </c>
      <c r="B12319" s="79">
        <v>7896111993033</v>
      </c>
      <c r="C12319" s="80" t="s">
        <v>19</v>
      </c>
      <c r="D12319" s="80" t="s">
        <v>20</v>
      </c>
      <c r="E12319" s="80" t="s">
        <v>21</v>
      </c>
      <c r="F12319" s="80" t="s">
        <v>1403</v>
      </c>
      <c r="G12319" s="80" t="s">
        <v>1386</v>
      </c>
      <c r="H12319" t="s">
        <v>1475</v>
      </c>
      <c r="I12319" s="50">
        <v>3.52</v>
      </c>
    </row>
    <row r="12320" spans="1:9" x14ac:dyDescent="0.2">
      <c r="A12320">
        <v>459520</v>
      </c>
      <c r="B12320" s="79">
        <v>7896111992951</v>
      </c>
      <c r="C12320" s="80" t="s">
        <v>19</v>
      </c>
      <c r="D12320" s="80" t="s">
        <v>20</v>
      </c>
      <c r="E12320" s="80" t="s">
        <v>21</v>
      </c>
      <c r="F12320" s="80" t="s">
        <v>1403</v>
      </c>
      <c r="G12320" s="80" t="s">
        <v>1386</v>
      </c>
      <c r="H12320" t="s">
        <v>1476</v>
      </c>
      <c r="I12320" s="50">
        <v>3.52</v>
      </c>
    </row>
    <row r="12321" spans="1:9" x14ac:dyDescent="0.2">
      <c r="A12321">
        <v>459532</v>
      </c>
      <c r="B12321" s="79">
        <v>7896111992678</v>
      </c>
      <c r="C12321" s="80" t="s">
        <v>19</v>
      </c>
      <c r="D12321" s="80" t="s">
        <v>20</v>
      </c>
      <c r="E12321" s="80" t="s">
        <v>21</v>
      </c>
      <c r="F12321" s="80" t="s">
        <v>1403</v>
      </c>
      <c r="G12321" s="80" t="s">
        <v>1386</v>
      </c>
      <c r="H12321" t="s">
        <v>1477</v>
      </c>
      <c r="I12321" s="50">
        <v>3.52</v>
      </c>
    </row>
    <row r="12322" spans="1:9" x14ac:dyDescent="0.2">
      <c r="A12322">
        <v>348850</v>
      </c>
      <c r="B12322" s="79">
        <v>7896111945933</v>
      </c>
      <c r="C12322" s="80" t="s">
        <v>19</v>
      </c>
      <c r="D12322" s="80" t="s">
        <v>20</v>
      </c>
      <c r="E12322" s="80" t="s">
        <v>21</v>
      </c>
      <c r="F12322" s="80" t="s">
        <v>1403</v>
      </c>
      <c r="G12322" s="80" t="s">
        <v>1386</v>
      </c>
      <c r="H12322" t="s">
        <v>1466</v>
      </c>
      <c r="I12322" s="50">
        <v>3.56</v>
      </c>
    </row>
    <row r="12323" spans="1:9" x14ac:dyDescent="0.2">
      <c r="A12323">
        <v>348854</v>
      </c>
      <c r="B12323" s="79">
        <v>7896111945858</v>
      </c>
      <c r="C12323" s="80" t="s">
        <v>19</v>
      </c>
      <c r="D12323" s="80" t="s">
        <v>20</v>
      </c>
      <c r="E12323" s="80" t="s">
        <v>21</v>
      </c>
      <c r="F12323" s="80" t="s">
        <v>1403</v>
      </c>
      <c r="G12323" s="80" t="s">
        <v>1386</v>
      </c>
      <c r="H12323" t="s">
        <v>1467</v>
      </c>
      <c r="I12323" s="50">
        <v>3.56</v>
      </c>
    </row>
    <row r="12324" spans="1:9" x14ac:dyDescent="0.2">
      <c r="A12324">
        <v>349880</v>
      </c>
      <c r="B12324" s="79">
        <v>7896111945001</v>
      </c>
      <c r="C12324" s="80" t="s">
        <v>19</v>
      </c>
      <c r="D12324" s="80" t="s">
        <v>20</v>
      </c>
      <c r="E12324" s="80" t="s">
        <v>21</v>
      </c>
      <c r="F12324" s="80" t="s">
        <v>1403</v>
      </c>
      <c r="G12324" s="80" t="s">
        <v>1386</v>
      </c>
      <c r="H12324" t="s">
        <v>1468</v>
      </c>
      <c r="I12324" s="50">
        <v>3.56</v>
      </c>
    </row>
    <row r="12325" spans="1:9" x14ac:dyDescent="0.2">
      <c r="A12325">
        <v>364583</v>
      </c>
      <c r="B12325" s="79">
        <v>7896111941454</v>
      </c>
      <c r="C12325" s="80" t="s">
        <v>19</v>
      </c>
      <c r="D12325" s="80" t="s">
        <v>20</v>
      </c>
      <c r="E12325" s="80" t="s">
        <v>21</v>
      </c>
      <c r="F12325" s="80" t="s">
        <v>1403</v>
      </c>
      <c r="G12325" s="80" t="s">
        <v>1386</v>
      </c>
      <c r="H12325" t="s">
        <v>1470</v>
      </c>
      <c r="I12325" s="50">
        <v>3.56</v>
      </c>
    </row>
    <row r="12326" spans="1:9" x14ac:dyDescent="0.2">
      <c r="A12326">
        <v>42589</v>
      </c>
      <c r="B12326" s="79">
        <v>7891055520017</v>
      </c>
      <c r="C12326" s="80" t="s">
        <v>19</v>
      </c>
      <c r="D12326" s="80" t="s">
        <v>20</v>
      </c>
      <c r="E12326" s="80" t="s">
        <v>21</v>
      </c>
      <c r="F12326" s="80" t="s">
        <v>1997</v>
      </c>
      <c r="G12326" s="80" t="s">
        <v>384</v>
      </c>
      <c r="H12326" t="s">
        <v>2004</v>
      </c>
      <c r="I12326" s="50">
        <v>23.6</v>
      </c>
    </row>
    <row r="12327" spans="1:9" x14ac:dyDescent="0.2">
      <c r="A12327">
        <v>8288</v>
      </c>
      <c r="B12327" s="79">
        <v>7891055682128</v>
      </c>
      <c r="C12327" s="80" t="s">
        <v>19</v>
      </c>
      <c r="D12327" s="80" t="s">
        <v>20</v>
      </c>
      <c r="E12327" s="80" t="s">
        <v>21</v>
      </c>
      <c r="F12327" s="80" t="s">
        <v>1997</v>
      </c>
      <c r="G12327" s="80" t="s">
        <v>384</v>
      </c>
      <c r="H12327" t="s">
        <v>15843</v>
      </c>
      <c r="I12327" s="50">
        <v>16.18</v>
      </c>
    </row>
    <row r="12328" spans="1:9" x14ac:dyDescent="0.2">
      <c r="A12328">
        <v>11211</v>
      </c>
      <c r="B12328" s="79">
        <v>7891055678220</v>
      </c>
      <c r="C12328" s="80" t="s">
        <v>19</v>
      </c>
      <c r="D12328" s="80" t="s">
        <v>20</v>
      </c>
      <c r="E12328" s="80" t="s">
        <v>21</v>
      </c>
      <c r="F12328" s="80" t="s">
        <v>1997</v>
      </c>
      <c r="G12328" s="80" t="s">
        <v>384</v>
      </c>
      <c r="H12328" t="s">
        <v>15844</v>
      </c>
      <c r="I12328" s="50">
        <v>16.399999999999999</v>
      </c>
    </row>
    <row r="12329" spans="1:9" x14ac:dyDescent="0.2">
      <c r="A12329">
        <v>11374</v>
      </c>
      <c r="B12329" s="79">
        <v>7891055682029</v>
      </c>
      <c r="C12329" s="80" t="s">
        <v>19</v>
      </c>
      <c r="D12329" s="80" t="s">
        <v>20</v>
      </c>
      <c r="E12329" s="80" t="s">
        <v>21</v>
      </c>
      <c r="F12329" s="80" t="s">
        <v>1997</v>
      </c>
      <c r="G12329" s="80" t="s">
        <v>384</v>
      </c>
      <c r="H12329" t="s">
        <v>2001</v>
      </c>
      <c r="I12329" s="50">
        <v>16.350000000000001</v>
      </c>
    </row>
    <row r="12330" spans="1:9" x14ac:dyDescent="0.2">
      <c r="A12330">
        <v>10204</v>
      </c>
      <c r="B12330" s="79">
        <v>7891055680629</v>
      </c>
      <c r="C12330" s="80" t="s">
        <v>19</v>
      </c>
      <c r="D12330" s="80" t="s">
        <v>20</v>
      </c>
      <c r="E12330" s="80" t="s">
        <v>21</v>
      </c>
      <c r="F12330" s="80" t="s">
        <v>1997</v>
      </c>
      <c r="G12330" s="80" t="s">
        <v>384</v>
      </c>
      <c r="H12330" t="s">
        <v>1999</v>
      </c>
      <c r="I12330" s="50">
        <v>15.19</v>
      </c>
    </row>
    <row r="12331" spans="1:9" x14ac:dyDescent="0.2">
      <c r="A12331">
        <v>5010</v>
      </c>
      <c r="B12331" s="79">
        <v>7891055687628</v>
      </c>
      <c r="C12331" s="80" t="s">
        <v>19</v>
      </c>
      <c r="D12331" s="80" t="s">
        <v>20</v>
      </c>
      <c r="E12331" s="80" t="s">
        <v>21</v>
      </c>
      <c r="F12331" s="80" t="s">
        <v>1997</v>
      </c>
      <c r="G12331" s="80" t="s">
        <v>384</v>
      </c>
      <c r="H12331" t="s">
        <v>15845</v>
      </c>
      <c r="I12331" s="50">
        <v>28.11</v>
      </c>
    </row>
    <row r="12332" spans="1:9" x14ac:dyDescent="0.2">
      <c r="A12332">
        <v>22901</v>
      </c>
      <c r="B12332" s="79">
        <v>7891055680728</v>
      </c>
      <c r="C12332" s="80" t="s">
        <v>19</v>
      </c>
      <c r="D12332" s="80" t="s">
        <v>20</v>
      </c>
      <c r="E12332" s="80" t="s">
        <v>21</v>
      </c>
      <c r="F12332" s="80" t="s">
        <v>1997</v>
      </c>
      <c r="G12332" s="80" t="s">
        <v>384</v>
      </c>
      <c r="H12332" t="s">
        <v>2002</v>
      </c>
      <c r="I12332" s="50">
        <v>16.350000000000001</v>
      </c>
    </row>
    <row r="12333" spans="1:9" x14ac:dyDescent="0.2">
      <c r="A12333">
        <v>24325</v>
      </c>
      <c r="B12333" s="79">
        <v>7891055688724</v>
      </c>
      <c r="C12333" s="80" t="s">
        <v>19</v>
      </c>
      <c r="D12333" s="80" t="s">
        <v>20</v>
      </c>
      <c r="E12333" s="80" t="s">
        <v>21</v>
      </c>
      <c r="F12333" s="80" t="s">
        <v>1997</v>
      </c>
      <c r="G12333" s="80" t="s">
        <v>384</v>
      </c>
      <c r="H12333" t="s">
        <v>2003</v>
      </c>
      <c r="I12333" s="50">
        <v>13.46</v>
      </c>
    </row>
    <row r="12334" spans="1:9" x14ac:dyDescent="0.2">
      <c r="A12334">
        <v>501177</v>
      </c>
      <c r="B12334" s="79">
        <v>7891055656624</v>
      </c>
      <c r="C12334" s="80" t="s">
        <v>19</v>
      </c>
      <c r="D12334" s="80" t="s">
        <v>20</v>
      </c>
      <c r="E12334" s="80" t="s">
        <v>21</v>
      </c>
      <c r="F12334" s="80" t="s">
        <v>1997</v>
      </c>
      <c r="G12334" s="80" t="s">
        <v>384</v>
      </c>
      <c r="H12334" t="s">
        <v>2011</v>
      </c>
      <c r="I12334" s="50">
        <v>6.8</v>
      </c>
    </row>
    <row r="12335" spans="1:9" x14ac:dyDescent="0.2">
      <c r="A12335">
        <v>501180</v>
      </c>
      <c r="B12335" s="79">
        <v>7891055656426</v>
      </c>
      <c r="C12335" s="80" t="s">
        <v>19</v>
      </c>
      <c r="D12335" s="80" t="s">
        <v>20</v>
      </c>
      <c r="E12335" s="80" t="s">
        <v>21</v>
      </c>
      <c r="F12335" s="80" t="s">
        <v>1997</v>
      </c>
      <c r="G12335" s="80" t="s">
        <v>384</v>
      </c>
      <c r="H12335" t="s">
        <v>2012</v>
      </c>
      <c r="I12335" s="50">
        <v>7.69</v>
      </c>
    </row>
    <row r="12336" spans="1:9" x14ac:dyDescent="0.2">
      <c r="A12336">
        <v>224266</v>
      </c>
      <c r="B12336" s="79">
        <v>7891055631003</v>
      </c>
      <c r="C12336" s="80" t="s">
        <v>19</v>
      </c>
      <c r="D12336" s="80" t="s">
        <v>20</v>
      </c>
      <c r="E12336" s="80" t="s">
        <v>21</v>
      </c>
      <c r="F12336" s="80" t="s">
        <v>1997</v>
      </c>
      <c r="G12336" s="80" t="s">
        <v>384</v>
      </c>
      <c r="H12336" t="s">
        <v>2006</v>
      </c>
      <c r="I12336" s="50">
        <v>38.869999999999997</v>
      </c>
    </row>
    <row r="12337" spans="1:9" x14ac:dyDescent="0.2">
      <c r="A12337">
        <v>1102</v>
      </c>
      <c r="B12337" s="79">
        <v>7891055500903</v>
      </c>
      <c r="C12337" s="80" t="s">
        <v>19</v>
      </c>
      <c r="D12337" s="80" t="s">
        <v>20</v>
      </c>
      <c r="E12337" s="80" t="s">
        <v>21</v>
      </c>
      <c r="F12337" s="80" t="s">
        <v>1997</v>
      </c>
      <c r="G12337" s="80" t="s">
        <v>384</v>
      </c>
      <c r="H12337" t="s">
        <v>1998</v>
      </c>
      <c r="I12337" s="50">
        <v>4.12</v>
      </c>
    </row>
    <row r="12338" spans="1:9" x14ac:dyDescent="0.2">
      <c r="A12338">
        <v>224271</v>
      </c>
      <c r="B12338" s="79">
        <v>7891055521519</v>
      </c>
      <c r="C12338" s="80" t="s">
        <v>19</v>
      </c>
      <c r="D12338" s="80" t="s">
        <v>20</v>
      </c>
      <c r="E12338" s="80" t="s">
        <v>21</v>
      </c>
      <c r="F12338" s="80" t="s">
        <v>1997</v>
      </c>
      <c r="G12338" s="80" t="s">
        <v>384</v>
      </c>
      <c r="H12338" t="s">
        <v>2007</v>
      </c>
      <c r="I12338" s="50">
        <v>7.71</v>
      </c>
    </row>
    <row r="12339" spans="1:9" x14ac:dyDescent="0.2">
      <c r="A12339">
        <v>224279</v>
      </c>
      <c r="B12339" s="79">
        <v>7891055521618</v>
      </c>
      <c r="C12339" s="80" t="s">
        <v>19</v>
      </c>
      <c r="D12339" s="80" t="s">
        <v>20</v>
      </c>
      <c r="E12339" s="80" t="s">
        <v>21</v>
      </c>
      <c r="F12339" s="80" t="s">
        <v>1997</v>
      </c>
      <c r="G12339" s="80" t="s">
        <v>384</v>
      </c>
      <c r="H12339" t="s">
        <v>2008</v>
      </c>
      <c r="I12339" s="50">
        <v>9.81</v>
      </c>
    </row>
    <row r="12340" spans="1:9" x14ac:dyDescent="0.2">
      <c r="A12340">
        <v>504688</v>
      </c>
      <c r="B12340" s="79">
        <v>7891055673591</v>
      </c>
      <c r="C12340" s="80" t="s">
        <v>19</v>
      </c>
      <c r="D12340" s="80" t="s">
        <v>20</v>
      </c>
      <c r="E12340" s="80" t="s">
        <v>21</v>
      </c>
      <c r="F12340" s="80" t="s">
        <v>1997</v>
      </c>
      <c r="G12340" s="80" t="s">
        <v>384</v>
      </c>
      <c r="H12340" t="s">
        <v>15846</v>
      </c>
      <c r="I12340" s="50">
        <v>16.600000000000001</v>
      </c>
    </row>
    <row r="12341" spans="1:9" x14ac:dyDescent="0.2">
      <c r="A12341">
        <v>150038</v>
      </c>
      <c r="B12341" s="79">
        <v>7891055141328</v>
      </c>
      <c r="C12341" s="80" t="s">
        <v>19</v>
      </c>
      <c r="D12341" s="80" t="s">
        <v>20</v>
      </c>
      <c r="E12341" s="80" t="s">
        <v>21</v>
      </c>
      <c r="F12341" s="80" t="s">
        <v>1997</v>
      </c>
      <c r="G12341" s="80" t="s">
        <v>384</v>
      </c>
      <c r="H12341" t="s">
        <v>15847</v>
      </c>
      <c r="I12341" s="50">
        <v>14.23</v>
      </c>
    </row>
    <row r="12342" spans="1:9" x14ac:dyDescent="0.2">
      <c r="A12342">
        <v>150075</v>
      </c>
      <c r="B12342" s="79">
        <v>7891055139417</v>
      </c>
      <c r="C12342" s="80" t="s">
        <v>19</v>
      </c>
      <c r="D12342" s="80" t="s">
        <v>20</v>
      </c>
      <c r="E12342" s="80" t="s">
        <v>21</v>
      </c>
      <c r="F12342" s="80" t="s">
        <v>1997</v>
      </c>
      <c r="G12342" s="80" t="s">
        <v>384</v>
      </c>
      <c r="H12342" t="s">
        <v>15848</v>
      </c>
      <c r="I12342" s="50">
        <v>3.32</v>
      </c>
    </row>
    <row r="12343" spans="1:9" x14ac:dyDescent="0.2">
      <c r="A12343">
        <v>22984</v>
      </c>
      <c r="B12343" s="79">
        <v>7891055139318</v>
      </c>
      <c r="C12343" s="80" t="s">
        <v>19</v>
      </c>
      <c r="D12343" s="80" t="s">
        <v>20</v>
      </c>
      <c r="E12343" s="80" t="s">
        <v>21</v>
      </c>
      <c r="F12343" s="80" t="s">
        <v>1997</v>
      </c>
      <c r="G12343" s="80" t="s">
        <v>384</v>
      </c>
      <c r="H12343" t="s">
        <v>2009</v>
      </c>
      <c r="I12343" s="50">
        <v>4.7</v>
      </c>
    </row>
    <row r="12344" spans="1:9" x14ac:dyDescent="0.2">
      <c r="A12344">
        <v>10658</v>
      </c>
      <c r="B12344" s="79">
        <v>7891055131527</v>
      </c>
      <c r="C12344" s="80" t="s">
        <v>19</v>
      </c>
      <c r="D12344" s="80" t="s">
        <v>20</v>
      </c>
      <c r="E12344" s="80" t="s">
        <v>21</v>
      </c>
      <c r="F12344" s="80" t="s">
        <v>1997</v>
      </c>
      <c r="G12344" s="80" t="s">
        <v>384</v>
      </c>
      <c r="H12344" t="s">
        <v>2000</v>
      </c>
      <c r="I12344" s="50">
        <v>12.78</v>
      </c>
    </row>
    <row r="12345" spans="1:9" x14ac:dyDescent="0.2">
      <c r="A12345">
        <v>10700</v>
      </c>
      <c r="B12345" s="79">
        <v>7891055131626</v>
      </c>
      <c r="C12345" s="80" t="s">
        <v>19</v>
      </c>
      <c r="D12345" s="80" t="s">
        <v>20</v>
      </c>
      <c r="E12345" s="80" t="s">
        <v>21</v>
      </c>
      <c r="F12345" s="80" t="s">
        <v>1997</v>
      </c>
      <c r="G12345" s="80" t="s">
        <v>384</v>
      </c>
      <c r="H12345" t="s">
        <v>2000</v>
      </c>
      <c r="I12345" s="50">
        <v>10.87</v>
      </c>
    </row>
    <row r="12346" spans="1:9" x14ac:dyDescent="0.2">
      <c r="A12346">
        <v>90574</v>
      </c>
      <c r="B12346" s="79">
        <v>7891055131251</v>
      </c>
      <c r="C12346" s="80" t="s">
        <v>19</v>
      </c>
      <c r="D12346" s="80" t="s">
        <v>20</v>
      </c>
      <c r="E12346" s="80" t="s">
        <v>21</v>
      </c>
      <c r="F12346" s="80" t="s">
        <v>1997</v>
      </c>
      <c r="G12346" s="80" t="s">
        <v>384</v>
      </c>
      <c r="H12346" t="s">
        <v>2005</v>
      </c>
      <c r="I12346" s="50">
        <v>6.42</v>
      </c>
    </row>
    <row r="12347" spans="1:9" x14ac:dyDescent="0.2">
      <c r="A12347">
        <v>482511</v>
      </c>
      <c r="B12347" s="79">
        <v>7891055656020</v>
      </c>
      <c r="C12347" s="80" t="s">
        <v>19</v>
      </c>
      <c r="D12347" s="80" t="s">
        <v>20</v>
      </c>
      <c r="E12347" s="80" t="s">
        <v>21</v>
      </c>
      <c r="F12347" s="80" t="s">
        <v>1997</v>
      </c>
      <c r="G12347" s="80" t="s">
        <v>384</v>
      </c>
      <c r="H12347" t="s">
        <v>2010</v>
      </c>
      <c r="I12347" s="50">
        <v>16.84</v>
      </c>
    </row>
    <row r="12348" spans="1:9" x14ac:dyDescent="0.2">
      <c r="A12348">
        <v>250636</v>
      </c>
      <c r="B12348" s="79">
        <v>7898936110169</v>
      </c>
      <c r="C12348" s="80" t="s">
        <v>19</v>
      </c>
      <c r="D12348" s="80" t="s">
        <v>20</v>
      </c>
      <c r="E12348" s="80" t="s">
        <v>21</v>
      </c>
      <c r="F12348" s="80" t="s">
        <v>1997</v>
      </c>
      <c r="G12348" s="80" t="s">
        <v>553</v>
      </c>
      <c r="H12348" t="s">
        <v>2051</v>
      </c>
      <c r="I12348" s="50">
        <v>6.27</v>
      </c>
    </row>
    <row r="12349" spans="1:9" x14ac:dyDescent="0.2">
      <c r="A12349">
        <v>233526</v>
      </c>
      <c r="B12349" s="79">
        <v>7896512900166</v>
      </c>
      <c r="C12349" s="80" t="s">
        <v>19</v>
      </c>
      <c r="D12349" s="80" t="s">
        <v>20</v>
      </c>
      <c r="E12349" s="80" t="s">
        <v>21</v>
      </c>
      <c r="F12349" s="80" t="s">
        <v>1997</v>
      </c>
      <c r="G12349" s="80" t="s">
        <v>246</v>
      </c>
      <c r="H12349" t="s">
        <v>2048</v>
      </c>
      <c r="I12349" s="50">
        <v>7.25</v>
      </c>
    </row>
    <row r="12350" spans="1:9" x14ac:dyDescent="0.2">
      <c r="A12350">
        <v>54199</v>
      </c>
      <c r="B12350" s="79">
        <v>7897281200020</v>
      </c>
      <c r="C12350" s="80" t="s">
        <v>19</v>
      </c>
      <c r="D12350" s="80" t="s">
        <v>20</v>
      </c>
      <c r="E12350" s="80" t="s">
        <v>21</v>
      </c>
      <c r="F12350" s="80" t="s">
        <v>1997</v>
      </c>
      <c r="G12350" s="80" t="s">
        <v>2049</v>
      </c>
      <c r="H12350" t="s">
        <v>2050</v>
      </c>
      <c r="I12350" s="50">
        <v>3.68</v>
      </c>
    </row>
    <row r="12351" spans="1:9" x14ac:dyDescent="0.2">
      <c r="A12351">
        <v>57384</v>
      </c>
      <c r="B12351" s="79">
        <v>7897281200037</v>
      </c>
      <c r="C12351" s="80" t="s">
        <v>19</v>
      </c>
      <c r="D12351" s="80" t="s">
        <v>20</v>
      </c>
      <c r="E12351" s="80" t="s">
        <v>21</v>
      </c>
      <c r="F12351" s="80" t="s">
        <v>1997</v>
      </c>
      <c r="G12351" s="80" t="s">
        <v>2049</v>
      </c>
      <c r="H12351" t="s">
        <v>2050</v>
      </c>
      <c r="I12351" s="50">
        <v>4.6399999999999997</v>
      </c>
    </row>
    <row r="12352" spans="1:9" x14ac:dyDescent="0.2">
      <c r="A12352">
        <v>57740</v>
      </c>
      <c r="B12352" s="79">
        <v>7897281200044</v>
      </c>
      <c r="C12352" s="80" t="s">
        <v>19</v>
      </c>
      <c r="D12352" s="80" t="s">
        <v>20</v>
      </c>
      <c r="E12352" s="80" t="s">
        <v>21</v>
      </c>
      <c r="F12352" s="80" t="s">
        <v>1997</v>
      </c>
      <c r="G12352" s="80" t="s">
        <v>2049</v>
      </c>
      <c r="H12352" t="s">
        <v>2050</v>
      </c>
      <c r="I12352" s="50">
        <v>7.36</v>
      </c>
    </row>
    <row r="12353" spans="1:9" x14ac:dyDescent="0.2">
      <c r="A12353">
        <v>57741</v>
      </c>
      <c r="B12353" s="79">
        <v>7897281200051</v>
      </c>
      <c r="C12353" s="80" t="s">
        <v>19</v>
      </c>
      <c r="D12353" s="80" t="s">
        <v>20</v>
      </c>
      <c r="E12353" s="80" t="s">
        <v>21</v>
      </c>
      <c r="F12353" s="80" t="s">
        <v>1997</v>
      </c>
      <c r="G12353" s="80" t="s">
        <v>2049</v>
      </c>
      <c r="H12353" t="s">
        <v>2050</v>
      </c>
      <c r="I12353" s="50">
        <v>8.94</v>
      </c>
    </row>
    <row r="12354" spans="1:9" x14ac:dyDescent="0.2">
      <c r="A12354">
        <v>59543</v>
      </c>
      <c r="B12354" s="79">
        <v>7897281200099</v>
      </c>
      <c r="C12354" s="80" t="s">
        <v>19</v>
      </c>
      <c r="D12354" s="80" t="s">
        <v>20</v>
      </c>
      <c r="E12354" s="80" t="s">
        <v>21</v>
      </c>
      <c r="F12354" s="80" t="s">
        <v>1997</v>
      </c>
      <c r="G12354" s="80" t="s">
        <v>2049</v>
      </c>
      <c r="H12354" t="s">
        <v>2050</v>
      </c>
      <c r="I12354" s="50">
        <v>3.93</v>
      </c>
    </row>
    <row r="12355" spans="1:9" x14ac:dyDescent="0.2">
      <c r="A12355">
        <v>59544</v>
      </c>
      <c r="B12355" s="79">
        <v>7897281200082</v>
      </c>
      <c r="C12355" s="80" t="s">
        <v>19</v>
      </c>
      <c r="D12355" s="80" t="s">
        <v>20</v>
      </c>
      <c r="E12355" s="80" t="s">
        <v>21</v>
      </c>
      <c r="F12355" s="80" t="s">
        <v>1997</v>
      </c>
      <c r="G12355" s="80" t="s">
        <v>2049</v>
      </c>
      <c r="H12355" t="s">
        <v>2050</v>
      </c>
      <c r="I12355" s="50">
        <v>3.42</v>
      </c>
    </row>
    <row r="12356" spans="1:9" x14ac:dyDescent="0.2">
      <c r="A12356">
        <v>492643</v>
      </c>
      <c r="B12356" s="79">
        <v>7896025531390</v>
      </c>
      <c r="C12356" s="80" t="s">
        <v>19</v>
      </c>
      <c r="D12356" s="80" t="s">
        <v>20</v>
      </c>
      <c r="E12356" s="80" t="s">
        <v>21</v>
      </c>
      <c r="F12356" s="80" t="s">
        <v>1997</v>
      </c>
      <c r="G12356" s="80" t="s">
        <v>1376</v>
      </c>
      <c r="H12356" t="s">
        <v>2029</v>
      </c>
      <c r="I12356" s="50">
        <v>19.190000000000001</v>
      </c>
    </row>
    <row r="12357" spans="1:9" x14ac:dyDescent="0.2">
      <c r="A12357">
        <v>90867</v>
      </c>
      <c r="B12357" s="79">
        <v>7896025501041</v>
      </c>
      <c r="C12357" s="80" t="s">
        <v>19</v>
      </c>
      <c r="D12357" s="80" t="s">
        <v>20</v>
      </c>
      <c r="E12357" s="80" t="s">
        <v>21</v>
      </c>
      <c r="F12357" s="80" t="s">
        <v>1997</v>
      </c>
      <c r="G12357" s="80" t="s">
        <v>1376</v>
      </c>
      <c r="H12357" t="s">
        <v>2022</v>
      </c>
      <c r="I12357" s="50">
        <v>2.4</v>
      </c>
    </row>
    <row r="12358" spans="1:9" x14ac:dyDescent="0.2">
      <c r="A12358">
        <v>146186</v>
      </c>
      <c r="B12358" s="79">
        <v>7896025513624</v>
      </c>
      <c r="C12358" s="80" t="s">
        <v>19</v>
      </c>
      <c r="D12358" s="80" t="s">
        <v>20</v>
      </c>
      <c r="E12358" s="80" t="s">
        <v>21</v>
      </c>
      <c r="F12358" s="80" t="s">
        <v>1997</v>
      </c>
      <c r="G12358" s="80" t="s">
        <v>1376</v>
      </c>
      <c r="H12358" t="s">
        <v>2024</v>
      </c>
      <c r="I12358" s="50">
        <v>16.54</v>
      </c>
    </row>
    <row r="12359" spans="1:9" x14ac:dyDescent="0.2">
      <c r="A12359">
        <v>182135</v>
      </c>
      <c r="B12359" s="79">
        <v>7896025519053</v>
      </c>
      <c r="C12359" s="80" t="s">
        <v>19</v>
      </c>
      <c r="D12359" s="80" t="s">
        <v>20</v>
      </c>
      <c r="E12359" s="80" t="s">
        <v>21</v>
      </c>
      <c r="F12359" s="80" t="s">
        <v>1997</v>
      </c>
      <c r="G12359" s="80" t="s">
        <v>1376</v>
      </c>
      <c r="H12359" t="s">
        <v>2025</v>
      </c>
      <c r="I12359" s="50">
        <v>20.97</v>
      </c>
    </row>
    <row r="12360" spans="1:9" x14ac:dyDescent="0.2">
      <c r="A12360">
        <v>182146</v>
      </c>
      <c r="B12360" s="79">
        <v>7896025519107</v>
      </c>
      <c r="C12360" s="80" t="s">
        <v>19</v>
      </c>
      <c r="D12360" s="80" t="s">
        <v>20</v>
      </c>
      <c r="E12360" s="80" t="s">
        <v>21</v>
      </c>
      <c r="F12360" s="80" t="s">
        <v>1997</v>
      </c>
      <c r="G12360" s="80" t="s">
        <v>1376</v>
      </c>
      <c r="H12360" t="s">
        <v>2026</v>
      </c>
      <c r="I12360" s="50">
        <v>25.07</v>
      </c>
    </row>
    <row r="12361" spans="1:9" x14ac:dyDescent="0.2">
      <c r="A12361">
        <v>31022</v>
      </c>
      <c r="B12361" s="79">
        <v>7896025501904</v>
      </c>
      <c r="C12361" s="80" t="s">
        <v>19</v>
      </c>
      <c r="D12361" s="80" t="s">
        <v>20</v>
      </c>
      <c r="E12361" s="80" t="s">
        <v>21</v>
      </c>
      <c r="F12361" s="80" t="s">
        <v>1997</v>
      </c>
      <c r="G12361" s="80" t="s">
        <v>1376</v>
      </c>
      <c r="H12361" t="s">
        <v>2019</v>
      </c>
      <c r="I12361" s="50">
        <v>13.53</v>
      </c>
    </row>
    <row r="12362" spans="1:9" x14ac:dyDescent="0.2">
      <c r="A12362">
        <v>146200</v>
      </c>
      <c r="B12362" s="79">
        <v>7896025502895</v>
      </c>
      <c r="C12362" s="80" t="s">
        <v>19</v>
      </c>
      <c r="D12362" s="80" t="s">
        <v>20</v>
      </c>
      <c r="E12362" s="80" t="s">
        <v>21</v>
      </c>
      <c r="F12362" s="80" t="s">
        <v>1997</v>
      </c>
      <c r="G12362" s="80" t="s">
        <v>1376</v>
      </c>
      <c r="H12362" t="s">
        <v>15849</v>
      </c>
      <c r="I12362" s="50">
        <v>6.58</v>
      </c>
    </row>
    <row r="12363" spans="1:9" x14ac:dyDescent="0.2">
      <c r="A12363">
        <v>30238</v>
      </c>
      <c r="B12363" s="79">
        <v>7896025502789</v>
      </c>
      <c r="C12363" s="80" t="s">
        <v>19</v>
      </c>
      <c r="D12363" s="80" t="s">
        <v>20</v>
      </c>
      <c r="E12363" s="80" t="s">
        <v>21</v>
      </c>
      <c r="F12363" s="80" t="s">
        <v>1997</v>
      </c>
      <c r="G12363" s="80" t="s">
        <v>1376</v>
      </c>
      <c r="H12363" t="s">
        <v>15850</v>
      </c>
      <c r="I12363" s="50">
        <v>6.67</v>
      </c>
    </row>
    <row r="12364" spans="1:9" x14ac:dyDescent="0.2">
      <c r="A12364">
        <v>29447</v>
      </c>
      <c r="B12364" s="79">
        <v>7896025503557</v>
      </c>
      <c r="C12364" s="80" t="s">
        <v>19</v>
      </c>
      <c r="D12364" s="80" t="s">
        <v>20</v>
      </c>
      <c r="E12364" s="80" t="s">
        <v>21</v>
      </c>
      <c r="F12364" s="80" t="s">
        <v>1997</v>
      </c>
      <c r="G12364" s="80" t="s">
        <v>1376</v>
      </c>
      <c r="H12364" t="s">
        <v>2018</v>
      </c>
      <c r="I12364" s="50">
        <v>8.1999999999999993</v>
      </c>
    </row>
    <row r="12365" spans="1:9" x14ac:dyDescent="0.2">
      <c r="A12365">
        <v>8415</v>
      </c>
      <c r="B12365" s="79">
        <v>7896025505629</v>
      </c>
      <c r="C12365" s="80" t="s">
        <v>19</v>
      </c>
      <c r="D12365" s="80" t="s">
        <v>20</v>
      </c>
      <c r="E12365" s="80" t="s">
        <v>21</v>
      </c>
      <c r="F12365" s="80" t="s">
        <v>1997</v>
      </c>
      <c r="G12365" s="80" t="s">
        <v>1376</v>
      </c>
      <c r="H12365" t="s">
        <v>2014</v>
      </c>
      <c r="I12365" s="50">
        <v>3</v>
      </c>
    </row>
    <row r="12366" spans="1:9" x14ac:dyDescent="0.2">
      <c r="A12366">
        <v>150137</v>
      </c>
      <c r="B12366" s="79">
        <v>7896025511705</v>
      </c>
      <c r="C12366" s="80" t="s">
        <v>19</v>
      </c>
      <c r="D12366" s="80" t="s">
        <v>20</v>
      </c>
      <c r="E12366" s="80" t="s">
        <v>21</v>
      </c>
      <c r="F12366" s="80" t="s">
        <v>1997</v>
      </c>
      <c r="G12366" s="80" t="s">
        <v>1376</v>
      </c>
      <c r="H12366" t="s">
        <v>2013</v>
      </c>
      <c r="I12366" s="50">
        <v>3.45</v>
      </c>
    </row>
    <row r="12367" spans="1:9" x14ac:dyDescent="0.2">
      <c r="A12367">
        <v>504684</v>
      </c>
      <c r="B12367" s="79">
        <v>7896025521926</v>
      </c>
      <c r="C12367" s="80" t="s">
        <v>19</v>
      </c>
      <c r="D12367" s="80" t="s">
        <v>20</v>
      </c>
      <c r="E12367" s="80" t="s">
        <v>21</v>
      </c>
      <c r="F12367" s="80" t="s">
        <v>1997</v>
      </c>
      <c r="G12367" s="80" t="s">
        <v>1376</v>
      </c>
      <c r="H12367" t="s">
        <v>2031</v>
      </c>
      <c r="I12367" s="50">
        <v>2.95</v>
      </c>
    </row>
    <row r="12368" spans="1:9" x14ac:dyDescent="0.2">
      <c r="A12368">
        <v>146164</v>
      </c>
      <c r="B12368" s="79">
        <v>7896025500242</v>
      </c>
      <c r="C12368" s="80" t="s">
        <v>19</v>
      </c>
      <c r="D12368" s="80" t="s">
        <v>20</v>
      </c>
      <c r="E12368" s="80" t="s">
        <v>21</v>
      </c>
      <c r="F12368" s="80" t="s">
        <v>1997</v>
      </c>
      <c r="G12368" s="80" t="s">
        <v>1376</v>
      </c>
      <c r="H12368" t="s">
        <v>2023</v>
      </c>
      <c r="I12368" s="50">
        <v>3.97</v>
      </c>
    </row>
    <row r="12369" spans="1:9" x14ac:dyDescent="0.2">
      <c r="A12369">
        <v>34112</v>
      </c>
      <c r="B12369" s="79">
        <v>7896025500372</v>
      </c>
      <c r="C12369" s="80" t="s">
        <v>19</v>
      </c>
      <c r="D12369" s="80" t="s">
        <v>20</v>
      </c>
      <c r="E12369" s="80" t="s">
        <v>21</v>
      </c>
      <c r="F12369" s="80" t="s">
        <v>1997</v>
      </c>
      <c r="G12369" s="80" t="s">
        <v>1376</v>
      </c>
      <c r="H12369" t="s">
        <v>2020</v>
      </c>
      <c r="I12369" s="50">
        <v>3.05</v>
      </c>
    </row>
    <row r="12370" spans="1:9" x14ac:dyDescent="0.2">
      <c r="A12370">
        <v>29394</v>
      </c>
      <c r="B12370" s="79">
        <v>7896025500129</v>
      </c>
      <c r="C12370" s="80" t="s">
        <v>19</v>
      </c>
      <c r="D12370" s="80" t="s">
        <v>20</v>
      </c>
      <c r="E12370" s="80" t="s">
        <v>21</v>
      </c>
      <c r="F12370" s="80" t="s">
        <v>1997</v>
      </c>
      <c r="G12370" s="80" t="s">
        <v>1376</v>
      </c>
      <c r="H12370" t="s">
        <v>2016</v>
      </c>
      <c r="I12370" s="50">
        <v>10.53</v>
      </c>
    </row>
    <row r="12371" spans="1:9" x14ac:dyDescent="0.2">
      <c r="A12371">
        <v>29404</v>
      </c>
      <c r="B12371" s="79">
        <v>7896025505247</v>
      </c>
      <c r="C12371" s="80" t="s">
        <v>19</v>
      </c>
      <c r="D12371" s="80" t="s">
        <v>20</v>
      </c>
      <c r="E12371" s="80" t="s">
        <v>21</v>
      </c>
      <c r="F12371" s="80" t="s">
        <v>1997</v>
      </c>
      <c r="G12371" s="80" t="s">
        <v>1376</v>
      </c>
      <c r="H12371" t="s">
        <v>2017</v>
      </c>
      <c r="I12371" s="50">
        <v>6.23</v>
      </c>
    </row>
    <row r="12372" spans="1:9" x14ac:dyDescent="0.2">
      <c r="A12372">
        <v>28895</v>
      </c>
      <c r="B12372" s="79">
        <v>7896025500563</v>
      </c>
      <c r="C12372" s="80" t="s">
        <v>19</v>
      </c>
      <c r="D12372" s="80" t="s">
        <v>20</v>
      </c>
      <c r="E12372" s="80" t="s">
        <v>21</v>
      </c>
      <c r="F12372" s="80" t="s">
        <v>1997</v>
      </c>
      <c r="G12372" s="80" t="s">
        <v>1376</v>
      </c>
      <c r="H12372" t="s">
        <v>2015</v>
      </c>
      <c r="I12372" s="50">
        <v>5.14</v>
      </c>
    </row>
    <row r="12373" spans="1:9" x14ac:dyDescent="0.2">
      <c r="A12373">
        <v>1736</v>
      </c>
      <c r="B12373" s="79">
        <v>7896025502406</v>
      </c>
      <c r="C12373" s="80" t="s">
        <v>19</v>
      </c>
      <c r="D12373" s="80" t="s">
        <v>20</v>
      </c>
      <c r="E12373" s="80" t="s">
        <v>21</v>
      </c>
      <c r="F12373" s="80" t="s">
        <v>1997</v>
      </c>
      <c r="G12373" s="80" t="s">
        <v>1376</v>
      </c>
      <c r="H12373" t="s">
        <v>2028</v>
      </c>
      <c r="I12373" s="50">
        <v>5.15</v>
      </c>
    </row>
    <row r="12374" spans="1:9" x14ac:dyDescent="0.2">
      <c r="A12374">
        <v>504677</v>
      </c>
      <c r="B12374" s="79">
        <v>7896025538283</v>
      </c>
      <c r="C12374" s="80" t="s">
        <v>19</v>
      </c>
      <c r="D12374" s="80" t="s">
        <v>20</v>
      </c>
      <c r="E12374" s="80" t="s">
        <v>21</v>
      </c>
      <c r="F12374" s="80" t="s">
        <v>1997</v>
      </c>
      <c r="G12374" s="80" t="s">
        <v>1376</v>
      </c>
      <c r="H12374" t="s">
        <v>2030</v>
      </c>
      <c r="I12374" s="50">
        <v>14</v>
      </c>
    </row>
    <row r="12375" spans="1:9" x14ac:dyDescent="0.2">
      <c r="A12375">
        <v>42190</v>
      </c>
      <c r="B12375" s="79">
        <v>7896025506176</v>
      </c>
      <c r="C12375" s="80" t="s">
        <v>19</v>
      </c>
      <c r="D12375" s="80" t="s">
        <v>20</v>
      </c>
      <c r="E12375" s="80" t="s">
        <v>21</v>
      </c>
      <c r="F12375" s="80" t="s">
        <v>1997</v>
      </c>
      <c r="G12375" s="80" t="s">
        <v>1376</v>
      </c>
      <c r="H12375" t="s">
        <v>2021</v>
      </c>
      <c r="I12375" s="50">
        <v>7.67</v>
      </c>
    </row>
    <row r="12376" spans="1:9" x14ac:dyDescent="0.2">
      <c r="A12376">
        <v>182153</v>
      </c>
      <c r="B12376" s="79">
        <v>7896025520868</v>
      </c>
      <c r="C12376" s="80" t="s">
        <v>19</v>
      </c>
      <c r="D12376" s="80" t="s">
        <v>20</v>
      </c>
      <c r="E12376" s="80" t="s">
        <v>21</v>
      </c>
      <c r="F12376" s="80" t="s">
        <v>1997</v>
      </c>
      <c r="G12376" s="80" t="s">
        <v>1376</v>
      </c>
      <c r="H12376" t="s">
        <v>2027</v>
      </c>
      <c r="I12376" s="50">
        <v>4.9000000000000004</v>
      </c>
    </row>
    <row r="12377" spans="1:9" x14ac:dyDescent="0.2">
      <c r="A12377">
        <v>332202</v>
      </c>
      <c r="B12377" s="79">
        <v>7896075757474</v>
      </c>
      <c r="C12377" s="80" t="s">
        <v>19</v>
      </c>
      <c r="D12377" s="80" t="s">
        <v>20</v>
      </c>
      <c r="E12377" s="80" t="s">
        <v>21</v>
      </c>
      <c r="F12377" s="80" t="s">
        <v>1997</v>
      </c>
      <c r="G12377" s="80" t="s">
        <v>1368</v>
      </c>
      <c r="H12377" t="s">
        <v>15851</v>
      </c>
      <c r="I12377" s="50">
        <v>4.16</v>
      </c>
    </row>
    <row r="12378" spans="1:9" x14ac:dyDescent="0.2">
      <c r="A12378">
        <v>87704</v>
      </c>
      <c r="B12378" s="79">
        <v>7897517902964</v>
      </c>
      <c r="C12378" s="80" t="s">
        <v>19</v>
      </c>
      <c r="D12378" s="80" t="s">
        <v>20</v>
      </c>
      <c r="E12378" s="80" t="s">
        <v>21</v>
      </c>
      <c r="F12378" s="80" t="s">
        <v>1997</v>
      </c>
      <c r="G12378" s="80" t="s">
        <v>1394</v>
      </c>
      <c r="H12378" t="s">
        <v>2034</v>
      </c>
      <c r="I12378" s="50">
        <v>42.02</v>
      </c>
    </row>
    <row r="12379" spans="1:9" x14ac:dyDescent="0.2">
      <c r="A12379">
        <v>87713</v>
      </c>
      <c r="B12379" s="79">
        <v>7897517902506</v>
      </c>
      <c r="C12379" s="80" t="s">
        <v>19</v>
      </c>
      <c r="D12379" s="80" t="s">
        <v>20</v>
      </c>
      <c r="E12379" s="80" t="s">
        <v>21</v>
      </c>
      <c r="F12379" s="80" t="s">
        <v>1997</v>
      </c>
      <c r="G12379" s="80" t="s">
        <v>1394</v>
      </c>
      <c r="H12379" t="s">
        <v>2035</v>
      </c>
      <c r="I12379" s="50">
        <v>8.02</v>
      </c>
    </row>
    <row r="12380" spans="1:9" x14ac:dyDescent="0.2">
      <c r="A12380">
        <v>87766</v>
      </c>
      <c r="B12380" s="79">
        <v>7897517907280</v>
      </c>
      <c r="C12380" s="80" t="s">
        <v>19</v>
      </c>
      <c r="D12380" s="80" t="s">
        <v>20</v>
      </c>
      <c r="E12380" s="80" t="s">
        <v>21</v>
      </c>
      <c r="F12380" s="80" t="s">
        <v>1997</v>
      </c>
      <c r="G12380" s="80" t="s">
        <v>1394</v>
      </c>
      <c r="H12380" t="s">
        <v>2032</v>
      </c>
      <c r="I12380" s="50">
        <v>4.34</v>
      </c>
    </row>
    <row r="12381" spans="1:9" x14ac:dyDescent="0.2">
      <c r="A12381">
        <v>87739</v>
      </c>
      <c r="B12381" s="79">
        <v>7897517903008</v>
      </c>
      <c r="C12381" s="80" t="s">
        <v>19</v>
      </c>
      <c r="D12381" s="80" t="s">
        <v>20</v>
      </c>
      <c r="E12381" s="80" t="s">
        <v>21</v>
      </c>
      <c r="F12381" s="80" t="s">
        <v>1997</v>
      </c>
      <c r="G12381" s="80" t="s">
        <v>1394</v>
      </c>
      <c r="H12381" t="s">
        <v>2038</v>
      </c>
      <c r="I12381" s="50">
        <v>8.2899999999999991</v>
      </c>
    </row>
    <row r="12382" spans="1:9" x14ac:dyDescent="0.2">
      <c r="A12382">
        <v>87768</v>
      </c>
      <c r="B12382" s="79">
        <v>7897517903091</v>
      </c>
      <c r="C12382" s="80" t="s">
        <v>19</v>
      </c>
      <c r="D12382" s="80" t="s">
        <v>20</v>
      </c>
      <c r="E12382" s="80" t="s">
        <v>21</v>
      </c>
      <c r="F12382" s="80" t="s">
        <v>1997</v>
      </c>
      <c r="G12382" s="80" t="s">
        <v>1394</v>
      </c>
      <c r="H12382" t="s">
        <v>2039</v>
      </c>
      <c r="I12382" s="50">
        <v>7.55</v>
      </c>
    </row>
    <row r="12383" spans="1:9" x14ac:dyDescent="0.2">
      <c r="A12383">
        <v>447651</v>
      </c>
      <c r="B12383" s="79">
        <v>7897517924270</v>
      </c>
      <c r="C12383" s="80" t="s">
        <v>19</v>
      </c>
      <c r="D12383" s="80" t="s">
        <v>20</v>
      </c>
      <c r="E12383" s="80" t="s">
        <v>21</v>
      </c>
      <c r="F12383" s="80" t="s">
        <v>1997</v>
      </c>
      <c r="G12383" s="80" t="s">
        <v>1394</v>
      </c>
      <c r="H12383" t="s">
        <v>2041</v>
      </c>
      <c r="I12383" s="50">
        <v>9.5500000000000007</v>
      </c>
    </row>
    <row r="12384" spans="1:9" x14ac:dyDescent="0.2">
      <c r="A12384">
        <v>447670</v>
      </c>
      <c r="B12384" s="79">
        <v>7897517903589</v>
      </c>
      <c r="C12384" s="80" t="s">
        <v>19</v>
      </c>
      <c r="D12384" s="80" t="s">
        <v>20</v>
      </c>
      <c r="E12384" s="80" t="s">
        <v>21</v>
      </c>
      <c r="F12384" s="80" t="s">
        <v>1997</v>
      </c>
      <c r="G12384" s="80" t="s">
        <v>1394</v>
      </c>
      <c r="H12384" t="s">
        <v>2042</v>
      </c>
      <c r="I12384" s="50">
        <v>2.41</v>
      </c>
    </row>
    <row r="12385" spans="1:9" x14ac:dyDescent="0.2">
      <c r="A12385">
        <v>447676</v>
      </c>
      <c r="B12385" s="79">
        <v>7897517902490</v>
      </c>
      <c r="C12385" s="80" t="s">
        <v>19</v>
      </c>
      <c r="D12385" s="80" t="s">
        <v>20</v>
      </c>
      <c r="E12385" s="80" t="s">
        <v>21</v>
      </c>
      <c r="F12385" s="80" t="s">
        <v>1997</v>
      </c>
      <c r="G12385" s="80" t="s">
        <v>1394</v>
      </c>
      <c r="H12385" t="s">
        <v>2043</v>
      </c>
      <c r="I12385" s="50">
        <v>21.22</v>
      </c>
    </row>
    <row r="12386" spans="1:9" x14ac:dyDescent="0.2">
      <c r="A12386">
        <v>447679</v>
      </c>
      <c r="B12386" s="79">
        <v>7897517924263</v>
      </c>
      <c r="C12386" s="80" t="s">
        <v>19</v>
      </c>
      <c r="D12386" s="80" t="s">
        <v>20</v>
      </c>
      <c r="E12386" s="80" t="s">
        <v>21</v>
      </c>
      <c r="F12386" s="80" t="s">
        <v>1997</v>
      </c>
      <c r="G12386" s="80" t="s">
        <v>1394</v>
      </c>
      <c r="H12386" t="s">
        <v>2044</v>
      </c>
      <c r="I12386" s="50">
        <v>10.5</v>
      </c>
    </row>
    <row r="12387" spans="1:9" x14ac:dyDescent="0.2">
      <c r="A12387">
        <v>87736</v>
      </c>
      <c r="B12387" s="79">
        <v>7897517903916</v>
      </c>
      <c r="C12387" s="80" t="s">
        <v>19</v>
      </c>
      <c r="D12387" s="80" t="s">
        <v>20</v>
      </c>
      <c r="E12387" s="80" t="s">
        <v>21</v>
      </c>
      <c r="F12387" s="80" t="s">
        <v>1997</v>
      </c>
      <c r="G12387" s="80" t="s">
        <v>1394</v>
      </c>
      <c r="H12387" t="s">
        <v>2036</v>
      </c>
      <c r="I12387" s="50">
        <v>2.5099999999999998</v>
      </c>
    </row>
    <row r="12388" spans="1:9" x14ac:dyDescent="0.2">
      <c r="A12388">
        <v>87738</v>
      </c>
      <c r="B12388" s="79">
        <v>7897517903923</v>
      </c>
      <c r="C12388" s="80" t="s">
        <v>19</v>
      </c>
      <c r="D12388" s="80" t="s">
        <v>20</v>
      </c>
      <c r="E12388" s="80" t="s">
        <v>21</v>
      </c>
      <c r="F12388" s="80" t="s">
        <v>1997</v>
      </c>
      <c r="G12388" s="80" t="s">
        <v>1394</v>
      </c>
      <c r="H12388" t="s">
        <v>2037</v>
      </c>
      <c r="I12388" s="50">
        <v>2.5</v>
      </c>
    </row>
    <row r="12389" spans="1:9" x14ac:dyDescent="0.2">
      <c r="A12389">
        <v>504691</v>
      </c>
      <c r="B12389" s="79">
        <v>7897517924430</v>
      </c>
      <c r="C12389" s="80" t="s">
        <v>19</v>
      </c>
      <c r="D12389" s="80" t="s">
        <v>20</v>
      </c>
      <c r="E12389" s="80" t="s">
        <v>21</v>
      </c>
      <c r="F12389" s="80" t="s">
        <v>1997</v>
      </c>
      <c r="G12389" s="80" t="s">
        <v>1394</v>
      </c>
      <c r="H12389" t="s">
        <v>2045</v>
      </c>
      <c r="I12389" s="50">
        <v>32.43</v>
      </c>
    </row>
    <row r="12390" spans="1:9" x14ac:dyDescent="0.2">
      <c r="A12390">
        <v>504692</v>
      </c>
      <c r="B12390" s="79">
        <v>7897517904500</v>
      </c>
      <c r="C12390" s="80" t="s">
        <v>19</v>
      </c>
      <c r="D12390" s="80" t="s">
        <v>20</v>
      </c>
      <c r="E12390" s="80" t="s">
        <v>21</v>
      </c>
      <c r="F12390" s="80" t="s">
        <v>1997</v>
      </c>
      <c r="G12390" s="80" t="s">
        <v>1394</v>
      </c>
      <c r="H12390" t="s">
        <v>2046</v>
      </c>
      <c r="I12390" s="50">
        <v>25.76</v>
      </c>
    </row>
    <row r="12391" spans="1:9" x14ac:dyDescent="0.2">
      <c r="A12391">
        <v>504694</v>
      </c>
      <c r="B12391" s="79">
        <v>7897517904517</v>
      </c>
      <c r="C12391" s="80" t="s">
        <v>19</v>
      </c>
      <c r="D12391" s="80" t="s">
        <v>20</v>
      </c>
      <c r="E12391" s="80" t="s">
        <v>21</v>
      </c>
      <c r="F12391" s="80" t="s">
        <v>1997</v>
      </c>
      <c r="G12391" s="80" t="s">
        <v>1394</v>
      </c>
      <c r="H12391" t="s">
        <v>2047</v>
      </c>
      <c r="I12391" s="50">
        <v>25.79</v>
      </c>
    </row>
    <row r="12392" spans="1:9" x14ac:dyDescent="0.2">
      <c r="A12392">
        <v>504695</v>
      </c>
      <c r="B12392" s="79">
        <v>7897517904548</v>
      </c>
      <c r="C12392" s="80" t="s">
        <v>19</v>
      </c>
      <c r="D12392" s="80" t="s">
        <v>20</v>
      </c>
      <c r="E12392" s="80" t="s">
        <v>21</v>
      </c>
      <c r="F12392" s="80" t="s">
        <v>1997</v>
      </c>
      <c r="G12392" s="80" t="s">
        <v>1394</v>
      </c>
      <c r="H12392" t="s">
        <v>15852</v>
      </c>
      <c r="I12392" s="50">
        <v>13.03</v>
      </c>
    </row>
    <row r="12393" spans="1:9" x14ac:dyDescent="0.2">
      <c r="A12393">
        <v>352235</v>
      </c>
      <c r="B12393" s="79">
        <v>7897517934200</v>
      </c>
      <c r="C12393" s="80" t="s">
        <v>19</v>
      </c>
      <c r="D12393" s="80" t="s">
        <v>20</v>
      </c>
      <c r="E12393" s="80" t="s">
        <v>21</v>
      </c>
      <c r="F12393" s="80" t="s">
        <v>1997</v>
      </c>
      <c r="G12393" s="80" t="s">
        <v>1394</v>
      </c>
      <c r="H12393" t="s">
        <v>2040</v>
      </c>
      <c r="I12393" s="50">
        <v>16.05</v>
      </c>
    </row>
    <row r="12394" spans="1:9" x14ac:dyDescent="0.2">
      <c r="A12394">
        <v>149839</v>
      </c>
      <c r="B12394" s="79">
        <v>7897517903749</v>
      </c>
      <c r="C12394" s="80" t="s">
        <v>19</v>
      </c>
      <c r="D12394" s="80" t="s">
        <v>20</v>
      </c>
      <c r="E12394" s="80" t="s">
        <v>21</v>
      </c>
      <c r="F12394" s="80" t="s">
        <v>1997</v>
      </c>
      <c r="G12394" s="80" t="s">
        <v>1394</v>
      </c>
      <c r="H12394" t="s">
        <v>2033</v>
      </c>
      <c r="I12394" s="50">
        <v>2.4700000000000002</v>
      </c>
    </row>
    <row r="12395" spans="1:9" x14ac:dyDescent="0.2">
      <c r="A12395">
        <v>447716</v>
      </c>
      <c r="B12395" s="79">
        <v>7897517933159</v>
      </c>
      <c r="C12395" s="80" t="s">
        <v>19</v>
      </c>
      <c r="D12395" s="80" t="s">
        <v>20</v>
      </c>
      <c r="E12395" s="80" t="s">
        <v>21</v>
      </c>
      <c r="F12395" s="80" t="s">
        <v>1997</v>
      </c>
      <c r="G12395" s="80" t="s">
        <v>1394</v>
      </c>
      <c r="H12395" t="s">
        <v>15853</v>
      </c>
      <c r="I12395" s="50">
        <v>33.94</v>
      </c>
    </row>
    <row r="12396" spans="1:9" x14ac:dyDescent="0.2">
      <c r="A12396">
        <v>563000</v>
      </c>
      <c r="B12396" s="79">
        <v>7509546696393</v>
      </c>
      <c r="C12396" s="80" t="s">
        <v>19</v>
      </c>
      <c r="D12396" s="80" t="s">
        <v>20</v>
      </c>
      <c r="E12396" s="80" t="s">
        <v>21</v>
      </c>
      <c r="F12396" s="80" t="s">
        <v>1675</v>
      </c>
      <c r="G12396" s="80" t="s">
        <v>311</v>
      </c>
      <c r="H12396" t="s">
        <v>1725</v>
      </c>
      <c r="I12396" s="50">
        <v>12.18</v>
      </c>
    </row>
    <row r="12397" spans="1:9" x14ac:dyDescent="0.2">
      <c r="A12397">
        <v>446292</v>
      </c>
      <c r="B12397" s="79">
        <v>7509546668277</v>
      </c>
      <c r="C12397" s="80" t="s">
        <v>19</v>
      </c>
      <c r="D12397" s="80" t="s">
        <v>20</v>
      </c>
      <c r="E12397" s="80" t="s">
        <v>21</v>
      </c>
      <c r="F12397" s="80" t="s">
        <v>1675</v>
      </c>
      <c r="G12397" s="80" t="s">
        <v>311</v>
      </c>
      <c r="H12397" t="s">
        <v>1720</v>
      </c>
      <c r="I12397" s="50">
        <v>14.23</v>
      </c>
    </row>
    <row r="12398" spans="1:9" x14ac:dyDescent="0.2">
      <c r="A12398">
        <v>496718</v>
      </c>
      <c r="B12398" s="79">
        <v>7509546674353</v>
      </c>
      <c r="C12398" s="80" t="s">
        <v>19</v>
      </c>
      <c r="D12398" s="80" t="s">
        <v>20</v>
      </c>
      <c r="E12398" s="80" t="s">
        <v>21</v>
      </c>
      <c r="F12398" s="80" t="s">
        <v>1675</v>
      </c>
      <c r="G12398" s="80" t="s">
        <v>311</v>
      </c>
      <c r="H12398" t="s">
        <v>1722</v>
      </c>
      <c r="I12398" s="50">
        <v>14.23</v>
      </c>
    </row>
    <row r="12399" spans="1:9" x14ac:dyDescent="0.2">
      <c r="A12399">
        <v>508171</v>
      </c>
      <c r="B12399" s="79">
        <v>7509546689357</v>
      </c>
      <c r="C12399" s="80" t="s">
        <v>19</v>
      </c>
      <c r="D12399" s="80" t="s">
        <v>20</v>
      </c>
      <c r="E12399" s="80" t="s">
        <v>21</v>
      </c>
      <c r="F12399" s="80" t="s">
        <v>1675</v>
      </c>
      <c r="G12399" s="80" t="s">
        <v>311</v>
      </c>
      <c r="H12399" t="s">
        <v>1723</v>
      </c>
      <c r="I12399" s="50">
        <v>14.23</v>
      </c>
    </row>
    <row r="12400" spans="1:9" x14ac:dyDescent="0.2">
      <c r="A12400">
        <v>508177</v>
      </c>
      <c r="B12400" s="79">
        <v>7509546689340</v>
      </c>
      <c r="C12400" s="80" t="s">
        <v>19</v>
      </c>
      <c r="D12400" s="80" t="s">
        <v>20</v>
      </c>
      <c r="E12400" s="80" t="s">
        <v>21</v>
      </c>
      <c r="F12400" s="80" t="s">
        <v>1675</v>
      </c>
      <c r="G12400" s="80" t="s">
        <v>311</v>
      </c>
      <c r="H12400" t="s">
        <v>1724</v>
      </c>
      <c r="I12400" s="50">
        <v>14.23</v>
      </c>
    </row>
    <row r="12401" spans="1:9" x14ac:dyDescent="0.2">
      <c r="A12401">
        <v>487727</v>
      </c>
      <c r="B12401" s="79">
        <v>7509546680590</v>
      </c>
      <c r="C12401" s="80" t="s">
        <v>19</v>
      </c>
      <c r="D12401" s="80" t="s">
        <v>20</v>
      </c>
      <c r="E12401" s="80" t="s">
        <v>21</v>
      </c>
      <c r="F12401" s="80" t="s">
        <v>1675</v>
      </c>
      <c r="G12401" s="80" t="s">
        <v>311</v>
      </c>
      <c r="H12401" t="s">
        <v>1721</v>
      </c>
      <c r="I12401" s="50">
        <v>22.76</v>
      </c>
    </row>
    <row r="12402" spans="1:9" x14ac:dyDescent="0.2">
      <c r="A12402">
        <v>529863</v>
      </c>
      <c r="B12402" s="79">
        <v>7891150095250</v>
      </c>
      <c r="C12402" s="80" t="s">
        <v>19</v>
      </c>
      <c r="D12402" s="80" t="s">
        <v>20</v>
      </c>
      <c r="E12402" s="80" t="s">
        <v>21</v>
      </c>
      <c r="F12402" s="80" t="s">
        <v>1675</v>
      </c>
      <c r="G12402" s="80" t="s">
        <v>291</v>
      </c>
      <c r="H12402" t="s">
        <v>1729</v>
      </c>
      <c r="I12402" s="50">
        <v>28.61</v>
      </c>
    </row>
    <row r="12403" spans="1:9" x14ac:dyDescent="0.2">
      <c r="A12403">
        <v>529865</v>
      </c>
      <c r="B12403" s="79">
        <v>7891150093263</v>
      </c>
      <c r="C12403" s="80" t="s">
        <v>19</v>
      </c>
      <c r="D12403" s="80" t="s">
        <v>20</v>
      </c>
      <c r="E12403" s="80" t="s">
        <v>21</v>
      </c>
      <c r="F12403" s="80" t="s">
        <v>1675</v>
      </c>
      <c r="G12403" s="80" t="s">
        <v>291</v>
      </c>
      <c r="H12403" t="s">
        <v>1730</v>
      </c>
      <c r="I12403" s="50">
        <v>28.61</v>
      </c>
    </row>
    <row r="12404" spans="1:9" x14ac:dyDescent="0.2">
      <c r="A12404">
        <v>529866</v>
      </c>
      <c r="B12404" s="79">
        <v>7891150093256</v>
      </c>
      <c r="C12404" s="80" t="s">
        <v>19</v>
      </c>
      <c r="D12404" s="80" t="s">
        <v>20</v>
      </c>
      <c r="E12404" s="80" t="s">
        <v>21</v>
      </c>
      <c r="F12404" s="80" t="s">
        <v>1675</v>
      </c>
      <c r="G12404" s="80" t="s">
        <v>291</v>
      </c>
      <c r="H12404" t="s">
        <v>1731</v>
      </c>
      <c r="I12404" s="50">
        <v>28.61</v>
      </c>
    </row>
    <row r="12405" spans="1:9" x14ac:dyDescent="0.2">
      <c r="A12405">
        <v>521822</v>
      </c>
      <c r="B12405" s="79">
        <v>7891150094529</v>
      </c>
      <c r="C12405" s="80" t="s">
        <v>19</v>
      </c>
      <c r="D12405" s="80" t="s">
        <v>20</v>
      </c>
      <c r="E12405" s="80" t="s">
        <v>21</v>
      </c>
      <c r="F12405" s="80" t="s">
        <v>1675</v>
      </c>
      <c r="G12405" s="80" t="s">
        <v>291</v>
      </c>
      <c r="H12405" t="s">
        <v>1726</v>
      </c>
      <c r="I12405" s="50">
        <v>22.48</v>
      </c>
    </row>
    <row r="12406" spans="1:9" x14ac:dyDescent="0.2">
      <c r="A12406">
        <v>529854</v>
      </c>
      <c r="B12406" s="79">
        <v>7891150094512</v>
      </c>
      <c r="C12406" s="80" t="s">
        <v>19</v>
      </c>
      <c r="D12406" s="80" t="s">
        <v>20</v>
      </c>
      <c r="E12406" s="80" t="s">
        <v>21</v>
      </c>
      <c r="F12406" s="80" t="s">
        <v>1675</v>
      </c>
      <c r="G12406" s="80" t="s">
        <v>291</v>
      </c>
      <c r="H12406" t="s">
        <v>15854</v>
      </c>
      <c r="I12406" s="50">
        <v>22.48</v>
      </c>
    </row>
    <row r="12407" spans="1:9" x14ac:dyDescent="0.2">
      <c r="A12407">
        <v>529858</v>
      </c>
      <c r="B12407" s="79">
        <v>7891150094499</v>
      </c>
      <c r="C12407" s="80" t="s">
        <v>19</v>
      </c>
      <c r="D12407" s="80" t="s">
        <v>20</v>
      </c>
      <c r="E12407" s="80" t="s">
        <v>21</v>
      </c>
      <c r="F12407" s="80" t="s">
        <v>1675</v>
      </c>
      <c r="G12407" s="80" t="s">
        <v>291</v>
      </c>
      <c r="H12407" t="s">
        <v>1727</v>
      </c>
      <c r="I12407" s="50">
        <v>22.48</v>
      </c>
    </row>
    <row r="12408" spans="1:9" x14ac:dyDescent="0.2">
      <c r="A12408">
        <v>529861</v>
      </c>
      <c r="B12408" s="79">
        <v>7891150094505</v>
      </c>
      <c r="C12408" s="80" t="s">
        <v>19</v>
      </c>
      <c r="D12408" s="80" t="s">
        <v>20</v>
      </c>
      <c r="E12408" s="80" t="s">
        <v>21</v>
      </c>
      <c r="F12408" s="80" t="s">
        <v>1675</v>
      </c>
      <c r="G12408" s="80" t="s">
        <v>291</v>
      </c>
      <c r="H12408" t="s">
        <v>1728</v>
      </c>
      <c r="I12408" s="50">
        <v>22.48</v>
      </c>
    </row>
    <row r="12409" spans="1:9" x14ac:dyDescent="0.2">
      <c r="A12409">
        <v>509689</v>
      </c>
      <c r="B12409" s="79">
        <v>7908615017211</v>
      </c>
      <c r="C12409" s="80" t="s">
        <v>19</v>
      </c>
      <c r="D12409" s="80" t="s">
        <v>20</v>
      </c>
      <c r="E12409" s="80" t="s">
        <v>21</v>
      </c>
      <c r="F12409" s="80" t="s">
        <v>1675</v>
      </c>
      <c r="G12409" s="80" t="s">
        <v>793</v>
      </c>
      <c r="H12409" t="s">
        <v>1684</v>
      </c>
      <c r="I12409" s="50">
        <v>28.73</v>
      </c>
    </row>
    <row r="12410" spans="1:9" x14ac:dyDescent="0.2">
      <c r="A12410">
        <v>539656</v>
      </c>
      <c r="B12410" s="79">
        <v>7908615085418</v>
      </c>
      <c r="C12410" s="80" t="s">
        <v>19</v>
      </c>
      <c r="D12410" s="80" t="s">
        <v>20</v>
      </c>
      <c r="E12410" s="80" t="s">
        <v>21</v>
      </c>
      <c r="F12410" s="80" t="s">
        <v>1675</v>
      </c>
      <c r="G12410" s="80" t="s">
        <v>793</v>
      </c>
      <c r="H12410" t="s">
        <v>15855</v>
      </c>
      <c r="I12410" s="50">
        <v>28.73</v>
      </c>
    </row>
    <row r="12411" spans="1:9" x14ac:dyDescent="0.2">
      <c r="A12411">
        <v>445486</v>
      </c>
      <c r="B12411" s="79">
        <v>7899706188302</v>
      </c>
      <c r="C12411" s="80" t="s">
        <v>19</v>
      </c>
      <c r="D12411" s="80" t="s">
        <v>20</v>
      </c>
      <c r="E12411" s="80" t="s">
        <v>21</v>
      </c>
      <c r="F12411" s="80" t="s">
        <v>1675</v>
      </c>
      <c r="G12411" s="80" t="s">
        <v>793</v>
      </c>
      <c r="H12411" t="s">
        <v>1683</v>
      </c>
      <c r="I12411" s="50">
        <v>28.73</v>
      </c>
    </row>
    <row r="12412" spans="1:9" x14ac:dyDescent="0.2">
      <c r="A12412">
        <v>482491</v>
      </c>
      <c r="B12412" s="79">
        <v>7899706197687</v>
      </c>
      <c r="C12412" s="80" t="s">
        <v>19</v>
      </c>
      <c r="D12412" s="80" t="s">
        <v>20</v>
      </c>
      <c r="E12412" s="80" t="s">
        <v>21</v>
      </c>
      <c r="F12412" s="80" t="s">
        <v>1675</v>
      </c>
      <c r="G12412" s="80" t="s">
        <v>793</v>
      </c>
      <c r="H12412" t="s">
        <v>15856</v>
      </c>
      <c r="I12412" s="50">
        <v>28.73</v>
      </c>
    </row>
    <row r="12413" spans="1:9" x14ac:dyDescent="0.2">
      <c r="A12413">
        <v>299497</v>
      </c>
      <c r="B12413" s="79">
        <v>7899706164337</v>
      </c>
      <c r="C12413" s="80" t="s">
        <v>19</v>
      </c>
      <c r="D12413" s="80" t="s">
        <v>20</v>
      </c>
      <c r="E12413" s="80" t="s">
        <v>21</v>
      </c>
      <c r="F12413" s="80" t="s">
        <v>1675</v>
      </c>
      <c r="G12413" s="80" t="s">
        <v>793</v>
      </c>
      <c r="H12413" t="s">
        <v>1679</v>
      </c>
      <c r="I12413" s="50">
        <v>28.73</v>
      </c>
    </row>
    <row r="12414" spans="1:9" x14ac:dyDescent="0.2">
      <c r="A12414">
        <v>299555</v>
      </c>
      <c r="B12414" s="79">
        <v>7899706164375</v>
      </c>
      <c r="C12414" s="80" t="s">
        <v>19</v>
      </c>
      <c r="D12414" s="80" t="s">
        <v>20</v>
      </c>
      <c r="E12414" s="80" t="s">
        <v>21</v>
      </c>
      <c r="F12414" s="80" t="s">
        <v>1675</v>
      </c>
      <c r="G12414" s="80" t="s">
        <v>793</v>
      </c>
      <c r="H12414" t="s">
        <v>1680</v>
      </c>
      <c r="I12414" s="50">
        <v>28.73</v>
      </c>
    </row>
    <row r="12415" spans="1:9" x14ac:dyDescent="0.2">
      <c r="A12415">
        <v>395213</v>
      </c>
      <c r="B12415" s="79">
        <v>7899706175951</v>
      </c>
      <c r="C12415" s="80" t="s">
        <v>19</v>
      </c>
      <c r="D12415" s="80" t="s">
        <v>20</v>
      </c>
      <c r="E12415" s="80" t="s">
        <v>21</v>
      </c>
      <c r="F12415" s="80" t="s">
        <v>1675</v>
      </c>
      <c r="G12415" s="80" t="s">
        <v>793</v>
      </c>
      <c r="H12415" t="s">
        <v>1682</v>
      </c>
      <c r="I12415" s="50">
        <v>28.73</v>
      </c>
    </row>
    <row r="12416" spans="1:9" x14ac:dyDescent="0.2">
      <c r="A12416">
        <v>376892</v>
      </c>
      <c r="B12416" s="79">
        <v>7896000727527</v>
      </c>
      <c r="C12416" s="80" t="s">
        <v>19</v>
      </c>
      <c r="D12416" s="80" t="s">
        <v>20</v>
      </c>
      <c r="E12416" s="80" t="s">
        <v>21</v>
      </c>
      <c r="F12416" s="80" t="s">
        <v>1675</v>
      </c>
      <c r="G12416" s="80" t="s">
        <v>793</v>
      </c>
      <c r="H12416" t="s">
        <v>1681</v>
      </c>
      <c r="I12416" s="50">
        <v>17.07</v>
      </c>
    </row>
    <row r="12417" spans="1:9" x14ac:dyDescent="0.2">
      <c r="A12417">
        <v>146821</v>
      </c>
      <c r="B12417" s="79">
        <v>7896000717658</v>
      </c>
      <c r="C12417" s="80" t="s">
        <v>19</v>
      </c>
      <c r="D12417" s="80" t="s">
        <v>20</v>
      </c>
      <c r="E12417" s="80" t="s">
        <v>21</v>
      </c>
      <c r="F12417" s="80" t="s">
        <v>1675</v>
      </c>
      <c r="G12417" s="80" t="s">
        <v>793</v>
      </c>
      <c r="H12417" t="s">
        <v>1677</v>
      </c>
      <c r="I12417" s="50">
        <v>17.07</v>
      </c>
    </row>
    <row r="12418" spans="1:9" x14ac:dyDescent="0.2">
      <c r="A12418">
        <v>79716</v>
      </c>
      <c r="B12418" s="79">
        <v>7896000711601</v>
      </c>
      <c r="C12418" s="80" t="s">
        <v>19</v>
      </c>
      <c r="D12418" s="80" t="s">
        <v>20</v>
      </c>
      <c r="E12418" s="80" t="s">
        <v>21</v>
      </c>
      <c r="F12418" s="80" t="s">
        <v>1675</v>
      </c>
      <c r="G12418" s="80" t="s">
        <v>793</v>
      </c>
      <c r="H12418" t="s">
        <v>1747</v>
      </c>
      <c r="I12418" s="50">
        <v>17.07</v>
      </c>
    </row>
    <row r="12419" spans="1:9" x14ac:dyDescent="0.2">
      <c r="A12419">
        <v>79720</v>
      </c>
      <c r="B12419" s="79">
        <v>7896000713186</v>
      </c>
      <c r="C12419" s="80" t="s">
        <v>19</v>
      </c>
      <c r="D12419" s="80" t="s">
        <v>20</v>
      </c>
      <c r="E12419" s="80" t="s">
        <v>21</v>
      </c>
      <c r="F12419" s="80" t="s">
        <v>1675</v>
      </c>
      <c r="G12419" s="80" t="s">
        <v>793</v>
      </c>
      <c r="H12419" t="s">
        <v>1676</v>
      </c>
      <c r="I12419" s="50">
        <v>17.07</v>
      </c>
    </row>
    <row r="12420" spans="1:9" x14ac:dyDescent="0.2">
      <c r="A12420">
        <v>250953</v>
      </c>
      <c r="B12420" s="79">
        <v>7896000722577</v>
      </c>
      <c r="C12420" s="80" t="s">
        <v>19</v>
      </c>
      <c r="D12420" s="80" t="s">
        <v>20</v>
      </c>
      <c r="E12420" s="80" t="s">
        <v>21</v>
      </c>
      <c r="F12420" s="80" t="s">
        <v>1675</v>
      </c>
      <c r="G12420" s="80" t="s">
        <v>793</v>
      </c>
      <c r="H12420" t="s">
        <v>15857</v>
      </c>
      <c r="I12420" s="50">
        <v>17.07</v>
      </c>
    </row>
    <row r="12421" spans="1:9" x14ac:dyDescent="0.2">
      <c r="A12421">
        <v>323636</v>
      </c>
      <c r="B12421" s="79">
        <v>7896000726407</v>
      </c>
      <c r="C12421" s="80" t="s">
        <v>19</v>
      </c>
      <c r="D12421" s="80" t="s">
        <v>20</v>
      </c>
      <c r="E12421" s="80" t="s">
        <v>21</v>
      </c>
      <c r="F12421" s="80" t="s">
        <v>1675</v>
      </c>
      <c r="G12421" s="80" t="s">
        <v>793</v>
      </c>
      <c r="H12421" t="s">
        <v>1678</v>
      </c>
      <c r="I12421" s="50">
        <v>17.07</v>
      </c>
    </row>
    <row r="12422" spans="1:9" x14ac:dyDescent="0.2">
      <c r="A12422">
        <v>504366</v>
      </c>
      <c r="B12422" s="79">
        <v>7908324404074</v>
      </c>
      <c r="C12422" s="80" t="s">
        <v>19</v>
      </c>
      <c r="D12422" s="80" t="s">
        <v>20</v>
      </c>
      <c r="E12422" s="80" t="s">
        <v>21</v>
      </c>
      <c r="F12422" s="80" t="s">
        <v>1675</v>
      </c>
      <c r="G12422" s="80" t="s">
        <v>361</v>
      </c>
      <c r="H12422" t="s">
        <v>15858</v>
      </c>
      <c r="I12422" s="50">
        <v>19.54</v>
      </c>
    </row>
    <row r="12423" spans="1:9" x14ac:dyDescent="0.2">
      <c r="A12423">
        <v>445197</v>
      </c>
      <c r="B12423" s="79">
        <v>7908324401615</v>
      </c>
      <c r="C12423" s="80" t="s">
        <v>19</v>
      </c>
      <c r="D12423" s="80" t="s">
        <v>20</v>
      </c>
      <c r="E12423" s="80" t="s">
        <v>21</v>
      </c>
      <c r="F12423" s="80" t="s">
        <v>1675</v>
      </c>
      <c r="G12423" s="80" t="s">
        <v>361</v>
      </c>
      <c r="H12423" t="s">
        <v>15859</v>
      </c>
      <c r="I12423" s="50">
        <v>19.52</v>
      </c>
    </row>
    <row r="12424" spans="1:9" x14ac:dyDescent="0.2">
      <c r="A12424">
        <v>445204</v>
      </c>
      <c r="B12424" s="79">
        <v>7908324401202</v>
      </c>
      <c r="C12424" s="80" t="s">
        <v>19</v>
      </c>
      <c r="D12424" s="80" t="s">
        <v>20</v>
      </c>
      <c r="E12424" s="80" t="s">
        <v>21</v>
      </c>
      <c r="F12424" s="80" t="s">
        <v>1675</v>
      </c>
      <c r="G12424" s="80" t="s">
        <v>361</v>
      </c>
      <c r="H12424" t="s">
        <v>1702</v>
      </c>
      <c r="I12424" s="50">
        <v>20.34</v>
      </c>
    </row>
    <row r="12425" spans="1:9" x14ac:dyDescent="0.2">
      <c r="A12425">
        <v>560721</v>
      </c>
      <c r="B12425" s="79">
        <v>7908324408225</v>
      </c>
      <c r="C12425" s="80" t="s">
        <v>19</v>
      </c>
      <c r="D12425" s="80" t="s">
        <v>20</v>
      </c>
      <c r="E12425" s="80" t="s">
        <v>21</v>
      </c>
      <c r="F12425" s="80" t="s">
        <v>1675</v>
      </c>
      <c r="G12425" s="80" t="s">
        <v>361</v>
      </c>
      <c r="H12425" t="s">
        <v>1705</v>
      </c>
      <c r="I12425" s="50">
        <v>20.34</v>
      </c>
    </row>
    <row r="12426" spans="1:9" x14ac:dyDescent="0.2">
      <c r="A12426">
        <v>560763</v>
      </c>
      <c r="B12426" s="79">
        <v>7908324408218</v>
      </c>
      <c r="C12426" s="80" t="s">
        <v>19</v>
      </c>
      <c r="D12426" s="80" t="s">
        <v>20</v>
      </c>
      <c r="E12426" s="80" t="s">
        <v>21</v>
      </c>
      <c r="F12426" s="80" t="s">
        <v>1675</v>
      </c>
      <c r="G12426" s="80" t="s">
        <v>361</v>
      </c>
      <c r="H12426" t="s">
        <v>15860</v>
      </c>
      <c r="I12426" s="50">
        <v>20.34</v>
      </c>
    </row>
    <row r="12427" spans="1:9" x14ac:dyDescent="0.2">
      <c r="A12427">
        <v>506801</v>
      </c>
      <c r="B12427" s="79">
        <v>7908324404333</v>
      </c>
      <c r="C12427" s="80" t="s">
        <v>19</v>
      </c>
      <c r="D12427" s="80" t="s">
        <v>20</v>
      </c>
      <c r="E12427" s="80" t="s">
        <v>21</v>
      </c>
      <c r="F12427" s="80" t="s">
        <v>1675</v>
      </c>
      <c r="G12427" s="80" t="s">
        <v>361</v>
      </c>
      <c r="H12427" t="s">
        <v>1703</v>
      </c>
      <c r="I12427" s="50">
        <v>29.96</v>
      </c>
    </row>
    <row r="12428" spans="1:9" x14ac:dyDescent="0.2">
      <c r="A12428">
        <v>506828</v>
      </c>
      <c r="B12428" s="79">
        <v>7908324400878</v>
      </c>
      <c r="C12428" s="80" t="s">
        <v>19</v>
      </c>
      <c r="D12428" s="80" t="s">
        <v>20</v>
      </c>
      <c r="E12428" s="80" t="s">
        <v>21</v>
      </c>
      <c r="F12428" s="80" t="s">
        <v>1675</v>
      </c>
      <c r="G12428" s="80" t="s">
        <v>361</v>
      </c>
      <c r="H12428" t="s">
        <v>1704</v>
      </c>
      <c r="I12428" s="50">
        <v>29.96</v>
      </c>
    </row>
    <row r="12429" spans="1:9" x14ac:dyDescent="0.2">
      <c r="A12429">
        <v>442563</v>
      </c>
      <c r="B12429" s="79">
        <v>7908324400861</v>
      </c>
      <c r="C12429" s="80" t="s">
        <v>19</v>
      </c>
      <c r="D12429" s="80" t="s">
        <v>20</v>
      </c>
      <c r="E12429" s="80" t="s">
        <v>21</v>
      </c>
      <c r="F12429" s="80" t="s">
        <v>1675</v>
      </c>
      <c r="G12429" s="80" t="s">
        <v>361</v>
      </c>
      <c r="H12429" t="s">
        <v>15861</v>
      </c>
      <c r="I12429" s="50">
        <v>29.96</v>
      </c>
    </row>
    <row r="12430" spans="1:9" x14ac:dyDescent="0.2">
      <c r="A12430">
        <v>442564</v>
      </c>
      <c r="B12430" s="79">
        <v>7908324400847</v>
      </c>
      <c r="C12430" s="80" t="s">
        <v>19</v>
      </c>
      <c r="D12430" s="80" t="s">
        <v>20</v>
      </c>
      <c r="E12430" s="80" t="s">
        <v>21</v>
      </c>
      <c r="F12430" s="80" t="s">
        <v>1675</v>
      </c>
      <c r="G12430" s="80" t="s">
        <v>361</v>
      </c>
      <c r="H12430" t="s">
        <v>15862</v>
      </c>
      <c r="I12430" s="50">
        <v>29.96</v>
      </c>
    </row>
    <row r="12431" spans="1:9" x14ac:dyDescent="0.2">
      <c r="A12431">
        <v>454461</v>
      </c>
      <c r="B12431" s="79">
        <v>7896229987511</v>
      </c>
      <c r="C12431" s="80" t="s">
        <v>19</v>
      </c>
      <c r="D12431" s="80" t="s">
        <v>20</v>
      </c>
      <c r="E12431" s="80" t="s">
        <v>21</v>
      </c>
      <c r="F12431" s="80" t="s">
        <v>1675</v>
      </c>
      <c r="G12431" s="80" t="s">
        <v>680</v>
      </c>
      <c r="H12431" t="s">
        <v>1713</v>
      </c>
      <c r="I12431" s="50">
        <v>11.41</v>
      </c>
    </row>
    <row r="12432" spans="1:9" x14ac:dyDescent="0.2">
      <c r="A12432">
        <v>454464</v>
      </c>
      <c r="B12432" s="79">
        <v>7896229987504</v>
      </c>
      <c r="C12432" s="80" t="s">
        <v>19</v>
      </c>
      <c r="D12432" s="80" t="s">
        <v>20</v>
      </c>
      <c r="E12432" s="80" t="s">
        <v>21</v>
      </c>
      <c r="F12432" s="80" t="s">
        <v>1675</v>
      </c>
      <c r="G12432" s="80" t="s">
        <v>680</v>
      </c>
      <c r="H12432" t="s">
        <v>1714</v>
      </c>
      <c r="I12432" s="50">
        <v>11.41</v>
      </c>
    </row>
    <row r="12433" spans="1:9" x14ac:dyDescent="0.2">
      <c r="A12433">
        <v>309888</v>
      </c>
      <c r="B12433" s="79">
        <v>7896013563532</v>
      </c>
      <c r="C12433" s="80" t="s">
        <v>19</v>
      </c>
      <c r="D12433" s="80" t="s">
        <v>20</v>
      </c>
      <c r="E12433" s="80" t="s">
        <v>21</v>
      </c>
      <c r="F12433" s="80" t="s">
        <v>1675</v>
      </c>
      <c r="G12433" s="80" t="s">
        <v>894</v>
      </c>
      <c r="H12433" t="s">
        <v>15863</v>
      </c>
      <c r="I12433" s="50">
        <v>11.79</v>
      </c>
    </row>
    <row r="12434" spans="1:9" x14ac:dyDescent="0.2">
      <c r="A12434">
        <v>309889</v>
      </c>
      <c r="B12434" s="79">
        <v>7896013563525</v>
      </c>
      <c r="C12434" s="80" t="s">
        <v>19</v>
      </c>
      <c r="D12434" s="80" t="s">
        <v>20</v>
      </c>
      <c r="E12434" s="80" t="s">
        <v>21</v>
      </c>
      <c r="F12434" s="80" t="s">
        <v>1675</v>
      </c>
      <c r="G12434" s="80" t="s">
        <v>894</v>
      </c>
      <c r="H12434" t="s">
        <v>1685</v>
      </c>
      <c r="I12434" s="50">
        <v>11.79</v>
      </c>
    </row>
    <row r="12435" spans="1:9" x14ac:dyDescent="0.2">
      <c r="A12435">
        <v>272997</v>
      </c>
      <c r="B12435" s="79">
        <v>7896013557111</v>
      </c>
      <c r="C12435" s="80" t="s">
        <v>19</v>
      </c>
      <c r="D12435" s="80" t="s">
        <v>20</v>
      </c>
      <c r="E12435" s="80" t="s">
        <v>21</v>
      </c>
      <c r="F12435" s="80" t="s">
        <v>1675</v>
      </c>
      <c r="G12435" s="80" t="s">
        <v>894</v>
      </c>
      <c r="H12435" t="s">
        <v>15864</v>
      </c>
      <c r="I12435" s="50">
        <v>11.79</v>
      </c>
    </row>
    <row r="12436" spans="1:9" x14ac:dyDescent="0.2">
      <c r="A12436">
        <v>376271</v>
      </c>
      <c r="B12436" s="79">
        <v>7896013567080</v>
      </c>
      <c r="C12436" s="80" t="s">
        <v>19</v>
      </c>
      <c r="D12436" s="80" t="s">
        <v>20</v>
      </c>
      <c r="E12436" s="80" t="s">
        <v>21</v>
      </c>
      <c r="F12436" s="80" t="s">
        <v>1675</v>
      </c>
      <c r="G12436" s="80" t="s">
        <v>894</v>
      </c>
      <c r="H12436" t="s">
        <v>15865</v>
      </c>
      <c r="I12436" s="50">
        <v>11.79</v>
      </c>
    </row>
    <row r="12437" spans="1:9" x14ac:dyDescent="0.2">
      <c r="A12437">
        <v>476092</v>
      </c>
      <c r="B12437" s="79">
        <v>7500435200301</v>
      </c>
      <c r="C12437" s="80" t="s">
        <v>19</v>
      </c>
      <c r="D12437" s="80" t="s">
        <v>20</v>
      </c>
      <c r="E12437" s="80" t="s">
        <v>21</v>
      </c>
      <c r="F12437" s="80" t="s">
        <v>1675</v>
      </c>
      <c r="G12437" s="80" t="s">
        <v>84</v>
      </c>
      <c r="H12437" t="s">
        <v>1719</v>
      </c>
      <c r="I12437" s="50">
        <v>30.01</v>
      </c>
    </row>
    <row r="12438" spans="1:9" x14ac:dyDescent="0.2">
      <c r="A12438">
        <v>424567</v>
      </c>
      <c r="B12438" s="79">
        <v>7500435169363</v>
      </c>
      <c r="C12438" s="80" t="s">
        <v>19</v>
      </c>
      <c r="D12438" s="80" t="s">
        <v>20</v>
      </c>
      <c r="E12438" s="80" t="s">
        <v>21</v>
      </c>
      <c r="F12438" s="80" t="s">
        <v>1675</v>
      </c>
      <c r="G12438" s="80" t="s">
        <v>84</v>
      </c>
      <c r="H12438" t="s">
        <v>15866</v>
      </c>
      <c r="I12438" s="50">
        <v>30.01</v>
      </c>
    </row>
    <row r="12439" spans="1:9" x14ac:dyDescent="0.2">
      <c r="A12439">
        <v>424571</v>
      </c>
      <c r="B12439" s="79">
        <v>7500435169387</v>
      </c>
      <c r="C12439" s="80" t="s">
        <v>19</v>
      </c>
      <c r="D12439" s="80" t="s">
        <v>20</v>
      </c>
      <c r="E12439" s="80" t="s">
        <v>21</v>
      </c>
      <c r="F12439" s="80" t="s">
        <v>1675</v>
      </c>
      <c r="G12439" s="80" t="s">
        <v>84</v>
      </c>
      <c r="H12439" t="s">
        <v>15867</v>
      </c>
      <c r="I12439" s="50">
        <v>30.01</v>
      </c>
    </row>
    <row r="12440" spans="1:9" x14ac:dyDescent="0.2">
      <c r="A12440">
        <v>424574</v>
      </c>
      <c r="B12440" s="79">
        <v>7500435169370</v>
      </c>
      <c r="C12440" s="80" t="s">
        <v>19</v>
      </c>
      <c r="D12440" s="80" t="s">
        <v>20</v>
      </c>
      <c r="E12440" s="80" t="s">
        <v>21</v>
      </c>
      <c r="F12440" s="80" t="s">
        <v>1675</v>
      </c>
      <c r="G12440" s="80" t="s">
        <v>84</v>
      </c>
      <c r="H12440" t="s">
        <v>1715</v>
      </c>
      <c r="I12440" s="50">
        <v>30.01</v>
      </c>
    </row>
    <row r="12441" spans="1:9" x14ac:dyDescent="0.2">
      <c r="A12441">
        <v>424577</v>
      </c>
      <c r="B12441" s="79">
        <v>7500435169356</v>
      </c>
      <c r="C12441" s="80" t="s">
        <v>19</v>
      </c>
      <c r="D12441" s="80" t="s">
        <v>20</v>
      </c>
      <c r="E12441" s="80" t="s">
        <v>21</v>
      </c>
      <c r="F12441" s="80" t="s">
        <v>1675</v>
      </c>
      <c r="G12441" s="80" t="s">
        <v>84</v>
      </c>
      <c r="H12441" t="s">
        <v>1716</v>
      </c>
      <c r="I12441" s="50">
        <v>30.01</v>
      </c>
    </row>
    <row r="12442" spans="1:9" x14ac:dyDescent="0.2">
      <c r="A12442">
        <v>456426</v>
      </c>
      <c r="B12442" s="79">
        <v>7500435188227</v>
      </c>
      <c r="C12442" s="80" t="s">
        <v>19</v>
      </c>
      <c r="D12442" s="80" t="s">
        <v>20</v>
      </c>
      <c r="E12442" s="80" t="s">
        <v>21</v>
      </c>
      <c r="F12442" s="80" t="s">
        <v>1675</v>
      </c>
      <c r="G12442" s="80" t="s">
        <v>84</v>
      </c>
      <c r="H12442" t="s">
        <v>1718</v>
      </c>
      <c r="I12442" s="50">
        <v>30.01</v>
      </c>
    </row>
    <row r="12443" spans="1:9" x14ac:dyDescent="0.2">
      <c r="A12443">
        <v>326388</v>
      </c>
      <c r="B12443" s="79">
        <v>7898623952942</v>
      </c>
      <c r="C12443" s="80" t="s">
        <v>19</v>
      </c>
      <c r="D12443" s="80" t="s">
        <v>20</v>
      </c>
      <c r="E12443" s="80" t="s">
        <v>21</v>
      </c>
      <c r="F12443" s="80" t="s">
        <v>1675</v>
      </c>
      <c r="G12443" s="80" t="s">
        <v>279</v>
      </c>
      <c r="H12443" t="s">
        <v>1706</v>
      </c>
      <c r="I12443" s="50">
        <v>15.2</v>
      </c>
    </row>
    <row r="12444" spans="1:9" x14ac:dyDescent="0.2">
      <c r="A12444">
        <v>390409</v>
      </c>
      <c r="B12444" s="79">
        <v>7898623956711</v>
      </c>
      <c r="C12444" s="80" t="s">
        <v>19</v>
      </c>
      <c r="D12444" s="80" t="s">
        <v>20</v>
      </c>
      <c r="E12444" s="80" t="s">
        <v>21</v>
      </c>
      <c r="F12444" s="80" t="s">
        <v>1675</v>
      </c>
      <c r="G12444" s="80" t="s">
        <v>279</v>
      </c>
      <c r="H12444" t="s">
        <v>1709</v>
      </c>
      <c r="I12444" s="50">
        <v>15.2</v>
      </c>
    </row>
    <row r="12445" spans="1:9" x14ac:dyDescent="0.2">
      <c r="A12445">
        <v>390412</v>
      </c>
      <c r="B12445" s="79">
        <v>7898623956759</v>
      </c>
      <c r="C12445" s="80" t="s">
        <v>19</v>
      </c>
      <c r="D12445" s="80" t="s">
        <v>20</v>
      </c>
      <c r="E12445" s="80" t="s">
        <v>21</v>
      </c>
      <c r="F12445" s="80" t="s">
        <v>1675</v>
      </c>
      <c r="G12445" s="80" t="s">
        <v>279</v>
      </c>
      <c r="H12445" t="s">
        <v>1710</v>
      </c>
      <c r="I12445" s="50">
        <v>20.41</v>
      </c>
    </row>
    <row r="12446" spans="1:9" x14ac:dyDescent="0.2">
      <c r="A12446">
        <v>561172</v>
      </c>
      <c r="B12446" s="79">
        <v>7908458326396</v>
      </c>
      <c r="C12446" s="80" t="s">
        <v>19</v>
      </c>
      <c r="D12446" s="80" t="s">
        <v>20</v>
      </c>
      <c r="E12446" s="80" t="s">
        <v>21</v>
      </c>
      <c r="F12446" s="80" t="s">
        <v>1675</v>
      </c>
      <c r="G12446" s="80" t="s">
        <v>279</v>
      </c>
      <c r="H12446" t="s">
        <v>1711</v>
      </c>
      <c r="I12446" s="50">
        <v>15.2</v>
      </c>
    </row>
    <row r="12447" spans="1:9" x14ac:dyDescent="0.2">
      <c r="A12447">
        <v>561180</v>
      </c>
      <c r="B12447" s="79">
        <v>7908458326365</v>
      </c>
      <c r="C12447" s="80" t="s">
        <v>19</v>
      </c>
      <c r="D12447" s="80" t="s">
        <v>20</v>
      </c>
      <c r="E12447" s="80" t="s">
        <v>21</v>
      </c>
      <c r="F12447" s="80" t="s">
        <v>1675</v>
      </c>
      <c r="G12447" s="80" t="s">
        <v>279</v>
      </c>
      <c r="H12447" t="s">
        <v>1712</v>
      </c>
      <c r="I12447" s="50">
        <v>15.2</v>
      </c>
    </row>
    <row r="12448" spans="1:9" x14ac:dyDescent="0.2">
      <c r="A12448">
        <v>360225</v>
      </c>
      <c r="B12448" s="79">
        <v>7898623954304</v>
      </c>
      <c r="C12448" s="80" t="s">
        <v>19</v>
      </c>
      <c r="D12448" s="80" t="s">
        <v>20</v>
      </c>
      <c r="E12448" s="80" t="s">
        <v>21</v>
      </c>
      <c r="F12448" s="80" t="s">
        <v>1675</v>
      </c>
      <c r="G12448" s="80" t="s">
        <v>279</v>
      </c>
      <c r="H12448" t="s">
        <v>1707</v>
      </c>
      <c r="I12448" s="50">
        <v>15.2</v>
      </c>
    </row>
    <row r="12449" spans="1:9" x14ac:dyDescent="0.2">
      <c r="A12449">
        <v>360226</v>
      </c>
      <c r="B12449" s="79">
        <v>7898623954076</v>
      </c>
      <c r="C12449" s="80" t="s">
        <v>19</v>
      </c>
      <c r="D12449" s="80" t="s">
        <v>20</v>
      </c>
      <c r="E12449" s="80" t="s">
        <v>21</v>
      </c>
      <c r="F12449" s="80" t="s">
        <v>1675</v>
      </c>
      <c r="G12449" s="80" t="s">
        <v>279</v>
      </c>
      <c r="H12449" t="s">
        <v>1708</v>
      </c>
      <c r="I12449" s="50">
        <v>15.2</v>
      </c>
    </row>
    <row r="12450" spans="1:9" x14ac:dyDescent="0.2">
      <c r="A12450">
        <v>489716</v>
      </c>
      <c r="B12450" s="79">
        <v>7897042016921</v>
      </c>
      <c r="C12450" s="80" t="s">
        <v>19</v>
      </c>
      <c r="D12450" s="80" t="s">
        <v>20</v>
      </c>
      <c r="E12450" s="80" t="s">
        <v>21</v>
      </c>
      <c r="F12450" s="80" t="s">
        <v>1675</v>
      </c>
      <c r="G12450" s="80" t="s">
        <v>192</v>
      </c>
      <c r="H12450" t="s">
        <v>15868</v>
      </c>
      <c r="I12450" s="50">
        <v>13.54</v>
      </c>
    </row>
    <row r="12451" spans="1:9" x14ac:dyDescent="0.2">
      <c r="A12451">
        <v>489714</v>
      </c>
      <c r="B12451" s="79">
        <v>7897042015801</v>
      </c>
      <c r="C12451" s="80" t="s">
        <v>19</v>
      </c>
      <c r="D12451" s="80" t="s">
        <v>20</v>
      </c>
      <c r="E12451" s="80" t="s">
        <v>21</v>
      </c>
      <c r="F12451" s="80" t="s">
        <v>1675</v>
      </c>
      <c r="G12451" s="80" t="s">
        <v>192</v>
      </c>
      <c r="H12451" t="s">
        <v>1692</v>
      </c>
      <c r="I12451" s="50">
        <v>13.54</v>
      </c>
    </row>
    <row r="12452" spans="1:9" x14ac:dyDescent="0.2">
      <c r="A12452">
        <v>578769</v>
      </c>
      <c r="B12452" s="79">
        <v>7897042019335</v>
      </c>
      <c r="C12452" s="80" t="s">
        <v>19</v>
      </c>
      <c r="D12452" s="80" t="s">
        <v>20</v>
      </c>
      <c r="E12452" s="80" t="s">
        <v>21</v>
      </c>
      <c r="F12452" s="80" t="s">
        <v>1675</v>
      </c>
      <c r="G12452" s="80" t="s">
        <v>192</v>
      </c>
      <c r="H12452" t="s">
        <v>1693</v>
      </c>
      <c r="I12452" s="50">
        <v>13.54</v>
      </c>
    </row>
    <row r="12453" spans="1:9" x14ac:dyDescent="0.2">
      <c r="A12453">
        <v>578773</v>
      </c>
      <c r="B12453" s="79">
        <v>7897042019342</v>
      </c>
      <c r="C12453" s="80" t="s">
        <v>19</v>
      </c>
      <c r="D12453" s="80" t="s">
        <v>20</v>
      </c>
      <c r="E12453" s="80" t="s">
        <v>21</v>
      </c>
      <c r="F12453" s="80" t="s">
        <v>1675</v>
      </c>
      <c r="G12453" s="80" t="s">
        <v>192</v>
      </c>
      <c r="H12453" t="s">
        <v>1694</v>
      </c>
      <c r="I12453" s="50">
        <v>13.54</v>
      </c>
    </row>
    <row r="12454" spans="1:9" x14ac:dyDescent="0.2">
      <c r="A12454">
        <v>364653</v>
      </c>
      <c r="B12454" s="79">
        <v>7897042013753</v>
      </c>
      <c r="C12454" s="80" t="s">
        <v>19</v>
      </c>
      <c r="D12454" s="80" t="s">
        <v>20</v>
      </c>
      <c r="E12454" s="80" t="s">
        <v>21</v>
      </c>
      <c r="F12454" s="80" t="s">
        <v>1675</v>
      </c>
      <c r="G12454" s="80" t="s">
        <v>192</v>
      </c>
      <c r="H12454" t="s">
        <v>1686</v>
      </c>
      <c r="I12454" s="50">
        <v>13.54</v>
      </c>
    </row>
    <row r="12455" spans="1:9" x14ac:dyDescent="0.2">
      <c r="A12455">
        <v>364700</v>
      </c>
      <c r="B12455" s="79">
        <v>7897042013746</v>
      </c>
      <c r="C12455" s="80" t="s">
        <v>19</v>
      </c>
      <c r="D12455" s="80" t="s">
        <v>20</v>
      </c>
      <c r="E12455" s="80" t="s">
        <v>21</v>
      </c>
      <c r="F12455" s="80" t="s">
        <v>1675</v>
      </c>
      <c r="G12455" s="80" t="s">
        <v>192</v>
      </c>
      <c r="H12455" t="s">
        <v>1687</v>
      </c>
      <c r="I12455" s="50">
        <v>13.54</v>
      </c>
    </row>
    <row r="12456" spans="1:9" x14ac:dyDescent="0.2">
      <c r="A12456">
        <v>395778</v>
      </c>
      <c r="B12456" s="79">
        <v>7897042014026</v>
      </c>
      <c r="C12456" s="80" t="s">
        <v>19</v>
      </c>
      <c r="D12456" s="80" t="s">
        <v>20</v>
      </c>
      <c r="E12456" s="80" t="s">
        <v>21</v>
      </c>
      <c r="F12456" s="80" t="s">
        <v>1675</v>
      </c>
      <c r="G12456" s="80" t="s">
        <v>192</v>
      </c>
      <c r="H12456" t="s">
        <v>1688</v>
      </c>
      <c r="I12456" s="50">
        <v>13.54</v>
      </c>
    </row>
    <row r="12457" spans="1:9" x14ac:dyDescent="0.2">
      <c r="A12457">
        <v>395792</v>
      </c>
      <c r="B12457" s="79">
        <v>7897042015450</v>
      </c>
      <c r="C12457" s="80" t="s">
        <v>19</v>
      </c>
      <c r="D12457" s="80" t="s">
        <v>20</v>
      </c>
      <c r="E12457" s="80" t="s">
        <v>21</v>
      </c>
      <c r="F12457" s="80" t="s">
        <v>1675</v>
      </c>
      <c r="G12457" s="80" t="s">
        <v>192</v>
      </c>
      <c r="H12457" t="s">
        <v>1689</v>
      </c>
      <c r="I12457" s="50">
        <v>13.54</v>
      </c>
    </row>
    <row r="12458" spans="1:9" x14ac:dyDescent="0.2">
      <c r="A12458">
        <v>431003</v>
      </c>
      <c r="B12458" s="79">
        <v>7897042013852</v>
      </c>
      <c r="C12458" s="80" t="s">
        <v>19</v>
      </c>
      <c r="D12458" s="80" t="s">
        <v>20</v>
      </c>
      <c r="E12458" s="80" t="s">
        <v>21</v>
      </c>
      <c r="F12458" s="80" t="s">
        <v>1675</v>
      </c>
      <c r="G12458" s="80" t="s">
        <v>192</v>
      </c>
      <c r="H12458" t="s">
        <v>1690</v>
      </c>
      <c r="I12458" s="50">
        <v>13.54</v>
      </c>
    </row>
    <row r="12459" spans="1:9" x14ac:dyDescent="0.2">
      <c r="A12459">
        <v>431004</v>
      </c>
      <c r="B12459" s="79">
        <v>7897042013845</v>
      </c>
      <c r="C12459" s="80" t="s">
        <v>19</v>
      </c>
      <c r="D12459" s="80" t="s">
        <v>20</v>
      </c>
      <c r="E12459" s="80" t="s">
        <v>21</v>
      </c>
      <c r="F12459" s="80" t="s">
        <v>1675</v>
      </c>
      <c r="G12459" s="80" t="s">
        <v>192</v>
      </c>
      <c r="H12459" t="s">
        <v>1691</v>
      </c>
      <c r="I12459" s="50">
        <v>13.54</v>
      </c>
    </row>
    <row r="12460" spans="1:9" x14ac:dyDescent="0.2">
      <c r="A12460">
        <v>440796</v>
      </c>
      <c r="B12460" s="79">
        <v>7897042015429</v>
      </c>
      <c r="C12460" s="80" t="s">
        <v>19</v>
      </c>
      <c r="D12460" s="80" t="s">
        <v>20</v>
      </c>
      <c r="E12460" s="80" t="s">
        <v>21</v>
      </c>
      <c r="F12460" s="80" t="s">
        <v>1675</v>
      </c>
      <c r="G12460" s="80" t="s">
        <v>192</v>
      </c>
      <c r="H12460" t="s">
        <v>15869</v>
      </c>
      <c r="I12460" s="50">
        <v>13.54</v>
      </c>
    </row>
    <row r="12461" spans="1:9" x14ac:dyDescent="0.2">
      <c r="A12461">
        <v>521422</v>
      </c>
      <c r="B12461" s="79">
        <v>7908448003016</v>
      </c>
      <c r="C12461" s="80" t="s">
        <v>19</v>
      </c>
      <c r="D12461" s="80" t="s">
        <v>20</v>
      </c>
      <c r="E12461" s="80" t="s">
        <v>21</v>
      </c>
      <c r="F12461" s="80" t="s">
        <v>1675</v>
      </c>
      <c r="G12461" s="80" t="s">
        <v>904</v>
      </c>
      <c r="H12461" t="s">
        <v>1701</v>
      </c>
      <c r="I12461" s="50">
        <v>13.87</v>
      </c>
    </row>
    <row r="12462" spans="1:9" x14ac:dyDescent="0.2">
      <c r="A12462">
        <v>433679</v>
      </c>
      <c r="B12462" s="79">
        <v>7898965666958</v>
      </c>
      <c r="C12462" s="80" t="s">
        <v>19</v>
      </c>
      <c r="D12462" s="80" t="s">
        <v>20</v>
      </c>
      <c r="E12462" s="80" t="s">
        <v>21</v>
      </c>
      <c r="F12462" s="80" t="s">
        <v>1675</v>
      </c>
      <c r="G12462" s="80" t="s">
        <v>904</v>
      </c>
      <c r="H12462" t="s">
        <v>1700</v>
      </c>
      <c r="I12462" s="50">
        <v>13.87</v>
      </c>
    </row>
    <row r="12463" spans="1:9" x14ac:dyDescent="0.2">
      <c r="A12463">
        <v>402120</v>
      </c>
      <c r="B12463" s="79">
        <v>7898965666316</v>
      </c>
      <c r="C12463" s="80" t="s">
        <v>19</v>
      </c>
      <c r="D12463" s="80" t="s">
        <v>20</v>
      </c>
      <c r="E12463" s="80" t="s">
        <v>21</v>
      </c>
      <c r="F12463" s="80" t="s">
        <v>1675</v>
      </c>
      <c r="G12463" s="80" t="s">
        <v>904</v>
      </c>
      <c r="H12463" t="s">
        <v>1695</v>
      </c>
      <c r="I12463" s="50">
        <v>13.87</v>
      </c>
    </row>
    <row r="12464" spans="1:9" x14ac:dyDescent="0.2">
      <c r="A12464">
        <v>402121</v>
      </c>
      <c r="B12464" s="79">
        <v>7898965666002</v>
      </c>
      <c r="C12464" s="80" t="s">
        <v>19</v>
      </c>
      <c r="D12464" s="80" t="s">
        <v>20</v>
      </c>
      <c r="E12464" s="80" t="s">
        <v>21</v>
      </c>
      <c r="F12464" s="80" t="s">
        <v>1675</v>
      </c>
      <c r="G12464" s="80" t="s">
        <v>904</v>
      </c>
      <c r="H12464" t="s">
        <v>1696</v>
      </c>
      <c r="I12464" s="50">
        <v>13.87</v>
      </c>
    </row>
    <row r="12465" spans="1:9" x14ac:dyDescent="0.2">
      <c r="A12465">
        <v>402131</v>
      </c>
      <c r="B12465" s="79">
        <v>7898965666309</v>
      </c>
      <c r="C12465" s="80" t="s">
        <v>19</v>
      </c>
      <c r="D12465" s="80" t="s">
        <v>20</v>
      </c>
      <c r="E12465" s="80" t="s">
        <v>21</v>
      </c>
      <c r="F12465" s="80" t="s">
        <v>1675</v>
      </c>
      <c r="G12465" s="80" t="s">
        <v>904</v>
      </c>
      <c r="H12465" t="s">
        <v>1697</v>
      </c>
      <c r="I12465" s="50">
        <v>13.87</v>
      </c>
    </row>
    <row r="12466" spans="1:9" x14ac:dyDescent="0.2">
      <c r="A12466">
        <v>402133</v>
      </c>
      <c r="B12466" s="79">
        <v>7898965666293</v>
      </c>
      <c r="C12466" s="80" t="s">
        <v>19</v>
      </c>
      <c r="D12466" s="80" t="s">
        <v>20</v>
      </c>
      <c r="E12466" s="80" t="s">
        <v>21</v>
      </c>
      <c r="F12466" s="80" t="s">
        <v>1675</v>
      </c>
      <c r="G12466" s="80" t="s">
        <v>904</v>
      </c>
      <c r="H12466" t="s">
        <v>1698</v>
      </c>
      <c r="I12466" s="50">
        <v>13.87</v>
      </c>
    </row>
    <row r="12467" spans="1:9" x14ac:dyDescent="0.2">
      <c r="A12467">
        <v>402145</v>
      </c>
      <c r="B12467" s="79">
        <v>7898965666323</v>
      </c>
      <c r="C12467" s="80" t="s">
        <v>19</v>
      </c>
      <c r="D12467" s="80" t="s">
        <v>20</v>
      </c>
      <c r="E12467" s="80" t="s">
        <v>21</v>
      </c>
      <c r="F12467" s="80" t="s">
        <v>1675</v>
      </c>
      <c r="G12467" s="80" t="s">
        <v>904</v>
      </c>
      <c r="H12467" t="s">
        <v>1699</v>
      </c>
      <c r="I12467" s="50">
        <v>13.87</v>
      </c>
    </row>
    <row r="12468" spans="1:9" x14ac:dyDescent="0.2">
      <c r="A12468">
        <v>337994</v>
      </c>
      <c r="B12468" s="79">
        <v>7896002905282</v>
      </c>
      <c r="C12468" s="80" t="s">
        <v>19</v>
      </c>
      <c r="D12468" s="80" t="s">
        <v>20</v>
      </c>
      <c r="E12468" s="80" t="s">
        <v>21</v>
      </c>
      <c r="F12468" s="80" t="s">
        <v>333</v>
      </c>
      <c r="G12468" s="80" t="s">
        <v>334</v>
      </c>
      <c r="H12468" t="s">
        <v>341</v>
      </c>
      <c r="I12468" s="50">
        <v>37.369999999999997</v>
      </c>
    </row>
    <row r="12469" spans="1:9" x14ac:dyDescent="0.2">
      <c r="A12469">
        <v>84800</v>
      </c>
      <c r="B12469" s="79">
        <v>7896002905138</v>
      </c>
      <c r="C12469" s="80" t="s">
        <v>19</v>
      </c>
      <c r="D12469" s="80" t="s">
        <v>20</v>
      </c>
      <c r="E12469" s="80" t="s">
        <v>21</v>
      </c>
      <c r="F12469" s="80" t="s">
        <v>333</v>
      </c>
      <c r="G12469" s="80" t="s">
        <v>334</v>
      </c>
      <c r="H12469" t="s">
        <v>340</v>
      </c>
      <c r="I12469" s="50">
        <v>37.369999999999997</v>
      </c>
    </row>
    <row r="12470" spans="1:9" x14ac:dyDescent="0.2">
      <c r="A12470">
        <v>18747</v>
      </c>
      <c r="B12470" s="79">
        <v>7896002909099</v>
      </c>
      <c r="C12470" s="80" t="s">
        <v>19</v>
      </c>
      <c r="D12470" s="80" t="s">
        <v>20</v>
      </c>
      <c r="E12470" s="80" t="s">
        <v>21</v>
      </c>
      <c r="F12470" s="80" t="s">
        <v>333</v>
      </c>
      <c r="G12470" s="80" t="s">
        <v>334</v>
      </c>
      <c r="H12470" t="s">
        <v>337</v>
      </c>
      <c r="I12470" s="50">
        <v>15.79</v>
      </c>
    </row>
    <row r="12471" spans="1:9" x14ac:dyDescent="0.2">
      <c r="A12471">
        <v>4239</v>
      </c>
      <c r="B12471" s="79">
        <v>7896002909402</v>
      </c>
      <c r="C12471" s="80" t="s">
        <v>19</v>
      </c>
      <c r="D12471" s="80" t="s">
        <v>20</v>
      </c>
      <c r="E12471" s="80" t="s">
        <v>21</v>
      </c>
      <c r="F12471" s="80" t="s">
        <v>333</v>
      </c>
      <c r="G12471" s="80" t="s">
        <v>334</v>
      </c>
      <c r="H12471" t="s">
        <v>336</v>
      </c>
      <c r="I12471" s="50">
        <v>29.65</v>
      </c>
    </row>
    <row r="12472" spans="1:9" x14ac:dyDescent="0.2">
      <c r="A12472">
        <v>256328</v>
      </c>
      <c r="B12472" s="79">
        <v>7896002909488</v>
      </c>
      <c r="C12472" s="80" t="s">
        <v>19</v>
      </c>
      <c r="D12472" s="80" t="s">
        <v>20</v>
      </c>
      <c r="E12472" s="80" t="s">
        <v>21</v>
      </c>
      <c r="F12472" s="80" t="s">
        <v>333</v>
      </c>
      <c r="G12472" s="80" t="s">
        <v>334</v>
      </c>
      <c r="H12472" t="s">
        <v>339</v>
      </c>
      <c r="I12472" s="50">
        <v>18.170000000000002</v>
      </c>
    </row>
    <row r="12473" spans="1:9" x14ac:dyDescent="0.2">
      <c r="A12473">
        <v>225600</v>
      </c>
      <c r="B12473" s="79">
        <v>7896002905442</v>
      </c>
      <c r="C12473" s="80" t="s">
        <v>19</v>
      </c>
      <c r="D12473" s="80" t="s">
        <v>20</v>
      </c>
      <c r="E12473" s="80" t="s">
        <v>21</v>
      </c>
      <c r="F12473" s="80" t="s">
        <v>333</v>
      </c>
      <c r="G12473" s="80" t="s">
        <v>334</v>
      </c>
      <c r="H12473" t="s">
        <v>338</v>
      </c>
      <c r="I12473" s="50">
        <v>18.170000000000002</v>
      </c>
    </row>
    <row r="12474" spans="1:9" x14ac:dyDescent="0.2">
      <c r="A12474">
        <v>350352</v>
      </c>
      <c r="B12474" s="79">
        <v>7896002903066</v>
      </c>
      <c r="C12474" s="80" t="s">
        <v>19</v>
      </c>
      <c r="D12474" s="80" t="s">
        <v>20</v>
      </c>
      <c r="E12474" s="80" t="s">
        <v>21</v>
      </c>
      <c r="F12474" s="80" t="s">
        <v>333</v>
      </c>
      <c r="G12474" s="80" t="s">
        <v>334</v>
      </c>
      <c r="H12474" t="s">
        <v>335</v>
      </c>
      <c r="I12474" s="50">
        <v>18.170000000000002</v>
      </c>
    </row>
    <row r="12475" spans="1:9" x14ac:dyDescent="0.2">
      <c r="A12475">
        <v>530914</v>
      </c>
      <c r="B12475" s="79">
        <v>7896002905565</v>
      </c>
      <c r="C12475" s="80" t="s">
        <v>19</v>
      </c>
      <c r="D12475" s="80" t="s">
        <v>20</v>
      </c>
      <c r="E12475" s="80" t="s">
        <v>21</v>
      </c>
      <c r="F12475" s="80" t="s">
        <v>333</v>
      </c>
      <c r="G12475" s="80" t="s">
        <v>334</v>
      </c>
      <c r="H12475" t="s">
        <v>344</v>
      </c>
      <c r="I12475" s="50">
        <v>16.059999999999999</v>
      </c>
    </row>
    <row r="12476" spans="1:9" x14ac:dyDescent="0.2">
      <c r="A12476">
        <v>530909</v>
      </c>
      <c r="B12476" s="79">
        <v>7896002905558</v>
      </c>
      <c r="C12476" s="80" t="s">
        <v>19</v>
      </c>
      <c r="D12476" s="80" t="s">
        <v>20</v>
      </c>
      <c r="E12476" s="80" t="s">
        <v>21</v>
      </c>
      <c r="F12476" s="80" t="s">
        <v>333</v>
      </c>
      <c r="G12476" s="80" t="s">
        <v>334</v>
      </c>
      <c r="H12476" t="s">
        <v>342</v>
      </c>
      <c r="I12476" s="50">
        <v>16.059999999999999</v>
      </c>
    </row>
    <row r="12477" spans="1:9" x14ac:dyDescent="0.2">
      <c r="A12477">
        <v>530912</v>
      </c>
      <c r="B12477" s="79">
        <v>7896002905572</v>
      </c>
      <c r="C12477" s="80" t="s">
        <v>19</v>
      </c>
      <c r="D12477" s="80" t="s">
        <v>20</v>
      </c>
      <c r="E12477" s="80" t="s">
        <v>21</v>
      </c>
      <c r="F12477" s="80" t="s">
        <v>333</v>
      </c>
      <c r="G12477" s="80" t="s">
        <v>334</v>
      </c>
      <c r="H12477" t="s">
        <v>343</v>
      </c>
      <c r="I12477" s="50">
        <v>16.059999999999999</v>
      </c>
    </row>
    <row r="12478" spans="1:9" x14ac:dyDescent="0.2">
      <c r="A12478">
        <v>361947</v>
      </c>
      <c r="B12478" s="79">
        <v>7898181583046</v>
      </c>
      <c r="C12478" s="80" t="s">
        <v>19</v>
      </c>
      <c r="D12478" s="80" t="s">
        <v>20</v>
      </c>
      <c r="E12478" s="80" t="s">
        <v>21</v>
      </c>
      <c r="F12478" s="80" t="s">
        <v>333</v>
      </c>
      <c r="G12478" s="80" t="s">
        <v>349</v>
      </c>
      <c r="H12478" t="s">
        <v>354</v>
      </c>
      <c r="I12478" s="50">
        <v>35</v>
      </c>
    </row>
    <row r="12479" spans="1:9" x14ac:dyDescent="0.2">
      <c r="A12479">
        <v>141814</v>
      </c>
      <c r="B12479" s="79">
        <v>7898181585101</v>
      </c>
      <c r="C12479" s="80" t="s">
        <v>19</v>
      </c>
      <c r="D12479" s="80" t="s">
        <v>20</v>
      </c>
      <c r="E12479" s="80" t="s">
        <v>21</v>
      </c>
      <c r="F12479" s="80" t="s">
        <v>333</v>
      </c>
      <c r="G12479" s="80" t="s">
        <v>349</v>
      </c>
      <c r="H12479" t="s">
        <v>350</v>
      </c>
      <c r="I12479" s="50">
        <v>14.32</v>
      </c>
    </row>
    <row r="12480" spans="1:9" x14ac:dyDescent="0.2">
      <c r="A12480">
        <v>141818</v>
      </c>
      <c r="B12480" s="79">
        <v>7898181585125</v>
      </c>
      <c r="C12480" s="80" t="s">
        <v>19</v>
      </c>
      <c r="D12480" s="80" t="s">
        <v>20</v>
      </c>
      <c r="E12480" s="80" t="s">
        <v>21</v>
      </c>
      <c r="F12480" s="80" t="s">
        <v>333</v>
      </c>
      <c r="G12480" s="80" t="s">
        <v>349</v>
      </c>
      <c r="H12480" t="s">
        <v>351</v>
      </c>
      <c r="I12480" s="50">
        <v>14.32</v>
      </c>
    </row>
    <row r="12481" spans="1:9" x14ac:dyDescent="0.2">
      <c r="A12481">
        <v>141822</v>
      </c>
      <c r="B12481" s="79">
        <v>7898181585156</v>
      </c>
      <c r="C12481" s="80" t="s">
        <v>19</v>
      </c>
      <c r="D12481" s="80" t="s">
        <v>20</v>
      </c>
      <c r="E12481" s="80" t="s">
        <v>21</v>
      </c>
      <c r="F12481" s="80" t="s">
        <v>333</v>
      </c>
      <c r="G12481" s="80" t="s">
        <v>349</v>
      </c>
      <c r="H12481" t="s">
        <v>352</v>
      </c>
      <c r="I12481" s="50">
        <v>14.32</v>
      </c>
    </row>
    <row r="12482" spans="1:9" x14ac:dyDescent="0.2">
      <c r="A12482">
        <v>141824</v>
      </c>
      <c r="B12482" s="79">
        <v>7898181585163</v>
      </c>
      <c r="C12482" s="80" t="s">
        <v>19</v>
      </c>
      <c r="D12482" s="80" t="s">
        <v>20</v>
      </c>
      <c r="E12482" s="80" t="s">
        <v>21</v>
      </c>
      <c r="F12482" s="80" t="s">
        <v>333</v>
      </c>
      <c r="G12482" s="80" t="s">
        <v>349</v>
      </c>
      <c r="H12482" t="s">
        <v>353</v>
      </c>
      <c r="I12482" s="50">
        <v>14.32</v>
      </c>
    </row>
    <row r="12483" spans="1:9" x14ac:dyDescent="0.2">
      <c r="A12483">
        <v>547355</v>
      </c>
      <c r="B12483" s="79">
        <v>7898663110241</v>
      </c>
      <c r="C12483" s="80" t="s">
        <v>19</v>
      </c>
      <c r="D12483" s="80" t="s">
        <v>20</v>
      </c>
      <c r="E12483" s="80" t="s">
        <v>21</v>
      </c>
      <c r="F12483" s="80" t="s">
        <v>333</v>
      </c>
      <c r="G12483" s="80" t="s">
        <v>277</v>
      </c>
      <c r="H12483" t="s">
        <v>359</v>
      </c>
      <c r="I12483" s="50">
        <v>20.02</v>
      </c>
    </row>
    <row r="12484" spans="1:9" x14ac:dyDescent="0.2">
      <c r="A12484">
        <v>449522</v>
      </c>
      <c r="B12484" s="79">
        <v>7896044997177</v>
      </c>
      <c r="C12484" s="80" t="s">
        <v>19</v>
      </c>
      <c r="D12484" s="80" t="s">
        <v>20</v>
      </c>
      <c r="E12484" s="80" t="s">
        <v>21</v>
      </c>
      <c r="F12484" s="80" t="s">
        <v>333</v>
      </c>
      <c r="G12484" s="80" t="s">
        <v>277</v>
      </c>
      <c r="H12484" t="s">
        <v>355</v>
      </c>
      <c r="I12484" s="50">
        <v>20.02</v>
      </c>
    </row>
    <row r="12485" spans="1:9" x14ac:dyDescent="0.2">
      <c r="A12485">
        <v>449531</v>
      </c>
      <c r="B12485" s="79">
        <v>7896044997580</v>
      </c>
      <c r="C12485" s="80" t="s">
        <v>19</v>
      </c>
      <c r="D12485" s="80" t="s">
        <v>20</v>
      </c>
      <c r="E12485" s="80" t="s">
        <v>21</v>
      </c>
      <c r="F12485" s="80" t="s">
        <v>333</v>
      </c>
      <c r="G12485" s="80" t="s">
        <v>277</v>
      </c>
      <c r="H12485" t="s">
        <v>356</v>
      </c>
      <c r="I12485" s="50">
        <v>20.02</v>
      </c>
    </row>
    <row r="12486" spans="1:9" x14ac:dyDescent="0.2">
      <c r="A12486">
        <v>449538</v>
      </c>
      <c r="B12486" s="79">
        <v>7896044997214</v>
      </c>
      <c r="C12486" s="80" t="s">
        <v>19</v>
      </c>
      <c r="D12486" s="80" t="s">
        <v>20</v>
      </c>
      <c r="E12486" s="80" t="s">
        <v>21</v>
      </c>
      <c r="F12486" s="80" t="s">
        <v>333</v>
      </c>
      <c r="G12486" s="80" t="s">
        <v>277</v>
      </c>
      <c r="H12486" t="s">
        <v>357</v>
      </c>
      <c r="I12486" s="50">
        <v>20.02</v>
      </c>
    </row>
    <row r="12487" spans="1:9" x14ac:dyDescent="0.2">
      <c r="A12487">
        <v>449540</v>
      </c>
      <c r="B12487" s="79">
        <v>7896044997191</v>
      </c>
      <c r="C12487" s="80" t="s">
        <v>19</v>
      </c>
      <c r="D12487" s="80" t="s">
        <v>20</v>
      </c>
      <c r="E12487" s="80" t="s">
        <v>21</v>
      </c>
      <c r="F12487" s="80" t="s">
        <v>333</v>
      </c>
      <c r="G12487" s="80" t="s">
        <v>277</v>
      </c>
      <c r="H12487" t="s">
        <v>358</v>
      </c>
      <c r="I12487" s="50">
        <v>20.02</v>
      </c>
    </row>
    <row r="12488" spans="1:9" x14ac:dyDescent="0.2">
      <c r="A12488">
        <v>365424</v>
      </c>
      <c r="B12488" s="79">
        <v>7896279117104</v>
      </c>
      <c r="C12488" s="80" t="s">
        <v>19</v>
      </c>
      <c r="D12488" s="80" t="s">
        <v>20</v>
      </c>
      <c r="E12488" s="80" t="s">
        <v>21</v>
      </c>
      <c r="F12488" s="80" t="s">
        <v>333</v>
      </c>
      <c r="G12488" s="80" t="s">
        <v>345</v>
      </c>
      <c r="H12488" t="s">
        <v>347</v>
      </c>
      <c r="I12488" s="50">
        <v>15.54</v>
      </c>
    </row>
    <row r="12489" spans="1:9" x14ac:dyDescent="0.2">
      <c r="A12489">
        <v>365426</v>
      </c>
      <c r="B12489" s="79">
        <v>7896279117111</v>
      </c>
      <c r="C12489" s="80" t="s">
        <v>19</v>
      </c>
      <c r="D12489" s="80" t="s">
        <v>20</v>
      </c>
      <c r="E12489" s="80" t="s">
        <v>21</v>
      </c>
      <c r="F12489" s="80" t="s">
        <v>333</v>
      </c>
      <c r="G12489" s="80" t="s">
        <v>345</v>
      </c>
      <c r="H12489" t="s">
        <v>348</v>
      </c>
      <c r="I12489" s="50">
        <v>15.54</v>
      </c>
    </row>
    <row r="12490" spans="1:9" x14ac:dyDescent="0.2">
      <c r="A12490">
        <v>223550</v>
      </c>
      <c r="B12490" s="79">
        <v>7896279113090</v>
      </c>
      <c r="C12490" s="80" t="s">
        <v>19</v>
      </c>
      <c r="D12490" s="80" t="s">
        <v>20</v>
      </c>
      <c r="E12490" s="80" t="s">
        <v>21</v>
      </c>
      <c r="F12490" s="80" t="s">
        <v>333</v>
      </c>
      <c r="G12490" s="80" t="s">
        <v>345</v>
      </c>
      <c r="H12490" t="s">
        <v>346</v>
      </c>
      <c r="I12490" s="50">
        <v>15.54</v>
      </c>
    </row>
    <row r="12491" spans="1:9" x14ac:dyDescent="0.2">
      <c r="A12491">
        <v>223568</v>
      </c>
      <c r="B12491" s="79">
        <v>7896279113120</v>
      </c>
      <c r="C12491" s="80" t="s">
        <v>19</v>
      </c>
      <c r="D12491" s="80" t="s">
        <v>20</v>
      </c>
      <c r="E12491" s="80" t="s">
        <v>21</v>
      </c>
      <c r="F12491" s="80" t="s">
        <v>333</v>
      </c>
      <c r="G12491" s="80" t="s">
        <v>345</v>
      </c>
      <c r="H12491" t="s">
        <v>15870</v>
      </c>
      <c r="I12491" s="50">
        <v>15.54</v>
      </c>
    </row>
    <row r="12492" spans="1:9" x14ac:dyDescent="0.2">
      <c r="A12492">
        <v>42022</v>
      </c>
      <c r="B12492" s="79">
        <v>7896093013507</v>
      </c>
      <c r="C12492" s="80" t="s">
        <v>19</v>
      </c>
      <c r="D12492" s="80" t="s">
        <v>20</v>
      </c>
      <c r="E12492" s="80" t="s">
        <v>21</v>
      </c>
      <c r="F12492" s="80" t="s">
        <v>333</v>
      </c>
      <c r="G12492" s="80" t="s">
        <v>84</v>
      </c>
      <c r="H12492" t="s">
        <v>360</v>
      </c>
      <c r="I12492" s="50">
        <v>16.38</v>
      </c>
    </row>
    <row r="12493" spans="1:9" x14ac:dyDescent="0.2">
      <c r="A12493">
        <v>460427</v>
      </c>
      <c r="B12493" s="79">
        <v>7891176117264</v>
      </c>
      <c r="C12493" s="80" t="s">
        <v>19</v>
      </c>
      <c r="D12493" s="80" t="s">
        <v>20</v>
      </c>
      <c r="E12493" s="80" t="s">
        <v>21</v>
      </c>
      <c r="F12493" s="80" t="s">
        <v>333</v>
      </c>
      <c r="G12493" s="80" t="s">
        <v>361</v>
      </c>
      <c r="H12493" t="s">
        <v>365</v>
      </c>
      <c r="I12493" s="50">
        <v>11.7</v>
      </c>
    </row>
    <row r="12494" spans="1:9" x14ac:dyDescent="0.2">
      <c r="A12494">
        <v>539413</v>
      </c>
      <c r="B12494" s="79">
        <v>7908324404975</v>
      </c>
      <c r="C12494" s="80" t="s">
        <v>19</v>
      </c>
      <c r="D12494" s="80" t="s">
        <v>20</v>
      </c>
      <c r="E12494" s="80" t="s">
        <v>21</v>
      </c>
      <c r="F12494" s="80" t="s">
        <v>333</v>
      </c>
      <c r="G12494" s="80" t="s">
        <v>361</v>
      </c>
      <c r="H12494" t="s">
        <v>369</v>
      </c>
      <c r="I12494" s="50">
        <v>19.329999999999998</v>
      </c>
    </row>
    <row r="12495" spans="1:9" x14ac:dyDescent="0.2">
      <c r="A12495">
        <v>539420</v>
      </c>
      <c r="B12495" s="79">
        <v>7908324404968</v>
      </c>
      <c r="C12495" s="80" t="s">
        <v>19</v>
      </c>
      <c r="D12495" s="80" t="s">
        <v>20</v>
      </c>
      <c r="E12495" s="80" t="s">
        <v>21</v>
      </c>
      <c r="F12495" s="80" t="s">
        <v>333</v>
      </c>
      <c r="G12495" s="80" t="s">
        <v>361</v>
      </c>
      <c r="H12495" t="s">
        <v>370</v>
      </c>
      <c r="I12495" s="50">
        <v>19.329999999999998</v>
      </c>
    </row>
    <row r="12496" spans="1:9" x14ac:dyDescent="0.2">
      <c r="A12496">
        <v>506805</v>
      </c>
      <c r="B12496" s="79">
        <v>7908324404579</v>
      </c>
      <c r="C12496" s="80" t="s">
        <v>19</v>
      </c>
      <c r="D12496" s="80" t="s">
        <v>20</v>
      </c>
      <c r="E12496" s="80" t="s">
        <v>21</v>
      </c>
      <c r="F12496" s="80" t="s">
        <v>333</v>
      </c>
      <c r="G12496" s="80" t="s">
        <v>361</v>
      </c>
      <c r="H12496" t="s">
        <v>367</v>
      </c>
      <c r="I12496" s="50">
        <v>19.329999999999998</v>
      </c>
    </row>
    <row r="12497" spans="1:9" x14ac:dyDescent="0.2">
      <c r="A12497">
        <v>506807</v>
      </c>
      <c r="B12497" s="79">
        <v>7908324404586</v>
      </c>
      <c r="C12497" s="80" t="s">
        <v>19</v>
      </c>
      <c r="D12497" s="80" t="s">
        <v>20</v>
      </c>
      <c r="E12497" s="80" t="s">
        <v>21</v>
      </c>
      <c r="F12497" s="80" t="s">
        <v>333</v>
      </c>
      <c r="G12497" s="80" t="s">
        <v>361</v>
      </c>
      <c r="H12497" t="s">
        <v>368</v>
      </c>
      <c r="I12497" s="50">
        <v>19.329999999999998</v>
      </c>
    </row>
    <row r="12498" spans="1:9" x14ac:dyDescent="0.2">
      <c r="A12498">
        <v>485698</v>
      </c>
      <c r="B12498" s="79">
        <v>7908324403077</v>
      </c>
      <c r="C12498" s="80" t="s">
        <v>19</v>
      </c>
      <c r="D12498" s="80" t="s">
        <v>20</v>
      </c>
      <c r="E12498" s="80" t="s">
        <v>21</v>
      </c>
      <c r="F12498" s="80" t="s">
        <v>333</v>
      </c>
      <c r="G12498" s="80" t="s">
        <v>361</v>
      </c>
      <c r="H12498" t="s">
        <v>366</v>
      </c>
      <c r="I12498" s="50">
        <v>11.7</v>
      </c>
    </row>
    <row r="12499" spans="1:9" x14ac:dyDescent="0.2">
      <c r="A12499">
        <v>485704</v>
      </c>
      <c r="B12499" s="79">
        <v>7908324403060</v>
      </c>
      <c r="C12499" s="80" t="s">
        <v>19</v>
      </c>
      <c r="D12499" s="80" t="s">
        <v>20</v>
      </c>
      <c r="E12499" s="80" t="s">
        <v>21</v>
      </c>
      <c r="F12499" s="80" t="s">
        <v>333</v>
      </c>
      <c r="G12499" s="80" t="s">
        <v>361</v>
      </c>
      <c r="H12499" t="s">
        <v>15871</v>
      </c>
      <c r="I12499" s="50">
        <v>12.12</v>
      </c>
    </row>
    <row r="12500" spans="1:9" x14ac:dyDescent="0.2">
      <c r="A12500">
        <v>374084</v>
      </c>
      <c r="B12500" s="79">
        <v>7891176117714</v>
      </c>
      <c r="C12500" s="80" t="s">
        <v>19</v>
      </c>
      <c r="D12500" s="80" t="s">
        <v>20</v>
      </c>
      <c r="E12500" s="80" t="s">
        <v>21</v>
      </c>
      <c r="F12500" s="80" t="s">
        <v>333</v>
      </c>
      <c r="G12500" s="80" t="s">
        <v>361</v>
      </c>
      <c r="H12500" t="s">
        <v>364</v>
      </c>
      <c r="I12500" s="50">
        <v>19.329999999999998</v>
      </c>
    </row>
    <row r="12501" spans="1:9" x14ac:dyDescent="0.2">
      <c r="A12501">
        <v>236995</v>
      </c>
      <c r="B12501" s="79">
        <v>7897664169074</v>
      </c>
      <c r="C12501" s="80" t="s">
        <v>19</v>
      </c>
      <c r="D12501" s="80" t="s">
        <v>20</v>
      </c>
      <c r="E12501" s="80" t="s">
        <v>21</v>
      </c>
      <c r="F12501" s="80" t="s">
        <v>333</v>
      </c>
      <c r="G12501" s="80" t="s">
        <v>361</v>
      </c>
      <c r="H12501" t="s">
        <v>362</v>
      </c>
      <c r="I12501" s="50">
        <v>19.329999999999998</v>
      </c>
    </row>
    <row r="12502" spans="1:9" x14ac:dyDescent="0.2">
      <c r="A12502">
        <v>236998</v>
      </c>
      <c r="B12502" s="79">
        <v>7897664169081</v>
      </c>
      <c r="C12502" s="80" t="s">
        <v>19</v>
      </c>
      <c r="D12502" s="80" t="s">
        <v>20</v>
      </c>
      <c r="E12502" s="80" t="s">
        <v>21</v>
      </c>
      <c r="F12502" s="80" t="s">
        <v>333</v>
      </c>
      <c r="G12502" s="80" t="s">
        <v>361</v>
      </c>
      <c r="H12502" t="s">
        <v>363</v>
      </c>
      <c r="I12502" s="50">
        <v>19.329999999999998</v>
      </c>
    </row>
    <row r="12503" spans="1:9" x14ac:dyDescent="0.2">
      <c r="A12503">
        <v>385604</v>
      </c>
      <c r="B12503" s="79">
        <v>7898567750680</v>
      </c>
      <c r="C12503" s="80" t="s">
        <v>19</v>
      </c>
      <c r="D12503" s="80" t="s">
        <v>20</v>
      </c>
      <c r="E12503" s="80" t="s">
        <v>21</v>
      </c>
      <c r="F12503" s="80" t="s">
        <v>1119</v>
      </c>
      <c r="G12503" s="80" t="s">
        <v>1120</v>
      </c>
      <c r="H12503" t="s">
        <v>1127</v>
      </c>
      <c r="I12503" s="50">
        <v>5.83</v>
      </c>
    </row>
    <row r="12504" spans="1:9" x14ac:dyDescent="0.2">
      <c r="A12504">
        <v>385607</v>
      </c>
      <c r="B12504" s="79">
        <v>7898567750697</v>
      </c>
      <c r="C12504" s="80" t="s">
        <v>19</v>
      </c>
      <c r="D12504" s="80" t="s">
        <v>20</v>
      </c>
      <c r="E12504" s="80" t="s">
        <v>21</v>
      </c>
      <c r="F12504" s="80" t="s">
        <v>1119</v>
      </c>
      <c r="G12504" s="80" t="s">
        <v>1120</v>
      </c>
      <c r="H12504" t="s">
        <v>1128</v>
      </c>
      <c r="I12504" s="50">
        <v>5.83</v>
      </c>
    </row>
    <row r="12505" spans="1:9" x14ac:dyDescent="0.2">
      <c r="A12505">
        <v>262317</v>
      </c>
      <c r="B12505" s="79">
        <v>7898903925451</v>
      </c>
      <c r="C12505" s="80" t="s">
        <v>19</v>
      </c>
      <c r="D12505" s="80" t="s">
        <v>20</v>
      </c>
      <c r="E12505" s="80" t="s">
        <v>21</v>
      </c>
      <c r="F12505" s="80" t="s">
        <v>1119</v>
      </c>
      <c r="G12505" s="80" t="s">
        <v>1120</v>
      </c>
      <c r="H12505" t="s">
        <v>1124</v>
      </c>
      <c r="I12505" s="50">
        <v>16.809999999999999</v>
      </c>
    </row>
    <row r="12506" spans="1:9" x14ac:dyDescent="0.2">
      <c r="A12506">
        <v>303636</v>
      </c>
      <c r="B12506" s="79">
        <v>7898567750574</v>
      </c>
      <c r="C12506" s="80" t="s">
        <v>19</v>
      </c>
      <c r="D12506" s="80" t="s">
        <v>20</v>
      </c>
      <c r="E12506" s="80" t="s">
        <v>21</v>
      </c>
      <c r="F12506" s="80" t="s">
        <v>1119</v>
      </c>
      <c r="G12506" s="80" t="s">
        <v>1120</v>
      </c>
      <c r="H12506" t="s">
        <v>1125</v>
      </c>
      <c r="I12506" s="50">
        <v>15.33</v>
      </c>
    </row>
    <row r="12507" spans="1:9" x14ac:dyDescent="0.2">
      <c r="A12507">
        <v>303638</v>
      </c>
      <c r="B12507" s="79">
        <v>7898567750604</v>
      </c>
      <c r="C12507" s="80" t="s">
        <v>19</v>
      </c>
      <c r="D12507" s="80" t="s">
        <v>20</v>
      </c>
      <c r="E12507" s="80" t="s">
        <v>21</v>
      </c>
      <c r="F12507" s="80" t="s">
        <v>1119</v>
      </c>
      <c r="G12507" s="80" t="s">
        <v>1120</v>
      </c>
      <c r="H12507" t="s">
        <v>1126</v>
      </c>
      <c r="I12507" s="50">
        <v>15.33</v>
      </c>
    </row>
    <row r="12508" spans="1:9" x14ac:dyDescent="0.2">
      <c r="A12508">
        <v>385610</v>
      </c>
      <c r="B12508" s="79">
        <v>7898567750666</v>
      </c>
      <c r="C12508" s="80" t="s">
        <v>19</v>
      </c>
      <c r="D12508" s="80" t="s">
        <v>20</v>
      </c>
      <c r="E12508" s="80" t="s">
        <v>21</v>
      </c>
      <c r="F12508" s="80" t="s">
        <v>1119</v>
      </c>
      <c r="G12508" s="80" t="s">
        <v>1120</v>
      </c>
      <c r="H12508" t="s">
        <v>1129</v>
      </c>
      <c r="I12508" s="50">
        <v>9.41</v>
      </c>
    </row>
    <row r="12509" spans="1:9" x14ac:dyDescent="0.2">
      <c r="A12509">
        <v>72524</v>
      </c>
      <c r="B12509" s="79">
        <v>7898903925697</v>
      </c>
      <c r="C12509" s="80" t="s">
        <v>19</v>
      </c>
      <c r="D12509" s="80" t="s">
        <v>20</v>
      </c>
      <c r="E12509" s="80" t="s">
        <v>21</v>
      </c>
      <c r="F12509" s="80" t="s">
        <v>1119</v>
      </c>
      <c r="G12509" s="80" t="s">
        <v>1120</v>
      </c>
      <c r="H12509" t="s">
        <v>15872</v>
      </c>
      <c r="I12509" s="50">
        <v>8.99</v>
      </c>
    </row>
    <row r="12510" spans="1:9" x14ac:dyDescent="0.2">
      <c r="A12510">
        <v>385599</v>
      </c>
      <c r="B12510" s="79">
        <v>7898567750635</v>
      </c>
      <c r="C12510" s="80" t="s">
        <v>19</v>
      </c>
      <c r="D12510" s="80" t="s">
        <v>20</v>
      </c>
      <c r="E12510" s="80" t="s">
        <v>21</v>
      </c>
      <c r="F12510" s="80" t="s">
        <v>1119</v>
      </c>
      <c r="G12510" s="80" t="s">
        <v>1120</v>
      </c>
      <c r="H12510" t="s">
        <v>15873</v>
      </c>
      <c r="I12510" s="50">
        <v>20.32</v>
      </c>
    </row>
    <row r="12511" spans="1:9" x14ac:dyDescent="0.2">
      <c r="A12511">
        <v>47861</v>
      </c>
      <c r="B12511" s="79">
        <v>7898903925901</v>
      </c>
      <c r="C12511" s="80" t="s">
        <v>19</v>
      </c>
      <c r="D12511" s="80" t="s">
        <v>20</v>
      </c>
      <c r="E12511" s="80" t="s">
        <v>21</v>
      </c>
      <c r="F12511" s="80" t="s">
        <v>1119</v>
      </c>
      <c r="G12511" s="80" t="s">
        <v>1120</v>
      </c>
      <c r="H12511" t="s">
        <v>15874</v>
      </c>
      <c r="I12511" s="50">
        <v>19.940000000000001</v>
      </c>
    </row>
    <row r="12512" spans="1:9" x14ac:dyDescent="0.2">
      <c r="A12512">
        <v>154892</v>
      </c>
      <c r="B12512" s="79">
        <v>7898903925819</v>
      </c>
      <c r="C12512" s="80" t="s">
        <v>19</v>
      </c>
      <c r="D12512" s="80" t="s">
        <v>20</v>
      </c>
      <c r="E12512" s="80" t="s">
        <v>21</v>
      </c>
      <c r="F12512" s="80" t="s">
        <v>1119</v>
      </c>
      <c r="G12512" s="80" t="s">
        <v>1120</v>
      </c>
      <c r="H12512" t="s">
        <v>1123</v>
      </c>
      <c r="I12512" s="50">
        <v>16.600000000000001</v>
      </c>
    </row>
    <row r="12513" spans="1:9" x14ac:dyDescent="0.2">
      <c r="A12513">
        <v>154872</v>
      </c>
      <c r="B12513" s="79">
        <v>7898903925093</v>
      </c>
      <c r="C12513" s="80" t="s">
        <v>19</v>
      </c>
      <c r="D12513" s="80" t="s">
        <v>20</v>
      </c>
      <c r="E12513" s="80" t="s">
        <v>21</v>
      </c>
      <c r="F12513" s="80" t="s">
        <v>1119</v>
      </c>
      <c r="G12513" s="80" t="s">
        <v>1120</v>
      </c>
      <c r="H12513" t="s">
        <v>1122</v>
      </c>
      <c r="I12513" s="50">
        <v>14.75</v>
      </c>
    </row>
    <row r="12514" spans="1:9" x14ac:dyDescent="0.2">
      <c r="A12514">
        <v>49909</v>
      </c>
      <c r="B12514" s="79">
        <v>7898903925512</v>
      </c>
      <c r="C12514" s="80" t="s">
        <v>19</v>
      </c>
      <c r="D12514" s="80" t="s">
        <v>20</v>
      </c>
      <c r="E12514" s="80" t="s">
        <v>21</v>
      </c>
      <c r="F12514" s="80" t="s">
        <v>1119</v>
      </c>
      <c r="G12514" s="80" t="s">
        <v>1120</v>
      </c>
      <c r="H12514" t="s">
        <v>1121</v>
      </c>
      <c r="I12514" s="50">
        <v>13.61</v>
      </c>
    </row>
    <row r="12515" spans="1:9" x14ac:dyDescent="0.2">
      <c r="A12515">
        <v>349981</v>
      </c>
      <c r="B12515" s="79">
        <v>7898212280739</v>
      </c>
      <c r="C12515" s="80" t="s">
        <v>19</v>
      </c>
      <c r="D12515" s="80" t="s">
        <v>20</v>
      </c>
      <c r="E12515" s="80" t="s">
        <v>21</v>
      </c>
      <c r="F12515" s="80" t="s">
        <v>1119</v>
      </c>
      <c r="G12515" s="80" t="s">
        <v>1130</v>
      </c>
      <c r="H12515" t="s">
        <v>1131</v>
      </c>
      <c r="I12515" s="50">
        <v>11.1</v>
      </c>
    </row>
    <row r="12516" spans="1:9" x14ac:dyDescent="0.2">
      <c r="A12516">
        <v>350607</v>
      </c>
      <c r="B12516" s="79">
        <v>7898212280951</v>
      </c>
      <c r="C12516" s="80" t="s">
        <v>19</v>
      </c>
      <c r="D12516" s="80" t="s">
        <v>20</v>
      </c>
      <c r="E12516" s="80" t="s">
        <v>21</v>
      </c>
      <c r="F12516" s="80" t="s">
        <v>1119</v>
      </c>
      <c r="G12516" s="80" t="s">
        <v>1130</v>
      </c>
      <c r="H12516" t="s">
        <v>1133</v>
      </c>
      <c r="I12516" s="50">
        <v>20.190000000000001</v>
      </c>
    </row>
    <row r="12517" spans="1:9" x14ac:dyDescent="0.2">
      <c r="A12517">
        <v>350609</v>
      </c>
      <c r="B12517" s="79">
        <v>7898212280944</v>
      </c>
      <c r="C12517" s="80" t="s">
        <v>19</v>
      </c>
      <c r="D12517" s="80" t="s">
        <v>20</v>
      </c>
      <c r="E12517" s="80" t="s">
        <v>21</v>
      </c>
      <c r="F12517" s="80" t="s">
        <v>1119</v>
      </c>
      <c r="G12517" s="80" t="s">
        <v>1130</v>
      </c>
      <c r="H12517" t="s">
        <v>1132</v>
      </c>
      <c r="I12517" s="50">
        <v>18.96</v>
      </c>
    </row>
    <row r="12518" spans="1:9" x14ac:dyDescent="0.2">
      <c r="A12518">
        <v>349980</v>
      </c>
      <c r="B12518" s="79">
        <v>7898212280715</v>
      </c>
      <c r="C12518" s="80" t="s">
        <v>19</v>
      </c>
      <c r="D12518" s="80" t="s">
        <v>20</v>
      </c>
      <c r="E12518" s="80" t="s">
        <v>21</v>
      </c>
      <c r="F12518" s="80" t="s">
        <v>1119</v>
      </c>
      <c r="G12518" s="80" t="s">
        <v>1130</v>
      </c>
      <c r="H12518" t="s">
        <v>1134</v>
      </c>
      <c r="I12518" s="50">
        <v>12.57</v>
      </c>
    </row>
    <row r="12519" spans="1:9" x14ac:dyDescent="0.2">
      <c r="A12519">
        <v>151525</v>
      </c>
      <c r="B12519" s="79">
        <v>7891058003661</v>
      </c>
      <c r="C12519" s="80" t="s">
        <v>19</v>
      </c>
      <c r="D12519" s="80" t="s">
        <v>20</v>
      </c>
      <c r="E12519" s="80" t="s">
        <v>21</v>
      </c>
      <c r="F12519" s="80" t="s">
        <v>2480</v>
      </c>
      <c r="G12519" s="80" t="s">
        <v>2489</v>
      </c>
      <c r="H12519" t="s">
        <v>15875</v>
      </c>
      <c r="I12519" s="50">
        <v>16.27</v>
      </c>
    </row>
    <row r="12520" spans="1:9" x14ac:dyDescent="0.2">
      <c r="A12520">
        <v>151526</v>
      </c>
      <c r="B12520" s="79">
        <v>7897595903914</v>
      </c>
      <c r="C12520" s="80" t="s">
        <v>19</v>
      </c>
      <c r="D12520" s="80" t="s">
        <v>20</v>
      </c>
      <c r="E12520" s="80" t="s">
        <v>21</v>
      </c>
      <c r="F12520" s="80" t="s">
        <v>2480</v>
      </c>
      <c r="G12520" s="80" t="s">
        <v>2489</v>
      </c>
      <c r="H12520" t="s">
        <v>15876</v>
      </c>
      <c r="I12520" s="50">
        <v>16.27</v>
      </c>
    </row>
    <row r="12521" spans="1:9" x14ac:dyDescent="0.2">
      <c r="A12521">
        <v>151527</v>
      </c>
      <c r="B12521" s="79">
        <v>7897595901866</v>
      </c>
      <c r="C12521" s="80" t="s">
        <v>19</v>
      </c>
      <c r="D12521" s="80" t="s">
        <v>20</v>
      </c>
      <c r="E12521" s="80" t="s">
        <v>21</v>
      </c>
      <c r="F12521" s="80" t="s">
        <v>2480</v>
      </c>
      <c r="G12521" s="80" t="s">
        <v>2489</v>
      </c>
      <c r="H12521" t="s">
        <v>2490</v>
      </c>
      <c r="I12521" s="50">
        <v>16.27</v>
      </c>
    </row>
    <row r="12522" spans="1:9" x14ac:dyDescent="0.2">
      <c r="A12522">
        <v>298702</v>
      </c>
      <c r="B12522" s="79">
        <v>7891058018238</v>
      </c>
      <c r="C12522" s="80" t="s">
        <v>19</v>
      </c>
      <c r="D12522" s="80" t="s">
        <v>20</v>
      </c>
      <c r="E12522" s="80" t="s">
        <v>21</v>
      </c>
      <c r="F12522" s="80" t="s">
        <v>2480</v>
      </c>
      <c r="G12522" s="80" t="s">
        <v>2489</v>
      </c>
      <c r="H12522" t="s">
        <v>2491</v>
      </c>
      <c r="I12522" s="50">
        <v>20.2</v>
      </c>
    </row>
    <row r="12523" spans="1:9" x14ac:dyDescent="0.2">
      <c r="A12523">
        <v>55756</v>
      </c>
      <c r="B12523" s="79">
        <v>7890704810516</v>
      </c>
      <c r="C12523" s="80" t="s">
        <v>19</v>
      </c>
      <c r="D12523" s="80" t="s">
        <v>20</v>
      </c>
      <c r="E12523" s="80" t="s">
        <v>21</v>
      </c>
      <c r="F12523" s="80" t="s">
        <v>2480</v>
      </c>
      <c r="G12523" s="80" t="s">
        <v>1232</v>
      </c>
      <c r="H12523" t="s">
        <v>2481</v>
      </c>
      <c r="I12523" s="50">
        <v>16.100000000000001</v>
      </c>
    </row>
    <row r="12524" spans="1:9" x14ac:dyDescent="0.2">
      <c r="A12524">
        <v>55757</v>
      </c>
      <c r="B12524" s="79">
        <v>7890704808131</v>
      </c>
      <c r="C12524" s="80" t="s">
        <v>19</v>
      </c>
      <c r="D12524" s="80" t="s">
        <v>20</v>
      </c>
      <c r="E12524" s="80" t="s">
        <v>21</v>
      </c>
      <c r="F12524" s="80" t="s">
        <v>2480</v>
      </c>
      <c r="G12524" s="80" t="s">
        <v>1232</v>
      </c>
      <c r="H12524" t="s">
        <v>2482</v>
      </c>
      <c r="I12524" s="50">
        <v>16.100000000000001</v>
      </c>
    </row>
    <row r="12525" spans="1:9" x14ac:dyDescent="0.2">
      <c r="A12525">
        <v>374132</v>
      </c>
      <c r="B12525" s="79">
        <v>7891024041154</v>
      </c>
      <c r="C12525" s="80" t="s">
        <v>19</v>
      </c>
      <c r="D12525" s="80" t="s">
        <v>20</v>
      </c>
      <c r="E12525" s="80" t="s">
        <v>21</v>
      </c>
      <c r="F12525" s="80" t="s">
        <v>2480</v>
      </c>
      <c r="G12525" s="80" t="s">
        <v>311</v>
      </c>
      <c r="H12525" t="s">
        <v>2485</v>
      </c>
      <c r="I12525" s="50">
        <v>26.54</v>
      </c>
    </row>
    <row r="12526" spans="1:9" x14ac:dyDescent="0.2">
      <c r="A12526">
        <v>538540</v>
      </c>
      <c r="B12526" s="79">
        <v>7509546692388</v>
      </c>
      <c r="C12526" s="80" t="s">
        <v>19</v>
      </c>
      <c r="D12526" s="80" t="s">
        <v>20</v>
      </c>
      <c r="E12526" s="80" t="s">
        <v>21</v>
      </c>
      <c r="F12526" s="80" t="s">
        <v>2480</v>
      </c>
      <c r="G12526" s="80" t="s">
        <v>311</v>
      </c>
      <c r="H12526" t="s">
        <v>2486</v>
      </c>
      <c r="I12526" s="50">
        <v>20.83</v>
      </c>
    </row>
    <row r="12527" spans="1:9" x14ac:dyDescent="0.2">
      <c r="A12527">
        <v>237130</v>
      </c>
      <c r="B12527" s="79">
        <v>7891024023976</v>
      </c>
      <c r="C12527" s="80" t="s">
        <v>19</v>
      </c>
      <c r="D12527" s="80" t="s">
        <v>20</v>
      </c>
      <c r="E12527" s="80" t="s">
        <v>21</v>
      </c>
      <c r="F12527" s="80" t="s">
        <v>2480</v>
      </c>
      <c r="G12527" s="80" t="s">
        <v>311</v>
      </c>
      <c r="H12527" t="s">
        <v>2483</v>
      </c>
      <c r="I12527" s="50">
        <v>17.62</v>
      </c>
    </row>
    <row r="12528" spans="1:9" x14ac:dyDescent="0.2">
      <c r="A12528">
        <v>237133</v>
      </c>
      <c r="B12528" s="79">
        <v>7891024023969</v>
      </c>
      <c r="C12528" s="80" t="s">
        <v>19</v>
      </c>
      <c r="D12528" s="80" t="s">
        <v>20</v>
      </c>
      <c r="E12528" s="80" t="s">
        <v>21</v>
      </c>
      <c r="F12528" s="80" t="s">
        <v>2480</v>
      </c>
      <c r="G12528" s="80" t="s">
        <v>311</v>
      </c>
      <c r="H12528" t="s">
        <v>2484</v>
      </c>
      <c r="I12528" s="50">
        <v>17.62</v>
      </c>
    </row>
    <row r="12529" spans="1:9" x14ac:dyDescent="0.2">
      <c r="A12529">
        <v>458575</v>
      </c>
      <c r="B12529" s="79">
        <v>7891800630619</v>
      </c>
      <c r="C12529" s="80" t="s">
        <v>19</v>
      </c>
      <c r="D12529" s="80" t="s">
        <v>20</v>
      </c>
      <c r="E12529" s="80" t="s">
        <v>21</v>
      </c>
      <c r="F12529" s="80" t="s">
        <v>2480</v>
      </c>
      <c r="G12529" s="80" t="s">
        <v>553</v>
      </c>
      <c r="H12529" t="s">
        <v>2488</v>
      </c>
      <c r="I12529" s="50">
        <v>15.41</v>
      </c>
    </row>
    <row r="12530" spans="1:9" x14ac:dyDescent="0.2">
      <c r="A12530">
        <v>229977</v>
      </c>
      <c r="B12530" s="79">
        <v>7898935462313</v>
      </c>
      <c r="C12530" s="80" t="s">
        <v>19</v>
      </c>
      <c r="D12530" s="80" t="s">
        <v>20</v>
      </c>
      <c r="E12530" s="80" t="s">
        <v>21</v>
      </c>
      <c r="F12530" s="80" t="s">
        <v>2480</v>
      </c>
      <c r="G12530" s="80" t="s">
        <v>553</v>
      </c>
      <c r="H12530" t="s">
        <v>2487</v>
      </c>
      <c r="I12530" s="50">
        <v>15.41</v>
      </c>
    </row>
    <row r="12531" spans="1:9" x14ac:dyDescent="0.2">
      <c r="A12531">
        <v>502804</v>
      </c>
      <c r="B12531" s="79">
        <v>7896227692004</v>
      </c>
      <c r="C12531" s="80" t="s">
        <v>19</v>
      </c>
      <c r="D12531" s="80" t="s">
        <v>20</v>
      </c>
      <c r="E12531" s="80" t="s">
        <v>21</v>
      </c>
      <c r="F12531" s="80" t="s">
        <v>2480</v>
      </c>
      <c r="G12531" s="80" t="s">
        <v>118</v>
      </c>
      <c r="H12531" t="s">
        <v>15877</v>
      </c>
      <c r="I12531" s="50">
        <v>12.28</v>
      </c>
    </row>
    <row r="12532" spans="1:9" x14ac:dyDescent="0.2">
      <c r="A12532">
        <v>438332</v>
      </c>
      <c r="B12532" s="79">
        <v>7891150078550</v>
      </c>
      <c r="C12532" s="80" t="s">
        <v>19</v>
      </c>
      <c r="D12532" s="80" t="s">
        <v>20</v>
      </c>
      <c r="E12532" s="80" t="s">
        <v>21</v>
      </c>
      <c r="F12532" s="80" t="s">
        <v>1640</v>
      </c>
      <c r="G12532" s="80" t="s">
        <v>291</v>
      </c>
      <c r="H12532" t="s">
        <v>1666</v>
      </c>
      <c r="I12532" s="50">
        <v>12.8</v>
      </c>
    </row>
    <row r="12533" spans="1:9" x14ac:dyDescent="0.2">
      <c r="A12533">
        <v>438343</v>
      </c>
      <c r="B12533" s="79">
        <v>7891150077683</v>
      </c>
      <c r="C12533" s="80" t="s">
        <v>19</v>
      </c>
      <c r="D12533" s="80" t="s">
        <v>20</v>
      </c>
      <c r="E12533" s="80" t="s">
        <v>21</v>
      </c>
      <c r="F12533" s="80" t="s">
        <v>1640</v>
      </c>
      <c r="G12533" s="80" t="s">
        <v>291</v>
      </c>
      <c r="H12533" t="s">
        <v>1667</v>
      </c>
      <c r="I12533" s="50">
        <v>19.87</v>
      </c>
    </row>
    <row r="12534" spans="1:9" x14ac:dyDescent="0.2">
      <c r="A12534">
        <v>438347</v>
      </c>
      <c r="B12534" s="79">
        <v>7891150077676</v>
      </c>
      <c r="C12534" s="80" t="s">
        <v>19</v>
      </c>
      <c r="D12534" s="80" t="s">
        <v>20</v>
      </c>
      <c r="E12534" s="80" t="s">
        <v>21</v>
      </c>
      <c r="F12534" s="80" t="s">
        <v>1640</v>
      </c>
      <c r="G12534" s="80" t="s">
        <v>291</v>
      </c>
      <c r="H12534" t="s">
        <v>1668</v>
      </c>
      <c r="I12534" s="50">
        <v>19.87</v>
      </c>
    </row>
    <row r="12535" spans="1:9" x14ac:dyDescent="0.2">
      <c r="A12535">
        <v>438351</v>
      </c>
      <c r="B12535" s="79">
        <v>7891150077645</v>
      </c>
      <c r="C12535" s="80" t="s">
        <v>19</v>
      </c>
      <c r="D12535" s="80" t="s">
        <v>20</v>
      </c>
      <c r="E12535" s="80" t="s">
        <v>21</v>
      </c>
      <c r="F12535" s="80" t="s">
        <v>1640</v>
      </c>
      <c r="G12535" s="80" t="s">
        <v>291</v>
      </c>
      <c r="H12535" t="s">
        <v>15878</v>
      </c>
      <c r="I12535" s="50">
        <v>19.87</v>
      </c>
    </row>
    <row r="12536" spans="1:9" x14ac:dyDescent="0.2">
      <c r="A12536">
        <v>261661</v>
      </c>
      <c r="B12536" s="79">
        <v>7896044954521</v>
      </c>
      <c r="C12536" s="80" t="s">
        <v>19</v>
      </c>
      <c r="D12536" s="80" t="s">
        <v>20</v>
      </c>
      <c r="E12536" s="80" t="s">
        <v>21</v>
      </c>
      <c r="F12536" s="80" t="s">
        <v>1640</v>
      </c>
      <c r="G12536" s="80" t="s">
        <v>277</v>
      </c>
      <c r="H12536" t="s">
        <v>15879</v>
      </c>
      <c r="I12536" s="50">
        <v>14.01</v>
      </c>
    </row>
    <row r="12537" spans="1:9" x14ac:dyDescent="0.2">
      <c r="A12537">
        <v>261668</v>
      </c>
      <c r="B12537" s="79">
        <v>7896044954545</v>
      </c>
      <c r="C12537" s="80" t="s">
        <v>19</v>
      </c>
      <c r="D12537" s="80" t="s">
        <v>20</v>
      </c>
      <c r="E12537" s="80" t="s">
        <v>21</v>
      </c>
      <c r="F12537" s="80" t="s">
        <v>1640</v>
      </c>
      <c r="G12537" s="80" t="s">
        <v>277</v>
      </c>
      <c r="H12537" t="s">
        <v>15880</v>
      </c>
      <c r="I12537" s="50">
        <v>14.01</v>
      </c>
    </row>
    <row r="12538" spans="1:9" x14ac:dyDescent="0.2">
      <c r="A12538">
        <v>261677</v>
      </c>
      <c r="B12538" s="79">
        <v>7896044954576</v>
      </c>
      <c r="C12538" s="80" t="s">
        <v>19</v>
      </c>
      <c r="D12538" s="80" t="s">
        <v>20</v>
      </c>
      <c r="E12538" s="80" t="s">
        <v>21</v>
      </c>
      <c r="F12538" s="80" t="s">
        <v>1640</v>
      </c>
      <c r="G12538" s="80" t="s">
        <v>277</v>
      </c>
      <c r="H12538" t="s">
        <v>15881</v>
      </c>
      <c r="I12538" s="50">
        <v>14.01</v>
      </c>
    </row>
    <row r="12539" spans="1:9" x14ac:dyDescent="0.2">
      <c r="A12539">
        <v>261680</v>
      </c>
      <c r="B12539" s="79">
        <v>7896044954569</v>
      </c>
      <c r="C12539" s="80" t="s">
        <v>19</v>
      </c>
      <c r="D12539" s="80" t="s">
        <v>20</v>
      </c>
      <c r="E12539" s="80" t="s">
        <v>21</v>
      </c>
      <c r="F12539" s="80" t="s">
        <v>1640</v>
      </c>
      <c r="G12539" s="80" t="s">
        <v>277</v>
      </c>
      <c r="H12539" t="s">
        <v>15882</v>
      </c>
      <c r="I12539" s="50">
        <v>14.01</v>
      </c>
    </row>
    <row r="12540" spans="1:9" x14ac:dyDescent="0.2">
      <c r="A12540">
        <v>473098</v>
      </c>
      <c r="B12540" s="79">
        <v>7896235354154</v>
      </c>
      <c r="C12540" s="80" t="s">
        <v>19</v>
      </c>
      <c r="D12540" s="80" t="s">
        <v>20</v>
      </c>
      <c r="E12540" s="80" t="s">
        <v>21</v>
      </c>
      <c r="F12540" s="80" t="s">
        <v>1640</v>
      </c>
      <c r="G12540" s="80" t="s">
        <v>819</v>
      </c>
      <c r="H12540" t="s">
        <v>1652</v>
      </c>
      <c r="I12540" s="50">
        <v>10.8</v>
      </c>
    </row>
    <row r="12541" spans="1:9" x14ac:dyDescent="0.2">
      <c r="A12541">
        <v>473099</v>
      </c>
      <c r="B12541" s="79">
        <v>7896235354161</v>
      </c>
      <c r="C12541" s="80" t="s">
        <v>19</v>
      </c>
      <c r="D12541" s="80" t="s">
        <v>20</v>
      </c>
      <c r="E12541" s="80" t="s">
        <v>21</v>
      </c>
      <c r="F12541" s="80" t="s">
        <v>1640</v>
      </c>
      <c r="G12541" s="80" t="s">
        <v>819</v>
      </c>
      <c r="H12541" t="s">
        <v>1653</v>
      </c>
      <c r="I12541" s="50">
        <v>10.8</v>
      </c>
    </row>
    <row r="12542" spans="1:9" x14ac:dyDescent="0.2">
      <c r="A12542">
        <v>473100</v>
      </c>
      <c r="B12542" s="79">
        <v>7896235354178</v>
      </c>
      <c r="C12542" s="80" t="s">
        <v>19</v>
      </c>
      <c r="D12542" s="80" t="s">
        <v>20</v>
      </c>
      <c r="E12542" s="80" t="s">
        <v>21</v>
      </c>
      <c r="F12542" s="80" t="s">
        <v>1640</v>
      </c>
      <c r="G12542" s="80" t="s">
        <v>819</v>
      </c>
      <c r="H12542" t="s">
        <v>1654</v>
      </c>
      <c r="I12542" s="50">
        <v>10.8</v>
      </c>
    </row>
    <row r="12543" spans="1:9" x14ac:dyDescent="0.2">
      <c r="A12543">
        <v>473106</v>
      </c>
      <c r="B12543" s="79">
        <v>7896235354192</v>
      </c>
      <c r="C12543" s="80" t="s">
        <v>19</v>
      </c>
      <c r="D12543" s="80" t="s">
        <v>20</v>
      </c>
      <c r="E12543" s="80" t="s">
        <v>21</v>
      </c>
      <c r="F12543" s="80" t="s">
        <v>1640</v>
      </c>
      <c r="G12543" s="80" t="s">
        <v>819</v>
      </c>
      <c r="H12543" t="s">
        <v>1655</v>
      </c>
      <c r="I12543" s="50">
        <v>10.8</v>
      </c>
    </row>
    <row r="12544" spans="1:9" x14ac:dyDescent="0.2">
      <c r="A12544">
        <v>473108</v>
      </c>
      <c r="B12544" s="79">
        <v>7896235353935</v>
      </c>
      <c r="C12544" s="80" t="s">
        <v>19</v>
      </c>
      <c r="D12544" s="80" t="s">
        <v>20</v>
      </c>
      <c r="E12544" s="80" t="s">
        <v>21</v>
      </c>
      <c r="F12544" s="80" t="s">
        <v>1640</v>
      </c>
      <c r="G12544" s="80" t="s">
        <v>819</v>
      </c>
      <c r="H12544" t="s">
        <v>15883</v>
      </c>
      <c r="I12544" s="50">
        <v>12.8</v>
      </c>
    </row>
    <row r="12545" spans="1:9" x14ac:dyDescent="0.2">
      <c r="A12545">
        <v>133159</v>
      </c>
      <c r="B12545" s="79">
        <v>7898919412280</v>
      </c>
      <c r="C12545" s="80" t="s">
        <v>19</v>
      </c>
      <c r="D12545" s="80" t="s">
        <v>20</v>
      </c>
      <c r="E12545" s="80" t="s">
        <v>21</v>
      </c>
      <c r="F12545" s="80" t="s">
        <v>1640</v>
      </c>
      <c r="G12545" s="80" t="s">
        <v>819</v>
      </c>
      <c r="H12545" t="s">
        <v>1649</v>
      </c>
      <c r="I12545" s="50">
        <v>12.71</v>
      </c>
    </row>
    <row r="12546" spans="1:9" x14ac:dyDescent="0.2">
      <c r="A12546">
        <v>133188</v>
      </c>
      <c r="B12546" s="79">
        <v>7898919412297</v>
      </c>
      <c r="C12546" s="80" t="s">
        <v>19</v>
      </c>
      <c r="D12546" s="80" t="s">
        <v>20</v>
      </c>
      <c r="E12546" s="80" t="s">
        <v>21</v>
      </c>
      <c r="F12546" s="80" t="s">
        <v>1640</v>
      </c>
      <c r="G12546" s="80" t="s">
        <v>819</v>
      </c>
      <c r="H12546" t="s">
        <v>15884</v>
      </c>
      <c r="I12546" s="50">
        <v>12.8</v>
      </c>
    </row>
    <row r="12547" spans="1:9" x14ac:dyDescent="0.2">
      <c r="A12547">
        <v>133197</v>
      </c>
      <c r="B12547" s="79">
        <v>7898919412303</v>
      </c>
      <c r="C12547" s="80" t="s">
        <v>19</v>
      </c>
      <c r="D12547" s="80" t="s">
        <v>20</v>
      </c>
      <c r="E12547" s="80" t="s">
        <v>21</v>
      </c>
      <c r="F12547" s="80" t="s">
        <v>1640</v>
      </c>
      <c r="G12547" s="80" t="s">
        <v>819</v>
      </c>
      <c r="H12547" t="s">
        <v>1650</v>
      </c>
      <c r="I12547" s="50">
        <v>12.8</v>
      </c>
    </row>
    <row r="12548" spans="1:9" x14ac:dyDescent="0.2">
      <c r="A12548">
        <v>132592</v>
      </c>
      <c r="B12548" s="79">
        <v>7898919412372</v>
      </c>
      <c r="C12548" s="80" t="s">
        <v>19</v>
      </c>
      <c r="D12548" s="80" t="s">
        <v>20</v>
      </c>
      <c r="E12548" s="80" t="s">
        <v>21</v>
      </c>
      <c r="F12548" s="80" t="s">
        <v>1640</v>
      </c>
      <c r="G12548" s="80" t="s">
        <v>819</v>
      </c>
      <c r="H12548" t="s">
        <v>15885</v>
      </c>
      <c r="I12548" s="50">
        <v>10.8</v>
      </c>
    </row>
    <row r="12549" spans="1:9" x14ac:dyDescent="0.2">
      <c r="A12549">
        <v>132623</v>
      </c>
      <c r="B12549" s="79">
        <v>7898919412389</v>
      </c>
      <c r="C12549" s="80" t="s">
        <v>19</v>
      </c>
      <c r="D12549" s="80" t="s">
        <v>20</v>
      </c>
      <c r="E12549" s="80" t="s">
        <v>21</v>
      </c>
      <c r="F12549" s="80" t="s">
        <v>1640</v>
      </c>
      <c r="G12549" s="80" t="s">
        <v>819</v>
      </c>
      <c r="H12549" t="s">
        <v>15886</v>
      </c>
      <c r="I12549" s="50">
        <v>10.8</v>
      </c>
    </row>
    <row r="12550" spans="1:9" x14ac:dyDescent="0.2">
      <c r="A12550">
        <v>133250</v>
      </c>
      <c r="B12550" s="79">
        <v>7898919412327</v>
      </c>
      <c r="C12550" s="80" t="s">
        <v>19</v>
      </c>
      <c r="D12550" s="80" t="s">
        <v>20</v>
      </c>
      <c r="E12550" s="80" t="s">
        <v>21</v>
      </c>
      <c r="F12550" s="80" t="s">
        <v>1640</v>
      </c>
      <c r="G12550" s="80" t="s">
        <v>819</v>
      </c>
      <c r="H12550" t="s">
        <v>15887</v>
      </c>
      <c r="I12550" s="50">
        <v>10.8</v>
      </c>
    </row>
    <row r="12551" spans="1:9" x14ac:dyDescent="0.2">
      <c r="A12551">
        <v>133274</v>
      </c>
      <c r="B12551" s="79">
        <v>7898919412334</v>
      </c>
      <c r="C12551" s="80" t="s">
        <v>19</v>
      </c>
      <c r="D12551" s="80" t="s">
        <v>20</v>
      </c>
      <c r="E12551" s="80" t="s">
        <v>21</v>
      </c>
      <c r="F12551" s="80" t="s">
        <v>1640</v>
      </c>
      <c r="G12551" s="80" t="s">
        <v>819</v>
      </c>
      <c r="H12551" t="s">
        <v>1651</v>
      </c>
      <c r="I12551" s="50">
        <v>10.8</v>
      </c>
    </row>
    <row r="12552" spans="1:9" x14ac:dyDescent="0.2">
      <c r="A12552">
        <v>133292</v>
      </c>
      <c r="B12552" s="79">
        <v>7898919412341</v>
      </c>
      <c r="C12552" s="80" t="s">
        <v>19</v>
      </c>
      <c r="D12552" s="80" t="s">
        <v>20</v>
      </c>
      <c r="E12552" s="80" t="s">
        <v>21</v>
      </c>
      <c r="F12552" s="80" t="s">
        <v>1640</v>
      </c>
      <c r="G12552" s="80" t="s">
        <v>819</v>
      </c>
      <c r="H12552" t="s">
        <v>15888</v>
      </c>
      <c r="I12552" s="50">
        <v>10.8</v>
      </c>
    </row>
    <row r="12553" spans="1:9" x14ac:dyDescent="0.2">
      <c r="A12553">
        <v>63638</v>
      </c>
      <c r="B12553" s="79">
        <v>78922686</v>
      </c>
      <c r="C12553" s="80" t="s">
        <v>19</v>
      </c>
      <c r="D12553" s="80" t="s">
        <v>20</v>
      </c>
      <c r="E12553" s="80" t="s">
        <v>21</v>
      </c>
      <c r="F12553" s="80" t="s">
        <v>1640</v>
      </c>
      <c r="G12553" s="80" t="s">
        <v>819</v>
      </c>
      <c r="H12553" t="s">
        <v>15889</v>
      </c>
      <c r="I12553" s="50">
        <v>8.1999999999999993</v>
      </c>
    </row>
    <row r="12554" spans="1:9" x14ac:dyDescent="0.2">
      <c r="A12554">
        <v>29999</v>
      </c>
      <c r="B12554" s="79">
        <v>78914957</v>
      </c>
      <c r="C12554" s="80" t="s">
        <v>19</v>
      </c>
      <c r="D12554" s="80" t="s">
        <v>20</v>
      </c>
      <c r="E12554" s="80" t="s">
        <v>21</v>
      </c>
      <c r="F12554" s="80" t="s">
        <v>1640</v>
      </c>
      <c r="G12554" s="80" t="s">
        <v>819</v>
      </c>
      <c r="H12554" t="s">
        <v>1647</v>
      </c>
      <c r="I12554" s="50">
        <v>8.1999999999999993</v>
      </c>
    </row>
    <row r="12555" spans="1:9" x14ac:dyDescent="0.2">
      <c r="A12555">
        <v>564890</v>
      </c>
      <c r="B12555" s="79">
        <v>7896235354079</v>
      </c>
      <c r="C12555" s="80" t="s">
        <v>19</v>
      </c>
      <c r="D12555" s="80" t="s">
        <v>20</v>
      </c>
      <c r="E12555" s="80" t="s">
        <v>21</v>
      </c>
      <c r="F12555" s="80" t="s">
        <v>1640</v>
      </c>
      <c r="G12555" s="80" t="s">
        <v>819</v>
      </c>
      <c r="H12555" t="s">
        <v>15890</v>
      </c>
      <c r="I12555" s="50">
        <v>8.57</v>
      </c>
    </row>
    <row r="12556" spans="1:9" x14ac:dyDescent="0.2">
      <c r="A12556">
        <v>564902</v>
      </c>
      <c r="B12556" s="79">
        <v>7896235354550</v>
      </c>
      <c r="C12556" s="80" t="s">
        <v>19</v>
      </c>
      <c r="D12556" s="80" t="s">
        <v>20</v>
      </c>
      <c r="E12556" s="80" t="s">
        <v>21</v>
      </c>
      <c r="F12556" s="80" t="s">
        <v>1640</v>
      </c>
      <c r="G12556" s="80" t="s">
        <v>819</v>
      </c>
      <c r="H12556" t="s">
        <v>15891</v>
      </c>
      <c r="I12556" s="50">
        <v>8.57</v>
      </c>
    </row>
    <row r="12557" spans="1:9" x14ac:dyDescent="0.2">
      <c r="A12557">
        <v>11808</v>
      </c>
      <c r="B12557" s="79">
        <v>78907850</v>
      </c>
      <c r="C12557" s="80" t="s">
        <v>19</v>
      </c>
      <c r="D12557" s="80" t="s">
        <v>20</v>
      </c>
      <c r="E12557" s="80" t="s">
        <v>21</v>
      </c>
      <c r="F12557" s="80" t="s">
        <v>1640</v>
      </c>
      <c r="G12557" s="80" t="s">
        <v>819</v>
      </c>
      <c r="H12557" t="s">
        <v>15892</v>
      </c>
      <c r="I12557" s="50">
        <v>8.1999999999999993</v>
      </c>
    </row>
    <row r="12558" spans="1:9" x14ac:dyDescent="0.2">
      <c r="A12558">
        <v>132728</v>
      </c>
      <c r="B12558" s="79">
        <v>7898919412259</v>
      </c>
      <c r="C12558" s="80" t="s">
        <v>19</v>
      </c>
      <c r="D12558" s="80" t="s">
        <v>20</v>
      </c>
      <c r="E12558" s="80" t="s">
        <v>21</v>
      </c>
      <c r="F12558" s="80" t="s">
        <v>1640</v>
      </c>
      <c r="G12558" s="80" t="s">
        <v>819</v>
      </c>
      <c r="H12558" t="s">
        <v>15893</v>
      </c>
      <c r="I12558" s="50">
        <v>12.52</v>
      </c>
    </row>
    <row r="12559" spans="1:9" x14ac:dyDescent="0.2">
      <c r="A12559">
        <v>132770</v>
      </c>
      <c r="B12559" s="79">
        <v>7898919412266</v>
      </c>
      <c r="C12559" s="80" t="s">
        <v>19</v>
      </c>
      <c r="D12559" s="80" t="s">
        <v>20</v>
      </c>
      <c r="E12559" s="80" t="s">
        <v>21</v>
      </c>
      <c r="F12559" s="80" t="s">
        <v>1640</v>
      </c>
      <c r="G12559" s="80" t="s">
        <v>819</v>
      </c>
      <c r="H12559" t="s">
        <v>1648</v>
      </c>
      <c r="I12559" s="50">
        <v>12.07</v>
      </c>
    </row>
    <row r="12560" spans="1:9" x14ac:dyDescent="0.2">
      <c r="A12560">
        <v>132787</v>
      </c>
      <c r="B12560" s="79">
        <v>7898919412273</v>
      </c>
      <c r="C12560" s="80" t="s">
        <v>19</v>
      </c>
      <c r="D12560" s="80" t="s">
        <v>20</v>
      </c>
      <c r="E12560" s="80" t="s">
        <v>21</v>
      </c>
      <c r="F12560" s="80" t="s">
        <v>1640</v>
      </c>
      <c r="G12560" s="80" t="s">
        <v>819</v>
      </c>
      <c r="H12560" t="s">
        <v>15894</v>
      </c>
      <c r="I12560" s="50">
        <v>12.52</v>
      </c>
    </row>
    <row r="12561" spans="1:9" x14ac:dyDescent="0.2">
      <c r="A12561">
        <v>4679</v>
      </c>
      <c r="B12561" s="79">
        <v>78914940</v>
      </c>
      <c r="C12561" s="80" t="s">
        <v>19</v>
      </c>
      <c r="D12561" s="80" t="s">
        <v>20</v>
      </c>
      <c r="E12561" s="80" t="s">
        <v>21</v>
      </c>
      <c r="F12561" s="80" t="s">
        <v>1640</v>
      </c>
      <c r="G12561" s="80" t="s">
        <v>819</v>
      </c>
      <c r="H12561" t="s">
        <v>15895</v>
      </c>
      <c r="I12561" s="50">
        <v>17.75</v>
      </c>
    </row>
    <row r="12562" spans="1:9" x14ac:dyDescent="0.2">
      <c r="A12562">
        <v>23662</v>
      </c>
      <c r="B12562" s="79">
        <v>78907874</v>
      </c>
      <c r="C12562" s="80" t="s">
        <v>19</v>
      </c>
      <c r="D12562" s="80" t="s">
        <v>20</v>
      </c>
      <c r="E12562" s="80" t="s">
        <v>21</v>
      </c>
      <c r="F12562" s="80" t="s">
        <v>1640</v>
      </c>
      <c r="G12562" s="80" t="s">
        <v>819</v>
      </c>
      <c r="H12562" t="s">
        <v>15896</v>
      </c>
      <c r="I12562" s="50">
        <v>16.79</v>
      </c>
    </row>
    <row r="12563" spans="1:9" x14ac:dyDescent="0.2">
      <c r="A12563">
        <v>63640</v>
      </c>
      <c r="B12563" s="79">
        <v>78922693</v>
      </c>
      <c r="C12563" s="80" t="s">
        <v>19</v>
      </c>
      <c r="D12563" s="80" t="s">
        <v>20</v>
      </c>
      <c r="E12563" s="80" t="s">
        <v>21</v>
      </c>
      <c r="F12563" s="80" t="s">
        <v>1640</v>
      </c>
      <c r="G12563" s="80" t="s">
        <v>819</v>
      </c>
      <c r="H12563" t="s">
        <v>15897</v>
      </c>
      <c r="I12563" s="50">
        <v>16.79</v>
      </c>
    </row>
    <row r="12564" spans="1:9" x14ac:dyDescent="0.2">
      <c r="A12564">
        <v>453017</v>
      </c>
      <c r="B12564" s="79">
        <v>7891010253899</v>
      </c>
      <c r="C12564" s="80" t="s">
        <v>19</v>
      </c>
      <c r="D12564" s="80" t="s">
        <v>20</v>
      </c>
      <c r="E12564" s="80" t="s">
        <v>21</v>
      </c>
      <c r="F12564" s="80" t="s">
        <v>1640</v>
      </c>
      <c r="G12564" s="80" t="s">
        <v>44</v>
      </c>
      <c r="H12564" t="s">
        <v>1662</v>
      </c>
      <c r="I12564" s="50">
        <v>19.63</v>
      </c>
    </row>
    <row r="12565" spans="1:9" x14ac:dyDescent="0.2">
      <c r="A12565">
        <v>538443</v>
      </c>
      <c r="B12565" s="79">
        <v>7891010253936</v>
      </c>
      <c r="C12565" s="80" t="s">
        <v>19</v>
      </c>
      <c r="D12565" s="80" t="s">
        <v>20</v>
      </c>
      <c r="E12565" s="80" t="s">
        <v>21</v>
      </c>
      <c r="F12565" s="80" t="s">
        <v>1640</v>
      </c>
      <c r="G12565" s="80" t="s">
        <v>44</v>
      </c>
      <c r="H12565" t="s">
        <v>1665</v>
      </c>
      <c r="I12565" s="50">
        <v>31.72</v>
      </c>
    </row>
    <row r="12566" spans="1:9" x14ac:dyDescent="0.2">
      <c r="A12566">
        <v>460464</v>
      </c>
      <c r="B12566" s="79">
        <v>7891010253929</v>
      </c>
      <c r="C12566" s="80" t="s">
        <v>19</v>
      </c>
      <c r="D12566" s="80" t="s">
        <v>20</v>
      </c>
      <c r="E12566" s="80" t="s">
        <v>21</v>
      </c>
      <c r="F12566" s="80" t="s">
        <v>1640</v>
      </c>
      <c r="G12566" s="80" t="s">
        <v>44</v>
      </c>
      <c r="H12566" t="s">
        <v>1664</v>
      </c>
      <c r="I12566" s="50">
        <v>19.63</v>
      </c>
    </row>
    <row r="12567" spans="1:9" x14ac:dyDescent="0.2">
      <c r="A12567">
        <v>460460</v>
      </c>
      <c r="B12567" s="79">
        <v>7891010253905</v>
      </c>
      <c r="C12567" s="80" t="s">
        <v>19</v>
      </c>
      <c r="D12567" s="80" t="s">
        <v>20</v>
      </c>
      <c r="E12567" s="80" t="s">
        <v>21</v>
      </c>
      <c r="F12567" s="80" t="s">
        <v>1640</v>
      </c>
      <c r="G12567" s="80" t="s">
        <v>44</v>
      </c>
      <c r="H12567" t="s">
        <v>1663</v>
      </c>
      <c r="I12567" s="50">
        <v>31.72</v>
      </c>
    </row>
    <row r="12568" spans="1:9" x14ac:dyDescent="0.2">
      <c r="A12568">
        <v>487119</v>
      </c>
      <c r="B12568" s="79">
        <v>4005900919632</v>
      </c>
      <c r="C12568" s="80" t="s">
        <v>19</v>
      </c>
      <c r="D12568" s="80" t="s">
        <v>20</v>
      </c>
      <c r="E12568" s="80" t="s">
        <v>21</v>
      </c>
      <c r="F12568" s="80" t="s">
        <v>1640</v>
      </c>
      <c r="G12568" s="80" t="s">
        <v>1232</v>
      </c>
      <c r="H12568" t="s">
        <v>1645</v>
      </c>
      <c r="I12568" s="50">
        <v>15.09</v>
      </c>
    </row>
    <row r="12569" spans="1:9" x14ac:dyDescent="0.2">
      <c r="A12569">
        <v>487124</v>
      </c>
      <c r="B12569" s="79">
        <v>4005900919625</v>
      </c>
      <c r="C12569" s="80" t="s">
        <v>19</v>
      </c>
      <c r="D12569" s="80" t="s">
        <v>20</v>
      </c>
      <c r="E12569" s="80" t="s">
        <v>21</v>
      </c>
      <c r="F12569" s="80" t="s">
        <v>1640</v>
      </c>
      <c r="G12569" s="80" t="s">
        <v>1232</v>
      </c>
      <c r="H12569" t="s">
        <v>1646</v>
      </c>
      <c r="I12569" s="50">
        <v>22.78</v>
      </c>
    </row>
    <row r="12570" spans="1:9" x14ac:dyDescent="0.2">
      <c r="A12570">
        <v>329589</v>
      </c>
      <c r="B12570" s="79">
        <v>4005900498205</v>
      </c>
      <c r="C12570" s="80" t="s">
        <v>19</v>
      </c>
      <c r="D12570" s="80" t="s">
        <v>20</v>
      </c>
      <c r="E12570" s="80" t="s">
        <v>21</v>
      </c>
      <c r="F12570" s="80" t="s">
        <v>1640</v>
      </c>
      <c r="G12570" s="80" t="s">
        <v>1232</v>
      </c>
      <c r="H12570" t="s">
        <v>1644</v>
      </c>
      <c r="I12570" s="50">
        <v>22.06</v>
      </c>
    </row>
    <row r="12571" spans="1:9" x14ac:dyDescent="0.2">
      <c r="A12571">
        <v>108193</v>
      </c>
      <c r="B12571" s="79">
        <v>4005900004956</v>
      </c>
      <c r="C12571" s="80" t="s">
        <v>19</v>
      </c>
      <c r="D12571" s="80" t="s">
        <v>20</v>
      </c>
      <c r="E12571" s="80" t="s">
        <v>21</v>
      </c>
      <c r="F12571" s="80" t="s">
        <v>1640</v>
      </c>
      <c r="G12571" s="80" t="s">
        <v>1232</v>
      </c>
      <c r="H12571" t="s">
        <v>1643</v>
      </c>
      <c r="I12571" s="50">
        <v>22.78</v>
      </c>
    </row>
    <row r="12572" spans="1:9" x14ac:dyDescent="0.2">
      <c r="A12572">
        <v>89283</v>
      </c>
      <c r="B12572" s="79">
        <v>4005808309436</v>
      </c>
      <c r="C12572" s="80" t="s">
        <v>19</v>
      </c>
      <c r="D12572" s="80" t="s">
        <v>20</v>
      </c>
      <c r="E12572" s="80" t="s">
        <v>21</v>
      </c>
      <c r="F12572" s="80" t="s">
        <v>1640</v>
      </c>
      <c r="G12572" s="80" t="s">
        <v>1232</v>
      </c>
      <c r="H12572" t="s">
        <v>1641</v>
      </c>
      <c r="I12572" s="50">
        <v>15.09</v>
      </c>
    </row>
    <row r="12573" spans="1:9" x14ac:dyDescent="0.2">
      <c r="A12573">
        <v>89323</v>
      </c>
      <c r="B12573" s="79">
        <v>4005808311286</v>
      </c>
      <c r="C12573" s="80" t="s">
        <v>19</v>
      </c>
      <c r="D12573" s="80" t="s">
        <v>20</v>
      </c>
      <c r="E12573" s="80" t="s">
        <v>21</v>
      </c>
      <c r="F12573" s="80" t="s">
        <v>1640</v>
      </c>
      <c r="G12573" s="80" t="s">
        <v>1232</v>
      </c>
      <c r="H12573" t="s">
        <v>15898</v>
      </c>
      <c r="I12573" s="50">
        <v>21.12</v>
      </c>
    </row>
    <row r="12574" spans="1:9" x14ac:dyDescent="0.2">
      <c r="A12574">
        <v>89326</v>
      </c>
      <c r="B12574" s="79">
        <v>4005808335435</v>
      </c>
      <c r="C12574" s="80" t="s">
        <v>19</v>
      </c>
      <c r="D12574" s="80" t="s">
        <v>20</v>
      </c>
      <c r="E12574" s="80" t="s">
        <v>21</v>
      </c>
      <c r="F12574" s="80" t="s">
        <v>1640</v>
      </c>
      <c r="G12574" s="80" t="s">
        <v>1232</v>
      </c>
      <c r="H12574" t="s">
        <v>1642</v>
      </c>
      <c r="I12574" s="50">
        <v>15.09</v>
      </c>
    </row>
    <row r="12575" spans="1:9" x14ac:dyDescent="0.2">
      <c r="A12575">
        <v>450711</v>
      </c>
      <c r="B12575" s="79">
        <v>7897042015832</v>
      </c>
      <c r="C12575" s="80" t="s">
        <v>19</v>
      </c>
      <c r="D12575" s="80" t="s">
        <v>20</v>
      </c>
      <c r="E12575" s="80" t="s">
        <v>21</v>
      </c>
      <c r="F12575" s="80" t="s">
        <v>1640</v>
      </c>
      <c r="G12575" s="80" t="s">
        <v>192</v>
      </c>
      <c r="H12575" t="s">
        <v>1660</v>
      </c>
      <c r="I12575" s="50">
        <v>8</v>
      </c>
    </row>
    <row r="12576" spans="1:9" x14ac:dyDescent="0.2">
      <c r="A12576">
        <v>450712</v>
      </c>
      <c r="B12576" s="79">
        <v>7897042015962</v>
      </c>
      <c r="C12576" s="80" t="s">
        <v>19</v>
      </c>
      <c r="D12576" s="80" t="s">
        <v>20</v>
      </c>
      <c r="E12576" s="80" t="s">
        <v>21</v>
      </c>
      <c r="F12576" s="80" t="s">
        <v>1640</v>
      </c>
      <c r="G12576" s="80" t="s">
        <v>192</v>
      </c>
      <c r="H12576" t="s">
        <v>1661</v>
      </c>
      <c r="I12576" s="50">
        <v>8</v>
      </c>
    </row>
    <row r="12577" spans="1:9" x14ac:dyDescent="0.2">
      <c r="A12577">
        <v>439153</v>
      </c>
      <c r="B12577" s="79">
        <v>7897042015856</v>
      </c>
      <c r="C12577" s="80" t="s">
        <v>19</v>
      </c>
      <c r="D12577" s="80" t="s">
        <v>20</v>
      </c>
      <c r="E12577" s="80" t="s">
        <v>21</v>
      </c>
      <c r="F12577" s="80" t="s">
        <v>1640</v>
      </c>
      <c r="G12577" s="80" t="s">
        <v>192</v>
      </c>
      <c r="H12577" t="s">
        <v>1656</v>
      </c>
      <c r="I12577" s="50">
        <v>8</v>
      </c>
    </row>
    <row r="12578" spans="1:9" x14ac:dyDescent="0.2">
      <c r="A12578">
        <v>439170</v>
      </c>
      <c r="B12578" s="79">
        <v>7897042015818</v>
      </c>
      <c r="C12578" s="80" t="s">
        <v>19</v>
      </c>
      <c r="D12578" s="80" t="s">
        <v>20</v>
      </c>
      <c r="E12578" s="80" t="s">
        <v>21</v>
      </c>
      <c r="F12578" s="80" t="s">
        <v>1640</v>
      </c>
      <c r="G12578" s="80" t="s">
        <v>192</v>
      </c>
      <c r="H12578" t="s">
        <v>1657</v>
      </c>
      <c r="I12578" s="50">
        <v>8</v>
      </c>
    </row>
    <row r="12579" spans="1:9" x14ac:dyDescent="0.2">
      <c r="A12579">
        <v>439174</v>
      </c>
      <c r="B12579" s="79">
        <v>7897042015849</v>
      </c>
      <c r="C12579" s="80" t="s">
        <v>19</v>
      </c>
      <c r="D12579" s="80" t="s">
        <v>20</v>
      </c>
      <c r="E12579" s="80" t="s">
        <v>21</v>
      </c>
      <c r="F12579" s="80" t="s">
        <v>1640</v>
      </c>
      <c r="G12579" s="80" t="s">
        <v>192</v>
      </c>
      <c r="H12579" t="s">
        <v>1658</v>
      </c>
      <c r="I12579" s="50">
        <v>8</v>
      </c>
    </row>
    <row r="12580" spans="1:9" x14ac:dyDescent="0.2">
      <c r="A12580">
        <v>439178</v>
      </c>
      <c r="B12580" s="79">
        <v>7897042015825</v>
      </c>
      <c r="C12580" s="80" t="s">
        <v>19</v>
      </c>
      <c r="D12580" s="80" t="s">
        <v>20</v>
      </c>
      <c r="E12580" s="80" t="s">
        <v>21</v>
      </c>
      <c r="F12580" s="80" t="s">
        <v>1640</v>
      </c>
      <c r="G12580" s="80" t="s">
        <v>192</v>
      </c>
      <c r="H12580" t="s">
        <v>1659</v>
      </c>
      <c r="I12580" s="50">
        <v>8</v>
      </c>
    </row>
    <row r="12581" spans="1:9" x14ac:dyDescent="0.2">
      <c r="A12581">
        <v>572278</v>
      </c>
      <c r="B12581" s="79">
        <v>7896098908211</v>
      </c>
      <c r="C12581" s="80" t="s">
        <v>19</v>
      </c>
      <c r="D12581" s="80" t="s">
        <v>20</v>
      </c>
      <c r="E12581" s="80" t="s">
        <v>21</v>
      </c>
      <c r="F12581" s="80" t="s">
        <v>1640</v>
      </c>
      <c r="G12581" s="80" t="s">
        <v>1670</v>
      </c>
      <c r="H12581" t="s">
        <v>1671</v>
      </c>
      <c r="I12581" s="50">
        <v>16.34</v>
      </c>
    </row>
    <row r="12582" spans="1:9" x14ac:dyDescent="0.2">
      <c r="A12582">
        <v>572287</v>
      </c>
      <c r="B12582" s="79">
        <v>7896098908228</v>
      </c>
      <c r="C12582" s="80" t="s">
        <v>19</v>
      </c>
      <c r="D12582" s="80" t="s">
        <v>20</v>
      </c>
      <c r="E12582" s="80" t="s">
        <v>21</v>
      </c>
      <c r="F12582" s="80" t="s">
        <v>1640</v>
      </c>
      <c r="G12582" s="80" t="s">
        <v>1670</v>
      </c>
      <c r="H12582" t="s">
        <v>1672</v>
      </c>
      <c r="I12582" s="50">
        <v>10.199999999999999</v>
      </c>
    </row>
    <row r="12583" spans="1:9" x14ac:dyDescent="0.2">
      <c r="A12583">
        <v>572299</v>
      </c>
      <c r="B12583" s="79">
        <v>7896098908235</v>
      </c>
      <c r="C12583" s="80" t="s">
        <v>19</v>
      </c>
      <c r="D12583" s="80" t="s">
        <v>20</v>
      </c>
      <c r="E12583" s="80" t="s">
        <v>21</v>
      </c>
      <c r="F12583" s="80" t="s">
        <v>1640</v>
      </c>
      <c r="G12583" s="80" t="s">
        <v>1670</v>
      </c>
      <c r="H12583" t="s">
        <v>1673</v>
      </c>
      <c r="I12583" s="50">
        <v>10.199999999999999</v>
      </c>
    </row>
    <row r="12584" spans="1:9" x14ac:dyDescent="0.2">
      <c r="A12584">
        <v>572307</v>
      </c>
      <c r="B12584" s="79">
        <v>7896098908242</v>
      </c>
      <c r="C12584" s="80" t="s">
        <v>19</v>
      </c>
      <c r="D12584" s="80" t="s">
        <v>20</v>
      </c>
      <c r="E12584" s="80" t="s">
        <v>21</v>
      </c>
      <c r="F12584" s="80" t="s">
        <v>1640</v>
      </c>
      <c r="G12584" s="80" t="s">
        <v>1670</v>
      </c>
      <c r="H12584" t="s">
        <v>1674</v>
      </c>
      <c r="I12584" s="50">
        <v>10.199999999999999</v>
      </c>
    </row>
    <row r="12585" spans="1:9" x14ac:dyDescent="0.2">
      <c r="A12585">
        <v>481838</v>
      </c>
      <c r="B12585" s="79">
        <v>7891150080768</v>
      </c>
      <c r="C12585" s="80" t="s">
        <v>19</v>
      </c>
      <c r="D12585" s="80" t="s">
        <v>20</v>
      </c>
      <c r="E12585" s="80" t="s">
        <v>21</v>
      </c>
      <c r="F12585" s="80" t="s">
        <v>828</v>
      </c>
      <c r="G12585" s="80" t="s">
        <v>291</v>
      </c>
      <c r="H12585" t="s">
        <v>15899</v>
      </c>
      <c r="I12585" s="50">
        <v>24.44</v>
      </c>
    </row>
    <row r="12586" spans="1:9" x14ac:dyDescent="0.2">
      <c r="A12586">
        <v>481841</v>
      </c>
      <c r="B12586" s="79">
        <v>7891150080744</v>
      </c>
      <c r="C12586" s="80" t="s">
        <v>19</v>
      </c>
      <c r="D12586" s="80" t="s">
        <v>20</v>
      </c>
      <c r="E12586" s="80" t="s">
        <v>21</v>
      </c>
      <c r="F12586" s="80" t="s">
        <v>828</v>
      </c>
      <c r="G12586" s="80" t="s">
        <v>291</v>
      </c>
      <c r="H12586" t="s">
        <v>832</v>
      </c>
      <c r="I12586" s="50">
        <v>24.44</v>
      </c>
    </row>
    <row r="12587" spans="1:9" x14ac:dyDescent="0.2">
      <c r="A12587">
        <v>487903</v>
      </c>
      <c r="B12587" s="79">
        <v>7891150087293</v>
      </c>
      <c r="C12587" s="80" t="s">
        <v>19</v>
      </c>
      <c r="D12587" s="80" t="s">
        <v>20</v>
      </c>
      <c r="E12587" s="80" t="s">
        <v>21</v>
      </c>
      <c r="F12587" s="80" t="s">
        <v>828</v>
      </c>
      <c r="G12587" s="80" t="s">
        <v>291</v>
      </c>
      <c r="H12587" t="s">
        <v>851</v>
      </c>
      <c r="I12587" s="50">
        <v>21.03</v>
      </c>
    </row>
    <row r="12588" spans="1:9" x14ac:dyDescent="0.2">
      <c r="A12588">
        <v>487904</v>
      </c>
      <c r="B12588" s="79">
        <v>7891150087286</v>
      </c>
      <c r="C12588" s="80" t="s">
        <v>19</v>
      </c>
      <c r="D12588" s="80" t="s">
        <v>20</v>
      </c>
      <c r="E12588" s="80" t="s">
        <v>21</v>
      </c>
      <c r="F12588" s="80" t="s">
        <v>828</v>
      </c>
      <c r="G12588" s="80" t="s">
        <v>291</v>
      </c>
      <c r="H12588" t="s">
        <v>852</v>
      </c>
      <c r="I12588" s="50">
        <v>23.17</v>
      </c>
    </row>
    <row r="12589" spans="1:9" x14ac:dyDescent="0.2">
      <c r="A12589">
        <v>538547</v>
      </c>
      <c r="B12589" s="79">
        <v>7891150096738</v>
      </c>
      <c r="C12589" s="80" t="s">
        <v>19</v>
      </c>
      <c r="D12589" s="80" t="s">
        <v>20</v>
      </c>
      <c r="E12589" s="80" t="s">
        <v>21</v>
      </c>
      <c r="F12589" s="80" t="s">
        <v>828</v>
      </c>
      <c r="G12589" s="80" t="s">
        <v>291</v>
      </c>
      <c r="H12589" t="s">
        <v>15900</v>
      </c>
      <c r="I12589" s="50">
        <v>26.17</v>
      </c>
    </row>
    <row r="12590" spans="1:9" x14ac:dyDescent="0.2">
      <c r="A12590">
        <v>538550</v>
      </c>
      <c r="B12590" s="79">
        <v>7891150096745</v>
      </c>
      <c r="C12590" s="80" t="s">
        <v>19</v>
      </c>
      <c r="D12590" s="80" t="s">
        <v>20</v>
      </c>
      <c r="E12590" s="80" t="s">
        <v>21</v>
      </c>
      <c r="F12590" s="80" t="s">
        <v>828</v>
      </c>
      <c r="G12590" s="80" t="s">
        <v>291</v>
      </c>
      <c r="H12590" t="s">
        <v>837</v>
      </c>
      <c r="I12590" s="50">
        <v>26.17</v>
      </c>
    </row>
    <row r="12591" spans="1:9" x14ac:dyDescent="0.2">
      <c r="A12591">
        <v>538553</v>
      </c>
      <c r="B12591" s="79">
        <v>7891150096752</v>
      </c>
      <c r="C12591" s="80" t="s">
        <v>19</v>
      </c>
      <c r="D12591" s="80" t="s">
        <v>20</v>
      </c>
      <c r="E12591" s="80" t="s">
        <v>21</v>
      </c>
      <c r="F12591" s="80" t="s">
        <v>828</v>
      </c>
      <c r="G12591" s="80" t="s">
        <v>291</v>
      </c>
      <c r="H12591" t="s">
        <v>838</v>
      </c>
      <c r="I12591" s="50">
        <v>26.17</v>
      </c>
    </row>
    <row r="12592" spans="1:9" x14ac:dyDescent="0.2">
      <c r="A12592">
        <v>538555</v>
      </c>
      <c r="B12592" s="79">
        <v>7891150095557</v>
      </c>
      <c r="C12592" s="80" t="s">
        <v>19</v>
      </c>
      <c r="D12592" s="80" t="s">
        <v>20</v>
      </c>
      <c r="E12592" s="80" t="s">
        <v>21</v>
      </c>
      <c r="F12592" s="80" t="s">
        <v>828</v>
      </c>
      <c r="G12592" s="80" t="s">
        <v>291</v>
      </c>
      <c r="H12592" t="s">
        <v>839</v>
      </c>
      <c r="I12592" s="50">
        <v>44.32</v>
      </c>
    </row>
    <row r="12593" spans="1:9" x14ac:dyDescent="0.2">
      <c r="A12593">
        <v>538567</v>
      </c>
      <c r="B12593" s="79">
        <v>7891150094895</v>
      </c>
      <c r="C12593" s="80" t="s">
        <v>19</v>
      </c>
      <c r="D12593" s="80" t="s">
        <v>20</v>
      </c>
      <c r="E12593" s="80" t="s">
        <v>21</v>
      </c>
      <c r="F12593" s="80" t="s">
        <v>828</v>
      </c>
      <c r="G12593" s="80" t="s">
        <v>291</v>
      </c>
      <c r="H12593" t="s">
        <v>840</v>
      </c>
      <c r="I12593" s="50">
        <v>44.89</v>
      </c>
    </row>
    <row r="12594" spans="1:9" x14ac:dyDescent="0.2">
      <c r="A12594">
        <v>538568</v>
      </c>
      <c r="B12594" s="79">
        <v>7891150094918</v>
      </c>
      <c r="C12594" s="80" t="s">
        <v>19</v>
      </c>
      <c r="D12594" s="80" t="s">
        <v>20</v>
      </c>
      <c r="E12594" s="80" t="s">
        <v>21</v>
      </c>
      <c r="F12594" s="80" t="s">
        <v>828</v>
      </c>
      <c r="G12594" s="80" t="s">
        <v>291</v>
      </c>
      <c r="H12594" t="s">
        <v>841</v>
      </c>
      <c r="I12594" s="50">
        <v>44.89</v>
      </c>
    </row>
    <row r="12595" spans="1:9" x14ac:dyDescent="0.2">
      <c r="A12595">
        <v>538569</v>
      </c>
      <c r="B12595" s="79">
        <v>7891150094932</v>
      </c>
      <c r="C12595" s="80" t="s">
        <v>19</v>
      </c>
      <c r="D12595" s="80" t="s">
        <v>20</v>
      </c>
      <c r="E12595" s="80" t="s">
        <v>21</v>
      </c>
      <c r="F12595" s="80" t="s">
        <v>828</v>
      </c>
      <c r="G12595" s="80" t="s">
        <v>291</v>
      </c>
      <c r="H12595" t="s">
        <v>842</v>
      </c>
      <c r="I12595" s="50">
        <v>44.89</v>
      </c>
    </row>
    <row r="12596" spans="1:9" x14ac:dyDescent="0.2">
      <c r="A12596">
        <v>538570</v>
      </c>
      <c r="B12596" s="79">
        <v>7891150094949</v>
      </c>
      <c r="C12596" s="80" t="s">
        <v>19</v>
      </c>
      <c r="D12596" s="80" t="s">
        <v>20</v>
      </c>
      <c r="E12596" s="80" t="s">
        <v>21</v>
      </c>
      <c r="F12596" s="80" t="s">
        <v>828</v>
      </c>
      <c r="G12596" s="80" t="s">
        <v>291</v>
      </c>
      <c r="H12596" t="s">
        <v>843</v>
      </c>
      <c r="I12596" s="50">
        <v>44.89</v>
      </c>
    </row>
    <row r="12597" spans="1:9" x14ac:dyDescent="0.2">
      <c r="A12597">
        <v>487902</v>
      </c>
      <c r="B12597" s="79">
        <v>7891150084803</v>
      </c>
      <c r="C12597" s="80" t="s">
        <v>19</v>
      </c>
      <c r="D12597" s="80" t="s">
        <v>20</v>
      </c>
      <c r="E12597" s="80" t="s">
        <v>21</v>
      </c>
      <c r="F12597" s="80" t="s">
        <v>828</v>
      </c>
      <c r="G12597" s="80" t="s">
        <v>291</v>
      </c>
      <c r="H12597" t="s">
        <v>834</v>
      </c>
      <c r="I12597" s="50">
        <v>24.65</v>
      </c>
    </row>
    <row r="12598" spans="1:9" x14ac:dyDescent="0.2">
      <c r="A12598">
        <v>557907</v>
      </c>
      <c r="B12598" s="79">
        <v>7891150099883</v>
      </c>
      <c r="C12598" s="80" t="s">
        <v>19</v>
      </c>
      <c r="D12598" s="80" t="s">
        <v>20</v>
      </c>
      <c r="E12598" s="80" t="s">
        <v>21</v>
      </c>
      <c r="F12598" s="80" t="s">
        <v>828</v>
      </c>
      <c r="G12598" s="80" t="s">
        <v>291</v>
      </c>
      <c r="H12598" t="s">
        <v>844</v>
      </c>
      <c r="I12598" s="50">
        <v>13.9</v>
      </c>
    </row>
    <row r="12599" spans="1:9" x14ac:dyDescent="0.2">
      <c r="A12599">
        <v>577623</v>
      </c>
      <c r="B12599" s="79">
        <v>7891150101579</v>
      </c>
      <c r="C12599" s="80" t="s">
        <v>19</v>
      </c>
      <c r="D12599" s="80" t="s">
        <v>20</v>
      </c>
      <c r="E12599" s="80" t="s">
        <v>21</v>
      </c>
      <c r="F12599" s="80" t="s">
        <v>828</v>
      </c>
      <c r="G12599" s="80" t="s">
        <v>291</v>
      </c>
      <c r="H12599" t="s">
        <v>846</v>
      </c>
      <c r="I12599" s="50">
        <v>13.92</v>
      </c>
    </row>
    <row r="12600" spans="1:9" x14ac:dyDescent="0.2">
      <c r="A12600">
        <v>577625</v>
      </c>
      <c r="B12600" s="79">
        <v>7891150101685</v>
      </c>
      <c r="C12600" s="80" t="s">
        <v>19</v>
      </c>
      <c r="D12600" s="80" t="s">
        <v>20</v>
      </c>
      <c r="E12600" s="80" t="s">
        <v>21</v>
      </c>
      <c r="F12600" s="80" t="s">
        <v>828</v>
      </c>
      <c r="G12600" s="80" t="s">
        <v>291</v>
      </c>
      <c r="H12600" t="s">
        <v>847</v>
      </c>
      <c r="I12600" s="50">
        <v>13.92</v>
      </c>
    </row>
    <row r="12601" spans="1:9" x14ac:dyDescent="0.2">
      <c r="A12601">
        <v>577630</v>
      </c>
      <c r="B12601" s="79">
        <v>7891150101678</v>
      </c>
      <c r="C12601" s="80" t="s">
        <v>19</v>
      </c>
      <c r="D12601" s="80" t="s">
        <v>20</v>
      </c>
      <c r="E12601" s="80" t="s">
        <v>21</v>
      </c>
      <c r="F12601" s="80" t="s">
        <v>828</v>
      </c>
      <c r="G12601" s="80" t="s">
        <v>291</v>
      </c>
      <c r="H12601" t="s">
        <v>848</v>
      </c>
      <c r="I12601" s="50">
        <v>13.92</v>
      </c>
    </row>
    <row r="12602" spans="1:9" x14ac:dyDescent="0.2">
      <c r="A12602">
        <v>577631</v>
      </c>
      <c r="B12602" s="79">
        <v>7891150101661</v>
      </c>
      <c r="C12602" s="80" t="s">
        <v>19</v>
      </c>
      <c r="D12602" s="80" t="s">
        <v>20</v>
      </c>
      <c r="E12602" s="80" t="s">
        <v>21</v>
      </c>
      <c r="F12602" s="80" t="s">
        <v>828</v>
      </c>
      <c r="G12602" s="80" t="s">
        <v>291</v>
      </c>
      <c r="H12602" t="s">
        <v>849</v>
      </c>
      <c r="I12602" s="50">
        <v>13.92</v>
      </c>
    </row>
    <row r="12603" spans="1:9" x14ac:dyDescent="0.2">
      <c r="A12603">
        <v>447705</v>
      </c>
      <c r="B12603" s="79">
        <v>7891150080119</v>
      </c>
      <c r="C12603" s="80" t="s">
        <v>19</v>
      </c>
      <c r="D12603" s="80" t="s">
        <v>20</v>
      </c>
      <c r="E12603" s="80" t="s">
        <v>21</v>
      </c>
      <c r="F12603" s="80" t="s">
        <v>828</v>
      </c>
      <c r="G12603" s="80" t="s">
        <v>291</v>
      </c>
      <c r="H12603" t="s">
        <v>15901</v>
      </c>
      <c r="I12603" s="50">
        <v>13.92</v>
      </c>
    </row>
    <row r="12604" spans="1:9" x14ac:dyDescent="0.2">
      <c r="A12604">
        <v>487892</v>
      </c>
      <c r="B12604" s="79">
        <v>7891150088573</v>
      </c>
      <c r="C12604" s="80" t="s">
        <v>19</v>
      </c>
      <c r="D12604" s="80" t="s">
        <v>20</v>
      </c>
      <c r="E12604" s="80" t="s">
        <v>21</v>
      </c>
      <c r="F12604" s="80" t="s">
        <v>828</v>
      </c>
      <c r="G12604" s="80" t="s">
        <v>291</v>
      </c>
      <c r="H12604" t="s">
        <v>833</v>
      </c>
      <c r="I12604" s="50">
        <v>23.74</v>
      </c>
    </row>
    <row r="12605" spans="1:9" x14ac:dyDescent="0.2">
      <c r="A12605">
        <v>514773</v>
      </c>
      <c r="B12605" s="79">
        <v>7891150091474</v>
      </c>
      <c r="C12605" s="80" t="s">
        <v>19</v>
      </c>
      <c r="D12605" s="80" t="s">
        <v>20</v>
      </c>
      <c r="E12605" s="80" t="s">
        <v>21</v>
      </c>
      <c r="F12605" s="80" t="s">
        <v>828</v>
      </c>
      <c r="G12605" s="80" t="s">
        <v>291</v>
      </c>
      <c r="H12605" t="s">
        <v>835</v>
      </c>
      <c r="I12605" s="50">
        <v>13.92</v>
      </c>
    </row>
    <row r="12606" spans="1:9" x14ac:dyDescent="0.2">
      <c r="A12606">
        <v>521895</v>
      </c>
      <c r="B12606" s="79">
        <v>7891150091245</v>
      </c>
      <c r="C12606" s="80" t="s">
        <v>19</v>
      </c>
      <c r="D12606" s="80" t="s">
        <v>20</v>
      </c>
      <c r="E12606" s="80" t="s">
        <v>21</v>
      </c>
      <c r="F12606" s="80" t="s">
        <v>828</v>
      </c>
      <c r="G12606" s="80" t="s">
        <v>291</v>
      </c>
      <c r="H12606" t="s">
        <v>15902</v>
      </c>
      <c r="I12606" s="50">
        <v>25.22</v>
      </c>
    </row>
    <row r="12607" spans="1:9" x14ac:dyDescent="0.2">
      <c r="A12607">
        <v>521900</v>
      </c>
      <c r="B12607" s="79">
        <v>7891150091252</v>
      </c>
      <c r="C12607" s="80" t="s">
        <v>19</v>
      </c>
      <c r="D12607" s="80" t="s">
        <v>20</v>
      </c>
      <c r="E12607" s="80" t="s">
        <v>21</v>
      </c>
      <c r="F12607" s="80" t="s">
        <v>828</v>
      </c>
      <c r="G12607" s="80" t="s">
        <v>291</v>
      </c>
      <c r="H12607" t="s">
        <v>836</v>
      </c>
      <c r="I12607" s="50">
        <v>25.22</v>
      </c>
    </row>
    <row r="12608" spans="1:9" x14ac:dyDescent="0.2">
      <c r="A12608">
        <v>521962</v>
      </c>
      <c r="B12608" s="79">
        <v>7891150091153</v>
      </c>
      <c r="C12608" s="80" t="s">
        <v>19</v>
      </c>
      <c r="D12608" s="80" t="s">
        <v>20</v>
      </c>
      <c r="E12608" s="80" t="s">
        <v>21</v>
      </c>
      <c r="F12608" s="80" t="s">
        <v>828</v>
      </c>
      <c r="G12608" s="80" t="s">
        <v>291</v>
      </c>
      <c r="H12608" t="s">
        <v>853</v>
      </c>
      <c r="I12608" s="50">
        <v>12.16</v>
      </c>
    </row>
    <row r="12609" spans="1:9" x14ac:dyDescent="0.2">
      <c r="A12609">
        <v>575498</v>
      </c>
      <c r="B12609" s="79">
        <v>7891150100350</v>
      </c>
      <c r="C12609" s="80" t="s">
        <v>19</v>
      </c>
      <c r="D12609" s="80" t="s">
        <v>20</v>
      </c>
      <c r="E12609" s="80" t="s">
        <v>21</v>
      </c>
      <c r="F12609" s="80" t="s">
        <v>828</v>
      </c>
      <c r="G12609" s="80" t="s">
        <v>291</v>
      </c>
      <c r="H12609" t="s">
        <v>845</v>
      </c>
      <c r="I12609" s="50">
        <v>25.22</v>
      </c>
    </row>
    <row r="12610" spans="1:9" x14ac:dyDescent="0.2">
      <c r="A12610">
        <v>255054</v>
      </c>
      <c r="B12610" s="79">
        <v>7891150041639</v>
      </c>
      <c r="C12610" s="80" t="s">
        <v>19</v>
      </c>
      <c r="D12610" s="80" t="s">
        <v>20</v>
      </c>
      <c r="E12610" s="80" t="s">
        <v>21</v>
      </c>
      <c r="F12610" s="80" t="s">
        <v>828</v>
      </c>
      <c r="G12610" s="80" t="s">
        <v>291</v>
      </c>
      <c r="H12610" t="s">
        <v>15903</v>
      </c>
      <c r="I12610" s="50">
        <v>25.22</v>
      </c>
    </row>
    <row r="12611" spans="1:9" x14ac:dyDescent="0.2">
      <c r="A12611">
        <v>170662</v>
      </c>
      <c r="B12611" s="79">
        <v>7891150023338</v>
      </c>
      <c r="C12611" s="80" t="s">
        <v>19</v>
      </c>
      <c r="D12611" s="80" t="s">
        <v>20</v>
      </c>
      <c r="E12611" s="80" t="s">
        <v>21</v>
      </c>
      <c r="F12611" s="80" t="s">
        <v>828</v>
      </c>
      <c r="G12611" s="80" t="s">
        <v>291</v>
      </c>
      <c r="H12611" t="s">
        <v>829</v>
      </c>
      <c r="I12611" s="50">
        <v>25.22</v>
      </c>
    </row>
    <row r="12612" spans="1:9" x14ac:dyDescent="0.2">
      <c r="A12612">
        <v>170664</v>
      </c>
      <c r="B12612" s="79">
        <v>7891150023321</v>
      </c>
      <c r="C12612" s="80" t="s">
        <v>19</v>
      </c>
      <c r="D12612" s="80" t="s">
        <v>20</v>
      </c>
      <c r="E12612" s="80" t="s">
        <v>21</v>
      </c>
      <c r="F12612" s="80" t="s">
        <v>828</v>
      </c>
      <c r="G12612" s="80" t="s">
        <v>291</v>
      </c>
      <c r="H12612" t="s">
        <v>830</v>
      </c>
      <c r="I12612" s="50">
        <v>25.22</v>
      </c>
    </row>
    <row r="12613" spans="1:9" x14ac:dyDescent="0.2">
      <c r="A12613">
        <v>501774</v>
      </c>
      <c r="B12613" s="79">
        <v>7899706244008</v>
      </c>
      <c r="C12613" s="80" t="s">
        <v>19</v>
      </c>
      <c r="D12613" s="80" t="s">
        <v>20</v>
      </c>
      <c r="E12613" s="80" t="s">
        <v>21</v>
      </c>
      <c r="F12613" s="80" t="s">
        <v>828</v>
      </c>
      <c r="G12613" s="80" t="s">
        <v>793</v>
      </c>
      <c r="H12613" t="s">
        <v>15904</v>
      </c>
      <c r="I12613" s="50">
        <v>21.91</v>
      </c>
    </row>
    <row r="12614" spans="1:9" x14ac:dyDescent="0.2">
      <c r="A12614">
        <v>529428</v>
      </c>
      <c r="B12614" s="79">
        <v>7908615053110</v>
      </c>
      <c r="C12614" s="80" t="s">
        <v>19</v>
      </c>
      <c r="D12614" s="80" t="s">
        <v>20</v>
      </c>
      <c r="E12614" s="80" t="s">
        <v>21</v>
      </c>
      <c r="F12614" s="80" t="s">
        <v>828</v>
      </c>
      <c r="G12614" s="80" t="s">
        <v>793</v>
      </c>
      <c r="H12614" t="s">
        <v>15905</v>
      </c>
      <c r="I12614" s="50">
        <v>21.91</v>
      </c>
    </row>
    <row r="12615" spans="1:9" x14ac:dyDescent="0.2">
      <c r="A12615">
        <v>568455</v>
      </c>
      <c r="B12615" s="79">
        <v>7908785461456</v>
      </c>
      <c r="C12615" s="80" t="s">
        <v>19</v>
      </c>
      <c r="D12615" s="80" t="s">
        <v>20</v>
      </c>
      <c r="E12615" s="80" t="s">
        <v>21</v>
      </c>
      <c r="F12615" s="80" t="s">
        <v>828</v>
      </c>
      <c r="G12615" s="80" t="s">
        <v>793</v>
      </c>
      <c r="H12615" t="s">
        <v>892</v>
      </c>
      <c r="I12615" s="50">
        <v>21.91</v>
      </c>
    </row>
    <row r="12616" spans="1:9" x14ac:dyDescent="0.2">
      <c r="A12616">
        <v>482493</v>
      </c>
      <c r="B12616" s="79">
        <v>7899706197526</v>
      </c>
      <c r="C12616" s="80" t="s">
        <v>19</v>
      </c>
      <c r="D12616" s="80" t="s">
        <v>20</v>
      </c>
      <c r="E12616" s="80" t="s">
        <v>21</v>
      </c>
      <c r="F12616" s="80" t="s">
        <v>828</v>
      </c>
      <c r="G12616" s="80" t="s">
        <v>793</v>
      </c>
      <c r="H12616" t="s">
        <v>15906</v>
      </c>
      <c r="I12616" s="50">
        <v>27.17</v>
      </c>
    </row>
    <row r="12617" spans="1:9" x14ac:dyDescent="0.2">
      <c r="A12617">
        <v>202865</v>
      </c>
      <c r="B12617" s="79">
        <v>7898587774475</v>
      </c>
      <c r="C12617" s="80" t="s">
        <v>19</v>
      </c>
      <c r="D12617" s="80" t="s">
        <v>20</v>
      </c>
      <c r="E12617" s="80" t="s">
        <v>21</v>
      </c>
      <c r="F12617" s="80" t="s">
        <v>828</v>
      </c>
      <c r="G12617" s="80" t="s">
        <v>793</v>
      </c>
      <c r="H12617" t="s">
        <v>15907</v>
      </c>
      <c r="I12617" s="50">
        <v>21.91</v>
      </c>
    </row>
    <row r="12618" spans="1:9" x14ac:dyDescent="0.2">
      <c r="A12618">
        <v>153953</v>
      </c>
      <c r="B12618" s="79">
        <v>7899026457645</v>
      </c>
      <c r="C12618" s="80" t="s">
        <v>19</v>
      </c>
      <c r="D12618" s="80" t="s">
        <v>20</v>
      </c>
      <c r="E12618" s="80" t="s">
        <v>21</v>
      </c>
      <c r="F12618" s="80" t="s">
        <v>828</v>
      </c>
      <c r="G12618" s="80" t="s">
        <v>793</v>
      </c>
      <c r="H12618" t="s">
        <v>15908</v>
      </c>
      <c r="I12618" s="50">
        <v>21.91</v>
      </c>
    </row>
    <row r="12619" spans="1:9" x14ac:dyDescent="0.2">
      <c r="A12619">
        <v>482486</v>
      </c>
      <c r="B12619" s="79">
        <v>7899706197489</v>
      </c>
      <c r="C12619" s="80" t="s">
        <v>19</v>
      </c>
      <c r="D12619" s="80" t="s">
        <v>20</v>
      </c>
      <c r="E12619" s="80" t="s">
        <v>21</v>
      </c>
      <c r="F12619" s="80" t="s">
        <v>828</v>
      </c>
      <c r="G12619" s="80" t="s">
        <v>793</v>
      </c>
      <c r="H12619" t="s">
        <v>15909</v>
      </c>
      <c r="I12619" s="50">
        <v>21.91</v>
      </c>
    </row>
    <row r="12620" spans="1:9" x14ac:dyDescent="0.2">
      <c r="A12620">
        <v>482489</v>
      </c>
      <c r="B12620" s="79">
        <v>7899706197663</v>
      </c>
      <c r="C12620" s="80" t="s">
        <v>19</v>
      </c>
      <c r="D12620" s="80" t="s">
        <v>20</v>
      </c>
      <c r="E12620" s="80" t="s">
        <v>21</v>
      </c>
      <c r="F12620" s="80" t="s">
        <v>828</v>
      </c>
      <c r="G12620" s="80" t="s">
        <v>793</v>
      </c>
      <c r="H12620" t="s">
        <v>890</v>
      </c>
      <c r="I12620" s="50">
        <v>28.67</v>
      </c>
    </row>
    <row r="12621" spans="1:9" x14ac:dyDescent="0.2">
      <c r="A12621">
        <v>445482</v>
      </c>
      <c r="B12621" s="79">
        <v>7899706187480</v>
      </c>
      <c r="C12621" s="80" t="s">
        <v>19</v>
      </c>
      <c r="D12621" s="80" t="s">
        <v>20</v>
      </c>
      <c r="E12621" s="80" t="s">
        <v>21</v>
      </c>
      <c r="F12621" s="80" t="s">
        <v>828</v>
      </c>
      <c r="G12621" s="80" t="s">
        <v>793</v>
      </c>
      <c r="H12621" t="s">
        <v>15910</v>
      </c>
      <c r="I12621" s="50">
        <v>21.91</v>
      </c>
    </row>
    <row r="12622" spans="1:9" x14ac:dyDescent="0.2">
      <c r="A12622">
        <v>379635</v>
      </c>
      <c r="B12622" s="79">
        <v>7899706170918</v>
      </c>
      <c r="C12622" s="80" t="s">
        <v>19</v>
      </c>
      <c r="D12622" s="80" t="s">
        <v>20</v>
      </c>
      <c r="E12622" s="80" t="s">
        <v>21</v>
      </c>
      <c r="F12622" s="80" t="s">
        <v>828</v>
      </c>
      <c r="G12622" s="80" t="s">
        <v>793</v>
      </c>
      <c r="H12622" t="s">
        <v>889</v>
      </c>
      <c r="I12622" s="50">
        <v>21.91</v>
      </c>
    </row>
    <row r="12623" spans="1:9" x14ac:dyDescent="0.2">
      <c r="A12623">
        <v>151515</v>
      </c>
      <c r="B12623" s="79">
        <v>7896000706836</v>
      </c>
      <c r="C12623" s="80" t="s">
        <v>19</v>
      </c>
      <c r="D12623" s="80" t="s">
        <v>20</v>
      </c>
      <c r="E12623" s="80" t="s">
        <v>21</v>
      </c>
      <c r="F12623" s="80" t="s">
        <v>828</v>
      </c>
      <c r="G12623" s="80" t="s">
        <v>793</v>
      </c>
      <c r="H12623" t="s">
        <v>885</v>
      </c>
      <c r="I12623" s="50">
        <v>16.149999999999999</v>
      </c>
    </row>
    <row r="12624" spans="1:9" x14ac:dyDescent="0.2">
      <c r="A12624">
        <v>506114</v>
      </c>
      <c r="B12624" s="79">
        <v>7899706208086</v>
      </c>
      <c r="C12624" s="80" t="s">
        <v>19</v>
      </c>
      <c r="D12624" s="80" t="s">
        <v>20</v>
      </c>
      <c r="E12624" s="80" t="s">
        <v>21</v>
      </c>
      <c r="F12624" s="80" t="s">
        <v>828</v>
      </c>
      <c r="G12624" s="80" t="s">
        <v>793</v>
      </c>
      <c r="H12624" t="s">
        <v>15911</v>
      </c>
      <c r="I12624" s="50">
        <v>13.39</v>
      </c>
    </row>
    <row r="12625" spans="1:9" x14ac:dyDescent="0.2">
      <c r="A12625">
        <v>585238</v>
      </c>
      <c r="B12625" s="79">
        <v>7908785482734</v>
      </c>
      <c r="C12625" s="80" t="s">
        <v>19</v>
      </c>
      <c r="D12625" s="80" t="s">
        <v>20</v>
      </c>
      <c r="E12625" s="80" t="s">
        <v>21</v>
      </c>
      <c r="F12625" s="80" t="s">
        <v>828</v>
      </c>
      <c r="G12625" s="80" t="s">
        <v>793</v>
      </c>
      <c r="H12625" t="s">
        <v>15912</v>
      </c>
      <c r="I12625" s="50">
        <v>13.39</v>
      </c>
    </row>
    <row r="12626" spans="1:9" x14ac:dyDescent="0.2">
      <c r="A12626">
        <v>535852</v>
      </c>
      <c r="B12626" s="79">
        <v>7908615070353</v>
      </c>
      <c r="C12626" s="80" t="s">
        <v>19</v>
      </c>
      <c r="D12626" s="80" t="s">
        <v>20</v>
      </c>
      <c r="E12626" s="80" t="s">
        <v>21</v>
      </c>
      <c r="F12626" s="80" t="s">
        <v>828</v>
      </c>
      <c r="G12626" s="80" t="s">
        <v>793</v>
      </c>
      <c r="H12626" t="s">
        <v>891</v>
      </c>
      <c r="I12626" s="50">
        <v>13.39</v>
      </c>
    </row>
    <row r="12627" spans="1:9" x14ac:dyDescent="0.2">
      <c r="A12627">
        <v>376891</v>
      </c>
      <c r="B12627" s="79">
        <v>7896000727497</v>
      </c>
      <c r="C12627" s="80" t="s">
        <v>19</v>
      </c>
      <c r="D12627" s="80" t="s">
        <v>20</v>
      </c>
      <c r="E12627" s="80" t="s">
        <v>21</v>
      </c>
      <c r="F12627" s="80" t="s">
        <v>828</v>
      </c>
      <c r="G12627" s="80" t="s">
        <v>793</v>
      </c>
      <c r="H12627" t="s">
        <v>15913</v>
      </c>
      <c r="I12627" s="50">
        <v>13.39</v>
      </c>
    </row>
    <row r="12628" spans="1:9" x14ac:dyDescent="0.2">
      <c r="A12628">
        <v>323637</v>
      </c>
      <c r="B12628" s="79">
        <v>7896000726414</v>
      </c>
      <c r="C12628" s="80" t="s">
        <v>19</v>
      </c>
      <c r="D12628" s="80" t="s">
        <v>20</v>
      </c>
      <c r="E12628" s="80" t="s">
        <v>21</v>
      </c>
      <c r="F12628" s="80" t="s">
        <v>828</v>
      </c>
      <c r="G12628" s="80" t="s">
        <v>793</v>
      </c>
      <c r="H12628" t="s">
        <v>888</v>
      </c>
      <c r="I12628" s="50">
        <v>13.39</v>
      </c>
    </row>
    <row r="12629" spans="1:9" x14ac:dyDescent="0.2">
      <c r="A12629">
        <v>250960</v>
      </c>
      <c r="B12629" s="79">
        <v>7896000722690</v>
      </c>
      <c r="C12629" s="80" t="s">
        <v>19</v>
      </c>
      <c r="D12629" s="80" t="s">
        <v>20</v>
      </c>
      <c r="E12629" s="80" t="s">
        <v>21</v>
      </c>
      <c r="F12629" s="80" t="s">
        <v>828</v>
      </c>
      <c r="G12629" s="80" t="s">
        <v>793</v>
      </c>
      <c r="H12629" t="s">
        <v>886</v>
      </c>
      <c r="I12629" s="50">
        <v>13.39</v>
      </c>
    </row>
    <row r="12630" spans="1:9" x14ac:dyDescent="0.2">
      <c r="A12630">
        <v>250977</v>
      </c>
      <c r="B12630" s="79">
        <v>7896000722706</v>
      </c>
      <c r="C12630" s="80" t="s">
        <v>19</v>
      </c>
      <c r="D12630" s="80" t="s">
        <v>20</v>
      </c>
      <c r="E12630" s="80" t="s">
        <v>21</v>
      </c>
      <c r="F12630" s="80" t="s">
        <v>828</v>
      </c>
      <c r="G12630" s="80" t="s">
        <v>793</v>
      </c>
      <c r="H12630" t="s">
        <v>15914</v>
      </c>
      <c r="I12630" s="50">
        <v>13.39</v>
      </c>
    </row>
    <row r="12631" spans="1:9" x14ac:dyDescent="0.2">
      <c r="A12631">
        <v>250985</v>
      </c>
      <c r="B12631" s="79">
        <v>7896000722737</v>
      </c>
      <c r="C12631" s="80" t="s">
        <v>19</v>
      </c>
      <c r="D12631" s="80" t="s">
        <v>20</v>
      </c>
      <c r="E12631" s="80" t="s">
        <v>21</v>
      </c>
      <c r="F12631" s="80" t="s">
        <v>828</v>
      </c>
      <c r="G12631" s="80" t="s">
        <v>793</v>
      </c>
      <c r="H12631" t="s">
        <v>15915</v>
      </c>
      <c r="I12631" s="50">
        <v>13.39</v>
      </c>
    </row>
    <row r="12632" spans="1:9" x14ac:dyDescent="0.2">
      <c r="A12632">
        <v>250986</v>
      </c>
      <c r="B12632" s="79">
        <v>7896000722744</v>
      </c>
      <c r="C12632" s="80" t="s">
        <v>19</v>
      </c>
      <c r="D12632" s="80" t="s">
        <v>20</v>
      </c>
      <c r="E12632" s="80" t="s">
        <v>21</v>
      </c>
      <c r="F12632" s="80" t="s">
        <v>828</v>
      </c>
      <c r="G12632" s="80" t="s">
        <v>793</v>
      </c>
      <c r="H12632" t="s">
        <v>887</v>
      </c>
      <c r="I12632" s="50">
        <v>13.39</v>
      </c>
    </row>
    <row r="12633" spans="1:9" x14ac:dyDescent="0.2">
      <c r="A12633">
        <v>531729</v>
      </c>
      <c r="B12633" s="79">
        <v>7898658626719</v>
      </c>
      <c r="C12633" s="80" t="s">
        <v>19</v>
      </c>
      <c r="D12633" s="80" t="s">
        <v>20</v>
      </c>
      <c r="E12633" s="80" t="s">
        <v>21</v>
      </c>
      <c r="F12633" s="80" t="s">
        <v>828</v>
      </c>
      <c r="G12633" s="80" t="s">
        <v>686</v>
      </c>
      <c r="H12633" t="s">
        <v>15916</v>
      </c>
      <c r="I12633" s="50">
        <v>19.89</v>
      </c>
    </row>
    <row r="12634" spans="1:9" x14ac:dyDescent="0.2">
      <c r="A12634">
        <v>457575</v>
      </c>
      <c r="B12634" s="79">
        <v>7898658622179</v>
      </c>
      <c r="C12634" s="80" t="s">
        <v>19</v>
      </c>
      <c r="D12634" s="80" t="s">
        <v>20</v>
      </c>
      <c r="E12634" s="80" t="s">
        <v>21</v>
      </c>
      <c r="F12634" s="80" t="s">
        <v>828</v>
      </c>
      <c r="G12634" s="80" t="s">
        <v>686</v>
      </c>
      <c r="H12634" t="s">
        <v>927</v>
      </c>
      <c r="I12634" s="50">
        <v>0.01</v>
      </c>
    </row>
    <row r="12635" spans="1:9" x14ac:dyDescent="0.2">
      <c r="A12635">
        <v>395990</v>
      </c>
      <c r="B12635" s="79">
        <v>7898658621233</v>
      </c>
      <c r="C12635" s="80" t="s">
        <v>19</v>
      </c>
      <c r="D12635" s="80" t="s">
        <v>20</v>
      </c>
      <c r="E12635" s="80" t="s">
        <v>21</v>
      </c>
      <c r="F12635" s="80" t="s">
        <v>828</v>
      </c>
      <c r="G12635" s="80" t="s">
        <v>686</v>
      </c>
      <c r="H12635" t="s">
        <v>15917</v>
      </c>
      <c r="I12635" s="50">
        <v>1.51</v>
      </c>
    </row>
    <row r="12636" spans="1:9" x14ac:dyDescent="0.2">
      <c r="A12636">
        <v>396000</v>
      </c>
      <c r="B12636" s="79">
        <v>7898658621073</v>
      </c>
      <c r="C12636" s="80" t="s">
        <v>19</v>
      </c>
      <c r="D12636" s="80" t="s">
        <v>20</v>
      </c>
      <c r="E12636" s="80" t="s">
        <v>21</v>
      </c>
      <c r="F12636" s="80" t="s">
        <v>828</v>
      </c>
      <c r="G12636" s="80" t="s">
        <v>686</v>
      </c>
      <c r="H12636" t="s">
        <v>15918</v>
      </c>
      <c r="I12636" s="50">
        <v>1.51</v>
      </c>
    </row>
    <row r="12637" spans="1:9" x14ac:dyDescent="0.2">
      <c r="A12637">
        <v>396001</v>
      </c>
      <c r="B12637" s="79">
        <v>7898658621240</v>
      </c>
      <c r="C12637" s="80" t="s">
        <v>19</v>
      </c>
      <c r="D12637" s="80" t="s">
        <v>20</v>
      </c>
      <c r="E12637" s="80" t="s">
        <v>21</v>
      </c>
      <c r="F12637" s="80" t="s">
        <v>828</v>
      </c>
      <c r="G12637" s="80" t="s">
        <v>686</v>
      </c>
      <c r="H12637" t="s">
        <v>928</v>
      </c>
      <c r="I12637" s="50">
        <v>1.51</v>
      </c>
    </row>
    <row r="12638" spans="1:9" x14ac:dyDescent="0.2">
      <c r="A12638">
        <v>396008</v>
      </c>
      <c r="B12638" s="79">
        <v>7898658621134</v>
      </c>
      <c r="C12638" s="80" t="s">
        <v>19</v>
      </c>
      <c r="D12638" s="80" t="s">
        <v>20</v>
      </c>
      <c r="E12638" s="80" t="s">
        <v>21</v>
      </c>
      <c r="F12638" s="80" t="s">
        <v>828</v>
      </c>
      <c r="G12638" s="80" t="s">
        <v>686</v>
      </c>
      <c r="H12638" t="s">
        <v>929</v>
      </c>
      <c r="I12638" s="50">
        <v>1.51</v>
      </c>
    </row>
    <row r="12639" spans="1:9" x14ac:dyDescent="0.2">
      <c r="A12639">
        <v>396012</v>
      </c>
      <c r="B12639" s="79">
        <v>7898658621202</v>
      </c>
      <c r="C12639" s="80" t="s">
        <v>19</v>
      </c>
      <c r="D12639" s="80" t="s">
        <v>20</v>
      </c>
      <c r="E12639" s="80" t="s">
        <v>21</v>
      </c>
      <c r="F12639" s="80" t="s">
        <v>828</v>
      </c>
      <c r="G12639" s="80" t="s">
        <v>686</v>
      </c>
      <c r="H12639" t="s">
        <v>930</v>
      </c>
      <c r="I12639" s="50">
        <v>1.51</v>
      </c>
    </row>
    <row r="12640" spans="1:9" x14ac:dyDescent="0.2">
      <c r="A12640">
        <v>457500</v>
      </c>
      <c r="B12640" s="79">
        <v>7898658621066</v>
      </c>
      <c r="C12640" s="80" t="s">
        <v>19</v>
      </c>
      <c r="D12640" s="80" t="s">
        <v>20</v>
      </c>
      <c r="E12640" s="80" t="s">
        <v>21</v>
      </c>
      <c r="F12640" s="80" t="s">
        <v>828</v>
      </c>
      <c r="G12640" s="80" t="s">
        <v>686</v>
      </c>
      <c r="H12640" t="s">
        <v>15919</v>
      </c>
      <c r="I12640" s="50">
        <v>1.51</v>
      </c>
    </row>
    <row r="12641" spans="1:9" x14ac:dyDescent="0.2">
      <c r="A12641">
        <v>457582</v>
      </c>
      <c r="B12641" s="79">
        <v>7898658626054</v>
      </c>
      <c r="C12641" s="80" t="s">
        <v>19</v>
      </c>
      <c r="D12641" s="80" t="s">
        <v>20</v>
      </c>
      <c r="E12641" s="80" t="s">
        <v>21</v>
      </c>
      <c r="F12641" s="80" t="s">
        <v>828</v>
      </c>
      <c r="G12641" s="80" t="s">
        <v>686</v>
      </c>
      <c r="H12641" t="s">
        <v>15920</v>
      </c>
      <c r="I12641" s="50">
        <v>1.51</v>
      </c>
    </row>
    <row r="12642" spans="1:9" x14ac:dyDescent="0.2">
      <c r="A12642">
        <v>439925</v>
      </c>
      <c r="B12642" s="79">
        <v>7898658621035</v>
      </c>
      <c r="C12642" s="80" t="s">
        <v>19</v>
      </c>
      <c r="D12642" s="80" t="s">
        <v>20</v>
      </c>
      <c r="E12642" s="80" t="s">
        <v>21</v>
      </c>
      <c r="F12642" s="80" t="s">
        <v>828</v>
      </c>
      <c r="G12642" s="80" t="s">
        <v>686</v>
      </c>
      <c r="H12642" t="s">
        <v>15921</v>
      </c>
      <c r="I12642" s="50">
        <v>9.41</v>
      </c>
    </row>
    <row r="12643" spans="1:9" x14ac:dyDescent="0.2">
      <c r="A12643">
        <v>504369</v>
      </c>
      <c r="B12643" s="79">
        <v>7908324403800</v>
      </c>
      <c r="C12643" s="80" t="s">
        <v>19</v>
      </c>
      <c r="D12643" s="80" t="s">
        <v>20</v>
      </c>
      <c r="E12643" s="80" t="s">
        <v>21</v>
      </c>
      <c r="F12643" s="80" t="s">
        <v>828</v>
      </c>
      <c r="G12643" s="80" t="s">
        <v>361</v>
      </c>
      <c r="H12643" t="s">
        <v>15922</v>
      </c>
      <c r="I12643" s="50">
        <v>23.01</v>
      </c>
    </row>
    <row r="12644" spans="1:9" x14ac:dyDescent="0.2">
      <c r="A12644">
        <v>504370</v>
      </c>
      <c r="B12644" s="79">
        <v>7908324403831</v>
      </c>
      <c r="C12644" s="80" t="s">
        <v>19</v>
      </c>
      <c r="D12644" s="80" t="s">
        <v>20</v>
      </c>
      <c r="E12644" s="80" t="s">
        <v>21</v>
      </c>
      <c r="F12644" s="80" t="s">
        <v>828</v>
      </c>
      <c r="G12644" s="80" t="s">
        <v>361</v>
      </c>
      <c r="H12644" t="s">
        <v>901</v>
      </c>
      <c r="I12644" s="50">
        <v>23.01</v>
      </c>
    </row>
    <row r="12645" spans="1:9" x14ac:dyDescent="0.2">
      <c r="A12645">
        <v>360577</v>
      </c>
      <c r="B12645" s="79">
        <v>7891176117257</v>
      </c>
      <c r="C12645" s="80" t="s">
        <v>19</v>
      </c>
      <c r="D12645" s="80" t="s">
        <v>20</v>
      </c>
      <c r="E12645" s="80" t="s">
        <v>21</v>
      </c>
      <c r="F12645" s="80" t="s">
        <v>828</v>
      </c>
      <c r="G12645" s="80" t="s">
        <v>361</v>
      </c>
      <c r="H12645" t="s">
        <v>898</v>
      </c>
      <c r="I12645" s="50">
        <v>23.01</v>
      </c>
    </row>
    <row r="12646" spans="1:9" x14ac:dyDescent="0.2">
      <c r="A12646">
        <v>373001</v>
      </c>
      <c r="B12646" s="79">
        <v>7897664169807</v>
      </c>
      <c r="C12646" s="80" t="s">
        <v>19</v>
      </c>
      <c r="D12646" s="80" t="s">
        <v>20</v>
      </c>
      <c r="E12646" s="80" t="s">
        <v>21</v>
      </c>
      <c r="F12646" s="80" t="s">
        <v>828</v>
      </c>
      <c r="G12646" s="80" t="s">
        <v>361</v>
      </c>
      <c r="H12646" t="s">
        <v>899</v>
      </c>
      <c r="I12646" s="50">
        <v>31.08</v>
      </c>
    </row>
    <row r="12647" spans="1:9" x14ac:dyDescent="0.2">
      <c r="A12647">
        <v>560733</v>
      </c>
      <c r="B12647" s="79">
        <v>7908324407655</v>
      </c>
      <c r="C12647" s="80" t="s">
        <v>19</v>
      </c>
      <c r="D12647" s="80" t="s">
        <v>20</v>
      </c>
      <c r="E12647" s="80" t="s">
        <v>21</v>
      </c>
      <c r="F12647" s="80" t="s">
        <v>828</v>
      </c>
      <c r="G12647" s="80" t="s">
        <v>361</v>
      </c>
      <c r="H12647" t="s">
        <v>903</v>
      </c>
      <c r="I12647" s="50">
        <v>12.83</v>
      </c>
    </row>
    <row r="12648" spans="1:9" x14ac:dyDescent="0.2">
      <c r="A12648">
        <v>506827</v>
      </c>
      <c r="B12648" s="79">
        <v>7908324404289</v>
      </c>
      <c r="C12648" s="80" t="s">
        <v>19</v>
      </c>
      <c r="D12648" s="80" t="s">
        <v>20</v>
      </c>
      <c r="E12648" s="80" t="s">
        <v>21</v>
      </c>
      <c r="F12648" s="80" t="s">
        <v>828</v>
      </c>
      <c r="G12648" s="80" t="s">
        <v>361</v>
      </c>
      <c r="H12648" t="s">
        <v>902</v>
      </c>
      <c r="I12648" s="50">
        <v>25.53</v>
      </c>
    </row>
    <row r="12649" spans="1:9" x14ac:dyDescent="0.2">
      <c r="A12649">
        <v>303831</v>
      </c>
      <c r="B12649" s="79">
        <v>7897664169685</v>
      </c>
      <c r="C12649" s="80" t="s">
        <v>19</v>
      </c>
      <c r="D12649" s="80" t="s">
        <v>20</v>
      </c>
      <c r="E12649" s="80" t="s">
        <v>21</v>
      </c>
      <c r="F12649" s="80" t="s">
        <v>828</v>
      </c>
      <c r="G12649" s="80" t="s">
        <v>361</v>
      </c>
      <c r="H12649" t="s">
        <v>15923</v>
      </c>
      <c r="I12649" s="50">
        <v>19.79</v>
      </c>
    </row>
    <row r="12650" spans="1:9" x14ac:dyDescent="0.2">
      <c r="A12650">
        <v>407479</v>
      </c>
      <c r="B12650" s="79">
        <v>7891176118056</v>
      </c>
      <c r="C12650" s="80" t="s">
        <v>19</v>
      </c>
      <c r="D12650" s="80" t="s">
        <v>20</v>
      </c>
      <c r="E12650" s="80" t="s">
        <v>21</v>
      </c>
      <c r="F12650" s="80" t="s">
        <v>828</v>
      </c>
      <c r="G12650" s="80" t="s">
        <v>361</v>
      </c>
      <c r="H12650" t="s">
        <v>15924</v>
      </c>
      <c r="I12650" s="50">
        <v>19.79</v>
      </c>
    </row>
    <row r="12651" spans="1:9" x14ac:dyDescent="0.2">
      <c r="A12651">
        <v>473781</v>
      </c>
      <c r="B12651" s="79">
        <v>7908324402537</v>
      </c>
      <c r="C12651" s="80" t="s">
        <v>19</v>
      </c>
      <c r="D12651" s="80" t="s">
        <v>20</v>
      </c>
      <c r="E12651" s="80" t="s">
        <v>21</v>
      </c>
      <c r="F12651" s="80" t="s">
        <v>828</v>
      </c>
      <c r="G12651" s="80" t="s">
        <v>361</v>
      </c>
      <c r="H12651" t="s">
        <v>15925</v>
      </c>
      <c r="I12651" s="50">
        <v>25.53</v>
      </c>
    </row>
    <row r="12652" spans="1:9" x14ac:dyDescent="0.2">
      <c r="A12652">
        <v>473786</v>
      </c>
      <c r="B12652" s="79">
        <v>7897664169692</v>
      </c>
      <c r="C12652" s="80" t="s">
        <v>19</v>
      </c>
      <c r="D12652" s="80" t="s">
        <v>20</v>
      </c>
      <c r="E12652" s="80" t="s">
        <v>21</v>
      </c>
      <c r="F12652" s="80" t="s">
        <v>828</v>
      </c>
      <c r="G12652" s="80" t="s">
        <v>361</v>
      </c>
      <c r="H12652" t="s">
        <v>900</v>
      </c>
      <c r="I12652" s="50">
        <v>19.79</v>
      </c>
    </row>
    <row r="12653" spans="1:9" x14ac:dyDescent="0.2">
      <c r="A12653">
        <v>504009</v>
      </c>
      <c r="B12653" s="79">
        <v>7896229988754</v>
      </c>
      <c r="C12653" s="80" t="s">
        <v>19</v>
      </c>
      <c r="D12653" s="80" t="s">
        <v>20</v>
      </c>
      <c r="E12653" s="80" t="s">
        <v>21</v>
      </c>
      <c r="F12653" s="80" t="s">
        <v>828</v>
      </c>
      <c r="G12653" s="80" t="s">
        <v>680</v>
      </c>
      <c r="H12653" t="s">
        <v>15926</v>
      </c>
      <c r="I12653" s="50">
        <v>11</v>
      </c>
    </row>
    <row r="12654" spans="1:9" x14ac:dyDescent="0.2">
      <c r="A12654">
        <v>135976</v>
      </c>
      <c r="B12654" s="79">
        <v>7896229918218</v>
      </c>
      <c r="C12654" s="80" t="s">
        <v>19</v>
      </c>
      <c r="D12654" s="80" t="s">
        <v>20</v>
      </c>
      <c r="E12654" s="80" t="s">
        <v>21</v>
      </c>
      <c r="F12654" s="80" t="s">
        <v>828</v>
      </c>
      <c r="G12654" s="80" t="s">
        <v>680</v>
      </c>
      <c r="H12654" t="s">
        <v>916</v>
      </c>
      <c r="I12654" s="50">
        <v>19.559999999999999</v>
      </c>
    </row>
    <row r="12655" spans="1:9" x14ac:dyDescent="0.2">
      <c r="A12655">
        <v>136123</v>
      </c>
      <c r="B12655" s="79">
        <v>7896229963089</v>
      </c>
      <c r="C12655" s="80" t="s">
        <v>19</v>
      </c>
      <c r="D12655" s="80" t="s">
        <v>20</v>
      </c>
      <c r="E12655" s="80" t="s">
        <v>21</v>
      </c>
      <c r="F12655" s="80" t="s">
        <v>828</v>
      </c>
      <c r="G12655" s="80" t="s">
        <v>680</v>
      </c>
      <c r="H12655" t="s">
        <v>919</v>
      </c>
      <c r="I12655" s="50">
        <v>1.55</v>
      </c>
    </row>
    <row r="12656" spans="1:9" x14ac:dyDescent="0.2">
      <c r="A12656">
        <v>149560</v>
      </c>
      <c r="B12656" s="79">
        <v>7896229962952</v>
      </c>
      <c r="C12656" s="80" t="s">
        <v>19</v>
      </c>
      <c r="D12656" s="80" t="s">
        <v>20</v>
      </c>
      <c r="E12656" s="80" t="s">
        <v>21</v>
      </c>
      <c r="F12656" s="80" t="s">
        <v>828</v>
      </c>
      <c r="G12656" s="80" t="s">
        <v>680</v>
      </c>
      <c r="H12656" t="s">
        <v>920</v>
      </c>
      <c r="I12656" s="50">
        <v>1.55</v>
      </c>
    </row>
    <row r="12657" spans="1:9" x14ac:dyDescent="0.2">
      <c r="A12657">
        <v>149576</v>
      </c>
      <c r="B12657" s="79">
        <v>7896229962983</v>
      </c>
      <c r="C12657" s="80" t="s">
        <v>19</v>
      </c>
      <c r="D12657" s="80" t="s">
        <v>20</v>
      </c>
      <c r="E12657" s="80" t="s">
        <v>21</v>
      </c>
      <c r="F12657" s="80" t="s">
        <v>828</v>
      </c>
      <c r="G12657" s="80" t="s">
        <v>680</v>
      </c>
      <c r="H12657" t="s">
        <v>921</v>
      </c>
      <c r="I12657" s="50">
        <v>1.55</v>
      </c>
    </row>
    <row r="12658" spans="1:9" x14ac:dyDescent="0.2">
      <c r="A12658">
        <v>149588</v>
      </c>
      <c r="B12658" s="79">
        <v>7896229963041</v>
      </c>
      <c r="C12658" s="80" t="s">
        <v>19</v>
      </c>
      <c r="D12658" s="80" t="s">
        <v>20</v>
      </c>
      <c r="E12658" s="80" t="s">
        <v>21</v>
      </c>
      <c r="F12658" s="80" t="s">
        <v>828</v>
      </c>
      <c r="G12658" s="80" t="s">
        <v>680</v>
      </c>
      <c r="H12658" t="s">
        <v>922</v>
      </c>
      <c r="I12658" s="50">
        <v>1.55</v>
      </c>
    </row>
    <row r="12659" spans="1:9" x14ac:dyDescent="0.2">
      <c r="A12659">
        <v>149594</v>
      </c>
      <c r="B12659" s="79">
        <v>7896229963058</v>
      </c>
      <c r="C12659" s="80" t="s">
        <v>19</v>
      </c>
      <c r="D12659" s="80" t="s">
        <v>20</v>
      </c>
      <c r="E12659" s="80" t="s">
        <v>21</v>
      </c>
      <c r="F12659" s="80" t="s">
        <v>828</v>
      </c>
      <c r="G12659" s="80" t="s">
        <v>680</v>
      </c>
      <c r="H12659" t="s">
        <v>923</v>
      </c>
      <c r="I12659" s="50">
        <v>1.55</v>
      </c>
    </row>
    <row r="12660" spans="1:9" x14ac:dyDescent="0.2">
      <c r="A12660">
        <v>419024</v>
      </c>
      <c r="B12660" s="79">
        <v>7896229962938</v>
      </c>
      <c r="C12660" s="80" t="s">
        <v>19</v>
      </c>
      <c r="D12660" s="80" t="s">
        <v>20</v>
      </c>
      <c r="E12660" s="80" t="s">
        <v>21</v>
      </c>
      <c r="F12660" s="80" t="s">
        <v>828</v>
      </c>
      <c r="G12660" s="80" t="s">
        <v>680</v>
      </c>
      <c r="H12660" t="s">
        <v>924</v>
      </c>
      <c r="I12660" s="50">
        <v>1.55</v>
      </c>
    </row>
    <row r="12661" spans="1:9" x14ac:dyDescent="0.2">
      <c r="A12661">
        <v>419028</v>
      </c>
      <c r="B12661" s="79">
        <v>7896229962907</v>
      </c>
      <c r="C12661" s="80" t="s">
        <v>19</v>
      </c>
      <c r="D12661" s="80" t="s">
        <v>20</v>
      </c>
      <c r="E12661" s="80" t="s">
        <v>21</v>
      </c>
      <c r="F12661" s="80" t="s">
        <v>828</v>
      </c>
      <c r="G12661" s="80" t="s">
        <v>680</v>
      </c>
      <c r="H12661" t="s">
        <v>925</v>
      </c>
      <c r="I12661" s="50">
        <v>1.55</v>
      </c>
    </row>
    <row r="12662" spans="1:9" x14ac:dyDescent="0.2">
      <c r="A12662">
        <v>419034</v>
      </c>
      <c r="B12662" s="79">
        <v>7896229962914</v>
      </c>
      <c r="C12662" s="80" t="s">
        <v>19</v>
      </c>
      <c r="D12662" s="80" t="s">
        <v>20</v>
      </c>
      <c r="E12662" s="80" t="s">
        <v>21</v>
      </c>
      <c r="F12662" s="80" t="s">
        <v>828</v>
      </c>
      <c r="G12662" s="80" t="s">
        <v>680</v>
      </c>
      <c r="H12662" t="s">
        <v>926</v>
      </c>
      <c r="I12662" s="50">
        <v>1.55</v>
      </c>
    </row>
    <row r="12663" spans="1:9" x14ac:dyDescent="0.2">
      <c r="A12663">
        <v>149523</v>
      </c>
      <c r="B12663" s="79">
        <v>7896229918232</v>
      </c>
      <c r="C12663" s="80" t="s">
        <v>19</v>
      </c>
      <c r="D12663" s="80" t="s">
        <v>20</v>
      </c>
      <c r="E12663" s="80" t="s">
        <v>21</v>
      </c>
      <c r="F12663" s="80" t="s">
        <v>828</v>
      </c>
      <c r="G12663" s="80" t="s">
        <v>680</v>
      </c>
      <c r="H12663" t="s">
        <v>917</v>
      </c>
      <c r="I12663" s="50">
        <v>19.559999999999999</v>
      </c>
    </row>
    <row r="12664" spans="1:9" x14ac:dyDescent="0.2">
      <c r="A12664">
        <v>419022</v>
      </c>
      <c r="B12664" s="79">
        <v>7896229918287</v>
      </c>
      <c r="C12664" s="80" t="s">
        <v>19</v>
      </c>
      <c r="D12664" s="80" t="s">
        <v>20</v>
      </c>
      <c r="E12664" s="80" t="s">
        <v>21</v>
      </c>
      <c r="F12664" s="80" t="s">
        <v>828</v>
      </c>
      <c r="G12664" s="80" t="s">
        <v>680</v>
      </c>
      <c r="H12664" t="s">
        <v>918</v>
      </c>
      <c r="I12664" s="50">
        <v>19.559999999999999</v>
      </c>
    </row>
    <row r="12665" spans="1:9" x14ac:dyDescent="0.2">
      <c r="A12665">
        <v>174448</v>
      </c>
      <c r="B12665" s="79">
        <v>7896013548454</v>
      </c>
      <c r="C12665" s="80" t="s">
        <v>19</v>
      </c>
      <c r="D12665" s="80" t="s">
        <v>20</v>
      </c>
      <c r="E12665" s="80" t="s">
        <v>21</v>
      </c>
      <c r="F12665" s="80" t="s">
        <v>828</v>
      </c>
      <c r="G12665" s="80" t="s">
        <v>894</v>
      </c>
      <c r="H12665" t="s">
        <v>15927</v>
      </c>
      <c r="I12665" s="50">
        <v>19.25</v>
      </c>
    </row>
    <row r="12666" spans="1:9" x14ac:dyDescent="0.2">
      <c r="A12666">
        <v>174511</v>
      </c>
      <c r="B12666" s="79">
        <v>7896013548485</v>
      </c>
      <c r="C12666" s="80" t="s">
        <v>19</v>
      </c>
      <c r="D12666" s="80" t="s">
        <v>20</v>
      </c>
      <c r="E12666" s="80" t="s">
        <v>21</v>
      </c>
      <c r="F12666" s="80" t="s">
        <v>828</v>
      </c>
      <c r="G12666" s="80" t="s">
        <v>894</v>
      </c>
      <c r="H12666" t="s">
        <v>895</v>
      </c>
      <c r="I12666" s="50">
        <v>19.25</v>
      </c>
    </row>
    <row r="12667" spans="1:9" x14ac:dyDescent="0.2">
      <c r="A12667">
        <v>174514</v>
      </c>
      <c r="B12667" s="79">
        <v>7896013511656</v>
      </c>
      <c r="C12667" s="80" t="s">
        <v>19</v>
      </c>
      <c r="D12667" s="80" t="s">
        <v>20</v>
      </c>
      <c r="E12667" s="80" t="s">
        <v>21</v>
      </c>
      <c r="F12667" s="80" t="s">
        <v>828</v>
      </c>
      <c r="G12667" s="80" t="s">
        <v>894</v>
      </c>
      <c r="H12667" t="s">
        <v>15928</v>
      </c>
      <c r="I12667" s="50">
        <v>19.25</v>
      </c>
    </row>
    <row r="12668" spans="1:9" x14ac:dyDescent="0.2">
      <c r="A12668">
        <v>149048</v>
      </c>
      <c r="B12668" s="79">
        <v>7896013547808</v>
      </c>
      <c r="C12668" s="80" t="s">
        <v>19</v>
      </c>
      <c r="D12668" s="80" t="s">
        <v>20</v>
      </c>
      <c r="E12668" s="80" t="s">
        <v>21</v>
      </c>
      <c r="F12668" s="80" t="s">
        <v>828</v>
      </c>
      <c r="G12668" s="80" t="s">
        <v>894</v>
      </c>
      <c r="H12668" t="s">
        <v>15929</v>
      </c>
      <c r="I12668" s="50">
        <v>19.25</v>
      </c>
    </row>
    <row r="12669" spans="1:9" x14ac:dyDescent="0.2">
      <c r="A12669">
        <v>238327</v>
      </c>
      <c r="B12669" s="79">
        <v>7896013555681</v>
      </c>
      <c r="C12669" s="80" t="s">
        <v>19</v>
      </c>
      <c r="D12669" s="80" t="s">
        <v>20</v>
      </c>
      <c r="E12669" s="80" t="s">
        <v>21</v>
      </c>
      <c r="F12669" s="80" t="s">
        <v>828</v>
      </c>
      <c r="G12669" s="80" t="s">
        <v>894</v>
      </c>
      <c r="H12669" t="s">
        <v>896</v>
      </c>
      <c r="I12669" s="50">
        <v>19.25</v>
      </c>
    </row>
    <row r="12670" spans="1:9" x14ac:dyDescent="0.2">
      <c r="A12670">
        <v>376270</v>
      </c>
      <c r="B12670" s="79">
        <v>7896013567097</v>
      </c>
      <c r="C12670" s="80" t="s">
        <v>19</v>
      </c>
      <c r="D12670" s="80" t="s">
        <v>20</v>
      </c>
      <c r="E12670" s="80" t="s">
        <v>21</v>
      </c>
      <c r="F12670" s="80" t="s">
        <v>828</v>
      </c>
      <c r="G12670" s="80" t="s">
        <v>894</v>
      </c>
      <c r="H12670" t="s">
        <v>15930</v>
      </c>
      <c r="I12670" s="50">
        <v>19.25</v>
      </c>
    </row>
    <row r="12671" spans="1:9" x14ac:dyDescent="0.2">
      <c r="A12671">
        <v>54263</v>
      </c>
      <c r="B12671" s="79">
        <v>7896013539148</v>
      </c>
      <c r="C12671" s="80" t="s">
        <v>19</v>
      </c>
      <c r="D12671" s="80" t="s">
        <v>20</v>
      </c>
      <c r="E12671" s="80" t="s">
        <v>21</v>
      </c>
      <c r="F12671" s="80" t="s">
        <v>828</v>
      </c>
      <c r="G12671" s="80" t="s">
        <v>894</v>
      </c>
      <c r="H12671" t="s">
        <v>15931</v>
      </c>
      <c r="I12671" s="50">
        <v>19.25</v>
      </c>
    </row>
    <row r="12672" spans="1:9" x14ac:dyDescent="0.2">
      <c r="A12672">
        <v>54265</v>
      </c>
      <c r="B12672" s="79">
        <v>7896013539155</v>
      </c>
      <c r="C12672" s="80" t="s">
        <v>19</v>
      </c>
      <c r="D12672" s="80" t="s">
        <v>20</v>
      </c>
      <c r="E12672" s="80" t="s">
        <v>21</v>
      </c>
      <c r="F12672" s="80" t="s">
        <v>828</v>
      </c>
      <c r="G12672" s="80" t="s">
        <v>894</v>
      </c>
      <c r="H12672" t="s">
        <v>15932</v>
      </c>
      <c r="I12672" s="50">
        <v>19.25</v>
      </c>
    </row>
    <row r="12673" spans="1:9" x14ac:dyDescent="0.2">
      <c r="A12673">
        <v>272983</v>
      </c>
      <c r="B12673" s="79">
        <v>7896013558484</v>
      </c>
      <c r="C12673" s="80" t="s">
        <v>19</v>
      </c>
      <c r="D12673" s="80" t="s">
        <v>20</v>
      </c>
      <c r="E12673" s="80" t="s">
        <v>21</v>
      </c>
      <c r="F12673" s="80" t="s">
        <v>828</v>
      </c>
      <c r="G12673" s="80" t="s">
        <v>894</v>
      </c>
      <c r="H12673" t="s">
        <v>897</v>
      </c>
      <c r="I12673" s="50">
        <v>19.25</v>
      </c>
    </row>
    <row r="12674" spans="1:9" x14ac:dyDescent="0.2">
      <c r="A12674">
        <v>309906</v>
      </c>
      <c r="B12674" s="79">
        <v>7896013562924</v>
      </c>
      <c r="C12674" s="80" t="s">
        <v>19</v>
      </c>
      <c r="D12674" s="80" t="s">
        <v>20</v>
      </c>
      <c r="E12674" s="80" t="s">
        <v>21</v>
      </c>
      <c r="F12674" s="80" t="s">
        <v>828</v>
      </c>
      <c r="G12674" s="80" t="s">
        <v>894</v>
      </c>
      <c r="H12674" t="s">
        <v>15933</v>
      </c>
      <c r="I12674" s="50">
        <v>19.25</v>
      </c>
    </row>
    <row r="12675" spans="1:9" x14ac:dyDescent="0.2">
      <c r="A12675">
        <v>398177</v>
      </c>
      <c r="B12675" s="79">
        <v>7896013551447</v>
      </c>
      <c r="C12675" s="80" t="s">
        <v>19</v>
      </c>
      <c r="D12675" s="80" t="s">
        <v>20</v>
      </c>
      <c r="E12675" s="80" t="s">
        <v>21</v>
      </c>
      <c r="F12675" s="80" t="s">
        <v>828</v>
      </c>
      <c r="G12675" s="80" t="s">
        <v>894</v>
      </c>
      <c r="H12675" t="s">
        <v>15934</v>
      </c>
      <c r="I12675" s="50">
        <v>11.82</v>
      </c>
    </row>
    <row r="12676" spans="1:9" x14ac:dyDescent="0.2">
      <c r="A12676">
        <v>540344</v>
      </c>
      <c r="B12676" s="79">
        <v>7500435240529</v>
      </c>
      <c r="C12676" s="80" t="s">
        <v>19</v>
      </c>
      <c r="D12676" s="80" t="s">
        <v>20</v>
      </c>
      <c r="E12676" s="80" t="s">
        <v>21</v>
      </c>
      <c r="F12676" s="80" t="s">
        <v>828</v>
      </c>
      <c r="G12676" s="80" t="s">
        <v>84</v>
      </c>
      <c r="H12676" t="s">
        <v>15935</v>
      </c>
      <c r="I12676" s="50">
        <v>30.09</v>
      </c>
    </row>
    <row r="12677" spans="1:9" x14ac:dyDescent="0.2">
      <c r="A12677">
        <v>415273</v>
      </c>
      <c r="B12677" s="79">
        <v>7500435154291</v>
      </c>
      <c r="C12677" s="80" t="s">
        <v>19</v>
      </c>
      <c r="D12677" s="80" t="s">
        <v>20</v>
      </c>
      <c r="E12677" s="80" t="s">
        <v>21</v>
      </c>
      <c r="F12677" s="80" t="s">
        <v>828</v>
      </c>
      <c r="G12677" s="80" t="s">
        <v>84</v>
      </c>
      <c r="H12677" t="s">
        <v>860</v>
      </c>
      <c r="I12677" s="50">
        <v>26.37</v>
      </c>
    </row>
    <row r="12678" spans="1:9" x14ac:dyDescent="0.2">
      <c r="A12678">
        <v>472967</v>
      </c>
      <c r="B12678" s="79">
        <v>7500435197014</v>
      </c>
      <c r="C12678" s="80" t="s">
        <v>19</v>
      </c>
      <c r="D12678" s="80" t="s">
        <v>20</v>
      </c>
      <c r="E12678" s="80" t="s">
        <v>21</v>
      </c>
      <c r="F12678" s="80" t="s">
        <v>828</v>
      </c>
      <c r="G12678" s="80" t="s">
        <v>84</v>
      </c>
      <c r="H12678" t="s">
        <v>861</v>
      </c>
      <c r="I12678" s="50">
        <v>25.62</v>
      </c>
    </row>
    <row r="12679" spans="1:9" x14ac:dyDescent="0.2">
      <c r="A12679">
        <v>476112</v>
      </c>
      <c r="B12679" s="79">
        <v>7500435197038</v>
      </c>
      <c r="C12679" s="80" t="s">
        <v>19</v>
      </c>
      <c r="D12679" s="80" t="s">
        <v>20</v>
      </c>
      <c r="E12679" s="80" t="s">
        <v>21</v>
      </c>
      <c r="F12679" s="80" t="s">
        <v>828</v>
      </c>
      <c r="G12679" s="80" t="s">
        <v>84</v>
      </c>
      <c r="H12679" t="s">
        <v>862</v>
      </c>
      <c r="I12679" s="50">
        <v>12.05</v>
      </c>
    </row>
    <row r="12680" spans="1:9" x14ac:dyDescent="0.2">
      <c r="A12680">
        <v>200208</v>
      </c>
      <c r="B12680" s="79">
        <v>7506309889375</v>
      </c>
      <c r="C12680" s="80" t="s">
        <v>19</v>
      </c>
      <c r="D12680" s="80" t="s">
        <v>20</v>
      </c>
      <c r="E12680" s="80" t="s">
        <v>21</v>
      </c>
      <c r="F12680" s="80" t="s">
        <v>828</v>
      </c>
      <c r="G12680" s="80" t="s">
        <v>84</v>
      </c>
      <c r="H12680" t="s">
        <v>854</v>
      </c>
      <c r="I12680" s="50">
        <v>16.420000000000002</v>
      </c>
    </row>
    <row r="12681" spans="1:9" x14ac:dyDescent="0.2">
      <c r="A12681">
        <v>233278</v>
      </c>
      <c r="B12681" s="79">
        <v>7506309889399</v>
      </c>
      <c r="C12681" s="80" t="s">
        <v>19</v>
      </c>
      <c r="D12681" s="80" t="s">
        <v>20</v>
      </c>
      <c r="E12681" s="80" t="s">
        <v>21</v>
      </c>
      <c r="F12681" s="80" t="s">
        <v>828</v>
      </c>
      <c r="G12681" s="80" t="s">
        <v>84</v>
      </c>
      <c r="H12681" t="s">
        <v>855</v>
      </c>
      <c r="I12681" s="50">
        <v>16.420000000000002</v>
      </c>
    </row>
    <row r="12682" spans="1:9" x14ac:dyDescent="0.2">
      <c r="A12682">
        <v>326371</v>
      </c>
      <c r="B12682" s="79">
        <v>7500435020442</v>
      </c>
      <c r="C12682" s="80" t="s">
        <v>19</v>
      </c>
      <c r="D12682" s="80" t="s">
        <v>20</v>
      </c>
      <c r="E12682" s="80" t="s">
        <v>21</v>
      </c>
      <c r="F12682" s="80" t="s">
        <v>828</v>
      </c>
      <c r="G12682" s="80" t="s">
        <v>84</v>
      </c>
      <c r="H12682" t="s">
        <v>856</v>
      </c>
      <c r="I12682" s="50">
        <v>16.420000000000002</v>
      </c>
    </row>
    <row r="12683" spans="1:9" x14ac:dyDescent="0.2">
      <c r="A12683">
        <v>393926</v>
      </c>
      <c r="B12683" s="79">
        <v>7500435142229</v>
      </c>
      <c r="C12683" s="80" t="s">
        <v>19</v>
      </c>
      <c r="D12683" s="80" t="s">
        <v>20</v>
      </c>
      <c r="E12683" s="80" t="s">
        <v>21</v>
      </c>
      <c r="F12683" s="80" t="s">
        <v>828</v>
      </c>
      <c r="G12683" s="80" t="s">
        <v>84</v>
      </c>
      <c r="H12683" t="s">
        <v>857</v>
      </c>
      <c r="I12683" s="50">
        <v>21.33</v>
      </c>
    </row>
    <row r="12684" spans="1:9" x14ac:dyDescent="0.2">
      <c r="A12684">
        <v>393930</v>
      </c>
      <c r="B12684" s="79">
        <v>7500435142236</v>
      </c>
      <c r="C12684" s="80" t="s">
        <v>19</v>
      </c>
      <c r="D12684" s="80" t="s">
        <v>20</v>
      </c>
      <c r="E12684" s="80" t="s">
        <v>21</v>
      </c>
      <c r="F12684" s="80" t="s">
        <v>828</v>
      </c>
      <c r="G12684" s="80" t="s">
        <v>84</v>
      </c>
      <c r="H12684" t="s">
        <v>858</v>
      </c>
      <c r="I12684" s="50">
        <v>21.33</v>
      </c>
    </row>
    <row r="12685" spans="1:9" x14ac:dyDescent="0.2">
      <c r="A12685">
        <v>393970</v>
      </c>
      <c r="B12685" s="79">
        <v>7500435142243</v>
      </c>
      <c r="C12685" s="80" t="s">
        <v>19</v>
      </c>
      <c r="D12685" s="80" t="s">
        <v>20</v>
      </c>
      <c r="E12685" s="80" t="s">
        <v>21</v>
      </c>
      <c r="F12685" s="80" t="s">
        <v>828</v>
      </c>
      <c r="G12685" s="80" t="s">
        <v>84</v>
      </c>
      <c r="H12685" t="s">
        <v>859</v>
      </c>
      <c r="I12685" s="50">
        <v>21.33</v>
      </c>
    </row>
    <row r="12686" spans="1:9" x14ac:dyDescent="0.2">
      <c r="A12686">
        <v>309403</v>
      </c>
      <c r="B12686" s="79">
        <v>7898623951921</v>
      </c>
      <c r="C12686" s="80" t="s">
        <v>19</v>
      </c>
      <c r="D12686" s="80" t="s">
        <v>20</v>
      </c>
      <c r="E12686" s="80" t="s">
        <v>21</v>
      </c>
      <c r="F12686" s="80" t="s">
        <v>828</v>
      </c>
      <c r="G12686" s="80" t="s">
        <v>279</v>
      </c>
      <c r="H12686" t="s">
        <v>910</v>
      </c>
      <c r="I12686" s="50">
        <v>22.74</v>
      </c>
    </row>
    <row r="12687" spans="1:9" x14ac:dyDescent="0.2">
      <c r="A12687">
        <v>561124</v>
      </c>
      <c r="B12687" s="79">
        <v>7908458326297</v>
      </c>
      <c r="C12687" s="80" t="s">
        <v>19</v>
      </c>
      <c r="D12687" s="80" t="s">
        <v>20</v>
      </c>
      <c r="E12687" s="80" t="s">
        <v>21</v>
      </c>
      <c r="F12687" s="80" t="s">
        <v>828</v>
      </c>
      <c r="G12687" s="80" t="s">
        <v>279</v>
      </c>
      <c r="H12687" t="s">
        <v>911</v>
      </c>
      <c r="I12687" s="50">
        <v>21.96</v>
      </c>
    </row>
    <row r="12688" spans="1:9" x14ac:dyDescent="0.2">
      <c r="A12688">
        <v>561135</v>
      </c>
      <c r="B12688" s="79">
        <v>7908458326198</v>
      </c>
      <c r="C12688" s="80" t="s">
        <v>19</v>
      </c>
      <c r="D12688" s="80" t="s">
        <v>20</v>
      </c>
      <c r="E12688" s="80" t="s">
        <v>21</v>
      </c>
      <c r="F12688" s="80" t="s">
        <v>828</v>
      </c>
      <c r="G12688" s="80" t="s">
        <v>279</v>
      </c>
      <c r="H12688" t="s">
        <v>912</v>
      </c>
      <c r="I12688" s="50">
        <v>27.36</v>
      </c>
    </row>
    <row r="12689" spans="1:9" x14ac:dyDescent="0.2">
      <c r="A12689">
        <v>561138</v>
      </c>
      <c r="B12689" s="79">
        <v>7908458326204</v>
      </c>
      <c r="C12689" s="80" t="s">
        <v>19</v>
      </c>
      <c r="D12689" s="80" t="s">
        <v>20</v>
      </c>
      <c r="E12689" s="80" t="s">
        <v>21</v>
      </c>
      <c r="F12689" s="80" t="s">
        <v>828</v>
      </c>
      <c r="G12689" s="80" t="s">
        <v>279</v>
      </c>
      <c r="H12689" t="s">
        <v>913</v>
      </c>
      <c r="I12689" s="50">
        <v>27.36</v>
      </c>
    </row>
    <row r="12690" spans="1:9" x14ac:dyDescent="0.2">
      <c r="A12690">
        <v>561139</v>
      </c>
      <c r="B12690" s="79">
        <v>7908458326211</v>
      </c>
      <c r="C12690" s="80" t="s">
        <v>19</v>
      </c>
      <c r="D12690" s="80" t="s">
        <v>20</v>
      </c>
      <c r="E12690" s="80" t="s">
        <v>21</v>
      </c>
      <c r="F12690" s="80" t="s">
        <v>828</v>
      </c>
      <c r="G12690" s="80" t="s">
        <v>279</v>
      </c>
      <c r="H12690" t="s">
        <v>914</v>
      </c>
      <c r="I12690" s="50">
        <v>27.36</v>
      </c>
    </row>
    <row r="12691" spans="1:9" x14ac:dyDescent="0.2">
      <c r="A12691">
        <v>561141</v>
      </c>
      <c r="B12691" s="79">
        <v>7908458326228</v>
      </c>
      <c r="C12691" s="80" t="s">
        <v>19</v>
      </c>
      <c r="D12691" s="80" t="s">
        <v>20</v>
      </c>
      <c r="E12691" s="80" t="s">
        <v>21</v>
      </c>
      <c r="F12691" s="80" t="s">
        <v>828</v>
      </c>
      <c r="G12691" s="80" t="s">
        <v>279</v>
      </c>
      <c r="H12691" t="s">
        <v>915</v>
      </c>
      <c r="I12691" s="50">
        <v>27.27</v>
      </c>
    </row>
    <row r="12692" spans="1:9" x14ac:dyDescent="0.2">
      <c r="A12692">
        <v>501635</v>
      </c>
      <c r="B12692" s="79">
        <v>7897042013067</v>
      </c>
      <c r="C12692" s="80" t="s">
        <v>19</v>
      </c>
      <c r="D12692" s="80" t="s">
        <v>20</v>
      </c>
      <c r="E12692" s="80" t="s">
        <v>21</v>
      </c>
      <c r="F12692" s="80" t="s">
        <v>828</v>
      </c>
      <c r="G12692" s="80" t="s">
        <v>192</v>
      </c>
      <c r="H12692" t="s">
        <v>884</v>
      </c>
      <c r="I12692" s="50">
        <v>7.61</v>
      </c>
    </row>
    <row r="12693" spans="1:9" x14ac:dyDescent="0.2">
      <c r="A12693">
        <v>554145</v>
      </c>
      <c r="B12693" s="79">
        <v>7897042010974</v>
      </c>
      <c r="C12693" s="80" t="s">
        <v>19</v>
      </c>
      <c r="D12693" s="80" t="s">
        <v>20</v>
      </c>
      <c r="E12693" s="80" t="s">
        <v>21</v>
      </c>
      <c r="F12693" s="80" t="s">
        <v>828</v>
      </c>
      <c r="G12693" s="80" t="s">
        <v>192</v>
      </c>
      <c r="H12693" t="s">
        <v>875</v>
      </c>
      <c r="I12693" s="50">
        <v>10.73</v>
      </c>
    </row>
    <row r="12694" spans="1:9" x14ac:dyDescent="0.2">
      <c r="A12694">
        <v>395785</v>
      </c>
      <c r="B12694" s="79">
        <v>7897042013180</v>
      </c>
      <c r="C12694" s="80" t="s">
        <v>19</v>
      </c>
      <c r="D12694" s="80" t="s">
        <v>20</v>
      </c>
      <c r="E12694" s="80" t="s">
        <v>21</v>
      </c>
      <c r="F12694" s="80" t="s">
        <v>828</v>
      </c>
      <c r="G12694" s="80" t="s">
        <v>192</v>
      </c>
      <c r="H12694" t="s">
        <v>880</v>
      </c>
      <c r="I12694" s="50">
        <v>10.73</v>
      </c>
    </row>
    <row r="12695" spans="1:9" x14ac:dyDescent="0.2">
      <c r="A12695">
        <v>570961</v>
      </c>
      <c r="B12695" s="79">
        <v>7897042019328</v>
      </c>
      <c r="C12695" s="80" t="s">
        <v>19</v>
      </c>
      <c r="D12695" s="80" t="s">
        <v>20</v>
      </c>
      <c r="E12695" s="80" t="s">
        <v>21</v>
      </c>
      <c r="F12695" s="80" t="s">
        <v>828</v>
      </c>
      <c r="G12695" s="80" t="s">
        <v>192</v>
      </c>
      <c r="H12695" t="s">
        <v>881</v>
      </c>
      <c r="I12695" s="50">
        <v>10.73</v>
      </c>
    </row>
    <row r="12696" spans="1:9" x14ac:dyDescent="0.2">
      <c r="A12696">
        <v>570965</v>
      </c>
      <c r="B12696" s="79">
        <v>7897042019311</v>
      </c>
      <c r="C12696" s="80" t="s">
        <v>19</v>
      </c>
      <c r="D12696" s="80" t="s">
        <v>20</v>
      </c>
      <c r="E12696" s="80" t="s">
        <v>21</v>
      </c>
      <c r="F12696" s="80" t="s">
        <v>828</v>
      </c>
      <c r="G12696" s="80" t="s">
        <v>192</v>
      </c>
      <c r="H12696" t="s">
        <v>882</v>
      </c>
      <c r="I12696" s="50">
        <v>10.73</v>
      </c>
    </row>
    <row r="12697" spans="1:9" x14ac:dyDescent="0.2">
      <c r="A12697">
        <v>570974</v>
      </c>
      <c r="B12697" s="79">
        <v>7897042019304</v>
      </c>
      <c r="C12697" s="80" t="s">
        <v>19</v>
      </c>
      <c r="D12697" s="80" t="s">
        <v>20</v>
      </c>
      <c r="E12697" s="80" t="s">
        <v>21</v>
      </c>
      <c r="F12697" s="80" t="s">
        <v>828</v>
      </c>
      <c r="G12697" s="80" t="s">
        <v>192</v>
      </c>
      <c r="H12697" t="s">
        <v>883</v>
      </c>
      <c r="I12697" s="50">
        <v>10.73</v>
      </c>
    </row>
    <row r="12698" spans="1:9" x14ac:dyDescent="0.2">
      <c r="A12698">
        <v>62385</v>
      </c>
      <c r="B12698" s="79">
        <v>7897042009121</v>
      </c>
      <c r="C12698" s="80" t="s">
        <v>19</v>
      </c>
      <c r="D12698" s="80" t="s">
        <v>20</v>
      </c>
      <c r="E12698" s="80" t="s">
        <v>21</v>
      </c>
      <c r="F12698" s="80" t="s">
        <v>828</v>
      </c>
      <c r="G12698" s="80" t="s">
        <v>192</v>
      </c>
      <c r="H12698" t="s">
        <v>870</v>
      </c>
      <c r="I12698" s="50">
        <v>10.73</v>
      </c>
    </row>
    <row r="12699" spans="1:9" x14ac:dyDescent="0.2">
      <c r="A12699">
        <v>62386</v>
      </c>
      <c r="B12699" s="79">
        <v>7897042008827</v>
      </c>
      <c r="C12699" s="80" t="s">
        <v>19</v>
      </c>
      <c r="D12699" s="80" t="s">
        <v>20</v>
      </c>
      <c r="E12699" s="80" t="s">
        <v>21</v>
      </c>
      <c r="F12699" s="80" t="s">
        <v>828</v>
      </c>
      <c r="G12699" s="80" t="s">
        <v>192</v>
      </c>
      <c r="H12699" t="s">
        <v>879</v>
      </c>
      <c r="I12699" s="50">
        <v>10.73</v>
      </c>
    </row>
    <row r="12700" spans="1:9" x14ac:dyDescent="0.2">
      <c r="A12700">
        <v>255334</v>
      </c>
      <c r="B12700" s="79">
        <v>7897042010721</v>
      </c>
      <c r="C12700" s="80" t="s">
        <v>19</v>
      </c>
      <c r="D12700" s="80" t="s">
        <v>20</v>
      </c>
      <c r="E12700" s="80" t="s">
        <v>21</v>
      </c>
      <c r="F12700" s="80" t="s">
        <v>828</v>
      </c>
      <c r="G12700" s="80" t="s">
        <v>192</v>
      </c>
      <c r="H12700" t="s">
        <v>873</v>
      </c>
      <c r="I12700" s="50">
        <v>10.73</v>
      </c>
    </row>
    <row r="12701" spans="1:9" x14ac:dyDescent="0.2">
      <c r="A12701">
        <v>255480</v>
      </c>
      <c r="B12701" s="79">
        <v>7897042010714</v>
      </c>
      <c r="C12701" s="80" t="s">
        <v>19</v>
      </c>
      <c r="D12701" s="80" t="s">
        <v>20</v>
      </c>
      <c r="E12701" s="80" t="s">
        <v>21</v>
      </c>
      <c r="F12701" s="80" t="s">
        <v>828</v>
      </c>
      <c r="G12701" s="80" t="s">
        <v>192</v>
      </c>
      <c r="H12701" t="s">
        <v>871</v>
      </c>
      <c r="I12701" s="50">
        <v>10.73</v>
      </c>
    </row>
    <row r="12702" spans="1:9" x14ac:dyDescent="0.2">
      <c r="A12702">
        <v>306837</v>
      </c>
      <c r="B12702" s="79">
        <v>7897042012312</v>
      </c>
      <c r="C12702" s="80" t="s">
        <v>19</v>
      </c>
      <c r="D12702" s="80" t="s">
        <v>20</v>
      </c>
      <c r="E12702" s="80" t="s">
        <v>21</v>
      </c>
      <c r="F12702" s="80" t="s">
        <v>828</v>
      </c>
      <c r="G12702" s="80" t="s">
        <v>192</v>
      </c>
      <c r="H12702" t="s">
        <v>874</v>
      </c>
      <c r="I12702" s="50">
        <v>10.73</v>
      </c>
    </row>
    <row r="12703" spans="1:9" x14ac:dyDescent="0.2">
      <c r="A12703">
        <v>323052</v>
      </c>
      <c r="B12703" s="79">
        <v>7897042012725</v>
      </c>
      <c r="C12703" s="80" t="s">
        <v>19</v>
      </c>
      <c r="D12703" s="80" t="s">
        <v>20</v>
      </c>
      <c r="E12703" s="80" t="s">
        <v>21</v>
      </c>
      <c r="F12703" s="80" t="s">
        <v>828</v>
      </c>
      <c r="G12703" s="80" t="s">
        <v>192</v>
      </c>
      <c r="H12703" t="s">
        <v>876</v>
      </c>
      <c r="I12703" s="50">
        <v>10.73</v>
      </c>
    </row>
    <row r="12704" spans="1:9" x14ac:dyDescent="0.2">
      <c r="A12704">
        <v>323053</v>
      </c>
      <c r="B12704" s="79">
        <v>7897042012732</v>
      </c>
      <c r="C12704" s="80" t="s">
        <v>19</v>
      </c>
      <c r="D12704" s="80" t="s">
        <v>20</v>
      </c>
      <c r="E12704" s="80" t="s">
        <v>21</v>
      </c>
      <c r="F12704" s="80" t="s">
        <v>828</v>
      </c>
      <c r="G12704" s="80" t="s">
        <v>192</v>
      </c>
      <c r="H12704" t="s">
        <v>877</v>
      </c>
      <c r="I12704" s="50">
        <v>10.73</v>
      </c>
    </row>
    <row r="12705" spans="1:9" x14ac:dyDescent="0.2">
      <c r="A12705">
        <v>323054</v>
      </c>
      <c r="B12705" s="79">
        <v>7897042012473</v>
      </c>
      <c r="C12705" s="80" t="s">
        <v>19</v>
      </c>
      <c r="D12705" s="80" t="s">
        <v>20</v>
      </c>
      <c r="E12705" s="80" t="s">
        <v>21</v>
      </c>
      <c r="F12705" s="80" t="s">
        <v>828</v>
      </c>
      <c r="G12705" s="80" t="s">
        <v>192</v>
      </c>
      <c r="H12705" t="s">
        <v>878</v>
      </c>
      <c r="I12705" s="50">
        <v>10.73</v>
      </c>
    </row>
    <row r="12706" spans="1:9" x14ac:dyDescent="0.2">
      <c r="A12706">
        <v>30536</v>
      </c>
      <c r="B12706" s="79">
        <v>7897042005024</v>
      </c>
      <c r="C12706" s="80" t="s">
        <v>19</v>
      </c>
      <c r="D12706" s="80" t="s">
        <v>20</v>
      </c>
      <c r="E12706" s="80" t="s">
        <v>21</v>
      </c>
      <c r="F12706" s="80" t="s">
        <v>828</v>
      </c>
      <c r="G12706" s="80" t="s">
        <v>192</v>
      </c>
      <c r="H12706" t="s">
        <v>863</v>
      </c>
      <c r="I12706" s="50">
        <v>10.73</v>
      </c>
    </row>
    <row r="12707" spans="1:9" x14ac:dyDescent="0.2">
      <c r="A12707">
        <v>30543</v>
      </c>
      <c r="B12707" s="79">
        <v>7897042005062</v>
      </c>
      <c r="C12707" s="80" t="s">
        <v>19</v>
      </c>
      <c r="D12707" s="80" t="s">
        <v>20</v>
      </c>
      <c r="E12707" s="80" t="s">
        <v>21</v>
      </c>
      <c r="F12707" s="80" t="s">
        <v>828</v>
      </c>
      <c r="G12707" s="80" t="s">
        <v>192</v>
      </c>
      <c r="H12707" t="s">
        <v>872</v>
      </c>
      <c r="I12707" s="50">
        <v>10.73</v>
      </c>
    </row>
    <row r="12708" spans="1:9" x14ac:dyDescent="0.2">
      <c r="A12708">
        <v>30545</v>
      </c>
      <c r="B12708" s="79">
        <v>7897042004904</v>
      </c>
      <c r="C12708" s="80" t="s">
        <v>19</v>
      </c>
      <c r="D12708" s="80" t="s">
        <v>20</v>
      </c>
      <c r="E12708" s="80" t="s">
        <v>21</v>
      </c>
      <c r="F12708" s="80" t="s">
        <v>828</v>
      </c>
      <c r="G12708" s="80" t="s">
        <v>192</v>
      </c>
      <c r="H12708" t="s">
        <v>864</v>
      </c>
      <c r="I12708" s="50">
        <v>10.73</v>
      </c>
    </row>
    <row r="12709" spans="1:9" x14ac:dyDescent="0.2">
      <c r="A12709">
        <v>30547</v>
      </c>
      <c r="B12709" s="79">
        <v>7897042004942</v>
      </c>
      <c r="C12709" s="80" t="s">
        <v>19</v>
      </c>
      <c r="D12709" s="80" t="s">
        <v>20</v>
      </c>
      <c r="E12709" s="80" t="s">
        <v>21</v>
      </c>
      <c r="F12709" s="80" t="s">
        <v>828</v>
      </c>
      <c r="G12709" s="80" t="s">
        <v>192</v>
      </c>
      <c r="H12709" t="s">
        <v>865</v>
      </c>
      <c r="I12709" s="50">
        <v>10.73</v>
      </c>
    </row>
    <row r="12710" spans="1:9" x14ac:dyDescent="0.2">
      <c r="A12710">
        <v>30548</v>
      </c>
      <c r="B12710" s="79">
        <v>7897042005048</v>
      </c>
      <c r="C12710" s="80" t="s">
        <v>19</v>
      </c>
      <c r="D12710" s="80" t="s">
        <v>20</v>
      </c>
      <c r="E12710" s="80" t="s">
        <v>21</v>
      </c>
      <c r="F12710" s="80" t="s">
        <v>828</v>
      </c>
      <c r="G12710" s="80" t="s">
        <v>192</v>
      </c>
      <c r="H12710" t="s">
        <v>866</v>
      </c>
      <c r="I12710" s="50">
        <v>10.73</v>
      </c>
    </row>
    <row r="12711" spans="1:9" x14ac:dyDescent="0.2">
      <c r="A12711">
        <v>30550</v>
      </c>
      <c r="B12711" s="79">
        <v>7897042004966</v>
      </c>
      <c r="C12711" s="80" t="s">
        <v>19</v>
      </c>
      <c r="D12711" s="80" t="s">
        <v>20</v>
      </c>
      <c r="E12711" s="80" t="s">
        <v>21</v>
      </c>
      <c r="F12711" s="80" t="s">
        <v>828</v>
      </c>
      <c r="G12711" s="80" t="s">
        <v>192</v>
      </c>
      <c r="H12711" t="s">
        <v>867</v>
      </c>
      <c r="I12711" s="50">
        <v>10.73</v>
      </c>
    </row>
    <row r="12712" spans="1:9" x14ac:dyDescent="0.2">
      <c r="A12712">
        <v>30555</v>
      </c>
      <c r="B12712" s="79">
        <v>7897042006021</v>
      </c>
      <c r="C12712" s="80" t="s">
        <v>19</v>
      </c>
      <c r="D12712" s="80" t="s">
        <v>20</v>
      </c>
      <c r="E12712" s="80" t="s">
        <v>21</v>
      </c>
      <c r="F12712" s="80" t="s">
        <v>828</v>
      </c>
      <c r="G12712" s="80" t="s">
        <v>192</v>
      </c>
      <c r="H12712" t="s">
        <v>868</v>
      </c>
      <c r="I12712" s="50">
        <v>10.73</v>
      </c>
    </row>
    <row r="12713" spans="1:9" x14ac:dyDescent="0.2">
      <c r="A12713">
        <v>276661</v>
      </c>
      <c r="B12713" s="79">
        <v>7897042012183</v>
      </c>
      <c r="C12713" s="80" t="s">
        <v>19</v>
      </c>
      <c r="D12713" s="80" t="s">
        <v>20</v>
      </c>
      <c r="E12713" s="80" t="s">
        <v>21</v>
      </c>
      <c r="F12713" s="80" t="s">
        <v>828</v>
      </c>
      <c r="G12713" s="80" t="s">
        <v>192</v>
      </c>
      <c r="H12713" t="s">
        <v>869</v>
      </c>
      <c r="I12713" s="50">
        <v>10.73</v>
      </c>
    </row>
    <row r="12714" spans="1:9" x14ac:dyDescent="0.2">
      <c r="A12714">
        <v>501623</v>
      </c>
      <c r="B12714" s="79">
        <v>7897042017973</v>
      </c>
      <c r="C12714" s="80" t="s">
        <v>19</v>
      </c>
      <c r="D12714" s="80" t="s">
        <v>20</v>
      </c>
      <c r="E12714" s="80" t="s">
        <v>21</v>
      </c>
      <c r="F12714" s="80" t="s">
        <v>828</v>
      </c>
      <c r="G12714" s="80" t="s">
        <v>192</v>
      </c>
      <c r="H12714" t="s">
        <v>15936</v>
      </c>
      <c r="I12714" s="50">
        <v>13.54</v>
      </c>
    </row>
    <row r="12715" spans="1:9" x14ac:dyDescent="0.2">
      <c r="A12715">
        <v>56510</v>
      </c>
      <c r="B12715" s="79">
        <v>7897042008407</v>
      </c>
      <c r="C12715" s="80" t="s">
        <v>19</v>
      </c>
      <c r="D12715" s="80" t="s">
        <v>20</v>
      </c>
      <c r="E12715" s="80" t="s">
        <v>21</v>
      </c>
      <c r="F12715" s="80" t="s">
        <v>828</v>
      </c>
      <c r="G12715" s="80" t="s">
        <v>192</v>
      </c>
      <c r="H12715" t="s">
        <v>15937</v>
      </c>
      <c r="I12715" s="50">
        <v>10.73</v>
      </c>
    </row>
    <row r="12716" spans="1:9" x14ac:dyDescent="0.2">
      <c r="A12716">
        <v>501632</v>
      </c>
      <c r="B12716" s="79">
        <v>7897042017874</v>
      </c>
      <c r="C12716" s="80" t="s">
        <v>19</v>
      </c>
      <c r="D12716" s="80" t="s">
        <v>20</v>
      </c>
      <c r="E12716" s="80" t="s">
        <v>21</v>
      </c>
      <c r="F12716" s="80" t="s">
        <v>828</v>
      </c>
      <c r="G12716" s="80" t="s">
        <v>192</v>
      </c>
      <c r="H12716" t="s">
        <v>15938</v>
      </c>
      <c r="I12716" s="50">
        <v>13.54</v>
      </c>
    </row>
    <row r="12717" spans="1:9" x14ac:dyDescent="0.2">
      <c r="A12717">
        <v>501643</v>
      </c>
      <c r="B12717" s="79">
        <v>7897042017966</v>
      </c>
      <c r="C12717" s="80" t="s">
        <v>19</v>
      </c>
      <c r="D12717" s="80" t="s">
        <v>20</v>
      </c>
      <c r="E12717" s="80" t="s">
        <v>21</v>
      </c>
      <c r="F12717" s="80" t="s">
        <v>828</v>
      </c>
      <c r="G12717" s="80" t="s">
        <v>192</v>
      </c>
      <c r="H12717" t="s">
        <v>15939</v>
      </c>
      <c r="I12717" s="50">
        <v>6.42</v>
      </c>
    </row>
    <row r="12718" spans="1:9" x14ac:dyDescent="0.2">
      <c r="A12718">
        <v>473278</v>
      </c>
      <c r="B12718" s="79">
        <v>7908448000619</v>
      </c>
      <c r="C12718" s="80" t="s">
        <v>19</v>
      </c>
      <c r="D12718" s="80" t="s">
        <v>20</v>
      </c>
      <c r="E12718" s="80" t="s">
        <v>21</v>
      </c>
      <c r="F12718" s="80" t="s">
        <v>828</v>
      </c>
      <c r="G12718" s="80" t="s">
        <v>904</v>
      </c>
      <c r="H12718" t="s">
        <v>15940</v>
      </c>
      <c r="I12718" s="50">
        <v>17.25</v>
      </c>
    </row>
    <row r="12719" spans="1:9" x14ac:dyDescent="0.2">
      <c r="A12719">
        <v>433680</v>
      </c>
      <c r="B12719" s="79">
        <v>7898965666989</v>
      </c>
      <c r="C12719" s="80" t="s">
        <v>19</v>
      </c>
      <c r="D12719" s="80" t="s">
        <v>20</v>
      </c>
      <c r="E12719" s="80" t="s">
        <v>21</v>
      </c>
      <c r="F12719" s="80" t="s">
        <v>828</v>
      </c>
      <c r="G12719" s="80" t="s">
        <v>904</v>
      </c>
      <c r="H12719" t="s">
        <v>15941</v>
      </c>
      <c r="I12719" s="50">
        <v>17.25</v>
      </c>
    </row>
    <row r="12720" spans="1:9" x14ac:dyDescent="0.2">
      <c r="A12720">
        <v>447696</v>
      </c>
      <c r="B12720" s="79">
        <v>7898965666699</v>
      </c>
      <c r="C12720" s="80" t="s">
        <v>19</v>
      </c>
      <c r="D12720" s="80" t="s">
        <v>20</v>
      </c>
      <c r="E12720" s="80" t="s">
        <v>21</v>
      </c>
      <c r="F12720" s="80" t="s">
        <v>828</v>
      </c>
      <c r="G12720" s="80" t="s">
        <v>904</v>
      </c>
      <c r="H12720" t="s">
        <v>909</v>
      </c>
      <c r="I12720" s="50">
        <v>12.48</v>
      </c>
    </row>
    <row r="12721" spans="1:9" x14ac:dyDescent="0.2">
      <c r="A12721">
        <v>521456</v>
      </c>
      <c r="B12721" s="79">
        <v>7908448002927</v>
      </c>
      <c r="C12721" s="80" t="s">
        <v>19</v>
      </c>
      <c r="D12721" s="80" t="s">
        <v>20</v>
      </c>
      <c r="E12721" s="80" t="s">
        <v>21</v>
      </c>
      <c r="F12721" s="80" t="s">
        <v>828</v>
      </c>
      <c r="G12721" s="80" t="s">
        <v>904</v>
      </c>
      <c r="H12721" t="s">
        <v>15942</v>
      </c>
      <c r="I12721" s="50">
        <v>13.42</v>
      </c>
    </row>
    <row r="12722" spans="1:9" x14ac:dyDescent="0.2">
      <c r="A12722">
        <v>402122</v>
      </c>
      <c r="B12722" s="79">
        <v>7898965666484</v>
      </c>
      <c r="C12722" s="80" t="s">
        <v>19</v>
      </c>
      <c r="D12722" s="80" t="s">
        <v>20</v>
      </c>
      <c r="E12722" s="80" t="s">
        <v>21</v>
      </c>
      <c r="F12722" s="80" t="s">
        <v>828</v>
      </c>
      <c r="G12722" s="80" t="s">
        <v>904</v>
      </c>
      <c r="H12722" t="s">
        <v>905</v>
      </c>
      <c r="I12722" s="50">
        <v>17.25</v>
      </c>
    </row>
    <row r="12723" spans="1:9" x14ac:dyDescent="0.2">
      <c r="A12723">
        <v>402127</v>
      </c>
      <c r="B12723" s="79">
        <v>7898965666651</v>
      </c>
      <c r="C12723" s="80" t="s">
        <v>19</v>
      </c>
      <c r="D12723" s="80" t="s">
        <v>20</v>
      </c>
      <c r="E12723" s="80" t="s">
        <v>21</v>
      </c>
      <c r="F12723" s="80" t="s">
        <v>828</v>
      </c>
      <c r="G12723" s="80" t="s">
        <v>904</v>
      </c>
      <c r="H12723" t="s">
        <v>906</v>
      </c>
      <c r="I12723" s="50">
        <v>17.25</v>
      </c>
    </row>
    <row r="12724" spans="1:9" x14ac:dyDescent="0.2">
      <c r="A12724">
        <v>402130</v>
      </c>
      <c r="B12724" s="79">
        <v>7898965666491</v>
      </c>
      <c r="C12724" s="80" t="s">
        <v>19</v>
      </c>
      <c r="D12724" s="80" t="s">
        <v>20</v>
      </c>
      <c r="E12724" s="80" t="s">
        <v>21</v>
      </c>
      <c r="F12724" s="80" t="s">
        <v>828</v>
      </c>
      <c r="G12724" s="80" t="s">
        <v>904</v>
      </c>
      <c r="H12724" t="s">
        <v>907</v>
      </c>
      <c r="I12724" s="50">
        <v>17.25</v>
      </c>
    </row>
    <row r="12725" spans="1:9" x14ac:dyDescent="0.2">
      <c r="A12725">
        <v>402149</v>
      </c>
      <c r="B12725" s="79">
        <v>7898965666477</v>
      </c>
      <c r="C12725" s="80" t="s">
        <v>19</v>
      </c>
      <c r="D12725" s="80" t="s">
        <v>20</v>
      </c>
      <c r="E12725" s="80" t="s">
        <v>21</v>
      </c>
      <c r="F12725" s="80" t="s">
        <v>828</v>
      </c>
      <c r="G12725" s="80" t="s">
        <v>904</v>
      </c>
      <c r="H12725" t="s">
        <v>908</v>
      </c>
      <c r="I12725" s="50">
        <v>17.25</v>
      </c>
    </row>
    <row r="12726" spans="1:9" x14ac:dyDescent="0.2">
      <c r="A12726">
        <v>463478</v>
      </c>
      <c r="B12726" s="79">
        <v>7898088692063</v>
      </c>
      <c r="C12726" s="80" t="s">
        <v>19</v>
      </c>
      <c r="D12726" s="80" t="s">
        <v>20</v>
      </c>
      <c r="E12726" s="80" t="s">
        <v>21</v>
      </c>
      <c r="F12726" s="80" t="s">
        <v>828</v>
      </c>
      <c r="G12726" s="80" t="s">
        <v>931</v>
      </c>
      <c r="H12726" t="s">
        <v>934</v>
      </c>
      <c r="I12726" s="50">
        <v>11.57</v>
      </c>
    </row>
    <row r="12727" spans="1:9" x14ac:dyDescent="0.2">
      <c r="A12727">
        <v>463464</v>
      </c>
      <c r="B12727" s="79">
        <v>7898088691271</v>
      </c>
      <c r="C12727" s="80" t="s">
        <v>19</v>
      </c>
      <c r="D12727" s="80" t="s">
        <v>20</v>
      </c>
      <c r="E12727" s="80" t="s">
        <v>21</v>
      </c>
      <c r="F12727" s="80" t="s">
        <v>828</v>
      </c>
      <c r="G12727" s="80" t="s">
        <v>931</v>
      </c>
      <c r="H12727" t="s">
        <v>932</v>
      </c>
      <c r="I12727" s="50">
        <v>15.76</v>
      </c>
    </row>
    <row r="12728" spans="1:9" x14ac:dyDescent="0.2">
      <c r="A12728">
        <v>463468</v>
      </c>
      <c r="B12728" s="79">
        <v>7898088690885</v>
      </c>
      <c r="C12728" s="80" t="s">
        <v>19</v>
      </c>
      <c r="D12728" s="80" t="s">
        <v>20</v>
      </c>
      <c r="E12728" s="80" t="s">
        <v>21</v>
      </c>
      <c r="F12728" s="80" t="s">
        <v>828</v>
      </c>
      <c r="G12728" s="80" t="s">
        <v>931</v>
      </c>
      <c r="H12728" t="s">
        <v>933</v>
      </c>
      <c r="I12728" s="50">
        <v>15.76</v>
      </c>
    </row>
    <row r="12729" spans="1:9" x14ac:dyDescent="0.2">
      <c r="A12729">
        <v>463485</v>
      </c>
      <c r="B12729" s="79">
        <v>7898088691202</v>
      </c>
      <c r="C12729" s="80" t="s">
        <v>19</v>
      </c>
      <c r="D12729" s="80" t="s">
        <v>20</v>
      </c>
      <c r="E12729" s="80" t="s">
        <v>21</v>
      </c>
      <c r="F12729" s="80" t="s">
        <v>828</v>
      </c>
      <c r="G12729" s="80" t="s">
        <v>931</v>
      </c>
      <c r="H12729" t="s">
        <v>15943</v>
      </c>
      <c r="I12729" s="50">
        <v>11.57</v>
      </c>
    </row>
    <row r="12730" spans="1:9" x14ac:dyDescent="0.2">
      <c r="A12730">
        <v>331109</v>
      </c>
      <c r="B12730" s="79">
        <v>7891150057487</v>
      </c>
      <c r="C12730" s="80" t="s">
        <v>19</v>
      </c>
      <c r="D12730" s="80" t="s">
        <v>20</v>
      </c>
      <c r="E12730" s="80" t="s">
        <v>21</v>
      </c>
      <c r="F12730" s="80" t="s">
        <v>2278</v>
      </c>
      <c r="G12730" s="80" t="s">
        <v>291</v>
      </c>
      <c r="H12730" t="s">
        <v>2322</v>
      </c>
      <c r="I12730" s="50">
        <v>13.51</v>
      </c>
    </row>
    <row r="12731" spans="1:9" x14ac:dyDescent="0.2">
      <c r="A12731">
        <v>331404</v>
      </c>
      <c r="B12731" s="79">
        <v>7891150053236</v>
      </c>
      <c r="C12731" s="80" t="s">
        <v>19</v>
      </c>
      <c r="D12731" s="80" t="s">
        <v>20</v>
      </c>
      <c r="E12731" s="80" t="s">
        <v>21</v>
      </c>
      <c r="F12731" s="80" t="s">
        <v>2278</v>
      </c>
      <c r="G12731" s="80" t="s">
        <v>291</v>
      </c>
      <c r="H12731" t="s">
        <v>2323</v>
      </c>
      <c r="I12731" s="50">
        <v>9.5</v>
      </c>
    </row>
    <row r="12732" spans="1:9" x14ac:dyDescent="0.2">
      <c r="A12732">
        <v>331408</v>
      </c>
      <c r="B12732" s="79">
        <v>7891150053229</v>
      </c>
      <c r="C12732" s="80" t="s">
        <v>19</v>
      </c>
      <c r="D12732" s="80" t="s">
        <v>20</v>
      </c>
      <c r="E12732" s="80" t="s">
        <v>21</v>
      </c>
      <c r="F12732" s="80" t="s">
        <v>2278</v>
      </c>
      <c r="G12732" s="80" t="s">
        <v>291</v>
      </c>
      <c r="H12732" t="s">
        <v>2324</v>
      </c>
      <c r="I12732" s="50">
        <v>9.5</v>
      </c>
    </row>
    <row r="12733" spans="1:9" x14ac:dyDescent="0.2">
      <c r="A12733">
        <v>418047</v>
      </c>
      <c r="B12733" s="79">
        <v>7891150075405</v>
      </c>
      <c r="C12733" s="80" t="s">
        <v>19</v>
      </c>
      <c r="D12733" s="80" t="s">
        <v>20</v>
      </c>
      <c r="E12733" s="80" t="s">
        <v>21</v>
      </c>
      <c r="F12733" s="80" t="s">
        <v>2278</v>
      </c>
      <c r="G12733" s="80" t="s">
        <v>291</v>
      </c>
      <c r="H12733" t="s">
        <v>15944</v>
      </c>
      <c r="I12733" s="50">
        <v>13.51</v>
      </c>
    </row>
    <row r="12734" spans="1:9" x14ac:dyDescent="0.2">
      <c r="A12734">
        <v>199126</v>
      </c>
      <c r="B12734" s="79">
        <v>7891150029293</v>
      </c>
      <c r="C12734" s="80" t="s">
        <v>19</v>
      </c>
      <c r="D12734" s="80" t="s">
        <v>20</v>
      </c>
      <c r="E12734" s="80" t="s">
        <v>21</v>
      </c>
      <c r="F12734" s="80" t="s">
        <v>2278</v>
      </c>
      <c r="G12734" s="80" t="s">
        <v>291</v>
      </c>
      <c r="H12734" t="s">
        <v>2311</v>
      </c>
      <c r="I12734" s="50">
        <v>13.51</v>
      </c>
    </row>
    <row r="12735" spans="1:9" x14ac:dyDescent="0.2">
      <c r="A12735">
        <v>199129</v>
      </c>
      <c r="B12735" s="79">
        <v>7891150029309</v>
      </c>
      <c r="C12735" s="80" t="s">
        <v>19</v>
      </c>
      <c r="D12735" s="80" t="s">
        <v>20</v>
      </c>
      <c r="E12735" s="80" t="s">
        <v>21</v>
      </c>
      <c r="F12735" s="80" t="s">
        <v>2278</v>
      </c>
      <c r="G12735" s="80" t="s">
        <v>291</v>
      </c>
      <c r="H12735" t="s">
        <v>15945</v>
      </c>
      <c r="I12735" s="50">
        <v>13.51</v>
      </c>
    </row>
    <row r="12736" spans="1:9" x14ac:dyDescent="0.2">
      <c r="A12736">
        <v>107497</v>
      </c>
      <c r="B12736" s="79">
        <v>7891150060166</v>
      </c>
      <c r="C12736" s="80" t="s">
        <v>19</v>
      </c>
      <c r="D12736" s="80" t="s">
        <v>20</v>
      </c>
      <c r="E12736" s="80" t="s">
        <v>21</v>
      </c>
      <c r="F12736" s="80" t="s">
        <v>2278</v>
      </c>
      <c r="G12736" s="80" t="s">
        <v>291</v>
      </c>
      <c r="H12736" t="s">
        <v>2318</v>
      </c>
      <c r="I12736" s="50">
        <v>9.39</v>
      </c>
    </row>
    <row r="12737" spans="1:9" x14ac:dyDescent="0.2">
      <c r="A12737">
        <v>107525</v>
      </c>
      <c r="B12737" s="79">
        <v>7891150060197</v>
      </c>
      <c r="C12737" s="80" t="s">
        <v>19</v>
      </c>
      <c r="D12737" s="80" t="s">
        <v>20</v>
      </c>
      <c r="E12737" s="80" t="s">
        <v>21</v>
      </c>
      <c r="F12737" s="80" t="s">
        <v>2278</v>
      </c>
      <c r="G12737" s="80" t="s">
        <v>291</v>
      </c>
      <c r="H12737" t="s">
        <v>2319</v>
      </c>
      <c r="I12737" s="50">
        <v>9.39</v>
      </c>
    </row>
    <row r="12738" spans="1:9" x14ac:dyDescent="0.2">
      <c r="A12738">
        <v>107547</v>
      </c>
      <c r="B12738" s="79">
        <v>7891150060142</v>
      </c>
      <c r="C12738" s="80" t="s">
        <v>19</v>
      </c>
      <c r="D12738" s="80" t="s">
        <v>20</v>
      </c>
      <c r="E12738" s="80" t="s">
        <v>21</v>
      </c>
      <c r="F12738" s="80" t="s">
        <v>2278</v>
      </c>
      <c r="G12738" s="80" t="s">
        <v>291</v>
      </c>
      <c r="H12738" t="s">
        <v>2320</v>
      </c>
      <c r="I12738" s="50">
        <v>9.39</v>
      </c>
    </row>
    <row r="12739" spans="1:9" x14ac:dyDescent="0.2">
      <c r="A12739">
        <v>107558</v>
      </c>
      <c r="B12739" s="79">
        <v>7891150060159</v>
      </c>
      <c r="C12739" s="80" t="s">
        <v>19</v>
      </c>
      <c r="D12739" s="80" t="s">
        <v>20</v>
      </c>
      <c r="E12739" s="80" t="s">
        <v>21</v>
      </c>
      <c r="F12739" s="80" t="s">
        <v>2278</v>
      </c>
      <c r="G12739" s="80" t="s">
        <v>291</v>
      </c>
      <c r="H12739" t="s">
        <v>2321</v>
      </c>
      <c r="I12739" s="50">
        <v>9.39</v>
      </c>
    </row>
    <row r="12740" spans="1:9" x14ac:dyDescent="0.2">
      <c r="A12740">
        <v>101524</v>
      </c>
      <c r="B12740" s="79">
        <v>7891150060227</v>
      </c>
      <c r="C12740" s="80" t="s">
        <v>19</v>
      </c>
      <c r="D12740" s="80" t="s">
        <v>20</v>
      </c>
      <c r="E12740" s="80" t="s">
        <v>21</v>
      </c>
      <c r="F12740" s="80" t="s">
        <v>2278</v>
      </c>
      <c r="G12740" s="80" t="s">
        <v>291</v>
      </c>
      <c r="H12740" t="s">
        <v>2314</v>
      </c>
      <c r="I12740" s="50">
        <v>6.99</v>
      </c>
    </row>
    <row r="12741" spans="1:9" x14ac:dyDescent="0.2">
      <c r="A12741">
        <v>101604</v>
      </c>
      <c r="B12741" s="79">
        <v>7891150060241</v>
      </c>
      <c r="C12741" s="80" t="s">
        <v>19</v>
      </c>
      <c r="D12741" s="80" t="s">
        <v>20</v>
      </c>
      <c r="E12741" s="80" t="s">
        <v>21</v>
      </c>
      <c r="F12741" s="80" t="s">
        <v>2278</v>
      </c>
      <c r="G12741" s="80" t="s">
        <v>291</v>
      </c>
      <c r="H12741" t="s">
        <v>2315</v>
      </c>
      <c r="I12741" s="50">
        <v>6.99</v>
      </c>
    </row>
    <row r="12742" spans="1:9" x14ac:dyDescent="0.2">
      <c r="A12742">
        <v>101624</v>
      </c>
      <c r="B12742" s="79">
        <v>7891150060210</v>
      </c>
      <c r="C12742" s="80" t="s">
        <v>19</v>
      </c>
      <c r="D12742" s="80" t="s">
        <v>20</v>
      </c>
      <c r="E12742" s="80" t="s">
        <v>21</v>
      </c>
      <c r="F12742" s="80" t="s">
        <v>2278</v>
      </c>
      <c r="G12742" s="80" t="s">
        <v>291</v>
      </c>
      <c r="H12742" t="s">
        <v>2316</v>
      </c>
      <c r="I12742" s="50">
        <v>6.99</v>
      </c>
    </row>
    <row r="12743" spans="1:9" x14ac:dyDescent="0.2">
      <c r="A12743">
        <v>101625</v>
      </c>
      <c r="B12743" s="79">
        <v>7891150060234</v>
      </c>
      <c r="C12743" s="80" t="s">
        <v>19</v>
      </c>
      <c r="D12743" s="80" t="s">
        <v>20</v>
      </c>
      <c r="E12743" s="80" t="s">
        <v>21</v>
      </c>
      <c r="F12743" s="80" t="s">
        <v>2278</v>
      </c>
      <c r="G12743" s="80" t="s">
        <v>291</v>
      </c>
      <c r="H12743" t="s">
        <v>2317</v>
      </c>
      <c r="I12743" s="50">
        <v>6.99</v>
      </c>
    </row>
    <row r="12744" spans="1:9" x14ac:dyDescent="0.2">
      <c r="A12744">
        <v>474081</v>
      </c>
      <c r="B12744" s="79">
        <v>7891150084186</v>
      </c>
      <c r="C12744" s="80" t="s">
        <v>19</v>
      </c>
      <c r="D12744" s="80" t="s">
        <v>20</v>
      </c>
      <c r="E12744" s="80" t="s">
        <v>21</v>
      </c>
      <c r="F12744" s="80" t="s">
        <v>2278</v>
      </c>
      <c r="G12744" s="80" t="s">
        <v>291</v>
      </c>
      <c r="H12744" t="s">
        <v>2326</v>
      </c>
      <c r="I12744" s="50">
        <v>15.8</v>
      </c>
    </row>
    <row r="12745" spans="1:9" x14ac:dyDescent="0.2">
      <c r="A12745">
        <v>481821</v>
      </c>
      <c r="B12745" s="79">
        <v>7891150083042</v>
      </c>
      <c r="C12745" s="80" t="s">
        <v>19</v>
      </c>
      <c r="D12745" s="80" t="s">
        <v>20</v>
      </c>
      <c r="E12745" s="80" t="s">
        <v>21</v>
      </c>
      <c r="F12745" s="80" t="s">
        <v>2278</v>
      </c>
      <c r="G12745" s="80" t="s">
        <v>291</v>
      </c>
      <c r="H12745" t="s">
        <v>2328</v>
      </c>
      <c r="I12745" s="50">
        <v>9.41</v>
      </c>
    </row>
    <row r="12746" spans="1:9" x14ac:dyDescent="0.2">
      <c r="A12746">
        <v>481826</v>
      </c>
      <c r="B12746" s="79">
        <v>7891150083097</v>
      </c>
      <c r="C12746" s="80" t="s">
        <v>19</v>
      </c>
      <c r="D12746" s="80" t="s">
        <v>20</v>
      </c>
      <c r="E12746" s="80" t="s">
        <v>21</v>
      </c>
      <c r="F12746" s="80" t="s">
        <v>2278</v>
      </c>
      <c r="G12746" s="80" t="s">
        <v>291</v>
      </c>
      <c r="H12746" t="s">
        <v>2329</v>
      </c>
      <c r="I12746" s="50">
        <v>9.41</v>
      </c>
    </row>
    <row r="12747" spans="1:9" x14ac:dyDescent="0.2">
      <c r="A12747">
        <v>481799</v>
      </c>
      <c r="B12747" s="79">
        <v>7891150083141</v>
      </c>
      <c r="C12747" s="80" t="s">
        <v>19</v>
      </c>
      <c r="D12747" s="80" t="s">
        <v>20</v>
      </c>
      <c r="E12747" s="80" t="s">
        <v>21</v>
      </c>
      <c r="F12747" s="80" t="s">
        <v>2278</v>
      </c>
      <c r="G12747" s="80" t="s">
        <v>291</v>
      </c>
      <c r="H12747" t="s">
        <v>2327</v>
      </c>
      <c r="I12747" s="50">
        <v>6.99</v>
      </c>
    </row>
    <row r="12748" spans="1:9" x14ac:dyDescent="0.2">
      <c r="A12748">
        <v>298456</v>
      </c>
      <c r="B12748" s="79">
        <v>7891150053724</v>
      </c>
      <c r="C12748" s="80" t="s">
        <v>19</v>
      </c>
      <c r="D12748" s="80" t="s">
        <v>20</v>
      </c>
      <c r="E12748" s="80" t="s">
        <v>21</v>
      </c>
      <c r="F12748" s="80" t="s">
        <v>2278</v>
      </c>
      <c r="G12748" s="80" t="s">
        <v>291</v>
      </c>
      <c r="H12748" t="s">
        <v>2312</v>
      </c>
      <c r="I12748" s="50">
        <v>6.99</v>
      </c>
    </row>
    <row r="12749" spans="1:9" x14ac:dyDescent="0.2">
      <c r="A12749">
        <v>298457</v>
      </c>
      <c r="B12749" s="79">
        <v>7891150053717</v>
      </c>
      <c r="C12749" s="80" t="s">
        <v>19</v>
      </c>
      <c r="D12749" s="80" t="s">
        <v>20</v>
      </c>
      <c r="E12749" s="80" t="s">
        <v>21</v>
      </c>
      <c r="F12749" s="80" t="s">
        <v>2278</v>
      </c>
      <c r="G12749" s="80" t="s">
        <v>291</v>
      </c>
      <c r="H12749" t="s">
        <v>2313</v>
      </c>
      <c r="I12749" s="50">
        <v>6.99</v>
      </c>
    </row>
    <row r="12750" spans="1:9" x14ac:dyDescent="0.2">
      <c r="A12750">
        <v>396278</v>
      </c>
      <c r="B12750" s="79">
        <v>7896512939593</v>
      </c>
      <c r="C12750" s="80" t="s">
        <v>19</v>
      </c>
      <c r="D12750" s="80" t="s">
        <v>20</v>
      </c>
      <c r="E12750" s="80" t="s">
        <v>21</v>
      </c>
      <c r="F12750" s="80" t="s">
        <v>2278</v>
      </c>
      <c r="G12750" s="80" t="s">
        <v>246</v>
      </c>
      <c r="H12750" t="s">
        <v>2336</v>
      </c>
      <c r="I12750" s="50">
        <v>19.57</v>
      </c>
    </row>
    <row r="12751" spans="1:9" x14ac:dyDescent="0.2">
      <c r="A12751">
        <v>396260</v>
      </c>
      <c r="B12751" s="79">
        <v>7896512939678</v>
      </c>
      <c r="C12751" s="80" t="s">
        <v>19</v>
      </c>
      <c r="D12751" s="80" t="s">
        <v>20</v>
      </c>
      <c r="E12751" s="80" t="s">
        <v>21</v>
      </c>
      <c r="F12751" s="80" t="s">
        <v>2278</v>
      </c>
      <c r="G12751" s="80" t="s">
        <v>246</v>
      </c>
      <c r="H12751" t="s">
        <v>2331</v>
      </c>
      <c r="I12751" s="50">
        <v>19.57</v>
      </c>
    </row>
    <row r="12752" spans="1:9" x14ac:dyDescent="0.2">
      <c r="A12752">
        <v>396264</v>
      </c>
      <c r="B12752" s="79">
        <v>7896512944221</v>
      </c>
      <c r="C12752" s="80" t="s">
        <v>19</v>
      </c>
      <c r="D12752" s="80" t="s">
        <v>20</v>
      </c>
      <c r="E12752" s="80" t="s">
        <v>21</v>
      </c>
      <c r="F12752" s="80" t="s">
        <v>2278</v>
      </c>
      <c r="G12752" s="80" t="s">
        <v>246</v>
      </c>
      <c r="H12752" t="s">
        <v>2332</v>
      </c>
      <c r="I12752" s="50">
        <v>15.82</v>
      </c>
    </row>
    <row r="12753" spans="1:9" x14ac:dyDescent="0.2">
      <c r="A12753">
        <v>488670</v>
      </c>
      <c r="B12753" s="79">
        <v>7896512947376</v>
      </c>
      <c r="C12753" s="80" t="s">
        <v>19</v>
      </c>
      <c r="D12753" s="80" t="s">
        <v>20</v>
      </c>
      <c r="E12753" s="80" t="s">
        <v>21</v>
      </c>
      <c r="F12753" s="80" t="s">
        <v>2278</v>
      </c>
      <c r="G12753" s="80" t="s">
        <v>246</v>
      </c>
      <c r="H12753" t="s">
        <v>2337</v>
      </c>
      <c r="I12753" s="50">
        <v>15.83</v>
      </c>
    </row>
    <row r="12754" spans="1:9" x14ac:dyDescent="0.2">
      <c r="A12754">
        <v>396267</v>
      </c>
      <c r="B12754" s="79">
        <v>7896512937919</v>
      </c>
      <c r="C12754" s="80" t="s">
        <v>19</v>
      </c>
      <c r="D12754" s="80" t="s">
        <v>20</v>
      </c>
      <c r="E12754" s="80" t="s">
        <v>21</v>
      </c>
      <c r="F12754" s="80" t="s">
        <v>2278</v>
      </c>
      <c r="G12754" s="80" t="s">
        <v>246</v>
      </c>
      <c r="H12754" t="s">
        <v>2333</v>
      </c>
      <c r="I12754" s="50">
        <v>19.98</v>
      </c>
    </row>
    <row r="12755" spans="1:9" x14ac:dyDescent="0.2">
      <c r="A12755">
        <v>396271</v>
      </c>
      <c r="B12755" s="79">
        <v>7896512943750</v>
      </c>
      <c r="C12755" s="80" t="s">
        <v>19</v>
      </c>
      <c r="D12755" s="80" t="s">
        <v>20</v>
      </c>
      <c r="E12755" s="80" t="s">
        <v>21</v>
      </c>
      <c r="F12755" s="80" t="s">
        <v>2278</v>
      </c>
      <c r="G12755" s="80" t="s">
        <v>246</v>
      </c>
      <c r="H12755" t="s">
        <v>2334</v>
      </c>
      <c r="I12755" s="50">
        <v>15.95</v>
      </c>
    </row>
    <row r="12756" spans="1:9" x14ac:dyDescent="0.2">
      <c r="A12756">
        <v>396276</v>
      </c>
      <c r="B12756" s="79">
        <v>7896512937988</v>
      </c>
      <c r="C12756" s="80" t="s">
        <v>19</v>
      </c>
      <c r="D12756" s="80" t="s">
        <v>20</v>
      </c>
      <c r="E12756" s="80" t="s">
        <v>21</v>
      </c>
      <c r="F12756" s="80" t="s">
        <v>2278</v>
      </c>
      <c r="G12756" s="80" t="s">
        <v>246</v>
      </c>
      <c r="H12756" t="s">
        <v>2335</v>
      </c>
      <c r="I12756" s="50">
        <v>18.809999999999999</v>
      </c>
    </row>
    <row r="12757" spans="1:9" x14ac:dyDescent="0.2">
      <c r="A12757">
        <v>473089</v>
      </c>
      <c r="B12757" s="79">
        <v>7896235353973</v>
      </c>
      <c r="C12757" s="80" t="s">
        <v>19</v>
      </c>
      <c r="D12757" s="80" t="s">
        <v>20</v>
      </c>
      <c r="E12757" s="80" t="s">
        <v>21</v>
      </c>
      <c r="F12757" s="80" t="s">
        <v>2278</v>
      </c>
      <c r="G12757" s="80" t="s">
        <v>819</v>
      </c>
      <c r="H12757" t="s">
        <v>2285</v>
      </c>
      <c r="I12757" s="50">
        <v>7.13</v>
      </c>
    </row>
    <row r="12758" spans="1:9" x14ac:dyDescent="0.2">
      <c r="A12758">
        <v>473090</v>
      </c>
      <c r="B12758" s="79">
        <v>7896235353980</v>
      </c>
      <c r="C12758" s="80" t="s">
        <v>19</v>
      </c>
      <c r="D12758" s="80" t="s">
        <v>20</v>
      </c>
      <c r="E12758" s="80" t="s">
        <v>21</v>
      </c>
      <c r="F12758" s="80" t="s">
        <v>2278</v>
      </c>
      <c r="G12758" s="80" t="s">
        <v>819</v>
      </c>
      <c r="H12758" t="s">
        <v>2286</v>
      </c>
      <c r="I12758" s="50">
        <v>7.13</v>
      </c>
    </row>
    <row r="12759" spans="1:9" x14ac:dyDescent="0.2">
      <c r="A12759">
        <v>473091</v>
      </c>
      <c r="B12759" s="79">
        <v>7896235353997</v>
      </c>
      <c r="C12759" s="80" t="s">
        <v>19</v>
      </c>
      <c r="D12759" s="80" t="s">
        <v>20</v>
      </c>
      <c r="E12759" s="80" t="s">
        <v>21</v>
      </c>
      <c r="F12759" s="80" t="s">
        <v>2278</v>
      </c>
      <c r="G12759" s="80" t="s">
        <v>819</v>
      </c>
      <c r="H12759" t="s">
        <v>2287</v>
      </c>
      <c r="I12759" s="50">
        <v>7.13</v>
      </c>
    </row>
    <row r="12760" spans="1:9" x14ac:dyDescent="0.2">
      <c r="A12760">
        <v>473092</v>
      </c>
      <c r="B12760" s="79">
        <v>7896235354000</v>
      </c>
      <c r="C12760" s="80" t="s">
        <v>19</v>
      </c>
      <c r="D12760" s="80" t="s">
        <v>20</v>
      </c>
      <c r="E12760" s="80" t="s">
        <v>21</v>
      </c>
      <c r="F12760" s="80" t="s">
        <v>2278</v>
      </c>
      <c r="G12760" s="80" t="s">
        <v>819</v>
      </c>
      <c r="H12760" t="s">
        <v>15946</v>
      </c>
      <c r="I12760" s="50">
        <v>7.13</v>
      </c>
    </row>
    <row r="12761" spans="1:9" x14ac:dyDescent="0.2">
      <c r="A12761">
        <v>507674</v>
      </c>
      <c r="B12761" s="79">
        <v>7896235354277</v>
      </c>
      <c r="C12761" s="80" t="s">
        <v>19</v>
      </c>
      <c r="D12761" s="80" t="s">
        <v>20</v>
      </c>
      <c r="E12761" s="80" t="s">
        <v>21</v>
      </c>
      <c r="F12761" s="80" t="s">
        <v>2278</v>
      </c>
      <c r="G12761" s="80" t="s">
        <v>819</v>
      </c>
      <c r="H12761" t="s">
        <v>2288</v>
      </c>
      <c r="I12761" s="50">
        <v>9.01</v>
      </c>
    </row>
    <row r="12762" spans="1:9" x14ac:dyDescent="0.2">
      <c r="A12762">
        <v>507678</v>
      </c>
      <c r="B12762" s="79">
        <v>7896235354260</v>
      </c>
      <c r="C12762" s="80" t="s">
        <v>19</v>
      </c>
      <c r="D12762" s="80" t="s">
        <v>20</v>
      </c>
      <c r="E12762" s="80" t="s">
        <v>21</v>
      </c>
      <c r="F12762" s="80" t="s">
        <v>2278</v>
      </c>
      <c r="G12762" s="80" t="s">
        <v>819</v>
      </c>
      <c r="H12762" t="s">
        <v>2289</v>
      </c>
      <c r="I12762" s="50">
        <v>4.6900000000000004</v>
      </c>
    </row>
    <row r="12763" spans="1:9" x14ac:dyDescent="0.2">
      <c r="A12763">
        <v>513788</v>
      </c>
      <c r="B12763" s="79">
        <v>7896235354253</v>
      </c>
      <c r="C12763" s="80" t="s">
        <v>19</v>
      </c>
      <c r="D12763" s="80" t="s">
        <v>20</v>
      </c>
      <c r="E12763" s="80" t="s">
        <v>21</v>
      </c>
      <c r="F12763" s="80" t="s">
        <v>2278</v>
      </c>
      <c r="G12763" s="80" t="s">
        <v>819</v>
      </c>
      <c r="H12763" t="s">
        <v>2290</v>
      </c>
      <c r="I12763" s="50">
        <v>9.14</v>
      </c>
    </row>
    <row r="12764" spans="1:9" x14ac:dyDescent="0.2">
      <c r="A12764">
        <v>237682</v>
      </c>
      <c r="B12764" s="79">
        <v>4005900095268</v>
      </c>
      <c r="C12764" s="80" t="s">
        <v>19</v>
      </c>
      <c r="D12764" s="80" t="s">
        <v>20</v>
      </c>
      <c r="E12764" s="80" t="s">
        <v>21</v>
      </c>
      <c r="F12764" s="80" t="s">
        <v>2278</v>
      </c>
      <c r="G12764" s="80" t="s">
        <v>1232</v>
      </c>
      <c r="H12764" t="s">
        <v>2281</v>
      </c>
      <c r="I12764" s="50">
        <v>8.9499999999999993</v>
      </c>
    </row>
    <row r="12765" spans="1:9" x14ac:dyDescent="0.2">
      <c r="A12765">
        <v>28900</v>
      </c>
      <c r="B12765" s="79">
        <v>4005808808243</v>
      </c>
      <c r="C12765" s="80" t="s">
        <v>19</v>
      </c>
      <c r="D12765" s="80" t="s">
        <v>20</v>
      </c>
      <c r="E12765" s="80" t="s">
        <v>21</v>
      </c>
      <c r="F12765" s="80" t="s">
        <v>2278</v>
      </c>
      <c r="G12765" s="80" t="s">
        <v>1232</v>
      </c>
      <c r="H12765" t="s">
        <v>2279</v>
      </c>
      <c r="I12765" s="50">
        <v>27.56</v>
      </c>
    </row>
    <row r="12766" spans="1:9" x14ac:dyDescent="0.2">
      <c r="A12766">
        <v>48533</v>
      </c>
      <c r="B12766" s="79">
        <v>7890704810738</v>
      </c>
      <c r="C12766" s="80" t="s">
        <v>19</v>
      </c>
      <c r="D12766" s="80" t="s">
        <v>20</v>
      </c>
      <c r="E12766" s="80" t="s">
        <v>21</v>
      </c>
      <c r="F12766" s="80" t="s">
        <v>2278</v>
      </c>
      <c r="G12766" s="80" t="s">
        <v>1232</v>
      </c>
      <c r="H12766" t="s">
        <v>2280</v>
      </c>
      <c r="I12766" s="50">
        <v>8.9499999999999993</v>
      </c>
    </row>
    <row r="12767" spans="1:9" x14ac:dyDescent="0.2">
      <c r="A12767">
        <v>415096</v>
      </c>
      <c r="B12767" s="79">
        <v>4005900734082</v>
      </c>
      <c r="C12767" s="80" t="s">
        <v>19</v>
      </c>
      <c r="D12767" s="80" t="s">
        <v>20</v>
      </c>
      <c r="E12767" s="80" t="s">
        <v>21</v>
      </c>
      <c r="F12767" s="80" t="s">
        <v>2278</v>
      </c>
      <c r="G12767" s="80" t="s">
        <v>1232</v>
      </c>
      <c r="H12767" t="s">
        <v>2282</v>
      </c>
      <c r="I12767" s="50">
        <v>6.49</v>
      </c>
    </row>
    <row r="12768" spans="1:9" x14ac:dyDescent="0.2">
      <c r="A12768">
        <v>415100</v>
      </c>
      <c r="B12768" s="79">
        <v>4005900734068</v>
      </c>
      <c r="C12768" s="80" t="s">
        <v>19</v>
      </c>
      <c r="D12768" s="80" t="s">
        <v>20</v>
      </c>
      <c r="E12768" s="80" t="s">
        <v>21</v>
      </c>
      <c r="F12768" s="80" t="s">
        <v>2278</v>
      </c>
      <c r="G12768" s="80" t="s">
        <v>1232</v>
      </c>
      <c r="H12768" t="s">
        <v>2283</v>
      </c>
      <c r="I12768" s="50">
        <v>6.49</v>
      </c>
    </row>
    <row r="12769" spans="1:9" x14ac:dyDescent="0.2">
      <c r="A12769">
        <v>415104</v>
      </c>
      <c r="B12769" s="79">
        <v>4005900734075</v>
      </c>
      <c r="C12769" s="80" t="s">
        <v>19</v>
      </c>
      <c r="D12769" s="80" t="s">
        <v>20</v>
      </c>
      <c r="E12769" s="80" t="s">
        <v>21</v>
      </c>
      <c r="F12769" s="80" t="s">
        <v>2278</v>
      </c>
      <c r="G12769" s="80" t="s">
        <v>1232</v>
      </c>
      <c r="H12769" t="s">
        <v>2284</v>
      </c>
      <c r="I12769" s="50">
        <v>6.49</v>
      </c>
    </row>
    <row r="12770" spans="1:9" x14ac:dyDescent="0.2">
      <c r="A12770">
        <v>487723</v>
      </c>
      <c r="B12770" s="79">
        <v>7509546678382</v>
      </c>
      <c r="C12770" s="80" t="s">
        <v>19</v>
      </c>
      <c r="D12770" s="80" t="s">
        <v>20</v>
      </c>
      <c r="E12770" s="80" t="s">
        <v>21</v>
      </c>
      <c r="F12770" s="80" t="s">
        <v>2278</v>
      </c>
      <c r="G12770" s="80" t="s">
        <v>311</v>
      </c>
      <c r="H12770" t="s">
        <v>2310</v>
      </c>
      <c r="I12770" s="50">
        <v>21.92</v>
      </c>
    </row>
    <row r="12771" spans="1:9" x14ac:dyDescent="0.2">
      <c r="A12771">
        <v>202143</v>
      </c>
      <c r="B12771" s="79">
        <v>7891024026472</v>
      </c>
      <c r="C12771" s="80" t="s">
        <v>19</v>
      </c>
      <c r="D12771" s="80" t="s">
        <v>20</v>
      </c>
      <c r="E12771" s="80" t="s">
        <v>21</v>
      </c>
      <c r="F12771" s="80" t="s">
        <v>2278</v>
      </c>
      <c r="G12771" s="80" t="s">
        <v>311</v>
      </c>
      <c r="H12771" t="s">
        <v>2294</v>
      </c>
      <c r="I12771" s="50">
        <v>8.14</v>
      </c>
    </row>
    <row r="12772" spans="1:9" x14ac:dyDescent="0.2">
      <c r="A12772">
        <v>374126</v>
      </c>
      <c r="B12772" s="79">
        <v>7891024039618</v>
      </c>
      <c r="C12772" s="80" t="s">
        <v>19</v>
      </c>
      <c r="D12772" s="80" t="s">
        <v>20</v>
      </c>
      <c r="E12772" s="80" t="s">
        <v>21</v>
      </c>
      <c r="F12772" s="80" t="s">
        <v>2278</v>
      </c>
      <c r="G12772" s="80" t="s">
        <v>311</v>
      </c>
      <c r="H12772" t="s">
        <v>2299</v>
      </c>
      <c r="I12772" s="50">
        <v>11.69</v>
      </c>
    </row>
    <row r="12773" spans="1:9" x14ac:dyDescent="0.2">
      <c r="A12773">
        <v>416078</v>
      </c>
      <c r="B12773" s="79">
        <v>7509546659329</v>
      </c>
      <c r="C12773" s="80" t="s">
        <v>19</v>
      </c>
      <c r="D12773" s="80" t="s">
        <v>20</v>
      </c>
      <c r="E12773" s="80" t="s">
        <v>21</v>
      </c>
      <c r="F12773" s="80" t="s">
        <v>2278</v>
      </c>
      <c r="G12773" s="80" t="s">
        <v>311</v>
      </c>
      <c r="H12773" t="s">
        <v>15947</v>
      </c>
      <c r="I12773" s="50">
        <v>11.69</v>
      </c>
    </row>
    <row r="12774" spans="1:9" x14ac:dyDescent="0.2">
      <c r="A12774">
        <v>240526</v>
      </c>
      <c r="B12774" s="79">
        <v>7891024028995</v>
      </c>
      <c r="C12774" s="80" t="s">
        <v>19</v>
      </c>
      <c r="D12774" s="80" t="s">
        <v>20</v>
      </c>
      <c r="E12774" s="80" t="s">
        <v>21</v>
      </c>
      <c r="F12774" s="80" t="s">
        <v>2278</v>
      </c>
      <c r="G12774" s="80" t="s">
        <v>311</v>
      </c>
      <c r="H12774" t="s">
        <v>2295</v>
      </c>
      <c r="I12774" s="50">
        <v>6.4</v>
      </c>
    </row>
    <row r="12775" spans="1:9" x14ac:dyDescent="0.2">
      <c r="A12775">
        <v>264256</v>
      </c>
      <c r="B12775" s="79">
        <v>7891024029831</v>
      </c>
      <c r="C12775" s="80" t="s">
        <v>19</v>
      </c>
      <c r="D12775" s="80" t="s">
        <v>20</v>
      </c>
      <c r="E12775" s="80" t="s">
        <v>21</v>
      </c>
      <c r="F12775" s="80" t="s">
        <v>2278</v>
      </c>
      <c r="G12775" s="80" t="s">
        <v>311</v>
      </c>
      <c r="H12775" t="s">
        <v>2296</v>
      </c>
      <c r="I12775" s="50">
        <v>8.14</v>
      </c>
    </row>
    <row r="12776" spans="1:9" x14ac:dyDescent="0.2">
      <c r="A12776">
        <v>264257</v>
      </c>
      <c r="B12776" s="79">
        <v>7891024032886</v>
      </c>
      <c r="C12776" s="80" t="s">
        <v>19</v>
      </c>
      <c r="D12776" s="80" t="s">
        <v>20</v>
      </c>
      <c r="E12776" s="80" t="s">
        <v>21</v>
      </c>
      <c r="F12776" s="80" t="s">
        <v>2278</v>
      </c>
      <c r="G12776" s="80" t="s">
        <v>311</v>
      </c>
      <c r="H12776" t="s">
        <v>2297</v>
      </c>
      <c r="I12776" s="50">
        <v>6.4</v>
      </c>
    </row>
    <row r="12777" spans="1:9" x14ac:dyDescent="0.2">
      <c r="A12777">
        <v>301309</v>
      </c>
      <c r="B12777" s="79">
        <v>7891024035696</v>
      </c>
      <c r="C12777" s="80" t="s">
        <v>19</v>
      </c>
      <c r="D12777" s="80" t="s">
        <v>20</v>
      </c>
      <c r="E12777" s="80" t="s">
        <v>21</v>
      </c>
      <c r="F12777" s="80" t="s">
        <v>2278</v>
      </c>
      <c r="G12777" s="80" t="s">
        <v>311</v>
      </c>
      <c r="H12777" t="s">
        <v>15948</v>
      </c>
      <c r="I12777" s="50">
        <v>6.4</v>
      </c>
    </row>
    <row r="12778" spans="1:9" x14ac:dyDescent="0.2">
      <c r="A12778">
        <v>475465</v>
      </c>
      <c r="B12778" s="79">
        <v>7509546678481</v>
      </c>
      <c r="C12778" s="80" t="s">
        <v>19</v>
      </c>
      <c r="D12778" s="80" t="s">
        <v>20</v>
      </c>
      <c r="E12778" s="80" t="s">
        <v>21</v>
      </c>
      <c r="F12778" s="80" t="s">
        <v>2278</v>
      </c>
      <c r="G12778" s="80" t="s">
        <v>311</v>
      </c>
      <c r="H12778" t="s">
        <v>2307</v>
      </c>
      <c r="I12778" s="50">
        <v>21.6</v>
      </c>
    </row>
    <row r="12779" spans="1:9" x14ac:dyDescent="0.2">
      <c r="A12779">
        <v>475466</v>
      </c>
      <c r="B12779" s="79">
        <v>7509546678474</v>
      </c>
      <c r="C12779" s="80" t="s">
        <v>19</v>
      </c>
      <c r="D12779" s="80" t="s">
        <v>20</v>
      </c>
      <c r="E12779" s="80" t="s">
        <v>21</v>
      </c>
      <c r="F12779" s="80" t="s">
        <v>2278</v>
      </c>
      <c r="G12779" s="80" t="s">
        <v>311</v>
      </c>
      <c r="H12779" t="s">
        <v>2308</v>
      </c>
      <c r="I12779" s="50">
        <v>21.6</v>
      </c>
    </row>
    <row r="12780" spans="1:9" x14ac:dyDescent="0.2">
      <c r="A12780">
        <v>446001</v>
      </c>
      <c r="B12780" s="79">
        <v>7509546665818</v>
      </c>
      <c r="C12780" s="80" t="s">
        <v>19</v>
      </c>
      <c r="D12780" s="80" t="s">
        <v>20</v>
      </c>
      <c r="E12780" s="80" t="s">
        <v>21</v>
      </c>
      <c r="F12780" s="80" t="s">
        <v>2278</v>
      </c>
      <c r="G12780" s="80" t="s">
        <v>311</v>
      </c>
      <c r="H12780" t="s">
        <v>2301</v>
      </c>
      <c r="I12780" s="50">
        <v>12.21</v>
      </c>
    </row>
    <row r="12781" spans="1:9" x14ac:dyDescent="0.2">
      <c r="A12781">
        <v>446008</v>
      </c>
      <c r="B12781" s="79">
        <v>7509546665801</v>
      </c>
      <c r="C12781" s="80" t="s">
        <v>19</v>
      </c>
      <c r="D12781" s="80" t="s">
        <v>20</v>
      </c>
      <c r="E12781" s="80" t="s">
        <v>21</v>
      </c>
      <c r="F12781" s="80" t="s">
        <v>2278</v>
      </c>
      <c r="G12781" s="80" t="s">
        <v>311</v>
      </c>
      <c r="H12781" t="s">
        <v>2302</v>
      </c>
      <c r="I12781" s="50">
        <v>12.21</v>
      </c>
    </row>
    <row r="12782" spans="1:9" x14ac:dyDescent="0.2">
      <c r="A12782">
        <v>446011</v>
      </c>
      <c r="B12782" s="79">
        <v>7509546666815</v>
      </c>
      <c r="C12782" s="80" t="s">
        <v>19</v>
      </c>
      <c r="D12782" s="80" t="s">
        <v>20</v>
      </c>
      <c r="E12782" s="80" t="s">
        <v>21</v>
      </c>
      <c r="F12782" s="80" t="s">
        <v>2278</v>
      </c>
      <c r="G12782" s="80" t="s">
        <v>311</v>
      </c>
      <c r="H12782" t="s">
        <v>15949</v>
      </c>
      <c r="I12782" s="50">
        <v>18.27</v>
      </c>
    </row>
    <row r="12783" spans="1:9" x14ac:dyDescent="0.2">
      <c r="A12783">
        <v>53641</v>
      </c>
      <c r="B12783" s="79">
        <v>7891024114216</v>
      </c>
      <c r="C12783" s="80" t="s">
        <v>19</v>
      </c>
      <c r="D12783" s="80" t="s">
        <v>20</v>
      </c>
      <c r="E12783" s="80" t="s">
        <v>21</v>
      </c>
      <c r="F12783" s="80" t="s">
        <v>2278</v>
      </c>
      <c r="G12783" s="80" t="s">
        <v>311</v>
      </c>
      <c r="H12783" t="s">
        <v>2292</v>
      </c>
      <c r="I12783" s="50">
        <v>11.6</v>
      </c>
    </row>
    <row r="12784" spans="1:9" x14ac:dyDescent="0.2">
      <c r="A12784">
        <v>15176</v>
      </c>
      <c r="B12784" s="79">
        <v>7891024115107</v>
      </c>
      <c r="C12784" s="80" t="s">
        <v>19</v>
      </c>
      <c r="D12784" s="80" t="s">
        <v>20</v>
      </c>
      <c r="E12784" s="80" t="s">
        <v>21</v>
      </c>
      <c r="F12784" s="80" t="s">
        <v>2278</v>
      </c>
      <c r="G12784" s="80" t="s">
        <v>311</v>
      </c>
      <c r="H12784" t="s">
        <v>2291</v>
      </c>
      <c r="I12784" s="50">
        <v>11.6</v>
      </c>
    </row>
    <row r="12785" spans="1:9" x14ac:dyDescent="0.2">
      <c r="A12785">
        <v>475475</v>
      </c>
      <c r="B12785" s="79">
        <v>7509546679075</v>
      </c>
      <c r="C12785" s="80" t="s">
        <v>19</v>
      </c>
      <c r="D12785" s="80" t="s">
        <v>20</v>
      </c>
      <c r="E12785" s="80" t="s">
        <v>21</v>
      </c>
      <c r="F12785" s="80" t="s">
        <v>2278</v>
      </c>
      <c r="G12785" s="80" t="s">
        <v>311</v>
      </c>
      <c r="H12785" t="s">
        <v>2309</v>
      </c>
      <c r="I12785" s="50">
        <v>11.6</v>
      </c>
    </row>
    <row r="12786" spans="1:9" x14ac:dyDescent="0.2">
      <c r="A12786">
        <v>475463</v>
      </c>
      <c r="B12786" s="79">
        <v>7509546677941</v>
      </c>
      <c r="C12786" s="80" t="s">
        <v>19</v>
      </c>
      <c r="D12786" s="80" t="s">
        <v>20</v>
      </c>
      <c r="E12786" s="80" t="s">
        <v>21</v>
      </c>
      <c r="F12786" s="80" t="s">
        <v>2278</v>
      </c>
      <c r="G12786" s="80" t="s">
        <v>311</v>
      </c>
      <c r="H12786" t="s">
        <v>2305</v>
      </c>
      <c r="I12786" s="50">
        <v>22.53</v>
      </c>
    </row>
    <row r="12787" spans="1:9" x14ac:dyDescent="0.2">
      <c r="A12787">
        <v>475464</v>
      </c>
      <c r="B12787" s="79">
        <v>7509546677958</v>
      </c>
      <c r="C12787" s="80" t="s">
        <v>19</v>
      </c>
      <c r="D12787" s="80" t="s">
        <v>20</v>
      </c>
      <c r="E12787" s="80" t="s">
        <v>21</v>
      </c>
      <c r="F12787" s="80" t="s">
        <v>2278</v>
      </c>
      <c r="G12787" s="80" t="s">
        <v>311</v>
      </c>
      <c r="H12787" t="s">
        <v>2306</v>
      </c>
      <c r="I12787" s="50">
        <v>22.53</v>
      </c>
    </row>
    <row r="12788" spans="1:9" x14ac:dyDescent="0.2">
      <c r="A12788">
        <v>152400</v>
      </c>
      <c r="B12788" s="79">
        <v>7891024114865</v>
      </c>
      <c r="C12788" s="80" t="s">
        <v>19</v>
      </c>
      <c r="D12788" s="80" t="s">
        <v>20</v>
      </c>
      <c r="E12788" s="80" t="s">
        <v>21</v>
      </c>
      <c r="F12788" s="80" t="s">
        <v>2278</v>
      </c>
      <c r="G12788" s="80" t="s">
        <v>311</v>
      </c>
      <c r="H12788" t="s">
        <v>2293</v>
      </c>
      <c r="I12788" s="50">
        <v>11.6</v>
      </c>
    </row>
    <row r="12789" spans="1:9" x14ac:dyDescent="0.2">
      <c r="A12789">
        <v>374124</v>
      </c>
      <c r="B12789" s="79">
        <v>7891024039571</v>
      </c>
      <c r="C12789" s="80" t="s">
        <v>19</v>
      </c>
      <c r="D12789" s="80" t="s">
        <v>20</v>
      </c>
      <c r="E12789" s="80" t="s">
        <v>21</v>
      </c>
      <c r="F12789" s="80" t="s">
        <v>2278</v>
      </c>
      <c r="G12789" s="80" t="s">
        <v>311</v>
      </c>
      <c r="H12789" t="s">
        <v>2298</v>
      </c>
      <c r="I12789" s="50">
        <v>16.739999999999998</v>
      </c>
    </row>
    <row r="12790" spans="1:9" x14ac:dyDescent="0.2">
      <c r="A12790">
        <v>446019</v>
      </c>
      <c r="B12790" s="79">
        <v>7509546667959</v>
      </c>
      <c r="C12790" s="80" t="s">
        <v>19</v>
      </c>
      <c r="D12790" s="80" t="s">
        <v>20</v>
      </c>
      <c r="E12790" s="80" t="s">
        <v>21</v>
      </c>
      <c r="F12790" s="80" t="s">
        <v>2278</v>
      </c>
      <c r="G12790" s="80" t="s">
        <v>311</v>
      </c>
      <c r="H12790" t="s">
        <v>2303</v>
      </c>
      <c r="I12790" s="50">
        <v>26.33</v>
      </c>
    </row>
    <row r="12791" spans="1:9" x14ac:dyDescent="0.2">
      <c r="A12791">
        <v>446022</v>
      </c>
      <c r="B12791" s="79">
        <v>7509546666785</v>
      </c>
      <c r="C12791" s="80" t="s">
        <v>19</v>
      </c>
      <c r="D12791" s="80" t="s">
        <v>20</v>
      </c>
      <c r="E12791" s="80" t="s">
        <v>21</v>
      </c>
      <c r="F12791" s="80" t="s">
        <v>2278</v>
      </c>
      <c r="G12791" s="80" t="s">
        <v>311</v>
      </c>
      <c r="H12791" t="s">
        <v>2304</v>
      </c>
      <c r="I12791" s="50">
        <v>26.33</v>
      </c>
    </row>
    <row r="12792" spans="1:9" x14ac:dyDescent="0.2">
      <c r="A12792">
        <v>432749</v>
      </c>
      <c r="B12792" s="79">
        <v>7509546665115</v>
      </c>
      <c r="C12792" s="80" t="s">
        <v>19</v>
      </c>
      <c r="D12792" s="80" t="s">
        <v>20</v>
      </c>
      <c r="E12792" s="80" t="s">
        <v>21</v>
      </c>
      <c r="F12792" s="80" t="s">
        <v>2278</v>
      </c>
      <c r="G12792" s="80" t="s">
        <v>311</v>
      </c>
      <c r="H12792" t="s">
        <v>2300</v>
      </c>
      <c r="I12792" s="50">
        <v>16.739999999999998</v>
      </c>
    </row>
    <row r="12793" spans="1:9" x14ac:dyDescent="0.2">
      <c r="A12793">
        <v>514705</v>
      </c>
      <c r="B12793" s="79">
        <v>7897751903017</v>
      </c>
      <c r="C12793" s="80" t="s">
        <v>19</v>
      </c>
      <c r="D12793" s="80" t="s">
        <v>20</v>
      </c>
      <c r="E12793" s="80" t="s">
        <v>21</v>
      </c>
      <c r="F12793" s="80" t="s">
        <v>2278</v>
      </c>
      <c r="G12793" s="80" t="s">
        <v>2091</v>
      </c>
      <c r="H12793" t="s">
        <v>2342</v>
      </c>
      <c r="I12793" s="50">
        <v>9.9600000000000009</v>
      </c>
    </row>
    <row r="12794" spans="1:9" x14ac:dyDescent="0.2">
      <c r="A12794">
        <v>514707</v>
      </c>
      <c r="B12794" s="79">
        <v>7897751902980</v>
      </c>
      <c r="C12794" s="80" t="s">
        <v>19</v>
      </c>
      <c r="D12794" s="80" t="s">
        <v>20</v>
      </c>
      <c r="E12794" s="80" t="s">
        <v>21</v>
      </c>
      <c r="F12794" s="80" t="s">
        <v>2278</v>
      </c>
      <c r="G12794" s="80" t="s">
        <v>2091</v>
      </c>
      <c r="H12794" t="s">
        <v>2343</v>
      </c>
      <c r="I12794" s="50">
        <v>9.9600000000000009</v>
      </c>
    </row>
    <row r="12795" spans="1:9" x14ac:dyDescent="0.2">
      <c r="A12795">
        <v>514708</v>
      </c>
      <c r="B12795" s="79">
        <v>7897751903024</v>
      </c>
      <c r="C12795" s="80" t="s">
        <v>19</v>
      </c>
      <c r="D12795" s="80" t="s">
        <v>20</v>
      </c>
      <c r="E12795" s="80" t="s">
        <v>21</v>
      </c>
      <c r="F12795" s="80" t="s">
        <v>2278</v>
      </c>
      <c r="G12795" s="80" t="s">
        <v>2091</v>
      </c>
      <c r="H12795" t="s">
        <v>2344</v>
      </c>
      <c r="I12795" s="50">
        <v>9.9600000000000009</v>
      </c>
    </row>
    <row r="12796" spans="1:9" x14ac:dyDescent="0.2">
      <c r="A12796">
        <v>514710</v>
      </c>
      <c r="B12796" s="79">
        <v>7897751903000</v>
      </c>
      <c r="C12796" s="80" t="s">
        <v>19</v>
      </c>
      <c r="D12796" s="80" t="s">
        <v>20</v>
      </c>
      <c r="E12796" s="80" t="s">
        <v>21</v>
      </c>
      <c r="F12796" s="80" t="s">
        <v>2278</v>
      </c>
      <c r="G12796" s="80" t="s">
        <v>2091</v>
      </c>
      <c r="H12796" t="s">
        <v>2345</v>
      </c>
      <c r="I12796" s="50">
        <v>9.9600000000000009</v>
      </c>
    </row>
    <row r="12797" spans="1:9" x14ac:dyDescent="0.2">
      <c r="A12797">
        <v>514718</v>
      </c>
      <c r="B12797" s="79">
        <v>7897751902737</v>
      </c>
      <c r="C12797" s="80" t="s">
        <v>19</v>
      </c>
      <c r="D12797" s="80" t="s">
        <v>20</v>
      </c>
      <c r="E12797" s="80" t="s">
        <v>21</v>
      </c>
      <c r="F12797" s="80" t="s">
        <v>2278</v>
      </c>
      <c r="G12797" s="80" t="s">
        <v>2091</v>
      </c>
      <c r="H12797" t="s">
        <v>2346</v>
      </c>
      <c r="I12797" s="50">
        <v>5.44</v>
      </c>
    </row>
    <row r="12798" spans="1:9" x14ac:dyDescent="0.2">
      <c r="A12798">
        <v>514721</v>
      </c>
      <c r="B12798" s="79">
        <v>7897751902744</v>
      </c>
      <c r="C12798" s="80" t="s">
        <v>19</v>
      </c>
      <c r="D12798" s="80" t="s">
        <v>20</v>
      </c>
      <c r="E12798" s="80" t="s">
        <v>21</v>
      </c>
      <c r="F12798" s="80" t="s">
        <v>2278</v>
      </c>
      <c r="G12798" s="80" t="s">
        <v>2091</v>
      </c>
      <c r="H12798" t="s">
        <v>15950</v>
      </c>
      <c r="I12798" s="50">
        <v>5.33</v>
      </c>
    </row>
    <row r="12799" spans="1:9" x14ac:dyDescent="0.2">
      <c r="A12799">
        <v>507761</v>
      </c>
      <c r="B12799" s="79">
        <v>7896098906064</v>
      </c>
      <c r="C12799" s="80" t="s">
        <v>19</v>
      </c>
      <c r="D12799" s="80" t="s">
        <v>20</v>
      </c>
      <c r="E12799" s="80" t="s">
        <v>21</v>
      </c>
      <c r="F12799" s="80" t="s">
        <v>2278</v>
      </c>
      <c r="G12799" s="80" t="s">
        <v>1670</v>
      </c>
      <c r="H12799" t="s">
        <v>2347</v>
      </c>
      <c r="I12799" s="50">
        <v>6.38</v>
      </c>
    </row>
    <row r="12800" spans="1:9" x14ac:dyDescent="0.2">
      <c r="A12800">
        <v>507762</v>
      </c>
      <c r="B12800" s="79">
        <v>7896098905593</v>
      </c>
      <c r="C12800" s="80" t="s">
        <v>19</v>
      </c>
      <c r="D12800" s="80" t="s">
        <v>20</v>
      </c>
      <c r="E12800" s="80" t="s">
        <v>21</v>
      </c>
      <c r="F12800" s="80" t="s">
        <v>2278</v>
      </c>
      <c r="G12800" s="80" t="s">
        <v>1670</v>
      </c>
      <c r="H12800" t="s">
        <v>15951</v>
      </c>
      <c r="I12800" s="50">
        <v>6.12</v>
      </c>
    </row>
    <row r="12801" spans="1:9" x14ac:dyDescent="0.2">
      <c r="A12801">
        <v>485072</v>
      </c>
      <c r="B12801" s="79">
        <v>7898088694036</v>
      </c>
      <c r="C12801" s="80" t="s">
        <v>19</v>
      </c>
      <c r="D12801" s="80" t="s">
        <v>20</v>
      </c>
      <c r="E12801" s="80" t="s">
        <v>21</v>
      </c>
      <c r="F12801" s="80" t="s">
        <v>2278</v>
      </c>
      <c r="G12801" s="80" t="s">
        <v>931</v>
      </c>
      <c r="H12801" t="s">
        <v>2338</v>
      </c>
      <c r="I12801" s="50">
        <v>6.68</v>
      </c>
    </row>
    <row r="12802" spans="1:9" x14ac:dyDescent="0.2">
      <c r="A12802">
        <v>485074</v>
      </c>
      <c r="B12802" s="79">
        <v>7898088694098</v>
      </c>
      <c r="C12802" s="80" t="s">
        <v>19</v>
      </c>
      <c r="D12802" s="80" t="s">
        <v>20</v>
      </c>
      <c r="E12802" s="80" t="s">
        <v>21</v>
      </c>
      <c r="F12802" s="80" t="s">
        <v>2278</v>
      </c>
      <c r="G12802" s="80" t="s">
        <v>931</v>
      </c>
      <c r="H12802" t="s">
        <v>2339</v>
      </c>
      <c r="I12802" s="50">
        <v>6.68</v>
      </c>
    </row>
    <row r="12803" spans="1:9" x14ac:dyDescent="0.2">
      <c r="A12803">
        <v>485075</v>
      </c>
      <c r="B12803" s="79">
        <v>7898088694043</v>
      </c>
      <c r="C12803" s="80" t="s">
        <v>19</v>
      </c>
      <c r="D12803" s="80" t="s">
        <v>20</v>
      </c>
      <c r="E12803" s="80" t="s">
        <v>21</v>
      </c>
      <c r="F12803" s="80" t="s">
        <v>2278</v>
      </c>
      <c r="G12803" s="80" t="s">
        <v>931</v>
      </c>
      <c r="H12803" t="s">
        <v>2340</v>
      </c>
      <c r="I12803" s="50">
        <v>6.68</v>
      </c>
    </row>
    <row r="12804" spans="1:9" x14ac:dyDescent="0.2">
      <c r="A12804">
        <v>485078</v>
      </c>
      <c r="B12804" s="79">
        <v>7898088694050</v>
      </c>
      <c r="C12804" s="80" t="s">
        <v>19</v>
      </c>
      <c r="D12804" s="80" t="s">
        <v>20</v>
      </c>
      <c r="E12804" s="80" t="s">
        <v>21</v>
      </c>
      <c r="F12804" s="80" t="s">
        <v>2278</v>
      </c>
      <c r="G12804" s="80" t="s">
        <v>931</v>
      </c>
      <c r="H12804" t="s">
        <v>2341</v>
      </c>
      <c r="I12804" s="50">
        <v>6.68</v>
      </c>
    </row>
    <row r="12805" spans="1:9" x14ac:dyDescent="0.2">
      <c r="A12805">
        <v>529433</v>
      </c>
      <c r="B12805" s="79">
        <v>7908615059983</v>
      </c>
      <c r="C12805" s="80" t="s">
        <v>19</v>
      </c>
      <c r="D12805" s="80" t="s">
        <v>20</v>
      </c>
      <c r="E12805" s="80" t="s">
        <v>21</v>
      </c>
      <c r="F12805" s="80" t="s">
        <v>937</v>
      </c>
      <c r="G12805" s="80" t="s">
        <v>793</v>
      </c>
      <c r="H12805" t="s">
        <v>955</v>
      </c>
      <c r="I12805" s="50">
        <v>17.04</v>
      </c>
    </row>
    <row r="12806" spans="1:9" x14ac:dyDescent="0.2">
      <c r="A12806">
        <v>482473</v>
      </c>
      <c r="B12806" s="79">
        <v>7899706197502</v>
      </c>
      <c r="C12806" s="80" t="s">
        <v>19</v>
      </c>
      <c r="D12806" s="80" t="s">
        <v>20</v>
      </c>
      <c r="E12806" s="80" t="s">
        <v>21</v>
      </c>
      <c r="F12806" s="80" t="s">
        <v>937</v>
      </c>
      <c r="G12806" s="80" t="s">
        <v>793</v>
      </c>
      <c r="H12806" t="s">
        <v>951</v>
      </c>
      <c r="I12806" s="50">
        <v>17.04</v>
      </c>
    </row>
    <row r="12807" spans="1:9" x14ac:dyDescent="0.2">
      <c r="A12807">
        <v>445492</v>
      </c>
      <c r="B12807" s="79">
        <v>7899706187466</v>
      </c>
      <c r="C12807" s="80" t="s">
        <v>19</v>
      </c>
      <c r="D12807" s="80" t="s">
        <v>20</v>
      </c>
      <c r="E12807" s="80" t="s">
        <v>21</v>
      </c>
      <c r="F12807" s="80" t="s">
        <v>937</v>
      </c>
      <c r="G12807" s="80" t="s">
        <v>793</v>
      </c>
      <c r="H12807" t="s">
        <v>950</v>
      </c>
      <c r="I12807" s="50">
        <v>17.04</v>
      </c>
    </row>
    <row r="12808" spans="1:9" x14ac:dyDescent="0.2">
      <c r="A12808">
        <v>379603</v>
      </c>
      <c r="B12808" s="79">
        <v>7899706170895</v>
      </c>
      <c r="C12808" s="80" t="s">
        <v>19</v>
      </c>
      <c r="D12808" s="80" t="s">
        <v>20</v>
      </c>
      <c r="E12808" s="80" t="s">
        <v>21</v>
      </c>
      <c r="F12808" s="80" t="s">
        <v>937</v>
      </c>
      <c r="G12808" s="80" t="s">
        <v>793</v>
      </c>
      <c r="H12808" t="s">
        <v>949</v>
      </c>
      <c r="I12808" s="50">
        <v>17.04</v>
      </c>
    </row>
    <row r="12809" spans="1:9" x14ac:dyDescent="0.2">
      <c r="A12809">
        <v>72186</v>
      </c>
      <c r="B12809" s="79">
        <v>7899026420595</v>
      </c>
      <c r="C12809" s="80" t="s">
        <v>19</v>
      </c>
      <c r="D12809" s="80" t="s">
        <v>20</v>
      </c>
      <c r="E12809" s="80" t="s">
        <v>21</v>
      </c>
      <c r="F12809" s="80" t="s">
        <v>937</v>
      </c>
      <c r="G12809" s="80" t="s">
        <v>793</v>
      </c>
      <c r="H12809" t="s">
        <v>944</v>
      </c>
      <c r="I12809" s="50">
        <v>17.04</v>
      </c>
    </row>
    <row r="12810" spans="1:9" x14ac:dyDescent="0.2">
      <c r="A12810">
        <v>202871</v>
      </c>
      <c r="B12810" s="79">
        <v>7899706111621</v>
      </c>
      <c r="C12810" s="80" t="s">
        <v>19</v>
      </c>
      <c r="D12810" s="80" t="s">
        <v>20</v>
      </c>
      <c r="E12810" s="80" t="s">
        <v>21</v>
      </c>
      <c r="F12810" s="80" t="s">
        <v>937</v>
      </c>
      <c r="G12810" s="80" t="s">
        <v>793</v>
      </c>
      <c r="H12810" t="s">
        <v>945</v>
      </c>
      <c r="I12810" s="50">
        <v>17.04</v>
      </c>
    </row>
    <row r="12811" spans="1:9" x14ac:dyDescent="0.2">
      <c r="A12811">
        <v>543905</v>
      </c>
      <c r="B12811" s="79">
        <v>7908615060668</v>
      </c>
      <c r="C12811" s="80" t="s">
        <v>19</v>
      </c>
      <c r="D12811" s="80" t="s">
        <v>20</v>
      </c>
      <c r="E12811" s="80" t="s">
        <v>21</v>
      </c>
      <c r="F12811" s="80" t="s">
        <v>937</v>
      </c>
      <c r="G12811" s="80" t="s">
        <v>793</v>
      </c>
      <c r="H12811" t="s">
        <v>960</v>
      </c>
      <c r="I12811" s="50">
        <v>25.57</v>
      </c>
    </row>
    <row r="12812" spans="1:9" x14ac:dyDescent="0.2">
      <c r="A12812">
        <v>543890</v>
      </c>
      <c r="B12812" s="79">
        <v>7908615060620</v>
      </c>
      <c r="C12812" s="80" t="s">
        <v>19</v>
      </c>
      <c r="D12812" s="80" t="s">
        <v>20</v>
      </c>
      <c r="E12812" s="80" t="s">
        <v>21</v>
      </c>
      <c r="F12812" s="80" t="s">
        <v>937</v>
      </c>
      <c r="G12812" s="80" t="s">
        <v>793</v>
      </c>
      <c r="H12812" t="s">
        <v>959</v>
      </c>
      <c r="I12812" s="50">
        <v>25.57</v>
      </c>
    </row>
    <row r="12813" spans="1:9" x14ac:dyDescent="0.2">
      <c r="A12813">
        <v>568457</v>
      </c>
      <c r="B12813" s="79">
        <v>7908785461500</v>
      </c>
      <c r="C12813" s="80" t="s">
        <v>19</v>
      </c>
      <c r="D12813" s="80" t="s">
        <v>20</v>
      </c>
      <c r="E12813" s="80" t="s">
        <v>21</v>
      </c>
      <c r="F12813" s="80" t="s">
        <v>937</v>
      </c>
      <c r="G12813" s="80" t="s">
        <v>793</v>
      </c>
      <c r="H12813" t="s">
        <v>961</v>
      </c>
      <c r="I12813" s="50">
        <v>17.04</v>
      </c>
    </row>
    <row r="12814" spans="1:9" x14ac:dyDescent="0.2">
      <c r="A12814">
        <v>506113</v>
      </c>
      <c r="B12814" s="79">
        <v>7908615000190</v>
      </c>
      <c r="C12814" s="80" t="s">
        <v>19</v>
      </c>
      <c r="D12814" s="80" t="s">
        <v>20</v>
      </c>
      <c r="E12814" s="80" t="s">
        <v>21</v>
      </c>
      <c r="F12814" s="80" t="s">
        <v>937</v>
      </c>
      <c r="G12814" s="80" t="s">
        <v>793</v>
      </c>
      <c r="H12814" t="s">
        <v>954</v>
      </c>
      <c r="I12814" s="50">
        <v>9.1</v>
      </c>
    </row>
    <row r="12815" spans="1:9" x14ac:dyDescent="0.2">
      <c r="A12815">
        <v>151517</v>
      </c>
      <c r="B12815" s="79">
        <v>7896000716866</v>
      </c>
      <c r="C12815" s="80" t="s">
        <v>19</v>
      </c>
      <c r="D12815" s="80" t="s">
        <v>20</v>
      </c>
      <c r="E12815" s="80" t="s">
        <v>21</v>
      </c>
      <c r="F12815" s="80" t="s">
        <v>937</v>
      </c>
      <c r="G12815" s="80" t="s">
        <v>793</v>
      </c>
      <c r="H12815" t="s">
        <v>947</v>
      </c>
      <c r="I12815" s="50">
        <v>7.68</v>
      </c>
    </row>
    <row r="12816" spans="1:9" x14ac:dyDescent="0.2">
      <c r="A12816">
        <v>323634</v>
      </c>
      <c r="B12816" s="79">
        <v>7899706159036</v>
      </c>
      <c r="C12816" s="80" t="s">
        <v>19</v>
      </c>
      <c r="D12816" s="80" t="s">
        <v>20</v>
      </c>
      <c r="E12816" s="80" t="s">
        <v>21</v>
      </c>
      <c r="F12816" s="80" t="s">
        <v>937</v>
      </c>
      <c r="G12816" s="80" t="s">
        <v>793</v>
      </c>
      <c r="H12816" t="s">
        <v>15952</v>
      </c>
      <c r="I12816" s="50">
        <v>7.68</v>
      </c>
    </row>
    <row r="12817" spans="1:9" x14ac:dyDescent="0.2">
      <c r="A12817">
        <v>250949</v>
      </c>
      <c r="B12817" s="79">
        <v>7896000722522</v>
      </c>
      <c r="C12817" s="80" t="s">
        <v>19</v>
      </c>
      <c r="D12817" s="80" t="s">
        <v>20</v>
      </c>
      <c r="E12817" s="80" t="s">
        <v>21</v>
      </c>
      <c r="F12817" s="80" t="s">
        <v>937</v>
      </c>
      <c r="G12817" s="80" t="s">
        <v>793</v>
      </c>
      <c r="H12817" t="s">
        <v>15953</v>
      </c>
      <c r="I12817" s="50">
        <v>7.68</v>
      </c>
    </row>
    <row r="12818" spans="1:9" x14ac:dyDescent="0.2">
      <c r="A12818">
        <v>376885</v>
      </c>
      <c r="B12818" s="79">
        <v>7899706170314</v>
      </c>
      <c r="C12818" s="80" t="s">
        <v>19</v>
      </c>
      <c r="D12818" s="80" t="s">
        <v>20</v>
      </c>
      <c r="E12818" s="80" t="s">
        <v>21</v>
      </c>
      <c r="F12818" s="80" t="s">
        <v>937</v>
      </c>
      <c r="G12818" s="80" t="s">
        <v>793</v>
      </c>
      <c r="H12818" t="s">
        <v>948</v>
      </c>
      <c r="I12818" s="50">
        <v>7.68</v>
      </c>
    </row>
    <row r="12819" spans="1:9" x14ac:dyDescent="0.2">
      <c r="A12819">
        <v>506111</v>
      </c>
      <c r="B12819" s="79">
        <v>7908615017273</v>
      </c>
      <c r="C12819" s="80" t="s">
        <v>19</v>
      </c>
      <c r="D12819" s="80" t="s">
        <v>20</v>
      </c>
      <c r="E12819" s="80" t="s">
        <v>21</v>
      </c>
      <c r="F12819" s="80" t="s">
        <v>937</v>
      </c>
      <c r="G12819" s="80" t="s">
        <v>793</v>
      </c>
      <c r="H12819" t="s">
        <v>952</v>
      </c>
      <c r="I12819" s="50">
        <v>7.68</v>
      </c>
    </row>
    <row r="12820" spans="1:9" x14ac:dyDescent="0.2">
      <c r="A12820">
        <v>506112</v>
      </c>
      <c r="B12820" s="79">
        <v>7908615015965</v>
      </c>
      <c r="C12820" s="80" t="s">
        <v>19</v>
      </c>
      <c r="D12820" s="80" t="s">
        <v>20</v>
      </c>
      <c r="E12820" s="80" t="s">
        <v>21</v>
      </c>
      <c r="F12820" s="80" t="s">
        <v>937</v>
      </c>
      <c r="G12820" s="80" t="s">
        <v>793</v>
      </c>
      <c r="H12820" t="s">
        <v>953</v>
      </c>
      <c r="I12820" s="50">
        <v>12.69</v>
      </c>
    </row>
    <row r="12821" spans="1:9" x14ac:dyDescent="0.2">
      <c r="A12821">
        <v>52308</v>
      </c>
      <c r="B12821" s="79">
        <v>7896000712837</v>
      </c>
      <c r="C12821" s="80" t="s">
        <v>19</v>
      </c>
      <c r="D12821" s="80" t="s">
        <v>20</v>
      </c>
      <c r="E12821" s="80" t="s">
        <v>21</v>
      </c>
      <c r="F12821" s="80" t="s">
        <v>937</v>
      </c>
      <c r="G12821" s="80" t="s">
        <v>793</v>
      </c>
      <c r="H12821" t="s">
        <v>15954</v>
      </c>
      <c r="I12821" s="50">
        <v>7.68</v>
      </c>
    </row>
    <row r="12822" spans="1:9" x14ac:dyDescent="0.2">
      <c r="A12822">
        <v>52309</v>
      </c>
      <c r="B12822" s="79">
        <v>7896000712981</v>
      </c>
      <c r="C12822" s="80" t="s">
        <v>19</v>
      </c>
      <c r="D12822" s="80" t="s">
        <v>20</v>
      </c>
      <c r="E12822" s="80" t="s">
        <v>21</v>
      </c>
      <c r="F12822" s="80" t="s">
        <v>937</v>
      </c>
      <c r="G12822" s="80" t="s">
        <v>793</v>
      </c>
      <c r="H12822" t="s">
        <v>946</v>
      </c>
      <c r="I12822" s="50">
        <v>7.68</v>
      </c>
    </row>
    <row r="12823" spans="1:9" x14ac:dyDescent="0.2">
      <c r="A12823">
        <v>585237</v>
      </c>
      <c r="B12823" s="79">
        <v>7908785482659</v>
      </c>
      <c r="C12823" s="80" t="s">
        <v>19</v>
      </c>
      <c r="D12823" s="80" t="s">
        <v>20</v>
      </c>
      <c r="E12823" s="80" t="s">
        <v>21</v>
      </c>
      <c r="F12823" s="80" t="s">
        <v>937</v>
      </c>
      <c r="G12823" s="80" t="s">
        <v>793</v>
      </c>
      <c r="H12823" t="s">
        <v>962</v>
      </c>
      <c r="I12823" s="50">
        <v>7.68</v>
      </c>
    </row>
    <row r="12824" spans="1:9" x14ac:dyDescent="0.2">
      <c r="A12824">
        <v>535859</v>
      </c>
      <c r="B12824" s="79">
        <v>7908615070339</v>
      </c>
      <c r="C12824" s="80" t="s">
        <v>19</v>
      </c>
      <c r="D12824" s="80" t="s">
        <v>20</v>
      </c>
      <c r="E12824" s="80" t="s">
        <v>21</v>
      </c>
      <c r="F12824" s="80" t="s">
        <v>937</v>
      </c>
      <c r="G12824" s="80" t="s">
        <v>793</v>
      </c>
      <c r="H12824" t="s">
        <v>15955</v>
      </c>
      <c r="I12824" s="50">
        <v>12.69</v>
      </c>
    </row>
    <row r="12825" spans="1:9" x14ac:dyDescent="0.2">
      <c r="A12825">
        <v>535860</v>
      </c>
      <c r="B12825" s="79">
        <v>7908615070315</v>
      </c>
      <c r="C12825" s="80" t="s">
        <v>19</v>
      </c>
      <c r="D12825" s="80" t="s">
        <v>20</v>
      </c>
      <c r="E12825" s="80" t="s">
        <v>21</v>
      </c>
      <c r="F12825" s="80" t="s">
        <v>937</v>
      </c>
      <c r="G12825" s="80" t="s">
        <v>793</v>
      </c>
      <c r="H12825" t="s">
        <v>956</v>
      </c>
      <c r="I12825" s="50">
        <v>7.68</v>
      </c>
    </row>
    <row r="12826" spans="1:9" x14ac:dyDescent="0.2">
      <c r="A12826">
        <v>585236</v>
      </c>
      <c r="B12826" s="79">
        <v>7908785482611</v>
      </c>
      <c r="C12826" s="80" t="s">
        <v>19</v>
      </c>
      <c r="D12826" s="80" t="s">
        <v>20</v>
      </c>
      <c r="E12826" s="80" t="s">
        <v>21</v>
      </c>
      <c r="F12826" s="80" t="s">
        <v>937</v>
      </c>
      <c r="G12826" s="80" t="s">
        <v>793</v>
      </c>
      <c r="H12826" t="s">
        <v>957</v>
      </c>
      <c r="I12826" s="50">
        <v>12.69</v>
      </c>
    </row>
    <row r="12827" spans="1:9" x14ac:dyDescent="0.2">
      <c r="A12827">
        <v>542873</v>
      </c>
      <c r="B12827" s="79">
        <v>7908615071817</v>
      </c>
      <c r="C12827" s="80" t="s">
        <v>19</v>
      </c>
      <c r="D12827" s="80" t="s">
        <v>20</v>
      </c>
      <c r="E12827" s="80" t="s">
        <v>21</v>
      </c>
      <c r="F12827" s="80" t="s">
        <v>937</v>
      </c>
      <c r="G12827" s="80" t="s">
        <v>793</v>
      </c>
      <c r="H12827" t="s">
        <v>15956</v>
      </c>
      <c r="I12827" s="50">
        <v>12.69</v>
      </c>
    </row>
    <row r="12828" spans="1:9" x14ac:dyDescent="0.2">
      <c r="A12828">
        <v>542875</v>
      </c>
      <c r="B12828" s="79">
        <v>7908615071831</v>
      </c>
      <c r="C12828" s="80" t="s">
        <v>19</v>
      </c>
      <c r="D12828" s="80" t="s">
        <v>20</v>
      </c>
      <c r="E12828" s="80" t="s">
        <v>21</v>
      </c>
      <c r="F12828" s="80" t="s">
        <v>937</v>
      </c>
      <c r="G12828" s="80" t="s">
        <v>793</v>
      </c>
      <c r="H12828" t="s">
        <v>957</v>
      </c>
      <c r="I12828" s="50">
        <v>12.69</v>
      </c>
    </row>
    <row r="12829" spans="1:9" x14ac:dyDescent="0.2">
      <c r="A12829">
        <v>542876</v>
      </c>
      <c r="B12829" s="79">
        <v>7908615070414</v>
      </c>
      <c r="C12829" s="80" t="s">
        <v>19</v>
      </c>
      <c r="D12829" s="80" t="s">
        <v>20</v>
      </c>
      <c r="E12829" s="80" t="s">
        <v>21</v>
      </c>
      <c r="F12829" s="80" t="s">
        <v>937</v>
      </c>
      <c r="G12829" s="80" t="s">
        <v>793</v>
      </c>
      <c r="H12829" t="s">
        <v>15957</v>
      </c>
      <c r="I12829" s="50">
        <v>12.69</v>
      </c>
    </row>
    <row r="12830" spans="1:9" x14ac:dyDescent="0.2">
      <c r="A12830">
        <v>542879</v>
      </c>
      <c r="B12830" s="79">
        <v>7908615071794</v>
      </c>
      <c r="C12830" s="80" t="s">
        <v>19</v>
      </c>
      <c r="D12830" s="80" t="s">
        <v>20</v>
      </c>
      <c r="E12830" s="80" t="s">
        <v>21</v>
      </c>
      <c r="F12830" s="80" t="s">
        <v>937</v>
      </c>
      <c r="G12830" s="80" t="s">
        <v>793</v>
      </c>
      <c r="H12830" t="s">
        <v>958</v>
      </c>
      <c r="I12830" s="50">
        <v>12.69</v>
      </c>
    </row>
    <row r="12831" spans="1:9" x14ac:dyDescent="0.2">
      <c r="A12831">
        <v>396013</v>
      </c>
      <c r="B12831" s="79">
        <v>7898658622322</v>
      </c>
      <c r="C12831" s="80" t="s">
        <v>19</v>
      </c>
      <c r="D12831" s="80" t="s">
        <v>20</v>
      </c>
      <c r="E12831" s="80" t="s">
        <v>21</v>
      </c>
      <c r="F12831" s="80" t="s">
        <v>937</v>
      </c>
      <c r="G12831" s="80" t="s">
        <v>686</v>
      </c>
      <c r="H12831" t="s">
        <v>15958</v>
      </c>
      <c r="I12831" s="50">
        <v>19.920000000000002</v>
      </c>
    </row>
    <row r="12832" spans="1:9" x14ac:dyDescent="0.2">
      <c r="A12832">
        <v>364648</v>
      </c>
      <c r="B12832" s="79">
        <v>7898658620892</v>
      </c>
      <c r="C12832" s="80" t="s">
        <v>19</v>
      </c>
      <c r="D12832" s="80" t="s">
        <v>20</v>
      </c>
      <c r="E12832" s="80" t="s">
        <v>21</v>
      </c>
      <c r="F12832" s="80" t="s">
        <v>937</v>
      </c>
      <c r="G12832" s="80" t="s">
        <v>686</v>
      </c>
      <c r="H12832" t="s">
        <v>15959</v>
      </c>
      <c r="I12832" s="50">
        <v>19.920000000000002</v>
      </c>
    </row>
    <row r="12833" spans="1:9" x14ac:dyDescent="0.2">
      <c r="A12833">
        <v>14382</v>
      </c>
      <c r="B12833" s="79">
        <v>7891176113068</v>
      </c>
      <c r="C12833" s="80" t="s">
        <v>19</v>
      </c>
      <c r="D12833" s="80" t="s">
        <v>20</v>
      </c>
      <c r="E12833" s="80" t="s">
        <v>21</v>
      </c>
      <c r="F12833" s="80" t="s">
        <v>937</v>
      </c>
      <c r="G12833" s="80" t="s">
        <v>361</v>
      </c>
      <c r="H12833" t="s">
        <v>939</v>
      </c>
      <c r="I12833" s="50">
        <v>13.97</v>
      </c>
    </row>
    <row r="12834" spans="1:9" x14ac:dyDescent="0.2">
      <c r="A12834">
        <v>2383</v>
      </c>
      <c r="B12834" s="79">
        <v>7891176113020</v>
      </c>
      <c r="C12834" s="80" t="s">
        <v>19</v>
      </c>
      <c r="D12834" s="80" t="s">
        <v>20</v>
      </c>
      <c r="E12834" s="80" t="s">
        <v>21</v>
      </c>
      <c r="F12834" s="80" t="s">
        <v>937</v>
      </c>
      <c r="G12834" s="80" t="s">
        <v>361</v>
      </c>
      <c r="H12834" t="s">
        <v>15960</v>
      </c>
      <c r="I12834" s="50">
        <v>4.7</v>
      </c>
    </row>
    <row r="12835" spans="1:9" x14ac:dyDescent="0.2">
      <c r="A12835">
        <v>2385</v>
      </c>
      <c r="B12835" s="79">
        <v>7891176113044</v>
      </c>
      <c r="C12835" s="80" t="s">
        <v>19</v>
      </c>
      <c r="D12835" s="80" t="s">
        <v>20</v>
      </c>
      <c r="E12835" s="80" t="s">
        <v>21</v>
      </c>
      <c r="F12835" s="80" t="s">
        <v>937</v>
      </c>
      <c r="G12835" s="80" t="s">
        <v>361</v>
      </c>
      <c r="H12835" t="s">
        <v>15961</v>
      </c>
      <c r="I12835" s="50">
        <v>9.2799999999999994</v>
      </c>
    </row>
    <row r="12836" spans="1:9" x14ac:dyDescent="0.2">
      <c r="A12836">
        <v>504371</v>
      </c>
      <c r="B12836" s="79">
        <v>7908324404081</v>
      </c>
      <c r="C12836" s="80" t="s">
        <v>19</v>
      </c>
      <c r="D12836" s="80" t="s">
        <v>20</v>
      </c>
      <c r="E12836" s="80" t="s">
        <v>21</v>
      </c>
      <c r="F12836" s="80" t="s">
        <v>937</v>
      </c>
      <c r="G12836" s="80" t="s">
        <v>361</v>
      </c>
      <c r="H12836" t="s">
        <v>938</v>
      </c>
      <c r="I12836" s="50">
        <v>23.01</v>
      </c>
    </row>
    <row r="12837" spans="1:9" x14ac:dyDescent="0.2">
      <c r="A12837">
        <v>504350</v>
      </c>
      <c r="B12837" s="79">
        <v>7908324404364</v>
      </c>
      <c r="C12837" s="80" t="s">
        <v>19</v>
      </c>
      <c r="D12837" s="80" t="s">
        <v>20</v>
      </c>
      <c r="E12837" s="80" t="s">
        <v>21</v>
      </c>
      <c r="F12837" s="80" t="s">
        <v>937</v>
      </c>
      <c r="G12837" s="80" t="s">
        <v>361</v>
      </c>
      <c r="H12837" t="s">
        <v>941</v>
      </c>
      <c r="I12837" s="50">
        <v>13.97</v>
      </c>
    </row>
    <row r="12838" spans="1:9" x14ac:dyDescent="0.2">
      <c r="A12838">
        <v>504361</v>
      </c>
      <c r="B12838" s="79">
        <v>7908324404357</v>
      </c>
      <c r="C12838" s="80" t="s">
        <v>19</v>
      </c>
      <c r="D12838" s="80" t="s">
        <v>20</v>
      </c>
      <c r="E12838" s="80" t="s">
        <v>21</v>
      </c>
      <c r="F12838" s="80" t="s">
        <v>937</v>
      </c>
      <c r="G12838" s="80" t="s">
        <v>361</v>
      </c>
      <c r="H12838" t="s">
        <v>15962</v>
      </c>
      <c r="I12838" s="50">
        <v>9.2799999999999994</v>
      </c>
    </row>
    <row r="12839" spans="1:9" x14ac:dyDescent="0.2">
      <c r="A12839">
        <v>504363</v>
      </c>
      <c r="B12839" s="79">
        <v>7908324404128</v>
      </c>
      <c r="C12839" s="80" t="s">
        <v>19</v>
      </c>
      <c r="D12839" s="80" t="s">
        <v>20</v>
      </c>
      <c r="E12839" s="80" t="s">
        <v>21</v>
      </c>
      <c r="F12839" s="80" t="s">
        <v>937</v>
      </c>
      <c r="G12839" s="80" t="s">
        <v>361</v>
      </c>
      <c r="H12839" t="s">
        <v>15963</v>
      </c>
      <c r="I12839" s="50">
        <v>9.2799999999999994</v>
      </c>
    </row>
    <row r="12840" spans="1:9" x14ac:dyDescent="0.2">
      <c r="A12840">
        <v>504364</v>
      </c>
      <c r="B12840" s="79">
        <v>7908324404098</v>
      </c>
      <c r="C12840" s="80" t="s">
        <v>19</v>
      </c>
      <c r="D12840" s="80" t="s">
        <v>20</v>
      </c>
      <c r="E12840" s="80" t="s">
        <v>21</v>
      </c>
      <c r="F12840" s="80" t="s">
        <v>937</v>
      </c>
      <c r="G12840" s="80" t="s">
        <v>361</v>
      </c>
      <c r="H12840" t="s">
        <v>15964</v>
      </c>
      <c r="I12840" s="50">
        <v>13.97</v>
      </c>
    </row>
    <row r="12841" spans="1:9" x14ac:dyDescent="0.2">
      <c r="A12841">
        <v>504354</v>
      </c>
      <c r="B12841" s="79">
        <v>7908324404104</v>
      </c>
      <c r="C12841" s="80" t="s">
        <v>19</v>
      </c>
      <c r="D12841" s="80" t="s">
        <v>20</v>
      </c>
      <c r="E12841" s="80" t="s">
        <v>21</v>
      </c>
      <c r="F12841" s="80" t="s">
        <v>937</v>
      </c>
      <c r="G12841" s="80" t="s">
        <v>361</v>
      </c>
      <c r="H12841" t="s">
        <v>943</v>
      </c>
      <c r="I12841" s="50">
        <v>19.16</v>
      </c>
    </row>
    <row r="12842" spans="1:9" x14ac:dyDescent="0.2">
      <c r="A12842">
        <v>504357</v>
      </c>
      <c r="B12842" s="79">
        <v>7908324404340</v>
      </c>
      <c r="C12842" s="80" t="s">
        <v>19</v>
      </c>
      <c r="D12842" s="80" t="s">
        <v>20</v>
      </c>
      <c r="E12842" s="80" t="s">
        <v>21</v>
      </c>
      <c r="F12842" s="80" t="s">
        <v>937</v>
      </c>
      <c r="G12842" s="80" t="s">
        <v>361</v>
      </c>
      <c r="H12842" t="s">
        <v>15965</v>
      </c>
      <c r="I12842" s="50">
        <v>12.55</v>
      </c>
    </row>
    <row r="12843" spans="1:9" x14ac:dyDescent="0.2">
      <c r="A12843">
        <v>560752</v>
      </c>
      <c r="B12843" s="79">
        <v>7908324407556</v>
      </c>
      <c r="C12843" s="80" t="s">
        <v>19</v>
      </c>
      <c r="D12843" s="80" t="s">
        <v>20</v>
      </c>
      <c r="E12843" s="80" t="s">
        <v>21</v>
      </c>
      <c r="F12843" s="80" t="s">
        <v>937</v>
      </c>
      <c r="G12843" s="80" t="s">
        <v>361</v>
      </c>
      <c r="H12843" t="s">
        <v>942</v>
      </c>
      <c r="I12843" s="50">
        <v>11.72</v>
      </c>
    </row>
    <row r="12844" spans="1:9" x14ac:dyDescent="0.2">
      <c r="A12844">
        <v>262600</v>
      </c>
      <c r="B12844" s="79">
        <v>7897664169791</v>
      </c>
      <c r="C12844" s="80" t="s">
        <v>19</v>
      </c>
      <c r="D12844" s="80" t="s">
        <v>20</v>
      </c>
      <c r="E12844" s="80" t="s">
        <v>21</v>
      </c>
      <c r="F12844" s="80" t="s">
        <v>937</v>
      </c>
      <c r="G12844" s="80" t="s">
        <v>361</v>
      </c>
      <c r="H12844" t="s">
        <v>940</v>
      </c>
      <c r="I12844" s="50">
        <v>11.72</v>
      </c>
    </row>
    <row r="12845" spans="1:9" x14ac:dyDescent="0.2">
      <c r="A12845">
        <v>305930</v>
      </c>
      <c r="B12845" s="79">
        <v>7898919412174</v>
      </c>
      <c r="C12845" s="80" t="s">
        <v>19</v>
      </c>
      <c r="D12845" s="80" t="s">
        <v>20</v>
      </c>
      <c r="E12845" s="80" t="s">
        <v>21</v>
      </c>
      <c r="F12845" s="80" t="s">
        <v>937</v>
      </c>
      <c r="G12845" s="80" t="s">
        <v>819</v>
      </c>
      <c r="H12845" t="s">
        <v>964</v>
      </c>
      <c r="I12845" s="50">
        <v>7.17</v>
      </c>
    </row>
    <row r="12846" spans="1:9" x14ac:dyDescent="0.2">
      <c r="A12846">
        <v>305936</v>
      </c>
      <c r="B12846" s="79">
        <v>7898919412204</v>
      </c>
      <c r="C12846" s="80" t="s">
        <v>19</v>
      </c>
      <c r="D12846" s="80" t="s">
        <v>20</v>
      </c>
      <c r="E12846" s="80" t="s">
        <v>21</v>
      </c>
      <c r="F12846" s="80" t="s">
        <v>937</v>
      </c>
      <c r="G12846" s="80" t="s">
        <v>819</v>
      </c>
      <c r="H12846" t="s">
        <v>965</v>
      </c>
      <c r="I12846" s="50">
        <v>7.17</v>
      </c>
    </row>
    <row r="12847" spans="1:9" x14ac:dyDescent="0.2">
      <c r="A12847">
        <v>504051</v>
      </c>
      <c r="B12847" s="79">
        <v>7896229910878</v>
      </c>
      <c r="C12847" s="80" t="s">
        <v>19</v>
      </c>
      <c r="D12847" s="80" t="s">
        <v>20</v>
      </c>
      <c r="E12847" s="80" t="s">
        <v>21</v>
      </c>
      <c r="F12847" s="80" t="s">
        <v>937</v>
      </c>
      <c r="G12847" s="80" t="s">
        <v>680</v>
      </c>
      <c r="H12847" t="s">
        <v>981</v>
      </c>
      <c r="I12847" s="50">
        <v>19.61</v>
      </c>
    </row>
    <row r="12848" spans="1:9" x14ac:dyDescent="0.2">
      <c r="A12848">
        <v>504055</v>
      </c>
      <c r="B12848" s="79">
        <v>7896229910885</v>
      </c>
      <c r="C12848" s="80" t="s">
        <v>19</v>
      </c>
      <c r="D12848" s="80" t="s">
        <v>20</v>
      </c>
      <c r="E12848" s="80" t="s">
        <v>21</v>
      </c>
      <c r="F12848" s="80" t="s">
        <v>937</v>
      </c>
      <c r="G12848" s="80" t="s">
        <v>680</v>
      </c>
      <c r="H12848" t="s">
        <v>982</v>
      </c>
      <c r="I12848" s="50">
        <v>19.61</v>
      </c>
    </row>
    <row r="12849" spans="1:9" x14ac:dyDescent="0.2">
      <c r="A12849">
        <v>504011</v>
      </c>
      <c r="B12849" s="79">
        <v>7896229906499</v>
      </c>
      <c r="C12849" s="80" t="s">
        <v>19</v>
      </c>
      <c r="D12849" s="80" t="s">
        <v>20</v>
      </c>
      <c r="E12849" s="80" t="s">
        <v>21</v>
      </c>
      <c r="F12849" s="80" t="s">
        <v>937</v>
      </c>
      <c r="G12849" s="80" t="s">
        <v>680</v>
      </c>
      <c r="H12849" t="s">
        <v>15966</v>
      </c>
      <c r="I12849" s="50">
        <v>16.75</v>
      </c>
    </row>
    <row r="12850" spans="1:9" x14ac:dyDescent="0.2">
      <c r="A12850">
        <v>181614</v>
      </c>
      <c r="B12850" s="79">
        <v>7896229906215</v>
      </c>
      <c r="C12850" s="80" t="s">
        <v>19</v>
      </c>
      <c r="D12850" s="80" t="s">
        <v>20</v>
      </c>
      <c r="E12850" s="80" t="s">
        <v>21</v>
      </c>
      <c r="F12850" s="80" t="s">
        <v>937</v>
      </c>
      <c r="G12850" s="80" t="s">
        <v>680</v>
      </c>
      <c r="H12850" t="s">
        <v>976</v>
      </c>
      <c r="I12850" s="50">
        <v>13.39</v>
      </c>
    </row>
    <row r="12851" spans="1:9" x14ac:dyDescent="0.2">
      <c r="A12851">
        <v>148101</v>
      </c>
      <c r="B12851" s="79">
        <v>7896229910700</v>
      </c>
      <c r="C12851" s="80" t="s">
        <v>19</v>
      </c>
      <c r="D12851" s="80" t="s">
        <v>20</v>
      </c>
      <c r="E12851" s="80" t="s">
        <v>21</v>
      </c>
      <c r="F12851" s="80" t="s">
        <v>937</v>
      </c>
      <c r="G12851" s="80" t="s">
        <v>680</v>
      </c>
      <c r="H12851" t="s">
        <v>15967</v>
      </c>
      <c r="I12851" s="50">
        <v>19.61</v>
      </c>
    </row>
    <row r="12852" spans="1:9" x14ac:dyDescent="0.2">
      <c r="A12852">
        <v>148108</v>
      </c>
      <c r="B12852" s="79">
        <v>7896229910762</v>
      </c>
      <c r="C12852" s="80" t="s">
        <v>19</v>
      </c>
      <c r="D12852" s="80" t="s">
        <v>20</v>
      </c>
      <c r="E12852" s="80" t="s">
        <v>21</v>
      </c>
      <c r="F12852" s="80" t="s">
        <v>937</v>
      </c>
      <c r="G12852" s="80" t="s">
        <v>680</v>
      </c>
      <c r="H12852" t="s">
        <v>15968</v>
      </c>
      <c r="I12852" s="50">
        <v>19.61</v>
      </c>
    </row>
    <row r="12853" spans="1:9" x14ac:dyDescent="0.2">
      <c r="A12853">
        <v>34752</v>
      </c>
      <c r="B12853" s="79">
        <v>7896229972302</v>
      </c>
      <c r="C12853" s="80" t="s">
        <v>19</v>
      </c>
      <c r="D12853" s="80" t="s">
        <v>20</v>
      </c>
      <c r="E12853" s="80" t="s">
        <v>21</v>
      </c>
      <c r="F12853" s="80" t="s">
        <v>937</v>
      </c>
      <c r="G12853" s="80" t="s">
        <v>680</v>
      </c>
      <c r="H12853" t="s">
        <v>975</v>
      </c>
      <c r="I12853" s="50">
        <v>10.82</v>
      </c>
    </row>
    <row r="12854" spans="1:9" x14ac:dyDescent="0.2">
      <c r="A12854">
        <v>379639</v>
      </c>
      <c r="B12854" s="79">
        <v>7896229910724</v>
      </c>
      <c r="C12854" s="80" t="s">
        <v>19</v>
      </c>
      <c r="D12854" s="80" t="s">
        <v>20</v>
      </c>
      <c r="E12854" s="80" t="s">
        <v>21</v>
      </c>
      <c r="F12854" s="80" t="s">
        <v>937</v>
      </c>
      <c r="G12854" s="80" t="s">
        <v>680</v>
      </c>
      <c r="H12854" t="s">
        <v>15969</v>
      </c>
      <c r="I12854" s="50">
        <v>19.61</v>
      </c>
    </row>
    <row r="12855" spans="1:9" x14ac:dyDescent="0.2">
      <c r="A12855">
        <v>334841</v>
      </c>
      <c r="B12855" s="79">
        <v>7896229906024</v>
      </c>
      <c r="C12855" s="80" t="s">
        <v>19</v>
      </c>
      <c r="D12855" s="80" t="s">
        <v>20</v>
      </c>
      <c r="E12855" s="80" t="s">
        <v>21</v>
      </c>
      <c r="F12855" s="80" t="s">
        <v>937</v>
      </c>
      <c r="G12855" s="80" t="s">
        <v>680</v>
      </c>
      <c r="H12855" t="s">
        <v>15970</v>
      </c>
      <c r="I12855" s="50">
        <v>19.61</v>
      </c>
    </row>
    <row r="12856" spans="1:9" x14ac:dyDescent="0.2">
      <c r="A12856">
        <v>379619</v>
      </c>
      <c r="B12856" s="79">
        <v>7896229910731</v>
      </c>
      <c r="C12856" s="80" t="s">
        <v>19</v>
      </c>
      <c r="D12856" s="80" t="s">
        <v>20</v>
      </c>
      <c r="E12856" s="80" t="s">
        <v>21</v>
      </c>
      <c r="F12856" s="80" t="s">
        <v>937</v>
      </c>
      <c r="G12856" s="80" t="s">
        <v>680</v>
      </c>
      <c r="H12856" t="s">
        <v>977</v>
      </c>
      <c r="I12856" s="50">
        <v>19.61</v>
      </c>
    </row>
    <row r="12857" spans="1:9" x14ac:dyDescent="0.2">
      <c r="A12857">
        <v>379624</v>
      </c>
      <c r="B12857" s="79">
        <v>7896229910793</v>
      </c>
      <c r="C12857" s="80" t="s">
        <v>19</v>
      </c>
      <c r="D12857" s="80" t="s">
        <v>20</v>
      </c>
      <c r="E12857" s="80" t="s">
        <v>21</v>
      </c>
      <c r="F12857" s="80" t="s">
        <v>937</v>
      </c>
      <c r="G12857" s="80" t="s">
        <v>680</v>
      </c>
      <c r="H12857" t="s">
        <v>978</v>
      </c>
      <c r="I12857" s="50">
        <v>19.61</v>
      </c>
    </row>
    <row r="12858" spans="1:9" x14ac:dyDescent="0.2">
      <c r="A12858">
        <v>454447</v>
      </c>
      <c r="B12858" s="79">
        <v>7896229910755</v>
      </c>
      <c r="C12858" s="80" t="s">
        <v>19</v>
      </c>
      <c r="D12858" s="80" t="s">
        <v>20</v>
      </c>
      <c r="E12858" s="80" t="s">
        <v>21</v>
      </c>
      <c r="F12858" s="80" t="s">
        <v>937</v>
      </c>
      <c r="G12858" s="80" t="s">
        <v>680</v>
      </c>
      <c r="H12858" t="s">
        <v>15971</v>
      </c>
      <c r="I12858" s="50">
        <v>19.61</v>
      </c>
    </row>
    <row r="12859" spans="1:9" x14ac:dyDescent="0.2">
      <c r="A12859">
        <v>454451</v>
      </c>
      <c r="B12859" s="79">
        <v>7896229910854</v>
      </c>
      <c r="C12859" s="80" t="s">
        <v>19</v>
      </c>
      <c r="D12859" s="80" t="s">
        <v>20</v>
      </c>
      <c r="E12859" s="80" t="s">
        <v>21</v>
      </c>
      <c r="F12859" s="80" t="s">
        <v>937</v>
      </c>
      <c r="G12859" s="80" t="s">
        <v>680</v>
      </c>
      <c r="H12859" t="s">
        <v>15972</v>
      </c>
      <c r="I12859" s="50">
        <v>19.61</v>
      </c>
    </row>
    <row r="12860" spans="1:9" x14ac:dyDescent="0.2">
      <c r="A12860">
        <v>454452</v>
      </c>
      <c r="B12860" s="79">
        <v>7896229910830</v>
      </c>
      <c r="C12860" s="80" t="s">
        <v>19</v>
      </c>
      <c r="D12860" s="80" t="s">
        <v>20</v>
      </c>
      <c r="E12860" s="80" t="s">
        <v>21</v>
      </c>
      <c r="F12860" s="80" t="s">
        <v>937</v>
      </c>
      <c r="G12860" s="80" t="s">
        <v>680</v>
      </c>
      <c r="H12860" t="s">
        <v>980</v>
      </c>
      <c r="I12860" s="50">
        <v>19.61</v>
      </c>
    </row>
    <row r="12861" spans="1:9" x14ac:dyDescent="0.2">
      <c r="A12861">
        <v>419035</v>
      </c>
      <c r="B12861" s="79">
        <v>7896229910809</v>
      </c>
      <c r="C12861" s="80" t="s">
        <v>19</v>
      </c>
      <c r="D12861" s="80" t="s">
        <v>20</v>
      </c>
      <c r="E12861" s="80" t="s">
        <v>21</v>
      </c>
      <c r="F12861" s="80" t="s">
        <v>937</v>
      </c>
      <c r="G12861" s="80" t="s">
        <v>680</v>
      </c>
      <c r="H12861" t="s">
        <v>979</v>
      </c>
      <c r="I12861" s="50">
        <v>19.61</v>
      </c>
    </row>
    <row r="12862" spans="1:9" x14ac:dyDescent="0.2">
      <c r="A12862">
        <v>415270</v>
      </c>
      <c r="B12862" s="79">
        <v>7500435154307</v>
      </c>
      <c r="C12862" s="80" t="s">
        <v>19</v>
      </c>
      <c r="D12862" s="80" t="s">
        <v>20</v>
      </c>
      <c r="E12862" s="80" t="s">
        <v>21</v>
      </c>
      <c r="F12862" s="80" t="s">
        <v>937</v>
      </c>
      <c r="G12862" s="80" t="s">
        <v>84</v>
      </c>
      <c r="H12862" t="s">
        <v>1026</v>
      </c>
      <c r="I12862" s="50">
        <v>13.51</v>
      </c>
    </row>
    <row r="12863" spans="1:9" x14ac:dyDescent="0.2">
      <c r="A12863">
        <v>569630</v>
      </c>
      <c r="B12863" s="79">
        <v>7500435248181</v>
      </c>
      <c r="C12863" s="80" t="s">
        <v>19</v>
      </c>
      <c r="D12863" s="80" t="s">
        <v>20</v>
      </c>
      <c r="E12863" s="80" t="s">
        <v>21</v>
      </c>
      <c r="F12863" s="80" t="s">
        <v>937</v>
      </c>
      <c r="G12863" s="80" t="s">
        <v>84</v>
      </c>
      <c r="H12863" t="s">
        <v>1027</v>
      </c>
      <c r="I12863" s="50">
        <v>13.51</v>
      </c>
    </row>
    <row r="12864" spans="1:9" x14ac:dyDescent="0.2">
      <c r="A12864">
        <v>569640</v>
      </c>
      <c r="B12864" s="79">
        <v>7500435251969</v>
      </c>
      <c r="C12864" s="80" t="s">
        <v>19</v>
      </c>
      <c r="D12864" s="80" t="s">
        <v>20</v>
      </c>
      <c r="E12864" s="80" t="s">
        <v>21</v>
      </c>
      <c r="F12864" s="80" t="s">
        <v>937</v>
      </c>
      <c r="G12864" s="80" t="s">
        <v>84</v>
      </c>
      <c r="H12864" t="s">
        <v>1028</v>
      </c>
      <c r="I12864" s="50">
        <v>13.51</v>
      </c>
    </row>
    <row r="12865" spans="1:9" x14ac:dyDescent="0.2">
      <c r="A12865">
        <v>188841</v>
      </c>
      <c r="B12865" s="79">
        <v>7506309841816</v>
      </c>
      <c r="C12865" s="80" t="s">
        <v>19</v>
      </c>
      <c r="D12865" s="80" t="s">
        <v>20</v>
      </c>
      <c r="E12865" s="80" t="s">
        <v>21</v>
      </c>
      <c r="F12865" s="80" t="s">
        <v>937</v>
      </c>
      <c r="G12865" s="80" t="s">
        <v>84</v>
      </c>
      <c r="H12865" t="s">
        <v>15973</v>
      </c>
      <c r="I12865" s="50">
        <v>13.51</v>
      </c>
    </row>
    <row r="12866" spans="1:9" x14ac:dyDescent="0.2">
      <c r="A12866">
        <v>310396</v>
      </c>
      <c r="B12866" s="79">
        <v>7500435118507</v>
      </c>
      <c r="C12866" s="80" t="s">
        <v>19</v>
      </c>
      <c r="D12866" s="80" t="s">
        <v>20</v>
      </c>
      <c r="E12866" s="80" t="s">
        <v>21</v>
      </c>
      <c r="F12866" s="80" t="s">
        <v>937</v>
      </c>
      <c r="G12866" s="80" t="s">
        <v>84</v>
      </c>
      <c r="H12866" t="s">
        <v>1025</v>
      </c>
      <c r="I12866" s="50">
        <v>13.51</v>
      </c>
    </row>
    <row r="12867" spans="1:9" x14ac:dyDescent="0.2">
      <c r="A12867">
        <v>253005</v>
      </c>
      <c r="B12867" s="79">
        <v>7506309841823</v>
      </c>
      <c r="C12867" s="80" t="s">
        <v>19</v>
      </c>
      <c r="D12867" s="80" t="s">
        <v>20</v>
      </c>
      <c r="E12867" s="80" t="s">
        <v>21</v>
      </c>
      <c r="F12867" s="80" t="s">
        <v>937</v>
      </c>
      <c r="G12867" s="80" t="s">
        <v>84</v>
      </c>
      <c r="H12867" t="s">
        <v>1024</v>
      </c>
      <c r="I12867" s="50">
        <v>13.51</v>
      </c>
    </row>
    <row r="12868" spans="1:9" x14ac:dyDescent="0.2">
      <c r="A12868">
        <v>135225</v>
      </c>
      <c r="B12868" s="79">
        <v>7506195167281</v>
      </c>
      <c r="C12868" s="80" t="s">
        <v>19</v>
      </c>
      <c r="D12868" s="80" t="s">
        <v>20</v>
      </c>
      <c r="E12868" s="80" t="s">
        <v>21</v>
      </c>
      <c r="F12868" s="80" t="s">
        <v>937</v>
      </c>
      <c r="G12868" s="80" t="s">
        <v>84</v>
      </c>
      <c r="H12868" t="s">
        <v>1023</v>
      </c>
      <c r="I12868" s="50">
        <v>13.51</v>
      </c>
    </row>
    <row r="12869" spans="1:9" x14ac:dyDescent="0.2">
      <c r="A12869">
        <v>390424</v>
      </c>
      <c r="B12869" s="79">
        <v>7898623957015</v>
      </c>
      <c r="C12869" s="80" t="s">
        <v>19</v>
      </c>
      <c r="D12869" s="80" t="s">
        <v>20</v>
      </c>
      <c r="E12869" s="80" t="s">
        <v>21</v>
      </c>
      <c r="F12869" s="80" t="s">
        <v>937</v>
      </c>
      <c r="G12869" s="80" t="s">
        <v>279</v>
      </c>
      <c r="H12869" t="s">
        <v>991</v>
      </c>
      <c r="I12869" s="50">
        <v>30.84</v>
      </c>
    </row>
    <row r="12870" spans="1:9" x14ac:dyDescent="0.2">
      <c r="A12870">
        <v>561125</v>
      </c>
      <c r="B12870" s="79">
        <v>7908458326303</v>
      </c>
      <c r="C12870" s="80" t="s">
        <v>19</v>
      </c>
      <c r="D12870" s="80" t="s">
        <v>20</v>
      </c>
      <c r="E12870" s="80" t="s">
        <v>21</v>
      </c>
      <c r="F12870" s="80" t="s">
        <v>937</v>
      </c>
      <c r="G12870" s="80" t="s">
        <v>279</v>
      </c>
      <c r="H12870" t="s">
        <v>992</v>
      </c>
      <c r="I12870" s="50">
        <v>18.899999999999999</v>
      </c>
    </row>
    <row r="12871" spans="1:9" x14ac:dyDescent="0.2">
      <c r="A12871">
        <v>561126</v>
      </c>
      <c r="B12871" s="79">
        <v>7908458326310</v>
      </c>
      <c r="C12871" s="80" t="s">
        <v>19</v>
      </c>
      <c r="D12871" s="80" t="s">
        <v>20</v>
      </c>
      <c r="E12871" s="80" t="s">
        <v>21</v>
      </c>
      <c r="F12871" s="80" t="s">
        <v>937</v>
      </c>
      <c r="G12871" s="80" t="s">
        <v>279</v>
      </c>
      <c r="H12871" t="s">
        <v>993</v>
      </c>
      <c r="I12871" s="50">
        <v>21.71</v>
      </c>
    </row>
    <row r="12872" spans="1:9" x14ac:dyDescent="0.2">
      <c r="A12872">
        <v>360228</v>
      </c>
      <c r="B12872" s="79">
        <v>7898623954915</v>
      </c>
      <c r="C12872" s="80" t="s">
        <v>19</v>
      </c>
      <c r="D12872" s="80" t="s">
        <v>20</v>
      </c>
      <c r="E12872" s="80" t="s">
        <v>21</v>
      </c>
      <c r="F12872" s="80" t="s">
        <v>937</v>
      </c>
      <c r="G12872" s="80" t="s">
        <v>279</v>
      </c>
      <c r="H12872" t="s">
        <v>15974</v>
      </c>
      <c r="I12872" s="50">
        <v>30.84</v>
      </c>
    </row>
    <row r="12873" spans="1:9" x14ac:dyDescent="0.2">
      <c r="A12873">
        <v>561142</v>
      </c>
      <c r="B12873" s="79">
        <v>7908458325474</v>
      </c>
      <c r="C12873" s="80" t="s">
        <v>19</v>
      </c>
      <c r="D12873" s="80" t="s">
        <v>20</v>
      </c>
      <c r="E12873" s="80" t="s">
        <v>21</v>
      </c>
      <c r="F12873" s="80" t="s">
        <v>937</v>
      </c>
      <c r="G12873" s="80" t="s">
        <v>279</v>
      </c>
      <c r="H12873" t="s">
        <v>995</v>
      </c>
      <c r="I12873" s="50">
        <v>34.520000000000003</v>
      </c>
    </row>
    <row r="12874" spans="1:9" x14ac:dyDescent="0.2">
      <c r="A12874">
        <v>561143</v>
      </c>
      <c r="B12874" s="79">
        <v>7908458326174</v>
      </c>
      <c r="C12874" s="80" t="s">
        <v>19</v>
      </c>
      <c r="D12874" s="80" t="s">
        <v>20</v>
      </c>
      <c r="E12874" s="80" t="s">
        <v>21</v>
      </c>
      <c r="F12874" s="80" t="s">
        <v>937</v>
      </c>
      <c r="G12874" s="80" t="s">
        <v>279</v>
      </c>
      <c r="H12874" t="s">
        <v>996</v>
      </c>
      <c r="I12874" s="50">
        <v>22.76</v>
      </c>
    </row>
    <row r="12875" spans="1:9" x14ac:dyDescent="0.2">
      <c r="A12875">
        <v>561148</v>
      </c>
      <c r="B12875" s="79">
        <v>7908458326181</v>
      </c>
      <c r="C12875" s="80" t="s">
        <v>19</v>
      </c>
      <c r="D12875" s="80" t="s">
        <v>20</v>
      </c>
      <c r="E12875" s="80" t="s">
        <v>21</v>
      </c>
      <c r="F12875" s="80" t="s">
        <v>937</v>
      </c>
      <c r="G12875" s="80" t="s">
        <v>279</v>
      </c>
      <c r="H12875" t="s">
        <v>997</v>
      </c>
      <c r="I12875" s="50">
        <v>22.76</v>
      </c>
    </row>
    <row r="12876" spans="1:9" x14ac:dyDescent="0.2">
      <c r="A12876">
        <v>390413</v>
      </c>
      <c r="B12876" s="79">
        <v>7898623957053</v>
      </c>
      <c r="C12876" s="80" t="s">
        <v>19</v>
      </c>
      <c r="D12876" s="80" t="s">
        <v>20</v>
      </c>
      <c r="E12876" s="80" t="s">
        <v>21</v>
      </c>
      <c r="F12876" s="80" t="s">
        <v>937</v>
      </c>
      <c r="G12876" s="80" t="s">
        <v>279</v>
      </c>
      <c r="H12876" t="s">
        <v>994</v>
      </c>
      <c r="I12876" s="50">
        <v>36.25</v>
      </c>
    </row>
    <row r="12877" spans="1:9" x14ac:dyDescent="0.2">
      <c r="A12877">
        <v>257492</v>
      </c>
      <c r="B12877" s="79">
        <v>7898524344587</v>
      </c>
      <c r="C12877" s="80" t="s">
        <v>19</v>
      </c>
      <c r="D12877" s="80" t="s">
        <v>20</v>
      </c>
      <c r="E12877" s="80" t="s">
        <v>21</v>
      </c>
      <c r="F12877" s="80" t="s">
        <v>937</v>
      </c>
      <c r="G12877" s="80" t="s">
        <v>279</v>
      </c>
      <c r="H12877" t="s">
        <v>983</v>
      </c>
      <c r="I12877" s="50">
        <v>30.84</v>
      </c>
    </row>
    <row r="12878" spans="1:9" x14ac:dyDescent="0.2">
      <c r="A12878">
        <v>257499</v>
      </c>
      <c r="B12878" s="79">
        <v>7898524344907</v>
      </c>
      <c r="C12878" s="80" t="s">
        <v>19</v>
      </c>
      <c r="D12878" s="80" t="s">
        <v>20</v>
      </c>
      <c r="E12878" s="80" t="s">
        <v>21</v>
      </c>
      <c r="F12878" s="80" t="s">
        <v>937</v>
      </c>
      <c r="G12878" s="80" t="s">
        <v>279</v>
      </c>
      <c r="H12878" t="s">
        <v>984</v>
      </c>
      <c r="I12878" s="50">
        <v>30.84</v>
      </c>
    </row>
    <row r="12879" spans="1:9" x14ac:dyDescent="0.2">
      <c r="A12879">
        <v>257500</v>
      </c>
      <c r="B12879" s="79">
        <v>7898524344914</v>
      </c>
      <c r="C12879" s="80" t="s">
        <v>19</v>
      </c>
      <c r="D12879" s="80" t="s">
        <v>20</v>
      </c>
      <c r="E12879" s="80" t="s">
        <v>21</v>
      </c>
      <c r="F12879" s="80" t="s">
        <v>937</v>
      </c>
      <c r="G12879" s="80" t="s">
        <v>279</v>
      </c>
      <c r="H12879" t="s">
        <v>985</v>
      </c>
      <c r="I12879" s="50">
        <v>30.84</v>
      </c>
    </row>
    <row r="12880" spans="1:9" x14ac:dyDescent="0.2">
      <c r="A12880">
        <v>270641</v>
      </c>
      <c r="B12880" s="79">
        <v>7898623951662</v>
      </c>
      <c r="C12880" s="80" t="s">
        <v>19</v>
      </c>
      <c r="D12880" s="80" t="s">
        <v>20</v>
      </c>
      <c r="E12880" s="80" t="s">
        <v>21</v>
      </c>
      <c r="F12880" s="80" t="s">
        <v>937</v>
      </c>
      <c r="G12880" s="80" t="s">
        <v>279</v>
      </c>
      <c r="H12880" t="s">
        <v>987</v>
      </c>
      <c r="I12880" s="50">
        <v>20.49</v>
      </c>
    </row>
    <row r="12881" spans="1:9" x14ac:dyDescent="0.2">
      <c r="A12881">
        <v>263548</v>
      </c>
      <c r="B12881" s="79">
        <v>7898623950764</v>
      </c>
      <c r="C12881" s="80" t="s">
        <v>19</v>
      </c>
      <c r="D12881" s="80" t="s">
        <v>20</v>
      </c>
      <c r="E12881" s="80" t="s">
        <v>21</v>
      </c>
      <c r="F12881" s="80" t="s">
        <v>937</v>
      </c>
      <c r="G12881" s="80" t="s">
        <v>279</v>
      </c>
      <c r="H12881" t="s">
        <v>986</v>
      </c>
      <c r="I12881" s="50">
        <v>30.84</v>
      </c>
    </row>
    <row r="12882" spans="1:9" x14ac:dyDescent="0.2">
      <c r="A12882">
        <v>326422</v>
      </c>
      <c r="B12882" s="79">
        <v>7898623952751</v>
      </c>
      <c r="C12882" s="80" t="s">
        <v>19</v>
      </c>
      <c r="D12882" s="80" t="s">
        <v>20</v>
      </c>
      <c r="E12882" s="80" t="s">
        <v>21</v>
      </c>
      <c r="F12882" s="80" t="s">
        <v>937</v>
      </c>
      <c r="G12882" s="80" t="s">
        <v>279</v>
      </c>
      <c r="H12882" t="s">
        <v>988</v>
      </c>
      <c r="I12882" s="50">
        <v>30.84</v>
      </c>
    </row>
    <row r="12883" spans="1:9" x14ac:dyDescent="0.2">
      <c r="A12883">
        <v>373857</v>
      </c>
      <c r="B12883" s="79">
        <v>7898623955523</v>
      </c>
      <c r="C12883" s="80" t="s">
        <v>19</v>
      </c>
      <c r="D12883" s="80" t="s">
        <v>20</v>
      </c>
      <c r="E12883" s="80" t="s">
        <v>21</v>
      </c>
      <c r="F12883" s="80" t="s">
        <v>937</v>
      </c>
      <c r="G12883" s="80" t="s">
        <v>279</v>
      </c>
      <c r="H12883" t="s">
        <v>989</v>
      </c>
      <c r="I12883" s="50">
        <v>30.84</v>
      </c>
    </row>
    <row r="12884" spans="1:9" x14ac:dyDescent="0.2">
      <c r="A12884">
        <v>373874</v>
      </c>
      <c r="B12884" s="79">
        <v>7898623955561</v>
      </c>
      <c r="C12884" s="80" t="s">
        <v>19</v>
      </c>
      <c r="D12884" s="80" t="s">
        <v>20</v>
      </c>
      <c r="E12884" s="80" t="s">
        <v>21</v>
      </c>
      <c r="F12884" s="80" t="s">
        <v>937</v>
      </c>
      <c r="G12884" s="80" t="s">
        <v>279</v>
      </c>
      <c r="H12884" t="s">
        <v>990</v>
      </c>
      <c r="I12884" s="50">
        <v>30.84</v>
      </c>
    </row>
    <row r="12885" spans="1:9" x14ac:dyDescent="0.2">
      <c r="A12885">
        <v>577617</v>
      </c>
      <c r="B12885" s="79">
        <v>7891150101593</v>
      </c>
      <c r="C12885" s="80" t="s">
        <v>19</v>
      </c>
      <c r="D12885" s="80" t="s">
        <v>20</v>
      </c>
      <c r="E12885" s="80" t="s">
        <v>21</v>
      </c>
      <c r="F12885" s="80" t="s">
        <v>937</v>
      </c>
      <c r="G12885" s="80" t="s">
        <v>291</v>
      </c>
      <c r="H12885" t="s">
        <v>1022</v>
      </c>
      <c r="I12885" s="50">
        <v>8.39</v>
      </c>
    </row>
    <row r="12886" spans="1:9" x14ac:dyDescent="0.2">
      <c r="A12886">
        <v>415294</v>
      </c>
      <c r="B12886" s="79">
        <v>7891150070318</v>
      </c>
      <c r="C12886" s="80" t="s">
        <v>19</v>
      </c>
      <c r="D12886" s="80" t="s">
        <v>20</v>
      </c>
      <c r="E12886" s="80" t="s">
        <v>21</v>
      </c>
      <c r="F12886" s="80" t="s">
        <v>937</v>
      </c>
      <c r="G12886" s="80" t="s">
        <v>291</v>
      </c>
      <c r="H12886" t="s">
        <v>1008</v>
      </c>
      <c r="I12886" s="50">
        <v>14</v>
      </c>
    </row>
    <row r="12887" spans="1:9" x14ac:dyDescent="0.2">
      <c r="A12887">
        <v>415299</v>
      </c>
      <c r="B12887" s="79">
        <v>7891150070325</v>
      </c>
      <c r="C12887" s="80" t="s">
        <v>19</v>
      </c>
      <c r="D12887" s="80" t="s">
        <v>20</v>
      </c>
      <c r="E12887" s="80" t="s">
        <v>21</v>
      </c>
      <c r="F12887" s="80" t="s">
        <v>937</v>
      </c>
      <c r="G12887" s="80" t="s">
        <v>291</v>
      </c>
      <c r="H12887" t="s">
        <v>1009</v>
      </c>
      <c r="I12887" s="50">
        <v>14</v>
      </c>
    </row>
    <row r="12888" spans="1:9" x14ac:dyDescent="0.2">
      <c r="A12888">
        <v>415301</v>
      </c>
      <c r="B12888" s="79">
        <v>7891150070332</v>
      </c>
      <c r="C12888" s="80" t="s">
        <v>19</v>
      </c>
      <c r="D12888" s="80" t="s">
        <v>20</v>
      </c>
      <c r="E12888" s="80" t="s">
        <v>21</v>
      </c>
      <c r="F12888" s="80" t="s">
        <v>937</v>
      </c>
      <c r="G12888" s="80" t="s">
        <v>291</v>
      </c>
      <c r="H12888" t="s">
        <v>1010</v>
      </c>
      <c r="I12888" s="50">
        <v>14</v>
      </c>
    </row>
    <row r="12889" spans="1:9" x14ac:dyDescent="0.2">
      <c r="A12889">
        <v>487893</v>
      </c>
      <c r="B12889" s="79">
        <v>7891150088450</v>
      </c>
      <c r="C12889" s="80" t="s">
        <v>19</v>
      </c>
      <c r="D12889" s="80" t="s">
        <v>20</v>
      </c>
      <c r="E12889" s="80" t="s">
        <v>21</v>
      </c>
      <c r="F12889" s="80" t="s">
        <v>937</v>
      </c>
      <c r="G12889" s="80" t="s">
        <v>291</v>
      </c>
      <c r="H12889" t="s">
        <v>1012</v>
      </c>
      <c r="I12889" s="50">
        <v>13.44</v>
      </c>
    </row>
    <row r="12890" spans="1:9" x14ac:dyDescent="0.2">
      <c r="A12890">
        <v>487895</v>
      </c>
      <c r="B12890" s="79">
        <v>7891150088375</v>
      </c>
      <c r="C12890" s="80" t="s">
        <v>19</v>
      </c>
      <c r="D12890" s="80" t="s">
        <v>20</v>
      </c>
      <c r="E12890" s="80" t="s">
        <v>21</v>
      </c>
      <c r="F12890" s="80" t="s">
        <v>937</v>
      </c>
      <c r="G12890" s="80" t="s">
        <v>291</v>
      </c>
      <c r="H12890" t="s">
        <v>1013</v>
      </c>
      <c r="I12890" s="50">
        <v>9.7799999999999994</v>
      </c>
    </row>
    <row r="12891" spans="1:9" x14ac:dyDescent="0.2">
      <c r="A12891">
        <v>487898</v>
      </c>
      <c r="B12891" s="79">
        <v>7891150088368</v>
      </c>
      <c r="C12891" s="80" t="s">
        <v>19</v>
      </c>
      <c r="D12891" s="80" t="s">
        <v>20</v>
      </c>
      <c r="E12891" s="80" t="s">
        <v>21</v>
      </c>
      <c r="F12891" s="80" t="s">
        <v>937</v>
      </c>
      <c r="G12891" s="80" t="s">
        <v>291</v>
      </c>
      <c r="H12891" t="s">
        <v>1014</v>
      </c>
      <c r="I12891" s="50">
        <v>9.7799999999999994</v>
      </c>
    </row>
    <row r="12892" spans="1:9" x14ac:dyDescent="0.2">
      <c r="A12892">
        <v>487900</v>
      </c>
      <c r="B12892" s="79">
        <v>7891150088399</v>
      </c>
      <c r="C12892" s="80" t="s">
        <v>19</v>
      </c>
      <c r="D12892" s="80" t="s">
        <v>20</v>
      </c>
      <c r="E12892" s="80" t="s">
        <v>21</v>
      </c>
      <c r="F12892" s="80" t="s">
        <v>937</v>
      </c>
      <c r="G12892" s="80" t="s">
        <v>291</v>
      </c>
      <c r="H12892" t="s">
        <v>1015</v>
      </c>
      <c r="I12892" s="50">
        <v>9.7799999999999994</v>
      </c>
    </row>
    <row r="12893" spans="1:9" x14ac:dyDescent="0.2">
      <c r="A12893">
        <v>514779</v>
      </c>
      <c r="B12893" s="79">
        <v>7891150091436</v>
      </c>
      <c r="C12893" s="80" t="s">
        <v>19</v>
      </c>
      <c r="D12893" s="80" t="s">
        <v>20</v>
      </c>
      <c r="E12893" s="80" t="s">
        <v>21</v>
      </c>
      <c r="F12893" s="80" t="s">
        <v>937</v>
      </c>
      <c r="G12893" s="80" t="s">
        <v>291</v>
      </c>
      <c r="H12893" t="s">
        <v>1016</v>
      </c>
      <c r="I12893" s="50">
        <v>8.39</v>
      </c>
    </row>
    <row r="12894" spans="1:9" x14ac:dyDescent="0.2">
      <c r="A12894">
        <v>328090</v>
      </c>
      <c r="B12894" s="79">
        <v>7891150060883</v>
      </c>
      <c r="C12894" s="80" t="s">
        <v>19</v>
      </c>
      <c r="D12894" s="80" t="s">
        <v>20</v>
      </c>
      <c r="E12894" s="80" t="s">
        <v>21</v>
      </c>
      <c r="F12894" s="80" t="s">
        <v>937</v>
      </c>
      <c r="G12894" s="80" t="s">
        <v>291</v>
      </c>
      <c r="H12894" t="s">
        <v>1005</v>
      </c>
      <c r="I12894" s="50">
        <v>8.39</v>
      </c>
    </row>
    <row r="12895" spans="1:9" x14ac:dyDescent="0.2">
      <c r="A12895">
        <v>394638</v>
      </c>
      <c r="B12895" s="79">
        <v>7891150067486</v>
      </c>
      <c r="C12895" s="80" t="s">
        <v>19</v>
      </c>
      <c r="D12895" s="80" t="s">
        <v>20</v>
      </c>
      <c r="E12895" s="80" t="s">
        <v>21</v>
      </c>
      <c r="F12895" s="80" t="s">
        <v>937</v>
      </c>
      <c r="G12895" s="80" t="s">
        <v>291</v>
      </c>
      <c r="H12895" t="s">
        <v>1007</v>
      </c>
      <c r="I12895" s="50">
        <v>14</v>
      </c>
    </row>
    <row r="12896" spans="1:9" x14ac:dyDescent="0.2">
      <c r="A12896">
        <v>514780</v>
      </c>
      <c r="B12896" s="79">
        <v>7891150091788</v>
      </c>
      <c r="C12896" s="80" t="s">
        <v>19</v>
      </c>
      <c r="D12896" s="80" t="s">
        <v>20</v>
      </c>
      <c r="E12896" s="80" t="s">
        <v>21</v>
      </c>
      <c r="F12896" s="80" t="s">
        <v>937</v>
      </c>
      <c r="G12896" s="80" t="s">
        <v>291</v>
      </c>
      <c r="H12896" t="s">
        <v>1017</v>
      </c>
      <c r="I12896" s="50">
        <v>24.37</v>
      </c>
    </row>
    <row r="12897" spans="1:9" x14ac:dyDescent="0.2">
      <c r="A12897">
        <v>28620</v>
      </c>
      <c r="B12897" s="79">
        <v>7898422745301</v>
      </c>
      <c r="C12897" s="80" t="s">
        <v>19</v>
      </c>
      <c r="D12897" s="80" t="s">
        <v>20</v>
      </c>
      <c r="E12897" s="80" t="s">
        <v>21</v>
      </c>
      <c r="F12897" s="80" t="s">
        <v>937</v>
      </c>
      <c r="G12897" s="80" t="s">
        <v>291</v>
      </c>
      <c r="H12897" t="s">
        <v>1003</v>
      </c>
      <c r="I12897" s="50">
        <v>8.39</v>
      </c>
    </row>
    <row r="12898" spans="1:9" x14ac:dyDescent="0.2">
      <c r="A12898">
        <v>21540</v>
      </c>
      <c r="B12898" s="79">
        <v>7891037144705</v>
      </c>
      <c r="C12898" s="80" t="s">
        <v>19</v>
      </c>
      <c r="D12898" s="80" t="s">
        <v>20</v>
      </c>
      <c r="E12898" s="80" t="s">
        <v>21</v>
      </c>
      <c r="F12898" s="80" t="s">
        <v>937</v>
      </c>
      <c r="G12898" s="80" t="s">
        <v>291</v>
      </c>
      <c r="H12898" t="s">
        <v>1002</v>
      </c>
      <c r="I12898" s="50">
        <v>8.39</v>
      </c>
    </row>
    <row r="12899" spans="1:9" x14ac:dyDescent="0.2">
      <c r="A12899">
        <v>9464</v>
      </c>
      <c r="B12899" s="79">
        <v>7891037000322</v>
      </c>
      <c r="C12899" s="80" t="s">
        <v>19</v>
      </c>
      <c r="D12899" s="80" t="s">
        <v>20</v>
      </c>
      <c r="E12899" s="80" t="s">
        <v>21</v>
      </c>
      <c r="F12899" s="80" t="s">
        <v>937</v>
      </c>
      <c r="G12899" s="80" t="s">
        <v>291</v>
      </c>
      <c r="H12899" t="s">
        <v>1001</v>
      </c>
      <c r="I12899" s="50">
        <v>8.39</v>
      </c>
    </row>
    <row r="12900" spans="1:9" x14ac:dyDescent="0.2">
      <c r="A12900">
        <v>48128</v>
      </c>
      <c r="B12900" s="79">
        <v>7891037010048</v>
      </c>
      <c r="C12900" s="80" t="s">
        <v>19</v>
      </c>
      <c r="D12900" s="80" t="s">
        <v>20</v>
      </c>
      <c r="E12900" s="80" t="s">
        <v>21</v>
      </c>
      <c r="F12900" s="80" t="s">
        <v>937</v>
      </c>
      <c r="G12900" s="80" t="s">
        <v>291</v>
      </c>
      <c r="H12900" t="s">
        <v>1004</v>
      </c>
      <c r="I12900" s="50">
        <v>8.39</v>
      </c>
    </row>
    <row r="12901" spans="1:9" x14ac:dyDescent="0.2">
      <c r="A12901">
        <v>543839</v>
      </c>
      <c r="B12901" s="79">
        <v>7891150095922</v>
      </c>
      <c r="C12901" s="80" t="s">
        <v>19</v>
      </c>
      <c r="D12901" s="80" t="s">
        <v>20</v>
      </c>
      <c r="E12901" s="80" t="s">
        <v>21</v>
      </c>
      <c r="F12901" s="80" t="s">
        <v>937</v>
      </c>
      <c r="G12901" s="80" t="s">
        <v>291</v>
      </c>
      <c r="H12901" t="s">
        <v>1020</v>
      </c>
      <c r="I12901" s="50">
        <v>24.37</v>
      </c>
    </row>
    <row r="12902" spans="1:9" x14ac:dyDescent="0.2">
      <c r="A12902">
        <v>538999</v>
      </c>
      <c r="B12902" s="79">
        <v>7891150095892</v>
      </c>
      <c r="C12902" s="80" t="s">
        <v>19</v>
      </c>
      <c r="D12902" s="80" t="s">
        <v>20</v>
      </c>
      <c r="E12902" s="80" t="s">
        <v>21</v>
      </c>
      <c r="F12902" s="80" t="s">
        <v>937</v>
      </c>
      <c r="G12902" s="80" t="s">
        <v>291</v>
      </c>
      <c r="H12902" t="s">
        <v>1018</v>
      </c>
      <c r="I12902" s="50">
        <v>24.37</v>
      </c>
    </row>
    <row r="12903" spans="1:9" x14ac:dyDescent="0.2">
      <c r="A12903">
        <v>539011</v>
      </c>
      <c r="B12903" s="79">
        <v>7891150095915</v>
      </c>
      <c r="C12903" s="80" t="s">
        <v>19</v>
      </c>
      <c r="D12903" s="80" t="s">
        <v>20</v>
      </c>
      <c r="E12903" s="80" t="s">
        <v>21</v>
      </c>
      <c r="F12903" s="80" t="s">
        <v>937</v>
      </c>
      <c r="G12903" s="80" t="s">
        <v>291</v>
      </c>
      <c r="H12903" t="s">
        <v>1019</v>
      </c>
      <c r="I12903" s="50">
        <v>9.7799999999999994</v>
      </c>
    </row>
    <row r="12904" spans="1:9" x14ac:dyDescent="0.2">
      <c r="A12904">
        <v>543792</v>
      </c>
      <c r="B12904" s="79">
        <v>7891150096233</v>
      </c>
      <c r="C12904" s="80" t="s">
        <v>19</v>
      </c>
      <c r="D12904" s="80" t="s">
        <v>20</v>
      </c>
      <c r="E12904" s="80" t="s">
        <v>21</v>
      </c>
      <c r="F12904" s="80" t="s">
        <v>937</v>
      </c>
      <c r="G12904" s="80" t="s">
        <v>291</v>
      </c>
      <c r="H12904" t="s">
        <v>15975</v>
      </c>
      <c r="I12904" s="50">
        <v>20.09</v>
      </c>
    </row>
    <row r="12905" spans="1:9" x14ac:dyDescent="0.2">
      <c r="A12905">
        <v>543767</v>
      </c>
      <c r="B12905" s="79">
        <v>7891150096226</v>
      </c>
      <c r="C12905" s="80" t="s">
        <v>19</v>
      </c>
      <c r="D12905" s="80" t="s">
        <v>20</v>
      </c>
      <c r="E12905" s="80" t="s">
        <v>21</v>
      </c>
      <c r="F12905" s="80" t="s">
        <v>937</v>
      </c>
      <c r="G12905" s="80" t="s">
        <v>291</v>
      </c>
      <c r="H12905" t="s">
        <v>15976</v>
      </c>
      <c r="I12905" s="50">
        <v>20.09</v>
      </c>
    </row>
    <row r="12906" spans="1:9" x14ac:dyDescent="0.2">
      <c r="A12906">
        <v>447708</v>
      </c>
      <c r="B12906" s="79">
        <v>7891150080102</v>
      </c>
      <c r="C12906" s="80" t="s">
        <v>19</v>
      </c>
      <c r="D12906" s="80" t="s">
        <v>20</v>
      </c>
      <c r="E12906" s="80" t="s">
        <v>21</v>
      </c>
      <c r="F12906" s="80" t="s">
        <v>937</v>
      </c>
      <c r="G12906" s="80" t="s">
        <v>291</v>
      </c>
      <c r="H12906" t="s">
        <v>15977</v>
      </c>
      <c r="I12906" s="50">
        <v>8.39</v>
      </c>
    </row>
    <row r="12907" spans="1:9" x14ac:dyDescent="0.2">
      <c r="A12907">
        <v>557926</v>
      </c>
      <c r="B12907" s="79">
        <v>7891150099852</v>
      </c>
      <c r="C12907" s="80" t="s">
        <v>19</v>
      </c>
      <c r="D12907" s="80" t="s">
        <v>20</v>
      </c>
      <c r="E12907" s="80" t="s">
        <v>21</v>
      </c>
      <c r="F12907" s="80" t="s">
        <v>937</v>
      </c>
      <c r="G12907" s="80" t="s">
        <v>291</v>
      </c>
      <c r="H12907" t="s">
        <v>1021</v>
      </c>
      <c r="I12907" s="50">
        <v>8.39</v>
      </c>
    </row>
    <row r="12908" spans="1:9" x14ac:dyDescent="0.2">
      <c r="A12908">
        <v>353114</v>
      </c>
      <c r="B12908" s="79">
        <v>7891150058965</v>
      </c>
      <c r="C12908" s="80" t="s">
        <v>19</v>
      </c>
      <c r="D12908" s="80" t="s">
        <v>20</v>
      </c>
      <c r="E12908" s="80" t="s">
        <v>21</v>
      </c>
      <c r="F12908" s="80" t="s">
        <v>937</v>
      </c>
      <c r="G12908" s="80" t="s">
        <v>291</v>
      </c>
      <c r="H12908" t="s">
        <v>1006</v>
      </c>
      <c r="I12908" s="50">
        <v>12.11</v>
      </c>
    </row>
    <row r="12909" spans="1:9" x14ac:dyDescent="0.2">
      <c r="A12909">
        <v>489739</v>
      </c>
      <c r="B12909" s="79">
        <v>7897042016365</v>
      </c>
      <c r="C12909" s="80" t="s">
        <v>19</v>
      </c>
      <c r="D12909" s="80" t="s">
        <v>20</v>
      </c>
      <c r="E12909" s="80" t="s">
        <v>21</v>
      </c>
      <c r="F12909" s="80" t="s">
        <v>937</v>
      </c>
      <c r="G12909" s="80" t="s">
        <v>192</v>
      </c>
      <c r="H12909" t="s">
        <v>972</v>
      </c>
      <c r="I12909" s="50">
        <v>7.11</v>
      </c>
    </row>
    <row r="12910" spans="1:9" x14ac:dyDescent="0.2">
      <c r="A12910">
        <v>489762</v>
      </c>
      <c r="B12910" s="79">
        <v>7897042016358</v>
      </c>
      <c r="C12910" s="80" t="s">
        <v>19</v>
      </c>
      <c r="D12910" s="80" t="s">
        <v>20</v>
      </c>
      <c r="E12910" s="80" t="s">
        <v>21</v>
      </c>
      <c r="F12910" s="80" t="s">
        <v>937</v>
      </c>
      <c r="G12910" s="80" t="s">
        <v>192</v>
      </c>
      <c r="H12910" t="s">
        <v>974</v>
      </c>
      <c r="I12910" s="50">
        <v>7.11</v>
      </c>
    </row>
    <row r="12911" spans="1:9" x14ac:dyDescent="0.2">
      <c r="A12911">
        <v>489754</v>
      </c>
      <c r="B12911" s="79">
        <v>7897042016334</v>
      </c>
      <c r="C12911" s="80" t="s">
        <v>19</v>
      </c>
      <c r="D12911" s="80" t="s">
        <v>20</v>
      </c>
      <c r="E12911" s="80" t="s">
        <v>21</v>
      </c>
      <c r="F12911" s="80" t="s">
        <v>937</v>
      </c>
      <c r="G12911" s="80" t="s">
        <v>192</v>
      </c>
      <c r="H12911" t="s">
        <v>973</v>
      </c>
      <c r="I12911" s="50">
        <v>7.11</v>
      </c>
    </row>
    <row r="12912" spans="1:9" x14ac:dyDescent="0.2">
      <c r="A12912">
        <v>545678</v>
      </c>
      <c r="B12912" s="79">
        <v>7908448004921</v>
      </c>
      <c r="C12912" s="80" t="s">
        <v>19</v>
      </c>
      <c r="D12912" s="80" t="s">
        <v>20</v>
      </c>
      <c r="E12912" s="80" t="s">
        <v>21</v>
      </c>
      <c r="F12912" s="80" t="s">
        <v>937</v>
      </c>
      <c r="G12912" s="80" t="s">
        <v>904</v>
      </c>
      <c r="H12912" t="s">
        <v>971</v>
      </c>
      <c r="I12912" s="50">
        <v>8.61</v>
      </c>
    </row>
    <row r="12913" spans="1:9" x14ac:dyDescent="0.2">
      <c r="A12913">
        <v>460462</v>
      </c>
      <c r="B12913" s="79">
        <v>7908448000367</v>
      </c>
      <c r="C12913" s="80" t="s">
        <v>19</v>
      </c>
      <c r="D12913" s="80" t="s">
        <v>20</v>
      </c>
      <c r="E12913" s="80" t="s">
        <v>21</v>
      </c>
      <c r="F12913" s="80" t="s">
        <v>937</v>
      </c>
      <c r="G12913" s="80" t="s">
        <v>904</v>
      </c>
      <c r="H12913" t="s">
        <v>15978</v>
      </c>
      <c r="I12913" s="50">
        <v>8.61</v>
      </c>
    </row>
    <row r="12914" spans="1:9" x14ac:dyDescent="0.2">
      <c r="A12914">
        <v>433683</v>
      </c>
      <c r="B12914" s="79">
        <v>7898965666996</v>
      </c>
      <c r="C12914" s="80" t="s">
        <v>19</v>
      </c>
      <c r="D12914" s="80" t="s">
        <v>20</v>
      </c>
      <c r="E12914" s="80" t="s">
        <v>21</v>
      </c>
      <c r="F12914" s="80" t="s">
        <v>937</v>
      </c>
      <c r="G12914" s="80" t="s">
        <v>904</v>
      </c>
      <c r="H12914" t="s">
        <v>970</v>
      </c>
      <c r="I12914" s="50">
        <v>8.61</v>
      </c>
    </row>
    <row r="12915" spans="1:9" x14ac:dyDescent="0.2">
      <c r="A12915">
        <v>404674</v>
      </c>
      <c r="B12915" s="79">
        <v>7898965666545</v>
      </c>
      <c r="C12915" s="80" t="s">
        <v>19</v>
      </c>
      <c r="D12915" s="80" t="s">
        <v>20</v>
      </c>
      <c r="E12915" s="80" t="s">
        <v>21</v>
      </c>
      <c r="F12915" s="80" t="s">
        <v>937</v>
      </c>
      <c r="G12915" s="80" t="s">
        <v>904</v>
      </c>
      <c r="H12915" t="s">
        <v>15979</v>
      </c>
      <c r="I12915" s="50">
        <v>8.61</v>
      </c>
    </row>
    <row r="12916" spans="1:9" x14ac:dyDescent="0.2">
      <c r="A12916">
        <v>402098</v>
      </c>
      <c r="B12916" s="79">
        <v>7898965666552</v>
      </c>
      <c r="C12916" s="80" t="s">
        <v>19</v>
      </c>
      <c r="D12916" s="80" t="s">
        <v>20</v>
      </c>
      <c r="E12916" s="80" t="s">
        <v>21</v>
      </c>
      <c r="F12916" s="80" t="s">
        <v>937</v>
      </c>
      <c r="G12916" s="80" t="s">
        <v>904</v>
      </c>
      <c r="H12916" t="s">
        <v>967</v>
      </c>
      <c r="I12916" s="50">
        <v>8.61</v>
      </c>
    </row>
    <row r="12917" spans="1:9" x14ac:dyDescent="0.2">
      <c r="A12917">
        <v>402101</v>
      </c>
      <c r="B12917" s="79">
        <v>7898965666521</v>
      </c>
      <c r="C12917" s="80" t="s">
        <v>19</v>
      </c>
      <c r="D12917" s="80" t="s">
        <v>20</v>
      </c>
      <c r="E12917" s="80" t="s">
        <v>21</v>
      </c>
      <c r="F12917" s="80" t="s">
        <v>937</v>
      </c>
      <c r="G12917" s="80" t="s">
        <v>904</v>
      </c>
      <c r="H12917" t="s">
        <v>966</v>
      </c>
      <c r="I12917" s="50">
        <v>8.61</v>
      </c>
    </row>
    <row r="12918" spans="1:9" x14ac:dyDescent="0.2">
      <c r="A12918">
        <v>402105</v>
      </c>
      <c r="B12918" s="79">
        <v>7898965666538</v>
      </c>
      <c r="C12918" s="80" t="s">
        <v>19</v>
      </c>
      <c r="D12918" s="80" t="s">
        <v>20</v>
      </c>
      <c r="E12918" s="80" t="s">
        <v>21</v>
      </c>
      <c r="F12918" s="80" t="s">
        <v>937</v>
      </c>
      <c r="G12918" s="80" t="s">
        <v>904</v>
      </c>
      <c r="H12918" t="s">
        <v>968</v>
      </c>
      <c r="I12918" s="50">
        <v>8.61</v>
      </c>
    </row>
    <row r="12919" spans="1:9" x14ac:dyDescent="0.2">
      <c r="A12919">
        <v>402107</v>
      </c>
      <c r="B12919" s="79">
        <v>7898965666743</v>
      </c>
      <c r="C12919" s="80" t="s">
        <v>19</v>
      </c>
      <c r="D12919" s="80" t="s">
        <v>20</v>
      </c>
      <c r="E12919" s="80" t="s">
        <v>21</v>
      </c>
      <c r="F12919" s="80" t="s">
        <v>937</v>
      </c>
      <c r="G12919" s="80" t="s">
        <v>904</v>
      </c>
      <c r="H12919" t="s">
        <v>969</v>
      </c>
      <c r="I12919" s="50">
        <v>8.61</v>
      </c>
    </row>
    <row r="12920" spans="1:9" x14ac:dyDescent="0.2">
      <c r="A12920">
        <v>521457</v>
      </c>
      <c r="B12920" s="79">
        <v>7908448002958</v>
      </c>
      <c r="C12920" s="80" t="s">
        <v>19</v>
      </c>
      <c r="D12920" s="80" t="s">
        <v>20</v>
      </c>
      <c r="E12920" s="80" t="s">
        <v>21</v>
      </c>
      <c r="F12920" s="80" t="s">
        <v>937</v>
      </c>
      <c r="G12920" s="80" t="s">
        <v>904</v>
      </c>
      <c r="H12920" t="s">
        <v>15980</v>
      </c>
      <c r="I12920" s="50">
        <v>13.42</v>
      </c>
    </row>
    <row r="12921" spans="1:9" x14ac:dyDescent="0.2">
      <c r="A12921">
        <v>521558</v>
      </c>
      <c r="B12921" s="79">
        <v>7908448002224</v>
      </c>
      <c r="C12921" s="80" t="s">
        <v>19</v>
      </c>
      <c r="D12921" s="80" t="s">
        <v>20</v>
      </c>
      <c r="E12921" s="80" t="s">
        <v>21</v>
      </c>
      <c r="F12921" s="80" t="s">
        <v>937</v>
      </c>
      <c r="G12921" s="80" t="s">
        <v>904</v>
      </c>
      <c r="H12921" t="s">
        <v>15981</v>
      </c>
      <c r="I12921" s="50">
        <v>13.42</v>
      </c>
    </row>
    <row r="12922" spans="1:9" x14ac:dyDescent="0.2">
      <c r="A12922">
        <v>463470</v>
      </c>
      <c r="B12922" s="79">
        <v>7898088691264</v>
      </c>
      <c r="C12922" s="80" t="s">
        <v>19</v>
      </c>
      <c r="D12922" s="80" t="s">
        <v>20</v>
      </c>
      <c r="E12922" s="80" t="s">
        <v>21</v>
      </c>
      <c r="F12922" s="80" t="s">
        <v>937</v>
      </c>
      <c r="G12922" s="80" t="s">
        <v>931</v>
      </c>
      <c r="H12922" t="s">
        <v>998</v>
      </c>
      <c r="I12922" s="50">
        <v>8.02</v>
      </c>
    </row>
    <row r="12923" spans="1:9" x14ac:dyDescent="0.2">
      <c r="A12923">
        <v>463473</v>
      </c>
      <c r="B12923" s="79">
        <v>7898088690069</v>
      </c>
      <c r="C12923" s="80" t="s">
        <v>19</v>
      </c>
      <c r="D12923" s="80" t="s">
        <v>20</v>
      </c>
      <c r="E12923" s="80" t="s">
        <v>21</v>
      </c>
      <c r="F12923" s="80" t="s">
        <v>937</v>
      </c>
      <c r="G12923" s="80" t="s">
        <v>931</v>
      </c>
      <c r="H12923" t="s">
        <v>999</v>
      </c>
      <c r="I12923" s="50">
        <v>8.02</v>
      </c>
    </row>
    <row r="12924" spans="1:9" x14ac:dyDescent="0.2">
      <c r="A12924">
        <v>463489</v>
      </c>
      <c r="B12924" s="79">
        <v>7898088692032</v>
      </c>
      <c r="C12924" s="80" t="s">
        <v>19</v>
      </c>
      <c r="D12924" s="80" t="s">
        <v>20</v>
      </c>
      <c r="E12924" s="80" t="s">
        <v>21</v>
      </c>
      <c r="F12924" s="80" t="s">
        <v>937</v>
      </c>
      <c r="G12924" s="80" t="s">
        <v>931</v>
      </c>
      <c r="H12924" t="s">
        <v>15982</v>
      </c>
      <c r="I12924" s="50">
        <v>5.35</v>
      </c>
    </row>
    <row r="12925" spans="1:9" x14ac:dyDescent="0.2">
      <c r="A12925">
        <v>463491</v>
      </c>
      <c r="B12925" s="79">
        <v>7898088690076</v>
      </c>
      <c r="C12925" s="80" t="s">
        <v>19</v>
      </c>
      <c r="D12925" s="80" t="s">
        <v>20</v>
      </c>
      <c r="E12925" s="80" t="s">
        <v>21</v>
      </c>
      <c r="F12925" s="80" t="s">
        <v>937</v>
      </c>
      <c r="G12925" s="80" t="s">
        <v>931</v>
      </c>
      <c r="H12925" t="s">
        <v>1000</v>
      </c>
      <c r="I12925" s="50">
        <v>5.35</v>
      </c>
    </row>
    <row r="12926" spans="1:9" x14ac:dyDescent="0.2">
      <c r="A12926">
        <v>453236</v>
      </c>
      <c r="B12926" s="79">
        <v>7899706188364</v>
      </c>
      <c r="C12926" s="80" t="s">
        <v>19</v>
      </c>
      <c r="D12926" s="80" t="s">
        <v>20</v>
      </c>
      <c r="E12926" s="80" t="s">
        <v>21</v>
      </c>
      <c r="F12926" s="80" t="s">
        <v>1483</v>
      </c>
      <c r="G12926" s="80" t="s">
        <v>793</v>
      </c>
      <c r="H12926" t="s">
        <v>1502</v>
      </c>
      <c r="I12926" s="50">
        <v>78.09</v>
      </c>
    </row>
    <row r="12927" spans="1:9" x14ac:dyDescent="0.2">
      <c r="A12927">
        <v>568988</v>
      </c>
      <c r="B12927" s="79">
        <v>7908785422136</v>
      </c>
      <c r="C12927" s="80" t="s">
        <v>19</v>
      </c>
      <c r="D12927" s="80" t="s">
        <v>20</v>
      </c>
      <c r="E12927" s="80" t="s">
        <v>21</v>
      </c>
      <c r="F12927" s="80" t="s">
        <v>1483</v>
      </c>
      <c r="G12927" s="80" t="s">
        <v>793</v>
      </c>
      <c r="H12927" t="s">
        <v>15983</v>
      </c>
      <c r="I12927" s="50">
        <v>29.79</v>
      </c>
    </row>
    <row r="12928" spans="1:9" x14ac:dyDescent="0.2">
      <c r="A12928">
        <v>568992</v>
      </c>
      <c r="B12928" s="79">
        <v>7908785422150</v>
      </c>
      <c r="C12928" s="80" t="s">
        <v>19</v>
      </c>
      <c r="D12928" s="80" t="s">
        <v>20</v>
      </c>
      <c r="E12928" s="80" t="s">
        <v>21</v>
      </c>
      <c r="F12928" s="80" t="s">
        <v>1483</v>
      </c>
      <c r="G12928" s="80" t="s">
        <v>793</v>
      </c>
      <c r="H12928" t="s">
        <v>15984</v>
      </c>
      <c r="I12928" s="50">
        <v>29.79</v>
      </c>
    </row>
    <row r="12929" spans="1:9" x14ac:dyDescent="0.2">
      <c r="A12929">
        <v>568996</v>
      </c>
      <c r="B12929" s="79">
        <v>7908785422099</v>
      </c>
      <c r="C12929" s="80" t="s">
        <v>19</v>
      </c>
      <c r="D12929" s="80" t="s">
        <v>20</v>
      </c>
      <c r="E12929" s="80" t="s">
        <v>21</v>
      </c>
      <c r="F12929" s="80" t="s">
        <v>1483</v>
      </c>
      <c r="G12929" s="80" t="s">
        <v>793</v>
      </c>
      <c r="H12929" t="s">
        <v>15985</v>
      </c>
      <c r="I12929" s="50">
        <v>29.79</v>
      </c>
    </row>
    <row r="12930" spans="1:9" x14ac:dyDescent="0.2">
      <c r="A12930">
        <v>408831</v>
      </c>
      <c r="B12930" s="79">
        <v>7899706178167</v>
      </c>
      <c r="C12930" s="80" t="s">
        <v>19</v>
      </c>
      <c r="D12930" s="80" t="s">
        <v>20</v>
      </c>
      <c r="E12930" s="80" t="s">
        <v>21</v>
      </c>
      <c r="F12930" s="80" t="s">
        <v>1483</v>
      </c>
      <c r="G12930" s="80" t="s">
        <v>793</v>
      </c>
      <c r="H12930" t="s">
        <v>1500</v>
      </c>
      <c r="I12930" s="50">
        <v>24.78</v>
      </c>
    </row>
    <row r="12931" spans="1:9" x14ac:dyDescent="0.2">
      <c r="A12931">
        <v>477806</v>
      </c>
      <c r="B12931" s="79">
        <v>7899706192019</v>
      </c>
      <c r="C12931" s="80" t="s">
        <v>19</v>
      </c>
      <c r="D12931" s="80" t="s">
        <v>20</v>
      </c>
      <c r="E12931" s="80" t="s">
        <v>21</v>
      </c>
      <c r="F12931" s="80" t="s">
        <v>1483</v>
      </c>
      <c r="G12931" s="80" t="s">
        <v>793</v>
      </c>
      <c r="H12931" t="s">
        <v>1504</v>
      </c>
      <c r="I12931" s="50">
        <v>19.850000000000001</v>
      </c>
    </row>
    <row r="12932" spans="1:9" x14ac:dyDescent="0.2">
      <c r="A12932">
        <v>477822</v>
      </c>
      <c r="B12932" s="79">
        <v>7899706196628</v>
      </c>
      <c r="C12932" s="80" t="s">
        <v>19</v>
      </c>
      <c r="D12932" s="80" t="s">
        <v>20</v>
      </c>
      <c r="E12932" s="80" t="s">
        <v>21</v>
      </c>
      <c r="F12932" s="80" t="s">
        <v>1483</v>
      </c>
      <c r="G12932" s="80" t="s">
        <v>793</v>
      </c>
      <c r="H12932" t="s">
        <v>1505</v>
      </c>
      <c r="I12932" s="50">
        <v>43.82</v>
      </c>
    </row>
    <row r="12933" spans="1:9" x14ac:dyDescent="0.2">
      <c r="A12933">
        <v>456430</v>
      </c>
      <c r="B12933" s="79">
        <v>7899706190145</v>
      </c>
      <c r="C12933" s="80" t="s">
        <v>19</v>
      </c>
      <c r="D12933" s="80" t="s">
        <v>20</v>
      </c>
      <c r="E12933" s="80" t="s">
        <v>21</v>
      </c>
      <c r="F12933" s="80" t="s">
        <v>1483</v>
      </c>
      <c r="G12933" s="80" t="s">
        <v>793</v>
      </c>
      <c r="H12933" t="s">
        <v>1503</v>
      </c>
      <c r="I12933" s="50">
        <v>22.19</v>
      </c>
    </row>
    <row r="12934" spans="1:9" x14ac:dyDescent="0.2">
      <c r="A12934">
        <v>258762</v>
      </c>
      <c r="B12934" s="79">
        <v>7899706126335</v>
      </c>
      <c r="C12934" s="80" t="s">
        <v>19</v>
      </c>
      <c r="D12934" s="80" t="s">
        <v>20</v>
      </c>
      <c r="E12934" s="80" t="s">
        <v>21</v>
      </c>
      <c r="F12934" s="80" t="s">
        <v>1483</v>
      </c>
      <c r="G12934" s="80" t="s">
        <v>793</v>
      </c>
      <c r="H12934" t="s">
        <v>1499</v>
      </c>
      <c r="I12934" s="50">
        <v>19.57</v>
      </c>
    </row>
    <row r="12935" spans="1:9" x14ac:dyDescent="0.2">
      <c r="A12935">
        <v>430881</v>
      </c>
      <c r="B12935" s="79">
        <v>7899706180344</v>
      </c>
      <c r="C12935" s="80" t="s">
        <v>19</v>
      </c>
      <c r="D12935" s="80" t="s">
        <v>20</v>
      </c>
      <c r="E12935" s="80" t="s">
        <v>21</v>
      </c>
      <c r="F12935" s="80" t="s">
        <v>1483</v>
      </c>
      <c r="G12935" s="80" t="s">
        <v>793</v>
      </c>
      <c r="H12935" t="s">
        <v>1501</v>
      </c>
      <c r="I12935" s="50">
        <v>28.27</v>
      </c>
    </row>
    <row r="12936" spans="1:9" x14ac:dyDescent="0.2">
      <c r="A12936">
        <v>298918</v>
      </c>
      <c r="B12936" s="79">
        <v>7896235353256</v>
      </c>
      <c r="C12936" s="80" t="s">
        <v>19</v>
      </c>
      <c r="D12936" s="80" t="s">
        <v>20</v>
      </c>
      <c r="E12936" s="80" t="s">
        <v>21</v>
      </c>
      <c r="F12936" s="80" t="s">
        <v>1483</v>
      </c>
      <c r="G12936" s="80" t="s">
        <v>819</v>
      </c>
      <c r="H12936" t="s">
        <v>1508</v>
      </c>
      <c r="I12936" s="50">
        <v>5.93</v>
      </c>
    </row>
    <row r="12937" spans="1:9" x14ac:dyDescent="0.2">
      <c r="A12937">
        <v>299193</v>
      </c>
      <c r="B12937" s="79">
        <v>7896235353287</v>
      </c>
      <c r="C12937" s="80" t="s">
        <v>19</v>
      </c>
      <c r="D12937" s="80" t="s">
        <v>20</v>
      </c>
      <c r="E12937" s="80" t="s">
        <v>21</v>
      </c>
      <c r="F12937" s="80" t="s">
        <v>1483</v>
      </c>
      <c r="G12937" s="80" t="s">
        <v>819</v>
      </c>
      <c r="H12937" t="s">
        <v>15986</v>
      </c>
      <c r="I12937" s="50">
        <v>4.25</v>
      </c>
    </row>
    <row r="12938" spans="1:9" x14ac:dyDescent="0.2">
      <c r="A12938">
        <v>298636</v>
      </c>
      <c r="B12938" s="79">
        <v>7896235353263</v>
      </c>
      <c r="C12938" s="80" t="s">
        <v>19</v>
      </c>
      <c r="D12938" s="80" t="s">
        <v>20</v>
      </c>
      <c r="E12938" s="80" t="s">
        <v>21</v>
      </c>
      <c r="F12938" s="80" t="s">
        <v>1483</v>
      </c>
      <c r="G12938" s="80" t="s">
        <v>819</v>
      </c>
      <c r="H12938" t="s">
        <v>1506</v>
      </c>
      <c r="I12938" s="50">
        <v>4.25</v>
      </c>
    </row>
    <row r="12939" spans="1:9" x14ac:dyDescent="0.2">
      <c r="A12939">
        <v>298650</v>
      </c>
      <c r="B12939" s="79">
        <v>7896235353249</v>
      </c>
      <c r="C12939" s="80" t="s">
        <v>19</v>
      </c>
      <c r="D12939" s="80" t="s">
        <v>20</v>
      </c>
      <c r="E12939" s="80" t="s">
        <v>21</v>
      </c>
      <c r="F12939" s="80" t="s">
        <v>1483</v>
      </c>
      <c r="G12939" s="80" t="s">
        <v>819</v>
      </c>
      <c r="H12939" t="s">
        <v>1507</v>
      </c>
      <c r="I12939" s="50">
        <v>4.25</v>
      </c>
    </row>
    <row r="12940" spans="1:9" x14ac:dyDescent="0.2">
      <c r="A12940">
        <v>14016</v>
      </c>
      <c r="B12940" s="79">
        <v>7896806700045</v>
      </c>
      <c r="C12940" s="80" t="s">
        <v>19</v>
      </c>
      <c r="D12940" s="80" t="s">
        <v>20</v>
      </c>
      <c r="E12940" s="80" t="s">
        <v>21</v>
      </c>
      <c r="F12940" s="80" t="s">
        <v>1483</v>
      </c>
      <c r="G12940" s="80" t="s">
        <v>1509</v>
      </c>
      <c r="H12940" t="s">
        <v>1513</v>
      </c>
      <c r="I12940" s="50">
        <v>8.85</v>
      </c>
    </row>
    <row r="12941" spans="1:9" x14ac:dyDescent="0.2">
      <c r="A12941">
        <v>2404</v>
      </c>
      <c r="B12941" s="79">
        <v>7896806700038</v>
      </c>
      <c r="C12941" s="80" t="s">
        <v>19</v>
      </c>
      <c r="D12941" s="80" t="s">
        <v>20</v>
      </c>
      <c r="E12941" s="80" t="s">
        <v>21</v>
      </c>
      <c r="F12941" s="80" t="s">
        <v>1483</v>
      </c>
      <c r="G12941" s="80" t="s">
        <v>1509</v>
      </c>
      <c r="H12941" t="s">
        <v>1510</v>
      </c>
      <c r="I12941" s="50">
        <v>5.61</v>
      </c>
    </row>
    <row r="12942" spans="1:9" x14ac:dyDescent="0.2">
      <c r="A12942">
        <v>2405</v>
      </c>
      <c r="B12942" s="79">
        <v>7896806700014</v>
      </c>
      <c r="C12942" s="80" t="s">
        <v>19</v>
      </c>
      <c r="D12942" s="80" t="s">
        <v>20</v>
      </c>
      <c r="E12942" s="80" t="s">
        <v>21</v>
      </c>
      <c r="F12942" s="80" t="s">
        <v>1483</v>
      </c>
      <c r="G12942" s="80" t="s">
        <v>1509</v>
      </c>
      <c r="H12942" t="s">
        <v>1511</v>
      </c>
      <c r="I12942" s="50">
        <v>2.63</v>
      </c>
    </row>
    <row r="12943" spans="1:9" x14ac:dyDescent="0.2">
      <c r="A12943">
        <v>2406</v>
      </c>
      <c r="B12943" s="79">
        <v>7896806700021</v>
      </c>
      <c r="C12943" s="80" t="s">
        <v>19</v>
      </c>
      <c r="D12943" s="80" t="s">
        <v>20</v>
      </c>
      <c r="E12943" s="80" t="s">
        <v>21</v>
      </c>
      <c r="F12943" s="80" t="s">
        <v>1483</v>
      </c>
      <c r="G12943" s="80" t="s">
        <v>1509</v>
      </c>
      <c r="H12943" t="s">
        <v>1512</v>
      </c>
      <c r="I12943" s="50">
        <v>3.87</v>
      </c>
    </row>
    <row r="12944" spans="1:9" x14ac:dyDescent="0.2">
      <c r="A12944">
        <v>456494</v>
      </c>
      <c r="B12944" s="79">
        <v>7891010253813</v>
      </c>
      <c r="C12944" s="80" t="s">
        <v>19</v>
      </c>
      <c r="D12944" s="80" t="s">
        <v>20</v>
      </c>
      <c r="E12944" s="80" t="s">
        <v>21</v>
      </c>
      <c r="F12944" s="80" t="s">
        <v>1483</v>
      </c>
      <c r="G12944" s="80" t="s">
        <v>44</v>
      </c>
      <c r="H12944" t="s">
        <v>1497</v>
      </c>
      <c r="I12944" s="50">
        <v>35.92</v>
      </c>
    </row>
    <row r="12945" spans="1:9" x14ac:dyDescent="0.2">
      <c r="A12945">
        <v>456495</v>
      </c>
      <c r="B12945" s="79">
        <v>7891010253806</v>
      </c>
      <c r="C12945" s="80" t="s">
        <v>19</v>
      </c>
      <c r="D12945" s="80" t="s">
        <v>20</v>
      </c>
      <c r="E12945" s="80" t="s">
        <v>21</v>
      </c>
      <c r="F12945" s="80" t="s">
        <v>1483</v>
      </c>
      <c r="G12945" s="80" t="s">
        <v>44</v>
      </c>
      <c r="H12945" t="s">
        <v>1498</v>
      </c>
      <c r="I12945" s="50">
        <v>35.92</v>
      </c>
    </row>
    <row r="12946" spans="1:9" x14ac:dyDescent="0.2">
      <c r="A12946">
        <v>456496</v>
      </c>
      <c r="B12946" s="79">
        <v>7891010253790</v>
      </c>
      <c r="C12946" s="80" t="s">
        <v>19</v>
      </c>
      <c r="D12946" s="80" t="s">
        <v>20</v>
      </c>
      <c r="E12946" s="80" t="s">
        <v>21</v>
      </c>
      <c r="F12946" s="80" t="s">
        <v>1483</v>
      </c>
      <c r="G12946" s="80" t="s">
        <v>44</v>
      </c>
      <c r="H12946" t="s">
        <v>15987</v>
      </c>
      <c r="I12946" s="50">
        <v>35.92</v>
      </c>
    </row>
    <row r="12947" spans="1:9" x14ac:dyDescent="0.2">
      <c r="A12947">
        <v>221117</v>
      </c>
      <c r="B12947" s="79">
        <v>7891010566722</v>
      </c>
      <c r="C12947" s="80" t="s">
        <v>19</v>
      </c>
      <c r="D12947" s="80" t="s">
        <v>20</v>
      </c>
      <c r="E12947" s="80" t="s">
        <v>21</v>
      </c>
      <c r="F12947" s="80" t="s">
        <v>1483</v>
      </c>
      <c r="G12947" s="80" t="s">
        <v>44</v>
      </c>
      <c r="H12947" t="s">
        <v>1496</v>
      </c>
      <c r="I12947" s="50">
        <v>26.25</v>
      </c>
    </row>
    <row r="12948" spans="1:9" x14ac:dyDescent="0.2">
      <c r="A12948">
        <v>427806</v>
      </c>
      <c r="B12948" s="79">
        <v>42398004</v>
      </c>
      <c r="C12948" s="80" t="s">
        <v>19</v>
      </c>
      <c r="D12948" s="80" t="s">
        <v>20</v>
      </c>
      <c r="E12948" s="80" t="s">
        <v>21</v>
      </c>
      <c r="F12948" s="80" t="s">
        <v>1483</v>
      </c>
      <c r="G12948" s="80" t="s">
        <v>1232</v>
      </c>
      <c r="H12948" t="s">
        <v>1493</v>
      </c>
      <c r="I12948" s="50">
        <v>25.44</v>
      </c>
    </row>
    <row r="12949" spans="1:9" x14ac:dyDescent="0.2">
      <c r="A12949">
        <v>473960</v>
      </c>
      <c r="B12949" s="79">
        <v>4005900889720</v>
      </c>
      <c r="C12949" s="80" t="s">
        <v>19</v>
      </c>
      <c r="D12949" s="80" t="s">
        <v>20</v>
      </c>
      <c r="E12949" s="80" t="s">
        <v>21</v>
      </c>
      <c r="F12949" s="80" t="s">
        <v>1483</v>
      </c>
      <c r="G12949" s="80" t="s">
        <v>1232</v>
      </c>
      <c r="H12949" t="s">
        <v>1494</v>
      </c>
      <c r="I12949" s="50">
        <v>29.05</v>
      </c>
    </row>
    <row r="12950" spans="1:9" x14ac:dyDescent="0.2">
      <c r="A12950">
        <v>487129</v>
      </c>
      <c r="B12950" s="79">
        <v>4005900950987</v>
      </c>
      <c r="C12950" s="80" t="s">
        <v>19</v>
      </c>
      <c r="D12950" s="80" t="s">
        <v>20</v>
      </c>
      <c r="E12950" s="80" t="s">
        <v>21</v>
      </c>
      <c r="F12950" s="80" t="s">
        <v>1483</v>
      </c>
      <c r="G12950" s="80" t="s">
        <v>1232</v>
      </c>
      <c r="H12950" t="s">
        <v>1495</v>
      </c>
      <c r="I12950" s="50">
        <v>25.44</v>
      </c>
    </row>
    <row r="12951" spans="1:9" x14ac:dyDescent="0.2">
      <c r="A12951">
        <v>427800</v>
      </c>
      <c r="B12951" s="79">
        <v>4005900602220</v>
      </c>
      <c r="C12951" s="80" t="s">
        <v>19</v>
      </c>
      <c r="D12951" s="80" t="s">
        <v>20</v>
      </c>
      <c r="E12951" s="80" t="s">
        <v>21</v>
      </c>
      <c r="F12951" s="80" t="s">
        <v>1483</v>
      </c>
      <c r="G12951" s="80" t="s">
        <v>1232</v>
      </c>
      <c r="H12951" t="s">
        <v>1492</v>
      </c>
      <c r="I12951" s="50">
        <v>26.14</v>
      </c>
    </row>
    <row r="12952" spans="1:9" x14ac:dyDescent="0.2">
      <c r="A12952">
        <v>79677</v>
      </c>
      <c r="B12952" s="79">
        <v>4005808189625</v>
      </c>
      <c r="C12952" s="80" t="s">
        <v>19</v>
      </c>
      <c r="D12952" s="80" t="s">
        <v>20</v>
      </c>
      <c r="E12952" s="80" t="s">
        <v>21</v>
      </c>
      <c r="F12952" s="80" t="s">
        <v>1483</v>
      </c>
      <c r="G12952" s="80" t="s">
        <v>1232</v>
      </c>
      <c r="H12952" t="s">
        <v>1486</v>
      </c>
      <c r="I12952" s="50">
        <v>23.42</v>
      </c>
    </row>
    <row r="12953" spans="1:9" x14ac:dyDescent="0.2">
      <c r="A12953">
        <v>79683</v>
      </c>
      <c r="B12953" s="79">
        <v>4005808189342</v>
      </c>
      <c r="C12953" s="80" t="s">
        <v>19</v>
      </c>
      <c r="D12953" s="80" t="s">
        <v>20</v>
      </c>
      <c r="E12953" s="80" t="s">
        <v>21</v>
      </c>
      <c r="F12953" s="80" t="s">
        <v>1483</v>
      </c>
      <c r="G12953" s="80" t="s">
        <v>1232</v>
      </c>
      <c r="H12953" t="s">
        <v>1487</v>
      </c>
      <c r="I12953" s="50">
        <v>23.42</v>
      </c>
    </row>
    <row r="12954" spans="1:9" x14ac:dyDescent="0.2">
      <c r="A12954">
        <v>34589</v>
      </c>
      <c r="B12954" s="79">
        <v>4005808811717</v>
      </c>
      <c r="C12954" s="80" t="s">
        <v>19</v>
      </c>
      <c r="D12954" s="80" t="s">
        <v>20</v>
      </c>
      <c r="E12954" s="80" t="s">
        <v>21</v>
      </c>
      <c r="F12954" s="80" t="s">
        <v>1483</v>
      </c>
      <c r="G12954" s="80" t="s">
        <v>1232</v>
      </c>
      <c r="H12954" t="s">
        <v>1485</v>
      </c>
      <c r="I12954" s="50">
        <v>20.170000000000002</v>
      </c>
    </row>
    <row r="12955" spans="1:9" x14ac:dyDescent="0.2">
      <c r="A12955">
        <v>294508</v>
      </c>
      <c r="B12955" s="79">
        <v>4005900359261</v>
      </c>
      <c r="C12955" s="80" t="s">
        <v>19</v>
      </c>
      <c r="D12955" s="80" t="s">
        <v>20</v>
      </c>
      <c r="E12955" s="80" t="s">
        <v>21</v>
      </c>
      <c r="F12955" s="80" t="s">
        <v>1483</v>
      </c>
      <c r="G12955" s="80" t="s">
        <v>1232</v>
      </c>
      <c r="H12955" t="s">
        <v>1488</v>
      </c>
      <c r="I12955" s="50">
        <v>19.41</v>
      </c>
    </row>
    <row r="12956" spans="1:9" x14ac:dyDescent="0.2">
      <c r="A12956">
        <v>386522</v>
      </c>
      <c r="B12956" s="79">
        <v>4005900662019</v>
      </c>
      <c r="C12956" s="80" t="s">
        <v>19</v>
      </c>
      <c r="D12956" s="80" t="s">
        <v>20</v>
      </c>
      <c r="E12956" s="80" t="s">
        <v>21</v>
      </c>
      <c r="F12956" s="80" t="s">
        <v>1483</v>
      </c>
      <c r="G12956" s="80" t="s">
        <v>1232</v>
      </c>
      <c r="H12956" t="s">
        <v>1491</v>
      </c>
      <c r="I12956" s="50">
        <v>20.2</v>
      </c>
    </row>
    <row r="12957" spans="1:9" x14ac:dyDescent="0.2">
      <c r="A12957">
        <v>370546</v>
      </c>
      <c r="B12957" s="79">
        <v>42360414</v>
      </c>
      <c r="C12957" s="80" t="s">
        <v>19</v>
      </c>
      <c r="D12957" s="80" t="s">
        <v>20</v>
      </c>
      <c r="E12957" s="80" t="s">
        <v>21</v>
      </c>
      <c r="F12957" s="80" t="s">
        <v>1483</v>
      </c>
      <c r="G12957" s="80" t="s">
        <v>1232</v>
      </c>
      <c r="H12957" t="s">
        <v>1489</v>
      </c>
      <c r="I12957" s="50">
        <v>25.44</v>
      </c>
    </row>
    <row r="12958" spans="1:9" x14ac:dyDescent="0.2">
      <c r="A12958">
        <v>370547</v>
      </c>
      <c r="B12958" s="79">
        <v>42360407</v>
      </c>
      <c r="C12958" s="80" t="s">
        <v>19</v>
      </c>
      <c r="D12958" s="80" t="s">
        <v>20</v>
      </c>
      <c r="E12958" s="80" t="s">
        <v>21</v>
      </c>
      <c r="F12958" s="80" t="s">
        <v>1483</v>
      </c>
      <c r="G12958" s="80" t="s">
        <v>1232</v>
      </c>
      <c r="H12958" t="s">
        <v>1490</v>
      </c>
      <c r="I12958" s="50">
        <v>25.44</v>
      </c>
    </row>
    <row r="12959" spans="1:9" x14ac:dyDescent="0.2">
      <c r="A12959">
        <v>33805</v>
      </c>
      <c r="B12959" s="79">
        <v>78906617</v>
      </c>
      <c r="C12959" s="80" t="s">
        <v>19</v>
      </c>
      <c r="D12959" s="80" t="s">
        <v>20</v>
      </c>
      <c r="E12959" s="80" t="s">
        <v>21</v>
      </c>
      <c r="F12959" s="80" t="s">
        <v>1483</v>
      </c>
      <c r="G12959" s="80" t="s">
        <v>1232</v>
      </c>
      <c r="H12959" t="s">
        <v>1484</v>
      </c>
      <c r="I12959" s="50">
        <v>17.95</v>
      </c>
    </row>
    <row r="12960" spans="1:9" x14ac:dyDescent="0.2">
      <c r="A12960">
        <v>42884</v>
      </c>
      <c r="B12960" s="79">
        <v>7896013508885</v>
      </c>
      <c r="C12960" s="80" t="s">
        <v>19</v>
      </c>
      <c r="D12960" s="80" t="s">
        <v>20</v>
      </c>
      <c r="E12960" s="80" t="s">
        <v>21</v>
      </c>
      <c r="F12960" s="80" t="s">
        <v>1638</v>
      </c>
      <c r="G12960" s="80" t="s">
        <v>894</v>
      </c>
      <c r="H12960" t="s">
        <v>1639</v>
      </c>
      <c r="I12960" s="50">
        <v>8.1999999999999993</v>
      </c>
    </row>
    <row r="12961" spans="1:9" x14ac:dyDescent="0.2">
      <c r="A12961">
        <v>223199</v>
      </c>
      <c r="B12961" s="79">
        <v>7896699018623</v>
      </c>
      <c r="C12961" s="80" t="s">
        <v>19</v>
      </c>
      <c r="D12961" s="80" t="s">
        <v>20</v>
      </c>
      <c r="E12961" s="80" t="s">
        <v>21</v>
      </c>
      <c r="F12961" s="80" t="s">
        <v>2414</v>
      </c>
      <c r="G12961" s="80" t="s">
        <v>2436</v>
      </c>
      <c r="H12961" t="s">
        <v>2440</v>
      </c>
      <c r="I12961" s="50">
        <v>8.58</v>
      </c>
    </row>
    <row r="12962" spans="1:9" x14ac:dyDescent="0.2">
      <c r="A12962">
        <v>223206</v>
      </c>
      <c r="B12962" s="79">
        <v>7896699018647</v>
      </c>
      <c r="C12962" s="80" t="s">
        <v>19</v>
      </c>
      <c r="D12962" s="80" t="s">
        <v>20</v>
      </c>
      <c r="E12962" s="80" t="s">
        <v>21</v>
      </c>
      <c r="F12962" s="80" t="s">
        <v>2414</v>
      </c>
      <c r="G12962" s="80" t="s">
        <v>2436</v>
      </c>
      <c r="H12962" t="s">
        <v>2441</v>
      </c>
      <c r="I12962" s="50">
        <v>8.58</v>
      </c>
    </row>
    <row r="12963" spans="1:9" x14ac:dyDescent="0.2">
      <c r="A12963">
        <v>554726</v>
      </c>
      <c r="B12963" s="79">
        <v>7896699011617</v>
      </c>
      <c r="C12963" s="80" t="s">
        <v>19</v>
      </c>
      <c r="D12963" s="80" t="s">
        <v>20</v>
      </c>
      <c r="E12963" s="80" t="s">
        <v>21</v>
      </c>
      <c r="F12963" s="80" t="s">
        <v>2414</v>
      </c>
      <c r="G12963" s="80" t="s">
        <v>2436</v>
      </c>
      <c r="H12963" t="s">
        <v>2451</v>
      </c>
      <c r="I12963" s="50">
        <v>7.46</v>
      </c>
    </row>
    <row r="12964" spans="1:9" x14ac:dyDescent="0.2">
      <c r="A12964">
        <v>554727</v>
      </c>
      <c r="B12964" s="79">
        <v>7896699008365</v>
      </c>
      <c r="C12964" s="80" t="s">
        <v>19</v>
      </c>
      <c r="D12964" s="80" t="s">
        <v>20</v>
      </c>
      <c r="E12964" s="80" t="s">
        <v>21</v>
      </c>
      <c r="F12964" s="80" t="s">
        <v>2414</v>
      </c>
      <c r="G12964" s="80" t="s">
        <v>2436</v>
      </c>
      <c r="H12964" t="s">
        <v>15988</v>
      </c>
      <c r="I12964" s="50">
        <v>6.57</v>
      </c>
    </row>
    <row r="12965" spans="1:9" x14ac:dyDescent="0.2">
      <c r="A12965">
        <v>361935</v>
      </c>
      <c r="B12965" s="79">
        <v>7896699030700</v>
      </c>
      <c r="C12965" s="80" t="s">
        <v>19</v>
      </c>
      <c r="D12965" s="80" t="s">
        <v>20</v>
      </c>
      <c r="E12965" s="80" t="s">
        <v>21</v>
      </c>
      <c r="F12965" s="80" t="s">
        <v>2414</v>
      </c>
      <c r="G12965" s="80" t="s">
        <v>2436</v>
      </c>
      <c r="H12965" t="s">
        <v>2449</v>
      </c>
      <c r="I12965" s="50">
        <v>14.13</v>
      </c>
    </row>
    <row r="12966" spans="1:9" x14ac:dyDescent="0.2">
      <c r="A12966">
        <v>361939</v>
      </c>
      <c r="B12966" s="79">
        <v>7896699030717</v>
      </c>
      <c r="C12966" s="80" t="s">
        <v>19</v>
      </c>
      <c r="D12966" s="80" t="s">
        <v>20</v>
      </c>
      <c r="E12966" s="80" t="s">
        <v>21</v>
      </c>
      <c r="F12966" s="80" t="s">
        <v>2414</v>
      </c>
      <c r="G12966" s="80" t="s">
        <v>2436</v>
      </c>
      <c r="H12966" t="s">
        <v>2450</v>
      </c>
      <c r="I12966" s="50">
        <v>14.13</v>
      </c>
    </row>
    <row r="12967" spans="1:9" x14ac:dyDescent="0.2">
      <c r="A12967">
        <v>446574</v>
      </c>
      <c r="B12967" s="79">
        <v>7896699033466</v>
      </c>
      <c r="C12967" s="80" t="s">
        <v>19</v>
      </c>
      <c r="D12967" s="80" t="s">
        <v>20</v>
      </c>
      <c r="E12967" s="80" t="s">
        <v>21</v>
      </c>
      <c r="F12967" s="80" t="s">
        <v>2414</v>
      </c>
      <c r="G12967" s="80" t="s">
        <v>2436</v>
      </c>
      <c r="H12967" t="s">
        <v>2456</v>
      </c>
      <c r="I12967" s="50">
        <v>13.19</v>
      </c>
    </row>
    <row r="12968" spans="1:9" x14ac:dyDescent="0.2">
      <c r="A12968">
        <v>446576</v>
      </c>
      <c r="B12968" s="79">
        <v>7896699033442</v>
      </c>
      <c r="C12968" s="80" t="s">
        <v>19</v>
      </c>
      <c r="D12968" s="80" t="s">
        <v>20</v>
      </c>
      <c r="E12968" s="80" t="s">
        <v>21</v>
      </c>
      <c r="F12968" s="80" t="s">
        <v>2414</v>
      </c>
      <c r="G12968" s="80" t="s">
        <v>2436</v>
      </c>
      <c r="H12968" t="s">
        <v>2457</v>
      </c>
      <c r="I12968" s="50">
        <v>13.19</v>
      </c>
    </row>
    <row r="12969" spans="1:9" x14ac:dyDescent="0.2">
      <c r="A12969">
        <v>44708</v>
      </c>
      <c r="B12969" s="79">
        <v>7896699001229</v>
      </c>
      <c r="C12969" s="80" t="s">
        <v>19</v>
      </c>
      <c r="D12969" s="80" t="s">
        <v>20</v>
      </c>
      <c r="E12969" s="80" t="s">
        <v>21</v>
      </c>
      <c r="F12969" s="80" t="s">
        <v>2414</v>
      </c>
      <c r="G12969" s="80" t="s">
        <v>2436</v>
      </c>
      <c r="H12969" t="s">
        <v>2437</v>
      </c>
      <c r="I12969" s="50">
        <v>5.18</v>
      </c>
    </row>
    <row r="12970" spans="1:9" x14ac:dyDescent="0.2">
      <c r="A12970">
        <v>237212</v>
      </c>
      <c r="B12970" s="79">
        <v>7896699015936</v>
      </c>
      <c r="C12970" s="80" t="s">
        <v>19</v>
      </c>
      <c r="D12970" s="80" t="s">
        <v>20</v>
      </c>
      <c r="E12970" s="80" t="s">
        <v>21</v>
      </c>
      <c r="F12970" s="80" t="s">
        <v>2414</v>
      </c>
      <c r="G12970" s="80" t="s">
        <v>2436</v>
      </c>
      <c r="H12970" t="s">
        <v>15989</v>
      </c>
      <c r="I12970" s="50">
        <v>13.19</v>
      </c>
    </row>
    <row r="12971" spans="1:9" x14ac:dyDescent="0.2">
      <c r="A12971">
        <v>237220</v>
      </c>
      <c r="B12971" s="79">
        <v>7896699015950</v>
      </c>
      <c r="C12971" s="80" t="s">
        <v>19</v>
      </c>
      <c r="D12971" s="80" t="s">
        <v>20</v>
      </c>
      <c r="E12971" s="80" t="s">
        <v>21</v>
      </c>
      <c r="F12971" s="80" t="s">
        <v>2414</v>
      </c>
      <c r="G12971" s="80" t="s">
        <v>2436</v>
      </c>
      <c r="H12971" t="s">
        <v>2442</v>
      </c>
      <c r="I12971" s="50">
        <v>13.62</v>
      </c>
    </row>
    <row r="12972" spans="1:9" x14ac:dyDescent="0.2">
      <c r="A12972">
        <v>235190</v>
      </c>
      <c r="B12972" s="79">
        <v>7896699016599</v>
      </c>
      <c r="C12972" s="80" t="s">
        <v>19</v>
      </c>
      <c r="D12972" s="80" t="s">
        <v>20</v>
      </c>
      <c r="E12972" s="80" t="s">
        <v>21</v>
      </c>
      <c r="F12972" s="80" t="s">
        <v>2414</v>
      </c>
      <c r="G12972" s="80" t="s">
        <v>2436</v>
      </c>
      <c r="H12972" t="s">
        <v>2443</v>
      </c>
      <c r="I12972" s="50">
        <v>6.42</v>
      </c>
    </row>
    <row r="12973" spans="1:9" x14ac:dyDescent="0.2">
      <c r="A12973">
        <v>235981</v>
      </c>
      <c r="B12973" s="79">
        <v>7896699016575</v>
      </c>
      <c r="C12973" s="80" t="s">
        <v>19</v>
      </c>
      <c r="D12973" s="80" t="s">
        <v>20</v>
      </c>
      <c r="E12973" s="80" t="s">
        <v>21</v>
      </c>
      <c r="F12973" s="80" t="s">
        <v>2414</v>
      </c>
      <c r="G12973" s="80" t="s">
        <v>2436</v>
      </c>
      <c r="H12973" t="s">
        <v>2444</v>
      </c>
      <c r="I12973" s="50">
        <v>6.46</v>
      </c>
    </row>
    <row r="12974" spans="1:9" x14ac:dyDescent="0.2">
      <c r="A12974">
        <v>358256</v>
      </c>
      <c r="B12974" s="79">
        <v>7896699030328</v>
      </c>
      <c r="C12974" s="80" t="s">
        <v>19</v>
      </c>
      <c r="D12974" s="80" t="s">
        <v>20</v>
      </c>
      <c r="E12974" s="80" t="s">
        <v>21</v>
      </c>
      <c r="F12974" s="80" t="s">
        <v>2414</v>
      </c>
      <c r="G12974" s="80" t="s">
        <v>2436</v>
      </c>
      <c r="H12974" t="s">
        <v>2445</v>
      </c>
      <c r="I12974" s="50">
        <v>19.66</v>
      </c>
    </row>
    <row r="12975" spans="1:9" x14ac:dyDescent="0.2">
      <c r="A12975">
        <v>358258</v>
      </c>
      <c r="B12975" s="79">
        <v>7896699030335</v>
      </c>
      <c r="C12975" s="80" t="s">
        <v>19</v>
      </c>
      <c r="D12975" s="80" t="s">
        <v>20</v>
      </c>
      <c r="E12975" s="80" t="s">
        <v>21</v>
      </c>
      <c r="F12975" s="80" t="s">
        <v>2414</v>
      </c>
      <c r="G12975" s="80" t="s">
        <v>2436</v>
      </c>
      <c r="H12975" t="s">
        <v>2446</v>
      </c>
      <c r="I12975" s="50">
        <v>19.66</v>
      </c>
    </row>
    <row r="12976" spans="1:9" x14ac:dyDescent="0.2">
      <c r="A12976">
        <v>327940</v>
      </c>
      <c r="B12976" s="79">
        <v>7896699017718</v>
      </c>
      <c r="C12976" s="80" t="s">
        <v>19</v>
      </c>
      <c r="D12976" s="80" t="s">
        <v>20</v>
      </c>
      <c r="E12976" s="80" t="s">
        <v>21</v>
      </c>
      <c r="F12976" s="80" t="s">
        <v>2414</v>
      </c>
      <c r="G12976" s="80" t="s">
        <v>2436</v>
      </c>
      <c r="H12976" t="s">
        <v>2452</v>
      </c>
      <c r="I12976" s="50">
        <v>9.8699999999999992</v>
      </c>
    </row>
    <row r="12977" spans="1:9" x14ac:dyDescent="0.2">
      <c r="A12977">
        <v>327941</v>
      </c>
      <c r="B12977" s="79">
        <v>7896699017732</v>
      </c>
      <c r="C12977" s="80" t="s">
        <v>19</v>
      </c>
      <c r="D12977" s="80" t="s">
        <v>20</v>
      </c>
      <c r="E12977" s="80" t="s">
        <v>21</v>
      </c>
      <c r="F12977" s="80" t="s">
        <v>2414</v>
      </c>
      <c r="G12977" s="80" t="s">
        <v>2436</v>
      </c>
      <c r="H12977" t="s">
        <v>2453</v>
      </c>
      <c r="I12977" s="50">
        <v>9.8699999999999992</v>
      </c>
    </row>
    <row r="12978" spans="1:9" x14ac:dyDescent="0.2">
      <c r="A12978">
        <v>446561</v>
      </c>
      <c r="B12978" s="79">
        <v>7896699032452</v>
      </c>
      <c r="C12978" s="80" t="s">
        <v>19</v>
      </c>
      <c r="D12978" s="80" t="s">
        <v>20</v>
      </c>
      <c r="E12978" s="80" t="s">
        <v>21</v>
      </c>
      <c r="F12978" s="80" t="s">
        <v>2414</v>
      </c>
      <c r="G12978" s="80" t="s">
        <v>2436</v>
      </c>
      <c r="H12978" t="s">
        <v>2454</v>
      </c>
      <c r="I12978" s="50">
        <v>15.2</v>
      </c>
    </row>
    <row r="12979" spans="1:9" x14ac:dyDescent="0.2">
      <c r="A12979">
        <v>446563</v>
      </c>
      <c r="B12979" s="79">
        <v>7896699032445</v>
      </c>
      <c r="C12979" s="80" t="s">
        <v>19</v>
      </c>
      <c r="D12979" s="80" t="s">
        <v>20</v>
      </c>
      <c r="E12979" s="80" t="s">
        <v>21</v>
      </c>
      <c r="F12979" s="80" t="s">
        <v>2414</v>
      </c>
      <c r="G12979" s="80" t="s">
        <v>2436</v>
      </c>
      <c r="H12979" t="s">
        <v>2455</v>
      </c>
      <c r="I12979" s="50">
        <v>15.2</v>
      </c>
    </row>
    <row r="12980" spans="1:9" x14ac:dyDescent="0.2">
      <c r="A12980">
        <v>157557</v>
      </c>
      <c r="B12980" s="79">
        <v>7896699013123</v>
      </c>
      <c r="C12980" s="80" t="s">
        <v>19</v>
      </c>
      <c r="D12980" s="80" t="s">
        <v>20</v>
      </c>
      <c r="E12980" s="80" t="s">
        <v>21</v>
      </c>
      <c r="F12980" s="80" t="s">
        <v>2414</v>
      </c>
      <c r="G12980" s="80" t="s">
        <v>2436</v>
      </c>
      <c r="H12980" t="s">
        <v>2438</v>
      </c>
      <c r="I12980" s="50">
        <v>21.15</v>
      </c>
    </row>
    <row r="12981" spans="1:9" x14ac:dyDescent="0.2">
      <c r="A12981">
        <v>157564</v>
      </c>
      <c r="B12981" s="79">
        <v>7896699013512</v>
      </c>
      <c r="C12981" s="80" t="s">
        <v>19</v>
      </c>
      <c r="D12981" s="80" t="s">
        <v>20</v>
      </c>
      <c r="E12981" s="80" t="s">
        <v>21</v>
      </c>
      <c r="F12981" s="80" t="s">
        <v>2414</v>
      </c>
      <c r="G12981" s="80" t="s">
        <v>2436</v>
      </c>
      <c r="H12981" t="s">
        <v>2439</v>
      </c>
      <c r="I12981" s="50">
        <v>21.15</v>
      </c>
    </row>
    <row r="12982" spans="1:9" x14ac:dyDescent="0.2">
      <c r="A12982">
        <v>358259</v>
      </c>
      <c r="B12982" s="79">
        <v>7896699030366</v>
      </c>
      <c r="C12982" s="80" t="s">
        <v>19</v>
      </c>
      <c r="D12982" s="80" t="s">
        <v>20</v>
      </c>
      <c r="E12982" s="80" t="s">
        <v>21</v>
      </c>
      <c r="F12982" s="80" t="s">
        <v>2414</v>
      </c>
      <c r="G12982" s="80" t="s">
        <v>2436</v>
      </c>
      <c r="H12982" t="s">
        <v>2447</v>
      </c>
      <c r="I12982" s="50">
        <v>19.690000000000001</v>
      </c>
    </row>
    <row r="12983" spans="1:9" x14ac:dyDescent="0.2">
      <c r="A12983">
        <v>358261</v>
      </c>
      <c r="B12983" s="79">
        <v>7896699030373</v>
      </c>
      <c r="C12983" s="80" t="s">
        <v>19</v>
      </c>
      <c r="D12983" s="80" t="s">
        <v>20</v>
      </c>
      <c r="E12983" s="80" t="s">
        <v>21</v>
      </c>
      <c r="F12983" s="80" t="s">
        <v>2414</v>
      </c>
      <c r="G12983" s="80" t="s">
        <v>2436</v>
      </c>
      <c r="H12983" t="s">
        <v>2448</v>
      </c>
      <c r="I12983" s="50">
        <v>19.690000000000001</v>
      </c>
    </row>
    <row r="12984" spans="1:9" x14ac:dyDescent="0.2">
      <c r="A12984">
        <v>75837</v>
      </c>
      <c r="B12984" s="79">
        <v>7896036512715</v>
      </c>
      <c r="C12984" s="80" t="s">
        <v>19</v>
      </c>
      <c r="D12984" s="80" t="s">
        <v>20</v>
      </c>
      <c r="E12984" s="80" t="s">
        <v>21</v>
      </c>
      <c r="F12984" s="80" t="s">
        <v>2414</v>
      </c>
      <c r="G12984" s="80" t="s">
        <v>288</v>
      </c>
      <c r="H12984" t="s">
        <v>2415</v>
      </c>
      <c r="I12984" s="50">
        <v>4.92</v>
      </c>
    </row>
    <row r="12985" spans="1:9" x14ac:dyDescent="0.2">
      <c r="A12985">
        <v>452619</v>
      </c>
      <c r="B12985" s="79">
        <v>7896036548424</v>
      </c>
      <c r="C12985" s="80" t="s">
        <v>19</v>
      </c>
      <c r="D12985" s="80" t="s">
        <v>20</v>
      </c>
      <c r="E12985" s="80" t="s">
        <v>21</v>
      </c>
      <c r="F12985" s="80" t="s">
        <v>2414</v>
      </c>
      <c r="G12985" s="80" t="s">
        <v>288</v>
      </c>
      <c r="H12985" t="s">
        <v>2431</v>
      </c>
      <c r="I12985" s="50">
        <v>8.35</v>
      </c>
    </row>
    <row r="12986" spans="1:9" x14ac:dyDescent="0.2">
      <c r="A12986">
        <v>186960</v>
      </c>
      <c r="B12986" s="79">
        <v>7896036542316</v>
      </c>
      <c r="C12986" s="80" t="s">
        <v>19</v>
      </c>
      <c r="D12986" s="80" t="s">
        <v>20</v>
      </c>
      <c r="E12986" s="80" t="s">
        <v>21</v>
      </c>
      <c r="F12986" s="80" t="s">
        <v>2414</v>
      </c>
      <c r="G12986" s="80" t="s">
        <v>288</v>
      </c>
      <c r="H12986" t="s">
        <v>2424</v>
      </c>
      <c r="I12986" s="50">
        <v>8.2200000000000006</v>
      </c>
    </row>
    <row r="12987" spans="1:9" x14ac:dyDescent="0.2">
      <c r="A12987">
        <v>186977</v>
      </c>
      <c r="B12987" s="79">
        <v>7896036542323</v>
      </c>
      <c r="C12987" s="80" t="s">
        <v>19</v>
      </c>
      <c r="D12987" s="80" t="s">
        <v>20</v>
      </c>
      <c r="E12987" s="80" t="s">
        <v>21</v>
      </c>
      <c r="F12987" s="80" t="s">
        <v>2414</v>
      </c>
      <c r="G12987" s="80" t="s">
        <v>288</v>
      </c>
      <c r="H12987" t="s">
        <v>2426</v>
      </c>
      <c r="I12987" s="50">
        <v>8.2200000000000006</v>
      </c>
    </row>
    <row r="12988" spans="1:9" x14ac:dyDescent="0.2">
      <c r="A12988">
        <v>353897</v>
      </c>
      <c r="B12988" s="79">
        <v>7896036548219</v>
      </c>
      <c r="C12988" s="80" t="s">
        <v>19</v>
      </c>
      <c r="D12988" s="80" t="s">
        <v>20</v>
      </c>
      <c r="E12988" s="80" t="s">
        <v>21</v>
      </c>
      <c r="F12988" s="80" t="s">
        <v>2414</v>
      </c>
      <c r="G12988" s="80" t="s">
        <v>288</v>
      </c>
      <c r="H12988" t="s">
        <v>2430</v>
      </c>
      <c r="I12988" s="50">
        <v>8.35</v>
      </c>
    </row>
    <row r="12989" spans="1:9" x14ac:dyDescent="0.2">
      <c r="A12989">
        <v>536308</v>
      </c>
      <c r="B12989" s="79">
        <v>7896036540626</v>
      </c>
      <c r="C12989" s="80" t="s">
        <v>19</v>
      </c>
      <c r="D12989" s="80" t="s">
        <v>20</v>
      </c>
      <c r="E12989" s="80" t="s">
        <v>21</v>
      </c>
      <c r="F12989" s="80" t="s">
        <v>2414</v>
      </c>
      <c r="G12989" s="80" t="s">
        <v>288</v>
      </c>
      <c r="H12989" t="s">
        <v>2434</v>
      </c>
      <c r="I12989" s="50">
        <v>14.97</v>
      </c>
    </row>
    <row r="12990" spans="1:9" x14ac:dyDescent="0.2">
      <c r="A12990">
        <v>536311</v>
      </c>
      <c r="B12990" s="79">
        <v>7896036540619</v>
      </c>
      <c r="C12990" s="80" t="s">
        <v>19</v>
      </c>
      <c r="D12990" s="80" t="s">
        <v>20</v>
      </c>
      <c r="E12990" s="80" t="s">
        <v>21</v>
      </c>
      <c r="F12990" s="80" t="s">
        <v>2414</v>
      </c>
      <c r="G12990" s="80" t="s">
        <v>288</v>
      </c>
      <c r="H12990" t="s">
        <v>2435</v>
      </c>
      <c r="I12990" s="50">
        <v>14.97</v>
      </c>
    </row>
    <row r="12991" spans="1:9" x14ac:dyDescent="0.2">
      <c r="A12991">
        <v>186938</v>
      </c>
      <c r="B12991" s="79">
        <v>7896036572016</v>
      </c>
      <c r="C12991" s="80" t="s">
        <v>19</v>
      </c>
      <c r="D12991" s="80" t="s">
        <v>20</v>
      </c>
      <c r="E12991" s="80" t="s">
        <v>21</v>
      </c>
      <c r="F12991" s="80" t="s">
        <v>2414</v>
      </c>
      <c r="G12991" s="80" t="s">
        <v>288</v>
      </c>
      <c r="H12991" t="s">
        <v>2421</v>
      </c>
      <c r="I12991" s="50">
        <v>11.98</v>
      </c>
    </row>
    <row r="12992" spans="1:9" x14ac:dyDescent="0.2">
      <c r="A12992">
        <v>186940</v>
      </c>
      <c r="B12992" s="79">
        <v>7896036572023</v>
      </c>
      <c r="C12992" s="80" t="s">
        <v>19</v>
      </c>
      <c r="D12992" s="80" t="s">
        <v>20</v>
      </c>
      <c r="E12992" s="80" t="s">
        <v>21</v>
      </c>
      <c r="F12992" s="80" t="s">
        <v>2414</v>
      </c>
      <c r="G12992" s="80" t="s">
        <v>288</v>
      </c>
      <c r="H12992" t="s">
        <v>2422</v>
      </c>
      <c r="I12992" s="50">
        <v>11.98</v>
      </c>
    </row>
    <row r="12993" spans="1:9" x14ac:dyDescent="0.2">
      <c r="A12993">
        <v>186946</v>
      </c>
      <c r="B12993" s="79">
        <v>7896036520017</v>
      </c>
      <c r="C12993" s="80" t="s">
        <v>19</v>
      </c>
      <c r="D12993" s="80" t="s">
        <v>20</v>
      </c>
      <c r="E12993" s="80" t="s">
        <v>21</v>
      </c>
      <c r="F12993" s="80" t="s">
        <v>2414</v>
      </c>
      <c r="G12993" s="80" t="s">
        <v>288</v>
      </c>
      <c r="H12993" t="s">
        <v>2423</v>
      </c>
      <c r="I12993" s="50">
        <v>17.41</v>
      </c>
    </row>
    <row r="12994" spans="1:9" x14ac:dyDescent="0.2">
      <c r="A12994">
        <v>186897</v>
      </c>
      <c r="B12994" s="79">
        <v>7896036527016</v>
      </c>
      <c r="C12994" s="80" t="s">
        <v>19</v>
      </c>
      <c r="D12994" s="80" t="s">
        <v>20</v>
      </c>
      <c r="E12994" s="80" t="s">
        <v>21</v>
      </c>
      <c r="F12994" s="80" t="s">
        <v>2414</v>
      </c>
      <c r="G12994" s="80" t="s">
        <v>288</v>
      </c>
      <c r="H12994" t="s">
        <v>2417</v>
      </c>
      <c r="I12994" s="50">
        <v>18.63</v>
      </c>
    </row>
    <row r="12995" spans="1:9" x14ac:dyDescent="0.2">
      <c r="A12995">
        <v>186902</v>
      </c>
      <c r="B12995" s="79">
        <v>7896036527023</v>
      </c>
      <c r="C12995" s="80" t="s">
        <v>19</v>
      </c>
      <c r="D12995" s="80" t="s">
        <v>20</v>
      </c>
      <c r="E12995" s="80" t="s">
        <v>21</v>
      </c>
      <c r="F12995" s="80" t="s">
        <v>2414</v>
      </c>
      <c r="G12995" s="80" t="s">
        <v>288</v>
      </c>
      <c r="H12995" t="s">
        <v>2418</v>
      </c>
      <c r="I12995" s="50">
        <v>18.63</v>
      </c>
    </row>
    <row r="12996" spans="1:9" x14ac:dyDescent="0.2">
      <c r="A12996">
        <v>186980</v>
      </c>
      <c r="B12996" s="79">
        <v>7896036521229</v>
      </c>
      <c r="C12996" s="80" t="s">
        <v>19</v>
      </c>
      <c r="D12996" s="80" t="s">
        <v>20</v>
      </c>
      <c r="E12996" s="80" t="s">
        <v>21</v>
      </c>
      <c r="F12996" s="80" t="s">
        <v>2414</v>
      </c>
      <c r="G12996" s="80" t="s">
        <v>288</v>
      </c>
      <c r="H12996" t="s">
        <v>2427</v>
      </c>
      <c r="I12996" s="50">
        <v>12.69</v>
      </c>
    </row>
    <row r="12997" spans="1:9" x14ac:dyDescent="0.2">
      <c r="A12997">
        <v>186976</v>
      </c>
      <c r="B12997" s="79">
        <v>7896036521212</v>
      </c>
      <c r="C12997" s="80" t="s">
        <v>19</v>
      </c>
      <c r="D12997" s="80" t="s">
        <v>20</v>
      </c>
      <c r="E12997" s="80" t="s">
        <v>21</v>
      </c>
      <c r="F12997" s="80" t="s">
        <v>2414</v>
      </c>
      <c r="G12997" s="80" t="s">
        <v>288</v>
      </c>
      <c r="H12997" t="s">
        <v>2425</v>
      </c>
      <c r="I12997" s="50">
        <v>12.69</v>
      </c>
    </row>
    <row r="12998" spans="1:9" x14ac:dyDescent="0.2">
      <c r="A12998">
        <v>186949</v>
      </c>
      <c r="B12998" s="79">
        <v>7896036520024</v>
      </c>
      <c r="C12998" s="80" t="s">
        <v>19</v>
      </c>
      <c r="D12998" s="80" t="s">
        <v>20</v>
      </c>
      <c r="E12998" s="80" t="s">
        <v>21</v>
      </c>
      <c r="F12998" s="80" t="s">
        <v>2414</v>
      </c>
      <c r="G12998" s="80" t="s">
        <v>288</v>
      </c>
      <c r="H12998" t="s">
        <v>15990</v>
      </c>
      <c r="I12998" s="50">
        <v>17.2</v>
      </c>
    </row>
    <row r="12999" spans="1:9" x14ac:dyDescent="0.2">
      <c r="A12999">
        <v>135864</v>
      </c>
      <c r="B12999" s="79">
        <v>7896036514719</v>
      </c>
      <c r="C12999" s="80" t="s">
        <v>19</v>
      </c>
      <c r="D12999" s="80" t="s">
        <v>20</v>
      </c>
      <c r="E12999" s="80" t="s">
        <v>21</v>
      </c>
      <c r="F12999" s="80" t="s">
        <v>2414</v>
      </c>
      <c r="G12999" s="80" t="s">
        <v>288</v>
      </c>
      <c r="H12999" t="s">
        <v>2416</v>
      </c>
      <c r="I12999" s="50">
        <v>8.48</v>
      </c>
    </row>
    <row r="13000" spans="1:9" x14ac:dyDescent="0.2">
      <c r="A13000">
        <v>452659</v>
      </c>
      <c r="B13000" s="79">
        <v>7896036526828</v>
      </c>
      <c r="C13000" s="80" t="s">
        <v>19</v>
      </c>
      <c r="D13000" s="80" t="s">
        <v>20</v>
      </c>
      <c r="E13000" s="80" t="s">
        <v>21</v>
      </c>
      <c r="F13000" s="80" t="s">
        <v>2414</v>
      </c>
      <c r="G13000" s="80" t="s">
        <v>288</v>
      </c>
      <c r="H13000" t="s">
        <v>2432</v>
      </c>
      <c r="I13000" s="50">
        <v>21.4</v>
      </c>
    </row>
    <row r="13001" spans="1:9" x14ac:dyDescent="0.2">
      <c r="A13001">
        <v>452661</v>
      </c>
      <c r="B13001" s="79">
        <v>7896036526811</v>
      </c>
      <c r="C13001" s="80" t="s">
        <v>19</v>
      </c>
      <c r="D13001" s="80" t="s">
        <v>20</v>
      </c>
      <c r="E13001" s="80" t="s">
        <v>21</v>
      </c>
      <c r="F13001" s="80" t="s">
        <v>2414</v>
      </c>
      <c r="G13001" s="80" t="s">
        <v>288</v>
      </c>
      <c r="H13001" t="s">
        <v>2433</v>
      </c>
      <c r="I13001" s="50">
        <v>21.4</v>
      </c>
    </row>
    <row r="13002" spans="1:9" x14ac:dyDescent="0.2">
      <c r="A13002">
        <v>186991</v>
      </c>
      <c r="B13002" s="79">
        <v>7896036575062</v>
      </c>
      <c r="C13002" s="80" t="s">
        <v>19</v>
      </c>
      <c r="D13002" s="80" t="s">
        <v>20</v>
      </c>
      <c r="E13002" s="80" t="s">
        <v>21</v>
      </c>
      <c r="F13002" s="80" t="s">
        <v>2414</v>
      </c>
      <c r="G13002" s="80" t="s">
        <v>288</v>
      </c>
      <c r="H13002" t="s">
        <v>2428</v>
      </c>
      <c r="I13002" s="50">
        <v>13.34</v>
      </c>
    </row>
    <row r="13003" spans="1:9" x14ac:dyDescent="0.2">
      <c r="A13003">
        <v>186906</v>
      </c>
      <c r="B13003" s="79">
        <v>7896036575079</v>
      </c>
      <c r="C13003" s="80" t="s">
        <v>19</v>
      </c>
      <c r="D13003" s="80" t="s">
        <v>20</v>
      </c>
      <c r="E13003" s="80" t="s">
        <v>21</v>
      </c>
      <c r="F13003" s="80" t="s">
        <v>2414</v>
      </c>
      <c r="G13003" s="80" t="s">
        <v>288</v>
      </c>
      <c r="H13003" t="s">
        <v>2420</v>
      </c>
      <c r="I13003" s="50">
        <v>13.34</v>
      </c>
    </row>
    <row r="13004" spans="1:9" x14ac:dyDescent="0.2">
      <c r="A13004">
        <v>186989</v>
      </c>
      <c r="B13004" s="79">
        <v>7896036573013</v>
      </c>
      <c r="C13004" s="80" t="s">
        <v>19</v>
      </c>
      <c r="D13004" s="80" t="s">
        <v>20</v>
      </c>
      <c r="E13004" s="80" t="s">
        <v>21</v>
      </c>
      <c r="F13004" s="80" t="s">
        <v>2414</v>
      </c>
      <c r="G13004" s="80" t="s">
        <v>288</v>
      </c>
      <c r="H13004" t="s">
        <v>2429</v>
      </c>
      <c r="I13004" s="50">
        <v>11.27</v>
      </c>
    </row>
    <row r="13005" spans="1:9" x14ac:dyDescent="0.2">
      <c r="A13005">
        <v>186903</v>
      </c>
      <c r="B13005" s="79">
        <v>7896036573020</v>
      </c>
      <c r="C13005" s="80" t="s">
        <v>19</v>
      </c>
      <c r="D13005" s="80" t="s">
        <v>20</v>
      </c>
      <c r="E13005" s="80" t="s">
        <v>21</v>
      </c>
      <c r="F13005" s="80" t="s">
        <v>2414</v>
      </c>
      <c r="G13005" s="80" t="s">
        <v>288</v>
      </c>
      <c r="H13005" t="s">
        <v>2419</v>
      </c>
      <c r="I13005" s="50">
        <v>11.27</v>
      </c>
    </row>
    <row r="13006" spans="1:9" x14ac:dyDescent="0.2">
      <c r="A13006">
        <v>270542</v>
      </c>
      <c r="B13006" s="79">
        <v>7899706135757</v>
      </c>
      <c r="C13006" s="80" t="s">
        <v>19</v>
      </c>
      <c r="D13006" s="80" t="s">
        <v>20</v>
      </c>
      <c r="E13006" s="80" t="s">
        <v>21</v>
      </c>
      <c r="F13006" s="80" t="s">
        <v>2052</v>
      </c>
      <c r="G13006" s="80" t="s">
        <v>793</v>
      </c>
      <c r="H13006" t="s">
        <v>15991</v>
      </c>
      <c r="I13006" s="50">
        <v>36.74</v>
      </c>
    </row>
    <row r="13007" spans="1:9" x14ac:dyDescent="0.2">
      <c r="A13007">
        <v>123713</v>
      </c>
      <c r="B13007" s="79">
        <v>4005808516667</v>
      </c>
      <c r="C13007" s="80" t="s">
        <v>19</v>
      </c>
      <c r="D13007" s="80" t="s">
        <v>20</v>
      </c>
      <c r="E13007" s="80" t="s">
        <v>21</v>
      </c>
      <c r="F13007" s="80" t="s">
        <v>2052</v>
      </c>
      <c r="G13007" s="80" t="s">
        <v>1232</v>
      </c>
      <c r="H13007" t="s">
        <v>15992</v>
      </c>
      <c r="I13007" s="50">
        <v>37.08</v>
      </c>
    </row>
    <row r="13008" spans="1:9" x14ac:dyDescent="0.2">
      <c r="A13008">
        <v>136349</v>
      </c>
      <c r="B13008" s="79">
        <v>4005808555307</v>
      </c>
      <c r="C13008" s="80" t="s">
        <v>19</v>
      </c>
      <c r="D13008" s="80" t="s">
        <v>20</v>
      </c>
      <c r="E13008" s="80" t="s">
        <v>21</v>
      </c>
      <c r="F13008" s="80" t="s">
        <v>2052</v>
      </c>
      <c r="G13008" s="80" t="s">
        <v>1232</v>
      </c>
      <c r="H13008" t="s">
        <v>2053</v>
      </c>
      <c r="I13008" s="50">
        <v>28.75</v>
      </c>
    </row>
    <row r="13009" spans="1:9" x14ac:dyDescent="0.2">
      <c r="A13009">
        <v>136354</v>
      </c>
      <c r="B13009" s="79">
        <v>4005808555345</v>
      </c>
      <c r="C13009" s="80" t="s">
        <v>19</v>
      </c>
      <c r="D13009" s="80" t="s">
        <v>20</v>
      </c>
      <c r="E13009" s="80" t="s">
        <v>21</v>
      </c>
      <c r="F13009" s="80" t="s">
        <v>2052</v>
      </c>
      <c r="G13009" s="80" t="s">
        <v>1232</v>
      </c>
      <c r="H13009" t="s">
        <v>2054</v>
      </c>
      <c r="I13009" s="50">
        <v>33.49</v>
      </c>
    </row>
    <row r="13010" spans="1:9" x14ac:dyDescent="0.2">
      <c r="A13010">
        <v>186698</v>
      </c>
      <c r="B13010" s="79">
        <v>4005808838899</v>
      </c>
      <c r="C13010" s="80" t="s">
        <v>19</v>
      </c>
      <c r="D13010" s="80" t="s">
        <v>20</v>
      </c>
      <c r="E13010" s="80" t="s">
        <v>21</v>
      </c>
      <c r="F13010" s="80" t="s">
        <v>2052</v>
      </c>
      <c r="G13010" s="80" t="s">
        <v>1232</v>
      </c>
      <c r="H13010" t="s">
        <v>15993</v>
      </c>
      <c r="I13010" s="50">
        <v>34.93</v>
      </c>
    </row>
    <row r="13011" spans="1:9" x14ac:dyDescent="0.2">
      <c r="A13011">
        <v>229091</v>
      </c>
      <c r="B13011" s="79">
        <v>4005808956487</v>
      </c>
      <c r="C13011" s="80" t="s">
        <v>19</v>
      </c>
      <c r="D13011" s="80" t="s">
        <v>20</v>
      </c>
      <c r="E13011" s="80" t="s">
        <v>21</v>
      </c>
      <c r="F13011" s="80" t="s">
        <v>2052</v>
      </c>
      <c r="G13011" s="80" t="s">
        <v>1232</v>
      </c>
      <c r="H13011" t="s">
        <v>2055</v>
      </c>
      <c r="I13011" s="50">
        <v>28.17</v>
      </c>
    </row>
    <row r="13012" spans="1:9" x14ac:dyDescent="0.2">
      <c r="A13012">
        <v>308300</v>
      </c>
      <c r="B13012" s="79">
        <v>7891010244361</v>
      </c>
      <c r="C13012" s="80" t="s">
        <v>19</v>
      </c>
      <c r="D13012" s="80" t="s">
        <v>20</v>
      </c>
      <c r="E13012" s="80" t="s">
        <v>21</v>
      </c>
      <c r="F13012" s="80" t="s">
        <v>2052</v>
      </c>
      <c r="G13012" s="80" t="s">
        <v>44</v>
      </c>
      <c r="H13012" t="s">
        <v>15994</v>
      </c>
      <c r="I13012" s="50">
        <v>73.349999999999994</v>
      </c>
    </row>
    <row r="13013" spans="1:9" x14ac:dyDescent="0.2">
      <c r="A13013">
        <v>53445</v>
      </c>
      <c r="B13013" s="79">
        <v>7891010020279</v>
      </c>
      <c r="C13013" s="80" t="s">
        <v>19</v>
      </c>
      <c r="D13013" s="80" t="s">
        <v>20</v>
      </c>
      <c r="E13013" s="80" t="s">
        <v>21</v>
      </c>
      <c r="F13013" s="80" t="s">
        <v>2052</v>
      </c>
      <c r="G13013" s="80" t="s">
        <v>44</v>
      </c>
      <c r="H13013" t="s">
        <v>2056</v>
      </c>
      <c r="I13013" s="50">
        <v>58.79</v>
      </c>
    </row>
    <row r="13014" spans="1:9" x14ac:dyDescent="0.2">
      <c r="A13014">
        <v>62382</v>
      </c>
      <c r="B13014" s="79">
        <v>7891010096496</v>
      </c>
      <c r="C13014" s="80" t="s">
        <v>19</v>
      </c>
      <c r="D13014" s="80" t="s">
        <v>20</v>
      </c>
      <c r="E13014" s="80" t="s">
        <v>21</v>
      </c>
      <c r="F13014" s="80" t="s">
        <v>2052</v>
      </c>
      <c r="G13014" s="80" t="s">
        <v>44</v>
      </c>
      <c r="H13014" t="s">
        <v>2057</v>
      </c>
      <c r="I13014" s="50">
        <v>48.74</v>
      </c>
    </row>
    <row r="13015" spans="1:9" x14ac:dyDescent="0.2">
      <c r="A13015">
        <v>545677</v>
      </c>
      <c r="B13015" s="79">
        <v>7908448004990</v>
      </c>
      <c r="C13015" s="80" t="s">
        <v>19</v>
      </c>
      <c r="D13015" s="80" t="s">
        <v>20</v>
      </c>
      <c r="E13015" s="80" t="s">
        <v>21</v>
      </c>
      <c r="F13015" s="80" t="s">
        <v>1117</v>
      </c>
      <c r="G13015" s="80" t="s">
        <v>904</v>
      </c>
      <c r="H13015" t="s">
        <v>1118</v>
      </c>
      <c r="I13015" s="50">
        <v>17.25</v>
      </c>
    </row>
    <row r="13016" spans="1:9" x14ac:dyDescent="0.2">
      <c r="A13016">
        <v>79568</v>
      </c>
      <c r="B13016" s="79">
        <v>7891000050804</v>
      </c>
      <c r="C13016" s="80" t="s">
        <v>19</v>
      </c>
      <c r="D13016" s="80" t="s">
        <v>20</v>
      </c>
      <c r="E13016" s="80" t="s">
        <v>8681</v>
      </c>
      <c r="F13016" s="80" t="s">
        <v>8799</v>
      </c>
      <c r="G13016" s="80" t="s">
        <v>8724</v>
      </c>
      <c r="H13016" t="s">
        <v>15995</v>
      </c>
      <c r="I13016" s="50">
        <v>17.68</v>
      </c>
    </row>
    <row r="13017" spans="1:9" x14ac:dyDescent="0.2">
      <c r="A13017">
        <v>535423</v>
      </c>
      <c r="B13017" s="79">
        <v>7891000392539</v>
      </c>
      <c r="C13017" s="80" t="s">
        <v>19</v>
      </c>
      <c r="D13017" s="80" t="s">
        <v>20</v>
      </c>
      <c r="E13017" s="80" t="s">
        <v>8681</v>
      </c>
      <c r="F13017" s="80" t="s">
        <v>8799</v>
      </c>
      <c r="G13017" s="80" t="s">
        <v>8724</v>
      </c>
      <c r="H13017" t="s">
        <v>15996</v>
      </c>
      <c r="I13017" s="50">
        <v>3.59</v>
      </c>
    </row>
    <row r="13018" spans="1:9" x14ac:dyDescent="0.2">
      <c r="A13018">
        <v>265245</v>
      </c>
      <c r="B13018" s="79">
        <v>7891000116432</v>
      </c>
      <c r="C13018" s="80" t="s">
        <v>19</v>
      </c>
      <c r="D13018" s="80" t="s">
        <v>20</v>
      </c>
      <c r="E13018" s="80" t="s">
        <v>8681</v>
      </c>
      <c r="F13018" s="80" t="s">
        <v>8799</v>
      </c>
      <c r="G13018" s="80" t="s">
        <v>8724</v>
      </c>
      <c r="H13018" t="s">
        <v>8807</v>
      </c>
      <c r="I13018" s="50">
        <v>144.38</v>
      </c>
    </row>
    <row r="13019" spans="1:9" x14ac:dyDescent="0.2">
      <c r="A13019">
        <v>369064</v>
      </c>
      <c r="B13019" s="79">
        <v>7891000266304</v>
      </c>
      <c r="C13019" s="80" t="s">
        <v>19</v>
      </c>
      <c r="D13019" s="80" t="s">
        <v>20</v>
      </c>
      <c r="E13019" s="80" t="s">
        <v>8681</v>
      </c>
      <c r="F13019" s="80" t="s">
        <v>8799</v>
      </c>
      <c r="G13019" s="80" t="s">
        <v>8724</v>
      </c>
      <c r="H13019" t="s">
        <v>8809</v>
      </c>
      <c r="I13019" s="50">
        <v>110.68</v>
      </c>
    </row>
    <row r="13020" spans="1:9" x14ac:dyDescent="0.2">
      <c r="A13020">
        <v>280113</v>
      </c>
      <c r="B13020" s="79">
        <v>7891000115695</v>
      </c>
      <c r="C13020" s="80" t="s">
        <v>19</v>
      </c>
      <c r="D13020" s="80" t="s">
        <v>20</v>
      </c>
      <c r="E13020" s="80" t="s">
        <v>8681</v>
      </c>
      <c r="F13020" s="80" t="s">
        <v>8799</v>
      </c>
      <c r="G13020" s="80" t="s">
        <v>8724</v>
      </c>
      <c r="H13020" t="s">
        <v>8800</v>
      </c>
      <c r="I13020" s="50">
        <v>2.88</v>
      </c>
    </row>
    <row r="13021" spans="1:9" x14ac:dyDescent="0.2">
      <c r="A13021">
        <v>280114</v>
      </c>
      <c r="B13021" s="79">
        <v>7891000115657</v>
      </c>
      <c r="C13021" s="80" t="s">
        <v>19</v>
      </c>
      <c r="D13021" s="80" t="s">
        <v>20</v>
      </c>
      <c r="E13021" s="80" t="s">
        <v>8681</v>
      </c>
      <c r="F13021" s="80" t="s">
        <v>8799</v>
      </c>
      <c r="G13021" s="80" t="s">
        <v>8724</v>
      </c>
      <c r="H13021" t="s">
        <v>8801</v>
      </c>
      <c r="I13021" s="50">
        <v>2.88</v>
      </c>
    </row>
    <row r="13022" spans="1:9" x14ac:dyDescent="0.2">
      <c r="A13022">
        <v>280118</v>
      </c>
      <c r="B13022" s="79">
        <v>7891000115671</v>
      </c>
      <c r="C13022" s="80" t="s">
        <v>19</v>
      </c>
      <c r="D13022" s="80" t="s">
        <v>20</v>
      </c>
      <c r="E13022" s="80" t="s">
        <v>8681</v>
      </c>
      <c r="F13022" s="80" t="s">
        <v>8799</v>
      </c>
      <c r="G13022" s="80" t="s">
        <v>8724</v>
      </c>
      <c r="H13022" t="s">
        <v>8802</v>
      </c>
      <c r="I13022" s="50">
        <v>2.88</v>
      </c>
    </row>
    <row r="13023" spans="1:9" x14ac:dyDescent="0.2">
      <c r="A13023">
        <v>280126</v>
      </c>
      <c r="B13023" s="79">
        <v>7891000115633</v>
      </c>
      <c r="C13023" s="80" t="s">
        <v>19</v>
      </c>
      <c r="D13023" s="80" t="s">
        <v>20</v>
      </c>
      <c r="E13023" s="80" t="s">
        <v>8681</v>
      </c>
      <c r="F13023" s="80" t="s">
        <v>8799</v>
      </c>
      <c r="G13023" s="80" t="s">
        <v>8724</v>
      </c>
      <c r="H13023" t="s">
        <v>8803</v>
      </c>
      <c r="I13023" s="50">
        <v>2.88</v>
      </c>
    </row>
    <row r="13024" spans="1:9" x14ac:dyDescent="0.2">
      <c r="A13024">
        <v>316123</v>
      </c>
      <c r="B13024" s="79">
        <v>7891000246832</v>
      </c>
      <c r="C13024" s="80" t="s">
        <v>19</v>
      </c>
      <c r="D13024" s="80" t="s">
        <v>20</v>
      </c>
      <c r="E13024" s="80" t="s">
        <v>8681</v>
      </c>
      <c r="F13024" s="80" t="s">
        <v>8799</v>
      </c>
      <c r="G13024" s="80" t="s">
        <v>8724</v>
      </c>
      <c r="H13024" t="s">
        <v>15997</v>
      </c>
      <c r="I13024" s="50">
        <v>21.7</v>
      </c>
    </row>
    <row r="13025" spans="1:9" x14ac:dyDescent="0.2">
      <c r="A13025">
        <v>286348</v>
      </c>
      <c r="B13025" s="79">
        <v>7891000016213</v>
      </c>
      <c r="C13025" s="80" t="s">
        <v>19</v>
      </c>
      <c r="D13025" s="80" t="s">
        <v>20</v>
      </c>
      <c r="E13025" s="80" t="s">
        <v>8681</v>
      </c>
      <c r="F13025" s="80" t="s">
        <v>8799</v>
      </c>
      <c r="G13025" s="80" t="s">
        <v>8724</v>
      </c>
      <c r="H13025" t="s">
        <v>8808</v>
      </c>
      <c r="I13025" s="50">
        <v>242.35</v>
      </c>
    </row>
    <row r="13026" spans="1:9" x14ac:dyDescent="0.2">
      <c r="A13026">
        <v>99035</v>
      </c>
      <c r="B13026" s="79">
        <v>7891000623008</v>
      </c>
      <c r="C13026" s="80" t="s">
        <v>19</v>
      </c>
      <c r="D13026" s="80" t="s">
        <v>20</v>
      </c>
      <c r="E13026" s="80" t="s">
        <v>8681</v>
      </c>
      <c r="F13026" s="80" t="s">
        <v>8799</v>
      </c>
      <c r="G13026" s="80" t="s">
        <v>8724</v>
      </c>
      <c r="H13026" t="s">
        <v>8812</v>
      </c>
      <c r="I13026" s="50">
        <v>5.77</v>
      </c>
    </row>
    <row r="13027" spans="1:9" x14ac:dyDescent="0.2">
      <c r="A13027">
        <v>99039</v>
      </c>
      <c r="B13027" s="79">
        <v>7891000623107</v>
      </c>
      <c r="C13027" s="80" t="s">
        <v>19</v>
      </c>
      <c r="D13027" s="80" t="s">
        <v>20</v>
      </c>
      <c r="E13027" s="80" t="s">
        <v>8681</v>
      </c>
      <c r="F13027" s="80" t="s">
        <v>8799</v>
      </c>
      <c r="G13027" s="80" t="s">
        <v>8724</v>
      </c>
      <c r="H13027" t="s">
        <v>8813</v>
      </c>
      <c r="I13027" s="50">
        <v>5.77</v>
      </c>
    </row>
    <row r="13028" spans="1:9" x14ac:dyDescent="0.2">
      <c r="A13028">
        <v>99050</v>
      </c>
      <c r="B13028" s="79">
        <v>7891000005620</v>
      </c>
      <c r="C13028" s="80" t="s">
        <v>19</v>
      </c>
      <c r="D13028" s="80" t="s">
        <v>20</v>
      </c>
      <c r="E13028" s="80" t="s">
        <v>8681</v>
      </c>
      <c r="F13028" s="80" t="s">
        <v>8799</v>
      </c>
      <c r="G13028" s="80" t="s">
        <v>8724</v>
      </c>
      <c r="H13028" t="s">
        <v>15998</v>
      </c>
      <c r="I13028" s="50">
        <v>5.31</v>
      </c>
    </row>
    <row r="13029" spans="1:9" x14ac:dyDescent="0.2">
      <c r="A13029">
        <v>557021</v>
      </c>
      <c r="B13029" s="79">
        <v>7891000411322</v>
      </c>
      <c r="C13029" s="80" t="s">
        <v>19</v>
      </c>
      <c r="D13029" s="80" t="s">
        <v>20</v>
      </c>
      <c r="E13029" s="80" t="s">
        <v>8681</v>
      </c>
      <c r="F13029" s="80" t="s">
        <v>8799</v>
      </c>
      <c r="G13029" s="80" t="s">
        <v>8724</v>
      </c>
      <c r="H13029" t="s">
        <v>15999</v>
      </c>
      <c r="I13029" s="50">
        <v>39.840000000000003</v>
      </c>
    </row>
    <row r="13030" spans="1:9" x14ac:dyDescent="0.2">
      <c r="A13030">
        <v>406232</v>
      </c>
      <c r="B13030" s="79">
        <v>7891000287330</v>
      </c>
      <c r="C13030" s="80" t="s">
        <v>19</v>
      </c>
      <c r="D13030" s="80" t="s">
        <v>20</v>
      </c>
      <c r="E13030" s="80" t="s">
        <v>8681</v>
      </c>
      <c r="F13030" s="80" t="s">
        <v>8799</v>
      </c>
      <c r="G13030" s="80" t="s">
        <v>8724</v>
      </c>
      <c r="H13030" t="s">
        <v>8804</v>
      </c>
      <c r="I13030" s="50">
        <v>17.34</v>
      </c>
    </row>
    <row r="13031" spans="1:9" x14ac:dyDescent="0.2">
      <c r="A13031">
        <v>430450</v>
      </c>
      <c r="B13031" s="79">
        <v>7891000318492</v>
      </c>
      <c r="C13031" s="80" t="s">
        <v>19</v>
      </c>
      <c r="D13031" s="80" t="s">
        <v>20</v>
      </c>
      <c r="E13031" s="80" t="s">
        <v>8681</v>
      </c>
      <c r="F13031" s="80" t="s">
        <v>8799</v>
      </c>
      <c r="G13031" s="80" t="s">
        <v>8724</v>
      </c>
      <c r="H13031" t="s">
        <v>8810</v>
      </c>
      <c r="I13031" s="50">
        <v>124.94</v>
      </c>
    </row>
    <row r="13032" spans="1:9" x14ac:dyDescent="0.2">
      <c r="A13032">
        <v>463956</v>
      </c>
      <c r="B13032" s="79">
        <v>7891000350973</v>
      </c>
      <c r="C13032" s="80" t="s">
        <v>19</v>
      </c>
      <c r="D13032" s="80" t="s">
        <v>20</v>
      </c>
      <c r="E13032" s="80" t="s">
        <v>8681</v>
      </c>
      <c r="F13032" s="80" t="s">
        <v>8799</v>
      </c>
      <c r="G13032" s="80" t="s">
        <v>8724</v>
      </c>
      <c r="H13032" t="s">
        <v>8811</v>
      </c>
      <c r="I13032" s="50">
        <v>223.43</v>
      </c>
    </row>
    <row r="13033" spans="1:9" x14ac:dyDescent="0.2">
      <c r="A13033">
        <v>463954</v>
      </c>
      <c r="B13033" s="79">
        <v>7891000350942</v>
      </c>
      <c r="C13033" s="80" t="s">
        <v>19</v>
      </c>
      <c r="D13033" s="80" t="s">
        <v>20</v>
      </c>
      <c r="E13033" s="80" t="s">
        <v>8681</v>
      </c>
      <c r="F13033" s="80" t="s">
        <v>8799</v>
      </c>
      <c r="G13033" s="80" t="s">
        <v>8724</v>
      </c>
      <c r="H13033" t="s">
        <v>16000</v>
      </c>
      <c r="I13033" s="50">
        <v>223.43</v>
      </c>
    </row>
    <row r="13034" spans="1:9" x14ac:dyDescent="0.2">
      <c r="A13034">
        <v>463958</v>
      </c>
      <c r="B13034" s="79">
        <v>7891000350621</v>
      </c>
      <c r="C13034" s="80" t="s">
        <v>19</v>
      </c>
      <c r="D13034" s="80" t="s">
        <v>20</v>
      </c>
      <c r="E13034" s="80" t="s">
        <v>8681</v>
      </c>
      <c r="F13034" s="80" t="s">
        <v>8799</v>
      </c>
      <c r="G13034" s="80" t="s">
        <v>8724</v>
      </c>
      <c r="H13034" t="s">
        <v>16001</v>
      </c>
      <c r="I13034" s="50">
        <v>115.31</v>
      </c>
    </row>
    <row r="13035" spans="1:9" x14ac:dyDescent="0.2">
      <c r="A13035">
        <v>463951</v>
      </c>
      <c r="B13035" s="79">
        <v>7891000350560</v>
      </c>
      <c r="C13035" s="80" t="s">
        <v>19</v>
      </c>
      <c r="D13035" s="80" t="s">
        <v>20</v>
      </c>
      <c r="E13035" s="80" t="s">
        <v>8681</v>
      </c>
      <c r="F13035" s="80" t="s">
        <v>8799</v>
      </c>
      <c r="G13035" s="80" t="s">
        <v>8724</v>
      </c>
      <c r="H13035" t="s">
        <v>16002</v>
      </c>
      <c r="I13035" s="50">
        <v>115.31</v>
      </c>
    </row>
    <row r="13036" spans="1:9" x14ac:dyDescent="0.2">
      <c r="A13036">
        <v>463949</v>
      </c>
      <c r="B13036" s="79">
        <v>7891000116579</v>
      </c>
      <c r="C13036" s="80" t="s">
        <v>19</v>
      </c>
      <c r="D13036" s="80" t="s">
        <v>20</v>
      </c>
      <c r="E13036" s="80" t="s">
        <v>8681</v>
      </c>
      <c r="F13036" s="80" t="s">
        <v>8799</v>
      </c>
      <c r="G13036" s="80" t="s">
        <v>8724</v>
      </c>
      <c r="H13036" t="s">
        <v>16003</v>
      </c>
      <c r="I13036" s="50">
        <v>52.56</v>
      </c>
    </row>
    <row r="13037" spans="1:9" x14ac:dyDescent="0.2">
      <c r="A13037">
        <v>463957</v>
      </c>
      <c r="B13037" s="79">
        <v>7891000116678</v>
      </c>
      <c r="C13037" s="80" t="s">
        <v>19</v>
      </c>
      <c r="D13037" s="80" t="s">
        <v>20</v>
      </c>
      <c r="E13037" s="80" t="s">
        <v>8681</v>
      </c>
      <c r="F13037" s="80" t="s">
        <v>8799</v>
      </c>
      <c r="G13037" s="80" t="s">
        <v>8724</v>
      </c>
      <c r="H13037" t="s">
        <v>16004</v>
      </c>
      <c r="I13037" s="50">
        <v>23.23</v>
      </c>
    </row>
    <row r="13038" spans="1:9" x14ac:dyDescent="0.2">
      <c r="A13038">
        <v>463952</v>
      </c>
      <c r="B13038" s="79">
        <v>7891000116722</v>
      </c>
      <c r="C13038" s="80" t="s">
        <v>19</v>
      </c>
      <c r="D13038" s="80" t="s">
        <v>20</v>
      </c>
      <c r="E13038" s="80" t="s">
        <v>8681</v>
      </c>
      <c r="F13038" s="80" t="s">
        <v>8799</v>
      </c>
      <c r="G13038" s="80" t="s">
        <v>8724</v>
      </c>
      <c r="H13038" t="s">
        <v>16005</v>
      </c>
      <c r="I13038" s="50">
        <v>50.35</v>
      </c>
    </row>
    <row r="13039" spans="1:9" x14ac:dyDescent="0.2">
      <c r="A13039">
        <v>463955</v>
      </c>
      <c r="B13039" s="79">
        <v>7891000350881</v>
      </c>
      <c r="C13039" s="80" t="s">
        <v>19</v>
      </c>
      <c r="D13039" s="80" t="s">
        <v>20</v>
      </c>
      <c r="E13039" s="80" t="s">
        <v>8681</v>
      </c>
      <c r="F13039" s="80" t="s">
        <v>8799</v>
      </c>
      <c r="G13039" s="80" t="s">
        <v>8724</v>
      </c>
      <c r="H13039" t="s">
        <v>16006</v>
      </c>
      <c r="I13039" s="50">
        <v>24.46</v>
      </c>
    </row>
    <row r="13040" spans="1:9" x14ac:dyDescent="0.2">
      <c r="A13040">
        <v>556959</v>
      </c>
      <c r="B13040" s="79">
        <v>7891000403075</v>
      </c>
      <c r="C13040" s="80" t="s">
        <v>19</v>
      </c>
      <c r="D13040" s="80" t="s">
        <v>20</v>
      </c>
      <c r="E13040" s="80" t="s">
        <v>8681</v>
      </c>
      <c r="F13040" s="80" t="s">
        <v>8799</v>
      </c>
      <c r="G13040" s="80" t="s">
        <v>8724</v>
      </c>
      <c r="H13040" t="s">
        <v>8817</v>
      </c>
      <c r="I13040" s="50">
        <v>18.54</v>
      </c>
    </row>
    <row r="13041" spans="1:9" x14ac:dyDescent="0.2">
      <c r="A13041">
        <v>556969</v>
      </c>
      <c r="B13041" s="79">
        <v>7891000403037</v>
      </c>
      <c r="C13041" s="80" t="s">
        <v>19</v>
      </c>
      <c r="D13041" s="80" t="s">
        <v>20</v>
      </c>
      <c r="E13041" s="80" t="s">
        <v>8681</v>
      </c>
      <c r="F13041" s="80" t="s">
        <v>8799</v>
      </c>
      <c r="G13041" s="80" t="s">
        <v>8724</v>
      </c>
      <c r="H13041" t="s">
        <v>8818</v>
      </c>
      <c r="I13041" s="50">
        <v>18.34</v>
      </c>
    </row>
    <row r="13042" spans="1:9" x14ac:dyDescent="0.2">
      <c r="A13042">
        <v>557093</v>
      </c>
      <c r="B13042" s="79">
        <v>7891000400548</v>
      </c>
      <c r="C13042" s="80" t="s">
        <v>19</v>
      </c>
      <c r="D13042" s="80" t="s">
        <v>20</v>
      </c>
      <c r="E13042" s="80" t="s">
        <v>8681</v>
      </c>
      <c r="F13042" s="80" t="s">
        <v>8799</v>
      </c>
      <c r="G13042" s="80" t="s">
        <v>8724</v>
      </c>
      <c r="H13042" t="s">
        <v>16007</v>
      </c>
      <c r="I13042" s="50">
        <v>13.33</v>
      </c>
    </row>
    <row r="13043" spans="1:9" x14ac:dyDescent="0.2">
      <c r="A13043">
        <v>468882</v>
      </c>
      <c r="B13043" s="79">
        <v>7891000116616</v>
      </c>
      <c r="C13043" s="80" t="s">
        <v>19</v>
      </c>
      <c r="D13043" s="80" t="s">
        <v>20</v>
      </c>
      <c r="E13043" s="80" t="s">
        <v>8681</v>
      </c>
      <c r="F13043" s="80" t="s">
        <v>8799</v>
      </c>
      <c r="G13043" s="80" t="s">
        <v>8724</v>
      </c>
      <c r="H13043" t="s">
        <v>16008</v>
      </c>
      <c r="I13043" s="50">
        <v>23.54</v>
      </c>
    </row>
    <row r="13044" spans="1:9" x14ac:dyDescent="0.2">
      <c r="A13044">
        <v>406234</v>
      </c>
      <c r="B13044" s="79">
        <v>7891000261989</v>
      </c>
      <c r="C13044" s="80" t="s">
        <v>19</v>
      </c>
      <c r="D13044" s="80" t="s">
        <v>20</v>
      </c>
      <c r="E13044" s="80" t="s">
        <v>8681</v>
      </c>
      <c r="F13044" s="80" t="s">
        <v>8799</v>
      </c>
      <c r="G13044" s="80" t="s">
        <v>8724</v>
      </c>
      <c r="H13044" t="s">
        <v>8815</v>
      </c>
      <c r="I13044" s="50">
        <v>9.42</v>
      </c>
    </row>
    <row r="13045" spans="1:9" x14ac:dyDescent="0.2">
      <c r="A13045">
        <v>406236</v>
      </c>
      <c r="B13045" s="79">
        <v>7891000262023</v>
      </c>
      <c r="C13045" s="80" t="s">
        <v>19</v>
      </c>
      <c r="D13045" s="80" t="s">
        <v>20</v>
      </c>
      <c r="E13045" s="80" t="s">
        <v>8681</v>
      </c>
      <c r="F13045" s="80" t="s">
        <v>8799</v>
      </c>
      <c r="G13045" s="80" t="s">
        <v>8724</v>
      </c>
      <c r="H13045" t="s">
        <v>8816</v>
      </c>
      <c r="I13045" s="50">
        <v>13.61</v>
      </c>
    </row>
    <row r="13046" spans="1:9" x14ac:dyDescent="0.2">
      <c r="A13046">
        <v>406219</v>
      </c>
      <c r="B13046" s="79">
        <v>7891000262009</v>
      </c>
      <c r="C13046" s="80" t="s">
        <v>19</v>
      </c>
      <c r="D13046" s="80" t="s">
        <v>20</v>
      </c>
      <c r="E13046" s="80" t="s">
        <v>8681</v>
      </c>
      <c r="F13046" s="80" t="s">
        <v>8799</v>
      </c>
      <c r="G13046" s="80" t="s">
        <v>8724</v>
      </c>
      <c r="H13046" t="s">
        <v>8814</v>
      </c>
      <c r="I13046" s="50">
        <v>7.54</v>
      </c>
    </row>
    <row r="13047" spans="1:9" x14ac:dyDescent="0.2">
      <c r="A13047">
        <v>475170</v>
      </c>
      <c r="B13047" s="79">
        <v>7891000116494</v>
      </c>
      <c r="C13047" s="80" t="s">
        <v>19</v>
      </c>
      <c r="D13047" s="80" t="s">
        <v>20</v>
      </c>
      <c r="E13047" s="80" t="s">
        <v>8681</v>
      </c>
      <c r="F13047" s="80" t="s">
        <v>8799</v>
      </c>
      <c r="G13047" s="80" t="s">
        <v>8724</v>
      </c>
      <c r="H13047" t="s">
        <v>16009</v>
      </c>
      <c r="I13047" s="50">
        <v>59.47</v>
      </c>
    </row>
    <row r="13048" spans="1:9" x14ac:dyDescent="0.2">
      <c r="A13048">
        <v>494211</v>
      </c>
      <c r="B13048" s="79">
        <v>494211</v>
      </c>
      <c r="C13048" s="80" t="s">
        <v>19</v>
      </c>
      <c r="D13048" s="80" t="s">
        <v>20</v>
      </c>
      <c r="E13048" s="80" t="s">
        <v>8681</v>
      </c>
      <c r="F13048" s="80" t="s">
        <v>8799</v>
      </c>
      <c r="G13048" s="80" t="s">
        <v>8724</v>
      </c>
      <c r="H13048" t="s">
        <v>8805</v>
      </c>
      <c r="I13048" s="50">
        <v>0.01</v>
      </c>
    </row>
    <row r="13049" spans="1:9" x14ac:dyDescent="0.2">
      <c r="A13049">
        <v>252976</v>
      </c>
      <c r="B13049" s="79">
        <v>7899306026257</v>
      </c>
      <c r="C13049" s="80" t="s">
        <v>19</v>
      </c>
      <c r="D13049" s="80" t="s">
        <v>20</v>
      </c>
      <c r="E13049" s="80" t="s">
        <v>8681</v>
      </c>
      <c r="F13049" s="80" t="s">
        <v>8799</v>
      </c>
      <c r="G13049" s="80" t="s">
        <v>8705</v>
      </c>
      <c r="H13049" t="s">
        <v>8819</v>
      </c>
      <c r="I13049" s="50">
        <v>44.96</v>
      </c>
    </row>
    <row r="13050" spans="1:9" x14ac:dyDescent="0.2">
      <c r="A13050">
        <v>236441</v>
      </c>
      <c r="B13050" s="79">
        <v>7899306009267</v>
      </c>
      <c r="C13050" s="80" t="s">
        <v>19</v>
      </c>
      <c r="D13050" s="80" t="s">
        <v>20</v>
      </c>
      <c r="E13050" s="80" t="s">
        <v>8681</v>
      </c>
      <c r="F13050" s="80" t="s">
        <v>8799</v>
      </c>
      <c r="G13050" s="80" t="s">
        <v>8705</v>
      </c>
      <c r="H13050" t="s">
        <v>16010</v>
      </c>
      <c r="I13050" s="50">
        <v>7</v>
      </c>
    </row>
    <row r="13051" spans="1:9" x14ac:dyDescent="0.2">
      <c r="A13051">
        <v>235321</v>
      </c>
      <c r="B13051" s="79">
        <v>7899306024710</v>
      </c>
      <c r="C13051" s="80" t="s">
        <v>19</v>
      </c>
      <c r="D13051" s="80" t="s">
        <v>20</v>
      </c>
      <c r="E13051" s="80" t="s">
        <v>8681</v>
      </c>
      <c r="F13051" s="80" t="s">
        <v>8799</v>
      </c>
      <c r="G13051" s="80" t="s">
        <v>8705</v>
      </c>
      <c r="H13051" t="s">
        <v>16011</v>
      </c>
      <c r="I13051" s="50">
        <v>2.77</v>
      </c>
    </row>
    <row r="13052" spans="1:9" x14ac:dyDescent="0.2">
      <c r="A13052">
        <v>235314</v>
      </c>
      <c r="B13052" s="79">
        <v>7899306009243</v>
      </c>
      <c r="C13052" s="80" t="s">
        <v>19</v>
      </c>
      <c r="D13052" s="80" t="s">
        <v>20</v>
      </c>
      <c r="E13052" s="80" t="s">
        <v>8681</v>
      </c>
      <c r="F13052" s="80" t="s">
        <v>8799</v>
      </c>
      <c r="G13052" s="80" t="s">
        <v>8705</v>
      </c>
      <c r="H13052" t="s">
        <v>8822</v>
      </c>
      <c r="I13052" s="50">
        <v>6.99</v>
      </c>
    </row>
    <row r="13053" spans="1:9" x14ac:dyDescent="0.2">
      <c r="A13053">
        <v>235315</v>
      </c>
      <c r="B13053" s="79">
        <v>7899306003876</v>
      </c>
      <c r="C13053" s="80" t="s">
        <v>19</v>
      </c>
      <c r="D13053" s="80" t="s">
        <v>20</v>
      </c>
      <c r="E13053" s="80" t="s">
        <v>8681</v>
      </c>
      <c r="F13053" s="80" t="s">
        <v>8799</v>
      </c>
      <c r="G13053" s="80" t="s">
        <v>8705</v>
      </c>
      <c r="H13053" t="s">
        <v>16012</v>
      </c>
      <c r="I13053" s="50">
        <v>2.77</v>
      </c>
    </row>
    <row r="13054" spans="1:9" x14ac:dyDescent="0.2">
      <c r="A13054">
        <v>235319</v>
      </c>
      <c r="B13054" s="79">
        <v>7899306024703</v>
      </c>
      <c r="C13054" s="80" t="s">
        <v>19</v>
      </c>
      <c r="D13054" s="80" t="s">
        <v>20</v>
      </c>
      <c r="E13054" s="80" t="s">
        <v>8681</v>
      </c>
      <c r="F13054" s="80" t="s">
        <v>8799</v>
      </c>
      <c r="G13054" s="80" t="s">
        <v>8705</v>
      </c>
      <c r="H13054" t="s">
        <v>8823</v>
      </c>
      <c r="I13054" s="50">
        <v>2.77</v>
      </c>
    </row>
    <row r="13055" spans="1:9" x14ac:dyDescent="0.2">
      <c r="A13055">
        <v>200805</v>
      </c>
      <c r="B13055" s="79">
        <v>7899306006501</v>
      </c>
      <c r="C13055" s="80" t="s">
        <v>19</v>
      </c>
      <c r="D13055" s="80" t="s">
        <v>20</v>
      </c>
      <c r="E13055" s="80" t="s">
        <v>8681</v>
      </c>
      <c r="F13055" s="80" t="s">
        <v>8799</v>
      </c>
      <c r="G13055" s="80" t="s">
        <v>8705</v>
      </c>
      <c r="H13055" t="s">
        <v>16013</v>
      </c>
      <c r="I13055" s="50">
        <v>6.14</v>
      </c>
    </row>
    <row r="13056" spans="1:9" x14ac:dyDescent="0.2">
      <c r="A13056">
        <v>200856</v>
      </c>
      <c r="B13056" s="79">
        <v>7899306003883</v>
      </c>
      <c r="C13056" s="80" t="s">
        <v>19</v>
      </c>
      <c r="D13056" s="80" t="s">
        <v>20</v>
      </c>
      <c r="E13056" s="80" t="s">
        <v>8681</v>
      </c>
      <c r="F13056" s="80" t="s">
        <v>8799</v>
      </c>
      <c r="G13056" s="80" t="s">
        <v>8705</v>
      </c>
      <c r="H13056" t="s">
        <v>8821</v>
      </c>
      <c r="I13056" s="50">
        <v>2.77</v>
      </c>
    </row>
    <row r="13057" spans="1:9" x14ac:dyDescent="0.2">
      <c r="A13057">
        <v>284739</v>
      </c>
      <c r="B13057" s="79">
        <v>7899306003890</v>
      </c>
      <c r="C13057" s="80" t="s">
        <v>19</v>
      </c>
      <c r="D13057" s="80" t="s">
        <v>20</v>
      </c>
      <c r="E13057" s="80" t="s">
        <v>8681</v>
      </c>
      <c r="F13057" s="80" t="s">
        <v>8799</v>
      </c>
      <c r="G13057" s="80" t="s">
        <v>8705</v>
      </c>
      <c r="H13057" t="s">
        <v>8824</v>
      </c>
      <c r="I13057" s="50">
        <v>8.61</v>
      </c>
    </row>
    <row r="13058" spans="1:9" x14ac:dyDescent="0.2">
      <c r="A13058">
        <v>504971</v>
      </c>
      <c r="B13058" s="79">
        <v>7899306041434</v>
      </c>
      <c r="C13058" s="80" t="s">
        <v>19</v>
      </c>
      <c r="D13058" s="80" t="s">
        <v>20</v>
      </c>
      <c r="E13058" s="80" t="s">
        <v>8681</v>
      </c>
      <c r="F13058" s="80" t="s">
        <v>8799</v>
      </c>
      <c r="G13058" s="80" t="s">
        <v>8705</v>
      </c>
      <c r="H13058" t="s">
        <v>16014</v>
      </c>
      <c r="I13058" s="50">
        <v>13.62</v>
      </c>
    </row>
    <row r="13059" spans="1:9" x14ac:dyDescent="0.2">
      <c r="A13059">
        <v>504972</v>
      </c>
      <c r="B13059" s="79">
        <v>7899306041472</v>
      </c>
      <c r="C13059" s="80" t="s">
        <v>19</v>
      </c>
      <c r="D13059" s="80" t="s">
        <v>20</v>
      </c>
      <c r="E13059" s="80" t="s">
        <v>8681</v>
      </c>
      <c r="F13059" s="80" t="s">
        <v>8799</v>
      </c>
      <c r="G13059" s="80" t="s">
        <v>8705</v>
      </c>
      <c r="H13059" t="s">
        <v>8820</v>
      </c>
      <c r="I13059" s="50">
        <v>13.62</v>
      </c>
    </row>
    <row r="13060" spans="1:9" x14ac:dyDescent="0.2">
      <c r="A13060">
        <v>504974</v>
      </c>
      <c r="B13060" s="79">
        <v>7899306041557</v>
      </c>
      <c r="C13060" s="80" t="s">
        <v>19</v>
      </c>
      <c r="D13060" s="80" t="s">
        <v>20</v>
      </c>
      <c r="E13060" s="80" t="s">
        <v>8681</v>
      </c>
      <c r="F13060" s="80" t="s">
        <v>8799</v>
      </c>
      <c r="G13060" s="80" t="s">
        <v>8705</v>
      </c>
      <c r="H13060" t="s">
        <v>16015</v>
      </c>
      <c r="I13060" s="50">
        <v>13.31</v>
      </c>
    </row>
    <row r="13061" spans="1:9" x14ac:dyDescent="0.2">
      <c r="A13061">
        <v>461084</v>
      </c>
      <c r="B13061" s="79">
        <v>7899306040185</v>
      </c>
      <c r="C13061" s="80" t="s">
        <v>19</v>
      </c>
      <c r="D13061" s="80" t="s">
        <v>20</v>
      </c>
      <c r="E13061" s="80" t="s">
        <v>8681</v>
      </c>
      <c r="F13061" s="80" t="s">
        <v>8799</v>
      </c>
      <c r="G13061" s="80" t="s">
        <v>8705</v>
      </c>
      <c r="H13061" t="s">
        <v>16016</v>
      </c>
      <c r="I13061" s="50">
        <v>10.84</v>
      </c>
    </row>
    <row r="13062" spans="1:9" x14ac:dyDescent="0.2">
      <c r="A13062">
        <v>461086</v>
      </c>
      <c r="B13062" s="79">
        <v>7899306040192</v>
      </c>
      <c r="C13062" s="80" t="s">
        <v>19</v>
      </c>
      <c r="D13062" s="80" t="s">
        <v>20</v>
      </c>
      <c r="E13062" s="80" t="s">
        <v>8681</v>
      </c>
      <c r="F13062" s="80" t="s">
        <v>8799</v>
      </c>
      <c r="G13062" s="80" t="s">
        <v>8705</v>
      </c>
      <c r="H13062" t="s">
        <v>16017</v>
      </c>
      <c r="I13062" s="50">
        <v>10.97</v>
      </c>
    </row>
    <row r="13063" spans="1:9" x14ac:dyDescent="0.2">
      <c r="A13063">
        <v>592324</v>
      </c>
      <c r="B13063" s="79">
        <v>7896029056387</v>
      </c>
      <c r="C13063" s="80" t="s">
        <v>19</v>
      </c>
      <c r="D13063" s="80" t="s">
        <v>20</v>
      </c>
      <c r="E13063" s="80" t="s">
        <v>8681</v>
      </c>
      <c r="F13063" s="80" t="s">
        <v>8799</v>
      </c>
      <c r="G13063" s="80" t="s">
        <v>8756</v>
      </c>
      <c r="H13063" t="s">
        <v>16018</v>
      </c>
      <c r="I13063" s="50">
        <v>1.82</v>
      </c>
    </row>
    <row r="13064" spans="1:9" x14ac:dyDescent="0.2">
      <c r="A13064">
        <v>592331</v>
      </c>
      <c r="B13064" s="79">
        <v>7896029056394</v>
      </c>
      <c r="C13064" s="80" t="s">
        <v>19</v>
      </c>
      <c r="D13064" s="80" t="s">
        <v>20</v>
      </c>
      <c r="E13064" s="80" t="s">
        <v>8681</v>
      </c>
      <c r="F13064" s="80" t="s">
        <v>8799</v>
      </c>
      <c r="G13064" s="80" t="s">
        <v>8756</v>
      </c>
      <c r="H13064" t="s">
        <v>8841</v>
      </c>
      <c r="I13064" s="50">
        <v>1.82</v>
      </c>
    </row>
    <row r="13065" spans="1:9" x14ac:dyDescent="0.2">
      <c r="A13065">
        <v>459818</v>
      </c>
      <c r="B13065" s="79">
        <v>7896029074626</v>
      </c>
      <c r="C13065" s="80" t="s">
        <v>19</v>
      </c>
      <c r="D13065" s="80" t="s">
        <v>20</v>
      </c>
      <c r="E13065" s="80" t="s">
        <v>8681</v>
      </c>
      <c r="F13065" s="80" t="s">
        <v>8799</v>
      </c>
      <c r="G13065" s="80" t="s">
        <v>8756</v>
      </c>
      <c r="H13065" t="s">
        <v>8844</v>
      </c>
      <c r="I13065" s="50">
        <v>116.09</v>
      </c>
    </row>
    <row r="13066" spans="1:9" x14ac:dyDescent="0.2">
      <c r="A13066">
        <v>519470</v>
      </c>
      <c r="B13066" s="79">
        <v>7896029008829</v>
      </c>
      <c r="C13066" s="80" t="s">
        <v>19</v>
      </c>
      <c r="D13066" s="80" t="s">
        <v>20</v>
      </c>
      <c r="E13066" s="80" t="s">
        <v>8681</v>
      </c>
      <c r="F13066" s="80" t="s">
        <v>8799</v>
      </c>
      <c r="G13066" s="80" t="s">
        <v>8756</v>
      </c>
      <c r="H13066" t="s">
        <v>8845</v>
      </c>
      <c r="I13066" s="50">
        <v>68.89</v>
      </c>
    </row>
    <row r="13067" spans="1:9" x14ac:dyDescent="0.2">
      <c r="A13067">
        <v>145371</v>
      </c>
      <c r="B13067" s="79">
        <v>7896029022245</v>
      </c>
      <c r="C13067" s="80" t="s">
        <v>19</v>
      </c>
      <c r="D13067" s="80" t="s">
        <v>20</v>
      </c>
      <c r="E13067" s="80" t="s">
        <v>8681</v>
      </c>
      <c r="F13067" s="80" t="s">
        <v>8799</v>
      </c>
      <c r="G13067" s="80" t="s">
        <v>8756</v>
      </c>
      <c r="H13067" t="s">
        <v>8827</v>
      </c>
      <c r="I13067" s="50">
        <v>2.2599999999999998</v>
      </c>
    </row>
    <row r="13068" spans="1:9" x14ac:dyDescent="0.2">
      <c r="A13068">
        <v>145374</v>
      </c>
      <c r="B13068" s="79">
        <v>7896029022269</v>
      </c>
      <c r="C13068" s="80" t="s">
        <v>19</v>
      </c>
      <c r="D13068" s="80" t="s">
        <v>20</v>
      </c>
      <c r="E13068" s="80" t="s">
        <v>8681</v>
      </c>
      <c r="F13068" s="80" t="s">
        <v>8799</v>
      </c>
      <c r="G13068" s="80" t="s">
        <v>8756</v>
      </c>
      <c r="H13068" t="s">
        <v>8828</v>
      </c>
      <c r="I13068" s="50">
        <v>2.2599999999999998</v>
      </c>
    </row>
    <row r="13069" spans="1:9" x14ac:dyDescent="0.2">
      <c r="A13069">
        <v>145377</v>
      </c>
      <c r="B13069" s="79">
        <v>7896029022276</v>
      </c>
      <c r="C13069" s="80" t="s">
        <v>19</v>
      </c>
      <c r="D13069" s="80" t="s">
        <v>20</v>
      </c>
      <c r="E13069" s="80" t="s">
        <v>8681</v>
      </c>
      <c r="F13069" s="80" t="s">
        <v>8799</v>
      </c>
      <c r="G13069" s="80" t="s">
        <v>8756</v>
      </c>
      <c r="H13069" t="s">
        <v>8829</v>
      </c>
      <c r="I13069" s="50">
        <v>2.2599999999999998</v>
      </c>
    </row>
    <row r="13070" spans="1:9" x14ac:dyDescent="0.2">
      <c r="A13070">
        <v>145382</v>
      </c>
      <c r="B13070" s="79">
        <v>7896029022252</v>
      </c>
      <c r="C13070" s="80" t="s">
        <v>19</v>
      </c>
      <c r="D13070" s="80" t="s">
        <v>20</v>
      </c>
      <c r="E13070" s="80" t="s">
        <v>8681</v>
      </c>
      <c r="F13070" s="80" t="s">
        <v>8799</v>
      </c>
      <c r="G13070" s="80" t="s">
        <v>8756</v>
      </c>
      <c r="H13070" t="s">
        <v>8830</v>
      </c>
      <c r="I13070" s="50">
        <v>2.2599999999999998</v>
      </c>
    </row>
    <row r="13071" spans="1:9" x14ac:dyDescent="0.2">
      <c r="A13071">
        <v>2059</v>
      </c>
      <c r="B13071" s="79">
        <v>7896029068328</v>
      </c>
      <c r="C13071" s="80" t="s">
        <v>19</v>
      </c>
      <c r="D13071" s="80" t="s">
        <v>20</v>
      </c>
      <c r="E13071" s="80" t="s">
        <v>8681</v>
      </c>
      <c r="F13071" s="80" t="s">
        <v>8799</v>
      </c>
      <c r="G13071" s="80" t="s">
        <v>8756</v>
      </c>
      <c r="H13071" t="s">
        <v>8842</v>
      </c>
      <c r="I13071" s="50">
        <v>123.94</v>
      </c>
    </row>
    <row r="13072" spans="1:9" x14ac:dyDescent="0.2">
      <c r="A13072">
        <v>13245</v>
      </c>
      <c r="B13072" s="79">
        <v>7896029006634</v>
      </c>
      <c r="C13072" s="80" t="s">
        <v>19</v>
      </c>
      <c r="D13072" s="80" t="s">
        <v>20</v>
      </c>
      <c r="E13072" s="80" t="s">
        <v>8681</v>
      </c>
      <c r="F13072" s="80" t="s">
        <v>8799</v>
      </c>
      <c r="G13072" s="80" t="s">
        <v>8756</v>
      </c>
      <c r="H13072" t="s">
        <v>16019</v>
      </c>
      <c r="I13072" s="50">
        <v>123.94</v>
      </c>
    </row>
    <row r="13073" spans="1:9" x14ac:dyDescent="0.2">
      <c r="A13073">
        <v>70017</v>
      </c>
      <c r="B13073" s="79">
        <v>7896029069134</v>
      </c>
      <c r="C13073" s="80" t="s">
        <v>19</v>
      </c>
      <c r="D13073" s="80" t="s">
        <v>20</v>
      </c>
      <c r="E13073" s="80" t="s">
        <v>8681</v>
      </c>
      <c r="F13073" s="80" t="s">
        <v>8799</v>
      </c>
      <c r="G13073" s="80" t="s">
        <v>8756</v>
      </c>
      <c r="H13073" t="s">
        <v>8843</v>
      </c>
      <c r="I13073" s="50">
        <v>123.94</v>
      </c>
    </row>
    <row r="13074" spans="1:9" x14ac:dyDescent="0.2">
      <c r="A13074">
        <v>592361</v>
      </c>
      <c r="B13074" s="79">
        <v>7896029010570</v>
      </c>
      <c r="C13074" s="80" t="s">
        <v>19</v>
      </c>
      <c r="D13074" s="80" t="s">
        <v>20</v>
      </c>
      <c r="E13074" s="80" t="s">
        <v>8681</v>
      </c>
      <c r="F13074" s="80" t="s">
        <v>8799</v>
      </c>
      <c r="G13074" s="80" t="s">
        <v>8756</v>
      </c>
      <c r="H13074" t="s">
        <v>8846</v>
      </c>
      <c r="I13074" s="50">
        <v>154.41</v>
      </c>
    </row>
    <row r="13075" spans="1:9" x14ac:dyDescent="0.2">
      <c r="A13075">
        <v>592370</v>
      </c>
      <c r="B13075" s="79">
        <v>7896029010631</v>
      </c>
      <c r="C13075" s="80" t="s">
        <v>19</v>
      </c>
      <c r="D13075" s="80" t="s">
        <v>20</v>
      </c>
      <c r="E13075" s="80" t="s">
        <v>8681</v>
      </c>
      <c r="F13075" s="80" t="s">
        <v>8799</v>
      </c>
      <c r="G13075" s="80" t="s">
        <v>8756</v>
      </c>
      <c r="H13075" t="s">
        <v>16020</v>
      </c>
      <c r="I13075" s="50">
        <v>154.41</v>
      </c>
    </row>
    <row r="13076" spans="1:9" x14ac:dyDescent="0.2">
      <c r="A13076">
        <v>135252</v>
      </c>
      <c r="B13076" s="79">
        <v>7896029075708</v>
      </c>
      <c r="C13076" s="80" t="s">
        <v>19</v>
      </c>
      <c r="D13076" s="80" t="s">
        <v>20</v>
      </c>
      <c r="E13076" s="80" t="s">
        <v>8681</v>
      </c>
      <c r="F13076" s="80" t="s">
        <v>8799</v>
      </c>
      <c r="G13076" s="80" t="s">
        <v>8756</v>
      </c>
      <c r="H13076" t="s">
        <v>16021</v>
      </c>
      <c r="I13076" s="50">
        <v>123.94</v>
      </c>
    </row>
    <row r="13077" spans="1:9" x14ac:dyDescent="0.2">
      <c r="A13077">
        <v>470582</v>
      </c>
      <c r="B13077" s="79">
        <v>7896029081112</v>
      </c>
      <c r="C13077" s="80" t="s">
        <v>19</v>
      </c>
      <c r="D13077" s="80" t="s">
        <v>20</v>
      </c>
      <c r="E13077" s="80" t="s">
        <v>8681</v>
      </c>
      <c r="F13077" s="80" t="s">
        <v>8799</v>
      </c>
      <c r="G13077" s="80" t="s">
        <v>8756</v>
      </c>
      <c r="H13077" t="s">
        <v>8833</v>
      </c>
      <c r="I13077" s="50">
        <v>10.91</v>
      </c>
    </row>
    <row r="13078" spans="1:9" x14ac:dyDescent="0.2">
      <c r="A13078">
        <v>484508</v>
      </c>
      <c r="B13078" s="79">
        <v>7896029082447</v>
      </c>
      <c r="C13078" s="80" t="s">
        <v>19</v>
      </c>
      <c r="D13078" s="80" t="s">
        <v>20</v>
      </c>
      <c r="E13078" s="80" t="s">
        <v>8681</v>
      </c>
      <c r="F13078" s="80" t="s">
        <v>8799</v>
      </c>
      <c r="G13078" s="80" t="s">
        <v>8756</v>
      </c>
      <c r="H13078" t="s">
        <v>8835</v>
      </c>
      <c r="I13078" s="50">
        <v>13.83</v>
      </c>
    </row>
    <row r="13079" spans="1:9" x14ac:dyDescent="0.2">
      <c r="A13079">
        <v>484512</v>
      </c>
      <c r="B13079" s="79">
        <v>7896029083482</v>
      </c>
      <c r="C13079" s="80" t="s">
        <v>19</v>
      </c>
      <c r="D13079" s="80" t="s">
        <v>20</v>
      </c>
      <c r="E13079" s="80" t="s">
        <v>8681</v>
      </c>
      <c r="F13079" s="80" t="s">
        <v>8799</v>
      </c>
      <c r="G13079" s="80" t="s">
        <v>8756</v>
      </c>
      <c r="H13079" t="s">
        <v>8836</v>
      </c>
      <c r="I13079" s="50">
        <v>13.83</v>
      </c>
    </row>
    <row r="13080" spans="1:9" x14ac:dyDescent="0.2">
      <c r="A13080">
        <v>484514</v>
      </c>
      <c r="B13080" s="79">
        <v>7896029082416</v>
      </c>
      <c r="C13080" s="80" t="s">
        <v>19</v>
      </c>
      <c r="D13080" s="80" t="s">
        <v>20</v>
      </c>
      <c r="E13080" s="80" t="s">
        <v>8681</v>
      </c>
      <c r="F13080" s="80" t="s">
        <v>8799</v>
      </c>
      <c r="G13080" s="80" t="s">
        <v>8756</v>
      </c>
      <c r="H13080" t="s">
        <v>8837</v>
      </c>
      <c r="I13080" s="50">
        <v>13.83</v>
      </c>
    </row>
    <row r="13081" spans="1:9" x14ac:dyDescent="0.2">
      <c r="A13081">
        <v>503461</v>
      </c>
      <c r="B13081" s="79">
        <v>7896029082287</v>
      </c>
      <c r="C13081" s="80" t="s">
        <v>19</v>
      </c>
      <c r="D13081" s="80" t="s">
        <v>20</v>
      </c>
      <c r="E13081" s="80" t="s">
        <v>8681</v>
      </c>
      <c r="F13081" s="80" t="s">
        <v>8799</v>
      </c>
      <c r="G13081" s="80" t="s">
        <v>8756</v>
      </c>
      <c r="H13081" t="s">
        <v>8838</v>
      </c>
      <c r="I13081" s="50">
        <v>34.64</v>
      </c>
    </row>
    <row r="13082" spans="1:9" x14ac:dyDescent="0.2">
      <c r="A13082">
        <v>503464</v>
      </c>
      <c r="B13082" s="79">
        <v>7896029082430</v>
      </c>
      <c r="C13082" s="80" t="s">
        <v>19</v>
      </c>
      <c r="D13082" s="80" t="s">
        <v>20</v>
      </c>
      <c r="E13082" s="80" t="s">
        <v>8681</v>
      </c>
      <c r="F13082" s="80" t="s">
        <v>8799</v>
      </c>
      <c r="G13082" s="80" t="s">
        <v>8756</v>
      </c>
      <c r="H13082" t="s">
        <v>8839</v>
      </c>
      <c r="I13082" s="50">
        <v>34.64</v>
      </c>
    </row>
    <row r="13083" spans="1:9" x14ac:dyDescent="0.2">
      <c r="A13083">
        <v>503465</v>
      </c>
      <c r="B13083" s="79">
        <v>7896029083499</v>
      </c>
      <c r="C13083" s="80" t="s">
        <v>19</v>
      </c>
      <c r="D13083" s="80" t="s">
        <v>20</v>
      </c>
      <c r="E13083" s="80" t="s">
        <v>8681</v>
      </c>
      <c r="F13083" s="80" t="s">
        <v>8799</v>
      </c>
      <c r="G13083" s="80" t="s">
        <v>8756</v>
      </c>
      <c r="H13083" t="s">
        <v>8840</v>
      </c>
      <c r="I13083" s="50">
        <v>34.64</v>
      </c>
    </row>
    <row r="13084" spans="1:9" x14ac:dyDescent="0.2">
      <c r="A13084">
        <v>97501</v>
      </c>
      <c r="B13084" s="79">
        <v>7896029041949</v>
      </c>
      <c r="C13084" s="80" t="s">
        <v>19</v>
      </c>
      <c r="D13084" s="80" t="s">
        <v>20</v>
      </c>
      <c r="E13084" s="80" t="s">
        <v>8681</v>
      </c>
      <c r="F13084" s="80" t="s">
        <v>8799</v>
      </c>
      <c r="G13084" s="80" t="s">
        <v>8756</v>
      </c>
      <c r="H13084" t="s">
        <v>8847</v>
      </c>
      <c r="I13084" s="50">
        <v>13.51</v>
      </c>
    </row>
    <row r="13085" spans="1:9" x14ac:dyDescent="0.2">
      <c r="A13085">
        <v>256296</v>
      </c>
      <c r="B13085" s="79">
        <v>7896029015001</v>
      </c>
      <c r="C13085" s="80" t="s">
        <v>19</v>
      </c>
      <c r="D13085" s="80" t="s">
        <v>20</v>
      </c>
      <c r="E13085" s="80" t="s">
        <v>8681</v>
      </c>
      <c r="F13085" s="80" t="s">
        <v>8799</v>
      </c>
      <c r="G13085" s="80" t="s">
        <v>8756</v>
      </c>
      <c r="H13085" t="s">
        <v>8831</v>
      </c>
      <c r="I13085" s="50">
        <v>2.2599999999999998</v>
      </c>
    </row>
    <row r="13086" spans="1:9" x14ac:dyDescent="0.2">
      <c r="A13086">
        <v>256298</v>
      </c>
      <c r="B13086" s="79">
        <v>7896029019009</v>
      </c>
      <c r="C13086" s="80" t="s">
        <v>19</v>
      </c>
      <c r="D13086" s="80" t="s">
        <v>20</v>
      </c>
      <c r="E13086" s="80" t="s">
        <v>8681</v>
      </c>
      <c r="F13086" s="80" t="s">
        <v>8799</v>
      </c>
      <c r="G13086" s="80" t="s">
        <v>8756</v>
      </c>
      <c r="H13086" t="s">
        <v>8832</v>
      </c>
      <c r="I13086" s="50">
        <v>2.2599999999999998</v>
      </c>
    </row>
    <row r="13087" spans="1:9" x14ac:dyDescent="0.2">
      <c r="A13087">
        <v>256299</v>
      </c>
      <c r="B13087" s="79">
        <v>7896029014981</v>
      </c>
      <c r="C13087" s="80" t="s">
        <v>19</v>
      </c>
      <c r="D13087" s="80" t="s">
        <v>20</v>
      </c>
      <c r="E13087" s="80" t="s">
        <v>8681</v>
      </c>
      <c r="F13087" s="80" t="s">
        <v>8799</v>
      </c>
      <c r="G13087" s="80" t="s">
        <v>8756</v>
      </c>
      <c r="H13087" t="s">
        <v>16022</v>
      </c>
      <c r="I13087" s="50">
        <v>2.21</v>
      </c>
    </row>
    <row r="13088" spans="1:9" x14ac:dyDescent="0.2">
      <c r="A13088">
        <v>484494</v>
      </c>
      <c r="B13088" s="79">
        <v>7896029083505</v>
      </c>
      <c r="C13088" s="80" t="s">
        <v>19</v>
      </c>
      <c r="D13088" s="80" t="s">
        <v>20</v>
      </c>
      <c r="E13088" s="80" t="s">
        <v>8681</v>
      </c>
      <c r="F13088" s="80" t="s">
        <v>8799</v>
      </c>
      <c r="G13088" s="80" t="s">
        <v>8756</v>
      </c>
      <c r="H13088" t="s">
        <v>8834</v>
      </c>
      <c r="I13088" s="50">
        <v>13.83</v>
      </c>
    </row>
    <row r="13089" spans="1:9" x14ac:dyDescent="0.2">
      <c r="A13089">
        <v>135274</v>
      </c>
      <c r="B13089" s="79">
        <v>7896029072622</v>
      </c>
      <c r="C13089" s="80" t="s">
        <v>19</v>
      </c>
      <c r="D13089" s="80" t="s">
        <v>20</v>
      </c>
      <c r="E13089" s="80" t="s">
        <v>8681</v>
      </c>
      <c r="F13089" s="80" t="s">
        <v>8799</v>
      </c>
      <c r="G13089" s="80" t="s">
        <v>8756</v>
      </c>
      <c r="H13089" t="s">
        <v>8825</v>
      </c>
      <c r="I13089" s="50">
        <v>6.74</v>
      </c>
    </row>
    <row r="13090" spans="1:9" x14ac:dyDescent="0.2">
      <c r="A13090">
        <v>135281</v>
      </c>
      <c r="B13090" s="79">
        <v>7896029079485</v>
      </c>
      <c r="C13090" s="80" t="s">
        <v>19</v>
      </c>
      <c r="D13090" s="80" t="s">
        <v>20</v>
      </c>
      <c r="E13090" s="80" t="s">
        <v>8681</v>
      </c>
      <c r="F13090" s="80" t="s">
        <v>8799</v>
      </c>
      <c r="G13090" s="80" t="s">
        <v>8756</v>
      </c>
      <c r="H13090" t="s">
        <v>8826</v>
      </c>
      <c r="I13090" s="50">
        <v>6.74</v>
      </c>
    </row>
    <row r="13091" spans="1:9" x14ac:dyDescent="0.2">
      <c r="A13091">
        <v>135285</v>
      </c>
      <c r="B13091" s="79">
        <v>7896029079447</v>
      </c>
      <c r="C13091" s="80" t="s">
        <v>19</v>
      </c>
      <c r="D13091" s="80" t="s">
        <v>20</v>
      </c>
      <c r="E13091" s="80" t="s">
        <v>8681</v>
      </c>
      <c r="F13091" s="80" t="s">
        <v>8799</v>
      </c>
      <c r="G13091" s="80" t="s">
        <v>8756</v>
      </c>
      <c r="H13091" t="s">
        <v>16023</v>
      </c>
      <c r="I13091" s="50">
        <v>6.74</v>
      </c>
    </row>
    <row r="13092" spans="1:9" x14ac:dyDescent="0.2">
      <c r="A13092">
        <v>330346</v>
      </c>
      <c r="B13092" s="79">
        <v>7896029052365</v>
      </c>
      <c r="C13092" s="80" t="s">
        <v>19</v>
      </c>
      <c r="D13092" s="80" t="s">
        <v>20</v>
      </c>
      <c r="E13092" s="80" t="s">
        <v>8681</v>
      </c>
      <c r="F13092" s="80" t="s">
        <v>8799</v>
      </c>
      <c r="G13092" s="80" t="s">
        <v>8756</v>
      </c>
      <c r="H13092" t="s">
        <v>8848</v>
      </c>
      <c r="I13092" s="50">
        <v>20.51</v>
      </c>
    </row>
    <row r="13093" spans="1:9" x14ac:dyDescent="0.2">
      <c r="A13093">
        <v>330349</v>
      </c>
      <c r="B13093" s="79">
        <v>7896029052358</v>
      </c>
      <c r="C13093" s="80" t="s">
        <v>19</v>
      </c>
      <c r="D13093" s="80" t="s">
        <v>20</v>
      </c>
      <c r="E13093" s="80" t="s">
        <v>8681</v>
      </c>
      <c r="F13093" s="80" t="s">
        <v>8799</v>
      </c>
      <c r="G13093" s="80" t="s">
        <v>8756</v>
      </c>
      <c r="H13093" t="s">
        <v>8849</v>
      </c>
      <c r="I13093" s="50">
        <v>16.010000000000002</v>
      </c>
    </row>
    <row r="13094" spans="1:9" x14ac:dyDescent="0.2">
      <c r="A13094">
        <v>330350</v>
      </c>
      <c r="B13094" s="79">
        <v>7896029052327</v>
      </c>
      <c r="C13094" s="80" t="s">
        <v>19</v>
      </c>
      <c r="D13094" s="80" t="s">
        <v>20</v>
      </c>
      <c r="E13094" s="80" t="s">
        <v>8681</v>
      </c>
      <c r="F13094" s="80" t="s">
        <v>8799</v>
      </c>
      <c r="G13094" s="80" t="s">
        <v>8756</v>
      </c>
      <c r="H13094" t="s">
        <v>8850</v>
      </c>
      <c r="I13094" s="50">
        <v>7.41</v>
      </c>
    </row>
    <row r="13095" spans="1:9" x14ac:dyDescent="0.2">
      <c r="A13095">
        <v>330351</v>
      </c>
      <c r="B13095" s="79">
        <v>7896029052334</v>
      </c>
      <c r="C13095" s="80" t="s">
        <v>19</v>
      </c>
      <c r="D13095" s="80" t="s">
        <v>20</v>
      </c>
      <c r="E13095" s="80" t="s">
        <v>8681</v>
      </c>
      <c r="F13095" s="80" t="s">
        <v>8799</v>
      </c>
      <c r="G13095" s="80" t="s">
        <v>8756</v>
      </c>
      <c r="H13095" t="s">
        <v>8851</v>
      </c>
      <c r="I13095" s="50">
        <v>12.82</v>
      </c>
    </row>
    <row r="13096" spans="1:9" x14ac:dyDescent="0.2">
      <c r="A13096">
        <v>542929</v>
      </c>
      <c r="B13096" s="79">
        <v>7898942162251</v>
      </c>
      <c r="C13096" s="80" t="s">
        <v>19</v>
      </c>
      <c r="D13096" s="80" t="s">
        <v>20</v>
      </c>
      <c r="E13096" s="80" t="s">
        <v>8681</v>
      </c>
      <c r="F13096" s="80" t="s">
        <v>8799</v>
      </c>
      <c r="G13096" s="80" t="s">
        <v>8797</v>
      </c>
      <c r="H13096" t="s">
        <v>16024</v>
      </c>
      <c r="I13096" s="50">
        <v>43.64</v>
      </c>
    </row>
    <row r="13097" spans="1:9" x14ac:dyDescent="0.2">
      <c r="A13097">
        <v>542932</v>
      </c>
      <c r="B13097" s="79">
        <v>7898942162244</v>
      </c>
      <c r="C13097" s="80" t="s">
        <v>19</v>
      </c>
      <c r="D13097" s="80" t="s">
        <v>20</v>
      </c>
      <c r="E13097" s="80" t="s">
        <v>8681</v>
      </c>
      <c r="F13097" s="80" t="s">
        <v>8799</v>
      </c>
      <c r="G13097" s="80" t="s">
        <v>8797</v>
      </c>
      <c r="H13097" t="s">
        <v>16025</v>
      </c>
      <c r="I13097" s="50">
        <v>79.819999999999993</v>
      </c>
    </row>
    <row r="13098" spans="1:9" x14ac:dyDescent="0.2">
      <c r="A13098">
        <v>120213</v>
      </c>
      <c r="B13098" s="79">
        <v>7897807220648</v>
      </c>
      <c r="C13098" s="80" t="s">
        <v>19</v>
      </c>
      <c r="D13098" s="80" t="s">
        <v>20</v>
      </c>
      <c r="E13098" s="80" t="s">
        <v>8681</v>
      </c>
      <c r="F13098" s="80" t="s">
        <v>8799</v>
      </c>
      <c r="G13098" s="80" t="s">
        <v>8797</v>
      </c>
      <c r="H13098" t="s">
        <v>8865</v>
      </c>
      <c r="I13098" s="50">
        <v>37.61</v>
      </c>
    </row>
    <row r="13099" spans="1:9" x14ac:dyDescent="0.2">
      <c r="A13099">
        <v>343202</v>
      </c>
      <c r="B13099" s="79">
        <v>7897807222697</v>
      </c>
      <c r="C13099" s="80" t="s">
        <v>19</v>
      </c>
      <c r="D13099" s="80" t="s">
        <v>20</v>
      </c>
      <c r="E13099" s="80" t="s">
        <v>8681</v>
      </c>
      <c r="F13099" s="80" t="s">
        <v>8799</v>
      </c>
      <c r="G13099" s="80" t="s">
        <v>8797</v>
      </c>
      <c r="H13099" t="s">
        <v>8867</v>
      </c>
      <c r="I13099" s="50">
        <v>54.17</v>
      </c>
    </row>
    <row r="13100" spans="1:9" x14ac:dyDescent="0.2">
      <c r="A13100">
        <v>471559</v>
      </c>
      <c r="B13100" s="79">
        <v>7897807202729</v>
      </c>
      <c r="C13100" s="80" t="s">
        <v>19</v>
      </c>
      <c r="D13100" s="80" t="s">
        <v>20</v>
      </c>
      <c r="E13100" s="80" t="s">
        <v>8681</v>
      </c>
      <c r="F13100" s="80" t="s">
        <v>8799</v>
      </c>
      <c r="G13100" s="80" t="s">
        <v>8797</v>
      </c>
      <c r="H13100" t="s">
        <v>8866</v>
      </c>
      <c r="I13100" s="50">
        <v>66.52</v>
      </c>
    </row>
    <row r="13101" spans="1:9" x14ac:dyDescent="0.2">
      <c r="A13101">
        <v>551548</v>
      </c>
      <c r="B13101" s="79">
        <v>551548</v>
      </c>
      <c r="C13101" s="80" t="s">
        <v>19</v>
      </c>
      <c r="D13101" s="80" t="s">
        <v>20</v>
      </c>
      <c r="E13101" s="80" t="s">
        <v>8681</v>
      </c>
      <c r="F13101" s="80" t="s">
        <v>8799</v>
      </c>
      <c r="G13101" s="80" t="s">
        <v>8863</v>
      </c>
      <c r="H13101" t="s">
        <v>8864</v>
      </c>
      <c r="I13101" s="50">
        <v>0.01</v>
      </c>
    </row>
    <row r="13102" spans="1:9" x14ac:dyDescent="0.2">
      <c r="A13102">
        <v>466670</v>
      </c>
      <c r="B13102" s="79">
        <v>7896038304035</v>
      </c>
      <c r="C13102" s="80" t="s">
        <v>19</v>
      </c>
      <c r="D13102" s="80" t="s">
        <v>20</v>
      </c>
      <c r="E13102" s="80" t="s">
        <v>8681</v>
      </c>
      <c r="F13102" s="80" t="s">
        <v>8799</v>
      </c>
      <c r="G13102" s="80" t="s">
        <v>8868</v>
      </c>
      <c r="H13102" t="s">
        <v>8869</v>
      </c>
      <c r="I13102" s="50">
        <v>12.16</v>
      </c>
    </row>
    <row r="13103" spans="1:9" x14ac:dyDescent="0.2">
      <c r="A13103">
        <v>56233</v>
      </c>
      <c r="B13103" s="79">
        <v>7898224823214</v>
      </c>
      <c r="C13103" s="80" t="s">
        <v>19</v>
      </c>
      <c r="D13103" s="80" t="s">
        <v>20</v>
      </c>
      <c r="E13103" s="80" t="s">
        <v>8681</v>
      </c>
      <c r="F13103" s="80" t="s">
        <v>8799</v>
      </c>
      <c r="G13103" s="80" t="s">
        <v>8787</v>
      </c>
      <c r="H13103" t="s">
        <v>16026</v>
      </c>
      <c r="I13103" s="50">
        <v>13.83</v>
      </c>
    </row>
    <row r="13104" spans="1:9" x14ac:dyDescent="0.2">
      <c r="A13104">
        <v>56304</v>
      </c>
      <c r="B13104" s="79">
        <v>7898224823382</v>
      </c>
      <c r="C13104" s="80" t="s">
        <v>19</v>
      </c>
      <c r="D13104" s="80" t="s">
        <v>20</v>
      </c>
      <c r="E13104" s="80" t="s">
        <v>8681</v>
      </c>
      <c r="F13104" s="80" t="s">
        <v>8799</v>
      </c>
      <c r="G13104" s="80" t="s">
        <v>8787</v>
      </c>
      <c r="H13104" t="s">
        <v>16027</v>
      </c>
      <c r="I13104" s="50">
        <v>32.56</v>
      </c>
    </row>
    <row r="13105" spans="1:9" x14ac:dyDescent="0.2">
      <c r="A13105">
        <v>457291</v>
      </c>
      <c r="B13105" s="79">
        <v>7898224823511</v>
      </c>
      <c r="C13105" s="80" t="s">
        <v>19</v>
      </c>
      <c r="D13105" s="80" t="s">
        <v>20</v>
      </c>
      <c r="E13105" s="80" t="s">
        <v>8681</v>
      </c>
      <c r="F13105" s="80" t="s">
        <v>8799</v>
      </c>
      <c r="G13105" s="80" t="s">
        <v>8787</v>
      </c>
      <c r="H13105" t="s">
        <v>16028</v>
      </c>
      <c r="I13105" s="50">
        <v>13.89</v>
      </c>
    </row>
    <row r="13106" spans="1:9" x14ac:dyDescent="0.2">
      <c r="A13106">
        <v>51130</v>
      </c>
      <c r="B13106" s="79">
        <v>7898224824259</v>
      </c>
      <c r="C13106" s="80" t="s">
        <v>19</v>
      </c>
      <c r="D13106" s="80" t="s">
        <v>20</v>
      </c>
      <c r="E13106" s="80" t="s">
        <v>8681</v>
      </c>
      <c r="F13106" s="80" t="s">
        <v>8799</v>
      </c>
      <c r="G13106" s="80" t="s">
        <v>8787</v>
      </c>
      <c r="H13106" t="s">
        <v>8856</v>
      </c>
      <c r="I13106" s="50">
        <v>104.76</v>
      </c>
    </row>
    <row r="13107" spans="1:9" x14ac:dyDescent="0.2">
      <c r="A13107">
        <v>271614</v>
      </c>
      <c r="B13107" s="79">
        <v>7898224824273</v>
      </c>
      <c r="C13107" s="80" t="s">
        <v>19</v>
      </c>
      <c r="D13107" s="80" t="s">
        <v>20</v>
      </c>
      <c r="E13107" s="80" t="s">
        <v>8681</v>
      </c>
      <c r="F13107" s="80" t="s">
        <v>8799</v>
      </c>
      <c r="G13107" s="80" t="s">
        <v>8787</v>
      </c>
      <c r="H13107" t="s">
        <v>16029</v>
      </c>
      <c r="I13107" s="50">
        <v>14.57</v>
      </c>
    </row>
    <row r="13108" spans="1:9" x14ac:dyDescent="0.2">
      <c r="A13108">
        <v>320279</v>
      </c>
      <c r="B13108" s="79">
        <v>320279</v>
      </c>
      <c r="C13108" s="80" t="s">
        <v>19</v>
      </c>
      <c r="D13108" s="80" t="s">
        <v>20</v>
      </c>
      <c r="E13108" s="80" t="s">
        <v>8681</v>
      </c>
      <c r="F13108" s="80" t="s">
        <v>8799</v>
      </c>
      <c r="G13108" s="80" t="s">
        <v>8787</v>
      </c>
      <c r="H13108" t="s">
        <v>8853</v>
      </c>
      <c r="I13108" s="50">
        <v>7.88</v>
      </c>
    </row>
    <row r="13109" spans="1:9" x14ac:dyDescent="0.2">
      <c r="A13109">
        <v>372873</v>
      </c>
      <c r="B13109" s="79">
        <v>372873</v>
      </c>
      <c r="C13109" s="80" t="s">
        <v>19</v>
      </c>
      <c r="D13109" s="80" t="s">
        <v>20</v>
      </c>
      <c r="E13109" s="80" t="s">
        <v>8681</v>
      </c>
      <c r="F13109" s="80" t="s">
        <v>8799</v>
      </c>
      <c r="G13109" s="80" t="s">
        <v>8787</v>
      </c>
      <c r="H13109" t="s">
        <v>8854</v>
      </c>
      <c r="I13109" s="50">
        <v>7.97</v>
      </c>
    </row>
    <row r="13110" spans="1:9" x14ac:dyDescent="0.2">
      <c r="A13110">
        <v>372875</v>
      </c>
      <c r="B13110" s="79">
        <v>372875</v>
      </c>
      <c r="C13110" s="80" t="s">
        <v>19</v>
      </c>
      <c r="D13110" s="80" t="s">
        <v>20</v>
      </c>
      <c r="E13110" s="80" t="s">
        <v>8681</v>
      </c>
      <c r="F13110" s="80" t="s">
        <v>8799</v>
      </c>
      <c r="G13110" s="80" t="s">
        <v>8787</v>
      </c>
      <c r="H13110" t="s">
        <v>8855</v>
      </c>
      <c r="I13110" s="50">
        <v>8.02</v>
      </c>
    </row>
    <row r="13111" spans="1:9" x14ac:dyDescent="0.2">
      <c r="A13111">
        <v>51129</v>
      </c>
      <c r="B13111" s="79">
        <v>7898224824167</v>
      </c>
      <c r="C13111" s="80" t="s">
        <v>19</v>
      </c>
      <c r="D13111" s="80" t="s">
        <v>20</v>
      </c>
      <c r="E13111" s="80" t="s">
        <v>8681</v>
      </c>
      <c r="F13111" s="80" t="s">
        <v>8799</v>
      </c>
      <c r="G13111" s="80" t="s">
        <v>8860</v>
      </c>
      <c r="H13111" t="s">
        <v>8862</v>
      </c>
      <c r="I13111" s="50">
        <v>89.62</v>
      </c>
    </row>
    <row r="13112" spans="1:9" x14ac:dyDescent="0.2">
      <c r="A13112">
        <v>517545</v>
      </c>
      <c r="B13112" s="79">
        <v>517545</v>
      </c>
      <c r="C13112" s="80" t="s">
        <v>19</v>
      </c>
      <c r="D13112" s="80" t="s">
        <v>20</v>
      </c>
      <c r="E13112" s="80" t="s">
        <v>8681</v>
      </c>
      <c r="F13112" s="80" t="s">
        <v>8799</v>
      </c>
      <c r="G13112" s="80" t="s">
        <v>8860</v>
      </c>
      <c r="H13112" t="s">
        <v>8861</v>
      </c>
      <c r="I13112" s="50">
        <v>9.07</v>
      </c>
    </row>
    <row r="13113" spans="1:9" x14ac:dyDescent="0.2">
      <c r="A13113">
        <v>470222</v>
      </c>
      <c r="B13113" s="79">
        <v>7896273808763</v>
      </c>
      <c r="C13113" s="80" t="s">
        <v>19</v>
      </c>
      <c r="D13113" s="80" t="s">
        <v>20</v>
      </c>
      <c r="E13113" s="80" t="s">
        <v>8681</v>
      </c>
      <c r="F13113" s="80" t="s">
        <v>8799</v>
      </c>
      <c r="G13113" s="80" t="s">
        <v>8715</v>
      </c>
      <c r="H13113" t="s">
        <v>8857</v>
      </c>
      <c r="I13113" s="50">
        <v>2.2200000000000002</v>
      </c>
    </row>
    <row r="13114" spans="1:9" x14ac:dyDescent="0.2">
      <c r="A13114">
        <v>470223</v>
      </c>
      <c r="B13114" s="79">
        <v>7896273808770</v>
      </c>
      <c r="C13114" s="80" t="s">
        <v>19</v>
      </c>
      <c r="D13114" s="80" t="s">
        <v>20</v>
      </c>
      <c r="E13114" s="80" t="s">
        <v>8681</v>
      </c>
      <c r="F13114" s="80" t="s">
        <v>8799</v>
      </c>
      <c r="G13114" s="80" t="s">
        <v>8715</v>
      </c>
      <c r="H13114" t="s">
        <v>8858</v>
      </c>
      <c r="I13114" s="50">
        <v>2.2200000000000002</v>
      </c>
    </row>
    <row r="13115" spans="1:9" x14ac:dyDescent="0.2">
      <c r="A13115">
        <v>470224</v>
      </c>
      <c r="B13115" s="79">
        <v>7896273808787</v>
      </c>
      <c r="C13115" s="80" t="s">
        <v>19</v>
      </c>
      <c r="D13115" s="80" t="s">
        <v>20</v>
      </c>
      <c r="E13115" s="80" t="s">
        <v>8681</v>
      </c>
      <c r="F13115" s="80" t="s">
        <v>8799</v>
      </c>
      <c r="G13115" s="80" t="s">
        <v>8715</v>
      </c>
      <c r="H13115" t="s">
        <v>8859</v>
      </c>
      <c r="I13115" s="50">
        <v>2.2200000000000002</v>
      </c>
    </row>
    <row r="13116" spans="1:9" x14ac:dyDescent="0.2">
      <c r="A13116">
        <v>200885</v>
      </c>
      <c r="B13116" s="79">
        <v>7899306023263</v>
      </c>
      <c r="C13116" s="80" t="s">
        <v>19</v>
      </c>
      <c r="D13116" s="80" t="s">
        <v>20</v>
      </c>
      <c r="E13116" s="80" t="s">
        <v>8681</v>
      </c>
      <c r="F13116" s="80" t="s">
        <v>8726</v>
      </c>
      <c r="G13116" s="80" t="s">
        <v>8705</v>
      </c>
      <c r="H13116" t="s">
        <v>8729</v>
      </c>
      <c r="I13116" s="50">
        <v>12.88</v>
      </c>
    </row>
    <row r="13117" spans="1:9" x14ac:dyDescent="0.2">
      <c r="A13117">
        <v>200888</v>
      </c>
      <c r="B13117" s="79">
        <v>7899306023300</v>
      </c>
      <c r="C13117" s="80" t="s">
        <v>19</v>
      </c>
      <c r="D13117" s="80" t="s">
        <v>20</v>
      </c>
      <c r="E13117" s="80" t="s">
        <v>8681</v>
      </c>
      <c r="F13117" s="80" t="s">
        <v>8726</v>
      </c>
      <c r="G13117" s="80" t="s">
        <v>8705</v>
      </c>
      <c r="H13117" t="s">
        <v>8730</v>
      </c>
      <c r="I13117" s="50">
        <v>22.44</v>
      </c>
    </row>
    <row r="13118" spans="1:9" x14ac:dyDescent="0.2">
      <c r="A13118">
        <v>200843</v>
      </c>
      <c r="B13118" s="79">
        <v>7897018102078</v>
      </c>
      <c r="C13118" s="80" t="s">
        <v>19</v>
      </c>
      <c r="D13118" s="80" t="s">
        <v>20</v>
      </c>
      <c r="E13118" s="80" t="s">
        <v>8681</v>
      </c>
      <c r="F13118" s="80" t="s">
        <v>8726</v>
      </c>
      <c r="G13118" s="80" t="s">
        <v>8705</v>
      </c>
      <c r="H13118" t="s">
        <v>16030</v>
      </c>
      <c r="I13118" s="50">
        <v>21.09</v>
      </c>
    </row>
    <row r="13119" spans="1:9" x14ac:dyDescent="0.2">
      <c r="A13119">
        <v>200855</v>
      </c>
      <c r="B13119" s="79">
        <v>7899306005771</v>
      </c>
      <c r="C13119" s="80" t="s">
        <v>19</v>
      </c>
      <c r="D13119" s="80" t="s">
        <v>20</v>
      </c>
      <c r="E13119" s="80" t="s">
        <v>8681</v>
      </c>
      <c r="F13119" s="80" t="s">
        <v>8726</v>
      </c>
      <c r="G13119" s="80" t="s">
        <v>8705</v>
      </c>
      <c r="H13119" t="s">
        <v>16031</v>
      </c>
      <c r="I13119" s="50">
        <v>10.52</v>
      </c>
    </row>
    <row r="13120" spans="1:9" x14ac:dyDescent="0.2">
      <c r="A13120">
        <v>284830</v>
      </c>
      <c r="B13120" s="79">
        <v>7899306001124</v>
      </c>
      <c r="C13120" s="80" t="s">
        <v>19</v>
      </c>
      <c r="D13120" s="80" t="s">
        <v>20</v>
      </c>
      <c r="E13120" s="80" t="s">
        <v>8681</v>
      </c>
      <c r="F13120" s="80" t="s">
        <v>8726</v>
      </c>
      <c r="G13120" s="80" t="s">
        <v>8705</v>
      </c>
      <c r="H13120" t="s">
        <v>8731</v>
      </c>
      <c r="I13120" s="50">
        <v>16.420000000000002</v>
      </c>
    </row>
    <row r="13121" spans="1:9" x14ac:dyDescent="0.2">
      <c r="A13121">
        <v>75914</v>
      </c>
      <c r="B13121" s="79">
        <v>7898905327024</v>
      </c>
      <c r="C13121" s="80" t="s">
        <v>19</v>
      </c>
      <c r="D13121" s="80" t="s">
        <v>20</v>
      </c>
      <c r="E13121" s="80" t="s">
        <v>8681</v>
      </c>
      <c r="F13121" s="80" t="s">
        <v>8726</v>
      </c>
      <c r="G13121" s="80" t="s">
        <v>8727</v>
      </c>
      <c r="H13121" t="s">
        <v>8728</v>
      </c>
      <c r="I13121" s="50">
        <v>4.5599999999999996</v>
      </c>
    </row>
    <row r="13122" spans="1:9" x14ac:dyDescent="0.2">
      <c r="A13122">
        <v>49939</v>
      </c>
      <c r="B13122" s="79">
        <v>7898917694015</v>
      </c>
      <c r="C13122" s="80" t="s">
        <v>19</v>
      </c>
      <c r="D13122" s="80" t="s">
        <v>20</v>
      </c>
      <c r="E13122" s="80" t="s">
        <v>8681</v>
      </c>
      <c r="F13122" s="80" t="s">
        <v>8726</v>
      </c>
      <c r="G13122" s="80" t="s">
        <v>8727</v>
      </c>
      <c r="H13122" t="s">
        <v>16032</v>
      </c>
      <c r="I13122" s="50">
        <v>15.7</v>
      </c>
    </row>
    <row r="13123" spans="1:9" x14ac:dyDescent="0.2">
      <c r="A13123">
        <v>515551</v>
      </c>
      <c r="B13123" s="79">
        <v>7898645221798</v>
      </c>
      <c r="C13123" s="80" t="s">
        <v>19</v>
      </c>
      <c r="D13123" s="80" t="s">
        <v>20</v>
      </c>
      <c r="E13123" s="80" t="s">
        <v>8681</v>
      </c>
      <c r="F13123" s="80" t="s">
        <v>8726</v>
      </c>
      <c r="G13123" s="80" t="s">
        <v>8683</v>
      </c>
      <c r="H13123" t="s">
        <v>8732</v>
      </c>
      <c r="I13123" s="50">
        <v>14.1</v>
      </c>
    </row>
    <row r="13124" spans="1:9" x14ac:dyDescent="0.2">
      <c r="A13124">
        <v>515567</v>
      </c>
      <c r="B13124" s="79">
        <v>7899069400042</v>
      </c>
      <c r="C13124" s="80" t="s">
        <v>19</v>
      </c>
      <c r="D13124" s="80" t="s">
        <v>20</v>
      </c>
      <c r="E13124" s="80" t="s">
        <v>8681</v>
      </c>
      <c r="F13124" s="80" t="s">
        <v>8726</v>
      </c>
      <c r="G13124" s="80" t="s">
        <v>8683</v>
      </c>
      <c r="H13124" t="s">
        <v>8733</v>
      </c>
      <c r="I13124" s="50">
        <v>10.28</v>
      </c>
    </row>
    <row r="13125" spans="1:9" x14ac:dyDescent="0.2">
      <c r="A13125">
        <v>571544</v>
      </c>
      <c r="B13125" s="79">
        <v>7893657003783</v>
      </c>
      <c r="C13125" s="80" t="s">
        <v>19</v>
      </c>
      <c r="D13125" s="80" t="s">
        <v>20</v>
      </c>
      <c r="E13125" s="80" t="s">
        <v>8681</v>
      </c>
      <c r="F13125" s="80" t="s">
        <v>8726</v>
      </c>
      <c r="G13125" s="80" t="s">
        <v>7172</v>
      </c>
      <c r="H13125" t="s">
        <v>8734</v>
      </c>
      <c r="I13125" s="50">
        <v>8.51</v>
      </c>
    </row>
    <row r="13126" spans="1:9" x14ac:dyDescent="0.2">
      <c r="A13126">
        <v>571672</v>
      </c>
      <c r="B13126" s="79">
        <v>7893657003769</v>
      </c>
      <c r="C13126" s="80" t="s">
        <v>19</v>
      </c>
      <c r="D13126" s="80" t="s">
        <v>20</v>
      </c>
      <c r="E13126" s="80" t="s">
        <v>8681</v>
      </c>
      <c r="F13126" s="80" t="s">
        <v>8726</v>
      </c>
      <c r="G13126" s="80" t="s">
        <v>7172</v>
      </c>
      <c r="H13126" t="s">
        <v>8735</v>
      </c>
      <c r="I13126" s="50">
        <v>8.51</v>
      </c>
    </row>
    <row r="13127" spans="1:9" x14ac:dyDescent="0.2">
      <c r="A13127">
        <v>571673</v>
      </c>
      <c r="B13127" s="79">
        <v>7893657003707</v>
      </c>
      <c r="C13127" s="80" t="s">
        <v>19</v>
      </c>
      <c r="D13127" s="80" t="s">
        <v>20</v>
      </c>
      <c r="E13127" s="80" t="s">
        <v>8681</v>
      </c>
      <c r="F13127" s="80" t="s">
        <v>8726</v>
      </c>
      <c r="G13127" s="80" t="s">
        <v>7172</v>
      </c>
      <c r="H13127" t="s">
        <v>8736</v>
      </c>
      <c r="I13127" s="50">
        <v>8.51</v>
      </c>
    </row>
    <row r="13128" spans="1:9" x14ac:dyDescent="0.2">
      <c r="A13128">
        <v>571674</v>
      </c>
      <c r="B13128" s="79">
        <v>7893657003622</v>
      </c>
      <c r="C13128" s="80" t="s">
        <v>19</v>
      </c>
      <c r="D13128" s="80" t="s">
        <v>20</v>
      </c>
      <c r="E13128" s="80" t="s">
        <v>8681</v>
      </c>
      <c r="F13128" s="80" t="s">
        <v>8726</v>
      </c>
      <c r="G13128" s="80" t="s">
        <v>7172</v>
      </c>
      <c r="H13128" t="s">
        <v>8737</v>
      </c>
      <c r="I13128" s="50">
        <v>8.51</v>
      </c>
    </row>
    <row r="13129" spans="1:9" x14ac:dyDescent="0.2">
      <c r="A13129">
        <v>592712</v>
      </c>
      <c r="B13129" s="79">
        <v>7898578191434</v>
      </c>
      <c r="C13129" s="80" t="s">
        <v>19</v>
      </c>
      <c r="D13129" s="80" t="s">
        <v>20</v>
      </c>
      <c r="E13129" s="80" t="s">
        <v>8681</v>
      </c>
      <c r="F13129" s="80" t="s">
        <v>8726</v>
      </c>
      <c r="G13129" s="80" t="s">
        <v>3648</v>
      </c>
      <c r="H13129" t="s">
        <v>8739</v>
      </c>
      <c r="I13129" s="50">
        <v>22.16</v>
      </c>
    </row>
    <row r="13130" spans="1:9" x14ac:dyDescent="0.2">
      <c r="A13130">
        <v>200808</v>
      </c>
      <c r="B13130" s="79">
        <v>7897018101026</v>
      </c>
      <c r="C13130" s="80" t="s">
        <v>19</v>
      </c>
      <c r="D13130" s="80" t="s">
        <v>20</v>
      </c>
      <c r="E13130" s="80" t="s">
        <v>8681</v>
      </c>
      <c r="F13130" s="80" t="s">
        <v>8682</v>
      </c>
      <c r="G13130" s="80" t="s">
        <v>8705</v>
      </c>
      <c r="H13130" t="s">
        <v>8706</v>
      </c>
      <c r="I13130" s="50">
        <v>7.58</v>
      </c>
    </row>
    <row r="13131" spans="1:9" x14ac:dyDescent="0.2">
      <c r="A13131">
        <v>200813</v>
      </c>
      <c r="B13131" s="79">
        <v>7899306000059</v>
      </c>
      <c r="C13131" s="80" t="s">
        <v>19</v>
      </c>
      <c r="D13131" s="80" t="s">
        <v>20</v>
      </c>
      <c r="E13131" s="80" t="s">
        <v>8681</v>
      </c>
      <c r="F13131" s="80" t="s">
        <v>8682</v>
      </c>
      <c r="G13131" s="80" t="s">
        <v>8705</v>
      </c>
      <c r="H13131" t="s">
        <v>8707</v>
      </c>
      <c r="I13131" s="50">
        <v>15.62</v>
      </c>
    </row>
    <row r="13132" spans="1:9" x14ac:dyDescent="0.2">
      <c r="A13132">
        <v>200819</v>
      </c>
      <c r="B13132" s="79">
        <v>7897018100685</v>
      </c>
      <c r="C13132" s="80" t="s">
        <v>19</v>
      </c>
      <c r="D13132" s="80" t="s">
        <v>20</v>
      </c>
      <c r="E13132" s="80" t="s">
        <v>8681</v>
      </c>
      <c r="F13132" s="80" t="s">
        <v>8682</v>
      </c>
      <c r="G13132" s="80" t="s">
        <v>8705</v>
      </c>
      <c r="H13132" t="s">
        <v>8708</v>
      </c>
      <c r="I13132" s="50">
        <v>14.22</v>
      </c>
    </row>
    <row r="13133" spans="1:9" x14ac:dyDescent="0.2">
      <c r="A13133">
        <v>194146</v>
      </c>
      <c r="B13133" s="79">
        <v>7898324010163</v>
      </c>
      <c r="C13133" s="80" t="s">
        <v>19</v>
      </c>
      <c r="D13133" s="80" t="s">
        <v>20</v>
      </c>
      <c r="E13133" s="80" t="s">
        <v>8681</v>
      </c>
      <c r="F13133" s="80" t="s">
        <v>8682</v>
      </c>
      <c r="G13133" s="80" t="s">
        <v>8705</v>
      </c>
      <c r="H13133" t="s">
        <v>16033</v>
      </c>
      <c r="I13133" s="50">
        <v>14.22</v>
      </c>
    </row>
    <row r="13134" spans="1:9" x14ac:dyDescent="0.2">
      <c r="A13134">
        <v>257243</v>
      </c>
      <c r="B13134" s="79">
        <v>7897018100661</v>
      </c>
      <c r="C13134" s="80" t="s">
        <v>19</v>
      </c>
      <c r="D13134" s="80" t="s">
        <v>20</v>
      </c>
      <c r="E13134" s="80" t="s">
        <v>8681</v>
      </c>
      <c r="F13134" s="80" t="s">
        <v>8682</v>
      </c>
      <c r="G13134" s="80" t="s">
        <v>8705</v>
      </c>
      <c r="H13134" t="s">
        <v>16034</v>
      </c>
      <c r="I13134" s="50">
        <v>14.22</v>
      </c>
    </row>
    <row r="13135" spans="1:9" x14ac:dyDescent="0.2">
      <c r="A13135">
        <v>235320</v>
      </c>
      <c r="B13135" s="79">
        <v>7897018100678</v>
      </c>
      <c r="C13135" s="80" t="s">
        <v>19</v>
      </c>
      <c r="D13135" s="80" t="s">
        <v>20</v>
      </c>
      <c r="E13135" s="80" t="s">
        <v>8681</v>
      </c>
      <c r="F13135" s="80" t="s">
        <v>8682</v>
      </c>
      <c r="G13135" s="80" t="s">
        <v>8705</v>
      </c>
      <c r="H13135" t="s">
        <v>16035</v>
      </c>
      <c r="I13135" s="50">
        <v>14.22</v>
      </c>
    </row>
    <row r="13136" spans="1:9" x14ac:dyDescent="0.2">
      <c r="A13136">
        <v>284752</v>
      </c>
      <c r="B13136" s="79">
        <v>7899306035594</v>
      </c>
      <c r="C13136" s="80" t="s">
        <v>19</v>
      </c>
      <c r="D13136" s="80" t="s">
        <v>20</v>
      </c>
      <c r="E13136" s="80" t="s">
        <v>8681</v>
      </c>
      <c r="F13136" s="80" t="s">
        <v>8682</v>
      </c>
      <c r="G13136" s="80" t="s">
        <v>8705</v>
      </c>
      <c r="H13136" t="s">
        <v>16036</v>
      </c>
      <c r="I13136" s="50">
        <v>7.91</v>
      </c>
    </row>
    <row r="13137" spans="1:9" x14ac:dyDescent="0.2">
      <c r="A13137">
        <v>461070</v>
      </c>
      <c r="B13137" s="79">
        <v>7899306038045</v>
      </c>
      <c r="C13137" s="80" t="s">
        <v>19</v>
      </c>
      <c r="D13137" s="80" t="s">
        <v>20</v>
      </c>
      <c r="E13137" s="80" t="s">
        <v>8681</v>
      </c>
      <c r="F13137" s="80" t="s">
        <v>8682</v>
      </c>
      <c r="G13137" s="80" t="s">
        <v>8705</v>
      </c>
      <c r="H13137" t="s">
        <v>16037</v>
      </c>
      <c r="I13137" s="50">
        <v>14.65</v>
      </c>
    </row>
    <row r="13138" spans="1:9" x14ac:dyDescent="0.2">
      <c r="A13138">
        <v>461099</v>
      </c>
      <c r="B13138" s="79">
        <v>7899306038069</v>
      </c>
      <c r="C13138" s="80" t="s">
        <v>19</v>
      </c>
      <c r="D13138" s="80" t="s">
        <v>20</v>
      </c>
      <c r="E13138" s="80" t="s">
        <v>8681</v>
      </c>
      <c r="F13138" s="80" t="s">
        <v>8682</v>
      </c>
      <c r="G13138" s="80" t="s">
        <v>8705</v>
      </c>
      <c r="H13138" t="s">
        <v>16038</v>
      </c>
      <c r="I13138" s="50">
        <v>30.05</v>
      </c>
    </row>
    <row r="13139" spans="1:9" x14ac:dyDescent="0.2">
      <c r="A13139">
        <v>461100</v>
      </c>
      <c r="B13139" s="79">
        <v>7899306038052</v>
      </c>
      <c r="C13139" s="80" t="s">
        <v>19</v>
      </c>
      <c r="D13139" s="80" t="s">
        <v>20</v>
      </c>
      <c r="E13139" s="80" t="s">
        <v>8681</v>
      </c>
      <c r="F13139" s="80" t="s">
        <v>8682</v>
      </c>
      <c r="G13139" s="80" t="s">
        <v>8705</v>
      </c>
      <c r="H13139" t="s">
        <v>16039</v>
      </c>
      <c r="I13139" s="50">
        <v>19.96</v>
      </c>
    </row>
    <row r="13140" spans="1:9" x14ac:dyDescent="0.2">
      <c r="A13140">
        <v>181042</v>
      </c>
      <c r="B13140" s="79">
        <v>7897520009339</v>
      </c>
      <c r="C13140" s="80" t="s">
        <v>19</v>
      </c>
      <c r="D13140" s="80" t="s">
        <v>20</v>
      </c>
      <c r="E13140" s="80" t="s">
        <v>8681</v>
      </c>
      <c r="F13140" s="80" t="s">
        <v>8682</v>
      </c>
      <c r="G13140" s="80" t="s">
        <v>8683</v>
      </c>
      <c r="H13140" t="s">
        <v>8688</v>
      </c>
      <c r="I13140" s="50">
        <v>13.99</v>
      </c>
    </row>
    <row r="13141" spans="1:9" x14ac:dyDescent="0.2">
      <c r="A13141">
        <v>181043</v>
      </c>
      <c r="B13141" s="79">
        <v>7897520009148</v>
      </c>
      <c r="C13141" s="80" t="s">
        <v>19</v>
      </c>
      <c r="D13141" s="80" t="s">
        <v>20</v>
      </c>
      <c r="E13141" s="80" t="s">
        <v>8681</v>
      </c>
      <c r="F13141" s="80" t="s">
        <v>8682</v>
      </c>
      <c r="G13141" s="80" t="s">
        <v>8683</v>
      </c>
      <c r="H13141" t="s">
        <v>8689</v>
      </c>
      <c r="I13141" s="50">
        <v>11.23</v>
      </c>
    </row>
    <row r="13142" spans="1:9" x14ac:dyDescent="0.2">
      <c r="A13142">
        <v>181045</v>
      </c>
      <c r="B13142" s="79">
        <v>7897520012131</v>
      </c>
      <c r="C13142" s="80" t="s">
        <v>19</v>
      </c>
      <c r="D13142" s="80" t="s">
        <v>20</v>
      </c>
      <c r="E13142" s="80" t="s">
        <v>8681</v>
      </c>
      <c r="F13142" s="80" t="s">
        <v>8682</v>
      </c>
      <c r="G13142" s="80" t="s">
        <v>8683</v>
      </c>
      <c r="H13142" t="s">
        <v>8690</v>
      </c>
      <c r="I13142" s="50">
        <v>11.23</v>
      </c>
    </row>
    <row r="13143" spans="1:9" x14ac:dyDescent="0.2">
      <c r="A13143">
        <v>181050</v>
      </c>
      <c r="B13143" s="79">
        <v>7897520013039</v>
      </c>
      <c r="C13143" s="80" t="s">
        <v>19</v>
      </c>
      <c r="D13143" s="80" t="s">
        <v>20</v>
      </c>
      <c r="E13143" s="80" t="s">
        <v>8681</v>
      </c>
      <c r="F13143" s="80" t="s">
        <v>8682</v>
      </c>
      <c r="G13143" s="80" t="s">
        <v>8683</v>
      </c>
      <c r="H13143" t="s">
        <v>8691</v>
      </c>
      <c r="I13143" s="50">
        <v>13.34</v>
      </c>
    </row>
    <row r="13144" spans="1:9" x14ac:dyDescent="0.2">
      <c r="A13144">
        <v>181053</v>
      </c>
      <c r="B13144" s="79">
        <v>7897520011622</v>
      </c>
      <c r="C13144" s="80" t="s">
        <v>19</v>
      </c>
      <c r="D13144" s="80" t="s">
        <v>20</v>
      </c>
      <c r="E13144" s="80" t="s">
        <v>8681</v>
      </c>
      <c r="F13144" s="80" t="s">
        <v>8682</v>
      </c>
      <c r="G13144" s="80" t="s">
        <v>8683</v>
      </c>
      <c r="H13144" t="s">
        <v>16040</v>
      </c>
      <c r="I13144" s="50">
        <v>11.23</v>
      </c>
    </row>
    <row r="13145" spans="1:9" x14ac:dyDescent="0.2">
      <c r="A13145">
        <v>54229</v>
      </c>
      <c r="B13145" s="79">
        <v>7897520009162</v>
      </c>
      <c r="C13145" s="80" t="s">
        <v>19</v>
      </c>
      <c r="D13145" s="80" t="s">
        <v>20</v>
      </c>
      <c r="E13145" s="80" t="s">
        <v>8681</v>
      </c>
      <c r="F13145" s="80" t="s">
        <v>8682</v>
      </c>
      <c r="G13145" s="80" t="s">
        <v>8683</v>
      </c>
      <c r="H13145" t="s">
        <v>8686</v>
      </c>
      <c r="I13145" s="50">
        <v>11.23</v>
      </c>
    </row>
    <row r="13146" spans="1:9" x14ac:dyDescent="0.2">
      <c r="A13146">
        <v>54230</v>
      </c>
      <c r="B13146" s="79">
        <v>7897520009124</v>
      </c>
      <c r="C13146" s="80" t="s">
        <v>19</v>
      </c>
      <c r="D13146" s="80" t="s">
        <v>20</v>
      </c>
      <c r="E13146" s="80" t="s">
        <v>8681</v>
      </c>
      <c r="F13146" s="80" t="s">
        <v>8682</v>
      </c>
      <c r="G13146" s="80" t="s">
        <v>8683</v>
      </c>
      <c r="H13146" t="s">
        <v>16041</v>
      </c>
      <c r="I13146" s="50">
        <v>11.23</v>
      </c>
    </row>
    <row r="13147" spans="1:9" x14ac:dyDescent="0.2">
      <c r="A13147">
        <v>54234</v>
      </c>
      <c r="B13147" s="79">
        <v>7897520009193</v>
      </c>
      <c r="C13147" s="80" t="s">
        <v>19</v>
      </c>
      <c r="D13147" s="80" t="s">
        <v>20</v>
      </c>
      <c r="E13147" s="80" t="s">
        <v>8681</v>
      </c>
      <c r="F13147" s="80" t="s">
        <v>8682</v>
      </c>
      <c r="G13147" s="80" t="s">
        <v>8683</v>
      </c>
      <c r="H13147" t="s">
        <v>8687</v>
      </c>
      <c r="I13147" s="50">
        <v>11.23</v>
      </c>
    </row>
    <row r="13148" spans="1:9" x14ac:dyDescent="0.2">
      <c r="A13148">
        <v>54223</v>
      </c>
      <c r="B13148" s="79">
        <v>7897520009292</v>
      </c>
      <c r="C13148" s="80" t="s">
        <v>19</v>
      </c>
      <c r="D13148" s="80" t="s">
        <v>20</v>
      </c>
      <c r="E13148" s="80" t="s">
        <v>8681</v>
      </c>
      <c r="F13148" s="80" t="s">
        <v>8682</v>
      </c>
      <c r="G13148" s="80" t="s">
        <v>8683</v>
      </c>
      <c r="H13148" t="s">
        <v>8684</v>
      </c>
      <c r="I13148" s="50">
        <v>12.82</v>
      </c>
    </row>
    <row r="13149" spans="1:9" x14ac:dyDescent="0.2">
      <c r="A13149">
        <v>54226</v>
      </c>
      <c r="B13149" s="79">
        <v>7897520009230</v>
      </c>
      <c r="C13149" s="80" t="s">
        <v>19</v>
      </c>
      <c r="D13149" s="80" t="s">
        <v>20</v>
      </c>
      <c r="E13149" s="80" t="s">
        <v>8681</v>
      </c>
      <c r="F13149" s="80" t="s">
        <v>8682</v>
      </c>
      <c r="G13149" s="80" t="s">
        <v>8683</v>
      </c>
      <c r="H13149" t="s">
        <v>8685</v>
      </c>
      <c r="I13149" s="50">
        <v>15.53</v>
      </c>
    </row>
    <row r="13150" spans="1:9" x14ac:dyDescent="0.2">
      <c r="A13150">
        <v>20615</v>
      </c>
      <c r="B13150" s="79">
        <v>7897520100500</v>
      </c>
      <c r="C13150" s="80" t="s">
        <v>19</v>
      </c>
      <c r="D13150" s="80" t="s">
        <v>20</v>
      </c>
      <c r="E13150" s="80" t="s">
        <v>8681</v>
      </c>
      <c r="F13150" s="80" t="s">
        <v>8682</v>
      </c>
      <c r="G13150" s="80" t="s">
        <v>8683</v>
      </c>
      <c r="H13150" t="s">
        <v>16042</v>
      </c>
      <c r="I13150" s="50">
        <v>15.29</v>
      </c>
    </row>
    <row r="13151" spans="1:9" x14ac:dyDescent="0.2">
      <c r="A13151">
        <v>154700</v>
      </c>
      <c r="B13151" s="79">
        <v>7896183300630</v>
      </c>
      <c r="C13151" s="80" t="s">
        <v>19</v>
      </c>
      <c r="D13151" s="80" t="s">
        <v>20</v>
      </c>
      <c r="E13151" s="80" t="s">
        <v>8681</v>
      </c>
      <c r="F13151" s="80" t="s">
        <v>8682</v>
      </c>
      <c r="G13151" s="80" t="s">
        <v>2810</v>
      </c>
      <c r="H13151" t="s">
        <v>8693</v>
      </c>
      <c r="I13151" s="50">
        <v>14.53</v>
      </c>
    </row>
    <row r="13152" spans="1:9" x14ac:dyDescent="0.2">
      <c r="A13152">
        <v>154702</v>
      </c>
      <c r="B13152" s="79">
        <v>7896183301040</v>
      </c>
      <c r="C13152" s="80" t="s">
        <v>19</v>
      </c>
      <c r="D13152" s="80" t="s">
        <v>20</v>
      </c>
      <c r="E13152" s="80" t="s">
        <v>8681</v>
      </c>
      <c r="F13152" s="80" t="s">
        <v>8682</v>
      </c>
      <c r="G13152" s="80" t="s">
        <v>2810</v>
      </c>
      <c r="H13152" t="s">
        <v>8694</v>
      </c>
      <c r="I13152" s="50">
        <v>14.27</v>
      </c>
    </row>
    <row r="13153" spans="1:9" x14ac:dyDescent="0.2">
      <c r="A13153">
        <v>154704</v>
      </c>
      <c r="B13153" s="79">
        <v>7896183301781</v>
      </c>
      <c r="C13153" s="80" t="s">
        <v>19</v>
      </c>
      <c r="D13153" s="80" t="s">
        <v>20</v>
      </c>
      <c r="E13153" s="80" t="s">
        <v>8681</v>
      </c>
      <c r="F13153" s="80" t="s">
        <v>8682</v>
      </c>
      <c r="G13153" s="80" t="s">
        <v>2810</v>
      </c>
      <c r="H13153" t="s">
        <v>8695</v>
      </c>
      <c r="I13153" s="50">
        <v>14.49</v>
      </c>
    </row>
    <row r="13154" spans="1:9" x14ac:dyDescent="0.2">
      <c r="A13154">
        <v>52033</v>
      </c>
      <c r="B13154" s="79">
        <v>7896183300852</v>
      </c>
      <c r="C13154" s="80" t="s">
        <v>19</v>
      </c>
      <c r="D13154" s="80" t="s">
        <v>20</v>
      </c>
      <c r="E13154" s="80" t="s">
        <v>8681</v>
      </c>
      <c r="F13154" s="80" t="s">
        <v>8682</v>
      </c>
      <c r="G13154" s="80" t="s">
        <v>2810</v>
      </c>
      <c r="H13154" t="s">
        <v>8692</v>
      </c>
      <c r="I13154" s="50">
        <v>16.829999999999998</v>
      </c>
    </row>
    <row r="13155" spans="1:9" x14ac:dyDescent="0.2">
      <c r="A13155">
        <v>183346</v>
      </c>
      <c r="B13155" s="79">
        <v>7896183301484</v>
      </c>
      <c r="C13155" s="80" t="s">
        <v>19</v>
      </c>
      <c r="D13155" s="80" t="s">
        <v>20</v>
      </c>
      <c r="E13155" s="80" t="s">
        <v>8681</v>
      </c>
      <c r="F13155" s="80" t="s">
        <v>8682</v>
      </c>
      <c r="G13155" s="80" t="s">
        <v>2810</v>
      </c>
      <c r="H13155" t="s">
        <v>8704</v>
      </c>
      <c r="I13155" s="50">
        <v>22.89</v>
      </c>
    </row>
    <row r="13156" spans="1:9" x14ac:dyDescent="0.2">
      <c r="A13156">
        <v>154707</v>
      </c>
      <c r="B13156" s="79">
        <v>7896183300845</v>
      </c>
      <c r="C13156" s="80" t="s">
        <v>19</v>
      </c>
      <c r="D13156" s="80" t="s">
        <v>20</v>
      </c>
      <c r="E13156" s="80" t="s">
        <v>8681</v>
      </c>
      <c r="F13156" s="80" t="s">
        <v>8682</v>
      </c>
      <c r="G13156" s="80" t="s">
        <v>2810</v>
      </c>
      <c r="H13156" t="s">
        <v>8696</v>
      </c>
      <c r="I13156" s="50">
        <v>16.28</v>
      </c>
    </row>
    <row r="13157" spans="1:9" x14ac:dyDescent="0.2">
      <c r="A13157">
        <v>154709</v>
      </c>
      <c r="B13157" s="79">
        <v>7896183300821</v>
      </c>
      <c r="C13157" s="80" t="s">
        <v>19</v>
      </c>
      <c r="D13157" s="80" t="s">
        <v>20</v>
      </c>
      <c r="E13157" s="80" t="s">
        <v>8681</v>
      </c>
      <c r="F13157" s="80" t="s">
        <v>8682</v>
      </c>
      <c r="G13157" s="80" t="s">
        <v>2810</v>
      </c>
      <c r="H13157" t="s">
        <v>16043</v>
      </c>
      <c r="I13157" s="50">
        <v>16.25</v>
      </c>
    </row>
    <row r="13158" spans="1:9" x14ac:dyDescent="0.2">
      <c r="A13158">
        <v>154712</v>
      </c>
      <c r="B13158" s="79">
        <v>7896183300838</v>
      </c>
      <c r="C13158" s="80" t="s">
        <v>19</v>
      </c>
      <c r="D13158" s="80" t="s">
        <v>20</v>
      </c>
      <c r="E13158" s="80" t="s">
        <v>8681</v>
      </c>
      <c r="F13158" s="80" t="s">
        <v>8682</v>
      </c>
      <c r="G13158" s="80" t="s">
        <v>2810</v>
      </c>
      <c r="H13158" t="s">
        <v>8697</v>
      </c>
      <c r="I13158" s="50">
        <v>16.63</v>
      </c>
    </row>
    <row r="13159" spans="1:9" x14ac:dyDescent="0.2">
      <c r="A13159">
        <v>154718</v>
      </c>
      <c r="B13159" s="79">
        <v>7896183301385</v>
      </c>
      <c r="C13159" s="80" t="s">
        <v>19</v>
      </c>
      <c r="D13159" s="80" t="s">
        <v>20</v>
      </c>
      <c r="E13159" s="80" t="s">
        <v>8681</v>
      </c>
      <c r="F13159" s="80" t="s">
        <v>8682</v>
      </c>
      <c r="G13159" s="80" t="s">
        <v>2810</v>
      </c>
      <c r="H13159" t="s">
        <v>8698</v>
      </c>
      <c r="I13159" s="50">
        <v>16.5</v>
      </c>
    </row>
    <row r="13160" spans="1:9" x14ac:dyDescent="0.2">
      <c r="A13160">
        <v>154726</v>
      </c>
      <c r="B13160" s="79">
        <v>7896183305086</v>
      </c>
      <c r="C13160" s="80" t="s">
        <v>19</v>
      </c>
      <c r="D13160" s="80" t="s">
        <v>20</v>
      </c>
      <c r="E13160" s="80" t="s">
        <v>8681</v>
      </c>
      <c r="F13160" s="80" t="s">
        <v>8682</v>
      </c>
      <c r="G13160" s="80" t="s">
        <v>2810</v>
      </c>
      <c r="H13160" t="s">
        <v>8699</v>
      </c>
      <c r="I13160" s="50">
        <v>16.559999999999999</v>
      </c>
    </row>
    <row r="13161" spans="1:9" x14ac:dyDescent="0.2">
      <c r="A13161">
        <v>154734</v>
      </c>
      <c r="B13161" s="79">
        <v>7896183301132</v>
      </c>
      <c r="C13161" s="80" t="s">
        <v>19</v>
      </c>
      <c r="D13161" s="80" t="s">
        <v>20</v>
      </c>
      <c r="E13161" s="80" t="s">
        <v>8681</v>
      </c>
      <c r="F13161" s="80" t="s">
        <v>8682</v>
      </c>
      <c r="G13161" s="80" t="s">
        <v>2810</v>
      </c>
      <c r="H13161" t="s">
        <v>8700</v>
      </c>
      <c r="I13161" s="50">
        <v>16.55</v>
      </c>
    </row>
    <row r="13162" spans="1:9" x14ac:dyDescent="0.2">
      <c r="A13162">
        <v>154740</v>
      </c>
      <c r="B13162" s="79">
        <v>7896183301309</v>
      </c>
      <c r="C13162" s="80" t="s">
        <v>19</v>
      </c>
      <c r="D13162" s="80" t="s">
        <v>20</v>
      </c>
      <c r="E13162" s="80" t="s">
        <v>8681</v>
      </c>
      <c r="F13162" s="80" t="s">
        <v>8682</v>
      </c>
      <c r="G13162" s="80" t="s">
        <v>2810</v>
      </c>
      <c r="H13162" t="s">
        <v>8701</v>
      </c>
      <c r="I13162" s="50">
        <v>16.14</v>
      </c>
    </row>
    <row r="13163" spans="1:9" x14ac:dyDescent="0.2">
      <c r="A13163">
        <v>154745</v>
      </c>
      <c r="B13163" s="79">
        <v>7896183301453</v>
      </c>
      <c r="C13163" s="80" t="s">
        <v>19</v>
      </c>
      <c r="D13163" s="80" t="s">
        <v>20</v>
      </c>
      <c r="E13163" s="80" t="s">
        <v>8681</v>
      </c>
      <c r="F13163" s="80" t="s">
        <v>8682</v>
      </c>
      <c r="G13163" s="80" t="s">
        <v>2810</v>
      </c>
      <c r="H13163" t="s">
        <v>8702</v>
      </c>
      <c r="I13163" s="50">
        <v>28.11</v>
      </c>
    </row>
    <row r="13164" spans="1:9" x14ac:dyDescent="0.2">
      <c r="A13164">
        <v>154749</v>
      </c>
      <c r="B13164" s="79">
        <v>7896183301491</v>
      </c>
      <c r="C13164" s="80" t="s">
        <v>19</v>
      </c>
      <c r="D13164" s="80" t="s">
        <v>20</v>
      </c>
      <c r="E13164" s="80" t="s">
        <v>8681</v>
      </c>
      <c r="F13164" s="80" t="s">
        <v>8682</v>
      </c>
      <c r="G13164" s="80" t="s">
        <v>2810</v>
      </c>
      <c r="H13164" t="s">
        <v>8703</v>
      </c>
      <c r="I13164" s="50">
        <v>13.91</v>
      </c>
    </row>
    <row r="13165" spans="1:9" x14ac:dyDescent="0.2">
      <c r="A13165">
        <v>225864</v>
      </c>
      <c r="B13165" s="79">
        <v>7896015601164</v>
      </c>
      <c r="C13165" s="80" t="s">
        <v>19</v>
      </c>
      <c r="D13165" s="80" t="s">
        <v>20</v>
      </c>
      <c r="E13165" s="80" t="s">
        <v>8681</v>
      </c>
      <c r="F13165" s="80" t="s">
        <v>8682</v>
      </c>
      <c r="G13165" s="80" t="s">
        <v>8724</v>
      </c>
      <c r="H13165" t="s">
        <v>8725</v>
      </c>
      <c r="I13165" s="50">
        <v>24.04</v>
      </c>
    </row>
    <row r="13166" spans="1:9" x14ac:dyDescent="0.2">
      <c r="A13166">
        <v>306421</v>
      </c>
      <c r="B13166" s="79">
        <v>7898119160028</v>
      </c>
      <c r="C13166" s="80" t="s">
        <v>19</v>
      </c>
      <c r="D13166" s="80" t="s">
        <v>20</v>
      </c>
      <c r="E13166" s="80" t="s">
        <v>8681</v>
      </c>
      <c r="F13166" s="80" t="s">
        <v>8682</v>
      </c>
      <c r="G13166" s="80" t="s">
        <v>8709</v>
      </c>
      <c r="H13166" t="s">
        <v>8713</v>
      </c>
      <c r="I13166" s="50">
        <v>5.45</v>
      </c>
    </row>
    <row r="13167" spans="1:9" x14ac:dyDescent="0.2">
      <c r="A13167">
        <v>306424</v>
      </c>
      <c r="B13167" s="79">
        <v>7898119160035</v>
      </c>
      <c r="C13167" s="80" t="s">
        <v>19</v>
      </c>
      <c r="D13167" s="80" t="s">
        <v>20</v>
      </c>
      <c r="E13167" s="80" t="s">
        <v>8681</v>
      </c>
      <c r="F13167" s="80" t="s">
        <v>8682</v>
      </c>
      <c r="G13167" s="80" t="s">
        <v>8709</v>
      </c>
      <c r="H13167" t="s">
        <v>8711</v>
      </c>
      <c r="I13167" s="50">
        <v>5.45</v>
      </c>
    </row>
    <row r="13168" spans="1:9" x14ac:dyDescent="0.2">
      <c r="A13168">
        <v>306426</v>
      </c>
      <c r="B13168" s="79">
        <v>7898119160011</v>
      </c>
      <c r="C13168" s="80" t="s">
        <v>19</v>
      </c>
      <c r="D13168" s="80" t="s">
        <v>20</v>
      </c>
      <c r="E13168" s="80" t="s">
        <v>8681</v>
      </c>
      <c r="F13168" s="80" t="s">
        <v>8682</v>
      </c>
      <c r="G13168" s="80" t="s">
        <v>8709</v>
      </c>
      <c r="H13168" t="s">
        <v>16044</v>
      </c>
      <c r="I13168" s="50">
        <v>5.45</v>
      </c>
    </row>
    <row r="13169" spans="1:9" x14ac:dyDescent="0.2">
      <c r="A13169">
        <v>306428</v>
      </c>
      <c r="B13169" s="79">
        <v>7898119160776</v>
      </c>
      <c r="C13169" s="80" t="s">
        <v>19</v>
      </c>
      <c r="D13169" s="80" t="s">
        <v>20</v>
      </c>
      <c r="E13169" s="80" t="s">
        <v>8681</v>
      </c>
      <c r="F13169" s="80" t="s">
        <v>8682</v>
      </c>
      <c r="G13169" s="80" t="s">
        <v>8709</v>
      </c>
      <c r="H13169" t="s">
        <v>8710</v>
      </c>
      <c r="I13169" s="50">
        <v>5.45</v>
      </c>
    </row>
    <row r="13170" spans="1:9" x14ac:dyDescent="0.2">
      <c r="A13170">
        <v>306429</v>
      </c>
      <c r="B13170" s="79">
        <v>7898119162893</v>
      </c>
      <c r="C13170" s="80" t="s">
        <v>19</v>
      </c>
      <c r="D13170" s="80" t="s">
        <v>20</v>
      </c>
      <c r="E13170" s="80" t="s">
        <v>8681</v>
      </c>
      <c r="F13170" s="80" t="s">
        <v>8682</v>
      </c>
      <c r="G13170" s="80" t="s">
        <v>8709</v>
      </c>
      <c r="H13170" t="s">
        <v>8714</v>
      </c>
      <c r="I13170" s="50">
        <v>5.45</v>
      </c>
    </row>
    <row r="13171" spans="1:9" x14ac:dyDescent="0.2">
      <c r="A13171">
        <v>306431</v>
      </c>
      <c r="B13171" s="79">
        <v>7898119140310</v>
      </c>
      <c r="C13171" s="80" t="s">
        <v>19</v>
      </c>
      <c r="D13171" s="80" t="s">
        <v>20</v>
      </c>
      <c r="E13171" s="80" t="s">
        <v>8681</v>
      </c>
      <c r="F13171" s="80" t="s">
        <v>8682</v>
      </c>
      <c r="G13171" s="80" t="s">
        <v>8709</v>
      </c>
      <c r="H13171" t="s">
        <v>8712</v>
      </c>
      <c r="I13171" s="50">
        <v>5.45</v>
      </c>
    </row>
    <row r="13172" spans="1:9" x14ac:dyDescent="0.2">
      <c r="A13172">
        <v>71817</v>
      </c>
      <c r="B13172" s="79">
        <v>7896273800033</v>
      </c>
      <c r="C13172" s="80" t="s">
        <v>19</v>
      </c>
      <c r="D13172" s="80" t="s">
        <v>20</v>
      </c>
      <c r="E13172" s="80" t="s">
        <v>8681</v>
      </c>
      <c r="F13172" s="80" t="s">
        <v>8682</v>
      </c>
      <c r="G13172" s="80" t="s">
        <v>8715</v>
      </c>
      <c r="H13172" t="s">
        <v>8716</v>
      </c>
      <c r="I13172" s="50">
        <v>9.01</v>
      </c>
    </row>
    <row r="13173" spans="1:9" x14ac:dyDescent="0.2">
      <c r="A13173">
        <v>71819</v>
      </c>
      <c r="B13173" s="79">
        <v>7896273805182</v>
      </c>
      <c r="C13173" s="80" t="s">
        <v>19</v>
      </c>
      <c r="D13173" s="80" t="s">
        <v>20</v>
      </c>
      <c r="E13173" s="80" t="s">
        <v>8681</v>
      </c>
      <c r="F13173" s="80" t="s">
        <v>8682</v>
      </c>
      <c r="G13173" s="80" t="s">
        <v>8715</v>
      </c>
      <c r="H13173" t="s">
        <v>8717</v>
      </c>
      <c r="I13173" s="50">
        <v>14.29</v>
      </c>
    </row>
    <row r="13174" spans="1:9" x14ac:dyDescent="0.2">
      <c r="A13174">
        <v>507449</v>
      </c>
      <c r="B13174" s="79">
        <v>7896273805878</v>
      </c>
      <c r="C13174" s="80" t="s">
        <v>19</v>
      </c>
      <c r="D13174" s="80" t="s">
        <v>20</v>
      </c>
      <c r="E13174" s="80" t="s">
        <v>8681</v>
      </c>
      <c r="F13174" s="80" t="s">
        <v>8682</v>
      </c>
      <c r="G13174" s="80" t="s">
        <v>8715</v>
      </c>
      <c r="H13174" t="s">
        <v>16045</v>
      </c>
      <c r="I13174" s="50">
        <v>27.11</v>
      </c>
    </row>
    <row r="13175" spans="1:9" x14ac:dyDescent="0.2">
      <c r="A13175">
        <v>471750</v>
      </c>
      <c r="B13175" s="79">
        <v>7891126001711</v>
      </c>
      <c r="C13175" s="80" t="s">
        <v>19</v>
      </c>
      <c r="D13175" s="80" t="s">
        <v>20</v>
      </c>
      <c r="E13175" s="80" t="s">
        <v>8681</v>
      </c>
      <c r="F13175" s="80" t="s">
        <v>8682</v>
      </c>
      <c r="G13175" s="80" t="s">
        <v>8718</v>
      </c>
      <c r="H13175" t="s">
        <v>8721</v>
      </c>
      <c r="I13175" s="50">
        <v>9.83</v>
      </c>
    </row>
    <row r="13176" spans="1:9" x14ac:dyDescent="0.2">
      <c r="A13176">
        <v>471753</v>
      </c>
      <c r="B13176" s="79">
        <v>7891126002176</v>
      </c>
      <c r="C13176" s="80" t="s">
        <v>19</v>
      </c>
      <c r="D13176" s="80" t="s">
        <v>20</v>
      </c>
      <c r="E13176" s="80" t="s">
        <v>8681</v>
      </c>
      <c r="F13176" s="80" t="s">
        <v>8682</v>
      </c>
      <c r="G13176" s="80" t="s">
        <v>8718</v>
      </c>
      <c r="H13176" t="s">
        <v>8722</v>
      </c>
      <c r="I13176" s="50">
        <v>12.39</v>
      </c>
    </row>
    <row r="13177" spans="1:9" x14ac:dyDescent="0.2">
      <c r="A13177">
        <v>471754</v>
      </c>
      <c r="B13177" s="79">
        <v>7891126001872</v>
      </c>
      <c r="C13177" s="80" t="s">
        <v>19</v>
      </c>
      <c r="D13177" s="80" t="s">
        <v>20</v>
      </c>
      <c r="E13177" s="80" t="s">
        <v>8681</v>
      </c>
      <c r="F13177" s="80" t="s">
        <v>8682</v>
      </c>
      <c r="G13177" s="80" t="s">
        <v>8718</v>
      </c>
      <c r="H13177" t="s">
        <v>8723</v>
      </c>
      <c r="I13177" s="50">
        <v>13.86</v>
      </c>
    </row>
    <row r="13178" spans="1:9" x14ac:dyDescent="0.2">
      <c r="A13178">
        <v>471741</v>
      </c>
      <c r="B13178" s="79">
        <v>7891126001537</v>
      </c>
      <c r="C13178" s="80" t="s">
        <v>19</v>
      </c>
      <c r="D13178" s="80" t="s">
        <v>20</v>
      </c>
      <c r="E13178" s="80" t="s">
        <v>8681</v>
      </c>
      <c r="F13178" s="80" t="s">
        <v>8682</v>
      </c>
      <c r="G13178" s="80" t="s">
        <v>8718</v>
      </c>
      <c r="H13178" t="s">
        <v>8719</v>
      </c>
      <c r="I13178" s="50">
        <v>17.53</v>
      </c>
    </row>
    <row r="13179" spans="1:9" x14ac:dyDescent="0.2">
      <c r="A13179">
        <v>471742</v>
      </c>
      <c r="B13179" s="79">
        <v>7891126002138</v>
      </c>
      <c r="C13179" s="80" t="s">
        <v>19</v>
      </c>
      <c r="D13179" s="80" t="s">
        <v>20</v>
      </c>
      <c r="E13179" s="80" t="s">
        <v>8681</v>
      </c>
      <c r="F13179" s="80" t="s">
        <v>8682</v>
      </c>
      <c r="G13179" s="80" t="s">
        <v>8718</v>
      </c>
      <c r="H13179" t="s">
        <v>16046</v>
      </c>
      <c r="I13179" s="50">
        <v>17.5</v>
      </c>
    </row>
    <row r="13180" spans="1:9" x14ac:dyDescent="0.2">
      <c r="A13180">
        <v>471745</v>
      </c>
      <c r="B13180" s="79">
        <v>7891126002671</v>
      </c>
      <c r="C13180" s="80" t="s">
        <v>19</v>
      </c>
      <c r="D13180" s="80" t="s">
        <v>20</v>
      </c>
      <c r="E13180" s="80" t="s">
        <v>8681</v>
      </c>
      <c r="F13180" s="80" t="s">
        <v>8682</v>
      </c>
      <c r="G13180" s="80" t="s">
        <v>8718</v>
      </c>
      <c r="H13180" t="s">
        <v>8720</v>
      </c>
      <c r="I13180" s="50">
        <v>14.69</v>
      </c>
    </row>
    <row r="13181" spans="1:9" x14ac:dyDescent="0.2">
      <c r="A13181">
        <v>187886</v>
      </c>
      <c r="B13181" s="79">
        <v>7899192200199</v>
      </c>
      <c r="C13181" s="80" t="s">
        <v>19</v>
      </c>
      <c r="D13181" s="80" t="s">
        <v>20</v>
      </c>
      <c r="E13181" s="80" t="s">
        <v>8681</v>
      </c>
      <c r="F13181" s="80" t="s">
        <v>8876</v>
      </c>
      <c r="G13181" s="80" t="s">
        <v>8883</v>
      </c>
      <c r="H13181" t="s">
        <v>8887</v>
      </c>
      <c r="I13181" s="50">
        <v>660.69</v>
      </c>
    </row>
    <row r="13182" spans="1:9" x14ac:dyDescent="0.2">
      <c r="A13182">
        <v>454290</v>
      </c>
      <c r="B13182" s="79">
        <v>7899192211195</v>
      </c>
      <c r="C13182" s="80" t="s">
        <v>19</v>
      </c>
      <c r="D13182" s="80" t="s">
        <v>20</v>
      </c>
      <c r="E13182" s="80" t="s">
        <v>8681</v>
      </c>
      <c r="F13182" s="80" t="s">
        <v>8876</v>
      </c>
      <c r="G13182" s="80" t="s">
        <v>8883</v>
      </c>
      <c r="H13182" t="s">
        <v>8888</v>
      </c>
      <c r="I13182" s="50">
        <v>269.74</v>
      </c>
    </row>
    <row r="13183" spans="1:9" x14ac:dyDescent="0.2">
      <c r="A13183">
        <v>237794</v>
      </c>
      <c r="B13183" s="79">
        <v>7899192207655</v>
      </c>
      <c r="C13183" s="80" t="s">
        <v>19</v>
      </c>
      <c r="D13183" s="80" t="s">
        <v>20</v>
      </c>
      <c r="E13183" s="80" t="s">
        <v>8681</v>
      </c>
      <c r="F13183" s="80" t="s">
        <v>8876</v>
      </c>
      <c r="G13183" s="80" t="s">
        <v>8883</v>
      </c>
      <c r="H13183" t="s">
        <v>8889</v>
      </c>
      <c r="I13183" s="50">
        <v>12.3</v>
      </c>
    </row>
    <row r="13184" spans="1:9" x14ac:dyDescent="0.2">
      <c r="A13184">
        <v>496459</v>
      </c>
      <c r="B13184" s="79">
        <v>7899192207662</v>
      </c>
      <c r="C13184" s="80" t="s">
        <v>19</v>
      </c>
      <c r="D13184" s="80" t="s">
        <v>20</v>
      </c>
      <c r="E13184" s="80" t="s">
        <v>8681</v>
      </c>
      <c r="F13184" s="80" t="s">
        <v>8876</v>
      </c>
      <c r="G13184" s="80" t="s">
        <v>8883</v>
      </c>
      <c r="H13184" t="s">
        <v>8884</v>
      </c>
      <c r="I13184" s="50">
        <v>12.34</v>
      </c>
    </row>
    <row r="13185" spans="1:9" x14ac:dyDescent="0.2">
      <c r="A13185">
        <v>159127</v>
      </c>
      <c r="B13185" s="79">
        <v>7899192200168</v>
      </c>
      <c r="C13185" s="80" t="s">
        <v>19</v>
      </c>
      <c r="D13185" s="80" t="s">
        <v>20</v>
      </c>
      <c r="E13185" s="80" t="s">
        <v>8681</v>
      </c>
      <c r="F13185" s="80" t="s">
        <v>8876</v>
      </c>
      <c r="G13185" s="80" t="s">
        <v>8883</v>
      </c>
      <c r="H13185" t="s">
        <v>8885</v>
      </c>
      <c r="I13185" s="50">
        <v>295.7</v>
      </c>
    </row>
    <row r="13186" spans="1:9" x14ac:dyDescent="0.2">
      <c r="A13186">
        <v>181917</v>
      </c>
      <c r="B13186" s="79">
        <v>7899192200137</v>
      </c>
      <c r="C13186" s="80" t="s">
        <v>19</v>
      </c>
      <c r="D13186" s="80" t="s">
        <v>20</v>
      </c>
      <c r="E13186" s="80" t="s">
        <v>8681</v>
      </c>
      <c r="F13186" s="80" t="s">
        <v>8876</v>
      </c>
      <c r="G13186" s="80" t="s">
        <v>8883</v>
      </c>
      <c r="H13186" t="s">
        <v>8886</v>
      </c>
      <c r="I13186" s="50">
        <v>275.58999999999997</v>
      </c>
    </row>
    <row r="13187" spans="1:9" x14ac:dyDescent="0.2">
      <c r="A13187">
        <v>57217</v>
      </c>
      <c r="B13187" s="79">
        <v>7897047210256</v>
      </c>
      <c r="C13187" s="80" t="s">
        <v>19</v>
      </c>
      <c r="D13187" s="80" t="s">
        <v>20</v>
      </c>
      <c r="E13187" s="80" t="s">
        <v>8681</v>
      </c>
      <c r="F13187" s="80" t="s">
        <v>8876</v>
      </c>
      <c r="G13187" s="80" t="s">
        <v>8877</v>
      </c>
      <c r="H13187" t="s">
        <v>8882</v>
      </c>
      <c r="I13187" s="50">
        <v>22.91</v>
      </c>
    </row>
    <row r="13188" spans="1:9" x14ac:dyDescent="0.2">
      <c r="A13188">
        <v>254086</v>
      </c>
      <c r="B13188" s="79">
        <v>7897047210232</v>
      </c>
      <c r="C13188" s="80" t="s">
        <v>19</v>
      </c>
      <c r="D13188" s="80" t="s">
        <v>20</v>
      </c>
      <c r="E13188" s="80" t="s">
        <v>8681</v>
      </c>
      <c r="F13188" s="80" t="s">
        <v>8876</v>
      </c>
      <c r="G13188" s="80" t="s">
        <v>8877</v>
      </c>
      <c r="H13188" t="s">
        <v>16047</v>
      </c>
      <c r="I13188" s="50">
        <v>13.7</v>
      </c>
    </row>
    <row r="13189" spans="1:9" x14ac:dyDescent="0.2">
      <c r="A13189">
        <v>254071</v>
      </c>
      <c r="B13189" s="79">
        <v>7897047217071</v>
      </c>
      <c r="C13189" s="80" t="s">
        <v>19</v>
      </c>
      <c r="D13189" s="80" t="s">
        <v>20</v>
      </c>
      <c r="E13189" s="80" t="s">
        <v>8681</v>
      </c>
      <c r="F13189" s="80" t="s">
        <v>8876</v>
      </c>
      <c r="G13189" s="80" t="s">
        <v>8877</v>
      </c>
      <c r="H13189" t="s">
        <v>16048</v>
      </c>
      <c r="I13189" s="50">
        <v>169.43</v>
      </c>
    </row>
    <row r="13190" spans="1:9" x14ac:dyDescent="0.2">
      <c r="A13190">
        <v>254074</v>
      </c>
      <c r="B13190" s="79">
        <v>7897047217088</v>
      </c>
      <c r="C13190" s="80" t="s">
        <v>19</v>
      </c>
      <c r="D13190" s="80" t="s">
        <v>20</v>
      </c>
      <c r="E13190" s="80" t="s">
        <v>8681</v>
      </c>
      <c r="F13190" s="80" t="s">
        <v>8876</v>
      </c>
      <c r="G13190" s="80" t="s">
        <v>8877</v>
      </c>
      <c r="H13190" t="s">
        <v>16049</v>
      </c>
      <c r="I13190" s="50">
        <v>196.24</v>
      </c>
    </row>
    <row r="13191" spans="1:9" x14ac:dyDescent="0.2">
      <c r="A13191">
        <v>254077</v>
      </c>
      <c r="B13191" s="79">
        <v>7897047218191</v>
      </c>
      <c r="C13191" s="80" t="s">
        <v>19</v>
      </c>
      <c r="D13191" s="80" t="s">
        <v>20</v>
      </c>
      <c r="E13191" s="80" t="s">
        <v>8681</v>
      </c>
      <c r="F13191" s="80" t="s">
        <v>8876</v>
      </c>
      <c r="G13191" s="80" t="s">
        <v>8877</v>
      </c>
      <c r="H13191" t="s">
        <v>16050</v>
      </c>
      <c r="I13191" s="50">
        <v>262.3</v>
      </c>
    </row>
    <row r="13192" spans="1:9" x14ac:dyDescent="0.2">
      <c r="A13192">
        <v>254081</v>
      </c>
      <c r="B13192" s="79">
        <v>7897047203937</v>
      </c>
      <c r="C13192" s="80" t="s">
        <v>19</v>
      </c>
      <c r="D13192" s="80" t="s">
        <v>20</v>
      </c>
      <c r="E13192" s="80" t="s">
        <v>8681</v>
      </c>
      <c r="F13192" s="80" t="s">
        <v>8876</v>
      </c>
      <c r="G13192" s="80" t="s">
        <v>8877</v>
      </c>
      <c r="H13192" t="s">
        <v>16051</v>
      </c>
      <c r="I13192" s="50">
        <v>212.7</v>
      </c>
    </row>
    <row r="13193" spans="1:9" x14ac:dyDescent="0.2">
      <c r="A13193">
        <v>176226</v>
      </c>
      <c r="B13193" s="79">
        <v>7897047201919</v>
      </c>
      <c r="C13193" s="80" t="s">
        <v>19</v>
      </c>
      <c r="D13193" s="80" t="s">
        <v>20</v>
      </c>
      <c r="E13193" s="80" t="s">
        <v>8681</v>
      </c>
      <c r="F13193" s="80" t="s">
        <v>8876</v>
      </c>
      <c r="G13193" s="80" t="s">
        <v>8877</v>
      </c>
      <c r="H13193" t="s">
        <v>16052</v>
      </c>
      <c r="I13193" s="50">
        <v>349.58</v>
      </c>
    </row>
    <row r="13194" spans="1:9" x14ac:dyDescent="0.2">
      <c r="A13194">
        <v>176230</v>
      </c>
      <c r="B13194" s="79">
        <v>7897047201926</v>
      </c>
      <c r="C13194" s="80" t="s">
        <v>19</v>
      </c>
      <c r="D13194" s="80" t="s">
        <v>20</v>
      </c>
      <c r="E13194" s="80" t="s">
        <v>8681</v>
      </c>
      <c r="F13194" s="80" t="s">
        <v>8876</v>
      </c>
      <c r="G13194" s="80" t="s">
        <v>8877</v>
      </c>
      <c r="H13194" t="s">
        <v>16053</v>
      </c>
      <c r="I13194" s="50">
        <v>427.74</v>
      </c>
    </row>
    <row r="13195" spans="1:9" x14ac:dyDescent="0.2">
      <c r="A13195">
        <v>176235</v>
      </c>
      <c r="B13195" s="79">
        <v>7897047201933</v>
      </c>
      <c r="C13195" s="80" t="s">
        <v>19</v>
      </c>
      <c r="D13195" s="80" t="s">
        <v>20</v>
      </c>
      <c r="E13195" s="80" t="s">
        <v>8681</v>
      </c>
      <c r="F13195" s="80" t="s">
        <v>8876</v>
      </c>
      <c r="G13195" s="80" t="s">
        <v>8877</v>
      </c>
      <c r="H13195" t="s">
        <v>16054</v>
      </c>
      <c r="I13195" s="50">
        <v>531.45000000000005</v>
      </c>
    </row>
    <row r="13196" spans="1:9" x14ac:dyDescent="0.2">
      <c r="A13196">
        <v>63838</v>
      </c>
      <c r="B13196" s="79">
        <v>7897047202220</v>
      </c>
      <c r="C13196" s="80" t="s">
        <v>19</v>
      </c>
      <c r="D13196" s="80" t="s">
        <v>20</v>
      </c>
      <c r="E13196" s="80" t="s">
        <v>8681</v>
      </c>
      <c r="F13196" s="80" t="s">
        <v>8876</v>
      </c>
      <c r="G13196" s="80" t="s">
        <v>8877</v>
      </c>
      <c r="H13196" t="s">
        <v>16055</v>
      </c>
      <c r="I13196" s="50">
        <v>238.99</v>
      </c>
    </row>
    <row r="13197" spans="1:9" x14ac:dyDescent="0.2">
      <c r="A13197">
        <v>64289</v>
      </c>
      <c r="B13197" s="79">
        <v>7897047202213</v>
      </c>
      <c r="C13197" s="80" t="s">
        <v>19</v>
      </c>
      <c r="D13197" s="80" t="s">
        <v>20</v>
      </c>
      <c r="E13197" s="80" t="s">
        <v>8681</v>
      </c>
      <c r="F13197" s="80" t="s">
        <v>8876</v>
      </c>
      <c r="G13197" s="80" t="s">
        <v>8877</v>
      </c>
      <c r="H13197" t="s">
        <v>16056</v>
      </c>
      <c r="I13197" s="50">
        <v>191.76</v>
      </c>
    </row>
    <row r="13198" spans="1:9" x14ac:dyDescent="0.2">
      <c r="A13198">
        <v>397811</v>
      </c>
      <c r="B13198" s="79">
        <v>7897047224574</v>
      </c>
      <c r="C13198" s="80" t="s">
        <v>19</v>
      </c>
      <c r="D13198" s="80" t="s">
        <v>20</v>
      </c>
      <c r="E13198" s="80" t="s">
        <v>8681</v>
      </c>
      <c r="F13198" s="80" t="s">
        <v>8876</v>
      </c>
      <c r="G13198" s="80" t="s">
        <v>8877</v>
      </c>
      <c r="H13198" t="s">
        <v>16057</v>
      </c>
      <c r="I13198" s="50">
        <v>341.19</v>
      </c>
    </row>
    <row r="13199" spans="1:9" x14ac:dyDescent="0.2">
      <c r="A13199">
        <v>254088</v>
      </c>
      <c r="B13199" s="79">
        <v>7897047210249</v>
      </c>
      <c r="C13199" s="80" t="s">
        <v>19</v>
      </c>
      <c r="D13199" s="80" t="s">
        <v>20</v>
      </c>
      <c r="E13199" s="80" t="s">
        <v>8681</v>
      </c>
      <c r="F13199" s="80" t="s">
        <v>8876</v>
      </c>
      <c r="G13199" s="80" t="s">
        <v>8877</v>
      </c>
      <c r="H13199" t="s">
        <v>8881</v>
      </c>
      <c r="I13199" s="50">
        <v>16.25</v>
      </c>
    </row>
    <row r="13200" spans="1:9" x14ac:dyDescent="0.2">
      <c r="A13200">
        <v>470364</v>
      </c>
      <c r="B13200" s="79">
        <v>7897047213677</v>
      </c>
      <c r="C13200" s="80" t="s">
        <v>19</v>
      </c>
      <c r="D13200" s="80" t="s">
        <v>20</v>
      </c>
      <c r="E13200" s="80" t="s">
        <v>8681</v>
      </c>
      <c r="F13200" s="80" t="s">
        <v>8876</v>
      </c>
      <c r="G13200" s="80" t="s">
        <v>8877</v>
      </c>
      <c r="H13200" t="s">
        <v>8878</v>
      </c>
      <c r="I13200" s="50">
        <v>16.59</v>
      </c>
    </row>
    <row r="13201" spans="1:9" x14ac:dyDescent="0.2">
      <c r="A13201">
        <v>52923</v>
      </c>
      <c r="B13201" s="79">
        <v>7897047211840</v>
      </c>
      <c r="C13201" s="80" t="s">
        <v>19</v>
      </c>
      <c r="D13201" s="80" t="s">
        <v>20</v>
      </c>
      <c r="E13201" s="80" t="s">
        <v>8681</v>
      </c>
      <c r="F13201" s="80" t="s">
        <v>8876</v>
      </c>
      <c r="G13201" s="80" t="s">
        <v>8877</v>
      </c>
      <c r="H13201" t="s">
        <v>8880</v>
      </c>
      <c r="I13201" s="50">
        <v>310.64</v>
      </c>
    </row>
    <row r="13202" spans="1:9" x14ac:dyDescent="0.2">
      <c r="A13202">
        <v>52913</v>
      </c>
      <c r="B13202" s="79">
        <v>7897047210782</v>
      </c>
      <c r="C13202" s="80" t="s">
        <v>19</v>
      </c>
      <c r="D13202" s="80" t="s">
        <v>20</v>
      </c>
      <c r="E13202" s="80" t="s">
        <v>8681</v>
      </c>
      <c r="F13202" s="80" t="s">
        <v>8876</v>
      </c>
      <c r="G13202" s="80" t="s">
        <v>8877</v>
      </c>
      <c r="H13202" t="s">
        <v>8879</v>
      </c>
      <c r="I13202" s="50">
        <v>280.70999999999998</v>
      </c>
    </row>
    <row r="13203" spans="1:9" x14ac:dyDescent="0.2">
      <c r="A13203">
        <v>277156</v>
      </c>
      <c r="B13203" s="79">
        <v>7897047236522</v>
      </c>
      <c r="C13203" s="80" t="s">
        <v>19</v>
      </c>
      <c r="D13203" s="80" t="s">
        <v>20</v>
      </c>
      <c r="E13203" s="80" t="s">
        <v>8681</v>
      </c>
      <c r="F13203" s="80" t="s">
        <v>8876</v>
      </c>
      <c r="G13203" s="80" t="s">
        <v>8877</v>
      </c>
      <c r="H13203" t="s">
        <v>16058</v>
      </c>
      <c r="I13203" s="50">
        <v>560.36</v>
      </c>
    </row>
    <row r="13204" spans="1:9" x14ac:dyDescent="0.2">
      <c r="A13204">
        <v>280045</v>
      </c>
      <c r="B13204" s="79">
        <v>7891000115763</v>
      </c>
      <c r="C13204" s="80" t="s">
        <v>19</v>
      </c>
      <c r="D13204" s="80" t="s">
        <v>20</v>
      </c>
      <c r="E13204" s="80" t="s">
        <v>8681</v>
      </c>
      <c r="F13204" s="80" t="s">
        <v>8740</v>
      </c>
      <c r="G13204" s="80" t="s">
        <v>8724</v>
      </c>
      <c r="H13204" t="s">
        <v>8744</v>
      </c>
      <c r="I13204" s="50">
        <v>2.78</v>
      </c>
    </row>
    <row r="13205" spans="1:9" x14ac:dyDescent="0.2">
      <c r="A13205">
        <v>280048</v>
      </c>
      <c r="B13205" s="79">
        <v>7891000115787</v>
      </c>
      <c r="C13205" s="80" t="s">
        <v>19</v>
      </c>
      <c r="D13205" s="80" t="s">
        <v>20</v>
      </c>
      <c r="E13205" s="80" t="s">
        <v>8681</v>
      </c>
      <c r="F13205" s="80" t="s">
        <v>8740</v>
      </c>
      <c r="G13205" s="80" t="s">
        <v>8724</v>
      </c>
      <c r="H13205" t="s">
        <v>8745</v>
      </c>
      <c r="I13205" s="50">
        <v>2.78</v>
      </c>
    </row>
    <row r="13206" spans="1:9" x14ac:dyDescent="0.2">
      <c r="A13206">
        <v>280093</v>
      </c>
      <c r="B13206" s="79">
        <v>7891000118054</v>
      </c>
      <c r="C13206" s="80" t="s">
        <v>19</v>
      </c>
      <c r="D13206" s="80" t="s">
        <v>20</v>
      </c>
      <c r="E13206" s="80" t="s">
        <v>8681</v>
      </c>
      <c r="F13206" s="80" t="s">
        <v>8740</v>
      </c>
      <c r="G13206" s="80" t="s">
        <v>8724</v>
      </c>
      <c r="H13206" t="s">
        <v>8746</v>
      </c>
      <c r="I13206" s="50">
        <v>2.78</v>
      </c>
    </row>
    <row r="13207" spans="1:9" x14ac:dyDescent="0.2">
      <c r="A13207">
        <v>280098</v>
      </c>
      <c r="B13207" s="79">
        <v>7891000118085</v>
      </c>
      <c r="C13207" s="80" t="s">
        <v>19</v>
      </c>
      <c r="D13207" s="80" t="s">
        <v>20</v>
      </c>
      <c r="E13207" s="80" t="s">
        <v>8681</v>
      </c>
      <c r="F13207" s="80" t="s">
        <v>8740</v>
      </c>
      <c r="G13207" s="80" t="s">
        <v>8724</v>
      </c>
      <c r="H13207" t="s">
        <v>8747</v>
      </c>
      <c r="I13207" s="50">
        <v>2.78</v>
      </c>
    </row>
    <row r="13208" spans="1:9" x14ac:dyDescent="0.2">
      <c r="A13208">
        <v>280100</v>
      </c>
      <c r="B13208" s="79">
        <v>7891000118108</v>
      </c>
      <c r="C13208" s="80" t="s">
        <v>19</v>
      </c>
      <c r="D13208" s="80" t="s">
        <v>20</v>
      </c>
      <c r="E13208" s="80" t="s">
        <v>8681</v>
      </c>
      <c r="F13208" s="80" t="s">
        <v>8740</v>
      </c>
      <c r="G13208" s="80" t="s">
        <v>8724</v>
      </c>
      <c r="H13208" t="s">
        <v>8748</v>
      </c>
      <c r="I13208" s="50">
        <v>2.78</v>
      </c>
    </row>
    <row r="13209" spans="1:9" x14ac:dyDescent="0.2">
      <c r="A13209">
        <v>280106</v>
      </c>
      <c r="B13209" s="79">
        <v>7891000118115</v>
      </c>
      <c r="C13209" s="80" t="s">
        <v>19</v>
      </c>
      <c r="D13209" s="80" t="s">
        <v>20</v>
      </c>
      <c r="E13209" s="80" t="s">
        <v>8681</v>
      </c>
      <c r="F13209" s="80" t="s">
        <v>8740</v>
      </c>
      <c r="G13209" s="80" t="s">
        <v>8724</v>
      </c>
      <c r="H13209" t="s">
        <v>8749</v>
      </c>
      <c r="I13209" s="50">
        <v>2.78</v>
      </c>
    </row>
    <row r="13210" spans="1:9" x14ac:dyDescent="0.2">
      <c r="A13210">
        <v>280108</v>
      </c>
      <c r="B13210" s="79">
        <v>7891000115800</v>
      </c>
      <c r="C13210" s="80" t="s">
        <v>19</v>
      </c>
      <c r="D13210" s="80" t="s">
        <v>20</v>
      </c>
      <c r="E13210" s="80" t="s">
        <v>8681</v>
      </c>
      <c r="F13210" s="80" t="s">
        <v>8740</v>
      </c>
      <c r="G13210" s="80" t="s">
        <v>8724</v>
      </c>
      <c r="H13210" t="s">
        <v>8750</v>
      </c>
      <c r="I13210" s="50">
        <v>2.78</v>
      </c>
    </row>
    <row r="13211" spans="1:9" x14ac:dyDescent="0.2">
      <c r="A13211">
        <v>82229</v>
      </c>
      <c r="B13211" s="79">
        <v>7891000032664</v>
      </c>
      <c r="C13211" s="80" t="s">
        <v>19</v>
      </c>
      <c r="D13211" s="80" t="s">
        <v>20</v>
      </c>
      <c r="E13211" s="80" t="s">
        <v>8681</v>
      </c>
      <c r="F13211" s="80" t="s">
        <v>8740</v>
      </c>
      <c r="G13211" s="80" t="s">
        <v>8724</v>
      </c>
      <c r="H13211" t="s">
        <v>16059</v>
      </c>
      <c r="I13211" s="50">
        <v>52.92</v>
      </c>
    </row>
    <row r="13212" spans="1:9" x14ac:dyDescent="0.2">
      <c r="A13212">
        <v>104629</v>
      </c>
      <c r="B13212" s="79">
        <v>7891000069783</v>
      </c>
      <c r="C13212" s="80" t="s">
        <v>19</v>
      </c>
      <c r="D13212" s="80" t="s">
        <v>20</v>
      </c>
      <c r="E13212" s="80" t="s">
        <v>8681</v>
      </c>
      <c r="F13212" s="80" t="s">
        <v>8740</v>
      </c>
      <c r="G13212" s="80" t="s">
        <v>8724</v>
      </c>
      <c r="H13212" t="s">
        <v>8741</v>
      </c>
      <c r="I13212" s="50">
        <v>23.62</v>
      </c>
    </row>
    <row r="13213" spans="1:9" x14ac:dyDescent="0.2">
      <c r="A13213">
        <v>104632</v>
      </c>
      <c r="B13213" s="79">
        <v>7891000069905</v>
      </c>
      <c r="C13213" s="80" t="s">
        <v>19</v>
      </c>
      <c r="D13213" s="80" t="s">
        <v>20</v>
      </c>
      <c r="E13213" s="80" t="s">
        <v>8681</v>
      </c>
      <c r="F13213" s="80" t="s">
        <v>8740</v>
      </c>
      <c r="G13213" s="80" t="s">
        <v>8724</v>
      </c>
      <c r="H13213" t="s">
        <v>16060</v>
      </c>
      <c r="I13213" s="50">
        <v>23.62</v>
      </c>
    </row>
    <row r="13214" spans="1:9" x14ac:dyDescent="0.2">
      <c r="A13214">
        <v>135120</v>
      </c>
      <c r="B13214" s="79">
        <v>7891000069417</v>
      </c>
      <c r="C13214" s="80" t="s">
        <v>19</v>
      </c>
      <c r="D13214" s="80" t="s">
        <v>20</v>
      </c>
      <c r="E13214" s="80" t="s">
        <v>8681</v>
      </c>
      <c r="F13214" s="80" t="s">
        <v>8740</v>
      </c>
      <c r="G13214" s="80" t="s">
        <v>8724</v>
      </c>
      <c r="H13214" t="s">
        <v>8742</v>
      </c>
      <c r="I13214" s="50">
        <v>52.92</v>
      </c>
    </row>
    <row r="13215" spans="1:9" x14ac:dyDescent="0.2">
      <c r="A13215">
        <v>135122</v>
      </c>
      <c r="B13215" s="79">
        <v>7891000069431</v>
      </c>
      <c r="C13215" s="80" t="s">
        <v>19</v>
      </c>
      <c r="D13215" s="80" t="s">
        <v>20</v>
      </c>
      <c r="E13215" s="80" t="s">
        <v>8681</v>
      </c>
      <c r="F13215" s="80" t="s">
        <v>8740</v>
      </c>
      <c r="G13215" s="80" t="s">
        <v>8724</v>
      </c>
      <c r="H13215" t="s">
        <v>8743</v>
      </c>
      <c r="I13215" s="50">
        <v>52.92</v>
      </c>
    </row>
    <row r="13216" spans="1:9" x14ac:dyDescent="0.2">
      <c r="A13216">
        <v>135142</v>
      </c>
      <c r="B13216" s="79">
        <v>7891000077276</v>
      </c>
      <c r="C13216" s="80" t="s">
        <v>19</v>
      </c>
      <c r="D13216" s="80" t="s">
        <v>20</v>
      </c>
      <c r="E13216" s="80" t="s">
        <v>8681</v>
      </c>
      <c r="F13216" s="80" t="s">
        <v>8740</v>
      </c>
      <c r="G13216" s="80" t="s">
        <v>8724</v>
      </c>
      <c r="H13216" t="s">
        <v>16061</v>
      </c>
      <c r="I13216" s="50">
        <v>24.03</v>
      </c>
    </row>
    <row r="13217" spans="1:9" x14ac:dyDescent="0.2">
      <c r="A13217">
        <v>430454</v>
      </c>
      <c r="B13217" s="79">
        <v>7891000324127</v>
      </c>
      <c r="C13217" s="80" t="s">
        <v>19</v>
      </c>
      <c r="D13217" s="80" t="s">
        <v>20</v>
      </c>
      <c r="E13217" s="80" t="s">
        <v>8681</v>
      </c>
      <c r="F13217" s="80" t="s">
        <v>8740</v>
      </c>
      <c r="G13217" s="80" t="s">
        <v>8724</v>
      </c>
      <c r="H13217" t="s">
        <v>16062</v>
      </c>
      <c r="I13217" s="50">
        <v>16.02</v>
      </c>
    </row>
    <row r="13218" spans="1:9" x14ac:dyDescent="0.2">
      <c r="A13218">
        <v>406229</v>
      </c>
      <c r="B13218" s="79">
        <v>7891000257944</v>
      </c>
      <c r="C13218" s="80" t="s">
        <v>19</v>
      </c>
      <c r="D13218" s="80" t="s">
        <v>20</v>
      </c>
      <c r="E13218" s="80" t="s">
        <v>8681</v>
      </c>
      <c r="F13218" s="80" t="s">
        <v>8740</v>
      </c>
      <c r="G13218" s="80" t="s">
        <v>8724</v>
      </c>
      <c r="H13218" t="s">
        <v>16063</v>
      </c>
      <c r="I13218" s="50">
        <v>24.48</v>
      </c>
    </row>
    <row r="13219" spans="1:9" x14ac:dyDescent="0.2">
      <c r="A13219">
        <v>406230</v>
      </c>
      <c r="B13219" s="79">
        <v>7891000257968</v>
      </c>
      <c r="C13219" s="80" t="s">
        <v>19</v>
      </c>
      <c r="D13219" s="80" t="s">
        <v>20</v>
      </c>
      <c r="E13219" s="80" t="s">
        <v>8681</v>
      </c>
      <c r="F13219" s="80" t="s">
        <v>8740</v>
      </c>
      <c r="G13219" s="80" t="s">
        <v>8724</v>
      </c>
      <c r="H13219" t="s">
        <v>8751</v>
      </c>
      <c r="I13219" s="50">
        <v>52.92</v>
      </c>
    </row>
    <row r="13220" spans="1:9" x14ac:dyDescent="0.2">
      <c r="A13220">
        <v>557028</v>
      </c>
      <c r="B13220" s="79">
        <v>7891000406960</v>
      </c>
      <c r="C13220" s="80" t="s">
        <v>19</v>
      </c>
      <c r="D13220" s="80" t="s">
        <v>20</v>
      </c>
      <c r="E13220" s="80" t="s">
        <v>8681</v>
      </c>
      <c r="F13220" s="80" t="s">
        <v>8740</v>
      </c>
      <c r="G13220" s="80" t="s">
        <v>8724</v>
      </c>
      <c r="H13220" t="s">
        <v>8755</v>
      </c>
      <c r="I13220" s="50">
        <v>5.56</v>
      </c>
    </row>
    <row r="13221" spans="1:9" x14ac:dyDescent="0.2">
      <c r="A13221">
        <v>557010</v>
      </c>
      <c r="B13221" s="79">
        <v>7891000409930</v>
      </c>
      <c r="C13221" s="80" t="s">
        <v>19</v>
      </c>
      <c r="D13221" s="80" t="s">
        <v>20</v>
      </c>
      <c r="E13221" s="80" t="s">
        <v>8681</v>
      </c>
      <c r="F13221" s="80" t="s">
        <v>8740</v>
      </c>
      <c r="G13221" s="80" t="s">
        <v>8724</v>
      </c>
      <c r="H13221" t="s">
        <v>8753</v>
      </c>
      <c r="I13221" s="50">
        <v>8.92</v>
      </c>
    </row>
    <row r="13222" spans="1:9" x14ac:dyDescent="0.2">
      <c r="A13222">
        <v>557015</v>
      </c>
      <c r="B13222" s="79">
        <v>7891000407196</v>
      </c>
      <c r="C13222" s="80" t="s">
        <v>19</v>
      </c>
      <c r="D13222" s="80" t="s">
        <v>20</v>
      </c>
      <c r="E13222" s="80" t="s">
        <v>8681</v>
      </c>
      <c r="F13222" s="80" t="s">
        <v>8740</v>
      </c>
      <c r="G13222" s="80" t="s">
        <v>8724</v>
      </c>
      <c r="H13222" t="s">
        <v>8754</v>
      </c>
      <c r="I13222" s="50">
        <v>5.6</v>
      </c>
    </row>
    <row r="13223" spans="1:9" x14ac:dyDescent="0.2">
      <c r="A13223">
        <v>556966</v>
      </c>
      <c r="B13223" s="79">
        <v>7891000407189</v>
      </c>
      <c r="C13223" s="80" t="s">
        <v>19</v>
      </c>
      <c r="D13223" s="80" t="s">
        <v>20</v>
      </c>
      <c r="E13223" s="80" t="s">
        <v>8681</v>
      </c>
      <c r="F13223" s="80" t="s">
        <v>8740</v>
      </c>
      <c r="G13223" s="80" t="s">
        <v>8724</v>
      </c>
      <c r="H13223" t="s">
        <v>8752</v>
      </c>
      <c r="I13223" s="50">
        <v>5.55</v>
      </c>
    </row>
    <row r="13224" spans="1:9" x14ac:dyDescent="0.2">
      <c r="A13224">
        <v>430452</v>
      </c>
      <c r="B13224" s="79">
        <v>7891000321089</v>
      </c>
      <c r="C13224" s="80" t="s">
        <v>19</v>
      </c>
      <c r="D13224" s="80" t="s">
        <v>20</v>
      </c>
      <c r="E13224" s="80" t="s">
        <v>8681</v>
      </c>
      <c r="F13224" s="80" t="s">
        <v>8740</v>
      </c>
      <c r="G13224" s="80" t="s">
        <v>8724</v>
      </c>
      <c r="H13224" t="s">
        <v>16064</v>
      </c>
      <c r="I13224" s="50">
        <v>18.61</v>
      </c>
    </row>
    <row r="13225" spans="1:9" x14ac:dyDescent="0.2">
      <c r="A13225">
        <v>592381</v>
      </c>
      <c r="B13225" s="79">
        <v>7896029018101</v>
      </c>
      <c r="C13225" s="80" t="s">
        <v>19</v>
      </c>
      <c r="D13225" s="80" t="s">
        <v>20</v>
      </c>
      <c r="E13225" s="80" t="s">
        <v>8681</v>
      </c>
      <c r="F13225" s="80" t="s">
        <v>8740</v>
      </c>
      <c r="G13225" s="80" t="s">
        <v>8756</v>
      </c>
      <c r="H13225" t="s">
        <v>8783</v>
      </c>
      <c r="I13225" s="50">
        <v>1.82</v>
      </c>
    </row>
    <row r="13226" spans="1:9" x14ac:dyDescent="0.2">
      <c r="A13226">
        <v>135255</v>
      </c>
      <c r="B13226" s="79">
        <v>7896029079546</v>
      </c>
      <c r="C13226" s="80" t="s">
        <v>19</v>
      </c>
      <c r="D13226" s="80" t="s">
        <v>20</v>
      </c>
      <c r="E13226" s="80" t="s">
        <v>8681</v>
      </c>
      <c r="F13226" s="80" t="s">
        <v>8740</v>
      </c>
      <c r="G13226" s="80" t="s">
        <v>8756</v>
      </c>
      <c r="H13226" t="s">
        <v>8760</v>
      </c>
      <c r="I13226" s="50">
        <v>6.74</v>
      </c>
    </row>
    <row r="13227" spans="1:9" x14ac:dyDescent="0.2">
      <c r="A13227">
        <v>135257</v>
      </c>
      <c r="B13227" s="79">
        <v>7896029079508</v>
      </c>
      <c r="C13227" s="80" t="s">
        <v>19</v>
      </c>
      <c r="D13227" s="80" t="s">
        <v>20</v>
      </c>
      <c r="E13227" s="80" t="s">
        <v>8681</v>
      </c>
      <c r="F13227" s="80" t="s">
        <v>8740</v>
      </c>
      <c r="G13227" s="80" t="s">
        <v>8756</v>
      </c>
      <c r="H13227" t="s">
        <v>8761</v>
      </c>
      <c r="I13227" s="50">
        <v>6.77</v>
      </c>
    </row>
    <row r="13228" spans="1:9" x14ac:dyDescent="0.2">
      <c r="A13228">
        <v>83133</v>
      </c>
      <c r="B13228" s="79">
        <v>7896029007303</v>
      </c>
      <c r="C13228" s="80" t="s">
        <v>19</v>
      </c>
      <c r="D13228" s="80" t="s">
        <v>20</v>
      </c>
      <c r="E13228" s="80" t="s">
        <v>8681</v>
      </c>
      <c r="F13228" s="80" t="s">
        <v>8740</v>
      </c>
      <c r="G13228" s="80" t="s">
        <v>8756</v>
      </c>
      <c r="H13228" t="s">
        <v>8759</v>
      </c>
      <c r="I13228" s="50">
        <v>10.44</v>
      </c>
    </row>
    <row r="13229" spans="1:9" x14ac:dyDescent="0.2">
      <c r="A13229">
        <v>225699</v>
      </c>
      <c r="B13229" s="79">
        <v>7896029086995</v>
      </c>
      <c r="C13229" s="80" t="s">
        <v>19</v>
      </c>
      <c r="D13229" s="80" t="s">
        <v>20</v>
      </c>
      <c r="E13229" s="80" t="s">
        <v>8681</v>
      </c>
      <c r="F13229" s="80" t="s">
        <v>8740</v>
      </c>
      <c r="G13229" s="80" t="s">
        <v>8756</v>
      </c>
      <c r="H13229" t="s">
        <v>8762</v>
      </c>
      <c r="I13229" s="50">
        <v>10.45</v>
      </c>
    </row>
    <row r="13230" spans="1:9" x14ac:dyDescent="0.2">
      <c r="A13230">
        <v>226592</v>
      </c>
      <c r="B13230" s="79">
        <v>7896029028636</v>
      </c>
      <c r="C13230" s="80" t="s">
        <v>19</v>
      </c>
      <c r="D13230" s="80" t="s">
        <v>20</v>
      </c>
      <c r="E13230" s="80" t="s">
        <v>8681</v>
      </c>
      <c r="F13230" s="80" t="s">
        <v>8740</v>
      </c>
      <c r="G13230" s="80" t="s">
        <v>8756</v>
      </c>
      <c r="H13230" t="s">
        <v>8784</v>
      </c>
      <c r="I13230" s="50">
        <v>4.84</v>
      </c>
    </row>
    <row r="13231" spans="1:9" x14ac:dyDescent="0.2">
      <c r="A13231">
        <v>226594</v>
      </c>
      <c r="B13231" s="79">
        <v>7896029028438</v>
      </c>
      <c r="C13231" s="80" t="s">
        <v>19</v>
      </c>
      <c r="D13231" s="80" t="s">
        <v>20</v>
      </c>
      <c r="E13231" s="80" t="s">
        <v>8681</v>
      </c>
      <c r="F13231" s="80" t="s">
        <v>8740</v>
      </c>
      <c r="G13231" s="80" t="s">
        <v>8756</v>
      </c>
      <c r="H13231" t="s">
        <v>8785</v>
      </c>
      <c r="I13231" s="50">
        <v>4.84</v>
      </c>
    </row>
    <row r="13232" spans="1:9" x14ac:dyDescent="0.2">
      <c r="A13232">
        <v>226597</v>
      </c>
      <c r="B13232" s="79">
        <v>7896029028414</v>
      </c>
      <c r="C13232" s="80" t="s">
        <v>19</v>
      </c>
      <c r="D13232" s="80" t="s">
        <v>20</v>
      </c>
      <c r="E13232" s="80" t="s">
        <v>8681</v>
      </c>
      <c r="F13232" s="80" t="s">
        <v>8740</v>
      </c>
      <c r="G13232" s="80" t="s">
        <v>8756</v>
      </c>
      <c r="H13232" t="s">
        <v>8786</v>
      </c>
      <c r="I13232" s="50">
        <v>4.84</v>
      </c>
    </row>
    <row r="13233" spans="1:9" x14ac:dyDescent="0.2">
      <c r="A13233">
        <v>2425</v>
      </c>
      <c r="B13233" s="79">
        <v>7896029007013</v>
      </c>
      <c r="C13233" s="80" t="s">
        <v>19</v>
      </c>
      <c r="D13233" s="80" t="s">
        <v>20</v>
      </c>
      <c r="E13233" s="80" t="s">
        <v>8681</v>
      </c>
      <c r="F13233" s="80" t="s">
        <v>8740</v>
      </c>
      <c r="G13233" s="80" t="s">
        <v>8756</v>
      </c>
      <c r="H13233" t="s">
        <v>8757</v>
      </c>
      <c r="I13233" s="50">
        <v>10.06</v>
      </c>
    </row>
    <row r="13234" spans="1:9" x14ac:dyDescent="0.2">
      <c r="A13234">
        <v>487835</v>
      </c>
      <c r="B13234" s="79">
        <v>7896029092422</v>
      </c>
      <c r="C13234" s="80" t="s">
        <v>19</v>
      </c>
      <c r="D13234" s="80" t="s">
        <v>20</v>
      </c>
      <c r="E13234" s="80" t="s">
        <v>8681</v>
      </c>
      <c r="F13234" s="80" t="s">
        <v>8740</v>
      </c>
      <c r="G13234" s="80" t="s">
        <v>8756</v>
      </c>
      <c r="H13234" t="s">
        <v>8776</v>
      </c>
      <c r="I13234" s="50">
        <v>40.200000000000003</v>
      </c>
    </row>
    <row r="13235" spans="1:9" x14ac:dyDescent="0.2">
      <c r="A13235">
        <v>487837</v>
      </c>
      <c r="B13235" s="79">
        <v>7896029092330</v>
      </c>
      <c r="C13235" s="80" t="s">
        <v>19</v>
      </c>
      <c r="D13235" s="80" t="s">
        <v>20</v>
      </c>
      <c r="E13235" s="80" t="s">
        <v>8681</v>
      </c>
      <c r="F13235" s="80" t="s">
        <v>8740</v>
      </c>
      <c r="G13235" s="80" t="s">
        <v>8756</v>
      </c>
      <c r="H13235" t="s">
        <v>8777</v>
      </c>
      <c r="I13235" s="50">
        <v>40.200000000000003</v>
      </c>
    </row>
    <row r="13236" spans="1:9" x14ac:dyDescent="0.2">
      <c r="A13236">
        <v>487838</v>
      </c>
      <c r="B13236" s="79">
        <v>7896029008645</v>
      </c>
      <c r="C13236" s="80" t="s">
        <v>19</v>
      </c>
      <c r="D13236" s="80" t="s">
        <v>20</v>
      </c>
      <c r="E13236" s="80" t="s">
        <v>8681</v>
      </c>
      <c r="F13236" s="80" t="s">
        <v>8740</v>
      </c>
      <c r="G13236" s="80" t="s">
        <v>8756</v>
      </c>
      <c r="H13236" t="s">
        <v>8778</v>
      </c>
      <c r="I13236" s="50">
        <v>40.200000000000003</v>
      </c>
    </row>
    <row r="13237" spans="1:9" x14ac:dyDescent="0.2">
      <c r="A13237">
        <v>487839</v>
      </c>
      <c r="B13237" s="79">
        <v>7896029008676</v>
      </c>
      <c r="C13237" s="80" t="s">
        <v>19</v>
      </c>
      <c r="D13237" s="80" t="s">
        <v>20</v>
      </c>
      <c r="E13237" s="80" t="s">
        <v>8681</v>
      </c>
      <c r="F13237" s="80" t="s">
        <v>8740</v>
      </c>
      <c r="G13237" s="80" t="s">
        <v>8756</v>
      </c>
      <c r="H13237" t="s">
        <v>8779</v>
      </c>
      <c r="I13237" s="50">
        <v>40.200000000000003</v>
      </c>
    </row>
    <row r="13238" spans="1:9" x14ac:dyDescent="0.2">
      <c r="A13238">
        <v>487840</v>
      </c>
      <c r="B13238" s="79">
        <v>7896029008713</v>
      </c>
      <c r="C13238" s="80" t="s">
        <v>19</v>
      </c>
      <c r="D13238" s="80" t="s">
        <v>20</v>
      </c>
      <c r="E13238" s="80" t="s">
        <v>8681</v>
      </c>
      <c r="F13238" s="80" t="s">
        <v>8740</v>
      </c>
      <c r="G13238" s="80" t="s">
        <v>8756</v>
      </c>
      <c r="H13238" t="s">
        <v>8780</v>
      </c>
      <c r="I13238" s="50">
        <v>15.94</v>
      </c>
    </row>
    <row r="13239" spans="1:9" x14ac:dyDescent="0.2">
      <c r="A13239">
        <v>487841</v>
      </c>
      <c r="B13239" s="79">
        <v>7896029092392</v>
      </c>
      <c r="C13239" s="80" t="s">
        <v>19</v>
      </c>
      <c r="D13239" s="80" t="s">
        <v>20</v>
      </c>
      <c r="E13239" s="80" t="s">
        <v>8681</v>
      </c>
      <c r="F13239" s="80" t="s">
        <v>8740</v>
      </c>
      <c r="G13239" s="80" t="s">
        <v>8756</v>
      </c>
      <c r="H13239" t="s">
        <v>8781</v>
      </c>
      <c r="I13239" s="50">
        <v>40.200000000000003</v>
      </c>
    </row>
    <row r="13240" spans="1:9" x14ac:dyDescent="0.2">
      <c r="A13240">
        <v>484497</v>
      </c>
      <c r="B13240" s="79">
        <v>7896029092439</v>
      </c>
      <c r="C13240" s="80" t="s">
        <v>19</v>
      </c>
      <c r="D13240" s="80" t="s">
        <v>20</v>
      </c>
      <c r="E13240" s="80" t="s">
        <v>8681</v>
      </c>
      <c r="F13240" s="80" t="s">
        <v>8740</v>
      </c>
      <c r="G13240" s="80" t="s">
        <v>8756</v>
      </c>
      <c r="H13240" t="s">
        <v>8771</v>
      </c>
      <c r="I13240" s="50">
        <v>15.94</v>
      </c>
    </row>
    <row r="13241" spans="1:9" x14ac:dyDescent="0.2">
      <c r="A13241">
        <v>484499</v>
      </c>
      <c r="B13241" s="79">
        <v>7896029092460</v>
      </c>
      <c r="C13241" s="80" t="s">
        <v>19</v>
      </c>
      <c r="D13241" s="80" t="s">
        <v>20</v>
      </c>
      <c r="E13241" s="80" t="s">
        <v>8681</v>
      </c>
      <c r="F13241" s="80" t="s">
        <v>8740</v>
      </c>
      <c r="G13241" s="80" t="s">
        <v>8756</v>
      </c>
      <c r="H13241" t="s">
        <v>8772</v>
      </c>
      <c r="I13241" s="50">
        <v>15.94</v>
      </c>
    </row>
    <row r="13242" spans="1:9" x14ac:dyDescent="0.2">
      <c r="A13242">
        <v>484501</v>
      </c>
      <c r="B13242" s="79">
        <v>7896029092224</v>
      </c>
      <c r="C13242" s="80" t="s">
        <v>19</v>
      </c>
      <c r="D13242" s="80" t="s">
        <v>20</v>
      </c>
      <c r="E13242" s="80" t="s">
        <v>8681</v>
      </c>
      <c r="F13242" s="80" t="s">
        <v>8740</v>
      </c>
      <c r="G13242" s="80" t="s">
        <v>8756</v>
      </c>
      <c r="H13242" t="s">
        <v>16065</v>
      </c>
      <c r="I13242" s="50">
        <v>15.94</v>
      </c>
    </row>
    <row r="13243" spans="1:9" x14ac:dyDescent="0.2">
      <c r="A13243">
        <v>484503</v>
      </c>
      <c r="B13243" s="79">
        <v>7896029092415</v>
      </c>
      <c r="C13243" s="80" t="s">
        <v>19</v>
      </c>
      <c r="D13243" s="80" t="s">
        <v>20</v>
      </c>
      <c r="E13243" s="80" t="s">
        <v>8681</v>
      </c>
      <c r="F13243" s="80" t="s">
        <v>8740</v>
      </c>
      <c r="G13243" s="80" t="s">
        <v>8756</v>
      </c>
      <c r="H13243" t="s">
        <v>8773</v>
      </c>
      <c r="I13243" s="50">
        <v>15.94</v>
      </c>
    </row>
    <row r="13244" spans="1:9" x14ac:dyDescent="0.2">
      <c r="A13244">
        <v>484505</v>
      </c>
      <c r="B13244" s="79">
        <v>7896029092347</v>
      </c>
      <c r="C13244" s="80" t="s">
        <v>19</v>
      </c>
      <c r="D13244" s="80" t="s">
        <v>20</v>
      </c>
      <c r="E13244" s="80" t="s">
        <v>8681</v>
      </c>
      <c r="F13244" s="80" t="s">
        <v>8740</v>
      </c>
      <c r="G13244" s="80" t="s">
        <v>8756</v>
      </c>
      <c r="H13244" t="s">
        <v>8774</v>
      </c>
      <c r="I13244" s="50">
        <v>15.94</v>
      </c>
    </row>
    <row r="13245" spans="1:9" x14ac:dyDescent="0.2">
      <c r="A13245">
        <v>484507</v>
      </c>
      <c r="B13245" s="79">
        <v>7896029091906</v>
      </c>
      <c r="C13245" s="80" t="s">
        <v>19</v>
      </c>
      <c r="D13245" s="80" t="s">
        <v>20</v>
      </c>
      <c r="E13245" s="80" t="s">
        <v>8681</v>
      </c>
      <c r="F13245" s="80" t="s">
        <v>8740</v>
      </c>
      <c r="G13245" s="80" t="s">
        <v>8756</v>
      </c>
      <c r="H13245" t="s">
        <v>8775</v>
      </c>
      <c r="I13245" s="50">
        <v>15.94</v>
      </c>
    </row>
    <row r="13246" spans="1:9" x14ac:dyDescent="0.2">
      <c r="A13246">
        <v>366448</v>
      </c>
      <c r="B13246" s="79">
        <v>7896029046173</v>
      </c>
      <c r="C13246" s="80" t="s">
        <v>19</v>
      </c>
      <c r="D13246" s="80" t="s">
        <v>20</v>
      </c>
      <c r="E13246" s="80" t="s">
        <v>8681</v>
      </c>
      <c r="F13246" s="80" t="s">
        <v>8740</v>
      </c>
      <c r="G13246" s="80" t="s">
        <v>8756</v>
      </c>
      <c r="H13246" t="s">
        <v>8763</v>
      </c>
      <c r="I13246" s="50">
        <v>2.2599999999999998</v>
      </c>
    </row>
    <row r="13247" spans="1:9" x14ac:dyDescent="0.2">
      <c r="A13247">
        <v>366452</v>
      </c>
      <c r="B13247" s="79">
        <v>7896029046197</v>
      </c>
      <c r="C13247" s="80" t="s">
        <v>19</v>
      </c>
      <c r="D13247" s="80" t="s">
        <v>20</v>
      </c>
      <c r="E13247" s="80" t="s">
        <v>8681</v>
      </c>
      <c r="F13247" s="80" t="s">
        <v>8740</v>
      </c>
      <c r="G13247" s="80" t="s">
        <v>8756</v>
      </c>
      <c r="H13247" t="s">
        <v>8764</v>
      </c>
      <c r="I13247" s="50">
        <v>2.2599999999999998</v>
      </c>
    </row>
    <row r="13248" spans="1:9" x14ac:dyDescent="0.2">
      <c r="A13248">
        <v>366461</v>
      </c>
      <c r="B13248" s="79">
        <v>7896029046296</v>
      </c>
      <c r="C13248" s="80" t="s">
        <v>19</v>
      </c>
      <c r="D13248" s="80" t="s">
        <v>20</v>
      </c>
      <c r="E13248" s="80" t="s">
        <v>8681</v>
      </c>
      <c r="F13248" s="80" t="s">
        <v>8740</v>
      </c>
      <c r="G13248" s="80" t="s">
        <v>8756</v>
      </c>
      <c r="H13248" t="s">
        <v>8765</v>
      </c>
      <c r="I13248" s="50">
        <v>2.2599999999999998</v>
      </c>
    </row>
    <row r="13249" spans="1:9" x14ac:dyDescent="0.2">
      <c r="A13249">
        <v>366462</v>
      </c>
      <c r="B13249" s="79">
        <v>7896029046562</v>
      </c>
      <c r="C13249" s="80" t="s">
        <v>19</v>
      </c>
      <c r="D13249" s="80" t="s">
        <v>20</v>
      </c>
      <c r="E13249" s="80" t="s">
        <v>8681</v>
      </c>
      <c r="F13249" s="80" t="s">
        <v>8740</v>
      </c>
      <c r="G13249" s="80" t="s">
        <v>8756</v>
      </c>
      <c r="H13249" t="s">
        <v>8766</v>
      </c>
      <c r="I13249" s="50">
        <v>2.2599999999999998</v>
      </c>
    </row>
    <row r="13250" spans="1:9" x14ac:dyDescent="0.2">
      <c r="A13250">
        <v>366465</v>
      </c>
      <c r="B13250" s="79">
        <v>7896029046593</v>
      </c>
      <c r="C13250" s="80" t="s">
        <v>19</v>
      </c>
      <c r="D13250" s="80" t="s">
        <v>20</v>
      </c>
      <c r="E13250" s="80" t="s">
        <v>8681</v>
      </c>
      <c r="F13250" s="80" t="s">
        <v>8740</v>
      </c>
      <c r="G13250" s="80" t="s">
        <v>8756</v>
      </c>
      <c r="H13250" t="s">
        <v>8767</v>
      </c>
      <c r="I13250" s="50">
        <v>2.2599999999999998</v>
      </c>
    </row>
    <row r="13251" spans="1:9" x14ac:dyDescent="0.2">
      <c r="A13251">
        <v>366466</v>
      </c>
      <c r="B13251" s="79">
        <v>7896029046609</v>
      </c>
      <c r="C13251" s="80" t="s">
        <v>19</v>
      </c>
      <c r="D13251" s="80" t="s">
        <v>20</v>
      </c>
      <c r="E13251" s="80" t="s">
        <v>8681</v>
      </c>
      <c r="F13251" s="80" t="s">
        <v>8740</v>
      </c>
      <c r="G13251" s="80" t="s">
        <v>8756</v>
      </c>
      <c r="H13251" t="s">
        <v>8768</v>
      </c>
      <c r="I13251" s="50">
        <v>2.2599999999999998</v>
      </c>
    </row>
    <row r="13252" spans="1:9" x14ac:dyDescent="0.2">
      <c r="A13252">
        <v>366470</v>
      </c>
      <c r="B13252" s="79">
        <v>7896029046616</v>
      </c>
      <c r="C13252" s="80" t="s">
        <v>19</v>
      </c>
      <c r="D13252" s="80" t="s">
        <v>20</v>
      </c>
      <c r="E13252" s="80" t="s">
        <v>8681</v>
      </c>
      <c r="F13252" s="80" t="s">
        <v>8740</v>
      </c>
      <c r="G13252" s="80" t="s">
        <v>8756</v>
      </c>
      <c r="H13252" t="s">
        <v>16066</v>
      </c>
      <c r="I13252" s="50">
        <v>2.2599999999999998</v>
      </c>
    </row>
    <row r="13253" spans="1:9" x14ac:dyDescent="0.2">
      <c r="A13253">
        <v>366475</v>
      </c>
      <c r="B13253" s="79">
        <v>7896029047101</v>
      </c>
      <c r="C13253" s="80" t="s">
        <v>19</v>
      </c>
      <c r="D13253" s="80" t="s">
        <v>20</v>
      </c>
      <c r="E13253" s="80" t="s">
        <v>8681</v>
      </c>
      <c r="F13253" s="80" t="s">
        <v>8740</v>
      </c>
      <c r="G13253" s="80" t="s">
        <v>8756</v>
      </c>
      <c r="H13253" t="s">
        <v>8769</v>
      </c>
      <c r="I13253" s="50">
        <v>2.2599999999999998</v>
      </c>
    </row>
    <row r="13254" spans="1:9" x14ac:dyDescent="0.2">
      <c r="A13254">
        <v>366478</v>
      </c>
      <c r="B13254" s="79">
        <v>7896029047279</v>
      </c>
      <c r="C13254" s="80" t="s">
        <v>19</v>
      </c>
      <c r="D13254" s="80" t="s">
        <v>20</v>
      </c>
      <c r="E13254" s="80" t="s">
        <v>8681</v>
      </c>
      <c r="F13254" s="80" t="s">
        <v>8740</v>
      </c>
      <c r="G13254" s="80" t="s">
        <v>8756</v>
      </c>
      <c r="H13254" t="s">
        <v>8770</v>
      </c>
      <c r="I13254" s="50">
        <v>2.2599999999999998</v>
      </c>
    </row>
    <row r="13255" spans="1:9" x14ac:dyDescent="0.2">
      <c r="A13255">
        <v>29991</v>
      </c>
      <c r="B13255" s="79">
        <v>7896029007020</v>
      </c>
      <c r="C13255" s="80" t="s">
        <v>19</v>
      </c>
      <c r="D13255" s="80" t="s">
        <v>20</v>
      </c>
      <c r="E13255" s="80" t="s">
        <v>8681</v>
      </c>
      <c r="F13255" s="80" t="s">
        <v>8740</v>
      </c>
      <c r="G13255" s="80" t="s">
        <v>8756</v>
      </c>
      <c r="H13255" t="s">
        <v>8758</v>
      </c>
      <c r="I13255" s="50">
        <v>10.06</v>
      </c>
    </row>
    <row r="13256" spans="1:9" x14ac:dyDescent="0.2">
      <c r="A13256">
        <v>592378</v>
      </c>
      <c r="B13256" s="79">
        <v>7896029018057</v>
      </c>
      <c r="C13256" s="80" t="s">
        <v>19</v>
      </c>
      <c r="D13256" s="80" t="s">
        <v>20</v>
      </c>
      <c r="E13256" s="80" t="s">
        <v>8681</v>
      </c>
      <c r="F13256" s="80" t="s">
        <v>8740</v>
      </c>
      <c r="G13256" s="80" t="s">
        <v>8756</v>
      </c>
      <c r="H13256" t="s">
        <v>8782</v>
      </c>
      <c r="I13256" s="50">
        <v>1.82</v>
      </c>
    </row>
    <row r="13257" spans="1:9" x14ac:dyDescent="0.2">
      <c r="A13257">
        <v>471462</v>
      </c>
      <c r="B13257" s="79">
        <v>7898224824297</v>
      </c>
      <c r="C13257" s="80" t="s">
        <v>19</v>
      </c>
      <c r="D13257" s="80" t="s">
        <v>20</v>
      </c>
      <c r="E13257" s="80" t="s">
        <v>8681</v>
      </c>
      <c r="F13257" s="80" t="s">
        <v>8740</v>
      </c>
      <c r="G13257" s="80" t="s">
        <v>8860</v>
      </c>
      <c r="H13257" t="s">
        <v>16067</v>
      </c>
      <c r="I13257" s="50">
        <v>111.45</v>
      </c>
    </row>
    <row r="13258" spans="1:9" x14ac:dyDescent="0.2">
      <c r="A13258">
        <v>271611</v>
      </c>
      <c r="B13258" s="79">
        <v>7898224822019</v>
      </c>
      <c r="C13258" s="80" t="s">
        <v>19</v>
      </c>
      <c r="D13258" s="80" t="s">
        <v>20</v>
      </c>
      <c r="E13258" s="80" t="s">
        <v>8681</v>
      </c>
      <c r="F13258" s="80" t="s">
        <v>8740</v>
      </c>
      <c r="G13258" s="80" t="s">
        <v>8860</v>
      </c>
      <c r="H13258" t="s">
        <v>16068</v>
      </c>
      <c r="I13258" s="50">
        <v>13.84</v>
      </c>
    </row>
    <row r="13259" spans="1:9" x14ac:dyDescent="0.2">
      <c r="A13259">
        <v>56236</v>
      </c>
      <c r="B13259" s="79">
        <v>7898224823405</v>
      </c>
      <c r="C13259" s="80" t="s">
        <v>19</v>
      </c>
      <c r="D13259" s="80" t="s">
        <v>20</v>
      </c>
      <c r="E13259" s="80" t="s">
        <v>8681</v>
      </c>
      <c r="F13259" s="80" t="s">
        <v>8740</v>
      </c>
      <c r="G13259" s="80" t="s">
        <v>8787</v>
      </c>
      <c r="H13259" t="s">
        <v>16069</v>
      </c>
      <c r="I13259" s="50">
        <v>13.84</v>
      </c>
    </row>
    <row r="13260" spans="1:9" x14ac:dyDescent="0.2">
      <c r="A13260">
        <v>28514</v>
      </c>
      <c r="B13260" s="79">
        <v>7898224823221</v>
      </c>
      <c r="C13260" s="80" t="s">
        <v>19</v>
      </c>
      <c r="D13260" s="80" t="s">
        <v>20</v>
      </c>
      <c r="E13260" s="80" t="s">
        <v>8681</v>
      </c>
      <c r="F13260" s="80" t="s">
        <v>8740</v>
      </c>
      <c r="G13260" s="80" t="s">
        <v>8787</v>
      </c>
      <c r="H13260" t="s">
        <v>16070</v>
      </c>
      <c r="I13260" s="50">
        <v>13.84</v>
      </c>
    </row>
    <row r="13261" spans="1:9" x14ac:dyDescent="0.2">
      <c r="A13261">
        <v>320275</v>
      </c>
      <c r="B13261" s="79">
        <v>320275</v>
      </c>
      <c r="C13261" s="80" t="s">
        <v>19</v>
      </c>
      <c r="D13261" s="80" t="s">
        <v>20</v>
      </c>
      <c r="E13261" s="80" t="s">
        <v>8681</v>
      </c>
      <c r="F13261" s="80" t="s">
        <v>8740</v>
      </c>
      <c r="G13261" s="80" t="s">
        <v>8787</v>
      </c>
      <c r="H13261" t="s">
        <v>8788</v>
      </c>
      <c r="I13261" s="50">
        <v>10.42</v>
      </c>
    </row>
    <row r="13262" spans="1:9" x14ac:dyDescent="0.2">
      <c r="A13262">
        <v>320277</v>
      </c>
      <c r="B13262" s="79">
        <v>320277</v>
      </c>
      <c r="C13262" s="80" t="s">
        <v>19</v>
      </c>
      <c r="D13262" s="80" t="s">
        <v>20</v>
      </c>
      <c r="E13262" s="80" t="s">
        <v>8681</v>
      </c>
      <c r="F13262" s="80" t="s">
        <v>8740</v>
      </c>
      <c r="G13262" s="80" t="s">
        <v>8787</v>
      </c>
      <c r="H13262" t="s">
        <v>8789</v>
      </c>
      <c r="I13262" s="50">
        <v>10.42</v>
      </c>
    </row>
    <row r="13263" spans="1:9" x14ac:dyDescent="0.2">
      <c r="A13263">
        <v>372866</v>
      </c>
      <c r="B13263" s="79">
        <v>7898224825201</v>
      </c>
      <c r="C13263" s="80" t="s">
        <v>19</v>
      </c>
      <c r="D13263" s="80" t="s">
        <v>20</v>
      </c>
      <c r="E13263" s="80" t="s">
        <v>8681</v>
      </c>
      <c r="F13263" s="80" t="s">
        <v>8740</v>
      </c>
      <c r="G13263" s="80" t="s">
        <v>8787</v>
      </c>
      <c r="H13263" t="s">
        <v>16071</v>
      </c>
      <c r="I13263" s="50">
        <v>17.95</v>
      </c>
    </row>
    <row r="13264" spans="1:9" x14ac:dyDescent="0.2">
      <c r="A13264">
        <v>337957</v>
      </c>
      <c r="B13264" s="79">
        <v>7897807222758</v>
      </c>
      <c r="C13264" s="80" t="s">
        <v>19</v>
      </c>
      <c r="D13264" s="80" t="s">
        <v>20</v>
      </c>
      <c r="E13264" s="80" t="s">
        <v>8681</v>
      </c>
      <c r="F13264" s="80" t="s">
        <v>8740</v>
      </c>
      <c r="G13264" s="80" t="s">
        <v>8797</v>
      </c>
      <c r="H13264" t="s">
        <v>8798</v>
      </c>
      <c r="I13264" s="50">
        <v>54.97</v>
      </c>
    </row>
    <row r="13265" spans="1:9" x14ac:dyDescent="0.2">
      <c r="A13265">
        <v>504975</v>
      </c>
      <c r="B13265" s="79">
        <v>7899306041700</v>
      </c>
      <c r="C13265" s="80" t="s">
        <v>19</v>
      </c>
      <c r="D13265" s="80" t="s">
        <v>20</v>
      </c>
      <c r="E13265" s="80" t="s">
        <v>8681</v>
      </c>
      <c r="F13265" s="80" t="s">
        <v>8740</v>
      </c>
      <c r="G13265" s="80" t="s">
        <v>8705</v>
      </c>
      <c r="H13265" t="s">
        <v>16072</v>
      </c>
      <c r="I13265" s="50">
        <v>15.4</v>
      </c>
    </row>
    <row r="13266" spans="1:9" x14ac:dyDescent="0.2">
      <c r="A13266">
        <v>504976</v>
      </c>
      <c r="B13266" s="79">
        <v>7899306041717</v>
      </c>
      <c r="C13266" s="80" t="s">
        <v>19</v>
      </c>
      <c r="D13266" s="80" t="s">
        <v>20</v>
      </c>
      <c r="E13266" s="80" t="s">
        <v>8681</v>
      </c>
      <c r="F13266" s="80" t="s">
        <v>8740</v>
      </c>
      <c r="G13266" s="80" t="s">
        <v>8705</v>
      </c>
      <c r="H13266" t="s">
        <v>8795</v>
      </c>
      <c r="I13266" s="50">
        <v>15.4</v>
      </c>
    </row>
    <row r="13267" spans="1:9" x14ac:dyDescent="0.2">
      <c r="A13267">
        <v>504977</v>
      </c>
      <c r="B13267" s="79">
        <v>7899306041748</v>
      </c>
      <c r="C13267" s="80" t="s">
        <v>19</v>
      </c>
      <c r="D13267" s="80" t="s">
        <v>20</v>
      </c>
      <c r="E13267" s="80" t="s">
        <v>8681</v>
      </c>
      <c r="F13267" s="80" t="s">
        <v>8740</v>
      </c>
      <c r="G13267" s="80" t="s">
        <v>8705</v>
      </c>
      <c r="H13267" t="s">
        <v>8796</v>
      </c>
      <c r="I13267" s="50">
        <v>15.4</v>
      </c>
    </row>
    <row r="13268" spans="1:9" x14ac:dyDescent="0.2">
      <c r="A13268">
        <v>470209</v>
      </c>
      <c r="B13268" s="79">
        <v>7896273804154</v>
      </c>
      <c r="C13268" s="80" t="s">
        <v>19</v>
      </c>
      <c r="D13268" s="80" t="s">
        <v>20</v>
      </c>
      <c r="E13268" s="80" t="s">
        <v>8681</v>
      </c>
      <c r="F13268" s="80" t="s">
        <v>8740</v>
      </c>
      <c r="G13268" s="80" t="s">
        <v>8715</v>
      </c>
      <c r="H13268" t="s">
        <v>8793</v>
      </c>
      <c r="I13268" s="50">
        <v>5.74</v>
      </c>
    </row>
    <row r="13269" spans="1:9" x14ac:dyDescent="0.2">
      <c r="A13269">
        <v>470210</v>
      </c>
      <c r="B13269" s="79">
        <v>7896273804147</v>
      </c>
      <c r="C13269" s="80" t="s">
        <v>19</v>
      </c>
      <c r="D13269" s="80" t="s">
        <v>20</v>
      </c>
      <c r="E13269" s="80" t="s">
        <v>8681</v>
      </c>
      <c r="F13269" s="80" t="s">
        <v>8740</v>
      </c>
      <c r="G13269" s="80" t="s">
        <v>8715</v>
      </c>
      <c r="H13269" t="s">
        <v>8794</v>
      </c>
      <c r="I13269" s="50">
        <v>5.74</v>
      </c>
    </row>
    <row r="13270" spans="1:9" x14ac:dyDescent="0.2">
      <c r="A13270">
        <v>470215</v>
      </c>
      <c r="B13270" s="79">
        <v>7896273808794</v>
      </c>
      <c r="C13270" s="80" t="s">
        <v>19</v>
      </c>
      <c r="D13270" s="80" t="s">
        <v>20</v>
      </c>
      <c r="E13270" s="80" t="s">
        <v>8681</v>
      </c>
      <c r="F13270" s="80" t="s">
        <v>8740</v>
      </c>
      <c r="G13270" s="80" t="s">
        <v>8715</v>
      </c>
      <c r="H13270" t="s">
        <v>8790</v>
      </c>
      <c r="I13270" s="50">
        <v>2.2200000000000002</v>
      </c>
    </row>
    <row r="13271" spans="1:9" x14ac:dyDescent="0.2">
      <c r="A13271">
        <v>470216</v>
      </c>
      <c r="B13271" s="79">
        <v>7896273808817</v>
      </c>
      <c r="C13271" s="80" t="s">
        <v>19</v>
      </c>
      <c r="D13271" s="80" t="s">
        <v>20</v>
      </c>
      <c r="E13271" s="80" t="s">
        <v>8681</v>
      </c>
      <c r="F13271" s="80" t="s">
        <v>8740</v>
      </c>
      <c r="G13271" s="80" t="s">
        <v>8715</v>
      </c>
      <c r="H13271" t="s">
        <v>8791</v>
      </c>
      <c r="I13271" s="50">
        <v>2.2200000000000002</v>
      </c>
    </row>
    <row r="13272" spans="1:9" x14ac:dyDescent="0.2">
      <c r="A13272">
        <v>470217</v>
      </c>
      <c r="B13272" s="79">
        <v>7896273808800</v>
      </c>
      <c r="C13272" s="80" t="s">
        <v>19</v>
      </c>
      <c r="D13272" s="80" t="s">
        <v>20</v>
      </c>
      <c r="E13272" s="80" t="s">
        <v>8681</v>
      </c>
      <c r="F13272" s="80" t="s">
        <v>8740</v>
      </c>
      <c r="G13272" s="80" t="s">
        <v>8715</v>
      </c>
      <c r="H13272" t="s">
        <v>8792</v>
      </c>
      <c r="I13272" s="50">
        <v>2.2200000000000002</v>
      </c>
    </row>
    <row r="13273" spans="1:9" x14ac:dyDescent="0.2">
      <c r="A13273">
        <v>467306</v>
      </c>
      <c r="B13273" s="79">
        <v>7898149730178</v>
      </c>
      <c r="C13273" s="80" t="s">
        <v>19</v>
      </c>
      <c r="D13273" s="80" t="s">
        <v>20</v>
      </c>
      <c r="E13273" s="80" t="s">
        <v>8681</v>
      </c>
      <c r="F13273" s="80" t="s">
        <v>8870</v>
      </c>
      <c r="G13273" s="80" t="s">
        <v>6442</v>
      </c>
      <c r="H13273" t="s">
        <v>8872</v>
      </c>
      <c r="I13273" s="50">
        <v>2.37</v>
      </c>
    </row>
    <row r="13274" spans="1:9" x14ac:dyDescent="0.2">
      <c r="A13274">
        <v>467308</v>
      </c>
      <c r="B13274" s="79">
        <v>7898149730086</v>
      </c>
      <c r="C13274" s="80" t="s">
        <v>19</v>
      </c>
      <c r="D13274" s="80" t="s">
        <v>20</v>
      </c>
      <c r="E13274" s="80" t="s">
        <v>8681</v>
      </c>
      <c r="F13274" s="80" t="s">
        <v>8870</v>
      </c>
      <c r="G13274" s="80" t="s">
        <v>6442</v>
      </c>
      <c r="H13274" t="s">
        <v>16073</v>
      </c>
      <c r="I13274" s="50">
        <v>2.2000000000000002</v>
      </c>
    </row>
    <row r="13275" spans="1:9" x14ac:dyDescent="0.2">
      <c r="A13275">
        <v>467285</v>
      </c>
      <c r="B13275" s="79">
        <v>7898149730079</v>
      </c>
      <c r="C13275" s="80" t="s">
        <v>19</v>
      </c>
      <c r="D13275" s="80" t="s">
        <v>20</v>
      </c>
      <c r="E13275" s="80" t="s">
        <v>8681</v>
      </c>
      <c r="F13275" s="80" t="s">
        <v>8870</v>
      </c>
      <c r="G13275" s="80" t="s">
        <v>6442</v>
      </c>
      <c r="H13275" t="s">
        <v>8871</v>
      </c>
      <c r="I13275" s="50">
        <v>4.9000000000000004</v>
      </c>
    </row>
    <row r="13276" spans="1:9" x14ac:dyDescent="0.2">
      <c r="A13276">
        <v>471732</v>
      </c>
      <c r="B13276" s="79">
        <v>7891126001476</v>
      </c>
      <c r="C13276" s="80" t="s">
        <v>19</v>
      </c>
      <c r="D13276" s="80" t="s">
        <v>20</v>
      </c>
      <c r="E13276" s="80" t="s">
        <v>8681</v>
      </c>
      <c r="F13276" s="80" t="s">
        <v>8873</v>
      </c>
      <c r="G13276" s="80" t="s">
        <v>8718</v>
      </c>
      <c r="H13276" t="s">
        <v>8874</v>
      </c>
      <c r="I13276" s="50">
        <v>31.65</v>
      </c>
    </row>
    <row r="13277" spans="1:9" x14ac:dyDescent="0.2">
      <c r="A13277">
        <v>471747</v>
      </c>
      <c r="B13277" s="79">
        <v>7891126001643</v>
      </c>
      <c r="C13277" s="80" t="s">
        <v>19</v>
      </c>
      <c r="D13277" s="80" t="s">
        <v>20</v>
      </c>
      <c r="E13277" s="80" t="s">
        <v>8681</v>
      </c>
      <c r="F13277" s="80" t="s">
        <v>8873</v>
      </c>
      <c r="G13277" s="80" t="s">
        <v>8718</v>
      </c>
      <c r="H13277" t="s">
        <v>16074</v>
      </c>
      <c r="I13277" s="50">
        <v>12.41</v>
      </c>
    </row>
    <row r="13278" spans="1:9" x14ac:dyDescent="0.2">
      <c r="A13278">
        <v>471748</v>
      </c>
      <c r="B13278" s="79">
        <v>7891126002114</v>
      </c>
      <c r="C13278" s="80" t="s">
        <v>19</v>
      </c>
      <c r="D13278" s="80" t="s">
        <v>20</v>
      </c>
      <c r="E13278" s="80" t="s">
        <v>8681</v>
      </c>
      <c r="F13278" s="80" t="s">
        <v>8873</v>
      </c>
      <c r="G13278" s="80" t="s">
        <v>8718</v>
      </c>
      <c r="H13278" t="s">
        <v>16075</v>
      </c>
      <c r="I13278" s="50">
        <v>24.94</v>
      </c>
    </row>
    <row r="13279" spans="1:9" x14ac:dyDescent="0.2">
      <c r="A13279">
        <v>471749</v>
      </c>
      <c r="B13279" s="79">
        <v>7891126001681</v>
      </c>
      <c r="C13279" s="80" t="s">
        <v>19</v>
      </c>
      <c r="D13279" s="80" t="s">
        <v>20</v>
      </c>
      <c r="E13279" s="80" t="s">
        <v>8681</v>
      </c>
      <c r="F13279" s="80" t="s">
        <v>8873</v>
      </c>
      <c r="G13279" s="80" t="s">
        <v>8718</v>
      </c>
      <c r="H13279" t="s">
        <v>8875</v>
      </c>
      <c r="I13279" s="50">
        <v>12.32</v>
      </c>
    </row>
    <row r="13280" spans="1:9" x14ac:dyDescent="0.2">
      <c r="A13280">
        <v>97283</v>
      </c>
      <c r="B13280" s="79">
        <v>7790975017020</v>
      </c>
      <c r="C13280" s="80" t="s">
        <v>19</v>
      </c>
      <c r="D13280" s="80" t="s">
        <v>20</v>
      </c>
      <c r="E13280" s="80" t="s">
        <v>9749</v>
      </c>
      <c r="F13280" s="80" t="s">
        <v>9854</v>
      </c>
      <c r="G13280" s="80" t="s">
        <v>9817</v>
      </c>
      <c r="H13280" t="s">
        <v>9860</v>
      </c>
      <c r="I13280" s="50">
        <v>60.58</v>
      </c>
    </row>
    <row r="13281" spans="1:9" x14ac:dyDescent="0.2">
      <c r="A13281">
        <v>76893</v>
      </c>
      <c r="B13281" s="79">
        <v>7790975017495</v>
      </c>
      <c r="C13281" s="80" t="s">
        <v>19</v>
      </c>
      <c r="D13281" s="80" t="s">
        <v>20</v>
      </c>
      <c r="E13281" s="80" t="s">
        <v>9749</v>
      </c>
      <c r="F13281" s="80" t="s">
        <v>9854</v>
      </c>
      <c r="G13281" s="80" t="s">
        <v>9817</v>
      </c>
      <c r="H13281" t="s">
        <v>9862</v>
      </c>
      <c r="I13281" s="50">
        <v>42.33</v>
      </c>
    </row>
    <row r="13282" spans="1:9" x14ac:dyDescent="0.2">
      <c r="A13282">
        <v>76894</v>
      </c>
      <c r="B13282" s="79">
        <v>7790975017518</v>
      </c>
      <c r="C13282" s="80" t="s">
        <v>19</v>
      </c>
      <c r="D13282" s="80" t="s">
        <v>20</v>
      </c>
      <c r="E13282" s="80" t="s">
        <v>9749</v>
      </c>
      <c r="F13282" s="80" t="s">
        <v>9854</v>
      </c>
      <c r="G13282" s="80" t="s">
        <v>9817</v>
      </c>
      <c r="H13282" t="s">
        <v>9861</v>
      </c>
      <c r="I13282" s="50">
        <v>42.33</v>
      </c>
    </row>
    <row r="13283" spans="1:9" x14ac:dyDescent="0.2">
      <c r="A13283">
        <v>50216</v>
      </c>
      <c r="B13283" s="79">
        <v>7790975001487</v>
      </c>
      <c r="C13283" s="80" t="s">
        <v>19</v>
      </c>
      <c r="D13283" s="80" t="s">
        <v>20</v>
      </c>
      <c r="E13283" s="80" t="s">
        <v>9749</v>
      </c>
      <c r="F13283" s="80" t="s">
        <v>9854</v>
      </c>
      <c r="G13283" s="80" t="s">
        <v>9817</v>
      </c>
      <c r="H13283" t="s">
        <v>9864</v>
      </c>
      <c r="I13283" s="50">
        <v>107.47</v>
      </c>
    </row>
    <row r="13284" spans="1:9" x14ac:dyDescent="0.2">
      <c r="A13284">
        <v>50217</v>
      </c>
      <c r="B13284" s="79">
        <v>7790975001494</v>
      </c>
      <c r="C13284" s="80" t="s">
        <v>19</v>
      </c>
      <c r="D13284" s="80" t="s">
        <v>20</v>
      </c>
      <c r="E13284" s="80" t="s">
        <v>9749</v>
      </c>
      <c r="F13284" s="80" t="s">
        <v>9854</v>
      </c>
      <c r="G13284" s="80" t="s">
        <v>9817</v>
      </c>
      <c r="H13284" t="s">
        <v>9863</v>
      </c>
      <c r="I13284" s="50">
        <v>101.73</v>
      </c>
    </row>
    <row r="13285" spans="1:9" x14ac:dyDescent="0.2">
      <c r="A13285">
        <v>25950</v>
      </c>
      <c r="B13285" s="79">
        <v>7798039590496</v>
      </c>
      <c r="C13285" s="80" t="s">
        <v>19</v>
      </c>
      <c r="D13285" s="80" t="s">
        <v>20</v>
      </c>
      <c r="E13285" s="80" t="s">
        <v>9749</v>
      </c>
      <c r="F13285" s="80" t="s">
        <v>9854</v>
      </c>
      <c r="G13285" s="80" t="s">
        <v>9751</v>
      </c>
      <c r="H13285" t="s">
        <v>16076</v>
      </c>
      <c r="I13285" s="50">
        <v>26.66</v>
      </c>
    </row>
    <row r="13286" spans="1:9" x14ac:dyDescent="0.2">
      <c r="A13286">
        <v>109400</v>
      </c>
      <c r="B13286" s="79">
        <v>7790240072150</v>
      </c>
      <c r="C13286" s="80" t="s">
        <v>19</v>
      </c>
      <c r="D13286" s="80" t="s">
        <v>20</v>
      </c>
      <c r="E13286" s="80" t="s">
        <v>9749</v>
      </c>
      <c r="F13286" s="80" t="s">
        <v>9854</v>
      </c>
      <c r="G13286" s="80" t="s">
        <v>9782</v>
      </c>
      <c r="H13286" t="s">
        <v>9866</v>
      </c>
      <c r="I13286" s="50">
        <v>39.950000000000003</v>
      </c>
    </row>
    <row r="13287" spans="1:9" x14ac:dyDescent="0.2">
      <c r="A13287">
        <v>109402</v>
      </c>
      <c r="B13287" s="79">
        <v>7790240017045</v>
      </c>
      <c r="C13287" s="80" t="s">
        <v>19</v>
      </c>
      <c r="D13287" s="80" t="s">
        <v>20</v>
      </c>
      <c r="E13287" s="80" t="s">
        <v>9749</v>
      </c>
      <c r="F13287" s="80" t="s">
        <v>9854</v>
      </c>
      <c r="G13287" s="80" t="s">
        <v>9782</v>
      </c>
      <c r="H13287" t="s">
        <v>9867</v>
      </c>
      <c r="I13287" s="50">
        <v>39.950000000000003</v>
      </c>
    </row>
    <row r="13288" spans="1:9" x14ac:dyDescent="0.2">
      <c r="A13288">
        <v>109405</v>
      </c>
      <c r="B13288" s="79">
        <v>7790240017038</v>
      </c>
      <c r="C13288" s="80" t="s">
        <v>19</v>
      </c>
      <c r="D13288" s="80" t="s">
        <v>20</v>
      </c>
      <c r="E13288" s="80" t="s">
        <v>9749</v>
      </c>
      <c r="F13288" s="80" t="s">
        <v>9854</v>
      </c>
      <c r="G13288" s="80" t="s">
        <v>9782</v>
      </c>
      <c r="H13288" t="s">
        <v>9869</v>
      </c>
      <c r="I13288" s="50">
        <v>39.950000000000003</v>
      </c>
    </row>
    <row r="13289" spans="1:9" x14ac:dyDescent="0.2">
      <c r="A13289">
        <v>109407</v>
      </c>
      <c r="B13289" s="79">
        <v>7790240025415</v>
      </c>
      <c r="C13289" s="80" t="s">
        <v>19</v>
      </c>
      <c r="D13289" s="80" t="s">
        <v>20</v>
      </c>
      <c r="E13289" s="80" t="s">
        <v>9749</v>
      </c>
      <c r="F13289" s="80" t="s">
        <v>9854</v>
      </c>
      <c r="G13289" s="80" t="s">
        <v>9782</v>
      </c>
      <c r="H13289" t="s">
        <v>9868</v>
      </c>
      <c r="I13289" s="50">
        <v>39.950000000000003</v>
      </c>
    </row>
    <row r="13290" spans="1:9" x14ac:dyDescent="0.2">
      <c r="A13290">
        <v>501127</v>
      </c>
      <c r="B13290" s="79">
        <v>7790607000376</v>
      </c>
      <c r="C13290" s="80" t="s">
        <v>19</v>
      </c>
      <c r="D13290" s="80" t="s">
        <v>20</v>
      </c>
      <c r="E13290" s="80" t="s">
        <v>9749</v>
      </c>
      <c r="F13290" s="80" t="s">
        <v>9854</v>
      </c>
      <c r="G13290" s="80" t="s">
        <v>8256</v>
      </c>
      <c r="H13290" t="s">
        <v>9870</v>
      </c>
      <c r="I13290" s="50">
        <v>67.260000000000005</v>
      </c>
    </row>
    <row r="13291" spans="1:9" x14ac:dyDescent="0.2">
      <c r="A13291">
        <v>560296</v>
      </c>
      <c r="B13291" s="79">
        <v>7790314005961</v>
      </c>
      <c r="C13291" s="80" t="s">
        <v>19</v>
      </c>
      <c r="D13291" s="80" t="s">
        <v>20</v>
      </c>
      <c r="E13291" s="80" t="s">
        <v>9749</v>
      </c>
      <c r="F13291" s="80" t="s">
        <v>9854</v>
      </c>
      <c r="G13291" s="80" t="s">
        <v>8997</v>
      </c>
      <c r="H13291" t="s">
        <v>9857</v>
      </c>
      <c r="I13291" s="50">
        <v>29.58</v>
      </c>
    </row>
    <row r="13292" spans="1:9" x14ac:dyDescent="0.2">
      <c r="A13292">
        <v>560298</v>
      </c>
      <c r="B13292" s="79">
        <v>7790314006104</v>
      </c>
      <c r="C13292" s="80" t="s">
        <v>19</v>
      </c>
      <c r="D13292" s="80" t="s">
        <v>20</v>
      </c>
      <c r="E13292" s="80" t="s">
        <v>9749</v>
      </c>
      <c r="F13292" s="80" t="s">
        <v>9854</v>
      </c>
      <c r="G13292" s="80" t="s">
        <v>8997</v>
      </c>
      <c r="H13292" t="s">
        <v>9858</v>
      </c>
      <c r="I13292" s="50">
        <v>32.01</v>
      </c>
    </row>
    <row r="13293" spans="1:9" x14ac:dyDescent="0.2">
      <c r="A13293">
        <v>560300</v>
      </c>
      <c r="B13293" s="79">
        <v>7790314009402</v>
      </c>
      <c r="C13293" s="80" t="s">
        <v>19</v>
      </c>
      <c r="D13293" s="80" t="s">
        <v>20</v>
      </c>
      <c r="E13293" s="80" t="s">
        <v>9749</v>
      </c>
      <c r="F13293" s="80" t="s">
        <v>9854</v>
      </c>
      <c r="G13293" s="80" t="s">
        <v>8997</v>
      </c>
      <c r="H13293" t="s">
        <v>9856</v>
      </c>
      <c r="I13293" s="50">
        <v>31.93</v>
      </c>
    </row>
    <row r="13294" spans="1:9" x14ac:dyDescent="0.2">
      <c r="A13294">
        <v>560302</v>
      </c>
      <c r="B13294" s="79">
        <v>7790314074974</v>
      </c>
      <c r="C13294" s="80" t="s">
        <v>19</v>
      </c>
      <c r="D13294" s="80" t="s">
        <v>20</v>
      </c>
      <c r="E13294" s="80" t="s">
        <v>9749</v>
      </c>
      <c r="F13294" s="80" t="s">
        <v>9854</v>
      </c>
      <c r="G13294" s="80" t="s">
        <v>8997</v>
      </c>
      <c r="H13294" t="s">
        <v>9859</v>
      </c>
      <c r="I13294" s="50">
        <v>32.020000000000003</v>
      </c>
    </row>
    <row r="13295" spans="1:9" x14ac:dyDescent="0.2">
      <c r="A13295">
        <v>312563</v>
      </c>
      <c r="B13295" s="79">
        <v>7790314005947</v>
      </c>
      <c r="C13295" s="80" t="s">
        <v>19</v>
      </c>
      <c r="D13295" s="80" t="s">
        <v>20</v>
      </c>
      <c r="E13295" s="80" t="s">
        <v>9749</v>
      </c>
      <c r="F13295" s="80" t="s">
        <v>9854</v>
      </c>
      <c r="G13295" s="80" t="s">
        <v>8997</v>
      </c>
      <c r="H13295" t="s">
        <v>9855</v>
      </c>
      <c r="I13295" s="50">
        <v>31.49</v>
      </c>
    </row>
    <row r="13296" spans="1:9" x14ac:dyDescent="0.2">
      <c r="A13296">
        <v>526918</v>
      </c>
      <c r="B13296" s="79">
        <v>7896931615504</v>
      </c>
      <c r="C13296" s="80" t="s">
        <v>19</v>
      </c>
      <c r="D13296" s="80" t="s">
        <v>20</v>
      </c>
      <c r="E13296" s="80" t="s">
        <v>9749</v>
      </c>
      <c r="F13296" s="80" t="s">
        <v>9851</v>
      </c>
      <c r="G13296" s="80" t="s">
        <v>8997</v>
      </c>
      <c r="H13296" t="s">
        <v>9852</v>
      </c>
      <c r="I13296" s="50">
        <v>27.99</v>
      </c>
    </row>
    <row r="13297" spans="1:9" x14ac:dyDescent="0.2">
      <c r="A13297">
        <v>526920</v>
      </c>
      <c r="B13297" s="79">
        <v>7896931615528</v>
      </c>
      <c r="C13297" s="80" t="s">
        <v>19</v>
      </c>
      <c r="D13297" s="80" t="s">
        <v>20</v>
      </c>
      <c r="E13297" s="80" t="s">
        <v>9749</v>
      </c>
      <c r="F13297" s="80" t="s">
        <v>9851</v>
      </c>
      <c r="G13297" s="80" t="s">
        <v>8997</v>
      </c>
      <c r="H13297" t="s">
        <v>9853</v>
      </c>
      <c r="I13297" s="50">
        <v>27.99</v>
      </c>
    </row>
    <row r="13298" spans="1:9" x14ac:dyDescent="0.2">
      <c r="A13298">
        <v>526921</v>
      </c>
      <c r="B13298" s="79">
        <v>7896931615511</v>
      </c>
      <c r="C13298" s="80" t="s">
        <v>19</v>
      </c>
      <c r="D13298" s="80" t="s">
        <v>20</v>
      </c>
      <c r="E13298" s="80" t="s">
        <v>9749</v>
      </c>
      <c r="F13298" s="80" t="s">
        <v>9851</v>
      </c>
      <c r="G13298" s="80" t="s">
        <v>8997</v>
      </c>
      <c r="H13298" t="s">
        <v>16077</v>
      </c>
      <c r="I13298" s="50">
        <v>27.99</v>
      </c>
    </row>
    <row r="13299" spans="1:9" x14ac:dyDescent="0.2">
      <c r="A13299">
        <v>563605</v>
      </c>
      <c r="B13299" s="79">
        <v>7898921127257</v>
      </c>
      <c r="C13299" s="80" t="s">
        <v>19</v>
      </c>
      <c r="D13299" s="80" t="s">
        <v>20</v>
      </c>
      <c r="E13299" s="80" t="s">
        <v>9749</v>
      </c>
      <c r="F13299" s="80" t="s">
        <v>9851</v>
      </c>
      <c r="G13299" s="80" t="s">
        <v>9820</v>
      </c>
      <c r="H13299" t="s">
        <v>16078</v>
      </c>
      <c r="I13299" s="50">
        <v>35.42</v>
      </c>
    </row>
    <row r="13300" spans="1:9" x14ac:dyDescent="0.2">
      <c r="A13300">
        <v>17583</v>
      </c>
      <c r="B13300" s="79">
        <v>7896741609960</v>
      </c>
      <c r="C13300" s="80" t="s">
        <v>19</v>
      </c>
      <c r="D13300" s="80" t="s">
        <v>20</v>
      </c>
      <c r="E13300" s="80" t="s">
        <v>9749</v>
      </c>
      <c r="F13300" s="80" t="s">
        <v>9813</v>
      </c>
      <c r="G13300" s="80" t="s">
        <v>9004</v>
      </c>
      <c r="H13300" t="s">
        <v>9814</v>
      </c>
      <c r="I13300" s="50">
        <v>4.3099999999999996</v>
      </c>
    </row>
    <row r="13301" spans="1:9" x14ac:dyDescent="0.2">
      <c r="A13301">
        <v>101784</v>
      </c>
      <c r="B13301" s="79">
        <v>7898307570813</v>
      </c>
      <c r="C13301" s="80" t="s">
        <v>19</v>
      </c>
      <c r="D13301" s="80" t="s">
        <v>20</v>
      </c>
      <c r="E13301" s="80" t="s">
        <v>9749</v>
      </c>
      <c r="F13301" s="80" t="s">
        <v>9813</v>
      </c>
      <c r="G13301" s="80" t="s">
        <v>9391</v>
      </c>
      <c r="H13301" t="s">
        <v>9815</v>
      </c>
      <c r="I13301" s="50">
        <v>5.23</v>
      </c>
    </row>
    <row r="13302" spans="1:9" x14ac:dyDescent="0.2">
      <c r="A13302">
        <v>523089</v>
      </c>
      <c r="B13302" s="79">
        <v>5602417106037</v>
      </c>
      <c r="C13302" s="80" t="s">
        <v>19</v>
      </c>
      <c r="D13302" s="80" t="s">
        <v>20</v>
      </c>
      <c r="E13302" s="80" t="s">
        <v>9749</v>
      </c>
      <c r="F13302" s="80" t="s">
        <v>9906</v>
      </c>
      <c r="G13302" s="80" t="s">
        <v>9805</v>
      </c>
      <c r="H13302" t="s">
        <v>9907</v>
      </c>
      <c r="I13302" s="50">
        <v>49.56</v>
      </c>
    </row>
    <row r="13303" spans="1:9" x14ac:dyDescent="0.2">
      <c r="A13303">
        <v>523142</v>
      </c>
      <c r="B13303" s="79">
        <v>5602417105887</v>
      </c>
      <c r="C13303" s="80" t="s">
        <v>19</v>
      </c>
      <c r="D13303" s="80" t="s">
        <v>20</v>
      </c>
      <c r="E13303" s="80" t="s">
        <v>9749</v>
      </c>
      <c r="F13303" s="80" t="s">
        <v>9906</v>
      </c>
      <c r="G13303" s="80" t="s">
        <v>9805</v>
      </c>
      <c r="H13303" t="s">
        <v>9910</v>
      </c>
      <c r="I13303" s="50">
        <v>35.4</v>
      </c>
    </row>
    <row r="13304" spans="1:9" x14ac:dyDescent="0.2">
      <c r="A13304">
        <v>523146</v>
      </c>
      <c r="B13304" s="79">
        <v>5602417105894</v>
      </c>
      <c r="C13304" s="80" t="s">
        <v>19</v>
      </c>
      <c r="D13304" s="80" t="s">
        <v>20</v>
      </c>
      <c r="E13304" s="80" t="s">
        <v>9749</v>
      </c>
      <c r="F13304" s="80" t="s">
        <v>9906</v>
      </c>
      <c r="G13304" s="80" t="s">
        <v>9805</v>
      </c>
      <c r="H13304" t="s">
        <v>9915</v>
      </c>
      <c r="I13304" s="50">
        <v>35.4</v>
      </c>
    </row>
    <row r="13305" spans="1:9" x14ac:dyDescent="0.2">
      <c r="A13305">
        <v>523122</v>
      </c>
      <c r="B13305" s="79">
        <v>5600781951406</v>
      </c>
      <c r="C13305" s="80" t="s">
        <v>19</v>
      </c>
      <c r="D13305" s="80" t="s">
        <v>20</v>
      </c>
      <c r="E13305" s="80" t="s">
        <v>9749</v>
      </c>
      <c r="F13305" s="80" t="s">
        <v>9906</v>
      </c>
      <c r="G13305" s="80" t="s">
        <v>9805</v>
      </c>
      <c r="H13305" t="s">
        <v>9908</v>
      </c>
      <c r="I13305" s="50">
        <v>50.98</v>
      </c>
    </row>
    <row r="13306" spans="1:9" x14ac:dyDescent="0.2">
      <c r="A13306">
        <v>523123</v>
      </c>
      <c r="B13306" s="79">
        <v>5600781952236</v>
      </c>
      <c r="C13306" s="80" t="s">
        <v>19</v>
      </c>
      <c r="D13306" s="80" t="s">
        <v>20</v>
      </c>
      <c r="E13306" s="80" t="s">
        <v>9749</v>
      </c>
      <c r="F13306" s="80" t="s">
        <v>9906</v>
      </c>
      <c r="G13306" s="80" t="s">
        <v>9805</v>
      </c>
      <c r="H13306" t="s">
        <v>9909</v>
      </c>
      <c r="I13306" s="50">
        <v>59.47</v>
      </c>
    </row>
    <row r="13307" spans="1:9" x14ac:dyDescent="0.2">
      <c r="A13307">
        <v>523127</v>
      </c>
      <c r="B13307" s="79">
        <v>5602417105900</v>
      </c>
      <c r="C13307" s="80" t="s">
        <v>19</v>
      </c>
      <c r="D13307" s="80" t="s">
        <v>20</v>
      </c>
      <c r="E13307" s="80" t="s">
        <v>9749</v>
      </c>
      <c r="F13307" s="80" t="s">
        <v>9906</v>
      </c>
      <c r="G13307" s="80" t="s">
        <v>9805</v>
      </c>
      <c r="H13307" t="s">
        <v>9911</v>
      </c>
      <c r="I13307" s="50">
        <v>35.4</v>
      </c>
    </row>
    <row r="13308" spans="1:9" x14ac:dyDescent="0.2">
      <c r="A13308">
        <v>523131</v>
      </c>
      <c r="B13308" s="79">
        <v>5602417105917</v>
      </c>
      <c r="C13308" s="80" t="s">
        <v>19</v>
      </c>
      <c r="D13308" s="80" t="s">
        <v>20</v>
      </c>
      <c r="E13308" s="80" t="s">
        <v>9749</v>
      </c>
      <c r="F13308" s="80" t="s">
        <v>9906</v>
      </c>
      <c r="G13308" s="80" t="s">
        <v>9805</v>
      </c>
      <c r="H13308" t="s">
        <v>9912</v>
      </c>
      <c r="I13308" s="50">
        <v>35.4</v>
      </c>
    </row>
    <row r="13309" spans="1:9" x14ac:dyDescent="0.2">
      <c r="A13309">
        <v>523134</v>
      </c>
      <c r="B13309" s="79">
        <v>5602417105924</v>
      </c>
      <c r="C13309" s="80" t="s">
        <v>19</v>
      </c>
      <c r="D13309" s="80" t="s">
        <v>20</v>
      </c>
      <c r="E13309" s="80" t="s">
        <v>9749</v>
      </c>
      <c r="F13309" s="80" t="s">
        <v>9906</v>
      </c>
      <c r="G13309" s="80" t="s">
        <v>9805</v>
      </c>
      <c r="H13309" t="s">
        <v>9913</v>
      </c>
      <c r="I13309" s="50">
        <v>35.4</v>
      </c>
    </row>
    <row r="13310" spans="1:9" x14ac:dyDescent="0.2">
      <c r="A13310">
        <v>523137</v>
      </c>
      <c r="B13310" s="79">
        <v>5602417105931</v>
      </c>
      <c r="C13310" s="80" t="s">
        <v>19</v>
      </c>
      <c r="D13310" s="80" t="s">
        <v>20</v>
      </c>
      <c r="E13310" s="80" t="s">
        <v>9749</v>
      </c>
      <c r="F13310" s="80" t="s">
        <v>9906</v>
      </c>
      <c r="G13310" s="80" t="s">
        <v>9805</v>
      </c>
      <c r="H13310" t="s">
        <v>9914</v>
      </c>
      <c r="I13310" s="50">
        <v>35.4</v>
      </c>
    </row>
    <row r="13311" spans="1:9" x14ac:dyDescent="0.2">
      <c r="A13311">
        <v>389607</v>
      </c>
      <c r="B13311" s="79">
        <v>5601096328303</v>
      </c>
      <c r="C13311" s="80" t="s">
        <v>19</v>
      </c>
      <c r="D13311" s="80" t="s">
        <v>20</v>
      </c>
      <c r="E13311" s="80" t="s">
        <v>9749</v>
      </c>
      <c r="F13311" s="80" t="s">
        <v>9871</v>
      </c>
      <c r="G13311" s="80" t="s">
        <v>9782</v>
      </c>
      <c r="H13311" t="s">
        <v>16079</v>
      </c>
      <c r="I13311" s="50">
        <v>62.93</v>
      </c>
    </row>
    <row r="13312" spans="1:9" x14ac:dyDescent="0.2">
      <c r="A13312">
        <v>389610</v>
      </c>
      <c r="B13312" s="79">
        <v>5601096200319</v>
      </c>
      <c r="C13312" s="80" t="s">
        <v>19</v>
      </c>
      <c r="D13312" s="80" t="s">
        <v>20</v>
      </c>
      <c r="E13312" s="80" t="s">
        <v>9749</v>
      </c>
      <c r="F13312" s="80" t="s">
        <v>9871</v>
      </c>
      <c r="G13312" s="80" t="s">
        <v>9782</v>
      </c>
      <c r="H13312" t="s">
        <v>9872</v>
      </c>
      <c r="I13312" s="50">
        <v>62.93</v>
      </c>
    </row>
    <row r="13313" spans="1:9" x14ac:dyDescent="0.2">
      <c r="A13313">
        <v>6850</v>
      </c>
      <c r="B13313" s="79">
        <v>5601096201309</v>
      </c>
      <c r="C13313" s="80" t="s">
        <v>19</v>
      </c>
      <c r="D13313" s="80" t="s">
        <v>20</v>
      </c>
      <c r="E13313" s="80" t="s">
        <v>9749</v>
      </c>
      <c r="F13313" s="80" t="s">
        <v>9871</v>
      </c>
      <c r="G13313" s="80" t="s">
        <v>9782</v>
      </c>
      <c r="H13313" t="s">
        <v>16080</v>
      </c>
      <c r="I13313" s="50">
        <v>62.93</v>
      </c>
    </row>
    <row r="13314" spans="1:9" x14ac:dyDescent="0.2">
      <c r="A13314">
        <v>6851</v>
      </c>
      <c r="B13314" s="79">
        <v>5601096351301</v>
      </c>
      <c r="C13314" s="80" t="s">
        <v>19</v>
      </c>
      <c r="D13314" s="80" t="s">
        <v>20</v>
      </c>
      <c r="E13314" s="80" t="s">
        <v>9749</v>
      </c>
      <c r="F13314" s="80" t="s">
        <v>9871</v>
      </c>
      <c r="G13314" s="80" t="s">
        <v>9782</v>
      </c>
      <c r="H13314" t="s">
        <v>9873</v>
      </c>
      <c r="I13314" s="50">
        <v>62.93</v>
      </c>
    </row>
    <row r="13315" spans="1:9" x14ac:dyDescent="0.2">
      <c r="A13315">
        <v>5739</v>
      </c>
      <c r="B13315" s="79">
        <v>5601174204000</v>
      </c>
      <c r="C13315" s="80" t="s">
        <v>19</v>
      </c>
      <c r="D13315" s="80" t="s">
        <v>20</v>
      </c>
      <c r="E13315" s="80" t="s">
        <v>9749</v>
      </c>
      <c r="F13315" s="80" t="s">
        <v>9871</v>
      </c>
      <c r="G13315" s="80" t="s">
        <v>9782</v>
      </c>
      <c r="H13315" t="s">
        <v>9874</v>
      </c>
      <c r="I13315" s="50">
        <v>71.400000000000006</v>
      </c>
    </row>
    <row r="13316" spans="1:9" x14ac:dyDescent="0.2">
      <c r="A13316">
        <v>440840</v>
      </c>
      <c r="B13316" s="79">
        <v>5601174190006</v>
      </c>
      <c r="C13316" s="80" t="s">
        <v>19</v>
      </c>
      <c r="D13316" s="80" t="s">
        <v>20</v>
      </c>
      <c r="E13316" s="80" t="s">
        <v>9749</v>
      </c>
      <c r="F13316" s="80" t="s">
        <v>9871</v>
      </c>
      <c r="G13316" s="80" t="s">
        <v>9782</v>
      </c>
      <c r="H13316" t="s">
        <v>9876</v>
      </c>
      <c r="I13316" s="50">
        <v>71.400000000000006</v>
      </c>
    </row>
    <row r="13317" spans="1:9" x14ac:dyDescent="0.2">
      <c r="A13317">
        <v>440825</v>
      </c>
      <c r="B13317" s="79">
        <v>5601174205403</v>
      </c>
      <c r="C13317" s="80" t="s">
        <v>19</v>
      </c>
      <c r="D13317" s="80" t="s">
        <v>20</v>
      </c>
      <c r="E13317" s="80" t="s">
        <v>9749</v>
      </c>
      <c r="F13317" s="80" t="s">
        <v>9871</v>
      </c>
      <c r="G13317" s="80" t="s">
        <v>9782</v>
      </c>
      <c r="H13317" t="s">
        <v>9875</v>
      </c>
      <c r="I13317" s="50">
        <v>71.400000000000006</v>
      </c>
    </row>
    <row r="13318" spans="1:9" x14ac:dyDescent="0.2">
      <c r="A13318">
        <v>388926</v>
      </c>
      <c r="B13318" s="79">
        <v>5602720014074</v>
      </c>
      <c r="C13318" s="80" t="s">
        <v>19</v>
      </c>
      <c r="D13318" s="80" t="s">
        <v>20</v>
      </c>
      <c r="E13318" s="80" t="s">
        <v>9749</v>
      </c>
      <c r="F13318" s="80" t="s">
        <v>9871</v>
      </c>
      <c r="G13318" s="80" t="s">
        <v>9883</v>
      </c>
      <c r="H13318" t="s">
        <v>9886</v>
      </c>
      <c r="I13318" s="50">
        <v>58.19</v>
      </c>
    </row>
    <row r="13319" spans="1:9" x14ac:dyDescent="0.2">
      <c r="A13319">
        <v>377722</v>
      </c>
      <c r="B13319" s="79">
        <v>5602720044057</v>
      </c>
      <c r="C13319" s="80" t="s">
        <v>19</v>
      </c>
      <c r="D13319" s="80" t="s">
        <v>20</v>
      </c>
      <c r="E13319" s="80" t="s">
        <v>9749</v>
      </c>
      <c r="F13319" s="80" t="s">
        <v>9871</v>
      </c>
      <c r="G13319" s="80" t="s">
        <v>9883</v>
      </c>
      <c r="H13319" t="s">
        <v>9884</v>
      </c>
      <c r="I13319" s="50">
        <v>207.56</v>
      </c>
    </row>
    <row r="13320" spans="1:9" x14ac:dyDescent="0.2">
      <c r="A13320">
        <v>321541</v>
      </c>
      <c r="B13320" s="79">
        <v>5601766700415</v>
      </c>
      <c r="C13320" s="80" t="s">
        <v>19</v>
      </c>
      <c r="D13320" s="80" t="s">
        <v>20</v>
      </c>
      <c r="E13320" s="80" t="s">
        <v>9749</v>
      </c>
      <c r="F13320" s="80" t="s">
        <v>9871</v>
      </c>
      <c r="G13320" s="80" t="s">
        <v>9883</v>
      </c>
      <c r="H13320" t="s">
        <v>9885</v>
      </c>
      <c r="I13320" s="50">
        <v>32.15</v>
      </c>
    </row>
    <row r="13321" spans="1:9" x14ac:dyDescent="0.2">
      <c r="A13321">
        <v>434108</v>
      </c>
      <c r="B13321" s="79">
        <v>5604098011006</v>
      </c>
      <c r="C13321" s="80" t="s">
        <v>19</v>
      </c>
      <c r="D13321" s="80" t="s">
        <v>20</v>
      </c>
      <c r="E13321" s="80" t="s">
        <v>9749</v>
      </c>
      <c r="F13321" s="80" t="s">
        <v>9871</v>
      </c>
      <c r="G13321" s="80" t="s">
        <v>9883</v>
      </c>
      <c r="H13321" t="s">
        <v>9887</v>
      </c>
      <c r="I13321" s="50">
        <v>61.98</v>
      </c>
    </row>
    <row r="13322" spans="1:9" x14ac:dyDescent="0.2">
      <c r="A13322">
        <v>13753</v>
      </c>
      <c r="B13322" s="79">
        <v>5601109211127</v>
      </c>
      <c r="C13322" s="80" t="s">
        <v>19</v>
      </c>
      <c r="D13322" s="80" t="s">
        <v>20</v>
      </c>
      <c r="E13322" s="80" t="s">
        <v>9749</v>
      </c>
      <c r="F13322" s="80" t="s">
        <v>9871</v>
      </c>
      <c r="G13322" s="80" t="s">
        <v>9888</v>
      </c>
      <c r="H13322" t="s">
        <v>9891</v>
      </c>
      <c r="I13322" s="50">
        <v>60.4</v>
      </c>
    </row>
    <row r="13323" spans="1:9" x14ac:dyDescent="0.2">
      <c r="A13323">
        <v>160519</v>
      </c>
      <c r="B13323" s="79">
        <v>5601109211165</v>
      </c>
      <c r="C13323" s="80" t="s">
        <v>19</v>
      </c>
      <c r="D13323" s="80" t="s">
        <v>20</v>
      </c>
      <c r="E13323" s="80" t="s">
        <v>9749</v>
      </c>
      <c r="F13323" s="80" t="s">
        <v>9871</v>
      </c>
      <c r="G13323" s="80" t="s">
        <v>9888</v>
      </c>
      <c r="H13323" t="s">
        <v>9889</v>
      </c>
      <c r="I13323" s="50">
        <v>127.92</v>
      </c>
    </row>
    <row r="13324" spans="1:9" x14ac:dyDescent="0.2">
      <c r="A13324">
        <v>92620</v>
      </c>
      <c r="B13324" s="79">
        <v>5601109111151</v>
      </c>
      <c r="C13324" s="80" t="s">
        <v>19</v>
      </c>
      <c r="D13324" s="80" t="s">
        <v>20</v>
      </c>
      <c r="E13324" s="80" t="s">
        <v>9749</v>
      </c>
      <c r="F13324" s="80" t="s">
        <v>9871</v>
      </c>
      <c r="G13324" s="80" t="s">
        <v>9888</v>
      </c>
      <c r="H13324" t="s">
        <v>9890</v>
      </c>
      <c r="I13324" s="50">
        <v>102.27</v>
      </c>
    </row>
    <row r="13325" spans="1:9" x14ac:dyDescent="0.2">
      <c r="A13325">
        <v>308209</v>
      </c>
      <c r="B13325" s="79">
        <v>5604575000479</v>
      </c>
      <c r="C13325" s="80" t="s">
        <v>19</v>
      </c>
      <c r="D13325" s="80" t="s">
        <v>20</v>
      </c>
      <c r="E13325" s="80" t="s">
        <v>9749</v>
      </c>
      <c r="F13325" s="80" t="s">
        <v>9871</v>
      </c>
      <c r="G13325" s="80" t="s">
        <v>9820</v>
      </c>
      <c r="H13325" t="s">
        <v>9892</v>
      </c>
      <c r="I13325" s="50">
        <v>107.6</v>
      </c>
    </row>
    <row r="13326" spans="1:9" x14ac:dyDescent="0.2">
      <c r="A13326">
        <v>303894</v>
      </c>
      <c r="B13326" s="79">
        <v>5601377001000</v>
      </c>
      <c r="C13326" s="80" t="s">
        <v>19</v>
      </c>
      <c r="D13326" s="80" t="s">
        <v>20</v>
      </c>
      <c r="E13326" s="80" t="s">
        <v>9749</v>
      </c>
      <c r="F13326" s="80" t="s">
        <v>9871</v>
      </c>
      <c r="G13326" s="80" t="s">
        <v>8256</v>
      </c>
      <c r="H13326" t="s">
        <v>9879</v>
      </c>
      <c r="I13326" s="50">
        <v>35.53</v>
      </c>
    </row>
    <row r="13327" spans="1:9" x14ac:dyDescent="0.2">
      <c r="A13327">
        <v>303892</v>
      </c>
      <c r="B13327" s="79">
        <v>5601377001017</v>
      </c>
      <c r="C13327" s="80" t="s">
        <v>19</v>
      </c>
      <c r="D13327" s="80" t="s">
        <v>20</v>
      </c>
      <c r="E13327" s="80" t="s">
        <v>9749</v>
      </c>
      <c r="F13327" s="80" t="s">
        <v>9871</v>
      </c>
      <c r="G13327" s="80" t="s">
        <v>8256</v>
      </c>
      <c r="H13327" t="s">
        <v>9877</v>
      </c>
      <c r="I13327" s="50">
        <v>35.53</v>
      </c>
    </row>
    <row r="13328" spans="1:9" x14ac:dyDescent="0.2">
      <c r="A13328">
        <v>303905</v>
      </c>
      <c r="B13328" s="79">
        <v>5601292171048</v>
      </c>
      <c r="C13328" s="80" t="s">
        <v>19</v>
      </c>
      <c r="D13328" s="80" t="s">
        <v>20</v>
      </c>
      <c r="E13328" s="80" t="s">
        <v>9749</v>
      </c>
      <c r="F13328" s="80" t="s">
        <v>9871</v>
      </c>
      <c r="G13328" s="80" t="s">
        <v>8256</v>
      </c>
      <c r="H13328" t="s">
        <v>9878</v>
      </c>
      <c r="I13328" s="50">
        <v>87.33</v>
      </c>
    </row>
    <row r="13329" spans="1:9" x14ac:dyDescent="0.2">
      <c r="A13329">
        <v>303907</v>
      </c>
      <c r="B13329" s="79">
        <v>5601292171024</v>
      </c>
      <c r="C13329" s="80" t="s">
        <v>19</v>
      </c>
      <c r="D13329" s="80" t="s">
        <v>20</v>
      </c>
      <c r="E13329" s="80" t="s">
        <v>9749</v>
      </c>
      <c r="F13329" s="80" t="s">
        <v>9871</v>
      </c>
      <c r="G13329" s="80" t="s">
        <v>8256</v>
      </c>
      <c r="H13329" t="s">
        <v>9880</v>
      </c>
      <c r="I13329" s="50">
        <v>88.92</v>
      </c>
    </row>
    <row r="13330" spans="1:9" x14ac:dyDescent="0.2">
      <c r="A13330">
        <v>407590</v>
      </c>
      <c r="B13330" s="79">
        <v>5604424107052</v>
      </c>
      <c r="C13330" s="80" t="s">
        <v>19</v>
      </c>
      <c r="D13330" s="80" t="s">
        <v>20</v>
      </c>
      <c r="E13330" s="80" t="s">
        <v>9749</v>
      </c>
      <c r="F13330" s="80" t="s">
        <v>9871</v>
      </c>
      <c r="G13330" s="80" t="s">
        <v>9775</v>
      </c>
      <c r="H13330" t="s">
        <v>9881</v>
      </c>
      <c r="I13330" s="50">
        <v>46.13</v>
      </c>
    </row>
    <row r="13331" spans="1:9" x14ac:dyDescent="0.2">
      <c r="A13331">
        <v>407594</v>
      </c>
      <c r="B13331" s="79">
        <v>5604424108011</v>
      </c>
      <c r="C13331" s="80" t="s">
        <v>19</v>
      </c>
      <c r="D13331" s="80" t="s">
        <v>20</v>
      </c>
      <c r="E13331" s="80" t="s">
        <v>9749</v>
      </c>
      <c r="F13331" s="80" t="s">
        <v>9871</v>
      </c>
      <c r="G13331" s="80" t="s">
        <v>9775</v>
      </c>
      <c r="H13331" t="s">
        <v>9882</v>
      </c>
      <c r="I13331" s="50">
        <v>46.13</v>
      </c>
    </row>
    <row r="13332" spans="1:9" x14ac:dyDescent="0.2">
      <c r="A13332">
        <v>448803</v>
      </c>
      <c r="B13332" s="79">
        <v>5601989980809</v>
      </c>
      <c r="C13332" s="80" t="s">
        <v>19</v>
      </c>
      <c r="D13332" s="80" t="s">
        <v>20</v>
      </c>
      <c r="E13332" s="80" t="s">
        <v>9749</v>
      </c>
      <c r="F13332" s="80" t="s">
        <v>9871</v>
      </c>
      <c r="G13332" s="80" t="s">
        <v>9893</v>
      </c>
      <c r="H13332" t="s">
        <v>9894</v>
      </c>
      <c r="I13332" s="50">
        <v>192.05</v>
      </c>
    </row>
    <row r="13333" spans="1:9" x14ac:dyDescent="0.2">
      <c r="A13333">
        <v>448816</v>
      </c>
      <c r="B13333" s="79">
        <v>5601989001566</v>
      </c>
      <c r="C13333" s="80" t="s">
        <v>19</v>
      </c>
      <c r="D13333" s="80" t="s">
        <v>20</v>
      </c>
      <c r="E13333" s="80" t="s">
        <v>9749</v>
      </c>
      <c r="F13333" s="80" t="s">
        <v>9871</v>
      </c>
      <c r="G13333" s="80" t="s">
        <v>9893</v>
      </c>
      <c r="H13333" t="s">
        <v>9895</v>
      </c>
      <c r="I13333" s="50">
        <v>63.93</v>
      </c>
    </row>
    <row r="13334" spans="1:9" x14ac:dyDescent="0.2">
      <c r="A13334">
        <v>434104</v>
      </c>
      <c r="B13334" s="79">
        <v>7804320131344</v>
      </c>
      <c r="C13334" s="80" t="s">
        <v>19</v>
      </c>
      <c r="D13334" s="80" t="s">
        <v>20</v>
      </c>
      <c r="E13334" s="80" t="s">
        <v>9749</v>
      </c>
      <c r="F13334" s="80" t="s">
        <v>9750</v>
      </c>
      <c r="G13334" s="80" t="s">
        <v>9751</v>
      </c>
      <c r="H13334" t="s">
        <v>16081</v>
      </c>
      <c r="I13334" s="50">
        <v>40.619999999999997</v>
      </c>
    </row>
    <row r="13335" spans="1:9" x14ac:dyDescent="0.2">
      <c r="A13335">
        <v>11503</v>
      </c>
      <c r="B13335" s="79">
        <v>7804320656243</v>
      </c>
      <c r="C13335" s="80" t="s">
        <v>19</v>
      </c>
      <c r="D13335" s="80" t="s">
        <v>20</v>
      </c>
      <c r="E13335" s="80" t="s">
        <v>9749</v>
      </c>
      <c r="F13335" s="80" t="s">
        <v>9750</v>
      </c>
      <c r="G13335" s="80" t="s">
        <v>9751</v>
      </c>
      <c r="H13335" t="s">
        <v>16082</v>
      </c>
      <c r="I13335" s="50">
        <v>16.5</v>
      </c>
    </row>
    <row r="13336" spans="1:9" x14ac:dyDescent="0.2">
      <c r="A13336">
        <v>11467</v>
      </c>
      <c r="B13336" s="79">
        <v>7804320087016</v>
      </c>
      <c r="C13336" s="80" t="s">
        <v>19</v>
      </c>
      <c r="D13336" s="80" t="s">
        <v>20</v>
      </c>
      <c r="E13336" s="80" t="s">
        <v>9749</v>
      </c>
      <c r="F13336" s="80" t="s">
        <v>9750</v>
      </c>
      <c r="G13336" s="80" t="s">
        <v>9751</v>
      </c>
      <c r="H13336" t="s">
        <v>16083</v>
      </c>
      <c r="I13336" s="50">
        <v>40.619999999999997</v>
      </c>
    </row>
    <row r="13337" spans="1:9" x14ac:dyDescent="0.2">
      <c r="A13337">
        <v>11470</v>
      </c>
      <c r="B13337" s="79">
        <v>7804320256900</v>
      </c>
      <c r="C13337" s="80" t="s">
        <v>19</v>
      </c>
      <c r="D13337" s="80" t="s">
        <v>20</v>
      </c>
      <c r="E13337" s="80" t="s">
        <v>9749</v>
      </c>
      <c r="F13337" s="80" t="s">
        <v>9750</v>
      </c>
      <c r="G13337" s="80" t="s">
        <v>9751</v>
      </c>
      <c r="H13337" t="s">
        <v>16084</v>
      </c>
      <c r="I13337" s="50">
        <v>46.55</v>
      </c>
    </row>
    <row r="13338" spans="1:9" x14ac:dyDescent="0.2">
      <c r="A13338">
        <v>11477</v>
      </c>
      <c r="B13338" s="79">
        <v>7804320985633</v>
      </c>
      <c r="C13338" s="80" t="s">
        <v>19</v>
      </c>
      <c r="D13338" s="80" t="s">
        <v>20</v>
      </c>
      <c r="E13338" s="80" t="s">
        <v>9749</v>
      </c>
      <c r="F13338" s="80" t="s">
        <v>9750</v>
      </c>
      <c r="G13338" s="80" t="s">
        <v>9751</v>
      </c>
      <c r="H13338" t="s">
        <v>16085</v>
      </c>
      <c r="I13338" s="50">
        <v>40.619999999999997</v>
      </c>
    </row>
    <row r="13339" spans="1:9" x14ac:dyDescent="0.2">
      <c r="A13339">
        <v>9043</v>
      </c>
      <c r="B13339" s="79">
        <v>7804320655246</v>
      </c>
      <c r="C13339" s="80" t="s">
        <v>19</v>
      </c>
      <c r="D13339" s="80" t="s">
        <v>20</v>
      </c>
      <c r="E13339" s="80" t="s">
        <v>9749</v>
      </c>
      <c r="F13339" s="80" t="s">
        <v>9750</v>
      </c>
      <c r="G13339" s="80" t="s">
        <v>9751</v>
      </c>
      <c r="H13339" t="s">
        <v>16086</v>
      </c>
      <c r="I13339" s="50">
        <v>16.5</v>
      </c>
    </row>
    <row r="13340" spans="1:9" x14ac:dyDescent="0.2">
      <c r="A13340">
        <v>34357</v>
      </c>
      <c r="B13340" s="79">
        <v>7804320303178</v>
      </c>
      <c r="C13340" s="80" t="s">
        <v>19</v>
      </c>
      <c r="D13340" s="80" t="s">
        <v>20</v>
      </c>
      <c r="E13340" s="80" t="s">
        <v>9749</v>
      </c>
      <c r="F13340" s="80" t="s">
        <v>9750</v>
      </c>
      <c r="G13340" s="80" t="s">
        <v>9751</v>
      </c>
      <c r="H13340" t="s">
        <v>16087</v>
      </c>
      <c r="I13340" s="50">
        <v>40.619999999999997</v>
      </c>
    </row>
    <row r="13341" spans="1:9" x14ac:dyDescent="0.2">
      <c r="A13341">
        <v>188072</v>
      </c>
      <c r="B13341" s="79">
        <v>7804320510187</v>
      </c>
      <c r="C13341" s="80" t="s">
        <v>19</v>
      </c>
      <c r="D13341" s="80" t="s">
        <v>20</v>
      </c>
      <c r="E13341" s="80" t="s">
        <v>9749</v>
      </c>
      <c r="F13341" s="80" t="s">
        <v>9750</v>
      </c>
      <c r="G13341" s="80" t="s">
        <v>9751</v>
      </c>
      <c r="H13341" t="s">
        <v>16088</v>
      </c>
      <c r="I13341" s="50">
        <v>40.619999999999997</v>
      </c>
    </row>
    <row r="13342" spans="1:9" x14ac:dyDescent="0.2">
      <c r="A13342">
        <v>227341</v>
      </c>
      <c r="B13342" s="79">
        <v>7804320561585</v>
      </c>
      <c r="C13342" s="80" t="s">
        <v>19</v>
      </c>
      <c r="D13342" s="80" t="s">
        <v>20</v>
      </c>
      <c r="E13342" s="80" t="s">
        <v>9749</v>
      </c>
      <c r="F13342" s="80" t="s">
        <v>9750</v>
      </c>
      <c r="G13342" s="80" t="s">
        <v>9751</v>
      </c>
      <c r="H13342" t="s">
        <v>16089</v>
      </c>
      <c r="I13342" s="50">
        <v>66.39</v>
      </c>
    </row>
    <row r="13343" spans="1:9" x14ac:dyDescent="0.2">
      <c r="A13343">
        <v>82563</v>
      </c>
      <c r="B13343" s="79">
        <v>7804320148397</v>
      </c>
      <c r="C13343" s="80" t="s">
        <v>19</v>
      </c>
      <c r="D13343" s="80" t="s">
        <v>20</v>
      </c>
      <c r="E13343" s="80" t="s">
        <v>9749</v>
      </c>
      <c r="F13343" s="80" t="s">
        <v>9750</v>
      </c>
      <c r="G13343" s="80" t="s">
        <v>9751</v>
      </c>
      <c r="H13343" t="s">
        <v>16090</v>
      </c>
      <c r="I13343" s="50">
        <v>26.66</v>
      </c>
    </row>
    <row r="13344" spans="1:9" x14ac:dyDescent="0.2">
      <c r="A13344">
        <v>82665</v>
      </c>
      <c r="B13344" s="79">
        <v>7804320116846</v>
      </c>
      <c r="C13344" s="80" t="s">
        <v>19</v>
      </c>
      <c r="D13344" s="80" t="s">
        <v>20</v>
      </c>
      <c r="E13344" s="80" t="s">
        <v>9749</v>
      </c>
      <c r="F13344" s="80" t="s">
        <v>9750</v>
      </c>
      <c r="G13344" s="80" t="s">
        <v>9751</v>
      </c>
      <c r="H13344" t="s">
        <v>16091</v>
      </c>
      <c r="I13344" s="50">
        <v>26.66</v>
      </c>
    </row>
    <row r="13345" spans="1:9" x14ac:dyDescent="0.2">
      <c r="A13345">
        <v>82666</v>
      </c>
      <c r="B13345" s="79">
        <v>7804320116815</v>
      </c>
      <c r="C13345" s="80" t="s">
        <v>19</v>
      </c>
      <c r="D13345" s="80" t="s">
        <v>20</v>
      </c>
      <c r="E13345" s="80" t="s">
        <v>9749</v>
      </c>
      <c r="F13345" s="80" t="s">
        <v>9750</v>
      </c>
      <c r="G13345" s="80" t="s">
        <v>9751</v>
      </c>
      <c r="H13345" t="s">
        <v>16092</v>
      </c>
      <c r="I13345" s="50">
        <v>26.66</v>
      </c>
    </row>
    <row r="13346" spans="1:9" x14ac:dyDescent="0.2">
      <c r="A13346">
        <v>82669</v>
      </c>
      <c r="B13346" s="79">
        <v>7804320116921</v>
      </c>
      <c r="C13346" s="80" t="s">
        <v>19</v>
      </c>
      <c r="D13346" s="80" t="s">
        <v>20</v>
      </c>
      <c r="E13346" s="80" t="s">
        <v>9749</v>
      </c>
      <c r="F13346" s="80" t="s">
        <v>9750</v>
      </c>
      <c r="G13346" s="80" t="s">
        <v>9751</v>
      </c>
      <c r="H13346" t="s">
        <v>16093</v>
      </c>
      <c r="I13346" s="50">
        <v>26.66</v>
      </c>
    </row>
    <row r="13347" spans="1:9" x14ac:dyDescent="0.2">
      <c r="A13347">
        <v>434105</v>
      </c>
      <c r="B13347" s="79">
        <v>7804320365039</v>
      </c>
      <c r="C13347" s="80" t="s">
        <v>19</v>
      </c>
      <c r="D13347" s="80" t="s">
        <v>20</v>
      </c>
      <c r="E13347" s="80" t="s">
        <v>9749</v>
      </c>
      <c r="F13347" s="80" t="s">
        <v>9750</v>
      </c>
      <c r="G13347" s="80" t="s">
        <v>9751</v>
      </c>
      <c r="H13347" t="s">
        <v>16094</v>
      </c>
      <c r="I13347" s="50">
        <v>141.46</v>
      </c>
    </row>
    <row r="13348" spans="1:9" x14ac:dyDescent="0.2">
      <c r="A13348">
        <v>42234</v>
      </c>
      <c r="B13348" s="79">
        <v>7804320333175</v>
      </c>
      <c r="C13348" s="80" t="s">
        <v>19</v>
      </c>
      <c r="D13348" s="80" t="s">
        <v>20</v>
      </c>
      <c r="E13348" s="80" t="s">
        <v>9749</v>
      </c>
      <c r="F13348" s="80" t="s">
        <v>9750</v>
      </c>
      <c r="G13348" s="80" t="s">
        <v>9751</v>
      </c>
      <c r="H13348" t="s">
        <v>9764</v>
      </c>
      <c r="I13348" s="50">
        <v>131.19</v>
      </c>
    </row>
    <row r="13349" spans="1:9" x14ac:dyDescent="0.2">
      <c r="A13349">
        <v>42236</v>
      </c>
      <c r="B13349" s="79">
        <v>7804320253480</v>
      </c>
      <c r="C13349" s="80" t="s">
        <v>19</v>
      </c>
      <c r="D13349" s="80" t="s">
        <v>20</v>
      </c>
      <c r="E13349" s="80" t="s">
        <v>9749</v>
      </c>
      <c r="F13349" s="80" t="s">
        <v>9750</v>
      </c>
      <c r="G13349" s="80" t="s">
        <v>9751</v>
      </c>
      <c r="H13349" t="s">
        <v>9765</v>
      </c>
      <c r="I13349" s="50">
        <v>131.19</v>
      </c>
    </row>
    <row r="13350" spans="1:9" x14ac:dyDescent="0.2">
      <c r="A13350">
        <v>434106</v>
      </c>
      <c r="B13350" s="79">
        <v>7804320751467</v>
      </c>
      <c r="C13350" s="80" t="s">
        <v>19</v>
      </c>
      <c r="D13350" s="80" t="s">
        <v>20</v>
      </c>
      <c r="E13350" s="80" t="s">
        <v>9749</v>
      </c>
      <c r="F13350" s="80" t="s">
        <v>9750</v>
      </c>
      <c r="G13350" s="80" t="s">
        <v>9751</v>
      </c>
      <c r="H13350" t="s">
        <v>16095</v>
      </c>
      <c r="I13350" s="50">
        <v>26.66</v>
      </c>
    </row>
    <row r="13351" spans="1:9" x14ac:dyDescent="0.2">
      <c r="A13351">
        <v>434102</v>
      </c>
      <c r="B13351" s="79">
        <v>7804320116952</v>
      </c>
      <c r="C13351" s="80" t="s">
        <v>19</v>
      </c>
      <c r="D13351" s="80" t="s">
        <v>20</v>
      </c>
      <c r="E13351" s="80" t="s">
        <v>9749</v>
      </c>
      <c r="F13351" s="80" t="s">
        <v>9750</v>
      </c>
      <c r="G13351" s="80" t="s">
        <v>9751</v>
      </c>
      <c r="H13351" t="s">
        <v>16096</v>
      </c>
      <c r="I13351" s="50">
        <v>31.12</v>
      </c>
    </row>
    <row r="13352" spans="1:9" x14ac:dyDescent="0.2">
      <c r="A13352">
        <v>534023</v>
      </c>
      <c r="B13352" s="79">
        <v>7804320756820</v>
      </c>
      <c r="C13352" s="80" t="s">
        <v>19</v>
      </c>
      <c r="D13352" s="80" t="s">
        <v>20</v>
      </c>
      <c r="E13352" s="80" t="s">
        <v>9749</v>
      </c>
      <c r="F13352" s="80" t="s">
        <v>9750</v>
      </c>
      <c r="G13352" s="80" t="s">
        <v>9751</v>
      </c>
      <c r="H13352" t="s">
        <v>16097</v>
      </c>
      <c r="I13352" s="50">
        <v>40.619999999999997</v>
      </c>
    </row>
    <row r="13353" spans="1:9" x14ac:dyDescent="0.2">
      <c r="A13353">
        <v>534025</v>
      </c>
      <c r="B13353" s="79">
        <v>7804320760148</v>
      </c>
      <c r="C13353" s="80" t="s">
        <v>19</v>
      </c>
      <c r="D13353" s="80" t="s">
        <v>20</v>
      </c>
      <c r="E13353" s="80" t="s">
        <v>9749</v>
      </c>
      <c r="F13353" s="80" t="s">
        <v>9750</v>
      </c>
      <c r="G13353" s="80" t="s">
        <v>9751</v>
      </c>
      <c r="H13353" t="s">
        <v>16098</v>
      </c>
      <c r="I13353" s="50">
        <v>40.619999999999997</v>
      </c>
    </row>
    <row r="13354" spans="1:9" x14ac:dyDescent="0.2">
      <c r="A13354">
        <v>534027</v>
      </c>
      <c r="B13354" s="79">
        <v>7804320760124</v>
      </c>
      <c r="C13354" s="80" t="s">
        <v>19</v>
      </c>
      <c r="D13354" s="80" t="s">
        <v>20</v>
      </c>
      <c r="E13354" s="80" t="s">
        <v>9749</v>
      </c>
      <c r="F13354" s="80" t="s">
        <v>9750</v>
      </c>
      <c r="G13354" s="80" t="s">
        <v>9751</v>
      </c>
      <c r="H13354" t="s">
        <v>16099</v>
      </c>
      <c r="I13354" s="50">
        <v>40.619999999999997</v>
      </c>
    </row>
    <row r="13355" spans="1:9" x14ac:dyDescent="0.2">
      <c r="A13355">
        <v>534040</v>
      </c>
      <c r="B13355" s="79">
        <v>7804320756509</v>
      </c>
      <c r="C13355" s="80" t="s">
        <v>19</v>
      </c>
      <c r="D13355" s="80" t="s">
        <v>20</v>
      </c>
      <c r="E13355" s="80" t="s">
        <v>9749</v>
      </c>
      <c r="F13355" s="80" t="s">
        <v>9750</v>
      </c>
      <c r="G13355" s="80" t="s">
        <v>9751</v>
      </c>
      <c r="H13355" t="s">
        <v>16100</v>
      </c>
      <c r="I13355" s="50">
        <v>40.11</v>
      </c>
    </row>
    <row r="13356" spans="1:9" x14ac:dyDescent="0.2">
      <c r="A13356">
        <v>534041</v>
      </c>
      <c r="B13356" s="79">
        <v>7804320757711</v>
      </c>
      <c r="C13356" s="80" t="s">
        <v>19</v>
      </c>
      <c r="D13356" s="80" t="s">
        <v>20</v>
      </c>
      <c r="E13356" s="80" t="s">
        <v>9749</v>
      </c>
      <c r="F13356" s="80" t="s">
        <v>9750</v>
      </c>
      <c r="G13356" s="80" t="s">
        <v>9751</v>
      </c>
      <c r="H13356" t="s">
        <v>16101</v>
      </c>
      <c r="I13356" s="50">
        <v>26.66</v>
      </c>
    </row>
    <row r="13357" spans="1:9" x14ac:dyDescent="0.2">
      <c r="A13357">
        <v>440813</v>
      </c>
      <c r="B13357" s="79">
        <v>7804300139230</v>
      </c>
      <c r="C13357" s="80" t="s">
        <v>19</v>
      </c>
      <c r="D13357" s="80" t="s">
        <v>20</v>
      </c>
      <c r="E13357" s="80" t="s">
        <v>9749</v>
      </c>
      <c r="F13357" s="80" t="s">
        <v>9750</v>
      </c>
      <c r="G13357" s="80" t="s">
        <v>9782</v>
      </c>
      <c r="H13357" t="s">
        <v>9793</v>
      </c>
      <c r="I13357" s="50">
        <v>58.07</v>
      </c>
    </row>
    <row r="13358" spans="1:9" x14ac:dyDescent="0.2">
      <c r="A13358">
        <v>440826</v>
      </c>
      <c r="B13358" s="79">
        <v>7804300149789</v>
      </c>
      <c r="C13358" s="80" t="s">
        <v>19</v>
      </c>
      <c r="D13358" s="80" t="s">
        <v>20</v>
      </c>
      <c r="E13358" s="80" t="s">
        <v>9749</v>
      </c>
      <c r="F13358" s="80" t="s">
        <v>9750</v>
      </c>
      <c r="G13358" s="80" t="s">
        <v>9782</v>
      </c>
      <c r="H13358" t="s">
        <v>9794</v>
      </c>
      <c r="I13358" s="50">
        <v>58.07</v>
      </c>
    </row>
    <row r="13359" spans="1:9" x14ac:dyDescent="0.2">
      <c r="A13359">
        <v>440838</v>
      </c>
      <c r="B13359" s="79">
        <v>7804300010645</v>
      </c>
      <c r="C13359" s="80" t="s">
        <v>19</v>
      </c>
      <c r="D13359" s="80" t="s">
        <v>20</v>
      </c>
      <c r="E13359" s="80" t="s">
        <v>9749</v>
      </c>
      <c r="F13359" s="80" t="s">
        <v>9750</v>
      </c>
      <c r="G13359" s="80" t="s">
        <v>9782</v>
      </c>
      <c r="H13359" t="s">
        <v>9797</v>
      </c>
      <c r="I13359" s="50">
        <v>41.37</v>
      </c>
    </row>
    <row r="13360" spans="1:9" x14ac:dyDescent="0.2">
      <c r="A13360">
        <v>37494</v>
      </c>
      <c r="B13360" s="79">
        <v>7804300010638</v>
      </c>
      <c r="C13360" s="80" t="s">
        <v>19</v>
      </c>
      <c r="D13360" s="80" t="s">
        <v>20</v>
      </c>
      <c r="E13360" s="80" t="s">
        <v>9749</v>
      </c>
      <c r="F13360" s="80" t="s">
        <v>9750</v>
      </c>
      <c r="G13360" s="80" t="s">
        <v>9782</v>
      </c>
      <c r="H13360" t="s">
        <v>9786</v>
      </c>
      <c r="I13360" s="50">
        <v>41.37</v>
      </c>
    </row>
    <row r="13361" spans="1:9" x14ac:dyDescent="0.2">
      <c r="A13361">
        <v>37502</v>
      </c>
      <c r="B13361" s="79">
        <v>7804300122805</v>
      </c>
      <c r="C13361" s="80" t="s">
        <v>19</v>
      </c>
      <c r="D13361" s="80" t="s">
        <v>20</v>
      </c>
      <c r="E13361" s="80" t="s">
        <v>9749</v>
      </c>
      <c r="F13361" s="80" t="s">
        <v>9750</v>
      </c>
      <c r="G13361" s="80" t="s">
        <v>9782</v>
      </c>
      <c r="H13361" t="s">
        <v>9787</v>
      </c>
      <c r="I13361" s="50">
        <v>41.37</v>
      </c>
    </row>
    <row r="13362" spans="1:9" x14ac:dyDescent="0.2">
      <c r="A13362">
        <v>37505</v>
      </c>
      <c r="B13362" s="79">
        <v>7804300120641</v>
      </c>
      <c r="C13362" s="80" t="s">
        <v>19</v>
      </c>
      <c r="D13362" s="80" t="s">
        <v>20</v>
      </c>
      <c r="E13362" s="80" t="s">
        <v>9749</v>
      </c>
      <c r="F13362" s="80" t="s">
        <v>9750</v>
      </c>
      <c r="G13362" s="80" t="s">
        <v>9782</v>
      </c>
      <c r="H13362" t="s">
        <v>9783</v>
      </c>
      <c r="I13362" s="50">
        <v>41.37</v>
      </c>
    </row>
    <row r="13363" spans="1:9" x14ac:dyDescent="0.2">
      <c r="A13363">
        <v>440827</v>
      </c>
      <c r="B13363" s="79">
        <v>7798081667481</v>
      </c>
      <c r="C13363" s="80" t="s">
        <v>19</v>
      </c>
      <c r="D13363" s="80" t="s">
        <v>20</v>
      </c>
      <c r="E13363" s="80" t="s">
        <v>9749</v>
      </c>
      <c r="F13363" s="80" t="s">
        <v>9750</v>
      </c>
      <c r="G13363" s="80" t="s">
        <v>9782</v>
      </c>
      <c r="H13363" t="s">
        <v>9795</v>
      </c>
      <c r="I13363" s="50">
        <v>34.83</v>
      </c>
    </row>
    <row r="13364" spans="1:9" x14ac:dyDescent="0.2">
      <c r="A13364">
        <v>440829</v>
      </c>
      <c r="B13364" s="79">
        <v>7804300147242</v>
      </c>
      <c r="C13364" s="80" t="s">
        <v>19</v>
      </c>
      <c r="D13364" s="80" t="s">
        <v>20</v>
      </c>
      <c r="E13364" s="80" t="s">
        <v>9749</v>
      </c>
      <c r="F13364" s="80" t="s">
        <v>9750</v>
      </c>
      <c r="G13364" s="80" t="s">
        <v>9782</v>
      </c>
      <c r="H13364" t="s">
        <v>9796</v>
      </c>
      <c r="I13364" s="50">
        <v>34.83</v>
      </c>
    </row>
    <row r="13365" spans="1:9" x14ac:dyDescent="0.2">
      <c r="A13365">
        <v>50252</v>
      </c>
      <c r="B13365" s="79">
        <v>7804300011420</v>
      </c>
      <c r="C13365" s="80" t="s">
        <v>19</v>
      </c>
      <c r="D13365" s="80" t="s">
        <v>20</v>
      </c>
      <c r="E13365" s="80" t="s">
        <v>9749</v>
      </c>
      <c r="F13365" s="80" t="s">
        <v>9750</v>
      </c>
      <c r="G13365" s="80" t="s">
        <v>9782</v>
      </c>
      <c r="H13365" t="s">
        <v>9792</v>
      </c>
      <c r="I13365" s="50">
        <v>37.57</v>
      </c>
    </row>
    <row r="13366" spans="1:9" x14ac:dyDescent="0.2">
      <c r="A13366">
        <v>50253</v>
      </c>
      <c r="B13366" s="79">
        <v>7804300011437</v>
      </c>
      <c r="C13366" s="80" t="s">
        <v>19</v>
      </c>
      <c r="D13366" s="80" t="s">
        <v>20</v>
      </c>
      <c r="E13366" s="80" t="s">
        <v>9749</v>
      </c>
      <c r="F13366" s="80" t="s">
        <v>9750</v>
      </c>
      <c r="G13366" s="80" t="s">
        <v>9782</v>
      </c>
      <c r="H13366" t="s">
        <v>9791</v>
      </c>
      <c r="I13366" s="50">
        <v>37.200000000000003</v>
      </c>
    </row>
    <row r="13367" spans="1:9" x14ac:dyDescent="0.2">
      <c r="A13367">
        <v>33244</v>
      </c>
      <c r="B13367" s="79">
        <v>7804300121853</v>
      </c>
      <c r="C13367" s="80" t="s">
        <v>19</v>
      </c>
      <c r="D13367" s="80" t="s">
        <v>20</v>
      </c>
      <c r="E13367" s="80" t="s">
        <v>9749</v>
      </c>
      <c r="F13367" s="80" t="s">
        <v>9750</v>
      </c>
      <c r="G13367" s="80" t="s">
        <v>9782</v>
      </c>
      <c r="H13367" t="s">
        <v>9784</v>
      </c>
      <c r="I13367" s="50">
        <v>32.68</v>
      </c>
    </row>
    <row r="13368" spans="1:9" x14ac:dyDescent="0.2">
      <c r="A13368">
        <v>33245</v>
      </c>
      <c r="B13368" s="79">
        <v>7804300121471</v>
      </c>
      <c r="C13368" s="80" t="s">
        <v>19</v>
      </c>
      <c r="D13368" s="80" t="s">
        <v>20</v>
      </c>
      <c r="E13368" s="80" t="s">
        <v>9749</v>
      </c>
      <c r="F13368" s="80" t="s">
        <v>9750</v>
      </c>
      <c r="G13368" s="80" t="s">
        <v>9782</v>
      </c>
      <c r="H13368" t="s">
        <v>16102</v>
      </c>
      <c r="I13368" s="50">
        <v>24.7</v>
      </c>
    </row>
    <row r="13369" spans="1:9" x14ac:dyDescent="0.2">
      <c r="A13369">
        <v>33247</v>
      </c>
      <c r="B13369" s="79">
        <v>7804300123871</v>
      </c>
      <c r="C13369" s="80" t="s">
        <v>19</v>
      </c>
      <c r="D13369" s="80" t="s">
        <v>20</v>
      </c>
      <c r="E13369" s="80" t="s">
        <v>9749</v>
      </c>
      <c r="F13369" s="80" t="s">
        <v>9750</v>
      </c>
      <c r="G13369" s="80" t="s">
        <v>9782</v>
      </c>
      <c r="H13369" t="s">
        <v>9788</v>
      </c>
      <c r="I13369" s="50">
        <v>32.68</v>
      </c>
    </row>
    <row r="13370" spans="1:9" x14ac:dyDescent="0.2">
      <c r="A13370">
        <v>33258</v>
      </c>
      <c r="B13370" s="79">
        <v>7804300123512</v>
      </c>
      <c r="C13370" s="80" t="s">
        <v>19</v>
      </c>
      <c r="D13370" s="80" t="s">
        <v>20</v>
      </c>
      <c r="E13370" s="80" t="s">
        <v>9749</v>
      </c>
      <c r="F13370" s="80" t="s">
        <v>9750</v>
      </c>
      <c r="G13370" s="80" t="s">
        <v>9782</v>
      </c>
      <c r="H13370" t="s">
        <v>9789</v>
      </c>
      <c r="I13370" s="50">
        <v>32.68</v>
      </c>
    </row>
    <row r="13371" spans="1:9" x14ac:dyDescent="0.2">
      <c r="A13371">
        <v>12776</v>
      </c>
      <c r="B13371" s="79">
        <v>7804300121464</v>
      </c>
      <c r="C13371" s="80" t="s">
        <v>19</v>
      </c>
      <c r="D13371" s="80" t="s">
        <v>20</v>
      </c>
      <c r="E13371" s="80" t="s">
        <v>9749</v>
      </c>
      <c r="F13371" s="80" t="s">
        <v>9750</v>
      </c>
      <c r="G13371" s="80" t="s">
        <v>9782</v>
      </c>
      <c r="H13371" t="s">
        <v>16103</v>
      </c>
      <c r="I13371" s="50">
        <v>24.7</v>
      </c>
    </row>
    <row r="13372" spans="1:9" x14ac:dyDescent="0.2">
      <c r="A13372">
        <v>16437</v>
      </c>
      <c r="B13372" s="79">
        <v>7804300003227</v>
      </c>
      <c r="C13372" s="80" t="s">
        <v>19</v>
      </c>
      <c r="D13372" s="80" t="s">
        <v>20</v>
      </c>
      <c r="E13372" s="80" t="s">
        <v>9749</v>
      </c>
      <c r="F13372" s="80" t="s">
        <v>9750</v>
      </c>
      <c r="G13372" s="80" t="s">
        <v>9782</v>
      </c>
      <c r="H13372" t="s">
        <v>9785</v>
      </c>
      <c r="I13372" s="50">
        <v>32.68</v>
      </c>
    </row>
    <row r="13373" spans="1:9" x14ac:dyDescent="0.2">
      <c r="A13373">
        <v>2972</v>
      </c>
      <c r="B13373" s="79">
        <v>7804300003234</v>
      </c>
      <c r="C13373" s="80" t="s">
        <v>19</v>
      </c>
      <c r="D13373" s="80" t="s">
        <v>20</v>
      </c>
      <c r="E13373" s="80" t="s">
        <v>9749</v>
      </c>
      <c r="F13373" s="80" t="s">
        <v>9750</v>
      </c>
      <c r="G13373" s="80" t="s">
        <v>9782</v>
      </c>
      <c r="H13373" t="s">
        <v>16104</v>
      </c>
      <c r="I13373" s="50">
        <v>32.68</v>
      </c>
    </row>
    <row r="13374" spans="1:9" x14ac:dyDescent="0.2">
      <c r="A13374">
        <v>26516</v>
      </c>
      <c r="B13374" s="79">
        <v>7804300122874</v>
      </c>
      <c r="C13374" s="80" t="s">
        <v>19</v>
      </c>
      <c r="D13374" s="80" t="s">
        <v>20</v>
      </c>
      <c r="E13374" s="80" t="s">
        <v>9749</v>
      </c>
      <c r="F13374" s="80" t="s">
        <v>9750</v>
      </c>
      <c r="G13374" s="80" t="s">
        <v>9782</v>
      </c>
      <c r="H13374" t="s">
        <v>9790</v>
      </c>
      <c r="I13374" s="50">
        <v>55.8</v>
      </c>
    </row>
    <row r="13375" spans="1:9" x14ac:dyDescent="0.2">
      <c r="A13375">
        <v>125818</v>
      </c>
      <c r="B13375" s="79">
        <v>7804350002157</v>
      </c>
      <c r="C13375" s="80" t="s">
        <v>19</v>
      </c>
      <c r="D13375" s="80" t="s">
        <v>20</v>
      </c>
      <c r="E13375" s="80" t="s">
        <v>9749</v>
      </c>
      <c r="F13375" s="80" t="s">
        <v>9750</v>
      </c>
      <c r="G13375" s="80" t="s">
        <v>8256</v>
      </c>
      <c r="H13375" t="s">
        <v>9801</v>
      </c>
      <c r="I13375" s="50">
        <v>32.979999999999997</v>
      </c>
    </row>
    <row r="13376" spans="1:9" x14ac:dyDescent="0.2">
      <c r="A13376">
        <v>125821</v>
      </c>
      <c r="B13376" s="79">
        <v>7804350596236</v>
      </c>
      <c r="C13376" s="80" t="s">
        <v>19</v>
      </c>
      <c r="D13376" s="80" t="s">
        <v>20</v>
      </c>
      <c r="E13376" s="80" t="s">
        <v>9749</v>
      </c>
      <c r="F13376" s="80" t="s">
        <v>9750</v>
      </c>
      <c r="G13376" s="80" t="s">
        <v>8256</v>
      </c>
      <c r="H13376" t="s">
        <v>9800</v>
      </c>
      <c r="I13376" s="50">
        <v>32.979999999999997</v>
      </c>
    </row>
    <row r="13377" spans="1:9" x14ac:dyDescent="0.2">
      <c r="A13377">
        <v>125824</v>
      </c>
      <c r="B13377" s="79">
        <v>7804350002140</v>
      </c>
      <c r="C13377" s="80" t="s">
        <v>19</v>
      </c>
      <c r="D13377" s="80" t="s">
        <v>20</v>
      </c>
      <c r="E13377" s="80" t="s">
        <v>9749</v>
      </c>
      <c r="F13377" s="80" t="s">
        <v>9750</v>
      </c>
      <c r="G13377" s="80" t="s">
        <v>8256</v>
      </c>
      <c r="H13377" t="s">
        <v>9802</v>
      </c>
      <c r="I13377" s="50">
        <v>32.979999999999997</v>
      </c>
    </row>
    <row r="13378" spans="1:9" x14ac:dyDescent="0.2">
      <c r="A13378">
        <v>125826</v>
      </c>
      <c r="B13378" s="79">
        <v>7804350596229</v>
      </c>
      <c r="C13378" s="80" t="s">
        <v>19</v>
      </c>
      <c r="D13378" s="80" t="s">
        <v>20</v>
      </c>
      <c r="E13378" s="80" t="s">
        <v>9749</v>
      </c>
      <c r="F13378" s="80" t="s">
        <v>9750</v>
      </c>
      <c r="G13378" s="80" t="s">
        <v>8256</v>
      </c>
      <c r="H13378" t="s">
        <v>9799</v>
      </c>
      <c r="I13378" s="50">
        <v>32.979999999999997</v>
      </c>
    </row>
    <row r="13379" spans="1:9" x14ac:dyDescent="0.2">
      <c r="A13379">
        <v>125828</v>
      </c>
      <c r="B13379" s="79">
        <v>7804350003925</v>
      </c>
      <c r="C13379" s="80" t="s">
        <v>19</v>
      </c>
      <c r="D13379" s="80" t="s">
        <v>20</v>
      </c>
      <c r="E13379" s="80" t="s">
        <v>9749</v>
      </c>
      <c r="F13379" s="80" t="s">
        <v>9750</v>
      </c>
      <c r="G13379" s="80" t="s">
        <v>8256</v>
      </c>
      <c r="H13379" t="s">
        <v>9798</v>
      </c>
      <c r="I13379" s="50">
        <v>32.979999999999997</v>
      </c>
    </row>
    <row r="13380" spans="1:9" x14ac:dyDescent="0.2">
      <c r="A13380">
        <v>434091</v>
      </c>
      <c r="B13380" s="79">
        <v>7804350008029</v>
      </c>
      <c r="C13380" s="80" t="s">
        <v>19</v>
      </c>
      <c r="D13380" s="80" t="s">
        <v>20</v>
      </c>
      <c r="E13380" s="80" t="s">
        <v>9749</v>
      </c>
      <c r="F13380" s="80" t="s">
        <v>9750</v>
      </c>
      <c r="G13380" s="80" t="s">
        <v>8256</v>
      </c>
      <c r="H13380" t="s">
        <v>9803</v>
      </c>
      <c r="I13380" s="50">
        <v>32.979999999999997</v>
      </c>
    </row>
    <row r="13381" spans="1:9" x14ac:dyDescent="0.2">
      <c r="A13381">
        <v>440807</v>
      </c>
      <c r="B13381" s="79">
        <v>7804350008012</v>
      </c>
      <c r="C13381" s="80" t="s">
        <v>19</v>
      </c>
      <c r="D13381" s="80" t="s">
        <v>20</v>
      </c>
      <c r="E13381" s="80" t="s">
        <v>9749</v>
      </c>
      <c r="F13381" s="80" t="s">
        <v>9750</v>
      </c>
      <c r="G13381" s="80" t="s">
        <v>8256</v>
      </c>
      <c r="H13381" t="s">
        <v>9804</v>
      </c>
      <c r="I13381" s="50">
        <v>32.979999999999997</v>
      </c>
    </row>
    <row r="13382" spans="1:9" x14ac:dyDescent="0.2">
      <c r="A13382">
        <v>266678</v>
      </c>
      <c r="B13382" s="79">
        <v>7808725402818</v>
      </c>
      <c r="C13382" s="80" t="s">
        <v>19</v>
      </c>
      <c r="D13382" s="80" t="s">
        <v>20</v>
      </c>
      <c r="E13382" s="80" t="s">
        <v>9749</v>
      </c>
      <c r="F13382" s="80" t="s">
        <v>9750</v>
      </c>
      <c r="G13382" s="80" t="s">
        <v>9775</v>
      </c>
      <c r="H13382" t="s">
        <v>9780</v>
      </c>
      <c r="I13382" s="50">
        <v>39.5</v>
      </c>
    </row>
    <row r="13383" spans="1:9" x14ac:dyDescent="0.2">
      <c r="A13383">
        <v>266687</v>
      </c>
      <c r="B13383" s="79">
        <v>7808725401392</v>
      </c>
      <c r="C13383" s="80" t="s">
        <v>19</v>
      </c>
      <c r="D13383" s="80" t="s">
        <v>20</v>
      </c>
      <c r="E13383" s="80" t="s">
        <v>9749</v>
      </c>
      <c r="F13383" s="80" t="s">
        <v>9750</v>
      </c>
      <c r="G13383" s="80" t="s">
        <v>9775</v>
      </c>
      <c r="H13383" t="s">
        <v>9781</v>
      </c>
      <c r="I13383" s="50">
        <v>39.5</v>
      </c>
    </row>
    <row r="13384" spans="1:9" x14ac:dyDescent="0.2">
      <c r="A13384">
        <v>303893</v>
      </c>
      <c r="B13384" s="79">
        <v>7804641500010</v>
      </c>
      <c r="C13384" s="80" t="s">
        <v>19</v>
      </c>
      <c r="D13384" s="80" t="s">
        <v>20</v>
      </c>
      <c r="E13384" s="80" t="s">
        <v>9749</v>
      </c>
      <c r="F13384" s="80" t="s">
        <v>9750</v>
      </c>
      <c r="G13384" s="80" t="s">
        <v>9775</v>
      </c>
      <c r="H13384" t="s">
        <v>9777</v>
      </c>
      <c r="I13384" s="50">
        <v>27.06</v>
      </c>
    </row>
    <row r="13385" spans="1:9" x14ac:dyDescent="0.2">
      <c r="A13385">
        <v>303895</v>
      </c>
      <c r="B13385" s="79">
        <v>7808725404706</v>
      </c>
      <c r="C13385" s="80" t="s">
        <v>19</v>
      </c>
      <c r="D13385" s="80" t="s">
        <v>20</v>
      </c>
      <c r="E13385" s="80" t="s">
        <v>9749</v>
      </c>
      <c r="F13385" s="80" t="s">
        <v>9750</v>
      </c>
      <c r="G13385" s="80" t="s">
        <v>9775</v>
      </c>
      <c r="H13385" t="s">
        <v>9778</v>
      </c>
      <c r="I13385" s="50">
        <v>27.06</v>
      </c>
    </row>
    <row r="13386" spans="1:9" x14ac:dyDescent="0.2">
      <c r="A13386">
        <v>303904</v>
      </c>
      <c r="B13386" s="79">
        <v>7804641500034</v>
      </c>
      <c r="C13386" s="80" t="s">
        <v>19</v>
      </c>
      <c r="D13386" s="80" t="s">
        <v>20</v>
      </c>
      <c r="E13386" s="80" t="s">
        <v>9749</v>
      </c>
      <c r="F13386" s="80" t="s">
        <v>9750</v>
      </c>
      <c r="G13386" s="80" t="s">
        <v>9775</v>
      </c>
      <c r="H13386" t="s">
        <v>9776</v>
      </c>
      <c r="I13386" s="50">
        <v>27.06</v>
      </c>
    </row>
    <row r="13387" spans="1:9" x14ac:dyDescent="0.2">
      <c r="A13387">
        <v>303906</v>
      </c>
      <c r="B13387" s="79">
        <v>7808725400340</v>
      </c>
      <c r="C13387" s="80" t="s">
        <v>19</v>
      </c>
      <c r="D13387" s="80" t="s">
        <v>20</v>
      </c>
      <c r="E13387" s="80" t="s">
        <v>9749</v>
      </c>
      <c r="F13387" s="80" t="s">
        <v>9750</v>
      </c>
      <c r="G13387" s="80" t="s">
        <v>9775</v>
      </c>
      <c r="H13387" t="s">
        <v>9779</v>
      </c>
      <c r="I13387" s="50">
        <v>27.06</v>
      </c>
    </row>
    <row r="13388" spans="1:9" x14ac:dyDescent="0.2">
      <c r="A13388">
        <v>568732</v>
      </c>
      <c r="B13388" s="79">
        <v>7804449014115</v>
      </c>
      <c r="C13388" s="80" t="s">
        <v>19</v>
      </c>
      <c r="D13388" s="80" t="s">
        <v>20</v>
      </c>
      <c r="E13388" s="80" t="s">
        <v>9749</v>
      </c>
      <c r="F13388" s="80" t="s">
        <v>9750</v>
      </c>
      <c r="G13388" s="80" t="s">
        <v>9805</v>
      </c>
      <c r="H13388" t="s">
        <v>9806</v>
      </c>
      <c r="I13388" s="50">
        <v>39.79</v>
      </c>
    </row>
    <row r="13389" spans="1:9" x14ac:dyDescent="0.2">
      <c r="A13389">
        <v>568733</v>
      </c>
      <c r="B13389" s="79">
        <v>7804449014108</v>
      </c>
      <c r="C13389" s="80" t="s">
        <v>19</v>
      </c>
      <c r="D13389" s="80" t="s">
        <v>20</v>
      </c>
      <c r="E13389" s="80" t="s">
        <v>9749</v>
      </c>
      <c r="F13389" s="80" t="s">
        <v>9750</v>
      </c>
      <c r="G13389" s="80" t="s">
        <v>9805</v>
      </c>
      <c r="H13389" t="s">
        <v>9807</v>
      </c>
      <c r="I13389" s="50">
        <v>38.06</v>
      </c>
    </row>
    <row r="13390" spans="1:9" x14ac:dyDescent="0.2">
      <c r="A13390">
        <v>568735</v>
      </c>
      <c r="B13390" s="79">
        <v>7804449014092</v>
      </c>
      <c r="C13390" s="80" t="s">
        <v>19</v>
      </c>
      <c r="D13390" s="80" t="s">
        <v>20</v>
      </c>
      <c r="E13390" s="80" t="s">
        <v>9749</v>
      </c>
      <c r="F13390" s="80" t="s">
        <v>9750</v>
      </c>
      <c r="G13390" s="80" t="s">
        <v>9805</v>
      </c>
      <c r="H13390" t="s">
        <v>9808</v>
      </c>
      <c r="I13390" s="50">
        <v>38.06</v>
      </c>
    </row>
    <row r="13391" spans="1:9" x14ac:dyDescent="0.2">
      <c r="A13391">
        <v>568793</v>
      </c>
      <c r="B13391" s="79">
        <v>7804449104038</v>
      </c>
      <c r="C13391" s="80" t="s">
        <v>19</v>
      </c>
      <c r="D13391" s="80" t="s">
        <v>20</v>
      </c>
      <c r="E13391" s="80" t="s">
        <v>9749</v>
      </c>
      <c r="F13391" s="80" t="s">
        <v>9750</v>
      </c>
      <c r="G13391" s="80" t="s">
        <v>9805</v>
      </c>
      <c r="H13391" t="s">
        <v>9809</v>
      </c>
      <c r="I13391" s="50">
        <v>51.93</v>
      </c>
    </row>
    <row r="13392" spans="1:9" x14ac:dyDescent="0.2">
      <c r="A13392">
        <v>568794</v>
      </c>
      <c r="B13392" s="79">
        <v>7804449114372</v>
      </c>
      <c r="C13392" s="80" t="s">
        <v>19</v>
      </c>
      <c r="D13392" s="80" t="s">
        <v>20</v>
      </c>
      <c r="E13392" s="80" t="s">
        <v>9749</v>
      </c>
      <c r="F13392" s="80" t="s">
        <v>9750</v>
      </c>
      <c r="G13392" s="80" t="s">
        <v>9805</v>
      </c>
      <c r="H13392" t="s">
        <v>9810</v>
      </c>
      <c r="I13392" s="50">
        <v>51.93</v>
      </c>
    </row>
    <row r="13393" spans="1:9" x14ac:dyDescent="0.2">
      <c r="A13393">
        <v>568795</v>
      </c>
      <c r="B13393" s="79">
        <v>7804449000590</v>
      </c>
      <c r="C13393" s="80" t="s">
        <v>19</v>
      </c>
      <c r="D13393" s="80" t="s">
        <v>20</v>
      </c>
      <c r="E13393" s="80" t="s">
        <v>9749</v>
      </c>
      <c r="F13393" s="80" t="s">
        <v>9750</v>
      </c>
      <c r="G13393" s="80" t="s">
        <v>9805</v>
      </c>
      <c r="H13393" t="s">
        <v>9811</v>
      </c>
      <c r="I13393" s="50">
        <v>51.93</v>
      </c>
    </row>
    <row r="13394" spans="1:9" x14ac:dyDescent="0.2">
      <c r="A13394">
        <v>568797</v>
      </c>
      <c r="B13394" s="79">
        <v>7804449104014</v>
      </c>
      <c r="C13394" s="80" t="s">
        <v>19</v>
      </c>
      <c r="D13394" s="80" t="s">
        <v>20</v>
      </c>
      <c r="E13394" s="80" t="s">
        <v>9749</v>
      </c>
      <c r="F13394" s="80" t="s">
        <v>9750</v>
      </c>
      <c r="G13394" s="80" t="s">
        <v>9805</v>
      </c>
      <c r="H13394" t="s">
        <v>9812</v>
      </c>
      <c r="I13394" s="50">
        <v>51.93</v>
      </c>
    </row>
    <row r="13395" spans="1:9" x14ac:dyDescent="0.2">
      <c r="A13395">
        <v>75243</v>
      </c>
      <c r="B13395" s="79">
        <v>7896072911022</v>
      </c>
      <c r="C13395" s="80" t="s">
        <v>19</v>
      </c>
      <c r="D13395" s="80" t="s">
        <v>20</v>
      </c>
      <c r="E13395" s="80" t="s">
        <v>9749</v>
      </c>
      <c r="F13395" s="80" t="s">
        <v>9816</v>
      </c>
      <c r="G13395" s="80" t="s">
        <v>9355</v>
      </c>
      <c r="H13395" t="s">
        <v>9833</v>
      </c>
      <c r="I13395" s="50">
        <v>10.9</v>
      </c>
    </row>
    <row r="13396" spans="1:9" x14ac:dyDescent="0.2">
      <c r="A13396">
        <v>14598</v>
      </c>
      <c r="B13396" s="79">
        <v>7896072911145</v>
      </c>
      <c r="C13396" s="80" t="s">
        <v>19</v>
      </c>
      <c r="D13396" s="80" t="s">
        <v>20</v>
      </c>
      <c r="E13396" s="80" t="s">
        <v>9749</v>
      </c>
      <c r="F13396" s="80" t="s">
        <v>9816</v>
      </c>
      <c r="G13396" s="80" t="s">
        <v>9355</v>
      </c>
      <c r="H13396" t="s">
        <v>9834</v>
      </c>
      <c r="I13396" s="50">
        <v>14.31</v>
      </c>
    </row>
    <row r="13397" spans="1:9" x14ac:dyDescent="0.2">
      <c r="A13397">
        <v>19861</v>
      </c>
      <c r="B13397" s="79">
        <v>7896072911268</v>
      </c>
      <c r="C13397" s="80" t="s">
        <v>19</v>
      </c>
      <c r="D13397" s="80" t="s">
        <v>20</v>
      </c>
      <c r="E13397" s="80" t="s">
        <v>9749</v>
      </c>
      <c r="F13397" s="80" t="s">
        <v>9816</v>
      </c>
      <c r="G13397" s="80" t="s">
        <v>9355</v>
      </c>
      <c r="H13397" t="s">
        <v>16105</v>
      </c>
      <c r="I13397" s="50">
        <v>15.01</v>
      </c>
    </row>
    <row r="13398" spans="1:9" x14ac:dyDescent="0.2">
      <c r="A13398">
        <v>14617</v>
      </c>
      <c r="B13398" s="79">
        <v>7896072911251</v>
      </c>
      <c r="C13398" s="80" t="s">
        <v>19</v>
      </c>
      <c r="D13398" s="80" t="s">
        <v>20</v>
      </c>
      <c r="E13398" s="80" t="s">
        <v>9749</v>
      </c>
      <c r="F13398" s="80" t="s">
        <v>9816</v>
      </c>
      <c r="G13398" s="80" t="s">
        <v>9355</v>
      </c>
      <c r="H13398" t="s">
        <v>16106</v>
      </c>
      <c r="I13398" s="50">
        <v>15.01</v>
      </c>
    </row>
    <row r="13399" spans="1:9" x14ac:dyDescent="0.2">
      <c r="A13399">
        <v>187073</v>
      </c>
      <c r="B13399" s="79">
        <v>7896072902921</v>
      </c>
      <c r="C13399" s="80" t="s">
        <v>19</v>
      </c>
      <c r="D13399" s="80" t="s">
        <v>20</v>
      </c>
      <c r="E13399" s="80" t="s">
        <v>9749</v>
      </c>
      <c r="F13399" s="80" t="s">
        <v>9816</v>
      </c>
      <c r="G13399" s="80" t="s">
        <v>9355</v>
      </c>
      <c r="H13399" t="s">
        <v>9835</v>
      </c>
      <c r="I13399" s="50">
        <v>12.72</v>
      </c>
    </row>
    <row r="13400" spans="1:9" x14ac:dyDescent="0.2">
      <c r="A13400">
        <v>309914</v>
      </c>
      <c r="B13400" s="79">
        <v>7896072912067</v>
      </c>
      <c r="C13400" s="80" t="s">
        <v>19</v>
      </c>
      <c r="D13400" s="80" t="s">
        <v>20</v>
      </c>
      <c r="E13400" s="80" t="s">
        <v>9749</v>
      </c>
      <c r="F13400" s="80" t="s">
        <v>9816</v>
      </c>
      <c r="G13400" s="80" t="s">
        <v>9355</v>
      </c>
      <c r="H13400" t="s">
        <v>9836</v>
      </c>
      <c r="I13400" s="50">
        <v>17.940000000000001</v>
      </c>
    </row>
    <row r="13401" spans="1:9" x14ac:dyDescent="0.2">
      <c r="A13401">
        <v>8961</v>
      </c>
      <c r="B13401" s="79">
        <v>7896023081545</v>
      </c>
      <c r="C13401" s="80" t="s">
        <v>19</v>
      </c>
      <c r="D13401" s="80" t="s">
        <v>20</v>
      </c>
      <c r="E13401" s="80" t="s">
        <v>9749</v>
      </c>
      <c r="F13401" s="80" t="s">
        <v>9816</v>
      </c>
      <c r="G13401" s="80" t="s">
        <v>9317</v>
      </c>
      <c r="H13401" t="s">
        <v>9837</v>
      </c>
      <c r="I13401" s="50">
        <v>14.01</v>
      </c>
    </row>
    <row r="13402" spans="1:9" x14ac:dyDescent="0.2">
      <c r="A13402">
        <v>2618</v>
      </c>
      <c r="B13402" s="79">
        <v>7896023082979</v>
      </c>
      <c r="C13402" s="80" t="s">
        <v>19</v>
      </c>
      <c r="D13402" s="80" t="s">
        <v>20</v>
      </c>
      <c r="E13402" s="80" t="s">
        <v>9749</v>
      </c>
      <c r="F13402" s="80" t="s">
        <v>9816</v>
      </c>
      <c r="G13402" s="80" t="s">
        <v>9317</v>
      </c>
      <c r="H13402" t="s">
        <v>16107</v>
      </c>
      <c r="I13402" s="50">
        <v>38.090000000000003</v>
      </c>
    </row>
    <row r="13403" spans="1:9" x14ac:dyDescent="0.2">
      <c r="A13403">
        <v>70430</v>
      </c>
      <c r="B13403" s="79">
        <v>7896023082634</v>
      </c>
      <c r="C13403" s="80" t="s">
        <v>19</v>
      </c>
      <c r="D13403" s="80" t="s">
        <v>20</v>
      </c>
      <c r="E13403" s="80" t="s">
        <v>9749</v>
      </c>
      <c r="F13403" s="80" t="s">
        <v>9816</v>
      </c>
      <c r="G13403" s="80" t="s">
        <v>9317</v>
      </c>
      <c r="H13403" t="s">
        <v>16108</v>
      </c>
      <c r="I13403" s="50">
        <v>38.090000000000003</v>
      </c>
    </row>
    <row r="13404" spans="1:9" x14ac:dyDescent="0.2">
      <c r="A13404">
        <v>83383</v>
      </c>
      <c r="B13404" s="79">
        <v>7896023085994</v>
      </c>
      <c r="C13404" s="80" t="s">
        <v>19</v>
      </c>
      <c r="D13404" s="80" t="s">
        <v>20</v>
      </c>
      <c r="E13404" s="80" t="s">
        <v>9749</v>
      </c>
      <c r="F13404" s="80" t="s">
        <v>9816</v>
      </c>
      <c r="G13404" s="80" t="s">
        <v>9317</v>
      </c>
      <c r="H13404" t="s">
        <v>16109</v>
      </c>
      <c r="I13404" s="50">
        <v>38.090000000000003</v>
      </c>
    </row>
    <row r="13405" spans="1:9" x14ac:dyDescent="0.2">
      <c r="A13405">
        <v>83387</v>
      </c>
      <c r="B13405" s="79">
        <v>7896023083679</v>
      </c>
      <c r="C13405" s="80" t="s">
        <v>19</v>
      </c>
      <c r="D13405" s="80" t="s">
        <v>20</v>
      </c>
      <c r="E13405" s="80" t="s">
        <v>9749</v>
      </c>
      <c r="F13405" s="80" t="s">
        <v>9816</v>
      </c>
      <c r="G13405" s="80" t="s">
        <v>9317</v>
      </c>
      <c r="H13405" t="s">
        <v>9838</v>
      </c>
      <c r="I13405" s="50">
        <v>23.81</v>
      </c>
    </row>
    <row r="13406" spans="1:9" x14ac:dyDescent="0.2">
      <c r="A13406">
        <v>83388</v>
      </c>
      <c r="B13406" s="79">
        <v>7896023083693</v>
      </c>
      <c r="C13406" s="80" t="s">
        <v>19</v>
      </c>
      <c r="D13406" s="80" t="s">
        <v>20</v>
      </c>
      <c r="E13406" s="80" t="s">
        <v>9749</v>
      </c>
      <c r="F13406" s="80" t="s">
        <v>9816</v>
      </c>
      <c r="G13406" s="80" t="s">
        <v>9317</v>
      </c>
      <c r="H13406" t="s">
        <v>9840</v>
      </c>
      <c r="I13406" s="50">
        <v>23.81</v>
      </c>
    </row>
    <row r="13407" spans="1:9" x14ac:dyDescent="0.2">
      <c r="A13407">
        <v>83392</v>
      </c>
      <c r="B13407" s="79">
        <v>7896023084096</v>
      </c>
      <c r="C13407" s="80" t="s">
        <v>19</v>
      </c>
      <c r="D13407" s="80" t="s">
        <v>20</v>
      </c>
      <c r="E13407" s="80" t="s">
        <v>9749</v>
      </c>
      <c r="F13407" s="80" t="s">
        <v>9816</v>
      </c>
      <c r="G13407" s="80" t="s">
        <v>9317</v>
      </c>
      <c r="H13407" t="s">
        <v>9841</v>
      </c>
      <c r="I13407" s="50">
        <v>23.29</v>
      </c>
    </row>
    <row r="13408" spans="1:9" x14ac:dyDescent="0.2">
      <c r="A13408">
        <v>9721</v>
      </c>
      <c r="B13408" s="79">
        <v>7896023082474</v>
      </c>
      <c r="C13408" s="80" t="s">
        <v>19</v>
      </c>
      <c r="D13408" s="80" t="s">
        <v>20</v>
      </c>
      <c r="E13408" s="80" t="s">
        <v>9749</v>
      </c>
      <c r="F13408" s="80" t="s">
        <v>9816</v>
      </c>
      <c r="G13408" s="80" t="s">
        <v>9317</v>
      </c>
      <c r="H13408" t="s">
        <v>9839</v>
      </c>
      <c r="I13408" s="50">
        <v>28.99</v>
      </c>
    </row>
    <row r="13409" spans="1:9" x14ac:dyDescent="0.2">
      <c r="A13409">
        <v>97287</v>
      </c>
      <c r="B13409" s="79">
        <v>7896023085734</v>
      </c>
      <c r="C13409" s="80" t="s">
        <v>19</v>
      </c>
      <c r="D13409" s="80" t="s">
        <v>20</v>
      </c>
      <c r="E13409" s="80" t="s">
        <v>9749</v>
      </c>
      <c r="F13409" s="80" t="s">
        <v>9816</v>
      </c>
      <c r="G13409" s="80" t="s">
        <v>9317</v>
      </c>
      <c r="H13409" t="s">
        <v>16110</v>
      </c>
      <c r="I13409" s="50">
        <v>14.01</v>
      </c>
    </row>
    <row r="13410" spans="1:9" x14ac:dyDescent="0.2">
      <c r="A13410">
        <v>90004</v>
      </c>
      <c r="B13410" s="79">
        <v>7896023081392</v>
      </c>
      <c r="C13410" s="80" t="s">
        <v>19</v>
      </c>
      <c r="D13410" s="80" t="s">
        <v>20</v>
      </c>
      <c r="E13410" s="80" t="s">
        <v>9749</v>
      </c>
      <c r="F13410" s="80" t="s">
        <v>9816</v>
      </c>
      <c r="G13410" s="80" t="s">
        <v>9317</v>
      </c>
      <c r="H13410" t="s">
        <v>16111</v>
      </c>
      <c r="I13410" s="50">
        <v>14.01</v>
      </c>
    </row>
    <row r="13411" spans="1:9" x14ac:dyDescent="0.2">
      <c r="A13411">
        <v>76886</v>
      </c>
      <c r="B13411" s="79">
        <v>7891083611183</v>
      </c>
      <c r="C13411" s="80" t="s">
        <v>19</v>
      </c>
      <c r="D13411" s="80" t="s">
        <v>20</v>
      </c>
      <c r="E13411" s="80" t="s">
        <v>9749</v>
      </c>
      <c r="F13411" s="80" t="s">
        <v>9816</v>
      </c>
      <c r="G13411" s="80" t="s">
        <v>9817</v>
      </c>
      <c r="H13411" t="s">
        <v>9819</v>
      </c>
      <c r="I13411" s="50">
        <v>95.33</v>
      </c>
    </row>
    <row r="13412" spans="1:9" x14ac:dyDescent="0.2">
      <c r="A13412">
        <v>83262</v>
      </c>
      <c r="B13412" s="79">
        <v>7891083611411</v>
      </c>
      <c r="C13412" s="80" t="s">
        <v>19</v>
      </c>
      <c r="D13412" s="80" t="s">
        <v>20</v>
      </c>
      <c r="E13412" s="80" t="s">
        <v>9749</v>
      </c>
      <c r="F13412" s="80" t="s">
        <v>9816</v>
      </c>
      <c r="G13412" s="80" t="s">
        <v>9817</v>
      </c>
      <c r="H13412" t="s">
        <v>9818</v>
      </c>
      <c r="I13412" s="50">
        <v>25.36</v>
      </c>
    </row>
    <row r="13413" spans="1:9" x14ac:dyDescent="0.2">
      <c r="A13413">
        <v>95023</v>
      </c>
      <c r="B13413" s="79">
        <v>7891083611138</v>
      </c>
      <c r="C13413" s="80" t="s">
        <v>19</v>
      </c>
      <c r="D13413" s="80" t="s">
        <v>20</v>
      </c>
      <c r="E13413" s="80" t="s">
        <v>9749</v>
      </c>
      <c r="F13413" s="80" t="s">
        <v>9816</v>
      </c>
      <c r="G13413" s="80" t="s">
        <v>9817</v>
      </c>
      <c r="H13413" t="s">
        <v>16112</v>
      </c>
      <c r="I13413" s="50">
        <v>91.79</v>
      </c>
    </row>
    <row r="13414" spans="1:9" x14ac:dyDescent="0.2">
      <c r="A13414">
        <v>95024</v>
      </c>
      <c r="B13414" s="79">
        <v>7891083611145</v>
      </c>
      <c r="C13414" s="80" t="s">
        <v>19</v>
      </c>
      <c r="D13414" s="80" t="s">
        <v>20</v>
      </c>
      <c r="E13414" s="80" t="s">
        <v>9749</v>
      </c>
      <c r="F13414" s="80" t="s">
        <v>9816</v>
      </c>
      <c r="G13414" s="80" t="s">
        <v>9817</v>
      </c>
      <c r="H13414" t="s">
        <v>16113</v>
      </c>
      <c r="I13414" s="50">
        <v>91.79</v>
      </c>
    </row>
    <row r="13415" spans="1:9" x14ac:dyDescent="0.2">
      <c r="A13415">
        <v>60492</v>
      </c>
      <c r="B13415" s="79">
        <v>7897344201070</v>
      </c>
      <c r="C13415" s="80" t="s">
        <v>19</v>
      </c>
      <c r="D13415" s="80" t="s">
        <v>20</v>
      </c>
      <c r="E13415" s="80" t="s">
        <v>9749</v>
      </c>
      <c r="F13415" s="80" t="s">
        <v>9816</v>
      </c>
      <c r="G13415" s="80" t="s">
        <v>9848</v>
      </c>
      <c r="H13415" t="s">
        <v>16114</v>
      </c>
      <c r="I13415" s="50">
        <v>19.72</v>
      </c>
    </row>
    <row r="13416" spans="1:9" x14ac:dyDescent="0.2">
      <c r="A13416">
        <v>60497</v>
      </c>
      <c r="B13416" s="79">
        <v>7897344207089</v>
      </c>
      <c r="C13416" s="80" t="s">
        <v>19</v>
      </c>
      <c r="D13416" s="80" t="s">
        <v>20</v>
      </c>
      <c r="E13416" s="80" t="s">
        <v>9749</v>
      </c>
      <c r="F13416" s="80" t="s">
        <v>9816</v>
      </c>
      <c r="G13416" s="80" t="s">
        <v>9848</v>
      </c>
      <c r="H13416" t="s">
        <v>9850</v>
      </c>
      <c r="I13416" s="50">
        <v>14.51</v>
      </c>
    </row>
    <row r="13417" spans="1:9" x14ac:dyDescent="0.2">
      <c r="A13417">
        <v>50285</v>
      </c>
      <c r="B13417" s="79">
        <v>7897344201087</v>
      </c>
      <c r="C13417" s="80" t="s">
        <v>19</v>
      </c>
      <c r="D13417" s="80" t="s">
        <v>20</v>
      </c>
      <c r="E13417" s="80" t="s">
        <v>9749</v>
      </c>
      <c r="F13417" s="80" t="s">
        <v>9816</v>
      </c>
      <c r="G13417" s="80" t="s">
        <v>9848</v>
      </c>
      <c r="H13417" t="s">
        <v>9849</v>
      </c>
      <c r="I13417" s="50">
        <v>19.72</v>
      </c>
    </row>
    <row r="13418" spans="1:9" x14ac:dyDescent="0.2">
      <c r="A13418">
        <v>38791</v>
      </c>
      <c r="B13418" s="79">
        <v>7897344205085</v>
      </c>
      <c r="C13418" s="80" t="s">
        <v>19</v>
      </c>
      <c r="D13418" s="80" t="s">
        <v>20</v>
      </c>
      <c r="E13418" s="80" t="s">
        <v>9749</v>
      </c>
      <c r="F13418" s="80" t="s">
        <v>9816</v>
      </c>
      <c r="G13418" s="80" t="s">
        <v>9848</v>
      </c>
      <c r="H13418" t="s">
        <v>16115</v>
      </c>
      <c r="I13418" s="50">
        <v>76.64</v>
      </c>
    </row>
    <row r="13419" spans="1:9" x14ac:dyDescent="0.2">
      <c r="A13419">
        <v>250417</v>
      </c>
      <c r="B13419" s="79">
        <v>7896741687715</v>
      </c>
      <c r="C13419" s="80" t="s">
        <v>19</v>
      </c>
      <c r="D13419" s="80" t="s">
        <v>20</v>
      </c>
      <c r="E13419" s="80" t="s">
        <v>9749</v>
      </c>
      <c r="F13419" s="80" t="s">
        <v>9816</v>
      </c>
      <c r="G13419" s="80" t="s">
        <v>9004</v>
      </c>
      <c r="H13419" t="s">
        <v>9832</v>
      </c>
      <c r="I13419" s="50">
        <v>8.77</v>
      </c>
    </row>
    <row r="13420" spans="1:9" x14ac:dyDescent="0.2">
      <c r="A13420">
        <v>250413</v>
      </c>
      <c r="B13420" s="79">
        <v>7896741687005</v>
      </c>
      <c r="C13420" s="80" t="s">
        <v>19</v>
      </c>
      <c r="D13420" s="80" t="s">
        <v>20</v>
      </c>
      <c r="E13420" s="80" t="s">
        <v>9749</v>
      </c>
      <c r="F13420" s="80" t="s">
        <v>9816</v>
      </c>
      <c r="G13420" s="80" t="s">
        <v>9004</v>
      </c>
      <c r="H13420" t="s">
        <v>9830</v>
      </c>
      <c r="I13420" s="50">
        <v>8.77</v>
      </c>
    </row>
    <row r="13421" spans="1:9" x14ac:dyDescent="0.2">
      <c r="A13421">
        <v>569405</v>
      </c>
      <c r="B13421" s="79">
        <v>7896741687227</v>
      </c>
      <c r="C13421" s="80" t="s">
        <v>19</v>
      </c>
      <c r="D13421" s="80" t="s">
        <v>20</v>
      </c>
      <c r="E13421" s="80" t="s">
        <v>9749</v>
      </c>
      <c r="F13421" s="80" t="s">
        <v>9816</v>
      </c>
      <c r="G13421" s="80" t="s">
        <v>9004</v>
      </c>
      <c r="H13421" t="s">
        <v>9831</v>
      </c>
      <c r="I13421" s="50">
        <v>11.15</v>
      </c>
    </row>
    <row r="13422" spans="1:9" x14ac:dyDescent="0.2">
      <c r="A13422">
        <v>11110</v>
      </c>
      <c r="B13422" s="79">
        <v>7896589103019</v>
      </c>
      <c r="C13422" s="80" t="s">
        <v>19</v>
      </c>
      <c r="D13422" s="80" t="s">
        <v>20</v>
      </c>
      <c r="E13422" s="80" t="s">
        <v>9749</v>
      </c>
      <c r="F13422" s="80" t="s">
        <v>9816</v>
      </c>
      <c r="G13422" s="80" t="s">
        <v>16116</v>
      </c>
      <c r="H13422" t="s">
        <v>16117</v>
      </c>
      <c r="I13422" s="50">
        <v>13.07</v>
      </c>
    </row>
    <row r="13423" spans="1:9" x14ac:dyDescent="0.2">
      <c r="A13423">
        <v>147809</v>
      </c>
      <c r="B13423" s="79">
        <v>7896855901417</v>
      </c>
      <c r="C13423" s="80" t="s">
        <v>19</v>
      </c>
      <c r="D13423" s="80" t="s">
        <v>20</v>
      </c>
      <c r="E13423" s="80" t="s">
        <v>9749</v>
      </c>
      <c r="F13423" s="80" t="s">
        <v>9816</v>
      </c>
      <c r="G13423" s="80" t="s">
        <v>9843</v>
      </c>
      <c r="H13423" t="s">
        <v>9846</v>
      </c>
      <c r="I13423" s="50">
        <v>23.92</v>
      </c>
    </row>
    <row r="13424" spans="1:9" x14ac:dyDescent="0.2">
      <c r="A13424">
        <v>25404</v>
      </c>
      <c r="B13424" s="79">
        <v>7896855903039</v>
      </c>
      <c r="C13424" s="80" t="s">
        <v>19</v>
      </c>
      <c r="D13424" s="80" t="s">
        <v>20</v>
      </c>
      <c r="E13424" s="80" t="s">
        <v>9749</v>
      </c>
      <c r="F13424" s="80" t="s">
        <v>9816</v>
      </c>
      <c r="G13424" s="80" t="s">
        <v>9843</v>
      </c>
      <c r="H13424" t="s">
        <v>16118</v>
      </c>
      <c r="I13424" s="50">
        <v>18.84</v>
      </c>
    </row>
    <row r="13425" spans="1:9" x14ac:dyDescent="0.2">
      <c r="A13425">
        <v>19236</v>
      </c>
      <c r="B13425" s="79">
        <v>7896855903015</v>
      </c>
      <c r="C13425" s="80" t="s">
        <v>19</v>
      </c>
      <c r="D13425" s="80" t="s">
        <v>20</v>
      </c>
      <c r="E13425" s="80" t="s">
        <v>9749</v>
      </c>
      <c r="F13425" s="80" t="s">
        <v>9816</v>
      </c>
      <c r="G13425" s="80" t="s">
        <v>9843</v>
      </c>
      <c r="H13425" t="s">
        <v>16119</v>
      </c>
      <c r="I13425" s="50">
        <v>18.84</v>
      </c>
    </row>
    <row r="13426" spans="1:9" x14ac:dyDescent="0.2">
      <c r="A13426">
        <v>19240</v>
      </c>
      <c r="B13426" s="79">
        <v>7896855903046</v>
      </c>
      <c r="C13426" s="80" t="s">
        <v>19</v>
      </c>
      <c r="D13426" s="80" t="s">
        <v>20</v>
      </c>
      <c r="E13426" s="80" t="s">
        <v>9749</v>
      </c>
      <c r="F13426" s="80" t="s">
        <v>9816</v>
      </c>
      <c r="G13426" s="80" t="s">
        <v>9843</v>
      </c>
      <c r="H13426" t="s">
        <v>9844</v>
      </c>
      <c r="I13426" s="50">
        <v>18.84</v>
      </c>
    </row>
    <row r="13427" spans="1:9" x14ac:dyDescent="0.2">
      <c r="A13427">
        <v>19242</v>
      </c>
      <c r="B13427" s="79">
        <v>7896855903022</v>
      </c>
      <c r="C13427" s="80" t="s">
        <v>19</v>
      </c>
      <c r="D13427" s="80" t="s">
        <v>20</v>
      </c>
      <c r="E13427" s="80" t="s">
        <v>9749</v>
      </c>
      <c r="F13427" s="80" t="s">
        <v>9816</v>
      </c>
      <c r="G13427" s="80" t="s">
        <v>9843</v>
      </c>
      <c r="H13427" t="s">
        <v>9847</v>
      </c>
      <c r="I13427" s="50">
        <v>18.84</v>
      </c>
    </row>
    <row r="13428" spans="1:9" x14ac:dyDescent="0.2">
      <c r="A13428">
        <v>53945</v>
      </c>
      <c r="B13428" s="79">
        <v>7896855904029</v>
      </c>
      <c r="C13428" s="80" t="s">
        <v>19</v>
      </c>
      <c r="D13428" s="80" t="s">
        <v>20</v>
      </c>
      <c r="E13428" s="80" t="s">
        <v>9749</v>
      </c>
      <c r="F13428" s="80" t="s">
        <v>9816</v>
      </c>
      <c r="G13428" s="80" t="s">
        <v>9843</v>
      </c>
      <c r="H13428" t="s">
        <v>9845</v>
      </c>
      <c r="I13428" s="50">
        <v>26.96</v>
      </c>
    </row>
    <row r="13429" spans="1:9" x14ac:dyDescent="0.2">
      <c r="A13429">
        <v>107930</v>
      </c>
      <c r="B13429" s="79">
        <v>7896037913146</v>
      </c>
      <c r="C13429" s="80" t="s">
        <v>19</v>
      </c>
      <c r="D13429" s="80" t="s">
        <v>20</v>
      </c>
      <c r="E13429" s="80" t="s">
        <v>9749</v>
      </c>
      <c r="F13429" s="80" t="s">
        <v>9816</v>
      </c>
      <c r="G13429" s="80" t="s">
        <v>15436</v>
      </c>
      <c r="H13429" t="s">
        <v>16120</v>
      </c>
      <c r="I13429" s="50">
        <v>15.26</v>
      </c>
    </row>
    <row r="13430" spans="1:9" x14ac:dyDescent="0.2">
      <c r="A13430">
        <v>107932</v>
      </c>
      <c r="B13430" s="79">
        <v>7896037913252</v>
      </c>
      <c r="C13430" s="80" t="s">
        <v>19</v>
      </c>
      <c r="D13430" s="80" t="s">
        <v>20</v>
      </c>
      <c r="E13430" s="80" t="s">
        <v>9749</v>
      </c>
      <c r="F13430" s="80" t="s">
        <v>9816</v>
      </c>
      <c r="G13430" s="80" t="s">
        <v>15436</v>
      </c>
      <c r="H13430" t="s">
        <v>16121</v>
      </c>
      <c r="I13430" s="50">
        <v>15.82</v>
      </c>
    </row>
    <row r="13431" spans="1:9" x14ac:dyDescent="0.2">
      <c r="A13431">
        <v>408483</v>
      </c>
      <c r="B13431" s="79">
        <v>7896037913849</v>
      </c>
      <c r="C13431" s="80" t="s">
        <v>19</v>
      </c>
      <c r="D13431" s="80" t="s">
        <v>20</v>
      </c>
      <c r="E13431" s="80" t="s">
        <v>9749</v>
      </c>
      <c r="F13431" s="80" t="s">
        <v>9816</v>
      </c>
      <c r="G13431" s="80" t="s">
        <v>15436</v>
      </c>
      <c r="H13431" t="s">
        <v>16122</v>
      </c>
      <c r="I13431" s="50">
        <v>21.96</v>
      </c>
    </row>
    <row r="13432" spans="1:9" x14ac:dyDescent="0.2">
      <c r="A13432">
        <v>435741</v>
      </c>
      <c r="B13432" s="79">
        <v>7898921126052</v>
      </c>
      <c r="C13432" s="80" t="s">
        <v>19</v>
      </c>
      <c r="D13432" s="80" t="s">
        <v>20</v>
      </c>
      <c r="E13432" s="80" t="s">
        <v>9749</v>
      </c>
      <c r="F13432" s="80" t="s">
        <v>9816</v>
      </c>
      <c r="G13432" s="80" t="s">
        <v>9820</v>
      </c>
      <c r="H13432" t="s">
        <v>9827</v>
      </c>
      <c r="I13432" s="50">
        <v>32.880000000000003</v>
      </c>
    </row>
    <row r="13433" spans="1:9" x14ac:dyDescent="0.2">
      <c r="A13433">
        <v>321553</v>
      </c>
      <c r="B13433" s="79">
        <v>7898921126915</v>
      </c>
      <c r="C13433" s="80" t="s">
        <v>19</v>
      </c>
      <c r="D13433" s="80" t="s">
        <v>20</v>
      </c>
      <c r="E13433" s="80" t="s">
        <v>9749</v>
      </c>
      <c r="F13433" s="80" t="s">
        <v>9816</v>
      </c>
      <c r="G13433" s="80" t="s">
        <v>9820</v>
      </c>
      <c r="H13433" t="s">
        <v>9823</v>
      </c>
      <c r="I13433" s="50">
        <v>32.880000000000003</v>
      </c>
    </row>
    <row r="13434" spans="1:9" x14ac:dyDescent="0.2">
      <c r="A13434">
        <v>96472</v>
      </c>
      <c r="B13434" s="79">
        <v>7898921126113</v>
      </c>
      <c r="C13434" s="80" t="s">
        <v>19</v>
      </c>
      <c r="D13434" s="80" t="s">
        <v>20</v>
      </c>
      <c r="E13434" s="80" t="s">
        <v>9749</v>
      </c>
      <c r="F13434" s="80" t="s">
        <v>9816</v>
      </c>
      <c r="G13434" s="80" t="s">
        <v>9820</v>
      </c>
      <c r="H13434" t="s">
        <v>9826</v>
      </c>
      <c r="I13434" s="50">
        <v>32.880000000000003</v>
      </c>
    </row>
    <row r="13435" spans="1:9" x14ac:dyDescent="0.2">
      <c r="A13435">
        <v>96473</v>
      </c>
      <c r="B13435" s="79">
        <v>7898921126106</v>
      </c>
      <c r="C13435" s="80" t="s">
        <v>19</v>
      </c>
      <c r="D13435" s="80" t="s">
        <v>20</v>
      </c>
      <c r="E13435" s="80" t="s">
        <v>9749</v>
      </c>
      <c r="F13435" s="80" t="s">
        <v>9816</v>
      </c>
      <c r="G13435" s="80" t="s">
        <v>9820</v>
      </c>
      <c r="H13435" t="s">
        <v>9824</v>
      </c>
      <c r="I13435" s="50">
        <v>32.880000000000003</v>
      </c>
    </row>
    <row r="13436" spans="1:9" x14ac:dyDescent="0.2">
      <c r="A13436">
        <v>96475</v>
      </c>
      <c r="B13436" s="79">
        <v>7898921126090</v>
      </c>
      <c r="C13436" s="80" t="s">
        <v>19</v>
      </c>
      <c r="D13436" s="80" t="s">
        <v>20</v>
      </c>
      <c r="E13436" s="80" t="s">
        <v>9749</v>
      </c>
      <c r="F13436" s="80" t="s">
        <v>9816</v>
      </c>
      <c r="G13436" s="80" t="s">
        <v>9820</v>
      </c>
      <c r="H13436" t="s">
        <v>9825</v>
      </c>
      <c r="I13436" s="50">
        <v>32.880000000000003</v>
      </c>
    </row>
    <row r="13437" spans="1:9" x14ac:dyDescent="0.2">
      <c r="A13437">
        <v>96478</v>
      </c>
      <c r="B13437" s="79">
        <v>7898921126205</v>
      </c>
      <c r="C13437" s="80" t="s">
        <v>19</v>
      </c>
      <c r="D13437" s="80" t="s">
        <v>20</v>
      </c>
      <c r="E13437" s="80" t="s">
        <v>9749</v>
      </c>
      <c r="F13437" s="80" t="s">
        <v>9816</v>
      </c>
      <c r="G13437" s="80" t="s">
        <v>9820</v>
      </c>
      <c r="H13437" t="s">
        <v>16123</v>
      </c>
      <c r="I13437" s="50">
        <v>35.42</v>
      </c>
    </row>
    <row r="13438" spans="1:9" x14ac:dyDescent="0.2">
      <c r="A13438">
        <v>108360</v>
      </c>
      <c r="B13438" s="79">
        <v>7898921126229</v>
      </c>
      <c r="C13438" s="80" t="s">
        <v>19</v>
      </c>
      <c r="D13438" s="80" t="s">
        <v>20</v>
      </c>
      <c r="E13438" s="80" t="s">
        <v>9749</v>
      </c>
      <c r="F13438" s="80" t="s">
        <v>9816</v>
      </c>
      <c r="G13438" s="80" t="s">
        <v>9820</v>
      </c>
      <c r="H13438" t="s">
        <v>9821</v>
      </c>
      <c r="I13438" s="50">
        <v>35.42</v>
      </c>
    </row>
    <row r="13439" spans="1:9" x14ac:dyDescent="0.2">
      <c r="A13439">
        <v>82561</v>
      </c>
      <c r="B13439" s="79">
        <v>7898921126021</v>
      </c>
      <c r="C13439" s="80" t="s">
        <v>19</v>
      </c>
      <c r="D13439" s="80" t="s">
        <v>20</v>
      </c>
      <c r="E13439" s="80" t="s">
        <v>9749</v>
      </c>
      <c r="F13439" s="80" t="s">
        <v>9816</v>
      </c>
      <c r="G13439" s="80" t="s">
        <v>9820</v>
      </c>
      <c r="H13439" t="s">
        <v>9822</v>
      </c>
      <c r="I13439" s="50">
        <v>32.880000000000003</v>
      </c>
    </row>
    <row r="13440" spans="1:9" x14ac:dyDescent="0.2">
      <c r="A13440">
        <v>321535</v>
      </c>
      <c r="B13440" s="79">
        <v>7896267701896</v>
      </c>
      <c r="C13440" s="80" t="s">
        <v>19</v>
      </c>
      <c r="D13440" s="80" t="s">
        <v>20</v>
      </c>
      <c r="E13440" s="80" t="s">
        <v>9749</v>
      </c>
      <c r="F13440" s="80" t="s">
        <v>9816</v>
      </c>
      <c r="G13440" s="80" t="s">
        <v>9828</v>
      </c>
      <c r="H13440" t="s">
        <v>16124</v>
      </c>
      <c r="I13440" s="50">
        <v>14.24</v>
      </c>
    </row>
    <row r="13441" spans="1:9" x14ac:dyDescent="0.2">
      <c r="A13441">
        <v>454779</v>
      </c>
      <c r="B13441" s="79">
        <v>7896267774074</v>
      </c>
      <c r="C13441" s="80" t="s">
        <v>19</v>
      </c>
      <c r="D13441" s="80" t="s">
        <v>20</v>
      </c>
      <c r="E13441" s="80" t="s">
        <v>9749</v>
      </c>
      <c r="F13441" s="80" t="s">
        <v>9816</v>
      </c>
      <c r="G13441" s="80" t="s">
        <v>9828</v>
      </c>
      <c r="H13441" t="s">
        <v>16125</v>
      </c>
      <c r="I13441" s="50">
        <v>17.07</v>
      </c>
    </row>
    <row r="13442" spans="1:9" x14ac:dyDescent="0.2">
      <c r="A13442">
        <v>454811</v>
      </c>
      <c r="B13442" s="79">
        <v>7896267774111</v>
      </c>
      <c r="C13442" s="80" t="s">
        <v>19</v>
      </c>
      <c r="D13442" s="80" t="s">
        <v>20</v>
      </c>
      <c r="E13442" s="80" t="s">
        <v>9749</v>
      </c>
      <c r="F13442" s="80" t="s">
        <v>9816</v>
      </c>
      <c r="G13442" s="80" t="s">
        <v>9828</v>
      </c>
      <c r="H13442" t="s">
        <v>9829</v>
      </c>
      <c r="I13442" s="50">
        <v>17.07</v>
      </c>
    </row>
    <row r="13443" spans="1:9" x14ac:dyDescent="0.2">
      <c r="A13443">
        <v>321548</v>
      </c>
      <c r="B13443" s="79">
        <v>7898921126878</v>
      </c>
      <c r="C13443" s="80" t="s">
        <v>19</v>
      </c>
      <c r="D13443" s="80" t="s">
        <v>20</v>
      </c>
      <c r="E13443" s="80" t="s">
        <v>9749</v>
      </c>
      <c r="F13443" s="80" t="s">
        <v>9816</v>
      </c>
      <c r="G13443" s="80" t="s">
        <v>16126</v>
      </c>
      <c r="H13443" t="s">
        <v>16127</v>
      </c>
      <c r="I13443" s="50">
        <v>12.74</v>
      </c>
    </row>
    <row r="13444" spans="1:9" x14ac:dyDescent="0.2">
      <c r="A13444">
        <v>321549</v>
      </c>
      <c r="B13444" s="79">
        <v>7898921126885</v>
      </c>
      <c r="C13444" s="80" t="s">
        <v>19</v>
      </c>
      <c r="D13444" s="80" t="s">
        <v>20</v>
      </c>
      <c r="E13444" s="80" t="s">
        <v>9749</v>
      </c>
      <c r="F13444" s="80" t="s">
        <v>9816</v>
      </c>
      <c r="G13444" s="80" t="s">
        <v>16126</v>
      </c>
      <c r="H13444" t="s">
        <v>16128</v>
      </c>
      <c r="I13444" s="50">
        <v>11.19</v>
      </c>
    </row>
    <row r="13445" spans="1:9" x14ac:dyDescent="0.2">
      <c r="A13445">
        <v>470876</v>
      </c>
      <c r="B13445" s="79">
        <v>7896931615092</v>
      </c>
      <c r="C13445" s="80" t="s">
        <v>19</v>
      </c>
      <c r="D13445" s="80" t="s">
        <v>20</v>
      </c>
      <c r="E13445" s="80" t="s">
        <v>9749</v>
      </c>
      <c r="F13445" s="80" t="s">
        <v>9816</v>
      </c>
      <c r="G13445" s="80" t="s">
        <v>8997</v>
      </c>
      <c r="H13445" t="s">
        <v>9842</v>
      </c>
      <c r="I13445" s="50">
        <v>18.059999999999999</v>
      </c>
    </row>
    <row r="13446" spans="1:9" x14ac:dyDescent="0.2">
      <c r="A13446">
        <v>80309</v>
      </c>
      <c r="B13446" s="79">
        <v>8001929136377</v>
      </c>
      <c r="C13446" s="80" t="s">
        <v>19</v>
      </c>
      <c r="D13446" s="80" t="s">
        <v>20</v>
      </c>
      <c r="E13446" s="80" t="s">
        <v>9749</v>
      </c>
      <c r="F13446" s="80" t="s">
        <v>9898</v>
      </c>
      <c r="G13446" s="80" t="s">
        <v>9904</v>
      </c>
      <c r="H13446" t="s">
        <v>9905</v>
      </c>
      <c r="I13446" s="50">
        <v>38.17</v>
      </c>
    </row>
    <row r="13447" spans="1:9" x14ac:dyDescent="0.2">
      <c r="A13447">
        <v>80673</v>
      </c>
      <c r="B13447" s="79">
        <v>7898235980074</v>
      </c>
      <c r="C13447" s="80" t="s">
        <v>19</v>
      </c>
      <c r="D13447" s="80" t="s">
        <v>20</v>
      </c>
      <c r="E13447" s="80" t="s">
        <v>9749</v>
      </c>
      <c r="F13447" s="80" t="s">
        <v>9898</v>
      </c>
      <c r="G13447" s="80" t="s">
        <v>9782</v>
      </c>
      <c r="H13447" t="s">
        <v>9901</v>
      </c>
      <c r="I13447" s="50">
        <v>29.7</v>
      </c>
    </row>
    <row r="13448" spans="1:9" x14ac:dyDescent="0.2">
      <c r="A13448">
        <v>34940</v>
      </c>
      <c r="B13448" s="79">
        <v>8001660101757</v>
      </c>
      <c r="C13448" s="80" t="s">
        <v>19</v>
      </c>
      <c r="D13448" s="80" t="s">
        <v>20</v>
      </c>
      <c r="E13448" s="80" t="s">
        <v>9749</v>
      </c>
      <c r="F13448" s="80" t="s">
        <v>9898</v>
      </c>
      <c r="G13448" s="80" t="s">
        <v>9782</v>
      </c>
      <c r="H13448" t="s">
        <v>9903</v>
      </c>
      <c r="I13448" s="50">
        <v>77.760000000000005</v>
      </c>
    </row>
    <row r="13449" spans="1:9" x14ac:dyDescent="0.2">
      <c r="A13449">
        <v>7092</v>
      </c>
      <c r="B13449" s="79">
        <v>8008960136120</v>
      </c>
      <c r="C13449" s="80" t="s">
        <v>19</v>
      </c>
      <c r="D13449" s="80" t="s">
        <v>20</v>
      </c>
      <c r="E13449" s="80" t="s">
        <v>9749</v>
      </c>
      <c r="F13449" s="80" t="s">
        <v>9898</v>
      </c>
      <c r="G13449" s="80" t="s">
        <v>9782</v>
      </c>
      <c r="H13449" t="s">
        <v>9902</v>
      </c>
      <c r="I13449" s="50">
        <v>70.44</v>
      </c>
    </row>
    <row r="13450" spans="1:9" x14ac:dyDescent="0.2">
      <c r="A13450">
        <v>83396</v>
      </c>
      <c r="B13450" s="79">
        <v>8000942085006</v>
      </c>
      <c r="C13450" s="80" t="s">
        <v>19</v>
      </c>
      <c r="D13450" s="80" t="s">
        <v>20</v>
      </c>
      <c r="E13450" s="80" t="s">
        <v>9749</v>
      </c>
      <c r="F13450" s="80" t="s">
        <v>9898</v>
      </c>
      <c r="G13450" s="80" t="s">
        <v>9888</v>
      </c>
      <c r="H13450" t="s">
        <v>9899</v>
      </c>
      <c r="I13450" s="50">
        <v>34.44</v>
      </c>
    </row>
    <row r="13451" spans="1:9" x14ac:dyDescent="0.2">
      <c r="A13451">
        <v>83397</v>
      </c>
      <c r="B13451" s="79">
        <v>8000942085013</v>
      </c>
      <c r="C13451" s="80" t="s">
        <v>19</v>
      </c>
      <c r="D13451" s="80" t="s">
        <v>20</v>
      </c>
      <c r="E13451" s="80" t="s">
        <v>9749</v>
      </c>
      <c r="F13451" s="80" t="s">
        <v>9898</v>
      </c>
      <c r="G13451" s="80" t="s">
        <v>9888</v>
      </c>
      <c r="H13451" t="s">
        <v>9900</v>
      </c>
      <c r="I13451" s="50">
        <v>37</v>
      </c>
    </row>
    <row r="13452" spans="1:9" x14ac:dyDescent="0.2">
      <c r="A13452">
        <v>108587</v>
      </c>
      <c r="B13452" s="79">
        <v>7898921126212</v>
      </c>
      <c r="C13452" s="80" t="s">
        <v>19</v>
      </c>
      <c r="D13452" s="80" t="s">
        <v>20</v>
      </c>
      <c r="E13452" s="80" t="s">
        <v>9749</v>
      </c>
      <c r="F13452" s="80" t="s">
        <v>16129</v>
      </c>
      <c r="G13452" s="80" t="s">
        <v>9820</v>
      </c>
      <c r="H13452" t="s">
        <v>16130</v>
      </c>
      <c r="I13452" s="50">
        <v>35.42</v>
      </c>
    </row>
    <row r="13453" spans="1:9" x14ac:dyDescent="0.2">
      <c r="A13453">
        <v>321538</v>
      </c>
      <c r="B13453" s="79">
        <v>7896267702725</v>
      </c>
      <c r="C13453" s="80" t="s">
        <v>19</v>
      </c>
      <c r="D13453" s="80" t="s">
        <v>20</v>
      </c>
      <c r="E13453" s="80" t="s">
        <v>9749</v>
      </c>
      <c r="F13453" s="80" t="s">
        <v>9896</v>
      </c>
      <c r="G13453" s="80" t="s">
        <v>9828</v>
      </c>
      <c r="H13453" t="s">
        <v>9897</v>
      </c>
      <c r="I13453" s="50">
        <v>16.989999999999998</v>
      </c>
    </row>
    <row r="13454" spans="1:9" x14ac:dyDescent="0.2">
      <c r="A13454">
        <v>470764</v>
      </c>
      <c r="B13454" s="79">
        <v>7622210566409</v>
      </c>
      <c r="C13454" s="80" t="s">
        <v>19</v>
      </c>
      <c r="D13454" s="80" t="s">
        <v>20</v>
      </c>
      <c r="E13454" s="80" t="s">
        <v>3891</v>
      </c>
      <c r="F13454" s="80" t="s">
        <v>3961</v>
      </c>
      <c r="G13454" s="80" t="s">
        <v>3893</v>
      </c>
      <c r="H13454" t="s">
        <v>3986</v>
      </c>
      <c r="I13454" s="50">
        <v>3.49</v>
      </c>
    </row>
    <row r="13455" spans="1:9" x14ac:dyDescent="0.2">
      <c r="A13455">
        <v>268550</v>
      </c>
      <c r="B13455" s="79">
        <v>7622300988470</v>
      </c>
      <c r="C13455" s="80" t="s">
        <v>19</v>
      </c>
      <c r="D13455" s="80" t="s">
        <v>20</v>
      </c>
      <c r="E13455" s="80" t="s">
        <v>3891</v>
      </c>
      <c r="F13455" s="80" t="s">
        <v>3961</v>
      </c>
      <c r="G13455" s="80" t="s">
        <v>3893</v>
      </c>
      <c r="H13455" t="s">
        <v>3981</v>
      </c>
      <c r="I13455" s="50">
        <v>3.49</v>
      </c>
    </row>
    <row r="13456" spans="1:9" x14ac:dyDescent="0.2">
      <c r="A13456">
        <v>268652</v>
      </c>
      <c r="B13456" s="79">
        <v>7622300988517</v>
      </c>
      <c r="C13456" s="80" t="s">
        <v>19</v>
      </c>
      <c r="D13456" s="80" t="s">
        <v>20</v>
      </c>
      <c r="E13456" s="80" t="s">
        <v>3891</v>
      </c>
      <c r="F13456" s="80" t="s">
        <v>3961</v>
      </c>
      <c r="G13456" s="80" t="s">
        <v>3893</v>
      </c>
      <c r="H13456" t="s">
        <v>3982</v>
      </c>
      <c r="I13456" s="50">
        <v>3.49</v>
      </c>
    </row>
    <row r="13457" spans="1:9" x14ac:dyDescent="0.2">
      <c r="A13457">
        <v>498337</v>
      </c>
      <c r="B13457" s="79">
        <v>7622210570116</v>
      </c>
      <c r="C13457" s="80" t="s">
        <v>19</v>
      </c>
      <c r="D13457" s="80" t="s">
        <v>20</v>
      </c>
      <c r="E13457" s="80" t="s">
        <v>3891</v>
      </c>
      <c r="F13457" s="80" t="s">
        <v>3961</v>
      </c>
      <c r="G13457" s="80" t="s">
        <v>3893</v>
      </c>
      <c r="H13457" t="s">
        <v>3987</v>
      </c>
      <c r="I13457" s="50">
        <v>1.82</v>
      </c>
    </row>
    <row r="13458" spans="1:9" x14ac:dyDescent="0.2">
      <c r="A13458">
        <v>498338</v>
      </c>
      <c r="B13458" s="79">
        <v>7622210570086</v>
      </c>
      <c r="C13458" s="80" t="s">
        <v>19</v>
      </c>
      <c r="D13458" s="80" t="s">
        <v>20</v>
      </c>
      <c r="E13458" s="80" t="s">
        <v>3891</v>
      </c>
      <c r="F13458" s="80" t="s">
        <v>3961</v>
      </c>
      <c r="G13458" s="80" t="s">
        <v>3893</v>
      </c>
      <c r="H13458" t="s">
        <v>3988</v>
      </c>
      <c r="I13458" s="50">
        <v>1.82</v>
      </c>
    </row>
    <row r="13459" spans="1:9" x14ac:dyDescent="0.2">
      <c r="A13459">
        <v>268658</v>
      </c>
      <c r="B13459" s="79">
        <v>7622210411501</v>
      </c>
      <c r="C13459" s="80" t="s">
        <v>19</v>
      </c>
      <c r="D13459" s="80" t="s">
        <v>20</v>
      </c>
      <c r="E13459" s="80" t="s">
        <v>3891</v>
      </c>
      <c r="F13459" s="80" t="s">
        <v>3961</v>
      </c>
      <c r="G13459" s="80" t="s">
        <v>3893</v>
      </c>
      <c r="H13459" t="s">
        <v>3983</v>
      </c>
      <c r="I13459" s="50">
        <v>2.85</v>
      </c>
    </row>
    <row r="13460" spans="1:9" x14ac:dyDescent="0.2">
      <c r="A13460">
        <v>25859</v>
      </c>
      <c r="B13460" s="79">
        <v>78939301</v>
      </c>
      <c r="C13460" s="80" t="s">
        <v>19</v>
      </c>
      <c r="D13460" s="80" t="s">
        <v>20</v>
      </c>
      <c r="E13460" s="80" t="s">
        <v>3891</v>
      </c>
      <c r="F13460" s="80" t="s">
        <v>3961</v>
      </c>
      <c r="G13460" s="80" t="s">
        <v>3893</v>
      </c>
      <c r="H13460" t="s">
        <v>3985</v>
      </c>
      <c r="I13460" s="50">
        <v>1.04</v>
      </c>
    </row>
    <row r="13461" spans="1:9" x14ac:dyDescent="0.2">
      <c r="A13461">
        <v>11060</v>
      </c>
      <c r="B13461" s="79">
        <v>78939318</v>
      </c>
      <c r="C13461" s="80" t="s">
        <v>19</v>
      </c>
      <c r="D13461" s="80" t="s">
        <v>20</v>
      </c>
      <c r="E13461" s="80" t="s">
        <v>3891</v>
      </c>
      <c r="F13461" s="80" t="s">
        <v>3961</v>
      </c>
      <c r="G13461" s="80" t="s">
        <v>3893</v>
      </c>
      <c r="H13461" t="s">
        <v>3984</v>
      </c>
      <c r="I13461" s="50">
        <v>1.04</v>
      </c>
    </row>
    <row r="13462" spans="1:9" x14ac:dyDescent="0.2">
      <c r="A13462">
        <v>570112</v>
      </c>
      <c r="B13462" s="79">
        <v>7622202274619</v>
      </c>
      <c r="C13462" s="80" t="s">
        <v>19</v>
      </c>
      <c r="D13462" s="80" t="s">
        <v>20</v>
      </c>
      <c r="E13462" s="80" t="s">
        <v>3891</v>
      </c>
      <c r="F13462" s="80" t="s">
        <v>3961</v>
      </c>
      <c r="G13462" s="80" t="s">
        <v>3893</v>
      </c>
      <c r="H13462" t="s">
        <v>3990</v>
      </c>
      <c r="I13462" s="50">
        <v>5.71</v>
      </c>
    </row>
    <row r="13463" spans="1:9" x14ac:dyDescent="0.2">
      <c r="A13463">
        <v>570114</v>
      </c>
      <c r="B13463" s="79">
        <v>7622202256691</v>
      </c>
      <c r="C13463" s="80" t="s">
        <v>19</v>
      </c>
      <c r="D13463" s="80" t="s">
        <v>20</v>
      </c>
      <c r="E13463" s="80" t="s">
        <v>3891</v>
      </c>
      <c r="F13463" s="80" t="s">
        <v>3961</v>
      </c>
      <c r="G13463" s="80" t="s">
        <v>3893</v>
      </c>
      <c r="H13463" t="s">
        <v>3991</v>
      </c>
      <c r="I13463" s="50">
        <v>3.16</v>
      </c>
    </row>
    <row r="13464" spans="1:9" x14ac:dyDescent="0.2">
      <c r="A13464">
        <v>570115</v>
      </c>
      <c r="B13464" s="79">
        <v>7622202303579</v>
      </c>
      <c r="C13464" s="80" t="s">
        <v>19</v>
      </c>
      <c r="D13464" s="80" t="s">
        <v>20</v>
      </c>
      <c r="E13464" s="80" t="s">
        <v>3891</v>
      </c>
      <c r="F13464" s="80" t="s">
        <v>3961</v>
      </c>
      <c r="G13464" s="80" t="s">
        <v>3893</v>
      </c>
      <c r="H13464" t="s">
        <v>3992</v>
      </c>
      <c r="I13464" s="50">
        <v>5.71</v>
      </c>
    </row>
    <row r="13465" spans="1:9" x14ac:dyDescent="0.2">
      <c r="A13465">
        <v>570116</v>
      </c>
      <c r="B13465" s="79">
        <v>7622202274558</v>
      </c>
      <c r="C13465" s="80" t="s">
        <v>19</v>
      </c>
      <c r="D13465" s="80" t="s">
        <v>20</v>
      </c>
      <c r="E13465" s="80" t="s">
        <v>3891</v>
      </c>
      <c r="F13465" s="80" t="s">
        <v>3961</v>
      </c>
      <c r="G13465" s="80" t="s">
        <v>3893</v>
      </c>
      <c r="H13465" t="s">
        <v>3993</v>
      </c>
      <c r="I13465" s="50">
        <v>5.71</v>
      </c>
    </row>
    <row r="13466" spans="1:9" x14ac:dyDescent="0.2">
      <c r="A13466">
        <v>551488</v>
      </c>
      <c r="B13466" s="79">
        <v>7622210534576</v>
      </c>
      <c r="C13466" s="80" t="s">
        <v>19</v>
      </c>
      <c r="D13466" s="80" t="s">
        <v>20</v>
      </c>
      <c r="E13466" s="80" t="s">
        <v>3891</v>
      </c>
      <c r="F13466" s="80" t="s">
        <v>3961</v>
      </c>
      <c r="G13466" s="80" t="s">
        <v>3893</v>
      </c>
      <c r="H13466" t="s">
        <v>3989</v>
      </c>
      <c r="I13466" s="50">
        <v>3.49</v>
      </c>
    </row>
    <row r="13467" spans="1:9" x14ac:dyDescent="0.2">
      <c r="A13467">
        <v>79065</v>
      </c>
      <c r="B13467" s="79">
        <v>7891000464908</v>
      </c>
      <c r="C13467" s="80" t="s">
        <v>19</v>
      </c>
      <c r="D13467" s="80" t="s">
        <v>20</v>
      </c>
      <c r="E13467" s="80" t="s">
        <v>3891</v>
      </c>
      <c r="F13467" s="80" t="s">
        <v>3961</v>
      </c>
      <c r="G13467" s="80" t="s">
        <v>3969</v>
      </c>
      <c r="H13467" t="s">
        <v>3972</v>
      </c>
      <c r="I13467" s="50">
        <v>2.76</v>
      </c>
    </row>
    <row r="13468" spans="1:9" x14ac:dyDescent="0.2">
      <c r="A13468">
        <v>35121</v>
      </c>
      <c r="B13468" s="79">
        <v>7891000462300</v>
      </c>
      <c r="C13468" s="80" t="s">
        <v>19</v>
      </c>
      <c r="D13468" s="80" t="s">
        <v>20</v>
      </c>
      <c r="E13468" s="80" t="s">
        <v>3891</v>
      </c>
      <c r="F13468" s="80" t="s">
        <v>3961</v>
      </c>
      <c r="G13468" s="80" t="s">
        <v>3969</v>
      </c>
      <c r="H13468" t="s">
        <v>3970</v>
      </c>
      <c r="I13468" s="50">
        <v>2.76</v>
      </c>
    </row>
    <row r="13469" spans="1:9" x14ac:dyDescent="0.2">
      <c r="A13469">
        <v>508991</v>
      </c>
      <c r="B13469" s="79">
        <v>7891000349779</v>
      </c>
      <c r="C13469" s="80" t="s">
        <v>19</v>
      </c>
      <c r="D13469" s="80" t="s">
        <v>20</v>
      </c>
      <c r="E13469" s="80" t="s">
        <v>3891</v>
      </c>
      <c r="F13469" s="80" t="s">
        <v>3961</v>
      </c>
      <c r="G13469" s="80" t="s">
        <v>3969</v>
      </c>
      <c r="H13469" t="s">
        <v>3976</v>
      </c>
      <c r="I13469" s="50">
        <v>3.67</v>
      </c>
    </row>
    <row r="13470" spans="1:9" x14ac:dyDescent="0.2">
      <c r="A13470">
        <v>508996</v>
      </c>
      <c r="B13470" s="79">
        <v>7891000349724</v>
      </c>
      <c r="C13470" s="80" t="s">
        <v>19</v>
      </c>
      <c r="D13470" s="80" t="s">
        <v>20</v>
      </c>
      <c r="E13470" s="80" t="s">
        <v>3891</v>
      </c>
      <c r="F13470" s="80" t="s">
        <v>3961</v>
      </c>
      <c r="G13470" s="80" t="s">
        <v>3969</v>
      </c>
      <c r="H13470" t="s">
        <v>3977</v>
      </c>
      <c r="I13470" s="50">
        <v>3.68</v>
      </c>
    </row>
    <row r="13471" spans="1:9" x14ac:dyDescent="0.2">
      <c r="A13471">
        <v>297850</v>
      </c>
      <c r="B13471" s="79">
        <v>7891000248829</v>
      </c>
      <c r="C13471" s="80" t="s">
        <v>19</v>
      </c>
      <c r="D13471" s="80" t="s">
        <v>20</v>
      </c>
      <c r="E13471" s="80" t="s">
        <v>3891</v>
      </c>
      <c r="F13471" s="80" t="s">
        <v>3961</v>
      </c>
      <c r="G13471" s="80" t="s">
        <v>3969</v>
      </c>
      <c r="H13471" t="s">
        <v>3975</v>
      </c>
      <c r="I13471" s="50">
        <v>4.53</v>
      </c>
    </row>
    <row r="13472" spans="1:9" x14ac:dyDescent="0.2">
      <c r="A13472">
        <v>297851</v>
      </c>
      <c r="B13472" s="79">
        <v>7891000249239</v>
      </c>
      <c r="C13472" s="80" t="s">
        <v>19</v>
      </c>
      <c r="D13472" s="80" t="s">
        <v>20</v>
      </c>
      <c r="E13472" s="80" t="s">
        <v>3891</v>
      </c>
      <c r="F13472" s="80" t="s">
        <v>3961</v>
      </c>
      <c r="G13472" s="80" t="s">
        <v>3969</v>
      </c>
      <c r="H13472" t="s">
        <v>3974</v>
      </c>
      <c r="I13472" s="50">
        <v>4.53</v>
      </c>
    </row>
    <row r="13473" spans="1:9" x14ac:dyDescent="0.2">
      <c r="A13473">
        <v>164703</v>
      </c>
      <c r="B13473" s="79">
        <v>7891000092606</v>
      </c>
      <c r="C13473" s="80" t="s">
        <v>19</v>
      </c>
      <c r="D13473" s="80" t="s">
        <v>20</v>
      </c>
      <c r="E13473" s="80" t="s">
        <v>3891</v>
      </c>
      <c r="F13473" s="80" t="s">
        <v>3961</v>
      </c>
      <c r="G13473" s="80" t="s">
        <v>3969</v>
      </c>
      <c r="H13473" t="s">
        <v>3973</v>
      </c>
      <c r="I13473" s="50">
        <v>2.76</v>
      </c>
    </row>
    <row r="13474" spans="1:9" x14ac:dyDescent="0.2">
      <c r="A13474">
        <v>35122</v>
      </c>
      <c r="B13474" s="79">
        <v>7891000460207</v>
      </c>
      <c r="C13474" s="80" t="s">
        <v>19</v>
      </c>
      <c r="D13474" s="80" t="s">
        <v>20</v>
      </c>
      <c r="E13474" s="80" t="s">
        <v>3891</v>
      </c>
      <c r="F13474" s="80" t="s">
        <v>3961</v>
      </c>
      <c r="G13474" s="80" t="s">
        <v>3969</v>
      </c>
      <c r="H13474" t="s">
        <v>3971</v>
      </c>
      <c r="I13474" s="50">
        <v>2.76</v>
      </c>
    </row>
    <row r="13475" spans="1:9" x14ac:dyDescent="0.2">
      <c r="A13475">
        <v>570085</v>
      </c>
      <c r="B13475" s="79">
        <v>7891000408490</v>
      </c>
      <c r="C13475" s="80" t="s">
        <v>19</v>
      </c>
      <c r="D13475" s="80" t="s">
        <v>20</v>
      </c>
      <c r="E13475" s="80" t="s">
        <v>3891</v>
      </c>
      <c r="F13475" s="80" t="s">
        <v>3961</v>
      </c>
      <c r="G13475" s="80" t="s">
        <v>3969</v>
      </c>
      <c r="H13475" t="s">
        <v>3978</v>
      </c>
      <c r="I13475" s="50">
        <v>2.5099999999999998</v>
      </c>
    </row>
    <row r="13476" spans="1:9" x14ac:dyDescent="0.2">
      <c r="A13476">
        <v>409151</v>
      </c>
      <c r="B13476" s="79">
        <v>7898024397915</v>
      </c>
      <c r="C13476" s="80" t="s">
        <v>19</v>
      </c>
      <c r="D13476" s="80" t="s">
        <v>20</v>
      </c>
      <c r="E13476" s="80" t="s">
        <v>3891</v>
      </c>
      <c r="F13476" s="80" t="s">
        <v>3961</v>
      </c>
      <c r="G13476" s="80" t="s">
        <v>14907</v>
      </c>
      <c r="H13476" t="s">
        <v>16131</v>
      </c>
      <c r="I13476" s="50">
        <v>3.95</v>
      </c>
    </row>
    <row r="13477" spans="1:9" x14ac:dyDescent="0.2">
      <c r="A13477">
        <v>422135</v>
      </c>
      <c r="B13477" s="79">
        <v>78940734</v>
      </c>
      <c r="C13477" s="80" t="s">
        <v>19</v>
      </c>
      <c r="D13477" s="80" t="s">
        <v>20</v>
      </c>
      <c r="E13477" s="80" t="s">
        <v>3891</v>
      </c>
      <c r="F13477" s="80" t="s">
        <v>3961</v>
      </c>
      <c r="G13477" s="80" t="s">
        <v>14907</v>
      </c>
      <c r="H13477" t="s">
        <v>16132</v>
      </c>
      <c r="I13477" s="50">
        <v>8.5</v>
      </c>
    </row>
    <row r="13478" spans="1:9" x14ac:dyDescent="0.2">
      <c r="A13478">
        <v>422134</v>
      </c>
      <c r="B13478" s="79">
        <v>78940741</v>
      </c>
      <c r="C13478" s="80" t="s">
        <v>19</v>
      </c>
      <c r="D13478" s="80" t="s">
        <v>20</v>
      </c>
      <c r="E13478" s="80" t="s">
        <v>3891</v>
      </c>
      <c r="F13478" s="80" t="s">
        <v>3961</v>
      </c>
      <c r="G13478" s="80" t="s">
        <v>14907</v>
      </c>
      <c r="H13478" t="s">
        <v>16133</v>
      </c>
      <c r="I13478" s="50">
        <v>8.5</v>
      </c>
    </row>
    <row r="13479" spans="1:9" x14ac:dyDescent="0.2">
      <c r="A13479">
        <v>88715</v>
      </c>
      <c r="B13479" s="79">
        <v>78909434</v>
      </c>
      <c r="C13479" s="80" t="s">
        <v>19</v>
      </c>
      <c r="D13479" s="80" t="s">
        <v>20</v>
      </c>
      <c r="E13479" s="80" t="s">
        <v>3891</v>
      </c>
      <c r="F13479" s="80" t="s">
        <v>3961</v>
      </c>
      <c r="G13479" s="80" t="s">
        <v>14907</v>
      </c>
      <c r="H13479" t="s">
        <v>16134</v>
      </c>
      <c r="I13479" s="50">
        <v>8.24</v>
      </c>
    </row>
    <row r="13480" spans="1:9" x14ac:dyDescent="0.2">
      <c r="A13480">
        <v>237434</v>
      </c>
      <c r="B13480" s="79">
        <v>80761761</v>
      </c>
      <c r="C13480" s="80" t="s">
        <v>19</v>
      </c>
      <c r="D13480" s="80" t="s">
        <v>20</v>
      </c>
      <c r="E13480" s="80" t="s">
        <v>3891</v>
      </c>
      <c r="F13480" s="80" t="s">
        <v>3961</v>
      </c>
      <c r="G13480" s="80" t="s">
        <v>14907</v>
      </c>
      <c r="H13480" t="s">
        <v>16135</v>
      </c>
      <c r="I13480" s="50">
        <v>7.01</v>
      </c>
    </row>
    <row r="13481" spans="1:9" x14ac:dyDescent="0.2">
      <c r="A13481">
        <v>489915</v>
      </c>
      <c r="B13481" s="79">
        <v>7891008124583</v>
      </c>
      <c r="C13481" s="80" t="s">
        <v>19</v>
      </c>
      <c r="D13481" s="80" t="s">
        <v>20</v>
      </c>
      <c r="E13481" s="80" t="s">
        <v>3891</v>
      </c>
      <c r="F13481" s="80" t="s">
        <v>3961</v>
      </c>
      <c r="G13481" s="80" t="s">
        <v>3962</v>
      </c>
      <c r="H13481" t="s">
        <v>3967</v>
      </c>
      <c r="I13481" s="50">
        <v>2.76</v>
      </c>
    </row>
    <row r="13482" spans="1:9" x14ac:dyDescent="0.2">
      <c r="A13482">
        <v>8720</v>
      </c>
      <c r="B13482" s="79">
        <v>78912366</v>
      </c>
      <c r="C13482" s="80" t="s">
        <v>19</v>
      </c>
      <c r="D13482" s="80" t="s">
        <v>20</v>
      </c>
      <c r="E13482" s="80" t="s">
        <v>3891</v>
      </c>
      <c r="F13482" s="80" t="s">
        <v>3961</v>
      </c>
      <c r="G13482" s="80" t="s">
        <v>3962</v>
      </c>
      <c r="H13482" t="s">
        <v>3965</v>
      </c>
      <c r="I13482" s="50">
        <v>1.6</v>
      </c>
    </row>
    <row r="13483" spans="1:9" x14ac:dyDescent="0.2">
      <c r="A13483">
        <v>3104</v>
      </c>
      <c r="B13483" s="79">
        <v>78912359</v>
      </c>
      <c r="C13483" s="80" t="s">
        <v>19</v>
      </c>
      <c r="D13483" s="80" t="s">
        <v>20</v>
      </c>
      <c r="E13483" s="80" t="s">
        <v>3891</v>
      </c>
      <c r="F13483" s="80" t="s">
        <v>3961</v>
      </c>
      <c r="G13483" s="80" t="s">
        <v>3962</v>
      </c>
      <c r="H13483" t="s">
        <v>3964</v>
      </c>
      <c r="I13483" s="50">
        <v>1.6</v>
      </c>
    </row>
    <row r="13484" spans="1:9" x14ac:dyDescent="0.2">
      <c r="A13484">
        <v>476555</v>
      </c>
      <c r="B13484" s="79">
        <v>7891008121193</v>
      </c>
      <c r="C13484" s="80" t="s">
        <v>19</v>
      </c>
      <c r="D13484" s="80" t="s">
        <v>20</v>
      </c>
      <c r="E13484" s="80" t="s">
        <v>3891</v>
      </c>
      <c r="F13484" s="80" t="s">
        <v>3961</v>
      </c>
      <c r="G13484" s="80" t="s">
        <v>3962</v>
      </c>
      <c r="H13484" t="s">
        <v>3966</v>
      </c>
      <c r="I13484" s="50">
        <v>2.76</v>
      </c>
    </row>
    <row r="13485" spans="1:9" x14ac:dyDescent="0.2">
      <c r="A13485">
        <v>562829</v>
      </c>
      <c r="B13485" s="79">
        <v>7891000388754</v>
      </c>
      <c r="C13485" s="80" t="s">
        <v>19</v>
      </c>
      <c r="D13485" s="80" t="s">
        <v>20</v>
      </c>
      <c r="E13485" s="80" t="s">
        <v>3891</v>
      </c>
      <c r="F13485" s="80" t="s">
        <v>3961</v>
      </c>
      <c r="G13485" s="80" t="s">
        <v>3962</v>
      </c>
      <c r="H13485" t="s">
        <v>3968</v>
      </c>
      <c r="I13485" s="50">
        <v>16.52</v>
      </c>
    </row>
    <row r="13486" spans="1:9" x14ac:dyDescent="0.2">
      <c r="A13486">
        <v>77434</v>
      </c>
      <c r="B13486" s="79">
        <v>78907478</v>
      </c>
      <c r="C13486" s="80" t="s">
        <v>19</v>
      </c>
      <c r="D13486" s="80" t="s">
        <v>20</v>
      </c>
      <c r="E13486" s="80" t="s">
        <v>3891</v>
      </c>
      <c r="F13486" s="80" t="s">
        <v>3961</v>
      </c>
      <c r="G13486" s="80" t="s">
        <v>3962</v>
      </c>
      <c r="H13486" t="s">
        <v>3963</v>
      </c>
      <c r="I13486" s="50">
        <v>2.71</v>
      </c>
    </row>
    <row r="13487" spans="1:9" x14ac:dyDescent="0.2">
      <c r="A13487">
        <v>570090</v>
      </c>
      <c r="B13487" s="79">
        <v>7891000417027</v>
      </c>
      <c r="C13487" s="80" t="s">
        <v>19</v>
      </c>
      <c r="D13487" s="80" t="s">
        <v>20</v>
      </c>
      <c r="E13487" s="80" t="s">
        <v>3891</v>
      </c>
      <c r="F13487" s="80" t="s">
        <v>3961</v>
      </c>
      <c r="G13487" s="80" t="s">
        <v>3962</v>
      </c>
      <c r="H13487" t="s">
        <v>16136</v>
      </c>
      <c r="I13487" s="50">
        <v>4.53</v>
      </c>
    </row>
    <row r="13488" spans="1:9" x14ac:dyDescent="0.2">
      <c r="A13488">
        <v>570088</v>
      </c>
      <c r="B13488" s="79">
        <v>7891000401095</v>
      </c>
      <c r="C13488" s="80" t="s">
        <v>19</v>
      </c>
      <c r="D13488" s="80" t="s">
        <v>20</v>
      </c>
      <c r="E13488" s="80" t="s">
        <v>3891</v>
      </c>
      <c r="F13488" s="80" t="s">
        <v>3961</v>
      </c>
      <c r="G13488" s="80" t="s">
        <v>3962</v>
      </c>
      <c r="H13488" t="s">
        <v>16137</v>
      </c>
      <c r="I13488" s="50">
        <v>2.36</v>
      </c>
    </row>
    <row r="13489" spans="1:9" x14ac:dyDescent="0.2">
      <c r="A13489">
        <v>393372</v>
      </c>
      <c r="B13489" s="79">
        <v>7891008414127</v>
      </c>
      <c r="C13489" s="80" t="s">
        <v>19</v>
      </c>
      <c r="D13489" s="80" t="s">
        <v>20</v>
      </c>
      <c r="E13489" s="80" t="s">
        <v>3891</v>
      </c>
      <c r="F13489" s="80" t="s">
        <v>3961</v>
      </c>
      <c r="G13489" s="80" t="s">
        <v>3979</v>
      </c>
      <c r="H13489" t="s">
        <v>3980</v>
      </c>
      <c r="I13489" s="50">
        <v>1.19</v>
      </c>
    </row>
    <row r="13490" spans="1:9" x14ac:dyDescent="0.2">
      <c r="A13490">
        <v>297849</v>
      </c>
      <c r="B13490" s="79">
        <v>7891000248768</v>
      </c>
      <c r="C13490" s="80" t="s">
        <v>19</v>
      </c>
      <c r="D13490" s="80" t="s">
        <v>20</v>
      </c>
      <c r="E13490" s="80" t="s">
        <v>3891</v>
      </c>
      <c r="F13490" s="80" t="s">
        <v>3961</v>
      </c>
      <c r="G13490" s="80" t="s">
        <v>3979</v>
      </c>
      <c r="H13490" t="s">
        <v>16138</v>
      </c>
      <c r="I13490" s="50">
        <v>4.53</v>
      </c>
    </row>
    <row r="13491" spans="1:9" x14ac:dyDescent="0.2">
      <c r="A13491">
        <v>479435</v>
      </c>
      <c r="B13491" s="79">
        <v>7899970401206</v>
      </c>
      <c r="C13491" s="80" t="s">
        <v>19</v>
      </c>
      <c r="D13491" s="80" t="s">
        <v>20</v>
      </c>
      <c r="E13491" s="80" t="s">
        <v>3891</v>
      </c>
      <c r="F13491" s="80" t="s">
        <v>3961</v>
      </c>
      <c r="G13491" s="80" t="s">
        <v>4004</v>
      </c>
      <c r="H13491" t="s">
        <v>4005</v>
      </c>
      <c r="I13491" s="50">
        <v>1.92</v>
      </c>
    </row>
    <row r="13492" spans="1:9" x14ac:dyDescent="0.2">
      <c r="A13492">
        <v>479436</v>
      </c>
      <c r="B13492" s="79">
        <v>7899970401183</v>
      </c>
      <c r="C13492" s="80" t="s">
        <v>19</v>
      </c>
      <c r="D13492" s="80" t="s">
        <v>20</v>
      </c>
      <c r="E13492" s="80" t="s">
        <v>3891</v>
      </c>
      <c r="F13492" s="80" t="s">
        <v>3961</v>
      </c>
      <c r="G13492" s="80" t="s">
        <v>4004</v>
      </c>
      <c r="H13492" t="s">
        <v>4006</v>
      </c>
      <c r="I13492" s="50">
        <v>1.92</v>
      </c>
    </row>
    <row r="13493" spans="1:9" x14ac:dyDescent="0.2">
      <c r="A13493">
        <v>173529</v>
      </c>
      <c r="B13493" s="79">
        <v>7896423469820</v>
      </c>
      <c r="C13493" s="80" t="s">
        <v>19</v>
      </c>
      <c r="D13493" s="80" t="s">
        <v>20</v>
      </c>
      <c r="E13493" s="80" t="s">
        <v>3891</v>
      </c>
      <c r="F13493" s="80" t="s">
        <v>3961</v>
      </c>
      <c r="G13493" s="80" t="s">
        <v>3995</v>
      </c>
      <c r="H13493" t="s">
        <v>16139</v>
      </c>
      <c r="I13493" s="50">
        <v>4.05</v>
      </c>
    </row>
    <row r="13494" spans="1:9" x14ac:dyDescent="0.2">
      <c r="A13494">
        <v>173615</v>
      </c>
      <c r="B13494" s="79">
        <v>7896423470697</v>
      </c>
      <c r="C13494" s="80" t="s">
        <v>19</v>
      </c>
      <c r="D13494" s="80" t="s">
        <v>20</v>
      </c>
      <c r="E13494" s="80" t="s">
        <v>3891</v>
      </c>
      <c r="F13494" s="80" t="s">
        <v>3961</v>
      </c>
      <c r="G13494" s="80" t="s">
        <v>3995</v>
      </c>
      <c r="H13494" t="s">
        <v>3997</v>
      </c>
      <c r="I13494" s="50">
        <v>4.05</v>
      </c>
    </row>
    <row r="13495" spans="1:9" x14ac:dyDescent="0.2">
      <c r="A13495">
        <v>22003</v>
      </c>
      <c r="B13495" s="79">
        <v>7896423419276</v>
      </c>
      <c r="C13495" s="80" t="s">
        <v>19</v>
      </c>
      <c r="D13495" s="80" t="s">
        <v>20</v>
      </c>
      <c r="E13495" s="80" t="s">
        <v>3891</v>
      </c>
      <c r="F13495" s="80" t="s">
        <v>3961</v>
      </c>
      <c r="G13495" s="80" t="s">
        <v>3995</v>
      </c>
      <c r="H13495" t="s">
        <v>3996</v>
      </c>
      <c r="I13495" s="50">
        <v>4.05</v>
      </c>
    </row>
    <row r="13496" spans="1:9" x14ac:dyDescent="0.2">
      <c r="A13496">
        <v>476941</v>
      </c>
      <c r="B13496" s="79">
        <v>7896423401066</v>
      </c>
      <c r="C13496" s="80" t="s">
        <v>19</v>
      </c>
      <c r="D13496" s="80" t="s">
        <v>20</v>
      </c>
      <c r="E13496" s="80" t="s">
        <v>3891</v>
      </c>
      <c r="F13496" s="80" t="s">
        <v>3961</v>
      </c>
      <c r="G13496" s="80" t="s">
        <v>3995</v>
      </c>
      <c r="H13496" t="s">
        <v>16140</v>
      </c>
      <c r="I13496" s="50">
        <v>4.05</v>
      </c>
    </row>
    <row r="13497" spans="1:9" x14ac:dyDescent="0.2">
      <c r="A13497">
        <v>476939</v>
      </c>
      <c r="B13497" s="79">
        <v>7896423481853</v>
      </c>
      <c r="C13497" s="80" t="s">
        <v>19</v>
      </c>
      <c r="D13497" s="80" t="s">
        <v>20</v>
      </c>
      <c r="E13497" s="80" t="s">
        <v>3891</v>
      </c>
      <c r="F13497" s="80" t="s">
        <v>3961</v>
      </c>
      <c r="G13497" s="80" t="s">
        <v>3995</v>
      </c>
      <c r="H13497" t="s">
        <v>16141</v>
      </c>
      <c r="I13497" s="50">
        <v>3.05</v>
      </c>
    </row>
    <row r="13498" spans="1:9" x14ac:dyDescent="0.2">
      <c r="A13498">
        <v>456873</v>
      </c>
      <c r="B13498" s="79">
        <v>7898968836006</v>
      </c>
      <c r="C13498" s="80" t="s">
        <v>19</v>
      </c>
      <c r="D13498" s="80" t="s">
        <v>20</v>
      </c>
      <c r="E13498" s="80" t="s">
        <v>3891</v>
      </c>
      <c r="F13498" s="80" t="s">
        <v>3961</v>
      </c>
      <c r="G13498" s="80" t="s">
        <v>3998</v>
      </c>
      <c r="H13498" t="s">
        <v>3999</v>
      </c>
      <c r="I13498" s="50">
        <v>4.43</v>
      </c>
    </row>
    <row r="13499" spans="1:9" x14ac:dyDescent="0.2">
      <c r="A13499">
        <v>456876</v>
      </c>
      <c r="B13499" s="79">
        <v>7898968836068</v>
      </c>
      <c r="C13499" s="80" t="s">
        <v>19</v>
      </c>
      <c r="D13499" s="80" t="s">
        <v>20</v>
      </c>
      <c r="E13499" s="80" t="s">
        <v>3891</v>
      </c>
      <c r="F13499" s="80" t="s">
        <v>3961</v>
      </c>
      <c r="G13499" s="80" t="s">
        <v>3998</v>
      </c>
      <c r="H13499" t="s">
        <v>4000</v>
      </c>
      <c r="I13499" s="50">
        <v>4.42</v>
      </c>
    </row>
    <row r="13500" spans="1:9" x14ac:dyDescent="0.2">
      <c r="A13500">
        <v>456877</v>
      </c>
      <c r="B13500" s="79">
        <v>7898968836044</v>
      </c>
      <c r="C13500" s="80" t="s">
        <v>19</v>
      </c>
      <c r="D13500" s="80" t="s">
        <v>20</v>
      </c>
      <c r="E13500" s="80" t="s">
        <v>3891</v>
      </c>
      <c r="F13500" s="80" t="s">
        <v>3961</v>
      </c>
      <c r="G13500" s="80" t="s">
        <v>3998</v>
      </c>
      <c r="H13500" t="s">
        <v>4001</v>
      </c>
      <c r="I13500" s="50">
        <v>4.43</v>
      </c>
    </row>
    <row r="13501" spans="1:9" x14ac:dyDescent="0.2">
      <c r="A13501">
        <v>456879</v>
      </c>
      <c r="B13501" s="79">
        <v>7898968836037</v>
      </c>
      <c r="C13501" s="80" t="s">
        <v>19</v>
      </c>
      <c r="D13501" s="80" t="s">
        <v>20</v>
      </c>
      <c r="E13501" s="80" t="s">
        <v>3891</v>
      </c>
      <c r="F13501" s="80" t="s">
        <v>3961</v>
      </c>
      <c r="G13501" s="80" t="s">
        <v>3998</v>
      </c>
      <c r="H13501" t="s">
        <v>4002</v>
      </c>
      <c r="I13501" s="50">
        <v>4.43</v>
      </c>
    </row>
    <row r="13502" spans="1:9" x14ac:dyDescent="0.2">
      <c r="A13502">
        <v>456881</v>
      </c>
      <c r="B13502" s="79">
        <v>7898968836013</v>
      </c>
      <c r="C13502" s="80" t="s">
        <v>19</v>
      </c>
      <c r="D13502" s="80" t="s">
        <v>20</v>
      </c>
      <c r="E13502" s="80" t="s">
        <v>3891</v>
      </c>
      <c r="F13502" s="80" t="s">
        <v>3961</v>
      </c>
      <c r="G13502" s="80" t="s">
        <v>3998</v>
      </c>
      <c r="H13502" t="s">
        <v>16142</v>
      </c>
      <c r="I13502" s="50">
        <v>4.42</v>
      </c>
    </row>
    <row r="13503" spans="1:9" x14ac:dyDescent="0.2">
      <c r="A13503">
        <v>456882</v>
      </c>
      <c r="B13503" s="79">
        <v>7898968836051</v>
      </c>
      <c r="C13503" s="80" t="s">
        <v>19</v>
      </c>
      <c r="D13503" s="80" t="s">
        <v>20</v>
      </c>
      <c r="E13503" s="80" t="s">
        <v>3891</v>
      </c>
      <c r="F13503" s="80" t="s">
        <v>3961</v>
      </c>
      <c r="G13503" s="80" t="s">
        <v>3998</v>
      </c>
      <c r="H13503" t="s">
        <v>4003</v>
      </c>
      <c r="I13503" s="50">
        <v>4.43</v>
      </c>
    </row>
    <row r="13504" spans="1:9" x14ac:dyDescent="0.2">
      <c r="A13504">
        <v>570041</v>
      </c>
      <c r="B13504" s="79">
        <v>78948150</v>
      </c>
      <c r="C13504" s="80" t="s">
        <v>19</v>
      </c>
      <c r="D13504" s="80" t="s">
        <v>20</v>
      </c>
      <c r="E13504" s="80" t="s">
        <v>3891</v>
      </c>
      <c r="F13504" s="80" t="s">
        <v>3899</v>
      </c>
      <c r="G13504" s="80" t="s">
        <v>3893</v>
      </c>
      <c r="H13504" t="s">
        <v>3921</v>
      </c>
      <c r="I13504" s="50">
        <v>1.04</v>
      </c>
    </row>
    <row r="13505" spans="1:9" x14ac:dyDescent="0.2">
      <c r="A13505">
        <v>364946</v>
      </c>
      <c r="B13505" s="79">
        <v>78938793</v>
      </c>
      <c r="C13505" s="80" t="s">
        <v>19</v>
      </c>
      <c r="D13505" s="80" t="s">
        <v>20</v>
      </c>
      <c r="E13505" s="80" t="s">
        <v>3891</v>
      </c>
      <c r="F13505" s="80" t="s">
        <v>3899</v>
      </c>
      <c r="G13505" s="80" t="s">
        <v>3893</v>
      </c>
      <c r="H13505" t="s">
        <v>3909</v>
      </c>
      <c r="I13505" s="50">
        <v>1.2</v>
      </c>
    </row>
    <row r="13506" spans="1:9" x14ac:dyDescent="0.2">
      <c r="A13506">
        <v>364957</v>
      </c>
      <c r="B13506" s="79">
        <v>78938816</v>
      </c>
      <c r="C13506" s="80" t="s">
        <v>19</v>
      </c>
      <c r="D13506" s="80" t="s">
        <v>20</v>
      </c>
      <c r="E13506" s="80" t="s">
        <v>3891</v>
      </c>
      <c r="F13506" s="80" t="s">
        <v>3899</v>
      </c>
      <c r="G13506" s="80" t="s">
        <v>3893</v>
      </c>
      <c r="H13506" t="s">
        <v>3910</v>
      </c>
      <c r="I13506" s="50">
        <v>1.2</v>
      </c>
    </row>
    <row r="13507" spans="1:9" x14ac:dyDescent="0.2">
      <c r="A13507">
        <v>364989</v>
      </c>
      <c r="B13507" s="79">
        <v>78938830</v>
      </c>
      <c r="C13507" s="80" t="s">
        <v>19</v>
      </c>
      <c r="D13507" s="80" t="s">
        <v>20</v>
      </c>
      <c r="E13507" s="80" t="s">
        <v>3891</v>
      </c>
      <c r="F13507" s="80" t="s">
        <v>3899</v>
      </c>
      <c r="G13507" s="80" t="s">
        <v>3893</v>
      </c>
      <c r="H13507" t="s">
        <v>3911</v>
      </c>
      <c r="I13507" s="50">
        <v>1.2</v>
      </c>
    </row>
    <row r="13508" spans="1:9" x14ac:dyDescent="0.2">
      <c r="A13508">
        <v>364992</v>
      </c>
      <c r="B13508" s="79">
        <v>78938823</v>
      </c>
      <c r="C13508" s="80" t="s">
        <v>19</v>
      </c>
      <c r="D13508" s="80" t="s">
        <v>20</v>
      </c>
      <c r="E13508" s="80" t="s">
        <v>3891</v>
      </c>
      <c r="F13508" s="80" t="s">
        <v>3899</v>
      </c>
      <c r="G13508" s="80" t="s">
        <v>3893</v>
      </c>
      <c r="H13508" t="s">
        <v>3912</v>
      </c>
      <c r="I13508" s="50">
        <v>1.2</v>
      </c>
    </row>
    <row r="13509" spans="1:9" x14ac:dyDescent="0.2">
      <c r="A13509">
        <v>364996</v>
      </c>
      <c r="B13509" s="79">
        <v>78938847</v>
      </c>
      <c r="C13509" s="80" t="s">
        <v>19</v>
      </c>
      <c r="D13509" s="80" t="s">
        <v>20</v>
      </c>
      <c r="E13509" s="80" t="s">
        <v>3891</v>
      </c>
      <c r="F13509" s="80" t="s">
        <v>3899</v>
      </c>
      <c r="G13509" s="80" t="s">
        <v>3893</v>
      </c>
      <c r="H13509" t="s">
        <v>3913</v>
      </c>
      <c r="I13509" s="50">
        <v>1.2</v>
      </c>
    </row>
    <row r="13510" spans="1:9" x14ac:dyDescent="0.2">
      <c r="A13510">
        <v>365002</v>
      </c>
      <c r="B13510" s="79">
        <v>78938854</v>
      </c>
      <c r="C13510" s="80" t="s">
        <v>19</v>
      </c>
      <c r="D13510" s="80" t="s">
        <v>20</v>
      </c>
      <c r="E13510" s="80" t="s">
        <v>3891</v>
      </c>
      <c r="F13510" s="80" t="s">
        <v>3899</v>
      </c>
      <c r="G13510" s="80" t="s">
        <v>3893</v>
      </c>
      <c r="H13510" t="s">
        <v>3914</v>
      </c>
      <c r="I13510" s="50">
        <v>1.2</v>
      </c>
    </row>
    <row r="13511" spans="1:9" x14ac:dyDescent="0.2">
      <c r="A13511">
        <v>365005</v>
      </c>
      <c r="B13511" s="79">
        <v>78938878</v>
      </c>
      <c r="C13511" s="80" t="s">
        <v>19</v>
      </c>
      <c r="D13511" s="80" t="s">
        <v>20</v>
      </c>
      <c r="E13511" s="80" t="s">
        <v>3891</v>
      </c>
      <c r="F13511" s="80" t="s">
        <v>3899</v>
      </c>
      <c r="G13511" s="80" t="s">
        <v>3893</v>
      </c>
      <c r="H13511" t="s">
        <v>3915</v>
      </c>
      <c r="I13511" s="50">
        <v>1.2</v>
      </c>
    </row>
    <row r="13512" spans="1:9" x14ac:dyDescent="0.2">
      <c r="A13512">
        <v>460892</v>
      </c>
      <c r="B13512" s="79">
        <v>7622210563538</v>
      </c>
      <c r="C13512" s="80" t="s">
        <v>19</v>
      </c>
      <c r="D13512" s="80" t="s">
        <v>20</v>
      </c>
      <c r="E13512" s="80" t="s">
        <v>3891</v>
      </c>
      <c r="F13512" s="80" t="s">
        <v>3899</v>
      </c>
      <c r="G13512" s="80" t="s">
        <v>3893</v>
      </c>
      <c r="H13512" t="s">
        <v>3916</v>
      </c>
      <c r="I13512" s="50">
        <v>2.94</v>
      </c>
    </row>
    <row r="13513" spans="1:9" x14ac:dyDescent="0.2">
      <c r="A13513">
        <v>236740</v>
      </c>
      <c r="B13513" s="79">
        <v>7622300860899</v>
      </c>
      <c r="C13513" s="80" t="s">
        <v>19</v>
      </c>
      <c r="D13513" s="80" t="s">
        <v>20</v>
      </c>
      <c r="E13513" s="80" t="s">
        <v>3891</v>
      </c>
      <c r="F13513" s="80" t="s">
        <v>3899</v>
      </c>
      <c r="G13513" s="80" t="s">
        <v>3893</v>
      </c>
      <c r="H13513" t="s">
        <v>3907</v>
      </c>
      <c r="I13513" s="50">
        <v>2.06</v>
      </c>
    </row>
    <row r="13514" spans="1:9" x14ac:dyDescent="0.2">
      <c r="A13514">
        <v>239937</v>
      </c>
      <c r="B13514" s="79">
        <v>7622300847838</v>
      </c>
      <c r="C13514" s="80" t="s">
        <v>19</v>
      </c>
      <c r="D13514" s="80" t="s">
        <v>20</v>
      </c>
      <c r="E13514" s="80" t="s">
        <v>3891</v>
      </c>
      <c r="F13514" s="80" t="s">
        <v>3899</v>
      </c>
      <c r="G13514" s="80" t="s">
        <v>3893</v>
      </c>
      <c r="H13514" t="s">
        <v>3908</v>
      </c>
      <c r="I13514" s="50">
        <v>4.1500000000000004</v>
      </c>
    </row>
    <row r="13515" spans="1:9" x14ac:dyDescent="0.2">
      <c r="A13515">
        <v>512584</v>
      </c>
      <c r="B13515" s="79">
        <v>7622210573261</v>
      </c>
      <c r="C13515" s="80" t="s">
        <v>19</v>
      </c>
      <c r="D13515" s="80" t="s">
        <v>20</v>
      </c>
      <c r="E13515" s="80" t="s">
        <v>3891</v>
      </c>
      <c r="F13515" s="80" t="s">
        <v>3899</v>
      </c>
      <c r="G13515" s="80" t="s">
        <v>3893</v>
      </c>
      <c r="H13515" t="s">
        <v>3919</v>
      </c>
      <c r="I13515" s="50">
        <v>8.0399999999999991</v>
      </c>
    </row>
    <row r="13516" spans="1:9" x14ac:dyDescent="0.2">
      <c r="A13516">
        <v>512621</v>
      </c>
      <c r="B13516" s="79">
        <v>7622210573292</v>
      </c>
      <c r="C13516" s="80" t="s">
        <v>19</v>
      </c>
      <c r="D13516" s="80" t="s">
        <v>20</v>
      </c>
      <c r="E13516" s="80" t="s">
        <v>3891</v>
      </c>
      <c r="F13516" s="80" t="s">
        <v>3899</v>
      </c>
      <c r="G13516" s="80" t="s">
        <v>3893</v>
      </c>
      <c r="H13516" t="s">
        <v>16143</v>
      </c>
      <c r="I13516" s="50">
        <v>8.0399999999999991</v>
      </c>
    </row>
    <row r="13517" spans="1:9" x14ac:dyDescent="0.2">
      <c r="A13517">
        <v>570055</v>
      </c>
      <c r="B13517" s="79">
        <v>7622210528940</v>
      </c>
      <c r="C13517" s="80" t="s">
        <v>19</v>
      </c>
      <c r="D13517" s="80" t="s">
        <v>20</v>
      </c>
      <c r="E13517" s="80" t="s">
        <v>3891</v>
      </c>
      <c r="F13517" s="80" t="s">
        <v>3899</v>
      </c>
      <c r="G13517" s="80" t="s">
        <v>3893</v>
      </c>
      <c r="H13517" t="s">
        <v>3920</v>
      </c>
      <c r="I13517" s="50">
        <v>2.94</v>
      </c>
    </row>
    <row r="13518" spans="1:9" x14ac:dyDescent="0.2">
      <c r="A13518">
        <v>6993</v>
      </c>
      <c r="B13518" s="79">
        <v>7895800304228</v>
      </c>
      <c r="C13518" s="80" t="s">
        <v>19</v>
      </c>
      <c r="D13518" s="80" t="s">
        <v>20</v>
      </c>
      <c r="E13518" s="80" t="s">
        <v>3891</v>
      </c>
      <c r="F13518" s="80" t="s">
        <v>3899</v>
      </c>
      <c r="G13518" s="80" t="s">
        <v>3893</v>
      </c>
      <c r="H13518" t="s">
        <v>3901</v>
      </c>
      <c r="I13518" s="50">
        <v>2.06</v>
      </c>
    </row>
    <row r="13519" spans="1:9" x14ac:dyDescent="0.2">
      <c r="A13519">
        <v>47036</v>
      </c>
      <c r="B13519" s="79">
        <v>7895800304235</v>
      </c>
      <c r="C13519" s="80" t="s">
        <v>19</v>
      </c>
      <c r="D13519" s="80" t="s">
        <v>20</v>
      </c>
      <c r="E13519" s="80" t="s">
        <v>3891</v>
      </c>
      <c r="F13519" s="80" t="s">
        <v>3899</v>
      </c>
      <c r="G13519" s="80" t="s">
        <v>3893</v>
      </c>
      <c r="H13519" t="s">
        <v>3902</v>
      </c>
      <c r="I13519" s="50">
        <v>2.06</v>
      </c>
    </row>
    <row r="13520" spans="1:9" x14ac:dyDescent="0.2">
      <c r="A13520">
        <v>470767</v>
      </c>
      <c r="B13520" s="79">
        <v>7622210563477</v>
      </c>
      <c r="C13520" s="80" t="s">
        <v>19</v>
      </c>
      <c r="D13520" s="80" t="s">
        <v>20</v>
      </c>
      <c r="E13520" s="80" t="s">
        <v>3891</v>
      </c>
      <c r="F13520" s="80" t="s">
        <v>3899</v>
      </c>
      <c r="G13520" s="80" t="s">
        <v>3893</v>
      </c>
      <c r="H13520" t="s">
        <v>3917</v>
      </c>
      <c r="I13520" s="50">
        <v>2.94</v>
      </c>
    </row>
    <row r="13521" spans="1:9" x14ac:dyDescent="0.2">
      <c r="A13521">
        <v>493772</v>
      </c>
      <c r="B13521" s="79">
        <v>7622210570376</v>
      </c>
      <c r="C13521" s="80" t="s">
        <v>19</v>
      </c>
      <c r="D13521" s="80" t="s">
        <v>20</v>
      </c>
      <c r="E13521" s="80" t="s">
        <v>3891</v>
      </c>
      <c r="F13521" s="80" t="s">
        <v>3899</v>
      </c>
      <c r="G13521" s="80" t="s">
        <v>3893</v>
      </c>
      <c r="H13521" t="s">
        <v>3918</v>
      </c>
      <c r="I13521" s="50">
        <v>8.0399999999999991</v>
      </c>
    </row>
    <row r="13522" spans="1:9" x14ac:dyDescent="0.2">
      <c r="A13522">
        <v>493778</v>
      </c>
      <c r="B13522" s="79">
        <v>7622210570406</v>
      </c>
      <c r="C13522" s="80" t="s">
        <v>19</v>
      </c>
      <c r="D13522" s="80" t="s">
        <v>20</v>
      </c>
      <c r="E13522" s="80" t="s">
        <v>3891</v>
      </c>
      <c r="F13522" s="80" t="s">
        <v>3899</v>
      </c>
      <c r="G13522" s="80" t="s">
        <v>3893</v>
      </c>
      <c r="H13522" t="s">
        <v>16144</v>
      </c>
      <c r="I13522" s="50">
        <v>8.0399999999999991</v>
      </c>
    </row>
    <row r="13523" spans="1:9" x14ac:dyDescent="0.2">
      <c r="A13523">
        <v>71830</v>
      </c>
      <c r="B13523" s="79">
        <v>7895800304211</v>
      </c>
      <c r="C13523" s="80" t="s">
        <v>19</v>
      </c>
      <c r="D13523" s="80" t="s">
        <v>20</v>
      </c>
      <c r="E13523" s="80" t="s">
        <v>3891</v>
      </c>
      <c r="F13523" s="80" t="s">
        <v>3899</v>
      </c>
      <c r="G13523" s="80" t="s">
        <v>3893</v>
      </c>
      <c r="H13523" t="s">
        <v>3903</v>
      </c>
      <c r="I13523" s="50">
        <v>2.06</v>
      </c>
    </row>
    <row r="13524" spans="1:9" x14ac:dyDescent="0.2">
      <c r="A13524">
        <v>71831</v>
      </c>
      <c r="B13524" s="79">
        <v>7895800430002</v>
      </c>
      <c r="C13524" s="80" t="s">
        <v>19</v>
      </c>
      <c r="D13524" s="80" t="s">
        <v>20</v>
      </c>
      <c r="E13524" s="80" t="s">
        <v>3891</v>
      </c>
      <c r="F13524" s="80" t="s">
        <v>3899</v>
      </c>
      <c r="G13524" s="80" t="s">
        <v>3893</v>
      </c>
      <c r="H13524" t="s">
        <v>3904</v>
      </c>
      <c r="I13524" s="50">
        <v>2.06</v>
      </c>
    </row>
    <row r="13525" spans="1:9" x14ac:dyDescent="0.2">
      <c r="A13525">
        <v>71833</v>
      </c>
      <c r="B13525" s="79">
        <v>7895800201503</v>
      </c>
      <c r="C13525" s="80" t="s">
        <v>19</v>
      </c>
      <c r="D13525" s="80" t="s">
        <v>20</v>
      </c>
      <c r="E13525" s="80" t="s">
        <v>3891</v>
      </c>
      <c r="F13525" s="80" t="s">
        <v>3899</v>
      </c>
      <c r="G13525" s="80" t="s">
        <v>3893</v>
      </c>
      <c r="H13525" t="s">
        <v>3905</v>
      </c>
      <c r="I13525" s="50">
        <v>2.06</v>
      </c>
    </row>
    <row r="13526" spans="1:9" x14ac:dyDescent="0.2">
      <c r="A13526">
        <v>71837</v>
      </c>
      <c r="B13526" s="79">
        <v>7895800309780</v>
      </c>
      <c r="C13526" s="80" t="s">
        <v>19</v>
      </c>
      <c r="D13526" s="80" t="s">
        <v>20</v>
      </c>
      <c r="E13526" s="80" t="s">
        <v>3891</v>
      </c>
      <c r="F13526" s="80" t="s">
        <v>3899</v>
      </c>
      <c r="G13526" s="80" t="s">
        <v>3893</v>
      </c>
      <c r="H13526" t="s">
        <v>3906</v>
      </c>
      <c r="I13526" s="50">
        <v>2.06</v>
      </c>
    </row>
    <row r="13527" spans="1:9" x14ac:dyDescent="0.2">
      <c r="A13527">
        <v>108167</v>
      </c>
      <c r="B13527" s="79">
        <v>7622210564290</v>
      </c>
      <c r="C13527" s="80" t="s">
        <v>19</v>
      </c>
      <c r="D13527" s="80" t="s">
        <v>20</v>
      </c>
      <c r="E13527" s="80" t="s">
        <v>3891</v>
      </c>
      <c r="F13527" s="80" t="s">
        <v>3899</v>
      </c>
      <c r="G13527" s="80" t="s">
        <v>3893</v>
      </c>
      <c r="H13527" t="s">
        <v>3900</v>
      </c>
      <c r="I13527" s="50">
        <v>2.06</v>
      </c>
    </row>
    <row r="13528" spans="1:9" x14ac:dyDescent="0.2">
      <c r="A13528">
        <v>95031</v>
      </c>
      <c r="B13528" s="79">
        <v>7898279790400</v>
      </c>
      <c r="C13528" s="80" t="s">
        <v>19</v>
      </c>
      <c r="D13528" s="80" t="s">
        <v>20</v>
      </c>
      <c r="E13528" s="80" t="s">
        <v>3891</v>
      </c>
      <c r="F13528" s="80" t="s">
        <v>3899</v>
      </c>
      <c r="G13528" s="80" t="s">
        <v>3947</v>
      </c>
      <c r="H13528" t="s">
        <v>3949</v>
      </c>
      <c r="I13528" s="50">
        <v>5.88</v>
      </c>
    </row>
    <row r="13529" spans="1:9" x14ac:dyDescent="0.2">
      <c r="A13529">
        <v>95032</v>
      </c>
      <c r="B13529" s="79">
        <v>7898279790431</v>
      </c>
      <c r="C13529" s="80" t="s">
        <v>19</v>
      </c>
      <c r="D13529" s="80" t="s">
        <v>20</v>
      </c>
      <c r="E13529" s="80" t="s">
        <v>3891</v>
      </c>
      <c r="F13529" s="80" t="s">
        <v>3899</v>
      </c>
      <c r="G13529" s="80" t="s">
        <v>3947</v>
      </c>
      <c r="H13529" t="s">
        <v>3957</v>
      </c>
      <c r="I13529" s="50">
        <v>5.88</v>
      </c>
    </row>
    <row r="13530" spans="1:9" x14ac:dyDescent="0.2">
      <c r="A13530">
        <v>56729</v>
      </c>
      <c r="B13530" s="79">
        <v>7898279790776</v>
      </c>
      <c r="C13530" s="80" t="s">
        <v>19</v>
      </c>
      <c r="D13530" s="80" t="s">
        <v>20</v>
      </c>
      <c r="E13530" s="80" t="s">
        <v>3891</v>
      </c>
      <c r="F13530" s="80" t="s">
        <v>3899</v>
      </c>
      <c r="G13530" s="80" t="s">
        <v>3947</v>
      </c>
      <c r="H13530" t="s">
        <v>3951</v>
      </c>
      <c r="I13530" s="50">
        <v>5.88</v>
      </c>
    </row>
    <row r="13531" spans="1:9" x14ac:dyDescent="0.2">
      <c r="A13531">
        <v>56146</v>
      </c>
      <c r="B13531" s="79">
        <v>7898279791162</v>
      </c>
      <c r="C13531" s="80" t="s">
        <v>19</v>
      </c>
      <c r="D13531" s="80" t="s">
        <v>20</v>
      </c>
      <c r="E13531" s="80" t="s">
        <v>3891</v>
      </c>
      <c r="F13531" s="80" t="s">
        <v>3899</v>
      </c>
      <c r="G13531" s="80" t="s">
        <v>3947</v>
      </c>
      <c r="H13531" t="s">
        <v>3948</v>
      </c>
      <c r="I13531" s="50">
        <v>5.99</v>
      </c>
    </row>
    <row r="13532" spans="1:9" x14ac:dyDescent="0.2">
      <c r="A13532">
        <v>56178</v>
      </c>
      <c r="B13532" s="79">
        <v>7898279790394</v>
      </c>
      <c r="C13532" s="80" t="s">
        <v>19</v>
      </c>
      <c r="D13532" s="80" t="s">
        <v>20</v>
      </c>
      <c r="E13532" s="80" t="s">
        <v>3891</v>
      </c>
      <c r="F13532" s="80" t="s">
        <v>3899</v>
      </c>
      <c r="G13532" s="80" t="s">
        <v>3947</v>
      </c>
      <c r="H13532" t="s">
        <v>3954</v>
      </c>
      <c r="I13532" s="50">
        <v>5.88</v>
      </c>
    </row>
    <row r="13533" spans="1:9" x14ac:dyDescent="0.2">
      <c r="A13533">
        <v>56190</v>
      </c>
      <c r="B13533" s="79">
        <v>7898279792039</v>
      </c>
      <c r="C13533" s="80" t="s">
        <v>19</v>
      </c>
      <c r="D13533" s="80" t="s">
        <v>20</v>
      </c>
      <c r="E13533" s="80" t="s">
        <v>3891</v>
      </c>
      <c r="F13533" s="80" t="s">
        <v>3899</v>
      </c>
      <c r="G13533" s="80" t="s">
        <v>3947</v>
      </c>
      <c r="H13533" t="s">
        <v>3955</v>
      </c>
      <c r="I13533" s="50">
        <v>5.88</v>
      </c>
    </row>
    <row r="13534" spans="1:9" x14ac:dyDescent="0.2">
      <c r="A13534">
        <v>56198</v>
      </c>
      <c r="B13534" s="79">
        <v>7898279790639</v>
      </c>
      <c r="C13534" s="80" t="s">
        <v>19</v>
      </c>
      <c r="D13534" s="80" t="s">
        <v>20</v>
      </c>
      <c r="E13534" s="80" t="s">
        <v>3891</v>
      </c>
      <c r="F13534" s="80" t="s">
        <v>3899</v>
      </c>
      <c r="G13534" s="80" t="s">
        <v>3947</v>
      </c>
      <c r="H13534" t="s">
        <v>3950</v>
      </c>
      <c r="I13534" s="50">
        <v>5.88</v>
      </c>
    </row>
    <row r="13535" spans="1:9" x14ac:dyDescent="0.2">
      <c r="A13535">
        <v>25306</v>
      </c>
      <c r="B13535" s="79">
        <v>7898279790417</v>
      </c>
      <c r="C13535" s="80" t="s">
        <v>19</v>
      </c>
      <c r="D13535" s="80" t="s">
        <v>20</v>
      </c>
      <c r="E13535" s="80" t="s">
        <v>3891</v>
      </c>
      <c r="F13535" s="80" t="s">
        <v>3899</v>
      </c>
      <c r="G13535" s="80" t="s">
        <v>3947</v>
      </c>
      <c r="H13535" t="s">
        <v>3952</v>
      </c>
      <c r="I13535" s="50">
        <v>5.88</v>
      </c>
    </row>
    <row r="13536" spans="1:9" x14ac:dyDescent="0.2">
      <c r="A13536">
        <v>221255</v>
      </c>
      <c r="B13536" s="79">
        <v>8410525159619</v>
      </c>
      <c r="C13536" s="80" t="s">
        <v>19</v>
      </c>
      <c r="D13536" s="80" t="s">
        <v>20</v>
      </c>
      <c r="E13536" s="80" t="s">
        <v>3891</v>
      </c>
      <c r="F13536" s="80" t="s">
        <v>3899</v>
      </c>
      <c r="G13536" s="80" t="s">
        <v>3947</v>
      </c>
      <c r="H13536" t="s">
        <v>3958</v>
      </c>
      <c r="I13536" s="50">
        <v>5.99</v>
      </c>
    </row>
    <row r="13537" spans="1:9" x14ac:dyDescent="0.2">
      <c r="A13537">
        <v>221258</v>
      </c>
      <c r="B13537" s="79">
        <v>8410525146435</v>
      </c>
      <c r="C13537" s="80" t="s">
        <v>19</v>
      </c>
      <c r="D13537" s="80" t="s">
        <v>20</v>
      </c>
      <c r="E13537" s="80" t="s">
        <v>3891</v>
      </c>
      <c r="F13537" s="80" t="s">
        <v>3899</v>
      </c>
      <c r="G13537" s="80" t="s">
        <v>3947</v>
      </c>
      <c r="H13537" t="s">
        <v>3959</v>
      </c>
      <c r="I13537" s="50">
        <v>5.99</v>
      </c>
    </row>
    <row r="13538" spans="1:9" x14ac:dyDescent="0.2">
      <c r="A13538">
        <v>56207</v>
      </c>
      <c r="B13538" s="79">
        <v>7898279795061</v>
      </c>
      <c r="C13538" s="80" t="s">
        <v>19</v>
      </c>
      <c r="D13538" s="80" t="s">
        <v>20</v>
      </c>
      <c r="E13538" s="80" t="s">
        <v>3891</v>
      </c>
      <c r="F13538" s="80" t="s">
        <v>3899</v>
      </c>
      <c r="G13538" s="80" t="s">
        <v>3947</v>
      </c>
      <c r="H13538" t="s">
        <v>3956</v>
      </c>
      <c r="I13538" s="50">
        <v>5.99</v>
      </c>
    </row>
    <row r="13539" spans="1:9" x14ac:dyDescent="0.2">
      <c r="A13539">
        <v>32988</v>
      </c>
      <c r="B13539" s="79">
        <v>7898279794842</v>
      </c>
      <c r="C13539" s="80" t="s">
        <v>19</v>
      </c>
      <c r="D13539" s="80" t="s">
        <v>20</v>
      </c>
      <c r="E13539" s="80" t="s">
        <v>3891</v>
      </c>
      <c r="F13539" s="80" t="s">
        <v>3899</v>
      </c>
      <c r="G13539" s="80" t="s">
        <v>3947</v>
      </c>
      <c r="H13539" t="s">
        <v>3953</v>
      </c>
      <c r="I13539" s="50">
        <v>5.99</v>
      </c>
    </row>
    <row r="13540" spans="1:9" x14ac:dyDescent="0.2">
      <c r="A13540">
        <v>308659</v>
      </c>
      <c r="B13540" s="79">
        <v>7895144893730</v>
      </c>
      <c r="C13540" s="80" t="s">
        <v>19</v>
      </c>
      <c r="D13540" s="80" t="s">
        <v>20</v>
      </c>
      <c r="E13540" s="80" t="s">
        <v>3891</v>
      </c>
      <c r="F13540" s="80" t="s">
        <v>3899</v>
      </c>
      <c r="G13540" s="80" t="s">
        <v>3923</v>
      </c>
      <c r="H13540" t="s">
        <v>3937</v>
      </c>
      <c r="I13540" s="50">
        <v>1.6</v>
      </c>
    </row>
    <row r="13541" spans="1:9" x14ac:dyDescent="0.2">
      <c r="A13541">
        <v>175408</v>
      </c>
      <c r="B13541" s="79">
        <v>78922327</v>
      </c>
      <c r="C13541" s="80" t="s">
        <v>19</v>
      </c>
      <c r="D13541" s="80" t="s">
        <v>20</v>
      </c>
      <c r="E13541" s="80" t="s">
        <v>3891</v>
      </c>
      <c r="F13541" s="80" t="s">
        <v>3899</v>
      </c>
      <c r="G13541" s="80" t="s">
        <v>3923</v>
      </c>
      <c r="H13541" t="s">
        <v>3928</v>
      </c>
      <c r="I13541" s="50">
        <v>9.44</v>
      </c>
    </row>
    <row r="13542" spans="1:9" x14ac:dyDescent="0.2">
      <c r="A13542">
        <v>175411</v>
      </c>
      <c r="B13542" s="79">
        <v>78922310</v>
      </c>
      <c r="C13542" s="80" t="s">
        <v>19</v>
      </c>
      <c r="D13542" s="80" t="s">
        <v>20</v>
      </c>
      <c r="E13542" s="80" t="s">
        <v>3891</v>
      </c>
      <c r="F13542" s="80" t="s">
        <v>3899</v>
      </c>
      <c r="G13542" s="80" t="s">
        <v>3923</v>
      </c>
      <c r="H13542" t="s">
        <v>3929</v>
      </c>
      <c r="I13542" s="50">
        <v>9.44</v>
      </c>
    </row>
    <row r="13543" spans="1:9" x14ac:dyDescent="0.2">
      <c r="A13543">
        <v>498150</v>
      </c>
      <c r="B13543" s="79">
        <v>80853671</v>
      </c>
      <c r="C13543" s="80" t="s">
        <v>19</v>
      </c>
      <c r="D13543" s="80" t="s">
        <v>20</v>
      </c>
      <c r="E13543" s="80" t="s">
        <v>3891</v>
      </c>
      <c r="F13543" s="80" t="s">
        <v>3899</v>
      </c>
      <c r="G13543" s="80" t="s">
        <v>3923</v>
      </c>
      <c r="H13543" t="s">
        <v>3940</v>
      </c>
      <c r="I13543" s="50">
        <v>14.04</v>
      </c>
    </row>
    <row r="13544" spans="1:9" x14ac:dyDescent="0.2">
      <c r="A13544">
        <v>498155</v>
      </c>
      <c r="B13544" s="79">
        <v>80948094</v>
      </c>
      <c r="C13544" s="80" t="s">
        <v>19</v>
      </c>
      <c r="D13544" s="80" t="s">
        <v>20</v>
      </c>
      <c r="E13544" s="80" t="s">
        <v>3891</v>
      </c>
      <c r="F13544" s="80" t="s">
        <v>3899</v>
      </c>
      <c r="G13544" s="80" t="s">
        <v>3923</v>
      </c>
      <c r="H13544" t="s">
        <v>3941</v>
      </c>
      <c r="I13544" s="50">
        <v>14.04</v>
      </c>
    </row>
    <row r="13545" spans="1:9" x14ac:dyDescent="0.2">
      <c r="A13545">
        <v>498157</v>
      </c>
      <c r="B13545" s="79">
        <v>7895144297460</v>
      </c>
      <c r="C13545" s="80" t="s">
        <v>19</v>
      </c>
      <c r="D13545" s="80" t="s">
        <v>20</v>
      </c>
      <c r="E13545" s="80" t="s">
        <v>3891</v>
      </c>
      <c r="F13545" s="80" t="s">
        <v>3899</v>
      </c>
      <c r="G13545" s="80" t="s">
        <v>3923</v>
      </c>
      <c r="H13545" t="s">
        <v>3942</v>
      </c>
      <c r="I13545" s="50">
        <v>14.04</v>
      </c>
    </row>
    <row r="13546" spans="1:9" x14ac:dyDescent="0.2">
      <c r="A13546">
        <v>498173</v>
      </c>
      <c r="B13546" s="79">
        <v>7895144297590</v>
      </c>
      <c r="C13546" s="80" t="s">
        <v>19</v>
      </c>
      <c r="D13546" s="80" t="s">
        <v>20</v>
      </c>
      <c r="E13546" s="80" t="s">
        <v>3891</v>
      </c>
      <c r="F13546" s="80" t="s">
        <v>3899</v>
      </c>
      <c r="G13546" s="80" t="s">
        <v>3923</v>
      </c>
      <c r="H13546" t="s">
        <v>3945</v>
      </c>
      <c r="I13546" s="50">
        <v>9.02</v>
      </c>
    </row>
    <row r="13547" spans="1:9" x14ac:dyDescent="0.2">
      <c r="A13547">
        <v>248044</v>
      </c>
      <c r="B13547" s="79">
        <v>7895144899930</v>
      </c>
      <c r="C13547" s="80" t="s">
        <v>19</v>
      </c>
      <c r="D13547" s="80" t="s">
        <v>20</v>
      </c>
      <c r="E13547" s="80" t="s">
        <v>3891</v>
      </c>
      <c r="F13547" s="80" t="s">
        <v>3899</v>
      </c>
      <c r="G13547" s="80" t="s">
        <v>3923</v>
      </c>
      <c r="H13547" t="s">
        <v>3933</v>
      </c>
      <c r="I13547" s="50">
        <v>1.6</v>
      </c>
    </row>
    <row r="13548" spans="1:9" x14ac:dyDescent="0.2">
      <c r="A13548">
        <v>248045</v>
      </c>
      <c r="B13548" s="79">
        <v>7895144899947</v>
      </c>
      <c r="C13548" s="80" t="s">
        <v>19</v>
      </c>
      <c r="D13548" s="80" t="s">
        <v>20</v>
      </c>
      <c r="E13548" s="80" t="s">
        <v>3891</v>
      </c>
      <c r="F13548" s="80" t="s">
        <v>3899</v>
      </c>
      <c r="G13548" s="80" t="s">
        <v>3923</v>
      </c>
      <c r="H13548" t="s">
        <v>3934</v>
      </c>
      <c r="I13548" s="50">
        <v>1.6</v>
      </c>
    </row>
    <row r="13549" spans="1:9" x14ac:dyDescent="0.2">
      <c r="A13549">
        <v>266335</v>
      </c>
      <c r="B13549" s="79">
        <v>7895144293080</v>
      </c>
      <c r="C13549" s="80" t="s">
        <v>19</v>
      </c>
      <c r="D13549" s="80" t="s">
        <v>20</v>
      </c>
      <c r="E13549" s="80" t="s">
        <v>3891</v>
      </c>
      <c r="F13549" s="80" t="s">
        <v>3899</v>
      </c>
      <c r="G13549" s="80" t="s">
        <v>3923</v>
      </c>
      <c r="H13549" t="s">
        <v>3936</v>
      </c>
      <c r="I13549" s="50">
        <v>9.44</v>
      </c>
    </row>
    <row r="13550" spans="1:9" x14ac:dyDescent="0.2">
      <c r="A13550">
        <v>265841</v>
      </c>
      <c r="B13550" s="79">
        <v>78922334</v>
      </c>
      <c r="C13550" s="80" t="s">
        <v>19</v>
      </c>
      <c r="D13550" s="80" t="s">
        <v>20</v>
      </c>
      <c r="E13550" s="80" t="s">
        <v>3891</v>
      </c>
      <c r="F13550" s="80" t="s">
        <v>3899</v>
      </c>
      <c r="G13550" s="80" t="s">
        <v>3923</v>
      </c>
      <c r="H13550" t="s">
        <v>3935</v>
      </c>
      <c r="I13550" s="50">
        <v>9.44</v>
      </c>
    </row>
    <row r="13551" spans="1:9" x14ac:dyDescent="0.2">
      <c r="A13551">
        <v>403121</v>
      </c>
      <c r="B13551" s="79">
        <v>7895144400341</v>
      </c>
      <c r="C13551" s="80" t="s">
        <v>19</v>
      </c>
      <c r="D13551" s="80" t="s">
        <v>20</v>
      </c>
      <c r="E13551" s="80" t="s">
        <v>3891</v>
      </c>
      <c r="F13551" s="80" t="s">
        <v>3899</v>
      </c>
      <c r="G13551" s="80" t="s">
        <v>3923</v>
      </c>
      <c r="H13551" t="s">
        <v>3938</v>
      </c>
      <c r="I13551" s="50">
        <v>9.41</v>
      </c>
    </row>
    <row r="13552" spans="1:9" x14ac:dyDescent="0.2">
      <c r="A13552">
        <v>538906</v>
      </c>
      <c r="B13552" s="79">
        <v>80918776</v>
      </c>
      <c r="C13552" s="80" t="s">
        <v>19</v>
      </c>
      <c r="D13552" s="80" t="s">
        <v>20</v>
      </c>
      <c r="E13552" s="80" t="s">
        <v>3891</v>
      </c>
      <c r="F13552" s="80" t="s">
        <v>3899</v>
      </c>
      <c r="G13552" s="80" t="s">
        <v>3923</v>
      </c>
      <c r="H13552" t="s">
        <v>3946</v>
      </c>
      <c r="I13552" s="50">
        <v>9.14</v>
      </c>
    </row>
    <row r="13553" spans="1:9" x14ac:dyDescent="0.2">
      <c r="A13553">
        <v>538908</v>
      </c>
      <c r="B13553" s="79">
        <v>7895144404189</v>
      </c>
      <c r="C13553" s="80" t="s">
        <v>19</v>
      </c>
      <c r="D13553" s="80" t="s">
        <v>20</v>
      </c>
      <c r="E13553" s="80" t="s">
        <v>3891</v>
      </c>
      <c r="F13553" s="80" t="s">
        <v>3899</v>
      </c>
      <c r="G13553" s="80" t="s">
        <v>3923</v>
      </c>
      <c r="H13553" t="s">
        <v>16145</v>
      </c>
      <c r="I13553" s="50">
        <v>8.99</v>
      </c>
    </row>
    <row r="13554" spans="1:9" x14ac:dyDescent="0.2">
      <c r="A13554">
        <v>538910</v>
      </c>
      <c r="B13554" s="79">
        <v>7895144404172</v>
      </c>
      <c r="C13554" s="80" t="s">
        <v>19</v>
      </c>
      <c r="D13554" s="80" t="s">
        <v>20</v>
      </c>
      <c r="E13554" s="80" t="s">
        <v>3891</v>
      </c>
      <c r="F13554" s="80" t="s">
        <v>3899</v>
      </c>
      <c r="G13554" s="80" t="s">
        <v>3923</v>
      </c>
      <c r="H13554" t="s">
        <v>16146</v>
      </c>
      <c r="I13554" s="50">
        <v>8.91</v>
      </c>
    </row>
    <row r="13555" spans="1:9" x14ac:dyDescent="0.2">
      <c r="A13555">
        <v>498161</v>
      </c>
      <c r="B13555" s="79">
        <v>7895144190037</v>
      </c>
      <c r="C13555" s="80" t="s">
        <v>19</v>
      </c>
      <c r="D13555" s="80" t="s">
        <v>20</v>
      </c>
      <c r="E13555" s="80" t="s">
        <v>3891</v>
      </c>
      <c r="F13555" s="80" t="s">
        <v>3899</v>
      </c>
      <c r="G13555" s="80" t="s">
        <v>3923</v>
      </c>
      <c r="H13555" t="s">
        <v>3943</v>
      </c>
      <c r="I13555" s="50">
        <v>19.77</v>
      </c>
    </row>
    <row r="13556" spans="1:9" x14ac:dyDescent="0.2">
      <c r="A13556">
        <v>498166</v>
      </c>
      <c r="B13556" s="79">
        <v>7895144190167</v>
      </c>
      <c r="C13556" s="80" t="s">
        <v>19</v>
      </c>
      <c r="D13556" s="80" t="s">
        <v>20</v>
      </c>
      <c r="E13556" s="80" t="s">
        <v>3891</v>
      </c>
      <c r="F13556" s="80" t="s">
        <v>3899</v>
      </c>
      <c r="G13556" s="80" t="s">
        <v>3923</v>
      </c>
      <c r="H13556" t="s">
        <v>3944</v>
      </c>
      <c r="I13556" s="50">
        <v>19.77</v>
      </c>
    </row>
    <row r="13557" spans="1:9" x14ac:dyDescent="0.2">
      <c r="A13557">
        <v>471337</v>
      </c>
      <c r="B13557" s="79">
        <v>7895144191263</v>
      </c>
      <c r="C13557" s="80" t="s">
        <v>19</v>
      </c>
      <c r="D13557" s="80" t="s">
        <v>20</v>
      </c>
      <c r="E13557" s="80" t="s">
        <v>3891</v>
      </c>
      <c r="F13557" s="80" t="s">
        <v>3899</v>
      </c>
      <c r="G13557" s="80" t="s">
        <v>3923</v>
      </c>
      <c r="H13557" t="s">
        <v>3939</v>
      </c>
      <c r="I13557" s="50">
        <v>9.41</v>
      </c>
    </row>
    <row r="13558" spans="1:9" x14ac:dyDescent="0.2">
      <c r="A13558">
        <v>149570</v>
      </c>
      <c r="B13558" s="79">
        <v>7895144603223</v>
      </c>
      <c r="C13558" s="80" t="s">
        <v>19</v>
      </c>
      <c r="D13558" s="80" t="s">
        <v>20</v>
      </c>
      <c r="E13558" s="80" t="s">
        <v>3891</v>
      </c>
      <c r="F13558" s="80" t="s">
        <v>3899</v>
      </c>
      <c r="G13558" s="80" t="s">
        <v>3923</v>
      </c>
      <c r="H13558" t="s">
        <v>3927</v>
      </c>
      <c r="I13558" s="50">
        <v>1.84</v>
      </c>
    </row>
    <row r="13559" spans="1:9" x14ac:dyDescent="0.2">
      <c r="A13559">
        <v>83455</v>
      </c>
      <c r="B13559" s="79">
        <v>7896262304351</v>
      </c>
      <c r="C13559" s="80" t="s">
        <v>19</v>
      </c>
      <c r="D13559" s="80" t="s">
        <v>20</v>
      </c>
      <c r="E13559" s="80" t="s">
        <v>3891</v>
      </c>
      <c r="F13559" s="80" t="s">
        <v>3899</v>
      </c>
      <c r="G13559" s="80" t="s">
        <v>3923</v>
      </c>
      <c r="H13559" t="s">
        <v>3924</v>
      </c>
      <c r="I13559" s="50">
        <v>1.84</v>
      </c>
    </row>
    <row r="13560" spans="1:9" x14ac:dyDescent="0.2">
      <c r="A13560">
        <v>83456</v>
      </c>
      <c r="B13560" s="79">
        <v>7896262304306</v>
      </c>
      <c r="C13560" s="80" t="s">
        <v>19</v>
      </c>
      <c r="D13560" s="80" t="s">
        <v>20</v>
      </c>
      <c r="E13560" s="80" t="s">
        <v>3891</v>
      </c>
      <c r="F13560" s="80" t="s">
        <v>3899</v>
      </c>
      <c r="G13560" s="80" t="s">
        <v>3923</v>
      </c>
      <c r="H13560" t="s">
        <v>3925</v>
      </c>
      <c r="I13560" s="50">
        <v>1.84</v>
      </c>
    </row>
    <row r="13561" spans="1:9" x14ac:dyDescent="0.2">
      <c r="A13561">
        <v>83461</v>
      </c>
      <c r="B13561" s="79">
        <v>7895144603087</v>
      </c>
      <c r="C13561" s="80" t="s">
        <v>19</v>
      </c>
      <c r="D13561" s="80" t="s">
        <v>20</v>
      </c>
      <c r="E13561" s="80" t="s">
        <v>3891</v>
      </c>
      <c r="F13561" s="80" t="s">
        <v>3899</v>
      </c>
      <c r="G13561" s="80" t="s">
        <v>3923</v>
      </c>
      <c r="H13561" t="s">
        <v>3926</v>
      </c>
      <c r="I13561" s="50">
        <v>1.84</v>
      </c>
    </row>
    <row r="13562" spans="1:9" x14ac:dyDescent="0.2">
      <c r="A13562">
        <v>175466</v>
      </c>
      <c r="B13562" s="79">
        <v>7895144605678</v>
      </c>
      <c r="C13562" s="80" t="s">
        <v>19</v>
      </c>
      <c r="D13562" s="80" t="s">
        <v>20</v>
      </c>
      <c r="E13562" s="80" t="s">
        <v>3891</v>
      </c>
      <c r="F13562" s="80" t="s">
        <v>3899</v>
      </c>
      <c r="G13562" s="80" t="s">
        <v>3923</v>
      </c>
      <c r="H13562" t="s">
        <v>3930</v>
      </c>
      <c r="I13562" s="50">
        <v>9.41</v>
      </c>
    </row>
    <row r="13563" spans="1:9" x14ac:dyDescent="0.2">
      <c r="A13563">
        <v>175473</v>
      </c>
      <c r="B13563" s="79">
        <v>7895144605685</v>
      </c>
      <c r="C13563" s="80" t="s">
        <v>19</v>
      </c>
      <c r="D13563" s="80" t="s">
        <v>20</v>
      </c>
      <c r="E13563" s="80" t="s">
        <v>3891</v>
      </c>
      <c r="F13563" s="80" t="s">
        <v>3899</v>
      </c>
      <c r="G13563" s="80" t="s">
        <v>3923</v>
      </c>
      <c r="H13563" t="s">
        <v>3931</v>
      </c>
      <c r="I13563" s="50">
        <v>9.41</v>
      </c>
    </row>
    <row r="13564" spans="1:9" x14ac:dyDescent="0.2">
      <c r="A13564">
        <v>182909</v>
      </c>
      <c r="B13564" s="79">
        <v>7895144603148</v>
      </c>
      <c r="C13564" s="80" t="s">
        <v>19</v>
      </c>
      <c r="D13564" s="80" t="s">
        <v>20</v>
      </c>
      <c r="E13564" s="80" t="s">
        <v>3891</v>
      </c>
      <c r="F13564" s="80" t="s">
        <v>3899</v>
      </c>
      <c r="G13564" s="80" t="s">
        <v>3923</v>
      </c>
      <c r="H13564" t="s">
        <v>3932</v>
      </c>
      <c r="I13564" s="50">
        <v>1.84</v>
      </c>
    </row>
    <row r="13565" spans="1:9" x14ac:dyDescent="0.2">
      <c r="A13565">
        <v>70025</v>
      </c>
      <c r="B13565" s="79">
        <v>7892840142124</v>
      </c>
      <c r="C13565" s="80" t="s">
        <v>19</v>
      </c>
      <c r="D13565" s="80" t="s">
        <v>20</v>
      </c>
      <c r="E13565" s="80" t="s">
        <v>3891</v>
      </c>
      <c r="F13565" s="80" t="s">
        <v>3899</v>
      </c>
      <c r="G13565" s="80" t="s">
        <v>3895</v>
      </c>
      <c r="H13565" t="s">
        <v>3960</v>
      </c>
      <c r="I13565" s="50">
        <v>2.64</v>
      </c>
    </row>
    <row r="13566" spans="1:9" x14ac:dyDescent="0.2">
      <c r="A13566">
        <v>78517</v>
      </c>
      <c r="B13566" s="79">
        <v>41333001029</v>
      </c>
      <c r="C13566" s="80" t="s">
        <v>19</v>
      </c>
      <c r="D13566" s="80" t="s">
        <v>20</v>
      </c>
      <c r="E13566" s="80" t="s">
        <v>3891</v>
      </c>
      <c r="F13566" s="80" t="s">
        <v>4013</v>
      </c>
      <c r="G13566" s="80" t="s">
        <v>4015</v>
      </c>
      <c r="H13566" t="s">
        <v>4018</v>
      </c>
      <c r="I13566" s="50">
        <v>17.48</v>
      </c>
    </row>
    <row r="13567" spans="1:9" x14ac:dyDescent="0.2">
      <c r="A13567">
        <v>78518</v>
      </c>
      <c r="B13567" s="79">
        <v>41333001074</v>
      </c>
      <c r="C13567" s="80" t="s">
        <v>19</v>
      </c>
      <c r="D13567" s="80" t="s">
        <v>20</v>
      </c>
      <c r="E13567" s="80" t="s">
        <v>3891</v>
      </c>
      <c r="F13567" s="80" t="s">
        <v>4013</v>
      </c>
      <c r="G13567" s="80" t="s">
        <v>4015</v>
      </c>
      <c r="H13567" t="s">
        <v>4019</v>
      </c>
      <c r="I13567" s="50">
        <v>10.66</v>
      </c>
    </row>
    <row r="13568" spans="1:9" x14ac:dyDescent="0.2">
      <c r="A13568">
        <v>80904</v>
      </c>
      <c r="B13568" s="79">
        <v>41333001098</v>
      </c>
      <c r="C13568" s="80" t="s">
        <v>19</v>
      </c>
      <c r="D13568" s="80" t="s">
        <v>20</v>
      </c>
      <c r="E13568" s="80" t="s">
        <v>3891</v>
      </c>
      <c r="F13568" s="80" t="s">
        <v>4013</v>
      </c>
      <c r="G13568" s="80" t="s">
        <v>4015</v>
      </c>
      <c r="H13568" t="s">
        <v>4016</v>
      </c>
      <c r="I13568" s="50">
        <v>17.760000000000002</v>
      </c>
    </row>
    <row r="13569" spans="1:9" x14ac:dyDescent="0.2">
      <c r="A13569">
        <v>42387</v>
      </c>
      <c r="B13569" s="79">
        <v>41333001005</v>
      </c>
      <c r="C13569" s="80" t="s">
        <v>19</v>
      </c>
      <c r="D13569" s="80" t="s">
        <v>20</v>
      </c>
      <c r="E13569" s="80" t="s">
        <v>3891</v>
      </c>
      <c r="F13569" s="80" t="s">
        <v>4013</v>
      </c>
      <c r="G13569" s="80" t="s">
        <v>4015</v>
      </c>
      <c r="H13569" t="s">
        <v>4017</v>
      </c>
      <c r="I13569" s="50">
        <v>10.02</v>
      </c>
    </row>
    <row r="13570" spans="1:9" x14ac:dyDescent="0.2">
      <c r="A13570">
        <v>54215</v>
      </c>
      <c r="B13570" s="79">
        <v>7896067201398</v>
      </c>
      <c r="C13570" s="80" t="s">
        <v>19</v>
      </c>
      <c r="D13570" s="80" t="s">
        <v>20</v>
      </c>
      <c r="E13570" s="80" t="s">
        <v>3891</v>
      </c>
      <c r="F13570" s="80" t="s">
        <v>4013</v>
      </c>
      <c r="G13570" s="80" t="s">
        <v>4020</v>
      </c>
      <c r="H13570" t="s">
        <v>4024</v>
      </c>
      <c r="I13570" s="50">
        <v>12.5</v>
      </c>
    </row>
    <row r="13571" spans="1:9" x14ac:dyDescent="0.2">
      <c r="A13571">
        <v>16419</v>
      </c>
      <c r="B13571" s="79">
        <v>7896067200179</v>
      </c>
      <c r="C13571" s="80" t="s">
        <v>19</v>
      </c>
      <c r="D13571" s="80" t="s">
        <v>20</v>
      </c>
      <c r="E13571" s="80" t="s">
        <v>3891</v>
      </c>
      <c r="F13571" s="80" t="s">
        <v>4013</v>
      </c>
      <c r="G13571" s="80" t="s">
        <v>4020</v>
      </c>
      <c r="H13571" t="s">
        <v>4021</v>
      </c>
      <c r="I13571" s="50">
        <v>11.32</v>
      </c>
    </row>
    <row r="13572" spans="1:9" x14ac:dyDescent="0.2">
      <c r="A13572">
        <v>21757</v>
      </c>
      <c r="B13572" s="79">
        <v>7896067200186</v>
      </c>
      <c r="C13572" s="80" t="s">
        <v>19</v>
      </c>
      <c r="D13572" s="80" t="s">
        <v>20</v>
      </c>
      <c r="E13572" s="80" t="s">
        <v>3891</v>
      </c>
      <c r="F13572" s="80" t="s">
        <v>4013</v>
      </c>
      <c r="G13572" s="80" t="s">
        <v>4020</v>
      </c>
      <c r="H13572" t="s">
        <v>4022</v>
      </c>
      <c r="I13572" s="50">
        <v>6.43</v>
      </c>
    </row>
    <row r="13573" spans="1:9" x14ac:dyDescent="0.2">
      <c r="A13573">
        <v>21759</v>
      </c>
      <c r="B13573" s="79">
        <v>7896067200162</v>
      </c>
      <c r="C13573" s="80" t="s">
        <v>19</v>
      </c>
      <c r="D13573" s="80" t="s">
        <v>20</v>
      </c>
      <c r="E13573" s="80" t="s">
        <v>3891</v>
      </c>
      <c r="F13573" s="80" t="s">
        <v>4013</v>
      </c>
      <c r="G13573" s="80" t="s">
        <v>4020</v>
      </c>
      <c r="H13573" t="s">
        <v>4023</v>
      </c>
      <c r="I13573" s="50">
        <v>5.94</v>
      </c>
    </row>
    <row r="13574" spans="1:9" x14ac:dyDescent="0.2">
      <c r="A13574">
        <v>7300</v>
      </c>
      <c r="B13574" s="79">
        <v>7896009724015</v>
      </c>
      <c r="C13574" s="80" t="s">
        <v>19</v>
      </c>
      <c r="D13574" s="80" t="s">
        <v>20</v>
      </c>
      <c r="E13574" s="80" t="s">
        <v>3891</v>
      </c>
      <c r="F13574" s="80" t="s">
        <v>4013</v>
      </c>
      <c r="G13574" s="80" t="s">
        <v>4025</v>
      </c>
      <c r="H13574" t="s">
        <v>4028</v>
      </c>
      <c r="I13574" s="50">
        <v>7.51</v>
      </c>
    </row>
    <row r="13575" spans="1:9" x14ac:dyDescent="0.2">
      <c r="A13575">
        <v>1437</v>
      </c>
      <c r="B13575" s="79">
        <v>7896009728013</v>
      </c>
      <c r="C13575" s="80" t="s">
        <v>19</v>
      </c>
      <c r="D13575" s="80" t="s">
        <v>20</v>
      </c>
      <c r="E13575" s="80" t="s">
        <v>3891</v>
      </c>
      <c r="F13575" s="80" t="s">
        <v>4013</v>
      </c>
      <c r="G13575" s="80" t="s">
        <v>4025</v>
      </c>
      <c r="H13575" t="s">
        <v>4026</v>
      </c>
      <c r="I13575" s="50">
        <v>6.56</v>
      </c>
    </row>
    <row r="13576" spans="1:9" x14ac:dyDescent="0.2">
      <c r="A13576">
        <v>1441</v>
      </c>
      <c r="B13576" s="79">
        <v>7896009728020</v>
      </c>
      <c r="C13576" s="80" t="s">
        <v>19</v>
      </c>
      <c r="D13576" s="80" t="s">
        <v>20</v>
      </c>
      <c r="E13576" s="80" t="s">
        <v>3891</v>
      </c>
      <c r="F13576" s="80" t="s">
        <v>4013</v>
      </c>
      <c r="G13576" s="80" t="s">
        <v>4025</v>
      </c>
      <c r="H13576" t="s">
        <v>4027</v>
      </c>
      <c r="I13576" s="50">
        <v>11.76</v>
      </c>
    </row>
    <row r="13577" spans="1:9" x14ac:dyDescent="0.2">
      <c r="A13577">
        <v>320706</v>
      </c>
      <c r="B13577" s="79">
        <v>7500435122627</v>
      </c>
      <c r="C13577" s="80" t="s">
        <v>19</v>
      </c>
      <c r="D13577" s="80" t="s">
        <v>20</v>
      </c>
      <c r="E13577" s="80" t="s">
        <v>3891</v>
      </c>
      <c r="F13577" s="80" t="s">
        <v>4038</v>
      </c>
      <c r="G13577" s="80" t="s">
        <v>84</v>
      </c>
      <c r="H13577" t="s">
        <v>4040</v>
      </c>
      <c r="I13577" s="50">
        <v>44.43</v>
      </c>
    </row>
    <row r="13578" spans="1:9" x14ac:dyDescent="0.2">
      <c r="A13578">
        <v>506165</v>
      </c>
      <c r="B13578" s="79">
        <v>7500435160650</v>
      </c>
      <c r="C13578" s="80" t="s">
        <v>19</v>
      </c>
      <c r="D13578" s="80" t="s">
        <v>20</v>
      </c>
      <c r="E13578" s="80" t="s">
        <v>3891</v>
      </c>
      <c r="F13578" s="80" t="s">
        <v>4038</v>
      </c>
      <c r="G13578" s="80" t="s">
        <v>84</v>
      </c>
      <c r="H13578" t="s">
        <v>16147</v>
      </c>
      <c r="I13578" s="50">
        <v>23.99</v>
      </c>
    </row>
    <row r="13579" spans="1:9" x14ac:dyDescent="0.2">
      <c r="A13579">
        <v>315799</v>
      </c>
      <c r="B13579" s="79">
        <v>7500435004220</v>
      </c>
      <c r="C13579" s="80" t="s">
        <v>19</v>
      </c>
      <c r="D13579" s="80" t="s">
        <v>20</v>
      </c>
      <c r="E13579" s="80" t="s">
        <v>3891</v>
      </c>
      <c r="F13579" s="80" t="s">
        <v>4038</v>
      </c>
      <c r="G13579" s="80" t="s">
        <v>84</v>
      </c>
      <c r="H13579" t="s">
        <v>4039</v>
      </c>
      <c r="I13579" s="50">
        <v>20.38</v>
      </c>
    </row>
    <row r="13580" spans="1:9" x14ac:dyDescent="0.2">
      <c r="A13580">
        <v>270070</v>
      </c>
      <c r="B13580" s="79">
        <v>7500435107761</v>
      </c>
      <c r="C13580" s="80" t="s">
        <v>19</v>
      </c>
      <c r="D13580" s="80" t="s">
        <v>20</v>
      </c>
      <c r="E13580" s="80" t="s">
        <v>3891</v>
      </c>
      <c r="F13580" s="80" t="s">
        <v>4036</v>
      </c>
      <c r="G13580" s="80" t="s">
        <v>84</v>
      </c>
      <c r="H13580" t="s">
        <v>4037</v>
      </c>
      <c r="I13580" s="50">
        <v>15.46</v>
      </c>
    </row>
    <row r="13581" spans="1:9" x14ac:dyDescent="0.2">
      <c r="A13581">
        <v>462592</v>
      </c>
      <c r="B13581" s="79">
        <v>7622210933454</v>
      </c>
      <c r="C13581" s="80" t="s">
        <v>19</v>
      </c>
      <c r="D13581" s="80" t="s">
        <v>20</v>
      </c>
      <c r="E13581" s="80" t="s">
        <v>3891</v>
      </c>
      <c r="F13581" s="80" t="s">
        <v>3892</v>
      </c>
      <c r="G13581" s="80" t="s">
        <v>3893</v>
      </c>
      <c r="H13581" t="s">
        <v>3894</v>
      </c>
      <c r="I13581" s="50">
        <v>2.19</v>
      </c>
    </row>
    <row r="13582" spans="1:9" x14ac:dyDescent="0.2">
      <c r="A13582">
        <v>465018</v>
      </c>
      <c r="B13582" s="79">
        <v>7892840814748</v>
      </c>
      <c r="C13582" s="80" t="s">
        <v>19</v>
      </c>
      <c r="D13582" s="80" t="s">
        <v>20</v>
      </c>
      <c r="E13582" s="80" t="s">
        <v>3891</v>
      </c>
      <c r="F13582" s="80" t="s">
        <v>3892</v>
      </c>
      <c r="G13582" s="80" t="s">
        <v>3895</v>
      </c>
      <c r="H13582" t="s">
        <v>3896</v>
      </c>
      <c r="I13582" s="50">
        <v>5.29</v>
      </c>
    </row>
    <row r="13583" spans="1:9" x14ac:dyDescent="0.2">
      <c r="A13583">
        <v>465020</v>
      </c>
      <c r="B13583" s="79">
        <v>7892840814724</v>
      </c>
      <c r="C13583" s="80" t="s">
        <v>19</v>
      </c>
      <c r="D13583" s="80" t="s">
        <v>20</v>
      </c>
      <c r="E13583" s="80" t="s">
        <v>3891</v>
      </c>
      <c r="F13583" s="80" t="s">
        <v>3892</v>
      </c>
      <c r="G13583" s="80" t="s">
        <v>3895</v>
      </c>
      <c r="H13583" t="s">
        <v>3897</v>
      </c>
      <c r="I13583" s="50">
        <v>5.28</v>
      </c>
    </row>
    <row r="13584" spans="1:9" x14ac:dyDescent="0.2">
      <c r="A13584">
        <v>465031</v>
      </c>
      <c r="B13584" s="79">
        <v>7892840815745</v>
      </c>
      <c r="C13584" s="80" t="s">
        <v>19</v>
      </c>
      <c r="D13584" s="80" t="s">
        <v>20</v>
      </c>
      <c r="E13584" s="80" t="s">
        <v>3891</v>
      </c>
      <c r="F13584" s="80" t="s">
        <v>3892</v>
      </c>
      <c r="G13584" s="80" t="s">
        <v>3895</v>
      </c>
      <c r="H13584" t="s">
        <v>3898</v>
      </c>
      <c r="I13584" s="50">
        <v>2.64</v>
      </c>
    </row>
    <row r="13585" spans="1:9" x14ac:dyDescent="0.2">
      <c r="A13585">
        <v>408772</v>
      </c>
      <c r="B13585" s="79">
        <v>7896423480894</v>
      </c>
      <c r="C13585" s="80" t="s">
        <v>19</v>
      </c>
      <c r="D13585" s="80" t="s">
        <v>20</v>
      </c>
      <c r="E13585" s="80" t="s">
        <v>3891</v>
      </c>
      <c r="F13585" s="80" t="s">
        <v>4007</v>
      </c>
      <c r="G13585" s="80" t="s">
        <v>3995</v>
      </c>
      <c r="H13585" t="s">
        <v>16148</v>
      </c>
      <c r="I13585" s="50">
        <v>3.29</v>
      </c>
    </row>
    <row r="13586" spans="1:9" x14ac:dyDescent="0.2">
      <c r="A13586">
        <v>408786</v>
      </c>
      <c r="B13586" s="79">
        <v>7896423420180</v>
      </c>
      <c r="C13586" s="80" t="s">
        <v>19</v>
      </c>
      <c r="D13586" s="80" t="s">
        <v>20</v>
      </c>
      <c r="E13586" s="80" t="s">
        <v>3891</v>
      </c>
      <c r="F13586" s="80" t="s">
        <v>4007</v>
      </c>
      <c r="G13586" s="80" t="s">
        <v>3995</v>
      </c>
      <c r="H13586" t="s">
        <v>4012</v>
      </c>
      <c r="I13586" s="50">
        <v>3.64</v>
      </c>
    </row>
    <row r="13587" spans="1:9" x14ac:dyDescent="0.2">
      <c r="A13587">
        <v>270225</v>
      </c>
      <c r="B13587" s="79">
        <v>7891330009176</v>
      </c>
      <c r="C13587" s="80" t="s">
        <v>19</v>
      </c>
      <c r="D13587" s="80" t="s">
        <v>20</v>
      </c>
      <c r="E13587" s="80" t="s">
        <v>3891</v>
      </c>
      <c r="F13587" s="80" t="s">
        <v>4007</v>
      </c>
      <c r="G13587" s="80" t="s">
        <v>4008</v>
      </c>
      <c r="H13587" t="s">
        <v>4010</v>
      </c>
      <c r="I13587" s="50">
        <v>3.59</v>
      </c>
    </row>
    <row r="13588" spans="1:9" x14ac:dyDescent="0.2">
      <c r="A13588">
        <v>270226</v>
      </c>
      <c r="B13588" s="79">
        <v>7891330015139</v>
      </c>
      <c r="C13588" s="80" t="s">
        <v>19</v>
      </c>
      <c r="D13588" s="80" t="s">
        <v>20</v>
      </c>
      <c r="E13588" s="80" t="s">
        <v>3891</v>
      </c>
      <c r="F13588" s="80" t="s">
        <v>4007</v>
      </c>
      <c r="G13588" s="80" t="s">
        <v>4008</v>
      </c>
      <c r="H13588" t="s">
        <v>4009</v>
      </c>
      <c r="I13588" s="50">
        <v>3.53</v>
      </c>
    </row>
    <row r="13589" spans="1:9" x14ac:dyDescent="0.2">
      <c r="A13589">
        <v>496834</v>
      </c>
      <c r="B13589" s="79">
        <v>7891330015214</v>
      </c>
      <c r="C13589" s="80" t="s">
        <v>19</v>
      </c>
      <c r="D13589" s="80" t="s">
        <v>20</v>
      </c>
      <c r="E13589" s="80" t="s">
        <v>3891</v>
      </c>
      <c r="F13589" s="80" t="s">
        <v>4007</v>
      </c>
      <c r="G13589" s="80" t="s">
        <v>4008</v>
      </c>
      <c r="H13589" t="s">
        <v>4011</v>
      </c>
      <c r="I13589" s="50">
        <v>3.59</v>
      </c>
    </row>
    <row r="13590" spans="1:9" x14ac:dyDescent="0.2">
      <c r="A13590">
        <v>496856</v>
      </c>
      <c r="B13590" s="79">
        <v>7891330018772</v>
      </c>
      <c r="C13590" s="80" t="s">
        <v>19</v>
      </c>
      <c r="D13590" s="80" t="s">
        <v>20</v>
      </c>
      <c r="E13590" s="80" t="s">
        <v>3891</v>
      </c>
      <c r="F13590" s="80" t="s">
        <v>4007</v>
      </c>
      <c r="G13590" s="80" t="s">
        <v>4008</v>
      </c>
      <c r="H13590" t="s">
        <v>16149</v>
      </c>
      <c r="I13590" s="50">
        <v>2.48</v>
      </c>
    </row>
    <row r="13591" spans="1:9" x14ac:dyDescent="0.2">
      <c r="A13591">
        <v>586069</v>
      </c>
      <c r="B13591" s="79">
        <v>7892840824204</v>
      </c>
      <c r="C13591" s="80" t="s">
        <v>19</v>
      </c>
      <c r="D13591" s="80" t="s">
        <v>20</v>
      </c>
      <c r="E13591" s="80" t="s">
        <v>3891</v>
      </c>
      <c r="F13591" s="80" t="s">
        <v>4029</v>
      </c>
      <c r="G13591" s="80" t="s">
        <v>3895</v>
      </c>
      <c r="H13591" t="s">
        <v>4033</v>
      </c>
      <c r="I13591" s="50">
        <v>6.6</v>
      </c>
    </row>
    <row r="13592" spans="1:9" x14ac:dyDescent="0.2">
      <c r="A13592">
        <v>586073</v>
      </c>
      <c r="B13592" s="79">
        <v>7892840824211</v>
      </c>
      <c r="C13592" s="80" t="s">
        <v>19</v>
      </c>
      <c r="D13592" s="80" t="s">
        <v>20</v>
      </c>
      <c r="E13592" s="80" t="s">
        <v>3891</v>
      </c>
      <c r="F13592" s="80" t="s">
        <v>4029</v>
      </c>
      <c r="G13592" s="80" t="s">
        <v>3895</v>
      </c>
      <c r="H13592" t="s">
        <v>4034</v>
      </c>
      <c r="I13592" s="50">
        <v>2.72</v>
      </c>
    </row>
    <row r="13593" spans="1:9" x14ac:dyDescent="0.2">
      <c r="A13593">
        <v>586077</v>
      </c>
      <c r="B13593" s="79">
        <v>7892840824372</v>
      </c>
      <c r="C13593" s="80" t="s">
        <v>19</v>
      </c>
      <c r="D13593" s="80" t="s">
        <v>20</v>
      </c>
      <c r="E13593" s="80" t="s">
        <v>3891</v>
      </c>
      <c r="F13593" s="80" t="s">
        <v>4029</v>
      </c>
      <c r="G13593" s="80" t="s">
        <v>3895</v>
      </c>
      <c r="H13593" t="s">
        <v>4035</v>
      </c>
      <c r="I13593" s="50">
        <v>9.91</v>
      </c>
    </row>
    <row r="13594" spans="1:9" x14ac:dyDescent="0.2">
      <c r="A13594">
        <v>544479</v>
      </c>
      <c r="B13594" s="79">
        <v>7892840823030</v>
      </c>
      <c r="C13594" s="80" t="s">
        <v>19</v>
      </c>
      <c r="D13594" s="80" t="s">
        <v>20</v>
      </c>
      <c r="E13594" s="80" t="s">
        <v>3891</v>
      </c>
      <c r="F13594" s="80" t="s">
        <v>4029</v>
      </c>
      <c r="G13594" s="80" t="s">
        <v>3895</v>
      </c>
      <c r="H13594" t="s">
        <v>4030</v>
      </c>
      <c r="I13594" s="50">
        <v>6.62</v>
      </c>
    </row>
    <row r="13595" spans="1:9" x14ac:dyDescent="0.2">
      <c r="A13595">
        <v>544483</v>
      </c>
      <c r="B13595" s="79">
        <v>7892840823047</v>
      </c>
      <c r="C13595" s="80" t="s">
        <v>19</v>
      </c>
      <c r="D13595" s="80" t="s">
        <v>20</v>
      </c>
      <c r="E13595" s="80" t="s">
        <v>3891</v>
      </c>
      <c r="F13595" s="80" t="s">
        <v>4029</v>
      </c>
      <c r="G13595" s="80" t="s">
        <v>3895</v>
      </c>
      <c r="H13595" t="s">
        <v>4031</v>
      </c>
      <c r="I13595" s="50">
        <v>6.62</v>
      </c>
    </row>
    <row r="13596" spans="1:9" x14ac:dyDescent="0.2">
      <c r="A13596">
        <v>544484</v>
      </c>
      <c r="B13596" s="79">
        <v>7892840823054</v>
      </c>
      <c r="C13596" s="80" t="s">
        <v>19</v>
      </c>
      <c r="D13596" s="80" t="s">
        <v>20</v>
      </c>
      <c r="E13596" s="80" t="s">
        <v>3891</v>
      </c>
      <c r="F13596" s="80" t="s">
        <v>4029</v>
      </c>
      <c r="G13596" s="80" t="s">
        <v>3895</v>
      </c>
      <c r="H13596" t="s">
        <v>4032</v>
      </c>
      <c r="I13596" s="50">
        <v>6.62</v>
      </c>
    </row>
    <row r="13597" spans="1:9" x14ac:dyDescent="0.2">
      <c r="A13597">
        <v>515941</v>
      </c>
      <c r="B13597" s="79">
        <v>7622210575975</v>
      </c>
      <c r="C13597" s="80" t="s">
        <v>19</v>
      </c>
      <c r="D13597" s="80" t="s">
        <v>20</v>
      </c>
      <c r="E13597" s="80" t="s">
        <v>6831</v>
      </c>
      <c r="F13597" s="80" t="s">
        <v>6832</v>
      </c>
      <c r="G13597" s="80" t="s">
        <v>3893</v>
      </c>
      <c r="H13597" t="s">
        <v>6878</v>
      </c>
      <c r="I13597" s="50">
        <v>6.17</v>
      </c>
    </row>
    <row r="13598" spans="1:9" x14ac:dyDescent="0.2">
      <c r="A13598">
        <v>515944</v>
      </c>
      <c r="B13598" s="79">
        <v>7622210575999</v>
      </c>
      <c r="C13598" s="80" t="s">
        <v>19</v>
      </c>
      <c r="D13598" s="80" t="s">
        <v>20</v>
      </c>
      <c r="E13598" s="80" t="s">
        <v>6831</v>
      </c>
      <c r="F13598" s="80" t="s">
        <v>6832</v>
      </c>
      <c r="G13598" s="80" t="s">
        <v>3893</v>
      </c>
      <c r="H13598" t="s">
        <v>6879</v>
      </c>
      <c r="I13598" s="50">
        <v>6.17</v>
      </c>
    </row>
    <row r="13599" spans="1:9" x14ac:dyDescent="0.2">
      <c r="A13599">
        <v>273633</v>
      </c>
      <c r="B13599" s="79">
        <v>7622300989316</v>
      </c>
      <c r="C13599" s="80" t="s">
        <v>19</v>
      </c>
      <c r="D13599" s="80" t="s">
        <v>20</v>
      </c>
      <c r="E13599" s="80" t="s">
        <v>6831</v>
      </c>
      <c r="F13599" s="80" t="s">
        <v>6832</v>
      </c>
      <c r="G13599" s="80" t="s">
        <v>3893</v>
      </c>
      <c r="H13599" t="s">
        <v>6877</v>
      </c>
      <c r="I13599" s="50">
        <v>6.17</v>
      </c>
    </row>
    <row r="13600" spans="1:9" x14ac:dyDescent="0.2">
      <c r="A13600">
        <v>397145</v>
      </c>
      <c r="B13600" s="79">
        <v>7622210689658</v>
      </c>
      <c r="C13600" s="80" t="s">
        <v>19</v>
      </c>
      <c r="D13600" s="80" t="s">
        <v>20</v>
      </c>
      <c r="E13600" s="80" t="s">
        <v>6831</v>
      </c>
      <c r="F13600" s="80" t="s">
        <v>6832</v>
      </c>
      <c r="G13600" s="80" t="s">
        <v>3893</v>
      </c>
      <c r="H13600" t="s">
        <v>6855</v>
      </c>
      <c r="I13600" s="50">
        <v>11.81</v>
      </c>
    </row>
    <row r="13601" spans="1:9" x14ac:dyDescent="0.2">
      <c r="A13601">
        <v>397313</v>
      </c>
      <c r="B13601" s="79">
        <v>7622210699992</v>
      </c>
      <c r="C13601" s="80" t="s">
        <v>19</v>
      </c>
      <c r="D13601" s="80" t="s">
        <v>20</v>
      </c>
      <c r="E13601" s="80" t="s">
        <v>6831</v>
      </c>
      <c r="F13601" s="80" t="s">
        <v>6832</v>
      </c>
      <c r="G13601" s="80" t="s">
        <v>3893</v>
      </c>
      <c r="H13601" t="s">
        <v>6856</v>
      </c>
      <c r="I13601" s="50">
        <v>11.81</v>
      </c>
    </row>
    <row r="13602" spans="1:9" x14ac:dyDescent="0.2">
      <c r="A13602">
        <v>397322</v>
      </c>
      <c r="B13602" s="79">
        <v>7622210732316</v>
      </c>
      <c r="C13602" s="80" t="s">
        <v>19</v>
      </c>
      <c r="D13602" s="80" t="s">
        <v>20</v>
      </c>
      <c r="E13602" s="80" t="s">
        <v>6831</v>
      </c>
      <c r="F13602" s="80" t="s">
        <v>6832</v>
      </c>
      <c r="G13602" s="80" t="s">
        <v>3893</v>
      </c>
      <c r="H13602" t="s">
        <v>6857</v>
      </c>
      <c r="I13602" s="50">
        <v>11.81</v>
      </c>
    </row>
    <row r="13603" spans="1:9" x14ac:dyDescent="0.2">
      <c r="A13603">
        <v>397323</v>
      </c>
      <c r="B13603" s="79">
        <v>7622210689573</v>
      </c>
      <c r="C13603" s="80" t="s">
        <v>19</v>
      </c>
      <c r="D13603" s="80" t="s">
        <v>20</v>
      </c>
      <c r="E13603" s="80" t="s">
        <v>6831</v>
      </c>
      <c r="F13603" s="80" t="s">
        <v>6832</v>
      </c>
      <c r="G13603" s="80" t="s">
        <v>3893</v>
      </c>
      <c r="H13603" t="s">
        <v>6858</v>
      </c>
      <c r="I13603" s="50">
        <v>11.81</v>
      </c>
    </row>
    <row r="13604" spans="1:9" x14ac:dyDescent="0.2">
      <c r="A13604">
        <v>551489</v>
      </c>
      <c r="B13604" s="79">
        <v>7622210535016</v>
      </c>
      <c r="C13604" s="80" t="s">
        <v>19</v>
      </c>
      <c r="D13604" s="80" t="s">
        <v>20</v>
      </c>
      <c r="E13604" s="80" t="s">
        <v>6831</v>
      </c>
      <c r="F13604" s="80" t="s">
        <v>6832</v>
      </c>
      <c r="G13604" s="80" t="s">
        <v>3893</v>
      </c>
      <c r="H13604" t="s">
        <v>6880</v>
      </c>
      <c r="I13604" s="50">
        <v>6.17</v>
      </c>
    </row>
    <row r="13605" spans="1:9" x14ac:dyDescent="0.2">
      <c r="A13605">
        <v>536196</v>
      </c>
      <c r="B13605" s="79">
        <v>7622210529985</v>
      </c>
      <c r="C13605" s="80" t="s">
        <v>19</v>
      </c>
      <c r="D13605" s="80" t="s">
        <v>20</v>
      </c>
      <c r="E13605" s="80" t="s">
        <v>6831</v>
      </c>
      <c r="F13605" s="80" t="s">
        <v>6832</v>
      </c>
      <c r="G13605" s="80" t="s">
        <v>3893</v>
      </c>
      <c r="H13605" t="s">
        <v>6869</v>
      </c>
      <c r="I13605" s="50">
        <v>14.19</v>
      </c>
    </row>
    <row r="13606" spans="1:9" x14ac:dyDescent="0.2">
      <c r="A13606">
        <v>551490</v>
      </c>
      <c r="B13606" s="79">
        <v>7622210534774</v>
      </c>
      <c r="C13606" s="80" t="s">
        <v>19</v>
      </c>
      <c r="D13606" s="80" t="s">
        <v>20</v>
      </c>
      <c r="E13606" s="80" t="s">
        <v>6831</v>
      </c>
      <c r="F13606" s="80" t="s">
        <v>6832</v>
      </c>
      <c r="G13606" s="80" t="s">
        <v>3893</v>
      </c>
      <c r="H13606" t="s">
        <v>6870</v>
      </c>
      <c r="I13606" s="50">
        <v>12.26</v>
      </c>
    </row>
    <row r="13607" spans="1:9" x14ac:dyDescent="0.2">
      <c r="A13607">
        <v>551491</v>
      </c>
      <c r="B13607" s="79">
        <v>7622210534712</v>
      </c>
      <c r="C13607" s="80" t="s">
        <v>19</v>
      </c>
      <c r="D13607" s="80" t="s">
        <v>20</v>
      </c>
      <c r="E13607" s="80" t="s">
        <v>6831</v>
      </c>
      <c r="F13607" s="80" t="s">
        <v>6832</v>
      </c>
      <c r="G13607" s="80" t="s">
        <v>3893</v>
      </c>
      <c r="H13607" t="s">
        <v>6871</v>
      </c>
      <c r="I13607" s="50">
        <v>12.26</v>
      </c>
    </row>
    <row r="13608" spans="1:9" x14ac:dyDescent="0.2">
      <c r="A13608">
        <v>551492</v>
      </c>
      <c r="B13608" s="79">
        <v>7622210534743</v>
      </c>
      <c r="C13608" s="80" t="s">
        <v>19</v>
      </c>
      <c r="D13608" s="80" t="s">
        <v>20</v>
      </c>
      <c r="E13608" s="80" t="s">
        <v>6831</v>
      </c>
      <c r="F13608" s="80" t="s">
        <v>6832</v>
      </c>
      <c r="G13608" s="80" t="s">
        <v>3893</v>
      </c>
      <c r="H13608" t="s">
        <v>6872</v>
      </c>
      <c r="I13608" s="50">
        <v>12.26</v>
      </c>
    </row>
    <row r="13609" spans="1:9" x14ac:dyDescent="0.2">
      <c r="A13609">
        <v>551497</v>
      </c>
      <c r="B13609" s="79">
        <v>7622210534835</v>
      </c>
      <c r="C13609" s="80" t="s">
        <v>19</v>
      </c>
      <c r="D13609" s="80" t="s">
        <v>20</v>
      </c>
      <c r="E13609" s="80" t="s">
        <v>6831</v>
      </c>
      <c r="F13609" s="80" t="s">
        <v>6832</v>
      </c>
      <c r="G13609" s="80" t="s">
        <v>3893</v>
      </c>
      <c r="H13609" t="s">
        <v>16150</v>
      </c>
      <c r="I13609" s="50">
        <v>12.26</v>
      </c>
    </row>
    <row r="13610" spans="1:9" x14ac:dyDescent="0.2">
      <c r="A13610">
        <v>551498</v>
      </c>
      <c r="B13610" s="79">
        <v>7622210534897</v>
      </c>
      <c r="C13610" s="80" t="s">
        <v>19</v>
      </c>
      <c r="D13610" s="80" t="s">
        <v>20</v>
      </c>
      <c r="E13610" s="80" t="s">
        <v>6831</v>
      </c>
      <c r="F13610" s="80" t="s">
        <v>6832</v>
      </c>
      <c r="G13610" s="80" t="s">
        <v>3893</v>
      </c>
      <c r="H13610" t="s">
        <v>6873</v>
      </c>
      <c r="I13610" s="50">
        <v>12.26</v>
      </c>
    </row>
    <row r="13611" spans="1:9" x14ac:dyDescent="0.2">
      <c r="A13611">
        <v>551499</v>
      </c>
      <c r="B13611" s="79">
        <v>7622210534804</v>
      </c>
      <c r="C13611" s="80" t="s">
        <v>19</v>
      </c>
      <c r="D13611" s="80" t="s">
        <v>20</v>
      </c>
      <c r="E13611" s="80" t="s">
        <v>6831</v>
      </c>
      <c r="F13611" s="80" t="s">
        <v>6832</v>
      </c>
      <c r="G13611" s="80" t="s">
        <v>3893</v>
      </c>
      <c r="H13611" t="s">
        <v>6874</v>
      </c>
      <c r="I13611" s="50">
        <v>12.26</v>
      </c>
    </row>
    <row r="13612" spans="1:9" x14ac:dyDescent="0.2">
      <c r="A13612">
        <v>551503</v>
      </c>
      <c r="B13612" s="79">
        <v>7622210534866</v>
      </c>
      <c r="C13612" s="80" t="s">
        <v>19</v>
      </c>
      <c r="D13612" s="80" t="s">
        <v>20</v>
      </c>
      <c r="E13612" s="80" t="s">
        <v>6831</v>
      </c>
      <c r="F13612" s="80" t="s">
        <v>6832</v>
      </c>
      <c r="G13612" s="80" t="s">
        <v>3893</v>
      </c>
      <c r="H13612" t="s">
        <v>6875</v>
      </c>
      <c r="I13612" s="50">
        <v>12.26</v>
      </c>
    </row>
    <row r="13613" spans="1:9" x14ac:dyDescent="0.2">
      <c r="A13613">
        <v>570124</v>
      </c>
      <c r="B13613" s="79">
        <v>7622202288937</v>
      </c>
      <c r="C13613" s="80" t="s">
        <v>19</v>
      </c>
      <c r="D13613" s="80" t="s">
        <v>20</v>
      </c>
      <c r="E13613" s="80" t="s">
        <v>6831</v>
      </c>
      <c r="F13613" s="80" t="s">
        <v>6832</v>
      </c>
      <c r="G13613" s="80" t="s">
        <v>3893</v>
      </c>
      <c r="H13613" t="s">
        <v>16151</v>
      </c>
      <c r="I13613" s="50">
        <v>8.49</v>
      </c>
    </row>
    <row r="13614" spans="1:9" x14ac:dyDescent="0.2">
      <c r="A13614">
        <v>518403</v>
      </c>
      <c r="B13614" s="79">
        <v>7622210570536</v>
      </c>
      <c r="C13614" s="80" t="s">
        <v>19</v>
      </c>
      <c r="D13614" s="80" t="s">
        <v>20</v>
      </c>
      <c r="E13614" s="80" t="s">
        <v>6831</v>
      </c>
      <c r="F13614" s="80" t="s">
        <v>6832</v>
      </c>
      <c r="G13614" s="80" t="s">
        <v>3893</v>
      </c>
      <c r="H13614" t="s">
        <v>6865</v>
      </c>
      <c r="I13614" s="50">
        <v>11.81</v>
      </c>
    </row>
    <row r="13615" spans="1:9" x14ac:dyDescent="0.2">
      <c r="A13615">
        <v>518405</v>
      </c>
      <c r="B13615" s="79">
        <v>7622210570567</v>
      </c>
      <c r="C13615" s="80" t="s">
        <v>19</v>
      </c>
      <c r="D13615" s="80" t="s">
        <v>20</v>
      </c>
      <c r="E13615" s="80" t="s">
        <v>6831</v>
      </c>
      <c r="F13615" s="80" t="s">
        <v>6832</v>
      </c>
      <c r="G13615" s="80" t="s">
        <v>3893</v>
      </c>
      <c r="H13615" t="s">
        <v>6866</v>
      </c>
      <c r="I13615" s="50">
        <v>11.81</v>
      </c>
    </row>
    <row r="13616" spans="1:9" x14ac:dyDescent="0.2">
      <c r="A13616">
        <v>518411</v>
      </c>
      <c r="B13616" s="79">
        <v>7622210528186</v>
      </c>
      <c r="C13616" s="80" t="s">
        <v>19</v>
      </c>
      <c r="D13616" s="80" t="s">
        <v>20</v>
      </c>
      <c r="E13616" s="80" t="s">
        <v>6831</v>
      </c>
      <c r="F13616" s="80" t="s">
        <v>6832</v>
      </c>
      <c r="G13616" s="80" t="s">
        <v>3893</v>
      </c>
      <c r="H13616" t="s">
        <v>16152</v>
      </c>
      <c r="I13616" s="50">
        <v>8.07</v>
      </c>
    </row>
    <row r="13617" spans="1:9" x14ac:dyDescent="0.2">
      <c r="A13617">
        <v>518416</v>
      </c>
      <c r="B13617" s="79">
        <v>7622210528216</v>
      </c>
      <c r="C13617" s="80" t="s">
        <v>19</v>
      </c>
      <c r="D13617" s="80" t="s">
        <v>20</v>
      </c>
      <c r="E13617" s="80" t="s">
        <v>6831</v>
      </c>
      <c r="F13617" s="80" t="s">
        <v>6832</v>
      </c>
      <c r="G13617" s="80" t="s">
        <v>3893</v>
      </c>
      <c r="H13617" t="s">
        <v>16153</v>
      </c>
      <c r="I13617" s="50">
        <v>8.07</v>
      </c>
    </row>
    <row r="13618" spans="1:9" x14ac:dyDescent="0.2">
      <c r="A13618">
        <v>498008</v>
      </c>
      <c r="B13618" s="79">
        <v>7622210674432</v>
      </c>
      <c r="C13618" s="80" t="s">
        <v>19</v>
      </c>
      <c r="D13618" s="80" t="s">
        <v>20</v>
      </c>
      <c r="E13618" s="80" t="s">
        <v>6831</v>
      </c>
      <c r="F13618" s="80" t="s">
        <v>6832</v>
      </c>
      <c r="G13618" s="80" t="s">
        <v>3893</v>
      </c>
      <c r="H13618" t="s">
        <v>6864</v>
      </c>
      <c r="I13618" s="50">
        <v>8.07</v>
      </c>
    </row>
    <row r="13619" spans="1:9" x14ac:dyDescent="0.2">
      <c r="A13619">
        <v>496659</v>
      </c>
      <c r="B13619" s="79">
        <v>7622210673831</v>
      </c>
      <c r="C13619" s="80" t="s">
        <v>19</v>
      </c>
      <c r="D13619" s="80" t="s">
        <v>20</v>
      </c>
      <c r="E13619" s="80" t="s">
        <v>6831</v>
      </c>
      <c r="F13619" s="80" t="s">
        <v>6832</v>
      </c>
      <c r="G13619" s="80" t="s">
        <v>3893</v>
      </c>
      <c r="H13619" t="s">
        <v>16154</v>
      </c>
      <c r="I13619" s="50">
        <v>8.07</v>
      </c>
    </row>
    <row r="13620" spans="1:9" x14ac:dyDescent="0.2">
      <c r="A13620">
        <v>496665</v>
      </c>
      <c r="B13620" s="79">
        <v>7622210674050</v>
      </c>
      <c r="C13620" s="80" t="s">
        <v>19</v>
      </c>
      <c r="D13620" s="80" t="s">
        <v>20</v>
      </c>
      <c r="E13620" s="80" t="s">
        <v>6831</v>
      </c>
      <c r="F13620" s="80" t="s">
        <v>6832</v>
      </c>
      <c r="G13620" s="80" t="s">
        <v>3893</v>
      </c>
      <c r="H13620" t="s">
        <v>6860</v>
      </c>
      <c r="I13620" s="50">
        <v>8.07</v>
      </c>
    </row>
    <row r="13621" spans="1:9" x14ac:dyDescent="0.2">
      <c r="A13621">
        <v>496693</v>
      </c>
      <c r="B13621" s="79">
        <v>7622210674395</v>
      </c>
      <c r="C13621" s="80" t="s">
        <v>19</v>
      </c>
      <c r="D13621" s="80" t="s">
        <v>20</v>
      </c>
      <c r="E13621" s="80" t="s">
        <v>6831</v>
      </c>
      <c r="F13621" s="80" t="s">
        <v>6832</v>
      </c>
      <c r="G13621" s="80" t="s">
        <v>3893</v>
      </c>
      <c r="H13621" t="s">
        <v>6861</v>
      </c>
      <c r="I13621" s="50">
        <v>8.07</v>
      </c>
    </row>
    <row r="13622" spans="1:9" x14ac:dyDescent="0.2">
      <c r="A13622">
        <v>496700</v>
      </c>
      <c r="B13622" s="79">
        <v>7622210575630</v>
      </c>
      <c r="C13622" s="80" t="s">
        <v>19</v>
      </c>
      <c r="D13622" s="80" t="s">
        <v>20</v>
      </c>
      <c r="E13622" s="80" t="s">
        <v>6831</v>
      </c>
      <c r="F13622" s="80" t="s">
        <v>6832</v>
      </c>
      <c r="G13622" s="80" t="s">
        <v>3893</v>
      </c>
      <c r="H13622" t="s">
        <v>6862</v>
      </c>
      <c r="I13622" s="50">
        <v>8.07</v>
      </c>
    </row>
    <row r="13623" spans="1:9" x14ac:dyDescent="0.2">
      <c r="A13623">
        <v>496706</v>
      </c>
      <c r="B13623" s="79">
        <v>7622210674357</v>
      </c>
      <c r="C13623" s="80" t="s">
        <v>19</v>
      </c>
      <c r="D13623" s="80" t="s">
        <v>20</v>
      </c>
      <c r="E13623" s="80" t="s">
        <v>6831</v>
      </c>
      <c r="F13623" s="80" t="s">
        <v>6832</v>
      </c>
      <c r="G13623" s="80" t="s">
        <v>3893</v>
      </c>
      <c r="H13623" t="s">
        <v>6863</v>
      </c>
      <c r="I13623" s="50">
        <v>8.07</v>
      </c>
    </row>
    <row r="13624" spans="1:9" x14ac:dyDescent="0.2">
      <c r="A13624">
        <v>496746</v>
      </c>
      <c r="B13624" s="79">
        <v>7622210674319</v>
      </c>
      <c r="C13624" s="80" t="s">
        <v>19</v>
      </c>
      <c r="D13624" s="80" t="s">
        <v>20</v>
      </c>
      <c r="E13624" s="80" t="s">
        <v>6831</v>
      </c>
      <c r="F13624" s="80" t="s">
        <v>6832</v>
      </c>
      <c r="G13624" s="80" t="s">
        <v>3893</v>
      </c>
      <c r="H13624" t="s">
        <v>16155</v>
      </c>
      <c r="I13624" s="50">
        <v>8.07</v>
      </c>
    </row>
    <row r="13625" spans="1:9" x14ac:dyDescent="0.2">
      <c r="A13625">
        <v>473554</v>
      </c>
      <c r="B13625" s="79">
        <v>7622210567567</v>
      </c>
      <c r="C13625" s="80" t="s">
        <v>19</v>
      </c>
      <c r="D13625" s="80" t="s">
        <v>20</v>
      </c>
      <c r="E13625" s="80" t="s">
        <v>6831</v>
      </c>
      <c r="F13625" s="80" t="s">
        <v>6832</v>
      </c>
      <c r="G13625" s="80" t="s">
        <v>3893</v>
      </c>
      <c r="H13625" t="s">
        <v>16156</v>
      </c>
      <c r="I13625" s="50">
        <v>8.07</v>
      </c>
    </row>
    <row r="13626" spans="1:9" x14ac:dyDescent="0.2">
      <c r="A13626">
        <v>535906</v>
      </c>
      <c r="B13626" s="79">
        <v>7891000395417</v>
      </c>
      <c r="C13626" s="80" t="s">
        <v>19</v>
      </c>
      <c r="D13626" s="80" t="s">
        <v>20</v>
      </c>
      <c r="E13626" s="80" t="s">
        <v>6831</v>
      </c>
      <c r="F13626" s="80" t="s">
        <v>6832</v>
      </c>
      <c r="G13626" s="80" t="s">
        <v>3962</v>
      </c>
      <c r="H13626" t="s">
        <v>6887</v>
      </c>
      <c r="I13626" s="50">
        <v>7.91</v>
      </c>
    </row>
    <row r="13627" spans="1:9" x14ac:dyDescent="0.2">
      <c r="A13627">
        <v>535907</v>
      </c>
      <c r="B13627" s="79">
        <v>7891000395509</v>
      </c>
      <c r="C13627" s="80" t="s">
        <v>19</v>
      </c>
      <c r="D13627" s="80" t="s">
        <v>20</v>
      </c>
      <c r="E13627" s="80" t="s">
        <v>6831</v>
      </c>
      <c r="F13627" s="80" t="s">
        <v>6832</v>
      </c>
      <c r="G13627" s="80" t="s">
        <v>3962</v>
      </c>
      <c r="H13627" t="s">
        <v>6888</v>
      </c>
      <c r="I13627" s="50">
        <v>7.91</v>
      </c>
    </row>
    <row r="13628" spans="1:9" x14ac:dyDescent="0.2">
      <c r="A13628">
        <v>535896</v>
      </c>
      <c r="B13628" s="79">
        <v>7891000392805</v>
      </c>
      <c r="C13628" s="80" t="s">
        <v>19</v>
      </c>
      <c r="D13628" s="80" t="s">
        <v>20</v>
      </c>
      <c r="E13628" s="80" t="s">
        <v>6831</v>
      </c>
      <c r="F13628" s="80" t="s">
        <v>6832</v>
      </c>
      <c r="G13628" s="80" t="s">
        <v>3962</v>
      </c>
      <c r="H13628" t="s">
        <v>6885</v>
      </c>
      <c r="I13628" s="50">
        <v>8.48</v>
      </c>
    </row>
    <row r="13629" spans="1:9" x14ac:dyDescent="0.2">
      <c r="A13629">
        <v>535899</v>
      </c>
      <c r="B13629" s="79">
        <v>7891000393475</v>
      </c>
      <c r="C13629" s="80" t="s">
        <v>19</v>
      </c>
      <c r="D13629" s="80" t="s">
        <v>20</v>
      </c>
      <c r="E13629" s="80" t="s">
        <v>6831</v>
      </c>
      <c r="F13629" s="80" t="s">
        <v>6832</v>
      </c>
      <c r="G13629" s="80" t="s">
        <v>3962</v>
      </c>
      <c r="H13629" t="s">
        <v>6886</v>
      </c>
      <c r="I13629" s="50">
        <v>8.48</v>
      </c>
    </row>
    <row r="13630" spans="1:9" x14ac:dyDescent="0.2">
      <c r="A13630">
        <v>9501</v>
      </c>
      <c r="B13630" s="79">
        <v>7891008040029</v>
      </c>
      <c r="C13630" s="80" t="s">
        <v>19</v>
      </c>
      <c r="D13630" s="80" t="s">
        <v>20</v>
      </c>
      <c r="E13630" s="80" t="s">
        <v>6831</v>
      </c>
      <c r="F13630" s="80" t="s">
        <v>6832</v>
      </c>
      <c r="G13630" s="80" t="s">
        <v>3962</v>
      </c>
      <c r="H13630" t="s">
        <v>16157</v>
      </c>
      <c r="I13630" s="50">
        <v>18.61</v>
      </c>
    </row>
    <row r="13631" spans="1:9" x14ac:dyDescent="0.2">
      <c r="A13631">
        <v>467550</v>
      </c>
      <c r="B13631" s="79">
        <v>7891008121827</v>
      </c>
      <c r="C13631" s="80" t="s">
        <v>19</v>
      </c>
      <c r="D13631" s="80" t="s">
        <v>20</v>
      </c>
      <c r="E13631" s="80" t="s">
        <v>6831</v>
      </c>
      <c r="F13631" s="80" t="s">
        <v>6832</v>
      </c>
      <c r="G13631" s="80" t="s">
        <v>3962</v>
      </c>
      <c r="H13631" t="s">
        <v>6881</v>
      </c>
      <c r="I13631" s="50">
        <v>8.48</v>
      </c>
    </row>
    <row r="13632" spans="1:9" x14ac:dyDescent="0.2">
      <c r="A13632">
        <v>467555</v>
      </c>
      <c r="B13632" s="79">
        <v>7891008121728</v>
      </c>
      <c r="C13632" s="80" t="s">
        <v>19</v>
      </c>
      <c r="D13632" s="80" t="s">
        <v>20</v>
      </c>
      <c r="E13632" s="80" t="s">
        <v>6831</v>
      </c>
      <c r="F13632" s="80" t="s">
        <v>6832</v>
      </c>
      <c r="G13632" s="80" t="s">
        <v>3962</v>
      </c>
      <c r="H13632" t="s">
        <v>6882</v>
      </c>
      <c r="I13632" s="50">
        <v>8.48</v>
      </c>
    </row>
    <row r="13633" spans="1:9" x14ac:dyDescent="0.2">
      <c r="A13633">
        <v>467559</v>
      </c>
      <c r="B13633" s="79">
        <v>7891008121773</v>
      </c>
      <c r="C13633" s="80" t="s">
        <v>19</v>
      </c>
      <c r="D13633" s="80" t="s">
        <v>20</v>
      </c>
      <c r="E13633" s="80" t="s">
        <v>6831</v>
      </c>
      <c r="F13633" s="80" t="s">
        <v>6832</v>
      </c>
      <c r="G13633" s="80" t="s">
        <v>3962</v>
      </c>
      <c r="H13633" t="s">
        <v>6883</v>
      </c>
      <c r="I13633" s="50">
        <v>8.48</v>
      </c>
    </row>
    <row r="13634" spans="1:9" x14ac:dyDescent="0.2">
      <c r="A13634">
        <v>467575</v>
      </c>
      <c r="B13634" s="79">
        <v>7891008121575</v>
      </c>
      <c r="C13634" s="80" t="s">
        <v>19</v>
      </c>
      <c r="D13634" s="80" t="s">
        <v>20</v>
      </c>
      <c r="E13634" s="80" t="s">
        <v>6831</v>
      </c>
      <c r="F13634" s="80" t="s">
        <v>6832</v>
      </c>
      <c r="G13634" s="80" t="s">
        <v>3962</v>
      </c>
      <c r="H13634" t="s">
        <v>6884</v>
      </c>
      <c r="I13634" s="50">
        <v>8.48</v>
      </c>
    </row>
    <row r="13635" spans="1:9" x14ac:dyDescent="0.2">
      <c r="A13635">
        <v>498201</v>
      </c>
      <c r="B13635" s="79">
        <v>7899970402173</v>
      </c>
      <c r="C13635" s="80" t="s">
        <v>19</v>
      </c>
      <c r="D13635" s="80" t="s">
        <v>20</v>
      </c>
      <c r="E13635" s="80" t="s">
        <v>6831</v>
      </c>
      <c r="F13635" s="80" t="s">
        <v>6832</v>
      </c>
      <c r="G13635" s="80" t="s">
        <v>4004</v>
      </c>
      <c r="H13635" t="s">
        <v>6847</v>
      </c>
      <c r="I13635" s="50">
        <v>6.52</v>
      </c>
    </row>
    <row r="13636" spans="1:9" x14ac:dyDescent="0.2">
      <c r="A13636">
        <v>498204</v>
      </c>
      <c r="B13636" s="79">
        <v>7899970402159</v>
      </c>
      <c r="C13636" s="80" t="s">
        <v>19</v>
      </c>
      <c r="D13636" s="80" t="s">
        <v>20</v>
      </c>
      <c r="E13636" s="80" t="s">
        <v>6831</v>
      </c>
      <c r="F13636" s="80" t="s">
        <v>6832</v>
      </c>
      <c r="G13636" s="80" t="s">
        <v>4004</v>
      </c>
      <c r="H13636" t="s">
        <v>6848</v>
      </c>
      <c r="I13636" s="50">
        <v>7.12</v>
      </c>
    </row>
    <row r="13637" spans="1:9" x14ac:dyDescent="0.2">
      <c r="A13637">
        <v>498208</v>
      </c>
      <c r="B13637" s="79">
        <v>7899970402401</v>
      </c>
      <c r="C13637" s="80" t="s">
        <v>19</v>
      </c>
      <c r="D13637" s="80" t="s">
        <v>20</v>
      </c>
      <c r="E13637" s="80" t="s">
        <v>6831</v>
      </c>
      <c r="F13637" s="80" t="s">
        <v>6832</v>
      </c>
      <c r="G13637" s="80" t="s">
        <v>4004</v>
      </c>
      <c r="H13637" t="s">
        <v>6849</v>
      </c>
      <c r="I13637" s="50">
        <v>6.52</v>
      </c>
    </row>
    <row r="13638" spans="1:9" x14ac:dyDescent="0.2">
      <c r="A13638">
        <v>500524</v>
      </c>
      <c r="B13638" s="79">
        <v>7899970402692</v>
      </c>
      <c r="C13638" s="80" t="s">
        <v>19</v>
      </c>
      <c r="D13638" s="80" t="s">
        <v>20</v>
      </c>
      <c r="E13638" s="80" t="s">
        <v>6831</v>
      </c>
      <c r="F13638" s="80" t="s">
        <v>6832</v>
      </c>
      <c r="G13638" s="80" t="s">
        <v>4004</v>
      </c>
      <c r="H13638" t="s">
        <v>16158</v>
      </c>
      <c r="I13638" s="50">
        <v>10.08</v>
      </c>
    </row>
    <row r="13639" spans="1:9" x14ac:dyDescent="0.2">
      <c r="A13639">
        <v>413892</v>
      </c>
      <c r="B13639" s="79">
        <v>7899970400988</v>
      </c>
      <c r="C13639" s="80" t="s">
        <v>19</v>
      </c>
      <c r="D13639" s="80" t="s">
        <v>20</v>
      </c>
      <c r="E13639" s="80" t="s">
        <v>6831</v>
      </c>
      <c r="F13639" s="80" t="s">
        <v>6832</v>
      </c>
      <c r="G13639" s="80" t="s">
        <v>4004</v>
      </c>
      <c r="H13639" t="s">
        <v>6843</v>
      </c>
      <c r="I13639" s="50">
        <v>8.4600000000000009</v>
      </c>
    </row>
    <row r="13640" spans="1:9" x14ac:dyDescent="0.2">
      <c r="A13640">
        <v>413893</v>
      </c>
      <c r="B13640" s="79">
        <v>7899970400902</v>
      </c>
      <c r="C13640" s="80" t="s">
        <v>19</v>
      </c>
      <c r="D13640" s="80" t="s">
        <v>20</v>
      </c>
      <c r="E13640" s="80" t="s">
        <v>6831</v>
      </c>
      <c r="F13640" s="80" t="s">
        <v>6832</v>
      </c>
      <c r="G13640" s="80" t="s">
        <v>4004</v>
      </c>
      <c r="H13640" t="s">
        <v>6844</v>
      </c>
      <c r="I13640" s="50">
        <v>9.14</v>
      </c>
    </row>
    <row r="13641" spans="1:9" x14ac:dyDescent="0.2">
      <c r="A13641">
        <v>413898</v>
      </c>
      <c r="B13641" s="79">
        <v>7899970400964</v>
      </c>
      <c r="C13641" s="80" t="s">
        <v>19</v>
      </c>
      <c r="D13641" s="80" t="s">
        <v>20</v>
      </c>
      <c r="E13641" s="80" t="s">
        <v>6831</v>
      </c>
      <c r="F13641" s="80" t="s">
        <v>6832</v>
      </c>
      <c r="G13641" s="80" t="s">
        <v>4004</v>
      </c>
      <c r="H13641" t="s">
        <v>6845</v>
      </c>
      <c r="I13641" s="50">
        <v>8.3800000000000008</v>
      </c>
    </row>
    <row r="13642" spans="1:9" x14ac:dyDescent="0.2">
      <c r="A13642">
        <v>391023</v>
      </c>
      <c r="B13642" s="79">
        <v>7899970400452</v>
      </c>
      <c r="C13642" s="80" t="s">
        <v>19</v>
      </c>
      <c r="D13642" s="80" t="s">
        <v>20</v>
      </c>
      <c r="E13642" s="80" t="s">
        <v>6831</v>
      </c>
      <c r="F13642" s="80" t="s">
        <v>6832</v>
      </c>
      <c r="G13642" s="80" t="s">
        <v>4004</v>
      </c>
      <c r="H13642" t="s">
        <v>16159</v>
      </c>
      <c r="I13642" s="50">
        <v>5.32</v>
      </c>
    </row>
    <row r="13643" spans="1:9" x14ac:dyDescent="0.2">
      <c r="A13643">
        <v>566140</v>
      </c>
      <c r="B13643" s="79">
        <v>7899970403453</v>
      </c>
      <c r="C13643" s="80" t="s">
        <v>19</v>
      </c>
      <c r="D13643" s="80" t="s">
        <v>20</v>
      </c>
      <c r="E13643" s="80" t="s">
        <v>6831</v>
      </c>
      <c r="F13643" s="80" t="s">
        <v>6832</v>
      </c>
      <c r="G13643" s="80" t="s">
        <v>4004</v>
      </c>
      <c r="H13643" t="s">
        <v>6850</v>
      </c>
      <c r="I13643" s="50">
        <v>7.76</v>
      </c>
    </row>
    <row r="13644" spans="1:9" x14ac:dyDescent="0.2">
      <c r="A13644">
        <v>566142</v>
      </c>
      <c r="B13644" s="79">
        <v>7899970403415</v>
      </c>
      <c r="C13644" s="80" t="s">
        <v>19</v>
      </c>
      <c r="D13644" s="80" t="s">
        <v>20</v>
      </c>
      <c r="E13644" s="80" t="s">
        <v>6831</v>
      </c>
      <c r="F13644" s="80" t="s">
        <v>6832</v>
      </c>
      <c r="G13644" s="80" t="s">
        <v>4004</v>
      </c>
      <c r="H13644" t="s">
        <v>6851</v>
      </c>
      <c r="I13644" s="50">
        <v>9.3800000000000008</v>
      </c>
    </row>
    <row r="13645" spans="1:9" x14ac:dyDescent="0.2">
      <c r="A13645">
        <v>566144</v>
      </c>
      <c r="B13645" s="79">
        <v>7899970403439</v>
      </c>
      <c r="C13645" s="80" t="s">
        <v>19</v>
      </c>
      <c r="D13645" s="80" t="s">
        <v>20</v>
      </c>
      <c r="E13645" s="80" t="s">
        <v>6831</v>
      </c>
      <c r="F13645" s="80" t="s">
        <v>6832</v>
      </c>
      <c r="G13645" s="80" t="s">
        <v>4004</v>
      </c>
      <c r="H13645" t="s">
        <v>6852</v>
      </c>
      <c r="I13645" s="50">
        <v>9.3800000000000008</v>
      </c>
    </row>
    <row r="13646" spans="1:9" x14ac:dyDescent="0.2">
      <c r="A13646">
        <v>566154</v>
      </c>
      <c r="B13646" s="79">
        <v>7899970403477</v>
      </c>
      <c r="C13646" s="80" t="s">
        <v>19</v>
      </c>
      <c r="D13646" s="80" t="s">
        <v>20</v>
      </c>
      <c r="E13646" s="80" t="s">
        <v>6831</v>
      </c>
      <c r="F13646" s="80" t="s">
        <v>6832</v>
      </c>
      <c r="G13646" s="80" t="s">
        <v>4004</v>
      </c>
      <c r="H13646" t="s">
        <v>6853</v>
      </c>
      <c r="I13646" s="50">
        <v>7.76</v>
      </c>
    </row>
    <row r="13647" spans="1:9" x14ac:dyDescent="0.2">
      <c r="A13647">
        <v>566158</v>
      </c>
      <c r="B13647" s="79">
        <v>7899970403491</v>
      </c>
      <c r="C13647" s="80" t="s">
        <v>19</v>
      </c>
      <c r="D13647" s="80" t="s">
        <v>20</v>
      </c>
      <c r="E13647" s="80" t="s">
        <v>6831</v>
      </c>
      <c r="F13647" s="80" t="s">
        <v>6832</v>
      </c>
      <c r="G13647" s="80" t="s">
        <v>4004</v>
      </c>
      <c r="H13647" t="s">
        <v>16160</v>
      </c>
      <c r="I13647" s="50">
        <v>5.23</v>
      </c>
    </row>
    <row r="13648" spans="1:9" x14ac:dyDescent="0.2">
      <c r="A13648">
        <v>438470</v>
      </c>
      <c r="B13648" s="79">
        <v>7899970401657</v>
      </c>
      <c r="C13648" s="80" t="s">
        <v>19</v>
      </c>
      <c r="D13648" s="80" t="s">
        <v>20</v>
      </c>
      <c r="E13648" s="80" t="s">
        <v>6831</v>
      </c>
      <c r="F13648" s="80" t="s">
        <v>6832</v>
      </c>
      <c r="G13648" s="80" t="s">
        <v>4004</v>
      </c>
      <c r="H13648" t="s">
        <v>6846</v>
      </c>
      <c r="I13648" s="50">
        <v>10.06</v>
      </c>
    </row>
    <row r="13649" spans="1:9" x14ac:dyDescent="0.2">
      <c r="A13649">
        <v>422320</v>
      </c>
      <c r="B13649" s="79">
        <v>7899970400674</v>
      </c>
      <c r="C13649" s="80" t="s">
        <v>19</v>
      </c>
      <c r="D13649" s="80" t="s">
        <v>20</v>
      </c>
      <c r="E13649" s="80" t="s">
        <v>6831</v>
      </c>
      <c r="F13649" s="80" t="s">
        <v>6832</v>
      </c>
      <c r="G13649" s="80" t="s">
        <v>4004</v>
      </c>
      <c r="H13649" t="s">
        <v>16161</v>
      </c>
      <c r="I13649" s="50">
        <v>4.66</v>
      </c>
    </row>
    <row r="13650" spans="1:9" x14ac:dyDescent="0.2">
      <c r="A13650">
        <v>422322</v>
      </c>
      <c r="B13650" s="79">
        <v>7899970400681</v>
      </c>
      <c r="C13650" s="80" t="s">
        <v>19</v>
      </c>
      <c r="D13650" s="80" t="s">
        <v>20</v>
      </c>
      <c r="E13650" s="80" t="s">
        <v>6831</v>
      </c>
      <c r="F13650" s="80" t="s">
        <v>6832</v>
      </c>
      <c r="G13650" s="80" t="s">
        <v>4004</v>
      </c>
      <c r="H13650" t="s">
        <v>6854</v>
      </c>
      <c r="I13650" s="50">
        <v>4.66</v>
      </c>
    </row>
    <row r="13651" spans="1:9" x14ac:dyDescent="0.2">
      <c r="A13651">
        <v>422324</v>
      </c>
      <c r="B13651" s="79">
        <v>7899970400704</v>
      </c>
      <c r="C13651" s="80" t="s">
        <v>19</v>
      </c>
      <c r="D13651" s="80" t="s">
        <v>20</v>
      </c>
      <c r="E13651" s="80" t="s">
        <v>6831</v>
      </c>
      <c r="F13651" s="80" t="s">
        <v>6832</v>
      </c>
      <c r="G13651" s="80" t="s">
        <v>4004</v>
      </c>
      <c r="H13651" t="s">
        <v>16162</v>
      </c>
      <c r="I13651" s="50">
        <v>4.5199999999999996</v>
      </c>
    </row>
    <row r="13652" spans="1:9" x14ac:dyDescent="0.2">
      <c r="A13652">
        <v>490008</v>
      </c>
      <c r="B13652" s="79">
        <v>7896423402223</v>
      </c>
      <c r="C13652" s="80" t="s">
        <v>19</v>
      </c>
      <c r="D13652" s="80" t="s">
        <v>20</v>
      </c>
      <c r="E13652" s="80" t="s">
        <v>6831</v>
      </c>
      <c r="F13652" s="80" t="s">
        <v>6832</v>
      </c>
      <c r="G13652" s="80" t="s">
        <v>3995</v>
      </c>
      <c r="H13652" t="s">
        <v>16163</v>
      </c>
      <c r="I13652" s="50">
        <v>11.53</v>
      </c>
    </row>
    <row r="13653" spans="1:9" x14ac:dyDescent="0.2">
      <c r="A13653">
        <v>476665</v>
      </c>
      <c r="B13653" s="79">
        <v>7891000361214</v>
      </c>
      <c r="C13653" s="80" t="s">
        <v>19</v>
      </c>
      <c r="D13653" s="80" t="s">
        <v>20</v>
      </c>
      <c r="E13653" s="80" t="s">
        <v>6831</v>
      </c>
      <c r="F13653" s="80" t="s">
        <v>6832</v>
      </c>
      <c r="G13653" s="80" t="s">
        <v>3969</v>
      </c>
      <c r="H13653" t="s">
        <v>6889</v>
      </c>
      <c r="I13653" s="50">
        <v>11.98</v>
      </c>
    </row>
    <row r="13654" spans="1:9" x14ac:dyDescent="0.2">
      <c r="A13654">
        <v>476666</v>
      </c>
      <c r="B13654" s="79">
        <v>7891000358887</v>
      </c>
      <c r="C13654" s="80" t="s">
        <v>19</v>
      </c>
      <c r="D13654" s="80" t="s">
        <v>20</v>
      </c>
      <c r="E13654" s="80" t="s">
        <v>6831</v>
      </c>
      <c r="F13654" s="80" t="s">
        <v>6832</v>
      </c>
      <c r="G13654" s="80" t="s">
        <v>3969</v>
      </c>
      <c r="H13654" t="s">
        <v>6890</v>
      </c>
      <c r="I13654" s="50">
        <v>11.98</v>
      </c>
    </row>
    <row r="13655" spans="1:9" x14ac:dyDescent="0.2">
      <c r="A13655">
        <v>452333</v>
      </c>
      <c r="B13655" s="79">
        <v>7891000338285</v>
      </c>
      <c r="C13655" s="80" t="s">
        <v>19</v>
      </c>
      <c r="D13655" s="80" t="s">
        <v>20</v>
      </c>
      <c r="E13655" s="80" t="s">
        <v>6831</v>
      </c>
      <c r="F13655" s="80" t="s">
        <v>6832</v>
      </c>
      <c r="G13655" s="80" t="s">
        <v>3969</v>
      </c>
      <c r="H13655" t="s">
        <v>6892</v>
      </c>
      <c r="I13655" s="50">
        <v>8.77</v>
      </c>
    </row>
    <row r="13656" spans="1:9" x14ac:dyDescent="0.2">
      <c r="A13656">
        <v>325695</v>
      </c>
      <c r="B13656" s="79">
        <v>7891000256152</v>
      </c>
      <c r="C13656" s="80" t="s">
        <v>19</v>
      </c>
      <c r="D13656" s="80" t="s">
        <v>20</v>
      </c>
      <c r="E13656" s="80" t="s">
        <v>6831</v>
      </c>
      <c r="F13656" s="80" t="s">
        <v>6832</v>
      </c>
      <c r="G13656" s="80" t="s">
        <v>3969</v>
      </c>
      <c r="H13656" t="s">
        <v>6891</v>
      </c>
      <c r="I13656" s="50">
        <v>10.130000000000001</v>
      </c>
    </row>
    <row r="13657" spans="1:9" x14ac:dyDescent="0.2">
      <c r="A13657">
        <v>496836</v>
      </c>
      <c r="B13657" s="79">
        <v>7891330018796</v>
      </c>
      <c r="C13657" s="80" t="s">
        <v>19</v>
      </c>
      <c r="D13657" s="80" t="s">
        <v>20</v>
      </c>
      <c r="E13657" s="80" t="s">
        <v>6831</v>
      </c>
      <c r="F13657" s="80" t="s">
        <v>6832</v>
      </c>
      <c r="G13657" s="80" t="s">
        <v>4008</v>
      </c>
      <c r="H13657" t="s">
        <v>16164</v>
      </c>
      <c r="I13657" s="50">
        <v>2.5499999999999998</v>
      </c>
    </row>
    <row r="13658" spans="1:9" x14ac:dyDescent="0.2">
      <c r="A13658">
        <v>496787</v>
      </c>
      <c r="B13658" s="79">
        <v>7891330018673</v>
      </c>
      <c r="C13658" s="80" t="s">
        <v>19</v>
      </c>
      <c r="D13658" s="80" t="s">
        <v>20</v>
      </c>
      <c r="E13658" s="80" t="s">
        <v>6831</v>
      </c>
      <c r="F13658" s="80" t="s">
        <v>6832</v>
      </c>
      <c r="G13658" s="80" t="s">
        <v>4008</v>
      </c>
      <c r="H13658" t="s">
        <v>16165</v>
      </c>
      <c r="I13658" s="50">
        <v>2.9</v>
      </c>
    </row>
    <row r="13659" spans="1:9" x14ac:dyDescent="0.2">
      <c r="A13659">
        <v>496792</v>
      </c>
      <c r="B13659" s="79">
        <v>7891330018536</v>
      </c>
      <c r="C13659" s="80" t="s">
        <v>19</v>
      </c>
      <c r="D13659" s="80" t="s">
        <v>20</v>
      </c>
      <c r="E13659" s="80" t="s">
        <v>6831</v>
      </c>
      <c r="F13659" s="80" t="s">
        <v>6832</v>
      </c>
      <c r="G13659" s="80" t="s">
        <v>4008</v>
      </c>
      <c r="H13659" t="s">
        <v>16166</v>
      </c>
      <c r="I13659" s="50">
        <v>2.91</v>
      </c>
    </row>
    <row r="13660" spans="1:9" x14ac:dyDescent="0.2">
      <c r="A13660">
        <v>496858</v>
      </c>
      <c r="B13660" s="79">
        <v>7891330018215</v>
      </c>
      <c r="C13660" s="80" t="s">
        <v>19</v>
      </c>
      <c r="D13660" s="80" t="s">
        <v>20</v>
      </c>
      <c r="E13660" s="80" t="s">
        <v>6831</v>
      </c>
      <c r="F13660" s="80" t="s">
        <v>6832</v>
      </c>
      <c r="G13660" s="80" t="s">
        <v>4008</v>
      </c>
      <c r="H13660" t="s">
        <v>16167</v>
      </c>
      <c r="I13660" s="50">
        <v>2.52</v>
      </c>
    </row>
    <row r="13661" spans="1:9" x14ac:dyDescent="0.2">
      <c r="A13661">
        <v>496408</v>
      </c>
      <c r="B13661" s="79">
        <v>7891330013210</v>
      </c>
      <c r="C13661" s="80" t="s">
        <v>19</v>
      </c>
      <c r="D13661" s="80" t="s">
        <v>20</v>
      </c>
      <c r="E13661" s="80" t="s">
        <v>6831</v>
      </c>
      <c r="F13661" s="80" t="s">
        <v>6832</v>
      </c>
      <c r="G13661" s="80" t="s">
        <v>4008</v>
      </c>
      <c r="H13661" t="s">
        <v>6833</v>
      </c>
      <c r="I13661" s="50">
        <v>3.59</v>
      </c>
    </row>
    <row r="13662" spans="1:9" x14ac:dyDescent="0.2">
      <c r="A13662">
        <v>518203</v>
      </c>
      <c r="B13662" s="79">
        <v>7891330019380</v>
      </c>
      <c r="C13662" s="80" t="s">
        <v>19</v>
      </c>
      <c r="D13662" s="80" t="s">
        <v>20</v>
      </c>
      <c r="E13662" s="80" t="s">
        <v>6831</v>
      </c>
      <c r="F13662" s="80" t="s">
        <v>6832</v>
      </c>
      <c r="G13662" s="80" t="s">
        <v>4008</v>
      </c>
      <c r="H13662" t="s">
        <v>6834</v>
      </c>
      <c r="I13662" s="50">
        <v>6.94</v>
      </c>
    </row>
    <row r="13663" spans="1:9" x14ac:dyDescent="0.2">
      <c r="A13663">
        <v>518208</v>
      </c>
      <c r="B13663" s="79">
        <v>7891330019373</v>
      </c>
      <c r="C13663" s="80" t="s">
        <v>19</v>
      </c>
      <c r="D13663" s="80" t="s">
        <v>20</v>
      </c>
      <c r="E13663" s="80" t="s">
        <v>6831</v>
      </c>
      <c r="F13663" s="80" t="s">
        <v>6832</v>
      </c>
      <c r="G13663" s="80" t="s">
        <v>4008</v>
      </c>
      <c r="H13663" t="s">
        <v>6835</v>
      </c>
      <c r="I13663" s="50">
        <v>6.95</v>
      </c>
    </row>
    <row r="13664" spans="1:9" x14ac:dyDescent="0.2">
      <c r="A13664">
        <v>518213</v>
      </c>
      <c r="B13664" s="79">
        <v>7891330019359</v>
      </c>
      <c r="C13664" s="80" t="s">
        <v>19</v>
      </c>
      <c r="D13664" s="80" t="s">
        <v>20</v>
      </c>
      <c r="E13664" s="80" t="s">
        <v>6831</v>
      </c>
      <c r="F13664" s="80" t="s">
        <v>6832</v>
      </c>
      <c r="G13664" s="80" t="s">
        <v>4008</v>
      </c>
      <c r="H13664" t="s">
        <v>6836</v>
      </c>
      <c r="I13664" s="50">
        <v>7.02</v>
      </c>
    </row>
    <row r="13665" spans="1:9" x14ac:dyDescent="0.2">
      <c r="A13665">
        <v>518216</v>
      </c>
      <c r="B13665" s="79">
        <v>7891330019342</v>
      </c>
      <c r="C13665" s="80" t="s">
        <v>19</v>
      </c>
      <c r="D13665" s="80" t="s">
        <v>20</v>
      </c>
      <c r="E13665" s="80" t="s">
        <v>6831</v>
      </c>
      <c r="F13665" s="80" t="s">
        <v>6832</v>
      </c>
      <c r="G13665" s="80" t="s">
        <v>4008</v>
      </c>
      <c r="H13665" t="s">
        <v>6837</v>
      </c>
      <c r="I13665" s="50">
        <v>6.78</v>
      </c>
    </row>
    <row r="13666" spans="1:9" x14ac:dyDescent="0.2">
      <c r="A13666">
        <v>518221</v>
      </c>
      <c r="B13666" s="79">
        <v>7891330019328</v>
      </c>
      <c r="C13666" s="80" t="s">
        <v>19</v>
      </c>
      <c r="D13666" s="80" t="s">
        <v>20</v>
      </c>
      <c r="E13666" s="80" t="s">
        <v>6831</v>
      </c>
      <c r="F13666" s="80" t="s">
        <v>6832</v>
      </c>
      <c r="G13666" s="80" t="s">
        <v>4008</v>
      </c>
      <c r="H13666" t="s">
        <v>6838</v>
      </c>
      <c r="I13666" s="50">
        <v>6.99</v>
      </c>
    </row>
    <row r="13667" spans="1:9" x14ac:dyDescent="0.2">
      <c r="A13667">
        <v>518224</v>
      </c>
      <c r="B13667" s="79">
        <v>7891330019335</v>
      </c>
      <c r="C13667" s="80" t="s">
        <v>19</v>
      </c>
      <c r="D13667" s="80" t="s">
        <v>20</v>
      </c>
      <c r="E13667" s="80" t="s">
        <v>6831</v>
      </c>
      <c r="F13667" s="80" t="s">
        <v>6832</v>
      </c>
      <c r="G13667" s="80" t="s">
        <v>4008</v>
      </c>
      <c r="H13667" t="s">
        <v>6839</v>
      </c>
      <c r="I13667" s="50">
        <v>6.91</v>
      </c>
    </row>
    <row r="13668" spans="1:9" x14ac:dyDescent="0.2">
      <c r="A13668">
        <v>518230</v>
      </c>
      <c r="B13668" s="79">
        <v>7891330019311</v>
      </c>
      <c r="C13668" s="80" t="s">
        <v>19</v>
      </c>
      <c r="D13668" s="80" t="s">
        <v>20</v>
      </c>
      <c r="E13668" s="80" t="s">
        <v>6831</v>
      </c>
      <c r="F13668" s="80" t="s">
        <v>6832</v>
      </c>
      <c r="G13668" s="80" t="s">
        <v>4008</v>
      </c>
      <c r="H13668" t="s">
        <v>6840</v>
      </c>
      <c r="I13668" s="50">
        <v>7</v>
      </c>
    </row>
    <row r="13669" spans="1:9" x14ac:dyDescent="0.2">
      <c r="A13669">
        <v>518231</v>
      </c>
      <c r="B13669" s="79">
        <v>7891330018895</v>
      </c>
      <c r="C13669" s="80" t="s">
        <v>19</v>
      </c>
      <c r="D13669" s="80" t="s">
        <v>20</v>
      </c>
      <c r="E13669" s="80" t="s">
        <v>6831</v>
      </c>
      <c r="F13669" s="80" t="s">
        <v>6832</v>
      </c>
      <c r="G13669" s="80" t="s">
        <v>4008</v>
      </c>
      <c r="H13669" t="s">
        <v>6841</v>
      </c>
      <c r="I13669" s="50">
        <v>6.79</v>
      </c>
    </row>
    <row r="13670" spans="1:9" x14ac:dyDescent="0.2">
      <c r="A13670">
        <v>518243</v>
      </c>
      <c r="B13670" s="79">
        <v>7891330019366</v>
      </c>
      <c r="C13670" s="80" t="s">
        <v>19</v>
      </c>
      <c r="D13670" s="80" t="s">
        <v>20</v>
      </c>
      <c r="E13670" s="80" t="s">
        <v>6831</v>
      </c>
      <c r="F13670" s="80" t="s">
        <v>6832</v>
      </c>
      <c r="G13670" s="80" t="s">
        <v>4008</v>
      </c>
      <c r="H13670" t="s">
        <v>6842</v>
      </c>
      <c r="I13670" s="50">
        <v>6.79</v>
      </c>
    </row>
    <row r="13671" spans="1:9" x14ac:dyDescent="0.2">
      <c r="A13671">
        <v>376125</v>
      </c>
      <c r="B13671" s="79">
        <v>7898489512984</v>
      </c>
      <c r="C13671" s="80" t="s">
        <v>19</v>
      </c>
      <c r="D13671" s="80" t="s">
        <v>20</v>
      </c>
      <c r="E13671" s="80" t="s">
        <v>10432</v>
      </c>
      <c r="F13671" s="80" t="s">
        <v>10433</v>
      </c>
      <c r="G13671" s="80" t="s">
        <v>10434</v>
      </c>
      <c r="H13671" t="s">
        <v>10435</v>
      </c>
      <c r="I13671" s="50">
        <v>21.63</v>
      </c>
    </row>
    <row r="13672" spans="1:9" x14ac:dyDescent="0.2">
      <c r="A13672">
        <v>502249</v>
      </c>
      <c r="B13672" s="79">
        <v>7893091033858</v>
      </c>
      <c r="C13672" s="80" t="s">
        <v>19</v>
      </c>
      <c r="D13672" s="80" t="s">
        <v>20</v>
      </c>
      <c r="E13672" s="80" t="s">
        <v>10378</v>
      </c>
      <c r="F13672" s="80" t="s">
        <v>10379</v>
      </c>
      <c r="G13672" s="80" t="s">
        <v>10386</v>
      </c>
      <c r="H13672" t="s">
        <v>16168</v>
      </c>
      <c r="I13672" s="50">
        <v>342.2</v>
      </c>
    </row>
    <row r="13673" spans="1:9" x14ac:dyDescent="0.2">
      <c r="A13673">
        <v>452369</v>
      </c>
      <c r="B13673" s="79">
        <v>7893091027963</v>
      </c>
      <c r="C13673" s="80" t="s">
        <v>19</v>
      </c>
      <c r="D13673" s="80" t="s">
        <v>20</v>
      </c>
      <c r="E13673" s="80" t="s">
        <v>10378</v>
      </c>
      <c r="F13673" s="80" t="s">
        <v>10379</v>
      </c>
      <c r="G13673" s="80" t="s">
        <v>10386</v>
      </c>
      <c r="H13673" t="s">
        <v>10387</v>
      </c>
      <c r="I13673" s="50">
        <v>882.98</v>
      </c>
    </row>
    <row r="13674" spans="1:9" x14ac:dyDescent="0.2">
      <c r="A13674">
        <v>473017</v>
      </c>
      <c r="B13674" s="79">
        <v>7891344015750</v>
      </c>
      <c r="C13674" s="80" t="s">
        <v>19</v>
      </c>
      <c r="D13674" s="80" t="s">
        <v>20</v>
      </c>
      <c r="E13674" s="80" t="s">
        <v>10378</v>
      </c>
      <c r="F13674" s="80" t="s">
        <v>10379</v>
      </c>
      <c r="G13674" s="80" t="s">
        <v>10401</v>
      </c>
      <c r="H13674" t="s">
        <v>16169</v>
      </c>
      <c r="I13674" s="50">
        <v>26.75</v>
      </c>
    </row>
    <row r="13675" spans="1:9" x14ac:dyDescent="0.2">
      <c r="A13675">
        <v>472034</v>
      </c>
      <c r="B13675" s="79">
        <v>7891344014630</v>
      </c>
      <c r="C13675" s="80" t="s">
        <v>19</v>
      </c>
      <c r="D13675" s="80" t="s">
        <v>20</v>
      </c>
      <c r="E13675" s="80" t="s">
        <v>10378</v>
      </c>
      <c r="F13675" s="80" t="s">
        <v>10379</v>
      </c>
      <c r="G13675" s="80" t="s">
        <v>10401</v>
      </c>
      <c r="H13675" t="s">
        <v>16170</v>
      </c>
      <c r="I13675" s="50">
        <v>36.44</v>
      </c>
    </row>
    <row r="13676" spans="1:9" x14ac:dyDescent="0.2">
      <c r="A13676">
        <v>189376</v>
      </c>
      <c r="B13676" s="79">
        <v>7891344007496</v>
      </c>
      <c r="C13676" s="80" t="s">
        <v>19</v>
      </c>
      <c r="D13676" s="80" t="s">
        <v>20</v>
      </c>
      <c r="E13676" s="80" t="s">
        <v>10378</v>
      </c>
      <c r="F13676" s="80" t="s">
        <v>10379</v>
      </c>
      <c r="G13676" s="80" t="s">
        <v>10401</v>
      </c>
      <c r="H13676" t="s">
        <v>16171</v>
      </c>
      <c r="I13676" s="50">
        <v>31.37</v>
      </c>
    </row>
    <row r="13677" spans="1:9" x14ac:dyDescent="0.2">
      <c r="A13677">
        <v>244000</v>
      </c>
      <c r="B13677" s="79">
        <v>7891344009377</v>
      </c>
      <c r="C13677" s="80" t="s">
        <v>19</v>
      </c>
      <c r="D13677" s="80" t="s">
        <v>20</v>
      </c>
      <c r="E13677" s="80" t="s">
        <v>10378</v>
      </c>
      <c r="F13677" s="80" t="s">
        <v>10379</v>
      </c>
      <c r="G13677" s="80" t="s">
        <v>10401</v>
      </c>
      <c r="H13677" t="s">
        <v>10402</v>
      </c>
      <c r="I13677" s="50">
        <v>33.299999999999997</v>
      </c>
    </row>
    <row r="13678" spans="1:9" x14ac:dyDescent="0.2">
      <c r="A13678">
        <v>244002</v>
      </c>
      <c r="B13678" s="79">
        <v>7891344011646</v>
      </c>
      <c r="C13678" s="80" t="s">
        <v>19</v>
      </c>
      <c r="D13678" s="80" t="s">
        <v>20</v>
      </c>
      <c r="E13678" s="80" t="s">
        <v>10378</v>
      </c>
      <c r="F13678" s="80" t="s">
        <v>10379</v>
      </c>
      <c r="G13678" s="80" t="s">
        <v>10401</v>
      </c>
      <c r="H13678" t="s">
        <v>10404</v>
      </c>
      <c r="I13678" s="50">
        <v>36.21</v>
      </c>
    </row>
    <row r="13679" spans="1:9" x14ac:dyDescent="0.2">
      <c r="A13679">
        <v>299450</v>
      </c>
      <c r="B13679" s="79">
        <v>7891344013886</v>
      </c>
      <c r="C13679" s="80" t="s">
        <v>19</v>
      </c>
      <c r="D13679" s="80" t="s">
        <v>20</v>
      </c>
      <c r="E13679" s="80" t="s">
        <v>10378</v>
      </c>
      <c r="F13679" s="80" t="s">
        <v>10379</v>
      </c>
      <c r="G13679" s="80" t="s">
        <v>10401</v>
      </c>
      <c r="H13679" t="s">
        <v>10403</v>
      </c>
      <c r="I13679" s="50">
        <v>25.51</v>
      </c>
    </row>
    <row r="13680" spans="1:9" x14ac:dyDescent="0.2">
      <c r="A13680">
        <v>503019</v>
      </c>
      <c r="B13680" s="79">
        <v>4024063004320</v>
      </c>
      <c r="C13680" s="80" t="s">
        <v>19</v>
      </c>
      <c r="D13680" s="80" t="s">
        <v>20</v>
      </c>
      <c r="E13680" s="80" t="s">
        <v>10378</v>
      </c>
      <c r="F13680" s="80" t="s">
        <v>10379</v>
      </c>
      <c r="G13680" s="80" t="s">
        <v>10388</v>
      </c>
      <c r="H13680" t="s">
        <v>10396</v>
      </c>
      <c r="I13680" s="50">
        <v>384.08</v>
      </c>
    </row>
    <row r="13681" spans="1:9" x14ac:dyDescent="0.2">
      <c r="A13681">
        <v>503022</v>
      </c>
      <c r="B13681" s="79">
        <v>4024063004306</v>
      </c>
      <c r="C13681" s="80" t="s">
        <v>19</v>
      </c>
      <c r="D13681" s="80" t="s">
        <v>20</v>
      </c>
      <c r="E13681" s="80" t="s">
        <v>10378</v>
      </c>
      <c r="F13681" s="80" t="s">
        <v>10379</v>
      </c>
      <c r="G13681" s="80" t="s">
        <v>10388</v>
      </c>
      <c r="H13681" t="s">
        <v>10397</v>
      </c>
      <c r="I13681" s="50">
        <v>395.13</v>
      </c>
    </row>
    <row r="13682" spans="1:9" x14ac:dyDescent="0.2">
      <c r="A13682">
        <v>503029</v>
      </c>
      <c r="B13682" s="79">
        <v>4024063004375</v>
      </c>
      <c r="C13682" s="80" t="s">
        <v>19</v>
      </c>
      <c r="D13682" s="80" t="s">
        <v>20</v>
      </c>
      <c r="E13682" s="80" t="s">
        <v>10378</v>
      </c>
      <c r="F13682" s="80" t="s">
        <v>10379</v>
      </c>
      <c r="G13682" s="80" t="s">
        <v>10388</v>
      </c>
      <c r="H13682" t="s">
        <v>10398</v>
      </c>
      <c r="I13682" s="50">
        <v>396.04</v>
      </c>
    </row>
    <row r="13683" spans="1:9" x14ac:dyDescent="0.2">
      <c r="A13683">
        <v>503049</v>
      </c>
      <c r="B13683" s="79">
        <v>4024063004344</v>
      </c>
      <c r="C13683" s="80" t="s">
        <v>19</v>
      </c>
      <c r="D13683" s="80" t="s">
        <v>20</v>
      </c>
      <c r="E13683" s="80" t="s">
        <v>10378</v>
      </c>
      <c r="F13683" s="80" t="s">
        <v>10379</v>
      </c>
      <c r="G13683" s="80" t="s">
        <v>10388</v>
      </c>
      <c r="H13683" t="s">
        <v>10399</v>
      </c>
      <c r="I13683" s="50">
        <v>423.36</v>
      </c>
    </row>
    <row r="13684" spans="1:9" x14ac:dyDescent="0.2">
      <c r="A13684">
        <v>482622</v>
      </c>
      <c r="B13684" s="79">
        <v>4024063004269</v>
      </c>
      <c r="C13684" s="80" t="s">
        <v>19</v>
      </c>
      <c r="D13684" s="80" t="s">
        <v>20</v>
      </c>
      <c r="E13684" s="80" t="s">
        <v>10378</v>
      </c>
      <c r="F13684" s="80" t="s">
        <v>10379</v>
      </c>
      <c r="G13684" s="80" t="s">
        <v>10388</v>
      </c>
      <c r="H13684" t="s">
        <v>10393</v>
      </c>
      <c r="I13684" s="50">
        <v>402.39</v>
      </c>
    </row>
    <row r="13685" spans="1:9" x14ac:dyDescent="0.2">
      <c r="A13685">
        <v>465949</v>
      </c>
      <c r="B13685" s="79">
        <v>4032344004358</v>
      </c>
      <c r="C13685" s="80" t="s">
        <v>19</v>
      </c>
      <c r="D13685" s="80" t="s">
        <v>20</v>
      </c>
      <c r="E13685" s="80" t="s">
        <v>10378</v>
      </c>
      <c r="F13685" s="80" t="s">
        <v>10379</v>
      </c>
      <c r="G13685" s="80" t="s">
        <v>10388</v>
      </c>
      <c r="H13685" t="s">
        <v>10389</v>
      </c>
      <c r="I13685" s="50">
        <v>439.54</v>
      </c>
    </row>
    <row r="13686" spans="1:9" x14ac:dyDescent="0.2">
      <c r="A13686">
        <v>482800</v>
      </c>
      <c r="B13686" s="79">
        <v>4024063005747</v>
      </c>
      <c r="C13686" s="80" t="s">
        <v>19</v>
      </c>
      <c r="D13686" s="80" t="s">
        <v>20</v>
      </c>
      <c r="E13686" s="80" t="s">
        <v>10378</v>
      </c>
      <c r="F13686" s="80" t="s">
        <v>10379</v>
      </c>
      <c r="G13686" s="80" t="s">
        <v>10388</v>
      </c>
      <c r="H13686" t="s">
        <v>10394</v>
      </c>
      <c r="I13686" s="50">
        <v>330.38</v>
      </c>
    </row>
    <row r="13687" spans="1:9" x14ac:dyDescent="0.2">
      <c r="A13687">
        <v>482610</v>
      </c>
      <c r="B13687" s="79">
        <v>4024063004221</v>
      </c>
      <c r="C13687" s="80" t="s">
        <v>19</v>
      </c>
      <c r="D13687" s="80" t="s">
        <v>20</v>
      </c>
      <c r="E13687" s="80" t="s">
        <v>10378</v>
      </c>
      <c r="F13687" s="80" t="s">
        <v>10379</v>
      </c>
      <c r="G13687" s="80" t="s">
        <v>10388</v>
      </c>
      <c r="H13687" t="s">
        <v>10390</v>
      </c>
      <c r="I13687" s="50">
        <v>337.17</v>
      </c>
    </row>
    <row r="13688" spans="1:9" x14ac:dyDescent="0.2">
      <c r="A13688">
        <v>482621</v>
      </c>
      <c r="B13688" s="79">
        <v>4024063004252</v>
      </c>
      <c r="C13688" s="80" t="s">
        <v>19</v>
      </c>
      <c r="D13688" s="80" t="s">
        <v>20</v>
      </c>
      <c r="E13688" s="80" t="s">
        <v>10378</v>
      </c>
      <c r="F13688" s="80" t="s">
        <v>10379</v>
      </c>
      <c r="G13688" s="80" t="s">
        <v>10388</v>
      </c>
      <c r="H13688" t="s">
        <v>10392</v>
      </c>
      <c r="I13688" s="50">
        <v>380.56</v>
      </c>
    </row>
    <row r="13689" spans="1:9" x14ac:dyDescent="0.2">
      <c r="A13689">
        <v>498174</v>
      </c>
      <c r="B13689" s="79">
        <v>4024063004283</v>
      </c>
      <c r="C13689" s="80" t="s">
        <v>19</v>
      </c>
      <c r="D13689" s="80" t="s">
        <v>20</v>
      </c>
      <c r="E13689" s="80" t="s">
        <v>10378</v>
      </c>
      <c r="F13689" s="80" t="s">
        <v>10379</v>
      </c>
      <c r="G13689" s="80" t="s">
        <v>10388</v>
      </c>
      <c r="H13689" t="s">
        <v>10395</v>
      </c>
      <c r="I13689" s="50">
        <v>414.8</v>
      </c>
    </row>
    <row r="13690" spans="1:9" x14ac:dyDescent="0.2">
      <c r="A13690">
        <v>482615</v>
      </c>
      <c r="B13690" s="79">
        <v>4019238280449</v>
      </c>
      <c r="C13690" s="80" t="s">
        <v>19</v>
      </c>
      <c r="D13690" s="80" t="s">
        <v>20</v>
      </c>
      <c r="E13690" s="80" t="s">
        <v>10378</v>
      </c>
      <c r="F13690" s="80" t="s">
        <v>10379</v>
      </c>
      <c r="G13690" s="80" t="s">
        <v>10388</v>
      </c>
      <c r="H13690" t="s">
        <v>16172</v>
      </c>
      <c r="I13690" s="50">
        <v>637.9</v>
      </c>
    </row>
    <row r="13691" spans="1:9" x14ac:dyDescent="0.2">
      <c r="A13691">
        <v>456273</v>
      </c>
      <c r="B13691" s="79">
        <v>7898153870150</v>
      </c>
      <c r="C13691" s="80" t="s">
        <v>19</v>
      </c>
      <c r="D13691" s="80" t="s">
        <v>20</v>
      </c>
      <c r="E13691" s="80" t="s">
        <v>10378</v>
      </c>
      <c r="F13691" s="80" t="s">
        <v>10379</v>
      </c>
      <c r="G13691" s="80" t="s">
        <v>16173</v>
      </c>
      <c r="H13691" t="s">
        <v>16174</v>
      </c>
      <c r="I13691" s="50">
        <v>122.71</v>
      </c>
    </row>
    <row r="13692" spans="1:9" x14ac:dyDescent="0.2">
      <c r="A13692">
        <v>474441</v>
      </c>
      <c r="B13692" s="79">
        <v>7898153870211</v>
      </c>
      <c r="C13692" s="80" t="s">
        <v>19</v>
      </c>
      <c r="D13692" s="80" t="s">
        <v>20</v>
      </c>
      <c r="E13692" s="80" t="s">
        <v>10378</v>
      </c>
      <c r="F13692" s="80" t="s">
        <v>10379</v>
      </c>
      <c r="G13692" s="80" t="s">
        <v>16173</v>
      </c>
      <c r="H13692" t="s">
        <v>16175</v>
      </c>
      <c r="I13692" s="50">
        <v>143.69</v>
      </c>
    </row>
    <row r="13693" spans="1:9" x14ac:dyDescent="0.2">
      <c r="A13693">
        <v>431295</v>
      </c>
      <c r="B13693" s="79">
        <v>6938628207065</v>
      </c>
      <c r="C13693" s="80" t="s">
        <v>19</v>
      </c>
      <c r="D13693" s="80" t="s">
        <v>20</v>
      </c>
      <c r="E13693" s="80" t="s">
        <v>10378</v>
      </c>
      <c r="F13693" s="80" t="s">
        <v>10379</v>
      </c>
      <c r="G13693" s="80" t="s">
        <v>10380</v>
      </c>
      <c r="H13693" t="s">
        <v>16176</v>
      </c>
      <c r="I13693" s="50">
        <v>465.89</v>
      </c>
    </row>
    <row r="13694" spans="1:9" x14ac:dyDescent="0.2">
      <c r="A13694">
        <v>431309</v>
      </c>
      <c r="B13694" s="79">
        <v>6938628217361</v>
      </c>
      <c r="C13694" s="80" t="s">
        <v>19</v>
      </c>
      <c r="D13694" s="80" t="s">
        <v>20</v>
      </c>
      <c r="E13694" s="80" t="s">
        <v>10378</v>
      </c>
      <c r="F13694" s="80" t="s">
        <v>10379</v>
      </c>
      <c r="G13694" s="80" t="s">
        <v>10380</v>
      </c>
      <c r="H13694" t="s">
        <v>16177</v>
      </c>
      <c r="I13694" s="50">
        <v>200.24</v>
      </c>
    </row>
    <row r="13695" spans="1:9" x14ac:dyDescent="0.2">
      <c r="A13695">
        <v>526833</v>
      </c>
      <c r="B13695" s="79">
        <v>7848001549554</v>
      </c>
      <c r="C13695" s="80" t="s">
        <v>19</v>
      </c>
      <c r="D13695" s="80" t="s">
        <v>20</v>
      </c>
      <c r="E13695" s="80" t="s">
        <v>10378</v>
      </c>
      <c r="F13695" s="80" t="s">
        <v>10379</v>
      </c>
      <c r="G13695" s="80" t="s">
        <v>10380</v>
      </c>
      <c r="H13695" t="s">
        <v>16178</v>
      </c>
      <c r="I13695" s="50">
        <v>245.15</v>
      </c>
    </row>
    <row r="13696" spans="1:9" x14ac:dyDescent="0.2">
      <c r="A13696">
        <v>568344</v>
      </c>
      <c r="B13696" s="79">
        <v>7847000001124</v>
      </c>
      <c r="C13696" s="80" t="s">
        <v>19</v>
      </c>
      <c r="D13696" s="80" t="s">
        <v>20</v>
      </c>
      <c r="E13696" s="80" t="s">
        <v>10378</v>
      </c>
      <c r="F13696" s="80" t="s">
        <v>10379</v>
      </c>
      <c r="G13696" s="80" t="s">
        <v>10380</v>
      </c>
      <c r="H13696" t="s">
        <v>16179</v>
      </c>
      <c r="I13696" s="50">
        <v>296.12</v>
      </c>
    </row>
    <row r="13697" spans="1:9" x14ac:dyDescent="0.2">
      <c r="A13697">
        <v>466080</v>
      </c>
      <c r="B13697" s="79">
        <v>9550000003767</v>
      </c>
      <c r="C13697" s="80" t="s">
        <v>19</v>
      </c>
      <c r="D13697" s="80" t="s">
        <v>20</v>
      </c>
      <c r="E13697" s="80" t="s">
        <v>10378</v>
      </c>
      <c r="F13697" s="80" t="s">
        <v>10379</v>
      </c>
      <c r="G13697" s="80" t="s">
        <v>10380</v>
      </c>
      <c r="H13697" t="s">
        <v>16180</v>
      </c>
      <c r="I13697" s="82">
        <v>1882.42</v>
      </c>
    </row>
    <row r="13698" spans="1:9" x14ac:dyDescent="0.2">
      <c r="A13698">
        <v>507537</v>
      </c>
      <c r="B13698" s="79">
        <v>8964001313830</v>
      </c>
      <c r="C13698" s="80" t="s">
        <v>19</v>
      </c>
      <c r="D13698" s="80" t="s">
        <v>20</v>
      </c>
      <c r="E13698" s="80" t="s">
        <v>10378</v>
      </c>
      <c r="F13698" s="80" t="s">
        <v>10379</v>
      </c>
      <c r="G13698" s="80" t="s">
        <v>10380</v>
      </c>
      <c r="H13698" t="s">
        <v>10385</v>
      </c>
      <c r="I13698" s="50">
        <v>139.30000000000001</v>
      </c>
    </row>
    <row r="13699" spans="1:9" x14ac:dyDescent="0.2">
      <c r="A13699">
        <v>438028</v>
      </c>
      <c r="B13699" s="79">
        <v>6959956727933</v>
      </c>
      <c r="C13699" s="80" t="s">
        <v>19</v>
      </c>
      <c r="D13699" s="80" t="s">
        <v>20</v>
      </c>
      <c r="E13699" s="80" t="s">
        <v>10378</v>
      </c>
      <c r="F13699" s="80" t="s">
        <v>10379</v>
      </c>
      <c r="G13699" s="80" t="s">
        <v>10380</v>
      </c>
      <c r="H13699" t="s">
        <v>10381</v>
      </c>
      <c r="I13699" s="50">
        <v>365.47</v>
      </c>
    </row>
    <row r="13700" spans="1:9" x14ac:dyDescent="0.2">
      <c r="A13700">
        <v>528995</v>
      </c>
      <c r="B13700" s="79">
        <v>7848001548892</v>
      </c>
      <c r="C13700" s="80" t="s">
        <v>19</v>
      </c>
      <c r="D13700" s="80" t="s">
        <v>20</v>
      </c>
      <c r="E13700" s="80" t="s">
        <v>10378</v>
      </c>
      <c r="F13700" s="80" t="s">
        <v>10379</v>
      </c>
      <c r="G13700" s="80" t="s">
        <v>10380</v>
      </c>
      <c r="H13700" t="s">
        <v>10382</v>
      </c>
      <c r="I13700" s="50">
        <v>666.47</v>
      </c>
    </row>
    <row r="13701" spans="1:9" x14ac:dyDescent="0.2">
      <c r="A13701">
        <v>459155</v>
      </c>
      <c r="B13701" s="79">
        <v>8964001313793</v>
      </c>
      <c r="C13701" s="80" t="s">
        <v>19</v>
      </c>
      <c r="D13701" s="80" t="s">
        <v>20</v>
      </c>
      <c r="E13701" s="80" t="s">
        <v>10378</v>
      </c>
      <c r="F13701" s="80" t="s">
        <v>10379</v>
      </c>
      <c r="G13701" s="80" t="s">
        <v>10380</v>
      </c>
      <c r="H13701" t="s">
        <v>16181</v>
      </c>
      <c r="I13701" s="50">
        <v>49.89</v>
      </c>
    </row>
    <row r="13702" spans="1:9" x14ac:dyDescent="0.2">
      <c r="A13702">
        <v>459156</v>
      </c>
      <c r="B13702" s="79">
        <v>8964001313809</v>
      </c>
      <c r="C13702" s="80" t="s">
        <v>19</v>
      </c>
      <c r="D13702" s="80" t="s">
        <v>20</v>
      </c>
      <c r="E13702" s="80" t="s">
        <v>10378</v>
      </c>
      <c r="F13702" s="80" t="s">
        <v>10379</v>
      </c>
      <c r="G13702" s="80" t="s">
        <v>10380</v>
      </c>
      <c r="H13702" t="s">
        <v>16182</v>
      </c>
      <c r="I13702" s="50">
        <v>89.76</v>
      </c>
    </row>
    <row r="13703" spans="1:9" x14ac:dyDescent="0.2">
      <c r="A13703">
        <v>459164</v>
      </c>
      <c r="B13703" s="79">
        <v>8964001313816</v>
      </c>
      <c r="C13703" s="80" t="s">
        <v>19</v>
      </c>
      <c r="D13703" s="80" t="s">
        <v>20</v>
      </c>
      <c r="E13703" s="80" t="s">
        <v>10378</v>
      </c>
      <c r="F13703" s="80" t="s">
        <v>10379</v>
      </c>
      <c r="G13703" s="80" t="s">
        <v>10380</v>
      </c>
      <c r="H13703" t="s">
        <v>10383</v>
      </c>
      <c r="I13703" s="50">
        <v>90.24</v>
      </c>
    </row>
    <row r="13704" spans="1:9" x14ac:dyDescent="0.2">
      <c r="A13704">
        <v>459166</v>
      </c>
      <c r="B13704" s="79">
        <v>8964001313823</v>
      </c>
      <c r="C13704" s="80" t="s">
        <v>19</v>
      </c>
      <c r="D13704" s="80" t="s">
        <v>20</v>
      </c>
      <c r="E13704" s="80" t="s">
        <v>10378</v>
      </c>
      <c r="F13704" s="80" t="s">
        <v>10379</v>
      </c>
      <c r="G13704" s="80" t="s">
        <v>10380</v>
      </c>
      <c r="H13704" t="s">
        <v>10384</v>
      </c>
      <c r="I13704" s="50">
        <v>115.84</v>
      </c>
    </row>
    <row r="13705" spans="1:9" x14ac:dyDescent="0.2">
      <c r="A13705">
        <v>287314</v>
      </c>
      <c r="B13705" s="79">
        <v>8410415580776</v>
      </c>
      <c r="C13705" s="80" t="s">
        <v>19</v>
      </c>
      <c r="D13705" s="80" t="s">
        <v>20</v>
      </c>
      <c r="E13705" s="80" t="s">
        <v>9916</v>
      </c>
      <c r="F13705" s="80" t="s">
        <v>9947</v>
      </c>
      <c r="G13705" s="80" t="s">
        <v>8256</v>
      </c>
      <c r="H13705" t="s">
        <v>9957</v>
      </c>
      <c r="I13705" s="50">
        <v>57.12</v>
      </c>
    </row>
    <row r="13706" spans="1:9" x14ac:dyDescent="0.2">
      <c r="A13706">
        <v>351395</v>
      </c>
      <c r="B13706" s="79">
        <v>5601292171079</v>
      </c>
      <c r="C13706" s="80" t="s">
        <v>19</v>
      </c>
      <c r="D13706" s="80" t="s">
        <v>20</v>
      </c>
      <c r="E13706" s="80" t="s">
        <v>9916</v>
      </c>
      <c r="F13706" s="80" t="s">
        <v>9947</v>
      </c>
      <c r="G13706" s="80" t="s">
        <v>8256</v>
      </c>
      <c r="H13706" t="s">
        <v>9950</v>
      </c>
      <c r="I13706" s="50">
        <v>88.92</v>
      </c>
    </row>
    <row r="13707" spans="1:9" x14ac:dyDescent="0.2">
      <c r="A13707">
        <v>313579</v>
      </c>
      <c r="B13707" s="79">
        <v>5601292112256</v>
      </c>
      <c r="C13707" s="80" t="s">
        <v>19</v>
      </c>
      <c r="D13707" s="80" t="s">
        <v>20</v>
      </c>
      <c r="E13707" s="80" t="s">
        <v>9916</v>
      </c>
      <c r="F13707" s="80" t="s">
        <v>9947</v>
      </c>
      <c r="G13707" s="80" t="s">
        <v>8256</v>
      </c>
      <c r="H13707" t="s">
        <v>9953</v>
      </c>
      <c r="I13707" s="50">
        <v>51.21</v>
      </c>
    </row>
    <row r="13708" spans="1:9" x14ac:dyDescent="0.2">
      <c r="A13708">
        <v>313593</v>
      </c>
      <c r="B13708" s="79">
        <v>5601292112010</v>
      </c>
      <c r="C13708" s="80" t="s">
        <v>19</v>
      </c>
      <c r="D13708" s="80" t="s">
        <v>20</v>
      </c>
      <c r="E13708" s="80" t="s">
        <v>9916</v>
      </c>
      <c r="F13708" s="80" t="s">
        <v>9947</v>
      </c>
      <c r="G13708" s="80" t="s">
        <v>8256</v>
      </c>
      <c r="H13708" t="s">
        <v>9951</v>
      </c>
      <c r="I13708" s="50">
        <v>42.86</v>
      </c>
    </row>
    <row r="13709" spans="1:9" x14ac:dyDescent="0.2">
      <c r="A13709">
        <v>313567</v>
      </c>
      <c r="B13709" s="79">
        <v>5601377315183</v>
      </c>
      <c r="C13709" s="80" t="s">
        <v>19</v>
      </c>
      <c r="D13709" s="80" t="s">
        <v>20</v>
      </c>
      <c r="E13709" s="80" t="s">
        <v>9916</v>
      </c>
      <c r="F13709" s="80" t="s">
        <v>9947</v>
      </c>
      <c r="G13709" s="80" t="s">
        <v>8256</v>
      </c>
      <c r="H13709" t="s">
        <v>9949</v>
      </c>
      <c r="I13709" s="50">
        <v>45.59</v>
      </c>
    </row>
    <row r="13710" spans="1:9" x14ac:dyDescent="0.2">
      <c r="A13710">
        <v>313556</v>
      </c>
      <c r="B13710" s="79">
        <v>5601377335082</v>
      </c>
      <c r="C13710" s="80" t="s">
        <v>19</v>
      </c>
      <c r="D13710" s="80" t="s">
        <v>20</v>
      </c>
      <c r="E13710" s="80" t="s">
        <v>9916</v>
      </c>
      <c r="F13710" s="80" t="s">
        <v>9947</v>
      </c>
      <c r="G13710" s="80" t="s">
        <v>8256</v>
      </c>
      <c r="H13710" t="s">
        <v>9954</v>
      </c>
      <c r="I13710" s="50">
        <v>45.59</v>
      </c>
    </row>
    <row r="13711" spans="1:9" x14ac:dyDescent="0.2">
      <c r="A13711">
        <v>313554</v>
      </c>
      <c r="B13711" s="79">
        <v>5601292124013</v>
      </c>
      <c r="C13711" s="80" t="s">
        <v>19</v>
      </c>
      <c r="D13711" s="80" t="s">
        <v>20</v>
      </c>
      <c r="E13711" s="80" t="s">
        <v>9916</v>
      </c>
      <c r="F13711" s="80" t="s">
        <v>9947</v>
      </c>
      <c r="G13711" s="80" t="s">
        <v>8256</v>
      </c>
      <c r="H13711" t="s">
        <v>9952</v>
      </c>
      <c r="I13711" s="50">
        <v>52.75</v>
      </c>
    </row>
    <row r="13712" spans="1:9" x14ac:dyDescent="0.2">
      <c r="A13712">
        <v>453831</v>
      </c>
      <c r="B13712" s="79">
        <v>5601292112652</v>
      </c>
      <c r="C13712" s="80" t="s">
        <v>19</v>
      </c>
      <c r="D13712" s="80" t="s">
        <v>20</v>
      </c>
      <c r="E13712" s="80" t="s">
        <v>9916</v>
      </c>
      <c r="F13712" s="80" t="s">
        <v>9947</v>
      </c>
      <c r="G13712" s="80" t="s">
        <v>8256</v>
      </c>
      <c r="H13712" t="s">
        <v>9955</v>
      </c>
      <c r="I13712" s="50">
        <v>52.75</v>
      </c>
    </row>
    <row r="13713" spans="1:9" x14ac:dyDescent="0.2">
      <c r="A13713">
        <v>84541</v>
      </c>
      <c r="B13713" s="79">
        <v>8422938100836</v>
      </c>
      <c r="C13713" s="80" t="s">
        <v>19</v>
      </c>
      <c r="D13713" s="80" t="s">
        <v>20</v>
      </c>
      <c r="E13713" s="80" t="s">
        <v>9916</v>
      </c>
      <c r="F13713" s="80" t="s">
        <v>9947</v>
      </c>
      <c r="G13713" s="80" t="s">
        <v>8256</v>
      </c>
      <c r="H13713" t="s">
        <v>9948</v>
      </c>
      <c r="I13713" s="50">
        <v>48.31</v>
      </c>
    </row>
    <row r="13714" spans="1:9" x14ac:dyDescent="0.2">
      <c r="A13714">
        <v>522734</v>
      </c>
      <c r="B13714" s="79">
        <v>5601377339080</v>
      </c>
      <c r="C13714" s="80" t="s">
        <v>19</v>
      </c>
      <c r="D13714" s="80" t="s">
        <v>20</v>
      </c>
      <c r="E13714" s="80" t="s">
        <v>9916</v>
      </c>
      <c r="F13714" s="80" t="s">
        <v>9947</v>
      </c>
      <c r="G13714" s="80" t="s">
        <v>8256</v>
      </c>
      <c r="H13714" t="s">
        <v>9959</v>
      </c>
      <c r="I13714" s="50">
        <v>65.25</v>
      </c>
    </row>
    <row r="13715" spans="1:9" x14ac:dyDescent="0.2">
      <c r="A13715">
        <v>522741</v>
      </c>
      <c r="B13715" s="79">
        <v>5601377001321</v>
      </c>
      <c r="C13715" s="80" t="s">
        <v>19</v>
      </c>
      <c r="D13715" s="80" t="s">
        <v>20</v>
      </c>
      <c r="E13715" s="80" t="s">
        <v>9916</v>
      </c>
      <c r="F13715" s="80" t="s">
        <v>9947</v>
      </c>
      <c r="G13715" s="80" t="s">
        <v>8256</v>
      </c>
      <c r="H13715" t="s">
        <v>9960</v>
      </c>
      <c r="I13715" s="50">
        <v>35.53</v>
      </c>
    </row>
    <row r="13716" spans="1:9" x14ac:dyDescent="0.2">
      <c r="A13716">
        <v>495123</v>
      </c>
      <c r="B13716" s="79">
        <v>7898152997421</v>
      </c>
      <c r="C13716" s="80" t="s">
        <v>19</v>
      </c>
      <c r="D13716" s="80" t="s">
        <v>20</v>
      </c>
      <c r="E13716" s="80" t="s">
        <v>9916</v>
      </c>
      <c r="F13716" s="80" t="s">
        <v>9947</v>
      </c>
      <c r="G13716" s="80" t="s">
        <v>8256</v>
      </c>
      <c r="H13716" t="s">
        <v>9956</v>
      </c>
      <c r="I13716" s="50">
        <v>53.69</v>
      </c>
    </row>
    <row r="13717" spans="1:9" x14ac:dyDescent="0.2">
      <c r="A13717">
        <v>495126</v>
      </c>
      <c r="B13717" s="79">
        <v>7898152997438</v>
      </c>
      <c r="C13717" s="80" t="s">
        <v>19</v>
      </c>
      <c r="D13717" s="80" t="s">
        <v>20</v>
      </c>
      <c r="E13717" s="80" t="s">
        <v>9916</v>
      </c>
      <c r="F13717" s="80" t="s">
        <v>9947</v>
      </c>
      <c r="G13717" s="80" t="s">
        <v>8256</v>
      </c>
      <c r="H13717" t="s">
        <v>9958</v>
      </c>
      <c r="I13717" s="50">
        <v>53.69</v>
      </c>
    </row>
    <row r="13718" spans="1:9" x14ac:dyDescent="0.2">
      <c r="A13718">
        <v>463262</v>
      </c>
      <c r="B13718" s="79">
        <v>5600279041008</v>
      </c>
      <c r="C13718" s="80" t="s">
        <v>19</v>
      </c>
      <c r="D13718" s="80" t="s">
        <v>20</v>
      </c>
      <c r="E13718" s="80" t="s">
        <v>9916</v>
      </c>
      <c r="F13718" s="80" t="s">
        <v>9947</v>
      </c>
      <c r="G13718" s="80" t="s">
        <v>9775</v>
      </c>
      <c r="H13718" t="s">
        <v>9961</v>
      </c>
      <c r="I13718" s="50">
        <v>41.11</v>
      </c>
    </row>
    <row r="13719" spans="1:9" x14ac:dyDescent="0.2">
      <c r="A13719">
        <v>463264</v>
      </c>
      <c r="B13719" s="79">
        <v>5600279041015</v>
      </c>
      <c r="C13719" s="80" t="s">
        <v>19</v>
      </c>
      <c r="D13719" s="80" t="s">
        <v>20</v>
      </c>
      <c r="E13719" s="80" t="s">
        <v>9916</v>
      </c>
      <c r="F13719" s="80" t="s">
        <v>9947</v>
      </c>
      <c r="G13719" s="80" t="s">
        <v>9775</v>
      </c>
      <c r="H13719" t="s">
        <v>9962</v>
      </c>
      <c r="I13719" s="50">
        <v>41.11</v>
      </c>
    </row>
    <row r="13720" spans="1:9" x14ac:dyDescent="0.2">
      <c r="A13720">
        <v>588258</v>
      </c>
      <c r="B13720" s="79">
        <v>5600781953226</v>
      </c>
      <c r="C13720" s="80" t="s">
        <v>19</v>
      </c>
      <c r="D13720" s="80" t="s">
        <v>20</v>
      </c>
      <c r="E13720" s="80" t="s">
        <v>9916</v>
      </c>
      <c r="F13720" s="80" t="s">
        <v>9947</v>
      </c>
      <c r="G13720" s="80" t="s">
        <v>9805</v>
      </c>
      <c r="H13720" t="s">
        <v>9968</v>
      </c>
      <c r="I13720" s="50">
        <v>47.35</v>
      </c>
    </row>
    <row r="13721" spans="1:9" x14ac:dyDescent="0.2">
      <c r="A13721">
        <v>558400</v>
      </c>
      <c r="B13721" s="79">
        <v>5602417106686</v>
      </c>
      <c r="C13721" s="80" t="s">
        <v>19</v>
      </c>
      <c r="D13721" s="80" t="s">
        <v>20</v>
      </c>
      <c r="E13721" s="80" t="s">
        <v>9916</v>
      </c>
      <c r="F13721" s="80" t="s">
        <v>9947</v>
      </c>
      <c r="G13721" s="80" t="s">
        <v>9805</v>
      </c>
      <c r="H13721" t="s">
        <v>9965</v>
      </c>
      <c r="I13721" s="50">
        <v>49.56</v>
      </c>
    </row>
    <row r="13722" spans="1:9" x14ac:dyDescent="0.2">
      <c r="A13722">
        <v>558402</v>
      </c>
      <c r="B13722" s="79">
        <v>5602417106709</v>
      </c>
      <c r="C13722" s="80" t="s">
        <v>19</v>
      </c>
      <c r="D13722" s="80" t="s">
        <v>20</v>
      </c>
      <c r="E13722" s="80" t="s">
        <v>9916</v>
      </c>
      <c r="F13722" s="80" t="s">
        <v>9947</v>
      </c>
      <c r="G13722" s="80" t="s">
        <v>9805</v>
      </c>
      <c r="H13722" t="s">
        <v>9966</v>
      </c>
      <c r="I13722" s="50">
        <v>49.56</v>
      </c>
    </row>
    <row r="13723" spans="1:9" x14ac:dyDescent="0.2">
      <c r="A13723">
        <v>558404</v>
      </c>
      <c r="B13723" s="79">
        <v>5600781951468</v>
      </c>
      <c r="C13723" s="80" t="s">
        <v>19</v>
      </c>
      <c r="D13723" s="80" t="s">
        <v>20</v>
      </c>
      <c r="E13723" s="80" t="s">
        <v>9916</v>
      </c>
      <c r="F13723" s="80" t="s">
        <v>9947</v>
      </c>
      <c r="G13723" s="80" t="s">
        <v>9805</v>
      </c>
      <c r="H13723" t="s">
        <v>9967</v>
      </c>
      <c r="I13723" s="50">
        <v>50.98</v>
      </c>
    </row>
    <row r="13724" spans="1:9" x14ac:dyDescent="0.2">
      <c r="A13724">
        <v>565748</v>
      </c>
      <c r="B13724" s="79">
        <v>5600781951390</v>
      </c>
      <c r="C13724" s="80" t="s">
        <v>19</v>
      </c>
      <c r="D13724" s="80" t="s">
        <v>20</v>
      </c>
      <c r="E13724" s="80" t="s">
        <v>9916</v>
      </c>
      <c r="F13724" s="80" t="s">
        <v>9947</v>
      </c>
      <c r="G13724" s="80" t="s">
        <v>9963</v>
      </c>
      <c r="H13724" t="s">
        <v>9964</v>
      </c>
      <c r="I13724" s="50">
        <v>50.98</v>
      </c>
    </row>
    <row r="13725" spans="1:9" x14ac:dyDescent="0.2">
      <c r="A13725">
        <v>558650</v>
      </c>
      <c r="B13725" s="79">
        <v>7804330006724</v>
      </c>
      <c r="C13725" s="80" t="s">
        <v>19</v>
      </c>
      <c r="D13725" s="80" t="s">
        <v>20</v>
      </c>
      <c r="E13725" s="80" t="s">
        <v>9916</v>
      </c>
      <c r="F13725" s="80" t="s">
        <v>9917</v>
      </c>
      <c r="G13725" s="80" t="s">
        <v>9932</v>
      </c>
      <c r="H13725" t="s">
        <v>9934</v>
      </c>
      <c r="I13725" s="50">
        <v>30.03</v>
      </c>
    </row>
    <row r="13726" spans="1:9" x14ac:dyDescent="0.2">
      <c r="A13726">
        <v>558655</v>
      </c>
      <c r="B13726" s="79">
        <v>7804330006755</v>
      </c>
      <c r="C13726" s="80" t="s">
        <v>19</v>
      </c>
      <c r="D13726" s="80" t="s">
        <v>20</v>
      </c>
      <c r="E13726" s="80" t="s">
        <v>9916</v>
      </c>
      <c r="F13726" s="80" t="s">
        <v>9917</v>
      </c>
      <c r="G13726" s="80" t="s">
        <v>9932</v>
      </c>
      <c r="H13726" t="s">
        <v>9933</v>
      </c>
      <c r="I13726" s="50">
        <v>30.03</v>
      </c>
    </row>
    <row r="13727" spans="1:9" x14ac:dyDescent="0.2">
      <c r="A13727">
        <v>303908</v>
      </c>
      <c r="B13727" s="79">
        <v>7808725403051</v>
      </c>
      <c r="C13727" s="80" t="s">
        <v>19</v>
      </c>
      <c r="D13727" s="80" t="s">
        <v>20</v>
      </c>
      <c r="E13727" s="80" t="s">
        <v>9916</v>
      </c>
      <c r="F13727" s="80" t="s">
        <v>9917</v>
      </c>
      <c r="G13727" s="80" t="s">
        <v>9775</v>
      </c>
      <c r="H13727" t="s">
        <v>9924</v>
      </c>
      <c r="I13727" s="50">
        <v>38.72</v>
      </c>
    </row>
    <row r="13728" spans="1:9" x14ac:dyDescent="0.2">
      <c r="A13728">
        <v>303909</v>
      </c>
      <c r="B13728" s="79">
        <v>7808725400234</v>
      </c>
      <c r="C13728" s="80" t="s">
        <v>19</v>
      </c>
      <c r="D13728" s="80" t="s">
        <v>20</v>
      </c>
      <c r="E13728" s="80" t="s">
        <v>9916</v>
      </c>
      <c r="F13728" s="80" t="s">
        <v>9917</v>
      </c>
      <c r="G13728" s="80" t="s">
        <v>9775</v>
      </c>
      <c r="H13728" t="s">
        <v>9925</v>
      </c>
      <c r="I13728" s="50">
        <v>38.72</v>
      </c>
    </row>
    <row r="13729" spans="1:9" x14ac:dyDescent="0.2">
      <c r="A13729">
        <v>463196</v>
      </c>
      <c r="B13729" s="79">
        <v>7808725408131</v>
      </c>
      <c r="C13729" s="80" t="s">
        <v>19</v>
      </c>
      <c r="D13729" s="80" t="s">
        <v>20</v>
      </c>
      <c r="E13729" s="80" t="s">
        <v>9916</v>
      </c>
      <c r="F13729" s="80" t="s">
        <v>9917</v>
      </c>
      <c r="G13729" s="80" t="s">
        <v>9775</v>
      </c>
      <c r="H13729" t="s">
        <v>9922</v>
      </c>
      <c r="I13729" s="50">
        <v>38.72</v>
      </c>
    </row>
    <row r="13730" spans="1:9" x14ac:dyDescent="0.2">
      <c r="A13730">
        <v>463201</v>
      </c>
      <c r="B13730" s="79">
        <v>7808725404003</v>
      </c>
      <c r="C13730" s="80" t="s">
        <v>19</v>
      </c>
      <c r="D13730" s="80" t="s">
        <v>20</v>
      </c>
      <c r="E13730" s="80" t="s">
        <v>9916</v>
      </c>
      <c r="F13730" s="80" t="s">
        <v>9917</v>
      </c>
      <c r="G13730" s="80" t="s">
        <v>9775</v>
      </c>
      <c r="H13730" t="s">
        <v>9923</v>
      </c>
      <c r="I13730" s="50">
        <v>38.72</v>
      </c>
    </row>
    <row r="13731" spans="1:9" x14ac:dyDescent="0.2">
      <c r="A13731">
        <v>463203</v>
      </c>
      <c r="B13731" s="79">
        <v>7808725403044</v>
      </c>
      <c r="C13731" s="80" t="s">
        <v>19</v>
      </c>
      <c r="D13731" s="80" t="s">
        <v>20</v>
      </c>
      <c r="E13731" s="80" t="s">
        <v>9916</v>
      </c>
      <c r="F13731" s="80" t="s">
        <v>9917</v>
      </c>
      <c r="G13731" s="80" t="s">
        <v>9775</v>
      </c>
      <c r="H13731" t="s">
        <v>9926</v>
      </c>
      <c r="I13731" s="50">
        <v>38.72</v>
      </c>
    </row>
    <row r="13732" spans="1:9" x14ac:dyDescent="0.2">
      <c r="A13732">
        <v>313547</v>
      </c>
      <c r="B13732" s="79">
        <v>7898152992013</v>
      </c>
      <c r="C13732" s="80" t="s">
        <v>19</v>
      </c>
      <c r="D13732" s="80" t="s">
        <v>20</v>
      </c>
      <c r="E13732" s="80" t="s">
        <v>9916</v>
      </c>
      <c r="F13732" s="80" t="s">
        <v>9917</v>
      </c>
      <c r="G13732" s="80" t="s">
        <v>8256</v>
      </c>
      <c r="H13732" t="s">
        <v>9919</v>
      </c>
      <c r="I13732" s="50">
        <v>35.83</v>
      </c>
    </row>
    <row r="13733" spans="1:9" x14ac:dyDescent="0.2">
      <c r="A13733">
        <v>313549</v>
      </c>
      <c r="B13733" s="79">
        <v>7898152992006</v>
      </c>
      <c r="C13733" s="80" t="s">
        <v>19</v>
      </c>
      <c r="D13733" s="80" t="s">
        <v>20</v>
      </c>
      <c r="E13733" s="80" t="s">
        <v>9916</v>
      </c>
      <c r="F13733" s="80" t="s">
        <v>9917</v>
      </c>
      <c r="G13733" s="80" t="s">
        <v>8256</v>
      </c>
      <c r="H13733" t="s">
        <v>9918</v>
      </c>
      <c r="I13733" s="50">
        <v>35.83</v>
      </c>
    </row>
    <row r="13734" spans="1:9" x14ac:dyDescent="0.2">
      <c r="A13734">
        <v>313551</v>
      </c>
      <c r="B13734" s="79">
        <v>7898152997025</v>
      </c>
      <c r="C13734" s="80" t="s">
        <v>19</v>
      </c>
      <c r="D13734" s="80" t="s">
        <v>20</v>
      </c>
      <c r="E13734" s="80" t="s">
        <v>9916</v>
      </c>
      <c r="F13734" s="80" t="s">
        <v>9917</v>
      </c>
      <c r="G13734" s="80" t="s">
        <v>8256</v>
      </c>
      <c r="H13734" t="s">
        <v>9920</v>
      </c>
      <c r="I13734" s="50">
        <v>35.83</v>
      </c>
    </row>
    <row r="13735" spans="1:9" x14ac:dyDescent="0.2">
      <c r="A13735">
        <v>313553</v>
      </c>
      <c r="B13735" s="79">
        <v>7898152997032</v>
      </c>
      <c r="C13735" s="80" t="s">
        <v>19</v>
      </c>
      <c r="D13735" s="80" t="s">
        <v>20</v>
      </c>
      <c r="E13735" s="80" t="s">
        <v>9916</v>
      </c>
      <c r="F13735" s="80" t="s">
        <v>9917</v>
      </c>
      <c r="G13735" s="80" t="s">
        <v>8256</v>
      </c>
      <c r="H13735" t="s">
        <v>9921</v>
      </c>
      <c r="I13735" s="50">
        <v>35.83</v>
      </c>
    </row>
    <row r="13736" spans="1:9" x14ac:dyDescent="0.2">
      <c r="A13736">
        <v>479617</v>
      </c>
      <c r="B13736" s="79">
        <v>7804320626895</v>
      </c>
      <c r="C13736" s="80" t="s">
        <v>19</v>
      </c>
      <c r="D13736" s="80" t="s">
        <v>20</v>
      </c>
      <c r="E13736" s="80" t="s">
        <v>9916</v>
      </c>
      <c r="F13736" s="80" t="s">
        <v>9917</v>
      </c>
      <c r="G13736" s="80" t="s">
        <v>9751</v>
      </c>
      <c r="H13736" t="s">
        <v>16183</v>
      </c>
      <c r="I13736" s="50">
        <v>88.66</v>
      </c>
    </row>
    <row r="13737" spans="1:9" x14ac:dyDescent="0.2">
      <c r="A13737">
        <v>479609</v>
      </c>
      <c r="B13737" s="79">
        <v>7804320750590</v>
      </c>
      <c r="C13737" s="80" t="s">
        <v>19</v>
      </c>
      <c r="D13737" s="80" t="s">
        <v>20</v>
      </c>
      <c r="E13737" s="80" t="s">
        <v>9916</v>
      </c>
      <c r="F13737" s="80" t="s">
        <v>9917</v>
      </c>
      <c r="G13737" s="80" t="s">
        <v>9751</v>
      </c>
      <c r="H13737" t="s">
        <v>16184</v>
      </c>
      <c r="I13737" s="50">
        <v>61.21</v>
      </c>
    </row>
    <row r="13738" spans="1:9" x14ac:dyDescent="0.2">
      <c r="A13738">
        <v>479618</v>
      </c>
      <c r="B13738" s="79">
        <v>7804320750552</v>
      </c>
      <c r="C13738" s="80" t="s">
        <v>19</v>
      </c>
      <c r="D13738" s="80" t="s">
        <v>20</v>
      </c>
      <c r="E13738" s="80" t="s">
        <v>9916</v>
      </c>
      <c r="F13738" s="80" t="s">
        <v>9917</v>
      </c>
      <c r="G13738" s="80" t="s">
        <v>9751</v>
      </c>
      <c r="H13738" t="s">
        <v>16185</v>
      </c>
      <c r="I13738" s="50">
        <v>65.69</v>
      </c>
    </row>
    <row r="13739" spans="1:9" x14ac:dyDescent="0.2">
      <c r="A13739">
        <v>479620</v>
      </c>
      <c r="B13739" s="79">
        <v>7804320746104</v>
      </c>
      <c r="C13739" s="80" t="s">
        <v>19</v>
      </c>
      <c r="D13739" s="80" t="s">
        <v>20</v>
      </c>
      <c r="E13739" s="80" t="s">
        <v>9916</v>
      </c>
      <c r="F13739" s="80" t="s">
        <v>9917</v>
      </c>
      <c r="G13739" s="80" t="s">
        <v>9751</v>
      </c>
      <c r="H13739" t="s">
        <v>16186</v>
      </c>
      <c r="I13739" s="50">
        <v>65.69</v>
      </c>
    </row>
    <row r="13740" spans="1:9" x14ac:dyDescent="0.2">
      <c r="A13740">
        <v>479630</v>
      </c>
      <c r="B13740" s="79">
        <v>7804320747835</v>
      </c>
      <c r="C13740" s="80" t="s">
        <v>19</v>
      </c>
      <c r="D13740" s="80" t="s">
        <v>20</v>
      </c>
      <c r="E13740" s="80" t="s">
        <v>9916</v>
      </c>
      <c r="F13740" s="80" t="s">
        <v>9917</v>
      </c>
      <c r="G13740" s="80" t="s">
        <v>9751</v>
      </c>
      <c r="H13740" t="s">
        <v>16187</v>
      </c>
      <c r="I13740" s="50">
        <v>26.66</v>
      </c>
    </row>
    <row r="13741" spans="1:9" x14ac:dyDescent="0.2">
      <c r="A13741">
        <v>479628</v>
      </c>
      <c r="B13741" s="79">
        <v>7804320755205</v>
      </c>
      <c r="C13741" s="80" t="s">
        <v>19</v>
      </c>
      <c r="D13741" s="80" t="s">
        <v>20</v>
      </c>
      <c r="E13741" s="80" t="s">
        <v>9916</v>
      </c>
      <c r="F13741" s="80" t="s">
        <v>9917</v>
      </c>
      <c r="G13741" s="80" t="s">
        <v>9751</v>
      </c>
      <c r="H13741" t="s">
        <v>16188</v>
      </c>
      <c r="I13741" s="50">
        <v>30.47</v>
      </c>
    </row>
    <row r="13742" spans="1:9" x14ac:dyDescent="0.2">
      <c r="A13742">
        <v>479633</v>
      </c>
      <c r="B13742" s="79">
        <v>7798039599192</v>
      </c>
      <c r="C13742" s="80" t="s">
        <v>19</v>
      </c>
      <c r="D13742" s="80" t="s">
        <v>20</v>
      </c>
      <c r="E13742" s="80" t="s">
        <v>9916</v>
      </c>
      <c r="F13742" s="80" t="s">
        <v>9940</v>
      </c>
      <c r="G13742" s="80" t="s">
        <v>9751</v>
      </c>
      <c r="H13742" t="s">
        <v>16189</v>
      </c>
      <c r="I13742" s="50">
        <v>52.85</v>
      </c>
    </row>
    <row r="13743" spans="1:9" x14ac:dyDescent="0.2">
      <c r="A13743">
        <v>479632</v>
      </c>
      <c r="B13743" s="79">
        <v>7798039594333</v>
      </c>
      <c r="C13743" s="80" t="s">
        <v>19</v>
      </c>
      <c r="D13743" s="80" t="s">
        <v>20</v>
      </c>
      <c r="E13743" s="80" t="s">
        <v>9916</v>
      </c>
      <c r="F13743" s="80" t="s">
        <v>9940</v>
      </c>
      <c r="G13743" s="80" t="s">
        <v>9751</v>
      </c>
      <c r="H13743" t="s">
        <v>16190</v>
      </c>
      <c r="I13743" s="50">
        <v>52.85</v>
      </c>
    </row>
    <row r="13744" spans="1:9" x14ac:dyDescent="0.2">
      <c r="A13744">
        <v>463164</v>
      </c>
      <c r="B13744" s="79">
        <v>7791250001017</v>
      </c>
      <c r="C13744" s="80" t="s">
        <v>19</v>
      </c>
      <c r="D13744" s="80" t="s">
        <v>20</v>
      </c>
      <c r="E13744" s="80" t="s">
        <v>9916</v>
      </c>
      <c r="F13744" s="80" t="s">
        <v>9940</v>
      </c>
      <c r="G13744" s="80" t="s">
        <v>9775</v>
      </c>
      <c r="H13744" t="s">
        <v>9941</v>
      </c>
      <c r="I13744" s="50">
        <v>41.62</v>
      </c>
    </row>
    <row r="13745" spans="1:9" x14ac:dyDescent="0.2">
      <c r="A13745">
        <v>463165</v>
      </c>
      <c r="B13745" s="79">
        <v>7791250001031</v>
      </c>
      <c r="C13745" s="80" t="s">
        <v>19</v>
      </c>
      <c r="D13745" s="80" t="s">
        <v>20</v>
      </c>
      <c r="E13745" s="80" t="s">
        <v>9916</v>
      </c>
      <c r="F13745" s="80" t="s">
        <v>9940</v>
      </c>
      <c r="G13745" s="80" t="s">
        <v>9775</v>
      </c>
      <c r="H13745" t="s">
        <v>9944</v>
      </c>
      <c r="I13745" s="50">
        <v>41.62</v>
      </c>
    </row>
    <row r="13746" spans="1:9" x14ac:dyDescent="0.2">
      <c r="A13746">
        <v>463166</v>
      </c>
      <c r="B13746" s="79">
        <v>7791250000997</v>
      </c>
      <c r="C13746" s="80" t="s">
        <v>19</v>
      </c>
      <c r="D13746" s="80" t="s">
        <v>20</v>
      </c>
      <c r="E13746" s="80" t="s">
        <v>9916</v>
      </c>
      <c r="F13746" s="80" t="s">
        <v>9940</v>
      </c>
      <c r="G13746" s="80" t="s">
        <v>9775</v>
      </c>
      <c r="H13746" t="s">
        <v>9942</v>
      </c>
      <c r="I13746" s="50">
        <v>41.62</v>
      </c>
    </row>
    <row r="13747" spans="1:9" x14ac:dyDescent="0.2">
      <c r="A13747">
        <v>463168</v>
      </c>
      <c r="B13747" s="79">
        <v>7791250003042</v>
      </c>
      <c r="C13747" s="80" t="s">
        <v>19</v>
      </c>
      <c r="D13747" s="80" t="s">
        <v>20</v>
      </c>
      <c r="E13747" s="80" t="s">
        <v>9916</v>
      </c>
      <c r="F13747" s="80" t="s">
        <v>9940</v>
      </c>
      <c r="G13747" s="80" t="s">
        <v>9775</v>
      </c>
      <c r="H13747" t="s">
        <v>9943</v>
      </c>
      <c r="I13747" s="50">
        <v>41.62</v>
      </c>
    </row>
    <row r="13748" spans="1:9" x14ac:dyDescent="0.2">
      <c r="A13748">
        <v>313548</v>
      </c>
      <c r="B13748" s="79">
        <v>7898926684069</v>
      </c>
      <c r="C13748" s="80" t="s">
        <v>19</v>
      </c>
      <c r="D13748" s="80" t="s">
        <v>20</v>
      </c>
      <c r="E13748" s="80" t="s">
        <v>9916</v>
      </c>
      <c r="F13748" s="80" t="s">
        <v>9973</v>
      </c>
      <c r="G13748" s="80" t="s">
        <v>8256</v>
      </c>
      <c r="H13748" t="s">
        <v>9974</v>
      </c>
      <c r="I13748" s="50">
        <v>27.35</v>
      </c>
    </row>
    <row r="13749" spans="1:9" x14ac:dyDescent="0.2">
      <c r="A13749">
        <v>313558</v>
      </c>
      <c r="B13749" s="79">
        <v>6001452260909</v>
      </c>
      <c r="C13749" s="80" t="s">
        <v>19</v>
      </c>
      <c r="D13749" s="80" t="s">
        <v>20</v>
      </c>
      <c r="E13749" s="80" t="s">
        <v>9916</v>
      </c>
      <c r="F13749" s="80" t="s">
        <v>9969</v>
      </c>
      <c r="G13749" s="80" t="s">
        <v>8256</v>
      </c>
      <c r="H13749" t="s">
        <v>9970</v>
      </c>
      <c r="I13749" s="50">
        <v>50.54</v>
      </c>
    </row>
    <row r="13750" spans="1:9" x14ac:dyDescent="0.2">
      <c r="A13750">
        <v>482337</v>
      </c>
      <c r="B13750" s="79">
        <v>6001108098344</v>
      </c>
      <c r="C13750" s="80" t="s">
        <v>19</v>
      </c>
      <c r="D13750" s="80" t="s">
        <v>20</v>
      </c>
      <c r="E13750" s="80" t="s">
        <v>9916</v>
      </c>
      <c r="F13750" s="80" t="s">
        <v>9969</v>
      </c>
      <c r="G13750" s="80" t="s">
        <v>8256</v>
      </c>
      <c r="H13750" t="s">
        <v>9971</v>
      </c>
      <c r="I13750" s="50">
        <v>53.63</v>
      </c>
    </row>
    <row r="13751" spans="1:9" x14ac:dyDescent="0.2">
      <c r="A13751">
        <v>463216</v>
      </c>
      <c r="B13751" s="79">
        <v>3500610152733</v>
      </c>
      <c r="C13751" s="80" t="s">
        <v>19</v>
      </c>
      <c r="D13751" s="80" t="s">
        <v>20</v>
      </c>
      <c r="E13751" s="80" t="s">
        <v>9916</v>
      </c>
      <c r="F13751" s="80" t="s">
        <v>9969</v>
      </c>
      <c r="G13751" s="80" t="s">
        <v>9775</v>
      </c>
      <c r="H13751" t="s">
        <v>9972</v>
      </c>
      <c r="I13751" s="50">
        <v>49.07</v>
      </c>
    </row>
    <row r="13752" spans="1:9" x14ac:dyDescent="0.2">
      <c r="A13752">
        <v>438169</v>
      </c>
      <c r="B13752" s="79">
        <v>7898266930475</v>
      </c>
      <c r="C13752" s="80" t="s">
        <v>19</v>
      </c>
      <c r="D13752" s="80" t="s">
        <v>20</v>
      </c>
      <c r="E13752" s="80" t="s">
        <v>9916</v>
      </c>
      <c r="F13752" s="80" t="s">
        <v>9981</v>
      </c>
      <c r="G13752" s="80" t="s">
        <v>9982</v>
      </c>
      <c r="H13752" t="s">
        <v>9983</v>
      </c>
      <c r="I13752" s="50">
        <v>59.91</v>
      </c>
    </row>
    <row r="13753" spans="1:9" x14ac:dyDescent="0.2">
      <c r="A13753">
        <v>438184</v>
      </c>
      <c r="B13753" s="79">
        <v>7898266931083</v>
      </c>
      <c r="C13753" s="80" t="s">
        <v>19</v>
      </c>
      <c r="D13753" s="80" t="s">
        <v>20</v>
      </c>
      <c r="E13753" s="80" t="s">
        <v>9916</v>
      </c>
      <c r="F13753" s="80" t="s">
        <v>9981</v>
      </c>
      <c r="G13753" s="80" t="s">
        <v>9982</v>
      </c>
      <c r="H13753" t="s">
        <v>9984</v>
      </c>
      <c r="I13753" s="50">
        <v>59.5</v>
      </c>
    </row>
    <row r="13754" spans="1:9" x14ac:dyDescent="0.2">
      <c r="A13754">
        <v>460978</v>
      </c>
      <c r="B13754" s="79">
        <v>3760010296653</v>
      </c>
      <c r="C13754" s="80" t="s">
        <v>19</v>
      </c>
      <c r="D13754" s="80" t="s">
        <v>20</v>
      </c>
      <c r="E13754" s="80" t="s">
        <v>9916</v>
      </c>
      <c r="F13754" s="80" t="s">
        <v>9935</v>
      </c>
      <c r="G13754" s="80" t="s">
        <v>9936</v>
      </c>
      <c r="H13754" t="s">
        <v>9938</v>
      </c>
      <c r="I13754" s="50">
        <v>63.51</v>
      </c>
    </row>
    <row r="13755" spans="1:9" x14ac:dyDescent="0.2">
      <c r="A13755">
        <v>460986</v>
      </c>
      <c r="B13755" s="79">
        <v>3760081421596</v>
      </c>
      <c r="C13755" s="80" t="s">
        <v>19</v>
      </c>
      <c r="D13755" s="80" t="s">
        <v>20</v>
      </c>
      <c r="E13755" s="80" t="s">
        <v>9916</v>
      </c>
      <c r="F13755" s="80" t="s">
        <v>9935</v>
      </c>
      <c r="G13755" s="80" t="s">
        <v>9936</v>
      </c>
      <c r="H13755" t="s">
        <v>9939</v>
      </c>
      <c r="I13755" s="50">
        <v>59.25</v>
      </c>
    </row>
    <row r="13756" spans="1:9" x14ac:dyDescent="0.2">
      <c r="A13756">
        <v>460992</v>
      </c>
      <c r="B13756" s="79">
        <v>606529672188</v>
      </c>
      <c r="C13756" s="80" t="s">
        <v>19</v>
      </c>
      <c r="D13756" s="80" t="s">
        <v>20</v>
      </c>
      <c r="E13756" s="80" t="s">
        <v>9916</v>
      </c>
      <c r="F13756" s="80" t="s">
        <v>9935</v>
      </c>
      <c r="G13756" s="80" t="s">
        <v>9936</v>
      </c>
      <c r="H13756" t="s">
        <v>9937</v>
      </c>
      <c r="I13756" s="50">
        <v>149.47999999999999</v>
      </c>
    </row>
    <row r="13757" spans="1:9" x14ac:dyDescent="0.2">
      <c r="A13757">
        <v>460982</v>
      </c>
      <c r="B13757" s="79">
        <v>8042295008684</v>
      </c>
      <c r="C13757" s="80" t="s">
        <v>19</v>
      </c>
      <c r="D13757" s="80" t="s">
        <v>20</v>
      </c>
      <c r="E13757" s="80" t="s">
        <v>9916</v>
      </c>
      <c r="F13757" s="80" t="s">
        <v>9975</v>
      </c>
      <c r="G13757" s="80" t="s">
        <v>9936</v>
      </c>
      <c r="H13757" t="s">
        <v>9976</v>
      </c>
      <c r="I13757" s="50">
        <v>65.69</v>
      </c>
    </row>
    <row r="13758" spans="1:9" x14ac:dyDescent="0.2">
      <c r="A13758">
        <v>463251</v>
      </c>
      <c r="B13758" s="79">
        <v>8053303270481</v>
      </c>
      <c r="C13758" s="80" t="s">
        <v>19</v>
      </c>
      <c r="D13758" s="80" t="s">
        <v>20</v>
      </c>
      <c r="E13758" s="80" t="s">
        <v>9916</v>
      </c>
      <c r="F13758" s="80" t="s">
        <v>9975</v>
      </c>
      <c r="G13758" s="80" t="s">
        <v>9775</v>
      </c>
      <c r="H13758" t="s">
        <v>9977</v>
      </c>
      <c r="I13758" s="50">
        <v>39.68</v>
      </c>
    </row>
    <row r="13759" spans="1:9" x14ac:dyDescent="0.2">
      <c r="A13759">
        <v>463253</v>
      </c>
      <c r="B13759" s="79">
        <v>8053303271426</v>
      </c>
      <c r="C13759" s="80" t="s">
        <v>19</v>
      </c>
      <c r="D13759" s="80" t="s">
        <v>20</v>
      </c>
      <c r="E13759" s="80" t="s">
        <v>9916</v>
      </c>
      <c r="F13759" s="80" t="s">
        <v>9975</v>
      </c>
      <c r="G13759" s="80" t="s">
        <v>9775</v>
      </c>
      <c r="H13759" t="s">
        <v>9978</v>
      </c>
      <c r="I13759" s="50">
        <v>39.619999999999997</v>
      </c>
    </row>
    <row r="13760" spans="1:9" x14ac:dyDescent="0.2">
      <c r="A13760">
        <v>463255</v>
      </c>
      <c r="B13760" s="79">
        <v>8053303271440</v>
      </c>
      <c r="C13760" s="80" t="s">
        <v>19</v>
      </c>
      <c r="D13760" s="80" t="s">
        <v>20</v>
      </c>
      <c r="E13760" s="80" t="s">
        <v>9916</v>
      </c>
      <c r="F13760" s="80" t="s">
        <v>9975</v>
      </c>
      <c r="G13760" s="80" t="s">
        <v>9775</v>
      </c>
      <c r="H13760" t="s">
        <v>9979</v>
      </c>
      <c r="I13760" s="50">
        <v>39.619999999999997</v>
      </c>
    </row>
    <row r="13761" spans="1:9" x14ac:dyDescent="0.2">
      <c r="A13761">
        <v>463258</v>
      </c>
      <c r="B13761" s="79">
        <v>8033765180740</v>
      </c>
      <c r="C13761" s="80" t="s">
        <v>19</v>
      </c>
      <c r="D13761" s="80" t="s">
        <v>20</v>
      </c>
      <c r="E13761" s="80" t="s">
        <v>9916</v>
      </c>
      <c r="F13761" s="80" t="s">
        <v>9975</v>
      </c>
      <c r="G13761" s="80" t="s">
        <v>9775</v>
      </c>
      <c r="H13761" t="s">
        <v>9980</v>
      </c>
      <c r="I13761" s="50">
        <v>39.619999999999997</v>
      </c>
    </row>
    <row r="13762" spans="1:9" x14ac:dyDescent="0.2">
      <c r="A13762">
        <v>428530</v>
      </c>
      <c r="B13762" s="79">
        <v>7895730053272</v>
      </c>
      <c r="C13762" s="80" t="s">
        <v>19</v>
      </c>
      <c r="D13762" s="80" t="s">
        <v>20</v>
      </c>
      <c r="E13762" s="80" t="s">
        <v>10412</v>
      </c>
      <c r="F13762" s="80" t="s">
        <v>10413</v>
      </c>
      <c r="G13762" s="80" t="s">
        <v>10414</v>
      </c>
      <c r="H13762" t="s">
        <v>10415</v>
      </c>
      <c r="I13762" s="50">
        <v>89.5</v>
      </c>
    </row>
    <row r="13763" spans="1:9" x14ac:dyDescent="0.2">
      <c r="A13763">
        <v>428532</v>
      </c>
      <c r="B13763" s="79">
        <v>7895730053265</v>
      </c>
      <c r="C13763" s="80" t="s">
        <v>19</v>
      </c>
      <c r="D13763" s="80" t="s">
        <v>20</v>
      </c>
      <c r="E13763" s="80" t="s">
        <v>10412</v>
      </c>
      <c r="F13763" s="80" t="s">
        <v>10413</v>
      </c>
      <c r="G13763" s="80" t="s">
        <v>10414</v>
      </c>
      <c r="H13763" t="s">
        <v>10416</v>
      </c>
      <c r="I13763" s="50">
        <v>84.49</v>
      </c>
    </row>
    <row r="13764" spans="1:9" x14ac:dyDescent="0.2">
      <c r="A13764">
        <v>428543</v>
      </c>
      <c r="B13764" s="79">
        <v>7895730052503</v>
      </c>
      <c r="C13764" s="80" t="s">
        <v>19</v>
      </c>
      <c r="D13764" s="80" t="s">
        <v>20</v>
      </c>
      <c r="E13764" s="80" t="s">
        <v>10412</v>
      </c>
      <c r="F13764" s="80" t="s">
        <v>10413</v>
      </c>
      <c r="G13764" s="80" t="s">
        <v>10414</v>
      </c>
      <c r="H13764" t="s">
        <v>10417</v>
      </c>
      <c r="I13764" s="50">
        <v>106.73</v>
      </c>
    </row>
    <row r="13765" spans="1:9" x14ac:dyDescent="0.2">
      <c r="A13765">
        <v>428544</v>
      </c>
      <c r="B13765" s="79">
        <v>7895730052527</v>
      </c>
      <c r="C13765" s="80" t="s">
        <v>19</v>
      </c>
      <c r="D13765" s="80" t="s">
        <v>20</v>
      </c>
      <c r="E13765" s="80" t="s">
        <v>10412</v>
      </c>
      <c r="F13765" s="80" t="s">
        <v>10413</v>
      </c>
      <c r="G13765" s="80" t="s">
        <v>10414</v>
      </c>
      <c r="H13765" t="s">
        <v>10418</v>
      </c>
      <c r="I13765" s="50">
        <v>101.91</v>
      </c>
    </row>
    <row r="13766" spans="1:9" x14ac:dyDescent="0.2">
      <c r="A13766">
        <v>464548</v>
      </c>
      <c r="B13766" s="79">
        <v>7895730287950</v>
      </c>
      <c r="C13766" s="80" t="s">
        <v>19</v>
      </c>
      <c r="D13766" s="80" t="s">
        <v>20</v>
      </c>
      <c r="E13766" s="80" t="s">
        <v>10412</v>
      </c>
      <c r="F13766" s="80" t="s">
        <v>10413</v>
      </c>
      <c r="G13766" s="80" t="s">
        <v>10414</v>
      </c>
      <c r="H13766" t="s">
        <v>10423</v>
      </c>
      <c r="I13766" s="50">
        <v>18.739999999999998</v>
      </c>
    </row>
    <row r="13767" spans="1:9" x14ac:dyDescent="0.2">
      <c r="A13767">
        <v>479259</v>
      </c>
      <c r="B13767" s="79">
        <v>7895730279702</v>
      </c>
      <c r="C13767" s="80" t="s">
        <v>19</v>
      </c>
      <c r="D13767" s="80" t="s">
        <v>20</v>
      </c>
      <c r="E13767" s="80" t="s">
        <v>10412</v>
      </c>
      <c r="F13767" s="80" t="s">
        <v>10413</v>
      </c>
      <c r="G13767" s="80" t="s">
        <v>10414</v>
      </c>
      <c r="H13767" t="s">
        <v>10425</v>
      </c>
      <c r="I13767" s="50">
        <v>10.52</v>
      </c>
    </row>
    <row r="13768" spans="1:9" x14ac:dyDescent="0.2">
      <c r="A13768">
        <v>479262</v>
      </c>
      <c r="B13768" s="79">
        <v>7895730279504</v>
      </c>
      <c r="C13768" s="80" t="s">
        <v>19</v>
      </c>
      <c r="D13768" s="80" t="s">
        <v>20</v>
      </c>
      <c r="E13768" s="80" t="s">
        <v>10412</v>
      </c>
      <c r="F13768" s="80" t="s">
        <v>10413</v>
      </c>
      <c r="G13768" s="80" t="s">
        <v>10414</v>
      </c>
      <c r="H13768" t="s">
        <v>16191</v>
      </c>
      <c r="I13768" s="50">
        <v>8.99</v>
      </c>
    </row>
    <row r="13769" spans="1:9" x14ac:dyDescent="0.2">
      <c r="A13769">
        <v>506918</v>
      </c>
      <c r="B13769" s="79">
        <v>7895730974058</v>
      </c>
      <c r="C13769" s="80" t="s">
        <v>19</v>
      </c>
      <c r="D13769" s="80" t="s">
        <v>20</v>
      </c>
      <c r="E13769" s="80" t="s">
        <v>10412</v>
      </c>
      <c r="F13769" s="80" t="s">
        <v>10413</v>
      </c>
      <c r="G13769" s="80" t="s">
        <v>10414</v>
      </c>
      <c r="H13769" t="s">
        <v>10427</v>
      </c>
      <c r="I13769" s="50">
        <v>18.239999999999998</v>
      </c>
    </row>
    <row r="13770" spans="1:9" x14ac:dyDescent="0.2">
      <c r="A13770">
        <v>449149</v>
      </c>
      <c r="B13770" s="79">
        <v>7895730283723</v>
      </c>
      <c r="C13770" s="80" t="s">
        <v>19</v>
      </c>
      <c r="D13770" s="80" t="s">
        <v>20</v>
      </c>
      <c r="E13770" s="80" t="s">
        <v>10412</v>
      </c>
      <c r="F13770" s="80" t="s">
        <v>10413</v>
      </c>
      <c r="G13770" s="80" t="s">
        <v>10414</v>
      </c>
      <c r="H13770" t="s">
        <v>10420</v>
      </c>
      <c r="I13770" s="50">
        <v>13.56</v>
      </c>
    </row>
    <row r="13771" spans="1:9" x14ac:dyDescent="0.2">
      <c r="A13771">
        <v>449155</v>
      </c>
      <c r="B13771" s="79">
        <v>7895730283822</v>
      </c>
      <c r="C13771" s="80" t="s">
        <v>19</v>
      </c>
      <c r="D13771" s="80" t="s">
        <v>20</v>
      </c>
      <c r="E13771" s="80" t="s">
        <v>10412</v>
      </c>
      <c r="F13771" s="80" t="s">
        <v>10413</v>
      </c>
      <c r="G13771" s="80" t="s">
        <v>10414</v>
      </c>
      <c r="H13771" t="s">
        <v>10421</v>
      </c>
      <c r="I13771" s="50">
        <v>16.100000000000001</v>
      </c>
    </row>
    <row r="13772" spans="1:9" x14ac:dyDescent="0.2">
      <c r="A13772">
        <v>506987</v>
      </c>
      <c r="B13772" s="79">
        <v>7895730991086</v>
      </c>
      <c r="C13772" s="80" t="s">
        <v>19</v>
      </c>
      <c r="D13772" s="80" t="s">
        <v>20</v>
      </c>
      <c r="E13772" s="80" t="s">
        <v>10412</v>
      </c>
      <c r="F13772" s="80" t="s">
        <v>10413</v>
      </c>
      <c r="G13772" s="80" t="s">
        <v>10414</v>
      </c>
      <c r="H13772" t="s">
        <v>10419</v>
      </c>
      <c r="I13772" s="50">
        <v>24.04</v>
      </c>
    </row>
    <row r="13773" spans="1:9" x14ac:dyDescent="0.2">
      <c r="A13773">
        <v>464344</v>
      </c>
      <c r="B13773" s="79">
        <v>7895730287943</v>
      </c>
      <c r="C13773" s="80" t="s">
        <v>19</v>
      </c>
      <c r="D13773" s="80" t="s">
        <v>20</v>
      </c>
      <c r="E13773" s="80" t="s">
        <v>10412</v>
      </c>
      <c r="F13773" s="80" t="s">
        <v>10413</v>
      </c>
      <c r="G13773" s="80" t="s">
        <v>10414</v>
      </c>
      <c r="H13773" t="s">
        <v>10422</v>
      </c>
      <c r="I13773" s="50">
        <v>36.19</v>
      </c>
    </row>
    <row r="13774" spans="1:9" x14ac:dyDescent="0.2">
      <c r="A13774">
        <v>464357</v>
      </c>
      <c r="B13774" s="79">
        <v>7895730287998</v>
      </c>
      <c r="C13774" s="80" t="s">
        <v>19</v>
      </c>
      <c r="D13774" s="80" t="s">
        <v>20</v>
      </c>
      <c r="E13774" s="80" t="s">
        <v>10412</v>
      </c>
      <c r="F13774" s="80" t="s">
        <v>10413</v>
      </c>
      <c r="G13774" s="80" t="s">
        <v>10414</v>
      </c>
      <c r="H13774" t="s">
        <v>16192</v>
      </c>
      <c r="I13774" s="50">
        <v>21.71</v>
      </c>
    </row>
    <row r="13775" spans="1:9" x14ac:dyDescent="0.2">
      <c r="A13775">
        <v>496216</v>
      </c>
      <c r="B13775" s="79">
        <v>7895730291223</v>
      </c>
      <c r="C13775" s="80" t="s">
        <v>19</v>
      </c>
      <c r="D13775" s="80" t="s">
        <v>20</v>
      </c>
      <c r="E13775" s="80" t="s">
        <v>10412</v>
      </c>
      <c r="F13775" s="80" t="s">
        <v>10413</v>
      </c>
      <c r="G13775" s="80" t="s">
        <v>10414</v>
      </c>
      <c r="H13775" t="s">
        <v>10429</v>
      </c>
      <c r="I13775" s="50">
        <v>21.18</v>
      </c>
    </row>
    <row r="13776" spans="1:9" x14ac:dyDescent="0.2">
      <c r="A13776">
        <v>496184</v>
      </c>
      <c r="B13776" s="79">
        <v>7895730290905</v>
      </c>
      <c r="C13776" s="80" t="s">
        <v>19</v>
      </c>
      <c r="D13776" s="80" t="s">
        <v>20</v>
      </c>
      <c r="E13776" s="80" t="s">
        <v>10412</v>
      </c>
      <c r="F13776" s="80" t="s">
        <v>10413</v>
      </c>
      <c r="G13776" s="80" t="s">
        <v>10414</v>
      </c>
      <c r="H13776" t="s">
        <v>10426</v>
      </c>
      <c r="I13776" s="50">
        <v>23.49</v>
      </c>
    </row>
    <row r="13777" spans="1:9" x14ac:dyDescent="0.2">
      <c r="A13777">
        <v>507055</v>
      </c>
      <c r="B13777" s="79">
        <v>7895730354362</v>
      </c>
      <c r="C13777" s="80" t="s">
        <v>19</v>
      </c>
      <c r="D13777" s="80" t="s">
        <v>20</v>
      </c>
      <c r="E13777" s="80" t="s">
        <v>10412</v>
      </c>
      <c r="F13777" s="80" t="s">
        <v>10430</v>
      </c>
      <c r="G13777" s="80" t="s">
        <v>10414</v>
      </c>
      <c r="H13777" t="s">
        <v>16193</v>
      </c>
      <c r="I13777" s="50">
        <v>30.41</v>
      </c>
    </row>
    <row r="13778" spans="1:9" x14ac:dyDescent="0.2">
      <c r="A13778">
        <v>514361</v>
      </c>
      <c r="B13778" s="79">
        <v>7895730292596</v>
      </c>
      <c r="C13778" s="80" t="s">
        <v>19</v>
      </c>
      <c r="D13778" s="80" t="s">
        <v>20</v>
      </c>
      <c r="E13778" s="80" t="s">
        <v>10412</v>
      </c>
      <c r="F13778" s="80" t="s">
        <v>10430</v>
      </c>
      <c r="G13778" s="80" t="s">
        <v>10414</v>
      </c>
      <c r="H13778" t="s">
        <v>16194</v>
      </c>
      <c r="I13778" s="50">
        <v>26.33</v>
      </c>
    </row>
    <row r="13779" spans="1:9" x14ac:dyDescent="0.2">
      <c r="A13779">
        <v>1063</v>
      </c>
      <c r="B13779" s="79">
        <v>1063</v>
      </c>
      <c r="C13779" s="80" t="s">
        <v>19</v>
      </c>
      <c r="D13779" s="80" t="s">
        <v>12305</v>
      </c>
      <c r="E13779" s="80" t="s">
        <v>12383</v>
      </c>
      <c r="F13779" s="80" t="s">
        <v>12384</v>
      </c>
      <c r="G13779" s="80" t="s">
        <v>12385</v>
      </c>
      <c r="H13779" t="s">
        <v>12386</v>
      </c>
      <c r="I13779" s="50">
        <v>44.26</v>
      </c>
    </row>
    <row r="13780" spans="1:9" x14ac:dyDescent="0.2">
      <c r="A13780">
        <v>9828</v>
      </c>
      <c r="B13780" s="79">
        <v>9828</v>
      </c>
      <c r="C13780" s="80" t="s">
        <v>19</v>
      </c>
      <c r="D13780" s="80" t="s">
        <v>12305</v>
      </c>
      <c r="E13780" s="80" t="s">
        <v>12383</v>
      </c>
      <c r="F13780" s="80" t="s">
        <v>12384</v>
      </c>
      <c r="G13780" s="80" t="s">
        <v>12401</v>
      </c>
      <c r="H13780" t="s">
        <v>16195</v>
      </c>
      <c r="I13780" s="50">
        <v>63.89</v>
      </c>
    </row>
    <row r="13781" spans="1:9" x14ac:dyDescent="0.2">
      <c r="A13781">
        <v>475497</v>
      </c>
      <c r="B13781" s="79">
        <v>475497</v>
      </c>
      <c r="C13781" s="80" t="s">
        <v>19</v>
      </c>
      <c r="D13781" s="80" t="s">
        <v>12305</v>
      </c>
      <c r="E13781" s="80" t="s">
        <v>12383</v>
      </c>
      <c r="F13781" s="80" t="s">
        <v>12384</v>
      </c>
      <c r="G13781" s="80" t="s">
        <v>16196</v>
      </c>
      <c r="H13781" t="s">
        <v>16197</v>
      </c>
      <c r="I13781" s="50">
        <v>65.7</v>
      </c>
    </row>
    <row r="13782" spans="1:9" x14ac:dyDescent="0.2">
      <c r="A13782">
        <v>534980</v>
      </c>
      <c r="B13782" s="79">
        <v>7898943094742</v>
      </c>
      <c r="C13782" s="80" t="s">
        <v>19</v>
      </c>
      <c r="D13782" s="80" t="s">
        <v>12305</v>
      </c>
      <c r="E13782" s="80" t="s">
        <v>12383</v>
      </c>
      <c r="F13782" s="80" t="s">
        <v>12384</v>
      </c>
      <c r="G13782" s="80" t="s">
        <v>12333</v>
      </c>
      <c r="H13782" t="s">
        <v>12389</v>
      </c>
      <c r="I13782" s="50">
        <v>18.95</v>
      </c>
    </row>
    <row r="13783" spans="1:9" x14ac:dyDescent="0.2">
      <c r="A13783">
        <v>534955</v>
      </c>
      <c r="B13783" s="79">
        <v>7908649400041</v>
      </c>
      <c r="C13783" s="80" t="s">
        <v>19</v>
      </c>
      <c r="D13783" s="80" t="s">
        <v>12305</v>
      </c>
      <c r="E13783" s="80" t="s">
        <v>12383</v>
      </c>
      <c r="F13783" s="80" t="s">
        <v>12384</v>
      </c>
      <c r="G13783" s="80" t="s">
        <v>12333</v>
      </c>
      <c r="H13783" t="s">
        <v>12387</v>
      </c>
      <c r="I13783" s="50">
        <v>35.57</v>
      </c>
    </row>
    <row r="13784" spans="1:9" x14ac:dyDescent="0.2">
      <c r="A13784">
        <v>534956</v>
      </c>
      <c r="B13784" s="79">
        <v>7908649400034</v>
      </c>
      <c r="C13784" s="80" t="s">
        <v>19</v>
      </c>
      <c r="D13784" s="80" t="s">
        <v>12305</v>
      </c>
      <c r="E13784" s="80" t="s">
        <v>12383</v>
      </c>
      <c r="F13784" s="80" t="s">
        <v>12384</v>
      </c>
      <c r="G13784" s="80" t="s">
        <v>12333</v>
      </c>
      <c r="H13784" t="s">
        <v>12388</v>
      </c>
      <c r="I13784" s="50">
        <v>46.09</v>
      </c>
    </row>
    <row r="13785" spans="1:9" x14ac:dyDescent="0.2">
      <c r="A13785">
        <v>1838</v>
      </c>
      <c r="B13785" s="79">
        <v>1838</v>
      </c>
      <c r="C13785" s="80" t="s">
        <v>19</v>
      </c>
      <c r="D13785" s="80" t="s">
        <v>12305</v>
      </c>
      <c r="E13785" s="80" t="s">
        <v>12383</v>
      </c>
      <c r="F13785" s="80" t="s">
        <v>12408</v>
      </c>
      <c r="G13785" s="80" t="s">
        <v>12401</v>
      </c>
      <c r="H13785" t="s">
        <v>12409</v>
      </c>
      <c r="I13785" s="50">
        <v>33.020000000000003</v>
      </c>
    </row>
    <row r="13786" spans="1:9" x14ac:dyDescent="0.2">
      <c r="A13786">
        <v>1724</v>
      </c>
      <c r="B13786" s="79">
        <v>1724</v>
      </c>
      <c r="C13786" s="80" t="s">
        <v>19</v>
      </c>
      <c r="D13786" s="80" t="s">
        <v>12305</v>
      </c>
      <c r="E13786" s="80" t="s">
        <v>12383</v>
      </c>
      <c r="F13786" s="80" t="s">
        <v>12408</v>
      </c>
      <c r="G13786" s="80" t="s">
        <v>12401</v>
      </c>
      <c r="H13786" t="s">
        <v>16198</v>
      </c>
      <c r="I13786" s="50">
        <v>35.39</v>
      </c>
    </row>
    <row r="13787" spans="1:9" x14ac:dyDescent="0.2">
      <c r="A13787">
        <v>7926</v>
      </c>
      <c r="B13787" s="79">
        <v>7926</v>
      </c>
      <c r="C13787" s="80" t="s">
        <v>19</v>
      </c>
      <c r="D13787" s="80" t="s">
        <v>12305</v>
      </c>
      <c r="E13787" s="80" t="s">
        <v>12383</v>
      </c>
      <c r="F13787" s="80" t="s">
        <v>12408</v>
      </c>
      <c r="G13787" s="80" t="s">
        <v>12337</v>
      </c>
      <c r="H13787" t="s">
        <v>16199</v>
      </c>
      <c r="I13787" s="50">
        <v>60.54</v>
      </c>
    </row>
    <row r="13788" spans="1:9" x14ac:dyDescent="0.2">
      <c r="A13788">
        <v>9326</v>
      </c>
      <c r="B13788" s="79">
        <v>9326</v>
      </c>
      <c r="C13788" s="80" t="s">
        <v>19</v>
      </c>
      <c r="D13788" s="80" t="s">
        <v>12305</v>
      </c>
      <c r="E13788" s="80" t="s">
        <v>12383</v>
      </c>
      <c r="F13788" s="80" t="s">
        <v>12390</v>
      </c>
      <c r="G13788" s="80" t="s">
        <v>12401</v>
      </c>
      <c r="H13788" t="s">
        <v>12402</v>
      </c>
      <c r="I13788" s="50">
        <v>16.5</v>
      </c>
    </row>
    <row r="13789" spans="1:9" x14ac:dyDescent="0.2">
      <c r="A13789">
        <v>464226</v>
      </c>
      <c r="B13789" s="79">
        <v>7896082508489</v>
      </c>
      <c r="C13789" s="80" t="s">
        <v>19</v>
      </c>
      <c r="D13789" s="80" t="s">
        <v>12305</v>
      </c>
      <c r="E13789" s="80" t="s">
        <v>12383</v>
      </c>
      <c r="F13789" s="80" t="s">
        <v>12390</v>
      </c>
      <c r="G13789" s="80" t="s">
        <v>12312</v>
      </c>
      <c r="H13789" t="s">
        <v>12395</v>
      </c>
      <c r="I13789" s="50">
        <v>24.08</v>
      </c>
    </row>
    <row r="13790" spans="1:9" x14ac:dyDescent="0.2">
      <c r="A13790">
        <v>464231</v>
      </c>
      <c r="B13790" s="79">
        <v>7896082501008</v>
      </c>
      <c r="C13790" s="80" t="s">
        <v>19</v>
      </c>
      <c r="D13790" s="80" t="s">
        <v>12305</v>
      </c>
      <c r="E13790" s="80" t="s">
        <v>12383</v>
      </c>
      <c r="F13790" s="80" t="s">
        <v>12390</v>
      </c>
      <c r="G13790" s="80" t="s">
        <v>12312</v>
      </c>
      <c r="H13790" t="s">
        <v>12393</v>
      </c>
      <c r="I13790" s="50">
        <v>17.28</v>
      </c>
    </row>
    <row r="13791" spans="1:9" x14ac:dyDescent="0.2">
      <c r="A13791">
        <v>570180</v>
      </c>
      <c r="B13791" s="79">
        <v>7896082509240</v>
      </c>
      <c r="C13791" s="80" t="s">
        <v>19</v>
      </c>
      <c r="D13791" s="80" t="s">
        <v>12305</v>
      </c>
      <c r="E13791" s="80" t="s">
        <v>12383</v>
      </c>
      <c r="F13791" s="80" t="s">
        <v>12390</v>
      </c>
      <c r="G13791" s="80" t="s">
        <v>12312</v>
      </c>
      <c r="H13791" t="s">
        <v>12394</v>
      </c>
      <c r="I13791" s="50">
        <v>52.12</v>
      </c>
    </row>
    <row r="13792" spans="1:9" x14ac:dyDescent="0.2">
      <c r="A13792">
        <v>93287</v>
      </c>
      <c r="B13792" s="79">
        <v>7896082502098</v>
      </c>
      <c r="C13792" s="80" t="s">
        <v>19</v>
      </c>
      <c r="D13792" s="80" t="s">
        <v>12305</v>
      </c>
      <c r="E13792" s="80" t="s">
        <v>12383</v>
      </c>
      <c r="F13792" s="80" t="s">
        <v>12390</v>
      </c>
      <c r="G13792" s="80" t="s">
        <v>12312</v>
      </c>
      <c r="H13792" t="s">
        <v>12392</v>
      </c>
      <c r="I13792" s="50">
        <v>24.32</v>
      </c>
    </row>
    <row r="13793" spans="1:9" x14ac:dyDescent="0.2">
      <c r="A13793">
        <v>74626</v>
      </c>
      <c r="B13793" s="79">
        <v>7896082502555</v>
      </c>
      <c r="C13793" s="80" t="s">
        <v>19</v>
      </c>
      <c r="D13793" s="80" t="s">
        <v>12305</v>
      </c>
      <c r="E13793" s="80" t="s">
        <v>12383</v>
      </c>
      <c r="F13793" s="80" t="s">
        <v>12390</v>
      </c>
      <c r="G13793" s="80" t="s">
        <v>12312</v>
      </c>
      <c r="H13793" t="s">
        <v>12391</v>
      </c>
      <c r="I13793" s="50">
        <v>26.7</v>
      </c>
    </row>
    <row r="13794" spans="1:9" x14ac:dyDescent="0.2">
      <c r="A13794">
        <v>570181</v>
      </c>
      <c r="B13794" s="79">
        <v>7896082509226</v>
      </c>
      <c r="C13794" s="80" t="s">
        <v>19</v>
      </c>
      <c r="D13794" s="80" t="s">
        <v>12305</v>
      </c>
      <c r="E13794" s="80" t="s">
        <v>12383</v>
      </c>
      <c r="F13794" s="80" t="s">
        <v>12390</v>
      </c>
      <c r="G13794" s="80" t="s">
        <v>12312</v>
      </c>
      <c r="H13794" t="s">
        <v>16200</v>
      </c>
      <c r="I13794" s="50">
        <v>23.81</v>
      </c>
    </row>
    <row r="13795" spans="1:9" x14ac:dyDescent="0.2">
      <c r="A13795">
        <v>15520</v>
      </c>
      <c r="B13795" s="79">
        <v>7896082500513</v>
      </c>
      <c r="C13795" s="80" t="s">
        <v>19</v>
      </c>
      <c r="D13795" s="80" t="s">
        <v>12305</v>
      </c>
      <c r="E13795" s="80" t="s">
        <v>12383</v>
      </c>
      <c r="F13795" s="80" t="s">
        <v>12390</v>
      </c>
      <c r="G13795" s="80" t="s">
        <v>12312</v>
      </c>
      <c r="H13795" t="s">
        <v>16201</v>
      </c>
      <c r="I13795" s="50">
        <v>8.6</v>
      </c>
    </row>
    <row r="13796" spans="1:9" x14ac:dyDescent="0.2">
      <c r="A13796">
        <v>7675</v>
      </c>
      <c r="B13796" s="79">
        <v>7675</v>
      </c>
      <c r="C13796" s="80" t="s">
        <v>19</v>
      </c>
      <c r="D13796" s="80" t="s">
        <v>12305</v>
      </c>
      <c r="E13796" s="80" t="s">
        <v>12383</v>
      </c>
      <c r="F13796" s="80" t="s">
        <v>12390</v>
      </c>
      <c r="G13796" s="80" t="s">
        <v>12320</v>
      </c>
      <c r="H13796" t="s">
        <v>12403</v>
      </c>
      <c r="I13796" s="50">
        <v>14.09</v>
      </c>
    </row>
    <row r="13797" spans="1:9" x14ac:dyDescent="0.2">
      <c r="A13797">
        <v>9512</v>
      </c>
      <c r="B13797" s="79">
        <v>9512</v>
      </c>
      <c r="C13797" s="80" t="s">
        <v>19</v>
      </c>
      <c r="D13797" s="80" t="s">
        <v>12305</v>
      </c>
      <c r="E13797" s="80" t="s">
        <v>12383</v>
      </c>
      <c r="F13797" s="80" t="s">
        <v>12390</v>
      </c>
      <c r="G13797" s="80" t="s">
        <v>12320</v>
      </c>
      <c r="H13797" t="s">
        <v>12404</v>
      </c>
      <c r="I13797" s="50">
        <v>14.3</v>
      </c>
    </row>
    <row r="13798" spans="1:9" x14ac:dyDescent="0.2">
      <c r="A13798">
        <v>6792</v>
      </c>
      <c r="B13798" s="79">
        <v>6792</v>
      </c>
      <c r="C13798" s="80" t="s">
        <v>19</v>
      </c>
      <c r="D13798" s="80" t="s">
        <v>12305</v>
      </c>
      <c r="E13798" s="80" t="s">
        <v>12383</v>
      </c>
      <c r="F13798" s="80" t="s">
        <v>12390</v>
      </c>
      <c r="G13798" s="80" t="s">
        <v>12320</v>
      </c>
      <c r="H13798" t="s">
        <v>16202</v>
      </c>
      <c r="I13798" s="50">
        <v>11.55</v>
      </c>
    </row>
    <row r="13799" spans="1:9" x14ac:dyDescent="0.2">
      <c r="A13799">
        <v>7702</v>
      </c>
      <c r="B13799" s="79">
        <v>7702</v>
      </c>
      <c r="C13799" s="80" t="s">
        <v>19</v>
      </c>
      <c r="D13799" s="80" t="s">
        <v>12305</v>
      </c>
      <c r="E13799" s="80" t="s">
        <v>12383</v>
      </c>
      <c r="F13799" s="80" t="s">
        <v>12390</v>
      </c>
      <c r="G13799" s="80" t="s">
        <v>16203</v>
      </c>
      <c r="H13799" t="s">
        <v>16204</v>
      </c>
      <c r="I13799" s="50">
        <v>12.68</v>
      </c>
    </row>
    <row r="13800" spans="1:9" x14ac:dyDescent="0.2">
      <c r="A13800">
        <v>521721</v>
      </c>
      <c r="B13800" s="79">
        <v>7898694040715</v>
      </c>
      <c r="C13800" s="80" t="s">
        <v>19</v>
      </c>
      <c r="D13800" s="80" t="s">
        <v>12305</v>
      </c>
      <c r="E13800" s="80" t="s">
        <v>12383</v>
      </c>
      <c r="F13800" s="80" t="s">
        <v>12390</v>
      </c>
      <c r="G13800" s="80" t="s">
        <v>16205</v>
      </c>
      <c r="H13800" t="s">
        <v>16206</v>
      </c>
      <c r="I13800" s="50">
        <v>25.41</v>
      </c>
    </row>
    <row r="13801" spans="1:9" x14ac:dyDescent="0.2">
      <c r="A13801">
        <v>7383</v>
      </c>
      <c r="B13801" s="79">
        <v>7383</v>
      </c>
      <c r="C13801" s="80" t="s">
        <v>19</v>
      </c>
      <c r="D13801" s="80" t="s">
        <v>12305</v>
      </c>
      <c r="E13801" s="80" t="s">
        <v>12383</v>
      </c>
      <c r="F13801" s="80" t="s">
        <v>12390</v>
      </c>
      <c r="G13801" s="80" t="s">
        <v>12349</v>
      </c>
      <c r="H13801" t="s">
        <v>16207</v>
      </c>
      <c r="I13801" s="50">
        <v>13.2</v>
      </c>
    </row>
    <row r="13802" spans="1:9" x14ac:dyDescent="0.2">
      <c r="A13802">
        <v>7222</v>
      </c>
      <c r="B13802" s="79">
        <v>7222</v>
      </c>
      <c r="C13802" s="80" t="s">
        <v>19</v>
      </c>
      <c r="D13802" s="80" t="s">
        <v>12305</v>
      </c>
      <c r="E13802" s="80" t="s">
        <v>12383</v>
      </c>
      <c r="F13802" s="80" t="s">
        <v>12390</v>
      </c>
      <c r="G13802" s="80" t="s">
        <v>12349</v>
      </c>
      <c r="H13802" t="s">
        <v>16208</v>
      </c>
      <c r="I13802" s="50">
        <v>8.6199999999999992</v>
      </c>
    </row>
    <row r="13803" spans="1:9" x14ac:dyDescent="0.2">
      <c r="A13803">
        <v>456827</v>
      </c>
      <c r="B13803" s="79">
        <v>7894904255009</v>
      </c>
      <c r="C13803" s="80" t="s">
        <v>19</v>
      </c>
      <c r="D13803" s="80" t="s">
        <v>12305</v>
      </c>
      <c r="E13803" s="80" t="s">
        <v>12383</v>
      </c>
      <c r="F13803" s="80" t="s">
        <v>12390</v>
      </c>
      <c r="G13803" s="80" t="s">
        <v>10451</v>
      </c>
      <c r="H13803" t="s">
        <v>16209</v>
      </c>
      <c r="I13803" s="50">
        <v>40.619999999999997</v>
      </c>
    </row>
    <row r="13804" spans="1:9" x14ac:dyDescent="0.2">
      <c r="A13804">
        <v>456810</v>
      </c>
      <c r="B13804" s="79">
        <v>7894904254965</v>
      </c>
      <c r="C13804" s="80" t="s">
        <v>19</v>
      </c>
      <c r="D13804" s="80" t="s">
        <v>12305</v>
      </c>
      <c r="E13804" s="80" t="s">
        <v>12383</v>
      </c>
      <c r="F13804" s="80" t="s">
        <v>12390</v>
      </c>
      <c r="G13804" s="80" t="s">
        <v>10451</v>
      </c>
      <c r="H13804" t="s">
        <v>12396</v>
      </c>
      <c r="I13804" s="50">
        <v>78.900000000000006</v>
      </c>
    </row>
    <row r="13805" spans="1:9" x14ac:dyDescent="0.2">
      <c r="A13805">
        <v>456812</v>
      </c>
      <c r="B13805" s="79">
        <v>7894904255030</v>
      </c>
      <c r="C13805" s="80" t="s">
        <v>19</v>
      </c>
      <c r="D13805" s="80" t="s">
        <v>12305</v>
      </c>
      <c r="E13805" s="80" t="s">
        <v>12383</v>
      </c>
      <c r="F13805" s="80" t="s">
        <v>12390</v>
      </c>
      <c r="G13805" s="80" t="s">
        <v>10451</v>
      </c>
      <c r="H13805" t="s">
        <v>12397</v>
      </c>
      <c r="I13805" s="50">
        <v>36.76</v>
      </c>
    </row>
    <row r="13806" spans="1:9" x14ac:dyDescent="0.2">
      <c r="A13806">
        <v>513313</v>
      </c>
      <c r="B13806" s="79">
        <v>7898944579651</v>
      </c>
      <c r="C13806" s="80" t="s">
        <v>19</v>
      </c>
      <c r="D13806" s="80" t="s">
        <v>12305</v>
      </c>
      <c r="E13806" s="80" t="s">
        <v>12383</v>
      </c>
      <c r="F13806" s="80" t="s">
        <v>12390</v>
      </c>
      <c r="G13806" s="80" t="s">
        <v>10463</v>
      </c>
      <c r="H13806" t="s">
        <v>16210</v>
      </c>
      <c r="I13806" s="50">
        <v>19.309999999999999</v>
      </c>
    </row>
    <row r="13807" spans="1:9" x14ac:dyDescent="0.2">
      <c r="A13807">
        <v>464441</v>
      </c>
      <c r="B13807" s="79">
        <v>7898030377666</v>
      </c>
      <c r="C13807" s="80" t="s">
        <v>19</v>
      </c>
      <c r="D13807" s="80" t="s">
        <v>12305</v>
      </c>
      <c r="E13807" s="80" t="s">
        <v>12383</v>
      </c>
      <c r="F13807" s="80" t="s">
        <v>12390</v>
      </c>
      <c r="G13807" s="80" t="s">
        <v>12322</v>
      </c>
      <c r="H13807" t="s">
        <v>12398</v>
      </c>
      <c r="I13807" s="50">
        <v>23.51</v>
      </c>
    </row>
    <row r="13808" spans="1:9" x14ac:dyDescent="0.2">
      <c r="A13808">
        <v>522084</v>
      </c>
      <c r="B13808" s="79">
        <v>522084</v>
      </c>
      <c r="C13808" s="80" t="s">
        <v>19</v>
      </c>
      <c r="D13808" s="80" t="s">
        <v>12305</v>
      </c>
      <c r="E13808" s="80" t="s">
        <v>12383</v>
      </c>
      <c r="F13808" s="80" t="s">
        <v>12390</v>
      </c>
      <c r="G13808" s="80" t="s">
        <v>12355</v>
      </c>
      <c r="H13808" t="s">
        <v>12406</v>
      </c>
      <c r="I13808" s="50">
        <v>20.100000000000001</v>
      </c>
    </row>
    <row r="13809" spans="1:9" x14ac:dyDescent="0.2">
      <c r="A13809">
        <v>517965</v>
      </c>
      <c r="B13809" s="79">
        <v>517965</v>
      </c>
      <c r="C13809" s="80" t="s">
        <v>19</v>
      </c>
      <c r="D13809" s="80" t="s">
        <v>12305</v>
      </c>
      <c r="E13809" s="80" t="s">
        <v>12383</v>
      </c>
      <c r="F13809" s="80" t="s">
        <v>12390</v>
      </c>
      <c r="G13809" s="80" t="s">
        <v>12355</v>
      </c>
      <c r="H13809" t="s">
        <v>12405</v>
      </c>
      <c r="I13809" s="50">
        <v>26.42</v>
      </c>
    </row>
    <row r="13810" spans="1:9" x14ac:dyDescent="0.2">
      <c r="A13810">
        <v>527913</v>
      </c>
      <c r="B13810" s="79">
        <v>7898943094384</v>
      </c>
      <c r="C13810" s="80" t="s">
        <v>19</v>
      </c>
      <c r="D13810" s="80" t="s">
        <v>12305</v>
      </c>
      <c r="E13810" s="80" t="s">
        <v>12383</v>
      </c>
      <c r="F13810" s="80" t="s">
        <v>12390</v>
      </c>
      <c r="G13810" s="80" t="s">
        <v>12333</v>
      </c>
      <c r="H13810" t="s">
        <v>12400</v>
      </c>
      <c r="I13810" s="50">
        <v>26.85</v>
      </c>
    </row>
    <row r="13811" spans="1:9" x14ac:dyDescent="0.2">
      <c r="A13811">
        <v>524195</v>
      </c>
      <c r="B13811" s="79">
        <v>7898943094636</v>
      </c>
      <c r="C13811" s="80" t="s">
        <v>19</v>
      </c>
      <c r="D13811" s="80" t="s">
        <v>12305</v>
      </c>
      <c r="E13811" s="80" t="s">
        <v>12383</v>
      </c>
      <c r="F13811" s="80" t="s">
        <v>12390</v>
      </c>
      <c r="G13811" s="80" t="s">
        <v>12333</v>
      </c>
      <c r="H13811" t="s">
        <v>12399</v>
      </c>
      <c r="I13811" s="50">
        <v>11.37</v>
      </c>
    </row>
    <row r="13812" spans="1:9" x14ac:dyDescent="0.2">
      <c r="A13812">
        <v>524197</v>
      </c>
      <c r="B13812" s="79">
        <v>7908649400058</v>
      </c>
      <c r="C13812" s="80" t="s">
        <v>19</v>
      </c>
      <c r="D13812" s="80" t="s">
        <v>12305</v>
      </c>
      <c r="E13812" s="80" t="s">
        <v>12383</v>
      </c>
      <c r="F13812" s="80" t="s">
        <v>12390</v>
      </c>
      <c r="G13812" s="80" t="s">
        <v>12333</v>
      </c>
      <c r="H13812" t="s">
        <v>12407</v>
      </c>
      <c r="I13812" s="50">
        <v>13.59</v>
      </c>
    </row>
    <row r="13813" spans="1:9" x14ac:dyDescent="0.2">
      <c r="A13813">
        <v>464221</v>
      </c>
      <c r="B13813" s="79">
        <v>7896082508182</v>
      </c>
      <c r="C13813" s="80" t="s">
        <v>19</v>
      </c>
      <c r="D13813" s="80" t="s">
        <v>12305</v>
      </c>
      <c r="E13813" s="80" t="s">
        <v>12383</v>
      </c>
      <c r="F13813" s="80" t="s">
        <v>12410</v>
      </c>
      <c r="G13813" s="80" t="s">
        <v>12312</v>
      </c>
      <c r="H13813" t="s">
        <v>16211</v>
      </c>
      <c r="I13813" s="50">
        <v>60.82</v>
      </c>
    </row>
    <row r="13814" spans="1:9" x14ac:dyDescent="0.2">
      <c r="A13814">
        <v>7831</v>
      </c>
      <c r="B13814" s="79">
        <v>7831</v>
      </c>
      <c r="C13814" s="80" t="s">
        <v>19</v>
      </c>
      <c r="D13814" s="80" t="s">
        <v>12305</v>
      </c>
      <c r="E13814" s="80" t="s">
        <v>12383</v>
      </c>
      <c r="F13814" s="80" t="s">
        <v>12410</v>
      </c>
      <c r="G13814" s="80" t="s">
        <v>12411</v>
      </c>
      <c r="H13814" t="s">
        <v>12413</v>
      </c>
      <c r="I13814" s="50">
        <v>44.6</v>
      </c>
    </row>
    <row r="13815" spans="1:9" x14ac:dyDescent="0.2">
      <c r="A13815">
        <v>5572</v>
      </c>
      <c r="B13815" s="79">
        <v>5572</v>
      </c>
      <c r="C13815" s="80" t="s">
        <v>19</v>
      </c>
      <c r="D13815" s="80" t="s">
        <v>12305</v>
      </c>
      <c r="E13815" s="80" t="s">
        <v>12383</v>
      </c>
      <c r="F13815" s="80" t="s">
        <v>12410</v>
      </c>
      <c r="G13815" s="80" t="s">
        <v>12411</v>
      </c>
      <c r="H13815" t="s">
        <v>12412</v>
      </c>
      <c r="I13815" s="50">
        <v>57.01</v>
      </c>
    </row>
    <row r="13816" spans="1:9" x14ac:dyDescent="0.2">
      <c r="A13816">
        <v>680</v>
      </c>
      <c r="B13816" s="79">
        <v>680</v>
      </c>
      <c r="C13816" s="80" t="s">
        <v>19</v>
      </c>
      <c r="D13816" s="80" t="s">
        <v>12305</v>
      </c>
      <c r="E13816" s="80" t="s">
        <v>12306</v>
      </c>
      <c r="F13816" s="80" t="s">
        <v>12315</v>
      </c>
      <c r="G13816" s="80" t="s">
        <v>12316</v>
      </c>
      <c r="H13816" t="s">
        <v>12317</v>
      </c>
      <c r="I13816" s="50">
        <v>41.45</v>
      </c>
    </row>
    <row r="13817" spans="1:9" x14ac:dyDescent="0.2">
      <c r="A13817">
        <v>91115</v>
      </c>
      <c r="B13817" s="79">
        <v>91115</v>
      </c>
      <c r="C13817" s="80" t="s">
        <v>19</v>
      </c>
      <c r="D13817" s="80" t="s">
        <v>12305</v>
      </c>
      <c r="E13817" s="80" t="s">
        <v>12306</v>
      </c>
      <c r="F13817" s="80" t="s">
        <v>12315</v>
      </c>
      <c r="G13817" s="80" t="s">
        <v>12355</v>
      </c>
      <c r="H13817" t="s">
        <v>16212</v>
      </c>
      <c r="I13817" s="50">
        <v>0.01</v>
      </c>
    </row>
    <row r="13818" spans="1:9" x14ac:dyDescent="0.2">
      <c r="A13818">
        <v>76255</v>
      </c>
      <c r="B13818" s="79">
        <v>76255</v>
      </c>
      <c r="C13818" s="80" t="s">
        <v>19</v>
      </c>
      <c r="D13818" s="80" t="s">
        <v>12305</v>
      </c>
      <c r="E13818" s="80" t="s">
        <v>12306</v>
      </c>
      <c r="F13818" s="80" t="s">
        <v>12315</v>
      </c>
      <c r="G13818" s="80" t="s">
        <v>12355</v>
      </c>
      <c r="H13818" t="s">
        <v>16213</v>
      </c>
      <c r="I13818" s="50">
        <v>14.36</v>
      </c>
    </row>
    <row r="13819" spans="1:9" x14ac:dyDescent="0.2">
      <c r="A13819">
        <v>15903</v>
      </c>
      <c r="B13819" s="79">
        <v>15903</v>
      </c>
      <c r="C13819" s="80" t="s">
        <v>19</v>
      </c>
      <c r="D13819" s="80" t="s">
        <v>12305</v>
      </c>
      <c r="E13819" s="80" t="s">
        <v>12306</v>
      </c>
      <c r="F13819" s="80" t="s">
        <v>12315</v>
      </c>
      <c r="G13819" s="80" t="s">
        <v>12320</v>
      </c>
      <c r="H13819" t="s">
        <v>12321</v>
      </c>
      <c r="I13819" s="50">
        <v>33.44</v>
      </c>
    </row>
    <row r="13820" spans="1:9" x14ac:dyDescent="0.2">
      <c r="A13820">
        <v>75208</v>
      </c>
      <c r="B13820" s="79">
        <v>75208</v>
      </c>
      <c r="C13820" s="80" t="s">
        <v>19</v>
      </c>
      <c r="D13820" s="80" t="s">
        <v>12305</v>
      </c>
      <c r="E13820" s="80" t="s">
        <v>12306</v>
      </c>
      <c r="F13820" s="80" t="s">
        <v>12315</v>
      </c>
      <c r="G13820" s="80" t="s">
        <v>12335</v>
      </c>
      <c r="H13820" t="s">
        <v>12336</v>
      </c>
      <c r="I13820" s="50">
        <v>16.559999999999999</v>
      </c>
    </row>
    <row r="13821" spans="1:9" x14ac:dyDescent="0.2">
      <c r="A13821">
        <v>7708</v>
      </c>
      <c r="B13821" s="79">
        <v>7708</v>
      </c>
      <c r="C13821" s="80" t="s">
        <v>19</v>
      </c>
      <c r="D13821" s="80" t="s">
        <v>12305</v>
      </c>
      <c r="E13821" s="80" t="s">
        <v>12306</v>
      </c>
      <c r="F13821" s="80" t="s">
        <v>12315</v>
      </c>
      <c r="G13821" s="80" t="s">
        <v>12337</v>
      </c>
      <c r="H13821" t="s">
        <v>12338</v>
      </c>
      <c r="I13821" s="50">
        <v>18.579999999999998</v>
      </c>
    </row>
    <row r="13822" spans="1:9" x14ac:dyDescent="0.2">
      <c r="A13822">
        <v>8183</v>
      </c>
      <c r="B13822" s="79">
        <v>8183</v>
      </c>
      <c r="C13822" s="80" t="s">
        <v>19</v>
      </c>
      <c r="D13822" s="80" t="s">
        <v>12305</v>
      </c>
      <c r="E13822" s="80" t="s">
        <v>12306</v>
      </c>
      <c r="F13822" s="80" t="s">
        <v>12315</v>
      </c>
      <c r="G13822" s="80" t="s">
        <v>12318</v>
      </c>
      <c r="H13822" t="s">
        <v>12319</v>
      </c>
      <c r="I13822" s="50">
        <v>68.430000000000007</v>
      </c>
    </row>
    <row r="13823" spans="1:9" x14ac:dyDescent="0.2">
      <c r="A13823">
        <v>567534</v>
      </c>
      <c r="B13823" s="79">
        <v>7894904261512</v>
      </c>
      <c r="C13823" s="80" t="s">
        <v>19</v>
      </c>
      <c r="D13823" s="80" t="s">
        <v>12305</v>
      </c>
      <c r="E13823" s="80" t="s">
        <v>12306</v>
      </c>
      <c r="F13823" s="80" t="s">
        <v>12315</v>
      </c>
      <c r="G13823" s="80" t="s">
        <v>10451</v>
      </c>
      <c r="H13823" t="s">
        <v>16214</v>
      </c>
      <c r="I13823" s="50">
        <v>27.38</v>
      </c>
    </row>
    <row r="13824" spans="1:9" x14ac:dyDescent="0.2">
      <c r="A13824">
        <v>567536</v>
      </c>
      <c r="B13824" s="79">
        <v>7894904263547</v>
      </c>
      <c r="C13824" s="80" t="s">
        <v>19</v>
      </c>
      <c r="D13824" s="80" t="s">
        <v>12305</v>
      </c>
      <c r="E13824" s="80" t="s">
        <v>12306</v>
      </c>
      <c r="F13824" s="80" t="s">
        <v>12315</v>
      </c>
      <c r="G13824" s="80" t="s">
        <v>10451</v>
      </c>
      <c r="H13824" t="s">
        <v>16215</v>
      </c>
      <c r="I13824" s="50">
        <v>22.34</v>
      </c>
    </row>
    <row r="13825" spans="1:9" x14ac:dyDescent="0.2">
      <c r="A13825">
        <v>567531</v>
      </c>
      <c r="B13825" s="79">
        <v>7894904259106</v>
      </c>
      <c r="C13825" s="80" t="s">
        <v>19</v>
      </c>
      <c r="D13825" s="80" t="s">
        <v>12305</v>
      </c>
      <c r="E13825" s="80" t="s">
        <v>12306</v>
      </c>
      <c r="F13825" s="80" t="s">
        <v>12315</v>
      </c>
      <c r="G13825" s="80" t="s">
        <v>10451</v>
      </c>
      <c r="H13825" t="s">
        <v>12332</v>
      </c>
      <c r="I13825" s="50">
        <v>27.12</v>
      </c>
    </row>
    <row r="13826" spans="1:9" x14ac:dyDescent="0.2">
      <c r="A13826">
        <v>488750</v>
      </c>
      <c r="B13826" s="79">
        <v>7894904264179</v>
      </c>
      <c r="C13826" s="80" t="s">
        <v>19</v>
      </c>
      <c r="D13826" s="80" t="s">
        <v>12305</v>
      </c>
      <c r="E13826" s="80" t="s">
        <v>12306</v>
      </c>
      <c r="F13826" s="80" t="s">
        <v>12315</v>
      </c>
      <c r="G13826" s="80" t="s">
        <v>10451</v>
      </c>
      <c r="H13826" t="s">
        <v>16216</v>
      </c>
      <c r="I13826" s="50">
        <v>35.67</v>
      </c>
    </row>
    <row r="13827" spans="1:9" x14ac:dyDescent="0.2">
      <c r="A13827">
        <v>488753</v>
      </c>
      <c r="B13827" s="79">
        <v>7894904264247</v>
      </c>
      <c r="C13827" s="80" t="s">
        <v>19</v>
      </c>
      <c r="D13827" s="80" t="s">
        <v>12305</v>
      </c>
      <c r="E13827" s="80" t="s">
        <v>12306</v>
      </c>
      <c r="F13827" s="80" t="s">
        <v>12315</v>
      </c>
      <c r="G13827" s="80" t="s">
        <v>10451</v>
      </c>
      <c r="H13827" t="s">
        <v>12331</v>
      </c>
      <c r="I13827" s="50">
        <v>23.14</v>
      </c>
    </row>
    <row r="13828" spans="1:9" x14ac:dyDescent="0.2">
      <c r="A13828">
        <v>488758</v>
      </c>
      <c r="B13828" s="79">
        <v>7894904261536</v>
      </c>
      <c r="C13828" s="80" t="s">
        <v>19</v>
      </c>
      <c r="D13828" s="80" t="s">
        <v>12305</v>
      </c>
      <c r="E13828" s="80" t="s">
        <v>12306</v>
      </c>
      <c r="F13828" s="80" t="s">
        <v>12315</v>
      </c>
      <c r="G13828" s="80" t="s">
        <v>10451</v>
      </c>
      <c r="H13828" t="s">
        <v>16217</v>
      </c>
      <c r="I13828" s="50">
        <v>39.1</v>
      </c>
    </row>
    <row r="13829" spans="1:9" x14ac:dyDescent="0.2">
      <c r="A13829">
        <v>462419</v>
      </c>
      <c r="B13829" s="79">
        <v>7896082505730</v>
      </c>
      <c r="C13829" s="80" t="s">
        <v>19</v>
      </c>
      <c r="D13829" s="80" t="s">
        <v>12305</v>
      </c>
      <c r="E13829" s="80" t="s">
        <v>12306</v>
      </c>
      <c r="F13829" s="80" t="s">
        <v>12315</v>
      </c>
      <c r="G13829" s="80" t="s">
        <v>12312</v>
      </c>
      <c r="H13829" t="s">
        <v>12330</v>
      </c>
      <c r="I13829" s="50">
        <v>23.81</v>
      </c>
    </row>
    <row r="13830" spans="1:9" x14ac:dyDescent="0.2">
      <c r="A13830">
        <v>462422</v>
      </c>
      <c r="B13830" s="79">
        <v>7896082508526</v>
      </c>
      <c r="C13830" s="80" t="s">
        <v>19</v>
      </c>
      <c r="D13830" s="80" t="s">
        <v>12305</v>
      </c>
      <c r="E13830" s="80" t="s">
        <v>12306</v>
      </c>
      <c r="F13830" s="80" t="s">
        <v>12315</v>
      </c>
      <c r="G13830" s="80" t="s">
        <v>12312</v>
      </c>
      <c r="H13830" t="s">
        <v>16218</v>
      </c>
      <c r="I13830" s="50">
        <v>9.9600000000000009</v>
      </c>
    </row>
    <row r="13831" spans="1:9" x14ac:dyDescent="0.2">
      <c r="A13831">
        <v>467382</v>
      </c>
      <c r="B13831" s="79">
        <v>7896082500865</v>
      </c>
      <c r="C13831" s="80" t="s">
        <v>19</v>
      </c>
      <c r="D13831" s="80" t="s">
        <v>12305</v>
      </c>
      <c r="E13831" s="80" t="s">
        <v>12306</v>
      </c>
      <c r="F13831" s="80" t="s">
        <v>12315</v>
      </c>
      <c r="G13831" s="80" t="s">
        <v>12312</v>
      </c>
      <c r="H13831" t="s">
        <v>12328</v>
      </c>
      <c r="I13831" s="50">
        <v>39.270000000000003</v>
      </c>
    </row>
    <row r="13832" spans="1:9" x14ac:dyDescent="0.2">
      <c r="A13832">
        <v>467386</v>
      </c>
      <c r="B13832" s="79">
        <v>7896082501268</v>
      </c>
      <c r="C13832" s="80" t="s">
        <v>19</v>
      </c>
      <c r="D13832" s="80" t="s">
        <v>12305</v>
      </c>
      <c r="E13832" s="80" t="s">
        <v>12306</v>
      </c>
      <c r="F13832" s="80" t="s">
        <v>12315</v>
      </c>
      <c r="G13832" s="80" t="s">
        <v>12312</v>
      </c>
      <c r="H13832" t="s">
        <v>12327</v>
      </c>
      <c r="I13832" s="50">
        <v>27.09</v>
      </c>
    </row>
    <row r="13833" spans="1:9" x14ac:dyDescent="0.2">
      <c r="A13833">
        <v>467389</v>
      </c>
      <c r="B13833" s="79">
        <v>7896082501046</v>
      </c>
      <c r="C13833" s="80" t="s">
        <v>19</v>
      </c>
      <c r="D13833" s="80" t="s">
        <v>12305</v>
      </c>
      <c r="E13833" s="80" t="s">
        <v>12306</v>
      </c>
      <c r="F13833" s="80" t="s">
        <v>12315</v>
      </c>
      <c r="G13833" s="80" t="s">
        <v>12312</v>
      </c>
      <c r="H13833" t="s">
        <v>16219</v>
      </c>
      <c r="I13833" s="50">
        <v>17.55</v>
      </c>
    </row>
    <row r="13834" spans="1:9" x14ac:dyDescent="0.2">
      <c r="A13834">
        <v>467398</v>
      </c>
      <c r="B13834" s="79">
        <v>7896082507321</v>
      </c>
      <c r="C13834" s="80" t="s">
        <v>19</v>
      </c>
      <c r="D13834" s="80" t="s">
        <v>12305</v>
      </c>
      <c r="E13834" s="80" t="s">
        <v>12306</v>
      </c>
      <c r="F13834" s="80" t="s">
        <v>12315</v>
      </c>
      <c r="G13834" s="80" t="s">
        <v>12312</v>
      </c>
      <c r="H13834" t="s">
        <v>12329</v>
      </c>
      <c r="I13834" s="50">
        <v>30.37</v>
      </c>
    </row>
    <row r="13835" spans="1:9" x14ac:dyDescent="0.2">
      <c r="A13835">
        <v>464951</v>
      </c>
      <c r="B13835" s="79">
        <v>7898030371954</v>
      </c>
      <c r="C13835" s="80" t="s">
        <v>19</v>
      </c>
      <c r="D13835" s="80" t="s">
        <v>12305</v>
      </c>
      <c r="E13835" s="80" t="s">
        <v>12306</v>
      </c>
      <c r="F13835" s="80" t="s">
        <v>12315</v>
      </c>
      <c r="G13835" s="80" t="s">
        <v>12322</v>
      </c>
      <c r="H13835" t="s">
        <v>16220</v>
      </c>
      <c r="I13835" s="50">
        <v>25.78</v>
      </c>
    </row>
    <row r="13836" spans="1:9" x14ac:dyDescent="0.2">
      <c r="A13836">
        <v>464947</v>
      </c>
      <c r="B13836" s="79">
        <v>7898030371268</v>
      </c>
      <c r="C13836" s="80" t="s">
        <v>19</v>
      </c>
      <c r="D13836" s="80" t="s">
        <v>12305</v>
      </c>
      <c r="E13836" s="80" t="s">
        <v>12306</v>
      </c>
      <c r="F13836" s="80" t="s">
        <v>12315</v>
      </c>
      <c r="G13836" s="80" t="s">
        <v>12322</v>
      </c>
      <c r="H13836" t="s">
        <v>16221</v>
      </c>
      <c r="I13836" s="50">
        <v>39.1</v>
      </c>
    </row>
    <row r="13837" spans="1:9" x14ac:dyDescent="0.2">
      <c r="A13837">
        <v>464955</v>
      </c>
      <c r="B13837" s="79">
        <v>7898030370148</v>
      </c>
      <c r="C13837" s="80" t="s">
        <v>19</v>
      </c>
      <c r="D13837" s="80" t="s">
        <v>12305</v>
      </c>
      <c r="E13837" s="80" t="s">
        <v>12306</v>
      </c>
      <c r="F13837" s="80" t="s">
        <v>12315</v>
      </c>
      <c r="G13837" s="80" t="s">
        <v>12322</v>
      </c>
      <c r="H13837" t="s">
        <v>16222</v>
      </c>
      <c r="I13837" s="50">
        <v>12.89</v>
      </c>
    </row>
    <row r="13838" spans="1:9" x14ac:dyDescent="0.2">
      <c r="A13838">
        <v>464948</v>
      </c>
      <c r="B13838" s="79">
        <v>7898030370179</v>
      </c>
      <c r="C13838" s="80" t="s">
        <v>19</v>
      </c>
      <c r="D13838" s="80" t="s">
        <v>12305</v>
      </c>
      <c r="E13838" s="80" t="s">
        <v>12306</v>
      </c>
      <c r="F13838" s="80" t="s">
        <v>12315</v>
      </c>
      <c r="G13838" s="80" t="s">
        <v>12322</v>
      </c>
      <c r="H13838" t="s">
        <v>12323</v>
      </c>
      <c r="I13838" s="50">
        <v>21.73</v>
      </c>
    </row>
    <row r="13839" spans="1:9" x14ac:dyDescent="0.2">
      <c r="A13839">
        <v>464954</v>
      </c>
      <c r="B13839" s="79">
        <v>7898030374535</v>
      </c>
      <c r="C13839" s="80" t="s">
        <v>19</v>
      </c>
      <c r="D13839" s="80" t="s">
        <v>12305</v>
      </c>
      <c r="E13839" s="80" t="s">
        <v>12306</v>
      </c>
      <c r="F13839" s="80" t="s">
        <v>12315</v>
      </c>
      <c r="G13839" s="80" t="s">
        <v>12322</v>
      </c>
      <c r="H13839" t="s">
        <v>12324</v>
      </c>
      <c r="I13839" s="50">
        <v>37.56</v>
      </c>
    </row>
    <row r="13840" spans="1:9" x14ac:dyDescent="0.2">
      <c r="A13840">
        <v>464941</v>
      </c>
      <c r="B13840" s="79">
        <v>7898030377567</v>
      </c>
      <c r="C13840" s="80" t="s">
        <v>19</v>
      </c>
      <c r="D13840" s="80" t="s">
        <v>12305</v>
      </c>
      <c r="E13840" s="80" t="s">
        <v>12306</v>
      </c>
      <c r="F13840" s="80" t="s">
        <v>12315</v>
      </c>
      <c r="G13840" s="80" t="s">
        <v>12322</v>
      </c>
      <c r="H13840" t="s">
        <v>16223</v>
      </c>
      <c r="I13840" s="50">
        <v>14.37</v>
      </c>
    </row>
    <row r="13841" spans="1:9" x14ac:dyDescent="0.2">
      <c r="A13841">
        <v>464943</v>
      </c>
      <c r="B13841" s="79">
        <v>7898030370063</v>
      </c>
      <c r="C13841" s="80" t="s">
        <v>19</v>
      </c>
      <c r="D13841" s="80" t="s">
        <v>12305</v>
      </c>
      <c r="E13841" s="80" t="s">
        <v>12306</v>
      </c>
      <c r="F13841" s="80" t="s">
        <v>12315</v>
      </c>
      <c r="G13841" s="80" t="s">
        <v>12322</v>
      </c>
      <c r="H13841" t="s">
        <v>16224</v>
      </c>
      <c r="I13841" s="50">
        <v>18.02</v>
      </c>
    </row>
    <row r="13842" spans="1:9" x14ac:dyDescent="0.2">
      <c r="A13842">
        <v>464944</v>
      </c>
      <c r="B13842" s="79">
        <v>7898030370230</v>
      </c>
      <c r="C13842" s="80" t="s">
        <v>19</v>
      </c>
      <c r="D13842" s="80" t="s">
        <v>12305</v>
      </c>
      <c r="E13842" s="80" t="s">
        <v>12306</v>
      </c>
      <c r="F13842" s="80" t="s">
        <v>12315</v>
      </c>
      <c r="G13842" s="80" t="s">
        <v>12322</v>
      </c>
      <c r="H13842" t="s">
        <v>12326</v>
      </c>
      <c r="I13842" s="50">
        <v>29.9</v>
      </c>
    </row>
    <row r="13843" spans="1:9" x14ac:dyDescent="0.2">
      <c r="A13843">
        <v>464939</v>
      </c>
      <c r="B13843" s="79">
        <v>7898030372944</v>
      </c>
      <c r="C13843" s="80" t="s">
        <v>19</v>
      </c>
      <c r="D13843" s="80" t="s">
        <v>12305</v>
      </c>
      <c r="E13843" s="80" t="s">
        <v>12306</v>
      </c>
      <c r="F13843" s="80" t="s">
        <v>12315</v>
      </c>
      <c r="G13843" s="80" t="s">
        <v>12322</v>
      </c>
      <c r="H13843" t="s">
        <v>12325</v>
      </c>
      <c r="I13843" s="50">
        <v>27.17</v>
      </c>
    </row>
    <row r="13844" spans="1:9" x14ac:dyDescent="0.2">
      <c r="A13844">
        <v>527977</v>
      </c>
      <c r="B13844" s="79">
        <v>7908649400065</v>
      </c>
      <c r="C13844" s="80" t="s">
        <v>19</v>
      </c>
      <c r="D13844" s="80" t="s">
        <v>12305</v>
      </c>
      <c r="E13844" s="80" t="s">
        <v>12306</v>
      </c>
      <c r="F13844" s="80" t="s">
        <v>12315</v>
      </c>
      <c r="G13844" s="80" t="s">
        <v>12333</v>
      </c>
      <c r="H13844" t="s">
        <v>12334</v>
      </c>
      <c r="I13844" s="50">
        <v>19.649999999999999</v>
      </c>
    </row>
    <row r="13845" spans="1:9" x14ac:dyDescent="0.2">
      <c r="A13845">
        <v>464233</v>
      </c>
      <c r="B13845" s="79">
        <v>7896082500841</v>
      </c>
      <c r="C13845" s="80" t="s">
        <v>19</v>
      </c>
      <c r="D13845" s="80" t="s">
        <v>12305</v>
      </c>
      <c r="E13845" s="80" t="s">
        <v>12306</v>
      </c>
      <c r="F13845" s="80" t="s">
        <v>12339</v>
      </c>
      <c r="G13845" s="80" t="s">
        <v>12312</v>
      </c>
      <c r="H13845" t="s">
        <v>12344</v>
      </c>
      <c r="I13845" s="50">
        <v>32.51</v>
      </c>
    </row>
    <row r="13846" spans="1:9" x14ac:dyDescent="0.2">
      <c r="A13846">
        <v>570184</v>
      </c>
      <c r="B13846" s="79">
        <v>7896082509158</v>
      </c>
      <c r="C13846" s="80" t="s">
        <v>19</v>
      </c>
      <c r="D13846" s="80" t="s">
        <v>12305</v>
      </c>
      <c r="E13846" s="80" t="s">
        <v>12306</v>
      </c>
      <c r="F13846" s="80" t="s">
        <v>12339</v>
      </c>
      <c r="G13846" s="80" t="s">
        <v>12312</v>
      </c>
      <c r="H13846" t="s">
        <v>12342</v>
      </c>
      <c r="I13846" s="50">
        <v>26.42</v>
      </c>
    </row>
    <row r="13847" spans="1:9" x14ac:dyDescent="0.2">
      <c r="A13847">
        <v>516300</v>
      </c>
      <c r="B13847" s="79">
        <v>7896082508946</v>
      </c>
      <c r="C13847" s="80" t="s">
        <v>19</v>
      </c>
      <c r="D13847" s="80" t="s">
        <v>12305</v>
      </c>
      <c r="E13847" s="80" t="s">
        <v>12306</v>
      </c>
      <c r="F13847" s="80" t="s">
        <v>12339</v>
      </c>
      <c r="G13847" s="80" t="s">
        <v>12312</v>
      </c>
      <c r="H13847" t="s">
        <v>12341</v>
      </c>
      <c r="I13847" s="50">
        <v>13.73</v>
      </c>
    </row>
    <row r="13848" spans="1:9" x14ac:dyDescent="0.2">
      <c r="A13848">
        <v>516302</v>
      </c>
      <c r="B13848" s="79">
        <v>7896082508991</v>
      </c>
      <c r="C13848" s="80" t="s">
        <v>19</v>
      </c>
      <c r="D13848" s="80" t="s">
        <v>12305</v>
      </c>
      <c r="E13848" s="80" t="s">
        <v>12306</v>
      </c>
      <c r="F13848" s="80" t="s">
        <v>12339</v>
      </c>
      <c r="G13848" s="80" t="s">
        <v>12312</v>
      </c>
      <c r="H13848" t="s">
        <v>12343</v>
      </c>
      <c r="I13848" s="50">
        <v>14.01</v>
      </c>
    </row>
    <row r="13849" spans="1:9" x14ac:dyDescent="0.2">
      <c r="A13849">
        <v>516299</v>
      </c>
      <c r="B13849" s="79">
        <v>7896082508960</v>
      </c>
      <c r="C13849" s="80" t="s">
        <v>19</v>
      </c>
      <c r="D13849" s="80" t="s">
        <v>12305</v>
      </c>
      <c r="E13849" s="80" t="s">
        <v>12306</v>
      </c>
      <c r="F13849" s="80" t="s">
        <v>12339</v>
      </c>
      <c r="G13849" s="80" t="s">
        <v>12312</v>
      </c>
      <c r="H13849" t="s">
        <v>12340</v>
      </c>
      <c r="I13849" s="50">
        <v>22.11</v>
      </c>
    </row>
    <row r="13850" spans="1:9" x14ac:dyDescent="0.2">
      <c r="A13850">
        <v>265803</v>
      </c>
      <c r="B13850" s="79">
        <v>265803</v>
      </c>
      <c r="C13850" s="80" t="s">
        <v>19</v>
      </c>
      <c r="D13850" s="80" t="s">
        <v>12305</v>
      </c>
      <c r="E13850" s="80" t="s">
        <v>12306</v>
      </c>
      <c r="F13850" s="80" t="s">
        <v>12339</v>
      </c>
      <c r="G13850" s="80" t="s">
        <v>12355</v>
      </c>
      <c r="H13850" t="s">
        <v>12362</v>
      </c>
      <c r="I13850" s="50">
        <v>10.93</v>
      </c>
    </row>
    <row r="13851" spans="1:9" x14ac:dyDescent="0.2">
      <c r="A13851">
        <v>1941</v>
      </c>
      <c r="B13851" s="79">
        <v>1941</v>
      </c>
      <c r="C13851" s="80" t="s">
        <v>19</v>
      </c>
      <c r="D13851" s="80" t="s">
        <v>12305</v>
      </c>
      <c r="E13851" s="80" t="s">
        <v>12306</v>
      </c>
      <c r="F13851" s="80" t="s">
        <v>12339</v>
      </c>
      <c r="G13851" s="80" t="s">
        <v>12355</v>
      </c>
      <c r="H13851" t="s">
        <v>16225</v>
      </c>
      <c r="I13851" s="50">
        <v>15.56</v>
      </c>
    </row>
    <row r="13852" spans="1:9" x14ac:dyDescent="0.2">
      <c r="A13852">
        <v>8909</v>
      </c>
      <c r="B13852" s="79">
        <v>8909</v>
      </c>
      <c r="C13852" s="80" t="s">
        <v>19</v>
      </c>
      <c r="D13852" s="80" t="s">
        <v>12305</v>
      </c>
      <c r="E13852" s="80" t="s">
        <v>12306</v>
      </c>
      <c r="F13852" s="80" t="s">
        <v>12339</v>
      </c>
      <c r="G13852" s="80" t="s">
        <v>12355</v>
      </c>
      <c r="H13852" t="s">
        <v>12357</v>
      </c>
      <c r="I13852" s="50">
        <v>14.99</v>
      </c>
    </row>
    <row r="13853" spans="1:9" x14ac:dyDescent="0.2">
      <c r="A13853">
        <v>2752</v>
      </c>
      <c r="B13853" s="79">
        <v>2752</v>
      </c>
      <c r="C13853" s="80" t="s">
        <v>19</v>
      </c>
      <c r="D13853" s="80" t="s">
        <v>12305</v>
      </c>
      <c r="E13853" s="80" t="s">
        <v>12306</v>
      </c>
      <c r="F13853" s="80" t="s">
        <v>12339</v>
      </c>
      <c r="G13853" s="80" t="s">
        <v>12355</v>
      </c>
      <c r="H13853" t="s">
        <v>16226</v>
      </c>
      <c r="I13853" s="50">
        <v>29.42</v>
      </c>
    </row>
    <row r="13854" spans="1:9" x14ac:dyDescent="0.2">
      <c r="A13854">
        <v>265805</v>
      </c>
      <c r="B13854" s="79">
        <v>265805</v>
      </c>
      <c r="C13854" s="80" t="s">
        <v>19</v>
      </c>
      <c r="D13854" s="80" t="s">
        <v>12305</v>
      </c>
      <c r="E13854" s="80" t="s">
        <v>12306</v>
      </c>
      <c r="F13854" s="80" t="s">
        <v>12339</v>
      </c>
      <c r="G13854" s="80" t="s">
        <v>12355</v>
      </c>
      <c r="H13854" t="s">
        <v>12360</v>
      </c>
      <c r="I13854" s="50">
        <v>17.73</v>
      </c>
    </row>
    <row r="13855" spans="1:9" x14ac:dyDescent="0.2">
      <c r="A13855">
        <v>9564</v>
      </c>
      <c r="B13855" s="79">
        <v>9564</v>
      </c>
      <c r="C13855" s="80" t="s">
        <v>19</v>
      </c>
      <c r="D13855" s="80" t="s">
        <v>12305</v>
      </c>
      <c r="E13855" s="80" t="s">
        <v>12306</v>
      </c>
      <c r="F13855" s="80" t="s">
        <v>12339</v>
      </c>
      <c r="G13855" s="80" t="s">
        <v>12355</v>
      </c>
      <c r="H13855" t="s">
        <v>16227</v>
      </c>
      <c r="I13855" s="50">
        <v>51.75</v>
      </c>
    </row>
    <row r="13856" spans="1:9" x14ac:dyDescent="0.2">
      <c r="A13856">
        <v>7491</v>
      </c>
      <c r="B13856" s="79">
        <v>7491</v>
      </c>
      <c r="C13856" s="80" t="s">
        <v>19</v>
      </c>
      <c r="D13856" s="80" t="s">
        <v>12305</v>
      </c>
      <c r="E13856" s="80" t="s">
        <v>12306</v>
      </c>
      <c r="F13856" s="80" t="s">
        <v>12339</v>
      </c>
      <c r="G13856" s="80" t="s">
        <v>12355</v>
      </c>
      <c r="H13856" t="s">
        <v>16228</v>
      </c>
      <c r="I13856" s="50">
        <v>24.51</v>
      </c>
    </row>
    <row r="13857" spans="1:9" x14ac:dyDescent="0.2">
      <c r="A13857">
        <v>2451</v>
      </c>
      <c r="B13857" s="79">
        <v>2451</v>
      </c>
      <c r="C13857" s="80" t="s">
        <v>19</v>
      </c>
      <c r="D13857" s="80" t="s">
        <v>12305</v>
      </c>
      <c r="E13857" s="80" t="s">
        <v>12306</v>
      </c>
      <c r="F13857" s="80" t="s">
        <v>12339</v>
      </c>
      <c r="G13857" s="80" t="s">
        <v>12355</v>
      </c>
      <c r="H13857" t="s">
        <v>12361</v>
      </c>
      <c r="I13857" s="50">
        <v>46.51</v>
      </c>
    </row>
    <row r="13858" spans="1:9" x14ac:dyDescent="0.2">
      <c r="A13858">
        <v>4258</v>
      </c>
      <c r="B13858" s="79">
        <v>4258</v>
      </c>
      <c r="C13858" s="80" t="s">
        <v>19</v>
      </c>
      <c r="D13858" s="80" t="s">
        <v>12305</v>
      </c>
      <c r="E13858" s="80" t="s">
        <v>12306</v>
      </c>
      <c r="F13858" s="80" t="s">
        <v>12339</v>
      </c>
      <c r="G13858" s="80" t="s">
        <v>12355</v>
      </c>
      <c r="H13858" t="s">
        <v>16229</v>
      </c>
      <c r="I13858" s="50">
        <v>15.4</v>
      </c>
    </row>
    <row r="13859" spans="1:9" x14ac:dyDescent="0.2">
      <c r="A13859">
        <v>7472</v>
      </c>
      <c r="B13859" s="79">
        <v>7472</v>
      </c>
      <c r="C13859" s="80" t="s">
        <v>19</v>
      </c>
      <c r="D13859" s="80" t="s">
        <v>12305</v>
      </c>
      <c r="E13859" s="80" t="s">
        <v>12306</v>
      </c>
      <c r="F13859" s="80" t="s">
        <v>12339</v>
      </c>
      <c r="G13859" s="80" t="s">
        <v>12355</v>
      </c>
      <c r="H13859" t="s">
        <v>12358</v>
      </c>
      <c r="I13859" s="50">
        <v>40.5</v>
      </c>
    </row>
    <row r="13860" spans="1:9" x14ac:dyDescent="0.2">
      <c r="A13860">
        <v>6566</v>
      </c>
      <c r="B13860" s="79">
        <v>6566</v>
      </c>
      <c r="C13860" s="80" t="s">
        <v>19</v>
      </c>
      <c r="D13860" s="80" t="s">
        <v>12305</v>
      </c>
      <c r="E13860" s="80" t="s">
        <v>12306</v>
      </c>
      <c r="F13860" s="80" t="s">
        <v>12339</v>
      </c>
      <c r="G13860" s="80" t="s">
        <v>12355</v>
      </c>
      <c r="H13860" t="s">
        <v>12356</v>
      </c>
      <c r="I13860" s="50">
        <v>30.82</v>
      </c>
    </row>
    <row r="13861" spans="1:9" x14ac:dyDescent="0.2">
      <c r="A13861">
        <v>287282</v>
      </c>
      <c r="B13861" s="79">
        <v>287282</v>
      </c>
      <c r="C13861" s="80" t="s">
        <v>19</v>
      </c>
      <c r="D13861" s="80" t="s">
        <v>12305</v>
      </c>
      <c r="E13861" s="80" t="s">
        <v>12306</v>
      </c>
      <c r="F13861" s="80" t="s">
        <v>12339</v>
      </c>
      <c r="G13861" s="80" t="s">
        <v>12355</v>
      </c>
      <c r="H13861" t="s">
        <v>16230</v>
      </c>
      <c r="I13861" s="50">
        <v>33.43</v>
      </c>
    </row>
    <row r="13862" spans="1:9" x14ac:dyDescent="0.2">
      <c r="A13862">
        <v>469607</v>
      </c>
      <c r="B13862" s="79">
        <v>469607</v>
      </c>
      <c r="C13862" s="80" t="s">
        <v>19</v>
      </c>
      <c r="D13862" s="80" t="s">
        <v>12305</v>
      </c>
      <c r="E13862" s="80" t="s">
        <v>12306</v>
      </c>
      <c r="F13862" s="80" t="s">
        <v>12339</v>
      </c>
      <c r="G13862" s="80" t="s">
        <v>12367</v>
      </c>
      <c r="H13862" t="s">
        <v>12371</v>
      </c>
      <c r="I13862" s="50">
        <v>66.650000000000006</v>
      </c>
    </row>
    <row r="13863" spans="1:9" x14ac:dyDescent="0.2">
      <c r="A13863">
        <v>469601</v>
      </c>
      <c r="B13863" s="79">
        <v>469601</v>
      </c>
      <c r="C13863" s="80" t="s">
        <v>19</v>
      </c>
      <c r="D13863" s="80" t="s">
        <v>12305</v>
      </c>
      <c r="E13863" s="80" t="s">
        <v>12306</v>
      </c>
      <c r="F13863" s="80" t="s">
        <v>12339</v>
      </c>
      <c r="G13863" s="80" t="s">
        <v>12367</v>
      </c>
      <c r="H13863" t="s">
        <v>12368</v>
      </c>
      <c r="I13863" s="50">
        <v>40.729999999999997</v>
      </c>
    </row>
    <row r="13864" spans="1:9" x14ac:dyDescent="0.2">
      <c r="A13864">
        <v>469603</v>
      </c>
      <c r="B13864" s="79">
        <v>469603</v>
      </c>
      <c r="C13864" s="80" t="s">
        <v>19</v>
      </c>
      <c r="D13864" s="80" t="s">
        <v>12305</v>
      </c>
      <c r="E13864" s="80" t="s">
        <v>12306</v>
      </c>
      <c r="F13864" s="80" t="s">
        <v>12339</v>
      </c>
      <c r="G13864" s="80" t="s">
        <v>12367</v>
      </c>
      <c r="H13864" t="s">
        <v>12369</v>
      </c>
      <c r="I13864" s="50">
        <v>57.76</v>
      </c>
    </row>
    <row r="13865" spans="1:9" x14ac:dyDescent="0.2">
      <c r="A13865">
        <v>469606</v>
      </c>
      <c r="B13865" s="79">
        <v>469606</v>
      </c>
      <c r="C13865" s="80" t="s">
        <v>19</v>
      </c>
      <c r="D13865" s="80" t="s">
        <v>12305</v>
      </c>
      <c r="E13865" s="80" t="s">
        <v>12306</v>
      </c>
      <c r="F13865" s="80" t="s">
        <v>12339</v>
      </c>
      <c r="G13865" s="80" t="s">
        <v>12367</v>
      </c>
      <c r="H13865" t="s">
        <v>12370</v>
      </c>
      <c r="I13865" s="50">
        <v>44.43</v>
      </c>
    </row>
    <row r="13866" spans="1:9" x14ac:dyDescent="0.2">
      <c r="A13866">
        <v>319031</v>
      </c>
      <c r="B13866" s="79">
        <v>319031</v>
      </c>
      <c r="C13866" s="80" t="s">
        <v>19</v>
      </c>
      <c r="D13866" s="80" t="s">
        <v>12305</v>
      </c>
      <c r="E13866" s="80" t="s">
        <v>12306</v>
      </c>
      <c r="F13866" s="80" t="s">
        <v>12339</v>
      </c>
      <c r="G13866" s="80" t="s">
        <v>12367</v>
      </c>
      <c r="H13866" t="s">
        <v>16231</v>
      </c>
      <c r="I13866" s="50">
        <v>16.5</v>
      </c>
    </row>
    <row r="13867" spans="1:9" x14ac:dyDescent="0.2">
      <c r="A13867">
        <v>503783</v>
      </c>
      <c r="B13867" s="79">
        <v>503783</v>
      </c>
      <c r="C13867" s="80" t="s">
        <v>19</v>
      </c>
      <c r="D13867" s="80" t="s">
        <v>12305</v>
      </c>
      <c r="E13867" s="80" t="s">
        <v>12306</v>
      </c>
      <c r="F13867" s="80" t="s">
        <v>12339</v>
      </c>
      <c r="G13867" s="80" t="s">
        <v>12367</v>
      </c>
      <c r="H13867" t="s">
        <v>12372</v>
      </c>
      <c r="I13867" s="50">
        <v>36.090000000000003</v>
      </c>
    </row>
    <row r="13868" spans="1:9" x14ac:dyDescent="0.2">
      <c r="A13868">
        <v>513299</v>
      </c>
      <c r="B13868" s="79">
        <v>513299</v>
      </c>
      <c r="C13868" s="80" t="s">
        <v>19</v>
      </c>
      <c r="D13868" s="80" t="s">
        <v>12305</v>
      </c>
      <c r="E13868" s="80" t="s">
        <v>12306</v>
      </c>
      <c r="F13868" s="80" t="s">
        <v>12339</v>
      </c>
      <c r="G13868" s="80" t="s">
        <v>12367</v>
      </c>
      <c r="H13868" t="s">
        <v>16232</v>
      </c>
      <c r="I13868" s="50">
        <v>15.4</v>
      </c>
    </row>
    <row r="13869" spans="1:9" x14ac:dyDescent="0.2">
      <c r="A13869">
        <v>250893</v>
      </c>
      <c r="B13869" s="79">
        <v>250893</v>
      </c>
      <c r="C13869" s="80" t="s">
        <v>19</v>
      </c>
      <c r="D13869" s="80" t="s">
        <v>12305</v>
      </c>
      <c r="E13869" s="80" t="s">
        <v>12306</v>
      </c>
      <c r="F13869" s="80" t="s">
        <v>12339</v>
      </c>
      <c r="G13869" s="80" t="s">
        <v>12349</v>
      </c>
      <c r="H13869" t="s">
        <v>16233</v>
      </c>
      <c r="I13869" s="50">
        <v>16.440000000000001</v>
      </c>
    </row>
    <row r="13870" spans="1:9" x14ac:dyDescent="0.2">
      <c r="A13870">
        <v>6018</v>
      </c>
      <c r="B13870" s="79">
        <v>6018</v>
      </c>
      <c r="C13870" s="80" t="s">
        <v>19</v>
      </c>
      <c r="D13870" s="80" t="s">
        <v>12305</v>
      </c>
      <c r="E13870" s="80" t="s">
        <v>12306</v>
      </c>
      <c r="F13870" s="80" t="s">
        <v>12339</v>
      </c>
      <c r="G13870" s="80" t="s">
        <v>12349</v>
      </c>
      <c r="H13870" t="s">
        <v>12351</v>
      </c>
      <c r="I13870" s="50">
        <v>17.18</v>
      </c>
    </row>
    <row r="13871" spans="1:9" x14ac:dyDescent="0.2">
      <c r="A13871">
        <v>82954</v>
      </c>
      <c r="B13871" s="79">
        <v>82954</v>
      </c>
      <c r="C13871" s="80" t="s">
        <v>19</v>
      </c>
      <c r="D13871" s="80" t="s">
        <v>12305</v>
      </c>
      <c r="E13871" s="80" t="s">
        <v>12306</v>
      </c>
      <c r="F13871" s="80" t="s">
        <v>12339</v>
      </c>
      <c r="G13871" s="80" t="s">
        <v>12349</v>
      </c>
      <c r="H13871" t="s">
        <v>12352</v>
      </c>
      <c r="I13871" s="50">
        <v>15.41</v>
      </c>
    </row>
    <row r="13872" spans="1:9" x14ac:dyDescent="0.2">
      <c r="A13872">
        <v>261120</v>
      </c>
      <c r="B13872" s="79">
        <v>261120</v>
      </c>
      <c r="C13872" s="80" t="s">
        <v>19</v>
      </c>
      <c r="D13872" s="80" t="s">
        <v>12305</v>
      </c>
      <c r="E13872" s="80" t="s">
        <v>12306</v>
      </c>
      <c r="F13872" s="80" t="s">
        <v>12339</v>
      </c>
      <c r="G13872" s="80" t="s">
        <v>12349</v>
      </c>
      <c r="H13872" t="s">
        <v>12353</v>
      </c>
      <c r="I13872" s="50">
        <v>16.66</v>
      </c>
    </row>
    <row r="13873" spans="1:9" x14ac:dyDescent="0.2">
      <c r="A13873">
        <v>6477</v>
      </c>
      <c r="B13873" s="79">
        <v>6477</v>
      </c>
      <c r="C13873" s="80" t="s">
        <v>19</v>
      </c>
      <c r="D13873" s="80" t="s">
        <v>12305</v>
      </c>
      <c r="E13873" s="80" t="s">
        <v>12306</v>
      </c>
      <c r="F13873" s="80" t="s">
        <v>12339</v>
      </c>
      <c r="G13873" s="80" t="s">
        <v>12349</v>
      </c>
      <c r="H13873" t="s">
        <v>16234</v>
      </c>
      <c r="I13873" s="50">
        <v>13.08</v>
      </c>
    </row>
    <row r="13874" spans="1:9" x14ac:dyDescent="0.2">
      <c r="A13874">
        <v>9570</v>
      </c>
      <c r="B13874" s="79">
        <v>9570</v>
      </c>
      <c r="C13874" s="80" t="s">
        <v>19</v>
      </c>
      <c r="D13874" s="80" t="s">
        <v>12305</v>
      </c>
      <c r="E13874" s="80" t="s">
        <v>12306</v>
      </c>
      <c r="F13874" s="80" t="s">
        <v>12339</v>
      </c>
      <c r="G13874" s="80" t="s">
        <v>12349</v>
      </c>
      <c r="H13874" t="s">
        <v>12354</v>
      </c>
      <c r="I13874" s="50">
        <v>51.53</v>
      </c>
    </row>
    <row r="13875" spans="1:9" x14ac:dyDescent="0.2">
      <c r="A13875">
        <v>5226</v>
      </c>
      <c r="B13875" s="79">
        <v>5226</v>
      </c>
      <c r="C13875" s="80" t="s">
        <v>19</v>
      </c>
      <c r="D13875" s="80" t="s">
        <v>12305</v>
      </c>
      <c r="E13875" s="80" t="s">
        <v>12306</v>
      </c>
      <c r="F13875" s="80" t="s">
        <v>12339</v>
      </c>
      <c r="G13875" s="80" t="s">
        <v>12349</v>
      </c>
      <c r="H13875" t="s">
        <v>12350</v>
      </c>
      <c r="I13875" s="50">
        <v>17.07</v>
      </c>
    </row>
    <row r="13876" spans="1:9" x14ac:dyDescent="0.2">
      <c r="A13876">
        <v>3123</v>
      </c>
      <c r="B13876" s="79">
        <v>3123</v>
      </c>
      <c r="C13876" s="80" t="s">
        <v>19</v>
      </c>
      <c r="D13876" s="80" t="s">
        <v>12305</v>
      </c>
      <c r="E13876" s="80" t="s">
        <v>12306</v>
      </c>
      <c r="F13876" s="80" t="s">
        <v>12339</v>
      </c>
      <c r="G13876" s="80" t="s">
        <v>12349</v>
      </c>
      <c r="H13876" t="s">
        <v>16235</v>
      </c>
      <c r="I13876" s="50">
        <v>18.71</v>
      </c>
    </row>
    <row r="13877" spans="1:9" x14ac:dyDescent="0.2">
      <c r="A13877">
        <v>7110</v>
      </c>
      <c r="B13877" s="79">
        <v>7110</v>
      </c>
      <c r="C13877" s="80" t="s">
        <v>19</v>
      </c>
      <c r="D13877" s="80" t="s">
        <v>12305</v>
      </c>
      <c r="E13877" s="80" t="s">
        <v>12306</v>
      </c>
      <c r="F13877" s="80" t="s">
        <v>12339</v>
      </c>
      <c r="G13877" s="80" t="s">
        <v>12349</v>
      </c>
      <c r="H13877" t="s">
        <v>16236</v>
      </c>
      <c r="I13877" s="50">
        <v>14.84</v>
      </c>
    </row>
    <row r="13878" spans="1:9" x14ac:dyDescent="0.2">
      <c r="A13878">
        <v>488457</v>
      </c>
      <c r="B13878" s="79">
        <v>488457</v>
      </c>
      <c r="C13878" s="80" t="s">
        <v>19</v>
      </c>
      <c r="D13878" s="80" t="s">
        <v>12305</v>
      </c>
      <c r="E13878" s="80" t="s">
        <v>12306</v>
      </c>
      <c r="F13878" s="80" t="s">
        <v>12339</v>
      </c>
      <c r="G13878" s="80" t="s">
        <v>12373</v>
      </c>
      <c r="H13878" t="s">
        <v>12374</v>
      </c>
      <c r="I13878" s="50">
        <v>17.68</v>
      </c>
    </row>
    <row r="13879" spans="1:9" x14ac:dyDescent="0.2">
      <c r="A13879">
        <v>119436</v>
      </c>
      <c r="B13879" s="79">
        <v>119436</v>
      </c>
      <c r="C13879" s="80" t="s">
        <v>19</v>
      </c>
      <c r="D13879" s="80" t="s">
        <v>12305</v>
      </c>
      <c r="E13879" s="80" t="s">
        <v>12306</v>
      </c>
      <c r="F13879" s="80" t="s">
        <v>12339</v>
      </c>
      <c r="G13879" s="80" t="s">
        <v>16237</v>
      </c>
      <c r="H13879" t="s">
        <v>16238</v>
      </c>
      <c r="I13879" s="50">
        <v>13.2</v>
      </c>
    </row>
    <row r="13880" spans="1:9" x14ac:dyDescent="0.2">
      <c r="A13880">
        <v>51493</v>
      </c>
      <c r="B13880" s="79">
        <v>51493</v>
      </c>
      <c r="C13880" s="80" t="s">
        <v>19</v>
      </c>
      <c r="D13880" s="80" t="s">
        <v>12305</v>
      </c>
      <c r="E13880" s="80" t="s">
        <v>12306</v>
      </c>
      <c r="F13880" s="80" t="s">
        <v>12339</v>
      </c>
      <c r="G13880" s="80" t="s">
        <v>12345</v>
      </c>
      <c r="H13880" t="s">
        <v>12347</v>
      </c>
      <c r="I13880" s="50">
        <v>16.5</v>
      </c>
    </row>
    <row r="13881" spans="1:9" x14ac:dyDescent="0.2">
      <c r="A13881">
        <v>89699</v>
      </c>
      <c r="B13881" s="79">
        <v>89699</v>
      </c>
      <c r="C13881" s="80" t="s">
        <v>19</v>
      </c>
      <c r="D13881" s="80" t="s">
        <v>12305</v>
      </c>
      <c r="E13881" s="80" t="s">
        <v>12306</v>
      </c>
      <c r="F13881" s="80" t="s">
        <v>12339</v>
      </c>
      <c r="G13881" s="80" t="s">
        <v>12345</v>
      </c>
      <c r="H13881" t="s">
        <v>16239</v>
      </c>
      <c r="I13881" s="50">
        <v>22.01</v>
      </c>
    </row>
    <row r="13882" spans="1:9" x14ac:dyDescent="0.2">
      <c r="A13882">
        <v>7913</v>
      </c>
      <c r="B13882" s="79">
        <v>7913</v>
      </c>
      <c r="C13882" s="80" t="s">
        <v>19</v>
      </c>
      <c r="D13882" s="80" t="s">
        <v>12305</v>
      </c>
      <c r="E13882" s="80" t="s">
        <v>12306</v>
      </c>
      <c r="F13882" s="80" t="s">
        <v>12339</v>
      </c>
      <c r="G13882" s="80" t="s">
        <v>12345</v>
      </c>
      <c r="H13882" t="s">
        <v>16240</v>
      </c>
      <c r="I13882" s="50">
        <v>37.31</v>
      </c>
    </row>
    <row r="13883" spans="1:9" x14ac:dyDescent="0.2">
      <c r="A13883">
        <v>6816</v>
      </c>
      <c r="B13883" s="79">
        <v>6816</v>
      </c>
      <c r="C13883" s="80" t="s">
        <v>19</v>
      </c>
      <c r="D13883" s="80" t="s">
        <v>12305</v>
      </c>
      <c r="E13883" s="80" t="s">
        <v>12306</v>
      </c>
      <c r="F13883" s="80" t="s">
        <v>12339</v>
      </c>
      <c r="G13883" s="80" t="s">
        <v>12345</v>
      </c>
      <c r="H13883" t="s">
        <v>12346</v>
      </c>
      <c r="I13883" s="50">
        <v>18.71</v>
      </c>
    </row>
    <row r="13884" spans="1:9" x14ac:dyDescent="0.2">
      <c r="A13884">
        <v>1424</v>
      </c>
      <c r="B13884" s="79">
        <v>1424</v>
      </c>
      <c r="C13884" s="80" t="s">
        <v>19</v>
      </c>
      <c r="D13884" s="80" t="s">
        <v>12305</v>
      </c>
      <c r="E13884" s="80" t="s">
        <v>12306</v>
      </c>
      <c r="F13884" s="80" t="s">
        <v>12339</v>
      </c>
      <c r="G13884" s="80" t="s">
        <v>12345</v>
      </c>
      <c r="H13884" t="s">
        <v>12348</v>
      </c>
      <c r="I13884" s="50">
        <v>18.7</v>
      </c>
    </row>
    <row r="13885" spans="1:9" x14ac:dyDescent="0.2">
      <c r="A13885">
        <v>7719</v>
      </c>
      <c r="B13885" s="79">
        <v>7719</v>
      </c>
      <c r="C13885" s="80" t="s">
        <v>19</v>
      </c>
      <c r="D13885" s="80" t="s">
        <v>12305</v>
      </c>
      <c r="E13885" s="80" t="s">
        <v>12306</v>
      </c>
      <c r="F13885" s="80" t="s">
        <v>12339</v>
      </c>
      <c r="G13885" s="80" t="s">
        <v>12363</v>
      </c>
      <c r="H13885" t="s">
        <v>12364</v>
      </c>
      <c r="I13885" s="50">
        <v>68.7</v>
      </c>
    </row>
    <row r="13886" spans="1:9" x14ac:dyDescent="0.2">
      <c r="A13886">
        <v>7560</v>
      </c>
      <c r="B13886" s="79">
        <v>7560</v>
      </c>
      <c r="C13886" s="80" t="s">
        <v>19</v>
      </c>
      <c r="D13886" s="80" t="s">
        <v>12305</v>
      </c>
      <c r="E13886" s="80" t="s">
        <v>12306</v>
      </c>
      <c r="F13886" s="80" t="s">
        <v>12339</v>
      </c>
      <c r="G13886" s="80" t="s">
        <v>12320</v>
      </c>
      <c r="H13886" t="s">
        <v>12375</v>
      </c>
      <c r="I13886" s="50">
        <v>12.25</v>
      </c>
    </row>
    <row r="13887" spans="1:9" x14ac:dyDescent="0.2">
      <c r="A13887">
        <v>257177</v>
      </c>
      <c r="B13887" s="79">
        <v>257177</v>
      </c>
      <c r="C13887" s="80" t="s">
        <v>19</v>
      </c>
      <c r="D13887" s="80" t="s">
        <v>12305</v>
      </c>
      <c r="E13887" s="80" t="s">
        <v>12306</v>
      </c>
      <c r="F13887" s="80" t="s">
        <v>12339</v>
      </c>
      <c r="G13887" s="80" t="s">
        <v>12365</v>
      </c>
      <c r="H13887" t="s">
        <v>12366</v>
      </c>
      <c r="I13887" s="50">
        <v>15.42</v>
      </c>
    </row>
    <row r="13888" spans="1:9" x14ac:dyDescent="0.2">
      <c r="A13888">
        <v>513314</v>
      </c>
      <c r="B13888" s="79">
        <v>7898944579668</v>
      </c>
      <c r="C13888" s="80" t="s">
        <v>19</v>
      </c>
      <c r="D13888" s="80" t="s">
        <v>12305</v>
      </c>
      <c r="E13888" s="80" t="s">
        <v>12306</v>
      </c>
      <c r="F13888" s="80" t="s">
        <v>12339</v>
      </c>
      <c r="G13888" s="80" t="s">
        <v>10463</v>
      </c>
      <c r="H13888" t="s">
        <v>16241</v>
      </c>
      <c r="I13888" s="50">
        <v>38.61</v>
      </c>
    </row>
    <row r="13889" spans="1:9" x14ac:dyDescent="0.2">
      <c r="A13889">
        <v>587689</v>
      </c>
      <c r="B13889" s="79">
        <v>7898958243739</v>
      </c>
      <c r="C13889" s="80" t="s">
        <v>19</v>
      </c>
      <c r="D13889" s="80" t="s">
        <v>12305</v>
      </c>
      <c r="E13889" s="80" t="s">
        <v>12306</v>
      </c>
      <c r="F13889" s="80" t="s">
        <v>12339</v>
      </c>
      <c r="G13889" s="80" t="s">
        <v>16242</v>
      </c>
      <c r="H13889" t="s">
        <v>16243</v>
      </c>
      <c r="I13889" s="50">
        <v>37.65</v>
      </c>
    </row>
    <row r="13890" spans="1:9" x14ac:dyDescent="0.2">
      <c r="A13890">
        <v>587690</v>
      </c>
      <c r="B13890" s="79">
        <v>7898958243753</v>
      </c>
      <c r="C13890" s="80" t="s">
        <v>19</v>
      </c>
      <c r="D13890" s="80" t="s">
        <v>12305</v>
      </c>
      <c r="E13890" s="80" t="s">
        <v>12306</v>
      </c>
      <c r="F13890" s="80" t="s">
        <v>12339</v>
      </c>
      <c r="G13890" s="80" t="s">
        <v>16242</v>
      </c>
      <c r="H13890" t="s">
        <v>16244</v>
      </c>
      <c r="I13890" s="50">
        <v>18.829999999999998</v>
      </c>
    </row>
    <row r="13891" spans="1:9" x14ac:dyDescent="0.2">
      <c r="A13891">
        <v>570176</v>
      </c>
      <c r="B13891" s="79">
        <v>7896082509264</v>
      </c>
      <c r="C13891" s="80" t="s">
        <v>19</v>
      </c>
      <c r="D13891" s="80" t="s">
        <v>12305</v>
      </c>
      <c r="E13891" s="80" t="s">
        <v>12306</v>
      </c>
      <c r="F13891" s="80" t="s">
        <v>12307</v>
      </c>
      <c r="G13891" s="80" t="s">
        <v>12312</v>
      </c>
      <c r="H13891" t="s">
        <v>12313</v>
      </c>
      <c r="I13891" s="50">
        <v>29.82</v>
      </c>
    </row>
    <row r="13892" spans="1:9" x14ac:dyDescent="0.2">
      <c r="A13892">
        <v>570178</v>
      </c>
      <c r="B13892" s="79">
        <v>7896082509288</v>
      </c>
      <c r="C13892" s="80" t="s">
        <v>19</v>
      </c>
      <c r="D13892" s="80" t="s">
        <v>12305</v>
      </c>
      <c r="E13892" s="80" t="s">
        <v>12306</v>
      </c>
      <c r="F13892" s="80" t="s">
        <v>12307</v>
      </c>
      <c r="G13892" s="80" t="s">
        <v>12312</v>
      </c>
      <c r="H13892" t="s">
        <v>12314</v>
      </c>
      <c r="I13892" s="50">
        <v>46.5</v>
      </c>
    </row>
    <row r="13893" spans="1:9" x14ac:dyDescent="0.2">
      <c r="A13893">
        <v>570179</v>
      </c>
      <c r="B13893" s="79">
        <v>7896082509257</v>
      </c>
      <c r="C13893" s="80" t="s">
        <v>19</v>
      </c>
      <c r="D13893" s="80" t="s">
        <v>12305</v>
      </c>
      <c r="E13893" s="80" t="s">
        <v>12306</v>
      </c>
      <c r="F13893" s="80" t="s">
        <v>12307</v>
      </c>
      <c r="G13893" s="80" t="s">
        <v>12312</v>
      </c>
      <c r="H13893" t="s">
        <v>16245</v>
      </c>
      <c r="I13893" s="50">
        <v>37.78</v>
      </c>
    </row>
    <row r="13894" spans="1:9" x14ac:dyDescent="0.2">
      <c r="A13894">
        <v>7179</v>
      </c>
      <c r="B13894" s="79">
        <v>7179</v>
      </c>
      <c r="C13894" s="80" t="s">
        <v>19</v>
      </c>
      <c r="D13894" s="80" t="s">
        <v>12305</v>
      </c>
      <c r="E13894" s="80" t="s">
        <v>12306</v>
      </c>
      <c r="F13894" s="80" t="s">
        <v>12307</v>
      </c>
      <c r="G13894" s="80" t="s">
        <v>10001</v>
      </c>
      <c r="H13894" t="s">
        <v>12311</v>
      </c>
      <c r="I13894" s="50">
        <v>76.77</v>
      </c>
    </row>
    <row r="13895" spans="1:9" x14ac:dyDescent="0.2">
      <c r="A13895">
        <v>92512</v>
      </c>
      <c r="B13895" s="79">
        <v>92512</v>
      </c>
      <c r="C13895" s="80" t="s">
        <v>19</v>
      </c>
      <c r="D13895" s="80" t="s">
        <v>12305</v>
      </c>
      <c r="E13895" s="80" t="s">
        <v>12306</v>
      </c>
      <c r="F13895" s="80" t="s">
        <v>12307</v>
      </c>
      <c r="G13895" s="80" t="s">
        <v>12309</v>
      </c>
      <c r="H13895" t="s">
        <v>12310</v>
      </c>
      <c r="I13895" s="50">
        <v>34.119999999999997</v>
      </c>
    </row>
    <row r="13896" spans="1:9" x14ac:dyDescent="0.2">
      <c r="A13896">
        <v>468819</v>
      </c>
      <c r="B13896" s="79">
        <v>7898694040098</v>
      </c>
      <c r="C13896" s="80" t="s">
        <v>19</v>
      </c>
      <c r="D13896" s="80" t="s">
        <v>12305</v>
      </c>
      <c r="E13896" s="80" t="s">
        <v>12306</v>
      </c>
      <c r="F13896" s="80" t="s">
        <v>12307</v>
      </c>
      <c r="G13896" s="80" t="s">
        <v>16205</v>
      </c>
      <c r="H13896" t="s">
        <v>16246</v>
      </c>
      <c r="I13896" s="50">
        <v>16.64</v>
      </c>
    </row>
    <row r="13897" spans="1:9" x14ac:dyDescent="0.2">
      <c r="A13897">
        <v>521704</v>
      </c>
      <c r="B13897" s="79">
        <v>7898694040807</v>
      </c>
      <c r="C13897" s="80" t="s">
        <v>19</v>
      </c>
      <c r="D13897" s="80" t="s">
        <v>12305</v>
      </c>
      <c r="E13897" s="80" t="s">
        <v>12306</v>
      </c>
      <c r="F13897" s="80" t="s">
        <v>12307</v>
      </c>
      <c r="G13897" s="80" t="s">
        <v>16205</v>
      </c>
      <c r="H13897" t="s">
        <v>16247</v>
      </c>
      <c r="I13897" s="50">
        <v>39.31</v>
      </c>
    </row>
    <row r="13898" spans="1:9" x14ac:dyDescent="0.2">
      <c r="A13898">
        <v>521708</v>
      </c>
      <c r="B13898" s="79">
        <v>7898694040784</v>
      </c>
      <c r="C13898" s="80" t="s">
        <v>19</v>
      </c>
      <c r="D13898" s="80" t="s">
        <v>12305</v>
      </c>
      <c r="E13898" s="80" t="s">
        <v>12306</v>
      </c>
      <c r="F13898" s="80" t="s">
        <v>12307</v>
      </c>
      <c r="G13898" s="80" t="s">
        <v>16205</v>
      </c>
      <c r="H13898" t="s">
        <v>16248</v>
      </c>
      <c r="I13898" s="50">
        <v>44.11</v>
      </c>
    </row>
    <row r="13899" spans="1:9" x14ac:dyDescent="0.2">
      <c r="A13899">
        <v>521711</v>
      </c>
      <c r="B13899" s="79">
        <v>7898694040777</v>
      </c>
      <c r="C13899" s="80" t="s">
        <v>19</v>
      </c>
      <c r="D13899" s="80" t="s">
        <v>12305</v>
      </c>
      <c r="E13899" s="80" t="s">
        <v>12306</v>
      </c>
      <c r="F13899" s="80" t="s">
        <v>12307</v>
      </c>
      <c r="G13899" s="80" t="s">
        <v>16205</v>
      </c>
      <c r="H13899" t="s">
        <v>16249</v>
      </c>
      <c r="I13899" s="50">
        <v>24.69</v>
      </c>
    </row>
    <row r="13900" spans="1:9" x14ac:dyDescent="0.2">
      <c r="A13900">
        <v>521716</v>
      </c>
      <c r="B13900" s="79">
        <v>7898694040814</v>
      </c>
      <c r="C13900" s="80" t="s">
        <v>19</v>
      </c>
      <c r="D13900" s="80" t="s">
        <v>12305</v>
      </c>
      <c r="E13900" s="80" t="s">
        <v>12306</v>
      </c>
      <c r="F13900" s="80" t="s">
        <v>12307</v>
      </c>
      <c r="G13900" s="80" t="s">
        <v>16205</v>
      </c>
      <c r="H13900" t="s">
        <v>16250</v>
      </c>
      <c r="I13900" s="50">
        <v>35.4</v>
      </c>
    </row>
    <row r="13901" spans="1:9" x14ac:dyDescent="0.2">
      <c r="A13901">
        <v>521720</v>
      </c>
      <c r="B13901" s="79">
        <v>7898694040753</v>
      </c>
      <c r="C13901" s="80" t="s">
        <v>19</v>
      </c>
      <c r="D13901" s="80" t="s">
        <v>12305</v>
      </c>
      <c r="E13901" s="80" t="s">
        <v>12306</v>
      </c>
      <c r="F13901" s="80" t="s">
        <v>12307</v>
      </c>
      <c r="G13901" s="80" t="s">
        <v>16205</v>
      </c>
      <c r="H13901" t="s">
        <v>16251</v>
      </c>
      <c r="I13901" s="50">
        <v>36.520000000000003</v>
      </c>
    </row>
    <row r="13902" spans="1:9" x14ac:dyDescent="0.2">
      <c r="A13902">
        <v>536827</v>
      </c>
      <c r="B13902" s="79">
        <v>7898707920751</v>
      </c>
      <c r="C13902" s="80" t="s">
        <v>19</v>
      </c>
      <c r="D13902" s="80" t="s">
        <v>12305</v>
      </c>
      <c r="E13902" s="80" t="s">
        <v>12306</v>
      </c>
      <c r="F13902" s="80" t="s">
        <v>12307</v>
      </c>
      <c r="G13902" s="80" t="s">
        <v>16252</v>
      </c>
      <c r="H13902" t="s">
        <v>16253</v>
      </c>
      <c r="I13902" s="50">
        <v>26.62</v>
      </c>
    </row>
    <row r="13903" spans="1:9" x14ac:dyDescent="0.2">
      <c r="A13903">
        <v>536833</v>
      </c>
      <c r="B13903" s="79">
        <v>7898707920782</v>
      </c>
      <c r="C13903" s="80" t="s">
        <v>19</v>
      </c>
      <c r="D13903" s="80" t="s">
        <v>12305</v>
      </c>
      <c r="E13903" s="80" t="s">
        <v>12306</v>
      </c>
      <c r="F13903" s="80" t="s">
        <v>12307</v>
      </c>
      <c r="G13903" s="80" t="s">
        <v>16252</v>
      </c>
      <c r="H13903" t="s">
        <v>16254</v>
      </c>
      <c r="I13903" s="50">
        <v>42.22</v>
      </c>
    </row>
    <row r="13904" spans="1:9" x14ac:dyDescent="0.2">
      <c r="A13904">
        <v>536838</v>
      </c>
      <c r="B13904" s="79">
        <v>7898707920775</v>
      </c>
      <c r="C13904" s="80" t="s">
        <v>19</v>
      </c>
      <c r="D13904" s="80" t="s">
        <v>12305</v>
      </c>
      <c r="E13904" s="80" t="s">
        <v>12306</v>
      </c>
      <c r="F13904" s="80" t="s">
        <v>12307</v>
      </c>
      <c r="G13904" s="80" t="s">
        <v>16252</v>
      </c>
      <c r="H13904" t="s">
        <v>16255</v>
      </c>
      <c r="I13904" s="50">
        <v>31.08</v>
      </c>
    </row>
    <row r="13905" spans="1:9" x14ac:dyDescent="0.2">
      <c r="A13905">
        <v>88594</v>
      </c>
      <c r="B13905" s="79">
        <v>88594</v>
      </c>
      <c r="C13905" s="80" t="s">
        <v>19</v>
      </c>
      <c r="D13905" s="80" t="s">
        <v>12305</v>
      </c>
      <c r="E13905" s="80" t="s">
        <v>12306</v>
      </c>
      <c r="F13905" s="80" t="s">
        <v>16256</v>
      </c>
      <c r="G13905" s="80" t="s">
        <v>16257</v>
      </c>
      <c r="H13905" t="s">
        <v>16258</v>
      </c>
      <c r="I13905" s="50">
        <v>49.55</v>
      </c>
    </row>
    <row r="13906" spans="1:9" x14ac:dyDescent="0.2">
      <c r="A13906">
        <v>7929</v>
      </c>
      <c r="B13906" s="79">
        <v>7929</v>
      </c>
      <c r="C13906" s="80" t="s">
        <v>19</v>
      </c>
      <c r="D13906" s="80" t="s">
        <v>12305</v>
      </c>
      <c r="E13906" s="80" t="s">
        <v>12306</v>
      </c>
      <c r="F13906" s="80" t="s">
        <v>16256</v>
      </c>
      <c r="G13906" s="80" t="s">
        <v>16259</v>
      </c>
      <c r="H13906" t="s">
        <v>16260</v>
      </c>
      <c r="I13906" s="50">
        <v>60.56</v>
      </c>
    </row>
    <row r="13907" spans="1:9" x14ac:dyDescent="0.2">
      <c r="A13907">
        <v>513309</v>
      </c>
      <c r="B13907" s="79">
        <v>513309</v>
      </c>
      <c r="C13907" s="80" t="s">
        <v>19</v>
      </c>
      <c r="D13907" s="80" t="s">
        <v>12305</v>
      </c>
      <c r="E13907" s="80" t="s">
        <v>12306</v>
      </c>
      <c r="F13907" s="80" t="s">
        <v>16256</v>
      </c>
      <c r="G13907" s="80" t="s">
        <v>16259</v>
      </c>
      <c r="H13907" t="s">
        <v>16261</v>
      </c>
      <c r="I13907" s="50">
        <v>58.81</v>
      </c>
    </row>
    <row r="13908" spans="1:9" x14ac:dyDescent="0.2">
      <c r="A13908">
        <v>536825</v>
      </c>
      <c r="B13908" s="79">
        <v>7898707920980</v>
      </c>
      <c r="C13908" s="80" t="s">
        <v>19</v>
      </c>
      <c r="D13908" s="80" t="s">
        <v>12305</v>
      </c>
      <c r="E13908" s="80" t="s">
        <v>12306</v>
      </c>
      <c r="F13908" s="80" t="s">
        <v>16256</v>
      </c>
      <c r="G13908" s="80" t="s">
        <v>16252</v>
      </c>
      <c r="H13908" t="s">
        <v>16262</v>
      </c>
      <c r="I13908" s="50">
        <v>17.72</v>
      </c>
    </row>
    <row r="13909" spans="1:9" x14ac:dyDescent="0.2">
      <c r="A13909">
        <v>536824</v>
      </c>
      <c r="B13909" s="79">
        <v>7898707920850</v>
      </c>
      <c r="C13909" s="80" t="s">
        <v>19</v>
      </c>
      <c r="D13909" s="80" t="s">
        <v>12305</v>
      </c>
      <c r="E13909" s="80" t="s">
        <v>12306</v>
      </c>
      <c r="F13909" s="80" t="s">
        <v>16256</v>
      </c>
      <c r="G13909" s="80" t="s">
        <v>16252</v>
      </c>
      <c r="H13909" t="s">
        <v>16263</v>
      </c>
      <c r="I13909" s="50">
        <v>17.399999999999999</v>
      </c>
    </row>
    <row r="13910" spans="1:9" x14ac:dyDescent="0.2">
      <c r="A13910">
        <v>536817</v>
      </c>
      <c r="B13910" s="79">
        <v>7898707920973</v>
      </c>
      <c r="C13910" s="80" t="s">
        <v>19</v>
      </c>
      <c r="D13910" s="80" t="s">
        <v>12305</v>
      </c>
      <c r="E13910" s="80" t="s">
        <v>12306</v>
      </c>
      <c r="F13910" s="80" t="s">
        <v>16264</v>
      </c>
      <c r="G13910" s="80" t="s">
        <v>16252</v>
      </c>
      <c r="H13910" t="s">
        <v>16265</v>
      </c>
      <c r="I13910" s="50">
        <v>33.24</v>
      </c>
    </row>
    <row r="13911" spans="1:9" x14ac:dyDescent="0.2">
      <c r="A13911">
        <v>2122</v>
      </c>
      <c r="B13911" s="79">
        <v>2122</v>
      </c>
      <c r="C13911" s="80" t="s">
        <v>19</v>
      </c>
      <c r="D13911" s="80" t="s">
        <v>10436</v>
      </c>
      <c r="E13911" s="80" t="s">
        <v>10437</v>
      </c>
      <c r="F13911" s="80" t="s">
        <v>10478</v>
      </c>
      <c r="G13911" s="80" t="s">
        <v>10448</v>
      </c>
      <c r="H13911" t="s">
        <v>10493</v>
      </c>
      <c r="I13911" s="50">
        <v>14.15</v>
      </c>
    </row>
    <row r="13912" spans="1:9" x14ac:dyDescent="0.2">
      <c r="A13912">
        <v>5380</v>
      </c>
      <c r="B13912" s="79">
        <v>5380</v>
      </c>
      <c r="C13912" s="80" t="s">
        <v>19</v>
      </c>
      <c r="D13912" s="80" t="s">
        <v>10436</v>
      </c>
      <c r="E13912" s="80" t="s">
        <v>10437</v>
      </c>
      <c r="F13912" s="80" t="s">
        <v>10478</v>
      </c>
      <c r="G13912" s="80" t="s">
        <v>10448</v>
      </c>
      <c r="H13912" t="s">
        <v>10492</v>
      </c>
      <c r="I13912" s="50">
        <v>18.72</v>
      </c>
    </row>
    <row r="13913" spans="1:9" x14ac:dyDescent="0.2">
      <c r="A13913">
        <v>410416</v>
      </c>
      <c r="B13913" s="79">
        <v>410416</v>
      </c>
      <c r="C13913" s="80" t="s">
        <v>19</v>
      </c>
      <c r="D13913" s="80" t="s">
        <v>10436</v>
      </c>
      <c r="E13913" s="80" t="s">
        <v>10437</v>
      </c>
      <c r="F13913" s="80" t="s">
        <v>10478</v>
      </c>
      <c r="G13913" s="80" t="s">
        <v>10479</v>
      </c>
      <c r="H13913" t="s">
        <v>10480</v>
      </c>
      <c r="I13913" s="50">
        <v>31.83</v>
      </c>
    </row>
    <row r="13914" spans="1:9" x14ac:dyDescent="0.2">
      <c r="A13914">
        <v>410449</v>
      </c>
      <c r="B13914" s="79">
        <v>410449</v>
      </c>
      <c r="C13914" s="80" t="s">
        <v>19</v>
      </c>
      <c r="D13914" s="80" t="s">
        <v>10436</v>
      </c>
      <c r="E13914" s="80" t="s">
        <v>10437</v>
      </c>
      <c r="F13914" s="80" t="s">
        <v>10478</v>
      </c>
      <c r="G13914" s="80" t="s">
        <v>10479</v>
      </c>
      <c r="H13914" t="s">
        <v>16266</v>
      </c>
      <c r="I13914" s="50">
        <v>24.94</v>
      </c>
    </row>
    <row r="13915" spans="1:9" x14ac:dyDescent="0.2">
      <c r="A13915">
        <v>410452</v>
      </c>
      <c r="B13915" s="79">
        <v>410452</v>
      </c>
      <c r="C13915" s="80" t="s">
        <v>19</v>
      </c>
      <c r="D13915" s="80" t="s">
        <v>10436</v>
      </c>
      <c r="E13915" s="80" t="s">
        <v>10437</v>
      </c>
      <c r="F13915" s="80" t="s">
        <v>10478</v>
      </c>
      <c r="G13915" s="80" t="s">
        <v>10479</v>
      </c>
      <c r="H13915" t="s">
        <v>10481</v>
      </c>
      <c r="I13915" s="50">
        <v>31.7</v>
      </c>
    </row>
    <row r="13916" spans="1:9" x14ac:dyDescent="0.2">
      <c r="A13916">
        <v>410466</v>
      </c>
      <c r="B13916" s="79">
        <v>410466</v>
      </c>
      <c r="C13916" s="80" t="s">
        <v>19</v>
      </c>
      <c r="D13916" s="80" t="s">
        <v>10436</v>
      </c>
      <c r="E13916" s="80" t="s">
        <v>10437</v>
      </c>
      <c r="F13916" s="80" t="s">
        <v>10478</v>
      </c>
      <c r="G13916" s="80" t="s">
        <v>10479</v>
      </c>
      <c r="H13916" t="s">
        <v>10482</v>
      </c>
      <c r="I13916" s="50">
        <v>24.65</v>
      </c>
    </row>
    <row r="13917" spans="1:9" x14ac:dyDescent="0.2">
      <c r="A13917">
        <v>386955</v>
      </c>
      <c r="B13917" s="79">
        <v>386955</v>
      </c>
      <c r="C13917" s="80" t="s">
        <v>19</v>
      </c>
      <c r="D13917" s="80" t="s">
        <v>10436</v>
      </c>
      <c r="E13917" s="80" t="s">
        <v>10437</v>
      </c>
      <c r="F13917" s="80" t="s">
        <v>10478</v>
      </c>
      <c r="G13917" s="80" t="s">
        <v>10479</v>
      </c>
      <c r="H13917" t="s">
        <v>10568</v>
      </c>
      <c r="I13917" s="50">
        <v>21.31</v>
      </c>
    </row>
    <row r="13918" spans="1:9" x14ac:dyDescent="0.2">
      <c r="A13918">
        <v>448689</v>
      </c>
      <c r="B13918" s="79">
        <v>448689</v>
      </c>
      <c r="C13918" s="80" t="s">
        <v>19</v>
      </c>
      <c r="D13918" s="80" t="s">
        <v>10436</v>
      </c>
      <c r="E13918" s="80" t="s">
        <v>10437</v>
      </c>
      <c r="F13918" s="80" t="s">
        <v>10478</v>
      </c>
      <c r="G13918" s="80" t="s">
        <v>10479</v>
      </c>
      <c r="H13918" t="s">
        <v>10483</v>
      </c>
      <c r="I13918" s="50">
        <v>27.18</v>
      </c>
    </row>
    <row r="13919" spans="1:9" x14ac:dyDescent="0.2">
      <c r="A13919">
        <v>410436</v>
      </c>
      <c r="B13919" s="79">
        <v>410436</v>
      </c>
      <c r="C13919" s="80" t="s">
        <v>19</v>
      </c>
      <c r="D13919" s="80" t="s">
        <v>10436</v>
      </c>
      <c r="E13919" s="80" t="s">
        <v>10437</v>
      </c>
      <c r="F13919" s="80" t="s">
        <v>10478</v>
      </c>
      <c r="G13919" s="80" t="s">
        <v>13279</v>
      </c>
      <c r="H13919" t="s">
        <v>16267</v>
      </c>
      <c r="I13919" s="50">
        <v>25.45</v>
      </c>
    </row>
    <row r="13920" spans="1:9" x14ac:dyDescent="0.2">
      <c r="A13920">
        <v>369358</v>
      </c>
      <c r="B13920" s="79">
        <v>369358</v>
      </c>
      <c r="C13920" s="80" t="s">
        <v>19</v>
      </c>
      <c r="D13920" s="80" t="s">
        <v>10436</v>
      </c>
      <c r="E13920" s="80" t="s">
        <v>10437</v>
      </c>
      <c r="F13920" s="80" t="s">
        <v>10478</v>
      </c>
      <c r="G13920" s="80" t="s">
        <v>10730</v>
      </c>
      <c r="H13920" t="s">
        <v>16268</v>
      </c>
      <c r="I13920" s="50">
        <v>14.53</v>
      </c>
    </row>
    <row r="13921" spans="1:9" x14ac:dyDescent="0.2">
      <c r="A13921">
        <v>541698</v>
      </c>
      <c r="B13921" s="79">
        <v>541698</v>
      </c>
      <c r="C13921" s="80" t="s">
        <v>19</v>
      </c>
      <c r="D13921" s="80" t="s">
        <v>10436</v>
      </c>
      <c r="E13921" s="80" t="s">
        <v>10437</v>
      </c>
      <c r="F13921" s="80" t="s">
        <v>10478</v>
      </c>
      <c r="G13921" s="80" t="s">
        <v>10484</v>
      </c>
      <c r="H13921" t="s">
        <v>10490</v>
      </c>
      <c r="I13921" s="50">
        <v>29.51</v>
      </c>
    </row>
    <row r="13922" spans="1:9" x14ac:dyDescent="0.2">
      <c r="A13922">
        <v>541735</v>
      </c>
      <c r="B13922" s="79">
        <v>541735</v>
      </c>
      <c r="C13922" s="80" t="s">
        <v>19</v>
      </c>
      <c r="D13922" s="80" t="s">
        <v>10436</v>
      </c>
      <c r="E13922" s="80" t="s">
        <v>10437</v>
      </c>
      <c r="F13922" s="80" t="s">
        <v>10478</v>
      </c>
      <c r="G13922" s="80" t="s">
        <v>10484</v>
      </c>
      <c r="H13922" t="s">
        <v>10491</v>
      </c>
      <c r="I13922" s="50">
        <v>28.36</v>
      </c>
    </row>
    <row r="13923" spans="1:9" x14ac:dyDescent="0.2">
      <c r="A13923">
        <v>242512</v>
      </c>
      <c r="B13923" s="79">
        <v>242512</v>
      </c>
      <c r="C13923" s="80" t="s">
        <v>19</v>
      </c>
      <c r="D13923" s="80" t="s">
        <v>10436</v>
      </c>
      <c r="E13923" s="80" t="s">
        <v>10437</v>
      </c>
      <c r="F13923" s="80" t="s">
        <v>10478</v>
      </c>
      <c r="G13923" s="80" t="s">
        <v>10484</v>
      </c>
      <c r="H13923" t="s">
        <v>10486</v>
      </c>
      <c r="I13923" s="50">
        <v>30.09</v>
      </c>
    </row>
    <row r="13924" spans="1:9" x14ac:dyDescent="0.2">
      <c r="A13924">
        <v>242524</v>
      </c>
      <c r="B13924" s="79">
        <v>242524</v>
      </c>
      <c r="C13924" s="80" t="s">
        <v>19</v>
      </c>
      <c r="D13924" s="80" t="s">
        <v>10436</v>
      </c>
      <c r="E13924" s="80" t="s">
        <v>10437</v>
      </c>
      <c r="F13924" s="80" t="s">
        <v>10478</v>
      </c>
      <c r="G13924" s="80" t="s">
        <v>10484</v>
      </c>
      <c r="H13924" t="s">
        <v>10487</v>
      </c>
      <c r="I13924" s="50">
        <v>35.07</v>
      </c>
    </row>
    <row r="13925" spans="1:9" x14ac:dyDescent="0.2">
      <c r="A13925">
        <v>242534</v>
      </c>
      <c r="B13925" s="79">
        <v>242534</v>
      </c>
      <c r="C13925" s="80" t="s">
        <v>19</v>
      </c>
      <c r="D13925" s="80" t="s">
        <v>10436</v>
      </c>
      <c r="E13925" s="80" t="s">
        <v>10437</v>
      </c>
      <c r="F13925" s="80" t="s">
        <v>10478</v>
      </c>
      <c r="G13925" s="80" t="s">
        <v>10484</v>
      </c>
      <c r="H13925" t="s">
        <v>10488</v>
      </c>
      <c r="I13925" s="50">
        <v>35.07</v>
      </c>
    </row>
    <row r="13926" spans="1:9" x14ac:dyDescent="0.2">
      <c r="A13926">
        <v>242550</v>
      </c>
      <c r="B13926" s="79">
        <v>242550</v>
      </c>
      <c r="C13926" s="80" t="s">
        <v>19</v>
      </c>
      <c r="D13926" s="80" t="s">
        <v>10436</v>
      </c>
      <c r="E13926" s="80" t="s">
        <v>10437</v>
      </c>
      <c r="F13926" s="80" t="s">
        <v>10478</v>
      </c>
      <c r="G13926" s="80" t="s">
        <v>10484</v>
      </c>
      <c r="H13926" t="s">
        <v>10485</v>
      </c>
      <c r="I13926" s="50">
        <v>30.67</v>
      </c>
    </row>
    <row r="13927" spans="1:9" x14ac:dyDescent="0.2">
      <c r="A13927">
        <v>242551</v>
      </c>
      <c r="B13927" s="79">
        <v>242551</v>
      </c>
      <c r="C13927" s="80" t="s">
        <v>19</v>
      </c>
      <c r="D13927" s="80" t="s">
        <v>10436</v>
      </c>
      <c r="E13927" s="80" t="s">
        <v>10437</v>
      </c>
      <c r="F13927" s="80" t="s">
        <v>10478</v>
      </c>
      <c r="G13927" s="80" t="s">
        <v>10484</v>
      </c>
      <c r="H13927" t="s">
        <v>10489</v>
      </c>
      <c r="I13927" s="50">
        <v>33.68</v>
      </c>
    </row>
    <row r="13928" spans="1:9" x14ac:dyDescent="0.2">
      <c r="A13928">
        <v>475183</v>
      </c>
      <c r="B13928" s="79">
        <v>475183</v>
      </c>
      <c r="C13928" s="80" t="s">
        <v>19</v>
      </c>
      <c r="D13928" s="80" t="s">
        <v>10436</v>
      </c>
      <c r="E13928" s="80" t="s">
        <v>10437</v>
      </c>
      <c r="F13928" s="80" t="s">
        <v>10478</v>
      </c>
      <c r="G13928" s="80" t="s">
        <v>10463</v>
      </c>
      <c r="H13928" t="s">
        <v>10494</v>
      </c>
      <c r="I13928" s="50">
        <v>30.96</v>
      </c>
    </row>
    <row r="13929" spans="1:9" x14ac:dyDescent="0.2">
      <c r="A13929">
        <v>475193</v>
      </c>
      <c r="B13929" s="79">
        <v>475193</v>
      </c>
      <c r="C13929" s="80" t="s">
        <v>19</v>
      </c>
      <c r="D13929" s="80" t="s">
        <v>10436</v>
      </c>
      <c r="E13929" s="80" t="s">
        <v>10437</v>
      </c>
      <c r="F13929" s="80" t="s">
        <v>10478</v>
      </c>
      <c r="G13929" s="80" t="s">
        <v>10463</v>
      </c>
      <c r="H13929" t="s">
        <v>16269</v>
      </c>
      <c r="I13929" s="50">
        <v>29.37</v>
      </c>
    </row>
    <row r="13930" spans="1:9" x14ac:dyDescent="0.2">
      <c r="A13930">
        <v>475218</v>
      </c>
      <c r="B13930" s="79">
        <v>475218</v>
      </c>
      <c r="C13930" s="80" t="s">
        <v>19</v>
      </c>
      <c r="D13930" s="80" t="s">
        <v>10436</v>
      </c>
      <c r="E13930" s="80" t="s">
        <v>10437</v>
      </c>
      <c r="F13930" s="80" t="s">
        <v>10478</v>
      </c>
      <c r="G13930" s="80" t="s">
        <v>10463</v>
      </c>
      <c r="H13930" t="s">
        <v>16270</v>
      </c>
      <c r="I13930" s="50">
        <v>33.25</v>
      </c>
    </row>
    <row r="13931" spans="1:9" x14ac:dyDescent="0.2">
      <c r="A13931">
        <v>292607</v>
      </c>
      <c r="B13931" s="79">
        <v>292607</v>
      </c>
      <c r="C13931" s="80" t="s">
        <v>19</v>
      </c>
      <c r="D13931" s="80" t="s">
        <v>10436</v>
      </c>
      <c r="E13931" s="80" t="s">
        <v>10437</v>
      </c>
      <c r="F13931" s="80" t="s">
        <v>10438</v>
      </c>
      <c r="G13931" s="80" t="s">
        <v>10448</v>
      </c>
      <c r="H13931" t="s">
        <v>10449</v>
      </c>
      <c r="I13931" s="50">
        <v>18.55</v>
      </c>
    </row>
    <row r="13932" spans="1:9" x14ac:dyDescent="0.2">
      <c r="A13932">
        <v>292608</v>
      </c>
      <c r="B13932" s="79">
        <v>292608</v>
      </c>
      <c r="C13932" s="80" t="s">
        <v>19</v>
      </c>
      <c r="D13932" s="80" t="s">
        <v>10436</v>
      </c>
      <c r="E13932" s="80" t="s">
        <v>10437</v>
      </c>
      <c r="F13932" s="80" t="s">
        <v>10438</v>
      </c>
      <c r="G13932" s="80" t="s">
        <v>10448</v>
      </c>
      <c r="H13932" t="s">
        <v>10450</v>
      </c>
      <c r="I13932" s="50">
        <v>18.170000000000002</v>
      </c>
    </row>
    <row r="13933" spans="1:9" x14ac:dyDescent="0.2">
      <c r="A13933">
        <v>242554</v>
      </c>
      <c r="B13933" s="79">
        <v>242554</v>
      </c>
      <c r="C13933" s="80" t="s">
        <v>19</v>
      </c>
      <c r="D13933" s="80" t="s">
        <v>10436</v>
      </c>
      <c r="E13933" s="80" t="s">
        <v>10437</v>
      </c>
      <c r="F13933" s="80" t="s">
        <v>10438</v>
      </c>
      <c r="G13933" s="80" t="s">
        <v>10001</v>
      </c>
      <c r="H13933" t="s">
        <v>10445</v>
      </c>
      <c r="I13933" s="50">
        <v>12.11</v>
      </c>
    </row>
    <row r="13934" spans="1:9" x14ac:dyDescent="0.2">
      <c r="A13934">
        <v>2472</v>
      </c>
      <c r="B13934" s="79">
        <v>2472</v>
      </c>
      <c r="C13934" s="80" t="s">
        <v>19</v>
      </c>
      <c r="D13934" s="80" t="s">
        <v>10436</v>
      </c>
      <c r="E13934" s="80" t="s">
        <v>10437</v>
      </c>
      <c r="F13934" s="80" t="s">
        <v>10438</v>
      </c>
      <c r="G13934" s="80" t="s">
        <v>10001</v>
      </c>
      <c r="H13934" t="s">
        <v>10440</v>
      </c>
      <c r="I13934" s="50">
        <v>17.239999999999998</v>
      </c>
    </row>
    <row r="13935" spans="1:9" x14ac:dyDescent="0.2">
      <c r="A13935">
        <v>35496</v>
      </c>
      <c r="B13935" s="79">
        <v>35496</v>
      </c>
      <c r="C13935" s="80" t="s">
        <v>19</v>
      </c>
      <c r="D13935" s="80" t="s">
        <v>10436</v>
      </c>
      <c r="E13935" s="80" t="s">
        <v>10437</v>
      </c>
      <c r="F13935" s="80" t="s">
        <v>10438</v>
      </c>
      <c r="G13935" s="80" t="s">
        <v>10001</v>
      </c>
      <c r="H13935" t="s">
        <v>10442</v>
      </c>
      <c r="I13935" s="50">
        <v>12.2</v>
      </c>
    </row>
    <row r="13936" spans="1:9" x14ac:dyDescent="0.2">
      <c r="A13936">
        <v>36894</v>
      </c>
      <c r="B13936" s="79">
        <v>36894</v>
      </c>
      <c r="C13936" s="80" t="s">
        <v>19</v>
      </c>
      <c r="D13936" s="80" t="s">
        <v>10436</v>
      </c>
      <c r="E13936" s="80" t="s">
        <v>10437</v>
      </c>
      <c r="F13936" s="80" t="s">
        <v>10438</v>
      </c>
      <c r="G13936" s="80" t="s">
        <v>10001</v>
      </c>
      <c r="H13936" t="s">
        <v>10443</v>
      </c>
      <c r="I13936" s="50">
        <v>26.29</v>
      </c>
    </row>
    <row r="13937" spans="1:9" x14ac:dyDescent="0.2">
      <c r="A13937">
        <v>26498</v>
      </c>
      <c r="B13937" s="79">
        <v>26498</v>
      </c>
      <c r="C13937" s="80" t="s">
        <v>19</v>
      </c>
      <c r="D13937" s="80" t="s">
        <v>10436</v>
      </c>
      <c r="E13937" s="80" t="s">
        <v>10437</v>
      </c>
      <c r="F13937" s="80" t="s">
        <v>10438</v>
      </c>
      <c r="G13937" s="80" t="s">
        <v>10001</v>
      </c>
      <c r="H13937" t="s">
        <v>16271</v>
      </c>
      <c r="I13937" s="50">
        <v>24.81</v>
      </c>
    </row>
    <row r="13938" spans="1:9" x14ac:dyDescent="0.2">
      <c r="A13938">
        <v>28996</v>
      </c>
      <c r="B13938" s="79">
        <v>28996</v>
      </c>
      <c r="C13938" s="80" t="s">
        <v>19</v>
      </c>
      <c r="D13938" s="80" t="s">
        <v>10436</v>
      </c>
      <c r="E13938" s="80" t="s">
        <v>10437</v>
      </c>
      <c r="F13938" s="80" t="s">
        <v>10438</v>
      </c>
      <c r="G13938" s="80" t="s">
        <v>10001</v>
      </c>
      <c r="H13938" t="s">
        <v>10441</v>
      </c>
      <c r="I13938" s="50">
        <v>13.96</v>
      </c>
    </row>
    <row r="13939" spans="1:9" x14ac:dyDescent="0.2">
      <c r="A13939">
        <v>51253</v>
      </c>
      <c r="B13939" s="79">
        <v>51253</v>
      </c>
      <c r="C13939" s="80" t="s">
        <v>19</v>
      </c>
      <c r="D13939" s="80" t="s">
        <v>10436</v>
      </c>
      <c r="E13939" s="80" t="s">
        <v>10437</v>
      </c>
      <c r="F13939" s="80" t="s">
        <v>10438</v>
      </c>
      <c r="G13939" s="80" t="s">
        <v>10001</v>
      </c>
      <c r="H13939" t="s">
        <v>10444</v>
      </c>
      <c r="I13939" s="50">
        <v>15.32</v>
      </c>
    </row>
    <row r="13940" spans="1:9" x14ac:dyDescent="0.2">
      <c r="A13940">
        <v>91195</v>
      </c>
      <c r="B13940" s="79">
        <v>91195</v>
      </c>
      <c r="C13940" s="80" t="s">
        <v>19</v>
      </c>
      <c r="D13940" s="80" t="s">
        <v>10436</v>
      </c>
      <c r="E13940" s="80" t="s">
        <v>10437</v>
      </c>
      <c r="F13940" s="80" t="s">
        <v>10438</v>
      </c>
      <c r="G13940" s="80" t="s">
        <v>6341</v>
      </c>
      <c r="H13940" t="s">
        <v>16272</v>
      </c>
      <c r="I13940" s="50">
        <v>30.28</v>
      </c>
    </row>
    <row r="13941" spans="1:9" x14ac:dyDescent="0.2">
      <c r="A13941">
        <v>87133</v>
      </c>
      <c r="B13941" s="79">
        <v>87133</v>
      </c>
      <c r="C13941" s="80" t="s">
        <v>19</v>
      </c>
      <c r="D13941" s="80" t="s">
        <v>10436</v>
      </c>
      <c r="E13941" s="80" t="s">
        <v>10437</v>
      </c>
      <c r="F13941" s="80" t="s">
        <v>10438</v>
      </c>
      <c r="G13941" s="80" t="s">
        <v>6341</v>
      </c>
      <c r="H13941" t="s">
        <v>16273</v>
      </c>
      <c r="I13941" s="50">
        <v>22.92</v>
      </c>
    </row>
    <row r="13942" spans="1:9" x14ac:dyDescent="0.2">
      <c r="A13942">
        <v>474009</v>
      </c>
      <c r="B13942" s="79">
        <v>474009</v>
      </c>
      <c r="C13942" s="80" t="s">
        <v>19</v>
      </c>
      <c r="D13942" s="80" t="s">
        <v>10436</v>
      </c>
      <c r="E13942" s="80" t="s">
        <v>10437</v>
      </c>
      <c r="F13942" s="80" t="s">
        <v>10438</v>
      </c>
      <c r="G13942" s="80" t="s">
        <v>6341</v>
      </c>
      <c r="H13942" t="s">
        <v>10462</v>
      </c>
      <c r="I13942" s="50">
        <v>12.98</v>
      </c>
    </row>
    <row r="13943" spans="1:9" x14ac:dyDescent="0.2">
      <c r="A13943">
        <v>463727</v>
      </c>
      <c r="B13943" s="79">
        <v>7891164012991</v>
      </c>
      <c r="C13943" s="80" t="s">
        <v>19</v>
      </c>
      <c r="D13943" s="80" t="s">
        <v>10436</v>
      </c>
      <c r="E13943" s="80" t="s">
        <v>10437</v>
      </c>
      <c r="F13943" s="80" t="s">
        <v>10438</v>
      </c>
      <c r="G13943" s="80" t="s">
        <v>10458</v>
      </c>
      <c r="H13943" t="s">
        <v>10459</v>
      </c>
      <c r="I13943" s="50">
        <v>18.93</v>
      </c>
    </row>
    <row r="13944" spans="1:9" x14ac:dyDescent="0.2">
      <c r="A13944">
        <v>471806</v>
      </c>
      <c r="B13944" s="79">
        <v>471806</v>
      </c>
      <c r="C13944" s="80" t="s">
        <v>19</v>
      </c>
      <c r="D13944" s="80" t="s">
        <v>10436</v>
      </c>
      <c r="E13944" s="80" t="s">
        <v>10437</v>
      </c>
      <c r="F13944" s="80" t="s">
        <v>10438</v>
      </c>
      <c r="G13944" s="80" t="s">
        <v>10460</v>
      </c>
      <c r="H13944" t="s">
        <v>10461</v>
      </c>
      <c r="I13944" s="50">
        <v>24.19</v>
      </c>
    </row>
    <row r="13945" spans="1:9" x14ac:dyDescent="0.2">
      <c r="A13945">
        <v>471810</v>
      </c>
      <c r="B13945" s="79">
        <v>471810</v>
      </c>
      <c r="C13945" s="80" t="s">
        <v>19</v>
      </c>
      <c r="D13945" s="80" t="s">
        <v>10436</v>
      </c>
      <c r="E13945" s="80" t="s">
        <v>10437</v>
      </c>
      <c r="F13945" s="80" t="s">
        <v>10438</v>
      </c>
      <c r="G13945" s="80" t="s">
        <v>10479</v>
      </c>
      <c r="H13945" t="s">
        <v>16274</v>
      </c>
      <c r="I13945" s="50">
        <v>33.49</v>
      </c>
    </row>
    <row r="13946" spans="1:9" x14ac:dyDescent="0.2">
      <c r="A13946">
        <v>92506</v>
      </c>
      <c r="B13946" s="79">
        <v>92506</v>
      </c>
      <c r="C13946" s="80" t="s">
        <v>19</v>
      </c>
      <c r="D13946" s="80" t="s">
        <v>10436</v>
      </c>
      <c r="E13946" s="80" t="s">
        <v>10437</v>
      </c>
      <c r="F13946" s="80" t="s">
        <v>10438</v>
      </c>
      <c r="G13946" s="80" t="s">
        <v>10446</v>
      </c>
      <c r="H13946" t="s">
        <v>10447</v>
      </c>
      <c r="I13946" s="50">
        <v>10.039999999999999</v>
      </c>
    </row>
    <row r="13947" spans="1:9" x14ac:dyDescent="0.2">
      <c r="A13947">
        <v>453497</v>
      </c>
      <c r="B13947" s="79">
        <v>453497</v>
      </c>
      <c r="C13947" s="80" t="s">
        <v>19</v>
      </c>
      <c r="D13947" s="80" t="s">
        <v>10436</v>
      </c>
      <c r="E13947" s="80" t="s">
        <v>10437</v>
      </c>
      <c r="F13947" s="80" t="s">
        <v>10438</v>
      </c>
      <c r="G13947" s="80" t="s">
        <v>10451</v>
      </c>
      <c r="H13947" t="s">
        <v>10454</v>
      </c>
      <c r="I13947" s="50">
        <v>28.02</v>
      </c>
    </row>
    <row r="13948" spans="1:9" x14ac:dyDescent="0.2">
      <c r="A13948">
        <v>453499</v>
      </c>
      <c r="B13948" s="79">
        <v>453499</v>
      </c>
      <c r="C13948" s="80" t="s">
        <v>19</v>
      </c>
      <c r="D13948" s="80" t="s">
        <v>10436</v>
      </c>
      <c r="E13948" s="80" t="s">
        <v>10437</v>
      </c>
      <c r="F13948" s="80" t="s">
        <v>10438</v>
      </c>
      <c r="G13948" s="80" t="s">
        <v>10451</v>
      </c>
      <c r="H13948" t="s">
        <v>10455</v>
      </c>
      <c r="I13948" s="50">
        <v>34.14</v>
      </c>
    </row>
    <row r="13949" spans="1:9" x14ac:dyDescent="0.2">
      <c r="A13949">
        <v>453500</v>
      </c>
      <c r="B13949" s="79">
        <v>453500</v>
      </c>
      <c r="C13949" s="80" t="s">
        <v>19</v>
      </c>
      <c r="D13949" s="80" t="s">
        <v>10436</v>
      </c>
      <c r="E13949" s="80" t="s">
        <v>10437</v>
      </c>
      <c r="F13949" s="80" t="s">
        <v>10438</v>
      </c>
      <c r="G13949" s="80" t="s">
        <v>10451</v>
      </c>
      <c r="H13949" t="s">
        <v>16275</v>
      </c>
      <c r="I13949" s="50">
        <v>33.21</v>
      </c>
    </row>
    <row r="13950" spans="1:9" x14ac:dyDescent="0.2">
      <c r="A13950">
        <v>453501</v>
      </c>
      <c r="B13950" s="79">
        <v>453501</v>
      </c>
      <c r="C13950" s="80" t="s">
        <v>19</v>
      </c>
      <c r="D13950" s="80" t="s">
        <v>10436</v>
      </c>
      <c r="E13950" s="80" t="s">
        <v>10437</v>
      </c>
      <c r="F13950" s="80" t="s">
        <v>10438</v>
      </c>
      <c r="G13950" s="80" t="s">
        <v>10451</v>
      </c>
      <c r="H13950" t="s">
        <v>16276</v>
      </c>
      <c r="I13950" s="50">
        <v>31.24</v>
      </c>
    </row>
    <row r="13951" spans="1:9" x14ac:dyDescent="0.2">
      <c r="A13951">
        <v>261866</v>
      </c>
      <c r="B13951" s="79">
        <v>7894904929610</v>
      </c>
      <c r="C13951" s="80" t="s">
        <v>19</v>
      </c>
      <c r="D13951" s="80" t="s">
        <v>10436</v>
      </c>
      <c r="E13951" s="80" t="s">
        <v>10437</v>
      </c>
      <c r="F13951" s="80" t="s">
        <v>10438</v>
      </c>
      <c r="G13951" s="80" t="s">
        <v>10451</v>
      </c>
      <c r="H13951" t="s">
        <v>10452</v>
      </c>
      <c r="I13951" s="50">
        <v>20.54</v>
      </c>
    </row>
    <row r="13952" spans="1:9" x14ac:dyDescent="0.2">
      <c r="A13952">
        <v>7302</v>
      </c>
      <c r="B13952" s="79">
        <v>7302</v>
      </c>
      <c r="C13952" s="80" t="s">
        <v>19</v>
      </c>
      <c r="D13952" s="80" t="s">
        <v>10436</v>
      </c>
      <c r="E13952" s="80" t="s">
        <v>10437</v>
      </c>
      <c r="F13952" s="80" t="s">
        <v>10438</v>
      </c>
      <c r="G13952" s="80" t="s">
        <v>10451</v>
      </c>
      <c r="H13952" t="s">
        <v>10453</v>
      </c>
      <c r="I13952" s="50">
        <v>31.02</v>
      </c>
    </row>
    <row r="13953" spans="1:9" x14ac:dyDescent="0.2">
      <c r="A13953">
        <v>488578</v>
      </c>
      <c r="B13953" s="79">
        <v>488578</v>
      </c>
      <c r="C13953" s="80" t="s">
        <v>19</v>
      </c>
      <c r="D13953" s="80" t="s">
        <v>10436</v>
      </c>
      <c r="E13953" s="80" t="s">
        <v>10437</v>
      </c>
      <c r="F13953" s="80" t="s">
        <v>10438</v>
      </c>
      <c r="G13953" s="80" t="s">
        <v>10451</v>
      </c>
      <c r="H13953" t="s">
        <v>10456</v>
      </c>
      <c r="I13953" s="50">
        <v>20.329999999999998</v>
      </c>
    </row>
    <row r="13954" spans="1:9" x14ac:dyDescent="0.2">
      <c r="A13954">
        <v>488767</v>
      </c>
      <c r="B13954" s="79">
        <v>488767</v>
      </c>
      <c r="C13954" s="80" t="s">
        <v>19</v>
      </c>
      <c r="D13954" s="80" t="s">
        <v>10436</v>
      </c>
      <c r="E13954" s="80" t="s">
        <v>10437</v>
      </c>
      <c r="F13954" s="80" t="s">
        <v>10438</v>
      </c>
      <c r="G13954" s="80" t="s">
        <v>10451</v>
      </c>
      <c r="H13954" t="s">
        <v>10457</v>
      </c>
      <c r="I13954" s="50">
        <v>22.37</v>
      </c>
    </row>
    <row r="13955" spans="1:9" x14ac:dyDescent="0.2">
      <c r="A13955">
        <v>502059</v>
      </c>
      <c r="B13955" s="79">
        <v>502059</v>
      </c>
      <c r="C13955" s="80" t="s">
        <v>19</v>
      </c>
      <c r="D13955" s="80" t="s">
        <v>10436</v>
      </c>
      <c r="E13955" s="80" t="s">
        <v>10437</v>
      </c>
      <c r="F13955" s="80" t="s">
        <v>10438</v>
      </c>
      <c r="G13955" s="80" t="s">
        <v>10469</v>
      </c>
      <c r="H13955" t="s">
        <v>10474</v>
      </c>
      <c r="I13955" s="50">
        <v>30</v>
      </c>
    </row>
    <row r="13956" spans="1:9" x14ac:dyDescent="0.2">
      <c r="A13956">
        <v>502063</v>
      </c>
      <c r="B13956" s="79">
        <v>502063</v>
      </c>
      <c r="C13956" s="80" t="s">
        <v>19</v>
      </c>
      <c r="D13956" s="80" t="s">
        <v>10436</v>
      </c>
      <c r="E13956" s="80" t="s">
        <v>10437</v>
      </c>
      <c r="F13956" s="80" t="s">
        <v>10438</v>
      </c>
      <c r="G13956" s="80" t="s">
        <v>10469</v>
      </c>
      <c r="H13956" t="s">
        <v>10475</v>
      </c>
      <c r="I13956" s="50">
        <v>33.57</v>
      </c>
    </row>
    <row r="13957" spans="1:9" x14ac:dyDescent="0.2">
      <c r="A13957">
        <v>488579</v>
      </c>
      <c r="B13957" s="79">
        <v>488579</v>
      </c>
      <c r="C13957" s="80" t="s">
        <v>19</v>
      </c>
      <c r="D13957" s="80" t="s">
        <v>10436</v>
      </c>
      <c r="E13957" s="80" t="s">
        <v>10437</v>
      </c>
      <c r="F13957" s="80" t="s">
        <v>10438</v>
      </c>
      <c r="G13957" s="80" t="s">
        <v>10469</v>
      </c>
      <c r="H13957" t="s">
        <v>10470</v>
      </c>
      <c r="I13957" s="50">
        <v>28.61</v>
      </c>
    </row>
    <row r="13958" spans="1:9" x14ac:dyDescent="0.2">
      <c r="A13958">
        <v>488583</v>
      </c>
      <c r="B13958" s="79">
        <v>488583</v>
      </c>
      <c r="C13958" s="80" t="s">
        <v>19</v>
      </c>
      <c r="D13958" s="80" t="s">
        <v>10436</v>
      </c>
      <c r="E13958" s="80" t="s">
        <v>10437</v>
      </c>
      <c r="F13958" s="80" t="s">
        <v>10438</v>
      </c>
      <c r="G13958" s="80" t="s">
        <v>10469</v>
      </c>
      <c r="H13958" t="s">
        <v>10473</v>
      </c>
      <c r="I13958" s="50">
        <v>25.92</v>
      </c>
    </row>
    <row r="13959" spans="1:9" x14ac:dyDescent="0.2">
      <c r="A13959">
        <v>488580</v>
      </c>
      <c r="B13959" s="79">
        <v>488580</v>
      </c>
      <c r="C13959" s="80" t="s">
        <v>19</v>
      </c>
      <c r="D13959" s="80" t="s">
        <v>10436</v>
      </c>
      <c r="E13959" s="80" t="s">
        <v>10437</v>
      </c>
      <c r="F13959" s="80" t="s">
        <v>10438</v>
      </c>
      <c r="G13959" s="80" t="s">
        <v>10469</v>
      </c>
      <c r="H13959" t="s">
        <v>10471</v>
      </c>
      <c r="I13959" s="50">
        <v>23.86</v>
      </c>
    </row>
    <row r="13960" spans="1:9" x14ac:dyDescent="0.2">
      <c r="A13960">
        <v>488581</v>
      </c>
      <c r="B13960" s="79">
        <v>488581</v>
      </c>
      <c r="C13960" s="80" t="s">
        <v>19</v>
      </c>
      <c r="D13960" s="80" t="s">
        <v>10436</v>
      </c>
      <c r="E13960" s="80" t="s">
        <v>10437</v>
      </c>
      <c r="F13960" s="80" t="s">
        <v>10438</v>
      </c>
      <c r="G13960" s="80" t="s">
        <v>10469</v>
      </c>
      <c r="H13960" t="s">
        <v>10472</v>
      </c>
      <c r="I13960" s="50">
        <v>30.47</v>
      </c>
    </row>
    <row r="13961" spans="1:9" x14ac:dyDescent="0.2">
      <c r="A13961">
        <v>475182</v>
      </c>
      <c r="B13961" s="79">
        <v>475182</v>
      </c>
      <c r="C13961" s="80" t="s">
        <v>19</v>
      </c>
      <c r="D13961" s="80" t="s">
        <v>10436</v>
      </c>
      <c r="E13961" s="80" t="s">
        <v>10437</v>
      </c>
      <c r="F13961" s="80" t="s">
        <v>10438</v>
      </c>
      <c r="G13961" s="80" t="s">
        <v>10463</v>
      </c>
      <c r="H13961" t="s">
        <v>10464</v>
      </c>
      <c r="I13961" s="50">
        <v>28.11</v>
      </c>
    </row>
    <row r="13962" spans="1:9" x14ac:dyDescent="0.2">
      <c r="A13962">
        <v>475184</v>
      </c>
      <c r="B13962" s="79">
        <v>475184</v>
      </c>
      <c r="C13962" s="80" t="s">
        <v>19</v>
      </c>
      <c r="D13962" s="80" t="s">
        <v>10436</v>
      </c>
      <c r="E13962" s="80" t="s">
        <v>10437</v>
      </c>
      <c r="F13962" s="80" t="s">
        <v>10438</v>
      </c>
      <c r="G13962" s="80" t="s">
        <v>10463</v>
      </c>
      <c r="H13962" t="s">
        <v>10465</v>
      </c>
      <c r="I13962" s="50">
        <v>29.64</v>
      </c>
    </row>
    <row r="13963" spans="1:9" x14ac:dyDescent="0.2">
      <c r="A13963">
        <v>475188</v>
      </c>
      <c r="B13963" s="79">
        <v>475188</v>
      </c>
      <c r="C13963" s="80" t="s">
        <v>19</v>
      </c>
      <c r="D13963" s="80" t="s">
        <v>10436</v>
      </c>
      <c r="E13963" s="80" t="s">
        <v>10437</v>
      </c>
      <c r="F13963" s="80" t="s">
        <v>10438</v>
      </c>
      <c r="G13963" s="80" t="s">
        <v>10463</v>
      </c>
      <c r="H13963" t="s">
        <v>16277</v>
      </c>
      <c r="I13963" s="50">
        <v>26.51</v>
      </c>
    </row>
    <row r="13964" spans="1:9" x14ac:dyDescent="0.2">
      <c r="A13964">
        <v>475189</v>
      </c>
      <c r="B13964" s="79">
        <v>475189</v>
      </c>
      <c r="C13964" s="80" t="s">
        <v>19</v>
      </c>
      <c r="D13964" s="80" t="s">
        <v>10436</v>
      </c>
      <c r="E13964" s="80" t="s">
        <v>10437</v>
      </c>
      <c r="F13964" s="80" t="s">
        <v>10438</v>
      </c>
      <c r="G13964" s="80" t="s">
        <v>10463</v>
      </c>
      <c r="H13964" t="s">
        <v>10466</v>
      </c>
      <c r="I13964" s="50">
        <v>25.97</v>
      </c>
    </row>
    <row r="13965" spans="1:9" x14ac:dyDescent="0.2">
      <c r="A13965">
        <v>475192</v>
      </c>
      <c r="B13965" s="79">
        <v>475192</v>
      </c>
      <c r="C13965" s="80" t="s">
        <v>19</v>
      </c>
      <c r="D13965" s="80" t="s">
        <v>10436</v>
      </c>
      <c r="E13965" s="80" t="s">
        <v>10437</v>
      </c>
      <c r="F13965" s="80" t="s">
        <v>10438</v>
      </c>
      <c r="G13965" s="80" t="s">
        <v>10463</v>
      </c>
      <c r="H13965" t="s">
        <v>16278</v>
      </c>
      <c r="I13965" s="50">
        <v>30.67</v>
      </c>
    </row>
    <row r="13966" spans="1:9" x14ac:dyDescent="0.2">
      <c r="A13966">
        <v>475194</v>
      </c>
      <c r="B13966" s="79">
        <v>475194</v>
      </c>
      <c r="C13966" s="80" t="s">
        <v>19</v>
      </c>
      <c r="D13966" s="80" t="s">
        <v>10436</v>
      </c>
      <c r="E13966" s="80" t="s">
        <v>10437</v>
      </c>
      <c r="F13966" s="80" t="s">
        <v>10438</v>
      </c>
      <c r="G13966" s="80" t="s">
        <v>10463</v>
      </c>
      <c r="H13966" t="s">
        <v>10467</v>
      </c>
      <c r="I13966" s="50">
        <v>27.66</v>
      </c>
    </row>
    <row r="13967" spans="1:9" x14ac:dyDescent="0.2">
      <c r="A13967">
        <v>475205</v>
      </c>
      <c r="B13967" s="79">
        <v>475205</v>
      </c>
      <c r="C13967" s="80" t="s">
        <v>19</v>
      </c>
      <c r="D13967" s="80" t="s">
        <v>10436</v>
      </c>
      <c r="E13967" s="80" t="s">
        <v>10437</v>
      </c>
      <c r="F13967" s="80" t="s">
        <v>10438</v>
      </c>
      <c r="G13967" s="80" t="s">
        <v>10463</v>
      </c>
      <c r="H13967" t="s">
        <v>16279</v>
      </c>
      <c r="I13967" s="50">
        <v>28.93</v>
      </c>
    </row>
    <row r="13968" spans="1:9" x14ac:dyDescent="0.2">
      <c r="A13968">
        <v>475214</v>
      </c>
      <c r="B13968" s="79">
        <v>475214</v>
      </c>
      <c r="C13968" s="80" t="s">
        <v>19</v>
      </c>
      <c r="D13968" s="80" t="s">
        <v>10436</v>
      </c>
      <c r="E13968" s="80" t="s">
        <v>10437</v>
      </c>
      <c r="F13968" s="80" t="s">
        <v>10438</v>
      </c>
      <c r="G13968" s="80" t="s">
        <v>10463</v>
      </c>
      <c r="H13968" t="s">
        <v>10468</v>
      </c>
      <c r="I13968" s="50">
        <v>23.38</v>
      </c>
    </row>
    <row r="13969" spans="1:9" x14ac:dyDescent="0.2">
      <c r="A13969">
        <v>89843</v>
      </c>
      <c r="B13969" s="79">
        <v>89843</v>
      </c>
      <c r="C13969" s="80" t="s">
        <v>19</v>
      </c>
      <c r="D13969" s="80" t="s">
        <v>10436</v>
      </c>
      <c r="E13969" s="80" t="s">
        <v>10437</v>
      </c>
      <c r="F13969" s="80" t="s">
        <v>10497</v>
      </c>
      <c r="G13969" s="80" t="s">
        <v>10515</v>
      </c>
      <c r="H13969" t="s">
        <v>10516</v>
      </c>
      <c r="I13969" s="50">
        <v>41.15</v>
      </c>
    </row>
    <row r="13970" spans="1:9" x14ac:dyDescent="0.2">
      <c r="A13970">
        <v>4298</v>
      </c>
      <c r="B13970" s="79">
        <v>4298</v>
      </c>
      <c r="C13970" s="80" t="s">
        <v>19</v>
      </c>
      <c r="D13970" s="80" t="s">
        <v>10436</v>
      </c>
      <c r="E13970" s="80" t="s">
        <v>10437</v>
      </c>
      <c r="F13970" s="80" t="s">
        <v>10497</v>
      </c>
      <c r="G13970" s="80" t="s">
        <v>10001</v>
      </c>
      <c r="H13970" t="s">
        <v>10508</v>
      </c>
      <c r="I13970" s="50">
        <v>28.18</v>
      </c>
    </row>
    <row r="13971" spans="1:9" x14ac:dyDescent="0.2">
      <c r="A13971">
        <v>4009</v>
      </c>
      <c r="B13971" s="79">
        <v>4009</v>
      </c>
      <c r="C13971" s="80" t="s">
        <v>19</v>
      </c>
      <c r="D13971" s="80" t="s">
        <v>10436</v>
      </c>
      <c r="E13971" s="80" t="s">
        <v>10437</v>
      </c>
      <c r="F13971" s="80" t="s">
        <v>10497</v>
      </c>
      <c r="G13971" s="80" t="s">
        <v>10001</v>
      </c>
      <c r="H13971" t="s">
        <v>10502</v>
      </c>
      <c r="I13971" s="50">
        <v>8.1199999999999992</v>
      </c>
    </row>
    <row r="13972" spans="1:9" x14ac:dyDescent="0.2">
      <c r="A13972">
        <v>92914</v>
      </c>
      <c r="B13972" s="79">
        <v>92914</v>
      </c>
      <c r="C13972" s="80" t="s">
        <v>19</v>
      </c>
      <c r="D13972" s="80" t="s">
        <v>10436</v>
      </c>
      <c r="E13972" s="80" t="s">
        <v>10437</v>
      </c>
      <c r="F13972" s="80" t="s">
        <v>10497</v>
      </c>
      <c r="G13972" s="80" t="s">
        <v>10001</v>
      </c>
      <c r="H13972" t="s">
        <v>10507</v>
      </c>
      <c r="I13972" s="50">
        <v>6.65</v>
      </c>
    </row>
    <row r="13973" spans="1:9" x14ac:dyDescent="0.2">
      <c r="A13973">
        <v>91517</v>
      </c>
      <c r="B13973" s="79">
        <v>91517</v>
      </c>
      <c r="C13973" s="80" t="s">
        <v>19</v>
      </c>
      <c r="D13973" s="80" t="s">
        <v>10436</v>
      </c>
      <c r="E13973" s="80" t="s">
        <v>10437</v>
      </c>
      <c r="F13973" s="80" t="s">
        <v>10497</v>
      </c>
      <c r="G13973" s="80" t="s">
        <v>10001</v>
      </c>
      <c r="H13973" t="s">
        <v>10506</v>
      </c>
      <c r="I13973" s="50">
        <v>6.25</v>
      </c>
    </row>
    <row r="13974" spans="1:9" x14ac:dyDescent="0.2">
      <c r="A13974">
        <v>9589</v>
      </c>
      <c r="B13974" s="79">
        <v>9589</v>
      </c>
      <c r="C13974" s="80" t="s">
        <v>19</v>
      </c>
      <c r="D13974" s="80" t="s">
        <v>10436</v>
      </c>
      <c r="E13974" s="80" t="s">
        <v>10437</v>
      </c>
      <c r="F13974" s="80" t="s">
        <v>10497</v>
      </c>
      <c r="G13974" s="80" t="s">
        <v>10001</v>
      </c>
      <c r="H13974" t="s">
        <v>10503</v>
      </c>
      <c r="I13974" s="50">
        <v>15.3</v>
      </c>
    </row>
    <row r="13975" spans="1:9" x14ac:dyDescent="0.2">
      <c r="A13975">
        <v>91513</v>
      </c>
      <c r="B13975" s="79">
        <v>91513</v>
      </c>
      <c r="C13975" s="80" t="s">
        <v>19</v>
      </c>
      <c r="D13975" s="80" t="s">
        <v>10436</v>
      </c>
      <c r="E13975" s="80" t="s">
        <v>10437</v>
      </c>
      <c r="F13975" s="80" t="s">
        <v>10497</v>
      </c>
      <c r="G13975" s="80" t="s">
        <v>10001</v>
      </c>
      <c r="H13975" t="s">
        <v>10505</v>
      </c>
      <c r="I13975" s="50">
        <v>9.9499999999999993</v>
      </c>
    </row>
    <row r="13976" spans="1:9" x14ac:dyDescent="0.2">
      <c r="A13976">
        <v>91512</v>
      </c>
      <c r="B13976" s="79">
        <v>91512</v>
      </c>
      <c r="C13976" s="80" t="s">
        <v>19</v>
      </c>
      <c r="D13976" s="80" t="s">
        <v>10436</v>
      </c>
      <c r="E13976" s="80" t="s">
        <v>10437</v>
      </c>
      <c r="F13976" s="80" t="s">
        <v>10497</v>
      </c>
      <c r="G13976" s="80" t="s">
        <v>10001</v>
      </c>
      <c r="H13976" t="s">
        <v>10504</v>
      </c>
      <c r="I13976" s="50">
        <v>15.21</v>
      </c>
    </row>
    <row r="13977" spans="1:9" x14ac:dyDescent="0.2">
      <c r="A13977">
        <v>91516</v>
      </c>
      <c r="B13977" s="79">
        <v>91516</v>
      </c>
      <c r="C13977" s="80" t="s">
        <v>19</v>
      </c>
      <c r="D13977" s="80" t="s">
        <v>10436</v>
      </c>
      <c r="E13977" s="80" t="s">
        <v>10437</v>
      </c>
      <c r="F13977" s="80" t="s">
        <v>10497</v>
      </c>
      <c r="G13977" s="80" t="s">
        <v>10001</v>
      </c>
      <c r="H13977" t="s">
        <v>10500</v>
      </c>
      <c r="I13977" s="50">
        <v>10.34</v>
      </c>
    </row>
    <row r="13978" spans="1:9" x14ac:dyDescent="0.2">
      <c r="A13978">
        <v>91511</v>
      </c>
      <c r="B13978" s="79">
        <v>91511</v>
      </c>
      <c r="C13978" s="80" t="s">
        <v>19</v>
      </c>
      <c r="D13978" s="80" t="s">
        <v>10436</v>
      </c>
      <c r="E13978" s="80" t="s">
        <v>10437</v>
      </c>
      <c r="F13978" s="80" t="s">
        <v>10497</v>
      </c>
      <c r="G13978" s="80" t="s">
        <v>10001</v>
      </c>
      <c r="H13978" t="s">
        <v>10501</v>
      </c>
      <c r="I13978" s="50">
        <v>10.17</v>
      </c>
    </row>
    <row r="13979" spans="1:9" x14ac:dyDescent="0.2">
      <c r="A13979">
        <v>366447</v>
      </c>
      <c r="B13979" s="79">
        <v>7898908236019</v>
      </c>
      <c r="C13979" s="80" t="s">
        <v>19</v>
      </c>
      <c r="D13979" s="80" t="s">
        <v>10436</v>
      </c>
      <c r="E13979" s="80" t="s">
        <v>10437</v>
      </c>
      <c r="F13979" s="80" t="s">
        <v>10497</v>
      </c>
      <c r="G13979" s="80" t="s">
        <v>10661</v>
      </c>
      <c r="H13979" t="s">
        <v>16280</v>
      </c>
      <c r="I13979" s="50">
        <v>7.07</v>
      </c>
    </row>
    <row r="13980" spans="1:9" x14ac:dyDescent="0.2">
      <c r="A13980">
        <v>92940</v>
      </c>
      <c r="B13980" s="79">
        <v>92940</v>
      </c>
      <c r="C13980" s="80" t="s">
        <v>19</v>
      </c>
      <c r="D13980" s="80" t="s">
        <v>10436</v>
      </c>
      <c r="E13980" s="80" t="s">
        <v>10437</v>
      </c>
      <c r="F13980" s="80" t="s">
        <v>10497</v>
      </c>
      <c r="G13980" s="80" t="s">
        <v>10513</v>
      </c>
      <c r="H13980" t="s">
        <v>10514</v>
      </c>
      <c r="I13980" s="50">
        <v>31.05</v>
      </c>
    </row>
    <row r="13981" spans="1:9" x14ac:dyDescent="0.2">
      <c r="A13981">
        <v>287135</v>
      </c>
      <c r="B13981" s="79">
        <v>287135</v>
      </c>
      <c r="C13981" s="80" t="s">
        <v>19</v>
      </c>
      <c r="D13981" s="80" t="s">
        <v>10436</v>
      </c>
      <c r="E13981" s="80" t="s">
        <v>10437</v>
      </c>
      <c r="F13981" s="80" t="s">
        <v>10497</v>
      </c>
      <c r="G13981" s="80" t="s">
        <v>10498</v>
      </c>
      <c r="H13981" t="s">
        <v>10499</v>
      </c>
      <c r="I13981" s="50">
        <v>0.01</v>
      </c>
    </row>
    <row r="13982" spans="1:9" x14ac:dyDescent="0.2">
      <c r="A13982">
        <v>422168</v>
      </c>
      <c r="B13982" s="79">
        <v>422168</v>
      </c>
      <c r="C13982" s="80" t="s">
        <v>19</v>
      </c>
      <c r="D13982" s="80" t="s">
        <v>10436</v>
      </c>
      <c r="E13982" s="80" t="s">
        <v>10437</v>
      </c>
      <c r="F13982" s="80" t="s">
        <v>10497</v>
      </c>
      <c r="G13982" s="80" t="s">
        <v>10517</v>
      </c>
      <c r="H13982" t="s">
        <v>16281</v>
      </c>
      <c r="I13982" s="50">
        <v>13.02</v>
      </c>
    </row>
    <row r="13983" spans="1:9" x14ac:dyDescent="0.2">
      <c r="A13983">
        <v>465134</v>
      </c>
      <c r="B13983" s="79">
        <v>7898994774532</v>
      </c>
      <c r="C13983" s="80" t="s">
        <v>19</v>
      </c>
      <c r="D13983" s="80" t="s">
        <v>10436</v>
      </c>
      <c r="E13983" s="80" t="s">
        <v>10437</v>
      </c>
      <c r="F13983" s="80" t="s">
        <v>10497</v>
      </c>
      <c r="G13983" s="80" t="s">
        <v>16282</v>
      </c>
      <c r="H13983" t="s">
        <v>16283</v>
      </c>
      <c r="I13983" s="50">
        <v>6.88</v>
      </c>
    </row>
    <row r="13984" spans="1:9" x14ac:dyDescent="0.2">
      <c r="A13984">
        <v>465292</v>
      </c>
      <c r="B13984" s="79">
        <v>7898659020103</v>
      </c>
      <c r="C13984" s="80" t="s">
        <v>19</v>
      </c>
      <c r="D13984" s="80" t="s">
        <v>10436</v>
      </c>
      <c r="E13984" s="80" t="s">
        <v>10437</v>
      </c>
      <c r="F13984" s="80" t="s">
        <v>10497</v>
      </c>
      <c r="G13984" s="80" t="s">
        <v>11416</v>
      </c>
      <c r="H13984" t="s">
        <v>16284</v>
      </c>
      <c r="I13984" s="50">
        <v>4.3600000000000003</v>
      </c>
    </row>
    <row r="13985" spans="1:9" x14ac:dyDescent="0.2">
      <c r="A13985">
        <v>526675</v>
      </c>
      <c r="B13985" s="79">
        <v>7898963770275</v>
      </c>
      <c r="C13985" s="80" t="s">
        <v>19</v>
      </c>
      <c r="D13985" s="80" t="s">
        <v>10436</v>
      </c>
      <c r="E13985" s="80" t="s">
        <v>10437</v>
      </c>
      <c r="F13985" s="80" t="s">
        <v>10497</v>
      </c>
      <c r="G13985" s="80" t="s">
        <v>10511</v>
      </c>
      <c r="H13985" t="s">
        <v>10512</v>
      </c>
      <c r="I13985" s="50">
        <v>6.39</v>
      </c>
    </row>
    <row r="13986" spans="1:9" x14ac:dyDescent="0.2">
      <c r="A13986">
        <v>541653</v>
      </c>
      <c r="B13986" s="79">
        <v>9789803780234</v>
      </c>
      <c r="C13986" s="80" t="s">
        <v>19</v>
      </c>
      <c r="D13986" s="80" t="s">
        <v>10436</v>
      </c>
      <c r="E13986" s="80" t="s">
        <v>10437</v>
      </c>
      <c r="F13986" s="80" t="s">
        <v>10497</v>
      </c>
      <c r="G13986" s="80" t="s">
        <v>16285</v>
      </c>
      <c r="H13986" t="s">
        <v>16286</v>
      </c>
      <c r="I13986" s="50">
        <v>7.22</v>
      </c>
    </row>
    <row r="13987" spans="1:9" x14ac:dyDescent="0.2">
      <c r="A13987">
        <v>75462</v>
      </c>
      <c r="B13987" s="79">
        <v>75462</v>
      </c>
      <c r="C13987" s="80" t="s">
        <v>19</v>
      </c>
      <c r="D13987" s="80" t="s">
        <v>10436</v>
      </c>
      <c r="E13987" s="80" t="s">
        <v>10437</v>
      </c>
      <c r="F13987" s="80" t="s">
        <v>10519</v>
      </c>
      <c r="G13987" s="80" t="s">
        <v>10526</v>
      </c>
      <c r="H13987" t="s">
        <v>10528</v>
      </c>
      <c r="I13987" s="50">
        <v>28.73</v>
      </c>
    </row>
    <row r="13988" spans="1:9" x14ac:dyDescent="0.2">
      <c r="A13988">
        <v>9599</v>
      </c>
      <c r="B13988" s="79">
        <v>9599</v>
      </c>
      <c r="C13988" s="80" t="s">
        <v>19</v>
      </c>
      <c r="D13988" s="80" t="s">
        <v>10436</v>
      </c>
      <c r="E13988" s="80" t="s">
        <v>10437</v>
      </c>
      <c r="F13988" s="80" t="s">
        <v>10519</v>
      </c>
      <c r="G13988" s="80" t="s">
        <v>10526</v>
      </c>
      <c r="H13988" t="s">
        <v>16287</v>
      </c>
      <c r="I13988" s="50">
        <v>33.06</v>
      </c>
    </row>
    <row r="13989" spans="1:9" x14ac:dyDescent="0.2">
      <c r="A13989">
        <v>9601</v>
      </c>
      <c r="B13989" s="79">
        <v>9601</v>
      </c>
      <c r="C13989" s="80" t="s">
        <v>19</v>
      </c>
      <c r="D13989" s="80" t="s">
        <v>10436</v>
      </c>
      <c r="E13989" s="80" t="s">
        <v>10437</v>
      </c>
      <c r="F13989" s="80" t="s">
        <v>10519</v>
      </c>
      <c r="G13989" s="80" t="s">
        <v>10526</v>
      </c>
      <c r="H13989" t="s">
        <v>16288</v>
      </c>
      <c r="I13989" s="50">
        <v>32.83</v>
      </c>
    </row>
    <row r="13990" spans="1:9" x14ac:dyDescent="0.2">
      <c r="A13990">
        <v>7627</v>
      </c>
      <c r="B13990" s="79">
        <v>7627</v>
      </c>
      <c r="C13990" s="80" t="s">
        <v>19</v>
      </c>
      <c r="D13990" s="80" t="s">
        <v>10436</v>
      </c>
      <c r="E13990" s="80" t="s">
        <v>10437</v>
      </c>
      <c r="F13990" s="80" t="s">
        <v>10519</v>
      </c>
      <c r="G13990" s="80" t="s">
        <v>10526</v>
      </c>
      <c r="H13990" t="s">
        <v>10527</v>
      </c>
      <c r="I13990" s="50">
        <v>45.11</v>
      </c>
    </row>
    <row r="13991" spans="1:9" x14ac:dyDescent="0.2">
      <c r="A13991">
        <v>6649</v>
      </c>
      <c r="B13991" s="79">
        <v>6649</v>
      </c>
      <c r="C13991" s="80" t="s">
        <v>19</v>
      </c>
      <c r="D13991" s="80" t="s">
        <v>10436</v>
      </c>
      <c r="E13991" s="80" t="s">
        <v>10437</v>
      </c>
      <c r="F13991" s="80" t="s">
        <v>10519</v>
      </c>
      <c r="G13991" s="80" t="s">
        <v>10526</v>
      </c>
      <c r="H13991" t="s">
        <v>16289</v>
      </c>
      <c r="I13991" s="50">
        <v>45.38</v>
      </c>
    </row>
    <row r="13992" spans="1:9" x14ac:dyDescent="0.2">
      <c r="A13992">
        <v>6673</v>
      </c>
      <c r="B13992" s="79">
        <v>6673</v>
      </c>
      <c r="C13992" s="80" t="s">
        <v>19</v>
      </c>
      <c r="D13992" s="80" t="s">
        <v>10436</v>
      </c>
      <c r="E13992" s="80" t="s">
        <v>10437</v>
      </c>
      <c r="F13992" s="80" t="s">
        <v>10519</v>
      </c>
      <c r="G13992" s="80" t="s">
        <v>10526</v>
      </c>
      <c r="H13992" t="s">
        <v>16290</v>
      </c>
      <c r="I13992" s="50">
        <v>40.28</v>
      </c>
    </row>
    <row r="13993" spans="1:9" x14ac:dyDescent="0.2">
      <c r="A13993">
        <v>17607</v>
      </c>
      <c r="B13993" s="79">
        <v>17607</v>
      </c>
      <c r="C13993" s="80" t="s">
        <v>19</v>
      </c>
      <c r="D13993" s="80" t="s">
        <v>10436</v>
      </c>
      <c r="E13993" s="80" t="s">
        <v>10437</v>
      </c>
      <c r="F13993" s="80" t="s">
        <v>10519</v>
      </c>
      <c r="G13993" s="80" t="s">
        <v>10526</v>
      </c>
      <c r="H13993" t="s">
        <v>16291</v>
      </c>
      <c r="I13993" s="50">
        <v>42.39</v>
      </c>
    </row>
    <row r="13994" spans="1:9" x14ac:dyDescent="0.2">
      <c r="A13994">
        <v>75463</v>
      </c>
      <c r="B13994" s="79">
        <v>75463</v>
      </c>
      <c r="C13994" s="80" t="s">
        <v>19</v>
      </c>
      <c r="D13994" s="80" t="s">
        <v>10436</v>
      </c>
      <c r="E13994" s="80" t="s">
        <v>10437</v>
      </c>
      <c r="F13994" s="80" t="s">
        <v>10519</v>
      </c>
      <c r="G13994" s="80" t="s">
        <v>10526</v>
      </c>
      <c r="H13994" t="s">
        <v>10529</v>
      </c>
      <c r="I13994" s="50">
        <v>0</v>
      </c>
    </row>
    <row r="13995" spans="1:9" x14ac:dyDescent="0.2">
      <c r="A13995">
        <v>243198</v>
      </c>
      <c r="B13995" s="79">
        <v>243198</v>
      </c>
      <c r="C13995" s="80" t="s">
        <v>19</v>
      </c>
      <c r="D13995" s="80" t="s">
        <v>10436</v>
      </c>
      <c r="E13995" s="80" t="s">
        <v>10437</v>
      </c>
      <c r="F13995" s="80" t="s">
        <v>10519</v>
      </c>
      <c r="G13995" s="80" t="s">
        <v>10526</v>
      </c>
      <c r="H13995" t="s">
        <v>10530</v>
      </c>
      <c r="I13995" s="50">
        <v>0</v>
      </c>
    </row>
    <row r="13996" spans="1:9" x14ac:dyDescent="0.2">
      <c r="A13996">
        <v>7070</v>
      </c>
      <c r="B13996" s="79">
        <v>7070</v>
      </c>
      <c r="C13996" s="80" t="s">
        <v>19</v>
      </c>
      <c r="D13996" s="80" t="s">
        <v>10436</v>
      </c>
      <c r="E13996" s="80" t="s">
        <v>10437</v>
      </c>
      <c r="F13996" s="80" t="s">
        <v>10519</v>
      </c>
      <c r="G13996" s="80" t="s">
        <v>10522</v>
      </c>
      <c r="H13996" t="s">
        <v>10525</v>
      </c>
      <c r="I13996" s="50">
        <v>19.63</v>
      </c>
    </row>
    <row r="13997" spans="1:9" x14ac:dyDescent="0.2">
      <c r="A13997">
        <v>3117</v>
      </c>
      <c r="B13997" s="79">
        <v>3117</v>
      </c>
      <c r="C13997" s="80" t="s">
        <v>19</v>
      </c>
      <c r="D13997" s="80" t="s">
        <v>10436</v>
      </c>
      <c r="E13997" s="80" t="s">
        <v>10437</v>
      </c>
      <c r="F13997" s="80" t="s">
        <v>10519</v>
      </c>
      <c r="G13997" s="80" t="s">
        <v>10522</v>
      </c>
      <c r="H13997" t="s">
        <v>10524</v>
      </c>
      <c r="I13997" s="50">
        <v>36.630000000000003</v>
      </c>
    </row>
    <row r="13998" spans="1:9" x14ac:dyDescent="0.2">
      <c r="A13998">
        <v>3116</v>
      </c>
      <c r="B13998" s="79">
        <v>3116</v>
      </c>
      <c r="C13998" s="80" t="s">
        <v>19</v>
      </c>
      <c r="D13998" s="80" t="s">
        <v>10436</v>
      </c>
      <c r="E13998" s="80" t="s">
        <v>10437</v>
      </c>
      <c r="F13998" s="80" t="s">
        <v>10519</v>
      </c>
      <c r="G13998" s="80" t="s">
        <v>10522</v>
      </c>
      <c r="H13998" t="s">
        <v>10523</v>
      </c>
      <c r="I13998" s="50">
        <v>20.67</v>
      </c>
    </row>
    <row r="13999" spans="1:9" x14ac:dyDescent="0.2">
      <c r="A13999">
        <v>450583</v>
      </c>
      <c r="B13999" s="79">
        <v>450583</v>
      </c>
      <c r="C13999" s="80" t="s">
        <v>19</v>
      </c>
      <c r="D13999" s="80" t="s">
        <v>10436</v>
      </c>
      <c r="E13999" s="80" t="s">
        <v>10437</v>
      </c>
      <c r="F13999" s="80" t="s">
        <v>10519</v>
      </c>
      <c r="G13999" s="80" t="s">
        <v>10531</v>
      </c>
      <c r="H13999" t="s">
        <v>10532</v>
      </c>
      <c r="I13999" s="50">
        <v>28.99</v>
      </c>
    </row>
    <row r="14000" spans="1:9" x14ac:dyDescent="0.2">
      <c r="A14000">
        <v>450584</v>
      </c>
      <c r="B14000" s="79">
        <v>450584</v>
      </c>
      <c r="C14000" s="80" t="s">
        <v>19</v>
      </c>
      <c r="D14000" s="80" t="s">
        <v>10436</v>
      </c>
      <c r="E14000" s="80" t="s">
        <v>10437</v>
      </c>
      <c r="F14000" s="80" t="s">
        <v>10519</v>
      </c>
      <c r="G14000" s="80" t="s">
        <v>10531</v>
      </c>
      <c r="H14000" t="s">
        <v>10533</v>
      </c>
      <c r="I14000" s="50">
        <v>30.56</v>
      </c>
    </row>
    <row r="14001" spans="1:9" x14ac:dyDescent="0.2">
      <c r="A14001">
        <v>450585</v>
      </c>
      <c r="B14001" s="79">
        <v>450585</v>
      </c>
      <c r="C14001" s="80" t="s">
        <v>19</v>
      </c>
      <c r="D14001" s="80" t="s">
        <v>10436</v>
      </c>
      <c r="E14001" s="80" t="s">
        <v>10437</v>
      </c>
      <c r="F14001" s="80" t="s">
        <v>10519</v>
      </c>
      <c r="G14001" s="80" t="s">
        <v>10531</v>
      </c>
      <c r="H14001" t="s">
        <v>10534</v>
      </c>
      <c r="I14001" s="50">
        <v>27.81</v>
      </c>
    </row>
    <row r="14002" spans="1:9" x14ac:dyDescent="0.2">
      <c r="A14002">
        <v>445162</v>
      </c>
      <c r="B14002" s="79">
        <v>445162</v>
      </c>
      <c r="C14002" s="80" t="s">
        <v>19</v>
      </c>
      <c r="D14002" s="80" t="s">
        <v>10436</v>
      </c>
      <c r="E14002" s="80" t="s">
        <v>10437</v>
      </c>
      <c r="F14002" s="80" t="s">
        <v>10519</v>
      </c>
      <c r="G14002" s="80" t="s">
        <v>9992</v>
      </c>
      <c r="H14002" t="s">
        <v>16292</v>
      </c>
      <c r="I14002" s="50">
        <v>17.54</v>
      </c>
    </row>
    <row r="14003" spans="1:9" x14ac:dyDescent="0.2">
      <c r="A14003">
        <v>472417</v>
      </c>
      <c r="B14003" s="79">
        <v>472417</v>
      </c>
      <c r="C14003" s="80" t="s">
        <v>19</v>
      </c>
      <c r="D14003" s="80" t="s">
        <v>10436</v>
      </c>
      <c r="E14003" s="80" t="s">
        <v>10437</v>
      </c>
      <c r="F14003" s="80" t="s">
        <v>10519</v>
      </c>
      <c r="G14003" s="80" t="s">
        <v>10517</v>
      </c>
      <c r="H14003" t="s">
        <v>16293</v>
      </c>
      <c r="I14003" s="50">
        <v>11.66</v>
      </c>
    </row>
    <row r="14004" spans="1:9" x14ac:dyDescent="0.2">
      <c r="A14004">
        <v>17567</v>
      </c>
      <c r="B14004" s="79">
        <v>17567</v>
      </c>
      <c r="C14004" s="80" t="s">
        <v>19</v>
      </c>
      <c r="D14004" s="80" t="s">
        <v>10436</v>
      </c>
      <c r="E14004" s="80" t="s">
        <v>10437</v>
      </c>
      <c r="F14004" s="80" t="s">
        <v>10519</v>
      </c>
      <c r="G14004" s="80" t="s">
        <v>16294</v>
      </c>
      <c r="H14004" t="s">
        <v>16295</v>
      </c>
      <c r="I14004" s="50">
        <v>48.93</v>
      </c>
    </row>
    <row r="14005" spans="1:9" x14ac:dyDescent="0.2">
      <c r="A14005">
        <v>275376</v>
      </c>
      <c r="B14005" s="79">
        <v>275376</v>
      </c>
      <c r="C14005" s="80" t="s">
        <v>19</v>
      </c>
      <c r="D14005" s="80" t="s">
        <v>10436</v>
      </c>
      <c r="E14005" s="80" t="s">
        <v>10437</v>
      </c>
      <c r="F14005" s="80" t="s">
        <v>10519</v>
      </c>
      <c r="G14005" s="80" t="s">
        <v>10520</v>
      </c>
      <c r="H14005" t="s">
        <v>10521</v>
      </c>
      <c r="I14005" s="50">
        <v>7.29</v>
      </c>
    </row>
    <row r="14006" spans="1:9" x14ac:dyDescent="0.2">
      <c r="A14006">
        <v>472465</v>
      </c>
      <c r="B14006" s="79">
        <v>472465</v>
      </c>
      <c r="C14006" s="80" t="s">
        <v>19</v>
      </c>
      <c r="D14006" s="80" t="s">
        <v>10436</v>
      </c>
      <c r="E14006" s="80" t="s">
        <v>10437</v>
      </c>
      <c r="F14006" s="80" t="s">
        <v>16296</v>
      </c>
      <c r="G14006" s="80" t="s">
        <v>10509</v>
      </c>
      <c r="H14006" t="s">
        <v>16297</v>
      </c>
      <c r="I14006" s="50">
        <v>3.11</v>
      </c>
    </row>
    <row r="14007" spans="1:9" x14ac:dyDescent="0.2">
      <c r="A14007">
        <v>410795</v>
      </c>
      <c r="B14007" s="79">
        <v>410795</v>
      </c>
      <c r="C14007" s="80" t="s">
        <v>19</v>
      </c>
      <c r="D14007" s="80" t="s">
        <v>10436</v>
      </c>
      <c r="E14007" s="80" t="s">
        <v>10437</v>
      </c>
      <c r="F14007" s="80" t="s">
        <v>16298</v>
      </c>
      <c r="G14007" s="80" t="s">
        <v>10479</v>
      </c>
      <c r="H14007" t="s">
        <v>16299</v>
      </c>
      <c r="I14007" s="50">
        <v>35.72</v>
      </c>
    </row>
    <row r="14008" spans="1:9" x14ac:dyDescent="0.2">
      <c r="A14008">
        <v>255457</v>
      </c>
      <c r="B14008" s="79">
        <v>255457</v>
      </c>
      <c r="C14008" s="80" t="s">
        <v>19</v>
      </c>
      <c r="D14008" s="80" t="s">
        <v>10436</v>
      </c>
      <c r="E14008" s="80" t="s">
        <v>10555</v>
      </c>
      <c r="F14008" s="80" t="s">
        <v>10563</v>
      </c>
      <c r="G14008" s="80" t="s">
        <v>10531</v>
      </c>
      <c r="H14008" t="s">
        <v>10564</v>
      </c>
      <c r="I14008" s="50">
        <v>163.99</v>
      </c>
    </row>
    <row r="14009" spans="1:9" x14ac:dyDescent="0.2">
      <c r="A14009">
        <v>283562</v>
      </c>
      <c r="B14009" s="79">
        <v>283562</v>
      </c>
      <c r="C14009" s="80" t="s">
        <v>19</v>
      </c>
      <c r="D14009" s="80" t="s">
        <v>10436</v>
      </c>
      <c r="E14009" s="80" t="s">
        <v>10555</v>
      </c>
      <c r="F14009" s="80" t="s">
        <v>10563</v>
      </c>
      <c r="G14009" s="80" t="s">
        <v>10559</v>
      </c>
      <c r="H14009" t="s">
        <v>16300</v>
      </c>
      <c r="I14009" s="50">
        <v>53.64</v>
      </c>
    </row>
    <row r="14010" spans="1:9" x14ac:dyDescent="0.2">
      <c r="A14010">
        <v>283558</v>
      </c>
      <c r="B14010" s="79">
        <v>283558</v>
      </c>
      <c r="C14010" s="80" t="s">
        <v>19</v>
      </c>
      <c r="D14010" s="80" t="s">
        <v>10436</v>
      </c>
      <c r="E14010" s="80" t="s">
        <v>10555</v>
      </c>
      <c r="F14010" s="80" t="s">
        <v>10563</v>
      </c>
      <c r="G14010" s="80" t="s">
        <v>10559</v>
      </c>
      <c r="H14010" t="s">
        <v>16301</v>
      </c>
      <c r="I14010" s="50">
        <v>54.24</v>
      </c>
    </row>
    <row r="14011" spans="1:9" x14ac:dyDescent="0.2">
      <c r="A14011">
        <v>283564</v>
      </c>
      <c r="B14011" s="79">
        <v>283564</v>
      </c>
      <c r="C14011" s="80" t="s">
        <v>19</v>
      </c>
      <c r="D14011" s="80" t="s">
        <v>10436</v>
      </c>
      <c r="E14011" s="80" t="s">
        <v>10555</v>
      </c>
      <c r="F14011" s="80" t="s">
        <v>10563</v>
      </c>
      <c r="G14011" s="80" t="s">
        <v>10559</v>
      </c>
      <c r="H14011" t="s">
        <v>16302</v>
      </c>
      <c r="I14011" s="50">
        <v>49.53</v>
      </c>
    </row>
    <row r="14012" spans="1:9" x14ac:dyDescent="0.2">
      <c r="A14012">
        <v>36538</v>
      </c>
      <c r="B14012" s="79">
        <v>36538</v>
      </c>
      <c r="C14012" s="80" t="s">
        <v>19</v>
      </c>
      <c r="D14012" s="80" t="s">
        <v>10436</v>
      </c>
      <c r="E14012" s="80" t="s">
        <v>10555</v>
      </c>
      <c r="F14012" s="80" t="s">
        <v>10563</v>
      </c>
      <c r="G14012" s="80" t="s">
        <v>10559</v>
      </c>
      <c r="H14012" t="s">
        <v>16303</v>
      </c>
      <c r="I14012" s="50">
        <v>47.34</v>
      </c>
    </row>
    <row r="14013" spans="1:9" x14ac:dyDescent="0.2">
      <c r="A14013">
        <v>283568</v>
      </c>
      <c r="B14013" s="79">
        <v>283568</v>
      </c>
      <c r="C14013" s="80" t="s">
        <v>19</v>
      </c>
      <c r="D14013" s="80" t="s">
        <v>10436</v>
      </c>
      <c r="E14013" s="80" t="s">
        <v>10555</v>
      </c>
      <c r="F14013" s="80" t="s">
        <v>10563</v>
      </c>
      <c r="G14013" s="80" t="s">
        <v>10559</v>
      </c>
      <c r="H14013" t="s">
        <v>16304</v>
      </c>
      <c r="I14013" s="50">
        <v>74.040000000000006</v>
      </c>
    </row>
    <row r="14014" spans="1:9" x14ac:dyDescent="0.2">
      <c r="A14014">
        <v>283566</v>
      </c>
      <c r="B14014" s="79">
        <v>283566</v>
      </c>
      <c r="C14014" s="80" t="s">
        <v>19</v>
      </c>
      <c r="D14014" s="80" t="s">
        <v>10436</v>
      </c>
      <c r="E14014" s="80" t="s">
        <v>10555</v>
      </c>
      <c r="F14014" s="80" t="s">
        <v>10558</v>
      </c>
      <c r="G14014" s="80" t="s">
        <v>10517</v>
      </c>
      <c r="H14014" t="s">
        <v>16305</v>
      </c>
      <c r="I14014" s="50">
        <v>77</v>
      </c>
    </row>
    <row r="14015" spans="1:9" x14ac:dyDescent="0.2">
      <c r="A14015">
        <v>51653</v>
      </c>
      <c r="B14015" s="79">
        <v>51653</v>
      </c>
      <c r="C14015" s="80" t="s">
        <v>19</v>
      </c>
      <c r="D14015" s="80" t="s">
        <v>10436</v>
      </c>
      <c r="E14015" s="80" t="s">
        <v>10555</v>
      </c>
      <c r="F14015" s="80" t="s">
        <v>10558</v>
      </c>
      <c r="G14015" s="80" t="s">
        <v>10559</v>
      </c>
      <c r="H14015" t="s">
        <v>10561</v>
      </c>
      <c r="I14015" s="50">
        <v>53.02</v>
      </c>
    </row>
    <row r="14016" spans="1:9" x14ac:dyDescent="0.2">
      <c r="A14016">
        <v>15544</v>
      </c>
      <c r="B14016" s="79">
        <v>15544</v>
      </c>
      <c r="C14016" s="80" t="s">
        <v>19</v>
      </c>
      <c r="D14016" s="80" t="s">
        <v>10436</v>
      </c>
      <c r="E14016" s="80" t="s">
        <v>10555</v>
      </c>
      <c r="F14016" s="80" t="s">
        <v>10558</v>
      </c>
      <c r="G14016" s="80" t="s">
        <v>10559</v>
      </c>
      <c r="H14016" t="s">
        <v>16306</v>
      </c>
      <c r="I14016" s="50">
        <v>51.95</v>
      </c>
    </row>
    <row r="14017" spans="1:9" x14ac:dyDescent="0.2">
      <c r="A14017">
        <v>27472</v>
      </c>
      <c r="B14017" s="79">
        <v>27472</v>
      </c>
      <c r="C14017" s="80" t="s">
        <v>19</v>
      </c>
      <c r="D14017" s="80" t="s">
        <v>10436</v>
      </c>
      <c r="E14017" s="80" t="s">
        <v>10555</v>
      </c>
      <c r="F14017" s="80" t="s">
        <v>10558</v>
      </c>
      <c r="G14017" s="80" t="s">
        <v>10559</v>
      </c>
      <c r="H14017" t="s">
        <v>10560</v>
      </c>
      <c r="I14017" s="50">
        <v>62.38</v>
      </c>
    </row>
    <row r="14018" spans="1:9" x14ac:dyDescent="0.2">
      <c r="A14018">
        <v>18535</v>
      </c>
      <c r="B14018" s="79">
        <v>18535</v>
      </c>
      <c r="C14018" s="80" t="s">
        <v>19</v>
      </c>
      <c r="D14018" s="80" t="s">
        <v>10436</v>
      </c>
      <c r="E14018" s="80" t="s">
        <v>10555</v>
      </c>
      <c r="F14018" s="80" t="s">
        <v>10558</v>
      </c>
      <c r="G14018" s="80" t="s">
        <v>10559</v>
      </c>
      <c r="H14018" t="s">
        <v>16307</v>
      </c>
      <c r="I14018" s="50">
        <v>86.89</v>
      </c>
    </row>
    <row r="14019" spans="1:9" x14ac:dyDescent="0.2">
      <c r="A14019">
        <v>17385</v>
      </c>
      <c r="B14019" s="79">
        <v>17385</v>
      </c>
      <c r="C14019" s="80" t="s">
        <v>19</v>
      </c>
      <c r="D14019" s="80" t="s">
        <v>10436</v>
      </c>
      <c r="E14019" s="80" t="s">
        <v>10555</v>
      </c>
      <c r="F14019" s="80" t="s">
        <v>10558</v>
      </c>
      <c r="G14019" s="80" t="s">
        <v>16294</v>
      </c>
      <c r="H14019" t="s">
        <v>16308</v>
      </c>
      <c r="I14019" s="50">
        <v>46.79</v>
      </c>
    </row>
    <row r="14020" spans="1:9" x14ac:dyDescent="0.2">
      <c r="A14020">
        <v>17539</v>
      </c>
      <c r="B14020" s="79">
        <v>17539</v>
      </c>
      <c r="C14020" s="80" t="s">
        <v>19</v>
      </c>
      <c r="D14020" s="80" t="s">
        <v>10436</v>
      </c>
      <c r="E14020" s="80" t="s">
        <v>10555</v>
      </c>
      <c r="F14020" s="80" t="s">
        <v>10558</v>
      </c>
      <c r="G14020" s="80" t="s">
        <v>16294</v>
      </c>
      <c r="H14020" t="s">
        <v>16309</v>
      </c>
      <c r="I14020" s="50">
        <v>52.92</v>
      </c>
    </row>
    <row r="14021" spans="1:9" x14ac:dyDescent="0.2">
      <c r="A14021">
        <v>18671</v>
      </c>
      <c r="B14021" s="79">
        <v>18671</v>
      </c>
      <c r="C14021" s="80" t="s">
        <v>19</v>
      </c>
      <c r="D14021" s="80" t="s">
        <v>10436</v>
      </c>
      <c r="E14021" s="80" t="s">
        <v>10555</v>
      </c>
      <c r="F14021" s="80" t="s">
        <v>10558</v>
      </c>
      <c r="G14021" s="80" t="s">
        <v>16294</v>
      </c>
      <c r="H14021" t="s">
        <v>16310</v>
      </c>
      <c r="I14021" s="50">
        <v>86.5</v>
      </c>
    </row>
    <row r="14022" spans="1:9" x14ac:dyDescent="0.2">
      <c r="A14022">
        <v>410783</v>
      </c>
      <c r="B14022" s="79">
        <v>410783</v>
      </c>
      <c r="C14022" s="80" t="s">
        <v>19</v>
      </c>
      <c r="D14022" s="80" t="s">
        <v>10436</v>
      </c>
      <c r="E14022" s="80" t="s">
        <v>10555</v>
      </c>
      <c r="F14022" s="80" t="s">
        <v>10556</v>
      </c>
      <c r="G14022" s="80" t="s">
        <v>10479</v>
      </c>
      <c r="H14022" t="s">
        <v>10557</v>
      </c>
      <c r="I14022" s="50">
        <v>33.770000000000003</v>
      </c>
    </row>
    <row r="14023" spans="1:9" x14ac:dyDescent="0.2">
      <c r="A14023">
        <v>92950</v>
      </c>
      <c r="B14023" s="79">
        <v>92950</v>
      </c>
      <c r="C14023" s="80" t="s">
        <v>19</v>
      </c>
      <c r="D14023" s="80" t="s">
        <v>10436</v>
      </c>
      <c r="E14023" s="80" t="s">
        <v>10541</v>
      </c>
      <c r="F14023" s="80" t="s">
        <v>10552</v>
      </c>
      <c r="G14023" s="80" t="s">
        <v>10526</v>
      </c>
      <c r="H14023" t="s">
        <v>16311</v>
      </c>
      <c r="I14023" s="50">
        <v>40.29</v>
      </c>
    </row>
    <row r="14024" spans="1:9" x14ac:dyDescent="0.2">
      <c r="A14024">
        <v>92497</v>
      </c>
      <c r="B14024" s="79">
        <v>92497</v>
      </c>
      <c r="C14024" s="80" t="s">
        <v>19</v>
      </c>
      <c r="D14024" s="80" t="s">
        <v>10436</v>
      </c>
      <c r="E14024" s="80" t="s">
        <v>10541</v>
      </c>
      <c r="F14024" s="80" t="s">
        <v>10552</v>
      </c>
      <c r="G14024" s="80" t="s">
        <v>10526</v>
      </c>
      <c r="H14024" t="s">
        <v>10553</v>
      </c>
      <c r="I14024" s="50">
        <v>22.48</v>
      </c>
    </row>
    <row r="14025" spans="1:9" x14ac:dyDescent="0.2">
      <c r="A14025">
        <v>91519</v>
      </c>
      <c r="B14025" s="79">
        <v>91519</v>
      </c>
      <c r="C14025" s="80" t="s">
        <v>19</v>
      </c>
      <c r="D14025" s="80" t="s">
        <v>10436</v>
      </c>
      <c r="E14025" s="80" t="s">
        <v>10541</v>
      </c>
      <c r="F14025" s="80" t="s">
        <v>10552</v>
      </c>
      <c r="G14025" s="80" t="s">
        <v>10526</v>
      </c>
      <c r="H14025" t="s">
        <v>16312</v>
      </c>
      <c r="I14025" s="50">
        <v>27.27</v>
      </c>
    </row>
    <row r="14026" spans="1:9" x14ac:dyDescent="0.2">
      <c r="A14026">
        <v>6682</v>
      </c>
      <c r="B14026" s="79">
        <v>6682</v>
      </c>
      <c r="C14026" s="80" t="s">
        <v>19</v>
      </c>
      <c r="D14026" s="80" t="s">
        <v>10436</v>
      </c>
      <c r="E14026" s="80" t="s">
        <v>10541</v>
      </c>
      <c r="F14026" s="80" t="s">
        <v>10552</v>
      </c>
      <c r="G14026" s="80" t="s">
        <v>10526</v>
      </c>
      <c r="H14026" t="s">
        <v>16313</v>
      </c>
      <c r="I14026" s="50">
        <v>53.11</v>
      </c>
    </row>
    <row r="14027" spans="1:9" x14ac:dyDescent="0.2">
      <c r="A14027">
        <v>417864</v>
      </c>
      <c r="B14027" s="79">
        <v>417864</v>
      </c>
      <c r="C14027" s="80" t="s">
        <v>19</v>
      </c>
      <c r="D14027" s="80" t="s">
        <v>10436</v>
      </c>
      <c r="E14027" s="80" t="s">
        <v>10541</v>
      </c>
      <c r="F14027" s="80" t="s">
        <v>10552</v>
      </c>
      <c r="G14027" s="80" t="s">
        <v>10517</v>
      </c>
      <c r="H14027" t="s">
        <v>16314</v>
      </c>
      <c r="I14027" s="50">
        <v>34.57</v>
      </c>
    </row>
    <row r="14028" spans="1:9" x14ac:dyDescent="0.2">
      <c r="A14028">
        <v>417866</v>
      </c>
      <c r="B14028" s="79">
        <v>417866</v>
      </c>
      <c r="C14028" s="80" t="s">
        <v>19</v>
      </c>
      <c r="D14028" s="80" t="s">
        <v>10436</v>
      </c>
      <c r="E14028" s="80" t="s">
        <v>10541</v>
      </c>
      <c r="F14028" s="80" t="s">
        <v>10552</v>
      </c>
      <c r="G14028" s="80" t="s">
        <v>10517</v>
      </c>
      <c r="H14028" t="s">
        <v>16315</v>
      </c>
      <c r="I14028" s="50">
        <v>37.81</v>
      </c>
    </row>
    <row r="14029" spans="1:9" x14ac:dyDescent="0.2">
      <c r="A14029">
        <v>417867</v>
      </c>
      <c r="B14029" s="79">
        <v>417867</v>
      </c>
      <c r="C14029" s="80" t="s">
        <v>19</v>
      </c>
      <c r="D14029" s="80" t="s">
        <v>10436</v>
      </c>
      <c r="E14029" s="80" t="s">
        <v>10541</v>
      </c>
      <c r="F14029" s="80" t="s">
        <v>10552</v>
      </c>
      <c r="G14029" s="80" t="s">
        <v>10517</v>
      </c>
      <c r="H14029" t="s">
        <v>16316</v>
      </c>
      <c r="I14029" s="50">
        <v>36.880000000000003</v>
      </c>
    </row>
    <row r="14030" spans="1:9" x14ac:dyDescent="0.2">
      <c r="A14030">
        <v>417868</v>
      </c>
      <c r="B14030" s="79">
        <v>417868</v>
      </c>
      <c r="C14030" s="80" t="s">
        <v>19</v>
      </c>
      <c r="D14030" s="80" t="s">
        <v>10436</v>
      </c>
      <c r="E14030" s="80" t="s">
        <v>10541</v>
      </c>
      <c r="F14030" s="80" t="s">
        <v>10552</v>
      </c>
      <c r="G14030" s="80" t="s">
        <v>10517</v>
      </c>
      <c r="H14030" t="s">
        <v>16317</v>
      </c>
      <c r="I14030" s="50">
        <v>43.93</v>
      </c>
    </row>
    <row r="14031" spans="1:9" x14ac:dyDescent="0.2">
      <c r="A14031">
        <v>417894</v>
      </c>
      <c r="B14031" s="79">
        <v>417894</v>
      </c>
      <c r="C14031" s="80" t="s">
        <v>19</v>
      </c>
      <c r="D14031" s="80" t="s">
        <v>10436</v>
      </c>
      <c r="E14031" s="80" t="s">
        <v>10541</v>
      </c>
      <c r="F14031" s="80" t="s">
        <v>10552</v>
      </c>
      <c r="G14031" s="80" t="s">
        <v>10517</v>
      </c>
      <c r="H14031" t="s">
        <v>16318</v>
      </c>
      <c r="I14031" s="50">
        <v>35.229999999999997</v>
      </c>
    </row>
    <row r="14032" spans="1:9" x14ac:dyDescent="0.2">
      <c r="A14032">
        <v>417897</v>
      </c>
      <c r="B14032" s="79">
        <v>417897</v>
      </c>
      <c r="C14032" s="80" t="s">
        <v>19</v>
      </c>
      <c r="D14032" s="80" t="s">
        <v>10436</v>
      </c>
      <c r="E14032" s="80" t="s">
        <v>10541</v>
      </c>
      <c r="F14032" s="80" t="s">
        <v>10552</v>
      </c>
      <c r="G14032" s="80" t="s">
        <v>10517</v>
      </c>
      <c r="H14032" t="s">
        <v>16319</v>
      </c>
      <c r="I14032" s="50">
        <v>33.03</v>
      </c>
    </row>
    <row r="14033" spans="1:9" x14ac:dyDescent="0.2">
      <c r="A14033">
        <v>417872</v>
      </c>
      <c r="B14033" s="79">
        <v>417872</v>
      </c>
      <c r="C14033" s="80" t="s">
        <v>19</v>
      </c>
      <c r="D14033" s="80" t="s">
        <v>10436</v>
      </c>
      <c r="E14033" s="80" t="s">
        <v>10541</v>
      </c>
      <c r="F14033" s="80" t="s">
        <v>10552</v>
      </c>
      <c r="G14033" s="80" t="s">
        <v>10517</v>
      </c>
      <c r="H14033" t="s">
        <v>16320</v>
      </c>
      <c r="I14033" s="50">
        <v>30.6</v>
      </c>
    </row>
    <row r="14034" spans="1:9" x14ac:dyDescent="0.2">
      <c r="A14034">
        <v>417893</v>
      </c>
      <c r="B14034" s="79">
        <v>417893</v>
      </c>
      <c r="C14034" s="80" t="s">
        <v>19</v>
      </c>
      <c r="D14034" s="80" t="s">
        <v>10436</v>
      </c>
      <c r="E14034" s="80" t="s">
        <v>10541</v>
      </c>
      <c r="F14034" s="80" t="s">
        <v>10552</v>
      </c>
      <c r="G14034" s="80" t="s">
        <v>10517</v>
      </c>
      <c r="H14034" t="s">
        <v>16321</v>
      </c>
      <c r="I14034" s="50">
        <v>29.8</v>
      </c>
    </row>
    <row r="14035" spans="1:9" x14ac:dyDescent="0.2">
      <c r="A14035">
        <v>417863</v>
      </c>
      <c r="B14035" s="79">
        <v>417863</v>
      </c>
      <c r="C14035" s="80" t="s">
        <v>19</v>
      </c>
      <c r="D14035" s="80" t="s">
        <v>10436</v>
      </c>
      <c r="E14035" s="80" t="s">
        <v>10541</v>
      </c>
      <c r="F14035" s="80" t="s">
        <v>10552</v>
      </c>
      <c r="G14035" s="80" t="s">
        <v>10517</v>
      </c>
      <c r="H14035" t="s">
        <v>16322</v>
      </c>
      <c r="I14035" s="50">
        <v>31.68</v>
      </c>
    </row>
    <row r="14036" spans="1:9" x14ac:dyDescent="0.2">
      <c r="A14036">
        <v>417854</v>
      </c>
      <c r="B14036" s="79">
        <v>417854</v>
      </c>
      <c r="C14036" s="80" t="s">
        <v>19</v>
      </c>
      <c r="D14036" s="80" t="s">
        <v>10436</v>
      </c>
      <c r="E14036" s="80" t="s">
        <v>10541</v>
      </c>
      <c r="F14036" s="80" t="s">
        <v>10552</v>
      </c>
      <c r="G14036" s="80" t="s">
        <v>10517</v>
      </c>
      <c r="H14036" t="s">
        <v>16323</v>
      </c>
      <c r="I14036" s="50">
        <v>70.66</v>
      </c>
    </row>
    <row r="14037" spans="1:9" x14ac:dyDescent="0.2">
      <c r="A14037">
        <v>93491</v>
      </c>
      <c r="B14037" s="79">
        <v>93491</v>
      </c>
      <c r="C14037" s="80" t="s">
        <v>19</v>
      </c>
      <c r="D14037" s="80" t="s">
        <v>10436</v>
      </c>
      <c r="E14037" s="80" t="s">
        <v>10541</v>
      </c>
      <c r="F14037" s="80" t="s">
        <v>10542</v>
      </c>
      <c r="G14037" s="80" t="s">
        <v>6143</v>
      </c>
      <c r="H14037" t="s">
        <v>16324</v>
      </c>
      <c r="I14037" s="50">
        <v>27.75</v>
      </c>
    </row>
    <row r="14038" spans="1:9" x14ac:dyDescent="0.2">
      <c r="A14038">
        <v>282915</v>
      </c>
      <c r="B14038" s="79">
        <v>282915</v>
      </c>
      <c r="C14038" s="80" t="s">
        <v>19</v>
      </c>
      <c r="D14038" s="80" t="s">
        <v>10436</v>
      </c>
      <c r="E14038" s="80" t="s">
        <v>10541</v>
      </c>
      <c r="F14038" s="80" t="s">
        <v>10542</v>
      </c>
      <c r="G14038" s="80" t="s">
        <v>6143</v>
      </c>
      <c r="H14038" t="s">
        <v>10543</v>
      </c>
      <c r="I14038" s="50">
        <v>31.64</v>
      </c>
    </row>
    <row r="14039" spans="1:9" x14ac:dyDescent="0.2">
      <c r="A14039">
        <v>428616</v>
      </c>
      <c r="B14039" s="79">
        <v>428616</v>
      </c>
      <c r="C14039" s="80" t="s">
        <v>19</v>
      </c>
      <c r="D14039" s="80" t="s">
        <v>10436</v>
      </c>
      <c r="E14039" s="80" t="s">
        <v>10541</v>
      </c>
      <c r="F14039" s="80" t="s">
        <v>10542</v>
      </c>
      <c r="G14039" s="80" t="s">
        <v>6143</v>
      </c>
      <c r="H14039" t="s">
        <v>16325</v>
      </c>
      <c r="I14039" s="50">
        <v>29.89</v>
      </c>
    </row>
    <row r="14040" spans="1:9" x14ac:dyDescent="0.2">
      <c r="A14040">
        <v>428617</v>
      </c>
      <c r="B14040" s="79">
        <v>428617</v>
      </c>
      <c r="C14040" s="80" t="s">
        <v>19</v>
      </c>
      <c r="D14040" s="80" t="s">
        <v>10436</v>
      </c>
      <c r="E14040" s="80" t="s">
        <v>10541</v>
      </c>
      <c r="F14040" s="80" t="s">
        <v>10542</v>
      </c>
      <c r="G14040" s="80" t="s">
        <v>6143</v>
      </c>
      <c r="H14040" t="s">
        <v>16326</v>
      </c>
      <c r="I14040" s="50">
        <v>27</v>
      </c>
    </row>
    <row r="14041" spans="1:9" x14ac:dyDescent="0.2">
      <c r="A14041">
        <v>428619</v>
      </c>
      <c r="B14041" s="79">
        <v>428619</v>
      </c>
      <c r="C14041" s="80" t="s">
        <v>19</v>
      </c>
      <c r="D14041" s="80" t="s">
        <v>10436</v>
      </c>
      <c r="E14041" s="80" t="s">
        <v>10541</v>
      </c>
      <c r="F14041" s="80" t="s">
        <v>10542</v>
      </c>
      <c r="G14041" s="80" t="s">
        <v>6143</v>
      </c>
      <c r="H14041" t="s">
        <v>10544</v>
      </c>
      <c r="I14041" s="50">
        <v>36.630000000000003</v>
      </c>
    </row>
    <row r="14042" spans="1:9" x14ac:dyDescent="0.2">
      <c r="A14042">
        <v>428620</v>
      </c>
      <c r="B14042" s="79">
        <v>428620</v>
      </c>
      <c r="C14042" s="80" t="s">
        <v>19</v>
      </c>
      <c r="D14042" s="80" t="s">
        <v>10436</v>
      </c>
      <c r="E14042" s="80" t="s">
        <v>10541</v>
      </c>
      <c r="F14042" s="80" t="s">
        <v>10542</v>
      </c>
      <c r="G14042" s="80" t="s">
        <v>6143</v>
      </c>
      <c r="H14042" t="s">
        <v>10545</v>
      </c>
      <c r="I14042" s="50">
        <v>25.56</v>
      </c>
    </row>
    <row r="14043" spans="1:9" x14ac:dyDescent="0.2">
      <c r="A14043">
        <v>282920</v>
      </c>
      <c r="B14043" s="79">
        <v>282920</v>
      </c>
      <c r="C14043" s="80" t="s">
        <v>19</v>
      </c>
      <c r="D14043" s="80" t="s">
        <v>10436</v>
      </c>
      <c r="E14043" s="80" t="s">
        <v>10541</v>
      </c>
      <c r="F14043" s="80" t="s">
        <v>10542</v>
      </c>
      <c r="G14043" s="80" t="s">
        <v>6143</v>
      </c>
      <c r="H14043" t="s">
        <v>16327</v>
      </c>
      <c r="I14043" s="50">
        <v>22.5</v>
      </c>
    </row>
    <row r="14044" spans="1:9" x14ac:dyDescent="0.2">
      <c r="A14044">
        <v>541797</v>
      </c>
      <c r="B14044" s="79">
        <v>541797</v>
      </c>
      <c r="C14044" s="80" t="s">
        <v>19</v>
      </c>
      <c r="D14044" s="80" t="s">
        <v>10436</v>
      </c>
      <c r="E14044" s="80" t="s">
        <v>10541</v>
      </c>
      <c r="F14044" s="80" t="s">
        <v>10542</v>
      </c>
      <c r="G14044" s="80" t="s">
        <v>10484</v>
      </c>
      <c r="H14044" t="s">
        <v>10546</v>
      </c>
      <c r="I14044" s="50">
        <v>30.67</v>
      </c>
    </row>
    <row r="14045" spans="1:9" x14ac:dyDescent="0.2">
      <c r="A14045">
        <v>541806</v>
      </c>
      <c r="B14045" s="79">
        <v>541806</v>
      </c>
      <c r="C14045" s="80" t="s">
        <v>19</v>
      </c>
      <c r="D14045" s="80" t="s">
        <v>10436</v>
      </c>
      <c r="E14045" s="80" t="s">
        <v>10541</v>
      </c>
      <c r="F14045" s="80" t="s">
        <v>10542</v>
      </c>
      <c r="G14045" s="80" t="s">
        <v>10484</v>
      </c>
      <c r="H14045" t="s">
        <v>10547</v>
      </c>
      <c r="I14045" s="50">
        <v>34.840000000000003</v>
      </c>
    </row>
    <row r="14046" spans="1:9" x14ac:dyDescent="0.2">
      <c r="A14046">
        <v>541811</v>
      </c>
      <c r="B14046" s="79">
        <v>541811</v>
      </c>
      <c r="C14046" s="80" t="s">
        <v>19</v>
      </c>
      <c r="D14046" s="80" t="s">
        <v>10436</v>
      </c>
      <c r="E14046" s="80" t="s">
        <v>10541</v>
      </c>
      <c r="F14046" s="80" t="s">
        <v>10542</v>
      </c>
      <c r="G14046" s="80" t="s">
        <v>10484</v>
      </c>
      <c r="H14046" t="s">
        <v>10548</v>
      </c>
      <c r="I14046" s="50">
        <v>34.840000000000003</v>
      </c>
    </row>
    <row r="14047" spans="1:9" x14ac:dyDescent="0.2">
      <c r="A14047">
        <v>541820</v>
      </c>
      <c r="B14047" s="79">
        <v>541820</v>
      </c>
      <c r="C14047" s="80" t="s">
        <v>19</v>
      </c>
      <c r="D14047" s="80" t="s">
        <v>10436</v>
      </c>
      <c r="E14047" s="80" t="s">
        <v>10541</v>
      </c>
      <c r="F14047" s="80" t="s">
        <v>10542</v>
      </c>
      <c r="G14047" s="80" t="s">
        <v>10484</v>
      </c>
      <c r="H14047" t="s">
        <v>10549</v>
      </c>
      <c r="I14047" s="50">
        <v>30.09</v>
      </c>
    </row>
    <row r="14048" spans="1:9" x14ac:dyDescent="0.2">
      <c r="A14048">
        <v>541826</v>
      </c>
      <c r="B14048" s="79">
        <v>541826</v>
      </c>
      <c r="C14048" s="80" t="s">
        <v>19</v>
      </c>
      <c r="D14048" s="80" t="s">
        <v>10436</v>
      </c>
      <c r="E14048" s="80" t="s">
        <v>10541</v>
      </c>
      <c r="F14048" s="80" t="s">
        <v>10542</v>
      </c>
      <c r="G14048" s="80" t="s">
        <v>10484</v>
      </c>
      <c r="H14048" t="s">
        <v>10550</v>
      </c>
      <c r="I14048" s="50">
        <v>28.94</v>
      </c>
    </row>
    <row r="14049" spans="1:9" x14ac:dyDescent="0.2">
      <c r="A14049">
        <v>541830</v>
      </c>
      <c r="B14049" s="79">
        <v>541830</v>
      </c>
      <c r="C14049" s="80" t="s">
        <v>19</v>
      </c>
      <c r="D14049" s="80" t="s">
        <v>10436</v>
      </c>
      <c r="E14049" s="80" t="s">
        <v>10541</v>
      </c>
      <c r="F14049" s="80" t="s">
        <v>10542</v>
      </c>
      <c r="G14049" s="80" t="s">
        <v>10484</v>
      </c>
      <c r="H14049" t="s">
        <v>10551</v>
      </c>
      <c r="I14049" s="50">
        <v>30.09</v>
      </c>
    </row>
    <row r="14050" spans="1:9" x14ac:dyDescent="0.2">
      <c r="A14050">
        <v>449185</v>
      </c>
      <c r="B14050" s="79">
        <v>7896002302661</v>
      </c>
      <c r="C14050" s="80" t="s">
        <v>19</v>
      </c>
      <c r="D14050" s="80" t="s">
        <v>12737</v>
      </c>
      <c r="E14050" s="80" t="s">
        <v>12738</v>
      </c>
      <c r="F14050" s="80" t="s">
        <v>12739</v>
      </c>
      <c r="G14050" s="80" t="s">
        <v>16328</v>
      </c>
      <c r="H14050" t="s">
        <v>12766</v>
      </c>
      <c r="I14050" s="50">
        <v>2.36</v>
      </c>
    </row>
    <row r="14051" spans="1:9" x14ac:dyDescent="0.2">
      <c r="A14051">
        <v>449190</v>
      </c>
      <c r="B14051" s="79">
        <v>7896002301497</v>
      </c>
      <c r="C14051" s="80" t="s">
        <v>19</v>
      </c>
      <c r="D14051" s="80" t="s">
        <v>12737</v>
      </c>
      <c r="E14051" s="80" t="s">
        <v>12738</v>
      </c>
      <c r="F14051" s="80" t="s">
        <v>12739</v>
      </c>
      <c r="G14051" s="80" t="s">
        <v>16328</v>
      </c>
      <c r="H14051" t="s">
        <v>12767</v>
      </c>
      <c r="I14051" s="50">
        <v>2.42</v>
      </c>
    </row>
    <row r="14052" spans="1:9" x14ac:dyDescent="0.2">
      <c r="A14052">
        <v>449193</v>
      </c>
      <c r="B14052" s="79">
        <v>7896002368230</v>
      </c>
      <c r="C14052" s="80" t="s">
        <v>19</v>
      </c>
      <c r="D14052" s="80" t="s">
        <v>12737</v>
      </c>
      <c r="E14052" s="80" t="s">
        <v>12738</v>
      </c>
      <c r="F14052" s="80" t="s">
        <v>12739</v>
      </c>
      <c r="G14052" s="80" t="s">
        <v>16328</v>
      </c>
      <c r="H14052" t="s">
        <v>12768</v>
      </c>
      <c r="I14052" s="50">
        <v>2.36</v>
      </c>
    </row>
    <row r="14053" spans="1:9" x14ac:dyDescent="0.2">
      <c r="A14053">
        <v>449179</v>
      </c>
      <c r="B14053" s="79">
        <v>7896002366557</v>
      </c>
      <c r="C14053" s="80" t="s">
        <v>19</v>
      </c>
      <c r="D14053" s="80" t="s">
        <v>12737</v>
      </c>
      <c r="E14053" s="80" t="s">
        <v>12738</v>
      </c>
      <c r="F14053" s="80" t="s">
        <v>12739</v>
      </c>
      <c r="G14053" s="80" t="s">
        <v>16328</v>
      </c>
      <c r="H14053" t="s">
        <v>12764</v>
      </c>
      <c r="I14053" s="50">
        <v>2.42</v>
      </c>
    </row>
    <row r="14054" spans="1:9" x14ac:dyDescent="0.2">
      <c r="A14054">
        <v>449157</v>
      </c>
      <c r="B14054" s="79">
        <v>7896002302449</v>
      </c>
      <c r="C14054" s="80" t="s">
        <v>19</v>
      </c>
      <c r="D14054" s="80" t="s">
        <v>12737</v>
      </c>
      <c r="E14054" s="80" t="s">
        <v>12738</v>
      </c>
      <c r="F14054" s="80" t="s">
        <v>12739</v>
      </c>
      <c r="G14054" s="80" t="s">
        <v>16328</v>
      </c>
      <c r="H14054" t="s">
        <v>12760</v>
      </c>
      <c r="I14054" s="50">
        <v>2.88</v>
      </c>
    </row>
    <row r="14055" spans="1:9" x14ac:dyDescent="0.2">
      <c r="A14055">
        <v>449159</v>
      </c>
      <c r="B14055" s="79">
        <v>7896002365963</v>
      </c>
      <c r="C14055" s="80" t="s">
        <v>19</v>
      </c>
      <c r="D14055" s="80" t="s">
        <v>12737</v>
      </c>
      <c r="E14055" s="80" t="s">
        <v>12738</v>
      </c>
      <c r="F14055" s="80" t="s">
        <v>12739</v>
      </c>
      <c r="G14055" s="80" t="s">
        <v>16328</v>
      </c>
      <c r="H14055" t="s">
        <v>12761</v>
      </c>
      <c r="I14055" s="50">
        <v>2.87</v>
      </c>
    </row>
    <row r="14056" spans="1:9" x14ac:dyDescent="0.2">
      <c r="A14056">
        <v>449161</v>
      </c>
      <c r="B14056" s="79">
        <v>7896002364768</v>
      </c>
      <c r="C14056" s="80" t="s">
        <v>19</v>
      </c>
      <c r="D14056" s="80" t="s">
        <v>12737</v>
      </c>
      <c r="E14056" s="80" t="s">
        <v>12738</v>
      </c>
      <c r="F14056" s="80" t="s">
        <v>12739</v>
      </c>
      <c r="G14056" s="80" t="s">
        <v>16328</v>
      </c>
      <c r="H14056" t="s">
        <v>12762</v>
      </c>
      <c r="I14056" s="50">
        <v>2.88</v>
      </c>
    </row>
    <row r="14057" spans="1:9" x14ac:dyDescent="0.2">
      <c r="A14057">
        <v>449162</v>
      </c>
      <c r="B14057" s="79">
        <v>7896002301398</v>
      </c>
      <c r="C14057" s="80" t="s">
        <v>19</v>
      </c>
      <c r="D14057" s="80" t="s">
        <v>12737</v>
      </c>
      <c r="E14057" s="80" t="s">
        <v>12738</v>
      </c>
      <c r="F14057" s="80" t="s">
        <v>12739</v>
      </c>
      <c r="G14057" s="80" t="s">
        <v>16328</v>
      </c>
      <c r="H14057" t="s">
        <v>12763</v>
      </c>
      <c r="I14057" s="50">
        <v>2.88</v>
      </c>
    </row>
    <row r="14058" spans="1:9" x14ac:dyDescent="0.2">
      <c r="A14058">
        <v>449181</v>
      </c>
      <c r="B14058" s="79">
        <v>7896002362054</v>
      </c>
      <c r="C14058" s="80" t="s">
        <v>19</v>
      </c>
      <c r="D14058" s="80" t="s">
        <v>12737</v>
      </c>
      <c r="E14058" s="80" t="s">
        <v>12738</v>
      </c>
      <c r="F14058" s="80" t="s">
        <v>12739</v>
      </c>
      <c r="G14058" s="80" t="s">
        <v>16328</v>
      </c>
      <c r="H14058" t="s">
        <v>12765</v>
      </c>
      <c r="I14058" s="50">
        <v>2.42</v>
      </c>
    </row>
    <row r="14059" spans="1:9" x14ac:dyDescent="0.2">
      <c r="A14059">
        <v>498365</v>
      </c>
      <c r="B14059" s="79">
        <v>7891962067278</v>
      </c>
      <c r="C14059" s="80" t="s">
        <v>19</v>
      </c>
      <c r="D14059" s="80" t="s">
        <v>12737</v>
      </c>
      <c r="E14059" s="80" t="s">
        <v>12738</v>
      </c>
      <c r="F14059" s="80" t="s">
        <v>12739</v>
      </c>
      <c r="G14059" s="80" t="s">
        <v>5542</v>
      </c>
      <c r="H14059" t="s">
        <v>16329</v>
      </c>
      <c r="I14059" s="50">
        <v>12.17</v>
      </c>
    </row>
    <row r="14060" spans="1:9" x14ac:dyDescent="0.2">
      <c r="A14060">
        <v>460413</v>
      </c>
      <c r="B14060" s="79">
        <v>7891962063874</v>
      </c>
      <c r="C14060" s="80" t="s">
        <v>19</v>
      </c>
      <c r="D14060" s="80" t="s">
        <v>12737</v>
      </c>
      <c r="E14060" s="80" t="s">
        <v>12738</v>
      </c>
      <c r="F14060" s="80" t="s">
        <v>12739</v>
      </c>
      <c r="G14060" s="80" t="s">
        <v>5542</v>
      </c>
      <c r="H14060" t="s">
        <v>16330</v>
      </c>
      <c r="I14060" s="50">
        <v>6.67</v>
      </c>
    </row>
    <row r="14061" spans="1:9" x14ac:dyDescent="0.2">
      <c r="A14061">
        <v>580001</v>
      </c>
      <c r="B14061" s="79">
        <v>7891962076362</v>
      </c>
      <c r="C14061" s="80" t="s">
        <v>19</v>
      </c>
      <c r="D14061" s="80" t="s">
        <v>12737</v>
      </c>
      <c r="E14061" s="80" t="s">
        <v>12738</v>
      </c>
      <c r="F14061" s="80" t="s">
        <v>12739</v>
      </c>
      <c r="G14061" s="80" t="s">
        <v>5542</v>
      </c>
      <c r="H14061" t="s">
        <v>16331</v>
      </c>
      <c r="I14061" s="50">
        <v>7.81</v>
      </c>
    </row>
    <row r="14062" spans="1:9" x14ac:dyDescent="0.2">
      <c r="A14062">
        <v>580003</v>
      </c>
      <c r="B14062" s="79">
        <v>7891962076379</v>
      </c>
      <c r="C14062" s="80" t="s">
        <v>19</v>
      </c>
      <c r="D14062" s="80" t="s">
        <v>12737</v>
      </c>
      <c r="E14062" s="80" t="s">
        <v>12738</v>
      </c>
      <c r="F14062" s="80" t="s">
        <v>12739</v>
      </c>
      <c r="G14062" s="80" t="s">
        <v>5542</v>
      </c>
      <c r="H14062" t="s">
        <v>16332</v>
      </c>
      <c r="I14062" s="50">
        <v>7.81</v>
      </c>
    </row>
    <row r="14063" spans="1:9" x14ac:dyDescent="0.2">
      <c r="A14063">
        <v>580004</v>
      </c>
      <c r="B14063" s="79">
        <v>7891962076355</v>
      </c>
      <c r="C14063" s="80" t="s">
        <v>19</v>
      </c>
      <c r="D14063" s="80" t="s">
        <v>12737</v>
      </c>
      <c r="E14063" s="80" t="s">
        <v>12738</v>
      </c>
      <c r="F14063" s="80" t="s">
        <v>12739</v>
      </c>
      <c r="G14063" s="80" t="s">
        <v>5542</v>
      </c>
      <c r="H14063" t="s">
        <v>12809</v>
      </c>
      <c r="I14063" s="50">
        <v>7.81</v>
      </c>
    </row>
    <row r="14064" spans="1:9" x14ac:dyDescent="0.2">
      <c r="A14064">
        <v>559581</v>
      </c>
      <c r="B14064" s="79">
        <v>7891962069913</v>
      </c>
      <c r="C14064" s="80" t="s">
        <v>19</v>
      </c>
      <c r="D14064" s="80" t="s">
        <v>12737</v>
      </c>
      <c r="E14064" s="80" t="s">
        <v>12738</v>
      </c>
      <c r="F14064" s="80" t="s">
        <v>12739</v>
      </c>
      <c r="G14064" s="80" t="s">
        <v>5542</v>
      </c>
      <c r="H14064" t="s">
        <v>16333</v>
      </c>
      <c r="I14064" s="50">
        <v>6.67</v>
      </c>
    </row>
    <row r="14065" spans="1:9" x14ac:dyDescent="0.2">
      <c r="A14065">
        <v>452506</v>
      </c>
      <c r="B14065" s="79">
        <v>7891962064055</v>
      </c>
      <c r="C14065" s="80" t="s">
        <v>19</v>
      </c>
      <c r="D14065" s="80" t="s">
        <v>12737</v>
      </c>
      <c r="E14065" s="80" t="s">
        <v>12738</v>
      </c>
      <c r="F14065" s="80" t="s">
        <v>12739</v>
      </c>
      <c r="G14065" s="80" t="s">
        <v>5542</v>
      </c>
      <c r="H14065" t="s">
        <v>12808</v>
      </c>
      <c r="I14065" s="50">
        <v>10.09</v>
      </c>
    </row>
    <row r="14066" spans="1:9" x14ac:dyDescent="0.2">
      <c r="A14066">
        <v>452395</v>
      </c>
      <c r="B14066" s="79">
        <v>7891962064048</v>
      </c>
      <c r="C14066" s="80" t="s">
        <v>19</v>
      </c>
      <c r="D14066" s="80" t="s">
        <v>12737</v>
      </c>
      <c r="E14066" s="80" t="s">
        <v>12738</v>
      </c>
      <c r="F14066" s="80" t="s">
        <v>12739</v>
      </c>
      <c r="G14066" s="80" t="s">
        <v>5542</v>
      </c>
      <c r="H14066" t="s">
        <v>12807</v>
      </c>
      <c r="I14066" s="50">
        <v>8.57</v>
      </c>
    </row>
    <row r="14067" spans="1:9" x14ac:dyDescent="0.2">
      <c r="A14067">
        <v>559577</v>
      </c>
      <c r="B14067" s="79">
        <v>7891962069920</v>
      </c>
      <c r="C14067" s="80" t="s">
        <v>19</v>
      </c>
      <c r="D14067" s="80" t="s">
        <v>12737</v>
      </c>
      <c r="E14067" s="80" t="s">
        <v>12738</v>
      </c>
      <c r="F14067" s="80" t="s">
        <v>12739</v>
      </c>
      <c r="G14067" s="80" t="s">
        <v>5542</v>
      </c>
      <c r="H14067" t="s">
        <v>16334</v>
      </c>
      <c r="I14067" s="50">
        <v>7.02</v>
      </c>
    </row>
    <row r="14068" spans="1:9" x14ac:dyDescent="0.2">
      <c r="A14068">
        <v>586677</v>
      </c>
      <c r="B14068" s="79">
        <v>7891962071879</v>
      </c>
      <c r="C14068" s="80" t="s">
        <v>19</v>
      </c>
      <c r="D14068" s="80" t="s">
        <v>12737</v>
      </c>
      <c r="E14068" s="80" t="s">
        <v>12738</v>
      </c>
      <c r="F14068" s="80" t="s">
        <v>12739</v>
      </c>
      <c r="G14068" s="80" t="s">
        <v>5542</v>
      </c>
      <c r="H14068" t="s">
        <v>16335</v>
      </c>
      <c r="I14068" s="50">
        <v>5.93</v>
      </c>
    </row>
    <row r="14069" spans="1:9" x14ac:dyDescent="0.2">
      <c r="A14069">
        <v>383800</v>
      </c>
      <c r="B14069" s="79">
        <v>7891962051345</v>
      </c>
      <c r="C14069" s="80" t="s">
        <v>19</v>
      </c>
      <c r="D14069" s="80" t="s">
        <v>12737</v>
      </c>
      <c r="E14069" s="80" t="s">
        <v>12738</v>
      </c>
      <c r="F14069" s="80" t="s">
        <v>12739</v>
      </c>
      <c r="G14069" s="80" t="s">
        <v>5542</v>
      </c>
      <c r="H14069" t="s">
        <v>12806</v>
      </c>
      <c r="I14069" s="50">
        <v>8.84</v>
      </c>
    </row>
    <row r="14070" spans="1:9" x14ac:dyDescent="0.2">
      <c r="A14070">
        <v>383801</v>
      </c>
      <c r="B14070" s="79">
        <v>7891962051338</v>
      </c>
      <c r="C14070" s="80" t="s">
        <v>19</v>
      </c>
      <c r="D14070" s="80" t="s">
        <v>12737</v>
      </c>
      <c r="E14070" s="80" t="s">
        <v>12738</v>
      </c>
      <c r="F14070" s="80" t="s">
        <v>12739</v>
      </c>
      <c r="G14070" s="80" t="s">
        <v>5542</v>
      </c>
      <c r="H14070" t="s">
        <v>16336</v>
      </c>
      <c r="I14070" s="50">
        <v>7.59</v>
      </c>
    </row>
    <row r="14071" spans="1:9" x14ac:dyDescent="0.2">
      <c r="A14071">
        <v>300434</v>
      </c>
      <c r="B14071" s="79">
        <v>7896002301077</v>
      </c>
      <c r="C14071" s="80" t="s">
        <v>19</v>
      </c>
      <c r="D14071" s="80" t="s">
        <v>12737</v>
      </c>
      <c r="E14071" s="80" t="s">
        <v>12738</v>
      </c>
      <c r="F14071" s="80" t="s">
        <v>12739</v>
      </c>
      <c r="G14071" s="80" t="s">
        <v>12740</v>
      </c>
      <c r="H14071" t="s">
        <v>12746</v>
      </c>
      <c r="I14071" s="50">
        <v>10.65</v>
      </c>
    </row>
    <row r="14072" spans="1:9" x14ac:dyDescent="0.2">
      <c r="A14072">
        <v>291373</v>
      </c>
      <c r="B14072" s="79">
        <v>7896002363792</v>
      </c>
      <c r="C14072" s="80" t="s">
        <v>19</v>
      </c>
      <c r="D14072" s="80" t="s">
        <v>12737</v>
      </c>
      <c r="E14072" s="80" t="s">
        <v>12738</v>
      </c>
      <c r="F14072" s="80" t="s">
        <v>12739</v>
      </c>
      <c r="G14072" s="80" t="s">
        <v>12740</v>
      </c>
      <c r="H14072" t="s">
        <v>12741</v>
      </c>
      <c r="I14072" s="50">
        <v>10.67</v>
      </c>
    </row>
    <row r="14073" spans="1:9" x14ac:dyDescent="0.2">
      <c r="A14073">
        <v>291396</v>
      </c>
      <c r="B14073" s="79">
        <v>7896002364546</v>
      </c>
      <c r="C14073" s="80" t="s">
        <v>19</v>
      </c>
      <c r="D14073" s="80" t="s">
        <v>12737</v>
      </c>
      <c r="E14073" s="80" t="s">
        <v>12738</v>
      </c>
      <c r="F14073" s="80" t="s">
        <v>12739</v>
      </c>
      <c r="G14073" s="80" t="s">
        <v>12740</v>
      </c>
      <c r="H14073" t="s">
        <v>12742</v>
      </c>
      <c r="I14073" s="50">
        <v>10.67</v>
      </c>
    </row>
    <row r="14074" spans="1:9" x14ac:dyDescent="0.2">
      <c r="A14074">
        <v>291400</v>
      </c>
      <c r="B14074" s="79">
        <v>7896002365420</v>
      </c>
      <c r="C14074" s="80" t="s">
        <v>19</v>
      </c>
      <c r="D14074" s="80" t="s">
        <v>12737</v>
      </c>
      <c r="E14074" s="80" t="s">
        <v>12738</v>
      </c>
      <c r="F14074" s="80" t="s">
        <v>12739</v>
      </c>
      <c r="G14074" s="80" t="s">
        <v>12740</v>
      </c>
      <c r="H14074" t="s">
        <v>12743</v>
      </c>
      <c r="I14074" s="50">
        <v>10.67</v>
      </c>
    </row>
    <row r="14075" spans="1:9" x14ac:dyDescent="0.2">
      <c r="A14075">
        <v>298527</v>
      </c>
      <c r="B14075" s="79">
        <v>7896002305013</v>
      </c>
      <c r="C14075" s="80" t="s">
        <v>19</v>
      </c>
      <c r="D14075" s="80" t="s">
        <v>12737</v>
      </c>
      <c r="E14075" s="80" t="s">
        <v>12738</v>
      </c>
      <c r="F14075" s="80" t="s">
        <v>12739</v>
      </c>
      <c r="G14075" s="80" t="s">
        <v>12740</v>
      </c>
      <c r="H14075" t="s">
        <v>12750</v>
      </c>
      <c r="I14075" s="50">
        <v>9.25</v>
      </c>
    </row>
    <row r="14076" spans="1:9" x14ac:dyDescent="0.2">
      <c r="A14076">
        <v>445957</v>
      </c>
      <c r="B14076" s="79">
        <v>7896002310352</v>
      </c>
      <c r="C14076" s="80" t="s">
        <v>19</v>
      </c>
      <c r="D14076" s="80" t="s">
        <v>12737</v>
      </c>
      <c r="E14076" s="80" t="s">
        <v>12738</v>
      </c>
      <c r="F14076" s="80" t="s">
        <v>12739</v>
      </c>
      <c r="G14076" s="80" t="s">
        <v>12740</v>
      </c>
      <c r="H14076" t="s">
        <v>12751</v>
      </c>
      <c r="I14076" s="50">
        <v>13.76</v>
      </c>
    </row>
    <row r="14077" spans="1:9" x14ac:dyDescent="0.2">
      <c r="A14077">
        <v>380134</v>
      </c>
      <c r="B14077" s="79">
        <v>7896002303477</v>
      </c>
      <c r="C14077" s="80" t="s">
        <v>19</v>
      </c>
      <c r="D14077" s="80" t="s">
        <v>12737</v>
      </c>
      <c r="E14077" s="80" t="s">
        <v>12738</v>
      </c>
      <c r="F14077" s="80" t="s">
        <v>12739</v>
      </c>
      <c r="G14077" s="80" t="s">
        <v>12740</v>
      </c>
      <c r="H14077" t="s">
        <v>12748</v>
      </c>
      <c r="I14077" s="50">
        <v>13.81</v>
      </c>
    </row>
    <row r="14078" spans="1:9" x14ac:dyDescent="0.2">
      <c r="A14078">
        <v>309269</v>
      </c>
      <c r="B14078" s="79">
        <v>7896002302203</v>
      </c>
      <c r="C14078" s="80" t="s">
        <v>19</v>
      </c>
      <c r="D14078" s="80" t="s">
        <v>12737</v>
      </c>
      <c r="E14078" s="80" t="s">
        <v>12738</v>
      </c>
      <c r="F14078" s="80" t="s">
        <v>12739</v>
      </c>
      <c r="G14078" s="80" t="s">
        <v>12740</v>
      </c>
      <c r="H14078" t="s">
        <v>12749</v>
      </c>
      <c r="I14078" s="50">
        <v>13.81</v>
      </c>
    </row>
    <row r="14079" spans="1:9" x14ac:dyDescent="0.2">
      <c r="A14079">
        <v>291365</v>
      </c>
      <c r="B14079" s="79">
        <v>7896002309172</v>
      </c>
      <c r="C14079" s="80" t="s">
        <v>19</v>
      </c>
      <c r="D14079" s="80" t="s">
        <v>12737</v>
      </c>
      <c r="E14079" s="80" t="s">
        <v>12738</v>
      </c>
      <c r="F14079" s="80" t="s">
        <v>12739</v>
      </c>
      <c r="G14079" s="80" t="s">
        <v>12740</v>
      </c>
      <c r="H14079" t="s">
        <v>12745</v>
      </c>
      <c r="I14079" s="50">
        <v>12.79</v>
      </c>
    </row>
    <row r="14080" spans="1:9" x14ac:dyDescent="0.2">
      <c r="A14080">
        <v>291367</v>
      </c>
      <c r="B14080" s="79">
        <v>7896002368162</v>
      </c>
      <c r="C14080" s="80" t="s">
        <v>19</v>
      </c>
      <c r="D14080" s="80" t="s">
        <v>12737</v>
      </c>
      <c r="E14080" s="80" t="s">
        <v>12738</v>
      </c>
      <c r="F14080" s="80" t="s">
        <v>12739</v>
      </c>
      <c r="G14080" s="80" t="s">
        <v>12740</v>
      </c>
      <c r="H14080" t="s">
        <v>12744</v>
      </c>
      <c r="I14080" s="50">
        <v>12.77</v>
      </c>
    </row>
    <row r="14081" spans="1:9" x14ac:dyDescent="0.2">
      <c r="A14081">
        <v>291368</v>
      </c>
      <c r="B14081" s="79">
        <v>7896002308762</v>
      </c>
      <c r="C14081" s="80" t="s">
        <v>19</v>
      </c>
      <c r="D14081" s="80" t="s">
        <v>12737</v>
      </c>
      <c r="E14081" s="80" t="s">
        <v>12738</v>
      </c>
      <c r="F14081" s="80" t="s">
        <v>12739</v>
      </c>
      <c r="G14081" s="80" t="s">
        <v>12740</v>
      </c>
      <c r="H14081" t="s">
        <v>12747</v>
      </c>
      <c r="I14081" s="50">
        <v>12.77</v>
      </c>
    </row>
    <row r="14082" spans="1:9" x14ac:dyDescent="0.2">
      <c r="A14082">
        <v>562784</v>
      </c>
      <c r="B14082" s="79">
        <v>7896002311410</v>
      </c>
      <c r="C14082" s="80" t="s">
        <v>19</v>
      </c>
      <c r="D14082" s="80" t="s">
        <v>12737</v>
      </c>
      <c r="E14082" s="80" t="s">
        <v>12738</v>
      </c>
      <c r="F14082" s="80" t="s">
        <v>12739</v>
      </c>
      <c r="G14082" s="80" t="s">
        <v>12740</v>
      </c>
      <c r="H14082" t="s">
        <v>12758</v>
      </c>
      <c r="I14082" s="50">
        <v>9.4499999999999993</v>
      </c>
    </row>
    <row r="14083" spans="1:9" x14ac:dyDescent="0.2">
      <c r="A14083">
        <v>562787</v>
      </c>
      <c r="B14083" s="79">
        <v>7896002311427</v>
      </c>
      <c r="C14083" s="80" t="s">
        <v>19</v>
      </c>
      <c r="D14083" s="80" t="s">
        <v>12737</v>
      </c>
      <c r="E14083" s="80" t="s">
        <v>12738</v>
      </c>
      <c r="F14083" s="80" t="s">
        <v>12739</v>
      </c>
      <c r="G14083" s="80" t="s">
        <v>12740</v>
      </c>
      <c r="H14083" t="s">
        <v>12759</v>
      </c>
      <c r="I14083" s="50">
        <v>10.4</v>
      </c>
    </row>
    <row r="14084" spans="1:9" x14ac:dyDescent="0.2">
      <c r="A14084">
        <v>449168</v>
      </c>
      <c r="B14084" s="79">
        <v>7896002305846</v>
      </c>
      <c r="C14084" s="80" t="s">
        <v>19</v>
      </c>
      <c r="D14084" s="80" t="s">
        <v>12737</v>
      </c>
      <c r="E14084" s="80" t="s">
        <v>12738</v>
      </c>
      <c r="F14084" s="80" t="s">
        <v>12739</v>
      </c>
      <c r="G14084" s="80" t="s">
        <v>12740</v>
      </c>
      <c r="H14084" t="s">
        <v>12752</v>
      </c>
      <c r="I14084" s="50">
        <v>9.85</v>
      </c>
    </row>
    <row r="14085" spans="1:9" x14ac:dyDescent="0.2">
      <c r="A14085">
        <v>449174</v>
      </c>
      <c r="B14085" s="79">
        <v>7896002306768</v>
      </c>
      <c r="C14085" s="80" t="s">
        <v>19</v>
      </c>
      <c r="D14085" s="80" t="s">
        <v>12737</v>
      </c>
      <c r="E14085" s="80" t="s">
        <v>12738</v>
      </c>
      <c r="F14085" s="80" t="s">
        <v>12739</v>
      </c>
      <c r="G14085" s="80" t="s">
        <v>12740</v>
      </c>
      <c r="H14085" t="s">
        <v>12753</v>
      </c>
      <c r="I14085" s="50">
        <v>9.85</v>
      </c>
    </row>
    <row r="14086" spans="1:9" x14ac:dyDescent="0.2">
      <c r="A14086">
        <v>449177</v>
      </c>
      <c r="B14086" s="79">
        <v>7896002305877</v>
      </c>
      <c r="C14086" s="80" t="s">
        <v>19</v>
      </c>
      <c r="D14086" s="80" t="s">
        <v>12737</v>
      </c>
      <c r="E14086" s="80" t="s">
        <v>12738</v>
      </c>
      <c r="F14086" s="80" t="s">
        <v>12739</v>
      </c>
      <c r="G14086" s="80" t="s">
        <v>12740</v>
      </c>
      <c r="H14086" t="s">
        <v>12754</v>
      </c>
      <c r="I14086" s="50">
        <v>9.85</v>
      </c>
    </row>
    <row r="14087" spans="1:9" x14ac:dyDescent="0.2">
      <c r="A14087">
        <v>533808</v>
      </c>
      <c r="B14087" s="79">
        <v>7896002303422</v>
      </c>
      <c r="C14087" s="80" t="s">
        <v>19</v>
      </c>
      <c r="D14087" s="80" t="s">
        <v>12737</v>
      </c>
      <c r="E14087" s="80" t="s">
        <v>12738</v>
      </c>
      <c r="F14087" s="80" t="s">
        <v>12739</v>
      </c>
      <c r="G14087" s="80" t="s">
        <v>12740</v>
      </c>
      <c r="H14087" t="s">
        <v>16337</v>
      </c>
      <c r="I14087" s="50">
        <v>12.99</v>
      </c>
    </row>
    <row r="14088" spans="1:9" x14ac:dyDescent="0.2">
      <c r="A14088">
        <v>533810</v>
      </c>
      <c r="B14088" s="79">
        <v>7896002304191</v>
      </c>
      <c r="C14088" s="80" t="s">
        <v>19</v>
      </c>
      <c r="D14088" s="80" t="s">
        <v>12737</v>
      </c>
      <c r="E14088" s="80" t="s">
        <v>12738</v>
      </c>
      <c r="F14088" s="80" t="s">
        <v>12739</v>
      </c>
      <c r="G14088" s="80" t="s">
        <v>12740</v>
      </c>
      <c r="H14088" t="s">
        <v>12757</v>
      </c>
      <c r="I14088" s="50">
        <v>12.99</v>
      </c>
    </row>
    <row r="14089" spans="1:9" x14ac:dyDescent="0.2">
      <c r="A14089">
        <v>451246</v>
      </c>
      <c r="B14089" s="79">
        <v>7896002306348</v>
      </c>
      <c r="C14089" s="80" t="s">
        <v>19</v>
      </c>
      <c r="D14089" s="80" t="s">
        <v>12737</v>
      </c>
      <c r="E14089" s="80" t="s">
        <v>12738</v>
      </c>
      <c r="F14089" s="80" t="s">
        <v>12739</v>
      </c>
      <c r="G14089" s="80" t="s">
        <v>12740</v>
      </c>
      <c r="H14089" t="s">
        <v>12755</v>
      </c>
      <c r="I14089" s="50">
        <v>10.9</v>
      </c>
    </row>
    <row r="14090" spans="1:9" x14ac:dyDescent="0.2">
      <c r="A14090">
        <v>451252</v>
      </c>
      <c r="B14090" s="79">
        <v>7896002300155</v>
      </c>
      <c r="C14090" s="80" t="s">
        <v>19</v>
      </c>
      <c r="D14090" s="80" t="s">
        <v>12737</v>
      </c>
      <c r="E14090" s="80" t="s">
        <v>12738</v>
      </c>
      <c r="F14090" s="80" t="s">
        <v>12739</v>
      </c>
      <c r="G14090" s="80" t="s">
        <v>12740</v>
      </c>
      <c r="H14090" t="s">
        <v>12756</v>
      </c>
      <c r="I14090" s="50">
        <v>10.73</v>
      </c>
    </row>
    <row r="14091" spans="1:9" x14ac:dyDescent="0.2">
      <c r="A14091">
        <v>470532</v>
      </c>
      <c r="B14091" s="79">
        <v>7898253580768</v>
      </c>
      <c r="C14091" s="80" t="s">
        <v>19</v>
      </c>
      <c r="D14091" s="80" t="s">
        <v>12737</v>
      </c>
      <c r="E14091" s="80" t="s">
        <v>12738</v>
      </c>
      <c r="F14091" s="80" t="s">
        <v>12739</v>
      </c>
      <c r="G14091" s="80" t="s">
        <v>12773</v>
      </c>
      <c r="H14091" t="s">
        <v>16338</v>
      </c>
      <c r="I14091" s="50">
        <v>5.39</v>
      </c>
    </row>
    <row r="14092" spans="1:9" x14ac:dyDescent="0.2">
      <c r="A14092">
        <v>470536</v>
      </c>
      <c r="B14092" s="79">
        <v>7898253588832</v>
      </c>
      <c r="C14092" s="80" t="s">
        <v>19</v>
      </c>
      <c r="D14092" s="80" t="s">
        <v>12737</v>
      </c>
      <c r="E14092" s="80" t="s">
        <v>12738</v>
      </c>
      <c r="F14092" s="80" t="s">
        <v>12739</v>
      </c>
      <c r="G14092" s="80" t="s">
        <v>12773</v>
      </c>
      <c r="H14092" t="s">
        <v>12778</v>
      </c>
      <c r="I14092" s="50">
        <v>6.89</v>
      </c>
    </row>
    <row r="14093" spans="1:9" x14ac:dyDescent="0.2">
      <c r="A14093">
        <v>470546</v>
      </c>
      <c r="B14093" s="79">
        <v>7898253580775</v>
      </c>
      <c r="C14093" s="80" t="s">
        <v>19</v>
      </c>
      <c r="D14093" s="80" t="s">
        <v>12737</v>
      </c>
      <c r="E14093" s="80" t="s">
        <v>12738</v>
      </c>
      <c r="F14093" s="80" t="s">
        <v>12739</v>
      </c>
      <c r="G14093" s="80" t="s">
        <v>12773</v>
      </c>
      <c r="H14093" t="s">
        <v>12780</v>
      </c>
      <c r="I14093" s="50">
        <v>4.91</v>
      </c>
    </row>
    <row r="14094" spans="1:9" x14ac:dyDescent="0.2">
      <c r="A14094">
        <v>470533</v>
      </c>
      <c r="B14094" s="79">
        <v>7898253589426</v>
      </c>
      <c r="C14094" s="80" t="s">
        <v>19</v>
      </c>
      <c r="D14094" s="80" t="s">
        <v>12737</v>
      </c>
      <c r="E14094" s="80" t="s">
        <v>12738</v>
      </c>
      <c r="F14094" s="80" t="s">
        <v>12739</v>
      </c>
      <c r="G14094" s="80" t="s">
        <v>12773</v>
      </c>
      <c r="H14094" t="s">
        <v>12776</v>
      </c>
      <c r="I14094" s="50">
        <v>2.71</v>
      </c>
    </row>
    <row r="14095" spans="1:9" x14ac:dyDescent="0.2">
      <c r="A14095">
        <v>470534</v>
      </c>
      <c r="B14095" s="79">
        <v>7898253589488</v>
      </c>
      <c r="C14095" s="80" t="s">
        <v>19</v>
      </c>
      <c r="D14095" s="80" t="s">
        <v>12737</v>
      </c>
      <c r="E14095" s="80" t="s">
        <v>12738</v>
      </c>
      <c r="F14095" s="80" t="s">
        <v>12739</v>
      </c>
      <c r="G14095" s="80" t="s">
        <v>12773</v>
      </c>
      <c r="H14095" t="s">
        <v>16339</v>
      </c>
      <c r="I14095" s="50">
        <v>2.76</v>
      </c>
    </row>
    <row r="14096" spans="1:9" x14ac:dyDescent="0.2">
      <c r="A14096">
        <v>470550</v>
      </c>
      <c r="B14096" s="79">
        <v>7898253589112</v>
      </c>
      <c r="C14096" s="80" t="s">
        <v>19</v>
      </c>
      <c r="D14096" s="80" t="s">
        <v>12737</v>
      </c>
      <c r="E14096" s="80" t="s">
        <v>12738</v>
      </c>
      <c r="F14096" s="80" t="s">
        <v>12739</v>
      </c>
      <c r="G14096" s="80" t="s">
        <v>12773</v>
      </c>
      <c r="H14096" t="s">
        <v>16340</v>
      </c>
      <c r="I14096" s="50">
        <v>6.41</v>
      </c>
    </row>
    <row r="14097" spans="1:9" x14ac:dyDescent="0.2">
      <c r="A14097">
        <v>470554</v>
      </c>
      <c r="B14097" s="79">
        <v>7898253588818</v>
      </c>
      <c r="C14097" s="80" t="s">
        <v>19</v>
      </c>
      <c r="D14097" s="80" t="s">
        <v>12737</v>
      </c>
      <c r="E14097" s="80" t="s">
        <v>12738</v>
      </c>
      <c r="F14097" s="80" t="s">
        <v>12739</v>
      </c>
      <c r="G14097" s="80" t="s">
        <v>12773</v>
      </c>
      <c r="H14097" t="s">
        <v>16341</v>
      </c>
      <c r="I14097" s="50">
        <v>6.36</v>
      </c>
    </row>
    <row r="14098" spans="1:9" x14ac:dyDescent="0.2">
      <c r="A14098">
        <v>470561</v>
      </c>
      <c r="B14098" s="79">
        <v>7898253588801</v>
      </c>
      <c r="C14098" s="80" t="s">
        <v>19</v>
      </c>
      <c r="D14098" s="80" t="s">
        <v>12737</v>
      </c>
      <c r="E14098" s="80" t="s">
        <v>12738</v>
      </c>
      <c r="F14098" s="80" t="s">
        <v>12739</v>
      </c>
      <c r="G14098" s="80" t="s">
        <v>12773</v>
      </c>
      <c r="H14098" t="s">
        <v>16342</v>
      </c>
      <c r="I14098" s="50">
        <v>6.54</v>
      </c>
    </row>
    <row r="14099" spans="1:9" x14ac:dyDescent="0.2">
      <c r="A14099">
        <v>470567</v>
      </c>
      <c r="B14099" s="79">
        <v>7898253580225</v>
      </c>
      <c r="C14099" s="80" t="s">
        <v>19</v>
      </c>
      <c r="D14099" s="80" t="s">
        <v>12737</v>
      </c>
      <c r="E14099" s="80" t="s">
        <v>12738</v>
      </c>
      <c r="F14099" s="80" t="s">
        <v>12739</v>
      </c>
      <c r="G14099" s="80" t="s">
        <v>12773</v>
      </c>
      <c r="H14099" t="s">
        <v>12781</v>
      </c>
      <c r="I14099" s="50">
        <v>5.19</v>
      </c>
    </row>
    <row r="14100" spans="1:9" x14ac:dyDescent="0.2">
      <c r="A14100">
        <v>470571</v>
      </c>
      <c r="B14100" s="79">
        <v>7898253581550</v>
      </c>
      <c r="C14100" s="80" t="s">
        <v>19</v>
      </c>
      <c r="D14100" s="80" t="s">
        <v>12737</v>
      </c>
      <c r="E14100" s="80" t="s">
        <v>12738</v>
      </c>
      <c r="F14100" s="80" t="s">
        <v>12739</v>
      </c>
      <c r="G14100" s="80" t="s">
        <v>12773</v>
      </c>
      <c r="H14100" t="s">
        <v>12782</v>
      </c>
      <c r="I14100" s="50">
        <v>5.91</v>
      </c>
    </row>
    <row r="14101" spans="1:9" x14ac:dyDescent="0.2">
      <c r="A14101">
        <v>470575</v>
      </c>
      <c r="B14101" s="79">
        <v>7898253589600</v>
      </c>
      <c r="C14101" s="80" t="s">
        <v>19</v>
      </c>
      <c r="D14101" s="80" t="s">
        <v>12737</v>
      </c>
      <c r="E14101" s="80" t="s">
        <v>12738</v>
      </c>
      <c r="F14101" s="80" t="s">
        <v>12739</v>
      </c>
      <c r="G14101" s="80" t="s">
        <v>12773</v>
      </c>
      <c r="H14101" t="s">
        <v>12783</v>
      </c>
      <c r="I14101" s="50">
        <v>4.8600000000000003</v>
      </c>
    </row>
    <row r="14102" spans="1:9" x14ac:dyDescent="0.2">
      <c r="A14102">
        <v>470576</v>
      </c>
      <c r="B14102" s="79">
        <v>7898253589433</v>
      </c>
      <c r="C14102" s="80" t="s">
        <v>19</v>
      </c>
      <c r="D14102" s="80" t="s">
        <v>12737</v>
      </c>
      <c r="E14102" s="80" t="s">
        <v>12738</v>
      </c>
      <c r="F14102" s="80" t="s">
        <v>12739</v>
      </c>
      <c r="G14102" s="80" t="s">
        <v>12773</v>
      </c>
      <c r="H14102" t="s">
        <v>12784</v>
      </c>
      <c r="I14102" s="50">
        <v>2.63</v>
      </c>
    </row>
    <row r="14103" spans="1:9" x14ac:dyDescent="0.2">
      <c r="A14103">
        <v>470537</v>
      </c>
      <c r="B14103" s="79">
        <v>7898253589129</v>
      </c>
      <c r="C14103" s="80" t="s">
        <v>19</v>
      </c>
      <c r="D14103" s="80" t="s">
        <v>12737</v>
      </c>
      <c r="E14103" s="80" t="s">
        <v>12738</v>
      </c>
      <c r="F14103" s="80" t="s">
        <v>12739</v>
      </c>
      <c r="G14103" s="80" t="s">
        <v>12773</v>
      </c>
      <c r="H14103" t="s">
        <v>12779</v>
      </c>
      <c r="I14103" s="50">
        <v>5.0999999999999996</v>
      </c>
    </row>
    <row r="14104" spans="1:9" x14ac:dyDescent="0.2">
      <c r="A14104">
        <v>470517</v>
      </c>
      <c r="B14104" s="79">
        <v>7898253581000</v>
      </c>
      <c r="C14104" s="80" t="s">
        <v>19</v>
      </c>
      <c r="D14104" s="80" t="s">
        <v>12737</v>
      </c>
      <c r="E14104" s="80" t="s">
        <v>12738</v>
      </c>
      <c r="F14104" s="80" t="s">
        <v>12739</v>
      </c>
      <c r="G14104" s="80" t="s">
        <v>12773</v>
      </c>
      <c r="H14104" t="s">
        <v>12774</v>
      </c>
      <c r="I14104" s="50">
        <v>6.54</v>
      </c>
    </row>
    <row r="14105" spans="1:9" x14ac:dyDescent="0.2">
      <c r="A14105">
        <v>470528</v>
      </c>
      <c r="B14105" s="79">
        <v>7898253589471</v>
      </c>
      <c r="C14105" s="80" t="s">
        <v>19</v>
      </c>
      <c r="D14105" s="80" t="s">
        <v>12737</v>
      </c>
      <c r="E14105" s="80" t="s">
        <v>12738</v>
      </c>
      <c r="F14105" s="80" t="s">
        <v>12739</v>
      </c>
      <c r="G14105" s="80" t="s">
        <v>12773</v>
      </c>
      <c r="H14105" t="s">
        <v>12775</v>
      </c>
      <c r="I14105" s="50">
        <v>4.32</v>
      </c>
    </row>
    <row r="14106" spans="1:9" x14ac:dyDescent="0.2">
      <c r="A14106">
        <v>470529</v>
      </c>
      <c r="B14106" s="79">
        <v>7898253589495</v>
      </c>
      <c r="C14106" s="80" t="s">
        <v>19</v>
      </c>
      <c r="D14106" s="80" t="s">
        <v>12737</v>
      </c>
      <c r="E14106" s="80" t="s">
        <v>12738</v>
      </c>
      <c r="F14106" s="80" t="s">
        <v>12739</v>
      </c>
      <c r="G14106" s="80" t="s">
        <v>12773</v>
      </c>
      <c r="H14106" t="s">
        <v>16343</v>
      </c>
      <c r="I14106" s="50">
        <v>4.5599999999999996</v>
      </c>
    </row>
    <row r="14107" spans="1:9" x14ac:dyDescent="0.2">
      <c r="A14107">
        <v>470530</v>
      </c>
      <c r="B14107" s="79">
        <v>7898253589105</v>
      </c>
      <c r="C14107" s="80" t="s">
        <v>19</v>
      </c>
      <c r="D14107" s="80" t="s">
        <v>12737</v>
      </c>
      <c r="E14107" s="80" t="s">
        <v>12738</v>
      </c>
      <c r="F14107" s="80" t="s">
        <v>12739</v>
      </c>
      <c r="G14107" s="80" t="s">
        <v>12773</v>
      </c>
      <c r="H14107" t="s">
        <v>16344</v>
      </c>
      <c r="I14107" s="50">
        <v>6.41</v>
      </c>
    </row>
    <row r="14108" spans="1:9" x14ac:dyDescent="0.2">
      <c r="A14108">
        <v>470535</v>
      </c>
      <c r="B14108" s="79">
        <v>7898253580201</v>
      </c>
      <c r="C14108" s="80" t="s">
        <v>19</v>
      </c>
      <c r="D14108" s="80" t="s">
        <v>12737</v>
      </c>
      <c r="E14108" s="80" t="s">
        <v>12738</v>
      </c>
      <c r="F14108" s="80" t="s">
        <v>12739</v>
      </c>
      <c r="G14108" s="80" t="s">
        <v>12773</v>
      </c>
      <c r="H14108" t="s">
        <v>12777</v>
      </c>
      <c r="I14108" s="50">
        <v>5.73</v>
      </c>
    </row>
    <row r="14109" spans="1:9" x14ac:dyDescent="0.2">
      <c r="A14109">
        <v>472193</v>
      </c>
      <c r="B14109" s="79">
        <v>7898904913174</v>
      </c>
      <c r="C14109" s="80" t="s">
        <v>19</v>
      </c>
      <c r="D14109" s="80" t="s">
        <v>12737</v>
      </c>
      <c r="E14109" s="80" t="s">
        <v>12738</v>
      </c>
      <c r="F14109" s="80" t="s">
        <v>12739</v>
      </c>
      <c r="G14109" s="80" t="s">
        <v>12785</v>
      </c>
      <c r="H14109" t="s">
        <v>12786</v>
      </c>
      <c r="I14109" s="50">
        <v>7.35</v>
      </c>
    </row>
    <row r="14110" spans="1:9" x14ac:dyDescent="0.2">
      <c r="A14110">
        <v>472195</v>
      </c>
      <c r="B14110" s="79">
        <v>7898904913266</v>
      </c>
      <c r="C14110" s="80" t="s">
        <v>19</v>
      </c>
      <c r="D14110" s="80" t="s">
        <v>12737</v>
      </c>
      <c r="E14110" s="80" t="s">
        <v>12738</v>
      </c>
      <c r="F14110" s="80" t="s">
        <v>12739</v>
      </c>
      <c r="G14110" s="80" t="s">
        <v>12785</v>
      </c>
      <c r="H14110" t="s">
        <v>12787</v>
      </c>
      <c r="I14110" s="50">
        <v>5.43</v>
      </c>
    </row>
    <row r="14111" spans="1:9" x14ac:dyDescent="0.2">
      <c r="A14111">
        <v>472202</v>
      </c>
      <c r="B14111" s="79">
        <v>7898904913167</v>
      </c>
      <c r="C14111" s="80" t="s">
        <v>19</v>
      </c>
      <c r="D14111" s="80" t="s">
        <v>12737</v>
      </c>
      <c r="E14111" s="80" t="s">
        <v>12738</v>
      </c>
      <c r="F14111" s="80" t="s">
        <v>12739</v>
      </c>
      <c r="G14111" s="80" t="s">
        <v>12785</v>
      </c>
      <c r="H14111" t="s">
        <v>12788</v>
      </c>
      <c r="I14111" s="50">
        <v>6.99</v>
      </c>
    </row>
    <row r="14112" spans="1:9" x14ac:dyDescent="0.2">
      <c r="A14112">
        <v>472205</v>
      </c>
      <c r="B14112" s="79">
        <v>7898904913105</v>
      </c>
      <c r="C14112" s="80" t="s">
        <v>19</v>
      </c>
      <c r="D14112" s="80" t="s">
        <v>12737</v>
      </c>
      <c r="E14112" s="80" t="s">
        <v>12738</v>
      </c>
      <c r="F14112" s="80" t="s">
        <v>12739</v>
      </c>
      <c r="G14112" s="80" t="s">
        <v>12785</v>
      </c>
      <c r="H14112" t="s">
        <v>12789</v>
      </c>
      <c r="I14112" s="50">
        <v>5.72</v>
      </c>
    </row>
    <row r="14113" spans="1:9" x14ac:dyDescent="0.2">
      <c r="A14113">
        <v>472207</v>
      </c>
      <c r="B14113" s="79">
        <v>7898904913204</v>
      </c>
      <c r="C14113" s="80" t="s">
        <v>19</v>
      </c>
      <c r="D14113" s="80" t="s">
        <v>12737</v>
      </c>
      <c r="E14113" s="80" t="s">
        <v>12738</v>
      </c>
      <c r="F14113" s="80" t="s">
        <v>12739</v>
      </c>
      <c r="G14113" s="80" t="s">
        <v>12785</v>
      </c>
      <c r="H14113" t="s">
        <v>12791</v>
      </c>
      <c r="I14113" s="50">
        <v>6.5</v>
      </c>
    </row>
    <row r="14114" spans="1:9" x14ac:dyDescent="0.2">
      <c r="A14114">
        <v>472210</v>
      </c>
      <c r="B14114" s="79">
        <v>7898904913150</v>
      </c>
      <c r="C14114" s="80" t="s">
        <v>19</v>
      </c>
      <c r="D14114" s="80" t="s">
        <v>12737</v>
      </c>
      <c r="E14114" s="80" t="s">
        <v>12738</v>
      </c>
      <c r="F14114" s="80" t="s">
        <v>12739</v>
      </c>
      <c r="G14114" s="80" t="s">
        <v>12785</v>
      </c>
      <c r="H14114" t="s">
        <v>12790</v>
      </c>
      <c r="I14114" s="50">
        <v>5.73</v>
      </c>
    </row>
    <row r="14115" spans="1:9" x14ac:dyDescent="0.2">
      <c r="A14115">
        <v>472211</v>
      </c>
      <c r="B14115" s="79">
        <v>7898904913228</v>
      </c>
      <c r="C14115" s="80" t="s">
        <v>19</v>
      </c>
      <c r="D14115" s="80" t="s">
        <v>12737</v>
      </c>
      <c r="E14115" s="80" t="s">
        <v>12738</v>
      </c>
      <c r="F14115" s="80" t="s">
        <v>12739</v>
      </c>
      <c r="G14115" s="80" t="s">
        <v>12785</v>
      </c>
      <c r="H14115" t="s">
        <v>12792</v>
      </c>
      <c r="I14115" s="50">
        <v>5.42</v>
      </c>
    </row>
    <row r="14116" spans="1:9" x14ac:dyDescent="0.2">
      <c r="A14116">
        <v>472212</v>
      </c>
      <c r="B14116" s="79">
        <v>7898904913051</v>
      </c>
      <c r="C14116" s="80" t="s">
        <v>19</v>
      </c>
      <c r="D14116" s="80" t="s">
        <v>12737</v>
      </c>
      <c r="E14116" s="80" t="s">
        <v>12738</v>
      </c>
      <c r="F14116" s="80" t="s">
        <v>12739</v>
      </c>
      <c r="G14116" s="80" t="s">
        <v>12785</v>
      </c>
      <c r="H14116" t="s">
        <v>12793</v>
      </c>
      <c r="I14116" s="50">
        <v>5.82</v>
      </c>
    </row>
    <row r="14117" spans="1:9" x14ac:dyDescent="0.2">
      <c r="A14117">
        <v>485179</v>
      </c>
      <c r="B14117" s="79">
        <v>7898964909124</v>
      </c>
      <c r="C14117" s="80" t="s">
        <v>19</v>
      </c>
      <c r="D14117" s="80" t="s">
        <v>12737</v>
      </c>
      <c r="E14117" s="80" t="s">
        <v>12738</v>
      </c>
      <c r="F14117" s="80" t="s">
        <v>12739</v>
      </c>
      <c r="G14117" s="80" t="s">
        <v>16345</v>
      </c>
      <c r="H14117" t="s">
        <v>16346</v>
      </c>
      <c r="I14117" s="50">
        <v>8.61</v>
      </c>
    </row>
    <row r="14118" spans="1:9" x14ac:dyDescent="0.2">
      <c r="A14118">
        <v>485181</v>
      </c>
      <c r="B14118" s="79">
        <v>7898964909131</v>
      </c>
      <c r="C14118" s="80" t="s">
        <v>19</v>
      </c>
      <c r="D14118" s="80" t="s">
        <v>12737</v>
      </c>
      <c r="E14118" s="80" t="s">
        <v>12738</v>
      </c>
      <c r="F14118" s="80" t="s">
        <v>12739</v>
      </c>
      <c r="G14118" s="80" t="s">
        <v>16345</v>
      </c>
      <c r="H14118" t="s">
        <v>16347</v>
      </c>
      <c r="I14118" s="50">
        <v>8.61</v>
      </c>
    </row>
    <row r="14119" spans="1:9" x14ac:dyDescent="0.2">
      <c r="A14119">
        <v>485185</v>
      </c>
      <c r="B14119" s="79">
        <v>7898964909148</v>
      </c>
      <c r="C14119" s="80" t="s">
        <v>19</v>
      </c>
      <c r="D14119" s="80" t="s">
        <v>12737</v>
      </c>
      <c r="E14119" s="80" t="s">
        <v>12738</v>
      </c>
      <c r="F14119" s="80" t="s">
        <v>12739</v>
      </c>
      <c r="G14119" s="80" t="s">
        <v>16345</v>
      </c>
      <c r="H14119" t="s">
        <v>16348</v>
      </c>
      <c r="I14119" s="50">
        <v>8.61</v>
      </c>
    </row>
    <row r="14120" spans="1:9" x14ac:dyDescent="0.2">
      <c r="A14120">
        <v>485186</v>
      </c>
      <c r="B14120" s="79">
        <v>7898964909155</v>
      </c>
      <c r="C14120" s="80" t="s">
        <v>19</v>
      </c>
      <c r="D14120" s="80" t="s">
        <v>12737</v>
      </c>
      <c r="E14120" s="80" t="s">
        <v>12738</v>
      </c>
      <c r="F14120" s="80" t="s">
        <v>12739</v>
      </c>
      <c r="G14120" s="80" t="s">
        <v>16345</v>
      </c>
      <c r="H14120" t="s">
        <v>16349</v>
      </c>
      <c r="I14120" s="50">
        <v>8.61</v>
      </c>
    </row>
    <row r="14121" spans="1:9" x14ac:dyDescent="0.2">
      <c r="A14121">
        <v>485187</v>
      </c>
      <c r="B14121" s="79">
        <v>7898964909186</v>
      </c>
      <c r="C14121" s="80" t="s">
        <v>19</v>
      </c>
      <c r="D14121" s="80" t="s">
        <v>12737</v>
      </c>
      <c r="E14121" s="80" t="s">
        <v>12738</v>
      </c>
      <c r="F14121" s="80" t="s">
        <v>12739</v>
      </c>
      <c r="G14121" s="80" t="s">
        <v>16345</v>
      </c>
      <c r="H14121" t="s">
        <v>16350</v>
      </c>
      <c r="I14121" s="50">
        <v>7.29</v>
      </c>
    </row>
    <row r="14122" spans="1:9" x14ac:dyDescent="0.2">
      <c r="A14122">
        <v>485188</v>
      </c>
      <c r="B14122" s="79">
        <v>7898964909193</v>
      </c>
      <c r="C14122" s="80" t="s">
        <v>19</v>
      </c>
      <c r="D14122" s="80" t="s">
        <v>12737</v>
      </c>
      <c r="E14122" s="80" t="s">
        <v>12738</v>
      </c>
      <c r="F14122" s="80" t="s">
        <v>12739</v>
      </c>
      <c r="G14122" s="80" t="s">
        <v>16345</v>
      </c>
      <c r="H14122" t="s">
        <v>16351</v>
      </c>
      <c r="I14122" s="50">
        <v>7.29</v>
      </c>
    </row>
    <row r="14123" spans="1:9" x14ac:dyDescent="0.2">
      <c r="A14123">
        <v>485192</v>
      </c>
      <c r="B14123" s="79">
        <v>7898964909100</v>
      </c>
      <c r="C14123" s="80" t="s">
        <v>19</v>
      </c>
      <c r="D14123" s="80" t="s">
        <v>12737</v>
      </c>
      <c r="E14123" s="80" t="s">
        <v>12738</v>
      </c>
      <c r="F14123" s="80" t="s">
        <v>12739</v>
      </c>
      <c r="G14123" s="80" t="s">
        <v>16345</v>
      </c>
      <c r="H14123" t="s">
        <v>16352</v>
      </c>
      <c r="I14123" s="50">
        <v>6.57</v>
      </c>
    </row>
    <row r="14124" spans="1:9" x14ac:dyDescent="0.2">
      <c r="A14124">
        <v>587090</v>
      </c>
      <c r="B14124" s="79">
        <v>7898957246021</v>
      </c>
      <c r="C14124" s="80" t="s">
        <v>19</v>
      </c>
      <c r="D14124" s="80" t="s">
        <v>12737</v>
      </c>
      <c r="E14124" s="80" t="s">
        <v>12738</v>
      </c>
      <c r="F14124" s="80" t="s">
        <v>12739</v>
      </c>
      <c r="G14124" s="80" t="s">
        <v>12797</v>
      </c>
      <c r="H14124" t="s">
        <v>12798</v>
      </c>
      <c r="I14124" s="50">
        <v>7.49</v>
      </c>
    </row>
    <row r="14125" spans="1:9" x14ac:dyDescent="0.2">
      <c r="A14125">
        <v>587091</v>
      </c>
      <c r="B14125" s="79">
        <v>7898957246014</v>
      </c>
      <c r="C14125" s="80" t="s">
        <v>19</v>
      </c>
      <c r="D14125" s="80" t="s">
        <v>12737</v>
      </c>
      <c r="E14125" s="80" t="s">
        <v>12738</v>
      </c>
      <c r="F14125" s="80" t="s">
        <v>12739</v>
      </c>
      <c r="G14125" s="80" t="s">
        <v>12797</v>
      </c>
      <c r="H14125" t="s">
        <v>12799</v>
      </c>
      <c r="I14125" s="50">
        <v>7.49</v>
      </c>
    </row>
    <row r="14126" spans="1:9" x14ac:dyDescent="0.2">
      <c r="A14126">
        <v>587092</v>
      </c>
      <c r="B14126" s="79">
        <v>7898957246151</v>
      </c>
      <c r="C14126" s="80" t="s">
        <v>19</v>
      </c>
      <c r="D14126" s="80" t="s">
        <v>12737</v>
      </c>
      <c r="E14126" s="80" t="s">
        <v>12738</v>
      </c>
      <c r="F14126" s="80" t="s">
        <v>12739</v>
      </c>
      <c r="G14126" s="80" t="s">
        <v>12797</v>
      </c>
      <c r="H14126" t="s">
        <v>12800</v>
      </c>
      <c r="I14126" s="50">
        <v>7.49</v>
      </c>
    </row>
    <row r="14127" spans="1:9" x14ac:dyDescent="0.2">
      <c r="A14127">
        <v>587099</v>
      </c>
      <c r="B14127" s="79">
        <v>7898957246083</v>
      </c>
      <c r="C14127" s="80" t="s">
        <v>19</v>
      </c>
      <c r="D14127" s="80" t="s">
        <v>12737</v>
      </c>
      <c r="E14127" s="80" t="s">
        <v>12738</v>
      </c>
      <c r="F14127" s="80" t="s">
        <v>12739</v>
      </c>
      <c r="G14127" s="80" t="s">
        <v>12797</v>
      </c>
      <c r="H14127" t="s">
        <v>12801</v>
      </c>
      <c r="I14127" s="50">
        <v>6.39</v>
      </c>
    </row>
    <row r="14128" spans="1:9" x14ac:dyDescent="0.2">
      <c r="A14128">
        <v>587103</v>
      </c>
      <c r="B14128" s="79">
        <v>7898957246069</v>
      </c>
      <c r="C14128" s="80" t="s">
        <v>19</v>
      </c>
      <c r="D14128" s="80" t="s">
        <v>12737</v>
      </c>
      <c r="E14128" s="80" t="s">
        <v>12738</v>
      </c>
      <c r="F14128" s="80" t="s">
        <v>12739</v>
      </c>
      <c r="G14128" s="80" t="s">
        <v>12797</v>
      </c>
      <c r="H14128" t="s">
        <v>12802</v>
      </c>
      <c r="I14128" s="50">
        <v>6.39</v>
      </c>
    </row>
    <row r="14129" spans="1:9" x14ac:dyDescent="0.2">
      <c r="A14129">
        <v>587105</v>
      </c>
      <c r="B14129" s="79">
        <v>7898957246090</v>
      </c>
      <c r="C14129" s="80" t="s">
        <v>19</v>
      </c>
      <c r="D14129" s="80" t="s">
        <v>12737</v>
      </c>
      <c r="E14129" s="80" t="s">
        <v>12738</v>
      </c>
      <c r="F14129" s="80" t="s">
        <v>12739</v>
      </c>
      <c r="G14129" s="80" t="s">
        <v>12797</v>
      </c>
      <c r="H14129" t="s">
        <v>12803</v>
      </c>
      <c r="I14129" s="50">
        <v>6.39</v>
      </c>
    </row>
    <row r="14130" spans="1:9" x14ac:dyDescent="0.2">
      <c r="A14130">
        <v>587111</v>
      </c>
      <c r="B14130" s="79">
        <v>7898957246205</v>
      </c>
      <c r="C14130" s="80" t="s">
        <v>19</v>
      </c>
      <c r="D14130" s="80" t="s">
        <v>12737</v>
      </c>
      <c r="E14130" s="80" t="s">
        <v>12738</v>
      </c>
      <c r="F14130" s="80" t="s">
        <v>12739</v>
      </c>
      <c r="G14130" s="80" t="s">
        <v>12797</v>
      </c>
      <c r="H14130" t="s">
        <v>12804</v>
      </c>
      <c r="I14130" s="50">
        <v>5.28</v>
      </c>
    </row>
    <row r="14131" spans="1:9" x14ac:dyDescent="0.2">
      <c r="A14131">
        <v>587115</v>
      </c>
      <c r="B14131" s="79">
        <v>7898957246212</v>
      </c>
      <c r="C14131" s="80" t="s">
        <v>19</v>
      </c>
      <c r="D14131" s="80" t="s">
        <v>12737</v>
      </c>
      <c r="E14131" s="80" t="s">
        <v>12738</v>
      </c>
      <c r="F14131" s="80" t="s">
        <v>12739</v>
      </c>
      <c r="G14131" s="80" t="s">
        <v>12797</v>
      </c>
      <c r="H14131" t="s">
        <v>12805</v>
      </c>
      <c r="I14131" s="50">
        <v>4.95</v>
      </c>
    </row>
    <row r="14132" spans="1:9" x14ac:dyDescent="0.2">
      <c r="A14132">
        <v>548683</v>
      </c>
      <c r="B14132" s="79">
        <v>7898620272357</v>
      </c>
      <c r="C14132" s="80" t="s">
        <v>19</v>
      </c>
      <c r="D14132" s="80" t="s">
        <v>12066</v>
      </c>
      <c r="E14132" s="80" t="s">
        <v>12067</v>
      </c>
      <c r="F14132" s="80" t="s">
        <v>12103</v>
      </c>
      <c r="G14132" s="80" t="s">
        <v>12105</v>
      </c>
      <c r="H14132" t="s">
        <v>12106</v>
      </c>
      <c r="I14132" s="82">
        <v>1188</v>
      </c>
    </row>
    <row r="14133" spans="1:9" x14ac:dyDescent="0.2">
      <c r="A14133">
        <v>562743</v>
      </c>
      <c r="B14133" s="79">
        <v>7898620272340</v>
      </c>
      <c r="C14133" s="80" t="s">
        <v>19</v>
      </c>
      <c r="D14133" s="80" t="s">
        <v>12066</v>
      </c>
      <c r="E14133" s="80" t="s">
        <v>12067</v>
      </c>
      <c r="F14133" s="80" t="s">
        <v>12103</v>
      </c>
      <c r="G14133" s="80" t="s">
        <v>12105</v>
      </c>
      <c r="H14133" t="s">
        <v>12107</v>
      </c>
      <c r="I14133" s="50">
        <v>986.29</v>
      </c>
    </row>
    <row r="14134" spans="1:9" x14ac:dyDescent="0.2">
      <c r="A14134">
        <v>587320</v>
      </c>
      <c r="B14134" s="79">
        <v>7898620272616</v>
      </c>
      <c r="C14134" s="80" t="s">
        <v>19</v>
      </c>
      <c r="D14134" s="80" t="s">
        <v>12066</v>
      </c>
      <c r="E14134" s="80" t="s">
        <v>12067</v>
      </c>
      <c r="F14134" s="80" t="s">
        <v>12103</v>
      </c>
      <c r="G14134" s="80" t="s">
        <v>12105</v>
      </c>
      <c r="H14134" t="s">
        <v>12108</v>
      </c>
      <c r="I14134" s="82">
        <v>1788.19</v>
      </c>
    </row>
    <row r="14135" spans="1:9" x14ac:dyDescent="0.2">
      <c r="A14135">
        <v>501421</v>
      </c>
      <c r="B14135" s="79">
        <v>7899882315912</v>
      </c>
      <c r="C14135" s="80" t="s">
        <v>19</v>
      </c>
      <c r="D14135" s="80" t="s">
        <v>12066</v>
      </c>
      <c r="E14135" s="80" t="s">
        <v>12067</v>
      </c>
      <c r="F14135" s="80" t="s">
        <v>12103</v>
      </c>
      <c r="G14135" s="80" t="s">
        <v>12099</v>
      </c>
      <c r="H14135" t="s">
        <v>12104</v>
      </c>
      <c r="I14135" s="50">
        <v>973.83</v>
      </c>
    </row>
    <row r="14136" spans="1:9" x14ac:dyDescent="0.2">
      <c r="A14136">
        <v>547356</v>
      </c>
      <c r="B14136" s="79">
        <v>7895500764438</v>
      </c>
      <c r="C14136" s="80" t="s">
        <v>19</v>
      </c>
      <c r="D14136" s="80" t="s">
        <v>12066</v>
      </c>
      <c r="E14136" s="80" t="s">
        <v>12067</v>
      </c>
      <c r="F14136" s="80" t="s">
        <v>12109</v>
      </c>
      <c r="G14136" s="80" t="s">
        <v>12114</v>
      </c>
      <c r="H14136" t="s">
        <v>12115</v>
      </c>
      <c r="I14136" s="50">
        <v>214.89</v>
      </c>
    </row>
    <row r="14137" spans="1:9" x14ac:dyDescent="0.2">
      <c r="A14137">
        <v>562676</v>
      </c>
      <c r="B14137" s="79">
        <v>7891356122330</v>
      </c>
      <c r="C14137" s="80" t="s">
        <v>19</v>
      </c>
      <c r="D14137" s="80" t="s">
        <v>12066</v>
      </c>
      <c r="E14137" s="80" t="s">
        <v>12067</v>
      </c>
      <c r="F14137" s="80" t="s">
        <v>12109</v>
      </c>
      <c r="G14137" s="80" t="s">
        <v>16353</v>
      </c>
      <c r="H14137" t="s">
        <v>16354</v>
      </c>
      <c r="I14137" s="50">
        <v>130.47999999999999</v>
      </c>
    </row>
    <row r="14138" spans="1:9" x14ac:dyDescent="0.2">
      <c r="A14138">
        <v>544843</v>
      </c>
      <c r="B14138" s="79">
        <v>7898742840588</v>
      </c>
      <c r="C14138" s="80" t="s">
        <v>19</v>
      </c>
      <c r="D14138" s="80" t="s">
        <v>12066</v>
      </c>
      <c r="E14138" s="80" t="s">
        <v>12067</v>
      </c>
      <c r="F14138" s="80" t="s">
        <v>12109</v>
      </c>
      <c r="G14138" s="80" t="s">
        <v>12071</v>
      </c>
      <c r="H14138" t="s">
        <v>12113</v>
      </c>
      <c r="I14138" s="50">
        <v>107.9</v>
      </c>
    </row>
    <row r="14139" spans="1:9" x14ac:dyDescent="0.2">
      <c r="A14139">
        <v>478474</v>
      </c>
      <c r="B14139" s="79">
        <v>7899882313840</v>
      </c>
      <c r="C14139" s="80" t="s">
        <v>19</v>
      </c>
      <c r="D14139" s="80" t="s">
        <v>12066</v>
      </c>
      <c r="E14139" s="80" t="s">
        <v>12067</v>
      </c>
      <c r="F14139" s="80" t="s">
        <v>12109</v>
      </c>
      <c r="G14139" s="80" t="s">
        <v>12069</v>
      </c>
      <c r="H14139" t="s">
        <v>12110</v>
      </c>
      <c r="I14139" s="50">
        <v>94.86</v>
      </c>
    </row>
    <row r="14140" spans="1:9" x14ac:dyDescent="0.2">
      <c r="A14140">
        <v>481034</v>
      </c>
      <c r="B14140" s="79">
        <v>7899882313598</v>
      </c>
      <c r="C14140" s="80" t="s">
        <v>19</v>
      </c>
      <c r="D14140" s="80" t="s">
        <v>12066</v>
      </c>
      <c r="E14140" s="80" t="s">
        <v>12067</v>
      </c>
      <c r="F14140" s="80" t="s">
        <v>12109</v>
      </c>
      <c r="G14140" s="80" t="s">
        <v>12069</v>
      </c>
      <c r="H14140" t="s">
        <v>12110</v>
      </c>
      <c r="I14140" s="50">
        <v>137.49</v>
      </c>
    </row>
    <row r="14141" spans="1:9" x14ac:dyDescent="0.2">
      <c r="A14141">
        <v>471033</v>
      </c>
      <c r="B14141" s="79">
        <v>7899882313864</v>
      </c>
      <c r="C14141" s="80" t="s">
        <v>19</v>
      </c>
      <c r="D14141" s="80" t="s">
        <v>12066</v>
      </c>
      <c r="E14141" s="80" t="s">
        <v>12067</v>
      </c>
      <c r="F14141" s="80" t="s">
        <v>12109</v>
      </c>
      <c r="G14141" s="80" t="s">
        <v>12069</v>
      </c>
      <c r="H14141" t="s">
        <v>12110</v>
      </c>
      <c r="I14141" s="50">
        <v>91.83</v>
      </c>
    </row>
    <row r="14142" spans="1:9" x14ac:dyDescent="0.2">
      <c r="A14142">
        <v>460047</v>
      </c>
      <c r="B14142" s="79">
        <v>7899882313611</v>
      </c>
      <c r="C14142" s="80" t="s">
        <v>19</v>
      </c>
      <c r="D14142" s="80" t="s">
        <v>12066</v>
      </c>
      <c r="E14142" s="80" t="s">
        <v>12067</v>
      </c>
      <c r="F14142" s="80" t="s">
        <v>12109</v>
      </c>
      <c r="G14142" s="80" t="s">
        <v>12069</v>
      </c>
      <c r="H14142" t="s">
        <v>12110</v>
      </c>
      <c r="I14142" s="50">
        <v>137.49</v>
      </c>
    </row>
    <row r="14143" spans="1:9" x14ac:dyDescent="0.2">
      <c r="A14143">
        <v>522608</v>
      </c>
      <c r="B14143" s="79">
        <v>7899882316735</v>
      </c>
      <c r="C14143" s="80" t="s">
        <v>19</v>
      </c>
      <c r="D14143" s="80" t="s">
        <v>12066</v>
      </c>
      <c r="E14143" s="80" t="s">
        <v>12067</v>
      </c>
      <c r="F14143" s="80" t="s">
        <v>12109</v>
      </c>
      <c r="G14143" s="80" t="s">
        <v>12069</v>
      </c>
      <c r="H14143" t="s">
        <v>12111</v>
      </c>
      <c r="I14143" s="50">
        <v>156.66999999999999</v>
      </c>
    </row>
    <row r="14144" spans="1:9" x14ac:dyDescent="0.2">
      <c r="A14144">
        <v>563907</v>
      </c>
      <c r="B14144" s="79">
        <v>7891356114267</v>
      </c>
      <c r="C14144" s="80" t="s">
        <v>19</v>
      </c>
      <c r="D14144" s="80" t="s">
        <v>12066</v>
      </c>
      <c r="E14144" s="80" t="s">
        <v>12067</v>
      </c>
      <c r="F14144" s="80" t="s">
        <v>12074</v>
      </c>
      <c r="G14144" s="80" t="s">
        <v>12082</v>
      </c>
      <c r="H14144" t="s">
        <v>12083</v>
      </c>
      <c r="I14144" s="50">
        <v>140.83000000000001</v>
      </c>
    </row>
    <row r="14145" spans="1:9" x14ac:dyDescent="0.2">
      <c r="A14145">
        <v>563912</v>
      </c>
      <c r="B14145" s="79">
        <v>7891356116216</v>
      </c>
      <c r="C14145" s="80" t="s">
        <v>19</v>
      </c>
      <c r="D14145" s="80" t="s">
        <v>12066</v>
      </c>
      <c r="E14145" s="80" t="s">
        <v>12067</v>
      </c>
      <c r="F14145" s="80" t="s">
        <v>12074</v>
      </c>
      <c r="G14145" s="80" t="s">
        <v>12082</v>
      </c>
      <c r="H14145" t="s">
        <v>12084</v>
      </c>
      <c r="I14145" s="50">
        <v>97.15</v>
      </c>
    </row>
    <row r="14146" spans="1:9" x14ac:dyDescent="0.2">
      <c r="A14146">
        <v>519783</v>
      </c>
      <c r="B14146" s="79">
        <v>7898700214994</v>
      </c>
      <c r="C14146" s="80" t="s">
        <v>19</v>
      </c>
      <c r="D14146" s="80" t="s">
        <v>12066</v>
      </c>
      <c r="E14146" s="80" t="s">
        <v>12067</v>
      </c>
      <c r="F14146" s="80" t="s">
        <v>12074</v>
      </c>
      <c r="G14146" s="80" t="s">
        <v>12080</v>
      </c>
      <c r="H14146" t="s">
        <v>12081</v>
      </c>
      <c r="I14146" s="50">
        <v>98.86</v>
      </c>
    </row>
    <row r="14147" spans="1:9" x14ac:dyDescent="0.2">
      <c r="A14147">
        <v>564989</v>
      </c>
      <c r="B14147" s="79">
        <v>7908412518836</v>
      </c>
      <c r="C14147" s="80" t="s">
        <v>19</v>
      </c>
      <c r="D14147" s="80" t="s">
        <v>12066</v>
      </c>
      <c r="E14147" s="80" t="s">
        <v>12067</v>
      </c>
      <c r="F14147" s="80" t="s">
        <v>12074</v>
      </c>
      <c r="G14147" s="80" t="s">
        <v>12088</v>
      </c>
      <c r="H14147" t="s">
        <v>16355</v>
      </c>
      <c r="I14147" s="50">
        <v>56.33</v>
      </c>
    </row>
    <row r="14148" spans="1:9" x14ac:dyDescent="0.2">
      <c r="A14148">
        <v>490473</v>
      </c>
      <c r="B14148" s="79">
        <v>7899882314359</v>
      </c>
      <c r="C14148" s="80" t="s">
        <v>19</v>
      </c>
      <c r="D14148" s="80" t="s">
        <v>12066</v>
      </c>
      <c r="E14148" s="80" t="s">
        <v>12067</v>
      </c>
      <c r="F14148" s="80" t="s">
        <v>12074</v>
      </c>
      <c r="G14148" s="80" t="s">
        <v>12069</v>
      </c>
      <c r="H14148" t="s">
        <v>16356</v>
      </c>
      <c r="I14148" s="50">
        <v>320.7</v>
      </c>
    </row>
    <row r="14149" spans="1:9" x14ac:dyDescent="0.2">
      <c r="A14149">
        <v>507586</v>
      </c>
      <c r="B14149" s="79">
        <v>7898578150066</v>
      </c>
      <c r="C14149" s="80" t="s">
        <v>19</v>
      </c>
      <c r="D14149" s="80" t="s">
        <v>12066</v>
      </c>
      <c r="E14149" s="80" t="s">
        <v>12067</v>
      </c>
      <c r="F14149" s="80" t="s">
        <v>12074</v>
      </c>
      <c r="G14149" s="80" t="s">
        <v>12069</v>
      </c>
      <c r="H14149" t="s">
        <v>12078</v>
      </c>
      <c r="I14149" s="50">
        <v>77.849999999999994</v>
      </c>
    </row>
    <row r="14150" spans="1:9" x14ac:dyDescent="0.2">
      <c r="A14150">
        <v>424804</v>
      </c>
      <c r="B14150" s="79">
        <v>7899882310993</v>
      </c>
      <c r="C14150" s="80" t="s">
        <v>19</v>
      </c>
      <c r="D14150" s="80" t="s">
        <v>12066</v>
      </c>
      <c r="E14150" s="80" t="s">
        <v>12067</v>
      </c>
      <c r="F14150" s="80" t="s">
        <v>12074</v>
      </c>
      <c r="G14150" s="80" t="s">
        <v>12069</v>
      </c>
      <c r="H14150" t="s">
        <v>16357</v>
      </c>
      <c r="I14150" s="50">
        <v>98.96</v>
      </c>
    </row>
    <row r="14151" spans="1:9" x14ac:dyDescent="0.2">
      <c r="A14151">
        <v>458716</v>
      </c>
      <c r="B14151" s="79">
        <v>7899882308044</v>
      </c>
      <c r="C14151" s="80" t="s">
        <v>19</v>
      </c>
      <c r="D14151" s="80" t="s">
        <v>12066</v>
      </c>
      <c r="E14151" s="80" t="s">
        <v>12067</v>
      </c>
      <c r="F14151" s="80" t="s">
        <v>12074</v>
      </c>
      <c r="G14151" s="80" t="s">
        <v>12069</v>
      </c>
      <c r="H14151" t="s">
        <v>16358</v>
      </c>
      <c r="I14151" s="50">
        <v>291.97000000000003</v>
      </c>
    </row>
    <row r="14152" spans="1:9" x14ac:dyDescent="0.2">
      <c r="A14152">
        <v>372749</v>
      </c>
      <c r="B14152" s="79">
        <v>7898216295791</v>
      </c>
      <c r="C14152" s="80" t="s">
        <v>19</v>
      </c>
      <c r="D14152" s="80" t="s">
        <v>12066</v>
      </c>
      <c r="E14152" s="80" t="s">
        <v>12067</v>
      </c>
      <c r="F14152" s="80" t="s">
        <v>12074</v>
      </c>
      <c r="G14152" s="80" t="s">
        <v>12069</v>
      </c>
      <c r="H14152" t="s">
        <v>12076</v>
      </c>
      <c r="I14152" s="50">
        <v>63.81</v>
      </c>
    </row>
    <row r="14153" spans="1:9" x14ac:dyDescent="0.2">
      <c r="A14153">
        <v>442163</v>
      </c>
      <c r="B14153" s="79">
        <v>7899882311754</v>
      </c>
      <c r="C14153" s="80" t="s">
        <v>19</v>
      </c>
      <c r="D14153" s="80" t="s">
        <v>12066</v>
      </c>
      <c r="E14153" s="80" t="s">
        <v>12067</v>
      </c>
      <c r="F14153" s="80" t="s">
        <v>12074</v>
      </c>
      <c r="G14153" s="80" t="s">
        <v>12069</v>
      </c>
      <c r="H14153" t="s">
        <v>12077</v>
      </c>
      <c r="I14153" s="50">
        <v>0.01</v>
      </c>
    </row>
    <row r="14154" spans="1:9" x14ac:dyDescent="0.2">
      <c r="A14154">
        <v>442164</v>
      </c>
      <c r="B14154" s="79">
        <v>7899882311761</v>
      </c>
      <c r="C14154" s="80" t="s">
        <v>19</v>
      </c>
      <c r="D14154" s="80" t="s">
        <v>12066</v>
      </c>
      <c r="E14154" s="80" t="s">
        <v>12067</v>
      </c>
      <c r="F14154" s="80" t="s">
        <v>12074</v>
      </c>
      <c r="G14154" s="80" t="s">
        <v>12069</v>
      </c>
      <c r="H14154" t="s">
        <v>12077</v>
      </c>
      <c r="I14154" s="50">
        <v>69.3</v>
      </c>
    </row>
    <row r="14155" spans="1:9" x14ac:dyDescent="0.2">
      <c r="A14155">
        <v>540469</v>
      </c>
      <c r="B14155" s="79">
        <v>7898578150493</v>
      </c>
      <c r="C14155" s="80" t="s">
        <v>19</v>
      </c>
      <c r="D14155" s="80" t="s">
        <v>12066</v>
      </c>
      <c r="E14155" s="80" t="s">
        <v>12067</v>
      </c>
      <c r="F14155" s="80" t="s">
        <v>12074</v>
      </c>
      <c r="G14155" s="80" t="s">
        <v>12069</v>
      </c>
      <c r="H14155" t="s">
        <v>12075</v>
      </c>
      <c r="I14155" s="50">
        <v>224.06</v>
      </c>
    </row>
    <row r="14156" spans="1:9" x14ac:dyDescent="0.2">
      <c r="A14156">
        <v>547543</v>
      </c>
      <c r="B14156" s="79">
        <v>7898578152183</v>
      </c>
      <c r="C14156" s="80" t="s">
        <v>19</v>
      </c>
      <c r="D14156" s="80" t="s">
        <v>12066</v>
      </c>
      <c r="E14156" s="80" t="s">
        <v>12067</v>
      </c>
      <c r="F14156" s="80" t="s">
        <v>12074</v>
      </c>
      <c r="G14156" s="80" t="s">
        <v>12069</v>
      </c>
      <c r="H14156" t="s">
        <v>12079</v>
      </c>
      <c r="I14156" s="50">
        <v>114.67</v>
      </c>
    </row>
    <row r="14157" spans="1:9" x14ac:dyDescent="0.2">
      <c r="A14157">
        <v>538417</v>
      </c>
      <c r="B14157" s="79">
        <v>7891356108310</v>
      </c>
      <c r="C14157" s="80" t="s">
        <v>19</v>
      </c>
      <c r="D14157" s="80" t="s">
        <v>12066</v>
      </c>
      <c r="E14157" s="80" t="s">
        <v>12067</v>
      </c>
      <c r="F14157" s="80" t="s">
        <v>12090</v>
      </c>
      <c r="G14157" s="80" t="s">
        <v>12082</v>
      </c>
      <c r="H14157" t="s">
        <v>16359</v>
      </c>
      <c r="I14157" s="50">
        <v>97.48</v>
      </c>
    </row>
    <row r="14158" spans="1:9" x14ac:dyDescent="0.2">
      <c r="A14158">
        <v>359751</v>
      </c>
      <c r="B14158" s="79">
        <v>7891356068232</v>
      </c>
      <c r="C14158" s="80" t="s">
        <v>19</v>
      </c>
      <c r="D14158" s="80" t="s">
        <v>12066</v>
      </c>
      <c r="E14158" s="80" t="s">
        <v>12067</v>
      </c>
      <c r="F14158" s="80" t="s">
        <v>12090</v>
      </c>
      <c r="G14158" s="80" t="s">
        <v>12082</v>
      </c>
      <c r="H14158" t="s">
        <v>12092</v>
      </c>
      <c r="I14158" s="50">
        <v>117.48</v>
      </c>
    </row>
    <row r="14159" spans="1:9" x14ac:dyDescent="0.2">
      <c r="A14159">
        <v>508974</v>
      </c>
      <c r="B14159" s="79">
        <v>7898578151599</v>
      </c>
      <c r="C14159" s="80" t="s">
        <v>19</v>
      </c>
      <c r="D14159" s="80" t="s">
        <v>12066</v>
      </c>
      <c r="E14159" s="80" t="s">
        <v>12067</v>
      </c>
      <c r="F14159" s="80" t="s">
        <v>12090</v>
      </c>
      <c r="G14159" s="80" t="s">
        <v>16360</v>
      </c>
      <c r="H14159" t="s">
        <v>16361</v>
      </c>
      <c r="I14159" s="50">
        <v>103.71</v>
      </c>
    </row>
    <row r="14160" spans="1:9" x14ac:dyDescent="0.2">
      <c r="A14160">
        <v>575774</v>
      </c>
      <c r="B14160" s="79">
        <v>7908412534386</v>
      </c>
      <c r="C14160" s="80" t="s">
        <v>19</v>
      </c>
      <c r="D14160" s="80" t="s">
        <v>12066</v>
      </c>
      <c r="E14160" s="80" t="s">
        <v>12067</v>
      </c>
      <c r="F14160" s="80" t="s">
        <v>12093</v>
      </c>
      <c r="G14160" s="80" t="s">
        <v>12095</v>
      </c>
      <c r="H14160" t="s">
        <v>12097</v>
      </c>
      <c r="I14160" s="82">
        <v>1311.82</v>
      </c>
    </row>
    <row r="14161" spans="1:9" x14ac:dyDescent="0.2">
      <c r="A14161">
        <v>575764</v>
      </c>
      <c r="B14161" s="79">
        <v>7908412534379</v>
      </c>
      <c r="C14161" s="80" t="s">
        <v>19</v>
      </c>
      <c r="D14161" s="80" t="s">
        <v>12066</v>
      </c>
      <c r="E14161" s="80" t="s">
        <v>12067</v>
      </c>
      <c r="F14161" s="80" t="s">
        <v>12093</v>
      </c>
      <c r="G14161" s="80" t="s">
        <v>12095</v>
      </c>
      <c r="H14161" t="s">
        <v>12096</v>
      </c>
      <c r="I14161" s="50">
        <v>874.53</v>
      </c>
    </row>
    <row r="14162" spans="1:9" x14ac:dyDescent="0.2">
      <c r="A14162">
        <v>583377</v>
      </c>
      <c r="B14162" s="79">
        <v>7908412525414</v>
      </c>
      <c r="C14162" s="80" t="s">
        <v>19</v>
      </c>
      <c r="D14162" s="80" t="s">
        <v>12066</v>
      </c>
      <c r="E14162" s="80" t="s">
        <v>12067</v>
      </c>
      <c r="F14162" s="80" t="s">
        <v>12085</v>
      </c>
      <c r="G14162" s="80" t="s">
        <v>12086</v>
      </c>
      <c r="H14162" t="s">
        <v>12087</v>
      </c>
      <c r="I14162" s="50">
        <v>196.24</v>
      </c>
    </row>
    <row r="14163" spans="1:9" x14ac:dyDescent="0.2">
      <c r="A14163">
        <v>603670</v>
      </c>
      <c r="B14163" s="79">
        <v>7908412504594</v>
      </c>
      <c r="C14163" s="80" t="s">
        <v>19</v>
      </c>
      <c r="D14163" s="80" t="s">
        <v>12066</v>
      </c>
      <c r="E14163" s="80" t="s">
        <v>12067</v>
      </c>
      <c r="F14163" s="80" t="s">
        <v>12085</v>
      </c>
      <c r="G14163" s="80" t="s">
        <v>12088</v>
      </c>
      <c r="H14163" t="s">
        <v>12089</v>
      </c>
      <c r="I14163" s="50">
        <v>284.31</v>
      </c>
    </row>
    <row r="14164" spans="1:9" x14ac:dyDescent="0.2">
      <c r="A14164">
        <v>545804</v>
      </c>
      <c r="B14164" s="79">
        <v>7899882317190</v>
      </c>
      <c r="C14164" s="80" t="s">
        <v>19</v>
      </c>
      <c r="D14164" s="80" t="s">
        <v>12066</v>
      </c>
      <c r="E14164" s="80" t="s">
        <v>12067</v>
      </c>
      <c r="F14164" s="80" t="s">
        <v>12068</v>
      </c>
      <c r="G14164" s="80" t="s">
        <v>12069</v>
      </c>
      <c r="H14164" t="s">
        <v>12070</v>
      </c>
      <c r="I14164" s="50">
        <v>90.64</v>
      </c>
    </row>
    <row r="14165" spans="1:9" x14ac:dyDescent="0.2">
      <c r="A14165">
        <v>442069</v>
      </c>
      <c r="B14165" s="79">
        <v>7899882311891</v>
      </c>
      <c r="C14165" s="80" t="s">
        <v>19</v>
      </c>
      <c r="D14165" s="80" t="s">
        <v>12066</v>
      </c>
      <c r="E14165" s="80" t="s">
        <v>12067</v>
      </c>
      <c r="F14165" s="80" t="s">
        <v>12068</v>
      </c>
      <c r="G14165" s="80" t="s">
        <v>12069</v>
      </c>
      <c r="H14165" t="s">
        <v>12070</v>
      </c>
      <c r="I14165" s="50">
        <v>78.56</v>
      </c>
    </row>
    <row r="14166" spans="1:9" x14ac:dyDescent="0.2">
      <c r="A14166">
        <v>451139</v>
      </c>
      <c r="B14166" s="79">
        <v>7899882312768</v>
      </c>
      <c r="C14166" s="80" t="s">
        <v>19</v>
      </c>
      <c r="D14166" s="80" t="s">
        <v>12066</v>
      </c>
      <c r="E14166" s="80" t="s">
        <v>12067</v>
      </c>
      <c r="F14166" s="80" t="s">
        <v>12068</v>
      </c>
      <c r="G14166" s="80" t="s">
        <v>12069</v>
      </c>
      <c r="H14166" t="s">
        <v>12070</v>
      </c>
      <c r="I14166" s="50">
        <v>77.64</v>
      </c>
    </row>
    <row r="14167" spans="1:9" x14ac:dyDescent="0.2">
      <c r="A14167">
        <v>457724</v>
      </c>
      <c r="B14167" s="79">
        <v>7898615988546</v>
      </c>
      <c r="C14167" s="80" t="s">
        <v>19</v>
      </c>
      <c r="D14167" s="80" t="s">
        <v>12066</v>
      </c>
      <c r="E14167" s="80" t="s">
        <v>12067</v>
      </c>
      <c r="F14167" s="80" t="s">
        <v>12068</v>
      </c>
      <c r="G14167" s="80" t="s">
        <v>12071</v>
      </c>
      <c r="H14167" t="s">
        <v>12072</v>
      </c>
      <c r="I14167" s="50">
        <v>170.02</v>
      </c>
    </row>
    <row r="14168" spans="1:9" x14ac:dyDescent="0.2">
      <c r="A14168">
        <v>565120</v>
      </c>
      <c r="B14168" s="79">
        <v>7898578154859</v>
      </c>
      <c r="C14168" s="80" t="s">
        <v>19</v>
      </c>
      <c r="D14168" s="80" t="s">
        <v>12066</v>
      </c>
      <c r="E14168" s="80" t="s">
        <v>12067</v>
      </c>
      <c r="F14168" s="80" t="s">
        <v>12098</v>
      </c>
      <c r="G14168" s="80" t="s">
        <v>12099</v>
      </c>
      <c r="H14168" t="s">
        <v>12101</v>
      </c>
      <c r="I14168" s="50">
        <v>458.21</v>
      </c>
    </row>
    <row r="14169" spans="1:9" x14ac:dyDescent="0.2">
      <c r="A14169">
        <v>563980</v>
      </c>
      <c r="B14169" s="79">
        <v>7899882316513</v>
      </c>
      <c r="C14169" s="80" t="s">
        <v>19</v>
      </c>
      <c r="D14169" s="80" t="s">
        <v>12066</v>
      </c>
      <c r="E14169" s="80" t="s">
        <v>12067</v>
      </c>
      <c r="F14169" s="80" t="s">
        <v>12098</v>
      </c>
      <c r="G14169" s="80" t="s">
        <v>12099</v>
      </c>
      <c r="H14169" t="s">
        <v>12100</v>
      </c>
      <c r="I14169" s="82">
        <v>1476.8</v>
      </c>
    </row>
    <row r="14170" spans="1:9" x14ac:dyDescent="0.2">
      <c r="A14170">
        <v>560322</v>
      </c>
      <c r="B14170" s="79">
        <v>7908342728497</v>
      </c>
      <c r="C14170" s="80" t="s">
        <v>19</v>
      </c>
      <c r="D14170" s="80" t="s">
        <v>12066</v>
      </c>
      <c r="E14170" s="80" t="s">
        <v>12067</v>
      </c>
      <c r="F14170" s="80" t="s">
        <v>12118</v>
      </c>
      <c r="G14170" s="80" t="s">
        <v>12120</v>
      </c>
      <c r="H14170" t="s">
        <v>12127</v>
      </c>
      <c r="I14170" s="50">
        <v>465.81</v>
      </c>
    </row>
    <row r="14171" spans="1:9" x14ac:dyDescent="0.2">
      <c r="A14171">
        <v>561248</v>
      </c>
      <c r="B14171" s="79">
        <v>7908342728374</v>
      </c>
      <c r="C14171" s="80" t="s">
        <v>19</v>
      </c>
      <c r="D14171" s="80" t="s">
        <v>12066</v>
      </c>
      <c r="E14171" s="80" t="s">
        <v>12067</v>
      </c>
      <c r="F14171" s="80" t="s">
        <v>12118</v>
      </c>
      <c r="G14171" s="80" t="s">
        <v>12120</v>
      </c>
      <c r="H14171" t="s">
        <v>12128</v>
      </c>
      <c r="I14171" s="50">
        <v>465.81</v>
      </c>
    </row>
    <row r="14172" spans="1:9" x14ac:dyDescent="0.2">
      <c r="A14172">
        <v>522737</v>
      </c>
      <c r="B14172" s="79">
        <v>7908342729074</v>
      </c>
      <c r="C14172" s="80" t="s">
        <v>19</v>
      </c>
      <c r="D14172" s="80" t="s">
        <v>12066</v>
      </c>
      <c r="E14172" s="80" t="s">
        <v>12067</v>
      </c>
      <c r="F14172" s="80" t="s">
        <v>12118</v>
      </c>
      <c r="G14172" s="80" t="s">
        <v>12120</v>
      </c>
      <c r="H14172" t="s">
        <v>12125</v>
      </c>
      <c r="I14172" s="50">
        <v>473.18</v>
      </c>
    </row>
    <row r="14173" spans="1:9" x14ac:dyDescent="0.2">
      <c r="A14173">
        <v>509371</v>
      </c>
      <c r="B14173" s="79">
        <v>7908342721504</v>
      </c>
      <c r="C14173" s="80" t="s">
        <v>19</v>
      </c>
      <c r="D14173" s="80" t="s">
        <v>12066</v>
      </c>
      <c r="E14173" s="80" t="s">
        <v>12067</v>
      </c>
      <c r="F14173" s="80" t="s">
        <v>12118</v>
      </c>
      <c r="G14173" s="80" t="s">
        <v>12120</v>
      </c>
      <c r="H14173" t="s">
        <v>16362</v>
      </c>
      <c r="I14173" s="50">
        <v>193.51</v>
      </c>
    </row>
    <row r="14174" spans="1:9" x14ac:dyDescent="0.2">
      <c r="A14174">
        <v>454722</v>
      </c>
      <c r="B14174" s="79">
        <v>7908342712984</v>
      </c>
      <c r="C14174" s="80" t="s">
        <v>19</v>
      </c>
      <c r="D14174" s="80" t="s">
        <v>12066</v>
      </c>
      <c r="E14174" s="80" t="s">
        <v>12067</v>
      </c>
      <c r="F14174" s="80" t="s">
        <v>12118</v>
      </c>
      <c r="G14174" s="80" t="s">
        <v>12120</v>
      </c>
      <c r="H14174" t="s">
        <v>12124</v>
      </c>
      <c r="I14174" s="50">
        <v>473.18</v>
      </c>
    </row>
    <row r="14175" spans="1:9" x14ac:dyDescent="0.2">
      <c r="A14175">
        <v>274061</v>
      </c>
      <c r="B14175" s="79">
        <v>7898942763267</v>
      </c>
      <c r="C14175" s="80" t="s">
        <v>19</v>
      </c>
      <c r="D14175" s="80" t="s">
        <v>12066</v>
      </c>
      <c r="E14175" s="80" t="s">
        <v>12067</v>
      </c>
      <c r="F14175" s="80" t="s">
        <v>12118</v>
      </c>
      <c r="G14175" s="80" t="s">
        <v>12120</v>
      </c>
      <c r="H14175" t="s">
        <v>12121</v>
      </c>
      <c r="I14175" s="50">
        <v>0.01</v>
      </c>
    </row>
    <row r="14176" spans="1:9" x14ac:dyDescent="0.2">
      <c r="A14176">
        <v>542085</v>
      </c>
      <c r="B14176" s="79">
        <v>7908342737079</v>
      </c>
      <c r="C14176" s="80" t="s">
        <v>19</v>
      </c>
      <c r="D14176" s="80" t="s">
        <v>12066</v>
      </c>
      <c r="E14176" s="80" t="s">
        <v>12067</v>
      </c>
      <c r="F14176" s="80" t="s">
        <v>12118</v>
      </c>
      <c r="G14176" s="80" t="s">
        <v>12120</v>
      </c>
      <c r="H14176" t="s">
        <v>12126</v>
      </c>
      <c r="I14176" s="82">
        <v>1058.58</v>
      </c>
    </row>
    <row r="14177" spans="1:9" x14ac:dyDescent="0.2">
      <c r="A14177">
        <v>483026</v>
      </c>
      <c r="B14177" s="79">
        <v>7908342721993</v>
      </c>
      <c r="C14177" s="80" t="s">
        <v>19</v>
      </c>
      <c r="D14177" s="80" t="s">
        <v>12066</v>
      </c>
      <c r="E14177" s="80" t="s">
        <v>12067</v>
      </c>
      <c r="F14177" s="80" t="s">
        <v>12118</v>
      </c>
      <c r="G14177" s="80" t="s">
        <v>12120</v>
      </c>
      <c r="H14177" t="s">
        <v>16363</v>
      </c>
      <c r="I14177" s="50">
        <v>978.71</v>
      </c>
    </row>
    <row r="14178" spans="1:9" x14ac:dyDescent="0.2">
      <c r="A14178">
        <v>8781</v>
      </c>
      <c r="B14178" s="79">
        <v>8781</v>
      </c>
      <c r="C14178" s="80" t="s">
        <v>19</v>
      </c>
      <c r="D14178" s="80" t="s">
        <v>12414</v>
      </c>
      <c r="E14178" s="80" t="s">
        <v>12415</v>
      </c>
      <c r="F14178" s="80" t="s">
        <v>12416</v>
      </c>
      <c r="G14178" s="80" t="s">
        <v>12418</v>
      </c>
      <c r="H14178" t="s">
        <v>12426</v>
      </c>
      <c r="I14178" s="50">
        <v>9.3800000000000008</v>
      </c>
    </row>
    <row r="14179" spans="1:9" x14ac:dyDescent="0.2">
      <c r="A14179">
        <v>6420</v>
      </c>
      <c r="B14179" s="79">
        <v>6420</v>
      </c>
      <c r="C14179" s="80" t="s">
        <v>19</v>
      </c>
      <c r="D14179" s="80" t="s">
        <v>12414</v>
      </c>
      <c r="E14179" s="80" t="s">
        <v>12415</v>
      </c>
      <c r="F14179" s="80" t="s">
        <v>12416</v>
      </c>
      <c r="G14179" s="80" t="s">
        <v>12418</v>
      </c>
      <c r="H14179" t="s">
        <v>12420</v>
      </c>
      <c r="I14179" s="50">
        <v>5.31</v>
      </c>
    </row>
    <row r="14180" spans="1:9" x14ac:dyDescent="0.2">
      <c r="A14180">
        <v>3746</v>
      </c>
      <c r="B14180" s="79">
        <v>3746</v>
      </c>
      <c r="C14180" s="80" t="s">
        <v>19</v>
      </c>
      <c r="D14180" s="80" t="s">
        <v>12414</v>
      </c>
      <c r="E14180" s="80" t="s">
        <v>12415</v>
      </c>
      <c r="F14180" s="80" t="s">
        <v>12416</v>
      </c>
      <c r="G14180" s="80" t="s">
        <v>12418</v>
      </c>
      <c r="H14180" t="s">
        <v>12432</v>
      </c>
      <c r="I14180" s="50">
        <v>17.45</v>
      </c>
    </row>
    <row r="14181" spans="1:9" x14ac:dyDescent="0.2">
      <c r="A14181">
        <v>8213</v>
      </c>
      <c r="B14181" s="79">
        <v>8213</v>
      </c>
      <c r="C14181" s="80" t="s">
        <v>19</v>
      </c>
      <c r="D14181" s="80" t="s">
        <v>12414</v>
      </c>
      <c r="E14181" s="80" t="s">
        <v>12415</v>
      </c>
      <c r="F14181" s="80" t="s">
        <v>12416</v>
      </c>
      <c r="G14181" s="80" t="s">
        <v>12418</v>
      </c>
      <c r="H14181" t="s">
        <v>16364</v>
      </c>
      <c r="I14181" s="50">
        <v>40.07</v>
      </c>
    </row>
    <row r="14182" spans="1:9" x14ac:dyDescent="0.2">
      <c r="A14182">
        <v>8040</v>
      </c>
      <c r="B14182" s="79">
        <v>8040</v>
      </c>
      <c r="C14182" s="80" t="s">
        <v>19</v>
      </c>
      <c r="D14182" s="80" t="s">
        <v>12414</v>
      </c>
      <c r="E14182" s="80" t="s">
        <v>12415</v>
      </c>
      <c r="F14182" s="80" t="s">
        <v>12416</v>
      </c>
      <c r="G14182" s="80" t="s">
        <v>12418</v>
      </c>
      <c r="H14182" t="s">
        <v>16365</v>
      </c>
      <c r="I14182" s="50">
        <v>7.13</v>
      </c>
    </row>
    <row r="14183" spans="1:9" x14ac:dyDescent="0.2">
      <c r="A14183">
        <v>1607</v>
      </c>
      <c r="B14183" s="79">
        <v>1607</v>
      </c>
      <c r="C14183" s="80" t="s">
        <v>19</v>
      </c>
      <c r="D14183" s="80" t="s">
        <v>12414</v>
      </c>
      <c r="E14183" s="80" t="s">
        <v>12415</v>
      </c>
      <c r="F14183" s="80" t="s">
        <v>12416</v>
      </c>
      <c r="G14183" s="80" t="s">
        <v>12418</v>
      </c>
      <c r="H14183" t="s">
        <v>12429</v>
      </c>
      <c r="I14183" s="50">
        <v>24.41</v>
      </c>
    </row>
    <row r="14184" spans="1:9" x14ac:dyDescent="0.2">
      <c r="A14184">
        <v>6108</v>
      </c>
      <c r="B14184" s="79">
        <v>6108</v>
      </c>
      <c r="C14184" s="80" t="s">
        <v>19</v>
      </c>
      <c r="D14184" s="80" t="s">
        <v>12414</v>
      </c>
      <c r="E14184" s="80" t="s">
        <v>12415</v>
      </c>
      <c r="F14184" s="80" t="s">
        <v>12416</v>
      </c>
      <c r="G14184" s="80" t="s">
        <v>12418</v>
      </c>
      <c r="H14184" t="s">
        <v>12435</v>
      </c>
      <c r="I14184" s="50">
        <v>12.07</v>
      </c>
    </row>
    <row r="14185" spans="1:9" x14ac:dyDescent="0.2">
      <c r="A14185">
        <v>2297</v>
      </c>
      <c r="B14185" s="79">
        <v>2297</v>
      </c>
      <c r="C14185" s="80" t="s">
        <v>19</v>
      </c>
      <c r="D14185" s="80" t="s">
        <v>12414</v>
      </c>
      <c r="E14185" s="80" t="s">
        <v>12415</v>
      </c>
      <c r="F14185" s="80" t="s">
        <v>12416</v>
      </c>
      <c r="G14185" s="80" t="s">
        <v>12418</v>
      </c>
      <c r="H14185" t="s">
        <v>16366</v>
      </c>
      <c r="I14185" s="50">
        <v>10.01</v>
      </c>
    </row>
    <row r="14186" spans="1:9" x14ac:dyDescent="0.2">
      <c r="A14186">
        <v>6238</v>
      </c>
      <c r="B14186" s="79">
        <v>6238</v>
      </c>
      <c r="C14186" s="80" t="s">
        <v>19</v>
      </c>
      <c r="D14186" s="80" t="s">
        <v>12414</v>
      </c>
      <c r="E14186" s="80" t="s">
        <v>12415</v>
      </c>
      <c r="F14186" s="80" t="s">
        <v>12416</v>
      </c>
      <c r="G14186" s="80" t="s">
        <v>12418</v>
      </c>
      <c r="H14186" t="s">
        <v>12423</v>
      </c>
      <c r="I14186" s="50">
        <v>2.2000000000000002</v>
      </c>
    </row>
    <row r="14187" spans="1:9" x14ac:dyDescent="0.2">
      <c r="A14187">
        <v>5504</v>
      </c>
      <c r="B14187" s="79">
        <v>5504</v>
      </c>
      <c r="C14187" s="80" t="s">
        <v>19</v>
      </c>
      <c r="D14187" s="80" t="s">
        <v>12414</v>
      </c>
      <c r="E14187" s="80" t="s">
        <v>12415</v>
      </c>
      <c r="F14187" s="80" t="s">
        <v>12416</v>
      </c>
      <c r="G14187" s="80" t="s">
        <v>12418</v>
      </c>
      <c r="H14187" t="s">
        <v>12421</v>
      </c>
      <c r="I14187" s="50">
        <v>2.78</v>
      </c>
    </row>
    <row r="14188" spans="1:9" x14ac:dyDescent="0.2">
      <c r="A14188">
        <v>8363</v>
      </c>
      <c r="B14188" s="79">
        <v>8363</v>
      </c>
      <c r="C14188" s="80" t="s">
        <v>19</v>
      </c>
      <c r="D14188" s="80" t="s">
        <v>12414</v>
      </c>
      <c r="E14188" s="80" t="s">
        <v>12415</v>
      </c>
      <c r="F14188" s="80" t="s">
        <v>12416</v>
      </c>
      <c r="G14188" s="80" t="s">
        <v>12418</v>
      </c>
      <c r="H14188" t="s">
        <v>16367</v>
      </c>
      <c r="I14188" s="50">
        <v>12.35</v>
      </c>
    </row>
    <row r="14189" spans="1:9" x14ac:dyDescent="0.2">
      <c r="A14189">
        <v>42201</v>
      </c>
      <c r="B14189" s="79">
        <v>42201</v>
      </c>
      <c r="C14189" s="80" t="s">
        <v>19</v>
      </c>
      <c r="D14189" s="80" t="s">
        <v>12414</v>
      </c>
      <c r="E14189" s="80" t="s">
        <v>12415</v>
      </c>
      <c r="F14189" s="80" t="s">
        <v>12416</v>
      </c>
      <c r="G14189" s="80" t="s">
        <v>12418</v>
      </c>
      <c r="H14189" t="s">
        <v>12419</v>
      </c>
      <c r="I14189" s="50">
        <v>4.82</v>
      </c>
    </row>
    <row r="14190" spans="1:9" x14ac:dyDescent="0.2">
      <c r="A14190">
        <v>6052</v>
      </c>
      <c r="B14190" s="79">
        <v>6052</v>
      </c>
      <c r="C14190" s="80" t="s">
        <v>19</v>
      </c>
      <c r="D14190" s="80" t="s">
        <v>12414</v>
      </c>
      <c r="E14190" s="80" t="s">
        <v>12415</v>
      </c>
      <c r="F14190" s="80" t="s">
        <v>12416</v>
      </c>
      <c r="G14190" s="80" t="s">
        <v>12418</v>
      </c>
      <c r="H14190" t="s">
        <v>12422</v>
      </c>
      <c r="I14190" s="50">
        <v>12.88</v>
      </c>
    </row>
    <row r="14191" spans="1:9" x14ac:dyDescent="0.2">
      <c r="A14191">
        <v>7782</v>
      </c>
      <c r="B14191" s="79">
        <v>7782</v>
      </c>
      <c r="C14191" s="80" t="s">
        <v>19</v>
      </c>
      <c r="D14191" s="80" t="s">
        <v>12414</v>
      </c>
      <c r="E14191" s="80" t="s">
        <v>12415</v>
      </c>
      <c r="F14191" s="80" t="s">
        <v>12416</v>
      </c>
      <c r="G14191" s="80" t="s">
        <v>12418</v>
      </c>
      <c r="H14191" t="s">
        <v>12424</v>
      </c>
      <c r="I14191" s="50">
        <v>0.91</v>
      </c>
    </row>
    <row r="14192" spans="1:9" x14ac:dyDescent="0.2">
      <c r="A14192">
        <v>3238</v>
      </c>
      <c r="B14192" s="79">
        <v>3238</v>
      </c>
      <c r="C14192" s="80" t="s">
        <v>19</v>
      </c>
      <c r="D14192" s="80" t="s">
        <v>12414</v>
      </c>
      <c r="E14192" s="80" t="s">
        <v>12415</v>
      </c>
      <c r="F14192" s="80" t="s">
        <v>12416</v>
      </c>
      <c r="G14192" s="80" t="s">
        <v>12418</v>
      </c>
      <c r="H14192" t="s">
        <v>12431</v>
      </c>
      <c r="I14192" s="50">
        <v>6.96</v>
      </c>
    </row>
    <row r="14193" spans="1:9" x14ac:dyDescent="0.2">
      <c r="A14193">
        <v>2306</v>
      </c>
      <c r="B14193" s="79">
        <v>2306</v>
      </c>
      <c r="C14193" s="80" t="s">
        <v>19</v>
      </c>
      <c r="D14193" s="80" t="s">
        <v>12414</v>
      </c>
      <c r="E14193" s="80" t="s">
        <v>12415</v>
      </c>
      <c r="F14193" s="80" t="s">
        <v>12416</v>
      </c>
      <c r="G14193" s="80" t="s">
        <v>12418</v>
      </c>
      <c r="H14193" t="s">
        <v>12430</v>
      </c>
      <c r="I14193" s="50">
        <v>1.96</v>
      </c>
    </row>
    <row r="14194" spans="1:9" x14ac:dyDescent="0.2">
      <c r="A14194">
        <v>6132</v>
      </c>
      <c r="B14194" s="79">
        <v>6132</v>
      </c>
      <c r="C14194" s="80" t="s">
        <v>19</v>
      </c>
      <c r="D14194" s="80" t="s">
        <v>12414</v>
      </c>
      <c r="E14194" s="80" t="s">
        <v>12415</v>
      </c>
      <c r="F14194" s="80" t="s">
        <v>12416</v>
      </c>
      <c r="G14194" s="80" t="s">
        <v>12418</v>
      </c>
      <c r="H14194" t="s">
        <v>12436</v>
      </c>
      <c r="I14194" s="50">
        <v>6.47</v>
      </c>
    </row>
    <row r="14195" spans="1:9" x14ac:dyDescent="0.2">
      <c r="A14195">
        <v>8024</v>
      </c>
      <c r="B14195" s="79">
        <v>8024</v>
      </c>
      <c r="C14195" s="80" t="s">
        <v>19</v>
      </c>
      <c r="D14195" s="80" t="s">
        <v>12414</v>
      </c>
      <c r="E14195" s="80" t="s">
        <v>12415</v>
      </c>
      <c r="F14195" s="80" t="s">
        <v>12416</v>
      </c>
      <c r="G14195" s="80" t="s">
        <v>12418</v>
      </c>
      <c r="H14195" t="s">
        <v>16368</v>
      </c>
      <c r="I14195" s="50">
        <v>3.88</v>
      </c>
    </row>
    <row r="14196" spans="1:9" x14ac:dyDescent="0.2">
      <c r="A14196">
        <v>8025</v>
      </c>
      <c r="B14196" s="79">
        <v>8025</v>
      </c>
      <c r="C14196" s="80" t="s">
        <v>19</v>
      </c>
      <c r="D14196" s="80" t="s">
        <v>12414</v>
      </c>
      <c r="E14196" s="80" t="s">
        <v>12415</v>
      </c>
      <c r="F14196" s="80" t="s">
        <v>12416</v>
      </c>
      <c r="G14196" s="80" t="s">
        <v>12418</v>
      </c>
      <c r="H14196" t="s">
        <v>16369</v>
      </c>
      <c r="I14196" s="50">
        <v>3.17</v>
      </c>
    </row>
    <row r="14197" spans="1:9" x14ac:dyDescent="0.2">
      <c r="A14197">
        <v>8754</v>
      </c>
      <c r="B14197" s="79">
        <v>8754</v>
      </c>
      <c r="C14197" s="80" t="s">
        <v>19</v>
      </c>
      <c r="D14197" s="80" t="s">
        <v>12414</v>
      </c>
      <c r="E14197" s="80" t="s">
        <v>12415</v>
      </c>
      <c r="F14197" s="80" t="s">
        <v>12416</v>
      </c>
      <c r="G14197" s="80" t="s">
        <v>12418</v>
      </c>
      <c r="H14197" t="s">
        <v>12425</v>
      </c>
      <c r="I14197" s="50">
        <v>2.14</v>
      </c>
    </row>
    <row r="14198" spans="1:9" x14ac:dyDescent="0.2">
      <c r="A14198">
        <v>8890</v>
      </c>
      <c r="B14198" s="79">
        <v>8890</v>
      </c>
      <c r="C14198" s="80" t="s">
        <v>19</v>
      </c>
      <c r="D14198" s="80" t="s">
        <v>12414</v>
      </c>
      <c r="E14198" s="80" t="s">
        <v>12415</v>
      </c>
      <c r="F14198" s="80" t="s">
        <v>12416</v>
      </c>
      <c r="G14198" s="80" t="s">
        <v>12418</v>
      </c>
      <c r="H14198" t="s">
        <v>16370</v>
      </c>
      <c r="I14198" s="50">
        <v>14.28</v>
      </c>
    </row>
    <row r="14199" spans="1:9" x14ac:dyDescent="0.2">
      <c r="A14199">
        <v>8377</v>
      </c>
      <c r="B14199" s="79">
        <v>8377</v>
      </c>
      <c r="C14199" s="80" t="s">
        <v>19</v>
      </c>
      <c r="D14199" s="80" t="s">
        <v>12414</v>
      </c>
      <c r="E14199" s="80" t="s">
        <v>12415</v>
      </c>
      <c r="F14199" s="80" t="s">
        <v>12416</v>
      </c>
      <c r="G14199" s="80" t="s">
        <v>12418</v>
      </c>
      <c r="H14199" t="s">
        <v>16371</v>
      </c>
      <c r="I14199" s="50">
        <v>18.21</v>
      </c>
    </row>
    <row r="14200" spans="1:9" x14ac:dyDescent="0.2">
      <c r="A14200">
        <v>8039</v>
      </c>
      <c r="B14200" s="79">
        <v>8039</v>
      </c>
      <c r="C14200" s="80" t="s">
        <v>19</v>
      </c>
      <c r="D14200" s="80" t="s">
        <v>12414</v>
      </c>
      <c r="E14200" s="80" t="s">
        <v>12415</v>
      </c>
      <c r="F14200" s="80" t="s">
        <v>12416</v>
      </c>
      <c r="G14200" s="80" t="s">
        <v>12418</v>
      </c>
      <c r="H14200" t="s">
        <v>16372</v>
      </c>
      <c r="I14200" s="50">
        <v>42.68</v>
      </c>
    </row>
    <row r="14201" spans="1:9" x14ac:dyDescent="0.2">
      <c r="A14201">
        <v>6069</v>
      </c>
      <c r="B14201" s="79">
        <v>6069</v>
      </c>
      <c r="C14201" s="80" t="s">
        <v>19</v>
      </c>
      <c r="D14201" s="80" t="s">
        <v>12414</v>
      </c>
      <c r="E14201" s="80" t="s">
        <v>12415</v>
      </c>
      <c r="F14201" s="80" t="s">
        <v>12416</v>
      </c>
      <c r="G14201" s="80" t="s">
        <v>12418</v>
      </c>
      <c r="H14201" t="s">
        <v>12434</v>
      </c>
      <c r="I14201" s="50">
        <v>7.65</v>
      </c>
    </row>
    <row r="14202" spans="1:9" x14ac:dyDescent="0.2">
      <c r="A14202">
        <v>6106</v>
      </c>
      <c r="B14202" s="79">
        <v>6106</v>
      </c>
      <c r="C14202" s="80" t="s">
        <v>19</v>
      </c>
      <c r="D14202" s="80" t="s">
        <v>12414</v>
      </c>
      <c r="E14202" s="80" t="s">
        <v>12415</v>
      </c>
      <c r="F14202" s="80" t="s">
        <v>12416</v>
      </c>
      <c r="G14202" s="80" t="s">
        <v>12418</v>
      </c>
      <c r="H14202" t="s">
        <v>12438</v>
      </c>
      <c r="I14202" s="50">
        <v>4.01</v>
      </c>
    </row>
    <row r="14203" spans="1:9" x14ac:dyDescent="0.2">
      <c r="A14203">
        <v>890</v>
      </c>
      <c r="B14203" s="79">
        <v>890</v>
      </c>
      <c r="C14203" s="80" t="s">
        <v>19</v>
      </c>
      <c r="D14203" s="80" t="s">
        <v>12414</v>
      </c>
      <c r="E14203" s="80" t="s">
        <v>12415</v>
      </c>
      <c r="F14203" s="80" t="s">
        <v>12416</v>
      </c>
      <c r="G14203" s="80" t="s">
        <v>12418</v>
      </c>
      <c r="H14203" t="s">
        <v>12428</v>
      </c>
      <c r="I14203" s="50">
        <v>23.15</v>
      </c>
    </row>
    <row r="14204" spans="1:9" x14ac:dyDescent="0.2">
      <c r="A14204">
        <v>8907</v>
      </c>
      <c r="B14204" s="79">
        <v>8907</v>
      </c>
      <c r="C14204" s="80" t="s">
        <v>19</v>
      </c>
      <c r="D14204" s="80" t="s">
        <v>12414</v>
      </c>
      <c r="E14204" s="80" t="s">
        <v>12415</v>
      </c>
      <c r="F14204" s="80" t="s">
        <v>12416</v>
      </c>
      <c r="G14204" s="80" t="s">
        <v>12418</v>
      </c>
      <c r="H14204" t="s">
        <v>16373</v>
      </c>
      <c r="I14204" s="50">
        <v>17.13</v>
      </c>
    </row>
    <row r="14205" spans="1:9" x14ac:dyDescent="0.2">
      <c r="A14205">
        <v>8475</v>
      </c>
      <c r="B14205" s="79">
        <v>8475</v>
      </c>
      <c r="C14205" s="80" t="s">
        <v>19</v>
      </c>
      <c r="D14205" s="80" t="s">
        <v>12414</v>
      </c>
      <c r="E14205" s="80" t="s">
        <v>12415</v>
      </c>
      <c r="F14205" s="80" t="s">
        <v>12416</v>
      </c>
      <c r="G14205" s="80" t="s">
        <v>12418</v>
      </c>
      <c r="H14205" t="s">
        <v>12437</v>
      </c>
      <c r="I14205" s="50">
        <v>14.25</v>
      </c>
    </row>
    <row r="14206" spans="1:9" x14ac:dyDescent="0.2">
      <c r="A14206">
        <v>5810</v>
      </c>
      <c r="B14206" s="79">
        <v>5810</v>
      </c>
      <c r="C14206" s="80" t="s">
        <v>19</v>
      </c>
      <c r="D14206" s="80" t="s">
        <v>12414</v>
      </c>
      <c r="E14206" s="80" t="s">
        <v>12415</v>
      </c>
      <c r="F14206" s="80" t="s">
        <v>12416</v>
      </c>
      <c r="G14206" s="80" t="s">
        <v>12418</v>
      </c>
      <c r="H14206" t="s">
        <v>12433</v>
      </c>
      <c r="I14206" s="50">
        <v>16.52</v>
      </c>
    </row>
    <row r="14207" spans="1:9" x14ac:dyDescent="0.2">
      <c r="A14207">
        <v>6341</v>
      </c>
      <c r="B14207" s="79">
        <v>6341</v>
      </c>
      <c r="C14207" s="80" t="s">
        <v>19</v>
      </c>
      <c r="D14207" s="80" t="s">
        <v>12414</v>
      </c>
      <c r="E14207" s="80" t="s">
        <v>12415</v>
      </c>
      <c r="F14207" s="80" t="s">
        <v>12416</v>
      </c>
      <c r="G14207" s="80" t="s">
        <v>12418</v>
      </c>
      <c r="H14207" t="s">
        <v>16374</v>
      </c>
      <c r="I14207" s="50">
        <v>9.7200000000000006</v>
      </c>
    </row>
    <row r="14208" spans="1:9" x14ac:dyDescent="0.2">
      <c r="A14208">
        <v>1140</v>
      </c>
      <c r="B14208" s="79">
        <v>1140</v>
      </c>
      <c r="C14208" s="80" t="s">
        <v>19</v>
      </c>
      <c r="D14208" s="80" t="s">
        <v>12414</v>
      </c>
      <c r="E14208" s="80" t="s">
        <v>12415</v>
      </c>
      <c r="F14208" s="80" t="s">
        <v>12416</v>
      </c>
      <c r="G14208" s="80" t="s">
        <v>12418</v>
      </c>
      <c r="H14208" t="s">
        <v>16375</v>
      </c>
      <c r="I14208" s="50">
        <v>27.2</v>
      </c>
    </row>
    <row r="14209" spans="1:9" x14ac:dyDescent="0.2">
      <c r="A14209">
        <v>350945</v>
      </c>
      <c r="B14209" s="79">
        <v>350945</v>
      </c>
      <c r="C14209" s="80" t="s">
        <v>19</v>
      </c>
      <c r="D14209" s="80" t="s">
        <v>12414</v>
      </c>
      <c r="E14209" s="80" t="s">
        <v>12415</v>
      </c>
      <c r="F14209" s="80" t="s">
        <v>12416</v>
      </c>
      <c r="G14209" s="80" t="s">
        <v>12418</v>
      </c>
      <c r="H14209" t="s">
        <v>12427</v>
      </c>
      <c r="I14209" s="50">
        <v>6.06</v>
      </c>
    </row>
    <row r="14210" spans="1:9" x14ac:dyDescent="0.2">
      <c r="A14210">
        <v>48704</v>
      </c>
      <c r="B14210" s="79">
        <v>48704</v>
      </c>
      <c r="C14210" s="80" t="s">
        <v>19</v>
      </c>
      <c r="D14210" s="80" t="s">
        <v>12414</v>
      </c>
      <c r="E14210" s="80" t="s">
        <v>12415</v>
      </c>
      <c r="F14210" s="80" t="s">
        <v>12416</v>
      </c>
      <c r="G14210" s="80" t="s">
        <v>12418</v>
      </c>
      <c r="H14210" t="s">
        <v>16376</v>
      </c>
      <c r="I14210" s="50">
        <v>5.03</v>
      </c>
    </row>
    <row r="14211" spans="1:9" x14ac:dyDescent="0.2">
      <c r="A14211">
        <v>40879</v>
      </c>
      <c r="B14211" s="79">
        <v>7896304000012</v>
      </c>
      <c r="C14211" s="80" t="s">
        <v>19</v>
      </c>
      <c r="D14211" s="80" t="s">
        <v>12414</v>
      </c>
      <c r="E14211" s="80" t="s">
        <v>12415</v>
      </c>
      <c r="F14211" s="80" t="s">
        <v>12416</v>
      </c>
      <c r="G14211" s="80" t="s">
        <v>12418</v>
      </c>
      <c r="H14211" t="s">
        <v>16377</v>
      </c>
      <c r="I14211" s="50">
        <v>14.31</v>
      </c>
    </row>
    <row r="14212" spans="1:9" x14ac:dyDescent="0.2">
      <c r="A14212">
        <v>13332</v>
      </c>
      <c r="B14212" s="79">
        <v>7896132200011</v>
      </c>
      <c r="C14212" s="80" t="s">
        <v>19</v>
      </c>
      <c r="D14212" s="80" t="s">
        <v>12414</v>
      </c>
      <c r="E14212" s="80" t="s">
        <v>12415</v>
      </c>
      <c r="F14212" s="80" t="s">
        <v>12416</v>
      </c>
      <c r="G14212" s="80" t="s">
        <v>12418</v>
      </c>
      <c r="H14212" t="s">
        <v>16378</v>
      </c>
      <c r="I14212" s="50">
        <v>9.26</v>
      </c>
    </row>
    <row r="14213" spans="1:9" x14ac:dyDescent="0.2">
      <c r="A14213">
        <v>7032</v>
      </c>
      <c r="B14213" s="79">
        <v>7032</v>
      </c>
      <c r="C14213" s="80" t="s">
        <v>19</v>
      </c>
      <c r="D14213" s="80" t="s">
        <v>12414</v>
      </c>
      <c r="E14213" s="80" t="s">
        <v>12415</v>
      </c>
      <c r="F14213" s="80" t="s">
        <v>12416</v>
      </c>
      <c r="G14213" s="80" t="s">
        <v>12446</v>
      </c>
      <c r="H14213" t="s">
        <v>12448</v>
      </c>
      <c r="I14213" s="50">
        <v>20.98</v>
      </c>
    </row>
    <row r="14214" spans="1:9" x14ac:dyDescent="0.2">
      <c r="A14214">
        <v>271548</v>
      </c>
      <c r="B14214" s="79">
        <v>271548</v>
      </c>
      <c r="C14214" s="80" t="s">
        <v>19</v>
      </c>
      <c r="D14214" s="80" t="s">
        <v>12414</v>
      </c>
      <c r="E14214" s="80" t="s">
        <v>12415</v>
      </c>
      <c r="F14214" s="80" t="s">
        <v>12416</v>
      </c>
      <c r="G14214" s="80" t="s">
        <v>12446</v>
      </c>
      <c r="H14214" t="s">
        <v>12447</v>
      </c>
      <c r="I14214" s="50">
        <v>11.68</v>
      </c>
    </row>
    <row r="14215" spans="1:9" x14ac:dyDescent="0.2">
      <c r="A14215">
        <v>2573</v>
      </c>
      <c r="B14215" s="79">
        <v>2573</v>
      </c>
      <c r="C14215" s="80" t="s">
        <v>19</v>
      </c>
      <c r="D14215" s="80" t="s">
        <v>12414</v>
      </c>
      <c r="E14215" s="80" t="s">
        <v>12415</v>
      </c>
      <c r="F14215" s="80" t="s">
        <v>12416</v>
      </c>
      <c r="G14215" s="80" t="s">
        <v>12451</v>
      </c>
      <c r="H14215" t="s">
        <v>12452</v>
      </c>
      <c r="I14215" s="50">
        <v>13.2</v>
      </c>
    </row>
    <row r="14216" spans="1:9" x14ac:dyDescent="0.2">
      <c r="A14216">
        <v>3110</v>
      </c>
      <c r="B14216" s="79">
        <v>3110</v>
      </c>
      <c r="C14216" s="80" t="s">
        <v>19</v>
      </c>
      <c r="D14216" s="80" t="s">
        <v>12414</v>
      </c>
      <c r="E14216" s="80" t="s">
        <v>12415</v>
      </c>
      <c r="F14216" s="80" t="s">
        <v>12416</v>
      </c>
      <c r="G14216" s="80" t="s">
        <v>12451</v>
      </c>
      <c r="H14216" t="s">
        <v>12453</v>
      </c>
      <c r="I14216" s="50">
        <v>14.85</v>
      </c>
    </row>
    <row r="14217" spans="1:9" x14ac:dyDescent="0.2">
      <c r="A14217">
        <v>17649</v>
      </c>
      <c r="B14217" s="79">
        <v>17649</v>
      </c>
      <c r="C14217" s="80" t="s">
        <v>19</v>
      </c>
      <c r="D14217" s="80" t="s">
        <v>12414</v>
      </c>
      <c r="E14217" s="80" t="s">
        <v>12415</v>
      </c>
      <c r="F14217" s="80" t="s">
        <v>12416</v>
      </c>
      <c r="G14217" s="80" t="s">
        <v>12454</v>
      </c>
      <c r="H14217" t="s">
        <v>12455</v>
      </c>
      <c r="I14217" s="50">
        <v>13.21</v>
      </c>
    </row>
    <row r="14218" spans="1:9" x14ac:dyDescent="0.2">
      <c r="A14218">
        <v>477692</v>
      </c>
      <c r="B14218" s="79">
        <v>7898366002201</v>
      </c>
      <c r="C14218" s="80" t="s">
        <v>19</v>
      </c>
      <c r="D14218" s="80" t="s">
        <v>12414</v>
      </c>
      <c r="E14218" s="80" t="s">
        <v>12415</v>
      </c>
      <c r="F14218" s="80" t="s">
        <v>12416</v>
      </c>
      <c r="G14218" s="80" t="s">
        <v>12454</v>
      </c>
      <c r="H14218" t="s">
        <v>16379</v>
      </c>
      <c r="I14218" s="50">
        <v>17.62</v>
      </c>
    </row>
    <row r="14219" spans="1:9" x14ac:dyDescent="0.2">
      <c r="A14219">
        <v>262391</v>
      </c>
      <c r="B14219" s="79">
        <v>262391</v>
      </c>
      <c r="C14219" s="80" t="s">
        <v>19</v>
      </c>
      <c r="D14219" s="80" t="s">
        <v>12414</v>
      </c>
      <c r="E14219" s="80" t="s">
        <v>12415</v>
      </c>
      <c r="F14219" s="80" t="s">
        <v>12416</v>
      </c>
      <c r="G14219" s="80" t="s">
        <v>12454</v>
      </c>
      <c r="H14219" t="s">
        <v>16380</v>
      </c>
      <c r="I14219" s="50">
        <v>6.61</v>
      </c>
    </row>
    <row r="14220" spans="1:9" x14ac:dyDescent="0.2">
      <c r="A14220">
        <v>225085</v>
      </c>
      <c r="B14220" s="79">
        <v>7898366000139</v>
      </c>
      <c r="C14220" s="80" t="s">
        <v>19</v>
      </c>
      <c r="D14220" s="80" t="s">
        <v>12414</v>
      </c>
      <c r="E14220" s="80" t="s">
        <v>12415</v>
      </c>
      <c r="F14220" s="80" t="s">
        <v>12416</v>
      </c>
      <c r="G14220" s="80" t="s">
        <v>12454</v>
      </c>
      <c r="H14220" t="s">
        <v>16381</v>
      </c>
      <c r="I14220" s="50">
        <v>11.01</v>
      </c>
    </row>
    <row r="14221" spans="1:9" x14ac:dyDescent="0.2">
      <c r="A14221">
        <v>229080</v>
      </c>
      <c r="B14221" s="79">
        <v>7898366001259</v>
      </c>
      <c r="C14221" s="80" t="s">
        <v>19</v>
      </c>
      <c r="D14221" s="80" t="s">
        <v>12414</v>
      </c>
      <c r="E14221" s="80" t="s">
        <v>12415</v>
      </c>
      <c r="F14221" s="80" t="s">
        <v>12416</v>
      </c>
      <c r="G14221" s="80" t="s">
        <v>12454</v>
      </c>
      <c r="H14221" t="s">
        <v>16382</v>
      </c>
      <c r="I14221" s="50">
        <v>18.34</v>
      </c>
    </row>
    <row r="14222" spans="1:9" x14ac:dyDescent="0.2">
      <c r="A14222">
        <v>365406</v>
      </c>
      <c r="B14222" s="79">
        <v>7898366001792</v>
      </c>
      <c r="C14222" s="80" t="s">
        <v>19</v>
      </c>
      <c r="D14222" s="80" t="s">
        <v>12414</v>
      </c>
      <c r="E14222" s="80" t="s">
        <v>12415</v>
      </c>
      <c r="F14222" s="80" t="s">
        <v>12416</v>
      </c>
      <c r="G14222" s="80" t="s">
        <v>12454</v>
      </c>
      <c r="H14222" t="s">
        <v>16383</v>
      </c>
      <c r="I14222" s="50">
        <v>15.96</v>
      </c>
    </row>
    <row r="14223" spans="1:9" x14ac:dyDescent="0.2">
      <c r="A14223">
        <v>500080</v>
      </c>
      <c r="B14223" s="79">
        <v>7898366002089</v>
      </c>
      <c r="C14223" s="80" t="s">
        <v>19</v>
      </c>
      <c r="D14223" s="80" t="s">
        <v>12414</v>
      </c>
      <c r="E14223" s="80" t="s">
        <v>12415</v>
      </c>
      <c r="F14223" s="80" t="s">
        <v>12416</v>
      </c>
      <c r="G14223" s="80" t="s">
        <v>12454</v>
      </c>
      <c r="H14223" t="s">
        <v>16384</v>
      </c>
      <c r="I14223" s="50">
        <v>8.44</v>
      </c>
    </row>
    <row r="14224" spans="1:9" x14ac:dyDescent="0.2">
      <c r="A14224">
        <v>424587</v>
      </c>
      <c r="B14224" s="79">
        <v>7898366002126</v>
      </c>
      <c r="C14224" s="80" t="s">
        <v>19</v>
      </c>
      <c r="D14224" s="80" t="s">
        <v>12414</v>
      </c>
      <c r="E14224" s="80" t="s">
        <v>12415</v>
      </c>
      <c r="F14224" s="80" t="s">
        <v>12416</v>
      </c>
      <c r="G14224" s="80" t="s">
        <v>12454</v>
      </c>
      <c r="H14224" t="s">
        <v>16385</v>
      </c>
      <c r="I14224" s="50">
        <v>4.95</v>
      </c>
    </row>
    <row r="14225" spans="1:9" x14ac:dyDescent="0.2">
      <c r="A14225">
        <v>500081</v>
      </c>
      <c r="B14225" s="79">
        <v>7898366000009</v>
      </c>
      <c r="C14225" s="80" t="s">
        <v>19</v>
      </c>
      <c r="D14225" s="80" t="s">
        <v>12414</v>
      </c>
      <c r="E14225" s="80" t="s">
        <v>12415</v>
      </c>
      <c r="F14225" s="80" t="s">
        <v>12416</v>
      </c>
      <c r="G14225" s="80" t="s">
        <v>12454</v>
      </c>
      <c r="H14225" t="s">
        <v>16386</v>
      </c>
      <c r="I14225" s="50">
        <v>12.08</v>
      </c>
    </row>
    <row r="14226" spans="1:9" x14ac:dyDescent="0.2">
      <c r="A14226">
        <v>4967</v>
      </c>
      <c r="B14226" s="79">
        <v>4967</v>
      </c>
      <c r="C14226" s="80" t="s">
        <v>19</v>
      </c>
      <c r="D14226" s="80" t="s">
        <v>12414</v>
      </c>
      <c r="E14226" s="80" t="s">
        <v>12415</v>
      </c>
      <c r="F14226" s="80" t="s">
        <v>12416</v>
      </c>
      <c r="G14226" s="80" t="s">
        <v>12488</v>
      </c>
      <c r="H14226" t="s">
        <v>16387</v>
      </c>
      <c r="I14226" s="50">
        <v>85.59</v>
      </c>
    </row>
    <row r="14227" spans="1:9" x14ac:dyDescent="0.2">
      <c r="A14227">
        <v>269267</v>
      </c>
      <c r="B14227" s="79">
        <v>269267</v>
      </c>
      <c r="C14227" s="80" t="s">
        <v>19</v>
      </c>
      <c r="D14227" s="80" t="s">
        <v>12414</v>
      </c>
      <c r="E14227" s="80" t="s">
        <v>12415</v>
      </c>
      <c r="F14227" s="80" t="s">
        <v>12416</v>
      </c>
      <c r="G14227" s="80" t="s">
        <v>12458</v>
      </c>
      <c r="H14227" t="s">
        <v>12459</v>
      </c>
      <c r="I14227" s="50">
        <v>4.95</v>
      </c>
    </row>
    <row r="14228" spans="1:9" x14ac:dyDescent="0.2">
      <c r="A14228">
        <v>408485</v>
      </c>
      <c r="B14228" s="79">
        <v>408485</v>
      </c>
      <c r="C14228" s="80" t="s">
        <v>19</v>
      </c>
      <c r="D14228" s="80" t="s">
        <v>12414</v>
      </c>
      <c r="E14228" s="80" t="s">
        <v>12415</v>
      </c>
      <c r="F14228" s="80" t="s">
        <v>12416</v>
      </c>
      <c r="G14228" s="80" t="s">
        <v>12458</v>
      </c>
      <c r="H14228" t="s">
        <v>12460</v>
      </c>
      <c r="I14228" s="50">
        <v>0.91</v>
      </c>
    </row>
    <row r="14229" spans="1:9" x14ac:dyDescent="0.2">
      <c r="A14229">
        <v>472783</v>
      </c>
      <c r="B14229" s="79">
        <v>472783</v>
      </c>
      <c r="C14229" s="80" t="s">
        <v>19</v>
      </c>
      <c r="D14229" s="80" t="s">
        <v>12414</v>
      </c>
      <c r="E14229" s="80" t="s">
        <v>12415</v>
      </c>
      <c r="F14229" s="80" t="s">
        <v>12416</v>
      </c>
      <c r="G14229" s="80" t="s">
        <v>16388</v>
      </c>
      <c r="H14229" t="s">
        <v>16389</v>
      </c>
      <c r="I14229" s="50">
        <v>2.61</v>
      </c>
    </row>
    <row r="14230" spans="1:9" x14ac:dyDescent="0.2">
      <c r="A14230">
        <v>472785</v>
      </c>
      <c r="B14230" s="79">
        <v>472785</v>
      </c>
      <c r="C14230" s="80" t="s">
        <v>19</v>
      </c>
      <c r="D14230" s="80" t="s">
        <v>12414</v>
      </c>
      <c r="E14230" s="80" t="s">
        <v>12415</v>
      </c>
      <c r="F14230" s="80" t="s">
        <v>12416</v>
      </c>
      <c r="G14230" s="80" t="s">
        <v>16388</v>
      </c>
      <c r="H14230" t="s">
        <v>16390</v>
      </c>
      <c r="I14230" s="50">
        <v>6.06</v>
      </c>
    </row>
    <row r="14231" spans="1:9" x14ac:dyDescent="0.2">
      <c r="A14231">
        <v>447100</v>
      </c>
      <c r="B14231" s="79">
        <v>447100</v>
      </c>
      <c r="C14231" s="80" t="s">
        <v>19</v>
      </c>
      <c r="D14231" s="80" t="s">
        <v>12414</v>
      </c>
      <c r="E14231" s="80" t="s">
        <v>12415</v>
      </c>
      <c r="F14231" s="80" t="s">
        <v>12416</v>
      </c>
      <c r="G14231" s="80" t="s">
        <v>16391</v>
      </c>
      <c r="H14231" t="s">
        <v>16392</v>
      </c>
      <c r="I14231" s="50">
        <v>8.82</v>
      </c>
    </row>
    <row r="14232" spans="1:9" x14ac:dyDescent="0.2">
      <c r="A14232">
        <v>472753</v>
      </c>
      <c r="B14232" s="79">
        <v>472753</v>
      </c>
      <c r="C14232" s="80" t="s">
        <v>19</v>
      </c>
      <c r="D14232" s="80" t="s">
        <v>12414</v>
      </c>
      <c r="E14232" s="80" t="s">
        <v>12415</v>
      </c>
      <c r="F14232" s="80" t="s">
        <v>12416</v>
      </c>
      <c r="G14232" s="80" t="s">
        <v>16393</v>
      </c>
      <c r="H14232" t="s">
        <v>16394</v>
      </c>
      <c r="I14232" s="50">
        <v>5.08</v>
      </c>
    </row>
    <row r="14233" spans="1:9" x14ac:dyDescent="0.2">
      <c r="A14233">
        <v>533566</v>
      </c>
      <c r="B14233" s="79">
        <v>7898378180997</v>
      </c>
      <c r="C14233" s="80" t="s">
        <v>19</v>
      </c>
      <c r="D14233" s="80" t="s">
        <v>12414</v>
      </c>
      <c r="E14233" s="80" t="s">
        <v>12415</v>
      </c>
      <c r="F14233" s="80" t="s">
        <v>12416</v>
      </c>
      <c r="G14233" s="80" t="s">
        <v>16395</v>
      </c>
      <c r="H14233" t="s">
        <v>16396</v>
      </c>
      <c r="I14233" s="50">
        <v>12.97</v>
      </c>
    </row>
    <row r="14234" spans="1:9" x14ac:dyDescent="0.2">
      <c r="A14234">
        <v>6075</v>
      </c>
      <c r="B14234" s="79">
        <v>6075</v>
      </c>
      <c r="C14234" s="80" t="s">
        <v>19</v>
      </c>
      <c r="D14234" s="80" t="s">
        <v>12414</v>
      </c>
      <c r="E14234" s="80" t="s">
        <v>12415</v>
      </c>
      <c r="F14234" s="80" t="s">
        <v>12416</v>
      </c>
      <c r="G14234" s="80" t="s">
        <v>12443</v>
      </c>
      <c r="H14234" t="s">
        <v>12445</v>
      </c>
      <c r="I14234" s="50">
        <v>8.5399999999999991</v>
      </c>
    </row>
    <row r="14235" spans="1:9" x14ac:dyDescent="0.2">
      <c r="A14235">
        <v>6076</v>
      </c>
      <c r="B14235" s="79">
        <v>6076</v>
      </c>
      <c r="C14235" s="80" t="s">
        <v>19</v>
      </c>
      <c r="D14235" s="80" t="s">
        <v>12414</v>
      </c>
      <c r="E14235" s="80" t="s">
        <v>12415</v>
      </c>
      <c r="F14235" s="80" t="s">
        <v>12416</v>
      </c>
      <c r="G14235" s="80" t="s">
        <v>12443</v>
      </c>
      <c r="H14235" t="s">
        <v>12444</v>
      </c>
      <c r="I14235" s="50">
        <v>4.82</v>
      </c>
    </row>
    <row r="14236" spans="1:9" x14ac:dyDescent="0.2">
      <c r="A14236">
        <v>8653</v>
      </c>
      <c r="B14236" s="79">
        <v>8653</v>
      </c>
      <c r="C14236" s="80" t="s">
        <v>19</v>
      </c>
      <c r="D14236" s="80" t="s">
        <v>12414</v>
      </c>
      <c r="E14236" s="80" t="s">
        <v>12415</v>
      </c>
      <c r="F14236" s="80" t="s">
        <v>12416</v>
      </c>
      <c r="G14236" s="80" t="s">
        <v>12456</v>
      </c>
      <c r="H14236" t="s">
        <v>12457</v>
      </c>
      <c r="I14236" s="50">
        <v>5.29</v>
      </c>
    </row>
    <row r="14237" spans="1:9" x14ac:dyDescent="0.2">
      <c r="A14237">
        <v>24629</v>
      </c>
      <c r="B14237" s="79">
        <v>24629</v>
      </c>
      <c r="C14237" s="80" t="s">
        <v>19</v>
      </c>
      <c r="D14237" s="80" t="s">
        <v>12414</v>
      </c>
      <c r="E14237" s="80" t="s">
        <v>12415</v>
      </c>
      <c r="F14237" s="80" t="s">
        <v>12416</v>
      </c>
      <c r="G14237" s="80" t="s">
        <v>16397</v>
      </c>
      <c r="H14237" t="s">
        <v>16398</v>
      </c>
      <c r="I14237" s="50">
        <v>3.78</v>
      </c>
    </row>
    <row r="14238" spans="1:9" x14ac:dyDescent="0.2">
      <c r="A14238">
        <v>1632</v>
      </c>
      <c r="B14238" s="79">
        <v>1632</v>
      </c>
      <c r="C14238" s="80" t="s">
        <v>19</v>
      </c>
      <c r="D14238" s="80" t="s">
        <v>12414</v>
      </c>
      <c r="E14238" s="80" t="s">
        <v>12415</v>
      </c>
      <c r="F14238" s="80" t="s">
        <v>12416</v>
      </c>
      <c r="G14238" s="80" t="s">
        <v>12440</v>
      </c>
      <c r="H14238" t="s">
        <v>12442</v>
      </c>
      <c r="I14238" s="50">
        <v>4.8899999999999997</v>
      </c>
    </row>
    <row r="14239" spans="1:9" x14ac:dyDescent="0.2">
      <c r="A14239">
        <v>5043</v>
      </c>
      <c r="B14239" s="79">
        <v>5043</v>
      </c>
      <c r="C14239" s="80" t="s">
        <v>19</v>
      </c>
      <c r="D14239" s="80" t="s">
        <v>12414</v>
      </c>
      <c r="E14239" s="80" t="s">
        <v>12415</v>
      </c>
      <c r="F14239" s="80" t="s">
        <v>12416</v>
      </c>
      <c r="G14239" s="80" t="s">
        <v>12440</v>
      </c>
      <c r="H14239" t="s">
        <v>12441</v>
      </c>
      <c r="I14239" s="50">
        <v>4.4000000000000004</v>
      </c>
    </row>
    <row r="14240" spans="1:9" x14ac:dyDescent="0.2">
      <c r="A14240">
        <v>1637</v>
      </c>
      <c r="B14240" s="79">
        <v>1637</v>
      </c>
      <c r="C14240" s="80" t="s">
        <v>19</v>
      </c>
      <c r="D14240" s="80" t="s">
        <v>12414</v>
      </c>
      <c r="E14240" s="80" t="s">
        <v>12415</v>
      </c>
      <c r="F14240" s="80" t="s">
        <v>12416</v>
      </c>
      <c r="G14240" s="80" t="s">
        <v>12440</v>
      </c>
      <c r="H14240" t="s">
        <v>16399</v>
      </c>
      <c r="I14240" s="50">
        <v>5.51</v>
      </c>
    </row>
    <row r="14241" spans="1:9" x14ac:dyDescent="0.2">
      <c r="A14241">
        <v>7391</v>
      </c>
      <c r="B14241" s="79">
        <v>7391</v>
      </c>
      <c r="C14241" s="80" t="s">
        <v>19</v>
      </c>
      <c r="D14241" s="80" t="s">
        <v>12414</v>
      </c>
      <c r="E14241" s="80" t="s">
        <v>12415</v>
      </c>
      <c r="F14241" s="80" t="s">
        <v>12416</v>
      </c>
      <c r="G14241" s="80" t="s">
        <v>10001</v>
      </c>
      <c r="H14241" t="s">
        <v>12439</v>
      </c>
      <c r="I14241" s="50">
        <v>6.28</v>
      </c>
    </row>
    <row r="14242" spans="1:9" x14ac:dyDescent="0.2">
      <c r="A14242">
        <v>298766</v>
      </c>
      <c r="B14242" s="79">
        <v>298766</v>
      </c>
      <c r="C14242" s="80" t="s">
        <v>19</v>
      </c>
      <c r="D14242" s="80" t="s">
        <v>12414</v>
      </c>
      <c r="E14242" s="80" t="s">
        <v>12415</v>
      </c>
      <c r="F14242" s="80" t="s">
        <v>12416</v>
      </c>
      <c r="G14242" s="80" t="s">
        <v>12449</v>
      </c>
      <c r="H14242" t="s">
        <v>12450</v>
      </c>
      <c r="I14242" s="50">
        <v>1.28</v>
      </c>
    </row>
    <row r="14243" spans="1:9" x14ac:dyDescent="0.2">
      <c r="A14243">
        <v>359240</v>
      </c>
      <c r="B14243" s="79">
        <v>359240</v>
      </c>
      <c r="C14243" s="80" t="s">
        <v>19</v>
      </c>
      <c r="D14243" s="80" t="s">
        <v>12414</v>
      </c>
      <c r="E14243" s="80" t="s">
        <v>12415</v>
      </c>
      <c r="F14243" s="80" t="s">
        <v>12416</v>
      </c>
      <c r="G14243" s="80" t="s">
        <v>16400</v>
      </c>
      <c r="H14243" t="s">
        <v>16401</v>
      </c>
      <c r="I14243" s="50">
        <v>6.06</v>
      </c>
    </row>
    <row r="14244" spans="1:9" x14ac:dyDescent="0.2">
      <c r="A14244">
        <v>442800</v>
      </c>
      <c r="B14244" s="79">
        <v>442800</v>
      </c>
      <c r="C14244" s="80" t="s">
        <v>19</v>
      </c>
      <c r="D14244" s="80" t="s">
        <v>12414</v>
      </c>
      <c r="E14244" s="80" t="s">
        <v>12415</v>
      </c>
      <c r="F14244" s="80" t="s">
        <v>12416</v>
      </c>
      <c r="G14244" s="80" t="s">
        <v>16402</v>
      </c>
      <c r="H14244" t="s">
        <v>16403</v>
      </c>
      <c r="I14244" s="50">
        <v>10.36</v>
      </c>
    </row>
    <row r="14245" spans="1:9" x14ac:dyDescent="0.2">
      <c r="A14245">
        <v>525568</v>
      </c>
      <c r="B14245" s="79">
        <v>7898599033584</v>
      </c>
      <c r="C14245" s="80" t="s">
        <v>19</v>
      </c>
      <c r="D14245" s="80" t="s">
        <v>12414</v>
      </c>
      <c r="E14245" s="80" t="s">
        <v>12415</v>
      </c>
      <c r="F14245" s="80" t="s">
        <v>12416</v>
      </c>
      <c r="G14245" s="80" t="s">
        <v>16404</v>
      </c>
      <c r="H14245" t="s">
        <v>16405</v>
      </c>
      <c r="I14245" s="50">
        <v>14.03</v>
      </c>
    </row>
    <row r="14246" spans="1:9" x14ac:dyDescent="0.2">
      <c r="A14246">
        <v>525596</v>
      </c>
      <c r="B14246" s="79">
        <v>7898919942565</v>
      </c>
      <c r="C14246" s="80" t="s">
        <v>19</v>
      </c>
      <c r="D14246" s="80" t="s">
        <v>12414</v>
      </c>
      <c r="E14246" s="80" t="s">
        <v>12415</v>
      </c>
      <c r="F14246" s="80" t="s">
        <v>12416</v>
      </c>
      <c r="G14246" s="80" t="s">
        <v>16404</v>
      </c>
      <c r="H14246" t="s">
        <v>16406</v>
      </c>
      <c r="I14246" s="50">
        <v>8.25</v>
      </c>
    </row>
    <row r="14247" spans="1:9" x14ac:dyDescent="0.2">
      <c r="A14247">
        <v>478939</v>
      </c>
      <c r="B14247" s="79">
        <v>7896132244428</v>
      </c>
      <c r="C14247" s="80" t="s">
        <v>19</v>
      </c>
      <c r="D14247" s="80" t="s">
        <v>12414</v>
      </c>
      <c r="E14247" s="80" t="s">
        <v>12415</v>
      </c>
      <c r="F14247" s="80" t="s">
        <v>12416</v>
      </c>
      <c r="G14247" s="80" t="s">
        <v>16407</v>
      </c>
      <c r="H14247" t="s">
        <v>16408</v>
      </c>
      <c r="I14247" s="50">
        <v>7.25</v>
      </c>
    </row>
    <row r="14248" spans="1:9" x14ac:dyDescent="0.2">
      <c r="A14248">
        <v>570472</v>
      </c>
      <c r="B14248" s="79">
        <v>7896132244435</v>
      </c>
      <c r="C14248" s="80" t="s">
        <v>19</v>
      </c>
      <c r="D14248" s="80" t="s">
        <v>12414</v>
      </c>
      <c r="E14248" s="80" t="s">
        <v>12415</v>
      </c>
      <c r="F14248" s="80" t="s">
        <v>12416</v>
      </c>
      <c r="G14248" s="80" t="s">
        <v>16407</v>
      </c>
      <c r="H14248" t="s">
        <v>16409</v>
      </c>
      <c r="I14248" s="50">
        <v>6.34</v>
      </c>
    </row>
    <row r="14249" spans="1:9" x14ac:dyDescent="0.2">
      <c r="A14249">
        <v>528378</v>
      </c>
      <c r="B14249" s="79">
        <v>70341034552</v>
      </c>
      <c r="C14249" s="80" t="s">
        <v>19</v>
      </c>
      <c r="D14249" s="80" t="s">
        <v>12414</v>
      </c>
      <c r="E14249" s="80" t="s">
        <v>12415</v>
      </c>
      <c r="F14249" s="80" t="s">
        <v>12416</v>
      </c>
      <c r="G14249" s="80" t="s">
        <v>12678</v>
      </c>
      <c r="H14249" t="s">
        <v>16410</v>
      </c>
      <c r="I14249" s="50">
        <v>3.88</v>
      </c>
    </row>
    <row r="14250" spans="1:9" x14ac:dyDescent="0.2">
      <c r="A14250">
        <v>561175</v>
      </c>
      <c r="B14250" s="79">
        <v>561175</v>
      </c>
      <c r="C14250" s="80" t="s">
        <v>19</v>
      </c>
      <c r="D14250" s="80" t="s">
        <v>12414</v>
      </c>
      <c r="E14250" s="80" t="s">
        <v>12415</v>
      </c>
      <c r="F14250" s="80" t="s">
        <v>12416</v>
      </c>
      <c r="G14250" s="80" t="s">
        <v>16411</v>
      </c>
      <c r="H14250" t="s">
        <v>16412</v>
      </c>
      <c r="I14250" s="50">
        <v>2.54</v>
      </c>
    </row>
    <row r="14251" spans="1:9" x14ac:dyDescent="0.2">
      <c r="A14251">
        <v>8380</v>
      </c>
      <c r="B14251" s="79">
        <v>8380</v>
      </c>
      <c r="C14251" s="80" t="s">
        <v>19</v>
      </c>
      <c r="D14251" s="80" t="s">
        <v>12414</v>
      </c>
      <c r="E14251" s="80" t="s">
        <v>12415</v>
      </c>
      <c r="F14251" s="80" t="s">
        <v>12461</v>
      </c>
      <c r="G14251" s="80" t="s">
        <v>12418</v>
      </c>
      <c r="H14251" t="s">
        <v>12467</v>
      </c>
      <c r="I14251" s="50">
        <v>2.86</v>
      </c>
    </row>
    <row r="14252" spans="1:9" x14ac:dyDescent="0.2">
      <c r="A14252">
        <v>1812</v>
      </c>
      <c r="B14252" s="79">
        <v>1812</v>
      </c>
      <c r="C14252" s="80" t="s">
        <v>19</v>
      </c>
      <c r="D14252" s="80" t="s">
        <v>12414</v>
      </c>
      <c r="E14252" s="80" t="s">
        <v>12415</v>
      </c>
      <c r="F14252" s="80" t="s">
        <v>12461</v>
      </c>
      <c r="G14252" s="80" t="s">
        <v>12418</v>
      </c>
      <c r="H14252" t="s">
        <v>16413</v>
      </c>
      <c r="I14252" s="50">
        <v>4.6399999999999997</v>
      </c>
    </row>
    <row r="14253" spans="1:9" x14ac:dyDescent="0.2">
      <c r="A14253">
        <v>1061</v>
      </c>
      <c r="B14253" s="79">
        <v>1061</v>
      </c>
      <c r="C14253" s="80" t="s">
        <v>19</v>
      </c>
      <c r="D14253" s="80" t="s">
        <v>12414</v>
      </c>
      <c r="E14253" s="80" t="s">
        <v>12415</v>
      </c>
      <c r="F14253" s="80" t="s">
        <v>12461</v>
      </c>
      <c r="G14253" s="80" t="s">
        <v>12418</v>
      </c>
      <c r="H14253" t="s">
        <v>12469</v>
      </c>
      <c r="I14253" s="50">
        <v>5.83</v>
      </c>
    </row>
    <row r="14254" spans="1:9" x14ac:dyDescent="0.2">
      <c r="A14254">
        <v>5648</v>
      </c>
      <c r="B14254" s="79">
        <v>5648</v>
      </c>
      <c r="C14254" s="80" t="s">
        <v>19</v>
      </c>
      <c r="D14254" s="80" t="s">
        <v>12414</v>
      </c>
      <c r="E14254" s="80" t="s">
        <v>12415</v>
      </c>
      <c r="F14254" s="80" t="s">
        <v>12461</v>
      </c>
      <c r="G14254" s="80" t="s">
        <v>12418</v>
      </c>
      <c r="H14254" t="s">
        <v>12465</v>
      </c>
      <c r="I14254" s="50">
        <v>12.95</v>
      </c>
    </row>
    <row r="14255" spans="1:9" x14ac:dyDescent="0.2">
      <c r="A14255">
        <v>8431</v>
      </c>
      <c r="B14255" s="79">
        <v>8431</v>
      </c>
      <c r="C14255" s="80" t="s">
        <v>19</v>
      </c>
      <c r="D14255" s="80" t="s">
        <v>12414</v>
      </c>
      <c r="E14255" s="80" t="s">
        <v>12415</v>
      </c>
      <c r="F14255" s="80" t="s">
        <v>12461</v>
      </c>
      <c r="G14255" s="80" t="s">
        <v>12418</v>
      </c>
      <c r="H14255" t="s">
        <v>16414</v>
      </c>
      <c r="I14255" s="50">
        <v>4.4800000000000004</v>
      </c>
    </row>
    <row r="14256" spans="1:9" x14ac:dyDescent="0.2">
      <c r="A14256">
        <v>1891</v>
      </c>
      <c r="B14256" s="79">
        <v>1891</v>
      </c>
      <c r="C14256" s="80" t="s">
        <v>19</v>
      </c>
      <c r="D14256" s="80" t="s">
        <v>12414</v>
      </c>
      <c r="E14256" s="80" t="s">
        <v>12415</v>
      </c>
      <c r="F14256" s="80" t="s">
        <v>12461</v>
      </c>
      <c r="G14256" s="80" t="s">
        <v>12418</v>
      </c>
      <c r="H14256" t="s">
        <v>12464</v>
      </c>
      <c r="I14256" s="50">
        <v>5.08</v>
      </c>
    </row>
    <row r="14257" spans="1:9" x14ac:dyDescent="0.2">
      <c r="A14257">
        <v>8062</v>
      </c>
      <c r="B14257" s="79">
        <v>8062</v>
      </c>
      <c r="C14257" s="80" t="s">
        <v>19</v>
      </c>
      <c r="D14257" s="80" t="s">
        <v>12414</v>
      </c>
      <c r="E14257" s="80" t="s">
        <v>12415</v>
      </c>
      <c r="F14257" s="80" t="s">
        <v>12461</v>
      </c>
      <c r="G14257" s="80" t="s">
        <v>12418</v>
      </c>
      <c r="H14257" t="s">
        <v>12466</v>
      </c>
      <c r="I14257" s="50">
        <v>6.74</v>
      </c>
    </row>
    <row r="14258" spans="1:9" x14ac:dyDescent="0.2">
      <c r="A14258">
        <v>1406</v>
      </c>
      <c r="B14258" s="79">
        <v>1406</v>
      </c>
      <c r="C14258" s="80" t="s">
        <v>19</v>
      </c>
      <c r="D14258" s="80" t="s">
        <v>12414</v>
      </c>
      <c r="E14258" s="80" t="s">
        <v>12415</v>
      </c>
      <c r="F14258" s="80" t="s">
        <v>12461</v>
      </c>
      <c r="G14258" s="80" t="s">
        <v>12418</v>
      </c>
      <c r="H14258" t="s">
        <v>12471</v>
      </c>
      <c r="I14258" s="50">
        <v>5.27</v>
      </c>
    </row>
    <row r="14259" spans="1:9" x14ac:dyDescent="0.2">
      <c r="A14259">
        <v>5304</v>
      </c>
      <c r="B14259" s="79">
        <v>5304</v>
      </c>
      <c r="C14259" s="80" t="s">
        <v>19</v>
      </c>
      <c r="D14259" s="80" t="s">
        <v>12414</v>
      </c>
      <c r="E14259" s="80" t="s">
        <v>12415</v>
      </c>
      <c r="F14259" s="80" t="s">
        <v>12461</v>
      </c>
      <c r="G14259" s="80" t="s">
        <v>12418</v>
      </c>
      <c r="H14259" t="s">
        <v>12475</v>
      </c>
      <c r="I14259" s="50">
        <v>4.6100000000000003</v>
      </c>
    </row>
    <row r="14260" spans="1:9" x14ac:dyDescent="0.2">
      <c r="A14260">
        <v>8389</v>
      </c>
      <c r="B14260" s="79">
        <v>8389</v>
      </c>
      <c r="C14260" s="80" t="s">
        <v>19</v>
      </c>
      <c r="D14260" s="80" t="s">
        <v>12414</v>
      </c>
      <c r="E14260" s="80" t="s">
        <v>12415</v>
      </c>
      <c r="F14260" s="80" t="s">
        <v>12461</v>
      </c>
      <c r="G14260" s="80" t="s">
        <v>12418</v>
      </c>
      <c r="H14260" t="s">
        <v>12468</v>
      </c>
      <c r="I14260" s="50">
        <v>4.5599999999999996</v>
      </c>
    </row>
    <row r="14261" spans="1:9" x14ac:dyDescent="0.2">
      <c r="A14261">
        <v>1947</v>
      </c>
      <c r="B14261" s="79">
        <v>1947</v>
      </c>
      <c r="C14261" s="80" t="s">
        <v>19</v>
      </c>
      <c r="D14261" s="80" t="s">
        <v>12414</v>
      </c>
      <c r="E14261" s="80" t="s">
        <v>12415</v>
      </c>
      <c r="F14261" s="80" t="s">
        <v>12461</v>
      </c>
      <c r="G14261" s="80" t="s">
        <v>12418</v>
      </c>
      <c r="H14261" t="s">
        <v>12472</v>
      </c>
      <c r="I14261" s="50">
        <v>4.53</v>
      </c>
    </row>
    <row r="14262" spans="1:9" x14ac:dyDescent="0.2">
      <c r="A14262">
        <v>3872</v>
      </c>
      <c r="B14262" s="79">
        <v>3872</v>
      </c>
      <c r="C14262" s="80" t="s">
        <v>19</v>
      </c>
      <c r="D14262" s="80" t="s">
        <v>12414</v>
      </c>
      <c r="E14262" s="80" t="s">
        <v>12415</v>
      </c>
      <c r="F14262" s="80" t="s">
        <v>12461</v>
      </c>
      <c r="G14262" s="80" t="s">
        <v>12418</v>
      </c>
      <c r="H14262" t="s">
        <v>12473</v>
      </c>
      <c r="I14262" s="50">
        <v>3.03</v>
      </c>
    </row>
    <row r="14263" spans="1:9" x14ac:dyDescent="0.2">
      <c r="A14263">
        <v>7973</v>
      </c>
      <c r="B14263" s="79">
        <v>7973</v>
      </c>
      <c r="C14263" s="80" t="s">
        <v>19</v>
      </c>
      <c r="D14263" s="80" t="s">
        <v>12414</v>
      </c>
      <c r="E14263" s="80" t="s">
        <v>12415</v>
      </c>
      <c r="F14263" s="80" t="s">
        <v>12461</v>
      </c>
      <c r="G14263" s="80" t="s">
        <v>12418</v>
      </c>
      <c r="H14263" t="s">
        <v>12476</v>
      </c>
      <c r="I14263" s="50">
        <v>2.96</v>
      </c>
    </row>
    <row r="14264" spans="1:9" x14ac:dyDescent="0.2">
      <c r="A14264">
        <v>8751</v>
      </c>
      <c r="B14264" s="79">
        <v>8751</v>
      </c>
      <c r="C14264" s="80" t="s">
        <v>19</v>
      </c>
      <c r="D14264" s="80" t="s">
        <v>12414</v>
      </c>
      <c r="E14264" s="80" t="s">
        <v>12415</v>
      </c>
      <c r="F14264" s="80" t="s">
        <v>12461</v>
      </c>
      <c r="G14264" s="80" t="s">
        <v>12418</v>
      </c>
      <c r="H14264" t="s">
        <v>12477</v>
      </c>
      <c r="I14264" s="50">
        <v>3.33</v>
      </c>
    </row>
    <row r="14265" spans="1:9" x14ac:dyDescent="0.2">
      <c r="A14265">
        <v>1099</v>
      </c>
      <c r="B14265" s="79">
        <v>1099</v>
      </c>
      <c r="C14265" s="80" t="s">
        <v>19</v>
      </c>
      <c r="D14265" s="80" t="s">
        <v>12414</v>
      </c>
      <c r="E14265" s="80" t="s">
        <v>12415</v>
      </c>
      <c r="F14265" s="80" t="s">
        <v>12461</v>
      </c>
      <c r="G14265" s="80" t="s">
        <v>12418</v>
      </c>
      <c r="H14265" t="s">
        <v>16415</v>
      </c>
      <c r="I14265" s="50">
        <v>5.82</v>
      </c>
    </row>
    <row r="14266" spans="1:9" x14ac:dyDescent="0.2">
      <c r="A14266">
        <v>4119</v>
      </c>
      <c r="B14266" s="79">
        <v>4119</v>
      </c>
      <c r="C14266" s="80" t="s">
        <v>19</v>
      </c>
      <c r="D14266" s="80" t="s">
        <v>12414</v>
      </c>
      <c r="E14266" s="80" t="s">
        <v>12415</v>
      </c>
      <c r="F14266" s="80" t="s">
        <v>12461</v>
      </c>
      <c r="G14266" s="80" t="s">
        <v>12418</v>
      </c>
      <c r="H14266" t="s">
        <v>12474</v>
      </c>
      <c r="I14266" s="50">
        <v>5.17</v>
      </c>
    </row>
    <row r="14267" spans="1:9" x14ac:dyDescent="0.2">
      <c r="A14267">
        <v>6419</v>
      </c>
      <c r="B14267" s="79">
        <v>6419</v>
      </c>
      <c r="C14267" s="80" t="s">
        <v>19</v>
      </c>
      <c r="D14267" s="80" t="s">
        <v>12414</v>
      </c>
      <c r="E14267" s="80" t="s">
        <v>12415</v>
      </c>
      <c r="F14267" s="80" t="s">
        <v>12461</v>
      </c>
      <c r="G14267" s="80" t="s">
        <v>12418</v>
      </c>
      <c r="H14267" t="s">
        <v>16416</v>
      </c>
      <c r="I14267" s="50">
        <v>4.87</v>
      </c>
    </row>
    <row r="14268" spans="1:9" x14ac:dyDescent="0.2">
      <c r="A14268">
        <v>5428</v>
      </c>
      <c r="B14268" s="79">
        <v>5428</v>
      </c>
      <c r="C14268" s="80" t="s">
        <v>19</v>
      </c>
      <c r="D14268" s="80" t="s">
        <v>12414</v>
      </c>
      <c r="E14268" s="80" t="s">
        <v>12415</v>
      </c>
      <c r="F14268" s="80" t="s">
        <v>12461</v>
      </c>
      <c r="G14268" s="80" t="s">
        <v>12418</v>
      </c>
      <c r="H14268" t="s">
        <v>16417</v>
      </c>
      <c r="I14268" s="50">
        <v>5.18</v>
      </c>
    </row>
    <row r="14269" spans="1:9" x14ac:dyDescent="0.2">
      <c r="A14269">
        <v>1093</v>
      </c>
      <c r="B14269" s="79">
        <v>1093</v>
      </c>
      <c r="C14269" s="80" t="s">
        <v>19</v>
      </c>
      <c r="D14269" s="80" t="s">
        <v>12414</v>
      </c>
      <c r="E14269" s="80" t="s">
        <v>12415</v>
      </c>
      <c r="F14269" s="80" t="s">
        <v>12461</v>
      </c>
      <c r="G14269" s="80" t="s">
        <v>12418</v>
      </c>
      <c r="H14269" t="s">
        <v>12470</v>
      </c>
      <c r="I14269" s="50">
        <v>5.95</v>
      </c>
    </row>
    <row r="14270" spans="1:9" x14ac:dyDescent="0.2">
      <c r="A14270">
        <v>80816</v>
      </c>
      <c r="B14270" s="79">
        <v>80816</v>
      </c>
      <c r="C14270" s="80" t="s">
        <v>19</v>
      </c>
      <c r="D14270" s="80" t="s">
        <v>12414</v>
      </c>
      <c r="E14270" s="80" t="s">
        <v>12415</v>
      </c>
      <c r="F14270" s="80" t="s">
        <v>12461</v>
      </c>
      <c r="G14270" s="80" t="s">
        <v>12418</v>
      </c>
      <c r="H14270" t="s">
        <v>12478</v>
      </c>
      <c r="I14270" s="50">
        <v>5.82</v>
      </c>
    </row>
    <row r="14271" spans="1:9" x14ac:dyDescent="0.2">
      <c r="A14271">
        <v>6713</v>
      </c>
      <c r="B14271" s="79">
        <v>6713</v>
      </c>
      <c r="C14271" s="80" t="s">
        <v>19</v>
      </c>
      <c r="D14271" s="80" t="s">
        <v>12414</v>
      </c>
      <c r="E14271" s="80" t="s">
        <v>12415</v>
      </c>
      <c r="F14271" s="80" t="s">
        <v>12461</v>
      </c>
      <c r="G14271" s="80" t="s">
        <v>12488</v>
      </c>
      <c r="H14271" t="s">
        <v>12489</v>
      </c>
      <c r="I14271" s="50">
        <v>4.84</v>
      </c>
    </row>
    <row r="14272" spans="1:9" x14ac:dyDescent="0.2">
      <c r="A14272">
        <v>8723</v>
      </c>
      <c r="B14272" s="79">
        <v>8723</v>
      </c>
      <c r="C14272" s="80" t="s">
        <v>19</v>
      </c>
      <c r="D14272" s="80" t="s">
        <v>12414</v>
      </c>
      <c r="E14272" s="80" t="s">
        <v>12415</v>
      </c>
      <c r="F14272" s="80" t="s">
        <v>12461</v>
      </c>
      <c r="G14272" s="80" t="s">
        <v>12484</v>
      </c>
      <c r="H14272" t="s">
        <v>12485</v>
      </c>
      <c r="I14272" s="50">
        <v>19.25</v>
      </c>
    </row>
    <row r="14273" spans="1:9" x14ac:dyDescent="0.2">
      <c r="A14273">
        <v>1004</v>
      </c>
      <c r="B14273" s="79">
        <v>1004</v>
      </c>
      <c r="C14273" s="80" t="s">
        <v>19</v>
      </c>
      <c r="D14273" s="80" t="s">
        <v>12414</v>
      </c>
      <c r="E14273" s="80" t="s">
        <v>12415</v>
      </c>
      <c r="F14273" s="80" t="s">
        <v>12461</v>
      </c>
      <c r="G14273" s="80" t="s">
        <v>16418</v>
      </c>
      <c r="H14273" t="s">
        <v>16419</v>
      </c>
      <c r="I14273" s="50">
        <v>19.440000000000001</v>
      </c>
    </row>
    <row r="14274" spans="1:9" x14ac:dyDescent="0.2">
      <c r="A14274">
        <v>278820</v>
      </c>
      <c r="B14274" s="79">
        <v>7898942930447</v>
      </c>
      <c r="C14274" s="80" t="s">
        <v>19</v>
      </c>
      <c r="D14274" s="80" t="s">
        <v>12414</v>
      </c>
      <c r="E14274" s="80" t="s">
        <v>12415</v>
      </c>
      <c r="F14274" s="80" t="s">
        <v>12461</v>
      </c>
      <c r="G14274" s="80" t="s">
        <v>16418</v>
      </c>
      <c r="H14274" t="s">
        <v>16420</v>
      </c>
      <c r="I14274" s="50">
        <v>11.01</v>
      </c>
    </row>
    <row r="14275" spans="1:9" x14ac:dyDescent="0.2">
      <c r="A14275">
        <v>391758</v>
      </c>
      <c r="B14275" s="79">
        <v>7898942930492</v>
      </c>
      <c r="C14275" s="80" t="s">
        <v>19</v>
      </c>
      <c r="D14275" s="80" t="s">
        <v>12414</v>
      </c>
      <c r="E14275" s="80" t="s">
        <v>12415</v>
      </c>
      <c r="F14275" s="80" t="s">
        <v>12461</v>
      </c>
      <c r="G14275" s="80" t="s">
        <v>16418</v>
      </c>
      <c r="H14275" t="s">
        <v>16421</v>
      </c>
      <c r="I14275" s="50">
        <v>17.48</v>
      </c>
    </row>
    <row r="14276" spans="1:9" x14ac:dyDescent="0.2">
      <c r="A14276">
        <v>545161</v>
      </c>
      <c r="B14276" s="79">
        <v>7898646570321</v>
      </c>
      <c r="C14276" s="80" t="s">
        <v>19</v>
      </c>
      <c r="D14276" s="80" t="s">
        <v>12414</v>
      </c>
      <c r="E14276" s="80" t="s">
        <v>12415</v>
      </c>
      <c r="F14276" s="80" t="s">
        <v>12461</v>
      </c>
      <c r="G14276" s="80" t="s">
        <v>16418</v>
      </c>
      <c r="H14276" t="s">
        <v>16422</v>
      </c>
      <c r="I14276" s="50">
        <v>13.77</v>
      </c>
    </row>
    <row r="14277" spans="1:9" x14ac:dyDescent="0.2">
      <c r="A14277">
        <v>545162</v>
      </c>
      <c r="B14277" s="79">
        <v>7898646570338</v>
      </c>
      <c r="C14277" s="80" t="s">
        <v>19</v>
      </c>
      <c r="D14277" s="80" t="s">
        <v>12414</v>
      </c>
      <c r="E14277" s="80" t="s">
        <v>12415</v>
      </c>
      <c r="F14277" s="80" t="s">
        <v>12461</v>
      </c>
      <c r="G14277" s="80" t="s">
        <v>16418</v>
      </c>
      <c r="H14277" t="s">
        <v>16423</v>
      </c>
      <c r="I14277" s="50">
        <v>22.01</v>
      </c>
    </row>
    <row r="14278" spans="1:9" x14ac:dyDescent="0.2">
      <c r="A14278">
        <v>545163</v>
      </c>
      <c r="B14278" s="79">
        <v>7898942930041</v>
      </c>
      <c r="C14278" s="80" t="s">
        <v>19</v>
      </c>
      <c r="D14278" s="80" t="s">
        <v>12414</v>
      </c>
      <c r="E14278" s="80" t="s">
        <v>12415</v>
      </c>
      <c r="F14278" s="80" t="s">
        <v>12461</v>
      </c>
      <c r="G14278" s="80" t="s">
        <v>16418</v>
      </c>
      <c r="H14278" t="s">
        <v>16424</v>
      </c>
      <c r="I14278" s="50">
        <v>15.73</v>
      </c>
    </row>
    <row r="14279" spans="1:9" x14ac:dyDescent="0.2">
      <c r="A14279">
        <v>545164</v>
      </c>
      <c r="B14279" s="79">
        <v>7898658920152</v>
      </c>
      <c r="C14279" s="80" t="s">
        <v>19</v>
      </c>
      <c r="D14279" s="80" t="s">
        <v>12414</v>
      </c>
      <c r="E14279" s="80" t="s">
        <v>12415</v>
      </c>
      <c r="F14279" s="80" t="s">
        <v>12461</v>
      </c>
      <c r="G14279" s="80" t="s">
        <v>16418</v>
      </c>
      <c r="H14279" t="s">
        <v>16425</v>
      </c>
      <c r="I14279" s="50">
        <v>8.5399999999999991</v>
      </c>
    </row>
    <row r="14280" spans="1:9" x14ac:dyDescent="0.2">
      <c r="A14280">
        <v>545165</v>
      </c>
      <c r="B14280" s="79">
        <v>7898658920138</v>
      </c>
      <c r="C14280" s="80" t="s">
        <v>19</v>
      </c>
      <c r="D14280" s="80" t="s">
        <v>12414</v>
      </c>
      <c r="E14280" s="80" t="s">
        <v>12415</v>
      </c>
      <c r="F14280" s="80" t="s">
        <v>12461</v>
      </c>
      <c r="G14280" s="80" t="s">
        <v>16418</v>
      </c>
      <c r="H14280" t="s">
        <v>16426</v>
      </c>
      <c r="I14280" s="50">
        <v>8.1300000000000008</v>
      </c>
    </row>
    <row r="14281" spans="1:9" x14ac:dyDescent="0.2">
      <c r="A14281">
        <v>391750</v>
      </c>
      <c r="B14281" s="79">
        <v>7898942930812</v>
      </c>
      <c r="C14281" s="80" t="s">
        <v>19</v>
      </c>
      <c r="D14281" s="80" t="s">
        <v>12414</v>
      </c>
      <c r="E14281" s="80" t="s">
        <v>12415</v>
      </c>
      <c r="F14281" s="80" t="s">
        <v>12461</v>
      </c>
      <c r="G14281" s="80" t="s">
        <v>16418</v>
      </c>
      <c r="H14281" t="s">
        <v>16427</v>
      </c>
      <c r="I14281" s="50">
        <v>6.73</v>
      </c>
    </row>
    <row r="14282" spans="1:9" x14ac:dyDescent="0.2">
      <c r="A14282">
        <v>400020</v>
      </c>
      <c r="B14282" s="79">
        <v>7898646570529</v>
      </c>
      <c r="C14282" s="80" t="s">
        <v>19</v>
      </c>
      <c r="D14282" s="80" t="s">
        <v>12414</v>
      </c>
      <c r="E14282" s="80" t="s">
        <v>12415</v>
      </c>
      <c r="F14282" s="80" t="s">
        <v>12461</v>
      </c>
      <c r="G14282" s="80" t="s">
        <v>16418</v>
      </c>
      <c r="H14282" t="s">
        <v>16428</v>
      </c>
      <c r="I14282" s="50">
        <v>10.41</v>
      </c>
    </row>
    <row r="14283" spans="1:9" x14ac:dyDescent="0.2">
      <c r="A14283">
        <v>532071</v>
      </c>
      <c r="B14283" s="79">
        <v>7898646570284</v>
      </c>
      <c r="C14283" s="80" t="s">
        <v>19</v>
      </c>
      <c r="D14283" s="80" t="s">
        <v>12414</v>
      </c>
      <c r="E14283" s="80" t="s">
        <v>12415</v>
      </c>
      <c r="F14283" s="80" t="s">
        <v>12461</v>
      </c>
      <c r="G14283" s="80" t="s">
        <v>16418</v>
      </c>
      <c r="H14283" t="s">
        <v>16429</v>
      </c>
      <c r="I14283" s="50">
        <v>5.82</v>
      </c>
    </row>
    <row r="14284" spans="1:9" x14ac:dyDescent="0.2">
      <c r="A14284">
        <v>222189</v>
      </c>
      <c r="B14284" s="79">
        <v>7898936058034</v>
      </c>
      <c r="C14284" s="80" t="s">
        <v>19</v>
      </c>
      <c r="D14284" s="80" t="s">
        <v>12414</v>
      </c>
      <c r="E14284" s="80" t="s">
        <v>12415</v>
      </c>
      <c r="F14284" s="80" t="s">
        <v>12461</v>
      </c>
      <c r="G14284" s="80" t="s">
        <v>16418</v>
      </c>
      <c r="H14284" t="s">
        <v>16430</v>
      </c>
      <c r="I14284" s="50">
        <v>7.26</v>
      </c>
    </row>
    <row r="14285" spans="1:9" x14ac:dyDescent="0.2">
      <c r="A14285">
        <v>225101</v>
      </c>
      <c r="B14285" s="79">
        <v>7898942930102</v>
      </c>
      <c r="C14285" s="80" t="s">
        <v>19</v>
      </c>
      <c r="D14285" s="80" t="s">
        <v>12414</v>
      </c>
      <c r="E14285" s="80" t="s">
        <v>12415</v>
      </c>
      <c r="F14285" s="80" t="s">
        <v>12461</v>
      </c>
      <c r="G14285" s="80" t="s">
        <v>16418</v>
      </c>
      <c r="H14285" t="s">
        <v>16431</v>
      </c>
      <c r="I14285" s="50">
        <v>12.69</v>
      </c>
    </row>
    <row r="14286" spans="1:9" x14ac:dyDescent="0.2">
      <c r="A14286">
        <v>527786</v>
      </c>
      <c r="B14286" s="79">
        <v>7898936059079</v>
      </c>
      <c r="C14286" s="80" t="s">
        <v>19</v>
      </c>
      <c r="D14286" s="80" t="s">
        <v>12414</v>
      </c>
      <c r="E14286" s="80" t="s">
        <v>12415</v>
      </c>
      <c r="F14286" s="80" t="s">
        <v>12461</v>
      </c>
      <c r="G14286" s="80" t="s">
        <v>16418</v>
      </c>
      <c r="H14286" t="s">
        <v>16432</v>
      </c>
      <c r="I14286" s="50">
        <v>8.5399999999999991</v>
      </c>
    </row>
    <row r="14287" spans="1:9" x14ac:dyDescent="0.2">
      <c r="A14287">
        <v>466322</v>
      </c>
      <c r="B14287" s="79">
        <v>7898646570802</v>
      </c>
      <c r="C14287" s="80" t="s">
        <v>19</v>
      </c>
      <c r="D14287" s="80" t="s">
        <v>12414</v>
      </c>
      <c r="E14287" s="80" t="s">
        <v>12415</v>
      </c>
      <c r="F14287" s="80" t="s">
        <v>12461</v>
      </c>
      <c r="G14287" s="80" t="s">
        <v>16418</v>
      </c>
      <c r="H14287" t="s">
        <v>16433</v>
      </c>
      <c r="I14287" s="50">
        <v>8.5500000000000007</v>
      </c>
    </row>
    <row r="14288" spans="1:9" x14ac:dyDescent="0.2">
      <c r="A14288">
        <v>244150</v>
      </c>
      <c r="B14288" s="79">
        <v>7898942930355</v>
      </c>
      <c r="C14288" s="80" t="s">
        <v>19</v>
      </c>
      <c r="D14288" s="80" t="s">
        <v>12414</v>
      </c>
      <c r="E14288" s="80" t="s">
        <v>12415</v>
      </c>
      <c r="F14288" s="80" t="s">
        <v>12461</v>
      </c>
      <c r="G14288" s="80" t="s">
        <v>16418</v>
      </c>
      <c r="H14288" t="s">
        <v>16434</v>
      </c>
      <c r="I14288" s="50">
        <v>4.53</v>
      </c>
    </row>
    <row r="14289" spans="1:9" x14ac:dyDescent="0.2">
      <c r="A14289">
        <v>307672</v>
      </c>
      <c r="B14289" s="79">
        <v>7898942930461</v>
      </c>
      <c r="C14289" s="80" t="s">
        <v>19</v>
      </c>
      <c r="D14289" s="80" t="s">
        <v>12414</v>
      </c>
      <c r="E14289" s="80" t="s">
        <v>12415</v>
      </c>
      <c r="F14289" s="80" t="s">
        <v>12461</v>
      </c>
      <c r="G14289" s="80" t="s">
        <v>16418</v>
      </c>
      <c r="H14289" t="s">
        <v>16435</v>
      </c>
      <c r="I14289" s="50">
        <v>4.53</v>
      </c>
    </row>
    <row r="14290" spans="1:9" x14ac:dyDescent="0.2">
      <c r="A14290">
        <v>307675</v>
      </c>
      <c r="B14290" s="79">
        <v>7898942930768</v>
      </c>
      <c r="C14290" s="80" t="s">
        <v>19</v>
      </c>
      <c r="D14290" s="80" t="s">
        <v>12414</v>
      </c>
      <c r="E14290" s="80" t="s">
        <v>12415</v>
      </c>
      <c r="F14290" s="80" t="s">
        <v>12461</v>
      </c>
      <c r="G14290" s="80" t="s">
        <v>16418</v>
      </c>
      <c r="H14290" t="s">
        <v>16436</v>
      </c>
      <c r="I14290" s="50">
        <v>8.5500000000000007</v>
      </c>
    </row>
    <row r="14291" spans="1:9" x14ac:dyDescent="0.2">
      <c r="A14291">
        <v>222186</v>
      </c>
      <c r="B14291" s="79">
        <v>7898942930430</v>
      </c>
      <c r="C14291" s="80" t="s">
        <v>19</v>
      </c>
      <c r="D14291" s="80" t="s">
        <v>12414</v>
      </c>
      <c r="E14291" s="80" t="s">
        <v>12415</v>
      </c>
      <c r="F14291" s="80" t="s">
        <v>12461</v>
      </c>
      <c r="G14291" s="80" t="s">
        <v>16418</v>
      </c>
      <c r="H14291" t="s">
        <v>16437</v>
      </c>
      <c r="I14291" s="50">
        <v>7.52</v>
      </c>
    </row>
    <row r="14292" spans="1:9" x14ac:dyDescent="0.2">
      <c r="A14292">
        <v>307209</v>
      </c>
      <c r="B14292" s="79">
        <v>7898942930829</v>
      </c>
      <c r="C14292" s="80" t="s">
        <v>19</v>
      </c>
      <c r="D14292" s="80" t="s">
        <v>12414</v>
      </c>
      <c r="E14292" s="80" t="s">
        <v>12415</v>
      </c>
      <c r="F14292" s="80" t="s">
        <v>12461</v>
      </c>
      <c r="G14292" s="80" t="s">
        <v>16418</v>
      </c>
      <c r="H14292" t="s">
        <v>16438</v>
      </c>
      <c r="I14292" s="50">
        <v>7.78</v>
      </c>
    </row>
    <row r="14293" spans="1:9" x14ac:dyDescent="0.2">
      <c r="A14293">
        <v>309535</v>
      </c>
      <c r="B14293" s="79">
        <v>7898646570130</v>
      </c>
      <c r="C14293" s="80" t="s">
        <v>19</v>
      </c>
      <c r="D14293" s="80" t="s">
        <v>12414</v>
      </c>
      <c r="E14293" s="80" t="s">
        <v>12415</v>
      </c>
      <c r="F14293" s="80" t="s">
        <v>12461</v>
      </c>
      <c r="G14293" s="80" t="s">
        <v>16418</v>
      </c>
      <c r="H14293" t="s">
        <v>16439</v>
      </c>
      <c r="I14293" s="50">
        <v>4.92</v>
      </c>
    </row>
    <row r="14294" spans="1:9" x14ac:dyDescent="0.2">
      <c r="A14294">
        <v>309542</v>
      </c>
      <c r="B14294" s="79">
        <v>7898646570123</v>
      </c>
      <c r="C14294" s="80" t="s">
        <v>19</v>
      </c>
      <c r="D14294" s="80" t="s">
        <v>12414</v>
      </c>
      <c r="E14294" s="80" t="s">
        <v>12415</v>
      </c>
      <c r="F14294" s="80" t="s">
        <v>12461</v>
      </c>
      <c r="G14294" s="80" t="s">
        <v>16418</v>
      </c>
      <c r="H14294" t="s">
        <v>16440</v>
      </c>
      <c r="I14294" s="50">
        <v>4.92</v>
      </c>
    </row>
    <row r="14295" spans="1:9" x14ac:dyDescent="0.2">
      <c r="A14295">
        <v>309549</v>
      </c>
      <c r="B14295" s="79">
        <v>7898646570147</v>
      </c>
      <c r="C14295" s="80" t="s">
        <v>19</v>
      </c>
      <c r="D14295" s="80" t="s">
        <v>12414</v>
      </c>
      <c r="E14295" s="80" t="s">
        <v>12415</v>
      </c>
      <c r="F14295" s="80" t="s">
        <v>12461</v>
      </c>
      <c r="G14295" s="80" t="s">
        <v>16418</v>
      </c>
      <c r="H14295" t="s">
        <v>16441</v>
      </c>
      <c r="I14295" s="50">
        <v>5.05</v>
      </c>
    </row>
    <row r="14296" spans="1:9" x14ac:dyDescent="0.2">
      <c r="A14296">
        <v>307213</v>
      </c>
      <c r="B14296" s="79">
        <v>7898942930010</v>
      </c>
      <c r="C14296" s="80" t="s">
        <v>19</v>
      </c>
      <c r="D14296" s="80" t="s">
        <v>12414</v>
      </c>
      <c r="E14296" s="80" t="s">
        <v>12415</v>
      </c>
      <c r="F14296" s="80" t="s">
        <v>12461</v>
      </c>
      <c r="G14296" s="80" t="s">
        <v>16418</v>
      </c>
      <c r="H14296" t="s">
        <v>16442</v>
      </c>
      <c r="I14296" s="50">
        <v>9.06</v>
      </c>
    </row>
    <row r="14297" spans="1:9" x14ac:dyDescent="0.2">
      <c r="A14297">
        <v>443339</v>
      </c>
      <c r="B14297" s="79">
        <v>443339</v>
      </c>
      <c r="C14297" s="80" t="s">
        <v>19</v>
      </c>
      <c r="D14297" s="80" t="s">
        <v>12414</v>
      </c>
      <c r="E14297" s="80" t="s">
        <v>12415</v>
      </c>
      <c r="F14297" s="80" t="s">
        <v>12461</v>
      </c>
      <c r="G14297" s="80" t="s">
        <v>16443</v>
      </c>
      <c r="H14297" t="s">
        <v>16444</v>
      </c>
      <c r="I14297" s="50">
        <v>5.72</v>
      </c>
    </row>
    <row r="14298" spans="1:9" x14ac:dyDescent="0.2">
      <c r="A14298">
        <v>51870</v>
      </c>
      <c r="B14298" s="79">
        <v>51870</v>
      </c>
      <c r="C14298" s="80" t="s">
        <v>19</v>
      </c>
      <c r="D14298" s="80" t="s">
        <v>12414</v>
      </c>
      <c r="E14298" s="80" t="s">
        <v>12415</v>
      </c>
      <c r="F14298" s="80" t="s">
        <v>12461</v>
      </c>
      <c r="G14298" s="80" t="s">
        <v>12482</v>
      </c>
      <c r="H14298" t="s">
        <v>12483</v>
      </c>
      <c r="I14298" s="50">
        <v>17.62</v>
      </c>
    </row>
    <row r="14299" spans="1:9" x14ac:dyDescent="0.2">
      <c r="A14299">
        <v>6121</v>
      </c>
      <c r="B14299" s="79">
        <v>6121</v>
      </c>
      <c r="C14299" s="80" t="s">
        <v>19</v>
      </c>
      <c r="D14299" s="80" t="s">
        <v>12414</v>
      </c>
      <c r="E14299" s="80" t="s">
        <v>12415</v>
      </c>
      <c r="F14299" s="80" t="s">
        <v>12461</v>
      </c>
      <c r="G14299" s="80" t="s">
        <v>12486</v>
      </c>
      <c r="H14299" t="s">
        <v>12487</v>
      </c>
      <c r="I14299" s="50">
        <v>1.38</v>
      </c>
    </row>
    <row r="14300" spans="1:9" x14ac:dyDescent="0.2">
      <c r="A14300">
        <v>108895</v>
      </c>
      <c r="B14300" s="79">
        <v>108895</v>
      </c>
      <c r="C14300" s="80" t="s">
        <v>19</v>
      </c>
      <c r="D14300" s="80" t="s">
        <v>12414</v>
      </c>
      <c r="E14300" s="80" t="s">
        <v>12415</v>
      </c>
      <c r="F14300" s="80" t="s">
        <v>12461</v>
      </c>
      <c r="G14300" s="80" t="s">
        <v>12494</v>
      </c>
      <c r="H14300" t="s">
        <v>12495</v>
      </c>
      <c r="I14300" s="50">
        <v>4.18</v>
      </c>
    </row>
    <row r="14301" spans="1:9" x14ac:dyDescent="0.2">
      <c r="A14301">
        <v>8900</v>
      </c>
      <c r="B14301" s="79">
        <v>8900</v>
      </c>
      <c r="C14301" s="80" t="s">
        <v>19</v>
      </c>
      <c r="D14301" s="80" t="s">
        <v>12414</v>
      </c>
      <c r="E14301" s="80" t="s">
        <v>12415</v>
      </c>
      <c r="F14301" s="80" t="s">
        <v>12461</v>
      </c>
      <c r="G14301" s="80" t="s">
        <v>10001</v>
      </c>
      <c r="H14301" t="s">
        <v>12479</v>
      </c>
      <c r="I14301" s="50">
        <v>3.91</v>
      </c>
    </row>
    <row r="14302" spans="1:9" x14ac:dyDescent="0.2">
      <c r="A14302">
        <v>1460</v>
      </c>
      <c r="B14302" s="79">
        <v>1460</v>
      </c>
      <c r="C14302" s="80" t="s">
        <v>19</v>
      </c>
      <c r="D14302" s="80" t="s">
        <v>12414</v>
      </c>
      <c r="E14302" s="80" t="s">
        <v>12415</v>
      </c>
      <c r="F14302" s="80" t="s">
        <v>12461</v>
      </c>
      <c r="G14302" s="80" t="s">
        <v>12462</v>
      </c>
      <c r="H14302" t="s">
        <v>12463</v>
      </c>
      <c r="I14302" s="50">
        <v>6.94</v>
      </c>
    </row>
    <row r="14303" spans="1:9" x14ac:dyDescent="0.2">
      <c r="A14303">
        <v>1272</v>
      </c>
      <c r="B14303" s="79">
        <v>1272</v>
      </c>
      <c r="C14303" s="80" t="s">
        <v>19</v>
      </c>
      <c r="D14303" s="80" t="s">
        <v>12414</v>
      </c>
      <c r="E14303" s="80" t="s">
        <v>12415</v>
      </c>
      <c r="F14303" s="80" t="s">
        <v>12461</v>
      </c>
      <c r="G14303" s="80" t="s">
        <v>12480</v>
      </c>
      <c r="H14303" t="s">
        <v>12481</v>
      </c>
      <c r="I14303" s="50">
        <v>7.97</v>
      </c>
    </row>
    <row r="14304" spans="1:9" x14ac:dyDescent="0.2">
      <c r="A14304">
        <v>266085</v>
      </c>
      <c r="B14304" s="79">
        <v>7898366001525</v>
      </c>
      <c r="C14304" s="80" t="s">
        <v>19</v>
      </c>
      <c r="D14304" s="80" t="s">
        <v>12414</v>
      </c>
      <c r="E14304" s="80" t="s">
        <v>12415</v>
      </c>
      <c r="F14304" s="80" t="s">
        <v>12461</v>
      </c>
      <c r="G14304" s="80" t="s">
        <v>12454</v>
      </c>
      <c r="H14304" t="s">
        <v>16445</v>
      </c>
      <c r="I14304" s="50">
        <v>4.8600000000000003</v>
      </c>
    </row>
    <row r="14305" spans="1:9" x14ac:dyDescent="0.2">
      <c r="A14305">
        <v>325298</v>
      </c>
      <c r="B14305" s="79">
        <v>7896806502571</v>
      </c>
      <c r="C14305" s="80" t="s">
        <v>19</v>
      </c>
      <c r="D14305" s="80" t="s">
        <v>12414</v>
      </c>
      <c r="E14305" s="80" t="s">
        <v>12415</v>
      </c>
      <c r="F14305" s="80" t="s">
        <v>12461</v>
      </c>
      <c r="G14305" s="80" t="s">
        <v>12454</v>
      </c>
      <c r="H14305" t="s">
        <v>16446</v>
      </c>
      <c r="I14305" s="50">
        <v>4.4800000000000004</v>
      </c>
    </row>
    <row r="14306" spans="1:9" x14ac:dyDescent="0.2">
      <c r="A14306">
        <v>325296</v>
      </c>
      <c r="B14306" s="79">
        <v>7896806502564</v>
      </c>
      <c r="C14306" s="80" t="s">
        <v>19</v>
      </c>
      <c r="D14306" s="80" t="s">
        <v>12414</v>
      </c>
      <c r="E14306" s="80" t="s">
        <v>12415</v>
      </c>
      <c r="F14306" s="80" t="s">
        <v>12461</v>
      </c>
      <c r="G14306" s="80" t="s">
        <v>12454</v>
      </c>
      <c r="H14306" t="s">
        <v>16447</v>
      </c>
      <c r="I14306" s="50">
        <v>4.7300000000000004</v>
      </c>
    </row>
    <row r="14307" spans="1:9" x14ac:dyDescent="0.2">
      <c r="A14307">
        <v>325295</v>
      </c>
      <c r="B14307" s="79">
        <v>7896806502519</v>
      </c>
      <c r="C14307" s="80" t="s">
        <v>19</v>
      </c>
      <c r="D14307" s="80" t="s">
        <v>12414</v>
      </c>
      <c r="E14307" s="80" t="s">
        <v>12415</v>
      </c>
      <c r="F14307" s="80" t="s">
        <v>12461</v>
      </c>
      <c r="G14307" s="80" t="s">
        <v>12454</v>
      </c>
      <c r="H14307" t="s">
        <v>16448</v>
      </c>
      <c r="I14307" s="50">
        <v>4.7300000000000004</v>
      </c>
    </row>
    <row r="14308" spans="1:9" x14ac:dyDescent="0.2">
      <c r="A14308">
        <v>320253</v>
      </c>
      <c r="B14308" s="79">
        <v>320253</v>
      </c>
      <c r="C14308" s="80" t="s">
        <v>19</v>
      </c>
      <c r="D14308" s="80" t="s">
        <v>12414</v>
      </c>
      <c r="E14308" s="80" t="s">
        <v>12415</v>
      </c>
      <c r="F14308" s="80" t="s">
        <v>12461</v>
      </c>
      <c r="G14308" s="80" t="s">
        <v>12454</v>
      </c>
      <c r="H14308" t="s">
        <v>16449</v>
      </c>
      <c r="I14308" s="50">
        <v>5.08</v>
      </c>
    </row>
    <row r="14309" spans="1:9" x14ac:dyDescent="0.2">
      <c r="A14309">
        <v>308550</v>
      </c>
      <c r="B14309" s="79">
        <v>7898366001709</v>
      </c>
      <c r="C14309" s="80" t="s">
        <v>19</v>
      </c>
      <c r="D14309" s="80" t="s">
        <v>12414</v>
      </c>
      <c r="E14309" s="80" t="s">
        <v>12415</v>
      </c>
      <c r="F14309" s="80" t="s">
        <v>12461</v>
      </c>
      <c r="G14309" s="80" t="s">
        <v>12454</v>
      </c>
      <c r="H14309" t="s">
        <v>16450</v>
      </c>
      <c r="I14309" s="50">
        <v>8.2799999999999994</v>
      </c>
    </row>
    <row r="14310" spans="1:9" x14ac:dyDescent="0.2">
      <c r="A14310">
        <v>346980</v>
      </c>
      <c r="B14310" s="79">
        <v>346980</v>
      </c>
      <c r="C14310" s="80" t="s">
        <v>19</v>
      </c>
      <c r="D14310" s="80" t="s">
        <v>12414</v>
      </c>
      <c r="E14310" s="80" t="s">
        <v>12415</v>
      </c>
      <c r="F14310" s="80" t="s">
        <v>12461</v>
      </c>
      <c r="G14310" s="80" t="s">
        <v>16451</v>
      </c>
      <c r="H14310" t="s">
        <v>16452</v>
      </c>
      <c r="I14310" s="50">
        <v>1.3</v>
      </c>
    </row>
    <row r="14311" spans="1:9" x14ac:dyDescent="0.2">
      <c r="A14311">
        <v>289793</v>
      </c>
      <c r="B14311" s="79">
        <v>289793</v>
      </c>
      <c r="C14311" s="80" t="s">
        <v>19</v>
      </c>
      <c r="D14311" s="80" t="s">
        <v>12414</v>
      </c>
      <c r="E14311" s="80" t="s">
        <v>12415</v>
      </c>
      <c r="F14311" s="80" t="s">
        <v>12461</v>
      </c>
      <c r="G14311" s="80" t="s">
        <v>16453</v>
      </c>
      <c r="H14311" t="s">
        <v>16454</v>
      </c>
      <c r="I14311" s="50">
        <v>4.45</v>
      </c>
    </row>
    <row r="14312" spans="1:9" x14ac:dyDescent="0.2">
      <c r="A14312">
        <v>511805</v>
      </c>
      <c r="B14312" s="79">
        <v>7896806502526</v>
      </c>
      <c r="C14312" s="80" t="s">
        <v>19</v>
      </c>
      <c r="D14312" s="80" t="s">
        <v>12414</v>
      </c>
      <c r="E14312" s="80" t="s">
        <v>12415</v>
      </c>
      <c r="F14312" s="80" t="s">
        <v>12461</v>
      </c>
      <c r="G14312" s="80" t="s">
        <v>16455</v>
      </c>
      <c r="H14312" t="s">
        <v>16456</v>
      </c>
      <c r="I14312" s="50">
        <v>9.36</v>
      </c>
    </row>
    <row r="14313" spans="1:9" x14ac:dyDescent="0.2">
      <c r="A14313">
        <v>531861</v>
      </c>
      <c r="B14313" s="79">
        <v>70341253212</v>
      </c>
      <c r="C14313" s="80" t="s">
        <v>19</v>
      </c>
      <c r="D14313" s="80" t="s">
        <v>12414</v>
      </c>
      <c r="E14313" s="80" t="s">
        <v>12415</v>
      </c>
      <c r="F14313" s="80" t="s">
        <v>12461</v>
      </c>
      <c r="G14313" s="80" t="s">
        <v>12496</v>
      </c>
      <c r="H14313" t="s">
        <v>12497</v>
      </c>
      <c r="I14313" s="50">
        <v>8.24</v>
      </c>
    </row>
    <row r="14314" spans="1:9" x14ac:dyDescent="0.2">
      <c r="A14314">
        <v>569433</v>
      </c>
      <c r="B14314" s="79">
        <v>7895099184778</v>
      </c>
      <c r="C14314" s="80" t="s">
        <v>19</v>
      </c>
      <c r="D14314" s="80" t="s">
        <v>12414</v>
      </c>
      <c r="E14314" s="80" t="s">
        <v>12415</v>
      </c>
      <c r="F14314" s="80" t="s">
        <v>12461</v>
      </c>
      <c r="G14314" s="80" t="s">
        <v>16457</v>
      </c>
      <c r="H14314" t="s">
        <v>16458</v>
      </c>
      <c r="I14314" s="50">
        <v>8.5299999999999994</v>
      </c>
    </row>
    <row r="14315" spans="1:9" x14ac:dyDescent="0.2">
      <c r="A14315">
        <v>569430</v>
      </c>
      <c r="B14315" s="79">
        <v>7895099184785</v>
      </c>
      <c r="C14315" s="80" t="s">
        <v>19</v>
      </c>
      <c r="D14315" s="80" t="s">
        <v>12414</v>
      </c>
      <c r="E14315" s="80" t="s">
        <v>12415</v>
      </c>
      <c r="F14315" s="80" t="s">
        <v>12461</v>
      </c>
      <c r="G14315" s="80" t="s">
        <v>16457</v>
      </c>
      <c r="H14315" t="s">
        <v>16459</v>
      </c>
      <c r="I14315" s="50">
        <v>8.6199999999999992</v>
      </c>
    </row>
    <row r="14316" spans="1:9" x14ac:dyDescent="0.2">
      <c r="A14316">
        <v>569431</v>
      </c>
      <c r="B14316" s="79">
        <v>7895099184969</v>
      </c>
      <c r="C14316" s="80" t="s">
        <v>19</v>
      </c>
      <c r="D14316" s="80" t="s">
        <v>12414</v>
      </c>
      <c r="E14316" s="80" t="s">
        <v>12415</v>
      </c>
      <c r="F14316" s="80" t="s">
        <v>12461</v>
      </c>
      <c r="G14316" s="80" t="s">
        <v>16457</v>
      </c>
      <c r="H14316" t="s">
        <v>16460</v>
      </c>
      <c r="I14316" s="50">
        <v>3.98</v>
      </c>
    </row>
    <row r="14317" spans="1:9" x14ac:dyDescent="0.2">
      <c r="A14317">
        <v>572395</v>
      </c>
      <c r="B14317" s="79">
        <v>7898950450531</v>
      </c>
      <c r="C14317" s="80" t="s">
        <v>19</v>
      </c>
      <c r="D14317" s="80" t="s">
        <v>12414</v>
      </c>
      <c r="E14317" s="80" t="s">
        <v>12415</v>
      </c>
      <c r="F14317" s="80" t="s">
        <v>12461</v>
      </c>
      <c r="G14317" s="80" t="s">
        <v>16461</v>
      </c>
      <c r="H14317" t="s">
        <v>16462</v>
      </c>
      <c r="I14317" s="50">
        <v>18.170000000000002</v>
      </c>
    </row>
    <row r="14318" spans="1:9" x14ac:dyDescent="0.2">
      <c r="A14318">
        <v>572401</v>
      </c>
      <c r="B14318" s="79">
        <v>7898950450654</v>
      </c>
      <c r="C14318" s="80" t="s">
        <v>19</v>
      </c>
      <c r="D14318" s="80" t="s">
        <v>12414</v>
      </c>
      <c r="E14318" s="80" t="s">
        <v>12415</v>
      </c>
      <c r="F14318" s="80" t="s">
        <v>12461</v>
      </c>
      <c r="G14318" s="80" t="s">
        <v>16461</v>
      </c>
      <c r="H14318" t="s">
        <v>16463</v>
      </c>
      <c r="I14318" s="50">
        <v>12.36</v>
      </c>
    </row>
    <row r="14319" spans="1:9" x14ac:dyDescent="0.2">
      <c r="A14319">
        <v>1111</v>
      </c>
      <c r="B14319" s="79">
        <v>1111</v>
      </c>
      <c r="C14319" s="80" t="s">
        <v>19</v>
      </c>
      <c r="D14319" s="80" t="s">
        <v>12414</v>
      </c>
      <c r="E14319" s="80" t="s">
        <v>12415</v>
      </c>
      <c r="F14319" s="80" t="s">
        <v>12674</v>
      </c>
      <c r="G14319" s="80" t="s">
        <v>12418</v>
      </c>
      <c r="H14319" t="s">
        <v>16464</v>
      </c>
      <c r="I14319" s="50">
        <v>9.7200000000000006</v>
      </c>
    </row>
    <row r="14320" spans="1:9" x14ac:dyDescent="0.2">
      <c r="A14320">
        <v>249268</v>
      </c>
      <c r="B14320" s="79">
        <v>7898957749034</v>
      </c>
      <c r="C14320" s="80" t="s">
        <v>19</v>
      </c>
      <c r="D14320" s="80" t="s">
        <v>12414</v>
      </c>
      <c r="E14320" s="80" t="s">
        <v>12415</v>
      </c>
      <c r="F14320" s="80" t="s">
        <v>12674</v>
      </c>
      <c r="G14320" s="80" t="s">
        <v>16402</v>
      </c>
      <c r="H14320" t="s">
        <v>16465</v>
      </c>
      <c r="I14320" s="50">
        <v>4.68</v>
      </c>
    </row>
    <row r="14321" spans="1:9" x14ac:dyDescent="0.2">
      <c r="A14321">
        <v>414562</v>
      </c>
      <c r="B14321" s="79">
        <v>7898957749256</v>
      </c>
      <c r="C14321" s="80" t="s">
        <v>19</v>
      </c>
      <c r="D14321" s="80" t="s">
        <v>12414</v>
      </c>
      <c r="E14321" s="80" t="s">
        <v>12415</v>
      </c>
      <c r="F14321" s="80" t="s">
        <v>12674</v>
      </c>
      <c r="G14321" s="80" t="s">
        <v>16402</v>
      </c>
      <c r="H14321" t="s">
        <v>16466</v>
      </c>
      <c r="I14321" s="50">
        <v>8</v>
      </c>
    </row>
    <row r="14322" spans="1:9" x14ac:dyDescent="0.2">
      <c r="A14322">
        <v>431978</v>
      </c>
      <c r="B14322" s="79">
        <v>7898701230009</v>
      </c>
      <c r="C14322" s="80" t="s">
        <v>19</v>
      </c>
      <c r="D14322" s="80" t="s">
        <v>12414</v>
      </c>
      <c r="E14322" s="80" t="s">
        <v>12415</v>
      </c>
      <c r="F14322" s="80" t="s">
        <v>12674</v>
      </c>
      <c r="G14322" s="80" t="s">
        <v>16467</v>
      </c>
      <c r="H14322" t="s">
        <v>16468</v>
      </c>
      <c r="I14322" s="50">
        <v>5.78</v>
      </c>
    </row>
    <row r="14323" spans="1:9" x14ac:dyDescent="0.2">
      <c r="A14323">
        <v>290082</v>
      </c>
      <c r="B14323" s="79">
        <v>290082</v>
      </c>
      <c r="C14323" s="80" t="s">
        <v>19</v>
      </c>
      <c r="D14323" s="80" t="s">
        <v>12414</v>
      </c>
      <c r="E14323" s="80" t="s">
        <v>12415</v>
      </c>
      <c r="F14323" s="80" t="s">
        <v>12674</v>
      </c>
      <c r="G14323" s="80" t="s">
        <v>16467</v>
      </c>
      <c r="H14323" t="s">
        <v>16469</v>
      </c>
      <c r="I14323" s="50">
        <v>7.6</v>
      </c>
    </row>
    <row r="14324" spans="1:9" x14ac:dyDescent="0.2">
      <c r="A14324">
        <v>477691</v>
      </c>
      <c r="B14324" s="79">
        <v>7898366002898</v>
      </c>
      <c r="C14324" s="80" t="s">
        <v>19</v>
      </c>
      <c r="D14324" s="80" t="s">
        <v>12414</v>
      </c>
      <c r="E14324" s="80" t="s">
        <v>12415</v>
      </c>
      <c r="F14324" s="80" t="s">
        <v>12674</v>
      </c>
      <c r="G14324" s="80" t="s">
        <v>12454</v>
      </c>
      <c r="H14324" t="s">
        <v>16470</v>
      </c>
      <c r="I14324" s="50">
        <v>5.51</v>
      </c>
    </row>
    <row r="14325" spans="1:9" x14ac:dyDescent="0.2">
      <c r="A14325">
        <v>223530</v>
      </c>
      <c r="B14325" s="79">
        <v>7898366000542</v>
      </c>
      <c r="C14325" s="80" t="s">
        <v>19</v>
      </c>
      <c r="D14325" s="80" t="s">
        <v>12414</v>
      </c>
      <c r="E14325" s="80" t="s">
        <v>12415</v>
      </c>
      <c r="F14325" s="80" t="s">
        <v>12674</v>
      </c>
      <c r="G14325" s="80" t="s">
        <v>12454</v>
      </c>
      <c r="H14325" t="s">
        <v>16471</v>
      </c>
      <c r="I14325" s="50">
        <v>7.38</v>
      </c>
    </row>
    <row r="14326" spans="1:9" x14ac:dyDescent="0.2">
      <c r="A14326">
        <v>257957</v>
      </c>
      <c r="B14326" s="79">
        <v>7898366000429</v>
      </c>
      <c r="C14326" s="80" t="s">
        <v>19</v>
      </c>
      <c r="D14326" s="80" t="s">
        <v>12414</v>
      </c>
      <c r="E14326" s="80" t="s">
        <v>12415</v>
      </c>
      <c r="F14326" s="80" t="s">
        <v>12674</v>
      </c>
      <c r="G14326" s="80" t="s">
        <v>12454</v>
      </c>
      <c r="H14326" t="s">
        <v>16472</v>
      </c>
      <c r="I14326" s="50">
        <v>5.82</v>
      </c>
    </row>
    <row r="14327" spans="1:9" x14ac:dyDescent="0.2">
      <c r="A14327">
        <v>243849</v>
      </c>
      <c r="B14327" s="79">
        <v>7898366001358</v>
      </c>
      <c r="C14327" s="80" t="s">
        <v>19</v>
      </c>
      <c r="D14327" s="80" t="s">
        <v>12414</v>
      </c>
      <c r="E14327" s="80" t="s">
        <v>12415</v>
      </c>
      <c r="F14327" s="80" t="s">
        <v>12674</v>
      </c>
      <c r="G14327" s="80" t="s">
        <v>12454</v>
      </c>
      <c r="H14327" t="s">
        <v>16473</v>
      </c>
      <c r="I14327" s="50">
        <v>4.53</v>
      </c>
    </row>
    <row r="14328" spans="1:9" x14ac:dyDescent="0.2">
      <c r="A14328">
        <v>325290</v>
      </c>
      <c r="B14328" s="79">
        <v>7898366001754</v>
      </c>
      <c r="C14328" s="80" t="s">
        <v>19</v>
      </c>
      <c r="D14328" s="80" t="s">
        <v>12414</v>
      </c>
      <c r="E14328" s="80" t="s">
        <v>12415</v>
      </c>
      <c r="F14328" s="80" t="s">
        <v>12674</v>
      </c>
      <c r="G14328" s="80" t="s">
        <v>12454</v>
      </c>
      <c r="H14328" t="s">
        <v>16474</v>
      </c>
      <c r="I14328" s="50">
        <v>7.71</v>
      </c>
    </row>
    <row r="14329" spans="1:9" x14ac:dyDescent="0.2">
      <c r="A14329">
        <v>413062</v>
      </c>
      <c r="B14329" s="79">
        <v>7898366001860</v>
      </c>
      <c r="C14329" s="80" t="s">
        <v>19</v>
      </c>
      <c r="D14329" s="80" t="s">
        <v>12414</v>
      </c>
      <c r="E14329" s="80" t="s">
        <v>12415</v>
      </c>
      <c r="F14329" s="80" t="s">
        <v>12674</v>
      </c>
      <c r="G14329" s="80" t="s">
        <v>12454</v>
      </c>
      <c r="H14329" t="s">
        <v>16475</v>
      </c>
      <c r="I14329" s="50">
        <v>9.5</v>
      </c>
    </row>
    <row r="14330" spans="1:9" x14ac:dyDescent="0.2">
      <c r="A14330">
        <v>413063</v>
      </c>
      <c r="B14330" s="79">
        <v>7898366001822</v>
      </c>
      <c r="C14330" s="80" t="s">
        <v>19</v>
      </c>
      <c r="D14330" s="80" t="s">
        <v>12414</v>
      </c>
      <c r="E14330" s="80" t="s">
        <v>12415</v>
      </c>
      <c r="F14330" s="80" t="s">
        <v>12674</v>
      </c>
      <c r="G14330" s="80" t="s">
        <v>12454</v>
      </c>
      <c r="H14330" t="s">
        <v>16476</v>
      </c>
      <c r="I14330" s="50">
        <v>8.81</v>
      </c>
    </row>
    <row r="14331" spans="1:9" x14ac:dyDescent="0.2">
      <c r="A14331">
        <v>413064</v>
      </c>
      <c r="B14331" s="79">
        <v>7898366001839</v>
      </c>
      <c r="C14331" s="80" t="s">
        <v>19</v>
      </c>
      <c r="D14331" s="80" t="s">
        <v>12414</v>
      </c>
      <c r="E14331" s="80" t="s">
        <v>12415</v>
      </c>
      <c r="F14331" s="80" t="s">
        <v>12674</v>
      </c>
      <c r="G14331" s="80" t="s">
        <v>12454</v>
      </c>
      <c r="H14331" t="s">
        <v>12675</v>
      </c>
      <c r="I14331" s="50">
        <v>7.43</v>
      </c>
    </row>
    <row r="14332" spans="1:9" x14ac:dyDescent="0.2">
      <c r="A14332">
        <v>413066</v>
      </c>
      <c r="B14332" s="79">
        <v>7898366001846</v>
      </c>
      <c r="C14332" s="80" t="s">
        <v>19</v>
      </c>
      <c r="D14332" s="80" t="s">
        <v>12414</v>
      </c>
      <c r="E14332" s="80" t="s">
        <v>12415</v>
      </c>
      <c r="F14332" s="80" t="s">
        <v>12674</v>
      </c>
      <c r="G14332" s="80" t="s">
        <v>12454</v>
      </c>
      <c r="H14332" t="s">
        <v>16477</v>
      </c>
      <c r="I14332" s="50">
        <v>7.75</v>
      </c>
    </row>
    <row r="14333" spans="1:9" x14ac:dyDescent="0.2">
      <c r="A14333">
        <v>487019</v>
      </c>
      <c r="B14333" s="79">
        <v>7898938321471</v>
      </c>
      <c r="C14333" s="80" t="s">
        <v>19</v>
      </c>
      <c r="D14333" s="80" t="s">
        <v>12414</v>
      </c>
      <c r="E14333" s="80" t="s">
        <v>12415</v>
      </c>
      <c r="F14333" s="80" t="s">
        <v>12674</v>
      </c>
      <c r="G14333" s="80" t="s">
        <v>16478</v>
      </c>
      <c r="H14333" t="s">
        <v>16479</v>
      </c>
      <c r="I14333" s="50">
        <v>5.72</v>
      </c>
    </row>
    <row r="14334" spans="1:9" x14ac:dyDescent="0.2">
      <c r="A14334">
        <v>487022</v>
      </c>
      <c r="B14334" s="79">
        <v>7898938321235</v>
      </c>
      <c r="C14334" s="80" t="s">
        <v>19</v>
      </c>
      <c r="D14334" s="80" t="s">
        <v>12414</v>
      </c>
      <c r="E14334" s="80" t="s">
        <v>12415</v>
      </c>
      <c r="F14334" s="80" t="s">
        <v>12674</v>
      </c>
      <c r="G14334" s="80" t="s">
        <v>16478</v>
      </c>
      <c r="H14334" t="s">
        <v>16480</v>
      </c>
      <c r="I14334" s="50">
        <v>5.59</v>
      </c>
    </row>
    <row r="14335" spans="1:9" x14ac:dyDescent="0.2">
      <c r="A14335">
        <v>487024</v>
      </c>
      <c r="B14335" s="79">
        <v>7898938321693</v>
      </c>
      <c r="C14335" s="80" t="s">
        <v>19</v>
      </c>
      <c r="D14335" s="80" t="s">
        <v>12414</v>
      </c>
      <c r="E14335" s="80" t="s">
        <v>12415</v>
      </c>
      <c r="F14335" s="80" t="s">
        <v>12674</v>
      </c>
      <c r="G14335" s="80" t="s">
        <v>16478</v>
      </c>
      <c r="H14335" t="s">
        <v>16481</v>
      </c>
      <c r="I14335" s="50">
        <v>4.45</v>
      </c>
    </row>
    <row r="14336" spans="1:9" x14ac:dyDescent="0.2">
      <c r="A14336">
        <v>482045</v>
      </c>
      <c r="B14336" s="79">
        <v>7898938321617</v>
      </c>
      <c r="C14336" s="80" t="s">
        <v>19</v>
      </c>
      <c r="D14336" s="80" t="s">
        <v>12414</v>
      </c>
      <c r="E14336" s="80" t="s">
        <v>12415</v>
      </c>
      <c r="F14336" s="80" t="s">
        <v>12674</v>
      </c>
      <c r="G14336" s="80" t="s">
        <v>16478</v>
      </c>
      <c r="H14336" t="s">
        <v>16482</v>
      </c>
      <c r="I14336" s="50">
        <v>5.08</v>
      </c>
    </row>
    <row r="14337" spans="1:9" x14ac:dyDescent="0.2">
      <c r="A14337">
        <v>482050</v>
      </c>
      <c r="B14337" s="79">
        <v>7898965759261</v>
      </c>
      <c r="C14337" s="80" t="s">
        <v>19</v>
      </c>
      <c r="D14337" s="80" t="s">
        <v>12414</v>
      </c>
      <c r="E14337" s="80" t="s">
        <v>12415</v>
      </c>
      <c r="F14337" s="80" t="s">
        <v>12674</v>
      </c>
      <c r="G14337" s="80" t="s">
        <v>16478</v>
      </c>
      <c r="H14337" t="s">
        <v>16483</v>
      </c>
      <c r="I14337" s="50">
        <v>3.81</v>
      </c>
    </row>
    <row r="14338" spans="1:9" x14ac:dyDescent="0.2">
      <c r="A14338">
        <v>482051</v>
      </c>
      <c r="B14338" s="79">
        <v>7898965759254</v>
      </c>
      <c r="C14338" s="80" t="s">
        <v>19</v>
      </c>
      <c r="D14338" s="80" t="s">
        <v>12414</v>
      </c>
      <c r="E14338" s="80" t="s">
        <v>12415</v>
      </c>
      <c r="F14338" s="80" t="s">
        <v>12674</v>
      </c>
      <c r="G14338" s="80" t="s">
        <v>16478</v>
      </c>
      <c r="H14338" t="s">
        <v>16484</v>
      </c>
      <c r="I14338" s="50">
        <v>6.53</v>
      </c>
    </row>
    <row r="14339" spans="1:9" x14ac:dyDescent="0.2">
      <c r="A14339">
        <v>574231</v>
      </c>
      <c r="B14339" s="79">
        <v>7898965759063</v>
      </c>
      <c r="C14339" s="80" t="s">
        <v>19</v>
      </c>
      <c r="D14339" s="80" t="s">
        <v>12414</v>
      </c>
      <c r="E14339" s="80" t="s">
        <v>12415</v>
      </c>
      <c r="F14339" s="80" t="s">
        <v>12674</v>
      </c>
      <c r="G14339" s="80" t="s">
        <v>16478</v>
      </c>
      <c r="H14339" t="s">
        <v>16485</v>
      </c>
      <c r="I14339" s="50">
        <v>3.81</v>
      </c>
    </row>
    <row r="14340" spans="1:9" x14ac:dyDescent="0.2">
      <c r="A14340">
        <v>291500</v>
      </c>
      <c r="B14340" s="79">
        <v>291500</v>
      </c>
      <c r="C14340" s="80" t="s">
        <v>19</v>
      </c>
      <c r="D14340" s="80" t="s">
        <v>12414</v>
      </c>
      <c r="E14340" s="80" t="s">
        <v>12415</v>
      </c>
      <c r="F14340" s="80" t="s">
        <v>12674</v>
      </c>
      <c r="G14340" s="80" t="s">
        <v>16486</v>
      </c>
      <c r="H14340" t="s">
        <v>16487</v>
      </c>
      <c r="I14340" s="50">
        <v>10.26</v>
      </c>
    </row>
    <row r="14341" spans="1:9" x14ac:dyDescent="0.2">
      <c r="A14341">
        <v>482043</v>
      </c>
      <c r="B14341" s="79">
        <v>7898965759247</v>
      </c>
      <c r="C14341" s="80" t="s">
        <v>19</v>
      </c>
      <c r="D14341" s="80" t="s">
        <v>12414</v>
      </c>
      <c r="E14341" s="80" t="s">
        <v>12415</v>
      </c>
      <c r="F14341" s="80" t="s">
        <v>12674</v>
      </c>
      <c r="G14341" s="80" t="s">
        <v>16488</v>
      </c>
      <c r="H14341" t="s">
        <v>16489</v>
      </c>
      <c r="I14341" s="50">
        <v>4.18</v>
      </c>
    </row>
    <row r="14342" spans="1:9" x14ac:dyDescent="0.2">
      <c r="A14342">
        <v>414564</v>
      </c>
      <c r="B14342" s="79">
        <v>7898957749300</v>
      </c>
      <c r="C14342" s="80" t="s">
        <v>19</v>
      </c>
      <c r="D14342" s="80" t="s">
        <v>12414</v>
      </c>
      <c r="E14342" s="80" t="s">
        <v>12415</v>
      </c>
      <c r="F14342" s="80" t="s">
        <v>12674</v>
      </c>
      <c r="G14342" s="80" t="s">
        <v>16490</v>
      </c>
      <c r="H14342" t="s">
        <v>16491</v>
      </c>
      <c r="I14342" s="50">
        <v>9.44</v>
      </c>
    </row>
    <row r="14343" spans="1:9" x14ac:dyDescent="0.2">
      <c r="A14343">
        <v>418740</v>
      </c>
      <c r="B14343" s="79">
        <v>7898957749270</v>
      </c>
      <c r="C14343" s="80" t="s">
        <v>19</v>
      </c>
      <c r="D14343" s="80" t="s">
        <v>12414</v>
      </c>
      <c r="E14343" s="80" t="s">
        <v>12415</v>
      </c>
      <c r="F14343" s="80" t="s">
        <v>12674</v>
      </c>
      <c r="G14343" s="80" t="s">
        <v>16490</v>
      </c>
      <c r="H14343" t="s">
        <v>16492</v>
      </c>
      <c r="I14343" s="50">
        <v>7.48</v>
      </c>
    </row>
    <row r="14344" spans="1:9" x14ac:dyDescent="0.2">
      <c r="A14344">
        <v>590486</v>
      </c>
      <c r="B14344" s="79">
        <v>42882328612</v>
      </c>
      <c r="C14344" s="80" t="s">
        <v>19</v>
      </c>
      <c r="D14344" s="80" t="s">
        <v>12414</v>
      </c>
      <c r="E14344" s="80" t="s">
        <v>12415</v>
      </c>
      <c r="F14344" s="80" t="s">
        <v>12674</v>
      </c>
      <c r="G14344" s="80" t="s">
        <v>12681</v>
      </c>
      <c r="H14344" t="s">
        <v>16493</v>
      </c>
      <c r="I14344" s="50">
        <v>4.53</v>
      </c>
    </row>
    <row r="14345" spans="1:9" x14ac:dyDescent="0.2">
      <c r="A14345">
        <v>590464</v>
      </c>
      <c r="B14345" s="79">
        <v>42882328513</v>
      </c>
      <c r="C14345" s="80" t="s">
        <v>19</v>
      </c>
      <c r="D14345" s="80" t="s">
        <v>12414</v>
      </c>
      <c r="E14345" s="80" t="s">
        <v>12415</v>
      </c>
      <c r="F14345" s="80" t="s">
        <v>12674</v>
      </c>
      <c r="G14345" s="80" t="s">
        <v>12681</v>
      </c>
      <c r="H14345" t="s">
        <v>12682</v>
      </c>
      <c r="I14345" s="50">
        <v>5.44</v>
      </c>
    </row>
    <row r="14346" spans="1:9" x14ac:dyDescent="0.2">
      <c r="A14346">
        <v>590465</v>
      </c>
      <c r="B14346" s="79">
        <v>42882328537</v>
      </c>
      <c r="C14346" s="80" t="s">
        <v>19</v>
      </c>
      <c r="D14346" s="80" t="s">
        <v>12414</v>
      </c>
      <c r="E14346" s="80" t="s">
        <v>12415</v>
      </c>
      <c r="F14346" s="80" t="s">
        <v>12674</v>
      </c>
      <c r="G14346" s="80" t="s">
        <v>12681</v>
      </c>
      <c r="H14346" t="s">
        <v>16494</v>
      </c>
      <c r="I14346" s="50">
        <v>5.82</v>
      </c>
    </row>
    <row r="14347" spans="1:9" x14ac:dyDescent="0.2">
      <c r="A14347">
        <v>590466</v>
      </c>
      <c r="B14347" s="79">
        <v>42882328520</v>
      </c>
      <c r="C14347" s="80" t="s">
        <v>19</v>
      </c>
      <c r="D14347" s="80" t="s">
        <v>12414</v>
      </c>
      <c r="E14347" s="80" t="s">
        <v>12415</v>
      </c>
      <c r="F14347" s="80" t="s">
        <v>12674</v>
      </c>
      <c r="G14347" s="80" t="s">
        <v>12681</v>
      </c>
      <c r="H14347" t="s">
        <v>12683</v>
      </c>
      <c r="I14347" s="50">
        <v>7</v>
      </c>
    </row>
    <row r="14348" spans="1:9" x14ac:dyDescent="0.2">
      <c r="A14348">
        <v>479524</v>
      </c>
      <c r="B14348" s="79">
        <v>7898643621019</v>
      </c>
      <c r="C14348" s="80" t="s">
        <v>19</v>
      </c>
      <c r="D14348" s="80" t="s">
        <v>12414</v>
      </c>
      <c r="E14348" s="80" t="s">
        <v>12415</v>
      </c>
      <c r="F14348" s="80" t="s">
        <v>12674</v>
      </c>
      <c r="G14348" s="80" t="s">
        <v>12676</v>
      </c>
      <c r="H14348" t="s">
        <v>12677</v>
      </c>
      <c r="I14348" s="50">
        <v>4.29</v>
      </c>
    </row>
    <row r="14349" spans="1:9" x14ac:dyDescent="0.2">
      <c r="A14349">
        <v>528364</v>
      </c>
      <c r="B14349" s="79">
        <v>70341034514</v>
      </c>
      <c r="C14349" s="80" t="s">
        <v>19</v>
      </c>
      <c r="D14349" s="80" t="s">
        <v>12414</v>
      </c>
      <c r="E14349" s="80" t="s">
        <v>12415</v>
      </c>
      <c r="F14349" s="80" t="s">
        <v>12674</v>
      </c>
      <c r="G14349" s="80" t="s">
        <v>12678</v>
      </c>
      <c r="H14349" t="s">
        <v>12679</v>
      </c>
      <c r="I14349" s="50">
        <v>4.53</v>
      </c>
    </row>
    <row r="14350" spans="1:9" x14ac:dyDescent="0.2">
      <c r="A14350">
        <v>528372</v>
      </c>
      <c r="B14350" s="79">
        <v>70341034545</v>
      </c>
      <c r="C14350" s="80" t="s">
        <v>19</v>
      </c>
      <c r="D14350" s="80" t="s">
        <v>12414</v>
      </c>
      <c r="E14350" s="80" t="s">
        <v>12415</v>
      </c>
      <c r="F14350" s="80" t="s">
        <v>12674</v>
      </c>
      <c r="G14350" s="80" t="s">
        <v>12678</v>
      </c>
      <c r="H14350" t="s">
        <v>12680</v>
      </c>
      <c r="I14350" s="50">
        <v>5.82</v>
      </c>
    </row>
    <row r="14351" spans="1:9" x14ac:dyDescent="0.2">
      <c r="A14351">
        <v>4227</v>
      </c>
      <c r="B14351" s="79">
        <v>4227</v>
      </c>
      <c r="C14351" s="80" t="s">
        <v>19</v>
      </c>
      <c r="D14351" s="80" t="s">
        <v>12414</v>
      </c>
      <c r="E14351" s="80" t="s">
        <v>12415</v>
      </c>
      <c r="F14351" s="80" t="s">
        <v>12516</v>
      </c>
      <c r="G14351" s="80" t="s">
        <v>12582</v>
      </c>
      <c r="H14351" t="s">
        <v>12585</v>
      </c>
      <c r="I14351" s="50">
        <v>42.4</v>
      </c>
    </row>
    <row r="14352" spans="1:9" x14ac:dyDescent="0.2">
      <c r="A14352">
        <v>6546</v>
      </c>
      <c r="B14352" s="79">
        <v>6546</v>
      </c>
      <c r="C14352" s="80" t="s">
        <v>19</v>
      </c>
      <c r="D14352" s="80" t="s">
        <v>12414</v>
      </c>
      <c r="E14352" s="80" t="s">
        <v>12415</v>
      </c>
      <c r="F14352" s="80" t="s">
        <v>12516</v>
      </c>
      <c r="G14352" s="80" t="s">
        <v>12582</v>
      </c>
      <c r="H14352" t="s">
        <v>12583</v>
      </c>
      <c r="I14352" s="50">
        <v>90.54</v>
      </c>
    </row>
    <row r="14353" spans="1:9" x14ac:dyDescent="0.2">
      <c r="A14353">
        <v>1473</v>
      </c>
      <c r="B14353" s="79">
        <v>1473</v>
      </c>
      <c r="C14353" s="80" t="s">
        <v>19</v>
      </c>
      <c r="D14353" s="80" t="s">
        <v>12414</v>
      </c>
      <c r="E14353" s="80" t="s">
        <v>12415</v>
      </c>
      <c r="F14353" s="80" t="s">
        <v>12516</v>
      </c>
      <c r="G14353" s="80" t="s">
        <v>12582</v>
      </c>
      <c r="H14353" t="s">
        <v>16495</v>
      </c>
      <c r="I14353" s="50">
        <v>15.26</v>
      </c>
    </row>
    <row r="14354" spans="1:9" x14ac:dyDescent="0.2">
      <c r="A14354">
        <v>1178</v>
      </c>
      <c r="B14354" s="79">
        <v>1178</v>
      </c>
      <c r="C14354" s="80" t="s">
        <v>19</v>
      </c>
      <c r="D14354" s="80" t="s">
        <v>12414</v>
      </c>
      <c r="E14354" s="80" t="s">
        <v>12415</v>
      </c>
      <c r="F14354" s="80" t="s">
        <v>12516</v>
      </c>
      <c r="G14354" s="80" t="s">
        <v>12582</v>
      </c>
      <c r="H14354" t="s">
        <v>16496</v>
      </c>
      <c r="I14354" s="50">
        <v>32.369999999999997</v>
      </c>
    </row>
    <row r="14355" spans="1:9" x14ac:dyDescent="0.2">
      <c r="A14355">
        <v>2255</v>
      </c>
      <c r="B14355" s="79">
        <v>2255</v>
      </c>
      <c r="C14355" s="80" t="s">
        <v>19</v>
      </c>
      <c r="D14355" s="80" t="s">
        <v>12414</v>
      </c>
      <c r="E14355" s="80" t="s">
        <v>12415</v>
      </c>
      <c r="F14355" s="80" t="s">
        <v>12516</v>
      </c>
      <c r="G14355" s="80" t="s">
        <v>12582</v>
      </c>
      <c r="H14355" t="s">
        <v>12584</v>
      </c>
      <c r="I14355" s="50">
        <v>26.66</v>
      </c>
    </row>
    <row r="14356" spans="1:9" x14ac:dyDescent="0.2">
      <c r="A14356">
        <v>449484</v>
      </c>
      <c r="B14356" s="79">
        <v>7896029601839</v>
      </c>
      <c r="C14356" s="80" t="s">
        <v>19</v>
      </c>
      <c r="D14356" s="80" t="s">
        <v>12414</v>
      </c>
      <c r="E14356" s="80" t="s">
        <v>12415</v>
      </c>
      <c r="F14356" s="80" t="s">
        <v>12516</v>
      </c>
      <c r="G14356" s="80" t="s">
        <v>12568</v>
      </c>
      <c r="H14356" t="s">
        <v>12570</v>
      </c>
      <c r="I14356" s="50">
        <v>11.32</v>
      </c>
    </row>
    <row r="14357" spans="1:9" x14ac:dyDescent="0.2">
      <c r="A14357">
        <v>450451</v>
      </c>
      <c r="B14357" s="79">
        <v>7896029601921</v>
      </c>
      <c r="C14357" s="80" t="s">
        <v>19</v>
      </c>
      <c r="D14357" s="80" t="s">
        <v>12414</v>
      </c>
      <c r="E14357" s="80" t="s">
        <v>12415</v>
      </c>
      <c r="F14357" s="80" t="s">
        <v>12516</v>
      </c>
      <c r="G14357" s="80" t="s">
        <v>12568</v>
      </c>
      <c r="H14357" t="s">
        <v>16497</v>
      </c>
      <c r="I14357" s="50">
        <v>14.98</v>
      </c>
    </row>
    <row r="14358" spans="1:9" x14ac:dyDescent="0.2">
      <c r="A14358">
        <v>449492</v>
      </c>
      <c r="B14358" s="79">
        <v>7896029601990</v>
      </c>
      <c r="C14358" s="80" t="s">
        <v>19</v>
      </c>
      <c r="D14358" s="80" t="s">
        <v>12414</v>
      </c>
      <c r="E14358" s="80" t="s">
        <v>12415</v>
      </c>
      <c r="F14358" s="80" t="s">
        <v>12516</v>
      </c>
      <c r="G14358" s="80" t="s">
        <v>12568</v>
      </c>
      <c r="H14358" t="s">
        <v>16498</v>
      </c>
      <c r="I14358" s="50">
        <v>14.36</v>
      </c>
    </row>
    <row r="14359" spans="1:9" x14ac:dyDescent="0.2">
      <c r="A14359">
        <v>449493</v>
      </c>
      <c r="B14359" s="79">
        <v>7896029601969</v>
      </c>
      <c r="C14359" s="80" t="s">
        <v>19</v>
      </c>
      <c r="D14359" s="80" t="s">
        <v>12414</v>
      </c>
      <c r="E14359" s="80" t="s">
        <v>12415</v>
      </c>
      <c r="F14359" s="80" t="s">
        <v>12516</v>
      </c>
      <c r="G14359" s="80" t="s">
        <v>12568</v>
      </c>
      <c r="H14359" t="s">
        <v>16499</v>
      </c>
      <c r="I14359" s="50">
        <v>13.77</v>
      </c>
    </row>
    <row r="14360" spans="1:9" x14ac:dyDescent="0.2">
      <c r="A14360">
        <v>587077</v>
      </c>
      <c r="B14360" s="79">
        <v>7896029603277</v>
      </c>
      <c r="C14360" s="80" t="s">
        <v>19</v>
      </c>
      <c r="D14360" s="80" t="s">
        <v>12414</v>
      </c>
      <c r="E14360" s="80" t="s">
        <v>12415</v>
      </c>
      <c r="F14360" s="80" t="s">
        <v>12516</v>
      </c>
      <c r="G14360" s="80" t="s">
        <v>12568</v>
      </c>
      <c r="H14360" t="s">
        <v>12572</v>
      </c>
      <c r="I14360" s="50">
        <v>35.94</v>
      </c>
    </row>
    <row r="14361" spans="1:9" x14ac:dyDescent="0.2">
      <c r="A14361">
        <v>587079</v>
      </c>
      <c r="B14361" s="79">
        <v>7896029603260</v>
      </c>
      <c r="C14361" s="80" t="s">
        <v>19</v>
      </c>
      <c r="D14361" s="80" t="s">
        <v>12414</v>
      </c>
      <c r="E14361" s="80" t="s">
        <v>12415</v>
      </c>
      <c r="F14361" s="80" t="s">
        <v>12516</v>
      </c>
      <c r="G14361" s="80" t="s">
        <v>12568</v>
      </c>
      <c r="H14361" t="s">
        <v>12573</v>
      </c>
      <c r="I14361" s="50">
        <v>35.479999999999997</v>
      </c>
    </row>
    <row r="14362" spans="1:9" x14ac:dyDescent="0.2">
      <c r="A14362">
        <v>587085</v>
      </c>
      <c r="B14362" s="79">
        <v>7896029603246</v>
      </c>
      <c r="C14362" s="80" t="s">
        <v>19</v>
      </c>
      <c r="D14362" s="80" t="s">
        <v>12414</v>
      </c>
      <c r="E14362" s="80" t="s">
        <v>12415</v>
      </c>
      <c r="F14362" s="80" t="s">
        <v>12516</v>
      </c>
      <c r="G14362" s="80" t="s">
        <v>12568</v>
      </c>
      <c r="H14362" t="s">
        <v>12574</v>
      </c>
      <c r="I14362" s="50">
        <v>40.33</v>
      </c>
    </row>
    <row r="14363" spans="1:9" x14ac:dyDescent="0.2">
      <c r="A14363">
        <v>587088</v>
      </c>
      <c r="B14363" s="79">
        <v>7896029603253</v>
      </c>
      <c r="C14363" s="80" t="s">
        <v>19</v>
      </c>
      <c r="D14363" s="80" t="s">
        <v>12414</v>
      </c>
      <c r="E14363" s="80" t="s">
        <v>12415</v>
      </c>
      <c r="F14363" s="80" t="s">
        <v>12516</v>
      </c>
      <c r="G14363" s="80" t="s">
        <v>12568</v>
      </c>
      <c r="H14363" t="s">
        <v>12575</v>
      </c>
      <c r="I14363" s="50">
        <v>40.270000000000003</v>
      </c>
    </row>
    <row r="14364" spans="1:9" x14ac:dyDescent="0.2">
      <c r="A14364">
        <v>449486</v>
      </c>
      <c r="B14364" s="79">
        <v>7896029601884</v>
      </c>
      <c r="C14364" s="80" t="s">
        <v>19</v>
      </c>
      <c r="D14364" s="80" t="s">
        <v>12414</v>
      </c>
      <c r="E14364" s="80" t="s">
        <v>12415</v>
      </c>
      <c r="F14364" s="80" t="s">
        <v>12516</v>
      </c>
      <c r="G14364" s="80" t="s">
        <v>12568</v>
      </c>
      <c r="H14364" t="s">
        <v>16500</v>
      </c>
      <c r="I14364" s="50">
        <v>13.23</v>
      </c>
    </row>
    <row r="14365" spans="1:9" x14ac:dyDescent="0.2">
      <c r="A14365">
        <v>449485</v>
      </c>
      <c r="B14365" s="79">
        <v>7896029601815</v>
      </c>
      <c r="C14365" s="80" t="s">
        <v>19</v>
      </c>
      <c r="D14365" s="80" t="s">
        <v>12414</v>
      </c>
      <c r="E14365" s="80" t="s">
        <v>12415</v>
      </c>
      <c r="F14365" s="80" t="s">
        <v>12516</v>
      </c>
      <c r="G14365" s="80" t="s">
        <v>12568</v>
      </c>
      <c r="H14365" t="s">
        <v>12571</v>
      </c>
      <c r="I14365" s="50">
        <v>13.51</v>
      </c>
    </row>
    <row r="14366" spans="1:9" x14ac:dyDescent="0.2">
      <c r="A14366">
        <v>449467</v>
      </c>
      <c r="B14366" s="79">
        <v>7896029602812</v>
      </c>
      <c r="C14366" s="80" t="s">
        <v>19</v>
      </c>
      <c r="D14366" s="80" t="s">
        <v>12414</v>
      </c>
      <c r="E14366" s="80" t="s">
        <v>12415</v>
      </c>
      <c r="F14366" s="80" t="s">
        <v>12516</v>
      </c>
      <c r="G14366" s="80" t="s">
        <v>12568</v>
      </c>
      <c r="H14366" t="s">
        <v>12569</v>
      </c>
      <c r="I14366" s="50">
        <v>11.94</v>
      </c>
    </row>
    <row r="14367" spans="1:9" x14ac:dyDescent="0.2">
      <c r="A14367">
        <v>587089</v>
      </c>
      <c r="B14367" s="79">
        <v>7896029603284</v>
      </c>
      <c r="C14367" s="80" t="s">
        <v>19</v>
      </c>
      <c r="D14367" s="80" t="s">
        <v>12414</v>
      </c>
      <c r="E14367" s="80" t="s">
        <v>12415</v>
      </c>
      <c r="F14367" s="80" t="s">
        <v>12516</v>
      </c>
      <c r="G14367" s="80" t="s">
        <v>12568</v>
      </c>
      <c r="H14367" t="s">
        <v>12576</v>
      </c>
      <c r="I14367" s="50">
        <v>38.21</v>
      </c>
    </row>
    <row r="14368" spans="1:9" x14ac:dyDescent="0.2">
      <c r="A14368">
        <v>449470</v>
      </c>
      <c r="B14368" s="79">
        <v>7896029601853</v>
      </c>
      <c r="C14368" s="80" t="s">
        <v>19</v>
      </c>
      <c r="D14368" s="80" t="s">
        <v>12414</v>
      </c>
      <c r="E14368" s="80" t="s">
        <v>12415</v>
      </c>
      <c r="F14368" s="80" t="s">
        <v>12516</v>
      </c>
      <c r="G14368" s="80" t="s">
        <v>12568</v>
      </c>
      <c r="H14368" t="s">
        <v>16501</v>
      </c>
      <c r="I14368" s="50">
        <v>7.58</v>
      </c>
    </row>
    <row r="14369" spans="1:9" x14ac:dyDescent="0.2">
      <c r="A14369">
        <v>449491</v>
      </c>
      <c r="B14369" s="79">
        <v>7896029601860</v>
      </c>
      <c r="C14369" s="80" t="s">
        <v>19</v>
      </c>
      <c r="D14369" s="80" t="s">
        <v>12414</v>
      </c>
      <c r="E14369" s="80" t="s">
        <v>12415</v>
      </c>
      <c r="F14369" s="80" t="s">
        <v>12516</v>
      </c>
      <c r="G14369" s="80" t="s">
        <v>12568</v>
      </c>
      <c r="H14369" t="s">
        <v>16502</v>
      </c>
      <c r="I14369" s="50">
        <v>13.05</v>
      </c>
    </row>
    <row r="14370" spans="1:9" x14ac:dyDescent="0.2">
      <c r="A14370">
        <v>449489</v>
      </c>
      <c r="B14370" s="79">
        <v>7896029601822</v>
      </c>
      <c r="C14370" s="80" t="s">
        <v>19</v>
      </c>
      <c r="D14370" s="80" t="s">
        <v>12414</v>
      </c>
      <c r="E14370" s="80" t="s">
        <v>12415</v>
      </c>
      <c r="F14370" s="80" t="s">
        <v>12516</v>
      </c>
      <c r="G14370" s="80" t="s">
        <v>12568</v>
      </c>
      <c r="H14370" t="s">
        <v>16503</v>
      </c>
      <c r="I14370" s="50">
        <v>15.41</v>
      </c>
    </row>
    <row r="14371" spans="1:9" x14ac:dyDescent="0.2">
      <c r="A14371">
        <v>279305</v>
      </c>
      <c r="B14371" s="79">
        <v>7898928926167</v>
      </c>
      <c r="C14371" s="80" t="s">
        <v>19</v>
      </c>
      <c r="D14371" s="80" t="s">
        <v>12414</v>
      </c>
      <c r="E14371" s="80" t="s">
        <v>12415</v>
      </c>
      <c r="F14371" s="80" t="s">
        <v>12516</v>
      </c>
      <c r="G14371" s="80" t="s">
        <v>12561</v>
      </c>
      <c r="H14371" t="s">
        <v>16504</v>
      </c>
      <c r="I14371" s="50">
        <v>15.5</v>
      </c>
    </row>
    <row r="14372" spans="1:9" x14ac:dyDescent="0.2">
      <c r="A14372">
        <v>395529</v>
      </c>
      <c r="B14372" s="79">
        <v>7898928927058</v>
      </c>
      <c r="C14372" s="80" t="s">
        <v>19</v>
      </c>
      <c r="D14372" s="80" t="s">
        <v>12414</v>
      </c>
      <c r="E14372" s="80" t="s">
        <v>12415</v>
      </c>
      <c r="F14372" s="80" t="s">
        <v>12516</v>
      </c>
      <c r="G14372" s="80" t="s">
        <v>12561</v>
      </c>
      <c r="H14372" t="s">
        <v>16505</v>
      </c>
      <c r="I14372" s="50">
        <v>10.4</v>
      </c>
    </row>
    <row r="14373" spans="1:9" x14ac:dyDescent="0.2">
      <c r="A14373">
        <v>470166</v>
      </c>
      <c r="B14373" s="79">
        <v>7898671241081</v>
      </c>
      <c r="C14373" s="80" t="s">
        <v>19</v>
      </c>
      <c r="D14373" s="80" t="s">
        <v>12414</v>
      </c>
      <c r="E14373" s="80" t="s">
        <v>12415</v>
      </c>
      <c r="F14373" s="80" t="s">
        <v>12516</v>
      </c>
      <c r="G14373" s="80" t="s">
        <v>12561</v>
      </c>
      <c r="H14373" t="s">
        <v>12567</v>
      </c>
      <c r="I14373" s="50">
        <v>21.6</v>
      </c>
    </row>
    <row r="14374" spans="1:9" x14ac:dyDescent="0.2">
      <c r="A14374">
        <v>395536</v>
      </c>
      <c r="B14374" s="79">
        <v>7898928927539</v>
      </c>
      <c r="C14374" s="80" t="s">
        <v>19</v>
      </c>
      <c r="D14374" s="80" t="s">
        <v>12414</v>
      </c>
      <c r="E14374" s="80" t="s">
        <v>12415</v>
      </c>
      <c r="F14374" s="80" t="s">
        <v>12516</v>
      </c>
      <c r="G14374" s="80" t="s">
        <v>12561</v>
      </c>
      <c r="H14374" t="s">
        <v>12563</v>
      </c>
      <c r="I14374" s="50">
        <v>11.89</v>
      </c>
    </row>
    <row r="14375" spans="1:9" x14ac:dyDescent="0.2">
      <c r="A14375">
        <v>395519</v>
      </c>
      <c r="B14375" s="79">
        <v>7898928927508</v>
      </c>
      <c r="C14375" s="80" t="s">
        <v>19</v>
      </c>
      <c r="D14375" s="80" t="s">
        <v>12414</v>
      </c>
      <c r="E14375" s="80" t="s">
        <v>12415</v>
      </c>
      <c r="F14375" s="80" t="s">
        <v>12516</v>
      </c>
      <c r="G14375" s="80" t="s">
        <v>12561</v>
      </c>
      <c r="H14375" t="s">
        <v>16506</v>
      </c>
      <c r="I14375" s="50">
        <v>19.940000000000001</v>
      </c>
    </row>
    <row r="14376" spans="1:9" x14ac:dyDescent="0.2">
      <c r="A14376">
        <v>395521</v>
      </c>
      <c r="B14376" s="79">
        <v>7898928927515</v>
      </c>
      <c r="C14376" s="80" t="s">
        <v>19</v>
      </c>
      <c r="D14376" s="80" t="s">
        <v>12414</v>
      </c>
      <c r="E14376" s="80" t="s">
        <v>12415</v>
      </c>
      <c r="F14376" s="80" t="s">
        <v>12516</v>
      </c>
      <c r="G14376" s="80" t="s">
        <v>12561</v>
      </c>
      <c r="H14376" t="s">
        <v>16507</v>
      </c>
      <c r="I14376" s="50">
        <v>19.940000000000001</v>
      </c>
    </row>
    <row r="14377" spans="1:9" x14ac:dyDescent="0.2">
      <c r="A14377">
        <v>395548</v>
      </c>
      <c r="B14377" s="79">
        <v>7898928927416</v>
      </c>
      <c r="C14377" s="80" t="s">
        <v>19</v>
      </c>
      <c r="D14377" s="80" t="s">
        <v>12414</v>
      </c>
      <c r="E14377" s="80" t="s">
        <v>12415</v>
      </c>
      <c r="F14377" s="80" t="s">
        <v>12516</v>
      </c>
      <c r="G14377" s="80" t="s">
        <v>12561</v>
      </c>
      <c r="H14377" t="s">
        <v>12566</v>
      </c>
      <c r="I14377" s="50">
        <v>21.92</v>
      </c>
    </row>
    <row r="14378" spans="1:9" x14ac:dyDescent="0.2">
      <c r="A14378">
        <v>395526</v>
      </c>
      <c r="B14378" s="79">
        <v>7898928926440</v>
      </c>
      <c r="C14378" s="80" t="s">
        <v>19</v>
      </c>
      <c r="D14378" s="80" t="s">
        <v>12414</v>
      </c>
      <c r="E14378" s="80" t="s">
        <v>12415</v>
      </c>
      <c r="F14378" s="80" t="s">
        <v>12516</v>
      </c>
      <c r="G14378" s="80" t="s">
        <v>12561</v>
      </c>
      <c r="H14378" t="s">
        <v>16508</v>
      </c>
      <c r="I14378" s="50">
        <v>14.29</v>
      </c>
    </row>
    <row r="14379" spans="1:9" x14ac:dyDescent="0.2">
      <c r="A14379">
        <v>395528</v>
      </c>
      <c r="B14379" s="79">
        <v>7898928927348</v>
      </c>
      <c r="C14379" s="80" t="s">
        <v>19</v>
      </c>
      <c r="D14379" s="80" t="s">
        <v>12414</v>
      </c>
      <c r="E14379" s="80" t="s">
        <v>12415</v>
      </c>
      <c r="F14379" s="80" t="s">
        <v>12516</v>
      </c>
      <c r="G14379" s="80" t="s">
        <v>12561</v>
      </c>
      <c r="H14379" t="s">
        <v>12562</v>
      </c>
      <c r="I14379" s="50">
        <v>7.93</v>
      </c>
    </row>
    <row r="14380" spans="1:9" x14ac:dyDescent="0.2">
      <c r="A14380">
        <v>395769</v>
      </c>
      <c r="B14380" s="79">
        <v>7898963866411</v>
      </c>
      <c r="C14380" s="80" t="s">
        <v>19</v>
      </c>
      <c r="D14380" s="80" t="s">
        <v>12414</v>
      </c>
      <c r="E14380" s="80" t="s">
        <v>12415</v>
      </c>
      <c r="F14380" s="80" t="s">
        <v>12516</v>
      </c>
      <c r="G14380" s="80" t="s">
        <v>12561</v>
      </c>
      <c r="H14380" t="s">
        <v>16509</v>
      </c>
      <c r="I14380" s="50">
        <v>8.4499999999999993</v>
      </c>
    </row>
    <row r="14381" spans="1:9" x14ac:dyDescent="0.2">
      <c r="A14381">
        <v>395566</v>
      </c>
      <c r="B14381" s="79">
        <v>7898928926945</v>
      </c>
      <c r="C14381" s="80" t="s">
        <v>19</v>
      </c>
      <c r="D14381" s="80" t="s">
        <v>12414</v>
      </c>
      <c r="E14381" s="80" t="s">
        <v>12415</v>
      </c>
      <c r="F14381" s="80" t="s">
        <v>12516</v>
      </c>
      <c r="G14381" s="80" t="s">
        <v>12561</v>
      </c>
      <c r="H14381" t="s">
        <v>16510</v>
      </c>
      <c r="I14381" s="50">
        <v>7.08</v>
      </c>
    </row>
    <row r="14382" spans="1:9" x14ac:dyDescent="0.2">
      <c r="A14382">
        <v>395572</v>
      </c>
      <c r="B14382" s="79">
        <v>7898928927478</v>
      </c>
      <c r="C14382" s="80" t="s">
        <v>19</v>
      </c>
      <c r="D14382" s="80" t="s">
        <v>12414</v>
      </c>
      <c r="E14382" s="80" t="s">
        <v>12415</v>
      </c>
      <c r="F14382" s="80" t="s">
        <v>12516</v>
      </c>
      <c r="G14382" s="80" t="s">
        <v>12561</v>
      </c>
      <c r="H14382" t="s">
        <v>16511</v>
      </c>
      <c r="I14382" s="50">
        <v>21.6</v>
      </c>
    </row>
    <row r="14383" spans="1:9" x14ac:dyDescent="0.2">
      <c r="A14383">
        <v>395593</v>
      </c>
      <c r="B14383" s="79">
        <v>7898928927485</v>
      </c>
      <c r="C14383" s="80" t="s">
        <v>19</v>
      </c>
      <c r="D14383" s="80" t="s">
        <v>12414</v>
      </c>
      <c r="E14383" s="80" t="s">
        <v>12415</v>
      </c>
      <c r="F14383" s="80" t="s">
        <v>12516</v>
      </c>
      <c r="G14383" s="80" t="s">
        <v>12561</v>
      </c>
      <c r="H14383" t="s">
        <v>16512</v>
      </c>
      <c r="I14383" s="50">
        <v>8.59</v>
      </c>
    </row>
    <row r="14384" spans="1:9" x14ac:dyDescent="0.2">
      <c r="A14384">
        <v>395542</v>
      </c>
      <c r="B14384" s="79">
        <v>7898928927362</v>
      </c>
      <c r="C14384" s="80" t="s">
        <v>19</v>
      </c>
      <c r="D14384" s="80" t="s">
        <v>12414</v>
      </c>
      <c r="E14384" s="80" t="s">
        <v>12415</v>
      </c>
      <c r="F14384" s="80" t="s">
        <v>12516</v>
      </c>
      <c r="G14384" s="80" t="s">
        <v>12561</v>
      </c>
      <c r="H14384" t="s">
        <v>12564</v>
      </c>
      <c r="I14384" s="50">
        <v>19.940000000000001</v>
      </c>
    </row>
    <row r="14385" spans="1:9" x14ac:dyDescent="0.2">
      <c r="A14385">
        <v>395543</v>
      </c>
      <c r="B14385" s="79">
        <v>7898928927447</v>
      </c>
      <c r="C14385" s="80" t="s">
        <v>19</v>
      </c>
      <c r="D14385" s="80" t="s">
        <v>12414</v>
      </c>
      <c r="E14385" s="80" t="s">
        <v>12415</v>
      </c>
      <c r="F14385" s="80" t="s">
        <v>12516</v>
      </c>
      <c r="G14385" s="80" t="s">
        <v>12561</v>
      </c>
      <c r="H14385" t="s">
        <v>12565</v>
      </c>
      <c r="I14385" s="50">
        <v>21.6</v>
      </c>
    </row>
    <row r="14386" spans="1:9" x14ac:dyDescent="0.2">
      <c r="A14386">
        <v>545697</v>
      </c>
      <c r="B14386" s="79">
        <v>545697</v>
      </c>
      <c r="C14386" s="80" t="s">
        <v>19</v>
      </c>
      <c r="D14386" s="80" t="s">
        <v>12414</v>
      </c>
      <c r="E14386" s="80" t="s">
        <v>12415</v>
      </c>
      <c r="F14386" s="80" t="s">
        <v>12516</v>
      </c>
      <c r="G14386" s="80" t="s">
        <v>12517</v>
      </c>
      <c r="H14386" t="s">
        <v>12548</v>
      </c>
      <c r="I14386" s="50">
        <v>45.56</v>
      </c>
    </row>
    <row r="14387" spans="1:9" x14ac:dyDescent="0.2">
      <c r="A14387">
        <v>545699</v>
      </c>
      <c r="B14387" s="79">
        <v>545699</v>
      </c>
      <c r="C14387" s="80" t="s">
        <v>19</v>
      </c>
      <c r="D14387" s="80" t="s">
        <v>12414</v>
      </c>
      <c r="E14387" s="80" t="s">
        <v>12415</v>
      </c>
      <c r="F14387" s="80" t="s">
        <v>12516</v>
      </c>
      <c r="G14387" s="80" t="s">
        <v>12517</v>
      </c>
      <c r="H14387" t="s">
        <v>12549</v>
      </c>
      <c r="I14387" s="50">
        <v>28.23</v>
      </c>
    </row>
    <row r="14388" spans="1:9" x14ac:dyDescent="0.2">
      <c r="A14388">
        <v>545693</v>
      </c>
      <c r="B14388" s="79">
        <v>545693</v>
      </c>
      <c r="C14388" s="80" t="s">
        <v>19</v>
      </c>
      <c r="D14388" s="80" t="s">
        <v>12414</v>
      </c>
      <c r="E14388" s="80" t="s">
        <v>12415</v>
      </c>
      <c r="F14388" s="80" t="s">
        <v>12516</v>
      </c>
      <c r="G14388" s="80" t="s">
        <v>12517</v>
      </c>
      <c r="H14388" t="s">
        <v>12544</v>
      </c>
      <c r="I14388" s="50">
        <v>58.57</v>
      </c>
    </row>
    <row r="14389" spans="1:9" x14ac:dyDescent="0.2">
      <c r="A14389">
        <v>545694</v>
      </c>
      <c r="B14389" s="79">
        <v>545694</v>
      </c>
      <c r="C14389" s="80" t="s">
        <v>19</v>
      </c>
      <c r="D14389" s="80" t="s">
        <v>12414</v>
      </c>
      <c r="E14389" s="80" t="s">
        <v>12415</v>
      </c>
      <c r="F14389" s="80" t="s">
        <v>12516</v>
      </c>
      <c r="G14389" s="80" t="s">
        <v>12517</v>
      </c>
      <c r="H14389" t="s">
        <v>12545</v>
      </c>
      <c r="I14389" s="50">
        <v>45.56</v>
      </c>
    </row>
    <row r="14390" spans="1:9" x14ac:dyDescent="0.2">
      <c r="A14390">
        <v>545695</v>
      </c>
      <c r="B14390" s="79">
        <v>545695</v>
      </c>
      <c r="C14390" s="80" t="s">
        <v>19</v>
      </c>
      <c r="D14390" s="80" t="s">
        <v>12414</v>
      </c>
      <c r="E14390" s="80" t="s">
        <v>12415</v>
      </c>
      <c r="F14390" s="80" t="s">
        <v>12516</v>
      </c>
      <c r="G14390" s="80" t="s">
        <v>12517</v>
      </c>
      <c r="H14390" t="s">
        <v>12546</v>
      </c>
      <c r="I14390" s="50">
        <v>45.49</v>
      </c>
    </row>
    <row r="14391" spans="1:9" x14ac:dyDescent="0.2">
      <c r="A14391">
        <v>545696</v>
      </c>
      <c r="B14391" s="79">
        <v>545696</v>
      </c>
      <c r="C14391" s="80" t="s">
        <v>19</v>
      </c>
      <c r="D14391" s="80" t="s">
        <v>12414</v>
      </c>
      <c r="E14391" s="80" t="s">
        <v>12415</v>
      </c>
      <c r="F14391" s="80" t="s">
        <v>12516</v>
      </c>
      <c r="G14391" s="80" t="s">
        <v>12517</v>
      </c>
      <c r="H14391" t="s">
        <v>12547</v>
      </c>
      <c r="I14391" s="50">
        <v>45.56</v>
      </c>
    </row>
    <row r="14392" spans="1:9" x14ac:dyDescent="0.2">
      <c r="A14392">
        <v>326074</v>
      </c>
      <c r="B14392" s="79">
        <v>326074</v>
      </c>
      <c r="C14392" s="80" t="s">
        <v>19</v>
      </c>
      <c r="D14392" s="80" t="s">
        <v>12414</v>
      </c>
      <c r="E14392" s="80" t="s">
        <v>12415</v>
      </c>
      <c r="F14392" s="80" t="s">
        <v>12516</v>
      </c>
      <c r="G14392" s="80" t="s">
        <v>12517</v>
      </c>
      <c r="H14392" t="s">
        <v>12522</v>
      </c>
      <c r="I14392" s="50">
        <v>32.369999999999997</v>
      </c>
    </row>
    <row r="14393" spans="1:9" x14ac:dyDescent="0.2">
      <c r="A14393">
        <v>282103</v>
      </c>
      <c r="B14393" s="79">
        <v>282103</v>
      </c>
      <c r="C14393" s="80" t="s">
        <v>19</v>
      </c>
      <c r="D14393" s="80" t="s">
        <v>12414</v>
      </c>
      <c r="E14393" s="80" t="s">
        <v>12415</v>
      </c>
      <c r="F14393" s="80" t="s">
        <v>12516</v>
      </c>
      <c r="G14393" s="80" t="s">
        <v>12517</v>
      </c>
      <c r="H14393" t="s">
        <v>12518</v>
      </c>
      <c r="I14393" s="50">
        <v>32.76</v>
      </c>
    </row>
    <row r="14394" spans="1:9" x14ac:dyDescent="0.2">
      <c r="A14394">
        <v>412635</v>
      </c>
      <c r="B14394" s="79">
        <v>412635</v>
      </c>
      <c r="C14394" s="80" t="s">
        <v>19</v>
      </c>
      <c r="D14394" s="80" t="s">
        <v>12414</v>
      </c>
      <c r="E14394" s="80" t="s">
        <v>12415</v>
      </c>
      <c r="F14394" s="80" t="s">
        <v>12516</v>
      </c>
      <c r="G14394" s="80" t="s">
        <v>12517</v>
      </c>
      <c r="H14394" t="s">
        <v>12540</v>
      </c>
      <c r="I14394" s="50">
        <v>38.1</v>
      </c>
    </row>
    <row r="14395" spans="1:9" x14ac:dyDescent="0.2">
      <c r="A14395">
        <v>412637</v>
      </c>
      <c r="B14395" s="79">
        <v>412637</v>
      </c>
      <c r="C14395" s="80" t="s">
        <v>19</v>
      </c>
      <c r="D14395" s="80" t="s">
        <v>12414</v>
      </c>
      <c r="E14395" s="80" t="s">
        <v>12415</v>
      </c>
      <c r="F14395" s="80" t="s">
        <v>12516</v>
      </c>
      <c r="G14395" s="80" t="s">
        <v>12517</v>
      </c>
      <c r="H14395" t="s">
        <v>12541</v>
      </c>
      <c r="I14395" s="50">
        <v>50.62</v>
      </c>
    </row>
    <row r="14396" spans="1:9" x14ac:dyDescent="0.2">
      <c r="A14396">
        <v>412476</v>
      </c>
      <c r="B14396" s="79">
        <v>412476</v>
      </c>
      <c r="C14396" s="80" t="s">
        <v>19</v>
      </c>
      <c r="D14396" s="80" t="s">
        <v>12414</v>
      </c>
      <c r="E14396" s="80" t="s">
        <v>12415</v>
      </c>
      <c r="F14396" s="80" t="s">
        <v>12516</v>
      </c>
      <c r="G14396" s="80" t="s">
        <v>12517</v>
      </c>
      <c r="H14396" t="s">
        <v>12533</v>
      </c>
      <c r="I14396" s="50">
        <v>58.57</v>
      </c>
    </row>
    <row r="14397" spans="1:9" x14ac:dyDescent="0.2">
      <c r="A14397">
        <v>412484</v>
      </c>
      <c r="B14397" s="79">
        <v>412484</v>
      </c>
      <c r="C14397" s="80" t="s">
        <v>19</v>
      </c>
      <c r="D14397" s="80" t="s">
        <v>12414</v>
      </c>
      <c r="E14397" s="80" t="s">
        <v>12415</v>
      </c>
      <c r="F14397" s="80" t="s">
        <v>12516</v>
      </c>
      <c r="G14397" s="80" t="s">
        <v>12517</v>
      </c>
      <c r="H14397" t="s">
        <v>12534</v>
      </c>
      <c r="I14397" s="50">
        <v>45.56</v>
      </c>
    </row>
    <row r="14398" spans="1:9" x14ac:dyDescent="0.2">
      <c r="A14398">
        <v>412459</v>
      </c>
      <c r="B14398" s="79">
        <v>412459</v>
      </c>
      <c r="C14398" s="80" t="s">
        <v>19</v>
      </c>
      <c r="D14398" s="80" t="s">
        <v>12414</v>
      </c>
      <c r="E14398" s="80" t="s">
        <v>12415</v>
      </c>
      <c r="F14398" s="80" t="s">
        <v>12516</v>
      </c>
      <c r="G14398" s="80" t="s">
        <v>12517</v>
      </c>
      <c r="H14398" t="s">
        <v>12526</v>
      </c>
      <c r="I14398" s="50">
        <v>26.03</v>
      </c>
    </row>
    <row r="14399" spans="1:9" x14ac:dyDescent="0.2">
      <c r="A14399">
        <v>367801</v>
      </c>
      <c r="B14399" s="79">
        <v>367801</v>
      </c>
      <c r="C14399" s="80" t="s">
        <v>19</v>
      </c>
      <c r="D14399" s="80" t="s">
        <v>12414</v>
      </c>
      <c r="E14399" s="80" t="s">
        <v>12415</v>
      </c>
      <c r="F14399" s="80" t="s">
        <v>12516</v>
      </c>
      <c r="G14399" s="80" t="s">
        <v>12517</v>
      </c>
      <c r="H14399" t="s">
        <v>12524</v>
      </c>
      <c r="I14399" s="50">
        <v>32.54</v>
      </c>
    </row>
    <row r="14400" spans="1:9" x14ac:dyDescent="0.2">
      <c r="A14400">
        <v>367816</v>
      </c>
      <c r="B14400" s="79">
        <v>367816</v>
      </c>
      <c r="C14400" s="80" t="s">
        <v>19</v>
      </c>
      <c r="D14400" s="80" t="s">
        <v>12414</v>
      </c>
      <c r="E14400" s="80" t="s">
        <v>12415</v>
      </c>
      <c r="F14400" s="80" t="s">
        <v>12516</v>
      </c>
      <c r="G14400" s="80" t="s">
        <v>12517</v>
      </c>
      <c r="H14400" t="s">
        <v>16513</v>
      </c>
      <c r="I14400" s="50">
        <v>82.87</v>
      </c>
    </row>
    <row r="14401" spans="1:9" x14ac:dyDescent="0.2">
      <c r="A14401">
        <v>367823</v>
      </c>
      <c r="B14401" s="79">
        <v>367823</v>
      </c>
      <c r="C14401" s="80" t="s">
        <v>19</v>
      </c>
      <c r="D14401" s="80" t="s">
        <v>12414</v>
      </c>
      <c r="E14401" s="80" t="s">
        <v>12415</v>
      </c>
      <c r="F14401" s="80" t="s">
        <v>12516</v>
      </c>
      <c r="G14401" s="80" t="s">
        <v>12517</v>
      </c>
      <c r="H14401" t="s">
        <v>16514</v>
      </c>
      <c r="I14401" s="50">
        <v>114.49</v>
      </c>
    </row>
    <row r="14402" spans="1:9" x14ac:dyDescent="0.2">
      <c r="A14402">
        <v>359245</v>
      </c>
      <c r="B14402" s="79">
        <v>359245</v>
      </c>
      <c r="C14402" s="80" t="s">
        <v>19</v>
      </c>
      <c r="D14402" s="80" t="s">
        <v>12414</v>
      </c>
      <c r="E14402" s="80" t="s">
        <v>12415</v>
      </c>
      <c r="F14402" s="80" t="s">
        <v>12516</v>
      </c>
      <c r="G14402" s="80" t="s">
        <v>12517</v>
      </c>
      <c r="H14402" t="s">
        <v>12519</v>
      </c>
      <c r="I14402" s="50">
        <v>56.18</v>
      </c>
    </row>
    <row r="14403" spans="1:9" x14ac:dyDescent="0.2">
      <c r="A14403">
        <v>412462</v>
      </c>
      <c r="B14403" s="79">
        <v>412462</v>
      </c>
      <c r="C14403" s="80" t="s">
        <v>19</v>
      </c>
      <c r="D14403" s="80" t="s">
        <v>12414</v>
      </c>
      <c r="E14403" s="80" t="s">
        <v>12415</v>
      </c>
      <c r="F14403" s="80" t="s">
        <v>12516</v>
      </c>
      <c r="G14403" s="80" t="s">
        <v>12517</v>
      </c>
      <c r="H14403" t="s">
        <v>12527</v>
      </c>
      <c r="I14403" s="50">
        <v>57.77</v>
      </c>
    </row>
    <row r="14404" spans="1:9" x14ac:dyDescent="0.2">
      <c r="A14404">
        <v>359246</v>
      </c>
      <c r="B14404" s="79">
        <v>359246</v>
      </c>
      <c r="C14404" s="80" t="s">
        <v>19</v>
      </c>
      <c r="D14404" s="80" t="s">
        <v>12414</v>
      </c>
      <c r="E14404" s="80" t="s">
        <v>12415</v>
      </c>
      <c r="F14404" s="80" t="s">
        <v>12516</v>
      </c>
      <c r="G14404" s="80" t="s">
        <v>12517</v>
      </c>
      <c r="H14404" t="s">
        <v>12520</v>
      </c>
      <c r="I14404" s="50">
        <v>61.95</v>
      </c>
    </row>
    <row r="14405" spans="1:9" x14ac:dyDescent="0.2">
      <c r="A14405">
        <v>367798</v>
      </c>
      <c r="B14405" s="79">
        <v>367798</v>
      </c>
      <c r="C14405" s="80" t="s">
        <v>19</v>
      </c>
      <c r="D14405" s="80" t="s">
        <v>12414</v>
      </c>
      <c r="E14405" s="80" t="s">
        <v>12415</v>
      </c>
      <c r="F14405" s="80" t="s">
        <v>12516</v>
      </c>
      <c r="G14405" s="80" t="s">
        <v>12517</v>
      </c>
      <c r="H14405" t="s">
        <v>12523</v>
      </c>
      <c r="I14405" s="50">
        <v>52.07</v>
      </c>
    </row>
    <row r="14406" spans="1:9" x14ac:dyDescent="0.2">
      <c r="A14406">
        <v>412472</v>
      </c>
      <c r="B14406" s="79">
        <v>412472</v>
      </c>
      <c r="C14406" s="80" t="s">
        <v>19</v>
      </c>
      <c r="D14406" s="80" t="s">
        <v>12414</v>
      </c>
      <c r="E14406" s="80" t="s">
        <v>12415</v>
      </c>
      <c r="F14406" s="80" t="s">
        <v>12516</v>
      </c>
      <c r="G14406" s="80" t="s">
        <v>12517</v>
      </c>
      <c r="H14406" t="s">
        <v>12530</v>
      </c>
      <c r="I14406" s="50">
        <v>34.83</v>
      </c>
    </row>
    <row r="14407" spans="1:9" x14ac:dyDescent="0.2">
      <c r="A14407">
        <v>412474</v>
      </c>
      <c r="B14407" s="79">
        <v>412474</v>
      </c>
      <c r="C14407" s="80" t="s">
        <v>19</v>
      </c>
      <c r="D14407" s="80" t="s">
        <v>12414</v>
      </c>
      <c r="E14407" s="80" t="s">
        <v>12415</v>
      </c>
      <c r="F14407" s="80" t="s">
        <v>12516</v>
      </c>
      <c r="G14407" s="80" t="s">
        <v>12517</v>
      </c>
      <c r="H14407" t="s">
        <v>12531</v>
      </c>
      <c r="I14407" s="50">
        <v>26.02</v>
      </c>
    </row>
    <row r="14408" spans="1:9" x14ac:dyDescent="0.2">
      <c r="A14408">
        <v>412473</v>
      </c>
      <c r="B14408" s="79">
        <v>412473</v>
      </c>
      <c r="C14408" s="80" t="s">
        <v>19</v>
      </c>
      <c r="D14408" s="80" t="s">
        <v>12414</v>
      </c>
      <c r="E14408" s="80" t="s">
        <v>12415</v>
      </c>
      <c r="F14408" s="80" t="s">
        <v>12516</v>
      </c>
      <c r="G14408" s="80" t="s">
        <v>12517</v>
      </c>
      <c r="H14408" t="s">
        <v>12532</v>
      </c>
      <c r="I14408" s="50">
        <v>45.66</v>
      </c>
    </row>
    <row r="14409" spans="1:9" x14ac:dyDescent="0.2">
      <c r="A14409">
        <v>412631</v>
      </c>
      <c r="B14409" s="79">
        <v>412631</v>
      </c>
      <c r="C14409" s="80" t="s">
        <v>19</v>
      </c>
      <c r="D14409" s="80" t="s">
        <v>12414</v>
      </c>
      <c r="E14409" s="80" t="s">
        <v>12415</v>
      </c>
      <c r="F14409" s="80" t="s">
        <v>12516</v>
      </c>
      <c r="G14409" s="80" t="s">
        <v>12517</v>
      </c>
      <c r="H14409" t="s">
        <v>12538</v>
      </c>
      <c r="I14409" s="50">
        <v>36.630000000000003</v>
      </c>
    </row>
    <row r="14410" spans="1:9" x14ac:dyDescent="0.2">
      <c r="A14410">
        <v>412633</v>
      </c>
      <c r="B14410" s="79">
        <v>412633</v>
      </c>
      <c r="C14410" s="80" t="s">
        <v>19</v>
      </c>
      <c r="D14410" s="80" t="s">
        <v>12414</v>
      </c>
      <c r="E14410" s="80" t="s">
        <v>12415</v>
      </c>
      <c r="F14410" s="80" t="s">
        <v>12516</v>
      </c>
      <c r="G14410" s="80" t="s">
        <v>12517</v>
      </c>
      <c r="H14410" t="s">
        <v>12539</v>
      </c>
      <c r="I14410" s="50">
        <v>45.56</v>
      </c>
    </row>
    <row r="14411" spans="1:9" x14ac:dyDescent="0.2">
      <c r="A14411">
        <v>412464</v>
      </c>
      <c r="B14411" s="79">
        <v>412464</v>
      </c>
      <c r="C14411" s="80" t="s">
        <v>19</v>
      </c>
      <c r="D14411" s="80" t="s">
        <v>12414</v>
      </c>
      <c r="E14411" s="80" t="s">
        <v>12415</v>
      </c>
      <c r="F14411" s="80" t="s">
        <v>12516</v>
      </c>
      <c r="G14411" s="80" t="s">
        <v>12517</v>
      </c>
      <c r="H14411" t="s">
        <v>12528</v>
      </c>
      <c r="I14411" s="50">
        <v>46.35</v>
      </c>
    </row>
    <row r="14412" spans="1:9" x14ac:dyDescent="0.2">
      <c r="A14412">
        <v>412469</v>
      </c>
      <c r="B14412" s="79">
        <v>412469</v>
      </c>
      <c r="C14412" s="80" t="s">
        <v>19</v>
      </c>
      <c r="D14412" s="80" t="s">
        <v>12414</v>
      </c>
      <c r="E14412" s="80" t="s">
        <v>12415</v>
      </c>
      <c r="F14412" s="80" t="s">
        <v>12516</v>
      </c>
      <c r="G14412" s="80" t="s">
        <v>12517</v>
      </c>
      <c r="H14412" t="s">
        <v>12529</v>
      </c>
      <c r="I14412" s="50">
        <v>48.49</v>
      </c>
    </row>
    <row r="14413" spans="1:9" x14ac:dyDescent="0.2">
      <c r="A14413">
        <v>412489</v>
      </c>
      <c r="B14413" s="79">
        <v>412489</v>
      </c>
      <c r="C14413" s="80" t="s">
        <v>19</v>
      </c>
      <c r="D14413" s="80" t="s">
        <v>12414</v>
      </c>
      <c r="E14413" s="80" t="s">
        <v>12415</v>
      </c>
      <c r="F14413" s="80" t="s">
        <v>12516</v>
      </c>
      <c r="G14413" s="80" t="s">
        <v>12517</v>
      </c>
      <c r="H14413" t="s">
        <v>12535</v>
      </c>
      <c r="I14413" s="50">
        <v>50.76</v>
      </c>
    </row>
    <row r="14414" spans="1:9" x14ac:dyDescent="0.2">
      <c r="A14414">
        <v>412490</v>
      </c>
      <c r="B14414" s="79">
        <v>412490</v>
      </c>
      <c r="C14414" s="80" t="s">
        <v>19</v>
      </c>
      <c r="D14414" s="80" t="s">
        <v>12414</v>
      </c>
      <c r="E14414" s="80" t="s">
        <v>12415</v>
      </c>
      <c r="F14414" s="80" t="s">
        <v>12516</v>
      </c>
      <c r="G14414" s="80" t="s">
        <v>12517</v>
      </c>
      <c r="H14414" t="s">
        <v>12536</v>
      </c>
      <c r="I14414" s="50">
        <v>50.76</v>
      </c>
    </row>
    <row r="14415" spans="1:9" x14ac:dyDescent="0.2">
      <c r="A14415">
        <v>412491</v>
      </c>
      <c r="B14415" s="79">
        <v>412491</v>
      </c>
      <c r="C14415" s="80" t="s">
        <v>19</v>
      </c>
      <c r="D14415" s="80" t="s">
        <v>12414</v>
      </c>
      <c r="E14415" s="80" t="s">
        <v>12415</v>
      </c>
      <c r="F14415" s="80" t="s">
        <v>12516</v>
      </c>
      <c r="G14415" s="80" t="s">
        <v>12517</v>
      </c>
      <c r="H14415" t="s">
        <v>12537</v>
      </c>
      <c r="I14415" s="50">
        <v>51.07</v>
      </c>
    </row>
    <row r="14416" spans="1:9" x14ac:dyDescent="0.2">
      <c r="A14416">
        <v>359247</v>
      </c>
      <c r="B14416" s="79">
        <v>359247</v>
      </c>
      <c r="C14416" s="80" t="s">
        <v>19</v>
      </c>
      <c r="D14416" s="80" t="s">
        <v>12414</v>
      </c>
      <c r="E14416" s="80" t="s">
        <v>12415</v>
      </c>
      <c r="F14416" s="80" t="s">
        <v>12516</v>
      </c>
      <c r="G14416" s="80" t="s">
        <v>12517</v>
      </c>
      <c r="H14416" t="s">
        <v>12521</v>
      </c>
      <c r="I14416" s="50">
        <v>13.02</v>
      </c>
    </row>
    <row r="14417" spans="1:9" x14ac:dyDescent="0.2">
      <c r="A14417">
        <v>545688</v>
      </c>
      <c r="B14417" s="79">
        <v>545688</v>
      </c>
      <c r="C14417" s="80" t="s">
        <v>19</v>
      </c>
      <c r="D14417" s="80" t="s">
        <v>12414</v>
      </c>
      <c r="E14417" s="80" t="s">
        <v>12415</v>
      </c>
      <c r="F14417" s="80" t="s">
        <v>12516</v>
      </c>
      <c r="G14417" s="80" t="s">
        <v>12517</v>
      </c>
      <c r="H14417" t="s">
        <v>12542</v>
      </c>
      <c r="I14417" s="50">
        <v>58.57</v>
      </c>
    </row>
    <row r="14418" spans="1:9" x14ac:dyDescent="0.2">
      <c r="A14418">
        <v>545690</v>
      </c>
      <c r="B14418" s="79">
        <v>545690</v>
      </c>
      <c r="C14418" s="80" t="s">
        <v>19</v>
      </c>
      <c r="D14418" s="80" t="s">
        <v>12414</v>
      </c>
      <c r="E14418" s="80" t="s">
        <v>12415</v>
      </c>
      <c r="F14418" s="80" t="s">
        <v>12516</v>
      </c>
      <c r="G14418" s="80" t="s">
        <v>12517</v>
      </c>
      <c r="H14418" t="s">
        <v>12543</v>
      </c>
      <c r="I14418" s="50">
        <v>16.440000000000001</v>
      </c>
    </row>
    <row r="14419" spans="1:9" x14ac:dyDescent="0.2">
      <c r="A14419">
        <v>571462</v>
      </c>
      <c r="B14419" s="79">
        <v>571462</v>
      </c>
      <c r="C14419" s="80" t="s">
        <v>19</v>
      </c>
      <c r="D14419" s="80" t="s">
        <v>12414</v>
      </c>
      <c r="E14419" s="80" t="s">
        <v>12415</v>
      </c>
      <c r="F14419" s="80" t="s">
        <v>12516</v>
      </c>
      <c r="G14419" s="80" t="s">
        <v>12517</v>
      </c>
      <c r="H14419" t="s">
        <v>12553</v>
      </c>
      <c r="I14419" s="50">
        <v>65.08</v>
      </c>
    </row>
    <row r="14420" spans="1:9" x14ac:dyDescent="0.2">
      <c r="A14420">
        <v>571440</v>
      </c>
      <c r="B14420" s="79">
        <v>571440</v>
      </c>
      <c r="C14420" s="80" t="s">
        <v>19</v>
      </c>
      <c r="D14420" s="80" t="s">
        <v>12414</v>
      </c>
      <c r="E14420" s="80" t="s">
        <v>12415</v>
      </c>
      <c r="F14420" s="80" t="s">
        <v>12516</v>
      </c>
      <c r="G14420" s="80" t="s">
        <v>12517</v>
      </c>
      <c r="H14420" t="s">
        <v>12551</v>
      </c>
      <c r="I14420" s="50">
        <v>71.59</v>
      </c>
    </row>
    <row r="14421" spans="1:9" x14ac:dyDescent="0.2">
      <c r="A14421">
        <v>571467</v>
      </c>
      <c r="B14421" s="79">
        <v>571467</v>
      </c>
      <c r="C14421" s="80" t="s">
        <v>19</v>
      </c>
      <c r="D14421" s="80" t="s">
        <v>12414</v>
      </c>
      <c r="E14421" s="80" t="s">
        <v>12415</v>
      </c>
      <c r="F14421" s="80" t="s">
        <v>12516</v>
      </c>
      <c r="G14421" s="80" t="s">
        <v>12517</v>
      </c>
      <c r="H14421" t="s">
        <v>12555</v>
      </c>
      <c r="I14421" s="50">
        <v>58.57</v>
      </c>
    </row>
    <row r="14422" spans="1:9" x14ac:dyDescent="0.2">
      <c r="A14422">
        <v>571471</v>
      </c>
      <c r="B14422" s="79">
        <v>571471</v>
      </c>
      <c r="C14422" s="80" t="s">
        <v>19</v>
      </c>
      <c r="D14422" s="80" t="s">
        <v>12414</v>
      </c>
      <c r="E14422" s="80" t="s">
        <v>12415</v>
      </c>
      <c r="F14422" s="80" t="s">
        <v>12516</v>
      </c>
      <c r="G14422" s="80" t="s">
        <v>12517</v>
      </c>
      <c r="H14422" t="s">
        <v>12556</v>
      </c>
      <c r="I14422" s="50">
        <v>58.57</v>
      </c>
    </row>
    <row r="14423" spans="1:9" x14ac:dyDescent="0.2">
      <c r="A14423">
        <v>571433</v>
      </c>
      <c r="B14423" s="79">
        <v>571433</v>
      </c>
      <c r="C14423" s="80" t="s">
        <v>19</v>
      </c>
      <c r="D14423" s="80" t="s">
        <v>12414</v>
      </c>
      <c r="E14423" s="80" t="s">
        <v>12415</v>
      </c>
      <c r="F14423" s="80" t="s">
        <v>12516</v>
      </c>
      <c r="G14423" s="80" t="s">
        <v>12517</v>
      </c>
      <c r="H14423" t="s">
        <v>12550</v>
      </c>
      <c r="I14423" s="50">
        <v>13.02</v>
      </c>
    </row>
    <row r="14424" spans="1:9" x14ac:dyDescent="0.2">
      <c r="A14424">
        <v>571498</v>
      </c>
      <c r="B14424" s="79">
        <v>571498</v>
      </c>
      <c r="C14424" s="80" t="s">
        <v>19</v>
      </c>
      <c r="D14424" s="80" t="s">
        <v>12414</v>
      </c>
      <c r="E14424" s="80" t="s">
        <v>12415</v>
      </c>
      <c r="F14424" s="80" t="s">
        <v>12516</v>
      </c>
      <c r="G14424" s="80" t="s">
        <v>12517</v>
      </c>
      <c r="H14424" t="s">
        <v>12557</v>
      </c>
      <c r="I14424" s="50">
        <v>32.54</v>
      </c>
    </row>
    <row r="14425" spans="1:9" x14ac:dyDescent="0.2">
      <c r="A14425">
        <v>571499</v>
      </c>
      <c r="B14425" s="79">
        <v>571499</v>
      </c>
      <c r="C14425" s="80" t="s">
        <v>19</v>
      </c>
      <c r="D14425" s="80" t="s">
        <v>12414</v>
      </c>
      <c r="E14425" s="80" t="s">
        <v>12415</v>
      </c>
      <c r="F14425" s="80" t="s">
        <v>12516</v>
      </c>
      <c r="G14425" s="80" t="s">
        <v>12517</v>
      </c>
      <c r="H14425" t="s">
        <v>12558</v>
      </c>
      <c r="I14425" s="50">
        <v>32.54</v>
      </c>
    </row>
    <row r="14426" spans="1:9" x14ac:dyDescent="0.2">
      <c r="A14426">
        <v>571504</v>
      </c>
      <c r="B14426" s="79">
        <v>571504</v>
      </c>
      <c r="C14426" s="80" t="s">
        <v>19</v>
      </c>
      <c r="D14426" s="80" t="s">
        <v>12414</v>
      </c>
      <c r="E14426" s="80" t="s">
        <v>12415</v>
      </c>
      <c r="F14426" s="80" t="s">
        <v>12516</v>
      </c>
      <c r="G14426" s="80" t="s">
        <v>12517</v>
      </c>
      <c r="H14426" t="s">
        <v>12559</v>
      </c>
      <c r="I14426" s="50">
        <v>28.63</v>
      </c>
    </row>
    <row r="14427" spans="1:9" x14ac:dyDescent="0.2">
      <c r="A14427">
        <v>571507</v>
      </c>
      <c r="B14427" s="79">
        <v>571507</v>
      </c>
      <c r="C14427" s="80" t="s">
        <v>19</v>
      </c>
      <c r="D14427" s="80" t="s">
        <v>12414</v>
      </c>
      <c r="E14427" s="80" t="s">
        <v>12415</v>
      </c>
      <c r="F14427" s="80" t="s">
        <v>12516</v>
      </c>
      <c r="G14427" s="80" t="s">
        <v>12517</v>
      </c>
      <c r="H14427" t="s">
        <v>12560</v>
      </c>
      <c r="I14427" s="50">
        <v>45.56</v>
      </c>
    </row>
    <row r="14428" spans="1:9" x14ac:dyDescent="0.2">
      <c r="A14428">
        <v>571464</v>
      </c>
      <c r="B14428" s="79">
        <v>571464</v>
      </c>
      <c r="C14428" s="80" t="s">
        <v>19</v>
      </c>
      <c r="D14428" s="80" t="s">
        <v>12414</v>
      </c>
      <c r="E14428" s="80" t="s">
        <v>12415</v>
      </c>
      <c r="F14428" s="80" t="s">
        <v>12516</v>
      </c>
      <c r="G14428" s="80" t="s">
        <v>12517</v>
      </c>
      <c r="H14428" t="s">
        <v>12554</v>
      </c>
      <c r="I14428" s="50">
        <v>45.56</v>
      </c>
    </row>
    <row r="14429" spans="1:9" x14ac:dyDescent="0.2">
      <c r="A14429">
        <v>571443</v>
      </c>
      <c r="B14429" s="79">
        <v>571443</v>
      </c>
      <c r="C14429" s="80" t="s">
        <v>19</v>
      </c>
      <c r="D14429" s="80" t="s">
        <v>12414</v>
      </c>
      <c r="E14429" s="80" t="s">
        <v>12415</v>
      </c>
      <c r="F14429" s="80" t="s">
        <v>12516</v>
      </c>
      <c r="G14429" s="80" t="s">
        <v>12517</v>
      </c>
      <c r="H14429" t="s">
        <v>12552</v>
      </c>
      <c r="I14429" s="50">
        <v>35.25</v>
      </c>
    </row>
    <row r="14430" spans="1:9" x14ac:dyDescent="0.2">
      <c r="A14430">
        <v>6166</v>
      </c>
      <c r="B14430" s="79">
        <v>6166</v>
      </c>
      <c r="C14430" s="80" t="s">
        <v>19</v>
      </c>
      <c r="D14430" s="80" t="s">
        <v>12414</v>
      </c>
      <c r="E14430" s="80" t="s">
        <v>12415</v>
      </c>
      <c r="F14430" s="80" t="s">
        <v>12516</v>
      </c>
      <c r="G14430" s="80" t="s">
        <v>16515</v>
      </c>
      <c r="H14430" t="s">
        <v>16516</v>
      </c>
      <c r="I14430" s="50">
        <v>18.940000000000001</v>
      </c>
    </row>
    <row r="14431" spans="1:9" x14ac:dyDescent="0.2">
      <c r="A14431">
        <v>559130</v>
      </c>
      <c r="B14431" s="79">
        <v>7898366003079</v>
      </c>
      <c r="C14431" s="80" t="s">
        <v>19</v>
      </c>
      <c r="D14431" s="80" t="s">
        <v>12414</v>
      </c>
      <c r="E14431" s="80" t="s">
        <v>12415</v>
      </c>
      <c r="F14431" s="80" t="s">
        <v>12516</v>
      </c>
      <c r="G14431" s="80" t="s">
        <v>12577</v>
      </c>
      <c r="H14431" t="s">
        <v>16517</v>
      </c>
      <c r="I14431" s="50">
        <v>15.41</v>
      </c>
    </row>
    <row r="14432" spans="1:9" x14ac:dyDescent="0.2">
      <c r="A14432">
        <v>559134</v>
      </c>
      <c r="B14432" s="79">
        <v>7898366003031</v>
      </c>
      <c r="C14432" s="80" t="s">
        <v>19</v>
      </c>
      <c r="D14432" s="80" t="s">
        <v>12414</v>
      </c>
      <c r="E14432" s="80" t="s">
        <v>12415</v>
      </c>
      <c r="F14432" s="80" t="s">
        <v>12516</v>
      </c>
      <c r="G14432" s="80" t="s">
        <v>12577</v>
      </c>
      <c r="H14432" t="s">
        <v>12579</v>
      </c>
      <c r="I14432" s="50">
        <v>6.06</v>
      </c>
    </row>
    <row r="14433" spans="1:9" x14ac:dyDescent="0.2">
      <c r="A14433">
        <v>559136</v>
      </c>
      <c r="B14433" s="79">
        <v>7898366003055</v>
      </c>
      <c r="C14433" s="80" t="s">
        <v>19</v>
      </c>
      <c r="D14433" s="80" t="s">
        <v>12414</v>
      </c>
      <c r="E14433" s="80" t="s">
        <v>12415</v>
      </c>
      <c r="F14433" s="80" t="s">
        <v>12516</v>
      </c>
      <c r="G14433" s="80" t="s">
        <v>12577</v>
      </c>
      <c r="H14433" t="s">
        <v>12580</v>
      </c>
      <c r="I14433" s="50">
        <v>9.91</v>
      </c>
    </row>
    <row r="14434" spans="1:9" x14ac:dyDescent="0.2">
      <c r="A14434">
        <v>559139</v>
      </c>
      <c r="B14434" s="79">
        <v>7898366002997</v>
      </c>
      <c r="C14434" s="80" t="s">
        <v>19</v>
      </c>
      <c r="D14434" s="80" t="s">
        <v>12414</v>
      </c>
      <c r="E14434" s="80" t="s">
        <v>12415</v>
      </c>
      <c r="F14434" s="80" t="s">
        <v>12516</v>
      </c>
      <c r="G14434" s="80" t="s">
        <v>12577</v>
      </c>
      <c r="H14434" t="s">
        <v>12581</v>
      </c>
      <c r="I14434" s="50">
        <v>6.61</v>
      </c>
    </row>
    <row r="14435" spans="1:9" x14ac:dyDescent="0.2">
      <c r="A14435">
        <v>559128</v>
      </c>
      <c r="B14435" s="79">
        <v>7898366003017</v>
      </c>
      <c r="C14435" s="80" t="s">
        <v>19</v>
      </c>
      <c r="D14435" s="80" t="s">
        <v>12414</v>
      </c>
      <c r="E14435" s="80" t="s">
        <v>12415</v>
      </c>
      <c r="F14435" s="80" t="s">
        <v>12516</v>
      </c>
      <c r="G14435" s="80" t="s">
        <v>12577</v>
      </c>
      <c r="H14435" t="s">
        <v>12578</v>
      </c>
      <c r="I14435" s="50">
        <v>9.91</v>
      </c>
    </row>
    <row r="14436" spans="1:9" x14ac:dyDescent="0.2">
      <c r="A14436">
        <v>524342</v>
      </c>
      <c r="B14436" s="79">
        <v>7898366002966</v>
      </c>
      <c r="C14436" s="80" t="s">
        <v>19</v>
      </c>
      <c r="D14436" s="80" t="s">
        <v>12414</v>
      </c>
      <c r="E14436" s="80" t="s">
        <v>12415</v>
      </c>
      <c r="F14436" s="80" t="s">
        <v>12516</v>
      </c>
      <c r="G14436" s="80" t="s">
        <v>16518</v>
      </c>
      <c r="H14436" t="s">
        <v>16519</v>
      </c>
      <c r="I14436" s="50">
        <v>4.7300000000000004</v>
      </c>
    </row>
    <row r="14437" spans="1:9" x14ac:dyDescent="0.2">
      <c r="A14437">
        <v>377020</v>
      </c>
      <c r="B14437" s="79">
        <v>7896061731105</v>
      </c>
      <c r="C14437" s="80" t="s">
        <v>19</v>
      </c>
      <c r="D14437" s="80" t="s">
        <v>12414</v>
      </c>
      <c r="E14437" s="80" t="s">
        <v>12415</v>
      </c>
      <c r="F14437" s="80" t="s">
        <v>12632</v>
      </c>
      <c r="G14437" s="80" t="s">
        <v>12633</v>
      </c>
      <c r="H14437" t="s">
        <v>12658</v>
      </c>
      <c r="I14437" s="50">
        <v>2.23</v>
      </c>
    </row>
    <row r="14438" spans="1:9" x14ac:dyDescent="0.2">
      <c r="A14438">
        <v>376950</v>
      </c>
      <c r="B14438" s="79">
        <v>7896061730993</v>
      </c>
      <c r="C14438" s="80" t="s">
        <v>19</v>
      </c>
      <c r="D14438" s="80" t="s">
        <v>12414</v>
      </c>
      <c r="E14438" s="80" t="s">
        <v>12415</v>
      </c>
      <c r="F14438" s="80" t="s">
        <v>12632</v>
      </c>
      <c r="G14438" s="80" t="s">
        <v>12633</v>
      </c>
      <c r="H14438" t="s">
        <v>12640</v>
      </c>
      <c r="I14438" s="50">
        <v>2.2400000000000002</v>
      </c>
    </row>
    <row r="14439" spans="1:9" x14ac:dyDescent="0.2">
      <c r="A14439">
        <v>376943</v>
      </c>
      <c r="B14439" s="79">
        <v>7896061733215</v>
      </c>
      <c r="C14439" s="80" t="s">
        <v>19</v>
      </c>
      <c r="D14439" s="80" t="s">
        <v>12414</v>
      </c>
      <c r="E14439" s="80" t="s">
        <v>12415</v>
      </c>
      <c r="F14439" s="80" t="s">
        <v>12632</v>
      </c>
      <c r="G14439" s="80" t="s">
        <v>12633</v>
      </c>
      <c r="H14439" t="s">
        <v>12636</v>
      </c>
      <c r="I14439" s="50">
        <v>2.2400000000000002</v>
      </c>
    </row>
    <row r="14440" spans="1:9" x14ac:dyDescent="0.2">
      <c r="A14440">
        <v>376945</v>
      </c>
      <c r="B14440" s="79">
        <v>7896061731235</v>
      </c>
      <c r="C14440" s="80" t="s">
        <v>19</v>
      </c>
      <c r="D14440" s="80" t="s">
        <v>12414</v>
      </c>
      <c r="E14440" s="80" t="s">
        <v>12415</v>
      </c>
      <c r="F14440" s="80" t="s">
        <v>12632</v>
      </c>
      <c r="G14440" s="80" t="s">
        <v>12633</v>
      </c>
      <c r="H14440" t="s">
        <v>12637</v>
      </c>
      <c r="I14440" s="50">
        <v>2.2400000000000002</v>
      </c>
    </row>
    <row r="14441" spans="1:9" x14ac:dyDescent="0.2">
      <c r="A14441">
        <v>376947</v>
      </c>
      <c r="B14441" s="79">
        <v>7896061731242</v>
      </c>
      <c r="C14441" s="80" t="s">
        <v>19</v>
      </c>
      <c r="D14441" s="80" t="s">
        <v>12414</v>
      </c>
      <c r="E14441" s="80" t="s">
        <v>12415</v>
      </c>
      <c r="F14441" s="80" t="s">
        <v>12632</v>
      </c>
      <c r="G14441" s="80" t="s">
        <v>12633</v>
      </c>
      <c r="H14441" t="s">
        <v>12638</v>
      </c>
      <c r="I14441" s="50">
        <v>2.2400000000000002</v>
      </c>
    </row>
    <row r="14442" spans="1:9" x14ac:dyDescent="0.2">
      <c r="A14442">
        <v>376948</v>
      </c>
      <c r="B14442" s="79">
        <v>7896061731365</v>
      </c>
      <c r="C14442" s="80" t="s">
        <v>19</v>
      </c>
      <c r="D14442" s="80" t="s">
        <v>12414</v>
      </c>
      <c r="E14442" s="80" t="s">
        <v>12415</v>
      </c>
      <c r="F14442" s="80" t="s">
        <v>12632</v>
      </c>
      <c r="G14442" s="80" t="s">
        <v>12633</v>
      </c>
      <c r="H14442" t="s">
        <v>12639</v>
      </c>
      <c r="I14442" s="50">
        <v>2.23</v>
      </c>
    </row>
    <row r="14443" spans="1:9" x14ac:dyDescent="0.2">
      <c r="A14443">
        <v>376935</v>
      </c>
      <c r="B14443" s="79">
        <v>7896061731532</v>
      </c>
      <c r="C14443" s="80" t="s">
        <v>19</v>
      </c>
      <c r="D14443" s="80" t="s">
        <v>12414</v>
      </c>
      <c r="E14443" s="80" t="s">
        <v>12415</v>
      </c>
      <c r="F14443" s="80" t="s">
        <v>12632</v>
      </c>
      <c r="G14443" s="80" t="s">
        <v>12633</v>
      </c>
      <c r="H14443" t="s">
        <v>12634</v>
      </c>
      <c r="I14443" s="50">
        <v>2.23</v>
      </c>
    </row>
    <row r="14444" spans="1:9" x14ac:dyDescent="0.2">
      <c r="A14444">
        <v>376939</v>
      </c>
      <c r="B14444" s="79">
        <v>7896061733451</v>
      </c>
      <c r="C14444" s="80" t="s">
        <v>19</v>
      </c>
      <c r="D14444" s="80" t="s">
        <v>12414</v>
      </c>
      <c r="E14444" s="80" t="s">
        <v>12415</v>
      </c>
      <c r="F14444" s="80" t="s">
        <v>12632</v>
      </c>
      <c r="G14444" s="80" t="s">
        <v>12633</v>
      </c>
      <c r="H14444" t="s">
        <v>12635</v>
      </c>
      <c r="I14444" s="50">
        <v>2.23</v>
      </c>
    </row>
    <row r="14445" spans="1:9" x14ac:dyDescent="0.2">
      <c r="A14445">
        <v>376942</v>
      </c>
      <c r="B14445" s="79">
        <v>7896061730856</v>
      </c>
      <c r="C14445" s="80" t="s">
        <v>19</v>
      </c>
      <c r="D14445" s="80" t="s">
        <v>12414</v>
      </c>
      <c r="E14445" s="80" t="s">
        <v>12415</v>
      </c>
      <c r="F14445" s="80" t="s">
        <v>12632</v>
      </c>
      <c r="G14445" s="80" t="s">
        <v>12633</v>
      </c>
      <c r="H14445" t="s">
        <v>16520</v>
      </c>
      <c r="I14445" s="50">
        <v>2.14</v>
      </c>
    </row>
    <row r="14446" spans="1:9" x14ac:dyDescent="0.2">
      <c r="A14446">
        <v>376953</v>
      </c>
      <c r="B14446" s="79">
        <v>7896061732195</v>
      </c>
      <c r="C14446" s="80" t="s">
        <v>19</v>
      </c>
      <c r="D14446" s="80" t="s">
        <v>12414</v>
      </c>
      <c r="E14446" s="80" t="s">
        <v>12415</v>
      </c>
      <c r="F14446" s="80" t="s">
        <v>12632</v>
      </c>
      <c r="G14446" s="80" t="s">
        <v>12633</v>
      </c>
      <c r="H14446" t="s">
        <v>12641</v>
      </c>
      <c r="I14446" s="50">
        <v>2.23</v>
      </c>
    </row>
    <row r="14447" spans="1:9" x14ac:dyDescent="0.2">
      <c r="A14447">
        <v>376954</v>
      </c>
      <c r="B14447" s="79">
        <v>7896061731273</v>
      </c>
      <c r="C14447" s="80" t="s">
        <v>19</v>
      </c>
      <c r="D14447" s="80" t="s">
        <v>12414</v>
      </c>
      <c r="E14447" s="80" t="s">
        <v>12415</v>
      </c>
      <c r="F14447" s="80" t="s">
        <v>12632</v>
      </c>
      <c r="G14447" s="80" t="s">
        <v>12633</v>
      </c>
      <c r="H14447" t="s">
        <v>12642</v>
      </c>
      <c r="I14447" s="50">
        <v>2.23</v>
      </c>
    </row>
    <row r="14448" spans="1:9" x14ac:dyDescent="0.2">
      <c r="A14448">
        <v>376955</v>
      </c>
      <c r="B14448" s="79">
        <v>7896061733512</v>
      </c>
      <c r="C14448" s="80" t="s">
        <v>19</v>
      </c>
      <c r="D14448" s="80" t="s">
        <v>12414</v>
      </c>
      <c r="E14448" s="80" t="s">
        <v>12415</v>
      </c>
      <c r="F14448" s="80" t="s">
        <v>12632</v>
      </c>
      <c r="G14448" s="80" t="s">
        <v>12633</v>
      </c>
      <c r="H14448" t="s">
        <v>12643</v>
      </c>
      <c r="I14448" s="50">
        <v>2.21</v>
      </c>
    </row>
    <row r="14449" spans="1:9" x14ac:dyDescent="0.2">
      <c r="A14449">
        <v>376958</v>
      </c>
      <c r="B14449" s="79">
        <v>7896061731617</v>
      </c>
      <c r="C14449" s="80" t="s">
        <v>19</v>
      </c>
      <c r="D14449" s="80" t="s">
        <v>12414</v>
      </c>
      <c r="E14449" s="80" t="s">
        <v>12415</v>
      </c>
      <c r="F14449" s="80" t="s">
        <v>12632</v>
      </c>
      <c r="G14449" s="80" t="s">
        <v>12633</v>
      </c>
      <c r="H14449" t="s">
        <v>12644</v>
      </c>
      <c r="I14449" s="50">
        <v>2.2400000000000002</v>
      </c>
    </row>
    <row r="14450" spans="1:9" x14ac:dyDescent="0.2">
      <c r="A14450">
        <v>376959</v>
      </c>
      <c r="B14450" s="79">
        <v>7896061733437</v>
      </c>
      <c r="C14450" s="80" t="s">
        <v>19</v>
      </c>
      <c r="D14450" s="80" t="s">
        <v>12414</v>
      </c>
      <c r="E14450" s="80" t="s">
        <v>12415</v>
      </c>
      <c r="F14450" s="80" t="s">
        <v>12632</v>
      </c>
      <c r="G14450" s="80" t="s">
        <v>12633</v>
      </c>
      <c r="H14450" t="s">
        <v>12645</v>
      </c>
      <c r="I14450" s="50">
        <v>2.2400000000000002</v>
      </c>
    </row>
    <row r="14451" spans="1:9" x14ac:dyDescent="0.2">
      <c r="A14451">
        <v>376964</v>
      </c>
      <c r="B14451" s="79">
        <v>7896061732133</v>
      </c>
      <c r="C14451" s="80" t="s">
        <v>19</v>
      </c>
      <c r="D14451" s="80" t="s">
        <v>12414</v>
      </c>
      <c r="E14451" s="80" t="s">
        <v>12415</v>
      </c>
      <c r="F14451" s="80" t="s">
        <v>12632</v>
      </c>
      <c r="G14451" s="80" t="s">
        <v>12633</v>
      </c>
      <c r="H14451" t="s">
        <v>12646</v>
      </c>
      <c r="I14451" s="50">
        <v>2.2400000000000002</v>
      </c>
    </row>
    <row r="14452" spans="1:9" x14ac:dyDescent="0.2">
      <c r="A14452">
        <v>376966</v>
      </c>
      <c r="B14452" s="79">
        <v>7896061731877</v>
      </c>
      <c r="C14452" s="80" t="s">
        <v>19</v>
      </c>
      <c r="D14452" s="80" t="s">
        <v>12414</v>
      </c>
      <c r="E14452" s="80" t="s">
        <v>12415</v>
      </c>
      <c r="F14452" s="80" t="s">
        <v>12632</v>
      </c>
      <c r="G14452" s="80" t="s">
        <v>12633</v>
      </c>
      <c r="H14452" t="s">
        <v>12651</v>
      </c>
      <c r="I14452" s="50">
        <v>2.2400000000000002</v>
      </c>
    </row>
    <row r="14453" spans="1:9" x14ac:dyDescent="0.2">
      <c r="A14453">
        <v>376967</v>
      </c>
      <c r="B14453" s="79">
        <v>7896061731129</v>
      </c>
      <c r="C14453" s="80" t="s">
        <v>19</v>
      </c>
      <c r="D14453" s="80" t="s">
        <v>12414</v>
      </c>
      <c r="E14453" s="80" t="s">
        <v>12415</v>
      </c>
      <c r="F14453" s="80" t="s">
        <v>12632</v>
      </c>
      <c r="G14453" s="80" t="s">
        <v>12633</v>
      </c>
      <c r="H14453" t="s">
        <v>12647</v>
      </c>
      <c r="I14453" s="50">
        <v>2.23</v>
      </c>
    </row>
    <row r="14454" spans="1:9" x14ac:dyDescent="0.2">
      <c r="A14454">
        <v>376969</v>
      </c>
      <c r="B14454" s="79">
        <v>7896061732249</v>
      </c>
      <c r="C14454" s="80" t="s">
        <v>19</v>
      </c>
      <c r="D14454" s="80" t="s">
        <v>12414</v>
      </c>
      <c r="E14454" s="80" t="s">
        <v>12415</v>
      </c>
      <c r="F14454" s="80" t="s">
        <v>12632</v>
      </c>
      <c r="G14454" s="80" t="s">
        <v>12633</v>
      </c>
      <c r="H14454" t="s">
        <v>12648</v>
      </c>
      <c r="I14454" s="50">
        <v>2.23</v>
      </c>
    </row>
    <row r="14455" spans="1:9" x14ac:dyDescent="0.2">
      <c r="A14455">
        <v>376976</v>
      </c>
      <c r="B14455" s="79">
        <v>7896061731075</v>
      </c>
      <c r="C14455" s="80" t="s">
        <v>19</v>
      </c>
      <c r="D14455" s="80" t="s">
        <v>12414</v>
      </c>
      <c r="E14455" s="80" t="s">
        <v>12415</v>
      </c>
      <c r="F14455" s="80" t="s">
        <v>12632</v>
      </c>
      <c r="G14455" s="80" t="s">
        <v>12633</v>
      </c>
      <c r="H14455" t="s">
        <v>12649</v>
      </c>
      <c r="I14455" s="50">
        <v>2.2400000000000002</v>
      </c>
    </row>
    <row r="14456" spans="1:9" x14ac:dyDescent="0.2">
      <c r="A14456">
        <v>376978</v>
      </c>
      <c r="B14456" s="79">
        <v>7896061731457</v>
      </c>
      <c r="C14456" s="80" t="s">
        <v>19</v>
      </c>
      <c r="D14456" s="80" t="s">
        <v>12414</v>
      </c>
      <c r="E14456" s="80" t="s">
        <v>12415</v>
      </c>
      <c r="F14456" s="80" t="s">
        <v>12632</v>
      </c>
      <c r="G14456" s="80" t="s">
        <v>12633</v>
      </c>
      <c r="H14456" t="s">
        <v>12650</v>
      </c>
      <c r="I14456" s="50">
        <v>2.23</v>
      </c>
    </row>
    <row r="14457" spans="1:9" x14ac:dyDescent="0.2">
      <c r="A14457">
        <v>377005</v>
      </c>
      <c r="B14457" s="79">
        <v>7896061731327</v>
      </c>
      <c r="C14457" s="80" t="s">
        <v>19</v>
      </c>
      <c r="D14457" s="80" t="s">
        <v>12414</v>
      </c>
      <c r="E14457" s="80" t="s">
        <v>12415</v>
      </c>
      <c r="F14457" s="80" t="s">
        <v>12632</v>
      </c>
      <c r="G14457" s="80" t="s">
        <v>12633</v>
      </c>
      <c r="H14457" t="s">
        <v>12652</v>
      </c>
      <c r="I14457" s="50">
        <v>2.21</v>
      </c>
    </row>
    <row r="14458" spans="1:9" x14ac:dyDescent="0.2">
      <c r="A14458">
        <v>377010</v>
      </c>
      <c r="B14458" s="79">
        <v>7896061731020</v>
      </c>
      <c r="C14458" s="80" t="s">
        <v>19</v>
      </c>
      <c r="D14458" s="80" t="s">
        <v>12414</v>
      </c>
      <c r="E14458" s="80" t="s">
        <v>12415</v>
      </c>
      <c r="F14458" s="80" t="s">
        <v>12632</v>
      </c>
      <c r="G14458" s="80" t="s">
        <v>12633</v>
      </c>
      <c r="H14458" t="s">
        <v>12653</v>
      </c>
      <c r="I14458" s="50">
        <v>2.2400000000000002</v>
      </c>
    </row>
    <row r="14459" spans="1:9" x14ac:dyDescent="0.2">
      <c r="A14459">
        <v>377014</v>
      </c>
      <c r="B14459" s="79">
        <v>7896061731655</v>
      </c>
      <c r="C14459" s="80" t="s">
        <v>19</v>
      </c>
      <c r="D14459" s="80" t="s">
        <v>12414</v>
      </c>
      <c r="E14459" s="80" t="s">
        <v>12415</v>
      </c>
      <c r="F14459" s="80" t="s">
        <v>12632</v>
      </c>
      <c r="G14459" s="80" t="s">
        <v>12633</v>
      </c>
      <c r="H14459" t="s">
        <v>12654</v>
      </c>
      <c r="I14459" s="50">
        <v>2.23</v>
      </c>
    </row>
    <row r="14460" spans="1:9" x14ac:dyDescent="0.2">
      <c r="A14460">
        <v>377015</v>
      </c>
      <c r="B14460" s="79">
        <v>7896061731136</v>
      </c>
      <c r="C14460" s="80" t="s">
        <v>19</v>
      </c>
      <c r="D14460" s="80" t="s">
        <v>12414</v>
      </c>
      <c r="E14460" s="80" t="s">
        <v>12415</v>
      </c>
      <c r="F14460" s="80" t="s">
        <v>12632</v>
      </c>
      <c r="G14460" s="80" t="s">
        <v>12633</v>
      </c>
      <c r="H14460" t="s">
        <v>12655</v>
      </c>
      <c r="I14460" s="50">
        <v>2.2400000000000002</v>
      </c>
    </row>
    <row r="14461" spans="1:9" x14ac:dyDescent="0.2">
      <c r="A14461">
        <v>377016</v>
      </c>
      <c r="B14461" s="79">
        <v>7896061730832</v>
      </c>
      <c r="C14461" s="80" t="s">
        <v>19</v>
      </c>
      <c r="D14461" s="80" t="s">
        <v>12414</v>
      </c>
      <c r="E14461" s="80" t="s">
        <v>12415</v>
      </c>
      <c r="F14461" s="80" t="s">
        <v>12632</v>
      </c>
      <c r="G14461" s="80" t="s">
        <v>12633</v>
      </c>
      <c r="H14461" t="s">
        <v>12656</v>
      </c>
      <c r="I14461" s="50">
        <v>2.2400000000000002</v>
      </c>
    </row>
    <row r="14462" spans="1:9" x14ac:dyDescent="0.2">
      <c r="A14462">
        <v>377017</v>
      </c>
      <c r="B14462" s="79">
        <v>7896061731099</v>
      </c>
      <c r="C14462" s="80" t="s">
        <v>19</v>
      </c>
      <c r="D14462" s="80" t="s">
        <v>12414</v>
      </c>
      <c r="E14462" s="80" t="s">
        <v>12415</v>
      </c>
      <c r="F14462" s="80" t="s">
        <v>12632</v>
      </c>
      <c r="G14462" s="80" t="s">
        <v>12633</v>
      </c>
      <c r="H14462" t="s">
        <v>12657</v>
      </c>
      <c r="I14462" s="50">
        <v>2.2400000000000002</v>
      </c>
    </row>
    <row r="14463" spans="1:9" x14ac:dyDescent="0.2">
      <c r="A14463">
        <v>377024</v>
      </c>
      <c r="B14463" s="79">
        <v>7896061731969</v>
      </c>
      <c r="C14463" s="80" t="s">
        <v>19</v>
      </c>
      <c r="D14463" s="80" t="s">
        <v>12414</v>
      </c>
      <c r="E14463" s="80" t="s">
        <v>12415</v>
      </c>
      <c r="F14463" s="80" t="s">
        <v>12632</v>
      </c>
      <c r="G14463" s="80" t="s">
        <v>12633</v>
      </c>
      <c r="H14463" t="s">
        <v>12659</v>
      </c>
      <c r="I14463" s="50">
        <v>2.23</v>
      </c>
    </row>
    <row r="14464" spans="1:9" x14ac:dyDescent="0.2">
      <c r="A14464">
        <v>377030</v>
      </c>
      <c r="B14464" s="79">
        <v>7896061733352</v>
      </c>
      <c r="C14464" s="80" t="s">
        <v>19</v>
      </c>
      <c r="D14464" s="80" t="s">
        <v>12414</v>
      </c>
      <c r="E14464" s="80" t="s">
        <v>12415</v>
      </c>
      <c r="F14464" s="80" t="s">
        <v>12632</v>
      </c>
      <c r="G14464" s="80" t="s">
        <v>12633</v>
      </c>
      <c r="H14464" t="s">
        <v>12660</v>
      </c>
      <c r="I14464" s="50">
        <v>2.2400000000000002</v>
      </c>
    </row>
    <row r="14465" spans="1:9" x14ac:dyDescent="0.2">
      <c r="A14465">
        <v>377032</v>
      </c>
      <c r="B14465" s="79">
        <v>7896061730719</v>
      </c>
      <c r="C14465" s="80" t="s">
        <v>19</v>
      </c>
      <c r="D14465" s="80" t="s">
        <v>12414</v>
      </c>
      <c r="E14465" s="80" t="s">
        <v>12415</v>
      </c>
      <c r="F14465" s="80" t="s">
        <v>12632</v>
      </c>
      <c r="G14465" s="80" t="s">
        <v>12633</v>
      </c>
      <c r="H14465" t="s">
        <v>12661</v>
      </c>
      <c r="I14465" s="50">
        <v>2.2400000000000002</v>
      </c>
    </row>
    <row r="14466" spans="1:9" x14ac:dyDescent="0.2">
      <c r="A14466">
        <v>377036</v>
      </c>
      <c r="B14466" s="79">
        <v>7896061730788</v>
      </c>
      <c r="C14466" s="80" t="s">
        <v>19</v>
      </c>
      <c r="D14466" s="80" t="s">
        <v>12414</v>
      </c>
      <c r="E14466" s="80" t="s">
        <v>12415</v>
      </c>
      <c r="F14466" s="80" t="s">
        <v>12632</v>
      </c>
      <c r="G14466" s="80" t="s">
        <v>12633</v>
      </c>
      <c r="H14466" t="s">
        <v>12662</v>
      </c>
      <c r="I14466" s="50">
        <v>2.2400000000000002</v>
      </c>
    </row>
    <row r="14467" spans="1:9" x14ac:dyDescent="0.2">
      <c r="A14467">
        <v>377038</v>
      </c>
      <c r="B14467" s="79">
        <v>7896061731518</v>
      </c>
      <c r="C14467" s="80" t="s">
        <v>19</v>
      </c>
      <c r="D14467" s="80" t="s">
        <v>12414</v>
      </c>
      <c r="E14467" s="80" t="s">
        <v>12415</v>
      </c>
      <c r="F14467" s="80" t="s">
        <v>12632</v>
      </c>
      <c r="G14467" s="80" t="s">
        <v>12633</v>
      </c>
      <c r="H14467" t="s">
        <v>12663</v>
      </c>
      <c r="I14467" s="50">
        <v>2.2400000000000002</v>
      </c>
    </row>
    <row r="14468" spans="1:9" x14ac:dyDescent="0.2">
      <c r="A14468">
        <v>377041</v>
      </c>
      <c r="B14468" s="79">
        <v>7896061730894</v>
      </c>
      <c r="C14468" s="80" t="s">
        <v>19</v>
      </c>
      <c r="D14468" s="80" t="s">
        <v>12414</v>
      </c>
      <c r="E14468" s="80" t="s">
        <v>12415</v>
      </c>
      <c r="F14468" s="80" t="s">
        <v>12632</v>
      </c>
      <c r="G14468" s="80" t="s">
        <v>12633</v>
      </c>
      <c r="H14468" t="s">
        <v>12664</v>
      </c>
      <c r="I14468" s="50">
        <v>2.23</v>
      </c>
    </row>
    <row r="14469" spans="1:9" x14ac:dyDescent="0.2">
      <c r="A14469">
        <v>377049</v>
      </c>
      <c r="B14469" s="79">
        <v>7896061732157</v>
      </c>
      <c r="C14469" s="80" t="s">
        <v>19</v>
      </c>
      <c r="D14469" s="80" t="s">
        <v>12414</v>
      </c>
      <c r="E14469" s="80" t="s">
        <v>12415</v>
      </c>
      <c r="F14469" s="80" t="s">
        <v>12632</v>
      </c>
      <c r="G14469" s="80" t="s">
        <v>12633</v>
      </c>
      <c r="H14469" t="s">
        <v>12665</v>
      </c>
      <c r="I14469" s="50">
        <v>2.21</v>
      </c>
    </row>
    <row r="14470" spans="1:9" x14ac:dyDescent="0.2">
      <c r="A14470">
        <v>377051</v>
      </c>
      <c r="B14470" s="79">
        <v>7896061730566</v>
      </c>
      <c r="C14470" s="80" t="s">
        <v>19</v>
      </c>
      <c r="D14470" s="80" t="s">
        <v>12414</v>
      </c>
      <c r="E14470" s="80" t="s">
        <v>12415</v>
      </c>
      <c r="F14470" s="80" t="s">
        <v>12632</v>
      </c>
      <c r="G14470" s="80" t="s">
        <v>12633</v>
      </c>
      <c r="H14470" t="s">
        <v>12666</v>
      </c>
      <c r="I14470" s="50">
        <v>2.21</v>
      </c>
    </row>
    <row r="14471" spans="1:9" x14ac:dyDescent="0.2">
      <c r="A14471">
        <v>377058</v>
      </c>
      <c r="B14471" s="79">
        <v>7896061730559</v>
      </c>
      <c r="C14471" s="80" t="s">
        <v>19</v>
      </c>
      <c r="D14471" s="80" t="s">
        <v>12414</v>
      </c>
      <c r="E14471" s="80" t="s">
        <v>12415</v>
      </c>
      <c r="F14471" s="80" t="s">
        <v>12632</v>
      </c>
      <c r="G14471" s="80" t="s">
        <v>12633</v>
      </c>
      <c r="H14471" t="s">
        <v>12667</v>
      </c>
      <c r="I14471" s="50">
        <v>2.23</v>
      </c>
    </row>
    <row r="14472" spans="1:9" x14ac:dyDescent="0.2">
      <c r="A14472">
        <v>377060</v>
      </c>
      <c r="B14472" s="79">
        <v>7896061733604</v>
      </c>
      <c r="C14472" s="80" t="s">
        <v>19</v>
      </c>
      <c r="D14472" s="80" t="s">
        <v>12414</v>
      </c>
      <c r="E14472" s="80" t="s">
        <v>12415</v>
      </c>
      <c r="F14472" s="80" t="s">
        <v>12632</v>
      </c>
      <c r="G14472" s="80" t="s">
        <v>12633</v>
      </c>
      <c r="H14472" t="s">
        <v>12668</v>
      </c>
      <c r="I14472" s="50">
        <v>2.2400000000000002</v>
      </c>
    </row>
    <row r="14473" spans="1:9" x14ac:dyDescent="0.2">
      <c r="A14473">
        <v>377063</v>
      </c>
      <c r="B14473" s="79">
        <v>7896061731358</v>
      </c>
      <c r="C14473" s="80" t="s">
        <v>19</v>
      </c>
      <c r="D14473" s="80" t="s">
        <v>12414</v>
      </c>
      <c r="E14473" s="80" t="s">
        <v>12415</v>
      </c>
      <c r="F14473" s="80" t="s">
        <v>12632</v>
      </c>
      <c r="G14473" s="80" t="s">
        <v>12633</v>
      </c>
      <c r="H14473" t="s">
        <v>12669</v>
      </c>
      <c r="I14473" s="50">
        <v>2.2400000000000002</v>
      </c>
    </row>
    <row r="14474" spans="1:9" x14ac:dyDescent="0.2">
      <c r="A14474">
        <v>377086</v>
      </c>
      <c r="B14474" s="79">
        <v>7896061732867</v>
      </c>
      <c r="C14474" s="80" t="s">
        <v>19</v>
      </c>
      <c r="D14474" s="80" t="s">
        <v>12414</v>
      </c>
      <c r="E14474" s="80" t="s">
        <v>12415</v>
      </c>
      <c r="F14474" s="80" t="s">
        <v>12632</v>
      </c>
      <c r="G14474" s="80" t="s">
        <v>12633</v>
      </c>
      <c r="H14474" t="s">
        <v>12670</v>
      </c>
      <c r="I14474" s="50">
        <v>2.23</v>
      </c>
    </row>
    <row r="14475" spans="1:9" x14ac:dyDescent="0.2">
      <c r="A14475">
        <v>377089</v>
      </c>
      <c r="B14475" s="79">
        <v>7896061730696</v>
      </c>
      <c r="C14475" s="80" t="s">
        <v>19</v>
      </c>
      <c r="D14475" s="80" t="s">
        <v>12414</v>
      </c>
      <c r="E14475" s="80" t="s">
        <v>12415</v>
      </c>
      <c r="F14475" s="80" t="s">
        <v>12632</v>
      </c>
      <c r="G14475" s="80" t="s">
        <v>12633</v>
      </c>
      <c r="H14475" t="s">
        <v>12671</v>
      </c>
      <c r="I14475" s="50">
        <v>2.2400000000000002</v>
      </c>
    </row>
    <row r="14476" spans="1:9" x14ac:dyDescent="0.2">
      <c r="A14476">
        <v>377091</v>
      </c>
      <c r="B14476" s="79">
        <v>7896061733482</v>
      </c>
      <c r="C14476" s="80" t="s">
        <v>19</v>
      </c>
      <c r="D14476" s="80" t="s">
        <v>12414</v>
      </c>
      <c r="E14476" s="80" t="s">
        <v>12415</v>
      </c>
      <c r="F14476" s="80" t="s">
        <v>12632</v>
      </c>
      <c r="G14476" s="80" t="s">
        <v>12633</v>
      </c>
      <c r="H14476" t="s">
        <v>12672</v>
      </c>
      <c r="I14476" s="50">
        <v>2.17</v>
      </c>
    </row>
    <row r="14477" spans="1:9" x14ac:dyDescent="0.2">
      <c r="A14477">
        <v>433006</v>
      </c>
      <c r="B14477" s="79">
        <v>7896061711442</v>
      </c>
      <c r="C14477" s="80" t="s">
        <v>19</v>
      </c>
      <c r="D14477" s="80" t="s">
        <v>12414</v>
      </c>
      <c r="E14477" s="80" t="s">
        <v>12415</v>
      </c>
      <c r="F14477" s="80" t="s">
        <v>12632</v>
      </c>
      <c r="G14477" s="80" t="s">
        <v>12633</v>
      </c>
      <c r="H14477" t="s">
        <v>12673</v>
      </c>
      <c r="I14477" s="50">
        <v>20.87</v>
      </c>
    </row>
    <row r="14478" spans="1:9" x14ac:dyDescent="0.2">
      <c r="A14478">
        <v>475498</v>
      </c>
      <c r="B14478" s="79">
        <v>475498</v>
      </c>
      <c r="C14478" s="80" t="s">
        <v>19</v>
      </c>
      <c r="D14478" s="80" t="s">
        <v>12414</v>
      </c>
      <c r="E14478" s="80" t="s">
        <v>12415</v>
      </c>
      <c r="F14478" s="80" t="s">
        <v>16521</v>
      </c>
      <c r="G14478" s="80" t="s">
        <v>16388</v>
      </c>
      <c r="H14478" t="s">
        <v>16522</v>
      </c>
      <c r="I14478" s="50">
        <v>3.31</v>
      </c>
    </row>
    <row r="14479" spans="1:9" x14ac:dyDescent="0.2">
      <c r="A14479">
        <v>472786</v>
      </c>
      <c r="B14479" s="79">
        <v>472786</v>
      </c>
      <c r="C14479" s="80" t="s">
        <v>19</v>
      </c>
      <c r="D14479" s="80" t="s">
        <v>12414</v>
      </c>
      <c r="E14479" s="80" t="s">
        <v>12415</v>
      </c>
      <c r="F14479" s="80" t="s">
        <v>16521</v>
      </c>
      <c r="G14479" s="80" t="s">
        <v>16388</v>
      </c>
      <c r="H14479" t="s">
        <v>16523</v>
      </c>
      <c r="I14479" s="50">
        <v>10.8</v>
      </c>
    </row>
    <row r="14480" spans="1:9" x14ac:dyDescent="0.2">
      <c r="A14480">
        <v>451174</v>
      </c>
      <c r="B14480" s="79">
        <v>451174</v>
      </c>
      <c r="C14480" s="80" t="s">
        <v>19</v>
      </c>
      <c r="D14480" s="80" t="s">
        <v>12414</v>
      </c>
      <c r="E14480" s="80" t="s">
        <v>12415</v>
      </c>
      <c r="F14480" s="80" t="s">
        <v>16521</v>
      </c>
      <c r="G14480" s="80" t="s">
        <v>12418</v>
      </c>
      <c r="H14480" t="s">
        <v>16524</v>
      </c>
      <c r="I14480" s="50">
        <v>1.27</v>
      </c>
    </row>
    <row r="14481" spans="1:9" x14ac:dyDescent="0.2">
      <c r="A14481">
        <v>484626</v>
      </c>
      <c r="B14481" s="79">
        <v>7898923082066</v>
      </c>
      <c r="C14481" s="80" t="s">
        <v>19</v>
      </c>
      <c r="D14481" s="80" t="s">
        <v>12414</v>
      </c>
      <c r="E14481" s="80" t="s">
        <v>12415</v>
      </c>
      <c r="F14481" s="80" t="s">
        <v>12500</v>
      </c>
      <c r="G14481" s="80" t="s">
        <v>16525</v>
      </c>
      <c r="H14481" t="s">
        <v>16526</v>
      </c>
      <c r="I14481" s="50">
        <v>11.01</v>
      </c>
    </row>
    <row r="14482" spans="1:9" x14ac:dyDescent="0.2">
      <c r="A14482">
        <v>484635</v>
      </c>
      <c r="B14482" s="79">
        <v>7898923082226</v>
      </c>
      <c r="C14482" s="80" t="s">
        <v>19</v>
      </c>
      <c r="D14482" s="80" t="s">
        <v>12414</v>
      </c>
      <c r="E14482" s="80" t="s">
        <v>12415</v>
      </c>
      <c r="F14482" s="80" t="s">
        <v>12500</v>
      </c>
      <c r="G14482" s="80" t="s">
        <v>16525</v>
      </c>
      <c r="H14482" t="s">
        <v>16527</v>
      </c>
      <c r="I14482" s="50">
        <v>11.21</v>
      </c>
    </row>
    <row r="14483" spans="1:9" x14ac:dyDescent="0.2">
      <c r="A14483">
        <v>484637</v>
      </c>
      <c r="B14483" s="79">
        <v>7898923082271</v>
      </c>
      <c r="C14483" s="80" t="s">
        <v>19</v>
      </c>
      <c r="D14483" s="80" t="s">
        <v>12414</v>
      </c>
      <c r="E14483" s="80" t="s">
        <v>12415</v>
      </c>
      <c r="F14483" s="80" t="s">
        <v>12500</v>
      </c>
      <c r="G14483" s="80" t="s">
        <v>16525</v>
      </c>
      <c r="H14483" t="s">
        <v>16528</v>
      </c>
      <c r="I14483" s="50">
        <v>11.21</v>
      </c>
    </row>
    <row r="14484" spans="1:9" x14ac:dyDescent="0.2">
      <c r="A14484">
        <v>484638</v>
      </c>
      <c r="B14484" s="79">
        <v>7898923082233</v>
      </c>
      <c r="C14484" s="80" t="s">
        <v>19</v>
      </c>
      <c r="D14484" s="80" t="s">
        <v>12414</v>
      </c>
      <c r="E14484" s="80" t="s">
        <v>12415</v>
      </c>
      <c r="F14484" s="80" t="s">
        <v>12500</v>
      </c>
      <c r="G14484" s="80" t="s">
        <v>16525</v>
      </c>
      <c r="H14484" t="s">
        <v>16529</v>
      </c>
      <c r="I14484" s="50">
        <v>11.21</v>
      </c>
    </row>
    <row r="14485" spans="1:9" x14ac:dyDescent="0.2">
      <c r="A14485">
        <v>484630</v>
      </c>
      <c r="B14485" s="79">
        <v>7898923082202</v>
      </c>
      <c r="C14485" s="80" t="s">
        <v>19</v>
      </c>
      <c r="D14485" s="80" t="s">
        <v>12414</v>
      </c>
      <c r="E14485" s="80" t="s">
        <v>12415</v>
      </c>
      <c r="F14485" s="80" t="s">
        <v>12500</v>
      </c>
      <c r="G14485" s="80" t="s">
        <v>16525</v>
      </c>
      <c r="H14485" t="s">
        <v>16530</v>
      </c>
      <c r="I14485" s="50">
        <v>11.21</v>
      </c>
    </row>
    <row r="14486" spans="1:9" x14ac:dyDescent="0.2">
      <c r="A14486">
        <v>484642</v>
      </c>
      <c r="B14486" s="79">
        <v>7898923082288</v>
      </c>
      <c r="C14486" s="80" t="s">
        <v>19</v>
      </c>
      <c r="D14486" s="80" t="s">
        <v>12414</v>
      </c>
      <c r="E14486" s="80" t="s">
        <v>12415</v>
      </c>
      <c r="F14486" s="80" t="s">
        <v>12500</v>
      </c>
      <c r="G14486" s="80" t="s">
        <v>16525</v>
      </c>
      <c r="H14486" t="s">
        <v>16531</v>
      </c>
      <c r="I14486" s="50">
        <v>11.21</v>
      </c>
    </row>
    <row r="14487" spans="1:9" x14ac:dyDescent="0.2">
      <c r="A14487">
        <v>484643</v>
      </c>
      <c r="B14487" s="79">
        <v>7898923082295</v>
      </c>
      <c r="C14487" s="80" t="s">
        <v>19</v>
      </c>
      <c r="D14487" s="80" t="s">
        <v>12414</v>
      </c>
      <c r="E14487" s="80" t="s">
        <v>12415</v>
      </c>
      <c r="F14487" s="80" t="s">
        <v>12500</v>
      </c>
      <c r="G14487" s="80" t="s">
        <v>16525</v>
      </c>
      <c r="H14487" t="s">
        <v>16532</v>
      </c>
      <c r="I14487" s="50">
        <v>11.21</v>
      </c>
    </row>
    <row r="14488" spans="1:9" x14ac:dyDescent="0.2">
      <c r="A14488">
        <v>484633</v>
      </c>
      <c r="B14488" s="79">
        <v>7898923082219</v>
      </c>
      <c r="C14488" s="80" t="s">
        <v>19</v>
      </c>
      <c r="D14488" s="80" t="s">
        <v>12414</v>
      </c>
      <c r="E14488" s="80" t="s">
        <v>12415</v>
      </c>
      <c r="F14488" s="80" t="s">
        <v>12500</v>
      </c>
      <c r="G14488" s="80" t="s">
        <v>16525</v>
      </c>
      <c r="H14488" t="s">
        <v>16533</v>
      </c>
      <c r="I14488" s="50">
        <v>11.01</v>
      </c>
    </row>
    <row r="14489" spans="1:9" x14ac:dyDescent="0.2">
      <c r="A14489">
        <v>484640</v>
      </c>
      <c r="B14489" s="79">
        <v>7898923082240</v>
      </c>
      <c r="C14489" s="80" t="s">
        <v>19</v>
      </c>
      <c r="D14489" s="80" t="s">
        <v>12414</v>
      </c>
      <c r="E14489" s="80" t="s">
        <v>12415</v>
      </c>
      <c r="F14489" s="80" t="s">
        <v>12500</v>
      </c>
      <c r="G14489" s="80" t="s">
        <v>16525</v>
      </c>
      <c r="H14489" t="s">
        <v>16534</v>
      </c>
      <c r="I14489" s="50">
        <v>11.21</v>
      </c>
    </row>
    <row r="14490" spans="1:9" x14ac:dyDescent="0.2">
      <c r="A14490">
        <v>549560</v>
      </c>
      <c r="B14490" s="79">
        <v>7897548106256</v>
      </c>
      <c r="C14490" s="80" t="s">
        <v>19</v>
      </c>
      <c r="D14490" s="80" t="s">
        <v>12414</v>
      </c>
      <c r="E14490" s="80" t="s">
        <v>12415</v>
      </c>
      <c r="F14490" s="80" t="s">
        <v>12500</v>
      </c>
      <c r="G14490" s="80" t="s">
        <v>11133</v>
      </c>
      <c r="H14490" t="s">
        <v>12512</v>
      </c>
      <c r="I14490" s="50">
        <v>6.77</v>
      </c>
    </row>
    <row r="14491" spans="1:9" x14ac:dyDescent="0.2">
      <c r="A14491">
        <v>549563</v>
      </c>
      <c r="B14491" s="79">
        <v>7897548106317</v>
      </c>
      <c r="C14491" s="80" t="s">
        <v>19</v>
      </c>
      <c r="D14491" s="80" t="s">
        <v>12414</v>
      </c>
      <c r="E14491" s="80" t="s">
        <v>12415</v>
      </c>
      <c r="F14491" s="80" t="s">
        <v>12500</v>
      </c>
      <c r="G14491" s="80" t="s">
        <v>11133</v>
      </c>
      <c r="H14491" t="s">
        <v>12513</v>
      </c>
      <c r="I14491" s="50">
        <v>5.53</v>
      </c>
    </row>
    <row r="14492" spans="1:9" x14ac:dyDescent="0.2">
      <c r="A14492">
        <v>549564</v>
      </c>
      <c r="B14492" s="79">
        <v>7897548106386</v>
      </c>
      <c r="C14492" s="80" t="s">
        <v>19</v>
      </c>
      <c r="D14492" s="80" t="s">
        <v>12414</v>
      </c>
      <c r="E14492" s="80" t="s">
        <v>12415</v>
      </c>
      <c r="F14492" s="80" t="s">
        <v>12500</v>
      </c>
      <c r="G14492" s="80" t="s">
        <v>11133</v>
      </c>
      <c r="H14492" t="s">
        <v>12514</v>
      </c>
      <c r="I14492" s="50">
        <v>5.54</v>
      </c>
    </row>
    <row r="14493" spans="1:9" x14ac:dyDescent="0.2">
      <c r="A14493">
        <v>549565</v>
      </c>
      <c r="B14493" s="79">
        <v>7897548106249</v>
      </c>
      <c r="C14493" s="80" t="s">
        <v>19</v>
      </c>
      <c r="D14493" s="80" t="s">
        <v>12414</v>
      </c>
      <c r="E14493" s="80" t="s">
        <v>12415</v>
      </c>
      <c r="F14493" s="80" t="s">
        <v>12500</v>
      </c>
      <c r="G14493" s="80" t="s">
        <v>11133</v>
      </c>
      <c r="H14493" t="s">
        <v>12515</v>
      </c>
      <c r="I14493" s="50">
        <v>6.72</v>
      </c>
    </row>
    <row r="14494" spans="1:9" x14ac:dyDescent="0.2">
      <c r="A14494">
        <v>549532</v>
      </c>
      <c r="B14494" s="79">
        <v>7897548106171</v>
      </c>
      <c r="C14494" s="80" t="s">
        <v>19</v>
      </c>
      <c r="D14494" s="80" t="s">
        <v>12414</v>
      </c>
      <c r="E14494" s="80" t="s">
        <v>12415</v>
      </c>
      <c r="F14494" s="80" t="s">
        <v>12500</v>
      </c>
      <c r="G14494" s="80" t="s">
        <v>11133</v>
      </c>
      <c r="H14494" t="s">
        <v>12501</v>
      </c>
      <c r="I14494" s="50">
        <v>1.8</v>
      </c>
    </row>
    <row r="14495" spans="1:9" x14ac:dyDescent="0.2">
      <c r="A14495">
        <v>549538</v>
      </c>
      <c r="B14495" s="79">
        <v>7897548106126</v>
      </c>
      <c r="C14495" s="80" t="s">
        <v>19</v>
      </c>
      <c r="D14495" s="80" t="s">
        <v>12414</v>
      </c>
      <c r="E14495" s="80" t="s">
        <v>12415</v>
      </c>
      <c r="F14495" s="80" t="s">
        <v>12500</v>
      </c>
      <c r="G14495" s="80" t="s">
        <v>11133</v>
      </c>
      <c r="H14495" t="s">
        <v>12502</v>
      </c>
      <c r="I14495" s="50">
        <v>1.8</v>
      </c>
    </row>
    <row r="14496" spans="1:9" x14ac:dyDescent="0.2">
      <c r="A14496">
        <v>549540</v>
      </c>
      <c r="B14496" s="79">
        <v>7897548106409</v>
      </c>
      <c r="C14496" s="80" t="s">
        <v>19</v>
      </c>
      <c r="D14496" s="80" t="s">
        <v>12414</v>
      </c>
      <c r="E14496" s="80" t="s">
        <v>12415</v>
      </c>
      <c r="F14496" s="80" t="s">
        <v>12500</v>
      </c>
      <c r="G14496" s="80" t="s">
        <v>11133</v>
      </c>
      <c r="H14496" t="s">
        <v>12503</v>
      </c>
      <c r="I14496" s="50">
        <v>1.8</v>
      </c>
    </row>
    <row r="14497" spans="1:9" x14ac:dyDescent="0.2">
      <c r="A14497">
        <v>549541</v>
      </c>
      <c r="B14497" s="79">
        <v>7897548106133</v>
      </c>
      <c r="C14497" s="80" t="s">
        <v>19</v>
      </c>
      <c r="D14497" s="80" t="s">
        <v>12414</v>
      </c>
      <c r="E14497" s="80" t="s">
        <v>12415</v>
      </c>
      <c r="F14497" s="80" t="s">
        <v>12500</v>
      </c>
      <c r="G14497" s="80" t="s">
        <v>11133</v>
      </c>
      <c r="H14497" t="s">
        <v>12504</v>
      </c>
      <c r="I14497" s="50">
        <v>1.78</v>
      </c>
    </row>
    <row r="14498" spans="1:9" x14ac:dyDescent="0.2">
      <c r="A14498">
        <v>549542</v>
      </c>
      <c r="B14498" s="79">
        <v>7897548106157</v>
      </c>
      <c r="C14498" s="80" t="s">
        <v>19</v>
      </c>
      <c r="D14498" s="80" t="s">
        <v>12414</v>
      </c>
      <c r="E14498" s="80" t="s">
        <v>12415</v>
      </c>
      <c r="F14498" s="80" t="s">
        <v>12500</v>
      </c>
      <c r="G14498" s="80" t="s">
        <v>11133</v>
      </c>
      <c r="H14498" t="s">
        <v>12505</v>
      </c>
      <c r="I14498" s="50">
        <v>1.8</v>
      </c>
    </row>
    <row r="14499" spans="1:9" x14ac:dyDescent="0.2">
      <c r="A14499">
        <v>549544</v>
      </c>
      <c r="B14499" s="79">
        <v>7897548106140</v>
      </c>
      <c r="C14499" s="80" t="s">
        <v>19</v>
      </c>
      <c r="D14499" s="80" t="s">
        <v>12414</v>
      </c>
      <c r="E14499" s="80" t="s">
        <v>12415</v>
      </c>
      <c r="F14499" s="80" t="s">
        <v>12500</v>
      </c>
      <c r="G14499" s="80" t="s">
        <v>11133</v>
      </c>
      <c r="H14499" t="s">
        <v>12506</v>
      </c>
      <c r="I14499" s="50">
        <v>2.19</v>
      </c>
    </row>
    <row r="14500" spans="1:9" x14ac:dyDescent="0.2">
      <c r="A14500">
        <v>549545</v>
      </c>
      <c r="B14500" s="79">
        <v>7897548106362</v>
      </c>
      <c r="C14500" s="80" t="s">
        <v>19</v>
      </c>
      <c r="D14500" s="80" t="s">
        <v>12414</v>
      </c>
      <c r="E14500" s="80" t="s">
        <v>12415</v>
      </c>
      <c r="F14500" s="80" t="s">
        <v>12500</v>
      </c>
      <c r="G14500" s="80" t="s">
        <v>11133</v>
      </c>
      <c r="H14500" t="s">
        <v>12507</v>
      </c>
      <c r="I14500" s="50">
        <v>2.23</v>
      </c>
    </row>
    <row r="14501" spans="1:9" x14ac:dyDescent="0.2">
      <c r="A14501">
        <v>549548</v>
      </c>
      <c r="B14501" s="79">
        <v>7897548106430</v>
      </c>
      <c r="C14501" s="80" t="s">
        <v>19</v>
      </c>
      <c r="D14501" s="80" t="s">
        <v>12414</v>
      </c>
      <c r="E14501" s="80" t="s">
        <v>12415</v>
      </c>
      <c r="F14501" s="80" t="s">
        <v>12500</v>
      </c>
      <c r="G14501" s="80" t="s">
        <v>11133</v>
      </c>
      <c r="H14501" t="s">
        <v>16535</v>
      </c>
      <c r="I14501" s="50">
        <v>1.8</v>
      </c>
    </row>
    <row r="14502" spans="1:9" x14ac:dyDescent="0.2">
      <c r="A14502">
        <v>549550</v>
      </c>
      <c r="B14502" s="79">
        <v>7897548106225</v>
      </c>
      <c r="C14502" s="80" t="s">
        <v>19</v>
      </c>
      <c r="D14502" s="80" t="s">
        <v>12414</v>
      </c>
      <c r="E14502" s="80" t="s">
        <v>12415</v>
      </c>
      <c r="F14502" s="80" t="s">
        <v>12500</v>
      </c>
      <c r="G14502" s="80" t="s">
        <v>11133</v>
      </c>
      <c r="H14502" t="s">
        <v>12508</v>
      </c>
      <c r="I14502" s="50">
        <v>5.51</v>
      </c>
    </row>
    <row r="14503" spans="1:9" x14ac:dyDescent="0.2">
      <c r="A14503">
        <v>549552</v>
      </c>
      <c r="B14503" s="79">
        <v>7897548106423</v>
      </c>
      <c r="C14503" s="80" t="s">
        <v>19</v>
      </c>
      <c r="D14503" s="80" t="s">
        <v>12414</v>
      </c>
      <c r="E14503" s="80" t="s">
        <v>12415</v>
      </c>
      <c r="F14503" s="80" t="s">
        <v>12500</v>
      </c>
      <c r="G14503" s="80" t="s">
        <v>11133</v>
      </c>
      <c r="H14503" t="s">
        <v>12509</v>
      </c>
      <c r="I14503" s="50">
        <v>5.54</v>
      </c>
    </row>
    <row r="14504" spans="1:9" x14ac:dyDescent="0.2">
      <c r="A14504">
        <v>549556</v>
      </c>
      <c r="B14504" s="79">
        <v>7897548106287</v>
      </c>
      <c r="C14504" s="80" t="s">
        <v>19</v>
      </c>
      <c r="D14504" s="80" t="s">
        <v>12414</v>
      </c>
      <c r="E14504" s="80" t="s">
        <v>12415</v>
      </c>
      <c r="F14504" s="80" t="s">
        <v>12500</v>
      </c>
      <c r="G14504" s="80" t="s">
        <v>11133</v>
      </c>
      <c r="H14504" t="s">
        <v>12510</v>
      </c>
      <c r="I14504" s="50">
        <v>5.53</v>
      </c>
    </row>
    <row r="14505" spans="1:9" x14ac:dyDescent="0.2">
      <c r="A14505">
        <v>549559</v>
      </c>
      <c r="B14505" s="79">
        <v>7897548106294</v>
      </c>
      <c r="C14505" s="80" t="s">
        <v>19</v>
      </c>
      <c r="D14505" s="80" t="s">
        <v>12414</v>
      </c>
      <c r="E14505" s="80" t="s">
        <v>12415</v>
      </c>
      <c r="F14505" s="80" t="s">
        <v>12500</v>
      </c>
      <c r="G14505" s="80" t="s">
        <v>11133</v>
      </c>
      <c r="H14505" t="s">
        <v>12511</v>
      </c>
      <c r="I14505" s="50">
        <v>5.44</v>
      </c>
    </row>
    <row r="14506" spans="1:9" x14ac:dyDescent="0.2">
      <c r="A14506">
        <v>459008</v>
      </c>
      <c r="B14506" s="79">
        <v>7896304103515</v>
      </c>
      <c r="C14506" s="80" t="s">
        <v>19</v>
      </c>
      <c r="D14506" s="80" t="s">
        <v>12414</v>
      </c>
      <c r="E14506" s="80" t="s">
        <v>12684</v>
      </c>
      <c r="F14506" s="80" t="s">
        <v>12688</v>
      </c>
      <c r="G14506" s="80" t="s">
        <v>12689</v>
      </c>
      <c r="H14506" t="s">
        <v>16536</v>
      </c>
      <c r="I14506" s="50">
        <v>5.27</v>
      </c>
    </row>
    <row r="14507" spans="1:9" x14ac:dyDescent="0.2">
      <c r="A14507">
        <v>459006</v>
      </c>
      <c r="B14507" s="79">
        <v>7896304103553</v>
      </c>
      <c r="C14507" s="80" t="s">
        <v>19</v>
      </c>
      <c r="D14507" s="80" t="s">
        <v>12414</v>
      </c>
      <c r="E14507" s="80" t="s">
        <v>12684</v>
      </c>
      <c r="F14507" s="80" t="s">
        <v>12688</v>
      </c>
      <c r="G14507" s="80" t="s">
        <v>12689</v>
      </c>
      <c r="H14507" t="s">
        <v>12697</v>
      </c>
      <c r="I14507" s="50">
        <v>4.55</v>
      </c>
    </row>
    <row r="14508" spans="1:9" x14ac:dyDescent="0.2">
      <c r="A14508">
        <v>586016</v>
      </c>
      <c r="B14508" s="79">
        <v>7896304103676</v>
      </c>
      <c r="C14508" s="80" t="s">
        <v>19</v>
      </c>
      <c r="D14508" s="80" t="s">
        <v>12414</v>
      </c>
      <c r="E14508" s="80" t="s">
        <v>12684</v>
      </c>
      <c r="F14508" s="80" t="s">
        <v>12688</v>
      </c>
      <c r="G14508" s="80" t="s">
        <v>12689</v>
      </c>
      <c r="H14508" t="s">
        <v>12703</v>
      </c>
      <c r="I14508" s="50">
        <v>13.21</v>
      </c>
    </row>
    <row r="14509" spans="1:9" x14ac:dyDescent="0.2">
      <c r="A14509">
        <v>479606</v>
      </c>
      <c r="B14509" s="79">
        <v>7896304103607</v>
      </c>
      <c r="C14509" s="80" t="s">
        <v>19</v>
      </c>
      <c r="D14509" s="80" t="s">
        <v>12414</v>
      </c>
      <c r="E14509" s="80" t="s">
        <v>12684</v>
      </c>
      <c r="F14509" s="80" t="s">
        <v>12688</v>
      </c>
      <c r="G14509" s="80" t="s">
        <v>12689</v>
      </c>
      <c r="H14509" t="s">
        <v>12701</v>
      </c>
      <c r="I14509" s="50">
        <v>5.51</v>
      </c>
    </row>
    <row r="14510" spans="1:9" x14ac:dyDescent="0.2">
      <c r="A14510">
        <v>397298</v>
      </c>
      <c r="B14510" s="79">
        <v>7896304103393</v>
      </c>
      <c r="C14510" s="80" t="s">
        <v>19</v>
      </c>
      <c r="D14510" s="80" t="s">
        <v>12414</v>
      </c>
      <c r="E14510" s="80" t="s">
        <v>12684</v>
      </c>
      <c r="F14510" s="80" t="s">
        <v>12688</v>
      </c>
      <c r="G14510" s="80" t="s">
        <v>12689</v>
      </c>
      <c r="H14510" t="s">
        <v>12690</v>
      </c>
      <c r="I14510" s="50">
        <v>8.98</v>
      </c>
    </row>
    <row r="14511" spans="1:9" x14ac:dyDescent="0.2">
      <c r="A14511">
        <v>326628</v>
      </c>
      <c r="B14511" s="79">
        <v>7896304100965</v>
      </c>
      <c r="C14511" s="80" t="s">
        <v>19</v>
      </c>
      <c r="D14511" s="80" t="s">
        <v>12414</v>
      </c>
      <c r="E14511" s="80" t="s">
        <v>12684</v>
      </c>
      <c r="F14511" s="80" t="s">
        <v>12688</v>
      </c>
      <c r="G14511" s="80" t="s">
        <v>12689</v>
      </c>
      <c r="H14511" t="s">
        <v>12695</v>
      </c>
      <c r="I14511" s="50">
        <v>5.51</v>
      </c>
    </row>
    <row r="14512" spans="1:9" x14ac:dyDescent="0.2">
      <c r="A14512">
        <v>103005</v>
      </c>
      <c r="B14512" s="79">
        <v>7896304100934</v>
      </c>
      <c r="C14512" s="80" t="s">
        <v>19</v>
      </c>
      <c r="D14512" s="80" t="s">
        <v>12414</v>
      </c>
      <c r="E14512" s="80" t="s">
        <v>12684</v>
      </c>
      <c r="F14512" s="80" t="s">
        <v>12688</v>
      </c>
      <c r="G14512" s="80" t="s">
        <v>12689</v>
      </c>
      <c r="H14512" t="s">
        <v>12699</v>
      </c>
      <c r="I14512" s="50">
        <v>8.2799999999999994</v>
      </c>
    </row>
    <row r="14513" spans="1:9" x14ac:dyDescent="0.2">
      <c r="A14513">
        <v>456458</v>
      </c>
      <c r="B14513" s="79">
        <v>7896304103584</v>
      </c>
      <c r="C14513" s="80" t="s">
        <v>19</v>
      </c>
      <c r="D14513" s="80" t="s">
        <v>12414</v>
      </c>
      <c r="E14513" s="80" t="s">
        <v>12684</v>
      </c>
      <c r="F14513" s="80" t="s">
        <v>12688</v>
      </c>
      <c r="G14513" s="80" t="s">
        <v>12689</v>
      </c>
      <c r="H14513" t="s">
        <v>12696</v>
      </c>
      <c r="I14513" s="50">
        <v>9.74</v>
      </c>
    </row>
    <row r="14514" spans="1:9" x14ac:dyDescent="0.2">
      <c r="A14514">
        <v>456459</v>
      </c>
      <c r="B14514" s="79">
        <v>7896304103560</v>
      </c>
      <c r="C14514" s="80" t="s">
        <v>19</v>
      </c>
      <c r="D14514" s="80" t="s">
        <v>12414</v>
      </c>
      <c r="E14514" s="80" t="s">
        <v>12684</v>
      </c>
      <c r="F14514" s="80" t="s">
        <v>12688</v>
      </c>
      <c r="G14514" s="80" t="s">
        <v>12689</v>
      </c>
      <c r="H14514" t="s">
        <v>16537</v>
      </c>
      <c r="I14514" s="50">
        <v>8.75</v>
      </c>
    </row>
    <row r="14515" spans="1:9" x14ac:dyDescent="0.2">
      <c r="A14515">
        <v>546399</v>
      </c>
      <c r="B14515" s="79">
        <v>7896304103409</v>
      </c>
      <c r="C14515" s="80" t="s">
        <v>19</v>
      </c>
      <c r="D14515" s="80" t="s">
        <v>12414</v>
      </c>
      <c r="E14515" s="80" t="s">
        <v>12684</v>
      </c>
      <c r="F14515" s="80" t="s">
        <v>12688</v>
      </c>
      <c r="G14515" s="80" t="s">
        <v>12689</v>
      </c>
      <c r="H14515" t="s">
        <v>12691</v>
      </c>
      <c r="I14515" s="50">
        <v>8.81</v>
      </c>
    </row>
    <row r="14516" spans="1:9" x14ac:dyDescent="0.2">
      <c r="A14516">
        <v>546396</v>
      </c>
      <c r="B14516" s="79">
        <v>7896304103492</v>
      </c>
      <c r="C14516" s="80" t="s">
        <v>19</v>
      </c>
      <c r="D14516" s="80" t="s">
        <v>12414</v>
      </c>
      <c r="E14516" s="80" t="s">
        <v>12684</v>
      </c>
      <c r="F14516" s="80" t="s">
        <v>12688</v>
      </c>
      <c r="G14516" s="80" t="s">
        <v>12689</v>
      </c>
      <c r="H14516" t="s">
        <v>12702</v>
      </c>
      <c r="I14516" s="50">
        <v>9.36</v>
      </c>
    </row>
    <row r="14517" spans="1:9" x14ac:dyDescent="0.2">
      <c r="A14517">
        <v>16118</v>
      </c>
      <c r="B14517" s="79">
        <v>7896304100064</v>
      </c>
      <c r="C14517" s="80" t="s">
        <v>19</v>
      </c>
      <c r="D14517" s="80" t="s">
        <v>12414</v>
      </c>
      <c r="E14517" s="80" t="s">
        <v>12684</v>
      </c>
      <c r="F14517" s="80" t="s">
        <v>12688</v>
      </c>
      <c r="G14517" s="80" t="s">
        <v>12689</v>
      </c>
      <c r="H14517" t="s">
        <v>12692</v>
      </c>
      <c r="I14517" s="50">
        <v>9.36</v>
      </c>
    </row>
    <row r="14518" spans="1:9" x14ac:dyDescent="0.2">
      <c r="A14518">
        <v>17814</v>
      </c>
      <c r="B14518" s="79">
        <v>7896304100279</v>
      </c>
      <c r="C14518" s="80" t="s">
        <v>19</v>
      </c>
      <c r="D14518" s="80" t="s">
        <v>12414</v>
      </c>
      <c r="E14518" s="80" t="s">
        <v>12684</v>
      </c>
      <c r="F14518" s="80" t="s">
        <v>12688</v>
      </c>
      <c r="G14518" s="80" t="s">
        <v>12689</v>
      </c>
      <c r="H14518" t="s">
        <v>12694</v>
      </c>
      <c r="I14518" s="50">
        <v>16.23</v>
      </c>
    </row>
    <row r="14519" spans="1:9" x14ac:dyDescent="0.2">
      <c r="A14519">
        <v>546116</v>
      </c>
      <c r="B14519" s="79">
        <v>7896304101016</v>
      </c>
      <c r="C14519" s="80" t="s">
        <v>19</v>
      </c>
      <c r="D14519" s="80" t="s">
        <v>12414</v>
      </c>
      <c r="E14519" s="80" t="s">
        <v>12684</v>
      </c>
      <c r="F14519" s="80" t="s">
        <v>12688</v>
      </c>
      <c r="G14519" s="80" t="s">
        <v>12689</v>
      </c>
      <c r="H14519" t="s">
        <v>12698</v>
      </c>
      <c r="I14519" s="50">
        <v>12.37</v>
      </c>
    </row>
    <row r="14520" spans="1:9" x14ac:dyDescent="0.2">
      <c r="A14520">
        <v>16121</v>
      </c>
      <c r="B14520" s="79">
        <v>7896304100354</v>
      </c>
      <c r="C14520" s="80" t="s">
        <v>19</v>
      </c>
      <c r="D14520" s="80" t="s">
        <v>12414</v>
      </c>
      <c r="E14520" s="80" t="s">
        <v>12684</v>
      </c>
      <c r="F14520" s="80" t="s">
        <v>12688</v>
      </c>
      <c r="G14520" s="80" t="s">
        <v>12689</v>
      </c>
      <c r="H14520" t="s">
        <v>12693</v>
      </c>
      <c r="I14520" s="50">
        <v>12.11</v>
      </c>
    </row>
    <row r="14521" spans="1:9" x14ac:dyDescent="0.2">
      <c r="A14521">
        <v>15320</v>
      </c>
      <c r="B14521" s="79">
        <v>7896304100149</v>
      </c>
      <c r="C14521" s="80" t="s">
        <v>19</v>
      </c>
      <c r="D14521" s="80" t="s">
        <v>12414</v>
      </c>
      <c r="E14521" s="80" t="s">
        <v>12684</v>
      </c>
      <c r="F14521" s="80" t="s">
        <v>12688</v>
      </c>
      <c r="G14521" s="80" t="s">
        <v>12689</v>
      </c>
      <c r="H14521" t="s">
        <v>16538</v>
      </c>
      <c r="I14521" s="50">
        <v>18.170000000000002</v>
      </c>
    </row>
    <row r="14522" spans="1:9" x14ac:dyDescent="0.2">
      <c r="A14522">
        <v>450436</v>
      </c>
      <c r="B14522" s="79">
        <v>7896304103591</v>
      </c>
      <c r="C14522" s="80" t="s">
        <v>19</v>
      </c>
      <c r="D14522" s="80" t="s">
        <v>12414</v>
      </c>
      <c r="E14522" s="80" t="s">
        <v>12684</v>
      </c>
      <c r="F14522" s="80" t="s">
        <v>12688</v>
      </c>
      <c r="G14522" s="80" t="s">
        <v>12689</v>
      </c>
      <c r="H14522" t="s">
        <v>12700</v>
      </c>
      <c r="I14522" s="50">
        <v>3.63</v>
      </c>
    </row>
    <row r="14523" spans="1:9" x14ac:dyDescent="0.2">
      <c r="A14523">
        <v>15896</v>
      </c>
      <c r="B14523" s="79">
        <v>7896304100996</v>
      </c>
      <c r="C14523" s="80" t="s">
        <v>19</v>
      </c>
      <c r="D14523" s="80" t="s">
        <v>12414</v>
      </c>
      <c r="E14523" s="80" t="s">
        <v>12684</v>
      </c>
      <c r="F14523" s="80" t="s">
        <v>12688</v>
      </c>
      <c r="G14523" s="80" t="s">
        <v>12689</v>
      </c>
      <c r="H14523" t="s">
        <v>12704</v>
      </c>
      <c r="I14523" s="50">
        <v>6.61</v>
      </c>
    </row>
    <row r="14524" spans="1:9" x14ac:dyDescent="0.2">
      <c r="A14524">
        <v>281851</v>
      </c>
      <c r="B14524" s="79">
        <v>7896304101030</v>
      </c>
      <c r="C14524" s="80" t="s">
        <v>19</v>
      </c>
      <c r="D14524" s="80" t="s">
        <v>12414</v>
      </c>
      <c r="E14524" s="80" t="s">
        <v>12684</v>
      </c>
      <c r="F14524" s="80" t="s">
        <v>12688</v>
      </c>
      <c r="G14524" s="80" t="s">
        <v>12710</v>
      </c>
      <c r="H14524" t="s">
        <v>16539</v>
      </c>
      <c r="I14524" s="50">
        <v>4.2</v>
      </c>
    </row>
    <row r="14525" spans="1:9" x14ac:dyDescent="0.2">
      <c r="A14525">
        <v>471823</v>
      </c>
      <c r="B14525" s="79">
        <v>7898913513105</v>
      </c>
      <c r="C14525" s="80" t="s">
        <v>19</v>
      </c>
      <c r="D14525" s="80" t="s">
        <v>12414</v>
      </c>
      <c r="E14525" s="80" t="s">
        <v>12684</v>
      </c>
      <c r="F14525" s="80" t="s">
        <v>12688</v>
      </c>
      <c r="G14525" s="80" t="s">
        <v>4538</v>
      </c>
      <c r="H14525" t="s">
        <v>16540</v>
      </c>
      <c r="I14525" s="50">
        <v>27.53</v>
      </c>
    </row>
    <row r="14526" spans="1:9" x14ac:dyDescent="0.2">
      <c r="A14526">
        <v>551754</v>
      </c>
      <c r="B14526" s="79">
        <v>7898913513013</v>
      </c>
      <c r="C14526" s="80" t="s">
        <v>19</v>
      </c>
      <c r="D14526" s="80" t="s">
        <v>12414</v>
      </c>
      <c r="E14526" s="80" t="s">
        <v>12684</v>
      </c>
      <c r="F14526" s="80" t="s">
        <v>12688</v>
      </c>
      <c r="G14526" s="80" t="s">
        <v>4538</v>
      </c>
      <c r="H14526" t="s">
        <v>16541</v>
      </c>
      <c r="I14526" s="50">
        <v>8.8699999999999992</v>
      </c>
    </row>
    <row r="14527" spans="1:9" x14ac:dyDescent="0.2">
      <c r="A14527">
        <v>444031</v>
      </c>
      <c r="B14527" s="79">
        <v>7898913513068</v>
      </c>
      <c r="C14527" s="80" t="s">
        <v>19</v>
      </c>
      <c r="D14527" s="80" t="s">
        <v>12414</v>
      </c>
      <c r="E14527" s="80" t="s">
        <v>12684</v>
      </c>
      <c r="F14527" s="80" t="s">
        <v>12688</v>
      </c>
      <c r="G14527" s="80" t="s">
        <v>4538</v>
      </c>
      <c r="H14527" t="s">
        <v>16542</v>
      </c>
      <c r="I14527" s="50">
        <v>11.2</v>
      </c>
    </row>
    <row r="14528" spans="1:9" x14ac:dyDescent="0.2">
      <c r="A14528">
        <v>444032</v>
      </c>
      <c r="B14528" s="79">
        <v>7898913513037</v>
      </c>
      <c r="C14528" s="80" t="s">
        <v>19</v>
      </c>
      <c r="D14528" s="80" t="s">
        <v>12414</v>
      </c>
      <c r="E14528" s="80" t="s">
        <v>12684</v>
      </c>
      <c r="F14528" s="80" t="s">
        <v>12688</v>
      </c>
      <c r="G14528" s="80" t="s">
        <v>4538</v>
      </c>
      <c r="H14528" t="s">
        <v>16543</v>
      </c>
      <c r="I14528" s="50">
        <v>14.03</v>
      </c>
    </row>
    <row r="14529" spans="1:9" x14ac:dyDescent="0.2">
      <c r="A14529">
        <v>551756</v>
      </c>
      <c r="B14529" s="79">
        <v>7898913513259</v>
      </c>
      <c r="C14529" s="80" t="s">
        <v>19</v>
      </c>
      <c r="D14529" s="80" t="s">
        <v>12414</v>
      </c>
      <c r="E14529" s="80" t="s">
        <v>12684</v>
      </c>
      <c r="F14529" s="80" t="s">
        <v>12688</v>
      </c>
      <c r="G14529" s="80" t="s">
        <v>4538</v>
      </c>
      <c r="H14529" t="s">
        <v>16544</v>
      </c>
      <c r="I14529" s="50">
        <v>18.82</v>
      </c>
    </row>
    <row r="14530" spans="1:9" x14ac:dyDescent="0.2">
      <c r="A14530">
        <v>512558</v>
      </c>
      <c r="B14530" s="79">
        <v>7898913513198</v>
      </c>
      <c r="C14530" s="80" t="s">
        <v>19</v>
      </c>
      <c r="D14530" s="80" t="s">
        <v>12414</v>
      </c>
      <c r="E14530" s="80" t="s">
        <v>12684</v>
      </c>
      <c r="F14530" s="80" t="s">
        <v>12688</v>
      </c>
      <c r="G14530" s="80" t="s">
        <v>4538</v>
      </c>
      <c r="H14530" t="s">
        <v>16545</v>
      </c>
      <c r="I14530" s="50">
        <v>19.71</v>
      </c>
    </row>
    <row r="14531" spans="1:9" x14ac:dyDescent="0.2">
      <c r="A14531">
        <v>490991</v>
      </c>
      <c r="B14531" s="79">
        <v>7898092030639</v>
      </c>
      <c r="C14531" s="80" t="s">
        <v>19</v>
      </c>
      <c r="D14531" s="80" t="s">
        <v>12414</v>
      </c>
      <c r="E14531" s="80" t="s">
        <v>12684</v>
      </c>
      <c r="F14531" s="80" t="s">
        <v>12688</v>
      </c>
      <c r="G14531" s="80" t="s">
        <v>12716</v>
      </c>
      <c r="H14531" t="s">
        <v>12717</v>
      </c>
      <c r="I14531" s="50">
        <v>8.81</v>
      </c>
    </row>
    <row r="14532" spans="1:9" x14ac:dyDescent="0.2">
      <c r="A14532">
        <v>413476</v>
      </c>
      <c r="B14532" s="79">
        <v>7898092030066</v>
      </c>
      <c r="C14532" s="80" t="s">
        <v>19</v>
      </c>
      <c r="D14532" s="80" t="s">
        <v>12414</v>
      </c>
      <c r="E14532" s="80" t="s">
        <v>12684</v>
      </c>
      <c r="F14532" s="80" t="s">
        <v>12688</v>
      </c>
      <c r="G14532" s="80" t="s">
        <v>12712</v>
      </c>
      <c r="H14532" t="s">
        <v>12714</v>
      </c>
      <c r="I14532" s="50">
        <v>11.02</v>
      </c>
    </row>
    <row r="14533" spans="1:9" x14ac:dyDescent="0.2">
      <c r="A14533">
        <v>413477</v>
      </c>
      <c r="B14533" s="79">
        <v>7898092030097</v>
      </c>
      <c r="C14533" s="80" t="s">
        <v>19</v>
      </c>
      <c r="D14533" s="80" t="s">
        <v>12414</v>
      </c>
      <c r="E14533" s="80" t="s">
        <v>12684</v>
      </c>
      <c r="F14533" s="80" t="s">
        <v>12688</v>
      </c>
      <c r="G14533" s="80" t="s">
        <v>12712</v>
      </c>
      <c r="H14533" t="s">
        <v>16546</v>
      </c>
      <c r="I14533" s="50">
        <v>12.11</v>
      </c>
    </row>
    <row r="14534" spans="1:9" x14ac:dyDescent="0.2">
      <c r="A14534">
        <v>413478</v>
      </c>
      <c r="B14534" s="79">
        <v>7898092030158</v>
      </c>
      <c r="C14534" s="80" t="s">
        <v>19</v>
      </c>
      <c r="D14534" s="80" t="s">
        <v>12414</v>
      </c>
      <c r="E14534" s="80" t="s">
        <v>12684</v>
      </c>
      <c r="F14534" s="80" t="s">
        <v>12688</v>
      </c>
      <c r="G14534" s="80" t="s">
        <v>12712</v>
      </c>
      <c r="H14534" t="s">
        <v>12715</v>
      </c>
      <c r="I14534" s="50">
        <v>11.6</v>
      </c>
    </row>
    <row r="14535" spans="1:9" x14ac:dyDescent="0.2">
      <c r="A14535">
        <v>413469</v>
      </c>
      <c r="B14535" s="79">
        <v>7898092030417</v>
      </c>
      <c r="C14535" s="80" t="s">
        <v>19</v>
      </c>
      <c r="D14535" s="80" t="s">
        <v>12414</v>
      </c>
      <c r="E14535" s="80" t="s">
        <v>12684</v>
      </c>
      <c r="F14535" s="80" t="s">
        <v>12688</v>
      </c>
      <c r="G14535" s="80" t="s">
        <v>12712</v>
      </c>
      <c r="H14535" t="s">
        <v>12713</v>
      </c>
      <c r="I14535" s="50">
        <v>11.01</v>
      </c>
    </row>
    <row r="14536" spans="1:9" x14ac:dyDescent="0.2">
      <c r="A14536">
        <v>529460</v>
      </c>
      <c r="B14536" s="79">
        <v>7897542820226</v>
      </c>
      <c r="C14536" s="80" t="s">
        <v>19</v>
      </c>
      <c r="D14536" s="80" t="s">
        <v>12414</v>
      </c>
      <c r="E14536" s="80" t="s">
        <v>12684</v>
      </c>
      <c r="F14536" s="80" t="s">
        <v>12688</v>
      </c>
      <c r="G14536" s="80" t="s">
        <v>16547</v>
      </c>
      <c r="H14536" t="s">
        <v>16548</v>
      </c>
      <c r="I14536" s="50">
        <v>14.11</v>
      </c>
    </row>
    <row r="14537" spans="1:9" x14ac:dyDescent="0.2">
      <c r="A14537">
        <v>529492</v>
      </c>
      <c r="B14537" s="79">
        <v>7897542800037</v>
      </c>
      <c r="C14537" s="80" t="s">
        <v>19</v>
      </c>
      <c r="D14537" s="80" t="s">
        <v>12414</v>
      </c>
      <c r="E14537" s="80" t="s">
        <v>12684</v>
      </c>
      <c r="F14537" s="80" t="s">
        <v>12688</v>
      </c>
      <c r="G14537" s="80" t="s">
        <v>16547</v>
      </c>
      <c r="H14537" t="s">
        <v>16549</v>
      </c>
      <c r="I14537" s="50">
        <v>15.12</v>
      </c>
    </row>
    <row r="14538" spans="1:9" x14ac:dyDescent="0.2">
      <c r="A14538">
        <v>562803</v>
      </c>
      <c r="B14538" s="79">
        <v>7897542830638</v>
      </c>
      <c r="C14538" s="80" t="s">
        <v>19</v>
      </c>
      <c r="D14538" s="80" t="s">
        <v>12414</v>
      </c>
      <c r="E14538" s="80" t="s">
        <v>12684</v>
      </c>
      <c r="F14538" s="80" t="s">
        <v>12688</v>
      </c>
      <c r="G14538" s="80" t="s">
        <v>16547</v>
      </c>
      <c r="H14538" t="s">
        <v>16550</v>
      </c>
      <c r="I14538" s="50">
        <v>15.12</v>
      </c>
    </row>
    <row r="14539" spans="1:9" x14ac:dyDescent="0.2">
      <c r="A14539">
        <v>546005</v>
      </c>
      <c r="B14539" s="79">
        <v>7897542800396</v>
      </c>
      <c r="C14539" s="80" t="s">
        <v>19</v>
      </c>
      <c r="D14539" s="80" t="s">
        <v>12414</v>
      </c>
      <c r="E14539" s="80" t="s">
        <v>12684</v>
      </c>
      <c r="F14539" s="80" t="s">
        <v>12688</v>
      </c>
      <c r="G14539" s="80" t="s">
        <v>16547</v>
      </c>
      <c r="H14539" t="s">
        <v>16551</v>
      </c>
      <c r="I14539" s="50">
        <v>8.64</v>
      </c>
    </row>
    <row r="14540" spans="1:9" x14ac:dyDescent="0.2">
      <c r="A14540">
        <v>546011</v>
      </c>
      <c r="B14540" s="79">
        <v>7897542830188</v>
      </c>
      <c r="C14540" s="80" t="s">
        <v>19</v>
      </c>
      <c r="D14540" s="80" t="s">
        <v>12414</v>
      </c>
      <c r="E14540" s="80" t="s">
        <v>12684</v>
      </c>
      <c r="F14540" s="80" t="s">
        <v>12688</v>
      </c>
      <c r="G14540" s="80" t="s">
        <v>16547</v>
      </c>
      <c r="H14540" t="s">
        <v>16552</v>
      </c>
      <c r="I14540" s="50">
        <v>9.77</v>
      </c>
    </row>
    <row r="14541" spans="1:9" x14ac:dyDescent="0.2">
      <c r="A14541">
        <v>578408</v>
      </c>
      <c r="B14541" s="79">
        <v>7897542800099</v>
      </c>
      <c r="C14541" s="80" t="s">
        <v>19</v>
      </c>
      <c r="D14541" s="80" t="s">
        <v>12414</v>
      </c>
      <c r="E14541" s="80" t="s">
        <v>12684</v>
      </c>
      <c r="F14541" s="80" t="s">
        <v>12688</v>
      </c>
      <c r="G14541" s="80" t="s">
        <v>16553</v>
      </c>
      <c r="H14541" t="s">
        <v>16554</v>
      </c>
      <c r="I14541" s="50">
        <v>15.66</v>
      </c>
    </row>
    <row r="14542" spans="1:9" x14ac:dyDescent="0.2">
      <c r="A14542">
        <v>572046</v>
      </c>
      <c r="B14542" s="79">
        <v>7898923688169</v>
      </c>
      <c r="C14542" s="80" t="s">
        <v>19</v>
      </c>
      <c r="D14542" s="80" t="s">
        <v>12414</v>
      </c>
      <c r="E14542" s="80" t="s">
        <v>12684</v>
      </c>
      <c r="F14542" s="80" t="s">
        <v>12688</v>
      </c>
      <c r="G14542" s="80" t="s">
        <v>16553</v>
      </c>
      <c r="H14542" t="s">
        <v>16555</v>
      </c>
      <c r="I14542" s="50">
        <v>18.36</v>
      </c>
    </row>
    <row r="14543" spans="1:9" x14ac:dyDescent="0.2">
      <c r="A14543">
        <v>565530</v>
      </c>
      <c r="B14543" s="79">
        <v>7898758410072</v>
      </c>
      <c r="C14543" s="80" t="s">
        <v>19</v>
      </c>
      <c r="D14543" s="80" t="s">
        <v>12414</v>
      </c>
      <c r="E14543" s="80" t="s">
        <v>12684</v>
      </c>
      <c r="F14543" s="80" t="s">
        <v>12688</v>
      </c>
      <c r="G14543" s="80" t="s">
        <v>16556</v>
      </c>
      <c r="H14543" t="s">
        <v>16557</v>
      </c>
      <c r="I14543" s="50">
        <v>10.51</v>
      </c>
    </row>
    <row r="14544" spans="1:9" x14ac:dyDescent="0.2">
      <c r="A14544">
        <v>565531</v>
      </c>
      <c r="B14544" s="79">
        <v>7898758410058</v>
      </c>
      <c r="C14544" s="80" t="s">
        <v>19</v>
      </c>
      <c r="D14544" s="80" t="s">
        <v>12414</v>
      </c>
      <c r="E14544" s="80" t="s">
        <v>12684</v>
      </c>
      <c r="F14544" s="80" t="s">
        <v>12688</v>
      </c>
      <c r="G14544" s="80" t="s">
        <v>16556</v>
      </c>
      <c r="H14544" t="s">
        <v>16558</v>
      </c>
      <c r="I14544" s="50">
        <v>8.64</v>
      </c>
    </row>
    <row r="14545" spans="1:9" x14ac:dyDescent="0.2">
      <c r="A14545">
        <v>518923</v>
      </c>
      <c r="B14545" s="79">
        <v>7898357430822</v>
      </c>
      <c r="C14545" s="80" t="s">
        <v>19</v>
      </c>
      <c r="D14545" s="80" t="s">
        <v>12414</v>
      </c>
      <c r="E14545" s="80" t="s">
        <v>12684</v>
      </c>
      <c r="F14545" s="80" t="s">
        <v>12688</v>
      </c>
      <c r="G14545" s="80" t="s">
        <v>12705</v>
      </c>
      <c r="H14545" t="s">
        <v>16559</v>
      </c>
      <c r="I14545" s="50">
        <v>6.72</v>
      </c>
    </row>
    <row r="14546" spans="1:9" x14ac:dyDescent="0.2">
      <c r="A14546">
        <v>518924</v>
      </c>
      <c r="B14546" s="79">
        <v>7898357431065</v>
      </c>
      <c r="C14546" s="80" t="s">
        <v>19</v>
      </c>
      <c r="D14546" s="80" t="s">
        <v>12414</v>
      </c>
      <c r="E14546" s="80" t="s">
        <v>12684</v>
      </c>
      <c r="F14546" s="80" t="s">
        <v>12688</v>
      </c>
      <c r="G14546" s="80" t="s">
        <v>12705</v>
      </c>
      <c r="H14546" t="s">
        <v>12706</v>
      </c>
      <c r="I14546" s="50">
        <v>6.25</v>
      </c>
    </row>
    <row r="14547" spans="1:9" x14ac:dyDescent="0.2">
      <c r="A14547">
        <v>518928</v>
      </c>
      <c r="B14547" s="79">
        <v>7898357430884</v>
      </c>
      <c r="C14547" s="80" t="s">
        <v>19</v>
      </c>
      <c r="D14547" s="80" t="s">
        <v>12414</v>
      </c>
      <c r="E14547" s="80" t="s">
        <v>12684</v>
      </c>
      <c r="F14547" s="80" t="s">
        <v>12688</v>
      </c>
      <c r="G14547" s="80" t="s">
        <v>12705</v>
      </c>
      <c r="H14547" t="s">
        <v>16560</v>
      </c>
      <c r="I14547" s="50">
        <v>6.23</v>
      </c>
    </row>
    <row r="14548" spans="1:9" x14ac:dyDescent="0.2">
      <c r="A14548">
        <v>467108</v>
      </c>
      <c r="B14548" s="79">
        <v>7898357430617</v>
      </c>
      <c r="C14548" s="80" t="s">
        <v>19</v>
      </c>
      <c r="D14548" s="80" t="s">
        <v>12414</v>
      </c>
      <c r="E14548" s="80" t="s">
        <v>12684</v>
      </c>
      <c r="F14548" s="80" t="s">
        <v>12688</v>
      </c>
      <c r="G14548" s="80" t="s">
        <v>12705</v>
      </c>
      <c r="H14548" t="s">
        <v>16561</v>
      </c>
      <c r="I14548" s="50">
        <v>6.41</v>
      </c>
    </row>
    <row r="14549" spans="1:9" x14ac:dyDescent="0.2">
      <c r="A14549">
        <v>467105</v>
      </c>
      <c r="B14549" s="79">
        <v>7898357430082</v>
      </c>
      <c r="C14549" s="80" t="s">
        <v>19</v>
      </c>
      <c r="D14549" s="80" t="s">
        <v>12414</v>
      </c>
      <c r="E14549" s="80" t="s">
        <v>12684</v>
      </c>
      <c r="F14549" s="80" t="s">
        <v>12688</v>
      </c>
      <c r="G14549" s="80" t="s">
        <v>12705</v>
      </c>
      <c r="H14549" t="s">
        <v>16562</v>
      </c>
      <c r="I14549" s="50">
        <v>5.35</v>
      </c>
    </row>
    <row r="14550" spans="1:9" x14ac:dyDescent="0.2">
      <c r="A14550">
        <v>561207</v>
      </c>
      <c r="B14550" s="79">
        <v>7898357430464</v>
      </c>
      <c r="C14550" s="80" t="s">
        <v>19</v>
      </c>
      <c r="D14550" s="80" t="s">
        <v>12414</v>
      </c>
      <c r="E14550" s="80" t="s">
        <v>12684</v>
      </c>
      <c r="F14550" s="80" t="s">
        <v>12688</v>
      </c>
      <c r="G14550" s="80" t="s">
        <v>12705</v>
      </c>
      <c r="H14550" t="s">
        <v>16563</v>
      </c>
      <c r="I14550" s="50">
        <v>10.34</v>
      </c>
    </row>
    <row r="14551" spans="1:9" x14ac:dyDescent="0.2">
      <c r="A14551">
        <v>515586</v>
      </c>
      <c r="B14551" s="79">
        <v>7898357430709</v>
      </c>
      <c r="C14551" s="80" t="s">
        <v>19</v>
      </c>
      <c r="D14551" s="80" t="s">
        <v>12414</v>
      </c>
      <c r="E14551" s="80" t="s">
        <v>12684</v>
      </c>
      <c r="F14551" s="80" t="s">
        <v>12688</v>
      </c>
      <c r="G14551" s="80" t="s">
        <v>12705</v>
      </c>
      <c r="H14551" t="s">
        <v>16564</v>
      </c>
      <c r="I14551" s="50">
        <v>8.66</v>
      </c>
    </row>
    <row r="14552" spans="1:9" x14ac:dyDescent="0.2">
      <c r="A14552">
        <v>467106</v>
      </c>
      <c r="B14552" s="79">
        <v>7898357430402</v>
      </c>
      <c r="C14552" s="80" t="s">
        <v>19</v>
      </c>
      <c r="D14552" s="80" t="s">
        <v>12414</v>
      </c>
      <c r="E14552" s="80" t="s">
        <v>12684</v>
      </c>
      <c r="F14552" s="80" t="s">
        <v>12688</v>
      </c>
      <c r="G14552" s="80" t="s">
        <v>12705</v>
      </c>
      <c r="H14552" t="s">
        <v>16565</v>
      </c>
      <c r="I14552" s="50">
        <v>14.6</v>
      </c>
    </row>
    <row r="14553" spans="1:9" x14ac:dyDescent="0.2">
      <c r="A14553">
        <v>467109</v>
      </c>
      <c r="B14553" s="79">
        <v>7898357430068</v>
      </c>
      <c r="C14553" s="80" t="s">
        <v>19</v>
      </c>
      <c r="D14553" s="80" t="s">
        <v>12414</v>
      </c>
      <c r="E14553" s="80" t="s">
        <v>12684</v>
      </c>
      <c r="F14553" s="80" t="s">
        <v>12688</v>
      </c>
      <c r="G14553" s="80" t="s">
        <v>12705</v>
      </c>
      <c r="H14553" t="s">
        <v>12708</v>
      </c>
      <c r="I14553" s="50">
        <v>11.21</v>
      </c>
    </row>
    <row r="14554" spans="1:9" x14ac:dyDescent="0.2">
      <c r="A14554">
        <v>469307</v>
      </c>
      <c r="B14554" s="79">
        <v>7898357430099</v>
      </c>
      <c r="C14554" s="80" t="s">
        <v>19</v>
      </c>
      <c r="D14554" s="80" t="s">
        <v>12414</v>
      </c>
      <c r="E14554" s="80" t="s">
        <v>12684</v>
      </c>
      <c r="F14554" s="80" t="s">
        <v>12688</v>
      </c>
      <c r="G14554" s="80" t="s">
        <v>12705</v>
      </c>
      <c r="H14554" t="s">
        <v>16566</v>
      </c>
      <c r="I14554" s="50">
        <v>15.16</v>
      </c>
    </row>
    <row r="14555" spans="1:9" x14ac:dyDescent="0.2">
      <c r="A14555">
        <v>467104</v>
      </c>
      <c r="B14555" s="79">
        <v>7898357430129</v>
      </c>
      <c r="C14555" s="80" t="s">
        <v>19</v>
      </c>
      <c r="D14555" s="80" t="s">
        <v>12414</v>
      </c>
      <c r="E14555" s="80" t="s">
        <v>12684</v>
      </c>
      <c r="F14555" s="80" t="s">
        <v>12688</v>
      </c>
      <c r="G14555" s="80" t="s">
        <v>12705</v>
      </c>
      <c r="H14555" t="s">
        <v>12707</v>
      </c>
      <c r="I14555" s="50">
        <v>6.31</v>
      </c>
    </row>
    <row r="14556" spans="1:9" x14ac:dyDescent="0.2">
      <c r="A14556">
        <v>467107</v>
      </c>
      <c r="B14556" s="79">
        <v>7898357430518</v>
      </c>
      <c r="C14556" s="80" t="s">
        <v>19</v>
      </c>
      <c r="D14556" s="80" t="s">
        <v>12414</v>
      </c>
      <c r="E14556" s="80" t="s">
        <v>12684</v>
      </c>
      <c r="F14556" s="80" t="s">
        <v>12688</v>
      </c>
      <c r="G14556" s="80" t="s">
        <v>12705</v>
      </c>
      <c r="H14556" t="s">
        <v>16567</v>
      </c>
      <c r="I14556" s="50">
        <v>9.67</v>
      </c>
    </row>
    <row r="14557" spans="1:9" x14ac:dyDescent="0.2">
      <c r="A14557">
        <v>467102</v>
      </c>
      <c r="B14557" s="79">
        <v>7898357430075</v>
      </c>
      <c r="C14557" s="80" t="s">
        <v>19</v>
      </c>
      <c r="D14557" s="80" t="s">
        <v>12414</v>
      </c>
      <c r="E14557" s="80" t="s">
        <v>12684</v>
      </c>
      <c r="F14557" s="80" t="s">
        <v>12688</v>
      </c>
      <c r="G14557" s="80" t="s">
        <v>12705</v>
      </c>
      <c r="H14557" t="s">
        <v>16568</v>
      </c>
      <c r="I14557" s="50">
        <v>8.15</v>
      </c>
    </row>
    <row r="14558" spans="1:9" x14ac:dyDescent="0.2">
      <c r="A14558">
        <v>542156</v>
      </c>
      <c r="B14558" s="79">
        <v>7898357430136</v>
      </c>
      <c r="C14558" s="80" t="s">
        <v>19</v>
      </c>
      <c r="D14558" s="80" t="s">
        <v>12414</v>
      </c>
      <c r="E14558" s="80" t="s">
        <v>12684</v>
      </c>
      <c r="F14558" s="80" t="s">
        <v>12688</v>
      </c>
      <c r="G14558" s="80" t="s">
        <v>12705</v>
      </c>
      <c r="H14558" t="s">
        <v>16569</v>
      </c>
      <c r="I14558" s="50">
        <v>19.46</v>
      </c>
    </row>
    <row r="14559" spans="1:9" x14ac:dyDescent="0.2">
      <c r="A14559">
        <v>527197</v>
      </c>
      <c r="B14559" s="79">
        <v>7898357431089</v>
      </c>
      <c r="C14559" s="80" t="s">
        <v>19</v>
      </c>
      <c r="D14559" s="80" t="s">
        <v>12414</v>
      </c>
      <c r="E14559" s="80" t="s">
        <v>12684</v>
      </c>
      <c r="F14559" s="80" t="s">
        <v>12688</v>
      </c>
      <c r="G14559" s="80" t="s">
        <v>12705</v>
      </c>
      <c r="H14559" t="s">
        <v>12709</v>
      </c>
      <c r="I14559" s="50">
        <v>7.83</v>
      </c>
    </row>
    <row r="14560" spans="1:9" x14ac:dyDescent="0.2">
      <c r="A14560">
        <v>514748</v>
      </c>
      <c r="B14560" s="79">
        <v>618231694983</v>
      </c>
      <c r="C14560" s="80" t="s">
        <v>19</v>
      </c>
      <c r="D14560" s="80" t="s">
        <v>12414</v>
      </c>
      <c r="E14560" s="80" t="s">
        <v>12684</v>
      </c>
      <c r="F14560" s="80" t="s">
        <v>12688</v>
      </c>
      <c r="G14560" s="80" t="s">
        <v>16570</v>
      </c>
      <c r="H14560" t="s">
        <v>16571</v>
      </c>
      <c r="I14560" s="50">
        <v>8.59</v>
      </c>
    </row>
    <row r="14561" spans="1:9" x14ac:dyDescent="0.2">
      <c r="A14561">
        <v>514746</v>
      </c>
      <c r="B14561" s="79">
        <v>736532611314</v>
      </c>
      <c r="C14561" s="80" t="s">
        <v>19</v>
      </c>
      <c r="D14561" s="80" t="s">
        <v>12414</v>
      </c>
      <c r="E14561" s="80" t="s">
        <v>12684</v>
      </c>
      <c r="F14561" s="80" t="s">
        <v>12688</v>
      </c>
      <c r="G14561" s="80" t="s">
        <v>16570</v>
      </c>
      <c r="H14561" t="s">
        <v>16572</v>
      </c>
      <c r="I14561" s="50">
        <v>9.9499999999999993</v>
      </c>
    </row>
    <row r="14562" spans="1:9" x14ac:dyDescent="0.2">
      <c r="A14562">
        <v>470340</v>
      </c>
      <c r="B14562" s="79">
        <v>470340</v>
      </c>
      <c r="C14562" s="80" t="s">
        <v>19</v>
      </c>
      <c r="D14562" s="80" t="s">
        <v>12414</v>
      </c>
      <c r="E14562" s="80" t="s">
        <v>12684</v>
      </c>
      <c r="F14562" s="80" t="s">
        <v>12685</v>
      </c>
      <c r="G14562" s="80" t="s">
        <v>12686</v>
      </c>
      <c r="H14562" t="s">
        <v>12687</v>
      </c>
      <c r="I14562" s="50">
        <v>134.26</v>
      </c>
    </row>
    <row r="14563" spans="1:9" x14ac:dyDescent="0.2">
      <c r="A14563">
        <v>413474</v>
      </c>
      <c r="B14563" s="79">
        <v>7898092030189</v>
      </c>
      <c r="C14563" s="80" t="s">
        <v>19</v>
      </c>
      <c r="D14563" s="80" t="s">
        <v>12414</v>
      </c>
      <c r="E14563" s="80" t="s">
        <v>12684</v>
      </c>
      <c r="F14563" s="80" t="s">
        <v>12685</v>
      </c>
      <c r="G14563" s="80" t="s">
        <v>12716</v>
      </c>
      <c r="H14563" t="s">
        <v>16573</v>
      </c>
      <c r="I14563" s="50">
        <v>12.11</v>
      </c>
    </row>
    <row r="14564" spans="1:9" x14ac:dyDescent="0.2">
      <c r="A14564">
        <v>469320</v>
      </c>
      <c r="B14564" s="79">
        <v>17898357430119</v>
      </c>
      <c r="C14564" s="80" t="s">
        <v>19</v>
      </c>
      <c r="D14564" s="80" t="s">
        <v>12414</v>
      </c>
      <c r="E14564" s="80" t="s">
        <v>12684</v>
      </c>
      <c r="F14564" s="80" t="s">
        <v>12685</v>
      </c>
      <c r="G14564" s="80" t="s">
        <v>12705</v>
      </c>
      <c r="H14564" t="s">
        <v>16574</v>
      </c>
      <c r="I14564" s="50">
        <v>146.46</v>
      </c>
    </row>
    <row r="14565" spans="1:9" x14ac:dyDescent="0.2">
      <c r="A14565">
        <v>282401</v>
      </c>
      <c r="B14565" s="79">
        <v>282401</v>
      </c>
      <c r="C14565" s="80" t="s">
        <v>19</v>
      </c>
      <c r="D14565" s="80" t="s">
        <v>12414</v>
      </c>
      <c r="E14565" s="80" t="s">
        <v>16575</v>
      </c>
      <c r="F14565" s="80" t="s">
        <v>16576</v>
      </c>
      <c r="G14565" s="80" t="s">
        <v>16577</v>
      </c>
      <c r="H14565" t="s">
        <v>16578</v>
      </c>
      <c r="I14565" s="50">
        <v>11.55</v>
      </c>
    </row>
    <row r="14566" spans="1:9" x14ac:dyDescent="0.2">
      <c r="A14566">
        <v>425121</v>
      </c>
      <c r="B14566" s="79">
        <v>425121</v>
      </c>
      <c r="C14566" s="80" t="s">
        <v>19</v>
      </c>
      <c r="D14566" s="80" t="s">
        <v>12129</v>
      </c>
      <c r="E14566" s="80" t="s">
        <v>12130</v>
      </c>
      <c r="F14566" s="80" t="s">
        <v>12131</v>
      </c>
      <c r="G14566" s="80" t="s">
        <v>9999</v>
      </c>
      <c r="H14566" t="s">
        <v>12161</v>
      </c>
      <c r="I14566" s="50">
        <v>7.38</v>
      </c>
    </row>
    <row r="14567" spans="1:9" x14ac:dyDescent="0.2">
      <c r="A14567">
        <v>425123</v>
      </c>
      <c r="B14567" s="79">
        <v>425123</v>
      </c>
      <c r="C14567" s="80" t="s">
        <v>19</v>
      </c>
      <c r="D14567" s="80" t="s">
        <v>12129</v>
      </c>
      <c r="E14567" s="80" t="s">
        <v>12130</v>
      </c>
      <c r="F14567" s="80" t="s">
        <v>12131</v>
      </c>
      <c r="G14567" s="80" t="s">
        <v>9999</v>
      </c>
      <c r="H14567" t="s">
        <v>16579</v>
      </c>
      <c r="I14567" s="50">
        <v>13.21</v>
      </c>
    </row>
    <row r="14568" spans="1:9" x14ac:dyDescent="0.2">
      <c r="A14568">
        <v>425129</v>
      </c>
      <c r="B14568" s="79">
        <v>425129</v>
      </c>
      <c r="C14568" s="80" t="s">
        <v>19</v>
      </c>
      <c r="D14568" s="80" t="s">
        <v>12129</v>
      </c>
      <c r="E14568" s="80" t="s">
        <v>12130</v>
      </c>
      <c r="F14568" s="80" t="s">
        <v>12131</v>
      </c>
      <c r="G14568" s="80" t="s">
        <v>9999</v>
      </c>
      <c r="H14568" t="s">
        <v>12162</v>
      </c>
      <c r="I14568" s="50">
        <v>11.33</v>
      </c>
    </row>
    <row r="14569" spans="1:9" x14ac:dyDescent="0.2">
      <c r="A14569">
        <v>451092</v>
      </c>
      <c r="B14569" s="79">
        <v>451092</v>
      </c>
      <c r="C14569" s="80" t="s">
        <v>19</v>
      </c>
      <c r="D14569" s="80" t="s">
        <v>12129</v>
      </c>
      <c r="E14569" s="80" t="s">
        <v>12130</v>
      </c>
      <c r="F14569" s="80" t="s">
        <v>12131</v>
      </c>
      <c r="G14569" s="80" t="s">
        <v>9999</v>
      </c>
      <c r="H14569" t="s">
        <v>12163</v>
      </c>
      <c r="I14569" s="50">
        <v>7.38</v>
      </c>
    </row>
    <row r="14570" spans="1:9" x14ac:dyDescent="0.2">
      <c r="A14570">
        <v>454829</v>
      </c>
      <c r="B14570" s="79">
        <v>454829</v>
      </c>
      <c r="C14570" s="80" t="s">
        <v>19</v>
      </c>
      <c r="D14570" s="80" t="s">
        <v>12129</v>
      </c>
      <c r="E14570" s="80" t="s">
        <v>12130</v>
      </c>
      <c r="F14570" s="80" t="s">
        <v>12131</v>
      </c>
      <c r="G14570" s="80" t="s">
        <v>9999</v>
      </c>
      <c r="H14570" t="s">
        <v>12164</v>
      </c>
      <c r="I14570" s="50">
        <v>4.32</v>
      </c>
    </row>
    <row r="14571" spans="1:9" x14ac:dyDescent="0.2">
      <c r="A14571">
        <v>454833</v>
      </c>
      <c r="B14571" s="79">
        <v>454833</v>
      </c>
      <c r="C14571" s="80" t="s">
        <v>19</v>
      </c>
      <c r="D14571" s="80" t="s">
        <v>12129</v>
      </c>
      <c r="E14571" s="80" t="s">
        <v>12130</v>
      </c>
      <c r="F14571" s="80" t="s">
        <v>12131</v>
      </c>
      <c r="G14571" s="80" t="s">
        <v>9999</v>
      </c>
      <c r="H14571" t="s">
        <v>12165</v>
      </c>
      <c r="I14571" s="50">
        <v>5.37</v>
      </c>
    </row>
    <row r="14572" spans="1:9" x14ac:dyDescent="0.2">
      <c r="A14572">
        <v>528137</v>
      </c>
      <c r="B14572" s="79">
        <v>528137</v>
      </c>
      <c r="C14572" s="80" t="s">
        <v>19</v>
      </c>
      <c r="D14572" s="80" t="s">
        <v>12129</v>
      </c>
      <c r="E14572" s="80" t="s">
        <v>12130</v>
      </c>
      <c r="F14572" s="80" t="s">
        <v>12131</v>
      </c>
      <c r="G14572" s="80" t="s">
        <v>9999</v>
      </c>
      <c r="H14572" t="s">
        <v>12194</v>
      </c>
      <c r="I14572" s="50">
        <v>6.12</v>
      </c>
    </row>
    <row r="14573" spans="1:9" x14ac:dyDescent="0.2">
      <c r="A14573">
        <v>528138</v>
      </c>
      <c r="B14573" s="79">
        <v>528138</v>
      </c>
      <c r="C14573" s="80" t="s">
        <v>19</v>
      </c>
      <c r="D14573" s="80" t="s">
        <v>12129</v>
      </c>
      <c r="E14573" s="80" t="s">
        <v>12130</v>
      </c>
      <c r="F14573" s="80" t="s">
        <v>12131</v>
      </c>
      <c r="G14573" s="80" t="s">
        <v>9999</v>
      </c>
      <c r="H14573" t="s">
        <v>12185</v>
      </c>
      <c r="I14573" s="50">
        <v>5.54</v>
      </c>
    </row>
    <row r="14574" spans="1:9" x14ac:dyDescent="0.2">
      <c r="A14574">
        <v>530227</v>
      </c>
      <c r="B14574" s="79">
        <v>530227</v>
      </c>
      <c r="C14574" s="80" t="s">
        <v>19</v>
      </c>
      <c r="D14574" s="80" t="s">
        <v>12129</v>
      </c>
      <c r="E14574" s="80" t="s">
        <v>12130</v>
      </c>
      <c r="F14574" s="80" t="s">
        <v>12131</v>
      </c>
      <c r="G14574" s="80" t="s">
        <v>9999</v>
      </c>
      <c r="H14574" t="s">
        <v>12186</v>
      </c>
      <c r="I14574" s="50">
        <v>3.48</v>
      </c>
    </row>
    <row r="14575" spans="1:9" x14ac:dyDescent="0.2">
      <c r="A14575">
        <v>557786</v>
      </c>
      <c r="B14575" s="79">
        <v>557786</v>
      </c>
      <c r="C14575" s="80" t="s">
        <v>19</v>
      </c>
      <c r="D14575" s="80" t="s">
        <v>12129</v>
      </c>
      <c r="E14575" s="80" t="s">
        <v>12130</v>
      </c>
      <c r="F14575" s="80" t="s">
        <v>12131</v>
      </c>
      <c r="G14575" s="80" t="s">
        <v>9999</v>
      </c>
      <c r="H14575" t="s">
        <v>12195</v>
      </c>
      <c r="I14575" s="50">
        <v>3.46</v>
      </c>
    </row>
    <row r="14576" spans="1:9" x14ac:dyDescent="0.2">
      <c r="A14576">
        <v>558006</v>
      </c>
      <c r="B14576" s="79">
        <v>558006</v>
      </c>
      <c r="C14576" s="80" t="s">
        <v>19</v>
      </c>
      <c r="D14576" s="80" t="s">
        <v>12129</v>
      </c>
      <c r="E14576" s="80" t="s">
        <v>12130</v>
      </c>
      <c r="F14576" s="80" t="s">
        <v>12131</v>
      </c>
      <c r="G14576" s="80" t="s">
        <v>9999</v>
      </c>
      <c r="H14576" t="s">
        <v>12187</v>
      </c>
      <c r="I14576" s="50">
        <v>29.16</v>
      </c>
    </row>
    <row r="14577" spans="1:9" x14ac:dyDescent="0.2">
      <c r="A14577">
        <v>450997</v>
      </c>
      <c r="B14577" s="79">
        <v>450997</v>
      </c>
      <c r="C14577" s="80" t="s">
        <v>19</v>
      </c>
      <c r="D14577" s="80" t="s">
        <v>12129</v>
      </c>
      <c r="E14577" s="80" t="s">
        <v>12130</v>
      </c>
      <c r="F14577" s="80" t="s">
        <v>12131</v>
      </c>
      <c r="G14577" s="80" t="s">
        <v>9999</v>
      </c>
      <c r="H14577" t="s">
        <v>16580</v>
      </c>
      <c r="I14577" s="50">
        <v>8.33</v>
      </c>
    </row>
    <row r="14578" spans="1:9" x14ac:dyDescent="0.2">
      <c r="A14578">
        <v>446065</v>
      </c>
      <c r="B14578" s="79">
        <v>446065</v>
      </c>
      <c r="C14578" s="80" t="s">
        <v>19</v>
      </c>
      <c r="D14578" s="80" t="s">
        <v>12129</v>
      </c>
      <c r="E14578" s="80" t="s">
        <v>12130</v>
      </c>
      <c r="F14578" s="80" t="s">
        <v>12131</v>
      </c>
      <c r="G14578" s="80" t="s">
        <v>9999</v>
      </c>
      <c r="H14578" t="s">
        <v>16581</v>
      </c>
      <c r="I14578" s="50">
        <v>3.14</v>
      </c>
    </row>
    <row r="14579" spans="1:9" x14ac:dyDescent="0.2">
      <c r="A14579">
        <v>521036</v>
      </c>
      <c r="B14579" s="79">
        <v>521036</v>
      </c>
      <c r="C14579" s="80" t="s">
        <v>19</v>
      </c>
      <c r="D14579" s="80" t="s">
        <v>12129</v>
      </c>
      <c r="E14579" s="80" t="s">
        <v>12130</v>
      </c>
      <c r="F14579" s="80" t="s">
        <v>12131</v>
      </c>
      <c r="G14579" s="80" t="s">
        <v>9999</v>
      </c>
      <c r="H14579" t="s">
        <v>12177</v>
      </c>
      <c r="I14579" s="50">
        <v>7.94</v>
      </c>
    </row>
    <row r="14580" spans="1:9" x14ac:dyDescent="0.2">
      <c r="A14580">
        <v>508960</v>
      </c>
      <c r="B14580" s="79">
        <v>508960</v>
      </c>
      <c r="C14580" s="80" t="s">
        <v>19</v>
      </c>
      <c r="D14580" s="80" t="s">
        <v>12129</v>
      </c>
      <c r="E14580" s="80" t="s">
        <v>12130</v>
      </c>
      <c r="F14580" s="80" t="s">
        <v>12131</v>
      </c>
      <c r="G14580" s="80" t="s">
        <v>9999</v>
      </c>
      <c r="H14580" t="s">
        <v>12175</v>
      </c>
      <c r="I14580" s="50">
        <v>3.96</v>
      </c>
    </row>
    <row r="14581" spans="1:9" x14ac:dyDescent="0.2">
      <c r="A14581">
        <v>508962</v>
      </c>
      <c r="B14581" s="79">
        <v>508962</v>
      </c>
      <c r="C14581" s="80" t="s">
        <v>19</v>
      </c>
      <c r="D14581" s="80" t="s">
        <v>12129</v>
      </c>
      <c r="E14581" s="80" t="s">
        <v>12130</v>
      </c>
      <c r="F14581" s="80" t="s">
        <v>12131</v>
      </c>
      <c r="G14581" s="80" t="s">
        <v>9999</v>
      </c>
      <c r="H14581" t="s">
        <v>12176</v>
      </c>
      <c r="I14581" s="50">
        <v>4.37</v>
      </c>
    </row>
    <row r="14582" spans="1:9" x14ac:dyDescent="0.2">
      <c r="A14582">
        <v>507541</v>
      </c>
      <c r="B14582" s="79">
        <v>507541</v>
      </c>
      <c r="C14582" s="80" t="s">
        <v>19</v>
      </c>
      <c r="D14582" s="80" t="s">
        <v>12129</v>
      </c>
      <c r="E14582" s="80" t="s">
        <v>12130</v>
      </c>
      <c r="F14582" s="80" t="s">
        <v>12131</v>
      </c>
      <c r="G14582" s="80" t="s">
        <v>9999</v>
      </c>
      <c r="H14582" t="s">
        <v>12174</v>
      </c>
      <c r="I14582" s="50">
        <v>8.7100000000000009</v>
      </c>
    </row>
    <row r="14583" spans="1:9" x14ac:dyDescent="0.2">
      <c r="A14583">
        <v>493276</v>
      </c>
      <c r="B14583" s="79">
        <v>493276</v>
      </c>
      <c r="C14583" s="80" t="s">
        <v>19</v>
      </c>
      <c r="D14583" s="80" t="s">
        <v>12129</v>
      </c>
      <c r="E14583" s="80" t="s">
        <v>12130</v>
      </c>
      <c r="F14583" s="80" t="s">
        <v>12131</v>
      </c>
      <c r="G14583" s="80" t="s">
        <v>9999</v>
      </c>
      <c r="H14583" t="s">
        <v>16582</v>
      </c>
      <c r="I14583" s="50">
        <v>21.08</v>
      </c>
    </row>
    <row r="14584" spans="1:9" x14ac:dyDescent="0.2">
      <c r="A14584">
        <v>501022</v>
      </c>
      <c r="B14584" s="79">
        <v>501022</v>
      </c>
      <c r="C14584" s="80" t="s">
        <v>19</v>
      </c>
      <c r="D14584" s="80" t="s">
        <v>12129</v>
      </c>
      <c r="E14584" s="80" t="s">
        <v>12130</v>
      </c>
      <c r="F14584" s="80" t="s">
        <v>12131</v>
      </c>
      <c r="G14584" s="80" t="s">
        <v>9999</v>
      </c>
      <c r="H14584" t="s">
        <v>12170</v>
      </c>
      <c r="I14584" s="50">
        <v>11.61</v>
      </c>
    </row>
    <row r="14585" spans="1:9" x14ac:dyDescent="0.2">
      <c r="A14585">
        <v>501023</v>
      </c>
      <c r="B14585" s="79">
        <v>501023</v>
      </c>
      <c r="C14585" s="80" t="s">
        <v>19</v>
      </c>
      <c r="D14585" s="80" t="s">
        <v>12129</v>
      </c>
      <c r="E14585" s="80" t="s">
        <v>12130</v>
      </c>
      <c r="F14585" s="80" t="s">
        <v>12131</v>
      </c>
      <c r="G14585" s="80" t="s">
        <v>9999</v>
      </c>
      <c r="H14585" t="s">
        <v>12171</v>
      </c>
      <c r="I14585" s="50">
        <v>11.48</v>
      </c>
    </row>
    <row r="14586" spans="1:9" x14ac:dyDescent="0.2">
      <c r="A14586">
        <v>501024</v>
      </c>
      <c r="B14586" s="79">
        <v>501024</v>
      </c>
      <c r="C14586" s="80" t="s">
        <v>19</v>
      </c>
      <c r="D14586" s="80" t="s">
        <v>12129</v>
      </c>
      <c r="E14586" s="80" t="s">
        <v>12130</v>
      </c>
      <c r="F14586" s="80" t="s">
        <v>12131</v>
      </c>
      <c r="G14586" s="80" t="s">
        <v>9999</v>
      </c>
      <c r="H14586" t="s">
        <v>12172</v>
      </c>
      <c r="I14586" s="50">
        <v>13.05</v>
      </c>
    </row>
    <row r="14587" spans="1:9" x14ac:dyDescent="0.2">
      <c r="A14587">
        <v>501025</v>
      </c>
      <c r="B14587" s="79">
        <v>501025</v>
      </c>
      <c r="C14587" s="80" t="s">
        <v>19</v>
      </c>
      <c r="D14587" s="80" t="s">
        <v>12129</v>
      </c>
      <c r="E14587" s="80" t="s">
        <v>12130</v>
      </c>
      <c r="F14587" s="80" t="s">
        <v>12131</v>
      </c>
      <c r="G14587" s="80" t="s">
        <v>9999</v>
      </c>
      <c r="H14587" t="s">
        <v>12173</v>
      </c>
      <c r="I14587" s="50">
        <v>10.76</v>
      </c>
    </row>
    <row r="14588" spans="1:9" x14ac:dyDescent="0.2">
      <c r="A14588">
        <v>501026</v>
      </c>
      <c r="B14588" s="79">
        <v>501026</v>
      </c>
      <c r="C14588" s="80" t="s">
        <v>19</v>
      </c>
      <c r="D14588" s="80" t="s">
        <v>12129</v>
      </c>
      <c r="E14588" s="80" t="s">
        <v>12130</v>
      </c>
      <c r="F14588" s="80" t="s">
        <v>12131</v>
      </c>
      <c r="G14588" s="80" t="s">
        <v>9999</v>
      </c>
      <c r="H14588" t="s">
        <v>16583</v>
      </c>
      <c r="I14588" s="50">
        <v>17.940000000000001</v>
      </c>
    </row>
    <row r="14589" spans="1:9" x14ac:dyDescent="0.2">
      <c r="A14589">
        <v>461243</v>
      </c>
      <c r="B14589" s="79">
        <v>461243</v>
      </c>
      <c r="C14589" s="80" t="s">
        <v>19</v>
      </c>
      <c r="D14589" s="80" t="s">
        <v>12129</v>
      </c>
      <c r="E14589" s="80" t="s">
        <v>12130</v>
      </c>
      <c r="F14589" s="80" t="s">
        <v>12131</v>
      </c>
      <c r="G14589" s="80" t="s">
        <v>9999</v>
      </c>
      <c r="H14589" t="s">
        <v>12166</v>
      </c>
      <c r="I14589" s="50">
        <v>3.82</v>
      </c>
    </row>
    <row r="14590" spans="1:9" x14ac:dyDescent="0.2">
      <c r="A14590">
        <v>461244</v>
      </c>
      <c r="B14590" s="79">
        <v>461244</v>
      </c>
      <c r="C14590" s="80" t="s">
        <v>19</v>
      </c>
      <c r="D14590" s="80" t="s">
        <v>12129</v>
      </c>
      <c r="E14590" s="80" t="s">
        <v>12130</v>
      </c>
      <c r="F14590" s="80" t="s">
        <v>12131</v>
      </c>
      <c r="G14590" s="80" t="s">
        <v>9999</v>
      </c>
      <c r="H14590" t="s">
        <v>12167</v>
      </c>
      <c r="I14590" s="50">
        <v>3.5</v>
      </c>
    </row>
    <row r="14591" spans="1:9" x14ac:dyDescent="0.2">
      <c r="A14591">
        <v>527581</v>
      </c>
      <c r="B14591" s="79">
        <v>527581</v>
      </c>
      <c r="C14591" s="80" t="s">
        <v>19</v>
      </c>
      <c r="D14591" s="80" t="s">
        <v>12129</v>
      </c>
      <c r="E14591" s="80" t="s">
        <v>12130</v>
      </c>
      <c r="F14591" s="80" t="s">
        <v>12131</v>
      </c>
      <c r="G14591" s="80" t="s">
        <v>9999</v>
      </c>
      <c r="H14591" t="s">
        <v>12178</v>
      </c>
      <c r="I14591" s="50">
        <v>3.95</v>
      </c>
    </row>
    <row r="14592" spans="1:9" x14ac:dyDescent="0.2">
      <c r="A14592">
        <v>527584</v>
      </c>
      <c r="B14592" s="79">
        <v>527584</v>
      </c>
      <c r="C14592" s="80" t="s">
        <v>19</v>
      </c>
      <c r="D14592" s="80" t="s">
        <v>12129</v>
      </c>
      <c r="E14592" s="80" t="s">
        <v>12130</v>
      </c>
      <c r="F14592" s="80" t="s">
        <v>12131</v>
      </c>
      <c r="G14592" s="80" t="s">
        <v>9999</v>
      </c>
      <c r="H14592" t="s">
        <v>12179</v>
      </c>
      <c r="I14592" s="50">
        <v>1.97</v>
      </c>
    </row>
    <row r="14593" spans="1:9" x14ac:dyDescent="0.2">
      <c r="A14593">
        <v>527585</v>
      </c>
      <c r="B14593" s="79">
        <v>527585</v>
      </c>
      <c r="C14593" s="80" t="s">
        <v>19</v>
      </c>
      <c r="D14593" s="80" t="s">
        <v>12129</v>
      </c>
      <c r="E14593" s="80" t="s">
        <v>12130</v>
      </c>
      <c r="F14593" s="80" t="s">
        <v>12131</v>
      </c>
      <c r="G14593" s="80" t="s">
        <v>9999</v>
      </c>
      <c r="H14593" t="s">
        <v>12180</v>
      </c>
      <c r="I14593" s="50">
        <v>2.1800000000000002</v>
      </c>
    </row>
    <row r="14594" spans="1:9" x14ac:dyDescent="0.2">
      <c r="A14594">
        <v>527586</v>
      </c>
      <c r="B14594" s="79">
        <v>527586</v>
      </c>
      <c r="C14594" s="80" t="s">
        <v>19</v>
      </c>
      <c r="D14594" s="80" t="s">
        <v>12129</v>
      </c>
      <c r="E14594" s="80" t="s">
        <v>12130</v>
      </c>
      <c r="F14594" s="80" t="s">
        <v>12131</v>
      </c>
      <c r="G14594" s="80" t="s">
        <v>9999</v>
      </c>
      <c r="H14594" t="s">
        <v>12181</v>
      </c>
      <c r="I14594" s="50">
        <v>3.36</v>
      </c>
    </row>
    <row r="14595" spans="1:9" x14ac:dyDescent="0.2">
      <c r="A14595">
        <v>527587</v>
      </c>
      <c r="B14595" s="79">
        <v>527587</v>
      </c>
      <c r="C14595" s="80" t="s">
        <v>19</v>
      </c>
      <c r="D14595" s="80" t="s">
        <v>12129</v>
      </c>
      <c r="E14595" s="80" t="s">
        <v>12130</v>
      </c>
      <c r="F14595" s="80" t="s">
        <v>12131</v>
      </c>
      <c r="G14595" s="80" t="s">
        <v>9999</v>
      </c>
      <c r="H14595" t="s">
        <v>12182</v>
      </c>
      <c r="I14595" s="50">
        <v>5.09</v>
      </c>
    </row>
    <row r="14596" spans="1:9" x14ac:dyDescent="0.2">
      <c r="A14596">
        <v>527590</v>
      </c>
      <c r="B14596" s="79">
        <v>527590</v>
      </c>
      <c r="C14596" s="80" t="s">
        <v>19</v>
      </c>
      <c r="D14596" s="80" t="s">
        <v>12129</v>
      </c>
      <c r="E14596" s="80" t="s">
        <v>12130</v>
      </c>
      <c r="F14596" s="80" t="s">
        <v>12131</v>
      </c>
      <c r="G14596" s="80" t="s">
        <v>9999</v>
      </c>
      <c r="H14596" t="s">
        <v>12183</v>
      </c>
      <c r="I14596" s="50">
        <v>3.44</v>
      </c>
    </row>
    <row r="14597" spans="1:9" x14ac:dyDescent="0.2">
      <c r="A14597">
        <v>527593</v>
      </c>
      <c r="B14597" s="79">
        <v>527593</v>
      </c>
      <c r="C14597" s="80" t="s">
        <v>19</v>
      </c>
      <c r="D14597" s="80" t="s">
        <v>12129</v>
      </c>
      <c r="E14597" s="80" t="s">
        <v>12130</v>
      </c>
      <c r="F14597" s="80" t="s">
        <v>12131</v>
      </c>
      <c r="G14597" s="80" t="s">
        <v>9999</v>
      </c>
      <c r="H14597" t="s">
        <v>12184</v>
      </c>
      <c r="I14597" s="50">
        <v>2.09</v>
      </c>
    </row>
    <row r="14598" spans="1:9" x14ac:dyDescent="0.2">
      <c r="A14598">
        <v>487879</v>
      </c>
      <c r="B14598" s="79">
        <v>487879</v>
      </c>
      <c r="C14598" s="80" t="s">
        <v>19</v>
      </c>
      <c r="D14598" s="80" t="s">
        <v>12129</v>
      </c>
      <c r="E14598" s="80" t="s">
        <v>12130</v>
      </c>
      <c r="F14598" s="80" t="s">
        <v>12131</v>
      </c>
      <c r="G14598" s="80" t="s">
        <v>9999</v>
      </c>
      <c r="H14598" t="s">
        <v>12169</v>
      </c>
      <c r="I14598" s="50">
        <v>5.36</v>
      </c>
    </row>
    <row r="14599" spans="1:9" x14ac:dyDescent="0.2">
      <c r="A14599">
        <v>273694</v>
      </c>
      <c r="B14599" s="79">
        <v>273694</v>
      </c>
      <c r="C14599" s="80" t="s">
        <v>19</v>
      </c>
      <c r="D14599" s="80" t="s">
        <v>12129</v>
      </c>
      <c r="E14599" s="80" t="s">
        <v>12130</v>
      </c>
      <c r="F14599" s="80" t="s">
        <v>12131</v>
      </c>
      <c r="G14599" s="80" t="s">
        <v>9999</v>
      </c>
      <c r="H14599" t="s">
        <v>12149</v>
      </c>
      <c r="I14599" s="50">
        <v>28.6</v>
      </c>
    </row>
    <row r="14600" spans="1:9" x14ac:dyDescent="0.2">
      <c r="A14600">
        <v>48856</v>
      </c>
      <c r="B14600" s="79">
        <v>48856</v>
      </c>
      <c r="C14600" s="80" t="s">
        <v>19</v>
      </c>
      <c r="D14600" s="80" t="s">
        <v>12129</v>
      </c>
      <c r="E14600" s="80" t="s">
        <v>12130</v>
      </c>
      <c r="F14600" s="80" t="s">
        <v>12131</v>
      </c>
      <c r="G14600" s="80" t="s">
        <v>9999</v>
      </c>
      <c r="H14600" t="s">
        <v>12147</v>
      </c>
      <c r="I14600" s="50">
        <v>8.1300000000000008</v>
      </c>
    </row>
    <row r="14601" spans="1:9" x14ac:dyDescent="0.2">
      <c r="A14601">
        <v>76423</v>
      </c>
      <c r="B14601" s="79">
        <v>76423</v>
      </c>
      <c r="C14601" s="80" t="s">
        <v>19</v>
      </c>
      <c r="D14601" s="80" t="s">
        <v>12129</v>
      </c>
      <c r="E14601" s="80" t="s">
        <v>12130</v>
      </c>
      <c r="F14601" s="80" t="s">
        <v>12131</v>
      </c>
      <c r="G14601" s="80" t="s">
        <v>9999</v>
      </c>
      <c r="H14601" t="s">
        <v>12148</v>
      </c>
      <c r="I14601" s="50">
        <v>9.36</v>
      </c>
    </row>
    <row r="14602" spans="1:9" x14ac:dyDescent="0.2">
      <c r="A14602">
        <v>414467</v>
      </c>
      <c r="B14602" s="79">
        <v>414467</v>
      </c>
      <c r="C14602" s="80" t="s">
        <v>19</v>
      </c>
      <c r="D14602" s="80" t="s">
        <v>12129</v>
      </c>
      <c r="E14602" s="80" t="s">
        <v>12130</v>
      </c>
      <c r="F14602" s="80" t="s">
        <v>12131</v>
      </c>
      <c r="G14602" s="80" t="s">
        <v>9999</v>
      </c>
      <c r="H14602" t="s">
        <v>12159</v>
      </c>
      <c r="I14602" s="50">
        <v>8.0399999999999991</v>
      </c>
    </row>
    <row r="14603" spans="1:9" x14ac:dyDescent="0.2">
      <c r="A14603">
        <v>482810</v>
      </c>
      <c r="B14603" s="79">
        <v>482810</v>
      </c>
      <c r="C14603" s="80" t="s">
        <v>19</v>
      </c>
      <c r="D14603" s="80" t="s">
        <v>12129</v>
      </c>
      <c r="E14603" s="80" t="s">
        <v>12130</v>
      </c>
      <c r="F14603" s="80" t="s">
        <v>12131</v>
      </c>
      <c r="G14603" s="80" t="s">
        <v>9999</v>
      </c>
      <c r="H14603" t="s">
        <v>12168</v>
      </c>
      <c r="I14603" s="50">
        <v>4.05</v>
      </c>
    </row>
    <row r="14604" spans="1:9" x14ac:dyDescent="0.2">
      <c r="A14604">
        <v>363433</v>
      </c>
      <c r="B14604" s="79">
        <v>363433</v>
      </c>
      <c r="C14604" s="80" t="s">
        <v>19</v>
      </c>
      <c r="D14604" s="80" t="s">
        <v>12129</v>
      </c>
      <c r="E14604" s="80" t="s">
        <v>12130</v>
      </c>
      <c r="F14604" s="80" t="s">
        <v>12131</v>
      </c>
      <c r="G14604" s="80" t="s">
        <v>9999</v>
      </c>
      <c r="H14604" t="s">
        <v>16584</v>
      </c>
      <c r="I14604" s="50">
        <v>33.43</v>
      </c>
    </row>
    <row r="14605" spans="1:9" x14ac:dyDescent="0.2">
      <c r="A14605">
        <v>5949</v>
      </c>
      <c r="B14605" s="79">
        <v>5949</v>
      </c>
      <c r="C14605" s="80" t="s">
        <v>19</v>
      </c>
      <c r="D14605" s="80" t="s">
        <v>12129</v>
      </c>
      <c r="E14605" s="80" t="s">
        <v>12130</v>
      </c>
      <c r="F14605" s="80" t="s">
        <v>12131</v>
      </c>
      <c r="G14605" s="80" t="s">
        <v>9999</v>
      </c>
      <c r="H14605" t="s">
        <v>16585</v>
      </c>
      <c r="I14605" s="50">
        <v>22.66</v>
      </c>
    </row>
    <row r="14606" spans="1:9" x14ac:dyDescent="0.2">
      <c r="A14606">
        <v>1233</v>
      </c>
      <c r="B14606" s="79">
        <v>1233</v>
      </c>
      <c r="C14606" s="80" t="s">
        <v>19</v>
      </c>
      <c r="D14606" s="80" t="s">
        <v>12129</v>
      </c>
      <c r="E14606" s="80" t="s">
        <v>12130</v>
      </c>
      <c r="F14606" s="80" t="s">
        <v>12131</v>
      </c>
      <c r="G14606" s="80" t="s">
        <v>9999</v>
      </c>
      <c r="H14606" t="s">
        <v>16586</v>
      </c>
      <c r="I14606" s="50">
        <v>17.170000000000002</v>
      </c>
    </row>
    <row r="14607" spans="1:9" x14ac:dyDescent="0.2">
      <c r="A14607">
        <v>327503</v>
      </c>
      <c r="B14607" s="79">
        <v>327503</v>
      </c>
      <c r="C14607" s="80" t="s">
        <v>19</v>
      </c>
      <c r="D14607" s="80" t="s">
        <v>12129</v>
      </c>
      <c r="E14607" s="80" t="s">
        <v>12130</v>
      </c>
      <c r="F14607" s="80" t="s">
        <v>12131</v>
      </c>
      <c r="G14607" s="80" t="s">
        <v>9999</v>
      </c>
      <c r="H14607" t="s">
        <v>12191</v>
      </c>
      <c r="I14607" s="50">
        <v>15.27</v>
      </c>
    </row>
    <row r="14608" spans="1:9" x14ac:dyDescent="0.2">
      <c r="A14608">
        <v>327504</v>
      </c>
      <c r="B14608" s="79">
        <v>327504</v>
      </c>
      <c r="C14608" s="80" t="s">
        <v>19</v>
      </c>
      <c r="D14608" s="80" t="s">
        <v>12129</v>
      </c>
      <c r="E14608" s="80" t="s">
        <v>12130</v>
      </c>
      <c r="F14608" s="80" t="s">
        <v>12131</v>
      </c>
      <c r="G14608" s="80" t="s">
        <v>9999</v>
      </c>
      <c r="H14608" t="s">
        <v>12192</v>
      </c>
      <c r="I14608" s="50">
        <v>9.41</v>
      </c>
    </row>
    <row r="14609" spans="1:9" x14ac:dyDescent="0.2">
      <c r="A14609">
        <v>416487</v>
      </c>
      <c r="B14609" s="79">
        <v>416487</v>
      </c>
      <c r="C14609" s="80" t="s">
        <v>19</v>
      </c>
      <c r="D14609" s="80" t="s">
        <v>12129</v>
      </c>
      <c r="E14609" s="80" t="s">
        <v>12130</v>
      </c>
      <c r="F14609" s="80" t="s">
        <v>12131</v>
      </c>
      <c r="G14609" s="80" t="s">
        <v>9999</v>
      </c>
      <c r="H14609" t="s">
        <v>12160</v>
      </c>
      <c r="I14609" s="50">
        <v>5.19</v>
      </c>
    </row>
    <row r="14610" spans="1:9" x14ac:dyDescent="0.2">
      <c r="A14610">
        <v>1066</v>
      </c>
      <c r="B14610" s="79">
        <v>1066</v>
      </c>
      <c r="C14610" s="80" t="s">
        <v>19</v>
      </c>
      <c r="D14610" s="80" t="s">
        <v>12129</v>
      </c>
      <c r="E14610" s="80" t="s">
        <v>12130</v>
      </c>
      <c r="F14610" s="80" t="s">
        <v>12131</v>
      </c>
      <c r="G14610" s="80" t="s">
        <v>9999</v>
      </c>
      <c r="H14610" t="s">
        <v>12188</v>
      </c>
      <c r="I14610" s="50">
        <v>34.229999999999997</v>
      </c>
    </row>
    <row r="14611" spans="1:9" x14ac:dyDescent="0.2">
      <c r="A14611">
        <v>26707</v>
      </c>
      <c r="B14611" s="79">
        <v>26707</v>
      </c>
      <c r="C14611" s="80" t="s">
        <v>19</v>
      </c>
      <c r="D14611" s="80" t="s">
        <v>12129</v>
      </c>
      <c r="E14611" s="80" t="s">
        <v>12130</v>
      </c>
      <c r="F14611" s="80" t="s">
        <v>12131</v>
      </c>
      <c r="G14611" s="80" t="s">
        <v>9999</v>
      </c>
      <c r="H14611" t="s">
        <v>12190</v>
      </c>
      <c r="I14611" s="50">
        <v>35.72</v>
      </c>
    </row>
    <row r="14612" spans="1:9" x14ac:dyDescent="0.2">
      <c r="A14612">
        <v>323023</v>
      </c>
      <c r="B14612" s="79">
        <v>323023</v>
      </c>
      <c r="C14612" s="80" t="s">
        <v>19</v>
      </c>
      <c r="D14612" s="80" t="s">
        <v>12129</v>
      </c>
      <c r="E14612" s="80" t="s">
        <v>12130</v>
      </c>
      <c r="F14612" s="80" t="s">
        <v>12131</v>
      </c>
      <c r="G14612" s="80" t="s">
        <v>9999</v>
      </c>
      <c r="H14612" t="s">
        <v>12156</v>
      </c>
      <c r="I14612" s="50">
        <v>33.229999999999997</v>
      </c>
    </row>
    <row r="14613" spans="1:9" x14ac:dyDescent="0.2">
      <c r="A14613">
        <v>408170</v>
      </c>
      <c r="B14613" s="79">
        <v>408170</v>
      </c>
      <c r="C14613" s="80" t="s">
        <v>19</v>
      </c>
      <c r="D14613" s="80" t="s">
        <v>12129</v>
      </c>
      <c r="E14613" s="80" t="s">
        <v>12130</v>
      </c>
      <c r="F14613" s="80" t="s">
        <v>12131</v>
      </c>
      <c r="G14613" s="80" t="s">
        <v>9999</v>
      </c>
      <c r="H14613" t="s">
        <v>16587</v>
      </c>
      <c r="I14613" s="50">
        <v>10.9</v>
      </c>
    </row>
    <row r="14614" spans="1:9" x14ac:dyDescent="0.2">
      <c r="A14614">
        <v>263736</v>
      </c>
      <c r="B14614" s="79">
        <v>263736</v>
      </c>
      <c r="C14614" s="80" t="s">
        <v>19</v>
      </c>
      <c r="D14614" s="80" t="s">
        <v>12129</v>
      </c>
      <c r="E14614" s="80" t="s">
        <v>12130</v>
      </c>
      <c r="F14614" s="80" t="s">
        <v>12131</v>
      </c>
      <c r="G14614" s="80" t="s">
        <v>9999</v>
      </c>
      <c r="H14614" t="s">
        <v>12151</v>
      </c>
      <c r="I14614" s="50">
        <v>28.03</v>
      </c>
    </row>
    <row r="14615" spans="1:9" x14ac:dyDescent="0.2">
      <c r="A14615">
        <v>263737</v>
      </c>
      <c r="B14615" s="79">
        <v>263737</v>
      </c>
      <c r="C14615" s="80" t="s">
        <v>19</v>
      </c>
      <c r="D14615" s="80" t="s">
        <v>12129</v>
      </c>
      <c r="E14615" s="80" t="s">
        <v>12130</v>
      </c>
      <c r="F14615" s="80" t="s">
        <v>12131</v>
      </c>
      <c r="G14615" s="80" t="s">
        <v>9999</v>
      </c>
      <c r="H14615" t="s">
        <v>12152</v>
      </c>
      <c r="I14615" s="50">
        <v>28.25</v>
      </c>
    </row>
    <row r="14616" spans="1:9" x14ac:dyDescent="0.2">
      <c r="A14616">
        <v>7542</v>
      </c>
      <c r="B14616" s="79">
        <v>7542</v>
      </c>
      <c r="C14616" s="80" t="s">
        <v>19</v>
      </c>
      <c r="D14616" s="80" t="s">
        <v>12129</v>
      </c>
      <c r="E14616" s="80" t="s">
        <v>12130</v>
      </c>
      <c r="F14616" s="80" t="s">
        <v>12131</v>
      </c>
      <c r="G14616" s="80" t="s">
        <v>9999</v>
      </c>
      <c r="H14616" t="s">
        <v>12146</v>
      </c>
      <c r="I14616" s="50">
        <v>32.99</v>
      </c>
    </row>
    <row r="14617" spans="1:9" x14ac:dyDescent="0.2">
      <c r="A14617">
        <v>544868</v>
      </c>
      <c r="B14617" s="79">
        <v>544868</v>
      </c>
      <c r="C14617" s="80" t="s">
        <v>19</v>
      </c>
      <c r="D14617" s="80" t="s">
        <v>12129</v>
      </c>
      <c r="E14617" s="80" t="s">
        <v>12130</v>
      </c>
      <c r="F14617" s="80" t="s">
        <v>12131</v>
      </c>
      <c r="G14617" s="80" t="s">
        <v>9999</v>
      </c>
      <c r="H14617" t="s">
        <v>12146</v>
      </c>
      <c r="I14617" s="50">
        <v>36.31</v>
      </c>
    </row>
    <row r="14618" spans="1:9" x14ac:dyDescent="0.2">
      <c r="A14618">
        <v>47653</v>
      </c>
      <c r="B14618" s="79">
        <v>47653</v>
      </c>
      <c r="C14618" s="80" t="s">
        <v>19</v>
      </c>
      <c r="D14618" s="80" t="s">
        <v>12129</v>
      </c>
      <c r="E14618" s="80" t="s">
        <v>12130</v>
      </c>
      <c r="F14618" s="80" t="s">
        <v>12131</v>
      </c>
      <c r="G14618" s="80" t="s">
        <v>9999</v>
      </c>
      <c r="H14618" t="s">
        <v>12154</v>
      </c>
      <c r="I14618" s="50">
        <v>9.73</v>
      </c>
    </row>
    <row r="14619" spans="1:9" x14ac:dyDescent="0.2">
      <c r="A14619">
        <v>47655</v>
      </c>
      <c r="B14619" s="79">
        <v>47655</v>
      </c>
      <c r="C14619" s="80" t="s">
        <v>19</v>
      </c>
      <c r="D14619" s="80" t="s">
        <v>12129</v>
      </c>
      <c r="E14619" s="80" t="s">
        <v>12130</v>
      </c>
      <c r="F14619" s="80" t="s">
        <v>12131</v>
      </c>
      <c r="G14619" s="80" t="s">
        <v>9999</v>
      </c>
      <c r="H14619" t="s">
        <v>12155</v>
      </c>
      <c r="I14619" s="50">
        <v>9.7200000000000006</v>
      </c>
    </row>
    <row r="14620" spans="1:9" x14ac:dyDescent="0.2">
      <c r="A14620">
        <v>4669</v>
      </c>
      <c r="B14620" s="79">
        <v>4669</v>
      </c>
      <c r="C14620" s="80" t="s">
        <v>19</v>
      </c>
      <c r="D14620" s="80" t="s">
        <v>12129</v>
      </c>
      <c r="E14620" s="80" t="s">
        <v>12130</v>
      </c>
      <c r="F14620" s="80" t="s">
        <v>12131</v>
      </c>
      <c r="G14620" s="80" t="s">
        <v>9999</v>
      </c>
      <c r="H14620" t="s">
        <v>12153</v>
      </c>
      <c r="I14620" s="50">
        <v>9.7200000000000006</v>
      </c>
    </row>
    <row r="14621" spans="1:9" x14ac:dyDescent="0.2">
      <c r="A14621">
        <v>408175</v>
      </c>
      <c r="B14621" s="79">
        <v>408175</v>
      </c>
      <c r="C14621" s="80" t="s">
        <v>19</v>
      </c>
      <c r="D14621" s="80" t="s">
        <v>12129</v>
      </c>
      <c r="E14621" s="80" t="s">
        <v>12130</v>
      </c>
      <c r="F14621" s="80" t="s">
        <v>12131</v>
      </c>
      <c r="G14621" s="80" t="s">
        <v>9999</v>
      </c>
      <c r="H14621" t="s">
        <v>16588</v>
      </c>
      <c r="I14621" s="50">
        <v>8.43</v>
      </c>
    </row>
    <row r="14622" spans="1:9" x14ac:dyDescent="0.2">
      <c r="A14622">
        <v>326859</v>
      </c>
      <c r="B14622" s="79">
        <v>326859</v>
      </c>
      <c r="C14622" s="80" t="s">
        <v>19</v>
      </c>
      <c r="D14622" s="80" t="s">
        <v>12129</v>
      </c>
      <c r="E14622" s="80" t="s">
        <v>12130</v>
      </c>
      <c r="F14622" s="80" t="s">
        <v>12131</v>
      </c>
      <c r="G14622" s="80" t="s">
        <v>9999</v>
      </c>
      <c r="H14622" t="s">
        <v>12158</v>
      </c>
      <c r="I14622" s="50">
        <v>13.85</v>
      </c>
    </row>
    <row r="14623" spans="1:9" x14ac:dyDescent="0.2">
      <c r="A14623">
        <v>9030</v>
      </c>
      <c r="B14623" s="79">
        <v>9030</v>
      </c>
      <c r="C14623" s="80" t="s">
        <v>19</v>
      </c>
      <c r="D14623" s="80" t="s">
        <v>12129</v>
      </c>
      <c r="E14623" s="80" t="s">
        <v>12130</v>
      </c>
      <c r="F14623" s="80" t="s">
        <v>12131</v>
      </c>
      <c r="G14623" s="80" t="s">
        <v>9999</v>
      </c>
      <c r="H14623" t="s">
        <v>12189</v>
      </c>
      <c r="I14623" s="50">
        <v>40.21</v>
      </c>
    </row>
    <row r="14624" spans="1:9" x14ac:dyDescent="0.2">
      <c r="A14624">
        <v>9031</v>
      </c>
      <c r="B14624" s="79">
        <v>9031</v>
      </c>
      <c r="C14624" s="80" t="s">
        <v>19</v>
      </c>
      <c r="D14624" s="80" t="s">
        <v>12129</v>
      </c>
      <c r="E14624" s="80" t="s">
        <v>12130</v>
      </c>
      <c r="F14624" s="80" t="s">
        <v>12131</v>
      </c>
      <c r="G14624" s="80" t="s">
        <v>9999</v>
      </c>
      <c r="H14624" t="s">
        <v>16589</v>
      </c>
      <c r="I14624" s="50">
        <v>14.32</v>
      </c>
    </row>
    <row r="14625" spans="1:9" x14ac:dyDescent="0.2">
      <c r="A14625">
        <v>325127</v>
      </c>
      <c r="B14625" s="79">
        <v>325127</v>
      </c>
      <c r="C14625" s="80" t="s">
        <v>19</v>
      </c>
      <c r="D14625" s="80" t="s">
        <v>12129</v>
      </c>
      <c r="E14625" s="80" t="s">
        <v>12130</v>
      </c>
      <c r="F14625" s="80" t="s">
        <v>12131</v>
      </c>
      <c r="G14625" s="80" t="s">
        <v>9999</v>
      </c>
      <c r="H14625" t="s">
        <v>12157</v>
      </c>
      <c r="I14625" s="50">
        <v>6.43</v>
      </c>
    </row>
    <row r="14626" spans="1:9" x14ac:dyDescent="0.2">
      <c r="A14626">
        <v>557779</v>
      </c>
      <c r="B14626" s="79">
        <v>557779</v>
      </c>
      <c r="C14626" s="80" t="s">
        <v>19</v>
      </c>
      <c r="D14626" s="80" t="s">
        <v>12129</v>
      </c>
      <c r="E14626" s="80" t="s">
        <v>12130</v>
      </c>
      <c r="F14626" s="80" t="s">
        <v>12131</v>
      </c>
      <c r="G14626" s="80" t="s">
        <v>10594</v>
      </c>
      <c r="H14626" t="s">
        <v>12144</v>
      </c>
      <c r="I14626" s="50">
        <v>26.51</v>
      </c>
    </row>
    <row r="14627" spans="1:9" x14ac:dyDescent="0.2">
      <c r="A14627">
        <v>557788</v>
      </c>
      <c r="B14627" s="79">
        <v>557788</v>
      </c>
      <c r="C14627" s="80" t="s">
        <v>19</v>
      </c>
      <c r="D14627" s="80" t="s">
        <v>12129</v>
      </c>
      <c r="E14627" s="80" t="s">
        <v>12130</v>
      </c>
      <c r="F14627" s="80" t="s">
        <v>12131</v>
      </c>
      <c r="G14627" s="80" t="s">
        <v>10594</v>
      </c>
      <c r="H14627" t="s">
        <v>12145</v>
      </c>
      <c r="I14627" s="50">
        <v>1.51</v>
      </c>
    </row>
    <row r="14628" spans="1:9" x14ac:dyDescent="0.2">
      <c r="A14628">
        <v>480611</v>
      </c>
      <c r="B14628" s="79">
        <v>480611</v>
      </c>
      <c r="C14628" s="80" t="s">
        <v>19</v>
      </c>
      <c r="D14628" s="80" t="s">
        <v>12129</v>
      </c>
      <c r="E14628" s="80" t="s">
        <v>12130</v>
      </c>
      <c r="F14628" s="80" t="s">
        <v>12131</v>
      </c>
      <c r="G14628" s="80" t="s">
        <v>10594</v>
      </c>
      <c r="H14628" t="s">
        <v>16590</v>
      </c>
      <c r="I14628" s="50">
        <v>6.36</v>
      </c>
    </row>
    <row r="14629" spans="1:9" x14ac:dyDescent="0.2">
      <c r="A14629">
        <v>480614</v>
      </c>
      <c r="B14629" s="79">
        <v>480614</v>
      </c>
      <c r="C14629" s="80" t="s">
        <v>19</v>
      </c>
      <c r="D14629" s="80" t="s">
        <v>12129</v>
      </c>
      <c r="E14629" s="80" t="s">
        <v>12130</v>
      </c>
      <c r="F14629" s="80" t="s">
        <v>12131</v>
      </c>
      <c r="G14629" s="80" t="s">
        <v>10594</v>
      </c>
      <c r="H14629" t="s">
        <v>16591</v>
      </c>
      <c r="I14629" s="50">
        <v>6.3</v>
      </c>
    </row>
    <row r="14630" spans="1:9" x14ac:dyDescent="0.2">
      <c r="A14630">
        <v>528139</v>
      </c>
      <c r="B14630" s="79">
        <v>528139</v>
      </c>
      <c r="C14630" s="80" t="s">
        <v>19</v>
      </c>
      <c r="D14630" s="80" t="s">
        <v>12129</v>
      </c>
      <c r="E14630" s="80" t="s">
        <v>12130</v>
      </c>
      <c r="F14630" s="80" t="s">
        <v>12131</v>
      </c>
      <c r="G14630" s="80" t="s">
        <v>10594</v>
      </c>
      <c r="H14630" t="s">
        <v>12142</v>
      </c>
      <c r="I14630" s="50">
        <v>1.86</v>
      </c>
    </row>
    <row r="14631" spans="1:9" x14ac:dyDescent="0.2">
      <c r="A14631">
        <v>507542</v>
      </c>
      <c r="B14631" s="79">
        <v>507542</v>
      </c>
      <c r="C14631" s="80" t="s">
        <v>19</v>
      </c>
      <c r="D14631" s="80" t="s">
        <v>12129</v>
      </c>
      <c r="E14631" s="80" t="s">
        <v>12130</v>
      </c>
      <c r="F14631" s="80" t="s">
        <v>12131</v>
      </c>
      <c r="G14631" s="80" t="s">
        <v>10594</v>
      </c>
      <c r="H14631" t="s">
        <v>12141</v>
      </c>
      <c r="I14631" s="50">
        <v>10.75</v>
      </c>
    </row>
    <row r="14632" spans="1:9" x14ac:dyDescent="0.2">
      <c r="A14632">
        <v>460038</v>
      </c>
      <c r="B14632" s="79">
        <v>460038</v>
      </c>
      <c r="C14632" s="80" t="s">
        <v>19</v>
      </c>
      <c r="D14632" s="80" t="s">
        <v>12129</v>
      </c>
      <c r="E14632" s="80" t="s">
        <v>12130</v>
      </c>
      <c r="F14632" s="80" t="s">
        <v>12131</v>
      </c>
      <c r="G14632" s="80" t="s">
        <v>10594</v>
      </c>
      <c r="H14632" t="s">
        <v>12140</v>
      </c>
      <c r="I14632" s="50">
        <v>26.36</v>
      </c>
    </row>
    <row r="14633" spans="1:9" x14ac:dyDescent="0.2">
      <c r="A14633">
        <v>528140</v>
      </c>
      <c r="B14633" s="79">
        <v>528140</v>
      </c>
      <c r="C14633" s="80" t="s">
        <v>19</v>
      </c>
      <c r="D14633" s="80" t="s">
        <v>12129</v>
      </c>
      <c r="E14633" s="80" t="s">
        <v>12130</v>
      </c>
      <c r="F14633" s="80" t="s">
        <v>12131</v>
      </c>
      <c r="G14633" s="80" t="s">
        <v>10594</v>
      </c>
      <c r="H14633" t="s">
        <v>12143</v>
      </c>
      <c r="I14633" s="50">
        <v>4.18</v>
      </c>
    </row>
    <row r="14634" spans="1:9" x14ac:dyDescent="0.2">
      <c r="A14634">
        <v>1056</v>
      </c>
      <c r="B14634" s="79">
        <v>1056</v>
      </c>
      <c r="C14634" s="80" t="s">
        <v>19</v>
      </c>
      <c r="D14634" s="80" t="s">
        <v>12129</v>
      </c>
      <c r="E14634" s="80" t="s">
        <v>12130</v>
      </c>
      <c r="F14634" s="80" t="s">
        <v>12131</v>
      </c>
      <c r="G14634" s="80" t="s">
        <v>10594</v>
      </c>
      <c r="H14634" t="s">
        <v>12134</v>
      </c>
      <c r="I14634" s="50">
        <v>9.49</v>
      </c>
    </row>
    <row r="14635" spans="1:9" x14ac:dyDescent="0.2">
      <c r="A14635">
        <v>1760</v>
      </c>
      <c r="B14635" s="79">
        <v>7000000017605</v>
      </c>
      <c r="C14635" s="80" t="s">
        <v>19</v>
      </c>
      <c r="D14635" s="80" t="s">
        <v>12129</v>
      </c>
      <c r="E14635" s="80" t="s">
        <v>12130</v>
      </c>
      <c r="F14635" s="80" t="s">
        <v>12131</v>
      </c>
      <c r="G14635" s="80" t="s">
        <v>10594</v>
      </c>
      <c r="H14635" t="s">
        <v>12135</v>
      </c>
      <c r="I14635" s="50">
        <v>7.05</v>
      </c>
    </row>
    <row r="14636" spans="1:9" x14ac:dyDescent="0.2">
      <c r="A14636">
        <v>435679</v>
      </c>
      <c r="B14636" s="79">
        <v>435679</v>
      </c>
      <c r="C14636" s="80" t="s">
        <v>19</v>
      </c>
      <c r="D14636" s="80" t="s">
        <v>12129</v>
      </c>
      <c r="E14636" s="80" t="s">
        <v>12130</v>
      </c>
      <c r="F14636" s="80" t="s">
        <v>12131</v>
      </c>
      <c r="G14636" s="80" t="s">
        <v>10594</v>
      </c>
      <c r="H14636" t="s">
        <v>16592</v>
      </c>
      <c r="I14636" s="50">
        <v>15.73</v>
      </c>
    </row>
    <row r="14637" spans="1:9" x14ac:dyDescent="0.2">
      <c r="A14637">
        <v>352401</v>
      </c>
      <c r="B14637" s="79">
        <v>352401</v>
      </c>
      <c r="C14637" s="80" t="s">
        <v>19</v>
      </c>
      <c r="D14637" s="80" t="s">
        <v>12129</v>
      </c>
      <c r="E14637" s="80" t="s">
        <v>12130</v>
      </c>
      <c r="F14637" s="80" t="s">
        <v>12131</v>
      </c>
      <c r="G14637" s="80" t="s">
        <v>10594</v>
      </c>
      <c r="H14637" t="s">
        <v>16593</v>
      </c>
      <c r="I14637" s="50">
        <v>16.59</v>
      </c>
    </row>
    <row r="14638" spans="1:9" x14ac:dyDescent="0.2">
      <c r="A14638">
        <v>587809</v>
      </c>
      <c r="B14638" s="79">
        <v>587809</v>
      </c>
      <c r="C14638" s="80" t="s">
        <v>19</v>
      </c>
      <c r="D14638" s="80" t="s">
        <v>12129</v>
      </c>
      <c r="E14638" s="80" t="s">
        <v>12130</v>
      </c>
      <c r="F14638" s="80" t="s">
        <v>12131</v>
      </c>
      <c r="G14638" s="80" t="s">
        <v>10594</v>
      </c>
      <c r="H14638" t="s">
        <v>12196</v>
      </c>
      <c r="I14638" s="50">
        <v>15.61</v>
      </c>
    </row>
    <row r="14639" spans="1:9" x14ac:dyDescent="0.2">
      <c r="A14639">
        <v>408179</v>
      </c>
      <c r="B14639" s="79">
        <v>408179</v>
      </c>
      <c r="C14639" s="80" t="s">
        <v>19</v>
      </c>
      <c r="D14639" s="80" t="s">
        <v>12129</v>
      </c>
      <c r="E14639" s="80" t="s">
        <v>12130</v>
      </c>
      <c r="F14639" s="80" t="s">
        <v>12131</v>
      </c>
      <c r="G14639" s="80" t="s">
        <v>10594</v>
      </c>
      <c r="H14639" t="s">
        <v>12138</v>
      </c>
      <c r="I14639" s="50">
        <v>7</v>
      </c>
    </row>
    <row r="14640" spans="1:9" x14ac:dyDescent="0.2">
      <c r="A14640">
        <v>408173</v>
      </c>
      <c r="B14640" s="79">
        <v>408173</v>
      </c>
      <c r="C14640" s="80" t="s">
        <v>19</v>
      </c>
      <c r="D14640" s="80" t="s">
        <v>12129</v>
      </c>
      <c r="E14640" s="80" t="s">
        <v>12130</v>
      </c>
      <c r="F14640" s="80" t="s">
        <v>12131</v>
      </c>
      <c r="G14640" s="80" t="s">
        <v>10594</v>
      </c>
      <c r="H14640" t="s">
        <v>16594</v>
      </c>
      <c r="I14640" s="50">
        <v>12.85</v>
      </c>
    </row>
    <row r="14641" spans="1:9" x14ac:dyDescent="0.2">
      <c r="A14641">
        <v>408181</v>
      </c>
      <c r="B14641" s="79">
        <v>408181</v>
      </c>
      <c r="C14641" s="80" t="s">
        <v>19</v>
      </c>
      <c r="D14641" s="80" t="s">
        <v>12129</v>
      </c>
      <c r="E14641" s="80" t="s">
        <v>12130</v>
      </c>
      <c r="F14641" s="80" t="s">
        <v>12131</v>
      </c>
      <c r="G14641" s="80" t="s">
        <v>10594</v>
      </c>
      <c r="H14641" t="s">
        <v>12139</v>
      </c>
      <c r="I14641" s="50">
        <v>6.06</v>
      </c>
    </row>
    <row r="14642" spans="1:9" x14ac:dyDescent="0.2">
      <c r="A14642">
        <v>274584</v>
      </c>
      <c r="B14642" s="79">
        <v>2274584549809</v>
      </c>
      <c r="C14642" s="80" t="s">
        <v>19</v>
      </c>
      <c r="D14642" s="80" t="s">
        <v>12129</v>
      </c>
      <c r="E14642" s="80" t="s">
        <v>12130</v>
      </c>
      <c r="F14642" s="80" t="s">
        <v>12131</v>
      </c>
      <c r="G14642" s="80" t="s">
        <v>10594</v>
      </c>
      <c r="H14642" t="s">
        <v>12137</v>
      </c>
      <c r="I14642" s="50">
        <v>8.66</v>
      </c>
    </row>
    <row r="14643" spans="1:9" x14ac:dyDescent="0.2">
      <c r="A14643">
        <v>5140</v>
      </c>
      <c r="B14643" s="79">
        <v>5140</v>
      </c>
      <c r="C14643" s="80" t="s">
        <v>19</v>
      </c>
      <c r="D14643" s="80" t="s">
        <v>12129</v>
      </c>
      <c r="E14643" s="80" t="s">
        <v>12130</v>
      </c>
      <c r="F14643" s="80" t="s">
        <v>12131</v>
      </c>
      <c r="G14643" s="80" t="s">
        <v>10594</v>
      </c>
      <c r="H14643" t="s">
        <v>12136</v>
      </c>
      <c r="I14643" s="50">
        <v>11.16</v>
      </c>
    </row>
    <row r="14644" spans="1:9" x14ac:dyDescent="0.2">
      <c r="A14644">
        <v>460165</v>
      </c>
      <c r="B14644" s="79">
        <v>460165</v>
      </c>
      <c r="C14644" s="80" t="s">
        <v>19</v>
      </c>
      <c r="D14644" s="80" t="s">
        <v>12129</v>
      </c>
      <c r="E14644" s="80" t="s">
        <v>12130</v>
      </c>
      <c r="F14644" s="80" t="s">
        <v>12131</v>
      </c>
      <c r="G14644" s="80" t="s">
        <v>10594</v>
      </c>
      <c r="H14644" t="s">
        <v>12133</v>
      </c>
      <c r="I14644" s="50">
        <v>19.11</v>
      </c>
    </row>
    <row r="14645" spans="1:9" x14ac:dyDescent="0.2">
      <c r="A14645">
        <v>580274</v>
      </c>
      <c r="B14645" s="79">
        <v>580274</v>
      </c>
      <c r="C14645" s="80" t="s">
        <v>19</v>
      </c>
      <c r="D14645" s="80" t="s">
        <v>12129</v>
      </c>
      <c r="E14645" s="80" t="s">
        <v>12130</v>
      </c>
      <c r="F14645" s="80" t="s">
        <v>12131</v>
      </c>
      <c r="G14645" s="80" t="s">
        <v>10594</v>
      </c>
      <c r="H14645" t="s">
        <v>16595</v>
      </c>
      <c r="I14645" s="50">
        <v>5.4</v>
      </c>
    </row>
    <row r="14646" spans="1:9" x14ac:dyDescent="0.2">
      <c r="A14646">
        <v>580275</v>
      </c>
      <c r="B14646" s="79">
        <v>580275</v>
      </c>
      <c r="C14646" s="80" t="s">
        <v>19</v>
      </c>
      <c r="D14646" s="80" t="s">
        <v>12129</v>
      </c>
      <c r="E14646" s="80" t="s">
        <v>12130</v>
      </c>
      <c r="F14646" s="80" t="s">
        <v>12131</v>
      </c>
      <c r="G14646" s="80" t="s">
        <v>10594</v>
      </c>
      <c r="H14646" t="s">
        <v>16596</v>
      </c>
      <c r="I14646" s="50">
        <v>5.25</v>
      </c>
    </row>
    <row r="14647" spans="1:9" x14ac:dyDescent="0.2">
      <c r="A14647">
        <v>587948</v>
      </c>
      <c r="B14647" s="79">
        <v>587948</v>
      </c>
      <c r="C14647" s="80" t="s">
        <v>19</v>
      </c>
      <c r="D14647" s="80" t="s">
        <v>12129</v>
      </c>
      <c r="E14647" s="80" t="s">
        <v>12130</v>
      </c>
      <c r="F14647" s="80" t="s">
        <v>12131</v>
      </c>
      <c r="G14647" s="80" t="s">
        <v>12197</v>
      </c>
      <c r="H14647" t="s">
        <v>12198</v>
      </c>
      <c r="I14647" s="50">
        <v>6.51</v>
      </c>
    </row>
    <row r="14648" spans="1:9" x14ac:dyDescent="0.2">
      <c r="A14648">
        <v>506056</v>
      </c>
      <c r="B14648" s="79">
        <v>506056</v>
      </c>
      <c r="C14648" s="80" t="s">
        <v>19</v>
      </c>
      <c r="D14648" s="80" t="s">
        <v>12129</v>
      </c>
      <c r="E14648" s="80" t="s">
        <v>12130</v>
      </c>
      <c r="F14648" s="80" t="s">
        <v>16597</v>
      </c>
      <c r="G14648" s="80" t="s">
        <v>10594</v>
      </c>
      <c r="H14648" t="s">
        <v>16598</v>
      </c>
      <c r="I14648" s="50">
        <v>8.2100000000000009</v>
      </c>
    </row>
    <row r="14649" spans="1:9" x14ac:dyDescent="0.2">
      <c r="A14649">
        <v>452512</v>
      </c>
      <c r="B14649" s="79">
        <v>452512</v>
      </c>
      <c r="C14649" s="80" t="s">
        <v>19</v>
      </c>
      <c r="D14649" s="80" t="s">
        <v>12129</v>
      </c>
      <c r="E14649" s="80" t="s">
        <v>12130</v>
      </c>
      <c r="F14649" s="80" t="s">
        <v>12207</v>
      </c>
      <c r="G14649" s="80" t="s">
        <v>9999</v>
      </c>
      <c r="H14649" t="s">
        <v>12231</v>
      </c>
      <c r="I14649" s="50">
        <v>12.04</v>
      </c>
    </row>
    <row r="14650" spans="1:9" x14ac:dyDescent="0.2">
      <c r="A14650">
        <v>452514</v>
      </c>
      <c r="B14650" s="79">
        <v>452514</v>
      </c>
      <c r="C14650" s="80" t="s">
        <v>19</v>
      </c>
      <c r="D14650" s="80" t="s">
        <v>12129</v>
      </c>
      <c r="E14650" s="80" t="s">
        <v>12130</v>
      </c>
      <c r="F14650" s="80" t="s">
        <v>12207</v>
      </c>
      <c r="G14650" s="80" t="s">
        <v>9999</v>
      </c>
      <c r="H14650" t="s">
        <v>12232</v>
      </c>
      <c r="I14650" s="50">
        <v>4.38</v>
      </c>
    </row>
    <row r="14651" spans="1:9" x14ac:dyDescent="0.2">
      <c r="A14651">
        <v>523514</v>
      </c>
      <c r="B14651" s="79">
        <v>523514</v>
      </c>
      <c r="C14651" s="80" t="s">
        <v>19</v>
      </c>
      <c r="D14651" s="80" t="s">
        <v>12129</v>
      </c>
      <c r="E14651" s="80" t="s">
        <v>12130</v>
      </c>
      <c r="F14651" s="80" t="s">
        <v>12207</v>
      </c>
      <c r="G14651" s="80" t="s">
        <v>9999</v>
      </c>
      <c r="H14651" t="s">
        <v>12241</v>
      </c>
      <c r="I14651" s="50">
        <v>12.41</v>
      </c>
    </row>
    <row r="14652" spans="1:9" x14ac:dyDescent="0.2">
      <c r="A14652">
        <v>523516</v>
      </c>
      <c r="B14652" s="79">
        <v>2523516013909</v>
      </c>
      <c r="C14652" s="80" t="s">
        <v>19</v>
      </c>
      <c r="D14652" s="80" t="s">
        <v>12129</v>
      </c>
      <c r="E14652" s="80" t="s">
        <v>12130</v>
      </c>
      <c r="F14652" s="80" t="s">
        <v>12207</v>
      </c>
      <c r="G14652" s="80" t="s">
        <v>9999</v>
      </c>
      <c r="H14652" t="s">
        <v>12242</v>
      </c>
      <c r="I14652" s="50">
        <v>12.05</v>
      </c>
    </row>
    <row r="14653" spans="1:9" x14ac:dyDescent="0.2">
      <c r="A14653">
        <v>523517</v>
      </c>
      <c r="B14653" s="79">
        <v>523517</v>
      </c>
      <c r="C14653" s="80" t="s">
        <v>19</v>
      </c>
      <c r="D14653" s="80" t="s">
        <v>12129</v>
      </c>
      <c r="E14653" s="80" t="s">
        <v>12130</v>
      </c>
      <c r="F14653" s="80" t="s">
        <v>12207</v>
      </c>
      <c r="G14653" s="80" t="s">
        <v>9999</v>
      </c>
      <c r="H14653" t="s">
        <v>12243</v>
      </c>
      <c r="I14653" s="50">
        <v>12.31</v>
      </c>
    </row>
    <row r="14654" spans="1:9" x14ac:dyDescent="0.2">
      <c r="A14654">
        <v>523518</v>
      </c>
      <c r="B14654" s="79">
        <v>7000005235189</v>
      </c>
      <c r="C14654" s="80" t="s">
        <v>19</v>
      </c>
      <c r="D14654" s="80" t="s">
        <v>12129</v>
      </c>
      <c r="E14654" s="80" t="s">
        <v>12130</v>
      </c>
      <c r="F14654" s="80" t="s">
        <v>12207</v>
      </c>
      <c r="G14654" s="80" t="s">
        <v>9999</v>
      </c>
      <c r="H14654" t="s">
        <v>12244</v>
      </c>
      <c r="I14654" s="50">
        <v>12.63</v>
      </c>
    </row>
    <row r="14655" spans="1:9" x14ac:dyDescent="0.2">
      <c r="A14655">
        <v>523519</v>
      </c>
      <c r="B14655" s="79">
        <v>523519</v>
      </c>
      <c r="C14655" s="80" t="s">
        <v>19</v>
      </c>
      <c r="D14655" s="80" t="s">
        <v>12129</v>
      </c>
      <c r="E14655" s="80" t="s">
        <v>12130</v>
      </c>
      <c r="F14655" s="80" t="s">
        <v>12207</v>
      </c>
      <c r="G14655" s="80" t="s">
        <v>9999</v>
      </c>
      <c r="H14655" t="s">
        <v>12245</v>
      </c>
      <c r="I14655" s="50">
        <v>11.83</v>
      </c>
    </row>
    <row r="14656" spans="1:9" x14ac:dyDescent="0.2">
      <c r="A14656">
        <v>523520</v>
      </c>
      <c r="B14656" s="79">
        <v>523520</v>
      </c>
      <c r="C14656" s="80" t="s">
        <v>19</v>
      </c>
      <c r="D14656" s="80" t="s">
        <v>12129</v>
      </c>
      <c r="E14656" s="80" t="s">
        <v>12130</v>
      </c>
      <c r="F14656" s="80" t="s">
        <v>12207</v>
      </c>
      <c r="G14656" s="80" t="s">
        <v>9999</v>
      </c>
      <c r="H14656" t="s">
        <v>12246</v>
      </c>
      <c r="I14656" s="50">
        <v>3.67</v>
      </c>
    </row>
    <row r="14657" spans="1:9" x14ac:dyDescent="0.2">
      <c r="A14657">
        <v>522099</v>
      </c>
      <c r="B14657" s="79">
        <v>522099</v>
      </c>
      <c r="C14657" s="80" t="s">
        <v>19</v>
      </c>
      <c r="D14657" s="80" t="s">
        <v>12129</v>
      </c>
      <c r="E14657" s="80" t="s">
        <v>12130</v>
      </c>
      <c r="F14657" s="80" t="s">
        <v>12207</v>
      </c>
      <c r="G14657" s="80" t="s">
        <v>9999</v>
      </c>
      <c r="H14657" t="s">
        <v>16599</v>
      </c>
      <c r="I14657" s="50">
        <v>46.65</v>
      </c>
    </row>
    <row r="14658" spans="1:9" x14ac:dyDescent="0.2">
      <c r="A14658">
        <v>522101</v>
      </c>
      <c r="B14658" s="79">
        <v>522101</v>
      </c>
      <c r="C14658" s="80" t="s">
        <v>19</v>
      </c>
      <c r="D14658" s="80" t="s">
        <v>12129</v>
      </c>
      <c r="E14658" s="80" t="s">
        <v>12130</v>
      </c>
      <c r="F14658" s="80" t="s">
        <v>12207</v>
      </c>
      <c r="G14658" s="80" t="s">
        <v>9999</v>
      </c>
      <c r="H14658" t="s">
        <v>16600</v>
      </c>
      <c r="I14658" s="50">
        <v>36.4</v>
      </c>
    </row>
    <row r="14659" spans="1:9" x14ac:dyDescent="0.2">
      <c r="A14659">
        <v>522095</v>
      </c>
      <c r="B14659" s="79">
        <v>522095</v>
      </c>
      <c r="C14659" s="80" t="s">
        <v>19</v>
      </c>
      <c r="D14659" s="80" t="s">
        <v>12129</v>
      </c>
      <c r="E14659" s="80" t="s">
        <v>12130</v>
      </c>
      <c r="F14659" s="80" t="s">
        <v>12207</v>
      </c>
      <c r="G14659" s="80" t="s">
        <v>9999</v>
      </c>
      <c r="H14659" t="s">
        <v>12237</v>
      </c>
      <c r="I14659" s="50">
        <v>47.33</v>
      </c>
    </row>
    <row r="14660" spans="1:9" x14ac:dyDescent="0.2">
      <c r="A14660">
        <v>529475</v>
      </c>
      <c r="B14660" s="79">
        <v>7000005294759</v>
      </c>
      <c r="C14660" s="80" t="s">
        <v>19</v>
      </c>
      <c r="D14660" s="80" t="s">
        <v>12129</v>
      </c>
      <c r="E14660" s="80" t="s">
        <v>12130</v>
      </c>
      <c r="F14660" s="80" t="s">
        <v>12207</v>
      </c>
      <c r="G14660" s="80" t="s">
        <v>9999</v>
      </c>
      <c r="H14660" t="s">
        <v>16601</v>
      </c>
      <c r="I14660" s="50">
        <v>48.33</v>
      </c>
    </row>
    <row r="14661" spans="1:9" x14ac:dyDescent="0.2">
      <c r="A14661">
        <v>529478</v>
      </c>
      <c r="B14661" s="79">
        <v>7000005294780</v>
      </c>
      <c r="C14661" s="80" t="s">
        <v>19</v>
      </c>
      <c r="D14661" s="80" t="s">
        <v>12129</v>
      </c>
      <c r="E14661" s="80" t="s">
        <v>12130</v>
      </c>
      <c r="F14661" s="80" t="s">
        <v>12207</v>
      </c>
      <c r="G14661" s="80" t="s">
        <v>9999</v>
      </c>
      <c r="H14661" t="s">
        <v>16602</v>
      </c>
      <c r="I14661" s="50">
        <v>50.53</v>
      </c>
    </row>
    <row r="14662" spans="1:9" x14ac:dyDescent="0.2">
      <c r="A14662">
        <v>529479</v>
      </c>
      <c r="B14662" s="79">
        <v>7000005294797</v>
      </c>
      <c r="C14662" s="80" t="s">
        <v>19</v>
      </c>
      <c r="D14662" s="80" t="s">
        <v>12129</v>
      </c>
      <c r="E14662" s="80" t="s">
        <v>12130</v>
      </c>
      <c r="F14662" s="80" t="s">
        <v>12207</v>
      </c>
      <c r="G14662" s="80" t="s">
        <v>9999</v>
      </c>
      <c r="H14662" t="s">
        <v>16603</v>
      </c>
      <c r="I14662" s="50">
        <v>52.45</v>
      </c>
    </row>
    <row r="14663" spans="1:9" x14ac:dyDescent="0.2">
      <c r="A14663">
        <v>523508</v>
      </c>
      <c r="B14663" s="79">
        <v>523508</v>
      </c>
      <c r="C14663" s="80" t="s">
        <v>19</v>
      </c>
      <c r="D14663" s="80" t="s">
        <v>12129</v>
      </c>
      <c r="E14663" s="80" t="s">
        <v>12130</v>
      </c>
      <c r="F14663" s="80" t="s">
        <v>12207</v>
      </c>
      <c r="G14663" s="80" t="s">
        <v>9999</v>
      </c>
      <c r="H14663" t="s">
        <v>12240</v>
      </c>
      <c r="I14663" s="50">
        <v>48.22</v>
      </c>
    </row>
    <row r="14664" spans="1:9" x14ac:dyDescent="0.2">
      <c r="A14664">
        <v>479596</v>
      </c>
      <c r="B14664" s="79">
        <v>7000004795967</v>
      </c>
      <c r="C14664" s="80" t="s">
        <v>19</v>
      </c>
      <c r="D14664" s="80" t="s">
        <v>12129</v>
      </c>
      <c r="E14664" s="80" t="s">
        <v>12130</v>
      </c>
      <c r="F14664" s="80" t="s">
        <v>12207</v>
      </c>
      <c r="G14664" s="80" t="s">
        <v>9999</v>
      </c>
      <c r="H14664" t="s">
        <v>12233</v>
      </c>
      <c r="I14664" s="50">
        <v>44.67</v>
      </c>
    </row>
    <row r="14665" spans="1:9" x14ac:dyDescent="0.2">
      <c r="A14665">
        <v>479597</v>
      </c>
      <c r="B14665" s="79">
        <v>7000004795974</v>
      </c>
      <c r="C14665" s="80" t="s">
        <v>19</v>
      </c>
      <c r="D14665" s="80" t="s">
        <v>12129</v>
      </c>
      <c r="E14665" s="80" t="s">
        <v>12130</v>
      </c>
      <c r="F14665" s="80" t="s">
        <v>12207</v>
      </c>
      <c r="G14665" s="80" t="s">
        <v>9999</v>
      </c>
      <c r="H14665" t="s">
        <v>12234</v>
      </c>
      <c r="I14665" s="50">
        <v>51.85</v>
      </c>
    </row>
    <row r="14666" spans="1:9" x14ac:dyDescent="0.2">
      <c r="A14666">
        <v>479598</v>
      </c>
      <c r="B14666" s="79">
        <v>7000004795981</v>
      </c>
      <c r="C14666" s="80" t="s">
        <v>19</v>
      </c>
      <c r="D14666" s="80" t="s">
        <v>12129</v>
      </c>
      <c r="E14666" s="80" t="s">
        <v>12130</v>
      </c>
      <c r="F14666" s="80" t="s">
        <v>12207</v>
      </c>
      <c r="G14666" s="80" t="s">
        <v>9999</v>
      </c>
      <c r="H14666" t="s">
        <v>12235</v>
      </c>
      <c r="I14666" s="50">
        <v>41.37</v>
      </c>
    </row>
    <row r="14667" spans="1:9" x14ac:dyDescent="0.2">
      <c r="A14667">
        <v>479599</v>
      </c>
      <c r="B14667" s="79">
        <v>7000004795998</v>
      </c>
      <c r="C14667" s="80" t="s">
        <v>19</v>
      </c>
      <c r="D14667" s="80" t="s">
        <v>12129</v>
      </c>
      <c r="E14667" s="80" t="s">
        <v>12130</v>
      </c>
      <c r="F14667" s="80" t="s">
        <v>12207</v>
      </c>
      <c r="G14667" s="80" t="s">
        <v>9999</v>
      </c>
      <c r="H14667" t="s">
        <v>12236</v>
      </c>
      <c r="I14667" s="50">
        <v>44.1</v>
      </c>
    </row>
    <row r="14668" spans="1:9" x14ac:dyDescent="0.2">
      <c r="A14668">
        <v>479600</v>
      </c>
      <c r="B14668" s="79">
        <v>7000004796001</v>
      </c>
      <c r="C14668" s="80" t="s">
        <v>19</v>
      </c>
      <c r="D14668" s="80" t="s">
        <v>12129</v>
      </c>
      <c r="E14668" s="80" t="s">
        <v>12130</v>
      </c>
      <c r="F14668" s="80" t="s">
        <v>12207</v>
      </c>
      <c r="G14668" s="80" t="s">
        <v>9999</v>
      </c>
      <c r="H14668" t="s">
        <v>16604</v>
      </c>
      <c r="I14668" s="50">
        <v>53.1</v>
      </c>
    </row>
    <row r="14669" spans="1:9" x14ac:dyDescent="0.2">
      <c r="A14669">
        <v>444111</v>
      </c>
      <c r="B14669" s="79">
        <v>7000004441116</v>
      </c>
      <c r="C14669" s="80" t="s">
        <v>19</v>
      </c>
      <c r="D14669" s="80" t="s">
        <v>12129</v>
      </c>
      <c r="E14669" s="80" t="s">
        <v>12130</v>
      </c>
      <c r="F14669" s="80" t="s">
        <v>12207</v>
      </c>
      <c r="G14669" s="80" t="s">
        <v>9999</v>
      </c>
      <c r="H14669" t="s">
        <v>16605</v>
      </c>
      <c r="I14669" s="50">
        <v>51.38</v>
      </c>
    </row>
    <row r="14670" spans="1:9" x14ac:dyDescent="0.2">
      <c r="A14670">
        <v>446509</v>
      </c>
      <c r="B14670" s="79">
        <v>446509</v>
      </c>
      <c r="C14670" s="80" t="s">
        <v>19</v>
      </c>
      <c r="D14670" s="80" t="s">
        <v>12129</v>
      </c>
      <c r="E14670" s="80" t="s">
        <v>12130</v>
      </c>
      <c r="F14670" s="80" t="s">
        <v>12207</v>
      </c>
      <c r="G14670" s="80" t="s">
        <v>9999</v>
      </c>
      <c r="H14670" t="s">
        <v>12221</v>
      </c>
      <c r="I14670" s="50">
        <v>55.06</v>
      </c>
    </row>
    <row r="14671" spans="1:9" x14ac:dyDescent="0.2">
      <c r="A14671">
        <v>446510</v>
      </c>
      <c r="B14671" s="79">
        <v>446510</v>
      </c>
      <c r="C14671" s="80" t="s">
        <v>19</v>
      </c>
      <c r="D14671" s="80" t="s">
        <v>12129</v>
      </c>
      <c r="E14671" s="80" t="s">
        <v>12130</v>
      </c>
      <c r="F14671" s="80" t="s">
        <v>12207</v>
      </c>
      <c r="G14671" s="80" t="s">
        <v>9999</v>
      </c>
      <c r="H14671" t="s">
        <v>12222</v>
      </c>
      <c r="I14671" s="50">
        <v>48.48</v>
      </c>
    </row>
    <row r="14672" spans="1:9" x14ac:dyDescent="0.2">
      <c r="A14672">
        <v>446511</v>
      </c>
      <c r="B14672" s="79">
        <v>446511</v>
      </c>
      <c r="C14672" s="80" t="s">
        <v>19</v>
      </c>
      <c r="D14672" s="80" t="s">
        <v>12129</v>
      </c>
      <c r="E14672" s="80" t="s">
        <v>12130</v>
      </c>
      <c r="F14672" s="80" t="s">
        <v>12207</v>
      </c>
      <c r="G14672" s="80" t="s">
        <v>9999</v>
      </c>
      <c r="H14672" t="s">
        <v>12223</v>
      </c>
      <c r="I14672" s="50">
        <v>48.17</v>
      </c>
    </row>
    <row r="14673" spans="1:9" x14ac:dyDescent="0.2">
      <c r="A14673">
        <v>446512</v>
      </c>
      <c r="B14673" s="79">
        <v>446512</v>
      </c>
      <c r="C14673" s="80" t="s">
        <v>19</v>
      </c>
      <c r="D14673" s="80" t="s">
        <v>12129</v>
      </c>
      <c r="E14673" s="80" t="s">
        <v>12130</v>
      </c>
      <c r="F14673" s="80" t="s">
        <v>12207</v>
      </c>
      <c r="G14673" s="80" t="s">
        <v>9999</v>
      </c>
      <c r="H14673" t="s">
        <v>12224</v>
      </c>
      <c r="I14673" s="50">
        <v>48.73</v>
      </c>
    </row>
    <row r="14674" spans="1:9" x14ac:dyDescent="0.2">
      <c r="A14674">
        <v>446513</v>
      </c>
      <c r="B14674" s="79">
        <v>446513</v>
      </c>
      <c r="C14674" s="80" t="s">
        <v>19</v>
      </c>
      <c r="D14674" s="80" t="s">
        <v>12129</v>
      </c>
      <c r="E14674" s="80" t="s">
        <v>12130</v>
      </c>
      <c r="F14674" s="80" t="s">
        <v>12207</v>
      </c>
      <c r="G14674" s="80" t="s">
        <v>9999</v>
      </c>
      <c r="H14674" t="s">
        <v>16606</v>
      </c>
      <c r="I14674" s="50">
        <v>37.03</v>
      </c>
    </row>
    <row r="14675" spans="1:9" x14ac:dyDescent="0.2">
      <c r="A14675">
        <v>446514</v>
      </c>
      <c r="B14675" s="79">
        <v>446514</v>
      </c>
      <c r="C14675" s="80" t="s">
        <v>19</v>
      </c>
      <c r="D14675" s="80" t="s">
        <v>12129</v>
      </c>
      <c r="E14675" s="80" t="s">
        <v>12130</v>
      </c>
      <c r="F14675" s="80" t="s">
        <v>12207</v>
      </c>
      <c r="G14675" s="80" t="s">
        <v>9999</v>
      </c>
      <c r="H14675" t="s">
        <v>12225</v>
      </c>
      <c r="I14675" s="50">
        <v>50.22</v>
      </c>
    </row>
    <row r="14676" spans="1:9" x14ac:dyDescent="0.2">
      <c r="A14676">
        <v>446515</v>
      </c>
      <c r="B14676" s="79">
        <v>446515</v>
      </c>
      <c r="C14676" s="80" t="s">
        <v>19</v>
      </c>
      <c r="D14676" s="80" t="s">
        <v>12129</v>
      </c>
      <c r="E14676" s="80" t="s">
        <v>12130</v>
      </c>
      <c r="F14676" s="80" t="s">
        <v>12207</v>
      </c>
      <c r="G14676" s="80" t="s">
        <v>9999</v>
      </c>
      <c r="H14676" t="s">
        <v>12226</v>
      </c>
      <c r="I14676" s="50">
        <v>47.74</v>
      </c>
    </row>
    <row r="14677" spans="1:9" x14ac:dyDescent="0.2">
      <c r="A14677">
        <v>446517</v>
      </c>
      <c r="B14677" s="79">
        <v>446517</v>
      </c>
      <c r="C14677" s="80" t="s">
        <v>19</v>
      </c>
      <c r="D14677" s="80" t="s">
        <v>12129</v>
      </c>
      <c r="E14677" s="80" t="s">
        <v>12130</v>
      </c>
      <c r="F14677" s="80" t="s">
        <v>12207</v>
      </c>
      <c r="G14677" s="80" t="s">
        <v>9999</v>
      </c>
      <c r="H14677" t="s">
        <v>12227</v>
      </c>
      <c r="I14677" s="50">
        <v>43.91</v>
      </c>
    </row>
    <row r="14678" spans="1:9" x14ac:dyDescent="0.2">
      <c r="A14678">
        <v>446518</v>
      </c>
      <c r="B14678" s="79">
        <v>446518</v>
      </c>
      <c r="C14678" s="80" t="s">
        <v>19</v>
      </c>
      <c r="D14678" s="80" t="s">
        <v>12129</v>
      </c>
      <c r="E14678" s="80" t="s">
        <v>12130</v>
      </c>
      <c r="F14678" s="80" t="s">
        <v>12207</v>
      </c>
      <c r="G14678" s="80" t="s">
        <v>9999</v>
      </c>
      <c r="H14678" t="s">
        <v>12228</v>
      </c>
      <c r="I14678" s="50">
        <v>56.67</v>
      </c>
    </row>
    <row r="14679" spans="1:9" x14ac:dyDescent="0.2">
      <c r="A14679">
        <v>446519</v>
      </c>
      <c r="B14679" s="79">
        <v>446519</v>
      </c>
      <c r="C14679" s="80" t="s">
        <v>19</v>
      </c>
      <c r="D14679" s="80" t="s">
        <v>12129</v>
      </c>
      <c r="E14679" s="80" t="s">
        <v>12130</v>
      </c>
      <c r="F14679" s="80" t="s">
        <v>12207</v>
      </c>
      <c r="G14679" s="80" t="s">
        <v>9999</v>
      </c>
      <c r="H14679" t="s">
        <v>12229</v>
      </c>
      <c r="I14679" s="50">
        <v>52.4</v>
      </c>
    </row>
    <row r="14680" spans="1:9" x14ac:dyDescent="0.2">
      <c r="A14680">
        <v>447103</v>
      </c>
      <c r="B14680" s="79">
        <v>447103</v>
      </c>
      <c r="C14680" s="80" t="s">
        <v>19</v>
      </c>
      <c r="D14680" s="80" t="s">
        <v>12129</v>
      </c>
      <c r="E14680" s="80" t="s">
        <v>12130</v>
      </c>
      <c r="F14680" s="80" t="s">
        <v>12207</v>
      </c>
      <c r="G14680" s="80" t="s">
        <v>9999</v>
      </c>
      <c r="H14680" t="s">
        <v>12230</v>
      </c>
      <c r="I14680" s="50">
        <v>42.63</v>
      </c>
    </row>
    <row r="14681" spans="1:9" x14ac:dyDescent="0.2">
      <c r="A14681">
        <v>444074</v>
      </c>
      <c r="B14681" s="79">
        <v>7000004440744</v>
      </c>
      <c r="C14681" s="80" t="s">
        <v>19</v>
      </c>
      <c r="D14681" s="80" t="s">
        <v>12129</v>
      </c>
      <c r="E14681" s="80" t="s">
        <v>12130</v>
      </c>
      <c r="F14681" s="80" t="s">
        <v>12207</v>
      </c>
      <c r="G14681" s="80" t="s">
        <v>9999</v>
      </c>
      <c r="H14681" t="s">
        <v>12212</v>
      </c>
      <c r="I14681" s="50">
        <v>28.17</v>
      </c>
    </row>
    <row r="14682" spans="1:9" x14ac:dyDescent="0.2">
      <c r="A14682">
        <v>444076</v>
      </c>
      <c r="B14682" s="79">
        <v>7000004440768</v>
      </c>
      <c r="C14682" s="80" t="s">
        <v>19</v>
      </c>
      <c r="D14682" s="80" t="s">
        <v>12129</v>
      </c>
      <c r="E14682" s="80" t="s">
        <v>12130</v>
      </c>
      <c r="F14682" s="80" t="s">
        <v>12207</v>
      </c>
      <c r="G14682" s="80" t="s">
        <v>9999</v>
      </c>
      <c r="H14682" t="s">
        <v>12213</v>
      </c>
      <c r="I14682" s="50">
        <v>28.83</v>
      </c>
    </row>
    <row r="14683" spans="1:9" x14ac:dyDescent="0.2">
      <c r="A14683">
        <v>444097</v>
      </c>
      <c r="B14683" s="79">
        <v>444097</v>
      </c>
      <c r="C14683" s="80" t="s">
        <v>19</v>
      </c>
      <c r="D14683" s="80" t="s">
        <v>12129</v>
      </c>
      <c r="E14683" s="80" t="s">
        <v>12130</v>
      </c>
      <c r="F14683" s="80" t="s">
        <v>12207</v>
      </c>
      <c r="G14683" s="80" t="s">
        <v>9999</v>
      </c>
      <c r="H14683" t="s">
        <v>12217</v>
      </c>
      <c r="I14683" s="50">
        <v>56.07</v>
      </c>
    </row>
    <row r="14684" spans="1:9" x14ac:dyDescent="0.2">
      <c r="A14684">
        <v>444103</v>
      </c>
      <c r="B14684" s="79">
        <v>444103</v>
      </c>
      <c r="C14684" s="80" t="s">
        <v>19</v>
      </c>
      <c r="D14684" s="80" t="s">
        <v>12129</v>
      </c>
      <c r="E14684" s="80" t="s">
        <v>12130</v>
      </c>
      <c r="F14684" s="80" t="s">
        <v>12207</v>
      </c>
      <c r="G14684" s="80" t="s">
        <v>9999</v>
      </c>
      <c r="H14684" t="s">
        <v>16607</v>
      </c>
      <c r="I14684" s="50">
        <v>52.59</v>
      </c>
    </row>
    <row r="14685" spans="1:9" x14ac:dyDescent="0.2">
      <c r="A14685">
        <v>444114</v>
      </c>
      <c r="B14685" s="79">
        <v>7000004441147</v>
      </c>
      <c r="C14685" s="80" t="s">
        <v>19</v>
      </c>
      <c r="D14685" s="80" t="s">
        <v>12129</v>
      </c>
      <c r="E14685" s="80" t="s">
        <v>12130</v>
      </c>
      <c r="F14685" s="80" t="s">
        <v>12207</v>
      </c>
      <c r="G14685" s="80" t="s">
        <v>9999</v>
      </c>
      <c r="H14685" t="s">
        <v>12220</v>
      </c>
      <c r="I14685" s="50">
        <v>63.56</v>
      </c>
    </row>
    <row r="14686" spans="1:9" x14ac:dyDescent="0.2">
      <c r="A14686">
        <v>522098</v>
      </c>
      <c r="B14686" s="79">
        <v>522098</v>
      </c>
      <c r="C14686" s="80" t="s">
        <v>19</v>
      </c>
      <c r="D14686" s="80" t="s">
        <v>12129</v>
      </c>
      <c r="E14686" s="80" t="s">
        <v>12130</v>
      </c>
      <c r="F14686" s="80" t="s">
        <v>12207</v>
      </c>
      <c r="G14686" s="80" t="s">
        <v>9999</v>
      </c>
      <c r="H14686" t="s">
        <v>12238</v>
      </c>
      <c r="I14686" s="50">
        <v>39.15</v>
      </c>
    </row>
    <row r="14687" spans="1:9" x14ac:dyDescent="0.2">
      <c r="A14687">
        <v>3970</v>
      </c>
      <c r="B14687" s="79">
        <v>3970</v>
      </c>
      <c r="C14687" s="80" t="s">
        <v>19</v>
      </c>
      <c r="D14687" s="80" t="s">
        <v>12129</v>
      </c>
      <c r="E14687" s="80" t="s">
        <v>12130</v>
      </c>
      <c r="F14687" s="80" t="s">
        <v>12207</v>
      </c>
      <c r="G14687" s="80" t="s">
        <v>9999</v>
      </c>
      <c r="H14687" t="s">
        <v>12208</v>
      </c>
      <c r="I14687" s="50">
        <v>56.19</v>
      </c>
    </row>
    <row r="14688" spans="1:9" x14ac:dyDescent="0.2">
      <c r="A14688">
        <v>27741</v>
      </c>
      <c r="B14688" s="79">
        <v>27741</v>
      </c>
      <c r="C14688" s="80" t="s">
        <v>19</v>
      </c>
      <c r="D14688" s="80" t="s">
        <v>12129</v>
      </c>
      <c r="E14688" s="80" t="s">
        <v>12130</v>
      </c>
      <c r="F14688" s="80" t="s">
        <v>12207</v>
      </c>
      <c r="G14688" s="80" t="s">
        <v>9999</v>
      </c>
      <c r="H14688" t="s">
        <v>12209</v>
      </c>
      <c r="I14688" s="50">
        <v>66.22</v>
      </c>
    </row>
    <row r="14689" spans="1:9" x14ac:dyDescent="0.2">
      <c r="A14689">
        <v>36978</v>
      </c>
      <c r="B14689" s="79">
        <v>36978</v>
      </c>
      <c r="C14689" s="80" t="s">
        <v>19</v>
      </c>
      <c r="D14689" s="80" t="s">
        <v>12129</v>
      </c>
      <c r="E14689" s="80" t="s">
        <v>12130</v>
      </c>
      <c r="F14689" s="80" t="s">
        <v>12207</v>
      </c>
      <c r="G14689" s="80" t="s">
        <v>9999</v>
      </c>
      <c r="H14689" t="s">
        <v>12210</v>
      </c>
      <c r="I14689" s="50">
        <v>58.42</v>
      </c>
    </row>
    <row r="14690" spans="1:9" x14ac:dyDescent="0.2">
      <c r="A14690">
        <v>1711</v>
      </c>
      <c r="B14690" s="79">
        <v>1711</v>
      </c>
      <c r="C14690" s="80" t="s">
        <v>19</v>
      </c>
      <c r="D14690" s="80" t="s">
        <v>12129</v>
      </c>
      <c r="E14690" s="80" t="s">
        <v>12130</v>
      </c>
      <c r="F14690" s="80" t="s">
        <v>12207</v>
      </c>
      <c r="G14690" s="80" t="s">
        <v>9999</v>
      </c>
      <c r="H14690" t="s">
        <v>12211</v>
      </c>
      <c r="I14690" s="50">
        <v>42.58</v>
      </c>
    </row>
    <row r="14691" spans="1:9" x14ac:dyDescent="0.2">
      <c r="A14691">
        <v>444113</v>
      </c>
      <c r="B14691" s="79">
        <v>7000004441130</v>
      </c>
      <c r="C14691" s="80" t="s">
        <v>19</v>
      </c>
      <c r="D14691" s="80" t="s">
        <v>12129</v>
      </c>
      <c r="E14691" s="80" t="s">
        <v>12130</v>
      </c>
      <c r="F14691" s="80" t="s">
        <v>12207</v>
      </c>
      <c r="G14691" s="80" t="s">
        <v>9999</v>
      </c>
      <c r="H14691" t="s">
        <v>16608</v>
      </c>
      <c r="I14691" s="50">
        <v>51.79</v>
      </c>
    </row>
    <row r="14692" spans="1:9" x14ac:dyDescent="0.2">
      <c r="A14692">
        <v>444105</v>
      </c>
      <c r="B14692" s="79">
        <v>444105</v>
      </c>
      <c r="C14692" s="80" t="s">
        <v>19</v>
      </c>
      <c r="D14692" s="80" t="s">
        <v>12129</v>
      </c>
      <c r="E14692" s="80" t="s">
        <v>12130</v>
      </c>
      <c r="F14692" s="80" t="s">
        <v>12207</v>
      </c>
      <c r="G14692" s="80" t="s">
        <v>9999</v>
      </c>
      <c r="H14692" t="s">
        <v>12219</v>
      </c>
      <c r="I14692" s="50">
        <v>63.42</v>
      </c>
    </row>
    <row r="14693" spans="1:9" x14ac:dyDescent="0.2">
      <c r="A14693">
        <v>444101</v>
      </c>
      <c r="B14693" s="79">
        <v>444101</v>
      </c>
      <c r="C14693" s="80" t="s">
        <v>19</v>
      </c>
      <c r="D14693" s="80" t="s">
        <v>12129</v>
      </c>
      <c r="E14693" s="80" t="s">
        <v>12130</v>
      </c>
      <c r="F14693" s="80" t="s">
        <v>12207</v>
      </c>
      <c r="G14693" s="80" t="s">
        <v>9999</v>
      </c>
      <c r="H14693" t="s">
        <v>12218</v>
      </c>
      <c r="I14693" s="50">
        <v>48.43</v>
      </c>
    </row>
    <row r="14694" spans="1:9" x14ac:dyDescent="0.2">
      <c r="A14694">
        <v>444080</v>
      </c>
      <c r="B14694" s="79">
        <v>444080</v>
      </c>
      <c r="C14694" s="80" t="s">
        <v>19</v>
      </c>
      <c r="D14694" s="80" t="s">
        <v>12129</v>
      </c>
      <c r="E14694" s="80" t="s">
        <v>12130</v>
      </c>
      <c r="F14694" s="80" t="s">
        <v>12207</v>
      </c>
      <c r="G14694" s="80" t="s">
        <v>9999</v>
      </c>
      <c r="H14694" t="s">
        <v>12214</v>
      </c>
      <c r="I14694" s="50">
        <v>57.28</v>
      </c>
    </row>
    <row r="14695" spans="1:9" x14ac:dyDescent="0.2">
      <c r="A14695">
        <v>444081</v>
      </c>
      <c r="B14695" s="79">
        <v>444081</v>
      </c>
      <c r="C14695" s="80" t="s">
        <v>19</v>
      </c>
      <c r="D14695" s="80" t="s">
        <v>12129</v>
      </c>
      <c r="E14695" s="80" t="s">
        <v>12130</v>
      </c>
      <c r="F14695" s="80" t="s">
        <v>12207</v>
      </c>
      <c r="G14695" s="80" t="s">
        <v>9999</v>
      </c>
      <c r="H14695" t="s">
        <v>12215</v>
      </c>
      <c r="I14695" s="50">
        <v>65.760000000000005</v>
      </c>
    </row>
    <row r="14696" spans="1:9" x14ac:dyDescent="0.2">
      <c r="A14696">
        <v>444093</v>
      </c>
      <c r="B14696" s="79">
        <v>444093</v>
      </c>
      <c r="C14696" s="80" t="s">
        <v>19</v>
      </c>
      <c r="D14696" s="80" t="s">
        <v>12129</v>
      </c>
      <c r="E14696" s="80" t="s">
        <v>12130</v>
      </c>
      <c r="F14696" s="80" t="s">
        <v>12207</v>
      </c>
      <c r="G14696" s="80" t="s">
        <v>9999</v>
      </c>
      <c r="H14696" t="s">
        <v>12216</v>
      </c>
      <c r="I14696" s="50">
        <v>55.62</v>
      </c>
    </row>
    <row r="14697" spans="1:9" x14ac:dyDescent="0.2">
      <c r="A14697">
        <v>444071</v>
      </c>
      <c r="B14697" s="79">
        <v>7000004440713</v>
      </c>
      <c r="C14697" s="80" t="s">
        <v>19</v>
      </c>
      <c r="D14697" s="80" t="s">
        <v>12129</v>
      </c>
      <c r="E14697" s="80" t="s">
        <v>12130</v>
      </c>
      <c r="F14697" s="80" t="s">
        <v>12207</v>
      </c>
      <c r="G14697" s="80" t="s">
        <v>10594</v>
      </c>
      <c r="H14697" t="s">
        <v>12248</v>
      </c>
      <c r="I14697" s="50">
        <v>32.299999999999997</v>
      </c>
    </row>
    <row r="14698" spans="1:9" x14ac:dyDescent="0.2">
      <c r="A14698">
        <v>444072</v>
      </c>
      <c r="B14698" s="79">
        <v>7000004440720</v>
      </c>
      <c r="C14698" s="80" t="s">
        <v>19</v>
      </c>
      <c r="D14698" s="80" t="s">
        <v>12129</v>
      </c>
      <c r="E14698" s="80" t="s">
        <v>12130</v>
      </c>
      <c r="F14698" s="80" t="s">
        <v>12207</v>
      </c>
      <c r="G14698" s="80" t="s">
        <v>10594</v>
      </c>
      <c r="H14698" t="s">
        <v>12249</v>
      </c>
      <c r="I14698" s="50">
        <v>26.08</v>
      </c>
    </row>
    <row r="14699" spans="1:9" x14ac:dyDescent="0.2">
      <c r="A14699">
        <v>444077</v>
      </c>
      <c r="B14699" s="79">
        <v>7000004440775</v>
      </c>
      <c r="C14699" s="80" t="s">
        <v>19</v>
      </c>
      <c r="D14699" s="80" t="s">
        <v>12129</v>
      </c>
      <c r="E14699" s="80" t="s">
        <v>12130</v>
      </c>
      <c r="F14699" s="80" t="s">
        <v>12207</v>
      </c>
      <c r="G14699" s="80" t="s">
        <v>10594</v>
      </c>
      <c r="H14699" t="s">
        <v>12250</v>
      </c>
      <c r="I14699" s="50">
        <v>29.4</v>
      </c>
    </row>
    <row r="14700" spans="1:9" x14ac:dyDescent="0.2">
      <c r="A14700">
        <v>444078</v>
      </c>
      <c r="B14700" s="79">
        <v>7000004440782</v>
      </c>
      <c r="C14700" s="80" t="s">
        <v>19</v>
      </c>
      <c r="D14700" s="80" t="s">
        <v>12129</v>
      </c>
      <c r="E14700" s="80" t="s">
        <v>12130</v>
      </c>
      <c r="F14700" s="80" t="s">
        <v>12207</v>
      </c>
      <c r="G14700" s="80" t="s">
        <v>10594</v>
      </c>
      <c r="H14700" t="s">
        <v>12251</v>
      </c>
      <c r="I14700" s="50">
        <v>30.97</v>
      </c>
    </row>
    <row r="14701" spans="1:9" x14ac:dyDescent="0.2">
      <c r="A14701">
        <v>444069</v>
      </c>
      <c r="B14701" s="79">
        <v>7000004440690</v>
      </c>
      <c r="C14701" s="80" t="s">
        <v>19</v>
      </c>
      <c r="D14701" s="80" t="s">
        <v>12129</v>
      </c>
      <c r="E14701" s="80" t="s">
        <v>12130</v>
      </c>
      <c r="F14701" s="80" t="s">
        <v>12207</v>
      </c>
      <c r="G14701" s="80" t="s">
        <v>10594</v>
      </c>
      <c r="H14701" t="s">
        <v>12247</v>
      </c>
      <c r="I14701" s="50">
        <v>30.81</v>
      </c>
    </row>
    <row r="14702" spans="1:9" x14ac:dyDescent="0.2">
      <c r="A14702">
        <v>587964</v>
      </c>
      <c r="B14702" s="79">
        <v>587964</v>
      </c>
      <c r="C14702" s="80" t="s">
        <v>19</v>
      </c>
      <c r="D14702" s="80" t="s">
        <v>12129</v>
      </c>
      <c r="E14702" s="80" t="s">
        <v>12130</v>
      </c>
      <c r="F14702" s="80" t="s">
        <v>12207</v>
      </c>
      <c r="G14702" s="80" t="s">
        <v>12197</v>
      </c>
      <c r="H14702" t="s">
        <v>12252</v>
      </c>
      <c r="I14702" s="50">
        <v>5.56</v>
      </c>
    </row>
    <row r="14703" spans="1:9" x14ac:dyDescent="0.2">
      <c r="A14703">
        <v>463187</v>
      </c>
      <c r="B14703" s="79">
        <v>463187</v>
      </c>
      <c r="C14703" s="80" t="s">
        <v>19</v>
      </c>
      <c r="D14703" s="80" t="s">
        <v>12129</v>
      </c>
      <c r="E14703" s="80" t="s">
        <v>12130</v>
      </c>
      <c r="F14703" s="80" t="s">
        <v>12296</v>
      </c>
      <c r="G14703" s="80" t="s">
        <v>12062</v>
      </c>
      <c r="H14703" t="s">
        <v>12304</v>
      </c>
      <c r="I14703" s="50">
        <v>18.559999999999999</v>
      </c>
    </row>
    <row r="14704" spans="1:9" x14ac:dyDescent="0.2">
      <c r="A14704">
        <v>454105</v>
      </c>
      <c r="B14704" s="79">
        <v>454105</v>
      </c>
      <c r="C14704" s="80" t="s">
        <v>19</v>
      </c>
      <c r="D14704" s="80" t="s">
        <v>12129</v>
      </c>
      <c r="E14704" s="80" t="s">
        <v>12130</v>
      </c>
      <c r="F14704" s="80" t="s">
        <v>12296</v>
      </c>
      <c r="G14704" s="80" t="s">
        <v>12062</v>
      </c>
      <c r="H14704" t="s">
        <v>12297</v>
      </c>
      <c r="I14704" s="50">
        <v>16.82</v>
      </c>
    </row>
    <row r="14705" spans="1:9" x14ac:dyDescent="0.2">
      <c r="A14705">
        <v>454124</v>
      </c>
      <c r="B14705" s="79">
        <v>454124</v>
      </c>
      <c r="C14705" s="80" t="s">
        <v>19</v>
      </c>
      <c r="D14705" s="80" t="s">
        <v>12129</v>
      </c>
      <c r="E14705" s="80" t="s">
        <v>12130</v>
      </c>
      <c r="F14705" s="80" t="s">
        <v>12296</v>
      </c>
      <c r="G14705" s="80" t="s">
        <v>12062</v>
      </c>
      <c r="H14705" t="s">
        <v>12298</v>
      </c>
      <c r="I14705" s="50">
        <v>18.89</v>
      </c>
    </row>
    <row r="14706" spans="1:9" x14ac:dyDescent="0.2">
      <c r="A14706">
        <v>454128</v>
      </c>
      <c r="B14706" s="79">
        <v>454128</v>
      </c>
      <c r="C14706" s="80" t="s">
        <v>19</v>
      </c>
      <c r="D14706" s="80" t="s">
        <v>12129</v>
      </c>
      <c r="E14706" s="80" t="s">
        <v>12130</v>
      </c>
      <c r="F14706" s="80" t="s">
        <v>12296</v>
      </c>
      <c r="G14706" s="80" t="s">
        <v>12062</v>
      </c>
      <c r="H14706" t="s">
        <v>12299</v>
      </c>
      <c r="I14706" s="50">
        <v>17.29</v>
      </c>
    </row>
    <row r="14707" spans="1:9" x14ac:dyDescent="0.2">
      <c r="A14707">
        <v>454131</v>
      </c>
      <c r="B14707" s="79">
        <v>454131</v>
      </c>
      <c r="C14707" s="80" t="s">
        <v>19</v>
      </c>
      <c r="D14707" s="80" t="s">
        <v>12129</v>
      </c>
      <c r="E14707" s="80" t="s">
        <v>12130</v>
      </c>
      <c r="F14707" s="80" t="s">
        <v>12296</v>
      </c>
      <c r="G14707" s="80" t="s">
        <v>12062</v>
      </c>
      <c r="H14707" t="s">
        <v>12300</v>
      </c>
      <c r="I14707" s="50">
        <v>14.94</v>
      </c>
    </row>
    <row r="14708" spans="1:9" x14ac:dyDescent="0.2">
      <c r="A14708">
        <v>454135</v>
      </c>
      <c r="B14708" s="79">
        <v>454135</v>
      </c>
      <c r="C14708" s="80" t="s">
        <v>19</v>
      </c>
      <c r="D14708" s="80" t="s">
        <v>12129</v>
      </c>
      <c r="E14708" s="80" t="s">
        <v>12130</v>
      </c>
      <c r="F14708" s="80" t="s">
        <v>12296</v>
      </c>
      <c r="G14708" s="80" t="s">
        <v>12062</v>
      </c>
      <c r="H14708" t="s">
        <v>12301</v>
      </c>
      <c r="I14708" s="50">
        <v>15.05</v>
      </c>
    </row>
    <row r="14709" spans="1:9" x14ac:dyDescent="0.2">
      <c r="A14709">
        <v>456159</v>
      </c>
      <c r="B14709" s="79">
        <v>456159</v>
      </c>
      <c r="C14709" s="80" t="s">
        <v>19</v>
      </c>
      <c r="D14709" s="80" t="s">
        <v>12129</v>
      </c>
      <c r="E14709" s="80" t="s">
        <v>12130</v>
      </c>
      <c r="F14709" s="80" t="s">
        <v>12296</v>
      </c>
      <c r="G14709" s="80" t="s">
        <v>12062</v>
      </c>
      <c r="H14709" t="s">
        <v>12302</v>
      </c>
      <c r="I14709" s="50">
        <v>18.760000000000002</v>
      </c>
    </row>
    <row r="14710" spans="1:9" x14ac:dyDescent="0.2">
      <c r="A14710">
        <v>456247</v>
      </c>
      <c r="B14710" s="79">
        <v>456247</v>
      </c>
      <c r="C14710" s="80" t="s">
        <v>19</v>
      </c>
      <c r="D14710" s="80" t="s">
        <v>12129</v>
      </c>
      <c r="E14710" s="80" t="s">
        <v>12130</v>
      </c>
      <c r="F14710" s="80" t="s">
        <v>12296</v>
      </c>
      <c r="G14710" s="80" t="s">
        <v>12062</v>
      </c>
      <c r="H14710" t="s">
        <v>12303</v>
      </c>
      <c r="I14710" s="50">
        <v>18.010000000000002</v>
      </c>
    </row>
    <row r="14711" spans="1:9" x14ac:dyDescent="0.2">
      <c r="A14711">
        <v>369314</v>
      </c>
      <c r="B14711" s="79">
        <v>369314</v>
      </c>
      <c r="C14711" s="80" t="s">
        <v>19</v>
      </c>
      <c r="D14711" s="80" t="s">
        <v>12129</v>
      </c>
      <c r="E14711" s="80" t="s">
        <v>12130</v>
      </c>
      <c r="F14711" s="80" t="s">
        <v>16609</v>
      </c>
      <c r="G14711" s="80" t="s">
        <v>9999</v>
      </c>
      <c r="H14711" t="s">
        <v>16610</v>
      </c>
      <c r="I14711" s="50">
        <v>19.010000000000002</v>
      </c>
    </row>
    <row r="14712" spans="1:9" x14ac:dyDescent="0.2">
      <c r="A14712">
        <v>4071</v>
      </c>
      <c r="B14712" s="79">
        <v>4071</v>
      </c>
      <c r="C14712" s="80" t="s">
        <v>19</v>
      </c>
      <c r="D14712" s="80" t="s">
        <v>12129</v>
      </c>
      <c r="E14712" s="80" t="s">
        <v>12130</v>
      </c>
      <c r="F14712" s="80" t="s">
        <v>16609</v>
      </c>
      <c r="G14712" s="80" t="s">
        <v>12202</v>
      </c>
      <c r="H14712" t="s">
        <v>12277</v>
      </c>
      <c r="I14712" s="50">
        <v>0.01</v>
      </c>
    </row>
    <row r="14713" spans="1:9" x14ac:dyDescent="0.2">
      <c r="A14713">
        <v>490284</v>
      </c>
      <c r="B14713" s="79">
        <v>490284</v>
      </c>
      <c r="C14713" s="80" t="s">
        <v>19</v>
      </c>
      <c r="D14713" s="80" t="s">
        <v>12129</v>
      </c>
      <c r="E14713" s="80" t="s">
        <v>12130</v>
      </c>
      <c r="F14713" s="80" t="s">
        <v>12294</v>
      </c>
      <c r="G14713" s="80" t="s">
        <v>12202</v>
      </c>
      <c r="H14713" t="s">
        <v>12295</v>
      </c>
      <c r="I14713" s="50">
        <v>0.01</v>
      </c>
    </row>
    <row r="14714" spans="1:9" x14ac:dyDescent="0.2">
      <c r="A14714">
        <v>494430</v>
      </c>
      <c r="B14714" s="79">
        <v>7894900705034</v>
      </c>
      <c r="C14714" s="80" t="s">
        <v>19</v>
      </c>
      <c r="D14714" s="80" t="s">
        <v>12129</v>
      </c>
      <c r="E14714" s="80" t="s">
        <v>12130</v>
      </c>
      <c r="F14714" s="80" t="s">
        <v>12199</v>
      </c>
      <c r="G14714" s="80" t="s">
        <v>8954</v>
      </c>
      <c r="H14714" t="s">
        <v>12200</v>
      </c>
      <c r="I14714" s="50">
        <v>3.65</v>
      </c>
    </row>
    <row r="14715" spans="1:9" x14ac:dyDescent="0.2">
      <c r="A14715">
        <v>494435</v>
      </c>
      <c r="B14715" s="79">
        <v>7894900015034</v>
      </c>
      <c r="C14715" s="80" t="s">
        <v>19</v>
      </c>
      <c r="D14715" s="80" t="s">
        <v>12129</v>
      </c>
      <c r="E14715" s="80" t="s">
        <v>12130</v>
      </c>
      <c r="F14715" s="80" t="s">
        <v>12199</v>
      </c>
      <c r="G14715" s="80" t="s">
        <v>8954</v>
      </c>
      <c r="H14715" t="s">
        <v>12201</v>
      </c>
      <c r="I14715" s="50">
        <v>3.63</v>
      </c>
    </row>
    <row r="14716" spans="1:9" x14ac:dyDescent="0.2">
      <c r="A14716">
        <v>494438</v>
      </c>
      <c r="B14716" s="79">
        <v>7894900035209</v>
      </c>
      <c r="C14716" s="80" t="s">
        <v>19</v>
      </c>
      <c r="D14716" s="80" t="s">
        <v>12129</v>
      </c>
      <c r="E14716" s="80" t="s">
        <v>12130</v>
      </c>
      <c r="F14716" s="80" t="s">
        <v>12199</v>
      </c>
      <c r="G14716" s="80" t="s">
        <v>8954</v>
      </c>
      <c r="H14716" t="s">
        <v>16611</v>
      </c>
      <c r="I14716" s="50">
        <v>3.33</v>
      </c>
    </row>
    <row r="14717" spans="1:9" x14ac:dyDescent="0.2">
      <c r="A14717">
        <v>494441</v>
      </c>
      <c r="B14717" s="79">
        <v>7894900915204</v>
      </c>
      <c r="C14717" s="80" t="s">
        <v>19</v>
      </c>
      <c r="D14717" s="80" t="s">
        <v>12129</v>
      </c>
      <c r="E14717" s="80" t="s">
        <v>12130</v>
      </c>
      <c r="F14717" s="80" t="s">
        <v>12199</v>
      </c>
      <c r="G14717" s="80" t="s">
        <v>8954</v>
      </c>
      <c r="H14717" t="s">
        <v>16612</v>
      </c>
      <c r="I14717" s="50">
        <v>3.56</v>
      </c>
    </row>
    <row r="14718" spans="1:9" x14ac:dyDescent="0.2">
      <c r="A14718">
        <v>494443</v>
      </c>
      <c r="B14718" s="79">
        <v>7894900065206</v>
      </c>
      <c r="C14718" s="80" t="s">
        <v>19</v>
      </c>
      <c r="D14718" s="80" t="s">
        <v>12129</v>
      </c>
      <c r="E14718" s="80" t="s">
        <v>12130</v>
      </c>
      <c r="F14718" s="80" t="s">
        <v>12199</v>
      </c>
      <c r="G14718" s="80" t="s">
        <v>8954</v>
      </c>
      <c r="H14718" t="s">
        <v>16613</v>
      </c>
      <c r="I14718" s="50">
        <v>3.61</v>
      </c>
    </row>
    <row r="14719" spans="1:9" x14ac:dyDescent="0.2">
      <c r="A14719">
        <v>471978</v>
      </c>
      <c r="B14719" s="79">
        <v>471978</v>
      </c>
      <c r="C14719" s="80" t="s">
        <v>19</v>
      </c>
      <c r="D14719" s="80" t="s">
        <v>12129</v>
      </c>
      <c r="E14719" s="80" t="s">
        <v>12130</v>
      </c>
      <c r="F14719" s="80" t="s">
        <v>12199</v>
      </c>
      <c r="G14719" s="80" t="s">
        <v>12202</v>
      </c>
      <c r="H14719" t="s">
        <v>12205</v>
      </c>
      <c r="I14719" s="50">
        <v>0.01</v>
      </c>
    </row>
    <row r="14720" spans="1:9" x14ac:dyDescent="0.2">
      <c r="A14720">
        <v>471953</v>
      </c>
      <c r="B14720" s="79">
        <v>471953</v>
      </c>
      <c r="C14720" s="80" t="s">
        <v>19</v>
      </c>
      <c r="D14720" s="80" t="s">
        <v>12129</v>
      </c>
      <c r="E14720" s="80" t="s">
        <v>12130</v>
      </c>
      <c r="F14720" s="80" t="s">
        <v>12199</v>
      </c>
      <c r="G14720" s="80" t="s">
        <v>12202</v>
      </c>
      <c r="H14720" t="s">
        <v>12203</v>
      </c>
      <c r="I14720" s="50">
        <v>0.01</v>
      </c>
    </row>
    <row r="14721" spans="1:9" x14ac:dyDescent="0.2">
      <c r="A14721">
        <v>472062</v>
      </c>
      <c r="B14721" s="79">
        <v>472062</v>
      </c>
      <c r="C14721" s="80" t="s">
        <v>19</v>
      </c>
      <c r="D14721" s="80" t="s">
        <v>12129</v>
      </c>
      <c r="E14721" s="80" t="s">
        <v>12130</v>
      </c>
      <c r="F14721" s="80" t="s">
        <v>12199</v>
      </c>
      <c r="G14721" s="80" t="s">
        <v>12202</v>
      </c>
      <c r="H14721" t="s">
        <v>16614</v>
      </c>
      <c r="I14721" s="50">
        <v>0.01</v>
      </c>
    </row>
    <row r="14722" spans="1:9" x14ac:dyDescent="0.2">
      <c r="A14722">
        <v>471956</v>
      </c>
      <c r="B14722" s="79">
        <v>471956</v>
      </c>
      <c r="C14722" s="80" t="s">
        <v>19</v>
      </c>
      <c r="D14722" s="80" t="s">
        <v>12129</v>
      </c>
      <c r="E14722" s="80" t="s">
        <v>12130</v>
      </c>
      <c r="F14722" s="80" t="s">
        <v>12199</v>
      </c>
      <c r="G14722" s="80" t="s">
        <v>12202</v>
      </c>
      <c r="H14722" t="s">
        <v>12204</v>
      </c>
      <c r="I14722" s="50">
        <v>0.01</v>
      </c>
    </row>
    <row r="14723" spans="1:9" x14ac:dyDescent="0.2">
      <c r="A14723">
        <v>135256</v>
      </c>
      <c r="B14723" s="79">
        <v>135256</v>
      </c>
      <c r="C14723" s="80" t="s">
        <v>19</v>
      </c>
      <c r="D14723" s="80" t="s">
        <v>12129</v>
      </c>
      <c r="E14723" s="80" t="s">
        <v>12130</v>
      </c>
      <c r="F14723" s="80" t="s">
        <v>12253</v>
      </c>
      <c r="G14723" s="80" t="s">
        <v>12271</v>
      </c>
      <c r="H14723" t="s">
        <v>12272</v>
      </c>
      <c r="I14723" s="50">
        <v>8.5399999999999991</v>
      </c>
    </row>
    <row r="14724" spans="1:9" x14ac:dyDescent="0.2">
      <c r="A14724">
        <v>135259</v>
      </c>
      <c r="B14724" s="79">
        <v>135259</v>
      </c>
      <c r="C14724" s="80" t="s">
        <v>19</v>
      </c>
      <c r="D14724" s="80" t="s">
        <v>12129</v>
      </c>
      <c r="E14724" s="80" t="s">
        <v>12130</v>
      </c>
      <c r="F14724" s="80" t="s">
        <v>12253</v>
      </c>
      <c r="G14724" s="80" t="s">
        <v>12271</v>
      </c>
      <c r="H14724" t="s">
        <v>12273</v>
      </c>
      <c r="I14724" s="50">
        <v>8.59</v>
      </c>
    </row>
    <row r="14725" spans="1:9" x14ac:dyDescent="0.2">
      <c r="A14725">
        <v>135262</v>
      </c>
      <c r="B14725" s="79">
        <v>135262</v>
      </c>
      <c r="C14725" s="80" t="s">
        <v>19</v>
      </c>
      <c r="D14725" s="80" t="s">
        <v>12129</v>
      </c>
      <c r="E14725" s="80" t="s">
        <v>12130</v>
      </c>
      <c r="F14725" s="80" t="s">
        <v>12253</v>
      </c>
      <c r="G14725" s="80" t="s">
        <v>12271</v>
      </c>
      <c r="H14725" t="s">
        <v>12274</v>
      </c>
      <c r="I14725" s="50">
        <v>8.49</v>
      </c>
    </row>
    <row r="14726" spans="1:9" x14ac:dyDescent="0.2">
      <c r="A14726">
        <v>587213</v>
      </c>
      <c r="B14726" s="79">
        <v>587213</v>
      </c>
      <c r="C14726" s="80" t="s">
        <v>19</v>
      </c>
      <c r="D14726" s="80" t="s">
        <v>12129</v>
      </c>
      <c r="E14726" s="80" t="s">
        <v>12130</v>
      </c>
      <c r="F14726" s="80" t="s">
        <v>12253</v>
      </c>
      <c r="G14726" s="80" t="s">
        <v>12197</v>
      </c>
      <c r="H14726" t="s">
        <v>12254</v>
      </c>
      <c r="I14726" s="50">
        <v>5.48</v>
      </c>
    </row>
    <row r="14727" spans="1:9" x14ac:dyDescent="0.2">
      <c r="A14727">
        <v>587211</v>
      </c>
      <c r="B14727" s="79">
        <v>587211</v>
      </c>
      <c r="C14727" s="80" t="s">
        <v>19</v>
      </c>
      <c r="D14727" s="80" t="s">
        <v>12129</v>
      </c>
      <c r="E14727" s="80" t="s">
        <v>12130</v>
      </c>
      <c r="F14727" s="80" t="s">
        <v>12253</v>
      </c>
      <c r="G14727" s="80" t="s">
        <v>12197</v>
      </c>
      <c r="H14727" t="s">
        <v>12267</v>
      </c>
      <c r="I14727" s="50">
        <v>5.95</v>
      </c>
    </row>
    <row r="14728" spans="1:9" x14ac:dyDescent="0.2">
      <c r="A14728">
        <v>528317</v>
      </c>
      <c r="B14728" s="79">
        <v>528317</v>
      </c>
      <c r="C14728" s="80" t="s">
        <v>19</v>
      </c>
      <c r="D14728" s="80" t="s">
        <v>12129</v>
      </c>
      <c r="E14728" s="80" t="s">
        <v>12130</v>
      </c>
      <c r="F14728" s="80" t="s">
        <v>12253</v>
      </c>
      <c r="G14728" s="80" t="s">
        <v>12197</v>
      </c>
      <c r="H14728" t="s">
        <v>12255</v>
      </c>
      <c r="I14728" s="50">
        <v>5.95</v>
      </c>
    </row>
    <row r="14729" spans="1:9" x14ac:dyDescent="0.2">
      <c r="A14729">
        <v>528318</v>
      </c>
      <c r="B14729" s="79">
        <v>528318</v>
      </c>
      <c r="C14729" s="80" t="s">
        <v>19</v>
      </c>
      <c r="D14729" s="80" t="s">
        <v>12129</v>
      </c>
      <c r="E14729" s="80" t="s">
        <v>12130</v>
      </c>
      <c r="F14729" s="80" t="s">
        <v>12253</v>
      </c>
      <c r="G14729" s="80" t="s">
        <v>12197</v>
      </c>
      <c r="H14729" t="s">
        <v>12256</v>
      </c>
      <c r="I14729" s="50">
        <v>5.95</v>
      </c>
    </row>
    <row r="14730" spans="1:9" x14ac:dyDescent="0.2">
      <c r="A14730">
        <v>528321</v>
      </c>
      <c r="B14730" s="79">
        <v>528321</v>
      </c>
      <c r="C14730" s="80" t="s">
        <v>19</v>
      </c>
      <c r="D14730" s="80" t="s">
        <v>12129</v>
      </c>
      <c r="E14730" s="80" t="s">
        <v>12130</v>
      </c>
      <c r="F14730" s="80" t="s">
        <v>12253</v>
      </c>
      <c r="G14730" s="80" t="s">
        <v>12197</v>
      </c>
      <c r="H14730" t="s">
        <v>12257</v>
      </c>
      <c r="I14730" s="50">
        <v>5.85</v>
      </c>
    </row>
    <row r="14731" spans="1:9" x14ac:dyDescent="0.2">
      <c r="A14731">
        <v>528332</v>
      </c>
      <c r="B14731" s="79">
        <v>528332</v>
      </c>
      <c r="C14731" s="80" t="s">
        <v>19</v>
      </c>
      <c r="D14731" s="80" t="s">
        <v>12129</v>
      </c>
      <c r="E14731" s="80" t="s">
        <v>12130</v>
      </c>
      <c r="F14731" s="80" t="s">
        <v>12253</v>
      </c>
      <c r="G14731" s="80" t="s">
        <v>12197</v>
      </c>
      <c r="H14731" t="s">
        <v>12258</v>
      </c>
      <c r="I14731" s="50">
        <v>7.18</v>
      </c>
    </row>
    <row r="14732" spans="1:9" x14ac:dyDescent="0.2">
      <c r="A14732">
        <v>528346</v>
      </c>
      <c r="B14732" s="79">
        <v>528346</v>
      </c>
      <c r="C14732" s="80" t="s">
        <v>19</v>
      </c>
      <c r="D14732" s="80" t="s">
        <v>12129</v>
      </c>
      <c r="E14732" s="80" t="s">
        <v>12130</v>
      </c>
      <c r="F14732" s="80" t="s">
        <v>12253</v>
      </c>
      <c r="G14732" s="80" t="s">
        <v>12197</v>
      </c>
      <c r="H14732" t="s">
        <v>12259</v>
      </c>
      <c r="I14732" s="50">
        <v>5.95</v>
      </c>
    </row>
    <row r="14733" spans="1:9" x14ac:dyDescent="0.2">
      <c r="A14733">
        <v>528348</v>
      </c>
      <c r="B14733" s="79">
        <v>7898122672914</v>
      </c>
      <c r="C14733" s="80" t="s">
        <v>19</v>
      </c>
      <c r="D14733" s="80" t="s">
        <v>12129</v>
      </c>
      <c r="E14733" s="80" t="s">
        <v>12130</v>
      </c>
      <c r="F14733" s="80" t="s">
        <v>12253</v>
      </c>
      <c r="G14733" s="80" t="s">
        <v>12197</v>
      </c>
      <c r="H14733" t="s">
        <v>12260</v>
      </c>
      <c r="I14733" s="50">
        <v>5.95</v>
      </c>
    </row>
    <row r="14734" spans="1:9" x14ac:dyDescent="0.2">
      <c r="A14734">
        <v>528349</v>
      </c>
      <c r="B14734" s="79">
        <v>528349</v>
      </c>
      <c r="C14734" s="80" t="s">
        <v>19</v>
      </c>
      <c r="D14734" s="80" t="s">
        <v>12129</v>
      </c>
      <c r="E14734" s="80" t="s">
        <v>12130</v>
      </c>
      <c r="F14734" s="80" t="s">
        <v>12253</v>
      </c>
      <c r="G14734" s="80" t="s">
        <v>12197</v>
      </c>
      <c r="H14734" t="s">
        <v>12261</v>
      </c>
      <c r="I14734" s="50">
        <v>5.95</v>
      </c>
    </row>
    <row r="14735" spans="1:9" x14ac:dyDescent="0.2">
      <c r="A14735">
        <v>528350</v>
      </c>
      <c r="B14735" s="79">
        <v>528350</v>
      </c>
      <c r="C14735" s="80" t="s">
        <v>19</v>
      </c>
      <c r="D14735" s="80" t="s">
        <v>12129</v>
      </c>
      <c r="E14735" s="80" t="s">
        <v>12130</v>
      </c>
      <c r="F14735" s="80" t="s">
        <v>12253</v>
      </c>
      <c r="G14735" s="80" t="s">
        <v>12197</v>
      </c>
      <c r="H14735" t="s">
        <v>12262</v>
      </c>
      <c r="I14735" s="50">
        <v>5.95</v>
      </c>
    </row>
    <row r="14736" spans="1:9" x14ac:dyDescent="0.2">
      <c r="A14736">
        <v>528351</v>
      </c>
      <c r="B14736" s="79">
        <v>528351</v>
      </c>
      <c r="C14736" s="80" t="s">
        <v>19</v>
      </c>
      <c r="D14736" s="80" t="s">
        <v>12129</v>
      </c>
      <c r="E14736" s="80" t="s">
        <v>12130</v>
      </c>
      <c r="F14736" s="80" t="s">
        <v>12253</v>
      </c>
      <c r="G14736" s="80" t="s">
        <v>12197</v>
      </c>
      <c r="H14736" t="s">
        <v>16615</v>
      </c>
      <c r="I14736" s="50">
        <v>5.94</v>
      </c>
    </row>
    <row r="14737" spans="1:9" x14ac:dyDescent="0.2">
      <c r="A14737">
        <v>528353</v>
      </c>
      <c r="B14737" s="79">
        <v>528353</v>
      </c>
      <c r="C14737" s="80" t="s">
        <v>19</v>
      </c>
      <c r="D14737" s="80" t="s">
        <v>12129</v>
      </c>
      <c r="E14737" s="80" t="s">
        <v>12130</v>
      </c>
      <c r="F14737" s="80" t="s">
        <v>12253</v>
      </c>
      <c r="G14737" s="80" t="s">
        <v>12197</v>
      </c>
      <c r="H14737" t="s">
        <v>12263</v>
      </c>
      <c r="I14737" s="50">
        <v>5.95</v>
      </c>
    </row>
    <row r="14738" spans="1:9" x14ac:dyDescent="0.2">
      <c r="A14738">
        <v>528354</v>
      </c>
      <c r="B14738" s="79">
        <v>528354</v>
      </c>
      <c r="C14738" s="80" t="s">
        <v>19</v>
      </c>
      <c r="D14738" s="80" t="s">
        <v>12129</v>
      </c>
      <c r="E14738" s="80" t="s">
        <v>12130</v>
      </c>
      <c r="F14738" s="80" t="s">
        <v>12253</v>
      </c>
      <c r="G14738" s="80" t="s">
        <v>12197</v>
      </c>
      <c r="H14738" t="s">
        <v>12264</v>
      </c>
      <c r="I14738" s="50">
        <v>4.95</v>
      </c>
    </row>
    <row r="14739" spans="1:9" x14ac:dyDescent="0.2">
      <c r="A14739">
        <v>528355</v>
      </c>
      <c r="B14739" s="79">
        <v>528355</v>
      </c>
      <c r="C14739" s="80" t="s">
        <v>19</v>
      </c>
      <c r="D14739" s="80" t="s">
        <v>12129</v>
      </c>
      <c r="E14739" s="80" t="s">
        <v>12130</v>
      </c>
      <c r="F14739" s="80" t="s">
        <v>12253</v>
      </c>
      <c r="G14739" s="80" t="s">
        <v>12197</v>
      </c>
      <c r="H14739" t="s">
        <v>12265</v>
      </c>
      <c r="I14739" s="50">
        <v>4.95</v>
      </c>
    </row>
    <row r="14740" spans="1:9" x14ac:dyDescent="0.2">
      <c r="A14740">
        <v>528356</v>
      </c>
      <c r="B14740" s="79">
        <v>528356</v>
      </c>
      <c r="C14740" s="80" t="s">
        <v>19</v>
      </c>
      <c r="D14740" s="80" t="s">
        <v>12129</v>
      </c>
      <c r="E14740" s="80" t="s">
        <v>12130</v>
      </c>
      <c r="F14740" s="80" t="s">
        <v>12253</v>
      </c>
      <c r="G14740" s="80" t="s">
        <v>12197</v>
      </c>
      <c r="H14740" t="s">
        <v>12266</v>
      </c>
      <c r="I14740" s="50">
        <v>4.95</v>
      </c>
    </row>
    <row r="14741" spans="1:9" x14ac:dyDescent="0.2">
      <c r="A14741">
        <v>587970</v>
      </c>
      <c r="B14741" s="79">
        <v>587970</v>
      </c>
      <c r="C14741" s="80" t="s">
        <v>19</v>
      </c>
      <c r="D14741" s="80" t="s">
        <v>12129</v>
      </c>
      <c r="E14741" s="80" t="s">
        <v>12130</v>
      </c>
      <c r="F14741" s="80" t="s">
        <v>12253</v>
      </c>
      <c r="G14741" s="80" t="s">
        <v>12197</v>
      </c>
      <c r="H14741" t="s">
        <v>12270</v>
      </c>
      <c r="I14741" s="50">
        <v>2.5299999999999998</v>
      </c>
    </row>
    <row r="14742" spans="1:9" x14ac:dyDescent="0.2">
      <c r="A14742">
        <v>587959</v>
      </c>
      <c r="B14742" s="79">
        <v>587959</v>
      </c>
      <c r="C14742" s="80" t="s">
        <v>19</v>
      </c>
      <c r="D14742" s="80" t="s">
        <v>12129</v>
      </c>
      <c r="E14742" s="80" t="s">
        <v>12130</v>
      </c>
      <c r="F14742" s="80" t="s">
        <v>12253</v>
      </c>
      <c r="G14742" s="80" t="s">
        <v>12197</v>
      </c>
      <c r="H14742" t="s">
        <v>12269</v>
      </c>
      <c r="I14742" s="50">
        <v>2.5299999999999998</v>
      </c>
    </row>
    <row r="14743" spans="1:9" x14ac:dyDescent="0.2">
      <c r="A14743">
        <v>587951</v>
      </c>
      <c r="B14743" s="79">
        <v>587951</v>
      </c>
      <c r="C14743" s="80" t="s">
        <v>19</v>
      </c>
      <c r="D14743" s="80" t="s">
        <v>12129</v>
      </c>
      <c r="E14743" s="80" t="s">
        <v>12130</v>
      </c>
      <c r="F14743" s="80" t="s">
        <v>12253</v>
      </c>
      <c r="G14743" s="80" t="s">
        <v>12197</v>
      </c>
      <c r="H14743" t="s">
        <v>12268</v>
      </c>
      <c r="I14743" s="50">
        <v>5.95</v>
      </c>
    </row>
    <row r="14744" spans="1:9" x14ac:dyDescent="0.2">
      <c r="A14744">
        <v>613181</v>
      </c>
      <c r="B14744" s="79">
        <v>7898912646927</v>
      </c>
      <c r="C14744" s="80" t="s">
        <v>19</v>
      </c>
      <c r="D14744" s="80" t="s">
        <v>20</v>
      </c>
      <c r="E14744" s="80" t="s">
        <v>4041</v>
      </c>
      <c r="H14744" t="s">
        <v>17336</v>
      </c>
      <c r="I14744" s="50">
        <v>8.2899999999999991</v>
      </c>
    </row>
    <row r="14745" spans="1:9" x14ac:dyDescent="0.2">
      <c r="A14745">
        <v>612950</v>
      </c>
      <c r="B14745" s="79">
        <v>7891000444740</v>
      </c>
      <c r="C14745" s="80" t="s">
        <v>19</v>
      </c>
      <c r="D14745" s="80" t="s">
        <v>20</v>
      </c>
      <c r="E14745" s="80" t="s">
        <v>4041</v>
      </c>
      <c r="H14745" t="s">
        <v>17337</v>
      </c>
      <c r="I14745" s="50">
        <v>69.569999999999993</v>
      </c>
    </row>
    <row r="14746" spans="1:9" x14ac:dyDescent="0.2">
      <c r="A14746">
        <v>613191</v>
      </c>
      <c r="B14746" s="79">
        <v>7898930956008</v>
      </c>
      <c r="C14746" s="80" t="s">
        <v>19</v>
      </c>
      <c r="D14746" s="80" t="s">
        <v>20</v>
      </c>
      <c r="E14746" s="80" t="s">
        <v>4041</v>
      </c>
      <c r="H14746" t="s">
        <v>17338</v>
      </c>
      <c r="I14746" s="50">
        <v>45.76</v>
      </c>
    </row>
    <row r="14747" spans="1:9" x14ac:dyDescent="0.2">
      <c r="A14747">
        <v>532803</v>
      </c>
      <c r="B14747" s="79">
        <v>7891000394519</v>
      </c>
      <c r="C14747" s="80" t="s">
        <v>19</v>
      </c>
      <c r="D14747" s="80" t="s">
        <v>20</v>
      </c>
      <c r="E14747" s="80" t="s">
        <v>4041</v>
      </c>
      <c r="H14747" t="s">
        <v>17339</v>
      </c>
      <c r="I14747" s="50">
        <v>49.69</v>
      </c>
    </row>
    <row r="14748" spans="1:9" x14ac:dyDescent="0.2">
      <c r="A14748">
        <v>569427</v>
      </c>
      <c r="B14748" s="79">
        <v>7622202287008</v>
      </c>
      <c r="C14748" s="80" t="s">
        <v>19</v>
      </c>
      <c r="D14748" s="80" t="s">
        <v>20</v>
      </c>
      <c r="E14748" s="80" t="s">
        <v>4041</v>
      </c>
      <c r="H14748" t="s">
        <v>17340</v>
      </c>
      <c r="I14748" s="50">
        <v>101.98</v>
      </c>
    </row>
  </sheetData>
  <autoFilter ref="A1:I14743" xr:uid="{9D1EA82F-AE2A-45A0-B643-C10BE6D36732}"/>
  <phoneticPr fontId="21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8E5C1-3AF3-45F1-B782-FEBEC7DBB701}">
  <sheetPr codeName="Planilha2"/>
  <dimension ref="A1:K11658"/>
  <sheetViews>
    <sheetView showGridLines="0" workbookViewId="0">
      <selection activeCell="A17" sqref="A17"/>
    </sheetView>
  </sheetViews>
  <sheetFormatPr defaultRowHeight="14.25" x14ac:dyDescent="0.2"/>
  <cols>
    <col min="1" max="1" width="11.25" bestFit="1" customWidth="1"/>
    <col min="2" max="2" width="48" bestFit="1" customWidth="1"/>
    <col min="3" max="3" width="23.75" bestFit="1" customWidth="1"/>
    <col min="4" max="4" width="42.375" bestFit="1" customWidth="1"/>
    <col min="5" max="5" width="54.375" bestFit="1" customWidth="1"/>
    <col min="6" max="6" width="43.75" bestFit="1" customWidth="1"/>
    <col min="7" max="7" width="67.5" bestFit="1" customWidth="1"/>
    <col min="8" max="8" width="49.75" bestFit="1" customWidth="1"/>
    <col min="9" max="9" width="19.125" bestFit="1" customWidth="1"/>
    <col min="11" max="11" width="9.875" bestFit="1" customWidth="1"/>
  </cols>
  <sheetData>
    <row r="1" spans="1:11" ht="15" x14ac:dyDescent="0.2">
      <c r="A1" s="1" t="s">
        <v>7</v>
      </c>
      <c r="B1" s="1" t="s">
        <v>12810</v>
      </c>
      <c r="C1" s="1" t="s">
        <v>12811</v>
      </c>
      <c r="D1" s="1" t="s">
        <v>12812</v>
      </c>
      <c r="E1" s="1" t="s">
        <v>12813</v>
      </c>
      <c r="F1" s="1" t="s">
        <v>15</v>
      </c>
      <c r="G1" s="1" t="s">
        <v>12814</v>
      </c>
      <c r="H1" s="1" t="s">
        <v>12815</v>
      </c>
      <c r="I1" s="1" t="s">
        <v>12</v>
      </c>
    </row>
    <row r="2" spans="1:11" x14ac:dyDescent="0.2">
      <c r="A2" s="2">
        <v>54931</v>
      </c>
      <c r="B2" s="3" t="s">
        <v>19</v>
      </c>
      <c r="C2" s="3" t="s">
        <v>20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4">
        <v>4.03</v>
      </c>
      <c r="K2" s="151"/>
    </row>
    <row r="3" spans="1:11" x14ac:dyDescent="0.2">
      <c r="A3" s="2">
        <v>54938</v>
      </c>
      <c r="B3" s="3" t="s">
        <v>19</v>
      </c>
      <c r="C3" s="3" t="s">
        <v>20</v>
      </c>
      <c r="D3" s="3" t="s">
        <v>21</v>
      </c>
      <c r="E3" s="3" t="s">
        <v>22</v>
      </c>
      <c r="F3" s="3" t="s">
        <v>23</v>
      </c>
      <c r="G3" s="3" t="s">
        <v>24</v>
      </c>
      <c r="H3" s="3" t="s">
        <v>26</v>
      </c>
      <c r="I3" s="4">
        <v>4.03</v>
      </c>
    </row>
    <row r="4" spans="1:11" x14ac:dyDescent="0.2">
      <c r="A4" s="2">
        <v>137832</v>
      </c>
      <c r="B4" s="3" t="s">
        <v>19</v>
      </c>
      <c r="C4" s="3" t="s">
        <v>20</v>
      </c>
      <c r="D4" s="3" t="s">
        <v>21</v>
      </c>
      <c r="E4" s="3" t="s">
        <v>22</v>
      </c>
      <c r="F4" s="3" t="s">
        <v>23</v>
      </c>
      <c r="G4" s="3" t="s">
        <v>24</v>
      </c>
      <c r="H4" s="3" t="s">
        <v>27</v>
      </c>
      <c r="I4" s="4">
        <v>13.59</v>
      </c>
    </row>
    <row r="5" spans="1:11" x14ac:dyDescent="0.2">
      <c r="A5" s="2">
        <v>137833</v>
      </c>
      <c r="B5" s="3" t="s">
        <v>19</v>
      </c>
      <c r="C5" s="3" t="s">
        <v>20</v>
      </c>
      <c r="D5" s="3" t="s">
        <v>21</v>
      </c>
      <c r="E5" s="3" t="s">
        <v>22</v>
      </c>
      <c r="F5" s="3" t="s">
        <v>23</v>
      </c>
      <c r="G5" s="3" t="s">
        <v>24</v>
      </c>
      <c r="H5" s="3" t="s">
        <v>28</v>
      </c>
      <c r="I5" s="4">
        <v>13.59</v>
      </c>
    </row>
    <row r="6" spans="1:11" x14ac:dyDescent="0.2">
      <c r="A6" s="2">
        <v>216270</v>
      </c>
      <c r="B6" s="3" t="s">
        <v>19</v>
      </c>
      <c r="C6" s="3" t="s">
        <v>20</v>
      </c>
      <c r="D6" s="3" t="s">
        <v>21</v>
      </c>
      <c r="E6" s="3" t="s">
        <v>22</v>
      </c>
      <c r="F6" s="3" t="s">
        <v>23</v>
      </c>
      <c r="G6" s="3" t="s">
        <v>24</v>
      </c>
      <c r="H6" s="3" t="s">
        <v>29</v>
      </c>
      <c r="I6" s="4">
        <v>7.38</v>
      </c>
    </row>
    <row r="7" spans="1:11" x14ac:dyDescent="0.2">
      <c r="A7" s="2">
        <v>406926</v>
      </c>
      <c r="B7" s="3" t="s">
        <v>19</v>
      </c>
      <c r="C7" s="3" t="s">
        <v>20</v>
      </c>
      <c r="D7" s="3" t="s">
        <v>21</v>
      </c>
      <c r="E7" s="3" t="s">
        <v>22</v>
      </c>
      <c r="F7" s="3" t="s">
        <v>23</v>
      </c>
      <c r="G7" s="3" t="s">
        <v>24</v>
      </c>
      <c r="H7" s="3" t="s">
        <v>30</v>
      </c>
      <c r="I7" s="4">
        <v>23.68</v>
      </c>
    </row>
    <row r="8" spans="1:11" x14ac:dyDescent="0.2">
      <c r="A8" s="2">
        <v>454906</v>
      </c>
      <c r="B8" s="3" t="s">
        <v>19</v>
      </c>
      <c r="C8" s="3" t="s">
        <v>20</v>
      </c>
      <c r="D8" s="3" t="s">
        <v>21</v>
      </c>
      <c r="E8" s="3" t="s">
        <v>22</v>
      </c>
      <c r="F8" s="3" t="s">
        <v>23</v>
      </c>
      <c r="G8" s="3" t="s">
        <v>24</v>
      </c>
      <c r="H8" s="3" t="s">
        <v>31</v>
      </c>
      <c r="I8" s="4">
        <v>7.88</v>
      </c>
    </row>
    <row r="9" spans="1:11" x14ac:dyDescent="0.2">
      <c r="A9" s="2">
        <v>54934</v>
      </c>
      <c r="B9" s="3" t="s">
        <v>19</v>
      </c>
      <c r="C9" s="3" t="s">
        <v>20</v>
      </c>
      <c r="D9" s="3" t="s">
        <v>21</v>
      </c>
      <c r="E9" s="3" t="s">
        <v>22</v>
      </c>
      <c r="F9" s="3" t="s">
        <v>23</v>
      </c>
      <c r="G9" s="3" t="s">
        <v>24</v>
      </c>
      <c r="H9" s="3" t="s">
        <v>32</v>
      </c>
      <c r="I9" s="4">
        <v>6.75</v>
      </c>
    </row>
    <row r="10" spans="1:11" x14ac:dyDescent="0.2">
      <c r="A10" s="2">
        <v>406916</v>
      </c>
      <c r="B10" s="3" t="s">
        <v>19</v>
      </c>
      <c r="C10" s="3" t="s">
        <v>20</v>
      </c>
      <c r="D10" s="3" t="s">
        <v>21</v>
      </c>
      <c r="E10" s="3" t="s">
        <v>22</v>
      </c>
      <c r="F10" s="3" t="s">
        <v>23</v>
      </c>
      <c r="G10" s="3" t="s">
        <v>24</v>
      </c>
      <c r="H10" s="3" t="s">
        <v>33</v>
      </c>
      <c r="I10" s="4">
        <v>21.08</v>
      </c>
    </row>
    <row r="11" spans="1:11" x14ac:dyDescent="0.2">
      <c r="A11" s="2">
        <v>407739</v>
      </c>
      <c r="B11" s="3" t="s">
        <v>19</v>
      </c>
      <c r="C11" s="3" t="s">
        <v>20</v>
      </c>
      <c r="D11" s="3" t="s">
        <v>21</v>
      </c>
      <c r="E11" s="3" t="s">
        <v>22</v>
      </c>
      <c r="F11" s="3" t="s">
        <v>23</v>
      </c>
      <c r="G11" s="3" t="s">
        <v>24</v>
      </c>
      <c r="H11" s="3" t="s">
        <v>34</v>
      </c>
      <c r="I11" s="4">
        <v>21.08</v>
      </c>
    </row>
    <row r="12" spans="1:11" x14ac:dyDescent="0.2">
      <c r="A12" s="2">
        <v>55691</v>
      </c>
      <c r="B12" s="3" t="s">
        <v>19</v>
      </c>
      <c r="C12" s="3" t="s">
        <v>20</v>
      </c>
      <c r="D12" s="3" t="s">
        <v>21</v>
      </c>
      <c r="E12" s="3" t="s">
        <v>22</v>
      </c>
      <c r="F12" s="3" t="s">
        <v>23</v>
      </c>
      <c r="G12" s="3" t="s">
        <v>24</v>
      </c>
      <c r="H12" s="3" t="s">
        <v>35</v>
      </c>
      <c r="I12" s="4">
        <v>5.42</v>
      </c>
    </row>
    <row r="13" spans="1:11" x14ac:dyDescent="0.2">
      <c r="A13" s="2">
        <v>21991</v>
      </c>
      <c r="B13" s="3" t="s">
        <v>19</v>
      </c>
      <c r="C13" s="3" t="s">
        <v>20</v>
      </c>
      <c r="D13" s="3" t="s">
        <v>21</v>
      </c>
      <c r="E13" s="3" t="s">
        <v>22</v>
      </c>
      <c r="F13" s="3" t="s">
        <v>23</v>
      </c>
      <c r="G13" s="3" t="s">
        <v>24</v>
      </c>
      <c r="H13" s="3" t="s">
        <v>36</v>
      </c>
      <c r="I13" s="4">
        <v>4.75</v>
      </c>
    </row>
    <row r="14" spans="1:11" x14ac:dyDescent="0.2">
      <c r="A14" s="2">
        <v>184482</v>
      </c>
      <c r="B14" s="3" t="s">
        <v>19</v>
      </c>
      <c r="C14" s="3" t="s">
        <v>20</v>
      </c>
      <c r="D14" s="3" t="s">
        <v>21</v>
      </c>
      <c r="E14" s="3" t="s">
        <v>22</v>
      </c>
      <c r="F14" s="3" t="s">
        <v>23</v>
      </c>
      <c r="G14" s="3" t="s">
        <v>24</v>
      </c>
      <c r="H14" s="3" t="s">
        <v>37</v>
      </c>
      <c r="I14" s="4">
        <v>16.91</v>
      </c>
    </row>
    <row r="15" spans="1:11" x14ac:dyDescent="0.2">
      <c r="A15" s="2">
        <v>381037</v>
      </c>
      <c r="B15" s="3" t="s">
        <v>19</v>
      </c>
      <c r="C15" s="3" t="s">
        <v>20</v>
      </c>
      <c r="D15" s="3" t="s">
        <v>21</v>
      </c>
      <c r="E15" s="3" t="s">
        <v>22</v>
      </c>
      <c r="F15" s="3" t="s">
        <v>23</v>
      </c>
      <c r="G15" s="3" t="s">
        <v>24</v>
      </c>
      <c r="H15" s="3" t="s">
        <v>38</v>
      </c>
      <c r="I15" s="4">
        <v>4.75</v>
      </c>
    </row>
    <row r="16" spans="1:11" x14ac:dyDescent="0.2">
      <c r="A16" s="2">
        <v>381038</v>
      </c>
      <c r="B16" s="3" t="s">
        <v>19</v>
      </c>
      <c r="C16" s="3" t="s">
        <v>20</v>
      </c>
      <c r="D16" s="3" t="s">
        <v>21</v>
      </c>
      <c r="E16" s="3" t="s">
        <v>22</v>
      </c>
      <c r="F16" s="3" t="s">
        <v>23</v>
      </c>
      <c r="G16" s="3" t="s">
        <v>24</v>
      </c>
      <c r="H16" s="3" t="s">
        <v>39</v>
      </c>
      <c r="I16" s="4">
        <v>10.08</v>
      </c>
    </row>
    <row r="17" spans="1:9" x14ac:dyDescent="0.2">
      <c r="A17" s="2">
        <v>518964</v>
      </c>
      <c r="B17" s="3" t="s">
        <v>19</v>
      </c>
      <c r="C17" s="3" t="s">
        <v>20</v>
      </c>
      <c r="D17" s="3" t="s">
        <v>21</v>
      </c>
      <c r="E17" s="3" t="s">
        <v>22</v>
      </c>
      <c r="F17" s="3" t="s">
        <v>23</v>
      </c>
      <c r="G17" s="3" t="s">
        <v>24</v>
      </c>
      <c r="H17" s="3" t="s">
        <v>40</v>
      </c>
      <c r="I17" s="4">
        <v>5.54</v>
      </c>
    </row>
    <row r="18" spans="1:9" x14ac:dyDescent="0.2">
      <c r="A18" s="2">
        <v>518967</v>
      </c>
      <c r="B18" s="3" t="s">
        <v>19</v>
      </c>
      <c r="C18" s="3" t="s">
        <v>20</v>
      </c>
      <c r="D18" s="3" t="s">
        <v>21</v>
      </c>
      <c r="E18" s="3" t="s">
        <v>22</v>
      </c>
      <c r="F18" s="3" t="s">
        <v>23</v>
      </c>
      <c r="G18" s="3" t="s">
        <v>24</v>
      </c>
      <c r="H18" s="3" t="s">
        <v>41</v>
      </c>
      <c r="I18" s="4">
        <v>12.17</v>
      </c>
    </row>
    <row r="19" spans="1:9" x14ac:dyDescent="0.2">
      <c r="A19" s="2">
        <v>518970</v>
      </c>
      <c r="B19" s="3" t="s">
        <v>19</v>
      </c>
      <c r="C19" s="3" t="s">
        <v>20</v>
      </c>
      <c r="D19" s="3" t="s">
        <v>21</v>
      </c>
      <c r="E19" s="3" t="s">
        <v>22</v>
      </c>
      <c r="F19" s="3" t="s">
        <v>23</v>
      </c>
      <c r="G19" s="3" t="s">
        <v>24</v>
      </c>
      <c r="H19" s="3" t="s">
        <v>42</v>
      </c>
      <c r="I19" s="4">
        <v>20.28</v>
      </c>
    </row>
    <row r="20" spans="1:9" x14ac:dyDescent="0.2">
      <c r="A20" s="2">
        <v>543828</v>
      </c>
      <c r="B20" s="3" t="s">
        <v>19</v>
      </c>
      <c r="C20" s="3" t="s">
        <v>20</v>
      </c>
      <c r="D20" s="3" t="s">
        <v>21</v>
      </c>
      <c r="E20" s="3" t="s">
        <v>22</v>
      </c>
      <c r="F20" s="3" t="s">
        <v>23</v>
      </c>
      <c r="G20" s="3" t="s">
        <v>24</v>
      </c>
      <c r="H20" s="3" t="s">
        <v>43</v>
      </c>
      <c r="I20" s="4">
        <v>14.27</v>
      </c>
    </row>
    <row r="21" spans="1:9" x14ac:dyDescent="0.2">
      <c r="A21" s="2">
        <v>45957</v>
      </c>
      <c r="B21" s="3" t="s">
        <v>19</v>
      </c>
      <c r="C21" s="3" t="s">
        <v>20</v>
      </c>
      <c r="D21" s="3" t="s">
        <v>21</v>
      </c>
      <c r="E21" s="3" t="s">
        <v>22</v>
      </c>
      <c r="F21" s="3" t="s">
        <v>23</v>
      </c>
      <c r="G21" s="3" t="s">
        <v>44</v>
      </c>
      <c r="H21" s="3" t="s">
        <v>45</v>
      </c>
      <c r="I21" s="4">
        <v>4.91</v>
      </c>
    </row>
    <row r="22" spans="1:9" x14ac:dyDescent="0.2">
      <c r="A22" s="2">
        <v>52612</v>
      </c>
      <c r="B22" s="3" t="s">
        <v>19</v>
      </c>
      <c r="C22" s="3" t="s">
        <v>20</v>
      </c>
      <c r="D22" s="3" t="s">
        <v>21</v>
      </c>
      <c r="E22" s="3" t="s">
        <v>22</v>
      </c>
      <c r="F22" s="3" t="s">
        <v>23</v>
      </c>
      <c r="G22" s="3" t="s">
        <v>44</v>
      </c>
      <c r="H22" s="3" t="s">
        <v>46</v>
      </c>
      <c r="I22" s="4">
        <v>3.92</v>
      </c>
    </row>
    <row r="23" spans="1:9" x14ac:dyDescent="0.2">
      <c r="A23" s="2">
        <v>52728</v>
      </c>
      <c r="B23" s="3" t="s">
        <v>19</v>
      </c>
      <c r="C23" s="3" t="s">
        <v>20</v>
      </c>
      <c r="D23" s="3" t="s">
        <v>21</v>
      </c>
      <c r="E23" s="3" t="s">
        <v>22</v>
      </c>
      <c r="F23" s="3" t="s">
        <v>23</v>
      </c>
      <c r="G23" s="3" t="s">
        <v>44</v>
      </c>
      <c r="H23" s="3" t="s">
        <v>47</v>
      </c>
      <c r="I23" s="4">
        <v>3.92</v>
      </c>
    </row>
    <row r="24" spans="1:9" x14ac:dyDescent="0.2">
      <c r="A24" s="2">
        <v>81263</v>
      </c>
      <c r="B24" s="3" t="s">
        <v>19</v>
      </c>
      <c r="C24" s="3" t="s">
        <v>20</v>
      </c>
      <c r="D24" s="3" t="s">
        <v>21</v>
      </c>
      <c r="E24" s="3" t="s">
        <v>22</v>
      </c>
      <c r="F24" s="3" t="s">
        <v>23</v>
      </c>
      <c r="G24" s="3" t="s">
        <v>44</v>
      </c>
      <c r="H24" s="3" t="s">
        <v>48</v>
      </c>
      <c r="I24" s="4">
        <v>7.44</v>
      </c>
    </row>
    <row r="25" spans="1:9" x14ac:dyDescent="0.2">
      <c r="A25" s="2">
        <v>137854</v>
      </c>
      <c r="B25" s="3" t="s">
        <v>19</v>
      </c>
      <c r="C25" s="3" t="s">
        <v>20</v>
      </c>
      <c r="D25" s="3" t="s">
        <v>21</v>
      </c>
      <c r="E25" s="3" t="s">
        <v>22</v>
      </c>
      <c r="F25" s="3" t="s">
        <v>23</v>
      </c>
      <c r="G25" s="3" t="s">
        <v>44</v>
      </c>
      <c r="H25" s="3" t="s">
        <v>49</v>
      </c>
      <c r="I25" s="4">
        <v>3.39</v>
      </c>
    </row>
    <row r="26" spans="1:9" x14ac:dyDescent="0.2">
      <c r="A26" s="2">
        <v>250416</v>
      </c>
      <c r="B26" s="3" t="s">
        <v>19</v>
      </c>
      <c r="C26" s="3" t="s">
        <v>20</v>
      </c>
      <c r="D26" s="3" t="s">
        <v>21</v>
      </c>
      <c r="E26" s="3" t="s">
        <v>22</v>
      </c>
      <c r="F26" s="3" t="s">
        <v>23</v>
      </c>
      <c r="G26" s="3" t="s">
        <v>44</v>
      </c>
      <c r="H26" s="3" t="s">
        <v>50</v>
      </c>
      <c r="I26" s="4">
        <v>9.15</v>
      </c>
    </row>
    <row r="27" spans="1:9" x14ac:dyDescent="0.2">
      <c r="A27" s="2">
        <v>261161</v>
      </c>
      <c r="B27" s="3" t="s">
        <v>19</v>
      </c>
      <c r="C27" s="3" t="s">
        <v>20</v>
      </c>
      <c r="D27" s="3" t="s">
        <v>21</v>
      </c>
      <c r="E27" s="3" t="s">
        <v>22</v>
      </c>
      <c r="F27" s="3" t="s">
        <v>23</v>
      </c>
      <c r="G27" s="3" t="s">
        <v>44</v>
      </c>
      <c r="H27" s="3" t="s">
        <v>51</v>
      </c>
      <c r="I27" s="4">
        <v>16.53</v>
      </c>
    </row>
    <row r="28" spans="1:9" x14ac:dyDescent="0.2">
      <c r="A28" s="2">
        <v>451134</v>
      </c>
      <c r="B28" s="3" t="s">
        <v>19</v>
      </c>
      <c r="C28" s="3" t="s">
        <v>20</v>
      </c>
      <c r="D28" s="3" t="s">
        <v>21</v>
      </c>
      <c r="E28" s="3" t="s">
        <v>22</v>
      </c>
      <c r="F28" s="3" t="s">
        <v>23</v>
      </c>
      <c r="G28" s="3" t="s">
        <v>44</v>
      </c>
      <c r="H28" s="3" t="s">
        <v>52</v>
      </c>
      <c r="I28" s="4">
        <v>13.53</v>
      </c>
    </row>
    <row r="29" spans="1:9" x14ac:dyDescent="0.2">
      <c r="A29" s="2">
        <v>48969</v>
      </c>
      <c r="B29" s="3" t="s">
        <v>19</v>
      </c>
      <c r="C29" s="3" t="s">
        <v>20</v>
      </c>
      <c r="D29" s="3" t="s">
        <v>21</v>
      </c>
      <c r="E29" s="3" t="s">
        <v>22</v>
      </c>
      <c r="F29" s="3" t="s">
        <v>23</v>
      </c>
      <c r="G29" s="3" t="s">
        <v>44</v>
      </c>
      <c r="H29" s="3" t="s">
        <v>53</v>
      </c>
      <c r="I29" s="4">
        <v>8.01</v>
      </c>
    </row>
    <row r="30" spans="1:9" x14ac:dyDescent="0.2">
      <c r="A30" s="2">
        <v>169765</v>
      </c>
      <c r="B30" s="3" t="s">
        <v>19</v>
      </c>
      <c r="C30" s="3" t="s">
        <v>20</v>
      </c>
      <c r="D30" s="3" t="s">
        <v>21</v>
      </c>
      <c r="E30" s="3" t="s">
        <v>22</v>
      </c>
      <c r="F30" s="3" t="s">
        <v>23</v>
      </c>
      <c r="G30" s="3" t="s">
        <v>44</v>
      </c>
      <c r="H30" s="3" t="s">
        <v>54</v>
      </c>
      <c r="I30" s="4">
        <v>25.4</v>
      </c>
    </row>
    <row r="31" spans="1:9" x14ac:dyDescent="0.2">
      <c r="A31" s="2">
        <v>250422</v>
      </c>
      <c r="B31" s="3" t="s">
        <v>19</v>
      </c>
      <c r="C31" s="3" t="s">
        <v>20</v>
      </c>
      <c r="D31" s="3" t="s">
        <v>21</v>
      </c>
      <c r="E31" s="3" t="s">
        <v>22</v>
      </c>
      <c r="F31" s="3" t="s">
        <v>23</v>
      </c>
      <c r="G31" s="3" t="s">
        <v>44</v>
      </c>
      <c r="H31" s="3" t="s">
        <v>55</v>
      </c>
      <c r="I31" s="4">
        <v>8.01</v>
      </c>
    </row>
    <row r="32" spans="1:9" x14ac:dyDescent="0.2">
      <c r="A32" s="2">
        <v>250426</v>
      </c>
      <c r="B32" s="3" t="s">
        <v>19</v>
      </c>
      <c r="C32" s="3" t="s">
        <v>20</v>
      </c>
      <c r="D32" s="3" t="s">
        <v>21</v>
      </c>
      <c r="E32" s="3" t="s">
        <v>22</v>
      </c>
      <c r="F32" s="3" t="s">
        <v>23</v>
      </c>
      <c r="G32" s="3" t="s">
        <v>44</v>
      </c>
      <c r="H32" s="3" t="s">
        <v>56</v>
      </c>
      <c r="I32" s="4">
        <v>25.4</v>
      </c>
    </row>
    <row r="33" spans="1:9" x14ac:dyDescent="0.2">
      <c r="A33" s="2">
        <v>299963</v>
      </c>
      <c r="B33" s="3" t="s">
        <v>19</v>
      </c>
      <c r="C33" s="3" t="s">
        <v>20</v>
      </c>
      <c r="D33" s="3" t="s">
        <v>21</v>
      </c>
      <c r="E33" s="3" t="s">
        <v>22</v>
      </c>
      <c r="F33" s="3" t="s">
        <v>23</v>
      </c>
      <c r="G33" s="3" t="s">
        <v>44</v>
      </c>
      <c r="H33" s="3" t="s">
        <v>57</v>
      </c>
      <c r="I33" s="4">
        <v>15.35</v>
      </c>
    </row>
    <row r="34" spans="1:9" x14ac:dyDescent="0.2">
      <c r="A34" s="2">
        <v>6280</v>
      </c>
      <c r="B34" s="3" t="s">
        <v>19</v>
      </c>
      <c r="C34" s="3" t="s">
        <v>20</v>
      </c>
      <c r="D34" s="3" t="s">
        <v>21</v>
      </c>
      <c r="E34" s="3" t="s">
        <v>22</v>
      </c>
      <c r="F34" s="3" t="s">
        <v>23</v>
      </c>
      <c r="G34" s="3" t="s">
        <v>44</v>
      </c>
      <c r="H34" s="3" t="s">
        <v>58</v>
      </c>
      <c r="I34" s="4">
        <v>10.25</v>
      </c>
    </row>
    <row r="35" spans="1:9" x14ac:dyDescent="0.2">
      <c r="A35" s="2">
        <v>123363</v>
      </c>
      <c r="B35" s="3" t="s">
        <v>19</v>
      </c>
      <c r="C35" s="3" t="s">
        <v>20</v>
      </c>
      <c r="D35" s="3" t="s">
        <v>21</v>
      </c>
      <c r="E35" s="3" t="s">
        <v>22</v>
      </c>
      <c r="F35" s="3" t="s">
        <v>23</v>
      </c>
      <c r="G35" s="3" t="s">
        <v>44</v>
      </c>
      <c r="H35" s="3" t="s">
        <v>59</v>
      </c>
      <c r="I35" s="4">
        <v>9.51</v>
      </c>
    </row>
    <row r="36" spans="1:9" x14ac:dyDescent="0.2">
      <c r="A36" s="2">
        <v>372157</v>
      </c>
      <c r="B36" s="3" t="s">
        <v>19</v>
      </c>
      <c r="C36" s="3" t="s">
        <v>20</v>
      </c>
      <c r="D36" s="3" t="s">
        <v>21</v>
      </c>
      <c r="E36" s="3" t="s">
        <v>22</v>
      </c>
      <c r="F36" s="3" t="s">
        <v>23</v>
      </c>
      <c r="G36" s="3" t="s">
        <v>44</v>
      </c>
      <c r="H36" s="3" t="s">
        <v>60</v>
      </c>
      <c r="I36" s="4">
        <v>9.32</v>
      </c>
    </row>
    <row r="37" spans="1:9" x14ac:dyDescent="0.2">
      <c r="A37" s="2">
        <v>372163</v>
      </c>
      <c r="B37" s="3" t="s">
        <v>19</v>
      </c>
      <c r="C37" s="3" t="s">
        <v>20</v>
      </c>
      <c r="D37" s="3" t="s">
        <v>21</v>
      </c>
      <c r="E37" s="3" t="s">
        <v>22</v>
      </c>
      <c r="F37" s="3" t="s">
        <v>23</v>
      </c>
      <c r="G37" s="3" t="s">
        <v>44</v>
      </c>
      <c r="H37" s="3" t="s">
        <v>61</v>
      </c>
      <c r="I37" s="4">
        <v>9.32</v>
      </c>
    </row>
    <row r="38" spans="1:9" x14ac:dyDescent="0.2">
      <c r="A38" s="2">
        <v>372169</v>
      </c>
      <c r="B38" s="3" t="s">
        <v>19</v>
      </c>
      <c r="C38" s="3" t="s">
        <v>20</v>
      </c>
      <c r="D38" s="3" t="s">
        <v>21</v>
      </c>
      <c r="E38" s="3" t="s">
        <v>22</v>
      </c>
      <c r="F38" s="3" t="s">
        <v>23</v>
      </c>
      <c r="G38" s="3" t="s">
        <v>44</v>
      </c>
      <c r="H38" s="3" t="s">
        <v>62</v>
      </c>
      <c r="I38" s="4">
        <v>16.809999999999999</v>
      </c>
    </row>
    <row r="39" spans="1:9" x14ac:dyDescent="0.2">
      <c r="A39" s="2">
        <v>6383</v>
      </c>
      <c r="B39" s="3" t="s">
        <v>19</v>
      </c>
      <c r="C39" s="3" t="s">
        <v>20</v>
      </c>
      <c r="D39" s="3" t="s">
        <v>21</v>
      </c>
      <c r="E39" s="3" t="s">
        <v>22</v>
      </c>
      <c r="F39" s="3" t="s">
        <v>23</v>
      </c>
      <c r="G39" s="3" t="s">
        <v>44</v>
      </c>
      <c r="H39" s="3" t="s">
        <v>63</v>
      </c>
      <c r="I39" s="4">
        <v>7.53</v>
      </c>
    </row>
    <row r="40" spans="1:9" x14ac:dyDescent="0.2">
      <c r="A40" s="2">
        <v>34287</v>
      </c>
      <c r="B40" s="3" t="s">
        <v>19</v>
      </c>
      <c r="C40" s="3" t="s">
        <v>20</v>
      </c>
      <c r="D40" s="3" t="s">
        <v>21</v>
      </c>
      <c r="E40" s="3" t="s">
        <v>22</v>
      </c>
      <c r="F40" s="3" t="s">
        <v>23</v>
      </c>
      <c r="G40" s="3" t="s">
        <v>44</v>
      </c>
      <c r="H40" s="3" t="s">
        <v>64</v>
      </c>
      <c r="I40" s="4">
        <v>7.53</v>
      </c>
    </row>
    <row r="41" spans="1:9" x14ac:dyDescent="0.2">
      <c r="A41" s="2">
        <v>34288</v>
      </c>
      <c r="B41" s="3" t="s">
        <v>19</v>
      </c>
      <c r="C41" s="3" t="s">
        <v>20</v>
      </c>
      <c r="D41" s="3" t="s">
        <v>21</v>
      </c>
      <c r="E41" s="3" t="s">
        <v>22</v>
      </c>
      <c r="F41" s="3" t="s">
        <v>23</v>
      </c>
      <c r="G41" s="3" t="s">
        <v>44</v>
      </c>
      <c r="H41" s="3" t="s">
        <v>65</v>
      </c>
      <c r="I41" s="4">
        <v>14.14</v>
      </c>
    </row>
    <row r="42" spans="1:9" x14ac:dyDescent="0.2">
      <c r="A42" s="2">
        <v>40956</v>
      </c>
      <c r="B42" s="3" t="s">
        <v>19</v>
      </c>
      <c r="C42" s="3" t="s">
        <v>20</v>
      </c>
      <c r="D42" s="3" t="s">
        <v>21</v>
      </c>
      <c r="E42" s="3" t="s">
        <v>22</v>
      </c>
      <c r="F42" s="3" t="s">
        <v>23</v>
      </c>
      <c r="G42" s="3" t="s">
        <v>44</v>
      </c>
      <c r="H42" s="3" t="s">
        <v>66</v>
      </c>
      <c r="I42" s="4">
        <v>7.53</v>
      </c>
    </row>
    <row r="43" spans="1:9" x14ac:dyDescent="0.2">
      <c r="A43" s="2">
        <v>64546</v>
      </c>
      <c r="B43" s="3" t="s">
        <v>19</v>
      </c>
      <c r="C43" s="3" t="s">
        <v>20</v>
      </c>
      <c r="D43" s="3" t="s">
        <v>21</v>
      </c>
      <c r="E43" s="3" t="s">
        <v>22</v>
      </c>
      <c r="F43" s="3" t="s">
        <v>23</v>
      </c>
      <c r="G43" s="3" t="s">
        <v>44</v>
      </c>
      <c r="H43" s="3" t="s">
        <v>67</v>
      </c>
      <c r="I43" s="4">
        <v>14.14</v>
      </c>
    </row>
    <row r="44" spans="1:9" x14ac:dyDescent="0.2">
      <c r="A44" s="2">
        <v>157507</v>
      </c>
      <c r="B44" s="3" t="s">
        <v>19</v>
      </c>
      <c r="C44" s="3" t="s">
        <v>20</v>
      </c>
      <c r="D44" s="3" t="s">
        <v>21</v>
      </c>
      <c r="E44" s="3" t="s">
        <v>22</v>
      </c>
      <c r="F44" s="3" t="s">
        <v>23</v>
      </c>
      <c r="G44" s="3" t="s">
        <v>44</v>
      </c>
      <c r="H44" s="3" t="s">
        <v>68</v>
      </c>
      <c r="I44" s="4">
        <v>14.14</v>
      </c>
    </row>
    <row r="45" spans="1:9" x14ac:dyDescent="0.2">
      <c r="A45" s="2">
        <v>199090</v>
      </c>
      <c r="B45" s="3" t="s">
        <v>19</v>
      </c>
      <c r="C45" s="3" t="s">
        <v>20</v>
      </c>
      <c r="D45" s="3" t="s">
        <v>21</v>
      </c>
      <c r="E45" s="3" t="s">
        <v>22</v>
      </c>
      <c r="F45" s="3" t="s">
        <v>23</v>
      </c>
      <c r="G45" s="3" t="s">
        <v>44</v>
      </c>
      <c r="H45" s="3" t="s">
        <v>69</v>
      </c>
      <c r="I45" s="4">
        <v>24.14</v>
      </c>
    </row>
    <row r="46" spans="1:9" x14ac:dyDescent="0.2">
      <c r="A46" s="2">
        <v>231710</v>
      </c>
      <c r="B46" s="3" t="s">
        <v>19</v>
      </c>
      <c r="C46" s="3" t="s">
        <v>20</v>
      </c>
      <c r="D46" s="3" t="s">
        <v>21</v>
      </c>
      <c r="E46" s="3" t="s">
        <v>22</v>
      </c>
      <c r="F46" s="3" t="s">
        <v>23</v>
      </c>
      <c r="G46" s="3" t="s">
        <v>44</v>
      </c>
      <c r="H46" s="3" t="s">
        <v>70</v>
      </c>
      <c r="I46" s="4">
        <v>24.14</v>
      </c>
    </row>
    <row r="47" spans="1:9" x14ac:dyDescent="0.2">
      <c r="A47" s="2">
        <v>584740</v>
      </c>
      <c r="B47" s="3" t="s">
        <v>19</v>
      </c>
      <c r="C47" s="3" t="s">
        <v>20</v>
      </c>
      <c r="D47" s="3" t="s">
        <v>21</v>
      </c>
      <c r="E47" s="3" t="s">
        <v>22</v>
      </c>
      <c r="F47" s="3" t="s">
        <v>23</v>
      </c>
      <c r="G47" s="3" t="s">
        <v>44</v>
      </c>
      <c r="H47" s="3" t="s">
        <v>71</v>
      </c>
      <c r="I47" s="4">
        <v>22.7</v>
      </c>
    </row>
    <row r="48" spans="1:9" x14ac:dyDescent="0.2">
      <c r="A48" s="2">
        <v>179934</v>
      </c>
      <c r="B48" s="3" t="s">
        <v>19</v>
      </c>
      <c r="C48" s="3" t="s">
        <v>20</v>
      </c>
      <c r="D48" s="3" t="s">
        <v>21</v>
      </c>
      <c r="E48" s="3" t="s">
        <v>22</v>
      </c>
      <c r="F48" s="3" t="s">
        <v>72</v>
      </c>
      <c r="G48" s="3" t="s">
        <v>73</v>
      </c>
      <c r="H48" s="3" t="s">
        <v>74</v>
      </c>
      <c r="I48" s="4">
        <v>2.88</v>
      </c>
    </row>
    <row r="49" spans="1:9" x14ac:dyDescent="0.2">
      <c r="A49" s="2">
        <v>56898</v>
      </c>
      <c r="B49" s="3" t="s">
        <v>19</v>
      </c>
      <c r="C49" s="3" t="s">
        <v>20</v>
      </c>
      <c r="D49" s="3" t="s">
        <v>21</v>
      </c>
      <c r="E49" s="3" t="s">
        <v>22</v>
      </c>
      <c r="F49" s="3" t="s">
        <v>72</v>
      </c>
      <c r="G49" s="3" t="s">
        <v>73</v>
      </c>
      <c r="H49" s="3" t="s">
        <v>75</v>
      </c>
      <c r="I49" s="4">
        <v>2.52</v>
      </c>
    </row>
    <row r="50" spans="1:9" x14ac:dyDescent="0.2">
      <c r="A50" s="2">
        <v>424177</v>
      </c>
      <c r="B50" s="3" t="s">
        <v>19</v>
      </c>
      <c r="C50" s="3" t="s">
        <v>20</v>
      </c>
      <c r="D50" s="3" t="s">
        <v>21</v>
      </c>
      <c r="E50" s="3" t="s">
        <v>22</v>
      </c>
      <c r="F50" s="3" t="s">
        <v>72</v>
      </c>
      <c r="G50" s="3" t="s">
        <v>73</v>
      </c>
      <c r="H50" s="3" t="s">
        <v>76</v>
      </c>
      <c r="I50" s="4">
        <v>4.55</v>
      </c>
    </row>
    <row r="51" spans="1:9" x14ac:dyDescent="0.2">
      <c r="A51" s="2">
        <v>225519</v>
      </c>
      <c r="B51" s="3" t="s">
        <v>19</v>
      </c>
      <c r="C51" s="3" t="s">
        <v>20</v>
      </c>
      <c r="D51" s="3" t="s">
        <v>21</v>
      </c>
      <c r="E51" s="3" t="s">
        <v>22</v>
      </c>
      <c r="F51" s="3" t="s">
        <v>72</v>
      </c>
      <c r="G51" s="3" t="s">
        <v>73</v>
      </c>
      <c r="H51" s="3" t="s">
        <v>77</v>
      </c>
      <c r="I51" s="4">
        <v>3.92</v>
      </c>
    </row>
    <row r="52" spans="1:9" x14ac:dyDescent="0.2">
      <c r="A52" s="2">
        <v>235122</v>
      </c>
      <c r="B52" s="3" t="s">
        <v>19</v>
      </c>
      <c r="C52" s="3" t="s">
        <v>20</v>
      </c>
      <c r="D52" s="3" t="s">
        <v>21</v>
      </c>
      <c r="E52" s="3" t="s">
        <v>22</v>
      </c>
      <c r="F52" s="3" t="s">
        <v>72</v>
      </c>
      <c r="G52" s="3" t="s">
        <v>73</v>
      </c>
      <c r="H52" s="3" t="s">
        <v>78</v>
      </c>
      <c r="I52" s="4">
        <v>7.33</v>
      </c>
    </row>
    <row r="53" spans="1:9" x14ac:dyDescent="0.2">
      <c r="A53" s="2">
        <v>273814</v>
      </c>
      <c r="B53" s="3" t="s">
        <v>19</v>
      </c>
      <c r="C53" s="3" t="s">
        <v>20</v>
      </c>
      <c r="D53" s="3" t="s">
        <v>21</v>
      </c>
      <c r="E53" s="3" t="s">
        <v>22</v>
      </c>
      <c r="F53" s="3" t="s">
        <v>72</v>
      </c>
      <c r="G53" s="3" t="s">
        <v>73</v>
      </c>
      <c r="H53" s="3" t="s">
        <v>79</v>
      </c>
      <c r="I53" s="4">
        <v>12.01</v>
      </c>
    </row>
    <row r="54" spans="1:9" x14ac:dyDescent="0.2">
      <c r="A54" s="2">
        <v>501678</v>
      </c>
      <c r="B54" s="3" t="s">
        <v>19</v>
      </c>
      <c r="C54" s="3" t="s">
        <v>20</v>
      </c>
      <c r="D54" s="3" t="s">
        <v>21</v>
      </c>
      <c r="E54" s="3" t="s">
        <v>22</v>
      </c>
      <c r="F54" s="3" t="s">
        <v>72</v>
      </c>
      <c r="G54" s="3" t="s">
        <v>73</v>
      </c>
      <c r="H54" s="3" t="s">
        <v>80</v>
      </c>
      <c r="I54" s="4">
        <v>3.44</v>
      </c>
    </row>
    <row r="55" spans="1:9" x14ac:dyDescent="0.2">
      <c r="A55" s="2">
        <v>13355</v>
      </c>
      <c r="B55" s="3" t="s">
        <v>19</v>
      </c>
      <c r="C55" s="3" t="s">
        <v>20</v>
      </c>
      <c r="D55" s="3" t="s">
        <v>21</v>
      </c>
      <c r="E55" s="3" t="s">
        <v>22</v>
      </c>
      <c r="F55" s="3" t="s">
        <v>72</v>
      </c>
      <c r="G55" s="3" t="s">
        <v>81</v>
      </c>
      <c r="H55" s="3" t="s">
        <v>82</v>
      </c>
      <c r="I55" s="4">
        <v>2.5299999999999998</v>
      </c>
    </row>
    <row r="56" spans="1:9" x14ac:dyDescent="0.2">
      <c r="A56" s="2">
        <v>320488</v>
      </c>
      <c r="B56" s="3" t="s">
        <v>19</v>
      </c>
      <c r="C56" s="3" t="s">
        <v>20</v>
      </c>
      <c r="D56" s="3" t="s">
        <v>21</v>
      </c>
      <c r="E56" s="3" t="s">
        <v>22</v>
      </c>
      <c r="F56" s="3" t="s">
        <v>83</v>
      </c>
      <c r="G56" s="3" t="s">
        <v>84</v>
      </c>
      <c r="H56" s="3" t="s">
        <v>85</v>
      </c>
      <c r="I56" s="4">
        <v>3.41</v>
      </c>
    </row>
    <row r="57" spans="1:9" x14ac:dyDescent="0.2">
      <c r="A57" s="2">
        <v>320490</v>
      </c>
      <c r="B57" s="3" t="s">
        <v>19</v>
      </c>
      <c r="C57" s="3" t="s">
        <v>20</v>
      </c>
      <c r="D57" s="3" t="s">
        <v>21</v>
      </c>
      <c r="E57" s="3" t="s">
        <v>22</v>
      </c>
      <c r="F57" s="3" t="s">
        <v>83</v>
      </c>
      <c r="G57" s="3" t="s">
        <v>84</v>
      </c>
      <c r="H57" s="3" t="s">
        <v>86</v>
      </c>
      <c r="I57" s="4">
        <v>6.03</v>
      </c>
    </row>
    <row r="58" spans="1:9" x14ac:dyDescent="0.2">
      <c r="A58" s="2">
        <v>320478</v>
      </c>
      <c r="B58" s="3" t="s">
        <v>19</v>
      </c>
      <c r="C58" s="3" t="s">
        <v>20</v>
      </c>
      <c r="D58" s="3" t="s">
        <v>21</v>
      </c>
      <c r="E58" s="3" t="s">
        <v>22</v>
      </c>
      <c r="F58" s="3" t="s">
        <v>83</v>
      </c>
      <c r="G58" s="3" t="s">
        <v>84</v>
      </c>
      <c r="H58" s="3" t="s">
        <v>87</v>
      </c>
      <c r="I58" s="4">
        <v>11.71</v>
      </c>
    </row>
    <row r="59" spans="1:9" x14ac:dyDescent="0.2">
      <c r="A59" s="2">
        <v>320499</v>
      </c>
      <c r="B59" s="3" t="s">
        <v>19</v>
      </c>
      <c r="C59" s="3" t="s">
        <v>20</v>
      </c>
      <c r="D59" s="3" t="s">
        <v>21</v>
      </c>
      <c r="E59" s="3" t="s">
        <v>22</v>
      </c>
      <c r="F59" s="3" t="s">
        <v>83</v>
      </c>
      <c r="G59" s="3" t="s">
        <v>84</v>
      </c>
      <c r="H59" s="3" t="s">
        <v>88</v>
      </c>
      <c r="I59" s="4">
        <v>11.71</v>
      </c>
    </row>
    <row r="60" spans="1:9" x14ac:dyDescent="0.2">
      <c r="A60" s="2">
        <v>320485</v>
      </c>
      <c r="B60" s="3" t="s">
        <v>19</v>
      </c>
      <c r="C60" s="3" t="s">
        <v>20</v>
      </c>
      <c r="D60" s="3" t="s">
        <v>21</v>
      </c>
      <c r="E60" s="3" t="s">
        <v>22</v>
      </c>
      <c r="F60" s="3" t="s">
        <v>83</v>
      </c>
      <c r="G60" s="3" t="s">
        <v>84</v>
      </c>
      <c r="H60" s="3" t="s">
        <v>89</v>
      </c>
      <c r="I60" s="4">
        <v>3.37</v>
      </c>
    </row>
    <row r="61" spans="1:9" x14ac:dyDescent="0.2">
      <c r="A61" s="2">
        <v>320492</v>
      </c>
      <c r="B61" s="3" t="s">
        <v>19</v>
      </c>
      <c r="C61" s="3" t="s">
        <v>20</v>
      </c>
      <c r="D61" s="3" t="s">
        <v>21</v>
      </c>
      <c r="E61" s="3" t="s">
        <v>22</v>
      </c>
      <c r="F61" s="3" t="s">
        <v>83</v>
      </c>
      <c r="G61" s="3" t="s">
        <v>84</v>
      </c>
      <c r="H61" s="3" t="s">
        <v>90</v>
      </c>
      <c r="I61" s="4">
        <v>3.37</v>
      </c>
    </row>
    <row r="62" spans="1:9" x14ac:dyDescent="0.2">
      <c r="A62" s="2">
        <v>320481</v>
      </c>
      <c r="B62" s="3" t="s">
        <v>19</v>
      </c>
      <c r="C62" s="3" t="s">
        <v>20</v>
      </c>
      <c r="D62" s="3" t="s">
        <v>21</v>
      </c>
      <c r="E62" s="3" t="s">
        <v>22</v>
      </c>
      <c r="F62" s="3" t="s">
        <v>83</v>
      </c>
      <c r="G62" s="3" t="s">
        <v>84</v>
      </c>
      <c r="H62" s="3" t="s">
        <v>91</v>
      </c>
      <c r="I62" s="4">
        <v>3.37</v>
      </c>
    </row>
    <row r="63" spans="1:9" x14ac:dyDescent="0.2">
      <c r="A63" s="2">
        <v>561077</v>
      </c>
      <c r="B63" s="3" t="s">
        <v>19</v>
      </c>
      <c r="C63" s="3" t="s">
        <v>20</v>
      </c>
      <c r="D63" s="3" t="s">
        <v>21</v>
      </c>
      <c r="E63" s="3" t="s">
        <v>22</v>
      </c>
      <c r="F63" s="3" t="s">
        <v>83</v>
      </c>
      <c r="G63" s="3" t="s">
        <v>84</v>
      </c>
      <c r="H63" s="3" t="s">
        <v>92</v>
      </c>
      <c r="I63" s="4">
        <v>16.55</v>
      </c>
    </row>
    <row r="64" spans="1:9" x14ac:dyDescent="0.2">
      <c r="A64" s="2">
        <v>200225</v>
      </c>
      <c r="B64" s="3" t="s">
        <v>19</v>
      </c>
      <c r="C64" s="3" t="s">
        <v>20</v>
      </c>
      <c r="D64" s="3" t="s">
        <v>21</v>
      </c>
      <c r="E64" s="3" t="s">
        <v>22</v>
      </c>
      <c r="F64" s="3" t="s">
        <v>83</v>
      </c>
      <c r="G64" s="3" t="s">
        <v>84</v>
      </c>
      <c r="H64" s="3" t="s">
        <v>93</v>
      </c>
      <c r="I64" s="4">
        <v>23.12</v>
      </c>
    </row>
    <row r="65" spans="1:9" x14ac:dyDescent="0.2">
      <c r="A65" s="2">
        <v>200261</v>
      </c>
      <c r="B65" s="3" t="s">
        <v>19</v>
      </c>
      <c r="C65" s="3" t="s">
        <v>20</v>
      </c>
      <c r="D65" s="3" t="s">
        <v>21</v>
      </c>
      <c r="E65" s="3" t="s">
        <v>22</v>
      </c>
      <c r="F65" s="3" t="s">
        <v>83</v>
      </c>
      <c r="G65" s="3" t="s">
        <v>84</v>
      </c>
      <c r="H65" s="3" t="s">
        <v>94</v>
      </c>
      <c r="I65" s="4">
        <v>13.75</v>
      </c>
    </row>
    <row r="66" spans="1:9" x14ac:dyDescent="0.2">
      <c r="A66" s="2">
        <v>200281</v>
      </c>
      <c r="B66" s="3" t="s">
        <v>19</v>
      </c>
      <c r="C66" s="3" t="s">
        <v>20</v>
      </c>
      <c r="D66" s="3" t="s">
        <v>21</v>
      </c>
      <c r="E66" s="3" t="s">
        <v>22</v>
      </c>
      <c r="F66" s="3" t="s">
        <v>83</v>
      </c>
      <c r="G66" s="3" t="s">
        <v>84</v>
      </c>
      <c r="H66" s="3" t="s">
        <v>95</v>
      </c>
      <c r="I66" s="4">
        <v>23.12</v>
      </c>
    </row>
    <row r="67" spans="1:9" x14ac:dyDescent="0.2">
      <c r="A67" s="2">
        <v>240439</v>
      </c>
      <c r="B67" s="3" t="s">
        <v>19</v>
      </c>
      <c r="C67" s="3" t="s">
        <v>20</v>
      </c>
      <c r="D67" s="3" t="s">
        <v>21</v>
      </c>
      <c r="E67" s="3" t="s">
        <v>22</v>
      </c>
      <c r="F67" s="3" t="s">
        <v>83</v>
      </c>
      <c r="G67" s="3" t="s">
        <v>84</v>
      </c>
      <c r="H67" s="3" t="s">
        <v>96</v>
      </c>
      <c r="I67" s="4">
        <v>7.08</v>
      </c>
    </row>
    <row r="68" spans="1:9" x14ac:dyDescent="0.2">
      <c r="A68" s="2">
        <v>240443</v>
      </c>
      <c r="B68" s="3" t="s">
        <v>19</v>
      </c>
      <c r="C68" s="3" t="s">
        <v>20</v>
      </c>
      <c r="D68" s="3" t="s">
        <v>21</v>
      </c>
      <c r="E68" s="3" t="s">
        <v>22</v>
      </c>
      <c r="F68" s="3" t="s">
        <v>83</v>
      </c>
      <c r="G68" s="3" t="s">
        <v>84</v>
      </c>
      <c r="H68" s="3" t="s">
        <v>97</v>
      </c>
      <c r="I68" s="4">
        <v>7.08</v>
      </c>
    </row>
    <row r="69" spans="1:9" x14ac:dyDescent="0.2">
      <c r="A69" s="2">
        <v>498082</v>
      </c>
      <c r="B69" s="3" t="s">
        <v>19</v>
      </c>
      <c r="C69" s="3" t="s">
        <v>20</v>
      </c>
      <c r="D69" s="3" t="s">
        <v>21</v>
      </c>
      <c r="E69" s="3" t="s">
        <v>22</v>
      </c>
      <c r="F69" s="3" t="s">
        <v>83</v>
      </c>
      <c r="G69" s="3" t="s">
        <v>84</v>
      </c>
      <c r="H69" s="3" t="s">
        <v>98</v>
      </c>
      <c r="I69" s="4">
        <v>9.8699999999999992</v>
      </c>
    </row>
    <row r="70" spans="1:9" x14ac:dyDescent="0.2">
      <c r="A70" s="2">
        <v>498086</v>
      </c>
      <c r="B70" s="3" t="s">
        <v>19</v>
      </c>
      <c r="C70" s="3" t="s">
        <v>20</v>
      </c>
      <c r="D70" s="3" t="s">
        <v>21</v>
      </c>
      <c r="E70" s="3" t="s">
        <v>22</v>
      </c>
      <c r="F70" s="3" t="s">
        <v>83</v>
      </c>
      <c r="G70" s="3" t="s">
        <v>84</v>
      </c>
      <c r="H70" s="3" t="s">
        <v>99</v>
      </c>
      <c r="I70" s="4">
        <v>23.14</v>
      </c>
    </row>
    <row r="71" spans="1:9" x14ac:dyDescent="0.2">
      <c r="A71" s="2">
        <v>154262</v>
      </c>
      <c r="B71" s="3" t="s">
        <v>19</v>
      </c>
      <c r="C71" s="3" t="s">
        <v>20</v>
      </c>
      <c r="D71" s="3" t="s">
        <v>21</v>
      </c>
      <c r="E71" s="3" t="s">
        <v>22</v>
      </c>
      <c r="F71" s="3" t="s">
        <v>83</v>
      </c>
      <c r="G71" s="3" t="s">
        <v>84</v>
      </c>
      <c r="H71" s="3" t="s">
        <v>100</v>
      </c>
      <c r="I71" s="4">
        <v>12.79</v>
      </c>
    </row>
    <row r="72" spans="1:9" x14ac:dyDescent="0.2">
      <c r="A72" s="2">
        <v>154266</v>
      </c>
      <c r="B72" s="3" t="s">
        <v>19</v>
      </c>
      <c r="C72" s="3" t="s">
        <v>20</v>
      </c>
      <c r="D72" s="3" t="s">
        <v>21</v>
      </c>
      <c r="E72" s="3" t="s">
        <v>22</v>
      </c>
      <c r="F72" s="3" t="s">
        <v>83</v>
      </c>
      <c r="G72" s="3" t="s">
        <v>84</v>
      </c>
      <c r="H72" s="3" t="s">
        <v>101</v>
      </c>
      <c r="I72" s="4">
        <v>19.12</v>
      </c>
    </row>
    <row r="73" spans="1:9" x14ac:dyDescent="0.2">
      <c r="A73" s="2">
        <v>316337</v>
      </c>
      <c r="B73" s="3" t="s">
        <v>19</v>
      </c>
      <c r="C73" s="3" t="s">
        <v>20</v>
      </c>
      <c r="D73" s="3" t="s">
        <v>21</v>
      </c>
      <c r="E73" s="3" t="s">
        <v>22</v>
      </c>
      <c r="F73" s="3" t="s">
        <v>83</v>
      </c>
      <c r="G73" s="3" t="s">
        <v>84</v>
      </c>
      <c r="H73" s="3" t="s">
        <v>102</v>
      </c>
      <c r="I73" s="4">
        <v>12.79</v>
      </c>
    </row>
    <row r="74" spans="1:9" x14ac:dyDescent="0.2">
      <c r="A74" s="2">
        <v>430880</v>
      </c>
      <c r="B74" s="3" t="s">
        <v>19</v>
      </c>
      <c r="C74" s="3" t="s">
        <v>20</v>
      </c>
      <c r="D74" s="3" t="s">
        <v>21</v>
      </c>
      <c r="E74" s="3" t="s">
        <v>22</v>
      </c>
      <c r="F74" s="3" t="s">
        <v>83</v>
      </c>
      <c r="G74" s="3" t="s">
        <v>84</v>
      </c>
      <c r="H74" s="3" t="s">
        <v>103</v>
      </c>
      <c r="I74" s="4">
        <v>19.12</v>
      </c>
    </row>
    <row r="75" spans="1:9" x14ac:dyDescent="0.2">
      <c r="A75" s="2">
        <v>310616</v>
      </c>
      <c r="B75" s="3" t="s">
        <v>19</v>
      </c>
      <c r="C75" s="3" t="s">
        <v>20</v>
      </c>
      <c r="D75" s="3" t="s">
        <v>21</v>
      </c>
      <c r="E75" s="3" t="s">
        <v>22</v>
      </c>
      <c r="F75" s="3" t="s">
        <v>104</v>
      </c>
      <c r="G75" s="3" t="s">
        <v>105</v>
      </c>
      <c r="H75" s="3" t="s">
        <v>106</v>
      </c>
      <c r="I75" s="4">
        <v>2.37</v>
      </c>
    </row>
    <row r="76" spans="1:9" x14ac:dyDescent="0.2">
      <c r="A76" s="2">
        <v>412187</v>
      </c>
      <c r="B76" s="3" t="s">
        <v>19</v>
      </c>
      <c r="C76" s="3" t="s">
        <v>20</v>
      </c>
      <c r="D76" s="3" t="s">
        <v>21</v>
      </c>
      <c r="E76" s="3" t="s">
        <v>22</v>
      </c>
      <c r="F76" s="3" t="s">
        <v>104</v>
      </c>
      <c r="G76" s="3" t="s">
        <v>107</v>
      </c>
      <c r="H76" s="3" t="s">
        <v>108</v>
      </c>
      <c r="I76" s="4">
        <v>1.74</v>
      </c>
    </row>
    <row r="77" spans="1:9" x14ac:dyDescent="0.2">
      <c r="A77" s="2">
        <v>412209</v>
      </c>
      <c r="B77" s="3" t="s">
        <v>19</v>
      </c>
      <c r="C77" s="3" t="s">
        <v>20</v>
      </c>
      <c r="D77" s="3" t="s">
        <v>21</v>
      </c>
      <c r="E77" s="3" t="s">
        <v>22</v>
      </c>
      <c r="F77" s="3" t="s">
        <v>104</v>
      </c>
      <c r="G77" s="3" t="s">
        <v>107</v>
      </c>
      <c r="H77" s="3" t="s">
        <v>109</v>
      </c>
      <c r="I77" s="4">
        <v>3.45</v>
      </c>
    </row>
    <row r="78" spans="1:9" x14ac:dyDescent="0.2">
      <c r="A78" s="2">
        <v>463118</v>
      </c>
      <c r="B78" s="3" t="s">
        <v>19</v>
      </c>
      <c r="C78" s="3" t="s">
        <v>20</v>
      </c>
      <c r="D78" s="3" t="s">
        <v>21</v>
      </c>
      <c r="E78" s="3" t="s">
        <v>22</v>
      </c>
      <c r="F78" s="3" t="s">
        <v>104</v>
      </c>
      <c r="G78" s="3" t="s">
        <v>107</v>
      </c>
      <c r="H78" s="3" t="s">
        <v>110</v>
      </c>
      <c r="I78" s="4">
        <v>6.78</v>
      </c>
    </row>
    <row r="79" spans="1:9" x14ac:dyDescent="0.2">
      <c r="A79" s="2">
        <v>463119</v>
      </c>
      <c r="B79" s="3" t="s">
        <v>19</v>
      </c>
      <c r="C79" s="3" t="s">
        <v>20</v>
      </c>
      <c r="D79" s="3" t="s">
        <v>21</v>
      </c>
      <c r="E79" s="3" t="s">
        <v>22</v>
      </c>
      <c r="F79" s="3" t="s">
        <v>104</v>
      </c>
      <c r="G79" s="3" t="s">
        <v>107</v>
      </c>
      <c r="H79" s="3" t="s">
        <v>111</v>
      </c>
      <c r="I79" s="4">
        <v>6.78</v>
      </c>
    </row>
    <row r="80" spans="1:9" x14ac:dyDescent="0.2">
      <c r="A80" s="2">
        <v>463132</v>
      </c>
      <c r="B80" s="3" t="s">
        <v>19</v>
      </c>
      <c r="C80" s="3" t="s">
        <v>20</v>
      </c>
      <c r="D80" s="3" t="s">
        <v>21</v>
      </c>
      <c r="E80" s="3" t="s">
        <v>22</v>
      </c>
      <c r="F80" s="3" t="s">
        <v>104</v>
      </c>
      <c r="G80" s="3" t="s">
        <v>107</v>
      </c>
      <c r="H80" s="3" t="s">
        <v>112</v>
      </c>
      <c r="I80" s="4">
        <v>3.45</v>
      </c>
    </row>
    <row r="81" spans="1:9" x14ac:dyDescent="0.2">
      <c r="A81" s="2">
        <v>412176</v>
      </c>
      <c r="B81" s="3" t="s">
        <v>19</v>
      </c>
      <c r="C81" s="3" t="s">
        <v>20</v>
      </c>
      <c r="D81" s="3" t="s">
        <v>21</v>
      </c>
      <c r="E81" s="3" t="s">
        <v>22</v>
      </c>
      <c r="F81" s="3" t="s">
        <v>104</v>
      </c>
      <c r="G81" s="3" t="s">
        <v>107</v>
      </c>
      <c r="H81" s="3" t="s">
        <v>113</v>
      </c>
      <c r="I81" s="4">
        <v>2.84</v>
      </c>
    </row>
    <row r="82" spans="1:9" x14ac:dyDescent="0.2">
      <c r="A82" s="2">
        <v>412212</v>
      </c>
      <c r="B82" s="3" t="s">
        <v>19</v>
      </c>
      <c r="C82" s="3" t="s">
        <v>20</v>
      </c>
      <c r="D82" s="3" t="s">
        <v>21</v>
      </c>
      <c r="E82" s="3" t="s">
        <v>22</v>
      </c>
      <c r="F82" s="3" t="s">
        <v>104</v>
      </c>
      <c r="G82" s="3" t="s">
        <v>107</v>
      </c>
      <c r="H82" s="3" t="s">
        <v>114</v>
      </c>
      <c r="I82" s="4">
        <v>2.84</v>
      </c>
    </row>
    <row r="83" spans="1:9" x14ac:dyDescent="0.2">
      <c r="A83" s="2">
        <v>463126</v>
      </c>
      <c r="B83" s="3" t="s">
        <v>19</v>
      </c>
      <c r="C83" s="3" t="s">
        <v>20</v>
      </c>
      <c r="D83" s="3" t="s">
        <v>21</v>
      </c>
      <c r="E83" s="3" t="s">
        <v>22</v>
      </c>
      <c r="F83" s="3" t="s">
        <v>104</v>
      </c>
      <c r="G83" s="3" t="s">
        <v>107</v>
      </c>
      <c r="H83" s="3" t="s">
        <v>115</v>
      </c>
      <c r="I83" s="4">
        <v>19.52</v>
      </c>
    </row>
    <row r="84" spans="1:9" x14ac:dyDescent="0.2">
      <c r="A84" s="2">
        <v>463128</v>
      </c>
      <c r="B84" s="3" t="s">
        <v>19</v>
      </c>
      <c r="C84" s="3" t="s">
        <v>20</v>
      </c>
      <c r="D84" s="3" t="s">
        <v>21</v>
      </c>
      <c r="E84" s="3" t="s">
        <v>22</v>
      </c>
      <c r="F84" s="3" t="s">
        <v>104</v>
      </c>
      <c r="G84" s="3" t="s">
        <v>107</v>
      </c>
      <c r="H84" s="3" t="s">
        <v>116</v>
      </c>
      <c r="I84" s="4">
        <v>19.52</v>
      </c>
    </row>
    <row r="85" spans="1:9" x14ac:dyDescent="0.2">
      <c r="A85" s="2">
        <v>412206</v>
      </c>
      <c r="B85" s="3" t="s">
        <v>19</v>
      </c>
      <c r="C85" s="3" t="s">
        <v>20</v>
      </c>
      <c r="D85" s="3" t="s">
        <v>21</v>
      </c>
      <c r="E85" s="3" t="s">
        <v>22</v>
      </c>
      <c r="F85" s="3" t="s">
        <v>104</v>
      </c>
      <c r="G85" s="3" t="s">
        <v>107</v>
      </c>
      <c r="H85" s="3" t="s">
        <v>117</v>
      </c>
      <c r="I85" s="4">
        <v>8.6</v>
      </c>
    </row>
    <row r="86" spans="1:9" x14ac:dyDescent="0.2">
      <c r="A86" s="2">
        <v>502963</v>
      </c>
      <c r="B86" s="3" t="s">
        <v>19</v>
      </c>
      <c r="C86" s="3" t="s">
        <v>20</v>
      </c>
      <c r="D86" s="3" t="s">
        <v>21</v>
      </c>
      <c r="E86" s="3" t="s">
        <v>22</v>
      </c>
      <c r="F86" s="3" t="s">
        <v>104</v>
      </c>
      <c r="G86" s="3" t="s">
        <v>118</v>
      </c>
      <c r="H86" s="3" t="s">
        <v>119</v>
      </c>
      <c r="I86" s="4">
        <v>9.89</v>
      </c>
    </row>
    <row r="87" spans="1:9" x14ac:dyDescent="0.2">
      <c r="A87" s="2">
        <v>502794</v>
      </c>
      <c r="B87" s="3" t="s">
        <v>19</v>
      </c>
      <c r="C87" s="3" t="s">
        <v>20</v>
      </c>
      <c r="D87" s="3" t="s">
        <v>21</v>
      </c>
      <c r="E87" s="3" t="s">
        <v>22</v>
      </c>
      <c r="F87" s="3" t="s">
        <v>104</v>
      </c>
      <c r="G87" s="3" t="s">
        <v>118</v>
      </c>
      <c r="H87" s="3" t="s">
        <v>120</v>
      </c>
      <c r="I87" s="4">
        <v>17.36</v>
      </c>
    </row>
    <row r="88" spans="1:9" x14ac:dyDescent="0.2">
      <c r="A88" s="2">
        <v>502801</v>
      </c>
      <c r="B88" s="3" t="s">
        <v>19</v>
      </c>
      <c r="C88" s="3" t="s">
        <v>20</v>
      </c>
      <c r="D88" s="3" t="s">
        <v>21</v>
      </c>
      <c r="E88" s="3" t="s">
        <v>22</v>
      </c>
      <c r="F88" s="3" t="s">
        <v>104</v>
      </c>
      <c r="G88" s="3" t="s">
        <v>118</v>
      </c>
      <c r="H88" s="3" t="s">
        <v>121</v>
      </c>
      <c r="I88" s="4">
        <v>5.91</v>
      </c>
    </row>
    <row r="89" spans="1:9" x14ac:dyDescent="0.2">
      <c r="A89" s="2">
        <v>4572</v>
      </c>
      <c r="B89" s="3" t="s">
        <v>19</v>
      </c>
      <c r="C89" s="3" t="s">
        <v>20</v>
      </c>
      <c r="D89" s="3" t="s">
        <v>21</v>
      </c>
      <c r="E89" s="3" t="s">
        <v>122</v>
      </c>
      <c r="F89" s="3" t="s">
        <v>23</v>
      </c>
      <c r="G89" s="3" t="s">
        <v>44</v>
      </c>
      <c r="H89" s="3" t="s">
        <v>123</v>
      </c>
      <c r="I89" s="4">
        <v>27.14</v>
      </c>
    </row>
    <row r="90" spans="1:9" x14ac:dyDescent="0.2">
      <c r="A90" s="2">
        <v>118034</v>
      </c>
      <c r="B90" s="3" t="s">
        <v>19</v>
      </c>
      <c r="C90" s="3" t="s">
        <v>20</v>
      </c>
      <c r="D90" s="3" t="s">
        <v>21</v>
      </c>
      <c r="E90" s="3" t="s">
        <v>122</v>
      </c>
      <c r="F90" s="3" t="s">
        <v>23</v>
      </c>
      <c r="G90" s="3" t="s">
        <v>44</v>
      </c>
      <c r="H90" s="3" t="s">
        <v>124</v>
      </c>
      <c r="I90" s="4">
        <v>46.2</v>
      </c>
    </row>
    <row r="91" spans="1:9" x14ac:dyDescent="0.2">
      <c r="A91" s="2">
        <v>15158</v>
      </c>
      <c r="B91" s="3" t="s">
        <v>19</v>
      </c>
      <c r="C91" s="3" t="s">
        <v>20</v>
      </c>
      <c r="D91" s="3" t="s">
        <v>21</v>
      </c>
      <c r="E91" s="3" t="s">
        <v>122</v>
      </c>
      <c r="F91" s="3" t="s">
        <v>23</v>
      </c>
      <c r="G91" s="3" t="s">
        <v>44</v>
      </c>
      <c r="H91" s="3" t="s">
        <v>125</v>
      </c>
      <c r="I91" s="4">
        <v>16.54</v>
      </c>
    </row>
    <row r="92" spans="1:9" x14ac:dyDescent="0.2">
      <c r="A92" s="2">
        <v>18877</v>
      </c>
      <c r="B92" s="3" t="s">
        <v>19</v>
      </c>
      <c r="C92" s="3" t="s">
        <v>20</v>
      </c>
      <c r="D92" s="3" t="s">
        <v>21</v>
      </c>
      <c r="E92" s="3" t="s">
        <v>122</v>
      </c>
      <c r="F92" s="3" t="s">
        <v>23</v>
      </c>
      <c r="G92" s="3" t="s">
        <v>44</v>
      </c>
      <c r="H92" s="3" t="s">
        <v>126</v>
      </c>
      <c r="I92" s="4">
        <v>16.54</v>
      </c>
    </row>
    <row r="93" spans="1:9" x14ac:dyDescent="0.2">
      <c r="A93" s="2">
        <v>19110</v>
      </c>
      <c r="B93" s="3" t="s">
        <v>19</v>
      </c>
      <c r="C93" s="3" t="s">
        <v>20</v>
      </c>
      <c r="D93" s="3" t="s">
        <v>21</v>
      </c>
      <c r="E93" s="3" t="s">
        <v>122</v>
      </c>
      <c r="F93" s="3" t="s">
        <v>23</v>
      </c>
      <c r="G93" s="3" t="s">
        <v>44</v>
      </c>
      <c r="H93" s="3" t="s">
        <v>127</v>
      </c>
      <c r="I93" s="4">
        <v>19.86</v>
      </c>
    </row>
    <row r="94" spans="1:9" x14ac:dyDescent="0.2">
      <c r="A94" s="2">
        <v>57345</v>
      </c>
      <c r="B94" s="3" t="s">
        <v>19</v>
      </c>
      <c r="C94" s="3" t="s">
        <v>20</v>
      </c>
      <c r="D94" s="3" t="s">
        <v>21</v>
      </c>
      <c r="E94" s="3" t="s">
        <v>122</v>
      </c>
      <c r="F94" s="3" t="s">
        <v>23</v>
      </c>
      <c r="G94" s="3" t="s">
        <v>44</v>
      </c>
      <c r="H94" s="3" t="s">
        <v>128</v>
      </c>
      <c r="I94" s="4">
        <v>19.86</v>
      </c>
    </row>
    <row r="95" spans="1:9" x14ac:dyDescent="0.2">
      <c r="A95" s="2">
        <v>80600</v>
      </c>
      <c r="B95" s="3" t="s">
        <v>19</v>
      </c>
      <c r="C95" s="3" t="s">
        <v>20</v>
      </c>
      <c r="D95" s="3" t="s">
        <v>21</v>
      </c>
      <c r="E95" s="3" t="s">
        <v>122</v>
      </c>
      <c r="F95" s="3" t="s">
        <v>23</v>
      </c>
      <c r="G95" s="3" t="s">
        <v>44</v>
      </c>
      <c r="H95" s="3" t="s">
        <v>129</v>
      </c>
      <c r="I95" s="4">
        <v>19.86</v>
      </c>
    </row>
    <row r="96" spans="1:9" x14ac:dyDescent="0.2">
      <c r="A96" s="2">
        <v>81126</v>
      </c>
      <c r="B96" s="3" t="s">
        <v>19</v>
      </c>
      <c r="C96" s="3" t="s">
        <v>20</v>
      </c>
      <c r="D96" s="3" t="s">
        <v>21</v>
      </c>
      <c r="E96" s="3" t="s">
        <v>122</v>
      </c>
      <c r="F96" s="3" t="s">
        <v>23</v>
      </c>
      <c r="G96" s="3" t="s">
        <v>44</v>
      </c>
      <c r="H96" s="3" t="s">
        <v>130</v>
      </c>
      <c r="I96" s="4">
        <v>42</v>
      </c>
    </row>
    <row r="97" spans="1:9" x14ac:dyDescent="0.2">
      <c r="A97" s="2">
        <v>97380</v>
      </c>
      <c r="B97" s="3" t="s">
        <v>19</v>
      </c>
      <c r="C97" s="3" t="s">
        <v>20</v>
      </c>
      <c r="D97" s="3" t="s">
        <v>21</v>
      </c>
      <c r="E97" s="3" t="s">
        <v>122</v>
      </c>
      <c r="F97" s="3" t="s">
        <v>23</v>
      </c>
      <c r="G97" s="3" t="s">
        <v>44</v>
      </c>
      <c r="H97" s="3" t="s">
        <v>131</v>
      </c>
      <c r="I97" s="4">
        <v>16.54</v>
      </c>
    </row>
    <row r="98" spans="1:9" x14ac:dyDescent="0.2">
      <c r="A98" s="2">
        <v>117995</v>
      </c>
      <c r="B98" s="3" t="s">
        <v>19</v>
      </c>
      <c r="C98" s="3" t="s">
        <v>20</v>
      </c>
      <c r="D98" s="3" t="s">
        <v>21</v>
      </c>
      <c r="E98" s="3" t="s">
        <v>122</v>
      </c>
      <c r="F98" s="3" t="s">
        <v>23</v>
      </c>
      <c r="G98" s="3" t="s">
        <v>44</v>
      </c>
      <c r="H98" s="3" t="s">
        <v>132</v>
      </c>
      <c r="I98" s="4">
        <v>30.12</v>
      </c>
    </row>
    <row r="99" spans="1:9" x14ac:dyDescent="0.2">
      <c r="A99" s="2">
        <v>118065</v>
      </c>
      <c r="B99" s="3" t="s">
        <v>19</v>
      </c>
      <c r="C99" s="3" t="s">
        <v>20</v>
      </c>
      <c r="D99" s="3" t="s">
        <v>21</v>
      </c>
      <c r="E99" s="3" t="s">
        <v>122</v>
      </c>
      <c r="F99" s="3" t="s">
        <v>23</v>
      </c>
      <c r="G99" s="3" t="s">
        <v>44</v>
      </c>
      <c r="H99" s="3" t="s">
        <v>133</v>
      </c>
      <c r="I99" s="4">
        <v>24.77</v>
      </c>
    </row>
    <row r="100" spans="1:9" x14ac:dyDescent="0.2">
      <c r="A100" s="2">
        <v>118072</v>
      </c>
      <c r="B100" s="3" t="s">
        <v>19</v>
      </c>
      <c r="C100" s="3" t="s">
        <v>20</v>
      </c>
      <c r="D100" s="3" t="s">
        <v>21</v>
      </c>
      <c r="E100" s="3" t="s">
        <v>122</v>
      </c>
      <c r="F100" s="3" t="s">
        <v>23</v>
      </c>
      <c r="G100" s="3" t="s">
        <v>44</v>
      </c>
      <c r="H100" s="3" t="s">
        <v>134</v>
      </c>
      <c r="I100" s="4">
        <v>24.77</v>
      </c>
    </row>
    <row r="101" spans="1:9" x14ac:dyDescent="0.2">
      <c r="A101" s="2">
        <v>169773</v>
      </c>
      <c r="B101" s="3" t="s">
        <v>19</v>
      </c>
      <c r="C101" s="3" t="s">
        <v>20</v>
      </c>
      <c r="D101" s="3" t="s">
        <v>21</v>
      </c>
      <c r="E101" s="3" t="s">
        <v>122</v>
      </c>
      <c r="F101" s="3" t="s">
        <v>23</v>
      </c>
      <c r="G101" s="3" t="s">
        <v>44</v>
      </c>
      <c r="H101" s="3" t="s">
        <v>135</v>
      </c>
      <c r="I101" s="4">
        <v>19.86</v>
      </c>
    </row>
    <row r="102" spans="1:9" x14ac:dyDescent="0.2">
      <c r="A102" s="2">
        <v>169776</v>
      </c>
      <c r="B102" s="3" t="s">
        <v>19</v>
      </c>
      <c r="C102" s="3" t="s">
        <v>20</v>
      </c>
      <c r="D102" s="3" t="s">
        <v>21</v>
      </c>
      <c r="E102" s="3" t="s">
        <v>122</v>
      </c>
      <c r="F102" s="3" t="s">
        <v>23</v>
      </c>
      <c r="G102" s="3" t="s">
        <v>44</v>
      </c>
      <c r="H102" s="3" t="s">
        <v>136</v>
      </c>
      <c r="I102" s="4">
        <v>16.54</v>
      </c>
    </row>
    <row r="103" spans="1:9" x14ac:dyDescent="0.2">
      <c r="A103" s="2">
        <v>185479</v>
      </c>
      <c r="B103" s="3" t="s">
        <v>19</v>
      </c>
      <c r="C103" s="3" t="s">
        <v>20</v>
      </c>
      <c r="D103" s="3" t="s">
        <v>21</v>
      </c>
      <c r="E103" s="3" t="s">
        <v>122</v>
      </c>
      <c r="F103" s="3" t="s">
        <v>23</v>
      </c>
      <c r="G103" s="3" t="s">
        <v>44</v>
      </c>
      <c r="H103" s="3" t="s">
        <v>137</v>
      </c>
      <c r="I103" s="4">
        <v>24.77</v>
      </c>
    </row>
    <row r="104" spans="1:9" x14ac:dyDescent="0.2">
      <c r="A104" s="2">
        <v>231691</v>
      </c>
      <c r="B104" s="3" t="s">
        <v>19</v>
      </c>
      <c r="C104" s="3" t="s">
        <v>20</v>
      </c>
      <c r="D104" s="3" t="s">
        <v>21</v>
      </c>
      <c r="E104" s="3" t="s">
        <v>122</v>
      </c>
      <c r="F104" s="3" t="s">
        <v>23</v>
      </c>
      <c r="G104" s="3" t="s">
        <v>44</v>
      </c>
      <c r="H104" s="3" t="s">
        <v>138</v>
      </c>
      <c r="I104" s="4">
        <v>24.77</v>
      </c>
    </row>
    <row r="105" spans="1:9" x14ac:dyDescent="0.2">
      <c r="A105" s="2">
        <v>231694</v>
      </c>
      <c r="B105" s="3" t="s">
        <v>19</v>
      </c>
      <c r="C105" s="3" t="s">
        <v>20</v>
      </c>
      <c r="D105" s="3" t="s">
        <v>21</v>
      </c>
      <c r="E105" s="3" t="s">
        <v>122</v>
      </c>
      <c r="F105" s="3" t="s">
        <v>23</v>
      </c>
      <c r="G105" s="3" t="s">
        <v>44</v>
      </c>
      <c r="H105" s="3" t="s">
        <v>139</v>
      </c>
      <c r="I105" s="4">
        <v>19.86</v>
      </c>
    </row>
    <row r="106" spans="1:9" x14ac:dyDescent="0.2">
      <c r="A106" s="2">
        <v>373944</v>
      </c>
      <c r="B106" s="3" t="s">
        <v>19</v>
      </c>
      <c r="C106" s="3" t="s">
        <v>20</v>
      </c>
      <c r="D106" s="3" t="s">
        <v>21</v>
      </c>
      <c r="E106" s="3" t="s">
        <v>122</v>
      </c>
      <c r="F106" s="3" t="s">
        <v>23</v>
      </c>
      <c r="G106" s="3" t="s">
        <v>44</v>
      </c>
      <c r="H106" s="3" t="s">
        <v>140</v>
      </c>
      <c r="I106" s="4">
        <v>34.21</v>
      </c>
    </row>
    <row r="107" spans="1:9" x14ac:dyDescent="0.2">
      <c r="A107" s="2">
        <v>490655</v>
      </c>
      <c r="B107" s="3" t="s">
        <v>19</v>
      </c>
      <c r="C107" s="3" t="s">
        <v>20</v>
      </c>
      <c r="D107" s="3" t="s">
        <v>21</v>
      </c>
      <c r="E107" s="3" t="s">
        <v>122</v>
      </c>
      <c r="F107" s="3" t="s">
        <v>23</v>
      </c>
      <c r="G107" s="3" t="s">
        <v>44</v>
      </c>
      <c r="H107" s="3" t="s">
        <v>141</v>
      </c>
      <c r="I107" s="4">
        <v>30.12</v>
      </c>
    </row>
    <row r="108" spans="1:9" x14ac:dyDescent="0.2">
      <c r="A108" s="2">
        <v>490658</v>
      </c>
      <c r="B108" s="3" t="s">
        <v>19</v>
      </c>
      <c r="C108" s="3" t="s">
        <v>20</v>
      </c>
      <c r="D108" s="3" t="s">
        <v>21</v>
      </c>
      <c r="E108" s="3" t="s">
        <v>122</v>
      </c>
      <c r="F108" s="3" t="s">
        <v>23</v>
      </c>
      <c r="G108" s="3" t="s">
        <v>44</v>
      </c>
      <c r="H108" s="3" t="s">
        <v>142</v>
      </c>
      <c r="I108" s="4">
        <v>33.57</v>
      </c>
    </row>
    <row r="109" spans="1:9" x14ac:dyDescent="0.2">
      <c r="A109" s="2">
        <v>538192</v>
      </c>
      <c r="B109" s="3" t="s">
        <v>19</v>
      </c>
      <c r="C109" s="3" t="s">
        <v>20</v>
      </c>
      <c r="D109" s="3" t="s">
        <v>21</v>
      </c>
      <c r="E109" s="3" t="s">
        <v>122</v>
      </c>
      <c r="F109" s="3" t="s">
        <v>23</v>
      </c>
      <c r="G109" s="3" t="s">
        <v>44</v>
      </c>
      <c r="H109" s="3" t="s">
        <v>143</v>
      </c>
      <c r="I109" s="4">
        <v>16.54</v>
      </c>
    </row>
    <row r="110" spans="1:9" x14ac:dyDescent="0.2">
      <c r="A110" s="2">
        <v>538195</v>
      </c>
      <c r="B110" s="3" t="s">
        <v>19</v>
      </c>
      <c r="C110" s="3" t="s">
        <v>20</v>
      </c>
      <c r="D110" s="3" t="s">
        <v>21</v>
      </c>
      <c r="E110" s="3" t="s">
        <v>122</v>
      </c>
      <c r="F110" s="3" t="s">
        <v>23</v>
      </c>
      <c r="G110" s="3" t="s">
        <v>44</v>
      </c>
      <c r="H110" s="3" t="s">
        <v>144</v>
      </c>
      <c r="I110" s="4">
        <v>12.55</v>
      </c>
    </row>
    <row r="111" spans="1:9" x14ac:dyDescent="0.2">
      <c r="A111" s="2">
        <v>538196</v>
      </c>
      <c r="B111" s="3" t="s">
        <v>19</v>
      </c>
      <c r="C111" s="3" t="s">
        <v>20</v>
      </c>
      <c r="D111" s="3" t="s">
        <v>21</v>
      </c>
      <c r="E111" s="3" t="s">
        <v>122</v>
      </c>
      <c r="F111" s="3" t="s">
        <v>23</v>
      </c>
      <c r="G111" s="3" t="s">
        <v>44</v>
      </c>
      <c r="H111" s="3" t="s">
        <v>145</v>
      </c>
      <c r="I111" s="4">
        <v>12.55</v>
      </c>
    </row>
    <row r="112" spans="1:9" x14ac:dyDescent="0.2">
      <c r="A112" s="2">
        <v>427871</v>
      </c>
      <c r="B112" s="3" t="s">
        <v>19</v>
      </c>
      <c r="C112" s="3" t="s">
        <v>20</v>
      </c>
      <c r="D112" s="3" t="s">
        <v>21</v>
      </c>
      <c r="E112" s="3" t="s">
        <v>122</v>
      </c>
      <c r="F112" s="3" t="s">
        <v>23</v>
      </c>
      <c r="G112" s="3" t="s">
        <v>44</v>
      </c>
      <c r="H112" s="3" t="s">
        <v>146</v>
      </c>
      <c r="I112" s="4">
        <v>24.95</v>
      </c>
    </row>
    <row r="113" spans="1:9" x14ac:dyDescent="0.2">
      <c r="A113" s="2">
        <v>81094</v>
      </c>
      <c r="B113" s="3" t="s">
        <v>19</v>
      </c>
      <c r="C113" s="3" t="s">
        <v>20</v>
      </c>
      <c r="D113" s="3" t="s">
        <v>21</v>
      </c>
      <c r="E113" s="3" t="s">
        <v>122</v>
      </c>
      <c r="F113" s="3" t="s">
        <v>23</v>
      </c>
      <c r="G113" s="3" t="s">
        <v>44</v>
      </c>
      <c r="H113" s="3" t="s">
        <v>147</v>
      </c>
      <c r="I113" s="4">
        <v>28.5</v>
      </c>
    </row>
    <row r="114" spans="1:9" x14ac:dyDescent="0.2">
      <c r="A114" s="2">
        <v>118035</v>
      </c>
      <c r="B114" s="3" t="s">
        <v>19</v>
      </c>
      <c r="C114" s="3" t="s">
        <v>20</v>
      </c>
      <c r="D114" s="3" t="s">
        <v>21</v>
      </c>
      <c r="E114" s="3" t="s">
        <v>122</v>
      </c>
      <c r="F114" s="3" t="s">
        <v>23</v>
      </c>
      <c r="G114" s="3" t="s">
        <v>44</v>
      </c>
      <c r="H114" s="3" t="s">
        <v>148</v>
      </c>
      <c r="I114" s="4">
        <v>28.5</v>
      </c>
    </row>
    <row r="115" spans="1:9" x14ac:dyDescent="0.2">
      <c r="A115" s="2">
        <v>7651</v>
      </c>
      <c r="B115" s="3" t="s">
        <v>19</v>
      </c>
      <c r="C115" s="3" t="s">
        <v>20</v>
      </c>
      <c r="D115" s="3" t="s">
        <v>21</v>
      </c>
      <c r="E115" s="3" t="s">
        <v>122</v>
      </c>
      <c r="F115" s="3" t="s">
        <v>23</v>
      </c>
      <c r="G115" s="3" t="s">
        <v>44</v>
      </c>
      <c r="H115" s="3" t="s">
        <v>149</v>
      </c>
      <c r="I115" s="4">
        <v>5.42</v>
      </c>
    </row>
    <row r="116" spans="1:9" x14ac:dyDescent="0.2">
      <c r="A116" s="2">
        <v>17094</v>
      </c>
      <c r="B116" s="3" t="s">
        <v>19</v>
      </c>
      <c r="C116" s="3" t="s">
        <v>20</v>
      </c>
      <c r="D116" s="3" t="s">
        <v>21</v>
      </c>
      <c r="E116" s="3" t="s">
        <v>122</v>
      </c>
      <c r="F116" s="3" t="s">
        <v>23</v>
      </c>
      <c r="G116" s="3" t="s">
        <v>44</v>
      </c>
      <c r="H116" s="3" t="s">
        <v>150</v>
      </c>
      <c r="I116" s="4">
        <v>5.42</v>
      </c>
    </row>
    <row r="117" spans="1:9" x14ac:dyDescent="0.2">
      <c r="A117" s="2">
        <v>80799</v>
      </c>
      <c r="B117" s="3" t="s">
        <v>19</v>
      </c>
      <c r="C117" s="3" t="s">
        <v>20</v>
      </c>
      <c r="D117" s="3" t="s">
        <v>21</v>
      </c>
      <c r="E117" s="3" t="s">
        <v>122</v>
      </c>
      <c r="F117" s="3" t="s">
        <v>23</v>
      </c>
      <c r="G117" s="3" t="s">
        <v>44</v>
      </c>
      <c r="H117" s="3" t="s">
        <v>151</v>
      </c>
      <c r="I117" s="4">
        <v>5.42</v>
      </c>
    </row>
    <row r="118" spans="1:9" x14ac:dyDescent="0.2">
      <c r="A118" s="2">
        <v>11545</v>
      </c>
      <c r="B118" s="3" t="s">
        <v>19</v>
      </c>
      <c r="C118" s="3" t="s">
        <v>20</v>
      </c>
      <c r="D118" s="3" t="s">
        <v>21</v>
      </c>
      <c r="E118" s="3" t="s">
        <v>122</v>
      </c>
      <c r="F118" s="3" t="s">
        <v>23</v>
      </c>
      <c r="G118" s="3" t="s">
        <v>44</v>
      </c>
      <c r="H118" s="3" t="s">
        <v>152</v>
      </c>
      <c r="I118" s="4">
        <v>18.53</v>
      </c>
    </row>
    <row r="119" spans="1:9" x14ac:dyDescent="0.2">
      <c r="A119" s="2">
        <v>90511</v>
      </c>
      <c r="B119" s="3" t="s">
        <v>19</v>
      </c>
      <c r="C119" s="3" t="s">
        <v>20</v>
      </c>
      <c r="D119" s="3" t="s">
        <v>21</v>
      </c>
      <c r="E119" s="3" t="s">
        <v>122</v>
      </c>
      <c r="F119" s="3" t="s">
        <v>23</v>
      </c>
      <c r="G119" s="3" t="s">
        <v>44</v>
      </c>
      <c r="H119" s="3" t="s">
        <v>153</v>
      </c>
      <c r="I119" s="4">
        <v>18.53</v>
      </c>
    </row>
    <row r="120" spans="1:9" x14ac:dyDescent="0.2">
      <c r="A120" s="2">
        <v>273763</v>
      </c>
      <c r="B120" s="3" t="s">
        <v>19</v>
      </c>
      <c r="C120" s="3" t="s">
        <v>20</v>
      </c>
      <c r="D120" s="3" t="s">
        <v>21</v>
      </c>
      <c r="E120" s="3" t="s">
        <v>122</v>
      </c>
      <c r="F120" s="3" t="s">
        <v>23</v>
      </c>
      <c r="G120" s="3" t="s">
        <v>44</v>
      </c>
      <c r="H120" s="3" t="s">
        <v>154</v>
      </c>
      <c r="I120" s="4">
        <v>13.19</v>
      </c>
    </row>
    <row r="121" spans="1:9" x14ac:dyDescent="0.2">
      <c r="A121" s="2">
        <v>273766</v>
      </c>
      <c r="B121" s="3" t="s">
        <v>19</v>
      </c>
      <c r="C121" s="3" t="s">
        <v>20</v>
      </c>
      <c r="D121" s="3" t="s">
        <v>21</v>
      </c>
      <c r="E121" s="3" t="s">
        <v>122</v>
      </c>
      <c r="F121" s="3" t="s">
        <v>23</v>
      </c>
      <c r="G121" s="3" t="s">
        <v>44</v>
      </c>
      <c r="H121" s="3" t="s">
        <v>155</v>
      </c>
      <c r="I121" s="4">
        <v>32.9</v>
      </c>
    </row>
    <row r="122" spans="1:9" x14ac:dyDescent="0.2">
      <c r="A122" s="2">
        <v>273770</v>
      </c>
      <c r="B122" s="3" t="s">
        <v>19</v>
      </c>
      <c r="C122" s="3" t="s">
        <v>20</v>
      </c>
      <c r="D122" s="3" t="s">
        <v>21</v>
      </c>
      <c r="E122" s="3" t="s">
        <v>122</v>
      </c>
      <c r="F122" s="3" t="s">
        <v>23</v>
      </c>
      <c r="G122" s="3" t="s">
        <v>44</v>
      </c>
      <c r="H122" s="3" t="s">
        <v>156</v>
      </c>
      <c r="I122" s="4">
        <v>13.19</v>
      </c>
    </row>
    <row r="123" spans="1:9" x14ac:dyDescent="0.2">
      <c r="A123" s="2">
        <v>273778</v>
      </c>
      <c r="B123" s="3" t="s">
        <v>19</v>
      </c>
      <c r="C123" s="3" t="s">
        <v>20</v>
      </c>
      <c r="D123" s="3" t="s">
        <v>21</v>
      </c>
      <c r="E123" s="3" t="s">
        <v>122</v>
      </c>
      <c r="F123" s="3" t="s">
        <v>23</v>
      </c>
      <c r="G123" s="3" t="s">
        <v>44</v>
      </c>
      <c r="H123" s="3" t="s">
        <v>157</v>
      </c>
      <c r="I123" s="4">
        <v>32.9</v>
      </c>
    </row>
    <row r="124" spans="1:9" x14ac:dyDescent="0.2">
      <c r="A124" s="2">
        <v>399196</v>
      </c>
      <c r="B124" s="3" t="s">
        <v>19</v>
      </c>
      <c r="C124" s="3" t="s">
        <v>20</v>
      </c>
      <c r="D124" s="3" t="s">
        <v>21</v>
      </c>
      <c r="E124" s="3" t="s">
        <v>122</v>
      </c>
      <c r="F124" s="3" t="s">
        <v>23</v>
      </c>
      <c r="G124" s="3" t="s">
        <v>44</v>
      </c>
      <c r="H124" s="3" t="s">
        <v>158</v>
      </c>
      <c r="I124" s="4">
        <v>26.15</v>
      </c>
    </row>
    <row r="125" spans="1:9" x14ac:dyDescent="0.2">
      <c r="A125" s="2">
        <v>427831</v>
      </c>
      <c r="B125" s="3" t="s">
        <v>19</v>
      </c>
      <c r="C125" s="3" t="s">
        <v>20</v>
      </c>
      <c r="D125" s="3" t="s">
        <v>21</v>
      </c>
      <c r="E125" s="3" t="s">
        <v>122</v>
      </c>
      <c r="F125" s="3" t="s">
        <v>23</v>
      </c>
      <c r="G125" s="3" t="s">
        <v>44</v>
      </c>
      <c r="H125" s="3" t="s">
        <v>159</v>
      </c>
      <c r="I125" s="4">
        <v>18.53</v>
      </c>
    </row>
    <row r="126" spans="1:9" x14ac:dyDescent="0.2">
      <c r="A126" s="2">
        <v>427836</v>
      </c>
      <c r="B126" s="3" t="s">
        <v>19</v>
      </c>
      <c r="C126" s="3" t="s">
        <v>20</v>
      </c>
      <c r="D126" s="3" t="s">
        <v>21</v>
      </c>
      <c r="E126" s="3" t="s">
        <v>122</v>
      </c>
      <c r="F126" s="3" t="s">
        <v>23</v>
      </c>
      <c r="G126" s="3" t="s">
        <v>44</v>
      </c>
      <c r="H126" s="3" t="s">
        <v>160</v>
      </c>
      <c r="I126" s="4">
        <v>32.9</v>
      </c>
    </row>
    <row r="127" spans="1:9" x14ac:dyDescent="0.2">
      <c r="A127" s="2">
        <v>545859</v>
      </c>
      <c r="B127" s="3" t="s">
        <v>19</v>
      </c>
      <c r="C127" s="3" t="s">
        <v>20</v>
      </c>
      <c r="D127" s="3" t="s">
        <v>21</v>
      </c>
      <c r="E127" s="3" t="s">
        <v>122</v>
      </c>
      <c r="F127" s="3" t="s">
        <v>23</v>
      </c>
      <c r="G127" s="3" t="s">
        <v>44</v>
      </c>
      <c r="H127" s="3" t="s">
        <v>161</v>
      </c>
      <c r="I127" s="4">
        <v>18.53</v>
      </c>
    </row>
    <row r="128" spans="1:9" x14ac:dyDescent="0.2">
      <c r="A128" s="2">
        <v>545861</v>
      </c>
      <c r="B128" s="3" t="s">
        <v>19</v>
      </c>
      <c r="C128" s="3" t="s">
        <v>20</v>
      </c>
      <c r="D128" s="3" t="s">
        <v>21</v>
      </c>
      <c r="E128" s="3" t="s">
        <v>122</v>
      </c>
      <c r="F128" s="3" t="s">
        <v>23</v>
      </c>
      <c r="G128" s="3" t="s">
        <v>44</v>
      </c>
      <c r="H128" s="3" t="s">
        <v>162</v>
      </c>
      <c r="I128" s="4">
        <v>32.9</v>
      </c>
    </row>
    <row r="129" spans="1:9" x14ac:dyDescent="0.2">
      <c r="A129" s="2">
        <v>545863</v>
      </c>
      <c r="B129" s="3" t="s">
        <v>19</v>
      </c>
      <c r="C129" s="3" t="s">
        <v>20</v>
      </c>
      <c r="D129" s="3" t="s">
        <v>21</v>
      </c>
      <c r="E129" s="3" t="s">
        <v>122</v>
      </c>
      <c r="F129" s="3" t="s">
        <v>23</v>
      </c>
      <c r="G129" s="3" t="s">
        <v>44</v>
      </c>
      <c r="H129" s="3" t="s">
        <v>163</v>
      </c>
      <c r="I129" s="4">
        <v>13.19</v>
      </c>
    </row>
    <row r="130" spans="1:9" x14ac:dyDescent="0.2">
      <c r="A130" s="2">
        <v>562916</v>
      </c>
      <c r="B130" s="3" t="s">
        <v>19</v>
      </c>
      <c r="C130" s="3" t="s">
        <v>20</v>
      </c>
      <c r="D130" s="3" t="s">
        <v>21</v>
      </c>
      <c r="E130" s="3" t="s">
        <v>122</v>
      </c>
      <c r="F130" s="3" t="s">
        <v>23</v>
      </c>
      <c r="G130" s="3" t="s">
        <v>44</v>
      </c>
      <c r="H130" s="3" t="s">
        <v>164</v>
      </c>
      <c r="I130" s="4">
        <v>18.53</v>
      </c>
    </row>
    <row r="131" spans="1:9" x14ac:dyDescent="0.2">
      <c r="A131" s="2">
        <v>562924</v>
      </c>
      <c r="B131" s="3" t="s">
        <v>19</v>
      </c>
      <c r="C131" s="3" t="s">
        <v>20</v>
      </c>
      <c r="D131" s="3" t="s">
        <v>21</v>
      </c>
      <c r="E131" s="3" t="s">
        <v>122</v>
      </c>
      <c r="F131" s="3" t="s">
        <v>23</v>
      </c>
      <c r="G131" s="3" t="s">
        <v>44</v>
      </c>
      <c r="H131" s="3" t="s">
        <v>165</v>
      </c>
      <c r="I131" s="4">
        <v>32.9</v>
      </c>
    </row>
    <row r="132" spans="1:9" x14ac:dyDescent="0.2">
      <c r="A132" s="2">
        <v>536762</v>
      </c>
      <c r="B132" s="3" t="s">
        <v>19</v>
      </c>
      <c r="C132" s="3" t="s">
        <v>20</v>
      </c>
      <c r="D132" s="3" t="s">
        <v>21</v>
      </c>
      <c r="E132" s="3" t="s">
        <v>122</v>
      </c>
      <c r="F132" s="3" t="s">
        <v>23</v>
      </c>
      <c r="G132" s="3" t="s">
        <v>44</v>
      </c>
      <c r="H132" s="3" t="s">
        <v>166</v>
      </c>
      <c r="I132" s="4">
        <v>19.22</v>
      </c>
    </row>
    <row r="133" spans="1:9" x14ac:dyDescent="0.2">
      <c r="A133" s="2">
        <v>536766</v>
      </c>
      <c r="B133" s="3" t="s">
        <v>19</v>
      </c>
      <c r="C133" s="3" t="s">
        <v>20</v>
      </c>
      <c r="D133" s="3" t="s">
        <v>21</v>
      </c>
      <c r="E133" s="3" t="s">
        <v>122</v>
      </c>
      <c r="F133" s="3" t="s">
        <v>23</v>
      </c>
      <c r="G133" s="3" t="s">
        <v>44</v>
      </c>
      <c r="H133" s="3" t="s">
        <v>167</v>
      </c>
      <c r="I133" s="4">
        <v>19.54</v>
      </c>
    </row>
    <row r="134" spans="1:9" x14ac:dyDescent="0.2">
      <c r="A134" s="2">
        <v>1421</v>
      </c>
      <c r="B134" s="3" t="s">
        <v>19</v>
      </c>
      <c r="C134" s="3" t="s">
        <v>20</v>
      </c>
      <c r="D134" s="3" t="s">
        <v>21</v>
      </c>
      <c r="E134" s="3" t="s">
        <v>122</v>
      </c>
      <c r="F134" s="3" t="s">
        <v>23</v>
      </c>
      <c r="G134" s="3" t="s">
        <v>24</v>
      </c>
      <c r="H134" s="3" t="s">
        <v>168</v>
      </c>
      <c r="I134" s="4">
        <v>13.82</v>
      </c>
    </row>
    <row r="135" spans="1:9" x14ac:dyDescent="0.2">
      <c r="A135" s="2">
        <v>309697</v>
      </c>
      <c r="B135" s="3" t="s">
        <v>19</v>
      </c>
      <c r="C135" s="3" t="s">
        <v>20</v>
      </c>
      <c r="D135" s="3" t="s">
        <v>21</v>
      </c>
      <c r="E135" s="3" t="s">
        <v>122</v>
      </c>
      <c r="F135" s="3" t="s">
        <v>23</v>
      </c>
      <c r="G135" s="3" t="s">
        <v>24</v>
      </c>
      <c r="H135" s="3" t="s">
        <v>169</v>
      </c>
      <c r="I135" s="4">
        <v>23.39</v>
      </c>
    </row>
    <row r="136" spans="1:9" x14ac:dyDescent="0.2">
      <c r="A136" s="2">
        <v>407750</v>
      </c>
      <c r="B136" s="3" t="s">
        <v>19</v>
      </c>
      <c r="C136" s="3" t="s">
        <v>20</v>
      </c>
      <c r="D136" s="3" t="s">
        <v>21</v>
      </c>
      <c r="E136" s="3" t="s">
        <v>122</v>
      </c>
      <c r="F136" s="3" t="s">
        <v>23</v>
      </c>
      <c r="G136" s="3" t="s">
        <v>24</v>
      </c>
      <c r="H136" s="3" t="s">
        <v>170</v>
      </c>
      <c r="I136" s="4">
        <v>25.65</v>
      </c>
    </row>
    <row r="137" spans="1:9" x14ac:dyDescent="0.2">
      <c r="A137" s="2">
        <v>536304</v>
      </c>
      <c r="B137" s="3" t="s">
        <v>19</v>
      </c>
      <c r="C137" s="3" t="s">
        <v>20</v>
      </c>
      <c r="D137" s="3" t="s">
        <v>21</v>
      </c>
      <c r="E137" s="3" t="s">
        <v>122</v>
      </c>
      <c r="F137" s="3" t="s">
        <v>23</v>
      </c>
      <c r="G137" s="3" t="s">
        <v>24</v>
      </c>
      <c r="H137" s="3" t="s">
        <v>171</v>
      </c>
      <c r="I137" s="4">
        <v>12.12</v>
      </c>
    </row>
    <row r="138" spans="1:9" x14ac:dyDescent="0.2">
      <c r="A138" s="2">
        <v>1431</v>
      </c>
      <c r="B138" s="3" t="s">
        <v>19</v>
      </c>
      <c r="C138" s="3" t="s">
        <v>20</v>
      </c>
      <c r="D138" s="3" t="s">
        <v>21</v>
      </c>
      <c r="E138" s="3" t="s">
        <v>122</v>
      </c>
      <c r="F138" s="3" t="s">
        <v>23</v>
      </c>
      <c r="G138" s="3" t="s">
        <v>24</v>
      </c>
      <c r="H138" s="3" t="s">
        <v>172</v>
      </c>
      <c r="I138" s="4">
        <v>3.78</v>
      </c>
    </row>
    <row r="139" spans="1:9" x14ac:dyDescent="0.2">
      <c r="A139" s="2">
        <v>1429</v>
      </c>
      <c r="B139" s="3" t="s">
        <v>19</v>
      </c>
      <c r="C139" s="3" t="s">
        <v>20</v>
      </c>
      <c r="D139" s="3" t="s">
        <v>21</v>
      </c>
      <c r="E139" s="3" t="s">
        <v>122</v>
      </c>
      <c r="F139" s="3" t="s">
        <v>23</v>
      </c>
      <c r="G139" s="3" t="s">
        <v>24</v>
      </c>
      <c r="H139" s="3" t="s">
        <v>173</v>
      </c>
      <c r="I139" s="4">
        <v>14.02</v>
      </c>
    </row>
    <row r="140" spans="1:9" x14ac:dyDescent="0.2">
      <c r="A140" s="2">
        <v>428310</v>
      </c>
      <c r="B140" s="3" t="s">
        <v>19</v>
      </c>
      <c r="C140" s="3" t="s">
        <v>20</v>
      </c>
      <c r="D140" s="3" t="s">
        <v>21</v>
      </c>
      <c r="E140" s="3" t="s">
        <v>122</v>
      </c>
      <c r="F140" s="3" t="s">
        <v>23</v>
      </c>
      <c r="G140" s="3" t="s">
        <v>24</v>
      </c>
      <c r="H140" s="3" t="s">
        <v>174</v>
      </c>
      <c r="I140" s="4">
        <v>29.94</v>
      </c>
    </row>
    <row r="141" spans="1:9" x14ac:dyDescent="0.2">
      <c r="A141" s="2">
        <v>428315</v>
      </c>
      <c r="B141" s="3" t="s">
        <v>19</v>
      </c>
      <c r="C141" s="3" t="s">
        <v>20</v>
      </c>
      <c r="D141" s="3" t="s">
        <v>21</v>
      </c>
      <c r="E141" s="3" t="s">
        <v>122</v>
      </c>
      <c r="F141" s="3" t="s">
        <v>23</v>
      </c>
      <c r="G141" s="3" t="s">
        <v>24</v>
      </c>
      <c r="H141" s="3" t="s">
        <v>175</v>
      </c>
      <c r="I141" s="4">
        <v>10.45</v>
      </c>
    </row>
    <row r="142" spans="1:9" x14ac:dyDescent="0.2">
      <c r="A142" s="2">
        <v>537656</v>
      </c>
      <c r="B142" s="3" t="s">
        <v>19</v>
      </c>
      <c r="C142" s="3" t="s">
        <v>20</v>
      </c>
      <c r="D142" s="3" t="s">
        <v>21</v>
      </c>
      <c r="E142" s="3" t="s">
        <v>122</v>
      </c>
      <c r="F142" s="3" t="s">
        <v>23</v>
      </c>
      <c r="G142" s="3" t="s">
        <v>24</v>
      </c>
      <c r="H142" s="3" t="s">
        <v>176</v>
      </c>
      <c r="I142" s="4">
        <v>14.16</v>
      </c>
    </row>
    <row r="143" spans="1:9" x14ac:dyDescent="0.2">
      <c r="A143" s="2">
        <v>537657</v>
      </c>
      <c r="B143" s="3" t="s">
        <v>19</v>
      </c>
      <c r="C143" s="3" t="s">
        <v>20</v>
      </c>
      <c r="D143" s="3" t="s">
        <v>21</v>
      </c>
      <c r="E143" s="3" t="s">
        <v>122</v>
      </c>
      <c r="F143" s="3" t="s">
        <v>23</v>
      </c>
      <c r="G143" s="3" t="s">
        <v>24</v>
      </c>
      <c r="H143" s="3" t="s">
        <v>177</v>
      </c>
      <c r="I143" s="4">
        <v>14.16</v>
      </c>
    </row>
    <row r="144" spans="1:9" x14ac:dyDescent="0.2">
      <c r="A144" s="2">
        <v>537658</v>
      </c>
      <c r="B144" s="3" t="s">
        <v>19</v>
      </c>
      <c r="C144" s="3" t="s">
        <v>20</v>
      </c>
      <c r="D144" s="3" t="s">
        <v>21</v>
      </c>
      <c r="E144" s="3" t="s">
        <v>122</v>
      </c>
      <c r="F144" s="3" t="s">
        <v>23</v>
      </c>
      <c r="G144" s="3" t="s">
        <v>24</v>
      </c>
      <c r="H144" s="3" t="s">
        <v>178</v>
      </c>
      <c r="I144" s="4">
        <v>14.16</v>
      </c>
    </row>
    <row r="145" spans="1:9" x14ac:dyDescent="0.2">
      <c r="A145" s="2">
        <v>537659</v>
      </c>
      <c r="B145" s="3" t="s">
        <v>19</v>
      </c>
      <c r="C145" s="3" t="s">
        <v>20</v>
      </c>
      <c r="D145" s="3" t="s">
        <v>21</v>
      </c>
      <c r="E145" s="3" t="s">
        <v>122</v>
      </c>
      <c r="F145" s="3" t="s">
        <v>23</v>
      </c>
      <c r="G145" s="3" t="s">
        <v>24</v>
      </c>
      <c r="H145" s="3" t="s">
        <v>179</v>
      </c>
      <c r="I145" s="4">
        <v>14.16</v>
      </c>
    </row>
    <row r="146" spans="1:9" x14ac:dyDescent="0.2">
      <c r="A146" s="2">
        <v>537660</v>
      </c>
      <c r="B146" s="3" t="s">
        <v>19</v>
      </c>
      <c r="C146" s="3" t="s">
        <v>20</v>
      </c>
      <c r="D146" s="3" t="s">
        <v>21</v>
      </c>
      <c r="E146" s="3" t="s">
        <v>122</v>
      </c>
      <c r="F146" s="3" t="s">
        <v>23</v>
      </c>
      <c r="G146" s="3" t="s">
        <v>24</v>
      </c>
      <c r="H146" s="3" t="s">
        <v>180</v>
      </c>
      <c r="I146" s="4">
        <v>16.46</v>
      </c>
    </row>
    <row r="147" spans="1:9" x14ac:dyDescent="0.2">
      <c r="A147" s="2">
        <v>537661</v>
      </c>
      <c r="B147" s="3" t="s">
        <v>19</v>
      </c>
      <c r="C147" s="3" t="s">
        <v>20</v>
      </c>
      <c r="D147" s="3" t="s">
        <v>21</v>
      </c>
      <c r="E147" s="3" t="s">
        <v>122</v>
      </c>
      <c r="F147" s="3" t="s">
        <v>23</v>
      </c>
      <c r="G147" s="3" t="s">
        <v>24</v>
      </c>
      <c r="H147" s="3" t="s">
        <v>181</v>
      </c>
      <c r="I147" s="4">
        <v>16.46</v>
      </c>
    </row>
    <row r="148" spans="1:9" x14ac:dyDescent="0.2">
      <c r="A148" s="2">
        <v>537662</v>
      </c>
      <c r="B148" s="3" t="s">
        <v>19</v>
      </c>
      <c r="C148" s="3" t="s">
        <v>20</v>
      </c>
      <c r="D148" s="3" t="s">
        <v>21</v>
      </c>
      <c r="E148" s="3" t="s">
        <v>122</v>
      </c>
      <c r="F148" s="3" t="s">
        <v>23</v>
      </c>
      <c r="G148" s="3" t="s">
        <v>24</v>
      </c>
      <c r="H148" s="3" t="s">
        <v>182</v>
      </c>
      <c r="I148" s="4">
        <v>16.46</v>
      </c>
    </row>
    <row r="149" spans="1:9" x14ac:dyDescent="0.2">
      <c r="A149" s="2">
        <v>537664</v>
      </c>
      <c r="B149" s="3" t="s">
        <v>19</v>
      </c>
      <c r="C149" s="3" t="s">
        <v>20</v>
      </c>
      <c r="D149" s="3" t="s">
        <v>21</v>
      </c>
      <c r="E149" s="3" t="s">
        <v>122</v>
      </c>
      <c r="F149" s="3" t="s">
        <v>23</v>
      </c>
      <c r="G149" s="3" t="s">
        <v>24</v>
      </c>
      <c r="H149" s="3" t="s">
        <v>183</v>
      </c>
      <c r="I149" s="4">
        <v>15.01</v>
      </c>
    </row>
    <row r="150" spans="1:9" x14ac:dyDescent="0.2">
      <c r="A150" s="2">
        <v>537665</v>
      </c>
      <c r="B150" s="3" t="s">
        <v>19</v>
      </c>
      <c r="C150" s="3" t="s">
        <v>20</v>
      </c>
      <c r="D150" s="3" t="s">
        <v>21</v>
      </c>
      <c r="E150" s="3" t="s">
        <v>122</v>
      </c>
      <c r="F150" s="3" t="s">
        <v>23</v>
      </c>
      <c r="G150" s="3" t="s">
        <v>24</v>
      </c>
      <c r="H150" s="3" t="s">
        <v>184</v>
      </c>
      <c r="I150" s="4">
        <v>15.01</v>
      </c>
    </row>
    <row r="151" spans="1:9" x14ac:dyDescent="0.2">
      <c r="A151" s="2">
        <v>537667</v>
      </c>
      <c r="B151" s="3" t="s">
        <v>19</v>
      </c>
      <c r="C151" s="3" t="s">
        <v>20</v>
      </c>
      <c r="D151" s="3" t="s">
        <v>21</v>
      </c>
      <c r="E151" s="3" t="s">
        <v>122</v>
      </c>
      <c r="F151" s="3" t="s">
        <v>23</v>
      </c>
      <c r="G151" s="3" t="s">
        <v>24</v>
      </c>
      <c r="H151" s="3" t="s">
        <v>185</v>
      </c>
      <c r="I151" s="4">
        <v>15.01</v>
      </c>
    </row>
    <row r="152" spans="1:9" x14ac:dyDescent="0.2">
      <c r="A152" s="2">
        <v>238987</v>
      </c>
      <c r="B152" s="3" t="s">
        <v>19</v>
      </c>
      <c r="C152" s="3" t="s">
        <v>20</v>
      </c>
      <c r="D152" s="3" t="s">
        <v>21</v>
      </c>
      <c r="E152" s="3" t="s">
        <v>122</v>
      </c>
      <c r="F152" s="3" t="s">
        <v>23</v>
      </c>
      <c r="G152" s="3" t="s">
        <v>186</v>
      </c>
      <c r="H152" s="3" t="s">
        <v>187</v>
      </c>
      <c r="I152" s="4">
        <v>8.67</v>
      </c>
    </row>
    <row r="153" spans="1:9" x14ac:dyDescent="0.2">
      <c r="A153" s="2">
        <v>176274</v>
      </c>
      <c r="B153" s="3" t="s">
        <v>19</v>
      </c>
      <c r="C153" s="3" t="s">
        <v>20</v>
      </c>
      <c r="D153" s="3" t="s">
        <v>21</v>
      </c>
      <c r="E153" s="3" t="s">
        <v>122</v>
      </c>
      <c r="F153" s="3" t="s">
        <v>23</v>
      </c>
      <c r="G153" s="3" t="s">
        <v>186</v>
      </c>
      <c r="H153" s="3" t="s">
        <v>188</v>
      </c>
      <c r="I153" s="4">
        <v>3.05</v>
      </c>
    </row>
    <row r="154" spans="1:9" x14ac:dyDescent="0.2">
      <c r="A154" s="2">
        <v>176280</v>
      </c>
      <c r="B154" s="3" t="s">
        <v>19</v>
      </c>
      <c r="C154" s="3" t="s">
        <v>20</v>
      </c>
      <c r="D154" s="3" t="s">
        <v>21</v>
      </c>
      <c r="E154" s="3" t="s">
        <v>122</v>
      </c>
      <c r="F154" s="3" t="s">
        <v>23</v>
      </c>
      <c r="G154" s="3" t="s">
        <v>186</v>
      </c>
      <c r="H154" s="3" t="s">
        <v>189</v>
      </c>
      <c r="I154" s="4">
        <v>3.05</v>
      </c>
    </row>
    <row r="155" spans="1:9" x14ac:dyDescent="0.2">
      <c r="A155" s="2">
        <v>176259</v>
      </c>
      <c r="B155" s="3" t="s">
        <v>19</v>
      </c>
      <c r="C155" s="3" t="s">
        <v>20</v>
      </c>
      <c r="D155" s="3" t="s">
        <v>21</v>
      </c>
      <c r="E155" s="3" t="s">
        <v>122</v>
      </c>
      <c r="F155" s="3" t="s">
        <v>23</v>
      </c>
      <c r="G155" s="3" t="s">
        <v>186</v>
      </c>
      <c r="H155" s="3" t="s">
        <v>190</v>
      </c>
      <c r="I155" s="4">
        <v>3.05</v>
      </c>
    </row>
    <row r="156" spans="1:9" x14ac:dyDescent="0.2">
      <c r="A156" s="2">
        <v>239012</v>
      </c>
      <c r="B156" s="3" t="s">
        <v>19</v>
      </c>
      <c r="C156" s="3" t="s">
        <v>20</v>
      </c>
      <c r="D156" s="3" t="s">
        <v>21</v>
      </c>
      <c r="E156" s="3" t="s">
        <v>122</v>
      </c>
      <c r="F156" s="3" t="s">
        <v>23</v>
      </c>
      <c r="G156" s="3" t="s">
        <v>186</v>
      </c>
      <c r="H156" s="3" t="s">
        <v>191</v>
      </c>
      <c r="I156" s="4">
        <v>14.38</v>
      </c>
    </row>
    <row r="157" spans="1:9" x14ac:dyDescent="0.2">
      <c r="A157" s="2">
        <v>490948</v>
      </c>
      <c r="B157" s="3" t="s">
        <v>19</v>
      </c>
      <c r="C157" s="3" t="s">
        <v>20</v>
      </c>
      <c r="D157" s="3" t="s">
        <v>21</v>
      </c>
      <c r="E157" s="3" t="s">
        <v>122</v>
      </c>
      <c r="F157" s="3" t="s">
        <v>23</v>
      </c>
      <c r="G157" s="3" t="s">
        <v>192</v>
      </c>
      <c r="H157" s="3" t="s">
        <v>193</v>
      </c>
      <c r="I157" s="4">
        <v>13.61</v>
      </c>
    </row>
    <row r="158" spans="1:9" x14ac:dyDescent="0.2">
      <c r="A158" s="2">
        <v>490954</v>
      </c>
      <c r="B158" s="3" t="s">
        <v>19</v>
      </c>
      <c r="C158" s="3" t="s">
        <v>20</v>
      </c>
      <c r="D158" s="3" t="s">
        <v>21</v>
      </c>
      <c r="E158" s="3" t="s">
        <v>122</v>
      </c>
      <c r="F158" s="3" t="s">
        <v>23</v>
      </c>
      <c r="G158" s="3" t="s">
        <v>192</v>
      </c>
      <c r="H158" s="3" t="s">
        <v>194</v>
      </c>
      <c r="I158" s="4">
        <v>8.39</v>
      </c>
    </row>
    <row r="159" spans="1:9" x14ac:dyDescent="0.2">
      <c r="A159" s="2">
        <v>490949</v>
      </c>
      <c r="B159" s="3" t="s">
        <v>19</v>
      </c>
      <c r="C159" s="3" t="s">
        <v>20</v>
      </c>
      <c r="D159" s="3" t="s">
        <v>21</v>
      </c>
      <c r="E159" s="3" t="s">
        <v>122</v>
      </c>
      <c r="F159" s="3" t="s">
        <v>23</v>
      </c>
      <c r="G159" s="3" t="s">
        <v>192</v>
      </c>
      <c r="H159" s="3" t="s">
        <v>195</v>
      </c>
      <c r="I159" s="4">
        <v>7.59</v>
      </c>
    </row>
    <row r="160" spans="1:9" x14ac:dyDescent="0.2">
      <c r="A160" s="2">
        <v>489722</v>
      </c>
      <c r="B160" s="3" t="s">
        <v>19</v>
      </c>
      <c r="C160" s="3" t="s">
        <v>20</v>
      </c>
      <c r="D160" s="3" t="s">
        <v>21</v>
      </c>
      <c r="E160" s="3" t="s">
        <v>122</v>
      </c>
      <c r="F160" s="3" t="s">
        <v>23</v>
      </c>
      <c r="G160" s="3" t="s">
        <v>192</v>
      </c>
      <c r="H160" s="3" t="s">
        <v>196</v>
      </c>
      <c r="I160" s="4">
        <v>7.57</v>
      </c>
    </row>
    <row r="161" spans="1:9" x14ac:dyDescent="0.2">
      <c r="A161" s="2">
        <v>14512</v>
      </c>
      <c r="B161" s="3" t="s">
        <v>19</v>
      </c>
      <c r="C161" s="3" t="s">
        <v>20</v>
      </c>
      <c r="D161" s="3" t="s">
        <v>21</v>
      </c>
      <c r="E161" s="3" t="s">
        <v>122</v>
      </c>
      <c r="F161" s="3" t="s">
        <v>104</v>
      </c>
      <c r="G161" s="3" t="s">
        <v>197</v>
      </c>
      <c r="H161" s="3" t="s">
        <v>198</v>
      </c>
      <c r="I161" s="4">
        <v>15.14</v>
      </c>
    </row>
    <row r="162" spans="1:9" x14ac:dyDescent="0.2">
      <c r="A162" s="2">
        <v>411899</v>
      </c>
      <c r="B162" s="3" t="s">
        <v>19</v>
      </c>
      <c r="C162" s="3" t="s">
        <v>20</v>
      </c>
      <c r="D162" s="3" t="s">
        <v>21</v>
      </c>
      <c r="E162" s="3" t="s">
        <v>122</v>
      </c>
      <c r="F162" s="3" t="s">
        <v>104</v>
      </c>
      <c r="G162" s="3" t="s">
        <v>197</v>
      </c>
      <c r="H162" s="3" t="s">
        <v>199</v>
      </c>
      <c r="I162" s="4">
        <v>23.23</v>
      </c>
    </row>
    <row r="163" spans="1:9" x14ac:dyDescent="0.2">
      <c r="A163" s="2">
        <v>15597</v>
      </c>
      <c r="B163" s="3" t="s">
        <v>19</v>
      </c>
      <c r="C163" s="3" t="s">
        <v>20</v>
      </c>
      <c r="D163" s="3" t="s">
        <v>21</v>
      </c>
      <c r="E163" s="3" t="s">
        <v>122</v>
      </c>
      <c r="F163" s="3" t="s">
        <v>104</v>
      </c>
      <c r="G163" s="3" t="s">
        <v>197</v>
      </c>
      <c r="H163" s="3" t="s">
        <v>200</v>
      </c>
      <c r="I163" s="4">
        <v>9.56</v>
      </c>
    </row>
    <row r="164" spans="1:9" x14ac:dyDescent="0.2">
      <c r="A164" s="2">
        <v>15598</v>
      </c>
      <c r="B164" s="3" t="s">
        <v>19</v>
      </c>
      <c r="C164" s="3" t="s">
        <v>20</v>
      </c>
      <c r="D164" s="3" t="s">
        <v>21</v>
      </c>
      <c r="E164" s="3" t="s">
        <v>122</v>
      </c>
      <c r="F164" s="3" t="s">
        <v>104</v>
      </c>
      <c r="G164" s="3" t="s">
        <v>197</v>
      </c>
      <c r="H164" s="3" t="s">
        <v>201</v>
      </c>
      <c r="I164" s="4">
        <v>11.55</v>
      </c>
    </row>
    <row r="165" spans="1:9" x14ac:dyDescent="0.2">
      <c r="A165" s="2">
        <v>95008</v>
      </c>
      <c r="B165" s="3" t="s">
        <v>19</v>
      </c>
      <c r="C165" s="3" t="s">
        <v>20</v>
      </c>
      <c r="D165" s="3" t="s">
        <v>21</v>
      </c>
      <c r="E165" s="3" t="s">
        <v>122</v>
      </c>
      <c r="F165" s="3" t="s">
        <v>104</v>
      </c>
      <c r="G165" s="3" t="s">
        <v>197</v>
      </c>
      <c r="H165" s="3" t="s">
        <v>202</v>
      </c>
      <c r="I165" s="4">
        <v>9.56</v>
      </c>
    </row>
    <row r="166" spans="1:9" x14ac:dyDescent="0.2">
      <c r="A166" s="2">
        <v>95012</v>
      </c>
      <c r="B166" s="3" t="s">
        <v>19</v>
      </c>
      <c r="C166" s="3" t="s">
        <v>20</v>
      </c>
      <c r="D166" s="3" t="s">
        <v>21</v>
      </c>
      <c r="E166" s="3" t="s">
        <v>122</v>
      </c>
      <c r="F166" s="3" t="s">
        <v>104</v>
      </c>
      <c r="G166" s="3" t="s">
        <v>197</v>
      </c>
      <c r="H166" s="3" t="s">
        <v>203</v>
      </c>
      <c r="I166" s="4">
        <v>11.55</v>
      </c>
    </row>
    <row r="167" spans="1:9" x14ac:dyDescent="0.2">
      <c r="A167" s="2">
        <v>230073</v>
      </c>
      <c r="B167" s="3" t="s">
        <v>19</v>
      </c>
      <c r="C167" s="3" t="s">
        <v>20</v>
      </c>
      <c r="D167" s="3" t="s">
        <v>21</v>
      </c>
      <c r="E167" s="3" t="s">
        <v>122</v>
      </c>
      <c r="F167" s="3" t="s">
        <v>104</v>
      </c>
      <c r="G167" s="3" t="s">
        <v>197</v>
      </c>
      <c r="H167" s="3" t="s">
        <v>204</v>
      </c>
      <c r="I167" s="4">
        <v>9.56</v>
      </c>
    </row>
    <row r="168" spans="1:9" x14ac:dyDescent="0.2">
      <c r="A168" s="2">
        <v>314487</v>
      </c>
      <c r="B168" s="3" t="s">
        <v>19</v>
      </c>
      <c r="C168" s="3" t="s">
        <v>20</v>
      </c>
      <c r="D168" s="3" t="s">
        <v>21</v>
      </c>
      <c r="E168" s="3" t="s">
        <v>122</v>
      </c>
      <c r="F168" s="3" t="s">
        <v>104</v>
      </c>
      <c r="G168" s="3" t="s">
        <v>197</v>
      </c>
      <c r="H168" s="3" t="s">
        <v>205</v>
      </c>
      <c r="I168" s="4">
        <v>14.06</v>
      </c>
    </row>
    <row r="169" spans="1:9" x14ac:dyDescent="0.2">
      <c r="A169" s="2">
        <v>411895</v>
      </c>
      <c r="B169" s="3" t="s">
        <v>19</v>
      </c>
      <c r="C169" s="3" t="s">
        <v>20</v>
      </c>
      <c r="D169" s="3" t="s">
        <v>21</v>
      </c>
      <c r="E169" s="3" t="s">
        <v>122</v>
      </c>
      <c r="F169" s="3" t="s">
        <v>104</v>
      </c>
      <c r="G169" s="3" t="s">
        <v>197</v>
      </c>
      <c r="H169" s="3" t="s">
        <v>206</v>
      </c>
      <c r="I169" s="4">
        <v>16.25</v>
      </c>
    </row>
    <row r="170" spans="1:9" x14ac:dyDescent="0.2">
      <c r="A170" s="2">
        <v>411898</v>
      </c>
      <c r="B170" s="3" t="s">
        <v>19</v>
      </c>
      <c r="C170" s="3" t="s">
        <v>20</v>
      </c>
      <c r="D170" s="3" t="s">
        <v>21</v>
      </c>
      <c r="E170" s="3" t="s">
        <v>122</v>
      </c>
      <c r="F170" s="3" t="s">
        <v>104</v>
      </c>
      <c r="G170" s="3" t="s">
        <v>197</v>
      </c>
      <c r="H170" s="3" t="s">
        <v>207</v>
      </c>
      <c r="I170" s="4">
        <v>16.25</v>
      </c>
    </row>
    <row r="171" spans="1:9" x14ac:dyDescent="0.2">
      <c r="A171" s="2">
        <v>9545</v>
      </c>
      <c r="B171" s="3" t="s">
        <v>19</v>
      </c>
      <c r="C171" s="3" t="s">
        <v>20</v>
      </c>
      <c r="D171" s="3" t="s">
        <v>21</v>
      </c>
      <c r="E171" s="3" t="s">
        <v>122</v>
      </c>
      <c r="F171" s="3" t="s">
        <v>104</v>
      </c>
      <c r="G171" s="3" t="s">
        <v>197</v>
      </c>
      <c r="H171" s="3" t="s">
        <v>208</v>
      </c>
      <c r="I171" s="4">
        <v>3.38</v>
      </c>
    </row>
    <row r="172" spans="1:9" x14ac:dyDescent="0.2">
      <c r="A172" s="2">
        <v>9546</v>
      </c>
      <c r="B172" s="3" t="s">
        <v>19</v>
      </c>
      <c r="C172" s="3" t="s">
        <v>20</v>
      </c>
      <c r="D172" s="3" t="s">
        <v>21</v>
      </c>
      <c r="E172" s="3" t="s">
        <v>122</v>
      </c>
      <c r="F172" s="3" t="s">
        <v>104</v>
      </c>
      <c r="G172" s="3" t="s">
        <v>197</v>
      </c>
      <c r="H172" s="3" t="s">
        <v>209</v>
      </c>
      <c r="I172" s="4">
        <v>3.38</v>
      </c>
    </row>
    <row r="173" spans="1:9" x14ac:dyDescent="0.2">
      <c r="A173" s="2">
        <v>121431</v>
      </c>
      <c r="B173" s="3" t="s">
        <v>19</v>
      </c>
      <c r="C173" s="3" t="s">
        <v>20</v>
      </c>
      <c r="D173" s="3" t="s">
        <v>21</v>
      </c>
      <c r="E173" s="3" t="s">
        <v>122</v>
      </c>
      <c r="F173" s="3" t="s">
        <v>104</v>
      </c>
      <c r="G173" s="3" t="s">
        <v>197</v>
      </c>
      <c r="H173" s="3" t="s">
        <v>210</v>
      </c>
      <c r="I173" s="4">
        <v>12.72</v>
      </c>
    </row>
    <row r="174" spans="1:9" x14ac:dyDescent="0.2">
      <c r="A174" s="2">
        <v>230067</v>
      </c>
      <c r="B174" s="3" t="s">
        <v>19</v>
      </c>
      <c r="C174" s="3" t="s">
        <v>20</v>
      </c>
      <c r="D174" s="3" t="s">
        <v>21</v>
      </c>
      <c r="E174" s="3" t="s">
        <v>122</v>
      </c>
      <c r="F174" s="3" t="s">
        <v>104</v>
      </c>
      <c r="G174" s="3" t="s">
        <v>197</v>
      </c>
      <c r="H174" s="3" t="s">
        <v>211</v>
      </c>
      <c r="I174" s="4">
        <v>12.72</v>
      </c>
    </row>
    <row r="175" spans="1:9" x14ac:dyDescent="0.2">
      <c r="A175" s="2">
        <v>411889</v>
      </c>
      <c r="B175" s="3" t="s">
        <v>19</v>
      </c>
      <c r="C175" s="3" t="s">
        <v>20</v>
      </c>
      <c r="D175" s="3" t="s">
        <v>21</v>
      </c>
      <c r="E175" s="3" t="s">
        <v>122</v>
      </c>
      <c r="F175" s="3" t="s">
        <v>104</v>
      </c>
      <c r="G175" s="3" t="s">
        <v>197</v>
      </c>
      <c r="H175" s="3" t="s">
        <v>212</v>
      </c>
      <c r="I175" s="4">
        <v>19.52</v>
      </c>
    </row>
    <row r="176" spans="1:9" x14ac:dyDescent="0.2">
      <c r="A176" s="2">
        <v>411893</v>
      </c>
      <c r="B176" s="3" t="s">
        <v>19</v>
      </c>
      <c r="C176" s="3" t="s">
        <v>20</v>
      </c>
      <c r="D176" s="3" t="s">
        <v>21</v>
      </c>
      <c r="E176" s="3" t="s">
        <v>122</v>
      </c>
      <c r="F176" s="3" t="s">
        <v>104</v>
      </c>
      <c r="G176" s="3" t="s">
        <v>197</v>
      </c>
      <c r="H176" s="3" t="s">
        <v>213</v>
      </c>
      <c r="I176" s="4">
        <v>19.52</v>
      </c>
    </row>
    <row r="177" spans="1:9" x14ac:dyDescent="0.2">
      <c r="A177" s="2">
        <v>411891</v>
      </c>
      <c r="B177" s="3" t="s">
        <v>19</v>
      </c>
      <c r="C177" s="3" t="s">
        <v>20</v>
      </c>
      <c r="D177" s="3" t="s">
        <v>21</v>
      </c>
      <c r="E177" s="3" t="s">
        <v>122</v>
      </c>
      <c r="F177" s="3" t="s">
        <v>104</v>
      </c>
      <c r="G177" s="3" t="s">
        <v>197</v>
      </c>
      <c r="H177" s="3" t="s">
        <v>214</v>
      </c>
      <c r="I177" s="4">
        <v>19.52</v>
      </c>
    </row>
    <row r="178" spans="1:9" x14ac:dyDescent="0.2">
      <c r="A178" s="2">
        <v>8843</v>
      </c>
      <c r="B178" s="3" t="s">
        <v>19</v>
      </c>
      <c r="C178" s="3" t="s">
        <v>20</v>
      </c>
      <c r="D178" s="3" t="s">
        <v>21</v>
      </c>
      <c r="E178" s="3" t="s">
        <v>122</v>
      </c>
      <c r="F178" s="3" t="s">
        <v>104</v>
      </c>
      <c r="G178" s="3" t="s">
        <v>197</v>
      </c>
      <c r="H178" s="3" t="s">
        <v>215</v>
      </c>
      <c r="I178" s="4">
        <v>10.36</v>
      </c>
    </row>
    <row r="179" spans="1:9" x14ac:dyDescent="0.2">
      <c r="A179" s="2">
        <v>536389</v>
      </c>
      <c r="B179" s="3" t="s">
        <v>19</v>
      </c>
      <c r="C179" s="3" t="s">
        <v>20</v>
      </c>
      <c r="D179" s="3" t="s">
        <v>21</v>
      </c>
      <c r="E179" s="3" t="s">
        <v>122</v>
      </c>
      <c r="F179" s="3" t="s">
        <v>104</v>
      </c>
      <c r="G179" s="3" t="s">
        <v>216</v>
      </c>
      <c r="H179" s="3" t="s">
        <v>217</v>
      </c>
      <c r="I179" s="4">
        <v>11.44</v>
      </c>
    </row>
    <row r="180" spans="1:9" x14ac:dyDescent="0.2">
      <c r="A180" s="2">
        <v>536395</v>
      </c>
      <c r="B180" s="3" t="s">
        <v>19</v>
      </c>
      <c r="C180" s="3" t="s">
        <v>20</v>
      </c>
      <c r="D180" s="3" t="s">
        <v>21</v>
      </c>
      <c r="E180" s="3" t="s">
        <v>122</v>
      </c>
      <c r="F180" s="3" t="s">
        <v>104</v>
      </c>
      <c r="G180" s="3" t="s">
        <v>216</v>
      </c>
      <c r="H180" s="3" t="s">
        <v>218</v>
      </c>
      <c r="I180" s="4">
        <v>11.44</v>
      </c>
    </row>
    <row r="181" spans="1:9" x14ac:dyDescent="0.2">
      <c r="A181" s="2">
        <v>536390</v>
      </c>
      <c r="B181" s="3" t="s">
        <v>19</v>
      </c>
      <c r="C181" s="3" t="s">
        <v>20</v>
      </c>
      <c r="D181" s="3" t="s">
        <v>21</v>
      </c>
      <c r="E181" s="3" t="s">
        <v>122</v>
      </c>
      <c r="F181" s="3" t="s">
        <v>104</v>
      </c>
      <c r="G181" s="3" t="s">
        <v>216</v>
      </c>
      <c r="H181" s="3" t="s">
        <v>219</v>
      </c>
      <c r="I181" s="4">
        <v>6.25</v>
      </c>
    </row>
    <row r="182" spans="1:9" x14ac:dyDescent="0.2">
      <c r="A182" s="2">
        <v>425200</v>
      </c>
      <c r="B182" s="3" t="s">
        <v>19</v>
      </c>
      <c r="C182" s="3" t="s">
        <v>20</v>
      </c>
      <c r="D182" s="3" t="s">
        <v>21</v>
      </c>
      <c r="E182" s="3" t="s">
        <v>122</v>
      </c>
      <c r="F182" s="3" t="s">
        <v>104</v>
      </c>
      <c r="G182" s="3" t="s">
        <v>216</v>
      </c>
      <c r="H182" s="3" t="s">
        <v>220</v>
      </c>
      <c r="I182" s="4">
        <v>11.88</v>
      </c>
    </row>
    <row r="183" spans="1:9" x14ac:dyDescent="0.2">
      <c r="A183" s="2">
        <v>425216</v>
      </c>
      <c r="B183" s="3" t="s">
        <v>19</v>
      </c>
      <c r="C183" s="3" t="s">
        <v>20</v>
      </c>
      <c r="D183" s="3" t="s">
        <v>21</v>
      </c>
      <c r="E183" s="3" t="s">
        <v>122</v>
      </c>
      <c r="F183" s="3" t="s">
        <v>104</v>
      </c>
      <c r="G183" s="3" t="s">
        <v>216</v>
      </c>
      <c r="H183" s="3" t="s">
        <v>221</v>
      </c>
      <c r="I183" s="4">
        <v>11.88</v>
      </c>
    </row>
    <row r="184" spans="1:9" x14ac:dyDescent="0.2">
      <c r="A184" s="2">
        <v>460454</v>
      </c>
      <c r="B184" s="3" t="s">
        <v>19</v>
      </c>
      <c r="C184" s="3" t="s">
        <v>20</v>
      </c>
      <c r="D184" s="3" t="s">
        <v>21</v>
      </c>
      <c r="E184" s="3" t="s">
        <v>122</v>
      </c>
      <c r="F184" s="3" t="s">
        <v>104</v>
      </c>
      <c r="G184" s="3" t="s">
        <v>216</v>
      </c>
      <c r="H184" s="3" t="s">
        <v>222</v>
      </c>
      <c r="I184" s="4">
        <v>11.86</v>
      </c>
    </row>
    <row r="185" spans="1:9" x14ac:dyDescent="0.2">
      <c r="A185" s="2">
        <v>460456</v>
      </c>
      <c r="B185" s="3" t="s">
        <v>19</v>
      </c>
      <c r="C185" s="3" t="s">
        <v>20</v>
      </c>
      <c r="D185" s="3" t="s">
        <v>21</v>
      </c>
      <c r="E185" s="3" t="s">
        <v>122</v>
      </c>
      <c r="F185" s="3" t="s">
        <v>104</v>
      </c>
      <c r="G185" s="3" t="s">
        <v>216</v>
      </c>
      <c r="H185" s="3" t="s">
        <v>223</v>
      </c>
      <c r="I185" s="4">
        <v>11.86</v>
      </c>
    </row>
    <row r="186" spans="1:9" x14ac:dyDescent="0.2">
      <c r="A186" s="2">
        <v>536377</v>
      </c>
      <c r="B186" s="3" t="s">
        <v>19</v>
      </c>
      <c r="C186" s="3" t="s">
        <v>20</v>
      </c>
      <c r="D186" s="3" t="s">
        <v>21</v>
      </c>
      <c r="E186" s="3" t="s">
        <v>122</v>
      </c>
      <c r="F186" s="3" t="s">
        <v>104</v>
      </c>
      <c r="G186" s="3" t="s">
        <v>216</v>
      </c>
      <c r="H186" s="3" t="s">
        <v>224</v>
      </c>
      <c r="I186" s="4">
        <v>8.02</v>
      </c>
    </row>
    <row r="187" spans="1:9" x14ac:dyDescent="0.2">
      <c r="A187" s="2">
        <v>127545</v>
      </c>
      <c r="B187" s="3" t="s">
        <v>19</v>
      </c>
      <c r="C187" s="3" t="s">
        <v>20</v>
      </c>
      <c r="D187" s="3" t="s">
        <v>21</v>
      </c>
      <c r="E187" s="3" t="s">
        <v>122</v>
      </c>
      <c r="F187" s="3" t="s">
        <v>104</v>
      </c>
      <c r="G187" s="3" t="s">
        <v>216</v>
      </c>
      <c r="H187" s="3" t="s">
        <v>225</v>
      </c>
      <c r="I187" s="4">
        <v>11.8</v>
      </c>
    </row>
    <row r="188" spans="1:9" x14ac:dyDescent="0.2">
      <c r="A188" s="2">
        <v>536379</v>
      </c>
      <c r="B188" s="3" t="s">
        <v>19</v>
      </c>
      <c r="C188" s="3" t="s">
        <v>20</v>
      </c>
      <c r="D188" s="3" t="s">
        <v>21</v>
      </c>
      <c r="E188" s="3" t="s">
        <v>122</v>
      </c>
      <c r="F188" s="3" t="s">
        <v>104</v>
      </c>
      <c r="G188" s="3" t="s">
        <v>216</v>
      </c>
      <c r="H188" s="3" t="s">
        <v>226</v>
      </c>
      <c r="I188" s="4">
        <v>8.59</v>
      </c>
    </row>
    <row r="189" spans="1:9" x14ac:dyDescent="0.2">
      <c r="A189" s="2">
        <v>58426</v>
      </c>
      <c r="B189" s="3" t="s">
        <v>19</v>
      </c>
      <c r="C189" s="3" t="s">
        <v>20</v>
      </c>
      <c r="D189" s="3" t="s">
        <v>21</v>
      </c>
      <c r="E189" s="3" t="s">
        <v>122</v>
      </c>
      <c r="F189" s="3" t="s">
        <v>104</v>
      </c>
      <c r="G189" s="3" t="s">
        <v>216</v>
      </c>
      <c r="H189" s="3" t="s">
        <v>227</v>
      </c>
      <c r="I189" s="4">
        <v>10.84</v>
      </c>
    </row>
    <row r="190" spans="1:9" x14ac:dyDescent="0.2">
      <c r="A190" s="2">
        <v>127571</v>
      </c>
      <c r="B190" s="3" t="s">
        <v>19</v>
      </c>
      <c r="C190" s="3" t="s">
        <v>20</v>
      </c>
      <c r="D190" s="3" t="s">
        <v>21</v>
      </c>
      <c r="E190" s="3" t="s">
        <v>122</v>
      </c>
      <c r="F190" s="3" t="s">
        <v>104</v>
      </c>
      <c r="G190" s="3" t="s">
        <v>216</v>
      </c>
      <c r="H190" s="3" t="s">
        <v>228</v>
      </c>
      <c r="I190" s="4">
        <v>10.84</v>
      </c>
    </row>
    <row r="191" spans="1:9" x14ac:dyDescent="0.2">
      <c r="A191" s="2">
        <v>127575</v>
      </c>
      <c r="B191" s="3" t="s">
        <v>19</v>
      </c>
      <c r="C191" s="3" t="s">
        <v>20</v>
      </c>
      <c r="D191" s="3" t="s">
        <v>21</v>
      </c>
      <c r="E191" s="3" t="s">
        <v>122</v>
      </c>
      <c r="F191" s="3" t="s">
        <v>104</v>
      </c>
      <c r="G191" s="3" t="s">
        <v>216</v>
      </c>
      <c r="H191" s="3" t="s">
        <v>229</v>
      </c>
      <c r="I191" s="4">
        <v>10.84</v>
      </c>
    </row>
    <row r="192" spans="1:9" x14ac:dyDescent="0.2">
      <c r="A192" s="2">
        <v>58422</v>
      </c>
      <c r="B192" s="3" t="s">
        <v>19</v>
      </c>
      <c r="C192" s="3" t="s">
        <v>20</v>
      </c>
      <c r="D192" s="3" t="s">
        <v>21</v>
      </c>
      <c r="E192" s="3" t="s">
        <v>122</v>
      </c>
      <c r="F192" s="3" t="s">
        <v>104</v>
      </c>
      <c r="G192" s="3" t="s">
        <v>216</v>
      </c>
      <c r="H192" s="3" t="s">
        <v>230</v>
      </c>
      <c r="I192" s="4">
        <v>11.02</v>
      </c>
    </row>
    <row r="193" spans="1:9" x14ac:dyDescent="0.2">
      <c r="A193" s="2">
        <v>58425</v>
      </c>
      <c r="B193" s="3" t="s">
        <v>19</v>
      </c>
      <c r="C193" s="3" t="s">
        <v>20</v>
      </c>
      <c r="D193" s="3" t="s">
        <v>21</v>
      </c>
      <c r="E193" s="3" t="s">
        <v>122</v>
      </c>
      <c r="F193" s="3" t="s">
        <v>104</v>
      </c>
      <c r="G193" s="3" t="s">
        <v>216</v>
      </c>
      <c r="H193" s="3" t="s">
        <v>231</v>
      </c>
      <c r="I193" s="4">
        <v>11.87</v>
      </c>
    </row>
    <row r="194" spans="1:9" x14ac:dyDescent="0.2">
      <c r="A194" s="2">
        <v>127556</v>
      </c>
      <c r="B194" s="3" t="s">
        <v>19</v>
      </c>
      <c r="C194" s="3" t="s">
        <v>20</v>
      </c>
      <c r="D194" s="3" t="s">
        <v>21</v>
      </c>
      <c r="E194" s="3" t="s">
        <v>122</v>
      </c>
      <c r="F194" s="3" t="s">
        <v>104</v>
      </c>
      <c r="G194" s="3" t="s">
        <v>216</v>
      </c>
      <c r="H194" s="3" t="s">
        <v>232</v>
      </c>
      <c r="I194" s="4">
        <v>11.02</v>
      </c>
    </row>
    <row r="195" spans="1:9" x14ac:dyDescent="0.2">
      <c r="A195" s="2">
        <v>127558</v>
      </c>
      <c r="B195" s="3" t="s">
        <v>19</v>
      </c>
      <c r="C195" s="3" t="s">
        <v>20</v>
      </c>
      <c r="D195" s="3" t="s">
        <v>21</v>
      </c>
      <c r="E195" s="3" t="s">
        <v>122</v>
      </c>
      <c r="F195" s="3" t="s">
        <v>104</v>
      </c>
      <c r="G195" s="3" t="s">
        <v>216</v>
      </c>
      <c r="H195" s="3" t="s">
        <v>233</v>
      </c>
      <c r="I195" s="4">
        <v>11.02</v>
      </c>
    </row>
    <row r="196" spans="1:9" x14ac:dyDescent="0.2">
      <c r="A196" s="2">
        <v>127568</v>
      </c>
      <c r="B196" s="3" t="s">
        <v>19</v>
      </c>
      <c r="C196" s="3" t="s">
        <v>20</v>
      </c>
      <c r="D196" s="3" t="s">
        <v>21</v>
      </c>
      <c r="E196" s="3" t="s">
        <v>122</v>
      </c>
      <c r="F196" s="3" t="s">
        <v>104</v>
      </c>
      <c r="G196" s="3" t="s">
        <v>216</v>
      </c>
      <c r="H196" s="3" t="s">
        <v>234</v>
      </c>
      <c r="I196" s="4">
        <v>11.87</v>
      </c>
    </row>
    <row r="197" spans="1:9" x14ac:dyDescent="0.2">
      <c r="A197" s="2">
        <v>127570</v>
      </c>
      <c r="B197" s="3" t="s">
        <v>19</v>
      </c>
      <c r="C197" s="3" t="s">
        <v>20</v>
      </c>
      <c r="D197" s="3" t="s">
        <v>21</v>
      </c>
      <c r="E197" s="3" t="s">
        <v>122</v>
      </c>
      <c r="F197" s="3" t="s">
        <v>104</v>
      </c>
      <c r="G197" s="3" t="s">
        <v>216</v>
      </c>
      <c r="H197" s="3" t="s">
        <v>235</v>
      </c>
      <c r="I197" s="4">
        <v>11.87</v>
      </c>
    </row>
    <row r="198" spans="1:9" x14ac:dyDescent="0.2">
      <c r="A198" s="2">
        <v>357841</v>
      </c>
      <c r="B198" s="3" t="s">
        <v>19</v>
      </c>
      <c r="C198" s="3" t="s">
        <v>20</v>
      </c>
      <c r="D198" s="3" t="s">
        <v>21</v>
      </c>
      <c r="E198" s="3" t="s">
        <v>122</v>
      </c>
      <c r="F198" s="3" t="s">
        <v>104</v>
      </c>
      <c r="G198" s="3" t="s">
        <v>216</v>
      </c>
      <c r="H198" s="3" t="s">
        <v>236</v>
      </c>
      <c r="I198" s="4">
        <v>12.37</v>
      </c>
    </row>
    <row r="199" spans="1:9" x14ac:dyDescent="0.2">
      <c r="A199" s="2">
        <v>365856</v>
      </c>
      <c r="B199" s="3" t="s">
        <v>19</v>
      </c>
      <c r="C199" s="3" t="s">
        <v>20</v>
      </c>
      <c r="D199" s="3" t="s">
        <v>21</v>
      </c>
      <c r="E199" s="3" t="s">
        <v>122</v>
      </c>
      <c r="F199" s="3" t="s">
        <v>104</v>
      </c>
      <c r="G199" s="3" t="s">
        <v>216</v>
      </c>
      <c r="H199" s="3" t="s">
        <v>237</v>
      </c>
      <c r="I199" s="4">
        <v>10.84</v>
      </c>
    </row>
    <row r="200" spans="1:9" x14ac:dyDescent="0.2">
      <c r="A200" s="2">
        <v>365873</v>
      </c>
      <c r="B200" s="3" t="s">
        <v>19</v>
      </c>
      <c r="C200" s="3" t="s">
        <v>20</v>
      </c>
      <c r="D200" s="3" t="s">
        <v>21</v>
      </c>
      <c r="E200" s="3" t="s">
        <v>122</v>
      </c>
      <c r="F200" s="3" t="s">
        <v>104</v>
      </c>
      <c r="G200" s="3" t="s">
        <v>216</v>
      </c>
      <c r="H200" s="3" t="s">
        <v>238</v>
      </c>
      <c r="I200" s="4">
        <v>22.56</v>
      </c>
    </row>
    <row r="201" spans="1:9" x14ac:dyDescent="0.2">
      <c r="A201" s="2">
        <v>552691</v>
      </c>
      <c r="B201" s="3" t="s">
        <v>19</v>
      </c>
      <c r="C201" s="3" t="s">
        <v>20</v>
      </c>
      <c r="D201" s="3" t="s">
        <v>21</v>
      </c>
      <c r="E201" s="3" t="s">
        <v>122</v>
      </c>
      <c r="F201" s="3" t="s">
        <v>104</v>
      </c>
      <c r="G201" s="3" t="s">
        <v>216</v>
      </c>
      <c r="H201" s="3" t="s">
        <v>239</v>
      </c>
      <c r="I201" s="4">
        <v>22.93</v>
      </c>
    </row>
    <row r="202" spans="1:9" x14ac:dyDescent="0.2">
      <c r="A202" s="2">
        <v>375365</v>
      </c>
      <c r="B202" s="3" t="s">
        <v>19</v>
      </c>
      <c r="C202" s="3" t="s">
        <v>20</v>
      </c>
      <c r="D202" s="3" t="s">
        <v>21</v>
      </c>
      <c r="E202" s="3" t="s">
        <v>122</v>
      </c>
      <c r="F202" s="3" t="s">
        <v>104</v>
      </c>
      <c r="G202" s="3" t="s">
        <v>216</v>
      </c>
      <c r="H202" s="3" t="s">
        <v>240</v>
      </c>
      <c r="I202" s="4">
        <v>22.93</v>
      </c>
    </row>
    <row r="203" spans="1:9" x14ac:dyDescent="0.2">
      <c r="A203" s="2">
        <v>319808</v>
      </c>
      <c r="B203" s="3" t="s">
        <v>19</v>
      </c>
      <c r="C203" s="3" t="s">
        <v>20</v>
      </c>
      <c r="D203" s="3" t="s">
        <v>21</v>
      </c>
      <c r="E203" s="3" t="s">
        <v>122</v>
      </c>
      <c r="F203" s="3" t="s">
        <v>104</v>
      </c>
      <c r="G203" s="3" t="s">
        <v>216</v>
      </c>
      <c r="H203" s="3" t="s">
        <v>241</v>
      </c>
      <c r="I203" s="4">
        <v>11.68</v>
      </c>
    </row>
    <row r="204" spans="1:9" x14ac:dyDescent="0.2">
      <c r="A204" s="2">
        <v>365869</v>
      </c>
      <c r="B204" s="3" t="s">
        <v>19</v>
      </c>
      <c r="C204" s="3" t="s">
        <v>20</v>
      </c>
      <c r="D204" s="3" t="s">
        <v>21</v>
      </c>
      <c r="E204" s="3" t="s">
        <v>122</v>
      </c>
      <c r="F204" s="3" t="s">
        <v>104</v>
      </c>
      <c r="G204" s="3" t="s">
        <v>216</v>
      </c>
      <c r="H204" s="3" t="s">
        <v>242</v>
      </c>
      <c r="I204" s="4">
        <v>22.93</v>
      </c>
    </row>
    <row r="205" spans="1:9" x14ac:dyDescent="0.2">
      <c r="A205" s="2">
        <v>319807</v>
      </c>
      <c r="B205" s="3" t="s">
        <v>19</v>
      </c>
      <c r="C205" s="3" t="s">
        <v>20</v>
      </c>
      <c r="D205" s="3" t="s">
        <v>21</v>
      </c>
      <c r="E205" s="3" t="s">
        <v>122</v>
      </c>
      <c r="F205" s="3" t="s">
        <v>104</v>
      </c>
      <c r="G205" s="3" t="s">
        <v>216</v>
      </c>
      <c r="H205" s="3" t="s">
        <v>243</v>
      </c>
      <c r="I205" s="4">
        <v>11.02</v>
      </c>
    </row>
    <row r="206" spans="1:9" x14ac:dyDescent="0.2">
      <c r="A206" s="2">
        <v>439519</v>
      </c>
      <c r="B206" s="3" t="s">
        <v>19</v>
      </c>
      <c r="C206" s="3" t="s">
        <v>20</v>
      </c>
      <c r="D206" s="3" t="s">
        <v>21</v>
      </c>
      <c r="E206" s="3" t="s">
        <v>122</v>
      </c>
      <c r="F206" s="3" t="s">
        <v>104</v>
      </c>
      <c r="G206" s="3" t="s">
        <v>216</v>
      </c>
      <c r="H206" s="3" t="s">
        <v>244</v>
      </c>
      <c r="I206" s="4">
        <v>12.37</v>
      </c>
    </row>
    <row r="207" spans="1:9" x14ac:dyDescent="0.2">
      <c r="A207" s="2">
        <v>460451</v>
      </c>
      <c r="B207" s="3" t="s">
        <v>19</v>
      </c>
      <c r="C207" s="3" t="s">
        <v>20</v>
      </c>
      <c r="D207" s="3" t="s">
        <v>21</v>
      </c>
      <c r="E207" s="3" t="s">
        <v>122</v>
      </c>
      <c r="F207" s="3" t="s">
        <v>104</v>
      </c>
      <c r="G207" s="3" t="s">
        <v>216</v>
      </c>
      <c r="H207" s="3" t="s">
        <v>245</v>
      </c>
      <c r="I207" s="4">
        <v>12.38</v>
      </c>
    </row>
    <row r="208" spans="1:9" x14ac:dyDescent="0.2">
      <c r="A208" s="2">
        <v>121714</v>
      </c>
      <c r="B208" s="3" t="s">
        <v>19</v>
      </c>
      <c r="C208" s="3" t="s">
        <v>20</v>
      </c>
      <c r="D208" s="3" t="s">
        <v>21</v>
      </c>
      <c r="E208" s="3" t="s">
        <v>122</v>
      </c>
      <c r="F208" s="3" t="s">
        <v>104</v>
      </c>
      <c r="G208" s="3" t="s">
        <v>246</v>
      </c>
      <c r="H208" s="3" t="s">
        <v>247</v>
      </c>
      <c r="I208" s="4">
        <v>14.74</v>
      </c>
    </row>
    <row r="209" spans="1:9" x14ac:dyDescent="0.2">
      <c r="A209" s="2">
        <v>121743</v>
      </c>
      <c r="B209" s="3" t="s">
        <v>19</v>
      </c>
      <c r="C209" s="3" t="s">
        <v>20</v>
      </c>
      <c r="D209" s="3" t="s">
        <v>21</v>
      </c>
      <c r="E209" s="3" t="s">
        <v>122</v>
      </c>
      <c r="F209" s="3" t="s">
        <v>104</v>
      </c>
      <c r="G209" s="3" t="s">
        <v>246</v>
      </c>
      <c r="H209" s="3" t="s">
        <v>248</v>
      </c>
      <c r="I209" s="4">
        <v>14.74</v>
      </c>
    </row>
    <row r="210" spans="1:9" x14ac:dyDescent="0.2">
      <c r="A210" s="2">
        <v>121747</v>
      </c>
      <c r="B210" s="3" t="s">
        <v>19</v>
      </c>
      <c r="C210" s="3" t="s">
        <v>20</v>
      </c>
      <c r="D210" s="3" t="s">
        <v>21</v>
      </c>
      <c r="E210" s="3" t="s">
        <v>122</v>
      </c>
      <c r="F210" s="3" t="s">
        <v>104</v>
      </c>
      <c r="G210" s="3" t="s">
        <v>246</v>
      </c>
      <c r="H210" s="3" t="s">
        <v>249</v>
      </c>
      <c r="I210" s="4">
        <v>16.34</v>
      </c>
    </row>
    <row r="211" spans="1:9" x14ac:dyDescent="0.2">
      <c r="A211" s="2">
        <v>121749</v>
      </c>
      <c r="B211" s="3" t="s">
        <v>19</v>
      </c>
      <c r="C211" s="3" t="s">
        <v>20</v>
      </c>
      <c r="D211" s="3" t="s">
        <v>21</v>
      </c>
      <c r="E211" s="3" t="s">
        <v>122</v>
      </c>
      <c r="F211" s="3" t="s">
        <v>104</v>
      </c>
      <c r="G211" s="3" t="s">
        <v>246</v>
      </c>
      <c r="H211" s="3" t="s">
        <v>250</v>
      </c>
      <c r="I211" s="4">
        <v>16.34</v>
      </c>
    </row>
    <row r="212" spans="1:9" x14ac:dyDescent="0.2">
      <c r="A212" s="2">
        <v>121752</v>
      </c>
      <c r="B212" s="3" t="s">
        <v>19</v>
      </c>
      <c r="C212" s="3" t="s">
        <v>20</v>
      </c>
      <c r="D212" s="3" t="s">
        <v>21</v>
      </c>
      <c r="E212" s="3" t="s">
        <v>122</v>
      </c>
      <c r="F212" s="3" t="s">
        <v>104</v>
      </c>
      <c r="G212" s="3" t="s">
        <v>246</v>
      </c>
      <c r="H212" s="3" t="s">
        <v>251</v>
      </c>
      <c r="I212" s="4">
        <v>16.34</v>
      </c>
    </row>
    <row r="213" spans="1:9" x14ac:dyDescent="0.2">
      <c r="A213" s="2">
        <v>484532</v>
      </c>
      <c r="B213" s="3" t="s">
        <v>19</v>
      </c>
      <c r="C213" s="3" t="s">
        <v>20</v>
      </c>
      <c r="D213" s="3" t="s">
        <v>21</v>
      </c>
      <c r="E213" s="3" t="s">
        <v>122</v>
      </c>
      <c r="F213" s="3" t="s">
        <v>104</v>
      </c>
      <c r="G213" s="3" t="s">
        <v>246</v>
      </c>
      <c r="H213" s="3" t="s">
        <v>252</v>
      </c>
      <c r="I213" s="4">
        <v>16.34</v>
      </c>
    </row>
    <row r="214" spans="1:9" x14ac:dyDescent="0.2">
      <c r="A214" s="2">
        <v>484535</v>
      </c>
      <c r="B214" s="3" t="s">
        <v>19</v>
      </c>
      <c r="C214" s="3" t="s">
        <v>20</v>
      </c>
      <c r="D214" s="3" t="s">
        <v>21</v>
      </c>
      <c r="E214" s="3" t="s">
        <v>122</v>
      </c>
      <c r="F214" s="3" t="s">
        <v>104</v>
      </c>
      <c r="G214" s="3" t="s">
        <v>246</v>
      </c>
      <c r="H214" s="3" t="s">
        <v>253</v>
      </c>
      <c r="I214" s="4">
        <v>14.74</v>
      </c>
    </row>
    <row r="215" spans="1:9" x14ac:dyDescent="0.2">
      <c r="A215" s="2">
        <v>509445</v>
      </c>
      <c r="B215" s="3" t="s">
        <v>19</v>
      </c>
      <c r="C215" s="3" t="s">
        <v>20</v>
      </c>
      <c r="D215" s="3" t="s">
        <v>21</v>
      </c>
      <c r="E215" s="3" t="s">
        <v>122</v>
      </c>
      <c r="F215" s="3" t="s">
        <v>104</v>
      </c>
      <c r="G215" s="3" t="s">
        <v>246</v>
      </c>
      <c r="H215" s="3" t="s">
        <v>254</v>
      </c>
      <c r="I215" s="4">
        <v>16.34</v>
      </c>
    </row>
    <row r="216" spans="1:9" x14ac:dyDescent="0.2">
      <c r="A216" s="2">
        <v>509448</v>
      </c>
      <c r="B216" s="3" t="s">
        <v>19</v>
      </c>
      <c r="C216" s="3" t="s">
        <v>20</v>
      </c>
      <c r="D216" s="3" t="s">
        <v>21</v>
      </c>
      <c r="E216" s="3" t="s">
        <v>122</v>
      </c>
      <c r="F216" s="3" t="s">
        <v>104</v>
      </c>
      <c r="G216" s="3" t="s">
        <v>246</v>
      </c>
      <c r="H216" s="3" t="s">
        <v>255</v>
      </c>
      <c r="I216" s="4">
        <v>14.74</v>
      </c>
    </row>
    <row r="217" spans="1:9" x14ac:dyDescent="0.2">
      <c r="A217" s="2">
        <v>458167</v>
      </c>
      <c r="B217" s="3" t="s">
        <v>19</v>
      </c>
      <c r="C217" s="3" t="s">
        <v>20</v>
      </c>
      <c r="D217" s="3" t="s">
        <v>21</v>
      </c>
      <c r="E217" s="3" t="s">
        <v>122</v>
      </c>
      <c r="F217" s="3" t="s">
        <v>104</v>
      </c>
      <c r="G217" s="3" t="s">
        <v>246</v>
      </c>
      <c r="H217" s="3" t="s">
        <v>256</v>
      </c>
      <c r="I217" s="4">
        <v>17.39</v>
      </c>
    </row>
    <row r="218" spans="1:9" x14ac:dyDescent="0.2">
      <c r="A218" s="2">
        <v>10947</v>
      </c>
      <c r="B218" s="3" t="s">
        <v>19</v>
      </c>
      <c r="C218" s="3" t="s">
        <v>20</v>
      </c>
      <c r="D218" s="3" t="s">
        <v>21</v>
      </c>
      <c r="E218" s="3" t="s">
        <v>122</v>
      </c>
      <c r="F218" s="3" t="s">
        <v>104</v>
      </c>
      <c r="G218" s="3" t="s">
        <v>246</v>
      </c>
      <c r="H218" s="3" t="s">
        <v>257</v>
      </c>
      <c r="I218" s="4">
        <v>5.65</v>
      </c>
    </row>
    <row r="219" spans="1:9" x14ac:dyDescent="0.2">
      <c r="A219" s="2">
        <v>121650</v>
      </c>
      <c r="B219" s="3" t="s">
        <v>19</v>
      </c>
      <c r="C219" s="3" t="s">
        <v>20</v>
      </c>
      <c r="D219" s="3" t="s">
        <v>21</v>
      </c>
      <c r="E219" s="3" t="s">
        <v>122</v>
      </c>
      <c r="F219" s="3" t="s">
        <v>104</v>
      </c>
      <c r="G219" s="3" t="s">
        <v>246</v>
      </c>
      <c r="H219" s="3" t="s">
        <v>258</v>
      </c>
      <c r="I219" s="4">
        <v>5.65</v>
      </c>
    </row>
    <row r="220" spans="1:9" x14ac:dyDescent="0.2">
      <c r="A220" s="2">
        <v>121681</v>
      </c>
      <c r="B220" s="3" t="s">
        <v>19</v>
      </c>
      <c r="C220" s="3" t="s">
        <v>20</v>
      </c>
      <c r="D220" s="3" t="s">
        <v>21</v>
      </c>
      <c r="E220" s="3" t="s">
        <v>122</v>
      </c>
      <c r="F220" s="3" t="s">
        <v>104</v>
      </c>
      <c r="G220" s="3" t="s">
        <v>246</v>
      </c>
      <c r="H220" s="3" t="s">
        <v>259</v>
      </c>
      <c r="I220" s="4">
        <v>5.65</v>
      </c>
    </row>
    <row r="221" spans="1:9" x14ac:dyDescent="0.2">
      <c r="A221" s="2">
        <v>509455</v>
      </c>
      <c r="B221" s="3" t="s">
        <v>19</v>
      </c>
      <c r="C221" s="3" t="s">
        <v>20</v>
      </c>
      <c r="D221" s="3" t="s">
        <v>21</v>
      </c>
      <c r="E221" s="3" t="s">
        <v>122</v>
      </c>
      <c r="F221" s="3" t="s">
        <v>104</v>
      </c>
      <c r="G221" s="3" t="s">
        <v>246</v>
      </c>
      <c r="H221" s="3" t="s">
        <v>260</v>
      </c>
      <c r="I221" s="4">
        <v>5.65</v>
      </c>
    </row>
    <row r="222" spans="1:9" x14ac:dyDescent="0.2">
      <c r="A222" s="2">
        <v>10948</v>
      </c>
      <c r="B222" s="3" t="s">
        <v>19</v>
      </c>
      <c r="C222" s="3" t="s">
        <v>20</v>
      </c>
      <c r="D222" s="3" t="s">
        <v>21</v>
      </c>
      <c r="E222" s="3" t="s">
        <v>122</v>
      </c>
      <c r="F222" s="3" t="s">
        <v>104</v>
      </c>
      <c r="G222" s="3" t="s">
        <v>246</v>
      </c>
      <c r="H222" s="3" t="s">
        <v>261</v>
      </c>
      <c r="I222" s="4">
        <v>22.17</v>
      </c>
    </row>
    <row r="223" spans="1:9" x14ac:dyDescent="0.2">
      <c r="A223" s="2">
        <v>121693</v>
      </c>
      <c r="B223" s="3" t="s">
        <v>19</v>
      </c>
      <c r="C223" s="3" t="s">
        <v>20</v>
      </c>
      <c r="D223" s="3" t="s">
        <v>21</v>
      </c>
      <c r="E223" s="3" t="s">
        <v>122</v>
      </c>
      <c r="F223" s="3" t="s">
        <v>104</v>
      </c>
      <c r="G223" s="3" t="s">
        <v>246</v>
      </c>
      <c r="H223" s="3" t="s">
        <v>262</v>
      </c>
      <c r="I223" s="4">
        <v>22.17</v>
      </c>
    </row>
    <row r="224" spans="1:9" x14ac:dyDescent="0.2">
      <c r="A224" s="2">
        <v>121705</v>
      </c>
      <c r="B224" s="3" t="s">
        <v>19</v>
      </c>
      <c r="C224" s="3" t="s">
        <v>20</v>
      </c>
      <c r="D224" s="3" t="s">
        <v>21</v>
      </c>
      <c r="E224" s="3" t="s">
        <v>122</v>
      </c>
      <c r="F224" s="3" t="s">
        <v>104</v>
      </c>
      <c r="G224" s="3" t="s">
        <v>246</v>
      </c>
      <c r="H224" s="3" t="s">
        <v>263</v>
      </c>
      <c r="I224" s="4">
        <v>22.17</v>
      </c>
    </row>
    <row r="225" spans="1:9" x14ac:dyDescent="0.2">
      <c r="A225" s="2">
        <v>169945</v>
      </c>
      <c r="B225" s="3" t="s">
        <v>19</v>
      </c>
      <c r="C225" s="3" t="s">
        <v>20</v>
      </c>
      <c r="D225" s="3" t="s">
        <v>21</v>
      </c>
      <c r="E225" s="3" t="s">
        <v>122</v>
      </c>
      <c r="F225" s="3" t="s">
        <v>104</v>
      </c>
      <c r="G225" s="3" t="s">
        <v>246</v>
      </c>
      <c r="H225" s="3" t="s">
        <v>264</v>
      </c>
      <c r="I225" s="4">
        <v>16.54</v>
      </c>
    </row>
    <row r="226" spans="1:9" x14ac:dyDescent="0.2">
      <c r="A226" s="2">
        <v>370630</v>
      </c>
      <c r="B226" s="3" t="s">
        <v>19</v>
      </c>
      <c r="C226" s="3" t="s">
        <v>20</v>
      </c>
      <c r="D226" s="3" t="s">
        <v>21</v>
      </c>
      <c r="E226" s="3" t="s">
        <v>122</v>
      </c>
      <c r="F226" s="3" t="s">
        <v>104</v>
      </c>
      <c r="G226" s="3" t="s">
        <v>246</v>
      </c>
      <c r="H226" s="3" t="s">
        <v>265</v>
      </c>
      <c r="I226" s="4">
        <v>22.17</v>
      </c>
    </row>
    <row r="227" spans="1:9" x14ac:dyDescent="0.2">
      <c r="A227" s="2">
        <v>436887</v>
      </c>
      <c r="B227" s="3" t="s">
        <v>19</v>
      </c>
      <c r="C227" s="3" t="s">
        <v>20</v>
      </c>
      <c r="D227" s="3" t="s">
        <v>21</v>
      </c>
      <c r="E227" s="3" t="s">
        <v>122</v>
      </c>
      <c r="F227" s="3" t="s">
        <v>104</v>
      </c>
      <c r="G227" s="3" t="s">
        <v>246</v>
      </c>
      <c r="H227" s="3" t="s">
        <v>266</v>
      </c>
      <c r="I227" s="4">
        <v>33.119999999999997</v>
      </c>
    </row>
    <row r="228" spans="1:9" x14ac:dyDescent="0.2">
      <c r="A228" s="2">
        <v>473961</v>
      </c>
      <c r="B228" s="3" t="s">
        <v>19</v>
      </c>
      <c r="C228" s="3" t="s">
        <v>20</v>
      </c>
      <c r="D228" s="3" t="s">
        <v>21</v>
      </c>
      <c r="E228" s="3" t="s">
        <v>122</v>
      </c>
      <c r="F228" s="3" t="s">
        <v>104</v>
      </c>
      <c r="G228" s="3" t="s">
        <v>246</v>
      </c>
      <c r="H228" s="3" t="s">
        <v>267</v>
      </c>
      <c r="I228" s="4">
        <v>33.119999999999997</v>
      </c>
    </row>
    <row r="229" spans="1:9" x14ac:dyDescent="0.2">
      <c r="A229" s="2">
        <v>509449</v>
      </c>
      <c r="B229" s="3" t="s">
        <v>19</v>
      </c>
      <c r="C229" s="3" t="s">
        <v>20</v>
      </c>
      <c r="D229" s="3" t="s">
        <v>21</v>
      </c>
      <c r="E229" s="3" t="s">
        <v>122</v>
      </c>
      <c r="F229" s="3" t="s">
        <v>104</v>
      </c>
      <c r="G229" s="3" t="s">
        <v>246</v>
      </c>
      <c r="H229" s="3" t="s">
        <v>268</v>
      </c>
      <c r="I229" s="4">
        <v>33.119999999999997</v>
      </c>
    </row>
    <row r="230" spans="1:9" x14ac:dyDescent="0.2">
      <c r="A230" s="2">
        <v>509451</v>
      </c>
      <c r="B230" s="3" t="s">
        <v>19</v>
      </c>
      <c r="C230" s="3" t="s">
        <v>20</v>
      </c>
      <c r="D230" s="3" t="s">
        <v>21</v>
      </c>
      <c r="E230" s="3" t="s">
        <v>122</v>
      </c>
      <c r="F230" s="3" t="s">
        <v>104</v>
      </c>
      <c r="G230" s="3" t="s">
        <v>246</v>
      </c>
      <c r="H230" s="3" t="s">
        <v>269</v>
      </c>
      <c r="I230" s="4">
        <v>16.54</v>
      </c>
    </row>
    <row r="231" spans="1:9" x14ac:dyDescent="0.2">
      <c r="A231" s="2">
        <v>509452</v>
      </c>
      <c r="B231" s="3" t="s">
        <v>19</v>
      </c>
      <c r="C231" s="3" t="s">
        <v>20</v>
      </c>
      <c r="D231" s="3" t="s">
        <v>21</v>
      </c>
      <c r="E231" s="3" t="s">
        <v>122</v>
      </c>
      <c r="F231" s="3" t="s">
        <v>104</v>
      </c>
      <c r="G231" s="3" t="s">
        <v>246</v>
      </c>
      <c r="H231" s="3" t="s">
        <v>270</v>
      </c>
      <c r="I231" s="4">
        <v>22.17</v>
      </c>
    </row>
    <row r="232" spans="1:9" x14ac:dyDescent="0.2">
      <c r="A232" s="2">
        <v>121759</v>
      </c>
      <c r="B232" s="3" t="s">
        <v>19</v>
      </c>
      <c r="C232" s="3" t="s">
        <v>20</v>
      </c>
      <c r="D232" s="3" t="s">
        <v>21</v>
      </c>
      <c r="E232" s="3" t="s">
        <v>122</v>
      </c>
      <c r="F232" s="3" t="s">
        <v>104</v>
      </c>
      <c r="G232" s="3" t="s">
        <v>246</v>
      </c>
      <c r="H232" s="3" t="s">
        <v>271</v>
      </c>
      <c r="I232" s="4">
        <v>13.17</v>
      </c>
    </row>
    <row r="233" spans="1:9" x14ac:dyDescent="0.2">
      <c r="A233" s="2">
        <v>502740</v>
      </c>
      <c r="B233" s="3" t="s">
        <v>19</v>
      </c>
      <c r="C233" s="3" t="s">
        <v>20</v>
      </c>
      <c r="D233" s="3" t="s">
        <v>21</v>
      </c>
      <c r="E233" s="3" t="s">
        <v>122</v>
      </c>
      <c r="F233" s="3" t="s">
        <v>104</v>
      </c>
      <c r="G233" s="3" t="s">
        <v>118</v>
      </c>
      <c r="H233" s="3" t="s">
        <v>272</v>
      </c>
      <c r="I233" s="4">
        <v>9.98</v>
      </c>
    </row>
    <row r="234" spans="1:9" x14ac:dyDescent="0.2">
      <c r="A234" s="2">
        <v>502753</v>
      </c>
      <c r="B234" s="3" t="s">
        <v>19</v>
      </c>
      <c r="C234" s="3" t="s">
        <v>20</v>
      </c>
      <c r="D234" s="3" t="s">
        <v>21</v>
      </c>
      <c r="E234" s="3" t="s">
        <v>122</v>
      </c>
      <c r="F234" s="3" t="s">
        <v>104</v>
      </c>
      <c r="G234" s="3" t="s">
        <v>118</v>
      </c>
      <c r="H234" s="3" t="s">
        <v>273</v>
      </c>
      <c r="I234" s="4">
        <v>10.029999999999999</v>
      </c>
    </row>
    <row r="235" spans="1:9" x14ac:dyDescent="0.2">
      <c r="A235" s="2">
        <v>502754</v>
      </c>
      <c r="B235" s="3" t="s">
        <v>19</v>
      </c>
      <c r="C235" s="3" t="s">
        <v>20</v>
      </c>
      <c r="D235" s="3" t="s">
        <v>21</v>
      </c>
      <c r="E235" s="3" t="s">
        <v>122</v>
      </c>
      <c r="F235" s="3" t="s">
        <v>104</v>
      </c>
      <c r="G235" s="3" t="s">
        <v>118</v>
      </c>
      <c r="H235" s="3" t="s">
        <v>274</v>
      </c>
      <c r="I235" s="4">
        <v>10.029999999999999</v>
      </c>
    </row>
    <row r="236" spans="1:9" x14ac:dyDescent="0.2">
      <c r="A236" s="2">
        <v>502725</v>
      </c>
      <c r="B236" s="3" t="s">
        <v>19</v>
      </c>
      <c r="C236" s="3" t="s">
        <v>20</v>
      </c>
      <c r="D236" s="3" t="s">
        <v>21</v>
      </c>
      <c r="E236" s="3" t="s">
        <v>122</v>
      </c>
      <c r="F236" s="3" t="s">
        <v>104</v>
      </c>
      <c r="G236" s="3" t="s">
        <v>118</v>
      </c>
      <c r="H236" s="3" t="s">
        <v>275</v>
      </c>
      <c r="I236" s="4">
        <v>15.64</v>
      </c>
    </row>
    <row r="237" spans="1:9" x14ac:dyDescent="0.2">
      <c r="A237" s="2">
        <v>502744</v>
      </c>
      <c r="B237" s="3" t="s">
        <v>19</v>
      </c>
      <c r="C237" s="3" t="s">
        <v>20</v>
      </c>
      <c r="D237" s="3" t="s">
        <v>21</v>
      </c>
      <c r="E237" s="3" t="s">
        <v>122</v>
      </c>
      <c r="F237" s="3" t="s">
        <v>104</v>
      </c>
      <c r="G237" s="3" t="s">
        <v>118</v>
      </c>
      <c r="H237" s="3" t="s">
        <v>276</v>
      </c>
      <c r="I237" s="4">
        <v>15.64</v>
      </c>
    </row>
    <row r="238" spans="1:9" x14ac:dyDescent="0.2">
      <c r="A238" s="2">
        <v>547351</v>
      </c>
      <c r="B238" s="3" t="s">
        <v>19</v>
      </c>
      <c r="C238" s="3" t="s">
        <v>20</v>
      </c>
      <c r="D238" s="3" t="s">
        <v>21</v>
      </c>
      <c r="E238" s="3" t="s">
        <v>122</v>
      </c>
      <c r="F238" s="3" t="s">
        <v>104</v>
      </c>
      <c r="G238" s="3" t="s">
        <v>277</v>
      </c>
      <c r="H238" s="3" t="s">
        <v>278</v>
      </c>
      <c r="I238" s="4">
        <v>19.850000000000001</v>
      </c>
    </row>
    <row r="239" spans="1:9" x14ac:dyDescent="0.2">
      <c r="A239" s="2">
        <v>561254</v>
      </c>
      <c r="B239" s="3" t="s">
        <v>19</v>
      </c>
      <c r="C239" s="3" t="s">
        <v>20</v>
      </c>
      <c r="D239" s="3" t="s">
        <v>21</v>
      </c>
      <c r="E239" s="3" t="s">
        <v>122</v>
      </c>
      <c r="F239" s="3" t="s">
        <v>104</v>
      </c>
      <c r="G239" s="3" t="s">
        <v>279</v>
      </c>
      <c r="H239" s="3" t="s">
        <v>280</v>
      </c>
      <c r="I239" s="4">
        <v>18.79</v>
      </c>
    </row>
    <row r="240" spans="1:9" x14ac:dyDescent="0.2">
      <c r="A240" s="2">
        <v>561259</v>
      </c>
      <c r="B240" s="3" t="s">
        <v>19</v>
      </c>
      <c r="C240" s="3" t="s">
        <v>20</v>
      </c>
      <c r="D240" s="3" t="s">
        <v>21</v>
      </c>
      <c r="E240" s="3" t="s">
        <v>122</v>
      </c>
      <c r="F240" s="3" t="s">
        <v>104</v>
      </c>
      <c r="G240" s="3" t="s">
        <v>279</v>
      </c>
      <c r="H240" s="3" t="s">
        <v>281</v>
      </c>
      <c r="I240" s="4">
        <v>13.68</v>
      </c>
    </row>
    <row r="241" spans="1:9" x14ac:dyDescent="0.2">
      <c r="A241" s="2">
        <v>561264</v>
      </c>
      <c r="B241" s="3" t="s">
        <v>19</v>
      </c>
      <c r="C241" s="3" t="s">
        <v>20</v>
      </c>
      <c r="D241" s="3" t="s">
        <v>21</v>
      </c>
      <c r="E241" s="3" t="s">
        <v>122</v>
      </c>
      <c r="F241" s="3" t="s">
        <v>104</v>
      </c>
      <c r="G241" s="3" t="s">
        <v>279</v>
      </c>
      <c r="H241" s="3" t="s">
        <v>282</v>
      </c>
      <c r="I241" s="4">
        <v>16.84</v>
      </c>
    </row>
    <row r="242" spans="1:9" x14ac:dyDescent="0.2">
      <c r="A242" s="2">
        <v>561267</v>
      </c>
      <c r="B242" s="3" t="s">
        <v>19</v>
      </c>
      <c r="C242" s="3" t="s">
        <v>20</v>
      </c>
      <c r="D242" s="3" t="s">
        <v>21</v>
      </c>
      <c r="E242" s="3" t="s">
        <v>122</v>
      </c>
      <c r="F242" s="3" t="s">
        <v>104</v>
      </c>
      <c r="G242" s="3" t="s">
        <v>279</v>
      </c>
      <c r="H242" s="3" t="s">
        <v>283</v>
      </c>
      <c r="I242" s="4">
        <v>22.79</v>
      </c>
    </row>
    <row r="243" spans="1:9" x14ac:dyDescent="0.2">
      <c r="A243" s="2">
        <v>561271</v>
      </c>
      <c r="B243" s="3" t="s">
        <v>19</v>
      </c>
      <c r="C243" s="3" t="s">
        <v>20</v>
      </c>
      <c r="D243" s="3" t="s">
        <v>21</v>
      </c>
      <c r="E243" s="3" t="s">
        <v>122</v>
      </c>
      <c r="F243" s="3" t="s">
        <v>104</v>
      </c>
      <c r="G243" s="3" t="s">
        <v>279</v>
      </c>
      <c r="H243" s="3" t="s">
        <v>284</v>
      </c>
      <c r="I243" s="4">
        <v>22.79</v>
      </c>
    </row>
    <row r="244" spans="1:9" x14ac:dyDescent="0.2">
      <c r="A244" s="2">
        <v>561275</v>
      </c>
      <c r="B244" s="3" t="s">
        <v>19</v>
      </c>
      <c r="C244" s="3" t="s">
        <v>20</v>
      </c>
      <c r="D244" s="3" t="s">
        <v>21</v>
      </c>
      <c r="E244" s="3" t="s">
        <v>122</v>
      </c>
      <c r="F244" s="3" t="s">
        <v>104</v>
      </c>
      <c r="G244" s="3" t="s">
        <v>279</v>
      </c>
      <c r="H244" s="3" t="s">
        <v>285</v>
      </c>
      <c r="I244" s="4">
        <v>22.75</v>
      </c>
    </row>
    <row r="245" spans="1:9" x14ac:dyDescent="0.2">
      <c r="A245" s="2">
        <v>561276</v>
      </c>
      <c r="B245" s="3" t="s">
        <v>19</v>
      </c>
      <c r="C245" s="3" t="s">
        <v>20</v>
      </c>
      <c r="D245" s="3" t="s">
        <v>21</v>
      </c>
      <c r="E245" s="3" t="s">
        <v>122</v>
      </c>
      <c r="F245" s="3" t="s">
        <v>104</v>
      </c>
      <c r="G245" s="3" t="s">
        <v>279</v>
      </c>
      <c r="H245" s="3" t="s">
        <v>286</v>
      </c>
      <c r="I245" s="4">
        <v>24.89</v>
      </c>
    </row>
    <row r="246" spans="1:9" x14ac:dyDescent="0.2">
      <c r="A246" s="2">
        <v>561278</v>
      </c>
      <c r="B246" s="3" t="s">
        <v>19</v>
      </c>
      <c r="C246" s="3" t="s">
        <v>20</v>
      </c>
      <c r="D246" s="3" t="s">
        <v>21</v>
      </c>
      <c r="E246" s="3" t="s">
        <v>122</v>
      </c>
      <c r="F246" s="3" t="s">
        <v>104</v>
      </c>
      <c r="G246" s="3" t="s">
        <v>279</v>
      </c>
      <c r="H246" s="3" t="s">
        <v>287</v>
      </c>
      <c r="I246" s="4">
        <v>24.89</v>
      </c>
    </row>
    <row r="247" spans="1:9" x14ac:dyDescent="0.2">
      <c r="A247" s="2">
        <v>186945</v>
      </c>
      <c r="B247" s="3" t="s">
        <v>19</v>
      </c>
      <c r="C247" s="3" t="s">
        <v>20</v>
      </c>
      <c r="D247" s="3" t="s">
        <v>21</v>
      </c>
      <c r="E247" s="3" t="s">
        <v>122</v>
      </c>
      <c r="F247" s="3" t="s">
        <v>104</v>
      </c>
      <c r="G247" s="3" t="s">
        <v>288</v>
      </c>
      <c r="H247" s="3" t="s">
        <v>289</v>
      </c>
      <c r="I247" s="4">
        <v>18.53</v>
      </c>
    </row>
    <row r="248" spans="1:9" x14ac:dyDescent="0.2">
      <c r="A248" s="2">
        <v>186947</v>
      </c>
      <c r="B248" s="3" t="s">
        <v>19</v>
      </c>
      <c r="C248" s="3" t="s">
        <v>20</v>
      </c>
      <c r="D248" s="3" t="s">
        <v>21</v>
      </c>
      <c r="E248" s="3" t="s">
        <v>122</v>
      </c>
      <c r="F248" s="3" t="s">
        <v>104</v>
      </c>
      <c r="G248" s="3" t="s">
        <v>288</v>
      </c>
      <c r="H248" s="3" t="s">
        <v>290</v>
      </c>
      <c r="I248" s="4">
        <v>18.59</v>
      </c>
    </row>
    <row r="249" spans="1:9" x14ac:dyDescent="0.2">
      <c r="A249" s="2">
        <v>233999</v>
      </c>
      <c r="B249" s="3" t="s">
        <v>19</v>
      </c>
      <c r="C249" s="3" t="s">
        <v>20</v>
      </c>
      <c r="D249" s="3" t="s">
        <v>21</v>
      </c>
      <c r="E249" s="3" t="s">
        <v>122</v>
      </c>
      <c r="F249" s="3" t="s">
        <v>83</v>
      </c>
      <c r="G249" s="3" t="s">
        <v>291</v>
      </c>
      <c r="H249" s="3" t="s">
        <v>292</v>
      </c>
      <c r="I249" s="4">
        <v>13.44</v>
      </c>
    </row>
    <row r="250" spans="1:9" x14ac:dyDescent="0.2">
      <c r="A250" s="2">
        <v>234045</v>
      </c>
      <c r="B250" s="3" t="s">
        <v>19</v>
      </c>
      <c r="C250" s="3" t="s">
        <v>20</v>
      </c>
      <c r="D250" s="3" t="s">
        <v>21</v>
      </c>
      <c r="E250" s="3" t="s">
        <v>122</v>
      </c>
      <c r="F250" s="3" t="s">
        <v>83</v>
      </c>
      <c r="G250" s="3" t="s">
        <v>291</v>
      </c>
      <c r="H250" s="3" t="s">
        <v>293</v>
      </c>
      <c r="I250" s="4">
        <v>15.96</v>
      </c>
    </row>
    <row r="251" spans="1:9" x14ac:dyDescent="0.2">
      <c r="A251" s="2">
        <v>295322</v>
      </c>
      <c r="B251" s="3" t="s">
        <v>19</v>
      </c>
      <c r="C251" s="3" t="s">
        <v>20</v>
      </c>
      <c r="D251" s="3" t="s">
        <v>21</v>
      </c>
      <c r="E251" s="3" t="s">
        <v>122</v>
      </c>
      <c r="F251" s="3" t="s">
        <v>83</v>
      </c>
      <c r="G251" s="3" t="s">
        <v>291</v>
      </c>
      <c r="H251" s="3" t="s">
        <v>294</v>
      </c>
      <c r="I251" s="4">
        <v>13.44</v>
      </c>
    </row>
    <row r="252" spans="1:9" x14ac:dyDescent="0.2">
      <c r="A252" s="2">
        <v>295323</v>
      </c>
      <c r="B252" s="3" t="s">
        <v>19</v>
      </c>
      <c r="C252" s="3" t="s">
        <v>20</v>
      </c>
      <c r="D252" s="3" t="s">
        <v>21</v>
      </c>
      <c r="E252" s="3" t="s">
        <v>122</v>
      </c>
      <c r="F252" s="3" t="s">
        <v>83</v>
      </c>
      <c r="G252" s="3" t="s">
        <v>291</v>
      </c>
      <c r="H252" s="3" t="s">
        <v>295</v>
      </c>
      <c r="I252" s="4">
        <v>15.96</v>
      </c>
    </row>
    <row r="253" spans="1:9" x14ac:dyDescent="0.2">
      <c r="A253" s="2">
        <v>295342</v>
      </c>
      <c r="B253" s="3" t="s">
        <v>19</v>
      </c>
      <c r="C253" s="3" t="s">
        <v>20</v>
      </c>
      <c r="D253" s="3" t="s">
        <v>21</v>
      </c>
      <c r="E253" s="3" t="s">
        <v>122</v>
      </c>
      <c r="F253" s="3" t="s">
        <v>83</v>
      </c>
      <c r="G253" s="3" t="s">
        <v>291</v>
      </c>
      <c r="H253" s="3" t="s">
        <v>296</v>
      </c>
      <c r="I253" s="4">
        <v>15.96</v>
      </c>
    </row>
    <row r="254" spans="1:9" x14ac:dyDescent="0.2">
      <c r="A254" s="2">
        <v>295349</v>
      </c>
      <c r="B254" s="3" t="s">
        <v>19</v>
      </c>
      <c r="C254" s="3" t="s">
        <v>20</v>
      </c>
      <c r="D254" s="3" t="s">
        <v>21</v>
      </c>
      <c r="E254" s="3" t="s">
        <v>122</v>
      </c>
      <c r="F254" s="3" t="s">
        <v>83</v>
      </c>
      <c r="G254" s="3" t="s">
        <v>291</v>
      </c>
      <c r="H254" s="3" t="s">
        <v>297</v>
      </c>
      <c r="I254" s="4">
        <v>13.44</v>
      </c>
    </row>
    <row r="255" spans="1:9" x14ac:dyDescent="0.2">
      <c r="A255" s="2">
        <v>383218</v>
      </c>
      <c r="B255" s="3" t="s">
        <v>19</v>
      </c>
      <c r="C255" s="3" t="s">
        <v>20</v>
      </c>
      <c r="D255" s="3" t="s">
        <v>21</v>
      </c>
      <c r="E255" s="3" t="s">
        <v>122</v>
      </c>
      <c r="F255" s="3" t="s">
        <v>83</v>
      </c>
      <c r="G255" s="3" t="s">
        <v>291</v>
      </c>
      <c r="H255" s="3" t="s">
        <v>298</v>
      </c>
      <c r="I255" s="4">
        <v>13.44</v>
      </c>
    </row>
    <row r="256" spans="1:9" x14ac:dyDescent="0.2">
      <c r="A256" s="2">
        <v>383222</v>
      </c>
      <c r="B256" s="3" t="s">
        <v>19</v>
      </c>
      <c r="C256" s="3" t="s">
        <v>20</v>
      </c>
      <c r="D256" s="3" t="s">
        <v>21</v>
      </c>
      <c r="E256" s="3" t="s">
        <v>122</v>
      </c>
      <c r="F256" s="3" t="s">
        <v>83</v>
      </c>
      <c r="G256" s="3" t="s">
        <v>291</v>
      </c>
      <c r="H256" s="3" t="s">
        <v>299</v>
      </c>
      <c r="I256" s="4">
        <v>15.96</v>
      </c>
    </row>
    <row r="257" spans="1:9" x14ac:dyDescent="0.2">
      <c r="A257" s="2">
        <v>233975</v>
      </c>
      <c r="B257" s="3" t="s">
        <v>19</v>
      </c>
      <c r="C257" s="3" t="s">
        <v>20</v>
      </c>
      <c r="D257" s="3" t="s">
        <v>21</v>
      </c>
      <c r="E257" s="3" t="s">
        <v>122</v>
      </c>
      <c r="F257" s="3" t="s">
        <v>83</v>
      </c>
      <c r="G257" s="3" t="s">
        <v>291</v>
      </c>
      <c r="H257" s="3" t="s">
        <v>300</v>
      </c>
      <c r="I257" s="4">
        <v>5.08</v>
      </c>
    </row>
    <row r="258" spans="1:9" x14ac:dyDescent="0.2">
      <c r="A258" s="2">
        <v>383238</v>
      </c>
      <c r="B258" s="3" t="s">
        <v>19</v>
      </c>
      <c r="C258" s="3" t="s">
        <v>20</v>
      </c>
      <c r="D258" s="3" t="s">
        <v>21</v>
      </c>
      <c r="E258" s="3" t="s">
        <v>122</v>
      </c>
      <c r="F258" s="3" t="s">
        <v>83</v>
      </c>
      <c r="G258" s="3" t="s">
        <v>291</v>
      </c>
      <c r="H258" s="3" t="s">
        <v>301</v>
      </c>
      <c r="I258" s="4">
        <v>5.09</v>
      </c>
    </row>
    <row r="259" spans="1:9" x14ac:dyDescent="0.2">
      <c r="A259" s="2">
        <v>383219</v>
      </c>
      <c r="B259" s="3" t="s">
        <v>19</v>
      </c>
      <c r="C259" s="3" t="s">
        <v>20</v>
      </c>
      <c r="D259" s="3" t="s">
        <v>21</v>
      </c>
      <c r="E259" s="3" t="s">
        <v>122</v>
      </c>
      <c r="F259" s="3" t="s">
        <v>83</v>
      </c>
      <c r="G259" s="3" t="s">
        <v>291</v>
      </c>
      <c r="H259" s="3" t="s">
        <v>302</v>
      </c>
      <c r="I259" s="4">
        <v>25.03</v>
      </c>
    </row>
    <row r="260" spans="1:9" x14ac:dyDescent="0.2">
      <c r="A260" s="2">
        <v>383223</v>
      </c>
      <c r="B260" s="3" t="s">
        <v>19</v>
      </c>
      <c r="C260" s="3" t="s">
        <v>20</v>
      </c>
      <c r="D260" s="3" t="s">
        <v>21</v>
      </c>
      <c r="E260" s="3" t="s">
        <v>122</v>
      </c>
      <c r="F260" s="3" t="s">
        <v>83</v>
      </c>
      <c r="G260" s="3" t="s">
        <v>291</v>
      </c>
      <c r="H260" s="3" t="s">
        <v>303</v>
      </c>
      <c r="I260" s="4">
        <v>12.08</v>
      </c>
    </row>
    <row r="261" spans="1:9" x14ac:dyDescent="0.2">
      <c r="A261" s="2">
        <v>460257</v>
      </c>
      <c r="B261" s="3" t="s">
        <v>19</v>
      </c>
      <c r="C261" s="3" t="s">
        <v>20</v>
      </c>
      <c r="D261" s="3" t="s">
        <v>21</v>
      </c>
      <c r="E261" s="3" t="s">
        <v>122</v>
      </c>
      <c r="F261" s="3" t="s">
        <v>83</v>
      </c>
      <c r="G261" s="3" t="s">
        <v>291</v>
      </c>
      <c r="H261" s="3" t="s">
        <v>304</v>
      </c>
      <c r="I261" s="4">
        <v>11.7</v>
      </c>
    </row>
    <row r="262" spans="1:9" x14ac:dyDescent="0.2">
      <c r="A262" s="2">
        <v>460256</v>
      </c>
      <c r="B262" s="3" t="s">
        <v>19</v>
      </c>
      <c r="C262" s="3" t="s">
        <v>20</v>
      </c>
      <c r="D262" s="3" t="s">
        <v>21</v>
      </c>
      <c r="E262" s="3" t="s">
        <v>122</v>
      </c>
      <c r="F262" s="3" t="s">
        <v>83</v>
      </c>
      <c r="G262" s="3" t="s">
        <v>291</v>
      </c>
      <c r="H262" s="3" t="s">
        <v>305</v>
      </c>
      <c r="I262" s="4">
        <v>8.86</v>
      </c>
    </row>
    <row r="263" spans="1:9" x14ac:dyDescent="0.2">
      <c r="A263" s="2">
        <v>460258</v>
      </c>
      <c r="B263" s="3" t="s">
        <v>19</v>
      </c>
      <c r="C263" s="3" t="s">
        <v>20</v>
      </c>
      <c r="D263" s="3" t="s">
        <v>21</v>
      </c>
      <c r="E263" s="3" t="s">
        <v>122</v>
      </c>
      <c r="F263" s="3" t="s">
        <v>83</v>
      </c>
      <c r="G263" s="3" t="s">
        <v>291</v>
      </c>
      <c r="H263" s="3" t="s">
        <v>306</v>
      </c>
      <c r="I263" s="4">
        <v>11.7</v>
      </c>
    </row>
    <row r="264" spans="1:9" x14ac:dyDescent="0.2">
      <c r="A264" s="2">
        <v>460261</v>
      </c>
      <c r="B264" s="3" t="s">
        <v>19</v>
      </c>
      <c r="C264" s="3" t="s">
        <v>20</v>
      </c>
      <c r="D264" s="3" t="s">
        <v>21</v>
      </c>
      <c r="E264" s="3" t="s">
        <v>122</v>
      </c>
      <c r="F264" s="3" t="s">
        <v>83</v>
      </c>
      <c r="G264" s="3" t="s">
        <v>291</v>
      </c>
      <c r="H264" s="3" t="s">
        <v>307</v>
      </c>
      <c r="I264" s="4">
        <v>11.7</v>
      </c>
    </row>
    <row r="265" spans="1:9" x14ac:dyDescent="0.2">
      <c r="A265" s="2">
        <v>460262</v>
      </c>
      <c r="B265" s="3" t="s">
        <v>19</v>
      </c>
      <c r="C265" s="3" t="s">
        <v>20</v>
      </c>
      <c r="D265" s="3" t="s">
        <v>21</v>
      </c>
      <c r="E265" s="3" t="s">
        <v>122</v>
      </c>
      <c r="F265" s="3" t="s">
        <v>83</v>
      </c>
      <c r="G265" s="3" t="s">
        <v>291</v>
      </c>
      <c r="H265" s="3" t="s">
        <v>308</v>
      </c>
      <c r="I265" s="4">
        <v>10.119999999999999</v>
      </c>
    </row>
    <row r="266" spans="1:9" x14ac:dyDescent="0.2">
      <c r="A266" s="2">
        <v>460264</v>
      </c>
      <c r="B266" s="3" t="s">
        <v>19</v>
      </c>
      <c r="C266" s="3" t="s">
        <v>20</v>
      </c>
      <c r="D266" s="3" t="s">
        <v>21</v>
      </c>
      <c r="E266" s="3" t="s">
        <v>122</v>
      </c>
      <c r="F266" s="3" t="s">
        <v>83</v>
      </c>
      <c r="G266" s="3" t="s">
        <v>291</v>
      </c>
      <c r="H266" s="3" t="s">
        <v>309</v>
      </c>
      <c r="I266" s="4">
        <v>8.86</v>
      </c>
    </row>
    <row r="267" spans="1:9" x14ac:dyDescent="0.2">
      <c r="A267" s="2">
        <v>460267</v>
      </c>
      <c r="B267" s="3" t="s">
        <v>19</v>
      </c>
      <c r="C267" s="3" t="s">
        <v>20</v>
      </c>
      <c r="D267" s="3" t="s">
        <v>21</v>
      </c>
      <c r="E267" s="3" t="s">
        <v>122</v>
      </c>
      <c r="F267" s="3" t="s">
        <v>83</v>
      </c>
      <c r="G267" s="3" t="s">
        <v>291</v>
      </c>
      <c r="H267" s="3" t="s">
        <v>310</v>
      </c>
      <c r="I267" s="4">
        <v>8.86</v>
      </c>
    </row>
    <row r="268" spans="1:9" x14ac:dyDescent="0.2">
      <c r="A268" s="2">
        <v>383522</v>
      </c>
      <c r="B268" s="3" t="s">
        <v>19</v>
      </c>
      <c r="C268" s="3" t="s">
        <v>20</v>
      </c>
      <c r="D268" s="3" t="s">
        <v>21</v>
      </c>
      <c r="E268" s="3" t="s">
        <v>122</v>
      </c>
      <c r="F268" s="3" t="s">
        <v>83</v>
      </c>
      <c r="G268" s="3" t="s">
        <v>311</v>
      </c>
      <c r="H268" s="3" t="s">
        <v>312</v>
      </c>
      <c r="I268" s="4">
        <v>3.83</v>
      </c>
    </row>
    <row r="269" spans="1:9" x14ac:dyDescent="0.2">
      <c r="A269" s="2">
        <v>431420</v>
      </c>
      <c r="B269" s="3" t="s">
        <v>19</v>
      </c>
      <c r="C269" s="3" t="s">
        <v>20</v>
      </c>
      <c r="D269" s="3" t="s">
        <v>21</v>
      </c>
      <c r="E269" s="3" t="s">
        <v>122</v>
      </c>
      <c r="F269" s="3" t="s">
        <v>83</v>
      </c>
      <c r="G269" s="3" t="s">
        <v>311</v>
      </c>
      <c r="H269" s="3" t="s">
        <v>313</v>
      </c>
      <c r="I269" s="4">
        <v>3.61</v>
      </c>
    </row>
    <row r="270" spans="1:9" x14ac:dyDescent="0.2">
      <c r="A270" s="2">
        <v>482215</v>
      </c>
      <c r="B270" s="3" t="s">
        <v>19</v>
      </c>
      <c r="C270" s="3" t="s">
        <v>20</v>
      </c>
      <c r="D270" s="3" t="s">
        <v>21</v>
      </c>
      <c r="E270" s="3" t="s">
        <v>122</v>
      </c>
      <c r="F270" s="3" t="s">
        <v>83</v>
      </c>
      <c r="G270" s="3" t="s">
        <v>311</v>
      </c>
      <c r="H270" s="3" t="s">
        <v>314</v>
      </c>
      <c r="I270" s="4">
        <v>3.61</v>
      </c>
    </row>
    <row r="271" spans="1:9" x14ac:dyDescent="0.2">
      <c r="A271" s="2">
        <v>496728</v>
      </c>
      <c r="B271" s="3" t="s">
        <v>19</v>
      </c>
      <c r="C271" s="3" t="s">
        <v>20</v>
      </c>
      <c r="D271" s="3" t="s">
        <v>21</v>
      </c>
      <c r="E271" s="3" t="s">
        <v>122</v>
      </c>
      <c r="F271" s="3" t="s">
        <v>83</v>
      </c>
      <c r="G271" s="3" t="s">
        <v>311</v>
      </c>
      <c r="H271" s="3" t="s">
        <v>315</v>
      </c>
      <c r="I271" s="4">
        <v>9.18</v>
      </c>
    </row>
    <row r="272" spans="1:9" x14ac:dyDescent="0.2">
      <c r="A272" s="2">
        <v>431426</v>
      </c>
      <c r="B272" s="3" t="s">
        <v>19</v>
      </c>
      <c r="C272" s="3" t="s">
        <v>20</v>
      </c>
      <c r="D272" s="3" t="s">
        <v>21</v>
      </c>
      <c r="E272" s="3" t="s">
        <v>122</v>
      </c>
      <c r="F272" s="3" t="s">
        <v>83</v>
      </c>
      <c r="G272" s="3" t="s">
        <v>311</v>
      </c>
      <c r="H272" s="3" t="s">
        <v>316</v>
      </c>
      <c r="I272" s="4">
        <v>25.54</v>
      </c>
    </row>
    <row r="273" spans="1:9" x14ac:dyDescent="0.2">
      <c r="A273" s="2">
        <v>431427</v>
      </c>
      <c r="B273" s="3" t="s">
        <v>19</v>
      </c>
      <c r="C273" s="3" t="s">
        <v>20</v>
      </c>
      <c r="D273" s="3" t="s">
        <v>21</v>
      </c>
      <c r="E273" s="3" t="s">
        <v>122</v>
      </c>
      <c r="F273" s="3" t="s">
        <v>83</v>
      </c>
      <c r="G273" s="3" t="s">
        <v>311</v>
      </c>
      <c r="H273" s="3" t="s">
        <v>317</v>
      </c>
      <c r="I273" s="4">
        <v>17.600000000000001</v>
      </c>
    </row>
    <row r="274" spans="1:9" x14ac:dyDescent="0.2">
      <c r="A274" s="2">
        <v>431428</v>
      </c>
      <c r="B274" s="3" t="s">
        <v>19</v>
      </c>
      <c r="C274" s="3" t="s">
        <v>20</v>
      </c>
      <c r="D274" s="3" t="s">
        <v>21</v>
      </c>
      <c r="E274" s="3" t="s">
        <v>122</v>
      </c>
      <c r="F274" s="3" t="s">
        <v>83</v>
      </c>
      <c r="G274" s="3" t="s">
        <v>311</v>
      </c>
      <c r="H274" s="3" t="s">
        <v>318</v>
      </c>
      <c r="I274" s="4">
        <v>19.95</v>
      </c>
    </row>
    <row r="275" spans="1:9" x14ac:dyDescent="0.2">
      <c r="A275" s="2">
        <v>482218</v>
      </c>
      <c r="B275" s="3" t="s">
        <v>19</v>
      </c>
      <c r="C275" s="3" t="s">
        <v>20</v>
      </c>
      <c r="D275" s="3" t="s">
        <v>21</v>
      </c>
      <c r="E275" s="3" t="s">
        <v>122</v>
      </c>
      <c r="F275" s="3" t="s">
        <v>83</v>
      </c>
      <c r="G275" s="3" t="s">
        <v>311</v>
      </c>
      <c r="H275" s="3" t="s">
        <v>319</v>
      </c>
      <c r="I275" s="4">
        <v>19.95</v>
      </c>
    </row>
    <row r="276" spans="1:9" x14ac:dyDescent="0.2">
      <c r="A276" s="2">
        <v>482224</v>
      </c>
      <c r="B276" s="3" t="s">
        <v>19</v>
      </c>
      <c r="C276" s="3" t="s">
        <v>20</v>
      </c>
      <c r="D276" s="3" t="s">
        <v>21</v>
      </c>
      <c r="E276" s="3" t="s">
        <v>122</v>
      </c>
      <c r="F276" s="3" t="s">
        <v>83</v>
      </c>
      <c r="G276" s="3" t="s">
        <v>311</v>
      </c>
      <c r="H276" s="3" t="s">
        <v>320</v>
      </c>
      <c r="I276" s="4">
        <v>25.54</v>
      </c>
    </row>
    <row r="277" spans="1:9" x14ac:dyDescent="0.2">
      <c r="A277" s="2">
        <v>482225</v>
      </c>
      <c r="B277" s="3" t="s">
        <v>19</v>
      </c>
      <c r="C277" s="3" t="s">
        <v>20</v>
      </c>
      <c r="D277" s="3" t="s">
        <v>21</v>
      </c>
      <c r="E277" s="3" t="s">
        <v>122</v>
      </c>
      <c r="F277" s="3" t="s">
        <v>83</v>
      </c>
      <c r="G277" s="3" t="s">
        <v>311</v>
      </c>
      <c r="H277" s="3" t="s">
        <v>321</v>
      </c>
      <c r="I277" s="4">
        <v>17.600000000000001</v>
      </c>
    </row>
    <row r="278" spans="1:9" x14ac:dyDescent="0.2">
      <c r="A278" s="2">
        <v>521585</v>
      </c>
      <c r="B278" s="3" t="s">
        <v>19</v>
      </c>
      <c r="C278" s="3" t="s">
        <v>20</v>
      </c>
      <c r="D278" s="3" t="s">
        <v>21</v>
      </c>
      <c r="E278" s="3" t="s">
        <v>122</v>
      </c>
      <c r="F278" s="3" t="s">
        <v>83</v>
      </c>
      <c r="G278" s="3" t="s">
        <v>311</v>
      </c>
      <c r="H278" s="3" t="s">
        <v>322</v>
      </c>
      <c r="I278" s="4">
        <v>19.95</v>
      </c>
    </row>
    <row r="279" spans="1:9" x14ac:dyDescent="0.2">
      <c r="A279" s="2">
        <v>521602</v>
      </c>
      <c r="B279" s="3" t="s">
        <v>19</v>
      </c>
      <c r="C279" s="3" t="s">
        <v>20</v>
      </c>
      <c r="D279" s="3" t="s">
        <v>21</v>
      </c>
      <c r="E279" s="3" t="s">
        <v>122</v>
      </c>
      <c r="F279" s="3" t="s">
        <v>83</v>
      </c>
      <c r="G279" s="3" t="s">
        <v>311</v>
      </c>
      <c r="H279" s="3" t="s">
        <v>323</v>
      </c>
      <c r="I279" s="4">
        <v>17.600000000000001</v>
      </c>
    </row>
    <row r="280" spans="1:9" x14ac:dyDescent="0.2">
      <c r="A280" s="2">
        <v>521613</v>
      </c>
      <c r="B280" s="3" t="s">
        <v>19</v>
      </c>
      <c r="C280" s="3" t="s">
        <v>20</v>
      </c>
      <c r="D280" s="3" t="s">
        <v>21</v>
      </c>
      <c r="E280" s="3" t="s">
        <v>122</v>
      </c>
      <c r="F280" s="3" t="s">
        <v>83</v>
      </c>
      <c r="G280" s="3" t="s">
        <v>311</v>
      </c>
      <c r="H280" s="3" t="s">
        <v>324</v>
      </c>
      <c r="I280" s="4">
        <v>25.54</v>
      </c>
    </row>
    <row r="281" spans="1:9" x14ac:dyDescent="0.2">
      <c r="A281" s="2">
        <v>521619</v>
      </c>
      <c r="B281" s="3" t="s">
        <v>19</v>
      </c>
      <c r="C281" s="3" t="s">
        <v>20</v>
      </c>
      <c r="D281" s="3" t="s">
        <v>21</v>
      </c>
      <c r="E281" s="3" t="s">
        <v>122</v>
      </c>
      <c r="F281" s="3" t="s">
        <v>83</v>
      </c>
      <c r="G281" s="3" t="s">
        <v>311</v>
      </c>
      <c r="H281" s="3" t="s">
        <v>325</v>
      </c>
      <c r="I281" s="4">
        <v>11.8</v>
      </c>
    </row>
    <row r="282" spans="1:9" x14ac:dyDescent="0.2">
      <c r="A282" s="2">
        <v>83184</v>
      </c>
      <c r="B282" s="3" t="s">
        <v>19</v>
      </c>
      <c r="C282" s="3" t="s">
        <v>20</v>
      </c>
      <c r="D282" s="3" t="s">
        <v>21</v>
      </c>
      <c r="E282" s="3" t="s">
        <v>122</v>
      </c>
      <c r="F282" s="3" t="s">
        <v>83</v>
      </c>
      <c r="G282" s="3" t="s">
        <v>311</v>
      </c>
      <c r="H282" s="3" t="s">
        <v>326</v>
      </c>
      <c r="I282" s="4">
        <v>13.71</v>
      </c>
    </row>
    <row r="283" spans="1:9" x14ac:dyDescent="0.2">
      <c r="A283" s="2">
        <v>17553</v>
      </c>
      <c r="B283" s="3" t="s">
        <v>19</v>
      </c>
      <c r="C283" s="3" t="s">
        <v>20</v>
      </c>
      <c r="D283" s="3" t="s">
        <v>21</v>
      </c>
      <c r="E283" s="3" t="s">
        <v>122</v>
      </c>
      <c r="F283" s="3" t="s">
        <v>83</v>
      </c>
      <c r="G283" s="3" t="s">
        <v>311</v>
      </c>
      <c r="H283" s="3" t="s">
        <v>327</v>
      </c>
      <c r="I283" s="4">
        <v>12.33</v>
      </c>
    </row>
    <row r="284" spans="1:9" x14ac:dyDescent="0.2">
      <c r="A284" s="2">
        <v>26381</v>
      </c>
      <c r="B284" s="3" t="s">
        <v>19</v>
      </c>
      <c r="C284" s="3" t="s">
        <v>20</v>
      </c>
      <c r="D284" s="3" t="s">
        <v>21</v>
      </c>
      <c r="E284" s="3" t="s">
        <v>122</v>
      </c>
      <c r="F284" s="3" t="s">
        <v>83</v>
      </c>
      <c r="G284" s="3" t="s">
        <v>311</v>
      </c>
      <c r="H284" s="3" t="s">
        <v>328</v>
      </c>
      <c r="I284" s="4">
        <v>13.71</v>
      </c>
    </row>
    <row r="285" spans="1:9" x14ac:dyDescent="0.2">
      <c r="A285" s="2">
        <v>411782</v>
      </c>
      <c r="B285" s="3" t="s">
        <v>19</v>
      </c>
      <c r="C285" s="3" t="s">
        <v>20</v>
      </c>
      <c r="D285" s="3" t="s">
        <v>21</v>
      </c>
      <c r="E285" s="3" t="s">
        <v>122</v>
      </c>
      <c r="F285" s="3" t="s">
        <v>83</v>
      </c>
      <c r="G285" s="3" t="s">
        <v>311</v>
      </c>
      <c r="H285" s="3" t="s">
        <v>329</v>
      </c>
      <c r="I285" s="4">
        <v>13.71</v>
      </c>
    </row>
    <row r="286" spans="1:9" x14ac:dyDescent="0.2">
      <c r="A286" s="2">
        <v>507518</v>
      </c>
      <c r="B286" s="3" t="s">
        <v>19</v>
      </c>
      <c r="C286" s="3" t="s">
        <v>20</v>
      </c>
      <c r="D286" s="3" t="s">
        <v>21</v>
      </c>
      <c r="E286" s="3" t="s">
        <v>122</v>
      </c>
      <c r="F286" s="3" t="s">
        <v>83</v>
      </c>
      <c r="G286" s="3" t="s">
        <v>311</v>
      </c>
      <c r="H286" s="3" t="s">
        <v>330</v>
      </c>
      <c r="I286" s="4">
        <v>23.12</v>
      </c>
    </row>
    <row r="287" spans="1:9" x14ac:dyDescent="0.2">
      <c r="A287" s="2">
        <v>527398</v>
      </c>
      <c r="B287" s="3" t="s">
        <v>19</v>
      </c>
      <c r="C287" s="3" t="s">
        <v>20</v>
      </c>
      <c r="D287" s="3" t="s">
        <v>21</v>
      </c>
      <c r="E287" s="3" t="s">
        <v>122</v>
      </c>
      <c r="F287" s="3" t="s">
        <v>83</v>
      </c>
      <c r="G287" s="3" t="s">
        <v>311</v>
      </c>
      <c r="H287" s="3" t="s">
        <v>331</v>
      </c>
      <c r="I287" s="4">
        <v>13.71</v>
      </c>
    </row>
    <row r="288" spans="1:9" x14ac:dyDescent="0.2">
      <c r="A288" s="2">
        <v>527399</v>
      </c>
      <c r="B288" s="3" t="s">
        <v>19</v>
      </c>
      <c r="C288" s="3" t="s">
        <v>20</v>
      </c>
      <c r="D288" s="3" t="s">
        <v>21</v>
      </c>
      <c r="E288" s="3" t="s">
        <v>122</v>
      </c>
      <c r="F288" s="3" t="s">
        <v>83</v>
      </c>
      <c r="G288" s="3" t="s">
        <v>311</v>
      </c>
      <c r="H288" s="3" t="s">
        <v>332</v>
      </c>
      <c r="I288" s="4">
        <v>12.33</v>
      </c>
    </row>
    <row r="289" spans="1:9" x14ac:dyDescent="0.2">
      <c r="A289" s="2">
        <v>350352</v>
      </c>
      <c r="B289" s="3" t="s">
        <v>19</v>
      </c>
      <c r="C289" s="3" t="s">
        <v>20</v>
      </c>
      <c r="D289" s="3" t="s">
        <v>21</v>
      </c>
      <c r="E289" s="3" t="s">
        <v>333</v>
      </c>
      <c r="F289" s="3" t="s">
        <v>104</v>
      </c>
      <c r="G289" s="3" t="s">
        <v>334</v>
      </c>
      <c r="H289" s="3" t="s">
        <v>335</v>
      </c>
      <c r="I289" s="4">
        <v>18.43</v>
      </c>
    </row>
    <row r="290" spans="1:9" x14ac:dyDescent="0.2">
      <c r="A290" s="2">
        <v>4239</v>
      </c>
      <c r="B290" s="3" t="s">
        <v>19</v>
      </c>
      <c r="C290" s="3" t="s">
        <v>20</v>
      </c>
      <c r="D290" s="3" t="s">
        <v>21</v>
      </c>
      <c r="E290" s="3" t="s">
        <v>333</v>
      </c>
      <c r="F290" s="3" t="s">
        <v>104</v>
      </c>
      <c r="G290" s="3" t="s">
        <v>334</v>
      </c>
      <c r="H290" s="3" t="s">
        <v>336</v>
      </c>
      <c r="I290" s="4">
        <v>29.69</v>
      </c>
    </row>
    <row r="291" spans="1:9" x14ac:dyDescent="0.2">
      <c r="A291" s="2">
        <v>18747</v>
      </c>
      <c r="B291" s="3" t="s">
        <v>19</v>
      </c>
      <c r="C291" s="3" t="s">
        <v>20</v>
      </c>
      <c r="D291" s="3" t="s">
        <v>21</v>
      </c>
      <c r="E291" s="3" t="s">
        <v>333</v>
      </c>
      <c r="F291" s="3" t="s">
        <v>104</v>
      </c>
      <c r="G291" s="3" t="s">
        <v>334</v>
      </c>
      <c r="H291" s="3" t="s">
        <v>337</v>
      </c>
      <c r="I291" s="4">
        <v>15.8</v>
      </c>
    </row>
    <row r="292" spans="1:9" x14ac:dyDescent="0.2">
      <c r="A292" s="2">
        <v>225600</v>
      </c>
      <c r="B292" s="3" t="s">
        <v>19</v>
      </c>
      <c r="C292" s="3" t="s">
        <v>20</v>
      </c>
      <c r="D292" s="3" t="s">
        <v>21</v>
      </c>
      <c r="E292" s="3" t="s">
        <v>333</v>
      </c>
      <c r="F292" s="3" t="s">
        <v>104</v>
      </c>
      <c r="G292" s="3" t="s">
        <v>334</v>
      </c>
      <c r="H292" s="3" t="s">
        <v>338</v>
      </c>
      <c r="I292" s="4">
        <v>18.43</v>
      </c>
    </row>
    <row r="293" spans="1:9" x14ac:dyDescent="0.2">
      <c r="A293" s="2">
        <v>256328</v>
      </c>
      <c r="B293" s="3" t="s">
        <v>19</v>
      </c>
      <c r="C293" s="3" t="s">
        <v>20</v>
      </c>
      <c r="D293" s="3" t="s">
        <v>21</v>
      </c>
      <c r="E293" s="3" t="s">
        <v>333</v>
      </c>
      <c r="F293" s="3" t="s">
        <v>104</v>
      </c>
      <c r="G293" s="3" t="s">
        <v>334</v>
      </c>
      <c r="H293" s="3" t="s">
        <v>339</v>
      </c>
      <c r="I293" s="4">
        <v>18.43</v>
      </c>
    </row>
    <row r="294" spans="1:9" x14ac:dyDescent="0.2">
      <c r="A294" s="2">
        <v>84800</v>
      </c>
      <c r="B294" s="3" t="s">
        <v>19</v>
      </c>
      <c r="C294" s="3" t="s">
        <v>20</v>
      </c>
      <c r="D294" s="3" t="s">
        <v>21</v>
      </c>
      <c r="E294" s="3" t="s">
        <v>333</v>
      </c>
      <c r="F294" s="3" t="s">
        <v>104</v>
      </c>
      <c r="G294" s="3" t="s">
        <v>334</v>
      </c>
      <c r="H294" s="3" t="s">
        <v>340</v>
      </c>
      <c r="I294" s="4">
        <v>37.369999999999997</v>
      </c>
    </row>
    <row r="295" spans="1:9" x14ac:dyDescent="0.2">
      <c r="A295" s="2">
        <v>337994</v>
      </c>
      <c r="B295" s="3" t="s">
        <v>19</v>
      </c>
      <c r="C295" s="3" t="s">
        <v>20</v>
      </c>
      <c r="D295" s="3" t="s">
        <v>21</v>
      </c>
      <c r="E295" s="3" t="s">
        <v>333</v>
      </c>
      <c r="F295" s="3" t="s">
        <v>104</v>
      </c>
      <c r="G295" s="3" t="s">
        <v>334</v>
      </c>
      <c r="H295" s="3" t="s">
        <v>341</v>
      </c>
      <c r="I295" s="4">
        <v>37.369999999999997</v>
      </c>
    </row>
    <row r="296" spans="1:9" x14ac:dyDescent="0.2">
      <c r="A296" s="2">
        <v>530909</v>
      </c>
      <c r="B296" s="3" t="s">
        <v>19</v>
      </c>
      <c r="C296" s="3" t="s">
        <v>20</v>
      </c>
      <c r="D296" s="3" t="s">
        <v>21</v>
      </c>
      <c r="E296" s="3" t="s">
        <v>333</v>
      </c>
      <c r="F296" s="3" t="s">
        <v>104</v>
      </c>
      <c r="G296" s="3" t="s">
        <v>334</v>
      </c>
      <c r="H296" s="3" t="s">
        <v>342</v>
      </c>
      <c r="I296" s="4">
        <v>16.25</v>
      </c>
    </row>
    <row r="297" spans="1:9" x14ac:dyDescent="0.2">
      <c r="A297" s="2">
        <v>530912</v>
      </c>
      <c r="B297" s="3" t="s">
        <v>19</v>
      </c>
      <c r="C297" s="3" t="s">
        <v>20</v>
      </c>
      <c r="D297" s="3" t="s">
        <v>21</v>
      </c>
      <c r="E297" s="3" t="s">
        <v>333</v>
      </c>
      <c r="F297" s="3" t="s">
        <v>104</v>
      </c>
      <c r="G297" s="3" t="s">
        <v>334</v>
      </c>
      <c r="H297" s="3" t="s">
        <v>343</v>
      </c>
      <c r="I297" s="4">
        <v>16.25</v>
      </c>
    </row>
    <row r="298" spans="1:9" x14ac:dyDescent="0.2">
      <c r="A298" s="2">
        <v>530914</v>
      </c>
      <c r="B298" s="3" t="s">
        <v>19</v>
      </c>
      <c r="C298" s="3" t="s">
        <v>20</v>
      </c>
      <c r="D298" s="3" t="s">
        <v>21</v>
      </c>
      <c r="E298" s="3" t="s">
        <v>333</v>
      </c>
      <c r="F298" s="3" t="s">
        <v>104</v>
      </c>
      <c r="G298" s="3" t="s">
        <v>334</v>
      </c>
      <c r="H298" s="3" t="s">
        <v>344</v>
      </c>
      <c r="I298" s="4">
        <v>16.25</v>
      </c>
    </row>
    <row r="299" spans="1:9" x14ac:dyDescent="0.2">
      <c r="A299" s="2">
        <v>223550</v>
      </c>
      <c r="B299" s="3" t="s">
        <v>19</v>
      </c>
      <c r="C299" s="3" t="s">
        <v>20</v>
      </c>
      <c r="D299" s="3" t="s">
        <v>21</v>
      </c>
      <c r="E299" s="3" t="s">
        <v>333</v>
      </c>
      <c r="F299" s="3" t="s">
        <v>104</v>
      </c>
      <c r="G299" s="3" t="s">
        <v>345</v>
      </c>
      <c r="H299" s="3" t="s">
        <v>346</v>
      </c>
      <c r="I299" s="4">
        <v>15.54</v>
      </c>
    </row>
    <row r="300" spans="1:9" x14ac:dyDescent="0.2">
      <c r="A300" s="2">
        <v>365424</v>
      </c>
      <c r="B300" s="3" t="s">
        <v>19</v>
      </c>
      <c r="C300" s="3" t="s">
        <v>20</v>
      </c>
      <c r="D300" s="3" t="s">
        <v>21</v>
      </c>
      <c r="E300" s="3" t="s">
        <v>333</v>
      </c>
      <c r="F300" s="3" t="s">
        <v>104</v>
      </c>
      <c r="G300" s="3" t="s">
        <v>345</v>
      </c>
      <c r="H300" s="3" t="s">
        <v>347</v>
      </c>
      <c r="I300" s="4">
        <v>15.54</v>
      </c>
    </row>
    <row r="301" spans="1:9" x14ac:dyDescent="0.2">
      <c r="A301" s="2">
        <v>365426</v>
      </c>
      <c r="B301" s="3" t="s">
        <v>19</v>
      </c>
      <c r="C301" s="3" t="s">
        <v>20</v>
      </c>
      <c r="D301" s="3" t="s">
        <v>21</v>
      </c>
      <c r="E301" s="3" t="s">
        <v>333</v>
      </c>
      <c r="F301" s="3" t="s">
        <v>104</v>
      </c>
      <c r="G301" s="3" t="s">
        <v>345</v>
      </c>
      <c r="H301" s="3" t="s">
        <v>348</v>
      </c>
      <c r="I301" s="4">
        <v>15.54</v>
      </c>
    </row>
    <row r="302" spans="1:9" x14ac:dyDescent="0.2">
      <c r="A302" s="2">
        <v>141814</v>
      </c>
      <c r="B302" s="3" t="s">
        <v>19</v>
      </c>
      <c r="C302" s="3" t="s">
        <v>20</v>
      </c>
      <c r="D302" s="3" t="s">
        <v>21</v>
      </c>
      <c r="E302" s="3" t="s">
        <v>333</v>
      </c>
      <c r="F302" s="3" t="s">
        <v>104</v>
      </c>
      <c r="G302" s="3" t="s">
        <v>349</v>
      </c>
      <c r="H302" s="3" t="s">
        <v>350</v>
      </c>
      <c r="I302" s="4">
        <v>14.32</v>
      </c>
    </row>
    <row r="303" spans="1:9" x14ac:dyDescent="0.2">
      <c r="A303" s="2">
        <v>141818</v>
      </c>
      <c r="B303" s="3" t="s">
        <v>19</v>
      </c>
      <c r="C303" s="3" t="s">
        <v>20</v>
      </c>
      <c r="D303" s="3" t="s">
        <v>21</v>
      </c>
      <c r="E303" s="3" t="s">
        <v>333</v>
      </c>
      <c r="F303" s="3" t="s">
        <v>104</v>
      </c>
      <c r="G303" s="3" t="s">
        <v>349</v>
      </c>
      <c r="H303" s="3" t="s">
        <v>351</v>
      </c>
      <c r="I303" s="4">
        <v>14.32</v>
      </c>
    </row>
    <row r="304" spans="1:9" x14ac:dyDescent="0.2">
      <c r="A304" s="2">
        <v>141822</v>
      </c>
      <c r="B304" s="3" t="s">
        <v>19</v>
      </c>
      <c r="C304" s="3" t="s">
        <v>20</v>
      </c>
      <c r="D304" s="3" t="s">
        <v>21</v>
      </c>
      <c r="E304" s="3" t="s">
        <v>333</v>
      </c>
      <c r="F304" s="3" t="s">
        <v>104</v>
      </c>
      <c r="G304" s="3" t="s">
        <v>349</v>
      </c>
      <c r="H304" s="3" t="s">
        <v>352</v>
      </c>
      <c r="I304" s="4">
        <v>14.32</v>
      </c>
    </row>
    <row r="305" spans="1:9" x14ac:dyDescent="0.2">
      <c r="A305" s="2">
        <v>141824</v>
      </c>
      <c r="B305" s="3" t="s">
        <v>19</v>
      </c>
      <c r="C305" s="3" t="s">
        <v>20</v>
      </c>
      <c r="D305" s="3" t="s">
        <v>21</v>
      </c>
      <c r="E305" s="3" t="s">
        <v>333</v>
      </c>
      <c r="F305" s="3" t="s">
        <v>104</v>
      </c>
      <c r="G305" s="3" t="s">
        <v>349</v>
      </c>
      <c r="H305" s="3" t="s">
        <v>353</v>
      </c>
      <c r="I305" s="4">
        <v>14.32</v>
      </c>
    </row>
    <row r="306" spans="1:9" x14ac:dyDescent="0.2">
      <c r="A306" s="2">
        <v>361947</v>
      </c>
      <c r="B306" s="3" t="s">
        <v>19</v>
      </c>
      <c r="C306" s="3" t="s">
        <v>20</v>
      </c>
      <c r="D306" s="3" t="s">
        <v>21</v>
      </c>
      <c r="E306" s="3" t="s">
        <v>333</v>
      </c>
      <c r="F306" s="3" t="s">
        <v>104</v>
      </c>
      <c r="G306" s="3" t="s">
        <v>349</v>
      </c>
      <c r="H306" s="3" t="s">
        <v>354</v>
      </c>
      <c r="I306" s="4">
        <v>35</v>
      </c>
    </row>
    <row r="307" spans="1:9" x14ac:dyDescent="0.2">
      <c r="A307" s="2">
        <v>449522</v>
      </c>
      <c r="B307" s="3" t="s">
        <v>19</v>
      </c>
      <c r="C307" s="3" t="s">
        <v>20</v>
      </c>
      <c r="D307" s="3" t="s">
        <v>21</v>
      </c>
      <c r="E307" s="3" t="s">
        <v>333</v>
      </c>
      <c r="F307" s="3" t="s">
        <v>104</v>
      </c>
      <c r="G307" s="3" t="s">
        <v>277</v>
      </c>
      <c r="H307" s="3" t="s">
        <v>355</v>
      </c>
      <c r="I307" s="4">
        <v>19.850000000000001</v>
      </c>
    </row>
    <row r="308" spans="1:9" x14ac:dyDescent="0.2">
      <c r="A308" s="2">
        <v>449531</v>
      </c>
      <c r="B308" s="3" t="s">
        <v>19</v>
      </c>
      <c r="C308" s="3" t="s">
        <v>20</v>
      </c>
      <c r="D308" s="3" t="s">
        <v>21</v>
      </c>
      <c r="E308" s="3" t="s">
        <v>333</v>
      </c>
      <c r="F308" s="3" t="s">
        <v>104</v>
      </c>
      <c r="G308" s="3" t="s">
        <v>277</v>
      </c>
      <c r="H308" s="3" t="s">
        <v>356</v>
      </c>
      <c r="I308" s="4">
        <v>19.850000000000001</v>
      </c>
    </row>
    <row r="309" spans="1:9" x14ac:dyDescent="0.2">
      <c r="A309" s="2">
        <v>449538</v>
      </c>
      <c r="B309" s="3" t="s">
        <v>19</v>
      </c>
      <c r="C309" s="3" t="s">
        <v>20</v>
      </c>
      <c r="D309" s="3" t="s">
        <v>21</v>
      </c>
      <c r="E309" s="3" t="s">
        <v>333</v>
      </c>
      <c r="F309" s="3" t="s">
        <v>104</v>
      </c>
      <c r="G309" s="3" t="s">
        <v>277</v>
      </c>
      <c r="H309" s="3" t="s">
        <v>357</v>
      </c>
      <c r="I309" s="4">
        <v>19.850000000000001</v>
      </c>
    </row>
    <row r="310" spans="1:9" x14ac:dyDescent="0.2">
      <c r="A310" s="2">
        <v>449540</v>
      </c>
      <c r="B310" s="3" t="s">
        <v>19</v>
      </c>
      <c r="C310" s="3" t="s">
        <v>20</v>
      </c>
      <c r="D310" s="3" t="s">
        <v>21</v>
      </c>
      <c r="E310" s="3" t="s">
        <v>333</v>
      </c>
      <c r="F310" s="3" t="s">
        <v>104</v>
      </c>
      <c r="G310" s="3" t="s">
        <v>277</v>
      </c>
      <c r="H310" s="3" t="s">
        <v>358</v>
      </c>
      <c r="I310" s="4">
        <v>19.850000000000001</v>
      </c>
    </row>
    <row r="311" spans="1:9" x14ac:dyDescent="0.2">
      <c r="A311" s="2">
        <v>547355</v>
      </c>
      <c r="B311" s="3" t="s">
        <v>19</v>
      </c>
      <c r="C311" s="3" t="s">
        <v>20</v>
      </c>
      <c r="D311" s="3" t="s">
        <v>21</v>
      </c>
      <c r="E311" s="3" t="s">
        <v>333</v>
      </c>
      <c r="F311" s="3" t="s">
        <v>104</v>
      </c>
      <c r="G311" s="3" t="s">
        <v>277</v>
      </c>
      <c r="H311" s="3" t="s">
        <v>359</v>
      </c>
      <c r="I311" s="4">
        <v>19.850000000000001</v>
      </c>
    </row>
    <row r="312" spans="1:9" x14ac:dyDescent="0.2">
      <c r="A312" s="2">
        <v>42022</v>
      </c>
      <c r="B312" s="3" t="s">
        <v>19</v>
      </c>
      <c r="C312" s="3" t="s">
        <v>20</v>
      </c>
      <c r="D312" s="3" t="s">
        <v>21</v>
      </c>
      <c r="E312" s="3" t="s">
        <v>333</v>
      </c>
      <c r="F312" s="3" t="s">
        <v>83</v>
      </c>
      <c r="G312" s="3" t="s">
        <v>84</v>
      </c>
      <c r="H312" s="3" t="s">
        <v>360</v>
      </c>
      <c r="I312" s="4">
        <v>17.23</v>
      </c>
    </row>
    <row r="313" spans="1:9" x14ac:dyDescent="0.2">
      <c r="A313" s="2">
        <v>236995</v>
      </c>
      <c r="B313" s="3" t="s">
        <v>19</v>
      </c>
      <c r="C313" s="3" t="s">
        <v>20</v>
      </c>
      <c r="D313" s="3" t="s">
        <v>21</v>
      </c>
      <c r="E313" s="3" t="s">
        <v>333</v>
      </c>
      <c r="F313" s="3" t="s">
        <v>23</v>
      </c>
      <c r="G313" s="3" t="s">
        <v>361</v>
      </c>
      <c r="H313" s="3" t="s">
        <v>362</v>
      </c>
      <c r="I313" s="4">
        <v>19.37</v>
      </c>
    </row>
    <row r="314" spans="1:9" x14ac:dyDescent="0.2">
      <c r="A314" s="2">
        <v>236998</v>
      </c>
      <c r="B314" s="3" t="s">
        <v>19</v>
      </c>
      <c r="C314" s="3" t="s">
        <v>20</v>
      </c>
      <c r="D314" s="3" t="s">
        <v>21</v>
      </c>
      <c r="E314" s="3" t="s">
        <v>333</v>
      </c>
      <c r="F314" s="3" t="s">
        <v>23</v>
      </c>
      <c r="G314" s="3" t="s">
        <v>361</v>
      </c>
      <c r="H314" s="3" t="s">
        <v>363</v>
      </c>
      <c r="I314" s="4">
        <v>19.37</v>
      </c>
    </row>
    <row r="315" spans="1:9" x14ac:dyDescent="0.2">
      <c r="A315" s="2">
        <v>374084</v>
      </c>
      <c r="B315" s="3" t="s">
        <v>19</v>
      </c>
      <c r="C315" s="3" t="s">
        <v>20</v>
      </c>
      <c r="D315" s="3" t="s">
        <v>21</v>
      </c>
      <c r="E315" s="3" t="s">
        <v>333</v>
      </c>
      <c r="F315" s="3" t="s">
        <v>23</v>
      </c>
      <c r="G315" s="3" t="s">
        <v>361</v>
      </c>
      <c r="H315" s="3" t="s">
        <v>364</v>
      </c>
      <c r="I315" s="4">
        <v>19.37</v>
      </c>
    </row>
    <row r="316" spans="1:9" x14ac:dyDescent="0.2">
      <c r="A316" s="2">
        <v>460427</v>
      </c>
      <c r="B316" s="3" t="s">
        <v>19</v>
      </c>
      <c r="C316" s="3" t="s">
        <v>20</v>
      </c>
      <c r="D316" s="3" t="s">
        <v>21</v>
      </c>
      <c r="E316" s="3" t="s">
        <v>333</v>
      </c>
      <c r="F316" s="3" t="s">
        <v>23</v>
      </c>
      <c r="G316" s="3" t="s">
        <v>361</v>
      </c>
      <c r="H316" s="3" t="s">
        <v>365</v>
      </c>
      <c r="I316" s="4">
        <v>11.77</v>
      </c>
    </row>
    <row r="317" spans="1:9" x14ac:dyDescent="0.2">
      <c r="A317" s="2">
        <v>485698</v>
      </c>
      <c r="B317" s="3" t="s">
        <v>19</v>
      </c>
      <c r="C317" s="3" t="s">
        <v>20</v>
      </c>
      <c r="D317" s="3" t="s">
        <v>21</v>
      </c>
      <c r="E317" s="3" t="s">
        <v>333</v>
      </c>
      <c r="F317" s="3" t="s">
        <v>23</v>
      </c>
      <c r="G317" s="3" t="s">
        <v>361</v>
      </c>
      <c r="H317" s="3" t="s">
        <v>366</v>
      </c>
      <c r="I317" s="4">
        <v>11.77</v>
      </c>
    </row>
    <row r="318" spans="1:9" x14ac:dyDescent="0.2">
      <c r="A318" s="2">
        <v>506805</v>
      </c>
      <c r="B318" s="3" t="s">
        <v>19</v>
      </c>
      <c r="C318" s="3" t="s">
        <v>20</v>
      </c>
      <c r="D318" s="3" t="s">
        <v>21</v>
      </c>
      <c r="E318" s="3" t="s">
        <v>333</v>
      </c>
      <c r="F318" s="3" t="s">
        <v>23</v>
      </c>
      <c r="G318" s="3" t="s">
        <v>361</v>
      </c>
      <c r="H318" s="3" t="s">
        <v>367</v>
      </c>
      <c r="I318" s="4">
        <v>19.37</v>
      </c>
    </row>
    <row r="319" spans="1:9" x14ac:dyDescent="0.2">
      <c r="A319" s="2">
        <v>506807</v>
      </c>
      <c r="B319" s="3" t="s">
        <v>19</v>
      </c>
      <c r="C319" s="3" t="s">
        <v>20</v>
      </c>
      <c r="D319" s="3" t="s">
        <v>21</v>
      </c>
      <c r="E319" s="3" t="s">
        <v>333</v>
      </c>
      <c r="F319" s="3" t="s">
        <v>23</v>
      </c>
      <c r="G319" s="3" t="s">
        <v>361</v>
      </c>
      <c r="H319" s="3" t="s">
        <v>368</v>
      </c>
      <c r="I319" s="4">
        <v>19.37</v>
      </c>
    </row>
    <row r="320" spans="1:9" x14ac:dyDescent="0.2">
      <c r="A320" s="2">
        <v>539413</v>
      </c>
      <c r="B320" s="3" t="s">
        <v>19</v>
      </c>
      <c r="C320" s="3" t="s">
        <v>20</v>
      </c>
      <c r="D320" s="3" t="s">
        <v>21</v>
      </c>
      <c r="E320" s="3" t="s">
        <v>333</v>
      </c>
      <c r="F320" s="3" t="s">
        <v>23</v>
      </c>
      <c r="G320" s="3" t="s">
        <v>361</v>
      </c>
      <c r="H320" s="3" t="s">
        <v>369</v>
      </c>
      <c r="I320" s="4">
        <v>19.37</v>
      </c>
    </row>
    <row r="321" spans="1:9" x14ac:dyDescent="0.2">
      <c r="A321" s="2">
        <v>539420</v>
      </c>
      <c r="B321" s="3" t="s">
        <v>19</v>
      </c>
      <c r="C321" s="3" t="s">
        <v>20</v>
      </c>
      <c r="D321" s="3" t="s">
        <v>21</v>
      </c>
      <c r="E321" s="3" t="s">
        <v>333</v>
      </c>
      <c r="F321" s="3" t="s">
        <v>23</v>
      </c>
      <c r="G321" s="3" t="s">
        <v>361</v>
      </c>
      <c r="H321" s="3" t="s">
        <v>370</v>
      </c>
      <c r="I321" s="4">
        <v>19.37</v>
      </c>
    </row>
    <row r="322" spans="1:9" x14ac:dyDescent="0.2">
      <c r="A322" s="2">
        <v>256081</v>
      </c>
      <c r="B322" s="3" t="s">
        <v>19</v>
      </c>
      <c r="C322" s="3" t="s">
        <v>20</v>
      </c>
      <c r="D322" s="3" t="s">
        <v>21</v>
      </c>
      <c r="E322" s="3" t="s">
        <v>371</v>
      </c>
      <c r="F322" s="3" t="s">
        <v>104</v>
      </c>
      <c r="G322" s="3" t="s">
        <v>372</v>
      </c>
      <c r="H322" s="3" t="s">
        <v>373</v>
      </c>
      <c r="I322" s="4">
        <v>11.63</v>
      </c>
    </row>
    <row r="323" spans="1:9" x14ac:dyDescent="0.2">
      <c r="A323" s="2">
        <v>256084</v>
      </c>
      <c r="B323" s="3" t="s">
        <v>19</v>
      </c>
      <c r="C323" s="3" t="s">
        <v>20</v>
      </c>
      <c r="D323" s="3" t="s">
        <v>21</v>
      </c>
      <c r="E323" s="3" t="s">
        <v>371</v>
      </c>
      <c r="F323" s="3" t="s">
        <v>104</v>
      </c>
      <c r="G323" s="3" t="s">
        <v>372</v>
      </c>
      <c r="H323" s="3" t="s">
        <v>374</v>
      </c>
      <c r="I323" s="4">
        <v>11.63</v>
      </c>
    </row>
    <row r="324" spans="1:9" x14ac:dyDescent="0.2">
      <c r="A324" s="2">
        <v>202344</v>
      </c>
      <c r="B324" s="3" t="s">
        <v>19</v>
      </c>
      <c r="C324" s="3" t="s">
        <v>20</v>
      </c>
      <c r="D324" s="3" t="s">
        <v>21</v>
      </c>
      <c r="E324" s="3" t="s">
        <v>371</v>
      </c>
      <c r="F324" s="3" t="s">
        <v>104</v>
      </c>
      <c r="G324" s="3" t="s">
        <v>372</v>
      </c>
      <c r="H324" s="3" t="s">
        <v>375</v>
      </c>
      <c r="I324" s="4">
        <v>11.15</v>
      </c>
    </row>
    <row r="325" spans="1:9" x14ac:dyDescent="0.2">
      <c r="A325" s="2">
        <v>243170</v>
      </c>
      <c r="B325" s="3" t="s">
        <v>19</v>
      </c>
      <c r="C325" s="3" t="s">
        <v>20</v>
      </c>
      <c r="D325" s="3" t="s">
        <v>21</v>
      </c>
      <c r="E325" s="3" t="s">
        <v>371</v>
      </c>
      <c r="F325" s="3" t="s">
        <v>104</v>
      </c>
      <c r="G325" s="3" t="s">
        <v>372</v>
      </c>
      <c r="H325" s="3" t="s">
        <v>376</v>
      </c>
      <c r="I325" s="4">
        <v>11.18</v>
      </c>
    </row>
    <row r="326" spans="1:9" x14ac:dyDescent="0.2">
      <c r="A326" s="2">
        <v>243172</v>
      </c>
      <c r="B326" s="3" t="s">
        <v>19</v>
      </c>
      <c r="C326" s="3" t="s">
        <v>20</v>
      </c>
      <c r="D326" s="3" t="s">
        <v>21</v>
      </c>
      <c r="E326" s="3" t="s">
        <v>371</v>
      </c>
      <c r="F326" s="3" t="s">
        <v>104</v>
      </c>
      <c r="G326" s="3" t="s">
        <v>372</v>
      </c>
      <c r="H326" s="3" t="s">
        <v>377</v>
      </c>
      <c r="I326" s="4">
        <v>11.18</v>
      </c>
    </row>
    <row r="327" spans="1:9" x14ac:dyDescent="0.2">
      <c r="A327" s="2">
        <v>316564</v>
      </c>
      <c r="B327" s="3" t="s">
        <v>19</v>
      </c>
      <c r="C327" s="3" t="s">
        <v>20</v>
      </c>
      <c r="D327" s="3" t="s">
        <v>21</v>
      </c>
      <c r="E327" s="3" t="s">
        <v>371</v>
      </c>
      <c r="F327" s="3" t="s">
        <v>104</v>
      </c>
      <c r="G327" s="3" t="s">
        <v>372</v>
      </c>
      <c r="H327" s="3" t="s">
        <v>378</v>
      </c>
      <c r="I327" s="4">
        <v>11.23</v>
      </c>
    </row>
    <row r="328" spans="1:9" x14ac:dyDescent="0.2">
      <c r="A328" s="2">
        <v>391051</v>
      </c>
      <c r="B328" s="3" t="s">
        <v>19</v>
      </c>
      <c r="C328" s="3" t="s">
        <v>20</v>
      </c>
      <c r="D328" s="3" t="s">
        <v>21</v>
      </c>
      <c r="E328" s="3" t="s">
        <v>371</v>
      </c>
      <c r="F328" s="3" t="s">
        <v>104</v>
      </c>
      <c r="G328" s="3" t="s">
        <v>372</v>
      </c>
      <c r="H328" s="3" t="s">
        <v>379</v>
      </c>
      <c r="I328" s="4">
        <v>25.42</v>
      </c>
    </row>
    <row r="329" spans="1:9" x14ac:dyDescent="0.2">
      <c r="A329" s="2">
        <v>256086</v>
      </c>
      <c r="B329" s="3" t="s">
        <v>19</v>
      </c>
      <c r="C329" s="3" t="s">
        <v>20</v>
      </c>
      <c r="D329" s="3" t="s">
        <v>21</v>
      </c>
      <c r="E329" s="3" t="s">
        <v>371</v>
      </c>
      <c r="F329" s="3" t="s">
        <v>104</v>
      </c>
      <c r="G329" s="3" t="s">
        <v>372</v>
      </c>
      <c r="H329" s="3" t="s">
        <v>380</v>
      </c>
      <c r="I329" s="4">
        <v>5.68</v>
      </c>
    </row>
    <row r="330" spans="1:9" x14ac:dyDescent="0.2">
      <c r="A330" s="2">
        <v>256090</v>
      </c>
      <c r="B330" s="3" t="s">
        <v>19</v>
      </c>
      <c r="C330" s="3" t="s">
        <v>20</v>
      </c>
      <c r="D330" s="3" t="s">
        <v>21</v>
      </c>
      <c r="E330" s="3" t="s">
        <v>371</v>
      </c>
      <c r="F330" s="3" t="s">
        <v>104</v>
      </c>
      <c r="G330" s="3" t="s">
        <v>372</v>
      </c>
      <c r="H330" s="3" t="s">
        <v>381</v>
      </c>
      <c r="I330" s="4">
        <v>5.68</v>
      </c>
    </row>
    <row r="331" spans="1:9" x14ac:dyDescent="0.2">
      <c r="A331" s="2">
        <v>308698</v>
      </c>
      <c r="B331" s="3" t="s">
        <v>19</v>
      </c>
      <c r="C331" s="3" t="s">
        <v>20</v>
      </c>
      <c r="D331" s="3" t="s">
        <v>21</v>
      </c>
      <c r="E331" s="3" t="s">
        <v>371</v>
      </c>
      <c r="F331" s="3" t="s">
        <v>104</v>
      </c>
      <c r="G331" s="3" t="s">
        <v>372</v>
      </c>
      <c r="H331" s="3" t="s">
        <v>382</v>
      </c>
      <c r="I331" s="4">
        <v>11.07</v>
      </c>
    </row>
    <row r="332" spans="1:9" x14ac:dyDescent="0.2">
      <c r="A332" s="2">
        <v>308695</v>
      </c>
      <c r="B332" s="3" t="s">
        <v>19</v>
      </c>
      <c r="C332" s="3" t="s">
        <v>20</v>
      </c>
      <c r="D332" s="3" t="s">
        <v>21</v>
      </c>
      <c r="E332" s="3" t="s">
        <v>371</v>
      </c>
      <c r="F332" s="3" t="s">
        <v>104</v>
      </c>
      <c r="G332" s="3" t="s">
        <v>372</v>
      </c>
      <c r="H332" s="3" t="s">
        <v>383</v>
      </c>
      <c r="I332" s="4">
        <v>11.08</v>
      </c>
    </row>
    <row r="333" spans="1:9" x14ac:dyDescent="0.2">
      <c r="A333" s="2">
        <v>188178</v>
      </c>
      <c r="B333" s="3" t="s">
        <v>19</v>
      </c>
      <c r="C333" s="3" t="s">
        <v>20</v>
      </c>
      <c r="D333" s="3" t="s">
        <v>21</v>
      </c>
      <c r="E333" s="3" t="s">
        <v>371</v>
      </c>
      <c r="F333" s="3" t="s">
        <v>104</v>
      </c>
      <c r="G333" s="3" t="s">
        <v>384</v>
      </c>
      <c r="H333" s="3" t="s">
        <v>385</v>
      </c>
      <c r="I333" s="4">
        <v>17.260000000000002</v>
      </c>
    </row>
    <row r="334" spans="1:9" x14ac:dyDescent="0.2">
      <c r="A334" s="2">
        <v>188191</v>
      </c>
      <c r="B334" s="3" t="s">
        <v>19</v>
      </c>
      <c r="C334" s="3" t="s">
        <v>20</v>
      </c>
      <c r="D334" s="3" t="s">
        <v>21</v>
      </c>
      <c r="E334" s="3" t="s">
        <v>371</v>
      </c>
      <c r="F334" s="3" t="s">
        <v>104</v>
      </c>
      <c r="G334" s="3" t="s">
        <v>384</v>
      </c>
      <c r="H334" s="3" t="s">
        <v>386</v>
      </c>
      <c r="I334" s="4">
        <v>17.260000000000002</v>
      </c>
    </row>
    <row r="335" spans="1:9" x14ac:dyDescent="0.2">
      <c r="A335" s="2">
        <v>188203</v>
      </c>
      <c r="B335" s="3" t="s">
        <v>19</v>
      </c>
      <c r="C335" s="3" t="s">
        <v>20</v>
      </c>
      <c r="D335" s="3" t="s">
        <v>21</v>
      </c>
      <c r="E335" s="3" t="s">
        <v>371</v>
      </c>
      <c r="F335" s="3" t="s">
        <v>104</v>
      </c>
      <c r="G335" s="3" t="s">
        <v>384</v>
      </c>
      <c r="H335" s="3" t="s">
        <v>387</v>
      </c>
      <c r="I335" s="4">
        <v>17.260000000000002</v>
      </c>
    </row>
    <row r="336" spans="1:9" x14ac:dyDescent="0.2">
      <c r="A336" s="2">
        <v>188217</v>
      </c>
      <c r="B336" s="3" t="s">
        <v>19</v>
      </c>
      <c r="C336" s="3" t="s">
        <v>20</v>
      </c>
      <c r="D336" s="3" t="s">
        <v>21</v>
      </c>
      <c r="E336" s="3" t="s">
        <v>371</v>
      </c>
      <c r="F336" s="3" t="s">
        <v>104</v>
      </c>
      <c r="G336" s="3" t="s">
        <v>384</v>
      </c>
      <c r="H336" s="3" t="s">
        <v>388</v>
      </c>
      <c r="I336" s="4">
        <v>11.46</v>
      </c>
    </row>
    <row r="337" spans="1:9" x14ac:dyDescent="0.2">
      <c r="A337" s="2">
        <v>273613</v>
      </c>
      <c r="B337" s="3" t="s">
        <v>19</v>
      </c>
      <c r="C337" s="3" t="s">
        <v>20</v>
      </c>
      <c r="D337" s="3" t="s">
        <v>21</v>
      </c>
      <c r="E337" s="3" t="s">
        <v>371</v>
      </c>
      <c r="F337" s="3" t="s">
        <v>104</v>
      </c>
      <c r="G337" s="3" t="s">
        <v>384</v>
      </c>
      <c r="H337" s="3" t="s">
        <v>389</v>
      </c>
      <c r="I337" s="4">
        <v>17.260000000000002</v>
      </c>
    </row>
    <row r="338" spans="1:9" x14ac:dyDescent="0.2">
      <c r="A338" s="2">
        <v>34080</v>
      </c>
      <c r="B338" s="3" t="s">
        <v>19</v>
      </c>
      <c r="C338" s="3" t="s">
        <v>20</v>
      </c>
      <c r="D338" s="3" t="s">
        <v>21</v>
      </c>
      <c r="E338" s="3" t="s">
        <v>371</v>
      </c>
      <c r="F338" s="3" t="s">
        <v>104</v>
      </c>
      <c r="G338" s="3" t="s">
        <v>384</v>
      </c>
      <c r="H338" s="3" t="s">
        <v>390</v>
      </c>
      <c r="I338" s="4">
        <v>16.64</v>
      </c>
    </row>
    <row r="339" spans="1:9" x14ac:dyDescent="0.2">
      <c r="A339" s="2">
        <v>476350</v>
      </c>
      <c r="B339" s="3" t="s">
        <v>19</v>
      </c>
      <c r="C339" s="3" t="s">
        <v>20</v>
      </c>
      <c r="D339" s="3" t="s">
        <v>21</v>
      </c>
      <c r="E339" s="3" t="s">
        <v>371</v>
      </c>
      <c r="F339" s="3" t="s">
        <v>104</v>
      </c>
      <c r="G339" s="3" t="s">
        <v>384</v>
      </c>
      <c r="H339" s="3" t="s">
        <v>391</v>
      </c>
      <c r="I339" s="4">
        <v>16.79</v>
      </c>
    </row>
    <row r="340" spans="1:9" x14ac:dyDescent="0.2">
      <c r="A340" s="2">
        <v>533386</v>
      </c>
      <c r="B340" s="3" t="s">
        <v>19</v>
      </c>
      <c r="C340" s="3" t="s">
        <v>20</v>
      </c>
      <c r="D340" s="3" t="s">
        <v>21</v>
      </c>
      <c r="E340" s="3" t="s">
        <v>371</v>
      </c>
      <c r="F340" s="3" t="s">
        <v>104</v>
      </c>
      <c r="G340" s="3" t="s">
        <v>384</v>
      </c>
      <c r="H340" s="3" t="s">
        <v>392</v>
      </c>
      <c r="I340" s="4">
        <v>12.56</v>
      </c>
    </row>
    <row r="341" spans="1:9" x14ac:dyDescent="0.2">
      <c r="A341" s="2">
        <v>533391</v>
      </c>
      <c r="B341" s="3" t="s">
        <v>19</v>
      </c>
      <c r="C341" s="3" t="s">
        <v>20</v>
      </c>
      <c r="D341" s="3" t="s">
        <v>21</v>
      </c>
      <c r="E341" s="3" t="s">
        <v>371</v>
      </c>
      <c r="F341" s="3" t="s">
        <v>104</v>
      </c>
      <c r="G341" s="3" t="s">
        <v>384</v>
      </c>
      <c r="H341" s="3" t="s">
        <v>393</v>
      </c>
      <c r="I341" s="4">
        <v>13.95</v>
      </c>
    </row>
    <row r="342" spans="1:9" x14ac:dyDescent="0.2">
      <c r="A342" s="2">
        <v>229924</v>
      </c>
      <c r="B342" s="3" t="s">
        <v>19</v>
      </c>
      <c r="C342" s="3" t="s">
        <v>20</v>
      </c>
      <c r="D342" s="3" t="s">
        <v>21</v>
      </c>
      <c r="E342" s="3" t="s">
        <v>371</v>
      </c>
      <c r="F342" s="3" t="s">
        <v>104</v>
      </c>
      <c r="G342" s="3" t="s">
        <v>384</v>
      </c>
      <c r="H342" s="3" t="s">
        <v>394</v>
      </c>
      <c r="I342" s="4">
        <v>6.66</v>
      </c>
    </row>
    <row r="343" spans="1:9" x14ac:dyDescent="0.2">
      <c r="A343" s="2">
        <v>229938</v>
      </c>
      <c r="B343" s="3" t="s">
        <v>19</v>
      </c>
      <c r="C343" s="3" t="s">
        <v>20</v>
      </c>
      <c r="D343" s="3" t="s">
        <v>21</v>
      </c>
      <c r="E343" s="3" t="s">
        <v>371</v>
      </c>
      <c r="F343" s="3" t="s">
        <v>104</v>
      </c>
      <c r="G343" s="3" t="s">
        <v>384</v>
      </c>
      <c r="H343" s="3" t="s">
        <v>395</v>
      </c>
      <c r="I343" s="4">
        <v>6.66</v>
      </c>
    </row>
    <row r="344" spans="1:9" x14ac:dyDescent="0.2">
      <c r="A344" s="2">
        <v>229942</v>
      </c>
      <c r="B344" s="3" t="s">
        <v>19</v>
      </c>
      <c r="C344" s="3" t="s">
        <v>20</v>
      </c>
      <c r="D344" s="3" t="s">
        <v>21</v>
      </c>
      <c r="E344" s="3" t="s">
        <v>371</v>
      </c>
      <c r="F344" s="3" t="s">
        <v>104</v>
      </c>
      <c r="G344" s="3" t="s">
        <v>384</v>
      </c>
      <c r="H344" s="3" t="s">
        <v>396</v>
      </c>
      <c r="I344" s="4">
        <v>6.66</v>
      </c>
    </row>
    <row r="345" spans="1:9" x14ac:dyDescent="0.2">
      <c r="A345" s="2">
        <v>229947</v>
      </c>
      <c r="B345" s="3" t="s">
        <v>19</v>
      </c>
      <c r="C345" s="3" t="s">
        <v>20</v>
      </c>
      <c r="D345" s="3" t="s">
        <v>21</v>
      </c>
      <c r="E345" s="3" t="s">
        <v>371</v>
      </c>
      <c r="F345" s="3" t="s">
        <v>104</v>
      </c>
      <c r="G345" s="3" t="s">
        <v>384</v>
      </c>
      <c r="H345" s="3" t="s">
        <v>397</v>
      </c>
      <c r="I345" s="4">
        <v>6.66</v>
      </c>
    </row>
    <row r="346" spans="1:9" x14ac:dyDescent="0.2">
      <c r="A346" s="2">
        <v>273608</v>
      </c>
      <c r="B346" s="3" t="s">
        <v>19</v>
      </c>
      <c r="C346" s="3" t="s">
        <v>20</v>
      </c>
      <c r="D346" s="3" t="s">
        <v>21</v>
      </c>
      <c r="E346" s="3" t="s">
        <v>371</v>
      </c>
      <c r="F346" s="3" t="s">
        <v>104</v>
      </c>
      <c r="G346" s="3" t="s">
        <v>384</v>
      </c>
      <c r="H346" s="3" t="s">
        <v>398</v>
      </c>
      <c r="I346" s="4">
        <v>6.66</v>
      </c>
    </row>
    <row r="347" spans="1:9" x14ac:dyDescent="0.2">
      <c r="A347" s="2">
        <v>476343</v>
      </c>
      <c r="B347" s="3" t="s">
        <v>19</v>
      </c>
      <c r="C347" s="3" t="s">
        <v>20</v>
      </c>
      <c r="D347" s="3" t="s">
        <v>21</v>
      </c>
      <c r="E347" s="3" t="s">
        <v>371</v>
      </c>
      <c r="F347" s="3" t="s">
        <v>104</v>
      </c>
      <c r="G347" s="3" t="s">
        <v>384</v>
      </c>
      <c r="H347" s="3" t="s">
        <v>399</v>
      </c>
      <c r="I347" s="4">
        <v>6.66</v>
      </c>
    </row>
    <row r="348" spans="1:9" x14ac:dyDescent="0.2">
      <c r="A348" s="2">
        <v>292823</v>
      </c>
      <c r="B348" s="3" t="s">
        <v>19</v>
      </c>
      <c r="C348" s="3" t="s">
        <v>20</v>
      </c>
      <c r="D348" s="3" t="s">
        <v>21</v>
      </c>
      <c r="E348" s="3" t="s">
        <v>371</v>
      </c>
      <c r="F348" s="3" t="s">
        <v>83</v>
      </c>
      <c r="G348" s="3" t="s">
        <v>311</v>
      </c>
      <c r="H348" s="3" t="s">
        <v>400</v>
      </c>
      <c r="I348" s="4">
        <v>11.3</v>
      </c>
    </row>
    <row r="349" spans="1:9" x14ac:dyDescent="0.2">
      <c r="A349" s="2">
        <v>312879</v>
      </c>
      <c r="B349" s="3" t="s">
        <v>19</v>
      </c>
      <c r="C349" s="3" t="s">
        <v>20</v>
      </c>
      <c r="D349" s="3" t="s">
        <v>21</v>
      </c>
      <c r="E349" s="3" t="s">
        <v>371</v>
      </c>
      <c r="F349" s="3" t="s">
        <v>83</v>
      </c>
      <c r="G349" s="3" t="s">
        <v>311</v>
      </c>
      <c r="H349" s="3" t="s">
        <v>401</v>
      </c>
      <c r="I349" s="4">
        <v>11.46</v>
      </c>
    </row>
    <row r="350" spans="1:9" x14ac:dyDescent="0.2">
      <c r="A350" s="2">
        <v>1789</v>
      </c>
      <c r="B350" s="3" t="s">
        <v>19</v>
      </c>
      <c r="C350" s="3" t="s">
        <v>20</v>
      </c>
      <c r="D350" s="3" t="s">
        <v>21</v>
      </c>
      <c r="E350" s="3" t="s">
        <v>371</v>
      </c>
      <c r="F350" s="3" t="s">
        <v>83</v>
      </c>
      <c r="G350" s="3" t="s">
        <v>311</v>
      </c>
      <c r="H350" s="3" t="s">
        <v>402</v>
      </c>
      <c r="I350" s="4">
        <v>7.42</v>
      </c>
    </row>
    <row r="351" spans="1:9" x14ac:dyDescent="0.2">
      <c r="A351" s="2">
        <v>9171</v>
      </c>
      <c r="B351" s="3" t="s">
        <v>19</v>
      </c>
      <c r="C351" s="3" t="s">
        <v>20</v>
      </c>
      <c r="D351" s="3" t="s">
        <v>21</v>
      </c>
      <c r="E351" s="3" t="s">
        <v>371</v>
      </c>
      <c r="F351" s="3" t="s">
        <v>83</v>
      </c>
      <c r="G351" s="3" t="s">
        <v>311</v>
      </c>
      <c r="H351" s="3" t="s">
        <v>403</v>
      </c>
      <c r="I351" s="4">
        <v>7.42</v>
      </c>
    </row>
    <row r="352" spans="1:9" x14ac:dyDescent="0.2">
      <c r="A352" s="2">
        <v>21586</v>
      </c>
      <c r="B352" s="3" t="s">
        <v>19</v>
      </c>
      <c r="C352" s="3" t="s">
        <v>20</v>
      </c>
      <c r="D352" s="3" t="s">
        <v>21</v>
      </c>
      <c r="E352" s="3" t="s">
        <v>371</v>
      </c>
      <c r="F352" s="3" t="s">
        <v>83</v>
      </c>
      <c r="G352" s="3" t="s">
        <v>311</v>
      </c>
      <c r="H352" s="3" t="s">
        <v>404</v>
      </c>
      <c r="I352" s="4">
        <v>7.42</v>
      </c>
    </row>
    <row r="353" spans="1:9" x14ac:dyDescent="0.2">
      <c r="A353" s="2">
        <v>318359</v>
      </c>
      <c r="B353" s="3" t="s">
        <v>19</v>
      </c>
      <c r="C353" s="3" t="s">
        <v>20</v>
      </c>
      <c r="D353" s="3" t="s">
        <v>21</v>
      </c>
      <c r="E353" s="3" t="s">
        <v>371</v>
      </c>
      <c r="F353" s="3" t="s">
        <v>83</v>
      </c>
      <c r="G353" s="3" t="s">
        <v>311</v>
      </c>
      <c r="H353" s="3" t="s">
        <v>405</v>
      </c>
      <c r="I353" s="4">
        <v>13.83</v>
      </c>
    </row>
    <row r="354" spans="1:9" x14ac:dyDescent="0.2">
      <c r="A354" s="2">
        <v>133024</v>
      </c>
      <c r="B354" s="3" t="s">
        <v>19</v>
      </c>
      <c r="C354" s="3" t="s">
        <v>20</v>
      </c>
      <c r="D354" s="3" t="s">
        <v>21</v>
      </c>
      <c r="E354" s="3" t="s">
        <v>371</v>
      </c>
      <c r="F354" s="3" t="s">
        <v>83</v>
      </c>
      <c r="G354" s="3" t="s">
        <v>84</v>
      </c>
      <c r="H354" s="3" t="s">
        <v>406</v>
      </c>
      <c r="I354" s="4">
        <v>19.64</v>
      </c>
    </row>
    <row r="355" spans="1:9" x14ac:dyDescent="0.2">
      <c r="A355" s="2">
        <v>381327</v>
      </c>
      <c r="B355" s="3" t="s">
        <v>19</v>
      </c>
      <c r="C355" s="3" t="s">
        <v>20</v>
      </c>
      <c r="D355" s="3" t="s">
        <v>21</v>
      </c>
      <c r="E355" s="3" t="s">
        <v>371</v>
      </c>
      <c r="F355" s="3" t="s">
        <v>83</v>
      </c>
      <c r="G355" s="3" t="s">
        <v>84</v>
      </c>
      <c r="H355" s="3" t="s">
        <v>407</v>
      </c>
      <c r="I355" s="4">
        <v>10.9</v>
      </c>
    </row>
    <row r="356" spans="1:9" x14ac:dyDescent="0.2">
      <c r="A356" s="2">
        <v>321192</v>
      </c>
      <c r="B356" s="3" t="s">
        <v>19</v>
      </c>
      <c r="C356" s="3" t="s">
        <v>20</v>
      </c>
      <c r="D356" s="3" t="s">
        <v>21</v>
      </c>
      <c r="E356" s="3" t="s">
        <v>371</v>
      </c>
      <c r="F356" s="3" t="s">
        <v>83</v>
      </c>
      <c r="G356" s="3" t="s">
        <v>84</v>
      </c>
      <c r="H356" s="3" t="s">
        <v>408</v>
      </c>
      <c r="I356" s="4">
        <v>7.57</v>
      </c>
    </row>
    <row r="357" spans="1:9" x14ac:dyDescent="0.2">
      <c r="A357" s="2">
        <v>367210</v>
      </c>
      <c r="B357" s="3" t="s">
        <v>19</v>
      </c>
      <c r="C357" s="3" t="s">
        <v>20</v>
      </c>
      <c r="D357" s="3" t="s">
        <v>21</v>
      </c>
      <c r="E357" s="3" t="s">
        <v>371</v>
      </c>
      <c r="F357" s="3" t="s">
        <v>83</v>
      </c>
      <c r="G357" s="3" t="s">
        <v>84</v>
      </c>
      <c r="H357" s="3" t="s">
        <v>409</v>
      </c>
      <c r="I357" s="4">
        <v>7.57</v>
      </c>
    </row>
    <row r="358" spans="1:9" x14ac:dyDescent="0.2">
      <c r="A358" s="2">
        <v>400198</v>
      </c>
      <c r="B358" s="3" t="s">
        <v>19</v>
      </c>
      <c r="C358" s="3" t="s">
        <v>20</v>
      </c>
      <c r="D358" s="3" t="s">
        <v>21</v>
      </c>
      <c r="E358" s="3" t="s">
        <v>371</v>
      </c>
      <c r="F358" s="3" t="s">
        <v>83</v>
      </c>
      <c r="G358" s="3" t="s">
        <v>84</v>
      </c>
      <c r="H358" s="3" t="s">
        <v>410</v>
      </c>
      <c r="I358" s="4">
        <v>7.57</v>
      </c>
    </row>
    <row r="359" spans="1:9" x14ac:dyDescent="0.2">
      <c r="A359" s="2">
        <v>83037</v>
      </c>
      <c r="B359" s="3" t="s">
        <v>19</v>
      </c>
      <c r="C359" s="3" t="s">
        <v>20</v>
      </c>
      <c r="D359" s="3" t="s">
        <v>21</v>
      </c>
      <c r="E359" s="3" t="s">
        <v>371</v>
      </c>
      <c r="F359" s="3" t="s">
        <v>72</v>
      </c>
      <c r="G359" s="3" t="s">
        <v>411</v>
      </c>
      <c r="H359" s="3" t="s">
        <v>412</v>
      </c>
      <c r="I359" s="4">
        <v>4.3899999999999997</v>
      </c>
    </row>
    <row r="360" spans="1:9" x14ac:dyDescent="0.2">
      <c r="A360" s="2">
        <v>179520</v>
      </c>
      <c r="B360" s="3" t="s">
        <v>19</v>
      </c>
      <c r="C360" s="3" t="s">
        <v>20</v>
      </c>
      <c r="D360" s="3" t="s">
        <v>21</v>
      </c>
      <c r="E360" s="3" t="s">
        <v>371</v>
      </c>
      <c r="F360" s="3" t="s">
        <v>72</v>
      </c>
      <c r="G360" s="3" t="s">
        <v>411</v>
      </c>
      <c r="H360" s="3" t="s">
        <v>413</v>
      </c>
      <c r="I360" s="4">
        <v>4.95</v>
      </c>
    </row>
    <row r="361" spans="1:9" x14ac:dyDescent="0.2">
      <c r="A361" s="2">
        <v>179540</v>
      </c>
      <c r="B361" s="3" t="s">
        <v>19</v>
      </c>
      <c r="C361" s="3" t="s">
        <v>20</v>
      </c>
      <c r="D361" s="3" t="s">
        <v>21</v>
      </c>
      <c r="E361" s="3" t="s">
        <v>371</v>
      </c>
      <c r="F361" s="3" t="s">
        <v>72</v>
      </c>
      <c r="G361" s="3" t="s">
        <v>411</v>
      </c>
      <c r="H361" s="3" t="s">
        <v>414</v>
      </c>
      <c r="I361" s="4">
        <v>4.95</v>
      </c>
    </row>
    <row r="362" spans="1:9" x14ac:dyDescent="0.2">
      <c r="A362" s="2">
        <v>443160</v>
      </c>
      <c r="B362" s="3" t="s">
        <v>19</v>
      </c>
      <c r="C362" s="3" t="s">
        <v>20</v>
      </c>
      <c r="D362" s="3" t="s">
        <v>21</v>
      </c>
      <c r="E362" s="3" t="s">
        <v>415</v>
      </c>
      <c r="F362" s="3" t="s">
        <v>104</v>
      </c>
      <c r="G362" s="3" t="s">
        <v>384</v>
      </c>
      <c r="H362" s="3" t="s">
        <v>416</v>
      </c>
      <c r="I362" s="4">
        <v>19.100000000000001</v>
      </c>
    </row>
    <row r="363" spans="1:9" x14ac:dyDescent="0.2">
      <c r="A363" s="2">
        <v>443163</v>
      </c>
      <c r="B363" s="3" t="s">
        <v>19</v>
      </c>
      <c r="C363" s="3" t="s">
        <v>20</v>
      </c>
      <c r="D363" s="3" t="s">
        <v>21</v>
      </c>
      <c r="E363" s="3" t="s">
        <v>415</v>
      </c>
      <c r="F363" s="3" t="s">
        <v>104</v>
      </c>
      <c r="G363" s="3" t="s">
        <v>384</v>
      </c>
      <c r="H363" s="3" t="s">
        <v>417</v>
      </c>
      <c r="I363" s="4">
        <v>19.100000000000001</v>
      </c>
    </row>
    <row r="364" spans="1:9" x14ac:dyDescent="0.2">
      <c r="A364" s="2">
        <v>308688</v>
      </c>
      <c r="B364" s="3" t="s">
        <v>19</v>
      </c>
      <c r="C364" s="3" t="s">
        <v>20</v>
      </c>
      <c r="D364" s="3" t="s">
        <v>21</v>
      </c>
      <c r="E364" s="3" t="s">
        <v>415</v>
      </c>
      <c r="F364" s="3" t="s">
        <v>104</v>
      </c>
      <c r="G364" s="3" t="s">
        <v>372</v>
      </c>
      <c r="H364" s="3" t="s">
        <v>418</v>
      </c>
      <c r="I364" s="4">
        <v>11.63</v>
      </c>
    </row>
    <row r="365" spans="1:9" x14ac:dyDescent="0.2">
      <c r="A365" s="2">
        <v>298082</v>
      </c>
      <c r="B365" s="3" t="s">
        <v>19</v>
      </c>
      <c r="C365" s="3" t="s">
        <v>20</v>
      </c>
      <c r="D365" s="3" t="s">
        <v>21</v>
      </c>
      <c r="E365" s="3" t="s">
        <v>415</v>
      </c>
      <c r="F365" s="3" t="s">
        <v>104</v>
      </c>
      <c r="G365" s="3" t="s">
        <v>372</v>
      </c>
      <c r="H365" s="3" t="s">
        <v>419</v>
      </c>
      <c r="I365" s="4">
        <v>10.3</v>
      </c>
    </row>
    <row r="366" spans="1:9" x14ac:dyDescent="0.2">
      <c r="A366" s="2">
        <v>308690</v>
      </c>
      <c r="B366" s="3" t="s">
        <v>19</v>
      </c>
      <c r="C366" s="3" t="s">
        <v>20</v>
      </c>
      <c r="D366" s="3" t="s">
        <v>21</v>
      </c>
      <c r="E366" s="3" t="s">
        <v>415</v>
      </c>
      <c r="F366" s="3" t="s">
        <v>104</v>
      </c>
      <c r="G366" s="3" t="s">
        <v>372</v>
      </c>
      <c r="H366" s="3" t="s">
        <v>420</v>
      </c>
      <c r="I366" s="4">
        <v>11.63</v>
      </c>
    </row>
    <row r="367" spans="1:9" x14ac:dyDescent="0.2">
      <c r="A367" s="2">
        <v>1617</v>
      </c>
      <c r="B367" s="3" t="s">
        <v>19</v>
      </c>
      <c r="C367" s="3" t="s">
        <v>20</v>
      </c>
      <c r="D367" s="3" t="s">
        <v>21</v>
      </c>
      <c r="E367" s="3" t="s">
        <v>415</v>
      </c>
      <c r="F367" s="3" t="s">
        <v>83</v>
      </c>
      <c r="G367" s="3" t="s">
        <v>311</v>
      </c>
      <c r="H367" s="3" t="s">
        <v>421</v>
      </c>
      <c r="I367" s="4">
        <v>10.86</v>
      </c>
    </row>
    <row r="368" spans="1:9" x14ac:dyDescent="0.2">
      <c r="A368" s="2">
        <v>187365</v>
      </c>
      <c r="B368" s="3" t="s">
        <v>19</v>
      </c>
      <c r="C368" s="3" t="s">
        <v>20</v>
      </c>
      <c r="D368" s="3" t="s">
        <v>21</v>
      </c>
      <c r="E368" s="3" t="s">
        <v>415</v>
      </c>
      <c r="F368" s="3" t="s">
        <v>83</v>
      </c>
      <c r="G368" s="3" t="s">
        <v>311</v>
      </c>
      <c r="H368" s="3" t="s">
        <v>422</v>
      </c>
      <c r="I368" s="4">
        <v>13.17</v>
      </c>
    </row>
    <row r="369" spans="1:9" x14ac:dyDescent="0.2">
      <c r="A369" s="2">
        <v>187370</v>
      </c>
      <c r="B369" s="3" t="s">
        <v>19</v>
      </c>
      <c r="C369" s="3" t="s">
        <v>20</v>
      </c>
      <c r="D369" s="3" t="s">
        <v>21</v>
      </c>
      <c r="E369" s="3" t="s">
        <v>415</v>
      </c>
      <c r="F369" s="3" t="s">
        <v>83</v>
      </c>
      <c r="G369" s="3" t="s">
        <v>311</v>
      </c>
      <c r="H369" s="3" t="s">
        <v>423</v>
      </c>
      <c r="I369" s="4">
        <v>13.17</v>
      </c>
    </row>
    <row r="370" spans="1:9" x14ac:dyDescent="0.2">
      <c r="A370" s="2">
        <v>260177</v>
      </c>
      <c r="B370" s="3" t="s">
        <v>19</v>
      </c>
      <c r="C370" s="3" t="s">
        <v>20</v>
      </c>
      <c r="D370" s="3" t="s">
        <v>21</v>
      </c>
      <c r="E370" s="3" t="s">
        <v>415</v>
      </c>
      <c r="F370" s="3" t="s">
        <v>83</v>
      </c>
      <c r="G370" s="3" t="s">
        <v>311</v>
      </c>
      <c r="H370" s="3" t="s">
        <v>424</v>
      </c>
      <c r="I370" s="4">
        <v>10.86</v>
      </c>
    </row>
    <row r="371" spans="1:9" x14ac:dyDescent="0.2">
      <c r="A371" s="2">
        <v>377636</v>
      </c>
      <c r="B371" s="3" t="s">
        <v>19</v>
      </c>
      <c r="C371" s="3" t="s">
        <v>20</v>
      </c>
      <c r="D371" s="3" t="s">
        <v>21</v>
      </c>
      <c r="E371" s="3" t="s">
        <v>415</v>
      </c>
      <c r="F371" s="3" t="s">
        <v>83</v>
      </c>
      <c r="G371" s="3" t="s">
        <v>311</v>
      </c>
      <c r="H371" s="3" t="s">
        <v>425</v>
      </c>
      <c r="I371" s="4">
        <v>28.67</v>
      </c>
    </row>
    <row r="372" spans="1:9" x14ac:dyDescent="0.2">
      <c r="A372" s="2">
        <v>62242</v>
      </c>
      <c r="B372" s="3" t="s">
        <v>19</v>
      </c>
      <c r="C372" s="3" t="s">
        <v>20</v>
      </c>
      <c r="D372" s="3" t="s">
        <v>21</v>
      </c>
      <c r="E372" s="3" t="s">
        <v>415</v>
      </c>
      <c r="F372" s="3" t="s">
        <v>83</v>
      </c>
      <c r="G372" s="3" t="s">
        <v>311</v>
      </c>
      <c r="H372" s="3" t="s">
        <v>426</v>
      </c>
      <c r="I372" s="4">
        <v>23.17</v>
      </c>
    </row>
    <row r="373" spans="1:9" x14ac:dyDescent="0.2">
      <c r="A373" s="2">
        <v>386919</v>
      </c>
      <c r="B373" s="3" t="s">
        <v>19</v>
      </c>
      <c r="C373" s="3" t="s">
        <v>20</v>
      </c>
      <c r="D373" s="3" t="s">
        <v>21</v>
      </c>
      <c r="E373" s="3" t="s">
        <v>415</v>
      </c>
      <c r="F373" s="3" t="s">
        <v>83</v>
      </c>
      <c r="G373" s="3" t="s">
        <v>311</v>
      </c>
      <c r="H373" s="3" t="s">
        <v>427</v>
      </c>
      <c r="I373" s="4">
        <v>23.17</v>
      </c>
    </row>
    <row r="374" spans="1:9" x14ac:dyDescent="0.2">
      <c r="A374" s="2">
        <v>478779</v>
      </c>
      <c r="B374" s="3" t="s">
        <v>19</v>
      </c>
      <c r="C374" s="3" t="s">
        <v>20</v>
      </c>
      <c r="D374" s="3" t="s">
        <v>21</v>
      </c>
      <c r="E374" s="3" t="s">
        <v>415</v>
      </c>
      <c r="F374" s="3" t="s">
        <v>83</v>
      </c>
      <c r="G374" s="3" t="s">
        <v>311</v>
      </c>
      <c r="H374" s="3" t="s">
        <v>428</v>
      </c>
      <c r="I374" s="4">
        <v>44.71</v>
      </c>
    </row>
    <row r="375" spans="1:9" x14ac:dyDescent="0.2">
      <c r="A375" s="2">
        <v>499052</v>
      </c>
      <c r="B375" s="3" t="s">
        <v>19</v>
      </c>
      <c r="C375" s="3" t="s">
        <v>20</v>
      </c>
      <c r="D375" s="3" t="s">
        <v>21</v>
      </c>
      <c r="E375" s="3" t="s">
        <v>415</v>
      </c>
      <c r="F375" s="3" t="s">
        <v>83</v>
      </c>
      <c r="G375" s="3" t="s">
        <v>311</v>
      </c>
      <c r="H375" s="3" t="s">
        <v>429</v>
      </c>
      <c r="I375" s="4">
        <v>13.17</v>
      </c>
    </row>
    <row r="376" spans="1:9" x14ac:dyDescent="0.2">
      <c r="A376" s="2">
        <v>543760</v>
      </c>
      <c r="B376" s="3" t="s">
        <v>19</v>
      </c>
      <c r="C376" s="3" t="s">
        <v>20</v>
      </c>
      <c r="D376" s="3" t="s">
        <v>21</v>
      </c>
      <c r="E376" s="3" t="s">
        <v>415</v>
      </c>
      <c r="F376" s="3" t="s">
        <v>83</v>
      </c>
      <c r="G376" s="3" t="s">
        <v>311</v>
      </c>
      <c r="H376" s="3" t="s">
        <v>430</v>
      </c>
      <c r="I376" s="4">
        <v>23.17</v>
      </c>
    </row>
    <row r="377" spans="1:9" x14ac:dyDescent="0.2">
      <c r="A377" s="2">
        <v>583217</v>
      </c>
      <c r="B377" s="3" t="s">
        <v>19</v>
      </c>
      <c r="C377" s="3" t="s">
        <v>20</v>
      </c>
      <c r="D377" s="3" t="s">
        <v>21</v>
      </c>
      <c r="E377" s="3" t="s">
        <v>415</v>
      </c>
      <c r="F377" s="3" t="s">
        <v>83</v>
      </c>
      <c r="G377" s="3" t="s">
        <v>311</v>
      </c>
      <c r="H377" s="3" t="s">
        <v>431</v>
      </c>
      <c r="I377" s="4">
        <v>32.799999999999997</v>
      </c>
    </row>
    <row r="378" spans="1:9" x14ac:dyDescent="0.2">
      <c r="A378" s="2">
        <v>434590</v>
      </c>
      <c r="B378" s="3" t="s">
        <v>19</v>
      </c>
      <c r="C378" s="3" t="s">
        <v>20</v>
      </c>
      <c r="D378" s="3" t="s">
        <v>21</v>
      </c>
      <c r="E378" s="3" t="s">
        <v>415</v>
      </c>
      <c r="F378" s="3" t="s">
        <v>83</v>
      </c>
      <c r="G378" s="3" t="s">
        <v>291</v>
      </c>
      <c r="H378" s="3" t="s">
        <v>432</v>
      </c>
      <c r="I378" s="4">
        <v>15.2</v>
      </c>
    </row>
    <row r="379" spans="1:9" x14ac:dyDescent="0.2">
      <c r="A379" s="2">
        <v>434594</v>
      </c>
      <c r="B379" s="3" t="s">
        <v>19</v>
      </c>
      <c r="C379" s="3" t="s">
        <v>20</v>
      </c>
      <c r="D379" s="3" t="s">
        <v>21</v>
      </c>
      <c r="E379" s="3" t="s">
        <v>415</v>
      </c>
      <c r="F379" s="3" t="s">
        <v>83</v>
      </c>
      <c r="G379" s="3" t="s">
        <v>291</v>
      </c>
      <c r="H379" s="3" t="s">
        <v>433</v>
      </c>
      <c r="I379" s="4">
        <v>15.2</v>
      </c>
    </row>
    <row r="380" spans="1:9" x14ac:dyDescent="0.2">
      <c r="A380" s="2">
        <v>434598</v>
      </c>
      <c r="B380" s="3" t="s">
        <v>19</v>
      </c>
      <c r="C380" s="3" t="s">
        <v>20</v>
      </c>
      <c r="D380" s="3" t="s">
        <v>21</v>
      </c>
      <c r="E380" s="3" t="s">
        <v>415</v>
      </c>
      <c r="F380" s="3" t="s">
        <v>83</v>
      </c>
      <c r="G380" s="3" t="s">
        <v>291</v>
      </c>
      <c r="H380" s="3" t="s">
        <v>434</v>
      </c>
      <c r="I380" s="4">
        <v>15.2</v>
      </c>
    </row>
    <row r="381" spans="1:9" x14ac:dyDescent="0.2">
      <c r="A381" s="2">
        <v>434600</v>
      </c>
      <c r="B381" s="3" t="s">
        <v>19</v>
      </c>
      <c r="C381" s="3" t="s">
        <v>20</v>
      </c>
      <c r="D381" s="3" t="s">
        <v>21</v>
      </c>
      <c r="E381" s="3" t="s">
        <v>415</v>
      </c>
      <c r="F381" s="3" t="s">
        <v>83</v>
      </c>
      <c r="G381" s="3" t="s">
        <v>291</v>
      </c>
      <c r="H381" s="3" t="s">
        <v>435</v>
      </c>
      <c r="I381" s="4">
        <v>10.51</v>
      </c>
    </row>
    <row r="382" spans="1:9" x14ac:dyDescent="0.2">
      <c r="A382" s="2">
        <v>465014</v>
      </c>
      <c r="B382" s="3" t="s">
        <v>19</v>
      </c>
      <c r="C382" s="3" t="s">
        <v>20</v>
      </c>
      <c r="D382" s="3" t="s">
        <v>21</v>
      </c>
      <c r="E382" s="3" t="s">
        <v>415</v>
      </c>
      <c r="F382" s="3" t="s">
        <v>83</v>
      </c>
      <c r="G382" s="3" t="s">
        <v>291</v>
      </c>
      <c r="H382" s="3" t="s">
        <v>436</v>
      </c>
      <c r="I382" s="4">
        <v>10.65</v>
      </c>
    </row>
    <row r="383" spans="1:9" x14ac:dyDescent="0.2">
      <c r="A383" s="2">
        <v>157484</v>
      </c>
      <c r="B383" s="3" t="s">
        <v>19</v>
      </c>
      <c r="C383" s="3" t="s">
        <v>20</v>
      </c>
      <c r="D383" s="3" t="s">
        <v>21</v>
      </c>
      <c r="E383" s="3" t="s">
        <v>415</v>
      </c>
      <c r="F383" s="3" t="s">
        <v>23</v>
      </c>
      <c r="G383" s="3" t="s">
        <v>44</v>
      </c>
      <c r="H383" s="3" t="s">
        <v>437</v>
      </c>
      <c r="I383" s="4">
        <v>18.11</v>
      </c>
    </row>
    <row r="384" spans="1:9" x14ac:dyDescent="0.2">
      <c r="A384" s="2">
        <v>157489</v>
      </c>
      <c r="B384" s="3" t="s">
        <v>19</v>
      </c>
      <c r="C384" s="3" t="s">
        <v>20</v>
      </c>
      <c r="D384" s="3" t="s">
        <v>21</v>
      </c>
      <c r="E384" s="3" t="s">
        <v>415</v>
      </c>
      <c r="F384" s="3" t="s">
        <v>23</v>
      </c>
      <c r="G384" s="3" t="s">
        <v>44</v>
      </c>
      <c r="H384" s="3" t="s">
        <v>438</v>
      </c>
      <c r="I384" s="4">
        <v>12.95</v>
      </c>
    </row>
    <row r="385" spans="1:9" x14ac:dyDescent="0.2">
      <c r="A385" s="2">
        <v>298056</v>
      </c>
      <c r="B385" s="3" t="s">
        <v>19</v>
      </c>
      <c r="C385" s="3" t="s">
        <v>20</v>
      </c>
      <c r="D385" s="3" t="s">
        <v>21</v>
      </c>
      <c r="E385" s="3" t="s">
        <v>415</v>
      </c>
      <c r="F385" s="3" t="s">
        <v>23</v>
      </c>
      <c r="G385" s="3" t="s">
        <v>44</v>
      </c>
      <c r="H385" s="3" t="s">
        <v>439</v>
      </c>
      <c r="I385" s="4">
        <v>16.920000000000002</v>
      </c>
    </row>
    <row r="386" spans="1:9" x14ac:dyDescent="0.2">
      <c r="A386" s="2">
        <v>298057</v>
      </c>
      <c r="B386" s="3" t="s">
        <v>19</v>
      </c>
      <c r="C386" s="3" t="s">
        <v>20</v>
      </c>
      <c r="D386" s="3" t="s">
        <v>21</v>
      </c>
      <c r="E386" s="3" t="s">
        <v>415</v>
      </c>
      <c r="F386" s="3" t="s">
        <v>23</v>
      </c>
      <c r="G386" s="3" t="s">
        <v>44</v>
      </c>
      <c r="H386" s="3" t="s">
        <v>440</v>
      </c>
      <c r="I386" s="4">
        <v>23.8</v>
      </c>
    </row>
    <row r="387" spans="1:9" x14ac:dyDescent="0.2">
      <c r="A387" s="2">
        <v>116904</v>
      </c>
      <c r="B387" s="3" t="s">
        <v>19</v>
      </c>
      <c r="C387" s="3" t="s">
        <v>20</v>
      </c>
      <c r="D387" s="3" t="s">
        <v>21</v>
      </c>
      <c r="E387" s="3" t="s">
        <v>415</v>
      </c>
      <c r="F387" s="3" t="s">
        <v>23</v>
      </c>
      <c r="G387" s="3" t="s">
        <v>44</v>
      </c>
      <c r="H387" s="3" t="s">
        <v>441</v>
      </c>
      <c r="I387" s="4">
        <v>16.920000000000002</v>
      </c>
    </row>
    <row r="388" spans="1:9" x14ac:dyDescent="0.2">
      <c r="A388" s="2">
        <v>116923</v>
      </c>
      <c r="B388" s="3" t="s">
        <v>19</v>
      </c>
      <c r="C388" s="3" t="s">
        <v>20</v>
      </c>
      <c r="D388" s="3" t="s">
        <v>21</v>
      </c>
      <c r="E388" s="3" t="s">
        <v>415</v>
      </c>
      <c r="F388" s="3" t="s">
        <v>23</v>
      </c>
      <c r="G388" s="3" t="s">
        <v>44</v>
      </c>
      <c r="H388" s="3" t="s">
        <v>442</v>
      </c>
      <c r="I388" s="4">
        <v>23.8</v>
      </c>
    </row>
    <row r="389" spans="1:9" x14ac:dyDescent="0.2">
      <c r="A389" s="2">
        <v>308266</v>
      </c>
      <c r="B389" s="3" t="s">
        <v>19</v>
      </c>
      <c r="C389" s="3" t="s">
        <v>20</v>
      </c>
      <c r="D389" s="3" t="s">
        <v>21</v>
      </c>
      <c r="E389" s="3" t="s">
        <v>415</v>
      </c>
      <c r="F389" s="3" t="s">
        <v>23</v>
      </c>
      <c r="G389" s="3" t="s">
        <v>44</v>
      </c>
      <c r="H389" s="3" t="s">
        <v>443</v>
      </c>
      <c r="I389" s="4">
        <v>36.9</v>
      </c>
    </row>
    <row r="390" spans="1:9" x14ac:dyDescent="0.2">
      <c r="A390" s="2">
        <v>521038</v>
      </c>
      <c r="B390" s="3" t="s">
        <v>19</v>
      </c>
      <c r="C390" s="3" t="s">
        <v>20</v>
      </c>
      <c r="D390" s="3" t="s">
        <v>21</v>
      </c>
      <c r="E390" s="3" t="s">
        <v>415</v>
      </c>
      <c r="F390" s="3" t="s">
        <v>23</v>
      </c>
      <c r="G390" s="3" t="s">
        <v>44</v>
      </c>
      <c r="H390" s="3" t="s">
        <v>444</v>
      </c>
      <c r="I390" s="4">
        <v>12.95</v>
      </c>
    </row>
    <row r="391" spans="1:9" x14ac:dyDescent="0.2">
      <c r="A391" s="2">
        <v>521081</v>
      </c>
      <c r="B391" s="3" t="s">
        <v>19</v>
      </c>
      <c r="C391" s="3" t="s">
        <v>20</v>
      </c>
      <c r="D391" s="3" t="s">
        <v>21</v>
      </c>
      <c r="E391" s="3" t="s">
        <v>415</v>
      </c>
      <c r="F391" s="3" t="s">
        <v>23</v>
      </c>
      <c r="G391" s="3" t="s">
        <v>44</v>
      </c>
      <c r="H391" s="3" t="s">
        <v>445</v>
      </c>
      <c r="I391" s="4">
        <v>18.11</v>
      </c>
    </row>
    <row r="392" spans="1:9" x14ac:dyDescent="0.2">
      <c r="A392" s="2">
        <v>569096</v>
      </c>
      <c r="B392" s="3" t="s">
        <v>19</v>
      </c>
      <c r="C392" s="3" t="s">
        <v>20</v>
      </c>
      <c r="D392" s="3" t="s">
        <v>21</v>
      </c>
      <c r="E392" s="3" t="s">
        <v>415</v>
      </c>
      <c r="F392" s="3" t="s">
        <v>23</v>
      </c>
      <c r="G392" s="3" t="s">
        <v>44</v>
      </c>
      <c r="H392" s="3" t="s">
        <v>446</v>
      </c>
      <c r="I392" s="4">
        <v>16.920000000000002</v>
      </c>
    </row>
    <row r="393" spans="1:9" x14ac:dyDescent="0.2">
      <c r="A393" s="2">
        <v>569095</v>
      </c>
      <c r="B393" s="3" t="s">
        <v>19</v>
      </c>
      <c r="C393" s="3" t="s">
        <v>20</v>
      </c>
      <c r="D393" s="3" t="s">
        <v>21</v>
      </c>
      <c r="E393" s="3" t="s">
        <v>415</v>
      </c>
      <c r="F393" s="3" t="s">
        <v>23</v>
      </c>
      <c r="G393" s="3" t="s">
        <v>44</v>
      </c>
      <c r="H393" s="3" t="s">
        <v>447</v>
      </c>
      <c r="I393" s="4">
        <v>12.95</v>
      </c>
    </row>
    <row r="394" spans="1:9" x14ac:dyDescent="0.2">
      <c r="A394" s="2">
        <v>569098</v>
      </c>
      <c r="B394" s="3" t="s">
        <v>19</v>
      </c>
      <c r="C394" s="3" t="s">
        <v>20</v>
      </c>
      <c r="D394" s="3" t="s">
        <v>21</v>
      </c>
      <c r="E394" s="3" t="s">
        <v>415</v>
      </c>
      <c r="F394" s="3" t="s">
        <v>23</v>
      </c>
      <c r="G394" s="3" t="s">
        <v>44</v>
      </c>
      <c r="H394" s="3" t="s">
        <v>448</v>
      </c>
      <c r="I394" s="4">
        <v>18.11</v>
      </c>
    </row>
    <row r="395" spans="1:9" x14ac:dyDescent="0.2">
      <c r="A395" s="2">
        <v>569099</v>
      </c>
      <c r="B395" s="3" t="s">
        <v>19</v>
      </c>
      <c r="C395" s="3" t="s">
        <v>20</v>
      </c>
      <c r="D395" s="3" t="s">
        <v>21</v>
      </c>
      <c r="E395" s="3" t="s">
        <v>415</v>
      </c>
      <c r="F395" s="3" t="s">
        <v>23</v>
      </c>
      <c r="G395" s="3" t="s">
        <v>44</v>
      </c>
      <c r="H395" s="3" t="s">
        <v>443</v>
      </c>
      <c r="I395" s="4">
        <v>36.9</v>
      </c>
    </row>
    <row r="396" spans="1:9" x14ac:dyDescent="0.2">
      <c r="A396" s="2">
        <v>569101</v>
      </c>
      <c r="B396" s="3" t="s">
        <v>19</v>
      </c>
      <c r="C396" s="3" t="s">
        <v>20</v>
      </c>
      <c r="D396" s="3" t="s">
        <v>21</v>
      </c>
      <c r="E396" s="3" t="s">
        <v>415</v>
      </c>
      <c r="F396" s="3" t="s">
        <v>23</v>
      </c>
      <c r="G396" s="3" t="s">
        <v>44</v>
      </c>
      <c r="H396" s="3" t="s">
        <v>449</v>
      </c>
      <c r="I396" s="4">
        <v>26.45</v>
      </c>
    </row>
    <row r="397" spans="1:9" x14ac:dyDescent="0.2">
      <c r="A397" s="2">
        <v>569102</v>
      </c>
      <c r="B397" s="3" t="s">
        <v>19</v>
      </c>
      <c r="C397" s="3" t="s">
        <v>20</v>
      </c>
      <c r="D397" s="3" t="s">
        <v>21</v>
      </c>
      <c r="E397" s="3" t="s">
        <v>415</v>
      </c>
      <c r="F397" s="3" t="s">
        <v>23</v>
      </c>
      <c r="G397" s="3" t="s">
        <v>44</v>
      </c>
      <c r="H397" s="3" t="s">
        <v>450</v>
      </c>
      <c r="I397" s="4">
        <v>26.45</v>
      </c>
    </row>
    <row r="398" spans="1:9" x14ac:dyDescent="0.2">
      <c r="A398" s="2">
        <v>584736</v>
      </c>
      <c r="B398" s="3" t="s">
        <v>19</v>
      </c>
      <c r="C398" s="3" t="s">
        <v>20</v>
      </c>
      <c r="D398" s="3" t="s">
        <v>21</v>
      </c>
      <c r="E398" s="3" t="s">
        <v>415</v>
      </c>
      <c r="F398" s="3" t="s">
        <v>23</v>
      </c>
      <c r="G398" s="3" t="s">
        <v>44</v>
      </c>
      <c r="H398" s="3" t="s">
        <v>451</v>
      </c>
      <c r="I398" s="4">
        <v>26.34</v>
      </c>
    </row>
    <row r="399" spans="1:9" x14ac:dyDescent="0.2">
      <c r="A399" s="2">
        <v>24572</v>
      </c>
      <c r="B399" s="3" t="s">
        <v>19</v>
      </c>
      <c r="C399" s="3" t="s">
        <v>20</v>
      </c>
      <c r="D399" s="3" t="s">
        <v>21</v>
      </c>
      <c r="E399" s="3" t="s">
        <v>452</v>
      </c>
      <c r="F399" s="3" t="s">
        <v>104</v>
      </c>
      <c r="G399" s="3" t="s">
        <v>384</v>
      </c>
      <c r="H399" s="3" t="s">
        <v>453</v>
      </c>
      <c r="I399" s="4">
        <v>3.22</v>
      </c>
    </row>
    <row r="400" spans="1:9" x14ac:dyDescent="0.2">
      <c r="A400" s="2">
        <v>188199</v>
      </c>
      <c r="B400" s="3" t="s">
        <v>19</v>
      </c>
      <c r="C400" s="3" t="s">
        <v>20</v>
      </c>
      <c r="D400" s="3" t="s">
        <v>21</v>
      </c>
      <c r="E400" s="3" t="s">
        <v>452</v>
      </c>
      <c r="F400" s="3" t="s">
        <v>104</v>
      </c>
      <c r="G400" s="3" t="s">
        <v>384</v>
      </c>
      <c r="H400" s="3" t="s">
        <v>454</v>
      </c>
      <c r="I400" s="4">
        <v>17.260000000000002</v>
      </c>
    </row>
    <row r="401" spans="1:9" x14ac:dyDescent="0.2">
      <c r="A401" s="2">
        <v>188206</v>
      </c>
      <c r="B401" s="3" t="s">
        <v>19</v>
      </c>
      <c r="C401" s="3" t="s">
        <v>20</v>
      </c>
      <c r="D401" s="3" t="s">
        <v>21</v>
      </c>
      <c r="E401" s="3" t="s">
        <v>452</v>
      </c>
      <c r="F401" s="3" t="s">
        <v>104</v>
      </c>
      <c r="G401" s="3" t="s">
        <v>384</v>
      </c>
      <c r="H401" s="3" t="s">
        <v>455</v>
      </c>
      <c r="I401" s="4">
        <v>17.260000000000002</v>
      </c>
    </row>
    <row r="402" spans="1:9" x14ac:dyDescent="0.2">
      <c r="A402" s="2">
        <v>188228</v>
      </c>
      <c r="B402" s="3" t="s">
        <v>19</v>
      </c>
      <c r="C402" s="3" t="s">
        <v>20</v>
      </c>
      <c r="D402" s="3" t="s">
        <v>21</v>
      </c>
      <c r="E402" s="3" t="s">
        <v>452</v>
      </c>
      <c r="F402" s="3" t="s">
        <v>104</v>
      </c>
      <c r="G402" s="3" t="s">
        <v>384</v>
      </c>
      <c r="H402" s="3" t="s">
        <v>456</v>
      </c>
      <c r="I402" s="4">
        <v>11.94</v>
      </c>
    </row>
    <row r="403" spans="1:9" x14ac:dyDescent="0.2">
      <c r="A403" s="2">
        <v>476345</v>
      </c>
      <c r="B403" s="3" t="s">
        <v>19</v>
      </c>
      <c r="C403" s="3" t="s">
        <v>20</v>
      </c>
      <c r="D403" s="3" t="s">
        <v>21</v>
      </c>
      <c r="E403" s="3" t="s">
        <v>452</v>
      </c>
      <c r="F403" s="3" t="s">
        <v>104</v>
      </c>
      <c r="G403" s="3" t="s">
        <v>384</v>
      </c>
      <c r="H403" s="3" t="s">
        <v>457</v>
      </c>
      <c r="I403" s="4">
        <v>16.3</v>
      </c>
    </row>
    <row r="404" spans="1:9" x14ac:dyDescent="0.2">
      <c r="A404" s="2">
        <v>476351</v>
      </c>
      <c r="B404" s="3" t="s">
        <v>19</v>
      </c>
      <c r="C404" s="3" t="s">
        <v>20</v>
      </c>
      <c r="D404" s="3" t="s">
        <v>21</v>
      </c>
      <c r="E404" s="3" t="s">
        <v>452</v>
      </c>
      <c r="F404" s="3" t="s">
        <v>104</v>
      </c>
      <c r="G404" s="3" t="s">
        <v>384</v>
      </c>
      <c r="H404" s="3" t="s">
        <v>458</v>
      </c>
      <c r="I404" s="4">
        <v>11.94</v>
      </c>
    </row>
    <row r="405" spans="1:9" x14ac:dyDescent="0.2">
      <c r="A405" s="2">
        <v>7614</v>
      </c>
      <c r="B405" s="3" t="s">
        <v>19</v>
      </c>
      <c r="C405" s="3" t="s">
        <v>20</v>
      </c>
      <c r="D405" s="3" t="s">
        <v>21</v>
      </c>
      <c r="E405" s="3" t="s">
        <v>452</v>
      </c>
      <c r="F405" s="3" t="s">
        <v>104</v>
      </c>
      <c r="G405" s="3" t="s">
        <v>384</v>
      </c>
      <c r="H405" s="3" t="s">
        <v>459</v>
      </c>
      <c r="I405" s="4">
        <v>3.22</v>
      </c>
    </row>
    <row r="406" spans="1:9" x14ac:dyDescent="0.2">
      <c r="A406" s="2">
        <v>7992</v>
      </c>
      <c r="B406" s="3" t="s">
        <v>19</v>
      </c>
      <c r="C406" s="3" t="s">
        <v>20</v>
      </c>
      <c r="D406" s="3" t="s">
        <v>21</v>
      </c>
      <c r="E406" s="3" t="s">
        <v>452</v>
      </c>
      <c r="F406" s="3" t="s">
        <v>104</v>
      </c>
      <c r="G406" s="3" t="s">
        <v>384</v>
      </c>
      <c r="H406" s="3" t="s">
        <v>460</v>
      </c>
      <c r="I406" s="4">
        <v>4.26</v>
      </c>
    </row>
    <row r="407" spans="1:9" x14ac:dyDescent="0.2">
      <c r="A407" s="2">
        <v>9400</v>
      </c>
      <c r="B407" s="3" t="s">
        <v>19</v>
      </c>
      <c r="C407" s="3" t="s">
        <v>20</v>
      </c>
      <c r="D407" s="3" t="s">
        <v>21</v>
      </c>
      <c r="E407" s="3" t="s">
        <v>452</v>
      </c>
      <c r="F407" s="3" t="s">
        <v>104</v>
      </c>
      <c r="G407" s="3" t="s">
        <v>384</v>
      </c>
      <c r="H407" s="3" t="s">
        <v>461</v>
      </c>
      <c r="I407" s="4">
        <v>11.38</v>
      </c>
    </row>
    <row r="408" spans="1:9" x14ac:dyDescent="0.2">
      <c r="A408" s="2">
        <v>13160</v>
      </c>
      <c r="B408" s="3" t="s">
        <v>19</v>
      </c>
      <c r="C408" s="3" t="s">
        <v>20</v>
      </c>
      <c r="D408" s="3" t="s">
        <v>21</v>
      </c>
      <c r="E408" s="3" t="s">
        <v>452</v>
      </c>
      <c r="F408" s="3" t="s">
        <v>104</v>
      </c>
      <c r="G408" s="3" t="s">
        <v>384</v>
      </c>
      <c r="H408" s="3" t="s">
        <v>462</v>
      </c>
      <c r="I408" s="4">
        <v>6.64</v>
      </c>
    </row>
    <row r="409" spans="1:9" x14ac:dyDescent="0.2">
      <c r="A409" s="2">
        <v>15262</v>
      </c>
      <c r="B409" s="3" t="s">
        <v>19</v>
      </c>
      <c r="C409" s="3" t="s">
        <v>20</v>
      </c>
      <c r="D409" s="3" t="s">
        <v>21</v>
      </c>
      <c r="E409" s="3" t="s">
        <v>452</v>
      </c>
      <c r="F409" s="3" t="s">
        <v>104</v>
      </c>
      <c r="G409" s="3" t="s">
        <v>384</v>
      </c>
      <c r="H409" s="3" t="s">
        <v>463</v>
      </c>
      <c r="I409" s="4">
        <v>11.38</v>
      </c>
    </row>
    <row r="410" spans="1:9" x14ac:dyDescent="0.2">
      <c r="A410" s="2">
        <v>32802</v>
      </c>
      <c r="B410" s="3" t="s">
        <v>19</v>
      </c>
      <c r="C410" s="3" t="s">
        <v>20</v>
      </c>
      <c r="D410" s="3" t="s">
        <v>21</v>
      </c>
      <c r="E410" s="3" t="s">
        <v>452</v>
      </c>
      <c r="F410" s="3" t="s">
        <v>104</v>
      </c>
      <c r="G410" s="3" t="s">
        <v>384</v>
      </c>
      <c r="H410" s="3" t="s">
        <v>464</v>
      </c>
      <c r="I410" s="4">
        <v>6.65</v>
      </c>
    </row>
    <row r="411" spans="1:9" x14ac:dyDescent="0.2">
      <c r="A411" s="2">
        <v>58210</v>
      </c>
      <c r="B411" s="3" t="s">
        <v>19</v>
      </c>
      <c r="C411" s="3" t="s">
        <v>20</v>
      </c>
      <c r="D411" s="3" t="s">
        <v>21</v>
      </c>
      <c r="E411" s="3" t="s">
        <v>452</v>
      </c>
      <c r="F411" s="3" t="s">
        <v>104</v>
      </c>
      <c r="G411" s="3" t="s">
        <v>384</v>
      </c>
      <c r="H411" s="3" t="s">
        <v>465</v>
      </c>
      <c r="I411" s="4">
        <v>3.22</v>
      </c>
    </row>
    <row r="412" spans="1:9" x14ac:dyDescent="0.2">
      <c r="A412" s="2">
        <v>78890</v>
      </c>
      <c r="B412" s="3" t="s">
        <v>19</v>
      </c>
      <c r="C412" s="3" t="s">
        <v>20</v>
      </c>
      <c r="D412" s="3" t="s">
        <v>21</v>
      </c>
      <c r="E412" s="3" t="s">
        <v>452</v>
      </c>
      <c r="F412" s="3" t="s">
        <v>104</v>
      </c>
      <c r="G412" s="3" t="s">
        <v>384</v>
      </c>
      <c r="H412" s="3" t="s">
        <v>466</v>
      </c>
      <c r="I412" s="4">
        <v>12.36</v>
      </c>
    </row>
    <row r="413" spans="1:9" x14ac:dyDescent="0.2">
      <c r="A413" s="2">
        <v>554038</v>
      </c>
      <c r="B413" s="3" t="s">
        <v>19</v>
      </c>
      <c r="C413" s="3" t="s">
        <v>20</v>
      </c>
      <c r="D413" s="3" t="s">
        <v>21</v>
      </c>
      <c r="E413" s="3" t="s">
        <v>452</v>
      </c>
      <c r="F413" s="3" t="s">
        <v>104</v>
      </c>
      <c r="G413" s="3" t="s">
        <v>384</v>
      </c>
      <c r="H413" s="3" t="s">
        <v>467</v>
      </c>
      <c r="I413" s="4">
        <v>22.78</v>
      </c>
    </row>
    <row r="414" spans="1:9" x14ac:dyDescent="0.2">
      <c r="A414" s="2">
        <v>322694</v>
      </c>
      <c r="B414" s="3" t="s">
        <v>19</v>
      </c>
      <c r="C414" s="3" t="s">
        <v>20</v>
      </c>
      <c r="D414" s="3" t="s">
        <v>21</v>
      </c>
      <c r="E414" s="3" t="s">
        <v>452</v>
      </c>
      <c r="F414" s="3" t="s">
        <v>104</v>
      </c>
      <c r="G414" s="3" t="s">
        <v>384</v>
      </c>
      <c r="H414" s="3" t="s">
        <v>468</v>
      </c>
      <c r="I414" s="4">
        <v>3.19</v>
      </c>
    </row>
    <row r="415" spans="1:9" x14ac:dyDescent="0.2">
      <c r="A415" s="2">
        <v>399458</v>
      </c>
      <c r="B415" s="3" t="s">
        <v>19</v>
      </c>
      <c r="C415" s="3" t="s">
        <v>20</v>
      </c>
      <c r="D415" s="3" t="s">
        <v>21</v>
      </c>
      <c r="E415" s="3" t="s">
        <v>452</v>
      </c>
      <c r="F415" s="3" t="s">
        <v>104</v>
      </c>
      <c r="G415" s="3" t="s">
        <v>384</v>
      </c>
      <c r="H415" s="3" t="s">
        <v>469</v>
      </c>
      <c r="I415" s="4">
        <v>3.22</v>
      </c>
    </row>
    <row r="416" spans="1:9" x14ac:dyDescent="0.2">
      <c r="A416" s="2">
        <v>443166</v>
      </c>
      <c r="B416" s="3" t="s">
        <v>19</v>
      </c>
      <c r="C416" s="3" t="s">
        <v>20</v>
      </c>
      <c r="D416" s="3" t="s">
        <v>21</v>
      </c>
      <c r="E416" s="3" t="s">
        <v>452</v>
      </c>
      <c r="F416" s="3" t="s">
        <v>104</v>
      </c>
      <c r="G416" s="3" t="s">
        <v>384</v>
      </c>
      <c r="H416" s="3" t="s">
        <v>470</v>
      </c>
      <c r="I416" s="4">
        <v>18.309999999999999</v>
      </c>
    </row>
    <row r="417" spans="1:9" x14ac:dyDescent="0.2">
      <c r="A417" s="2">
        <v>443168</v>
      </c>
      <c r="B417" s="3" t="s">
        <v>19</v>
      </c>
      <c r="C417" s="3" t="s">
        <v>20</v>
      </c>
      <c r="D417" s="3" t="s">
        <v>21</v>
      </c>
      <c r="E417" s="3" t="s">
        <v>452</v>
      </c>
      <c r="F417" s="3" t="s">
        <v>104</v>
      </c>
      <c r="G417" s="3" t="s">
        <v>384</v>
      </c>
      <c r="H417" s="3" t="s">
        <v>471</v>
      </c>
      <c r="I417" s="4">
        <v>18.309999999999999</v>
      </c>
    </row>
    <row r="418" spans="1:9" x14ac:dyDescent="0.2">
      <c r="A418" s="2">
        <v>188250</v>
      </c>
      <c r="B418" s="3" t="s">
        <v>19</v>
      </c>
      <c r="C418" s="3" t="s">
        <v>20</v>
      </c>
      <c r="D418" s="3" t="s">
        <v>21</v>
      </c>
      <c r="E418" s="3" t="s">
        <v>452</v>
      </c>
      <c r="F418" s="3" t="s">
        <v>104</v>
      </c>
      <c r="G418" s="3" t="s">
        <v>384</v>
      </c>
      <c r="H418" s="3" t="s">
        <v>472</v>
      </c>
      <c r="I418" s="4">
        <v>14.09</v>
      </c>
    </row>
    <row r="419" spans="1:9" x14ac:dyDescent="0.2">
      <c r="A419" s="2">
        <v>476520</v>
      </c>
      <c r="B419" s="3" t="s">
        <v>19</v>
      </c>
      <c r="C419" s="3" t="s">
        <v>20</v>
      </c>
      <c r="D419" s="3" t="s">
        <v>21</v>
      </c>
      <c r="E419" s="3" t="s">
        <v>452</v>
      </c>
      <c r="F419" s="3" t="s">
        <v>104</v>
      </c>
      <c r="G419" s="3" t="s">
        <v>384</v>
      </c>
      <c r="H419" s="3" t="s">
        <v>473</v>
      </c>
      <c r="I419" s="4">
        <v>12.36</v>
      </c>
    </row>
    <row r="420" spans="1:9" x14ac:dyDescent="0.2">
      <c r="A420" s="2">
        <v>521661</v>
      </c>
      <c r="B420" s="3" t="s">
        <v>19</v>
      </c>
      <c r="C420" s="3" t="s">
        <v>20</v>
      </c>
      <c r="D420" s="3" t="s">
        <v>21</v>
      </c>
      <c r="E420" s="3" t="s">
        <v>452</v>
      </c>
      <c r="F420" s="3" t="s">
        <v>104</v>
      </c>
      <c r="G420" s="3" t="s">
        <v>384</v>
      </c>
      <c r="H420" s="3" t="s">
        <v>474</v>
      </c>
      <c r="I420" s="4">
        <v>8.07</v>
      </c>
    </row>
    <row r="421" spans="1:9" x14ac:dyDescent="0.2">
      <c r="A421" s="2">
        <v>188185</v>
      </c>
      <c r="B421" s="3" t="s">
        <v>19</v>
      </c>
      <c r="C421" s="3" t="s">
        <v>20</v>
      </c>
      <c r="D421" s="3" t="s">
        <v>21</v>
      </c>
      <c r="E421" s="3" t="s">
        <v>452</v>
      </c>
      <c r="F421" s="3" t="s">
        <v>104</v>
      </c>
      <c r="G421" s="3" t="s">
        <v>384</v>
      </c>
      <c r="H421" s="3" t="s">
        <v>475</v>
      </c>
      <c r="I421" s="4">
        <v>17.260000000000002</v>
      </c>
    </row>
    <row r="422" spans="1:9" x14ac:dyDescent="0.2">
      <c r="A422" s="2">
        <v>82400</v>
      </c>
      <c r="B422" s="3" t="s">
        <v>19</v>
      </c>
      <c r="C422" s="3" t="s">
        <v>20</v>
      </c>
      <c r="D422" s="3" t="s">
        <v>21</v>
      </c>
      <c r="E422" s="3" t="s">
        <v>452</v>
      </c>
      <c r="F422" s="3" t="s">
        <v>104</v>
      </c>
      <c r="G422" s="3" t="s">
        <v>372</v>
      </c>
      <c r="H422" s="3" t="s">
        <v>476</v>
      </c>
      <c r="I422" s="4">
        <v>11.76</v>
      </c>
    </row>
    <row r="423" spans="1:9" x14ac:dyDescent="0.2">
      <c r="A423" s="2">
        <v>202323</v>
      </c>
      <c r="B423" s="3" t="s">
        <v>19</v>
      </c>
      <c r="C423" s="3" t="s">
        <v>20</v>
      </c>
      <c r="D423" s="3" t="s">
        <v>21</v>
      </c>
      <c r="E423" s="3" t="s">
        <v>452</v>
      </c>
      <c r="F423" s="3" t="s">
        <v>104</v>
      </c>
      <c r="G423" s="3" t="s">
        <v>372</v>
      </c>
      <c r="H423" s="3" t="s">
        <v>477</v>
      </c>
      <c r="I423" s="4">
        <v>6.86</v>
      </c>
    </row>
    <row r="424" spans="1:9" x14ac:dyDescent="0.2">
      <c r="A424" s="2">
        <v>243131</v>
      </c>
      <c r="B424" s="3" t="s">
        <v>19</v>
      </c>
      <c r="C424" s="3" t="s">
        <v>20</v>
      </c>
      <c r="D424" s="3" t="s">
        <v>21</v>
      </c>
      <c r="E424" s="3" t="s">
        <v>452</v>
      </c>
      <c r="F424" s="3" t="s">
        <v>104</v>
      </c>
      <c r="G424" s="3" t="s">
        <v>372</v>
      </c>
      <c r="H424" s="3" t="s">
        <v>478</v>
      </c>
      <c r="I424" s="4">
        <v>16.36</v>
      </c>
    </row>
    <row r="425" spans="1:9" x14ac:dyDescent="0.2">
      <c r="A425" s="2">
        <v>243138</v>
      </c>
      <c r="B425" s="3" t="s">
        <v>19</v>
      </c>
      <c r="C425" s="3" t="s">
        <v>20</v>
      </c>
      <c r="D425" s="3" t="s">
        <v>21</v>
      </c>
      <c r="E425" s="3" t="s">
        <v>452</v>
      </c>
      <c r="F425" s="3" t="s">
        <v>104</v>
      </c>
      <c r="G425" s="3" t="s">
        <v>372</v>
      </c>
      <c r="H425" s="3" t="s">
        <v>479</v>
      </c>
      <c r="I425" s="4">
        <v>16.36</v>
      </c>
    </row>
    <row r="426" spans="1:9" x14ac:dyDescent="0.2">
      <c r="A426" s="2">
        <v>243158</v>
      </c>
      <c r="B426" s="3" t="s">
        <v>19</v>
      </c>
      <c r="C426" s="3" t="s">
        <v>20</v>
      </c>
      <c r="D426" s="3" t="s">
        <v>21</v>
      </c>
      <c r="E426" s="3" t="s">
        <v>452</v>
      </c>
      <c r="F426" s="3" t="s">
        <v>104</v>
      </c>
      <c r="G426" s="3" t="s">
        <v>372</v>
      </c>
      <c r="H426" s="3" t="s">
        <v>480</v>
      </c>
      <c r="I426" s="4">
        <v>18.2</v>
      </c>
    </row>
    <row r="427" spans="1:9" x14ac:dyDescent="0.2">
      <c r="A427" s="2">
        <v>243163</v>
      </c>
      <c r="B427" s="3" t="s">
        <v>19</v>
      </c>
      <c r="C427" s="3" t="s">
        <v>20</v>
      </c>
      <c r="D427" s="3" t="s">
        <v>21</v>
      </c>
      <c r="E427" s="3" t="s">
        <v>452</v>
      </c>
      <c r="F427" s="3" t="s">
        <v>104</v>
      </c>
      <c r="G427" s="3" t="s">
        <v>372</v>
      </c>
      <c r="H427" s="3" t="s">
        <v>481</v>
      </c>
      <c r="I427" s="4">
        <v>4.45</v>
      </c>
    </row>
    <row r="428" spans="1:9" x14ac:dyDescent="0.2">
      <c r="A428" s="2">
        <v>243166</v>
      </c>
      <c r="B428" s="3" t="s">
        <v>19</v>
      </c>
      <c r="C428" s="3" t="s">
        <v>20</v>
      </c>
      <c r="D428" s="3" t="s">
        <v>21</v>
      </c>
      <c r="E428" s="3" t="s">
        <v>452</v>
      </c>
      <c r="F428" s="3" t="s">
        <v>104</v>
      </c>
      <c r="G428" s="3" t="s">
        <v>372</v>
      </c>
      <c r="H428" s="3" t="s">
        <v>482</v>
      </c>
      <c r="I428" s="4">
        <v>2.8</v>
      </c>
    </row>
    <row r="429" spans="1:9" x14ac:dyDescent="0.2">
      <c r="A429" s="2">
        <v>243167</v>
      </c>
      <c r="B429" s="3" t="s">
        <v>19</v>
      </c>
      <c r="C429" s="3" t="s">
        <v>20</v>
      </c>
      <c r="D429" s="3" t="s">
        <v>21</v>
      </c>
      <c r="E429" s="3" t="s">
        <v>452</v>
      </c>
      <c r="F429" s="3" t="s">
        <v>104</v>
      </c>
      <c r="G429" s="3" t="s">
        <v>372</v>
      </c>
      <c r="H429" s="3" t="s">
        <v>483</v>
      </c>
      <c r="I429" s="4">
        <v>2.8</v>
      </c>
    </row>
    <row r="430" spans="1:9" x14ac:dyDescent="0.2">
      <c r="A430" s="2">
        <v>243168</v>
      </c>
      <c r="B430" s="3" t="s">
        <v>19</v>
      </c>
      <c r="C430" s="3" t="s">
        <v>20</v>
      </c>
      <c r="D430" s="3" t="s">
        <v>21</v>
      </c>
      <c r="E430" s="3" t="s">
        <v>452</v>
      </c>
      <c r="F430" s="3" t="s">
        <v>104</v>
      </c>
      <c r="G430" s="3" t="s">
        <v>372</v>
      </c>
      <c r="H430" s="3" t="s">
        <v>484</v>
      </c>
      <c r="I430" s="4">
        <v>2.8</v>
      </c>
    </row>
    <row r="431" spans="1:9" x14ac:dyDescent="0.2">
      <c r="A431" s="2">
        <v>260926</v>
      </c>
      <c r="B431" s="3" t="s">
        <v>19</v>
      </c>
      <c r="C431" s="3" t="s">
        <v>20</v>
      </c>
      <c r="D431" s="3" t="s">
        <v>21</v>
      </c>
      <c r="E431" s="3" t="s">
        <v>452</v>
      </c>
      <c r="F431" s="3" t="s">
        <v>104</v>
      </c>
      <c r="G431" s="3" t="s">
        <v>372</v>
      </c>
      <c r="H431" s="3" t="s">
        <v>485</v>
      </c>
      <c r="I431" s="4">
        <v>7.85</v>
      </c>
    </row>
    <row r="432" spans="1:9" x14ac:dyDescent="0.2">
      <c r="A432" s="2">
        <v>308704</v>
      </c>
      <c r="B432" s="3" t="s">
        <v>19</v>
      </c>
      <c r="C432" s="3" t="s">
        <v>20</v>
      </c>
      <c r="D432" s="3" t="s">
        <v>21</v>
      </c>
      <c r="E432" s="3" t="s">
        <v>452</v>
      </c>
      <c r="F432" s="3" t="s">
        <v>104</v>
      </c>
      <c r="G432" s="3" t="s">
        <v>372</v>
      </c>
      <c r="H432" s="3" t="s">
        <v>486</v>
      </c>
      <c r="I432" s="4">
        <v>10.93</v>
      </c>
    </row>
    <row r="433" spans="1:9" x14ac:dyDescent="0.2">
      <c r="A433" s="2">
        <v>326494</v>
      </c>
      <c r="B433" s="3" t="s">
        <v>19</v>
      </c>
      <c r="C433" s="3" t="s">
        <v>20</v>
      </c>
      <c r="D433" s="3" t="s">
        <v>21</v>
      </c>
      <c r="E433" s="3" t="s">
        <v>452</v>
      </c>
      <c r="F433" s="3" t="s">
        <v>104</v>
      </c>
      <c r="G433" s="3" t="s">
        <v>487</v>
      </c>
      <c r="H433" s="3" t="s">
        <v>488</v>
      </c>
      <c r="I433" s="4">
        <v>14.82</v>
      </c>
    </row>
    <row r="434" spans="1:9" x14ac:dyDescent="0.2">
      <c r="A434" s="2">
        <v>521160</v>
      </c>
      <c r="B434" s="3" t="s">
        <v>19</v>
      </c>
      <c r="C434" s="3" t="s">
        <v>20</v>
      </c>
      <c r="D434" s="3" t="s">
        <v>21</v>
      </c>
      <c r="E434" s="3" t="s">
        <v>452</v>
      </c>
      <c r="F434" s="3" t="s">
        <v>104</v>
      </c>
      <c r="G434" s="3" t="s">
        <v>487</v>
      </c>
      <c r="H434" s="3" t="s">
        <v>489</v>
      </c>
      <c r="I434" s="4">
        <v>12.16</v>
      </c>
    </row>
    <row r="435" spans="1:9" x14ac:dyDescent="0.2">
      <c r="A435" s="2">
        <v>521164</v>
      </c>
      <c r="B435" s="3" t="s">
        <v>19</v>
      </c>
      <c r="C435" s="3" t="s">
        <v>20</v>
      </c>
      <c r="D435" s="3" t="s">
        <v>21</v>
      </c>
      <c r="E435" s="3" t="s">
        <v>452</v>
      </c>
      <c r="F435" s="3" t="s">
        <v>104</v>
      </c>
      <c r="G435" s="3" t="s">
        <v>487</v>
      </c>
      <c r="H435" s="3" t="s">
        <v>490</v>
      </c>
      <c r="I435" s="4">
        <v>20.87</v>
      </c>
    </row>
    <row r="436" spans="1:9" x14ac:dyDescent="0.2">
      <c r="A436" s="2">
        <v>521168</v>
      </c>
      <c r="B436" s="3" t="s">
        <v>19</v>
      </c>
      <c r="C436" s="3" t="s">
        <v>20</v>
      </c>
      <c r="D436" s="3" t="s">
        <v>21</v>
      </c>
      <c r="E436" s="3" t="s">
        <v>452</v>
      </c>
      <c r="F436" s="3" t="s">
        <v>104</v>
      </c>
      <c r="G436" s="3" t="s">
        <v>487</v>
      </c>
      <c r="H436" s="3" t="s">
        <v>491</v>
      </c>
      <c r="I436" s="4">
        <v>26.32</v>
      </c>
    </row>
    <row r="437" spans="1:9" x14ac:dyDescent="0.2">
      <c r="A437" s="2">
        <v>521173</v>
      </c>
      <c r="B437" s="3" t="s">
        <v>19</v>
      </c>
      <c r="C437" s="3" t="s">
        <v>20</v>
      </c>
      <c r="D437" s="3" t="s">
        <v>21</v>
      </c>
      <c r="E437" s="3" t="s">
        <v>452</v>
      </c>
      <c r="F437" s="3" t="s">
        <v>104</v>
      </c>
      <c r="G437" s="3" t="s">
        <v>487</v>
      </c>
      <c r="H437" s="3" t="s">
        <v>492</v>
      </c>
      <c r="I437" s="4">
        <v>26.3</v>
      </c>
    </row>
    <row r="438" spans="1:9" x14ac:dyDescent="0.2">
      <c r="A438" s="2">
        <v>537575</v>
      </c>
      <c r="B438" s="3" t="s">
        <v>19</v>
      </c>
      <c r="C438" s="3" t="s">
        <v>20</v>
      </c>
      <c r="D438" s="3" t="s">
        <v>21</v>
      </c>
      <c r="E438" s="3" t="s">
        <v>452</v>
      </c>
      <c r="F438" s="3" t="s">
        <v>104</v>
      </c>
      <c r="G438" s="3" t="s">
        <v>487</v>
      </c>
      <c r="H438" s="3" t="s">
        <v>493</v>
      </c>
      <c r="I438" s="4">
        <v>14.88</v>
      </c>
    </row>
    <row r="439" spans="1:9" x14ac:dyDescent="0.2">
      <c r="A439" s="2">
        <v>490406</v>
      </c>
      <c r="B439" s="3" t="s">
        <v>19</v>
      </c>
      <c r="C439" s="3" t="s">
        <v>20</v>
      </c>
      <c r="D439" s="3" t="s">
        <v>21</v>
      </c>
      <c r="E439" s="3" t="s">
        <v>452</v>
      </c>
      <c r="F439" s="3" t="s">
        <v>104</v>
      </c>
      <c r="G439" s="3" t="s">
        <v>494</v>
      </c>
      <c r="H439" s="3" t="s">
        <v>495</v>
      </c>
      <c r="I439" s="4">
        <v>1.99</v>
      </c>
    </row>
    <row r="440" spans="1:9" x14ac:dyDescent="0.2">
      <c r="A440" s="2">
        <v>542336</v>
      </c>
      <c r="B440" s="3" t="s">
        <v>19</v>
      </c>
      <c r="C440" s="3" t="s">
        <v>20</v>
      </c>
      <c r="D440" s="3" t="s">
        <v>21</v>
      </c>
      <c r="E440" s="3" t="s">
        <v>452</v>
      </c>
      <c r="F440" s="3" t="s">
        <v>104</v>
      </c>
      <c r="G440" s="3" t="s">
        <v>496</v>
      </c>
      <c r="H440" s="3" t="s">
        <v>497</v>
      </c>
      <c r="I440" s="4">
        <v>8.16</v>
      </c>
    </row>
    <row r="441" spans="1:9" x14ac:dyDescent="0.2">
      <c r="A441" s="2">
        <v>287096</v>
      </c>
      <c r="B441" s="3" t="s">
        <v>19</v>
      </c>
      <c r="C441" s="3" t="s">
        <v>20</v>
      </c>
      <c r="D441" s="3" t="s">
        <v>21</v>
      </c>
      <c r="E441" s="3" t="s">
        <v>452</v>
      </c>
      <c r="F441" s="3" t="s">
        <v>104</v>
      </c>
      <c r="G441" s="3" t="s">
        <v>496</v>
      </c>
      <c r="H441" s="3" t="s">
        <v>498</v>
      </c>
      <c r="I441" s="4">
        <v>7.4</v>
      </c>
    </row>
    <row r="442" spans="1:9" x14ac:dyDescent="0.2">
      <c r="A442" s="2">
        <v>542347</v>
      </c>
      <c r="B442" s="3" t="s">
        <v>19</v>
      </c>
      <c r="C442" s="3" t="s">
        <v>20</v>
      </c>
      <c r="D442" s="3" t="s">
        <v>21</v>
      </c>
      <c r="E442" s="3" t="s">
        <v>452</v>
      </c>
      <c r="F442" s="3" t="s">
        <v>104</v>
      </c>
      <c r="G442" s="3" t="s">
        <v>496</v>
      </c>
      <c r="H442" s="3" t="s">
        <v>499</v>
      </c>
      <c r="I442" s="4">
        <v>13.95</v>
      </c>
    </row>
    <row r="443" spans="1:9" x14ac:dyDescent="0.2">
      <c r="A443" s="2">
        <v>287094</v>
      </c>
      <c r="B443" s="3" t="s">
        <v>19</v>
      </c>
      <c r="C443" s="3" t="s">
        <v>20</v>
      </c>
      <c r="D443" s="3" t="s">
        <v>21</v>
      </c>
      <c r="E443" s="3" t="s">
        <v>452</v>
      </c>
      <c r="F443" s="3" t="s">
        <v>104</v>
      </c>
      <c r="G443" s="3" t="s">
        <v>496</v>
      </c>
      <c r="H443" s="3" t="s">
        <v>500</v>
      </c>
      <c r="I443" s="4">
        <v>7.01</v>
      </c>
    </row>
    <row r="444" spans="1:9" x14ac:dyDescent="0.2">
      <c r="A444" s="2">
        <v>287086</v>
      </c>
      <c r="B444" s="3" t="s">
        <v>19</v>
      </c>
      <c r="C444" s="3" t="s">
        <v>20</v>
      </c>
      <c r="D444" s="3" t="s">
        <v>21</v>
      </c>
      <c r="E444" s="3" t="s">
        <v>452</v>
      </c>
      <c r="F444" s="3" t="s">
        <v>104</v>
      </c>
      <c r="G444" s="3" t="s">
        <v>496</v>
      </c>
      <c r="H444" s="3" t="s">
        <v>501</v>
      </c>
      <c r="I444" s="4">
        <v>7.19</v>
      </c>
    </row>
    <row r="445" spans="1:9" x14ac:dyDescent="0.2">
      <c r="A445" s="2">
        <v>542358</v>
      </c>
      <c r="B445" s="3" t="s">
        <v>19</v>
      </c>
      <c r="C445" s="3" t="s">
        <v>20</v>
      </c>
      <c r="D445" s="3" t="s">
        <v>21</v>
      </c>
      <c r="E445" s="3" t="s">
        <v>452</v>
      </c>
      <c r="F445" s="3" t="s">
        <v>104</v>
      </c>
      <c r="G445" s="3" t="s">
        <v>496</v>
      </c>
      <c r="H445" s="3" t="s">
        <v>502</v>
      </c>
      <c r="I445" s="4">
        <v>11.03</v>
      </c>
    </row>
    <row r="446" spans="1:9" x14ac:dyDescent="0.2">
      <c r="A446" s="2">
        <v>542360</v>
      </c>
      <c r="B446" s="3" t="s">
        <v>19</v>
      </c>
      <c r="C446" s="3" t="s">
        <v>20</v>
      </c>
      <c r="D446" s="3" t="s">
        <v>21</v>
      </c>
      <c r="E446" s="3" t="s">
        <v>452</v>
      </c>
      <c r="F446" s="3" t="s">
        <v>104</v>
      </c>
      <c r="G446" s="3" t="s">
        <v>496</v>
      </c>
      <c r="H446" s="3" t="s">
        <v>503</v>
      </c>
      <c r="I446" s="4">
        <v>11.16</v>
      </c>
    </row>
    <row r="447" spans="1:9" x14ac:dyDescent="0.2">
      <c r="A447" s="2">
        <v>542361</v>
      </c>
      <c r="B447" s="3" t="s">
        <v>19</v>
      </c>
      <c r="C447" s="3" t="s">
        <v>20</v>
      </c>
      <c r="D447" s="3" t="s">
        <v>21</v>
      </c>
      <c r="E447" s="3" t="s">
        <v>452</v>
      </c>
      <c r="F447" s="3" t="s">
        <v>104</v>
      </c>
      <c r="G447" s="3" t="s">
        <v>496</v>
      </c>
      <c r="H447" s="3" t="s">
        <v>504</v>
      </c>
      <c r="I447" s="4">
        <v>10.32</v>
      </c>
    </row>
    <row r="448" spans="1:9" x14ac:dyDescent="0.2">
      <c r="A448" s="2">
        <v>542364</v>
      </c>
      <c r="B448" s="3" t="s">
        <v>19</v>
      </c>
      <c r="C448" s="3" t="s">
        <v>20</v>
      </c>
      <c r="D448" s="3" t="s">
        <v>21</v>
      </c>
      <c r="E448" s="3" t="s">
        <v>452</v>
      </c>
      <c r="F448" s="3" t="s">
        <v>104</v>
      </c>
      <c r="G448" s="3" t="s">
        <v>496</v>
      </c>
      <c r="H448" s="3" t="s">
        <v>505</v>
      </c>
      <c r="I448" s="4">
        <v>12.73</v>
      </c>
    </row>
    <row r="449" spans="1:9" x14ac:dyDescent="0.2">
      <c r="A449" s="2">
        <v>344708</v>
      </c>
      <c r="B449" s="3" t="s">
        <v>19</v>
      </c>
      <c r="C449" s="3" t="s">
        <v>20</v>
      </c>
      <c r="D449" s="3" t="s">
        <v>21</v>
      </c>
      <c r="E449" s="3" t="s">
        <v>452</v>
      </c>
      <c r="F449" s="3" t="s">
        <v>104</v>
      </c>
      <c r="G449" s="3" t="s">
        <v>496</v>
      </c>
      <c r="H449" s="3" t="s">
        <v>506</v>
      </c>
      <c r="I449" s="4">
        <v>5.12</v>
      </c>
    </row>
    <row r="450" spans="1:9" x14ac:dyDescent="0.2">
      <c r="A450" s="2">
        <v>542425</v>
      </c>
      <c r="B450" s="3" t="s">
        <v>19</v>
      </c>
      <c r="C450" s="3" t="s">
        <v>20</v>
      </c>
      <c r="D450" s="3" t="s">
        <v>21</v>
      </c>
      <c r="E450" s="3" t="s">
        <v>452</v>
      </c>
      <c r="F450" s="3" t="s">
        <v>104</v>
      </c>
      <c r="G450" s="3" t="s">
        <v>496</v>
      </c>
      <c r="H450" s="3" t="s">
        <v>507</v>
      </c>
      <c r="I450" s="4">
        <v>8.42</v>
      </c>
    </row>
    <row r="451" spans="1:9" x14ac:dyDescent="0.2">
      <c r="A451" s="2">
        <v>542428</v>
      </c>
      <c r="B451" s="3" t="s">
        <v>19</v>
      </c>
      <c r="C451" s="3" t="s">
        <v>20</v>
      </c>
      <c r="D451" s="3" t="s">
        <v>21</v>
      </c>
      <c r="E451" s="3" t="s">
        <v>452</v>
      </c>
      <c r="F451" s="3" t="s">
        <v>104</v>
      </c>
      <c r="G451" s="3" t="s">
        <v>496</v>
      </c>
      <c r="H451" s="3" t="s">
        <v>508</v>
      </c>
      <c r="I451" s="4">
        <v>8.31</v>
      </c>
    </row>
    <row r="452" spans="1:9" x14ac:dyDescent="0.2">
      <c r="A452" s="2">
        <v>343280</v>
      </c>
      <c r="B452" s="3" t="s">
        <v>19</v>
      </c>
      <c r="C452" s="3" t="s">
        <v>20</v>
      </c>
      <c r="D452" s="3" t="s">
        <v>21</v>
      </c>
      <c r="E452" s="3" t="s">
        <v>452</v>
      </c>
      <c r="F452" s="3" t="s">
        <v>104</v>
      </c>
      <c r="G452" s="3" t="s">
        <v>496</v>
      </c>
      <c r="H452" s="3" t="s">
        <v>509</v>
      </c>
      <c r="I452" s="4">
        <v>8.31</v>
      </c>
    </row>
    <row r="453" spans="1:9" x14ac:dyDescent="0.2">
      <c r="A453" s="2">
        <v>400227</v>
      </c>
      <c r="B453" s="3" t="s">
        <v>19</v>
      </c>
      <c r="C453" s="3" t="s">
        <v>20</v>
      </c>
      <c r="D453" s="3" t="s">
        <v>21</v>
      </c>
      <c r="E453" s="3" t="s">
        <v>452</v>
      </c>
      <c r="F453" s="3" t="s">
        <v>83</v>
      </c>
      <c r="G453" s="3" t="s">
        <v>84</v>
      </c>
      <c r="H453" s="3" t="s">
        <v>510</v>
      </c>
      <c r="I453" s="4">
        <v>20.09</v>
      </c>
    </row>
    <row r="454" spans="1:9" x14ac:dyDescent="0.2">
      <c r="A454" s="2">
        <v>270067</v>
      </c>
      <c r="B454" s="3" t="s">
        <v>19</v>
      </c>
      <c r="C454" s="3" t="s">
        <v>20</v>
      </c>
      <c r="D454" s="3" t="s">
        <v>21</v>
      </c>
      <c r="E454" s="3" t="s">
        <v>452</v>
      </c>
      <c r="F454" s="3" t="s">
        <v>83</v>
      </c>
      <c r="G454" s="3" t="s">
        <v>84</v>
      </c>
      <c r="H454" s="3" t="s">
        <v>511</v>
      </c>
      <c r="I454" s="4">
        <v>15.37</v>
      </c>
    </row>
    <row r="455" spans="1:9" x14ac:dyDescent="0.2">
      <c r="A455" s="2">
        <v>270069</v>
      </c>
      <c r="B455" s="3" t="s">
        <v>19</v>
      </c>
      <c r="C455" s="3" t="s">
        <v>20</v>
      </c>
      <c r="D455" s="3" t="s">
        <v>21</v>
      </c>
      <c r="E455" s="3" t="s">
        <v>452</v>
      </c>
      <c r="F455" s="3" t="s">
        <v>83</v>
      </c>
      <c r="G455" s="3" t="s">
        <v>84</v>
      </c>
      <c r="H455" s="3" t="s">
        <v>512</v>
      </c>
      <c r="I455" s="4">
        <v>15.37</v>
      </c>
    </row>
    <row r="456" spans="1:9" x14ac:dyDescent="0.2">
      <c r="A456" s="2">
        <v>56723</v>
      </c>
      <c r="B456" s="3" t="s">
        <v>19</v>
      </c>
      <c r="C456" s="3" t="s">
        <v>20</v>
      </c>
      <c r="D456" s="3" t="s">
        <v>21</v>
      </c>
      <c r="E456" s="3" t="s">
        <v>452</v>
      </c>
      <c r="F456" s="3" t="s">
        <v>83</v>
      </c>
      <c r="G456" s="3" t="s">
        <v>84</v>
      </c>
      <c r="H456" s="3" t="s">
        <v>513</v>
      </c>
      <c r="I456" s="4">
        <v>16.16</v>
      </c>
    </row>
    <row r="457" spans="1:9" x14ac:dyDescent="0.2">
      <c r="A457" s="2">
        <v>282941</v>
      </c>
      <c r="B457" s="3" t="s">
        <v>19</v>
      </c>
      <c r="C457" s="3" t="s">
        <v>20</v>
      </c>
      <c r="D457" s="3" t="s">
        <v>21</v>
      </c>
      <c r="E457" s="3" t="s">
        <v>452</v>
      </c>
      <c r="F457" s="3" t="s">
        <v>83</v>
      </c>
      <c r="G457" s="3" t="s">
        <v>84</v>
      </c>
      <c r="H457" s="3" t="s">
        <v>514</v>
      </c>
      <c r="I457" s="4">
        <v>26.34</v>
      </c>
    </row>
    <row r="458" spans="1:9" x14ac:dyDescent="0.2">
      <c r="A458" s="2">
        <v>381328</v>
      </c>
      <c r="B458" s="3" t="s">
        <v>19</v>
      </c>
      <c r="C458" s="3" t="s">
        <v>20</v>
      </c>
      <c r="D458" s="3" t="s">
        <v>21</v>
      </c>
      <c r="E458" s="3" t="s">
        <v>452</v>
      </c>
      <c r="F458" s="3" t="s">
        <v>83</v>
      </c>
      <c r="G458" s="3" t="s">
        <v>84</v>
      </c>
      <c r="H458" s="3" t="s">
        <v>515</v>
      </c>
      <c r="I458" s="4">
        <v>27.13</v>
      </c>
    </row>
    <row r="459" spans="1:9" x14ac:dyDescent="0.2">
      <c r="A459" s="2">
        <v>381329</v>
      </c>
      <c r="B459" s="3" t="s">
        <v>19</v>
      </c>
      <c r="C459" s="3" t="s">
        <v>20</v>
      </c>
      <c r="D459" s="3" t="s">
        <v>21</v>
      </c>
      <c r="E459" s="3" t="s">
        <v>452</v>
      </c>
      <c r="F459" s="3" t="s">
        <v>83</v>
      </c>
      <c r="G459" s="3" t="s">
        <v>84</v>
      </c>
      <c r="H459" s="3" t="s">
        <v>516</v>
      </c>
      <c r="I459" s="4">
        <v>30.61</v>
      </c>
    </row>
    <row r="460" spans="1:9" x14ac:dyDescent="0.2">
      <c r="A460" s="2">
        <v>418514</v>
      </c>
      <c r="B460" s="3" t="s">
        <v>19</v>
      </c>
      <c r="C460" s="3" t="s">
        <v>20</v>
      </c>
      <c r="D460" s="3" t="s">
        <v>21</v>
      </c>
      <c r="E460" s="3" t="s">
        <v>452</v>
      </c>
      <c r="F460" s="3" t="s">
        <v>83</v>
      </c>
      <c r="G460" s="3" t="s">
        <v>84</v>
      </c>
      <c r="H460" s="3" t="s">
        <v>517</v>
      </c>
      <c r="I460" s="4">
        <v>25.37</v>
      </c>
    </row>
    <row r="461" spans="1:9" x14ac:dyDescent="0.2">
      <c r="A461" s="2">
        <v>442927</v>
      </c>
      <c r="B461" s="3" t="s">
        <v>19</v>
      </c>
      <c r="C461" s="3" t="s">
        <v>20</v>
      </c>
      <c r="D461" s="3" t="s">
        <v>21</v>
      </c>
      <c r="E461" s="3" t="s">
        <v>452</v>
      </c>
      <c r="F461" s="3" t="s">
        <v>83</v>
      </c>
      <c r="G461" s="3" t="s">
        <v>84</v>
      </c>
      <c r="H461" s="3" t="s">
        <v>518</v>
      </c>
      <c r="I461" s="4">
        <v>21.96</v>
      </c>
    </row>
    <row r="462" spans="1:9" x14ac:dyDescent="0.2">
      <c r="A462" s="2">
        <v>503975</v>
      </c>
      <c r="B462" s="3" t="s">
        <v>19</v>
      </c>
      <c r="C462" s="3" t="s">
        <v>20</v>
      </c>
      <c r="D462" s="3" t="s">
        <v>21</v>
      </c>
      <c r="E462" s="3" t="s">
        <v>452</v>
      </c>
      <c r="F462" s="3" t="s">
        <v>83</v>
      </c>
      <c r="G462" s="3" t="s">
        <v>84</v>
      </c>
      <c r="H462" s="3" t="s">
        <v>519</v>
      </c>
      <c r="I462" s="4">
        <v>23.79</v>
      </c>
    </row>
    <row r="463" spans="1:9" x14ac:dyDescent="0.2">
      <c r="A463" s="2">
        <v>503980</v>
      </c>
      <c r="B463" s="3" t="s">
        <v>19</v>
      </c>
      <c r="C463" s="3" t="s">
        <v>20</v>
      </c>
      <c r="D463" s="3" t="s">
        <v>21</v>
      </c>
      <c r="E463" s="3" t="s">
        <v>452</v>
      </c>
      <c r="F463" s="3" t="s">
        <v>83</v>
      </c>
      <c r="G463" s="3" t="s">
        <v>84</v>
      </c>
      <c r="H463" s="3" t="s">
        <v>520</v>
      </c>
      <c r="I463" s="4">
        <v>18.670000000000002</v>
      </c>
    </row>
    <row r="464" spans="1:9" x14ac:dyDescent="0.2">
      <c r="A464" s="2">
        <v>569677</v>
      </c>
      <c r="B464" s="3" t="s">
        <v>19</v>
      </c>
      <c r="C464" s="3" t="s">
        <v>20</v>
      </c>
      <c r="D464" s="3" t="s">
        <v>21</v>
      </c>
      <c r="E464" s="3" t="s">
        <v>452</v>
      </c>
      <c r="F464" s="3" t="s">
        <v>83</v>
      </c>
      <c r="G464" s="3" t="s">
        <v>84</v>
      </c>
      <c r="H464" s="3" t="s">
        <v>521</v>
      </c>
      <c r="I464" s="4">
        <v>10.16</v>
      </c>
    </row>
    <row r="465" spans="1:9" x14ac:dyDescent="0.2">
      <c r="A465" s="2">
        <v>16742</v>
      </c>
      <c r="B465" s="3" t="s">
        <v>19</v>
      </c>
      <c r="C465" s="3" t="s">
        <v>20</v>
      </c>
      <c r="D465" s="3" t="s">
        <v>21</v>
      </c>
      <c r="E465" s="3" t="s">
        <v>452</v>
      </c>
      <c r="F465" s="3" t="s">
        <v>83</v>
      </c>
      <c r="G465" s="3" t="s">
        <v>311</v>
      </c>
      <c r="H465" s="3" t="s">
        <v>522</v>
      </c>
      <c r="I465" s="4">
        <v>3.73</v>
      </c>
    </row>
    <row r="466" spans="1:9" x14ac:dyDescent="0.2">
      <c r="A466" s="2">
        <v>52661</v>
      </c>
      <c r="B466" s="3" t="s">
        <v>19</v>
      </c>
      <c r="C466" s="3" t="s">
        <v>20</v>
      </c>
      <c r="D466" s="3" t="s">
        <v>21</v>
      </c>
      <c r="E466" s="3" t="s">
        <v>452</v>
      </c>
      <c r="F466" s="3" t="s">
        <v>83</v>
      </c>
      <c r="G466" s="3" t="s">
        <v>311</v>
      </c>
      <c r="H466" s="3" t="s">
        <v>523</v>
      </c>
      <c r="I466" s="4">
        <v>16.45</v>
      </c>
    </row>
    <row r="467" spans="1:9" x14ac:dyDescent="0.2">
      <c r="A467" s="2">
        <v>56734</v>
      </c>
      <c r="B467" s="3" t="s">
        <v>19</v>
      </c>
      <c r="C467" s="3" t="s">
        <v>20</v>
      </c>
      <c r="D467" s="3" t="s">
        <v>21</v>
      </c>
      <c r="E467" s="3" t="s">
        <v>452</v>
      </c>
      <c r="F467" s="3" t="s">
        <v>83</v>
      </c>
      <c r="G467" s="3" t="s">
        <v>311</v>
      </c>
      <c r="H467" s="3" t="s">
        <v>524</v>
      </c>
      <c r="I467" s="4">
        <v>3.73</v>
      </c>
    </row>
    <row r="468" spans="1:9" x14ac:dyDescent="0.2">
      <c r="A468" s="2">
        <v>97960</v>
      </c>
      <c r="B468" s="3" t="s">
        <v>19</v>
      </c>
      <c r="C468" s="3" t="s">
        <v>20</v>
      </c>
      <c r="D468" s="3" t="s">
        <v>21</v>
      </c>
      <c r="E468" s="3" t="s">
        <v>452</v>
      </c>
      <c r="F468" s="3" t="s">
        <v>83</v>
      </c>
      <c r="G468" s="3" t="s">
        <v>311</v>
      </c>
      <c r="H468" s="3" t="s">
        <v>525</v>
      </c>
      <c r="I468" s="4">
        <v>17.39</v>
      </c>
    </row>
    <row r="469" spans="1:9" x14ac:dyDescent="0.2">
      <c r="A469" s="2">
        <v>111913</v>
      </c>
      <c r="B469" s="3" t="s">
        <v>19</v>
      </c>
      <c r="C469" s="3" t="s">
        <v>20</v>
      </c>
      <c r="D469" s="3" t="s">
        <v>21</v>
      </c>
      <c r="E469" s="3" t="s">
        <v>452</v>
      </c>
      <c r="F469" s="3" t="s">
        <v>83</v>
      </c>
      <c r="G469" s="3" t="s">
        <v>311</v>
      </c>
      <c r="H469" s="3" t="s">
        <v>526</v>
      </c>
      <c r="I469" s="4">
        <v>24.12</v>
      </c>
    </row>
    <row r="470" spans="1:9" x14ac:dyDescent="0.2">
      <c r="A470" s="2">
        <v>178316</v>
      </c>
      <c r="B470" s="3" t="s">
        <v>19</v>
      </c>
      <c r="C470" s="3" t="s">
        <v>20</v>
      </c>
      <c r="D470" s="3" t="s">
        <v>21</v>
      </c>
      <c r="E470" s="3" t="s">
        <v>452</v>
      </c>
      <c r="F470" s="3" t="s">
        <v>83</v>
      </c>
      <c r="G470" s="3" t="s">
        <v>311</v>
      </c>
      <c r="H470" s="3" t="s">
        <v>527</v>
      </c>
      <c r="I470" s="4">
        <v>11.58</v>
      </c>
    </row>
    <row r="471" spans="1:9" x14ac:dyDescent="0.2">
      <c r="A471" s="2">
        <v>191226</v>
      </c>
      <c r="B471" s="3" t="s">
        <v>19</v>
      </c>
      <c r="C471" s="3" t="s">
        <v>20</v>
      </c>
      <c r="D471" s="3" t="s">
        <v>21</v>
      </c>
      <c r="E471" s="3" t="s">
        <v>452</v>
      </c>
      <c r="F471" s="3" t="s">
        <v>83</v>
      </c>
      <c r="G471" s="3" t="s">
        <v>311</v>
      </c>
      <c r="H471" s="3" t="s">
        <v>528</v>
      </c>
      <c r="I471" s="4">
        <v>4.07</v>
      </c>
    </row>
    <row r="472" spans="1:9" x14ac:dyDescent="0.2">
      <c r="A472" s="2">
        <v>201469</v>
      </c>
      <c r="B472" s="3" t="s">
        <v>19</v>
      </c>
      <c r="C472" s="3" t="s">
        <v>20</v>
      </c>
      <c r="D472" s="3" t="s">
        <v>21</v>
      </c>
      <c r="E472" s="3" t="s">
        <v>452</v>
      </c>
      <c r="F472" s="3" t="s">
        <v>83</v>
      </c>
      <c r="G472" s="3" t="s">
        <v>311</v>
      </c>
      <c r="H472" s="3" t="s">
        <v>529</v>
      </c>
      <c r="I472" s="4">
        <v>11.56</v>
      </c>
    </row>
    <row r="473" spans="1:9" x14ac:dyDescent="0.2">
      <c r="A473" s="2">
        <v>269582</v>
      </c>
      <c r="B473" s="3" t="s">
        <v>19</v>
      </c>
      <c r="C473" s="3" t="s">
        <v>20</v>
      </c>
      <c r="D473" s="3" t="s">
        <v>21</v>
      </c>
      <c r="E473" s="3" t="s">
        <v>452</v>
      </c>
      <c r="F473" s="3" t="s">
        <v>83</v>
      </c>
      <c r="G473" s="3" t="s">
        <v>311</v>
      </c>
      <c r="H473" s="3" t="s">
        <v>530</v>
      </c>
      <c r="I473" s="4">
        <v>20.11</v>
      </c>
    </row>
    <row r="474" spans="1:9" x14ac:dyDescent="0.2">
      <c r="A474" s="2">
        <v>222249</v>
      </c>
      <c r="B474" s="3" t="s">
        <v>19</v>
      </c>
      <c r="C474" s="3" t="s">
        <v>20</v>
      </c>
      <c r="D474" s="3" t="s">
        <v>21</v>
      </c>
      <c r="E474" s="3" t="s">
        <v>452</v>
      </c>
      <c r="F474" s="3" t="s">
        <v>83</v>
      </c>
      <c r="G474" s="3" t="s">
        <v>311</v>
      </c>
      <c r="H474" s="3" t="s">
        <v>531</v>
      </c>
      <c r="I474" s="4">
        <v>22.12</v>
      </c>
    </row>
    <row r="475" spans="1:9" x14ac:dyDescent="0.2">
      <c r="A475" s="2">
        <v>301271</v>
      </c>
      <c r="B475" s="3" t="s">
        <v>19</v>
      </c>
      <c r="C475" s="3" t="s">
        <v>20</v>
      </c>
      <c r="D475" s="3" t="s">
        <v>21</v>
      </c>
      <c r="E475" s="3" t="s">
        <v>452</v>
      </c>
      <c r="F475" s="3" t="s">
        <v>83</v>
      </c>
      <c r="G475" s="3" t="s">
        <v>311</v>
      </c>
      <c r="H475" s="3" t="s">
        <v>532</v>
      </c>
      <c r="I475" s="4">
        <v>12.58</v>
      </c>
    </row>
    <row r="476" spans="1:9" x14ac:dyDescent="0.2">
      <c r="A476" s="2">
        <v>386930</v>
      </c>
      <c r="B476" s="3" t="s">
        <v>19</v>
      </c>
      <c r="C476" s="3" t="s">
        <v>20</v>
      </c>
      <c r="D476" s="3" t="s">
        <v>21</v>
      </c>
      <c r="E476" s="3" t="s">
        <v>452</v>
      </c>
      <c r="F476" s="3" t="s">
        <v>83</v>
      </c>
      <c r="G476" s="3" t="s">
        <v>311</v>
      </c>
      <c r="H476" s="3" t="s">
        <v>533</v>
      </c>
      <c r="I476" s="4">
        <v>22.35</v>
      </c>
    </row>
    <row r="477" spans="1:9" x14ac:dyDescent="0.2">
      <c r="A477" s="2">
        <v>420157</v>
      </c>
      <c r="B477" s="3" t="s">
        <v>19</v>
      </c>
      <c r="C477" s="3" t="s">
        <v>20</v>
      </c>
      <c r="D477" s="3" t="s">
        <v>21</v>
      </c>
      <c r="E477" s="3" t="s">
        <v>452</v>
      </c>
      <c r="F477" s="3" t="s">
        <v>83</v>
      </c>
      <c r="G477" s="3" t="s">
        <v>311</v>
      </c>
      <c r="H477" s="3" t="s">
        <v>534</v>
      </c>
      <c r="I477" s="4">
        <v>19.579999999999998</v>
      </c>
    </row>
    <row r="478" spans="1:9" x14ac:dyDescent="0.2">
      <c r="A478" s="2">
        <v>420163</v>
      </c>
      <c r="B478" s="3" t="s">
        <v>19</v>
      </c>
      <c r="C478" s="3" t="s">
        <v>20</v>
      </c>
      <c r="D478" s="3" t="s">
        <v>21</v>
      </c>
      <c r="E478" s="3" t="s">
        <v>452</v>
      </c>
      <c r="F478" s="3" t="s">
        <v>83</v>
      </c>
      <c r="G478" s="3" t="s">
        <v>311</v>
      </c>
      <c r="H478" s="3" t="s">
        <v>535</v>
      </c>
      <c r="I478" s="4">
        <v>18.75</v>
      </c>
    </row>
    <row r="479" spans="1:9" x14ac:dyDescent="0.2">
      <c r="A479" s="2">
        <v>433619</v>
      </c>
      <c r="B479" s="3" t="s">
        <v>19</v>
      </c>
      <c r="C479" s="3" t="s">
        <v>20</v>
      </c>
      <c r="D479" s="3" t="s">
        <v>21</v>
      </c>
      <c r="E479" s="3" t="s">
        <v>452</v>
      </c>
      <c r="F479" s="3" t="s">
        <v>83</v>
      </c>
      <c r="G479" s="3" t="s">
        <v>311</v>
      </c>
      <c r="H479" s="3" t="s">
        <v>536</v>
      </c>
      <c r="I479" s="4">
        <v>32.700000000000003</v>
      </c>
    </row>
    <row r="480" spans="1:9" x14ac:dyDescent="0.2">
      <c r="A480" s="2">
        <v>475462</v>
      </c>
      <c r="B480" s="3" t="s">
        <v>19</v>
      </c>
      <c r="C480" s="3" t="s">
        <v>20</v>
      </c>
      <c r="D480" s="3" t="s">
        <v>21</v>
      </c>
      <c r="E480" s="3" t="s">
        <v>452</v>
      </c>
      <c r="F480" s="3" t="s">
        <v>83</v>
      </c>
      <c r="G480" s="3" t="s">
        <v>311</v>
      </c>
      <c r="H480" s="3" t="s">
        <v>537</v>
      </c>
      <c r="I480" s="4">
        <v>20.81</v>
      </c>
    </row>
    <row r="481" spans="1:9" x14ac:dyDescent="0.2">
      <c r="A481" s="2">
        <v>499051</v>
      </c>
      <c r="B481" s="3" t="s">
        <v>19</v>
      </c>
      <c r="C481" s="3" t="s">
        <v>20</v>
      </c>
      <c r="D481" s="3" t="s">
        <v>21</v>
      </c>
      <c r="E481" s="3" t="s">
        <v>452</v>
      </c>
      <c r="F481" s="3" t="s">
        <v>83</v>
      </c>
      <c r="G481" s="3" t="s">
        <v>311</v>
      </c>
      <c r="H481" s="3" t="s">
        <v>538</v>
      </c>
      <c r="I481" s="4">
        <v>21.99</v>
      </c>
    </row>
    <row r="482" spans="1:9" x14ac:dyDescent="0.2">
      <c r="A482" s="2">
        <v>503950</v>
      </c>
      <c r="B482" s="3" t="s">
        <v>19</v>
      </c>
      <c r="C482" s="3" t="s">
        <v>20</v>
      </c>
      <c r="D482" s="3" t="s">
        <v>21</v>
      </c>
      <c r="E482" s="3" t="s">
        <v>452</v>
      </c>
      <c r="F482" s="3" t="s">
        <v>83</v>
      </c>
      <c r="G482" s="3" t="s">
        <v>311</v>
      </c>
      <c r="H482" s="3" t="s">
        <v>539</v>
      </c>
      <c r="I482" s="4">
        <v>11.29</v>
      </c>
    </row>
    <row r="483" spans="1:9" x14ac:dyDescent="0.2">
      <c r="A483" s="2">
        <v>508188</v>
      </c>
      <c r="B483" s="3" t="s">
        <v>19</v>
      </c>
      <c r="C483" s="3" t="s">
        <v>20</v>
      </c>
      <c r="D483" s="3" t="s">
        <v>21</v>
      </c>
      <c r="E483" s="3" t="s">
        <v>452</v>
      </c>
      <c r="F483" s="3" t="s">
        <v>83</v>
      </c>
      <c r="G483" s="3" t="s">
        <v>311</v>
      </c>
      <c r="H483" s="3" t="s">
        <v>540</v>
      </c>
      <c r="I483" s="4">
        <v>11.53</v>
      </c>
    </row>
    <row r="484" spans="1:9" x14ac:dyDescent="0.2">
      <c r="A484" s="2">
        <v>560040</v>
      </c>
      <c r="B484" s="3" t="s">
        <v>19</v>
      </c>
      <c r="C484" s="3" t="s">
        <v>20</v>
      </c>
      <c r="D484" s="3" t="s">
        <v>21</v>
      </c>
      <c r="E484" s="3" t="s">
        <v>452</v>
      </c>
      <c r="F484" s="3" t="s">
        <v>83</v>
      </c>
      <c r="G484" s="3" t="s">
        <v>311</v>
      </c>
      <c r="H484" s="3" t="s">
        <v>541</v>
      </c>
      <c r="I484" s="4">
        <v>26.37</v>
      </c>
    </row>
    <row r="485" spans="1:9" x14ac:dyDescent="0.2">
      <c r="A485" s="2">
        <v>560043</v>
      </c>
      <c r="B485" s="3" t="s">
        <v>19</v>
      </c>
      <c r="C485" s="3" t="s">
        <v>20</v>
      </c>
      <c r="D485" s="3" t="s">
        <v>21</v>
      </c>
      <c r="E485" s="3" t="s">
        <v>452</v>
      </c>
      <c r="F485" s="3" t="s">
        <v>83</v>
      </c>
      <c r="G485" s="3" t="s">
        <v>311</v>
      </c>
      <c r="H485" s="3" t="s">
        <v>542</v>
      </c>
      <c r="I485" s="4">
        <v>26.27</v>
      </c>
    </row>
    <row r="486" spans="1:9" x14ac:dyDescent="0.2">
      <c r="A486" s="2">
        <v>583215</v>
      </c>
      <c r="B486" s="3" t="s">
        <v>19</v>
      </c>
      <c r="C486" s="3" t="s">
        <v>20</v>
      </c>
      <c r="D486" s="3" t="s">
        <v>21</v>
      </c>
      <c r="E486" s="3" t="s">
        <v>452</v>
      </c>
      <c r="F486" s="3" t="s">
        <v>83</v>
      </c>
      <c r="G486" s="3" t="s">
        <v>311</v>
      </c>
      <c r="H486" s="3" t="s">
        <v>543</v>
      </c>
      <c r="I486" s="4">
        <v>23.62</v>
      </c>
    </row>
    <row r="487" spans="1:9" x14ac:dyDescent="0.2">
      <c r="A487" s="2">
        <v>3014</v>
      </c>
      <c r="B487" s="3" t="s">
        <v>19</v>
      </c>
      <c r="C487" s="3" t="s">
        <v>20</v>
      </c>
      <c r="D487" s="3" t="s">
        <v>21</v>
      </c>
      <c r="E487" s="3" t="s">
        <v>544</v>
      </c>
      <c r="F487" s="3" t="s">
        <v>104</v>
      </c>
      <c r="G487" s="3" t="s">
        <v>545</v>
      </c>
      <c r="H487" s="3" t="s">
        <v>546</v>
      </c>
      <c r="I487" s="4">
        <v>5.6</v>
      </c>
    </row>
    <row r="488" spans="1:9" x14ac:dyDescent="0.2">
      <c r="A488" s="2">
        <v>44281</v>
      </c>
      <c r="B488" s="3" t="s">
        <v>19</v>
      </c>
      <c r="C488" s="3" t="s">
        <v>20</v>
      </c>
      <c r="D488" s="3" t="s">
        <v>21</v>
      </c>
      <c r="E488" s="3" t="s">
        <v>544</v>
      </c>
      <c r="F488" s="3" t="s">
        <v>104</v>
      </c>
      <c r="G488" s="3" t="s">
        <v>545</v>
      </c>
      <c r="H488" s="3" t="s">
        <v>547</v>
      </c>
      <c r="I488" s="4">
        <v>1.54</v>
      </c>
    </row>
    <row r="489" spans="1:9" x14ac:dyDescent="0.2">
      <c r="A489" s="2">
        <v>46916</v>
      </c>
      <c r="B489" s="3" t="s">
        <v>19</v>
      </c>
      <c r="C489" s="3" t="s">
        <v>20</v>
      </c>
      <c r="D489" s="3" t="s">
        <v>21</v>
      </c>
      <c r="E489" s="3" t="s">
        <v>544</v>
      </c>
      <c r="F489" s="3" t="s">
        <v>104</v>
      </c>
      <c r="G489" s="3" t="s">
        <v>545</v>
      </c>
      <c r="H489" s="3" t="s">
        <v>548</v>
      </c>
      <c r="I489" s="4">
        <v>2.59</v>
      </c>
    </row>
    <row r="490" spans="1:9" x14ac:dyDescent="0.2">
      <c r="A490" s="2">
        <v>7276</v>
      </c>
      <c r="B490" s="3" t="s">
        <v>19</v>
      </c>
      <c r="C490" s="3" t="s">
        <v>20</v>
      </c>
      <c r="D490" s="3" t="s">
        <v>21</v>
      </c>
      <c r="E490" s="3" t="s">
        <v>544</v>
      </c>
      <c r="F490" s="3" t="s">
        <v>104</v>
      </c>
      <c r="G490" s="3" t="s">
        <v>545</v>
      </c>
      <c r="H490" s="3" t="s">
        <v>549</v>
      </c>
      <c r="I490" s="4">
        <v>3.47</v>
      </c>
    </row>
    <row r="491" spans="1:9" x14ac:dyDescent="0.2">
      <c r="A491" s="2">
        <v>60219</v>
      </c>
      <c r="B491" s="3" t="s">
        <v>19</v>
      </c>
      <c r="C491" s="3" t="s">
        <v>20</v>
      </c>
      <c r="D491" s="3" t="s">
        <v>21</v>
      </c>
      <c r="E491" s="3" t="s">
        <v>544</v>
      </c>
      <c r="F491" s="3" t="s">
        <v>104</v>
      </c>
      <c r="G491" s="3" t="s">
        <v>545</v>
      </c>
      <c r="H491" s="3" t="s">
        <v>550</v>
      </c>
      <c r="I491" s="4">
        <v>3.41</v>
      </c>
    </row>
    <row r="492" spans="1:9" x14ac:dyDescent="0.2">
      <c r="A492" s="2">
        <v>60223</v>
      </c>
      <c r="B492" s="3" t="s">
        <v>19</v>
      </c>
      <c r="C492" s="3" t="s">
        <v>20</v>
      </c>
      <c r="D492" s="3" t="s">
        <v>21</v>
      </c>
      <c r="E492" s="3" t="s">
        <v>544</v>
      </c>
      <c r="F492" s="3" t="s">
        <v>104</v>
      </c>
      <c r="G492" s="3" t="s">
        <v>545</v>
      </c>
      <c r="H492" s="3" t="s">
        <v>551</v>
      </c>
      <c r="I492" s="4">
        <v>3.76</v>
      </c>
    </row>
    <row r="493" spans="1:9" x14ac:dyDescent="0.2">
      <c r="A493" s="2">
        <v>91041</v>
      </c>
      <c r="B493" s="3" t="s">
        <v>19</v>
      </c>
      <c r="C493" s="3" t="s">
        <v>20</v>
      </c>
      <c r="D493" s="3" t="s">
        <v>21</v>
      </c>
      <c r="E493" s="3" t="s">
        <v>544</v>
      </c>
      <c r="F493" s="3" t="s">
        <v>104</v>
      </c>
      <c r="G493" s="3" t="s">
        <v>545</v>
      </c>
      <c r="H493" s="3" t="s">
        <v>552</v>
      </c>
      <c r="I493" s="4">
        <v>3.74</v>
      </c>
    </row>
    <row r="494" spans="1:9" x14ac:dyDescent="0.2">
      <c r="A494" s="2">
        <v>3858</v>
      </c>
      <c r="B494" s="3" t="s">
        <v>19</v>
      </c>
      <c r="C494" s="3" t="s">
        <v>20</v>
      </c>
      <c r="D494" s="3" t="s">
        <v>21</v>
      </c>
      <c r="E494" s="3" t="s">
        <v>544</v>
      </c>
      <c r="F494" s="3" t="s">
        <v>104</v>
      </c>
      <c r="G494" s="3" t="s">
        <v>553</v>
      </c>
      <c r="H494" s="3" t="s">
        <v>554</v>
      </c>
      <c r="I494" s="4">
        <v>6.27</v>
      </c>
    </row>
    <row r="495" spans="1:9" x14ac:dyDescent="0.2">
      <c r="A495" s="2">
        <v>14506</v>
      </c>
      <c r="B495" s="3" t="s">
        <v>19</v>
      </c>
      <c r="C495" s="3" t="s">
        <v>20</v>
      </c>
      <c r="D495" s="3" t="s">
        <v>21</v>
      </c>
      <c r="E495" s="3" t="s">
        <v>544</v>
      </c>
      <c r="F495" s="3" t="s">
        <v>104</v>
      </c>
      <c r="G495" s="3" t="s">
        <v>553</v>
      </c>
      <c r="H495" s="3" t="s">
        <v>555</v>
      </c>
      <c r="I495" s="4">
        <v>3.81</v>
      </c>
    </row>
    <row r="496" spans="1:9" x14ac:dyDescent="0.2">
      <c r="A496" s="2">
        <v>14546</v>
      </c>
      <c r="B496" s="3" t="s">
        <v>19</v>
      </c>
      <c r="C496" s="3" t="s">
        <v>20</v>
      </c>
      <c r="D496" s="3" t="s">
        <v>21</v>
      </c>
      <c r="E496" s="3" t="s">
        <v>544</v>
      </c>
      <c r="F496" s="3" t="s">
        <v>104</v>
      </c>
      <c r="G496" s="3" t="s">
        <v>553</v>
      </c>
      <c r="H496" s="3" t="s">
        <v>556</v>
      </c>
      <c r="I496" s="4">
        <v>1.69</v>
      </c>
    </row>
    <row r="497" spans="1:9" x14ac:dyDescent="0.2">
      <c r="A497" s="2">
        <v>533913</v>
      </c>
      <c r="B497" s="3" t="s">
        <v>19</v>
      </c>
      <c r="C497" s="3" t="s">
        <v>20</v>
      </c>
      <c r="D497" s="3" t="s">
        <v>21</v>
      </c>
      <c r="E497" s="3" t="s">
        <v>544</v>
      </c>
      <c r="F497" s="3" t="s">
        <v>104</v>
      </c>
      <c r="G497" s="3" t="s">
        <v>553</v>
      </c>
      <c r="H497" s="3" t="s">
        <v>557</v>
      </c>
      <c r="I497" s="4">
        <v>1.33</v>
      </c>
    </row>
    <row r="498" spans="1:9" x14ac:dyDescent="0.2">
      <c r="A498" s="2">
        <v>533914</v>
      </c>
      <c r="B498" s="3" t="s">
        <v>19</v>
      </c>
      <c r="C498" s="3" t="s">
        <v>20</v>
      </c>
      <c r="D498" s="3" t="s">
        <v>21</v>
      </c>
      <c r="E498" s="3" t="s">
        <v>544</v>
      </c>
      <c r="F498" s="3" t="s">
        <v>104</v>
      </c>
      <c r="G498" s="3" t="s">
        <v>553</v>
      </c>
      <c r="H498" s="3" t="s">
        <v>558</v>
      </c>
      <c r="I498" s="4">
        <v>2.64</v>
      </c>
    </row>
    <row r="499" spans="1:9" x14ac:dyDescent="0.2">
      <c r="A499" s="2">
        <v>483810</v>
      </c>
      <c r="B499" s="3" t="s">
        <v>19</v>
      </c>
      <c r="C499" s="3" t="s">
        <v>20</v>
      </c>
      <c r="D499" s="3" t="s">
        <v>21</v>
      </c>
      <c r="E499" s="3" t="s">
        <v>544</v>
      </c>
      <c r="F499" s="3" t="s">
        <v>104</v>
      </c>
      <c r="G499" s="3" t="s">
        <v>553</v>
      </c>
      <c r="H499" s="3" t="s">
        <v>559</v>
      </c>
      <c r="I499" s="4">
        <v>5.73</v>
      </c>
    </row>
    <row r="500" spans="1:9" x14ac:dyDescent="0.2">
      <c r="A500" s="2">
        <v>483815</v>
      </c>
      <c r="B500" s="3" t="s">
        <v>19</v>
      </c>
      <c r="C500" s="3" t="s">
        <v>20</v>
      </c>
      <c r="D500" s="3" t="s">
        <v>21</v>
      </c>
      <c r="E500" s="3" t="s">
        <v>544</v>
      </c>
      <c r="F500" s="3" t="s">
        <v>104</v>
      </c>
      <c r="G500" s="3" t="s">
        <v>553</v>
      </c>
      <c r="H500" s="3" t="s">
        <v>560</v>
      </c>
      <c r="I500" s="4">
        <v>3</v>
      </c>
    </row>
    <row r="501" spans="1:9" x14ac:dyDescent="0.2">
      <c r="A501" s="2">
        <v>483816</v>
      </c>
      <c r="B501" s="3" t="s">
        <v>19</v>
      </c>
      <c r="C501" s="3" t="s">
        <v>20</v>
      </c>
      <c r="D501" s="3" t="s">
        <v>21</v>
      </c>
      <c r="E501" s="3" t="s">
        <v>544</v>
      </c>
      <c r="F501" s="3" t="s">
        <v>104</v>
      </c>
      <c r="G501" s="3" t="s">
        <v>553</v>
      </c>
      <c r="H501" s="3" t="s">
        <v>561</v>
      </c>
      <c r="I501" s="4">
        <v>6.95</v>
      </c>
    </row>
    <row r="502" spans="1:9" x14ac:dyDescent="0.2">
      <c r="A502" s="2">
        <v>510695</v>
      </c>
      <c r="B502" s="3" t="s">
        <v>19</v>
      </c>
      <c r="C502" s="3" t="s">
        <v>20</v>
      </c>
      <c r="D502" s="3" t="s">
        <v>21</v>
      </c>
      <c r="E502" s="3" t="s">
        <v>544</v>
      </c>
      <c r="F502" s="3" t="s">
        <v>104</v>
      </c>
      <c r="G502" s="3" t="s">
        <v>553</v>
      </c>
      <c r="H502" s="3" t="s">
        <v>562</v>
      </c>
      <c r="I502" s="4">
        <v>3.91</v>
      </c>
    </row>
    <row r="503" spans="1:9" x14ac:dyDescent="0.2">
      <c r="A503" s="2">
        <v>521968</v>
      </c>
      <c r="B503" s="3" t="s">
        <v>19</v>
      </c>
      <c r="C503" s="3" t="s">
        <v>20</v>
      </c>
      <c r="D503" s="3" t="s">
        <v>21</v>
      </c>
      <c r="E503" s="3" t="s">
        <v>544</v>
      </c>
      <c r="F503" s="3" t="s">
        <v>104</v>
      </c>
      <c r="G503" s="3" t="s">
        <v>553</v>
      </c>
      <c r="H503" s="3" t="s">
        <v>563</v>
      </c>
      <c r="I503" s="4">
        <v>2.42</v>
      </c>
    </row>
    <row r="504" spans="1:9" x14ac:dyDescent="0.2">
      <c r="A504" s="2">
        <v>533909</v>
      </c>
      <c r="B504" s="3" t="s">
        <v>19</v>
      </c>
      <c r="C504" s="3" t="s">
        <v>20</v>
      </c>
      <c r="D504" s="3" t="s">
        <v>21</v>
      </c>
      <c r="E504" s="3" t="s">
        <v>544</v>
      </c>
      <c r="F504" s="3" t="s">
        <v>104</v>
      </c>
      <c r="G504" s="3" t="s">
        <v>553</v>
      </c>
      <c r="H504" s="3" t="s">
        <v>564</v>
      </c>
      <c r="I504" s="4">
        <v>11.25</v>
      </c>
    </row>
    <row r="505" spans="1:9" x14ac:dyDescent="0.2">
      <c r="A505" s="2">
        <v>533911</v>
      </c>
      <c r="B505" s="3" t="s">
        <v>19</v>
      </c>
      <c r="C505" s="3" t="s">
        <v>20</v>
      </c>
      <c r="D505" s="3" t="s">
        <v>21</v>
      </c>
      <c r="E505" s="3" t="s">
        <v>544</v>
      </c>
      <c r="F505" s="3" t="s">
        <v>104</v>
      </c>
      <c r="G505" s="3" t="s">
        <v>553</v>
      </c>
      <c r="H505" s="3" t="s">
        <v>565</v>
      </c>
      <c r="I505" s="4">
        <v>3.65</v>
      </c>
    </row>
    <row r="506" spans="1:9" x14ac:dyDescent="0.2">
      <c r="A506" s="2">
        <v>533912</v>
      </c>
      <c r="B506" s="3" t="s">
        <v>19</v>
      </c>
      <c r="C506" s="3" t="s">
        <v>20</v>
      </c>
      <c r="D506" s="3" t="s">
        <v>21</v>
      </c>
      <c r="E506" s="3" t="s">
        <v>544</v>
      </c>
      <c r="F506" s="3" t="s">
        <v>104</v>
      </c>
      <c r="G506" s="3" t="s">
        <v>553</v>
      </c>
      <c r="H506" s="3" t="s">
        <v>566</v>
      </c>
      <c r="I506" s="4">
        <v>8.19</v>
      </c>
    </row>
    <row r="507" spans="1:9" x14ac:dyDescent="0.2">
      <c r="A507" s="2">
        <v>26197</v>
      </c>
      <c r="B507" s="3" t="s">
        <v>19</v>
      </c>
      <c r="C507" s="3" t="s">
        <v>20</v>
      </c>
      <c r="D507" s="3" t="s">
        <v>21</v>
      </c>
      <c r="E507" s="3" t="s">
        <v>544</v>
      </c>
      <c r="F507" s="3" t="s">
        <v>104</v>
      </c>
      <c r="G507" s="3" t="s">
        <v>118</v>
      </c>
      <c r="H507" s="3" t="s">
        <v>567</v>
      </c>
      <c r="I507" s="4">
        <v>6.91</v>
      </c>
    </row>
    <row r="508" spans="1:9" x14ac:dyDescent="0.2">
      <c r="A508" s="2">
        <v>180716</v>
      </c>
      <c r="B508" s="3" t="s">
        <v>19</v>
      </c>
      <c r="C508" s="3" t="s">
        <v>20</v>
      </c>
      <c r="D508" s="3" t="s">
        <v>21</v>
      </c>
      <c r="E508" s="3" t="s">
        <v>544</v>
      </c>
      <c r="F508" s="3" t="s">
        <v>104</v>
      </c>
      <c r="G508" s="3" t="s">
        <v>118</v>
      </c>
      <c r="H508" s="3" t="s">
        <v>568</v>
      </c>
      <c r="I508" s="4">
        <v>9.69</v>
      </c>
    </row>
    <row r="509" spans="1:9" x14ac:dyDescent="0.2">
      <c r="A509" s="2">
        <v>61539</v>
      </c>
      <c r="B509" s="3" t="s">
        <v>19</v>
      </c>
      <c r="C509" s="3" t="s">
        <v>20</v>
      </c>
      <c r="D509" s="3" t="s">
        <v>21</v>
      </c>
      <c r="E509" s="3" t="s">
        <v>544</v>
      </c>
      <c r="F509" s="3" t="s">
        <v>104</v>
      </c>
      <c r="G509" s="3" t="s">
        <v>118</v>
      </c>
      <c r="H509" s="3" t="s">
        <v>569</v>
      </c>
      <c r="I509" s="4">
        <v>3.04</v>
      </c>
    </row>
    <row r="510" spans="1:9" x14ac:dyDescent="0.2">
      <c r="A510" s="2">
        <v>2465</v>
      </c>
      <c r="B510" s="3" t="s">
        <v>19</v>
      </c>
      <c r="C510" s="3" t="s">
        <v>20</v>
      </c>
      <c r="D510" s="3" t="s">
        <v>21</v>
      </c>
      <c r="E510" s="3" t="s">
        <v>544</v>
      </c>
      <c r="F510" s="3" t="s">
        <v>23</v>
      </c>
      <c r="G510" s="3" t="s">
        <v>44</v>
      </c>
      <c r="H510" s="3" t="s">
        <v>570</v>
      </c>
      <c r="I510" s="4">
        <v>12.66</v>
      </c>
    </row>
    <row r="511" spans="1:9" x14ac:dyDescent="0.2">
      <c r="A511" s="2">
        <v>3614</v>
      </c>
      <c r="B511" s="3" t="s">
        <v>19</v>
      </c>
      <c r="C511" s="3" t="s">
        <v>20</v>
      </c>
      <c r="D511" s="3" t="s">
        <v>21</v>
      </c>
      <c r="E511" s="3" t="s">
        <v>544</v>
      </c>
      <c r="F511" s="3" t="s">
        <v>23</v>
      </c>
      <c r="G511" s="3" t="s">
        <v>44</v>
      </c>
      <c r="H511" s="3" t="s">
        <v>571</v>
      </c>
      <c r="I511" s="4">
        <v>5.75</v>
      </c>
    </row>
    <row r="512" spans="1:9" x14ac:dyDescent="0.2">
      <c r="A512" s="2">
        <v>16511</v>
      </c>
      <c r="B512" s="3" t="s">
        <v>19</v>
      </c>
      <c r="C512" s="3" t="s">
        <v>20</v>
      </c>
      <c r="D512" s="3" t="s">
        <v>21</v>
      </c>
      <c r="E512" s="3" t="s">
        <v>544</v>
      </c>
      <c r="F512" s="3" t="s">
        <v>23</v>
      </c>
      <c r="G512" s="3" t="s">
        <v>44</v>
      </c>
      <c r="H512" s="3" t="s">
        <v>572</v>
      </c>
      <c r="I512" s="4">
        <v>11.08</v>
      </c>
    </row>
    <row r="513" spans="1:9" x14ac:dyDescent="0.2">
      <c r="A513" s="2">
        <v>79857</v>
      </c>
      <c r="B513" s="3" t="s">
        <v>19</v>
      </c>
      <c r="C513" s="3" t="s">
        <v>20</v>
      </c>
      <c r="D513" s="3" t="s">
        <v>21</v>
      </c>
      <c r="E513" s="3" t="s">
        <v>544</v>
      </c>
      <c r="F513" s="3" t="s">
        <v>23</v>
      </c>
      <c r="G513" s="3" t="s">
        <v>44</v>
      </c>
      <c r="H513" s="3" t="s">
        <v>573</v>
      </c>
      <c r="I513" s="4">
        <v>19.600000000000001</v>
      </c>
    </row>
    <row r="514" spans="1:9" x14ac:dyDescent="0.2">
      <c r="A514" s="2">
        <v>12923</v>
      </c>
      <c r="B514" s="3" t="s">
        <v>19</v>
      </c>
      <c r="C514" s="3" t="s">
        <v>20</v>
      </c>
      <c r="D514" s="3" t="s">
        <v>21</v>
      </c>
      <c r="E514" s="3" t="s">
        <v>544</v>
      </c>
      <c r="F514" s="3" t="s">
        <v>23</v>
      </c>
      <c r="G514" s="3" t="s">
        <v>44</v>
      </c>
      <c r="H514" s="3" t="s">
        <v>574</v>
      </c>
      <c r="I514" s="4">
        <v>12.48</v>
      </c>
    </row>
    <row r="515" spans="1:9" x14ac:dyDescent="0.2">
      <c r="A515" s="2">
        <v>296306</v>
      </c>
      <c r="B515" s="3" t="s">
        <v>19</v>
      </c>
      <c r="C515" s="3" t="s">
        <v>20</v>
      </c>
      <c r="D515" s="3" t="s">
        <v>21</v>
      </c>
      <c r="E515" s="3" t="s">
        <v>575</v>
      </c>
      <c r="F515" s="3" t="s">
        <v>83</v>
      </c>
      <c r="G515" s="3" t="s">
        <v>311</v>
      </c>
      <c r="H515" s="3" t="s">
        <v>576</v>
      </c>
      <c r="I515" s="4">
        <v>12.02</v>
      </c>
    </row>
    <row r="516" spans="1:9" x14ac:dyDescent="0.2">
      <c r="A516" s="2">
        <v>1018</v>
      </c>
      <c r="B516" s="3" t="s">
        <v>19</v>
      </c>
      <c r="C516" s="3" t="s">
        <v>20</v>
      </c>
      <c r="D516" s="3" t="s">
        <v>21</v>
      </c>
      <c r="E516" s="3" t="s">
        <v>575</v>
      </c>
      <c r="F516" s="3" t="s">
        <v>83</v>
      </c>
      <c r="G516" s="3" t="s">
        <v>311</v>
      </c>
      <c r="H516" s="3" t="s">
        <v>577</v>
      </c>
      <c r="I516" s="4">
        <v>3.12</v>
      </c>
    </row>
    <row r="517" spans="1:9" x14ac:dyDescent="0.2">
      <c r="A517" s="2">
        <v>1020</v>
      </c>
      <c r="B517" s="3" t="s">
        <v>19</v>
      </c>
      <c r="C517" s="3" t="s">
        <v>20</v>
      </c>
      <c r="D517" s="3" t="s">
        <v>21</v>
      </c>
      <c r="E517" s="3" t="s">
        <v>575</v>
      </c>
      <c r="F517" s="3" t="s">
        <v>83</v>
      </c>
      <c r="G517" s="3" t="s">
        <v>311</v>
      </c>
      <c r="H517" s="3" t="s">
        <v>578</v>
      </c>
      <c r="I517" s="4">
        <v>4.6900000000000004</v>
      </c>
    </row>
    <row r="518" spans="1:9" x14ac:dyDescent="0.2">
      <c r="A518" s="2">
        <v>2773</v>
      </c>
      <c r="B518" s="3" t="s">
        <v>19</v>
      </c>
      <c r="C518" s="3" t="s">
        <v>20</v>
      </c>
      <c r="D518" s="3" t="s">
        <v>21</v>
      </c>
      <c r="E518" s="3" t="s">
        <v>575</v>
      </c>
      <c r="F518" s="3" t="s">
        <v>83</v>
      </c>
      <c r="G518" s="3" t="s">
        <v>311</v>
      </c>
      <c r="H518" s="3" t="s">
        <v>579</v>
      </c>
      <c r="I518" s="4">
        <v>9.6199999999999992</v>
      </c>
    </row>
    <row r="519" spans="1:9" x14ac:dyDescent="0.2">
      <c r="A519" s="2">
        <v>6161</v>
      </c>
      <c r="B519" s="3" t="s">
        <v>19</v>
      </c>
      <c r="C519" s="3" t="s">
        <v>20</v>
      </c>
      <c r="D519" s="3" t="s">
        <v>21</v>
      </c>
      <c r="E519" s="3" t="s">
        <v>575</v>
      </c>
      <c r="F519" s="3" t="s">
        <v>83</v>
      </c>
      <c r="G519" s="3" t="s">
        <v>311</v>
      </c>
      <c r="H519" s="3" t="s">
        <v>580</v>
      </c>
      <c r="I519" s="4">
        <v>5.97</v>
      </c>
    </row>
    <row r="520" spans="1:9" x14ac:dyDescent="0.2">
      <c r="A520" s="2">
        <v>7897</v>
      </c>
      <c r="B520" s="3" t="s">
        <v>19</v>
      </c>
      <c r="C520" s="3" t="s">
        <v>20</v>
      </c>
      <c r="D520" s="3" t="s">
        <v>21</v>
      </c>
      <c r="E520" s="3" t="s">
        <v>575</v>
      </c>
      <c r="F520" s="3" t="s">
        <v>83</v>
      </c>
      <c r="G520" s="3" t="s">
        <v>311</v>
      </c>
      <c r="H520" s="3" t="s">
        <v>581</v>
      </c>
      <c r="I520" s="4">
        <v>5.25</v>
      </c>
    </row>
    <row r="521" spans="1:9" x14ac:dyDescent="0.2">
      <c r="A521" s="2">
        <v>14574</v>
      </c>
      <c r="B521" s="3" t="s">
        <v>19</v>
      </c>
      <c r="C521" s="3" t="s">
        <v>20</v>
      </c>
      <c r="D521" s="3" t="s">
        <v>21</v>
      </c>
      <c r="E521" s="3" t="s">
        <v>575</v>
      </c>
      <c r="F521" s="3" t="s">
        <v>83</v>
      </c>
      <c r="G521" s="3" t="s">
        <v>311</v>
      </c>
      <c r="H521" s="3" t="s">
        <v>582</v>
      </c>
      <c r="I521" s="4">
        <v>3.96</v>
      </c>
    </row>
    <row r="522" spans="1:9" x14ac:dyDescent="0.2">
      <c r="A522" s="2">
        <v>16250</v>
      </c>
      <c r="B522" s="3" t="s">
        <v>19</v>
      </c>
      <c r="C522" s="3" t="s">
        <v>20</v>
      </c>
      <c r="D522" s="3" t="s">
        <v>21</v>
      </c>
      <c r="E522" s="3" t="s">
        <v>575</v>
      </c>
      <c r="F522" s="3" t="s">
        <v>83</v>
      </c>
      <c r="G522" s="3" t="s">
        <v>311</v>
      </c>
      <c r="H522" s="3" t="s">
        <v>583</v>
      </c>
      <c r="I522" s="4">
        <v>9.6199999999999992</v>
      </c>
    </row>
    <row r="523" spans="1:9" x14ac:dyDescent="0.2">
      <c r="A523" s="2">
        <v>22541</v>
      </c>
      <c r="B523" s="3" t="s">
        <v>19</v>
      </c>
      <c r="C523" s="3" t="s">
        <v>20</v>
      </c>
      <c r="D523" s="3" t="s">
        <v>21</v>
      </c>
      <c r="E523" s="3" t="s">
        <v>575</v>
      </c>
      <c r="F523" s="3" t="s">
        <v>83</v>
      </c>
      <c r="G523" s="3" t="s">
        <v>311</v>
      </c>
      <c r="H523" s="3" t="s">
        <v>584</v>
      </c>
      <c r="I523" s="4">
        <v>5.15</v>
      </c>
    </row>
    <row r="524" spans="1:9" x14ac:dyDescent="0.2">
      <c r="A524" s="2">
        <v>27999</v>
      </c>
      <c r="B524" s="3" t="s">
        <v>19</v>
      </c>
      <c r="C524" s="3" t="s">
        <v>20</v>
      </c>
      <c r="D524" s="3" t="s">
        <v>21</v>
      </c>
      <c r="E524" s="3" t="s">
        <v>575</v>
      </c>
      <c r="F524" s="3" t="s">
        <v>83</v>
      </c>
      <c r="G524" s="3" t="s">
        <v>311</v>
      </c>
      <c r="H524" s="3" t="s">
        <v>585</v>
      </c>
      <c r="I524" s="4">
        <v>8.15</v>
      </c>
    </row>
    <row r="525" spans="1:9" x14ac:dyDescent="0.2">
      <c r="A525" s="2">
        <v>28021</v>
      </c>
      <c r="B525" s="3" t="s">
        <v>19</v>
      </c>
      <c r="C525" s="3" t="s">
        <v>20</v>
      </c>
      <c r="D525" s="3" t="s">
        <v>21</v>
      </c>
      <c r="E525" s="3" t="s">
        <v>575</v>
      </c>
      <c r="F525" s="3" t="s">
        <v>83</v>
      </c>
      <c r="G525" s="3" t="s">
        <v>311</v>
      </c>
      <c r="H525" s="3" t="s">
        <v>586</v>
      </c>
      <c r="I525" s="4">
        <v>5.25</v>
      </c>
    </row>
    <row r="526" spans="1:9" x14ac:dyDescent="0.2">
      <c r="A526" s="2">
        <v>95360</v>
      </c>
      <c r="B526" s="3" t="s">
        <v>19</v>
      </c>
      <c r="C526" s="3" t="s">
        <v>20</v>
      </c>
      <c r="D526" s="3" t="s">
        <v>21</v>
      </c>
      <c r="E526" s="3" t="s">
        <v>575</v>
      </c>
      <c r="F526" s="3" t="s">
        <v>83</v>
      </c>
      <c r="G526" s="3" t="s">
        <v>311</v>
      </c>
      <c r="H526" s="3" t="s">
        <v>587</v>
      </c>
      <c r="I526" s="4">
        <v>8.99</v>
      </c>
    </row>
    <row r="527" spans="1:9" x14ac:dyDescent="0.2">
      <c r="A527" s="2">
        <v>242872</v>
      </c>
      <c r="B527" s="3" t="s">
        <v>19</v>
      </c>
      <c r="C527" s="3" t="s">
        <v>20</v>
      </c>
      <c r="D527" s="3" t="s">
        <v>21</v>
      </c>
      <c r="E527" s="3" t="s">
        <v>575</v>
      </c>
      <c r="F527" s="3" t="s">
        <v>83</v>
      </c>
      <c r="G527" s="3" t="s">
        <v>311</v>
      </c>
      <c r="H527" s="3" t="s">
        <v>588</v>
      </c>
      <c r="I527" s="4">
        <v>3.06</v>
      </c>
    </row>
    <row r="528" spans="1:9" x14ac:dyDescent="0.2">
      <c r="A528" s="2">
        <v>260170</v>
      </c>
      <c r="B528" s="3" t="s">
        <v>19</v>
      </c>
      <c r="C528" s="3" t="s">
        <v>20</v>
      </c>
      <c r="D528" s="3" t="s">
        <v>21</v>
      </c>
      <c r="E528" s="3" t="s">
        <v>575</v>
      </c>
      <c r="F528" s="3" t="s">
        <v>83</v>
      </c>
      <c r="G528" s="3" t="s">
        <v>311</v>
      </c>
      <c r="H528" s="3" t="s">
        <v>589</v>
      </c>
      <c r="I528" s="4">
        <v>10.25</v>
      </c>
    </row>
    <row r="529" spans="1:9" x14ac:dyDescent="0.2">
      <c r="A529" s="2">
        <v>374108</v>
      </c>
      <c r="B529" s="3" t="s">
        <v>19</v>
      </c>
      <c r="C529" s="3" t="s">
        <v>20</v>
      </c>
      <c r="D529" s="3" t="s">
        <v>21</v>
      </c>
      <c r="E529" s="3" t="s">
        <v>575</v>
      </c>
      <c r="F529" s="3" t="s">
        <v>83</v>
      </c>
      <c r="G529" s="3" t="s">
        <v>311</v>
      </c>
      <c r="H529" s="3" t="s">
        <v>590</v>
      </c>
      <c r="I529" s="4">
        <v>13.76</v>
      </c>
    </row>
    <row r="530" spans="1:9" x14ac:dyDescent="0.2">
      <c r="A530" s="2">
        <v>374122</v>
      </c>
      <c r="B530" s="3" t="s">
        <v>19</v>
      </c>
      <c r="C530" s="3" t="s">
        <v>20</v>
      </c>
      <c r="D530" s="3" t="s">
        <v>21</v>
      </c>
      <c r="E530" s="3" t="s">
        <v>575</v>
      </c>
      <c r="F530" s="3" t="s">
        <v>83</v>
      </c>
      <c r="G530" s="3" t="s">
        <v>311</v>
      </c>
      <c r="H530" s="3" t="s">
        <v>591</v>
      </c>
      <c r="I530" s="4">
        <v>13.76</v>
      </c>
    </row>
    <row r="531" spans="1:9" x14ac:dyDescent="0.2">
      <c r="A531" s="2">
        <v>377646</v>
      </c>
      <c r="B531" s="3" t="s">
        <v>19</v>
      </c>
      <c r="C531" s="3" t="s">
        <v>20</v>
      </c>
      <c r="D531" s="3" t="s">
        <v>21</v>
      </c>
      <c r="E531" s="3" t="s">
        <v>575</v>
      </c>
      <c r="F531" s="3" t="s">
        <v>83</v>
      </c>
      <c r="G531" s="3" t="s">
        <v>311</v>
      </c>
      <c r="H531" s="3" t="s">
        <v>592</v>
      </c>
      <c r="I531" s="4">
        <v>6.27</v>
      </c>
    </row>
    <row r="532" spans="1:9" x14ac:dyDescent="0.2">
      <c r="A532" s="2">
        <v>383517</v>
      </c>
      <c r="B532" s="3" t="s">
        <v>19</v>
      </c>
      <c r="C532" s="3" t="s">
        <v>20</v>
      </c>
      <c r="D532" s="3" t="s">
        <v>21</v>
      </c>
      <c r="E532" s="3" t="s">
        <v>575</v>
      </c>
      <c r="F532" s="3" t="s">
        <v>83</v>
      </c>
      <c r="G532" s="3" t="s">
        <v>311</v>
      </c>
      <c r="H532" s="3" t="s">
        <v>593</v>
      </c>
      <c r="I532" s="4">
        <v>10.44</v>
      </c>
    </row>
    <row r="533" spans="1:9" x14ac:dyDescent="0.2">
      <c r="A533" s="2">
        <v>386923</v>
      </c>
      <c r="B533" s="3" t="s">
        <v>19</v>
      </c>
      <c r="C533" s="3" t="s">
        <v>20</v>
      </c>
      <c r="D533" s="3" t="s">
        <v>21</v>
      </c>
      <c r="E533" s="3" t="s">
        <v>575</v>
      </c>
      <c r="F533" s="3" t="s">
        <v>83</v>
      </c>
      <c r="G533" s="3" t="s">
        <v>311</v>
      </c>
      <c r="H533" s="3" t="s">
        <v>594</v>
      </c>
      <c r="I533" s="4">
        <v>10.25</v>
      </c>
    </row>
    <row r="534" spans="1:9" x14ac:dyDescent="0.2">
      <c r="A534" s="2">
        <v>388787</v>
      </c>
      <c r="B534" s="3" t="s">
        <v>19</v>
      </c>
      <c r="C534" s="3" t="s">
        <v>20</v>
      </c>
      <c r="D534" s="3" t="s">
        <v>21</v>
      </c>
      <c r="E534" s="3" t="s">
        <v>575</v>
      </c>
      <c r="F534" s="3" t="s">
        <v>83</v>
      </c>
      <c r="G534" s="3" t="s">
        <v>311</v>
      </c>
      <c r="H534" s="3" t="s">
        <v>595</v>
      </c>
      <c r="I534" s="4">
        <v>11.89</v>
      </c>
    </row>
    <row r="535" spans="1:9" x14ac:dyDescent="0.2">
      <c r="A535" s="2">
        <v>416096</v>
      </c>
      <c r="B535" s="3" t="s">
        <v>19</v>
      </c>
      <c r="C535" s="3" t="s">
        <v>20</v>
      </c>
      <c r="D535" s="3" t="s">
        <v>21</v>
      </c>
      <c r="E535" s="3" t="s">
        <v>575</v>
      </c>
      <c r="F535" s="3" t="s">
        <v>83</v>
      </c>
      <c r="G535" s="3" t="s">
        <v>311</v>
      </c>
      <c r="H535" s="3" t="s">
        <v>596</v>
      </c>
      <c r="I535" s="4">
        <v>16.13</v>
      </c>
    </row>
    <row r="536" spans="1:9" x14ac:dyDescent="0.2">
      <c r="A536" s="2">
        <v>445883</v>
      </c>
      <c r="B536" s="3" t="s">
        <v>19</v>
      </c>
      <c r="C536" s="3" t="s">
        <v>20</v>
      </c>
      <c r="D536" s="3" t="s">
        <v>21</v>
      </c>
      <c r="E536" s="3" t="s">
        <v>575</v>
      </c>
      <c r="F536" s="3" t="s">
        <v>83</v>
      </c>
      <c r="G536" s="3" t="s">
        <v>311</v>
      </c>
      <c r="H536" s="3" t="s">
        <v>597</v>
      </c>
      <c r="I536" s="4">
        <v>16.13</v>
      </c>
    </row>
    <row r="537" spans="1:9" x14ac:dyDescent="0.2">
      <c r="A537" s="2">
        <v>453070</v>
      </c>
      <c r="B537" s="3" t="s">
        <v>19</v>
      </c>
      <c r="C537" s="3" t="s">
        <v>20</v>
      </c>
      <c r="D537" s="3" t="s">
        <v>21</v>
      </c>
      <c r="E537" s="3" t="s">
        <v>575</v>
      </c>
      <c r="F537" s="3" t="s">
        <v>83</v>
      </c>
      <c r="G537" s="3" t="s">
        <v>311</v>
      </c>
      <c r="H537" s="3" t="s">
        <v>598</v>
      </c>
      <c r="I537" s="4">
        <v>13.36</v>
      </c>
    </row>
    <row r="538" spans="1:9" x14ac:dyDescent="0.2">
      <c r="A538" s="2">
        <v>459034</v>
      </c>
      <c r="B538" s="3" t="s">
        <v>19</v>
      </c>
      <c r="C538" s="3" t="s">
        <v>20</v>
      </c>
      <c r="D538" s="3" t="s">
        <v>21</v>
      </c>
      <c r="E538" s="3" t="s">
        <v>575</v>
      </c>
      <c r="F538" s="3" t="s">
        <v>83</v>
      </c>
      <c r="G538" s="3" t="s">
        <v>311</v>
      </c>
      <c r="H538" s="3" t="s">
        <v>599</v>
      </c>
      <c r="I538" s="4">
        <v>13.76</v>
      </c>
    </row>
    <row r="539" spans="1:9" x14ac:dyDescent="0.2">
      <c r="A539" s="2">
        <v>459868</v>
      </c>
      <c r="B539" s="3" t="s">
        <v>19</v>
      </c>
      <c r="C539" s="3" t="s">
        <v>20</v>
      </c>
      <c r="D539" s="3" t="s">
        <v>21</v>
      </c>
      <c r="E539" s="3" t="s">
        <v>575</v>
      </c>
      <c r="F539" s="3" t="s">
        <v>83</v>
      </c>
      <c r="G539" s="3" t="s">
        <v>311</v>
      </c>
      <c r="H539" s="3" t="s">
        <v>600</v>
      </c>
      <c r="I539" s="4">
        <v>20.36</v>
      </c>
    </row>
    <row r="540" spans="1:9" x14ac:dyDescent="0.2">
      <c r="A540" s="2">
        <v>459869</v>
      </c>
      <c r="B540" s="3" t="s">
        <v>19</v>
      </c>
      <c r="C540" s="3" t="s">
        <v>20</v>
      </c>
      <c r="D540" s="3" t="s">
        <v>21</v>
      </c>
      <c r="E540" s="3" t="s">
        <v>575</v>
      </c>
      <c r="F540" s="3" t="s">
        <v>83</v>
      </c>
      <c r="G540" s="3" t="s">
        <v>311</v>
      </c>
      <c r="H540" s="3" t="s">
        <v>601</v>
      </c>
      <c r="I540" s="4">
        <v>18.62</v>
      </c>
    </row>
    <row r="541" spans="1:9" x14ac:dyDescent="0.2">
      <c r="A541" s="2">
        <v>459871</v>
      </c>
      <c r="B541" s="3" t="s">
        <v>19</v>
      </c>
      <c r="C541" s="3" t="s">
        <v>20</v>
      </c>
      <c r="D541" s="3" t="s">
        <v>21</v>
      </c>
      <c r="E541" s="3" t="s">
        <v>575</v>
      </c>
      <c r="F541" s="3" t="s">
        <v>83</v>
      </c>
      <c r="G541" s="3" t="s">
        <v>311</v>
      </c>
      <c r="H541" s="3" t="s">
        <v>602</v>
      </c>
      <c r="I541" s="4">
        <v>7.8</v>
      </c>
    </row>
    <row r="542" spans="1:9" x14ac:dyDescent="0.2">
      <c r="A542" s="2">
        <v>459872</v>
      </c>
      <c r="B542" s="3" t="s">
        <v>19</v>
      </c>
      <c r="C542" s="3" t="s">
        <v>20</v>
      </c>
      <c r="D542" s="3" t="s">
        <v>21</v>
      </c>
      <c r="E542" s="3" t="s">
        <v>575</v>
      </c>
      <c r="F542" s="3" t="s">
        <v>83</v>
      </c>
      <c r="G542" s="3" t="s">
        <v>311</v>
      </c>
      <c r="H542" s="3" t="s">
        <v>603</v>
      </c>
      <c r="I542" s="4">
        <v>6.55</v>
      </c>
    </row>
    <row r="543" spans="1:9" x14ac:dyDescent="0.2">
      <c r="A543" s="2">
        <v>475461</v>
      </c>
      <c r="B543" s="3" t="s">
        <v>19</v>
      </c>
      <c r="C543" s="3" t="s">
        <v>20</v>
      </c>
      <c r="D543" s="3" t="s">
        <v>21</v>
      </c>
      <c r="E543" s="3" t="s">
        <v>575</v>
      </c>
      <c r="F543" s="3" t="s">
        <v>83</v>
      </c>
      <c r="G543" s="3" t="s">
        <v>311</v>
      </c>
      <c r="H543" s="3" t="s">
        <v>604</v>
      </c>
      <c r="I543" s="4">
        <v>17.75</v>
      </c>
    </row>
    <row r="544" spans="1:9" x14ac:dyDescent="0.2">
      <c r="A544" s="2">
        <v>482188</v>
      </c>
      <c r="B544" s="3" t="s">
        <v>19</v>
      </c>
      <c r="C544" s="3" t="s">
        <v>20</v>
      </c>
      <c r="D544" s="3" t="s">
        <v>21</v>
      </c>
      <c r="E544" s="3" t="s">
        <v>575</v>
      </c>
      <c r="F544" s="3" t="s">
        <v>83</v>
      </c>
      <c r="G544" s="3" t="s">
        <v>311</v>
      </c>
      <c r="H544" s="3" t="s">
        <v>605</v>
      </c>
      <c r="I544" s="4">
        <v>15.48</v>
      </c>
    </row>
    <row r="545" spans="1:9" x14ac:dyDescent="0.2">
      <c r="A545" s="2">
        <v>482189</v>
      </c>
      <c r="B545" s="3" t="s">
        <v>19</v>
      </c>
      <c r="C545" s="3" t="s">
        <v>20</v>
      </c>
      <c r="D545" s="3" t="s">
        <v>21</v>
      </c>
      <c r="E545" s="3" t="s">
        <v>575</v>
      </c>
      <c r="F545" s="3" t="s">
        <v>83</v>
      </c>
      <c r="G545" s="3" t="s">
        <v>311</v>
      </c>
      <c r="H545" s="3" t="s">
        <v>606</v>
      </c>
      <c r="I545" s="4">
        <v>15.12</v>
      </c>
    </row>
    <row r="546" spans="1:9" x14ac:dyDescent="0.2">
      <c r="A546" s="2">
        <v>482191</v>
      </c>
      <c r="B546" s="3" t="s">
        <v>19</v>
      </c>
      <c r="C546" s="3" t="s">
        <v>20</v>
      </c>
      <c r="D546" s="3" t="s">
        <v>21</v>
      </c>
      <c r="E546" s="3" t="s">
        <v>575</v>
      </c>
      <c r="F546" s="3" t="s">
        <v>83</v>
      </c>
      <c r="G546" s="3" t="s">
        <v>311</v>
      </c>
      <c r="H546" s="3" t="s">
        <v>607</v>
      </c>
      <c r="I546" s="4">
        <v>16.829999999999998</v>
      </c>
    </row>
    <row r="547" spans="1:9" x14ac:dyDescent="0.2">
      <c r="A547" s="2">
        <v>487572</v>
      </c>
      <c r="B547" s="3" t="s">
        <v>19</v>
      </c>
      <c r="C547" s="3" t="s">
        <v>20</v>
      </c>
      <c r="D547" s="3" t="s">
        <v>21</v>
      </c>
      <c r="E547" s="3" t="s">
        <v>575</v>
      </c>
      <c r="F547" s="3" t="s">
        <v>83</v>
      </c>
      <c r="G547" s="3" t="s">
        <v>311</v>
      </c>
      <c r="H547" s="3" t="s">
        <v>608</v>
      </c>
      <c r="I547" s="4">
        <v>26.58</v>
      </c>
    </row>
    <row r="548" spans="1:9" x14ac:dyDescent="0.2">
      <c r="A548" s="2">
        <v>499056</v>
      </c>
      <c r="B548" s="3" t="s">
        <v>19</v>
      </c>
      <c r="C548" s="3" t="s">
        <v>20</v>
      </c>
      <c r="D548" s="3" t="s">
        <v>21</v>
      </c>
      <c r="E548" s="3" t="s">
        <v>575</v>
      </c>
      <c r="F548" s="3" t="s">
        <v>83</v>
      </c>
      <c r="G548" s="3" t="s">
        <v>311</v>
      </c>
      <c r="H548" s="3" t="s">
        <v>609</v>
      </c>
      <c r="I548" s="4">
        <v>16.13</v>
      </c>
    </row>
    <row r="549" spans="1:9" x14ac:dyDescent="0.2">
      <c r="A549" s="2">
        <v>499072</v>
      </c>
      <c r="B549" s="3" t="s">
        <v>19</v>
      </c>
      <c r="C549" s="3" t="s">
        <v>20</v>
      </c>
      <c r="D549" s="3" t="s">
        <v>21</v>
      </c>
      <c r="E549" s="3" t="s">
        <v>575</v>
      </c>
      <c r="F549" s="3" t="s">
        <v>83</v>
      </c>
      <c r="G549" s="3" t="s">
        <v>311</v>
      </c>
      <c r="H549" s="3" t="s">
        <v>610</v>
      </c>
      <c r="I549" s="4">
        <v>9.6199999999999992</v>
      </c>
    </row>
    <row r="550" spans="1:9" x14ac:dyDescent="0.2">
      <c r="A550" s="2">
        <v>503945</v>
      </c>
      <c r="B550" s="3" t="s">
        <v>19</v>
      </c>
      <c r="C550" s="3" t="s">
        <v>20</v>
      </c>
      <c r="D550" s="3" t="s">
        <v>21</v>
      </c>
      <c r="E550" s="3" t="s">
        <v>575</v>
      </c>
      <c r="F550" s="3" t="s">
        <v>83</v>
      </c>
      <c r="G550" s="3" t="s">
        <v>311</v>
      </c>
      <c r="H550" s="3" t="s">
        <v>611</v>
      </c>
      <c r="I550" s="4">
        <v>7.8</v>
      </c>
    </row>
    <row r="551" spans="1:9" x14ac:dyDescent="0.2">
      <c r="A551" s="2">
        <v>503949</v>
      </c>
      <c r="B551" s="3" t="s">
        <v>19</v>
      </c>
      <c r="C551" s="3" t="s">
        <v>20</v>
      </c>
      <c r="D551" s="3" t="s">
        <v>21</v>
      </c>
      <c r="E551" s="3" t="s">
        <v>575</v>
      </c>
      <c r="F551" s="3" t="s">
        <v>83</v>
      </c>
      <c r="G551" s="3" t="s">
        <v>311</v>
      </c>
      <c r="H551" s="3" t="s">
        <v>612</v>
      </c>
      <c r="I551" s="4">
        <v>20.36</v>
      </c>
    </row>
    <row r="552" spans="1:9" x14ac:dyDescent="0.2">
      <c r="A552" s="2">
        <v>513345</v>
      </c>
      <c r="B552" s="3" t="s">
        <v>19</v>
      </c>
      <c r="C552" s="3" t="s">
        <v>20</v>
      </c>
      <c r="D552" s="3" t="s">
        <v>21</v>
      </c>
      <c r="E552" s="3" t="s">
        <v>575</v>
      </c>
      <c r="F552" s="3" t="s">
        <v>83</v>
      </c>
      <c r="G552" s="3" t="s">
        <v>311</v>
      </c>
      <c r="H552" s="3" t="s">
        <v>613</v>
      </c>
      <c r="I552" s="4">
        <v>6.52</v>
      </c>
    </row>
    <row r="553" spans="1:9" x14ac:dyDescent="0.2">
      <c r="A553" s="2">
        <v>518331</v>
      </c>
      <c r="B553" s="3" t="s">
        <v>19</v>
      </c>
      <c r="C553" s="3" t="s">
        <v>20</v>
      </c>
      <c r="D553" s="3" t="s">
        <v>21</v>
      </c>
      <c r="E553" s="3" t="s">
        <v>575</v>
      </c>
      <c r="F553" s="3" t="s">
        <v>83</v>
      </c>
      <c r="G553" s="3" t="s">
        <v>311</v>
      </c>
      <c r="H553" s="3" t="s">
        <v>614</v>
      </c>
      <c r="I553" s="4">
        <v>5.08</v>
      </c>
    </row>
    <row r="554" spans="1:9" x14ac:dyDescent="0.2">
      <c r="A554" s="2">
        <v>535913</v>
      </c>
      <c r="B554" s="3" t="s">
        <v>19</v>
      </c>
      <c r="C554" s="3" t="s">
        <v>20</v>
      </c>
      <c r="D554" s="3" t="s">
        <v>21</v>
      </c>
      <c r="E554" s="3" t="s">
        <v>575</v>
      </c>
      <c r="F554" s="3" t="s">
        <v>83</v>
      </c>
      <c r="G554" s="3" t="s">
        <v>311</v>
      </c>
      <c r="H554" s="3" t="s">
        <v>615</v>
      </c>
      <c r="I554" s="4">
        <v>30.59</v>
      </c>
    </row>
    <row r="555" spans="1:9" x14ac:dyDescent="0.2">
      <c r="A555" s="2">
        <v>535915</v>
      </c>
      <c r="B555" s="3" t="s">
        <v>19</v>
      </c>
      <c r="C555" s="3" t="s">
        <v>20</v>
      </c>
      <c r="D555" s="3" t="s">
        <v>21</v>
      </c>
      <c r="E555" s="3" t="s">
        <v>575</v>
      </c>
      <c r="F555" s="3" t="s">
        <v>83</v>
      </c>
      <c r="G555" s="3" t="s">
        <v>311</v>
      </c>
      <c r="H555" s="3" t="s">
        <v>616</v>
      </c>
      <c r="I555" s="4">
        <v>20.36</v>
      </c>
    </row>
    <row r="556" spans="1:9" x14ac:dyDescent="0.2">
      <c r="A556" s="2">
        <v>543750</v>
      </c>
      <c r="B556" s="3" t="s">
        <v>19</v>
      </c>
      <c r="C556" s="3" t="s">
        <v>20</v>
      </c>
      <c r="D556" s="3" t="s">
        <v>21</v>
      </c>
      <c r="E556" s="3" t="s">
        <v>575</v>
      </c>
      <c r="F556" s="3" t="s">
        <v>83</v>
      </c>
      <c r="G556" s="3" t="s">
        <v>311</v>
      </c>
      <c r="H556" s="3" t="s">
        <v>617</v>
      </c>
      <c r="I556" s="4">
        <v>21.2</v>
      </c>
    </row>
    <row r="557" spans="1:9" x14ac:dyDescent="0.2">
      <c r="A557" s="2">
        <v>569297</v>
      </c>
      <c r="B557" s="3" t="s">
        <v>19</v>
      </c>
      <c r="C557" s="3" t="s">
        <v>20</v>
      </c>
      <c r="D557" s="3" t="s">
        <v>21</v>
      </c>
      <c r="E557" s="3" t="s">
        <v>575</v>
      </c>
      <c r="F557" s="3" t="s">
        <v>83</v>
      </c>
      <c r="G557" s="3" t="s">
        <v>311</v>
      </c>
      <c r="H557" s="3" t="s">
        <v>618</v>
      </c>
      <c r="I557" s="4">
        <v>19.34</v>
      </c>
    </row>
    <row r="558" spans="1:9" x14ac:dyDescent="0.2">
      <c r="A558" s="2">
        <v>576027</v>
      </c>
      <c r="B558" s="3" t="s">
        <v>19</v>
      </c>
      <c r="C558" s="3" t="s">
        <v>20</v>
      </c>
      <c r="D558" s="3" t="s">
        <v>21</v>
      </c>
      <c r="E558" s="3" t="s">
        <v>575</v>
      </c>
      <c r="F558" s="3" t="s">
        <v>83</v>
      </c>
      <c r="G558" s="3" t="s">
        <v>311</v>
      </c>
      <c r="H558" s="3" t="s">
        <v>619</v>
      </c>
      <c r="I558" s="4">
        <v>33.380000000000003</v>
      </c>
    </row>
    <row r="559" spans="1:9" x14ac:dyDescent="0.2">
      <c r="A559" s="2">
        <v>586968</v>
      </c>
      <c r="B559" s="3" t="s">
        <v>19</v>
      </c>
      <c r="C559" s="3" t="s">
        <v>20</v>
      </c>
      <c r="D559" s="3" t="s">
        <v>21</v>
      </c>
      <c r="E559" s="3" t="s">
        <v>575</v>
      </c>
      <c r="F559" s="3" t="s">
        <v>83</v>
      </c>
      <c r="G559" s="3" t="s">
        <v>311</v>
      </c>
      <c r="H559" s="3" t="s">
        <v>620</v>
      </c>
      <c r="I559" s="4">
        <v>9.6199999999999992</v>
      </c>
    </row>
    <row r="560" spans="1:9" x14ac:dyDescent="0.2">
      <c r="A560" s="2">
        <v>587297</v>
      </c>
      <c r="B560" s="3" t="s">
        <v>19</v>
      </c>
      <c r="C560" s="3" t="s">
        <v>20</v>
      </c>
      <c r="D560" s="3" t="s">
        <v>21</v>
      </c>
      <c r="E560" s="3" t="s">
        <v>575</v>
      </c>
      <c r="F560" s="3" t="s">
        <v>83</v>
      </c>
      <c r="G560" s="3" t="s">
        <v>311</v>
      </c>
      <c r="H560" s="3" t="s">
        <v>621</v>
      </c>
      <c r="I560" s="4">
        <v>5.13</v>
      </c>
    </row>
    <row r="561" spans="1:9" x14ac:dyDescent="0.2">
      <c r="A561" s="2">
        <v>587524</v>
      </c>
      <c r="B561" s="3" t="s">
        <v>19</v>
      </c>
      <c r="C561" s="3" t="s">
        <v>20</v>
      </c>
      <c r="D561" s="3" t="s">
        <v>21</v>
      </c>
      <c r="E561" s="3" t="s">
        <v>575</v>
      </c>
      <c r="F561" s="3" t="s">
        <v>83</v>
      </c>
      <c r="G561" s="3" t="s">
        <v>311</v>
      </c>
      <c r="H561" s="3" t="s">
        <v>622</v>
      </c>
      <c r="I561" s="4">
        <v>16.13</v>
      </c>
    </row>
    <row r="562" spans="1:9" x14ac:dyDescent="0.2">
      <c r="A562" s="2">
        <v>587538</v>
      </c>
      <c r="B562" s="3" t="s">
        <v>19</v>
      </c>
      <c r="C562" s="3" t="s">
        <v>20</v>
      </c>
      <c r="D562" s="3" t="s">
        <v>21</v>
      </c>
      <c r="E562" s="3" t="s">
        <v>575</v>
      </c>
      <c r="F562" s="3" t="s">
        <v>83</v>
      </c>
      <c r="G562" s="3" t="s">
        <v>311</v>
      </c>
      <c r="H562" s="3" t="s">
        <v>623</v>
      </c>
      <c r="I562" s="4">
        <v>32.46</v>
      </c>
    </row>
    <row r="563" spans="1:9" x14ac:dyDescent="0.2">
      <c r="A563" s="2">
        <v>598074</v>
      </c>
      <c r="B563" s="3" t="s">
        <v>19</v>
      </c>
      <c r="C563" s="3" t="s">
        <v>20</v>
      </c>
      <c r="D563" s="3" t="s">
        <v>21</v>
      </c>
      <c r="E563" s="3" t="s">
        <v>575</v>
      </c>
      <c r="F563" s="3" t="s">
        <v>83</v>
      </c>
      <c r="G563" s="3" t="s">
        <v>311</v>
      </c>
      <c r="H563" s="3" t="s">
        <v>624</v>
      </c>
      <c r="I563" s="4">
        <v>10.97</v>
      </c>
    </row>
    <row r="564" spans="1:9" x14ac:dyDescent="0.2">
      <c r="A564" s="2">
        <v>1498</v>
      </c>
      <c r="B564" s="3" t="s">
        <v>19</v>
      </c>
      <c r="C564" s="3" t="s">
        <v>20</v>
      </c>
      <c r="D564" s="3" t="s">
        <v>21</v>
      </c>
      <c r="E564" s="3" t="s">
        <v>575</v>
      </c>
      <c r="F564" s="3" t="s">
        <v>83</v>
      </c>
      <c r="G564" s="3" t="s">
        <v>291</v>
      </c>
      <c r="H564" s="3" t="s">
        <v>625</v>
      </c>
      <c r="I564" s="4">
        <v>4.9400000000000004</v>
      </c>
    </row>
    <row r="565" spans="1:9" x14ac:dyDescent="0.2">
      <c r="A565" s="2">
        <v>5627</v>
      </c>
      <c r="B565" s="3" t="s">
        <v>19</v>
      </c>
      <c r="C565" s="3" t="s">
        <v>20</v>
      </c>
      <c r="D565" s="3" t="s">
        <v>21</v>
      </c>
      <c r="E565" s="3" t="s">
        <v>575</v>
      </c>
      <c r="F565" s="3" t="s">
        <v>83</v>
      </c>
      <c r="G565" s="3" t="s">
        <v>291</v>
      </c>
      <c r="H565" s="3" t="s">
        <v>626</v>
      </c>
      <c r="I565" s="4">
        <v>4.9400000000000004</v>
      </c>
    </row>
    <row r="566" spans="1:9" x14ac:dyDescent="0.2">
      <c r="A566" s="2">
        <v>22398</v>
      </c>
      <c r="B566" s="3" t="s">
        <v>19</v>
      </c>
      <c r="C566" s="3" t="s">
        <v>20</v>
      </c>
      <c r="D566" s="3" t="s">
        <v>21</v>
      </c>
      <c r="E566" s="3" t="s">
        <v>575</v>
      </c>
      <c r="F566" s="3" t="s">
        <v>83</v>
      </c>
      <c r="G566" s="3" t="s">
        <v>291</v>
      </c>
      <c r="H566" s="3" t="s">
        <v>627</v>
      </c>
      <c r="I566" s="4">
        <v>4.9400000000000004</v>
      </c>
    </row>
    <row r="567" spans="1:9" x14ac:dyDescent="0.2">
      <c r="A567" s="2">
        <v>32399</v>
      </c>
      <c r="B567" s="3" t="s">
        <v>19</v>
      </c>
      <c r="C567" s="3" t="s">
        <v>20</v>
      </c>
      <c r="D567" s="3" t="s">
        <v>21</v>
      </c>
      <c r="E567" s="3" t="s">
        <v>575</v>
      </c>
      <c r="F567" s="3" t="s">
        <v>83</v>
      </c>
      <c r="G567" s="3" t="s">
        <v>291</v>
      </c>
      <c r="H567" s="3" t="s">
        <v>628</v>
      </c>
      <c r="I567" s="4">
        <v>5.74</v>
      </c>
    </row>
    <row r="568" spans="1:9" x14ac:dyDescent="0.2">
      <c r="A568" s="2">
        <v>34586</v>
      </c>
      <c r="B568" s="3" t="s">
        <v>19</v>
      </c>
      <c r="C568" s="3" t="s">
        <v>20</v>
      </c>
      <c r="D568" s="3" t="s">
        <v>21</v>
      </c>
      <c r="E568" s="3" t="s">
        <v>575</v>
      </c>
      <c r="F568" s="3" t="s">
        <v>83</v>
      </c>
      <c r="G568" s="3" t="s">
        <v>291</v>
      </c>
      <c r="H568" s="3" t="s">
        <v>629</v>
      </c>
      <c r="I568" s="4">
        <v>3.72</v>
      </c>
    </row>
    <row r="569" spans="1:9" x14ac:dyDescent="0.2">
      <c r="A569" s="2">
        <v>291181</v>
      </c>
      <c r="B569" s="3" t="s">
        <v>19</v>
      </c>
      <c r="C569" s="3" t="s">
        <v>20</v>
      </c>
      <c r="D569" s="3" t="s">
        <v>21</v>
      </c>
      <c r="E569" s="3" t="s">
        <v>575</v>
      </c>
      <c r="F569" s="3" t="s">
        <v>83</v>
      </c>
      <c r="G569" s="3" t="s">
        <v>291</v>
      </c>
      <c r="H569" s="3" t="s">
        <v>630</v>
      </c>
      <c r="I569" s="4">
        <v>2.96</v>
      </c>
    </row>
    <row r="570" spans="1:9" x14ac:dyDescent="0.2">
      <c r="A570" s="2">
        <v>291182</v>
      </c>
      <c r="B570" s="3" t="s">
        <v>19</v>
      </c>
      <c r="C570" s="3" t="s">
        <v>20</v>
      </c>
      <c r="D570" s="3" t="s">
        <v>21</v>
      </c>
      <c r="E570" s="3" t="s">
        <v>575</v>
      </c>
      <c r="F570" s="3" t="s">
        <v>83</v>
      </c>
      <c r="G570" s="3" t="s">
        <v>291</v>
      </c>
      <c r="H570" s="3" t="s">
        <v>631</v>
      </c>
      <c r="I570" s="4">
        <v>2.96</v>
      </c>
    </row>
    <row r="571" spans="1:9" x14ac:dyDescent="0.2">
      <c r="A571" s="2">
        <v>291183</v>
      </c>
      <c r="B571" s="3" t="s">
        <v>19</v>
      </c>
      <c r="C571" s="3" t="s">
        <v>20</v>
      </c>
      <c r="D571" s="3" t="s">
        <v>21</v>
      </c>
      <c r="E571" s="3" t="s">
        <v>575</v>
      </c>
      <c r="F571" s="3" t="s">
        <v>83</v>
      </c>
      <c r="G571" s="3" t="s">
        <v>291</v>
      </c>
      <c r="H571" s="3" t="s">
        <v>632</v>
      </c>
      <c r="I571" s="4">
        <v>2.96</v>
      </c>
    </row>
    <row r="572" spans="1:9" x14ac:dyDescent="0.2">
      <c r="A572" s="2">
        <v>324560</v>
      </c>
      <c r="B572" s="3" t="s">
        <v>19</v>
      </c>
      <c r="C572" s="3" t="s">
        <v>20</v>
      </c>
      <c r="D572" s="3" t="s">
        <v>21</v>
      </c>
      <c r="E572" s="3" t="s">
        <v>575</v>
      </c>
      <c r="F572" s="3" t="s">
        <v>83</v>
      </c>
      <c r="G572" s="3" t="s">
        <v>291</v>
      </c>
      <c r="H572" s="3" t="s">
        <v>633</v>
      </c>
      <c r="I572" s="4">
        <v>2.93</v>
      </c>
    </row>
    <row r="573" spans="1:9" x14ac:dyDescent="0.2">
      <c r="A573" s="2">
        <v>331225</v>
      </c>
      <c r="B573" s="3" t="s">
        <v>19</v>
      </c>
      <c r="C573" s="3" t="s">
        <v>20</v>
      </c>
      <c r="D573" s="3" t="s">
        <v>21</v>
      </c>
      <c r="E573" s="3" t="s">
        <v>575</v>
      </c>
      <c r="F573" s="3" t="s">
        <v>83</v>
      </c>
      <c r="G573" s="3" t="s">
        <v>291</v>
      </c>
      <c r="H573" s="3" t="s">
        <v>634</v>
      </c>
      <c r="I573" s="4">
        <v>2.93</v>
      </c>
    </row>
    <row r="574" spans="1:9" x14ac:dyDescent="0.2">
      <c r="A574" s="2">
        <v>379179</v>
      </c>
      <c r="B574" s="3" t="s">
        <v>19</v>
      </c>
      <c r="C574" s="3" t="s">
        <v>20</v>
      </c>
      <c r="D574" s="3" t="s">
        <v>21</v>
      </c>
      <c r="E574" s="3" t="s">
        <v>575</v>
      </c>
      <c r="F574" s="3" t="s">
        <v>83</v>
      </c>
      <c r="G574" s="3" t="s">
        <v>291</v>
      </c>
      <c r="H574" s="3" t="s">
        <v>635</v>
      </c>
      <c r="I574" s="4">
        <v>5.74</v>
      </c>
    </row>
    <row r="575" spans="1:9" x14ac:dyDescent="0.2">
      <c r="A575" s="2">
        <v>383221</v>
      </c>
      <c r="B575" s="3" t="s">
        <v>19</v>
      </c>
      <c r="C575" s="3" t="s">
        <v>20</v>
      </c>
      <c r="D575" s="3" t="s">
        <v>21</v>
      </c>
      <c r="E575" s="3" t="s">
        <v>575</v>
      </c>
      <c r="F575" s="3" t="s">
        <v>83</v>
      </c>
      <c r="G575" s="3" t="s">
        <v>291</v>
      </c>
      <c r="H575" s="3" t="s">
        <v>636</v>
      </c>
      <c r="I575" s="4">
        <v>6.06</v>
      </c>
    </row>
    <row r="576" spans="1:9" x14ac:dyDescent="0.2">
      <c r="A576" s="2">
        <v>383225</v>
      </c>
      <c r="B576" s="3" t="s">
        <v>19</v>
      </c>
      <c r="C576" s="3" t="s">
        <v>20</v>
      </c>
      <c r="D576" s="3" t="s">
        <v>21</v>
      </c>
      <c r="E576" s="3" t="s">
        <v>575</v>
      </c>
      <c r="F576" s="3" t="s">
        <v>83</v>
      </c>
      <c r="G576" s="3" t="s">
        <v>291</v>
      </c>
      <c r="H576" s="3" t="s">
        <v>637</v>
      </c>
      <c r="I576" s="4">
        <v>5.38</v>
      </c>
    </row>
    <row r="577" spans="1:9" x14ac:dyDescent="0.2">
      <c r="A577" s="2">
        <v>447295</v>
      </c>
      <c r="B577" s="3" t="s">
        <v>19</v>
      </c>
      <c r="C577" s="3" t="s">
        <v>20</v>
      </c>
      <c r="D577" s="3" t="s">
        <v>21</v>
      </c>
      <c r="E577" s="3" t="s">
        <v>575</v>
      </c>
      <c r="F577" s="3" t="s">
        <v>83</v>
      </c>
      <c r="G577" s="3" t="s">
        <v>291</v>
      </c>
      <c r="H577" s="3" t="s">
        <v>638</v>
      </c>
      <c r="I577" s="4">
        <v>4.5599999999999996</v>
      </c>
    </row>
    <row r="578" spans="1:9" x14ac:dyDescent="0.2">
      <c r="A578" s="2">
        <v>465017</v>
      </c>
      <c r="B578" s="3" t="s">
        <v>19</v>
      </c>
      <c r="C578" s="3" t="s">
        <v>20</v>
      </c>
      <c r="D578" s="3" t="s">
        <v>21</v>
      </c>
      <c r="E578" s="3" t="s">
        <v>575</v>
      </c>
      <c r="F578" s="3" t="s">
        <v>83</v>
      </c>
      <c r="G578" s="3" t="s">
        <v>291</v>
      </c>
      <c r="H578" s="3" t="s">
        <v>639</v>
      </c>
      <c r="I578" s="4">
        <v>5.39</v>
      </c>
    </row>
    <row r="579" spans="1:9" x14ac:dyDescent="0.2">
      <c r="A579" s="2">
        <v>481832</v>
      </c>
      <c r="B579" s="3" t="s">
        <v>19</v>
      </c>
      <c r="C579" s="3" t="s">
        <v>20</v>
      </c>
      <c r="D579" s="3" t="s">
        <v>21</v>
      </c>
      <c r="E579" s="3" t="s">
        <v>575</v>
      </c>
      <c r="F579" s="3" t="s">
        <v>83</v>
      </c>
      <c r="G579" s="3" t="s">
        <v>291</v>
      </c>
      <c r="H579" s="3" t="s">
        <v>640</v>
      </c>
      <c r="I579" s="4">
        <v>4.5599999999999996</v>
      </c>
    </row>
    <row r="580" spans="1:9" x14ac:dyDescent="0.2">
      <c r="A580" s="2">
        <v>496298</v>
      </c>
      <c r="B580" s="3" t="s">
        <v>19</v>
      </c>
      <c r="C580" s="3" t="s">
        <v>20</v>
      </c>
      <c r="D580" s="3" t="s">
        <v>21</v>
      </c>
      <c r="E580" s="3" t="s">
        <v>575</v>
      </c>
      <c r="F580" s="3" t="s">
        <v>83</v>
      </c>
      <c r="G580" s="3" t="s">
        <v>291</v>
      </c>
      <c r="H580" s="3" t="s">
        <v>641</v>
      </c>
      <c r="I580" s="4">
        <v>5.73</v>
      </c>
    </row>
    <row r="581" spans="1:9" x14ac:dyDescent="0.2">
      <c r="A581" s="2">
        <v>521060</v>
      </c>
      <c r="B581" s="3" t="s">
        <v>19</v>
      </c>
      <c r="C581" s="3" t="s">
        <v>20</v>
      </c>
      <c r="D581" s="3" t="s">
        <v>21</v>
      </c>
      <c r="E581" s="3" t="s">
        <v>575</v>
      </c>
      <c r="F581" s="3" t="s">
        <v>83</v>
      </c>
      <c r="G581" s="3" t="s">
        <v>291</v>
      </c>
      <c r="H581" s="3" t="s">
        <v>642</v>
      </c>
      <c r="I581" s="4">
        <v>5.75</v>
      </c>
    </row>
    <row r="582" spans="1:9" x14ac:dyDescent="0.2">
      <c r="A582" s="2">
        <v>160480</v>
      </c>
      <c r="B582" s="3" t="s">
        <v>19</v>
      </c>
      <c r="C582" s="3" t="s">
        <v>20</v>
      </c>
      <c r="D582" s="3" t="s">
        <v>21</v>
      </c>
      <c r="E582" s="3" t="s">
        <v>575</v>
      </c>
      <c r="F582" s="3" t="s">
        <v>83</v>
      </c>
      <c r="G582" s="3" t="s">
        <v>84</v>
      </c>
      <c r="H582" s="3" t="s">
        <v>643</v>
      </c>
      <c r="I582" s="4">
        <v>9.14</v>
      </c>
    </row>
    <row r="583" spans="1:9" x14ac:dyDescent="0.2">
      <c r="A583" s="2">
        <v>238929</v>
      </c>
      <c r="B583" s="3" t="s">
        <v>19</v>
      </c>
      <c r="C583" s="3" t="s">
        <v>20</v>
      </c>
      <c r="D583" s="3" t="s">
        <v>21</v>
      </c>
      <c r="E583" s="3" t="s">
        <v>575</v>
      </c>
      <c r="F583" s="3" t="s">
        <v>83</v>
      </c>
      <c r="G583" s="3" t="s">
        <v>84</v>
      </c>
      <c r="H583" s="3" t="s">
        <v>644</v>
      </c>
      <c r="I583" s="4">
        <v>18.7</v>
      </c>
    </row>
    <row r="584" spans="1:9" x14ac:dyDescent="0.2">
      <c r="A584" s="2">
        <v>247989</v>
      </c>
      <c r="B584" s="3" t="s">
        <v>19</v>
      </c>
      <c r="C584" s="3" t="s">
        <v>20</v>
      </c>
      <c r="D584" s="3" t="s">
        <v>21</v>
      </c>
      <c r="E584" s="3" t="s">
        <v>575</v>
      </c>
      <c r="F584" s="3" t="s">
        <v>83</v>
      </c>
      <c r="G584" s="3" t="s">
        <v>84</v>
      </c>
      <c r="H584" s="3" t="s">
        <v>645</v>
      </c>
      <c r="I584" s="4">
        <v>2.8</v>
      </c>
    </row>
    <row r="585" spans="1:9" x14ac:dyDescent="0.2">
      <c r="A585" s="2">
        <v>270071</v>
      </c>
      <c r="B585" s="3" t="s">
        <v>19</v>
      </c>
      <c r="C585" s="3" t="s">
        <v>20</v>
      </c>
      <c r="D585" s="3" t="s">
        <v>21</v>
      </c>
      <c r="E585" s="3" t="s">
        <v>575</v>
      </c>
      <c r="F585" s="3" t="s">
        <v>83</v>
      </c>
      <c r="G585" s="3" t="s">
        <v>84</v>
      </c>
      <c r="H585" s="3" t="s">
        <v>646</v>
      </c>
      <c r="I585" s="4">
        <v>14.15</v>
      </c>
    </row>
    <row r="586" spans="1:9" x14ac:dyDescent="0.2">
      <c r="A586" s="2">
        <v>112888</v>
      </c>
      <c r="B586" s="3" t="s">
        <v>19</v>
      </c>
      <c r="C586" s="3" t="s">
        <v>20</v>
      </c>
      <c r="D586" s="3" t="s">
        <v>21</v>
      </c>
      <c r="E586" s="3" t="s">
        <v>575</v>
      </c>
      <c r="F586" s="3" t="s">
        <v>83</v>
      </c>
      <c r="G586" s="3" t="s">
        <v>84</v>
      </c>
      <c r="H586" s="3" t="s">
        <v>647</v>
      </c>
      <c r="I586" s="4">
        <v>3.98</v>
      </c>
    </row>
    <row r="587" spans="1:9" x14ac:dyDescent="0.2">
      <c r="A587" s="2">
        <v>112904</v>
      </c>
      <c r="B587" s="3" t="s">
        <v>19</v>
      </c>
      <c r="C587" s="3" t="s">
        <v>20</v>
      </c>
      <c r="D587" s="3" t="s">
        <v>21</v>
      </c>
      <c r="E587" s="3" t="s">
        <v>575</v>
      </c>
      <c r="F587" s="3" t="s">
        <v>83</v>
      </c>
      <c r="G587" s="3" t="s">
        <v>84</v>
      </c>
      <c r="H587" s="3" t="s">
        <v>648</v>
      </c>
      <c r="I587" s="4">
        <v>19.91</v>
      </c>
    </row>
    <row r="588" spans="1:9" x14ac:dyDescent="0.2">
      <c r="A588" s="2">
        <v>393333</v>
      </c>
      <c r="B588" s="3" t="s">
        <v>19</v>
      </c>
      <c r="C588" s="3" t="s">
        <v>20</v>
      </c>
      <c r="D588" s="3" t="s">
        <v>21</v>
      </c>
      <c r="E588" s="3" t="s">
        <v>575</v>
      </c>
      <c r="F588" s="3" t="s">
        <v>83</v>
      </c>
      <c r="G588" s="3" t="s">
        <v>84</v>
      </c>
      <c r="H588" s="3" t="s">
        <v>649</v>
      </c>
      <c r="I588" s="4">
        <v>4.88</v>
      </c>
    </row>
    <row r="589" spans="1:9" x14ac:dyDescent="0.2">
      <c r="A589" s="2">
        <v>400200</v>
      </c>
      <c r="B589" s="3" t="s">
        <v>19</v>
      </c>
      <c r="C589" s="3" t="s">
        <v>20</v>
      </c>
      <c r="D589" s="3" t="s">
        <v>21</v>
      </c>
      <c r="E589" s="3" t="s">
        <v>575</v>
      </c>
      <c r="F589" s="3" t="s">
        <v>83</v>
      </c>
      <c r="G589" s="3" t="s">
        <v>84</v>
      </c>
      <c r="H589" s="3" t="s">
        <v>650</v>
      </c>
      <c r="I589" s="4">
        <v>3.98</v>
      </c>
    </row>
    <row r="590" spans="1:9" x14ac:dyDescent="0.2">
      <c r="A590" s="2">
        <v>400204</v>
      </c>
      <c r="B590" s="3" t="s">
        <v>19</v>
      </c>
      <c r="C590" s="3" t="s">
        <v>20</v>
      </c>
      <c r="D590" s="3" t="s">
        <v>21</v>
      </c>
      <c r="E590" s="3" t="s">
        <v>575</v>
      </c>
      <c r="F590" s="3" t="s">
        <v>83</v>
      </c>
      <c r="G590" s="3" t="s">
        <v>84</v>
      </c>
      <c r="H590" s="3" t="s">
        <v>651</v>
      </c>
      <c r="I590" s="4">
        <v>9.57</v>
      </c>
    </row>
    <row r="591" spans="1:9" x14ac:dyDescent="0.2">
      <c r="A591" s="2">
        <v>400213</v>
      </c>
      <c r="B591" s="3" t="s">
        <v>19</v>
      </c>
      <c r="C591" s="3" t="s">
        <v>20</v>
      </c>
      <c r="D591" s="3" t="s">
        <v>21</v>
      </c>
      <c r="E591" s="3" t="s">
        <v>575</v>
      </c>
      <c r="F591" s="3" t="s">
        <v>83</v>
      </c>
      <c r="G591" s="3" t="s">
        <v>84</v>
      </c>
      <c r="H591" s="3" t="s">
        <v>652</v>
      </c>
      <c r="I591" s="4">
        <v>3.98</v>
      </c>
    </row>
    <row r="592" spans="1:9" x14ac:dyDescent="0.2">
      <c r="A592" s="2">
        <v>418521</v>
      </c>
      <c r="B592" s="3" t="s">
        <v>19</v>
      </c>
      <c r="C592" s="3" t="s">
        <v>20</v>
      </c>
      <c r="D592" s="3" t="s">
        <v>21</v>
      </c>
      <c r="E592" s="3" t="s">
        <v>575</v>
      </c>
      <c r="F592" s="3" t="s">
        <v>83</v>
      </c>
      <c r="G592" s="3" t="s">
        <v>84</v>
      </c>
      <c r="H592" s="3" t="s">
        <v>653</v>
      </c>
      <c r="I592" s="4">
        <v>6.79</v>
      </c>
    </row>
    <row r="593" spans="1:9" x14ac:dyDescent="0.2">
      <c r="A593" s="2">
        <v>493943</v>
      </c>
      <c r="B593" s="3" t="s">
        <v>19</v>
      </c>
      <c r="C593" s="3" t="s">
        <v>20</v>
      </c>
      <c r="D593" s="3" t="s">
        <v>21</v>
      </c>
      <c r="E593" s="3" t="s">
        <v>575</v>
      </c>
      <c r="F593" s="3" t="s">
        <v>83</v>
      </c>
      <c r="G593" s="3" t="s">
        <v>84</v>
      </c>
      <c r="H593" s="3" t="s">
        <v>654</v>
      </c>
      <c r="I593" s="4">
        <v>7.53</v>
      </c>
    </row>
    <row r="594" spans="1:9" x14ac:dyDescent="0.2">
      <c r="A594" s="2">
        <v>513091</v>
      </c>
      <c r="B594" s="3" t="s">
        <v>19</v>
      </c>
      <c r="C594" s="3" t="s">
        <v>20</v>
      </c>
      <c r="D594" s="3" t="s">
        <v>21</v>
      </c>
      <c r="E594" s="3" t="s">
        <v>575</v>
      </c>
      <c r="F594" s="3" t="s">
        <v>83</v>
      </c>
      <c r="G594" s="3" t="s">
        <v>84</v>
      </c>
      <c r="H594" s="3" t="s">
        <v>655</v>
      </c>
      <c r="I594" s="4">
        <v>28.5</v>
      </c>
    </row>
    <row r="595" spans="1:9" x14ac:dyDescent="0.2">
      <c r="A595" s="2">
        <v>561064</v>
      </c>
      <c r="B595" s="3" t="s">
        <v>19</v>
      </c>
      <c r="C595" s="3" t="s">
        <v>20</v>
      </c>
      <c r="D595" s="3" t="s">
        <v>21</v>
      </c>
      <c r="E595" s="3" t="s">
        <v>575</v>
      </c>
      <c r="F595" s="3" t="s">
        <v>83</v>
      </c>
      <c r="G595" s="3" t="s">
        <v>84</v>
      </c>
      <c r="H595" s="3" t="s">
        <v>656</v>
      </c>
      <c r="I595" s="4">
        <v>24.1</v>
      </c>
    </row>
    <row r="596" spans="1:9" x14ac:dyDescent="0.2">
      <c r="A596" s="2">
        <v>308694</v>
      </c>
      <c r="B596" s="3" t="s">
        <v>19</v>
      </c>
      <c r="C596" s="3" t="s">
        <v>20</v>
      </c>
      <c r="D596" s="3" t="s">
        <v>21</v>
      </c>
      <c r="E596" s="3" t="s">
        <v>575</v>
      </c>
      <c r="F596" s="3" t="s">
        <v>104</v>
      </c>
      <c r="G596" s="3" t="s">
        <v>372</v>
      </c>
      <c r="H596" s="3" t="s">
        <v>657</v>
      </c>
      <c r="I596" s="4">
        <v>4.79</v>
      </c>
    </row>
    <row r="597" spans="1:9" x14ac:dyDescent="0.2">
      <c r="A597" s="2">
        <v>504333</v>
      </c>
      <c r="B597" s="3" t="s">
        <v>19</v>
      </c>
      <c r="C597" s="3" t="s">
        <v>20</v>
      </c>
      <c r="D597" s="3" t="s">
        <v>21</v>
      </c>
      <c r="E597" s="3" t="s">
        <v>575</v>
      </c>
      <c r="F597" s="3" t="s">
        <v>104</v>
      </c>
      <c r="G597" s="3" t="s">
        <v>372</v>
      </c>
      <c r="H597" s="3" t="s">
        <v>658</v>
      </c>
      <c r="I597" s="4">
        <v>5.52</v>
      </c>
    </row>
    <row r="598" spans="1:9" x14ac:dyDescent="0.2">
      <c r="A598" s="2">
        <v>141538</v>
      </c>
      <c r="B598" s="3" t="s">
        <v>19</v>
      </c>
      <c r="C598" s="3" t="s">
        <v>20</v>
      </c>
      <c r="D598" s="3" t="s">
        <v>21</v>
      </c>
      <c r="E598" s="3" t="s">
        <v>575</v>
      </c>
      <c r="F598" s="3" t="s">
        <v>104</v>
      </c>
      <c r="G598" s="3" t="s">
        <v>487</v>
      </c>
      <c r="H598" s="3" t="s">
        <v>659</v>
      </c>
      <c r="I598" s="4">
        <v>14.75</v>
      </c>
    </row>
    <row r="599" spans="1:9" x14ac:dyDescent="0.2">
      <c r="A599" s="2">
        <v>152252</v>
      </c>
      <c r="B599" s="3" t="s">
        <v>19</v>
      </c>
      <c r="C599" s="3" t="s">
        <v>20</v>
      </c>
      <c r="D599" s="3" t="s">
        <v>21</v>
      </c>
      <c r="E599" s="3" t="s">
        <v>575</v>
      </c>
      <c r="F599" s="3" t="s">
        <v>104</v>
      </c>
      <c r="G599" s="3" t="s">
        <v>487</v>
      </c>
      <c r="H599" s="3" t="s">
        <v>660</v>
      </c>
      <c r="I599" s="4">
        <v>19.04</v>
      </c>
    </row>
    <row r="600" spans="1:9" x14ac:dyDescent="0.2">
      <c r="A600" s="2">
        <v>181792</v>
      </c>
      <c r="B600" s="3" t="s">
        <v>19</v>
      </c>
      <c r="C600" s="3" t="s">
        <v>20</v>
      </c>
      <c r="D600" s="3" t="s">
        <v>21</v>
      </c>
      <c r="E600" s="3" t="s">
        <v>575</v>
      </c>
      <c r="F600" s="3" t="s">
        <v>104</v>
      </c>
      <c r="G600" s="3" t="s">
        <v>487</v>
      </c>
      <c r="H600" s="3" t="s">
        <v>661</v>
      </c>
      <c r="I600" s="4">
        <v>14.75</v>
      </c>
    </row>
    <row r="601" spans="1:9" x14ac:dyDescent="0.2">
      <c r="A601" s="2">
        <v>326495</v>
      </c>
      <c r="B601" s="3" t="s">
        <v>19</v>
      </c>
      <c r="C601" s="3" t="s">
        <v>20</v>
      </c>
      <c r="D601" s="3" t="s">
        <v>21</v>
      </c>
      <c r="E601" s="3" t="s">
        <v>575</v>
      </c>
      <c r="F601" s="3" t="s">
        <v>104</v>
      </c>
      <c r="G601" s="3" t="s">
        <v>487</v>
      </c>
      <c r="H601" s="3" t="s">
        <v>662</v>
      </c>
      <c r="I601" s="4">
        <v>14.75</v>
      </c>
    </row>
    <row r="602" spans="1:9" x14ac:dyDescent="0.2">
      <c r="A602" s="2">
        <v>315971</v>
      </c>
      <c r="B602" s="3" t="s">
        <v>19</v>
      </c>
      <c r="C602" s="3" t="s">
        <v>20</v>
      </c>
      <c r="D602" s="3" t="s">
        <v>21</v>
      </c>
      <c r="E602" s="3" t="s">
        <v>575</v>
      </c>
      <c r="F602" s="3" t="s">
        <v>104</v>
      </c>
      <c r="G602" s="3" t="s">
        <v>487</v>
      </c>
      <c r="H602" s="3" t="s">
        <v>663</v>
      </c>
      <c r="I602" s="4">
        <v>14.75</v>
      </c>
    </row>
    <row r="603" spans="1:9" x14ac:dyDescent="0.2">
      <c r="A603" s="2">
        <v>443856</v>
      </c>
      <c r="B603" s="3" t="s">
        <v>19</v>
      </c>
      <c r="C603" s="3" t="s">
        <v>20</v>
      </c>
      <c r="D603" s="3" t="s">
        <v>21</v>
      </c>
      <c r="E603" s="3" t="s">
        <v>575</v>
      </c>
      <c r="F603" s="3" t="s">
        <v>104</v>
      </c>
      <c r="G603" s="3" t="s">
        <v>487</v>
      </c>
      <c r="H603" s="3" t="s">
        <v>664</v>
      </c>
      <c r="I603" s="4">
        <v>19.059999999999999</v>
      </c>
    </row>
    <row r="604" spans="1:9" x14ac:dyDescent="0.2">
      <c r="A604" s="2">
        <v>443865</v>
      </c>
      <c r="B604" s="3" t="s">
        <v>19</v>
      </c>
      <c r="C604" s="3" t="s">
        <v>20</v>
      </c>
      <c r="D604" s="3" t="s">
        <v>21</v>
      </c>
      <c r="E604" s="3" t="s">
        <v>575</v>
      </c>
      <c r="F604" s="3" t="s">
        <v>104</v>
      </c>
      <c r="G604" s="3" t="s">
        <v>487</v>
      </c>
      <c r="H604" s="3" t="s">
        <v>665</v>
      </c>
      <c r="I604" s="4">
        <v>19.059999999999999</v>
      </c>
    </row>
    <row r="605" spans="1:9" x14ac:dyDescent="0.2">
      <c r="A605" s="2">
        <v>459973</v>
      </c>
      <c r="B605" s="3" t="s">
        <v>19</v>
      </c>
      <c r="C605" s="3" t="s">
        <v>20</v>
      </c>
      <c r="D605" s="3" t="s">
        <v>21</v>
      </c>
      <c r="E605" s="3" t="s">
        <v>575</v>
      </c>
      <c r="F605" s="3" t="s">
        <v>104</v>
      </c>
      <c r="G605" s="3" t="s">
        <v>487</v>
      </c>
      <c r="H605" s="3" t="s">
        <v>666</v>
      </c>
      <c r="I605" s="4">
        <v>31.65</v>
      </c>
    </row>
    <row r="606" spans="1:9" x14ac:dyDescent="0.2">
      <c r="A606" s="2">
        <v>459975</v>
      </c>
      <c r="B606" s="3" t="s">
        <v>19</v>
      </c>
      <c r="C606" s="3" t="s">
        <v>20</v>
      </c>
      <c r="D606" s="3" t="s">
        <v>21</v>
      </c>
      <c r="E606" s="3" t="s">
        <v>575</v>
      </c>
      <c r="F606" s="3" t="s">
        <v>104</v>
      </c>
      <c r="G606" s="3" t="s">
        <v>487</v>
      </c>
      <c r="H606" s="3" t="s">
        <v>667</v>
      </c>
      <c r="I606" s="4">
        <v>31.65</v>
      </c>
    </row>
    <row r="607" spans="1:9" x14ac:dyDescent="0.2">
      <c r="A607" s="2">
        <v>491672</v>
      </c>
      <c r="B607" s="3" t="s">
        <v>19</v>
      </c>
      <c r="C607" s="3" t="s">
        <v>20</v>
      </c>
      <c r="D607" s="3" t="s">
        <v>21</v>
      </c>
      <c r="E607" s="3" t="s">
        <v>575</v>
      </c>
      <c r="F607" s="3" t="s">
        <v>104</v>
      </c>
      <c r="G607" s="3" t="s">
        <v>487</v>
      </c>
      <c r="H607" s="3" t="s">
        <v>668</v>
      </c>
      <c r="I607" s="4">
        <v>14.75</v>
      </c>
    </row>
    <row r="608" spans="1:9" x14ac:dyDescent="0.2">
      <c r="A608" s="2">
        <v>520336</v>
      </c>
      <c r="B608" s="3" t="s">
        <v>19</v>
      </c>
      <c r="C608" s="3" t="s">
        <v>20</v>
      </c>
      <c r="D608" s="3" t="s">
        <v>21</v>
      </c>
      <c r="E608" s="3" t="s">
        <v>575</v>
      </c>
      <c r="F608" s="3" t="s">
        <v>104</v>
      </c>
      <c r="G608" s="3" t="s">
        <v>487</v>
      </c>
      <c r="H608" s="3" t="s">
        <v>669</v>
      </c>
      <c r="I608" s="4">
        <v>15.88</v>
      </c>
    </row>
    <row r="609" spans="1:9" x14ac:dyDescent="0.2">
      <c r="A609" s="2">
        <v>520337</v>
      </c>
      <c r="B609" s="3" t="s">
        <v>19</v>
      </c>
      <c r="C609" s="3" t="s">
        <v>20</v>
      </c>
      <c r="D609" s="3" t="s">
        <v>21</v>
      </c>
      <c r="E609" s="3" t="s">
        <v>575</v>
      </c>
      <c r="F609" s="3" t="s">
        <v>104</v>
      </c>
      <c r="G609" s="3" t="s">
        <v>487</v>
      </c>
      <c r="H609" s="3" t="s">
        <v>670</v>
      </c>
      <c r="I609" s="4">
        <v>25.13</v>
      </c>
    </row>
    <row r="610" spans="1:9" x14ac:dyDescent="0.2">
      <c r="A610" s="2">
        <v>537573</v>
      </c>
      <c r="B610" s="3" t="s">
        <v>19</v>
      </c>
      <c r="C610" s="3" t="s">
        <v>20</v>
      </c>
      <c r="D610" s="3" t="s">
        <v>21</v>
      </c>
      <c r="E610" s="3" t="s">
        <v>575</v>
      </c>
      <c r="F610" s="3" t="s">
        <v>104</v>
      </c>
      <c r="G610" s="3" t="s">
        <v>487</v>
      </c>
      <c r="H610" s="3" t="s">
        <v>671</v>
      </c>
      <c r="I610" s="4">
        <v>16.190000000000001</v>
      </c>
    </row>
    <row r="611" spans="1:9" x14ac:dyDescent="0.2">
      <c r="A611" s="2">
        <v>327265</v>
      </c>
      <c r="B611" s="3" t="s">
        <v>19</v>
      </c>
      <c r="C611" s="3" t="s">
        <v>20</v>
      </c>
      <c r="D611" s="3" t="s">
        <v>21</v>
      </c>
      <c r="E611" s="3" t="s">
        <v>575</v>
      </c>
      <c r="F611" s="3" t="s">
        <v>72</v>
      </c>
      <c r="G611" s="3" t="s">
        <v>411</v>
      </c>
      <c r="H611" s="3" t="s">
        <v>672</v>
      </c>
      <c r="I611" s="4">
        <v>1.56</v>
      </c>
    </row>
    <row r="612" spans="1:9" x14ac:dyDescent="0.2">
      <c r="A612" s="2">
        <v>327266</v>
      </c>
      <c r="B612" s="3" t="s">
        <v>19</v>
      </c>
      <c r="C612" s="3" t="s">
        <v>20</v>
      </c>
      <c r="D612" s="3" t="s">
        <v>21</v>
      </c>
      <c r="E612" s="3" t="s">
        <v>575</v>
      </c>
      <c r="F612" s="3" t="s">
        <v>72</v>
      </c>
      <c r="G612" s="3" t="s">
        <v>411</v>
      </c>
      <c r="H612" s="3" t="s">
        <v>673</v>
      </c>
      <c r="I612" s="4">
        <v>1.56</v>
      </c>
    </row>
    <row r="613" spans="1:9" x14ac:dyDescent="0.2">
      <c r="A613" s="2">
        <v>400153</v>
      </c>
      <c r="B613" s="3" t="s">
        <v>19</v>
      </c>
      <c r="C613" s="3" t="s">
        <v>20</v>
      </c>
      <c r="D613" s="3" t="s">
        <v>21</v>
      </c>
      <c r="E613" s="3" t="s">
        <v>575</v>
      </c>
      <c r="F613" s="3" t="s">
        <v>72</v>
      </c>
      <c r="G613" s="3" t="s">
        <v>411</v>
      </c>
      <c r="H613" s="3" t="s">
        <v>674</v>
      </c>
      <c r="I613" s="4">
        <v>2.91</v>
      </c>
    </row>
    <row r="614" spans="1:9" x14ac:dyDescent="0.2">
      <c r="A614" s="2">
        <v>400164</v>
      </c>
      <c r="B614" s="3" t="s">
        <v>19</v>
      </c>
      <c r="C614" s="3" t="s">
        <v>20</v>
      </c>
      <c r="D614" s="3" t="s">
        <v>21</v>
      </c>
      <c r="E614" s="3" t="s">
        <v>575</v>
      </c>
      <c r="F614" s="3" t="s">
        <v>72</v>
      </c>
      <c r="G614" s="3" t="s">
        <v>411</v>
      </c>
      <c r="H614" s="3" t="s">
        <v>675</v>
      </c>
      <c r="I614" s="4">
        <v>2.91</v>
      </c>
    </row>
    <row r="615" spans="1:9" x14ac:dyDescent="0.2">
      <c r="A615" s="2">
        <v>400174</v>
      </c>
      <c r="B615" s="3" t="s">
        <v>19</v>
      </c>
      <c r="C615" s="3" t="s">
        <v>20</v>
      </c>
      <c r="D615" s="3" t="s">
        <v>21</v>
      </c>
      <c r="E615" s="3" t="s">
        <v>575</v>
      </c>
      <c r="F615" s="3" t="s">
        <v>72</v>
      </c>
      <c r="G615" s="3" t="s">
        <v>411</v>
      </c>
      <c r="H615" s="3" t="s">
        <v>676</v>
      </c>
      <c r="I615" s="4">
        <v>1.82</v>
      </c>
    </row>
    <row r="616" spans="1:9" x14ac:dyDescent="0.2">
      <c r="A616" s="2">
        <v>400178</v>
      </c>
      <c r="B616" s="3" t="s">
        <v>19</v>
      </c>
      <c r="C616" s="3" t="s">
        <v>20</v>
      </c>
      <c r="D616" s="3" t="s">
        <v>21</v>
      </c>
      <c r="E616" s="3" t="s">
        <v>575</v>
      </c>
      <c r="F616" s="3" t="s">
        <v>72</v>
      </c>
      <c r="G616" s="3" t="s">
        <v>411</v>
      </c>
      <c r="H616" s="3" t="s">
        <v>677</v>
      </c>
      <c r="I616" s="4">
        <v>1.82</v>
      </c>
    </row>
    <row r="617" spans="1:9" x14ac:dyDescent="0.2">
      <c r="A617" s="2">
        <v>400181</v>
      </c>
      <c r="B617" s="3" t="s">
        <v>19</v>
      </c>
      <c r="C617" s="3" t="s">
        <v>20</v>
      </c>
      <c r="D617" s="3" t="s">
        <v>21</v>
      </c>
      <c r="E617" s="3" t="s">
        <v>575</v>
      </c>
      <c r="F617" s="3" t="s">
        <v>72</v>
      </c>
      <c r="G617" s="3" t="s">
        <v>411</v>
      </c>
      <c r="H617" s="3" t="s">
        <v>678</v>
      </c>
      <c r="I617" s="4">
        <v>2.91</v>
      </c>
    </row>
    <row r="618" spans="1:9" x14ac:dyDescent="0.2">
      <c r="A618" s="2">
        <v>181621</v>
      </c>
      <c r="B618" s="3" t="s">
        <v>19</v>
      </c>
      <c r="C618" s="3" t="s">
        <v>20</v>
      </c>
      <c r="D618" s="3" t="s">
        <v>21</v>
      </c>
      <c r="E618" s="3" t="s">
        <v>679</v>
      </c>
      <c r="F618" s="3" t="s">
        <v>104</v>
      </c>
      <c r="G618" s="3" t="s">
        <v>680</v>
      </c>
      <c r="H618" s="3" t="s">
        <v>681</v>
      </c>
      <c r="I618" s="4">
        <v>11.63</v>
      </c>
    </row>
    <row r="619" spans="1:9" x14ac:dyDescent="0.2">
      <c r="A619" s="2">
        <v>263560</v>
      </c>
      <c r="B619" s="3" t="s">
        <v>19</v>
      </c>
      <c r="C619" s="3" t="s">
        <v>20</v>
      </c>
      <c r="D619" s="3" t="s">
        <v>21</v>
      </c>
      <c r="E619" s="3" t="s">
        <v>679</v>
      </c>
      <c r="F619" s="3" t="s">
        <v>104</v>
      </c>
      <c r="G619" s="3" t="s">
        <v>279</v>
      </c>
      <c r="H619" s="3" t="s">
        <v>682</v>
      </c>
      <c r="I619" s="4">
        <v>16.72</v>
      </c>
    </row>
    <row r="620" spans="1:9" x14ac:dyDescent="0.2">
      <c r="A620" s="2">
        <v>561112</v>
      </c>
      <c r="B620" s="3" t="s">
        <v>19</v>
      </c>
      <c r="C620" s="3" t="s">
        <v>20</v>
      </c>
      <c r="D620" s="3" t="s">
        <v>21</v>
      </c>
      <c r="E620" s="3" t="s">
        <v>679</v>
      </c>
      <c r="F620" s="3" t="s">
        <v>104</v>
      </c>
      <c r="G620" s="3" t="s">
        <v>279</v>
      </c>
      <c r="H620" s="3" t="s">
        <v>683</v>
      </c>
      <c r="I620" s="4">
        <v>19.75</v>
      </c>
    </row>
    <row r="621" spans="1:9" x14ac:dyDescent="0.2">
      <c r="A621" s="2">
        <v>506860</v>
      </c>
      <c r="B621" s="3" t="s">
        <v>19</v>
      </c>
      <c r="C621" s="3" t="s">
        <v>20</v>
      </c>
      <c r="D621" s="3" t="s">
        <v>21</v>
      </c>
      <c r="E621" s="3" t="s">
        <v>679</v>
      </c>
      <c r="F621" s="3" t="s">
        <v>104</v>
      </c>
      <c r="G621" s="3" t="s">
        <v>684</v>
      </c>
      <c r="H621" s="3" t="s">
        <v>685</v>
      </c>
      <c r="I621" s="4">
        <v>4.84</v>
      </c>
    </row>
    <row r="622" spans="1:9" x14ac:dyDescent="0.2">
      <c r="A622" s="2">
        <v>531741</v>
      </c>
      <c r="B622" s="3" t="s">
        <v>19</v>
      </c>
      <c r="C622" s="3" t="s">
        <v>20</v>
      </c>
      <c r="D622" s="3" t="s">
        <v>21</v>
      </c>
      <c r="E622" s="3" t="s">
        <v>679</v>
      </c>
      <c r="F622" s="3" t="s">
        <v>104</v>
      </c>
      <c r="G622" s="3" t="s">
        <v>686</v>
      </c>
      <c r="H622" s="3" t="s">
        <v>687</v>
      </c>
      <c r="I622" s="4">
        <v>10.42</v>
      </c>
    </row>
    <row r="623" spans="1:9" x14ac:dyDescent="0.2">
      <c r="A623" s="2">
        <v>531742</v>
      </c>
      <c r="B623" s="3" t="s">
        <v>19</v>
      </c>
      <c r="C623" s="3" t="s">
        <v>20</v>
      </c>
      <c r="D623" s="3" t="s">
        <v>21</v>
      </c>
      <c r="E623" s="3" t="s">
        <v>679</v>
      </c>
      <c r="F623" s="3" t="s">
        <v>104</v>
      </c>
      <c r="G623" s="3" t="s">
        <v>686</v>
      </c>
      <c r="H623" s="3" t="s">
        <v>688</v>
      </c>
      <c r="I623" s="4">
        <v>10.42</v>
      </c>
    </row>
    <row r="624" spans="1:9" x14ac:dyDescent="0.2">
      <c r="A624" s="2">
        <v>531743</v>
      </c>
      <c r="B624" s="3" t="s">
        <v>19</v>
      </c>
      <c r="C624" s="3" t="s">
        <v>20</v>
      </c>
      <c r="D624" s="3" t="s">
        <v>21</v>
      </c>
      <c r="E624" s="3" t="s">
        <v>679</v>
      </c>
      <c r="F624" s="3" t="s">
        <v>104</v>
      </c>
      <c r="G624" s="3" t="s">
        <v>686</v>
      </c>
      <c r="H624" s="3" t="s">
        <v>689</v>
      </c>
      <c r="I624" s="4">
        <v>10.42</v>
      </c>
    </row>
    <row r="625" spans="1:9" x14ac:dyDescent="0.2">
      <c r="A625" s="2">
        <v>531747</v>
      </c>
      <c r="B625" s="3" t="s">
        <v>19</v>
      </c>
      <c r="C625" s="3" t="s">
        <v>20</v>
      </c>
      <c r="D625" s="3" t="s">
        <v>21</v>
      </c>
      <c r="E625" s="3" t="s">
        <v>679</v>
      </c>
      <c r="F625" s="3" t="s">
        <v>104</v>
      </c>
      <c r="G625" s="3" t="s">
        <v>686</v>
      </c>
      <c r="H625" s="3" t="s">
        <v>690</v>
      </c>
      <c r="I625" s="4">
        <v>10.42</v>
      </c>
    </row>
    <row r="626" spans="1:9" x14ac:dyDescent="0.2">
      <c r="A626" s="2">
        <v>13448</v>
      </c>
      <c r="B626" s="3" t="s">
        <v>19</v>
      </c>
      <c r="C626" s="3" t="s">
        <v>20</v>
      </c>
      <c r="D626" s="3" t="s">
        <v>21</v>
      </c>
      <c r="E626" s="3" t="s">
        <v>679</v>
      </c>
      <c r="F626" s="3" t="s">
        <v>83</v>
      </c>
      <c r="G626" s="3" t="s">
        <v>311</v>
      </c>
      <c r="H626" s="3" t="s">
        <v>691</v>
      </c>
      <c r="I626" s="4">
        <v>7.19</v>
      </c>
    </row>
    <row r="627" spans="1:9" x14ac:dyDescent="0.2">
      <c r="A627" s="2">
        <v>26475</v>
      </c>
      <c r="B627" s="3" t="s">
        <v>19</v>
      </c>
      <c r="C627" s="3" t="s">
        <v>20</v>
      </c>
      <c r="D627" s="3" t="s">
        <v>21</v>
      </c>
      <c r="E627" s="3" t="s">
        <v>679</v>
      </c>
      <c r="F627" s="3" t="s">
        <v>83</v>
      </c>
      <c r="G627" s="3" t="s">
        <v>311</v>
      </c>
      <c r="H627" s="3" t="s">
        <v>692</v>
      </c>
      <c r="I627" s="4">
        <v>8.3800000000000008</v>
      </c>
    </row>
    <row r="628" spans="1:9" x14ac:dyDescent="0.2">
      <c r="A628" s="2">
        <v>34917</v>
      </c>
      <c r="B628" s="3" t="s">
        <v>19</v>
      </c>
      <c r="C628" s="3" t="s">
        <v>20</v>
      </c>
      <c r="D628" s="3" t="s">
        <v>21</v>
      </c>
      <c r="E628" s="3" t="s">
        <v>679</v>
      </c>
      <c r="F628" s="3" t="s">
        <v>83</v>
      </c>
      <c r="G628" s="3" t="s">
        <v>311</v>
      </c>
      <c r="H628" s="3" t="s">
        <v>693</v>
      </c>
      <c r="I628" s="4">
        <v>8.3800000000000008</v>
      </c>
    </row>
    <row r="629" spans="1:9" x14ac:dyDescent="0.2">
      <c r="A629" s="2">
        <v>35707</v>
      </c>
      <c r="B629" s="3" t="s">
        <v>19</v>
      </c>
      <c r="C629" s="3" t="s">
        <v>20</v>
      </c>
      <c r="D629" s="3" t="s">
        <v>21</v>
      </c>
      <c r="E629" s="3" t="s">
        <v>679</v>
      </c>
      <c r="F629" s="3" t="s">
        <v>83</v>
      </c>
      <c r="G629" s="3" t="s">
        <v>311</v>
      </c>
      <c r="H629" s="3" t="s">
        <v>694</v>
      </c>
      <c r="I629" s="4">
        <v>8.3800000000000008</v>
      </c>
    </row>
    <row r="630" spans="1:9" x14ac:dyDescent="0.2">
      <c r="A630" s="2">
        <v>46664</v>
      </c>
      <c r="B630" s="3" t="s">
        <v>19</v>
      </c>
      <c r="C630" s="3" t="s">
        <v>20</v>
      </c>
      <c r="D630" s="3" t="s">
        <v>21</v>
      </c>
      <c r="E630" s="3" t="s">
        <v>679</v>
      </c>
      <c r="F630" s="3" t="s">
        <v>83</v>
      </c>
      <c r="G630" s="3" t="s">
        <v>311</v>
      </c>
      <c r="H630" s="3" t="s">
        <v>695</v>
      </c>
      <c r="I630" s="4">
        <v>8.3800000000000008</v>
      </c>
    </row>
    <row r="631" spans="1:9" x14ac:dyDescent="0.2">
      <c r="A631" s="2">
        <v>13445</v>
      </c>
      <c r="B631" s="3" t="s">
        <v>19</v>
      </c>
      <c r="C631" s="3" t="s">
        <v>20</v>
      </c>
      <c r="D631" s="3" t="s">
        <v>21</v>
      </c>
      <c r="E631" s="3" t="s">
        <v>679</v>
      </c>
      <c r="F631" s="3" t="s">
        <v>83</v>
      </c>
      <c r="G631" s="3" t="s">
        <v>311</v>
      </c>
      <c r="H631" s="3" t="s">
        <v>696</v>
      </c>
      <c r="I631" s="4">
        <v>7.19</v>
      </c>
    </row>
    <row r="632" spans="1:9" x14ac:dyDescent="0.2">
      <c r="A632" s="2">
        <v>302673</v>
      </c>
      <c r="B632" s="3" t="s">
        <v>19</v>
      </c>
      <c r="C632" s="3" t="s">
        <v>20</v>
      </c>
      <c r="D632" s="3" t="s">
        <v>21</v>
      </c>
      <c r="E632" s="3" t="s">
        <v>679</v>
      </c>
      <c r="F632" s="3" t="s">
        <v>83</v>
      </c>
      <c r="G632" s="3" t="s">
        <v>311</v>
      </c>
      <c r="H632" s="3" t="s">
        <v>697</v>
      </c>
      <c r="I632" s="4">
        <v>8.3800000000000008</v>
      </c>
    </row>
    <row r="633" spans="1:9" x14ac:dyDescent="0.2">
      <c r="A633" s="2">
        <v>381383</v>
      </c>
      <c r="B633" s="3" t="s">
        <v>19</v>
      </c>
      <c r="C633" s="3" t="s">
        <v>20</v>
      </c>
      <c r="D633" s="3" t="s">
        <v>21</v>
      </c>
      <c r="E633" s="3" t="s">
        <v>679</v>
      </c>
      <c r="F633" s="3" t="s">
        <v>83</v>
      </c>
      <c r="G633" s="3" t="s">
        <v>311</v>
      </c>
      <c r="H633" s="3" t="s">
        <v>698</v>
      </c>
      <c r="I633" s="4">
        <v>8.3800000000000008</v>
      </c>
    </row>
    <row r="634" spans="1:9" x14ac:dyDescent="0.2">
      <c r="A634" s="2">
        <v>387219</v>
      </c>
      <c r="B634" s="3" t="s">
        <v>19</v>
      </c>
      <c r="C634" s="3" t="s">
        <v>20</v>
      </c>
      <c r="D634" s="3" t="s">
        <v>21</v>
      </c>
      <c r="E634" s="3" t="s">
        <v>679</v>
      </c>
      <c r="F634" s="3" t="s">
        <v>83</v>
      </c>
      <c r="G634" s="3" t="s">
        <v>311</v>
      </c>
      <c r="H634" s="3" t="s">
        <v>699</v>
      </c>
      <c r="I634" s="4">
        <v>8.3800000000000008</v>
      </c>
    </row>
    <row r="635" spans="1:9" x14ac:dyDescent="0.2">
      <c r="A635" s="2">
        <v>487701</v>
      </c>
      <c r="B635" s="3" t="s">
        <v>19</v>
      </c>
      <c r="C635" s="3" t="s">
        <v>20</v>
      </c>
      <c r="D635" s="3" t="s">
        <v>21</v>
      </c>
      <c r="E635" s="3" t="s">
        <v>679</v>
      </c>
      <c r="F635" s="3" t="s">
        <v>83</v>
      </c>
      <c r="G635" s="3" t="s">
        <v>311</v>
      </c>
      <c r="H635" s="3" t="s">
        <v>700</v>
      </c>
      <c r="I635" s="4">
        <v>8.3800000000000008</v>
      </c>
    </row>
    <row r="636" spans="1:9" x14ac:dyDescent="0.2">
      <c r="A636" s="2">
        <v>487706</v>
      </c>
      <c r="B636" s="3" t="s">
        <v>19</v>
      </c>
      <c r="C636" s="3" t="s">
        <v>20</v>
      </c>
      <c r="D636" s="3" t="s">
        <v>21</v>
      </c>
      <c r="E636" s="3" t="s">
        <v>679</v>
      </c>
      <c r="F636" s="3" t="s">
        <v>83</v>
      </c>
      <c r="G636" s="3" t="s">
        <v>311</v>
      </c>
      <c r="H636" s="3" t="s">
        <v>701</v>
      </c>
      <c r="I636" s="4">
        <v>8.3800000000000008</v>
      </c>
    </row>
    <row r="637" spans="1:9" x14ac:dyDescent="0.2">
      <c r="A637" s="2">
        <v>527394</v>
      </c>
      <c r="B637" s="3" t="s">
        <v>19</v>
      </c>
      <c r="C637" s="3" t="s">
        <v>20</v>
      </c>
      <c r="D637" s="3" t="s">
        <v>21</v>
      </c>
      <c r="E637" s="3" t="s">
        <v>679</v>
      </c>
      <c r="F637" s="3" t="s">
        <v>83</v>
      </c>
      <c r="G637" s="3" t="s">
        <v>311</v>
      </c>
      <c r="H637" s="3" t="s">
        <v>702</v>
      </c>
      <c r="I637" s="4">
        <v>14.44</v>
      </c>
    </row>
    <row r="638" spans="1:9" x14ac:dyDescent="0.2">
      <c r="A638" s="2">
        <v>527395</v>
      </c>
      <c r="B638" s="3" t="s">
        <v>19</v>
      </c>
      <c r="C638" s="3" t="s">
        <v>20</v>
      </c>
      <c r="D638" s="3" t="s">
        <v>21</v>
      </c>
      <c r="E638" s="3" t="s">
        <v>679</v>
      </c>
      <c r="F638" s="3" t="s">
        <v>83</v>
      </c>
      <c r="G638" s="3" t="s">
        <v>311</v>
      </c>
      <c r="H638" s="3" t="s">
        <v>703</v>
      </c>
      <c r="I638" s="4">
        <v>14.44</v>
      </c>
    </row>
    <row r="639" spans="1:9" x14ac:dyDescent="0.2">
      <c r="A639" s="2">
        <v>76920</v>
      </c>
      <c r="B639" s="3" t="s">
        <v>19</v>
      </c>
      <c r="C639" s="3" t="s">
        <v>20</v>
      </c>
      <c r="D639" s="3" t="s">
        <v>21</v>
      </c>
      <c r="E639" s="3" t="s">
        <v>679</v>
      </c>
      <c r="F639" s="3" t="s">
        <v>83</v>
      </c>
      <c r="G639" s="3" t="s">
        <v>291</v>
      </c>
      <c r="H639" s="3" t="s">
        <v>704</v>
      </c>
      <c r="I639" s="4">
        <v>26.7</v>
      </c>
    </row>
    <row r="640" spans="1:9" x14ac:dyDescent="0.2">
      <c r="A640" s="2">
        <v>123841</v>
      </c>
      <c r="B640" s="3" t="s">
        <v>19</v>
      </c>
      <c r="C640" s="3" t="s">
        <v>20</v>
      </c>
      <c r="D640" s="3" t="s">
        <v>21</v>
      </c>
      <c r="E640" s="3" t="s">
        <v>679</v>
      </c>
      <c r="F640" s="3" t="s">
        <v>83</v>
      </c>
      <c r="G640" s="3" t="s">
        <v>291</v>
      </c>
      <c r="H640" s="3" t="s">
        <v>705</v>
      </c>
      <c r="I640" s="4">
        <v>20.010000000000002</v>
      </c>
    </row>
    <row r="641" spans="1:9" x14ac:dyDescent="0.2">
      <c r="A641" s="2">
        <v>129891</v>
      </c>
      <c r="B641" s="3" t="s">
        <v>19</v>
      </c>
      <c r="C641" s="3" t="s">
        <v>20</v>
      </c>
      <c r="D641" s="3" t="s">
        <v>21</v>
      </c>
      <c r="E641" s="3" t="s">
        <v>679</v>
      </c>
      <c r="F641" s="3" t="s">
        <v>83</v>
      </c>
      <c r="G641" s="3" t="s">
        <v>291</v>
      </c>
      <c r="H641" s="3" t="s">
        <v>706</v>
      </c>
      <c r="I641" s="4">
        <v>14.61</v>
      </c>
    </row>
    <row r="642" spans="1:9" x14ac:dyDescent="0.2">
      <c r="A642" s="2">
        <v>140284</v>
      </c>
      <c r="B642" s="3" t="s">
        <v>19</v>
      </c>
      <c r="C642" s="3" t="s">
        <v>20</v>
      </c>
      <c r="D642" s="3" t="s">
        <v>21</v>
      </c>
      <c r="E642" s="3" t="s">
        <v>679</v>
      </c>
      <c r="F642" s="3" t="s">
        <v>83</v>
      </c>
      <c r="G642" s="3" t="s">
        <v>291</v>
      </c>
      <c r="H642" s="3" t="s">
        <v>707</v>
      </c>
      <c r="I642" s="4">
        <v>26.7</v>
      </c>
    </row>
    <row r="643" spans="1:9" x14ac:dyDescent="0.2">
      <c r="A643" s="2">
        <v>146935</v>
      </c>
      <c r="B643" s="3" t="s">
        <v>19</v>
      </c>
      <c r="C643" s="3" t="s">
        <v>20</v>
      </c>
      <c r="D643" s="3" t="s">
        <v>21</v>
      </c>
      <c r="E643" s="3" t="s">
        <v>679</v>
      </c>
      <c r="F643" s="3" t="s">
        <v>83</v>
      </c>
      <c r="G643" s="3" t="s">
        <v>291</v>
      </c>
      <c r="H643" s="3" t="s">
        <v>708</v>
      </c>
      <c r="I643" s="4">
        <v>19.260000000000002</v>
      </c>
    </row>
    <row r="644" spans="1:9" x14ac:dyDescent="0.2">
      <c r="A644" s="2">
        <v>146938</v>
      </c>
      <c r="B644" s="3" t="s">
        <v>19</v>
      </c>
      <c r="C644" s="3" t="s">
        <v>20</v>
      </c>
      <c r="D644" s="3" t="s">
        <v>21</v>
      </c>
      <c r="E644" s="3" t="s">
        <v>679</v>
      </c>
      <c r="F644" s="3" t="s">
        <v>83</v>
      </c>
      <c r="G644" s="3" t="s">
        <v>291</v>
      </c>
      <c r="H644" s="3" t="s">
        <v>709</v>
      </c>
      <c r="I644" s="4">
        <v>19.260000000000002</v>
      </c>
    </row>
    <row r="645" spans="1:9" x14ac:dyDescent="0.2">
      <c r="A645" s="2">
        <v>146940</v>
      </c>
      <c r="B645" s="3" t="s">
        <v>19</v>
      </c>
      <c r="C645" s="3" t="s">
        <v>20</v>
      </c>
      <c r="D645" s="3" t="s">
        <v>21</v>
      </c>
      <c r="E645" s="3" t="s">
        <v>679</v>
      </c>
      <c r="F645" s="3" t="s">
        <v>83</v>
      </c>
      <c r="G645" s="3" t="s">
        <v>291</v>
      </c>
      <c r="H645" s="3" t="s">
        <v>710</v>
      </c>
      <c r="I645" s="4">
        <v>19.260000000000002</v>
      </c>
    </row>
    <row r="646" spans="1:9" x14ac:dyDescent="0.2">
      <c r="A646" s="2">
        <v>152300</v>
      </c>
      <c r="B646" s="3" t="s">
        <v>19</v>
      </c>
      <c r="C646" s="3" t="s">
        <v>20</v>
      </c>
      <c r="D646" s="3" t="s">
        <v>21</v>
      </c>
      <c r="E646" s="3" t="s">
        <v>679</v>
      </c>
      <c r="F646" s="3" t="s">
        <v>83</v>
      </c>
      <c r="G646" s="3" t="s">
        <v>291</v>
      </c>
      <c r="H646" s="3" t="s">
        <v>711</v>
      </c>
      <c r="I646" s="4">
        <v>19.260000000000002</v>
      </c>
    </row>
    <row r="647" spans="1:9" x14ac:dyDescent="0.2">
      <c r="A647" s="2">
        <v>191857</v>
      </c>
      <c r="B647" s="3" t="s">
        <v>19</v>
      </c>
      <c r="C647" s="3" t="s">
        <v>20</v>
      </c>
      <c r="D647" s="3" t="s">
        <v>21</v>
      </c>
      <c r="E647" s="3" t="s">
        <v>679</v>
      </c>
      <c r="F647" s="3" t="s">
        <v>83</v>
      </c>
      <c r="G647" s="3" t="s">
        <v>291</v>
      </c>
      <c r="H647" s="3" t="s">
        <v>712</v>
      </c>
      <c r="I647" s="4">
        <v>19.260000000000002</v>
      </c>
    </row>
    <row r="648" spans="1:9" x14ac:dyDescent="0.2">
      <c r="A648" s="2">
        <v>251030</v>
      </c>
      <c r="B648" s="3" t="s">
        <v>19</v>
      </c>
      <c r="C648" s="3" t="s">
        <v>20</v>
      </c>
      <c r="D648" s="3" t="s">
        <v>21</v>
      </c>
      <c r="E648" s="3" t="s">
        <v>679</v>
      </c>
      <c r="F648" s="3" t="s">
        <v>83</v>
      </c>
      <c r="G648" s="3" t="s">
        <v>291</v>
      </c>
      <c r="H648" s="3" t="s">
        <v>713</v>
      </c>
      <c r="I648" s="4">
        <v>11.36</v>
      </c>
    </row>
    <row r="649" spans="1:9" x14ac:dyDescent="0.2">
      <c r="A649" s="2">
        <v>251037</v>
      </c>
      <c r="B649" s="3" t="s">
        <v>19</v>
      </c>
      <c r="C649" s="3" t="s">
        <v>20</v>
      </c>
      <c r="D649" s="3" t="s">
        <v>21</v>
      </c>
      <c r="E649" s="3" t="s">
        <v>679</v>
      </c>
      <c r="F649" s="3" t="s">
        <v>83</v>
      </c>
      <c r="G649" s="3" t="s">
        <v>291</v>
      </c>
      <c r="H649" s="3" t="s">
        <v>714</v>
      </c>
      <c r="I649" s="4">
        <v>11.36</v>
      </c>
    </row>
    <row r="650" spans="1:9" x14ac:dyDescent="0.2">
      <c r="A650" s="2">
        <v>251042</v>
      </c>
      <c r="B650" s="3" t="s">
        <v>19</v>
      </c>
      <c r="C650" s="3" t="s">
        <v>20</v>
      </c>
      <c r="D650" s="3" t="s">
        <v>21</v>
      </c>
      <c r="E650" s="3" t="s">
        <v>679</v>
      </c>
      <c r="F650" s="3" t="s">
        <v>83</v>
      </c>
      <c r="G650" s="3" t="s">
        <v>291</v>
      </c>
      <c r="H650" s="3" t="s">
        <v>715</v>
      </c>
      <c r="I650" s="4">
        <v>11.36</v>
      </c>
    </row>
    <row r="651" spans="1:9" x14ac:dyDescent="0.2">
      <c r="A651" s="2">
        <v>251046</v>
      </c>
      <c r="B651" s="3" t="s">
        <v>19</v>
      </c>
      <c r="C651" s="3" t="s">
        <v>20</v>
      </c>
      <c r="D651" s="3" t="s">
        <v>21</v>
      </c>
      <c r="E651" s="3" t="s">
        <v>679</v>
      </c>
      <c r="F651" s="3" t="s">
        <v>83</v>
      </c>
      <c r="G651" s="3" t="s">
        <v>291</v>
      </c>
      <c r="H651" s="3" t="s">
        <v>716</v>
      </c>
      <c r="I651" s="4">
        <v>11.36</v>
      </c>
    </row>
    <row r="652" spans="1:9" x14ac:dyDescent="0.2">
      <c r="A652" s="2">
        <v>251051</v>
      </c>
      <c r="B652" s="3" t="s">
        <v>19</v>
      </c>
      <c r="C652" s="3" t="s">
        <v>20</v>
      </c>
      <c r="D652" s="3" t="s">
        <v>21</v>
      </c>
      <c r="E652" s="3" t="s">
        <v>679</v>
      </c>
      <c r="F652" s="3" t="s">
        <v>83</v>
      </c>
      <c r="G652" s="3" t="s">
        <v>291</v>
      </c>
      <c r="H652" s="3" t="s">
        <v>717</v>
      </c>
      <c r="I652" s="4">
        <v>11.36</v>
      </c>
    </row>
    <row r="653" spans="1:9" x14ac:dyDescent="0.2">
      <c r="A653" s="2">
        <v>251583</v>
      </c>
      <c r="B653" s="3" t="s">
        <v>19</v>
      </c>
      <c r="C653" s="3" t="s">
        <v>20</v>
      </c>
      <c r="D653" s="3" t="s">
        <v>21</v>
      </c>
      <c r="E653" s="3" t="s">
        <v>679</v>
      </c>
      <c r="F653" s="3" t="s">
        <v>83</v>
      </c>
      <c r="G653" s="3" t="s">
        <v>291</v>
      </c>
      <c r="H653" s="3" t="s">
        <v>718</v>
      </c>
      <c r="I653" s="4">
        <v>11.36</v>
      </c>
    </row>
    <row r="654" spans="1:9" x14ac:dyDescent="0.2">
      <c r="A654" s="2">
        <v>255058</v>
      </c>
      <c r="B654" s="3" t="s">
        <v>19</v>
      </c>
      <c r="C654" s="3" t="s">
        <v>20</v>
      </c>
      <c r="D654" s="3" t="s">
        <v>21</v>
      </c>
      <c r="E654" s="3" t="s">
        <v>679</v>
      </c>
      <c r="F654" s="3" t="s">
        <v>83</v>
      </c>
      <c r="G654" s="3" t="s">
        <v>291</v>
      </c>
      <c r="H654" s="3" t="s">
        <v>719</v>
      </c>
      <c r="I654" s="4">
        <v>19.260000000000002</v>
      </c>
    </row>
    <row r="655" spans="1:9" x14ac:dyDescent="0.2">
      <c r="A655" s="2">
        <v>290470</v>
      </c>
      <c r="B655" s="3" t="s">
        <v>19</v>
      </c>
      <c r="C655" s="3" t="s">
        <v>20</v>
      </c>
      <c r="D655" s="3" t="s">
        <v>21</v>
      </c>
      <c r="E655" s="3" t="s">
        <v>679</v>
      </c>
      <c r="F655" s="3" t="s">
        <v>83</v>
      </c>
      <c r="G655" s="3" t="s">
        <v>291</v>
      </c>
      <c r="H655" s="3" t="s">
        <v>720</v>
      </c>
      <c r="I655" s="4">
        <v>26.7</v>
      </c>
    </row>
    <row r="656" spans="1:9" x14ac:dyDescent="0.2">
      <c r="A656" s="2">
        <v>290490</v>
      </c>
      <c r="B656" s="3" t="s">
        <v>19</v>
      </c>
      <c r="C656" s="3" t="s">
        <v>20</v>
      </c>
      <c r="D656" s="3" t="s">
        <v>21</v>
      </c>
      <c r="E656" s="3" t="s">
        <v>679</v>
      </c>
      <c r="F656" s="3" t="s">
        <v>83</v>
      </c>
      <c r="G656" s="3" t="s">
        <v>291</v>
      </c>
      <c r="H656" s="3" t="s">
        <v>721</v>
      </c>
      <c r="I656" s="4">
        <v>26.7</v>
      </c>
    </row>
    <row r="657" spans="1:9" x14ac:dyDescent="0.2">
      <c r="A657" s="2">
        <v>290492</v>
      </c>
      <c r="B657" s="3" t="s">
        <v>19</v>
      </c>
      <c r="C657" s="3" t="s">
        <v>20</v>
      </c>
      <c r="D657" s="3" t="s">
        <v>21</v>
      </c>
      <c r="E657" s="3" t="s">
        <v>679</v>
      </c>
      <c r="F657" s="3" t="s">
        <v>83</v>
      </c>
      <c r="G657" s="3" t="s">
        <v>291</v>
      </c>
      <c r="H657" s="3" t="s">
        <v>722</v>
      </c>
      <c r="I657" s="4">
        <v>14.61</v>
      </c>
    </row>
    <row r="658" spans="1:9" x14ac:dyDescent="0.2">
      <c r="A658" s="2">
        <v>315664</v>
      </c>
      <c r="B658" s="3" t="s">
        <v>19</v>
      </c>
      <c r="C658" s="3" t="s">
        <v>20</v>
      </c>
      <c r="D658" s="3" t="s">
        <v>21</v>
      </c>
      <c r="E658" s="3" t="s">
        <v>679</v>
      </c>
      <c r="F658" s="3" t="s">
        <v>83</v>
      </c>
      <c r="G658" s="3" t="s">
        <v>291</v>
      </c>
      <c r="H658" s="3" t="s">
        <v>723</v>
      </c>
      <c r="I658" s="4">
        <v>26.7</v>
      </c>
    </row>
    <row r="659" spans="1:9" x14ac:dyDescent="0.2">
      <c r="A659" s="2">
        <v>315662</v>
      </c>
      <c r="B659" s="3" t="s">
        <v>19</v>
      </c>
      <c r="C659" s="3" t="s">
        <v>20</v>
      </c>
      <c r="D659" s="3" t="s">
        <v>21</v>
      </c>
      <c r="E659" s="3" t="s">
        <v>679</v>
      </c>
      <c r="F659" s="3" t="s">
        <v>83</v>
      </c>
      <c r="G659" s="3" t="s">
        <v>291</v>
      </c>
      <c r="H659" s="3" t="s">
        <v>724</v>
      </c>
      <c r="I659" s="4">
        <v>26.7</v>
      </c>
    </row>
    <row r="660" spans="1:9" x14ac:dyDescent="0.2">
      <c r="A660" s="2">
        <v>328089</v>
      </c>
      <c r="B660" s="3" t="s">
        <v>19</v>
      </c>
      <c r="C660" s="3" t="s">
        <v>20</v>
      </c>
      <c r="D660" s="3" t="s">
        <v>21</v>
      </c>
      <c r="E660" s="3" t="s">
        <v>679</v>
      </c>
      <c r="F660" s="3" t="s">
        <v>83</v>
      </c>
      <c r="G660" s="3" t="s">
        <v>291</v>
      </c>
      <c r="H660" s="3" t="s">
        <v>725</v>
      </c>
      <c r="I660" s="4">
        <v>11.36</v>
      </c>
    </row>
    <row r="661" spans="1:9" x14ac:dyDescent="0.2">
      <c r="A661" s="2">
        <v>315663</v>
      </c>
      <c r="B661" s="3" t="s">
        <v>19</v>
      </c>
      <c r="C661" s="3" t="s">
        <v>20</v>
      </c>
      <c r="D661" s="3" t="s">
        <v>21</v>
      </c>
      <c r="E661" s="3" t="s">
        <v>679</v>
      </c>
      <c r="F661" s="3" t="s">
        <v>83</v>
      </c>
      <c r="G661" s="3" t="s">
        <v>291</v>
      </c>
      <c r="H661" s="3" t="s">
        <v>726</v>
      </c>
      <c r="I661" s="4">
        <v>14.61</v>
      </c>
    </row>
    <row r="662" spans="1:9" x14ac:dyDescent="0.2">
      <c r="A662" s="2">
        <v>429125</v>
      </c>
      <c r="B662" s="3" t="s">
        <v>19</v>
      </c>
      <c r="C662" s="3" t="s">
        <v>20</v>
      </c>
      <c r="D662" s="3" t="s">
        <v>21</v>
      </c>
      <c r="E662" s="3" t="s">
        <v>679</v>
      </c>
      <c r="F662" s="3" t="s">
        <v>83</v>
      </c>
      <c r="G662" s="3" t="s">
        <v>291</v>
      </c>
      <c r="H662" s="3" t="s">
        <v>727</v>
      </c>
      <c r="I662" s="4">
        <v>26.7</v>
      </c>
    </row>
    <row r="663" spans="1:9" x14ac:dyDescent="0.2">
      <c r="A663" s="2">
        <v>447693</v>
      </c>
      <c r="B663" s="3" t="s">
        <v>19</v>
      </c>
      <c r="C663" s="3" t="s">
        <v>20</v>
      </c>
      <c r="D663" s="3" t="s">
        <v>21</v>
      </c>
      <c r="E663" s="3" t="s">
        <v>679</v>
      </c>
      <c r="F663" s="3" t="s">
        <v>83</v>
      </c>
      <c r="G663" s="3" t="s">
        <v>291</v>
      </c>
      <c r="H663" s="3" t="s">
        <v>728</v>
      </c>
      <c r="I663" s="4">
        <v>11.36</v>
      </c>
    </row>
    <row r="664" spans="1:9" x14ac:dyDescent="0.2">
      <c r="A664" s="2">
        <v>447711</v>
      </c>
      <c r="B664" s="3" t="s">
        <v>19</v>
      </c>
      <c r="C664" s="3" t="s">
        <v>20</v>
      </c>
      <c r="D664" s="3" t="s">
        <v>21</v>
      </c>
      <c r="E664" s="3" t="s">
        <v>679</v>
      </c>
      <c r="F664" s="3" t="s">
        <v>83</v>
      </c>
      <c r="G664" s="3" t="s">
        <v>291</v>
      </c>
      <c r="H664" s="3" t="s">
        <v>729</v>
      </c>
      <c r="I664" s="4">
        <v>19.260000000000002</v>
      </c>
    </row>
    <row r="665" spans="1:9" x14ac:dyDescent="0.2">
      <c r="A665" s="2">
        <v>474608</v>
      </c>
      <c r="B665" s="3" t="s">
        <v>19</v>
      </c>
      <c r="C665" s="3" t="s">
        <v>20</v>
      </c>
      <c r="D665" s="3" t="s">
        <v>21</v>
      </c>
      <c r="E665" s="3" t="s">
        <v>679</v>
      </c>
      <c r="F665" s="3" t="s">
        <v>83</v>
      </c>
      <c r="G665" s="3" t="s">
        <v>291</v>
      </c>
      <c r="H665" s="3" t="s">
        <v>730</v>
      </c>
      <c r="I665" s="4">
        <v>11.52</v>
      </c>
    </row>
    <row r="666" spans="1:9" x14ac:dyDescent="0.2">
      <c r="A666" s="2">
        <v>474610</v>
      </c>
      <c r="B666" s="3" t="s">
        <v>19</v>
      </c>
      <c r="C666" s="3" t="s">
        <v>20</v>
      </c>
      <c r="D666" s="3" t="s">
        <v>21</v>
      </c>
      <c r="E666" s="3" t="s">
        <v>679</v>
      </c>
      <c r="F666" s="3" t="s">
        <v>83</v>
      </c>
      <c r="G666" s="3" t="s">
        <v>291</v>
      </c>
      <c r="H666" s="3" t="s">
        <v>731</v>
      </c>
      <c r="I666" s="4">
        <v>11.52</v>
      </c>
    </row>
    <row r="667" spans="1:9" x14ac:dyDescent="0.2">
      <c r="A667" s="2">
        <v>474612</v>
      </c>
      <c r="B667" s="3" t="s">
        <v>19</v>
      </c>
      <c r="C667" s="3" t="s">
        <v>20</v>
      </c>
      <c r="D667" s="3" t="s">
        <v>21</v>
      </c>
      <c r="E667" s="3" t="s">
        <v>679</v>
      </c>
      <c r="F667" s="3" t="s">
        <v>83</v>
      </c>
      <c r="G667" s="3" t="s">
        <v>291</v>
      </c>
      <c r="H667" s="3" t="s">
        <v>732</v>
      </c>
      <c r="I667" s="4">
        <v>11.52</v>
      </c>
    </row>
    <row r="668" spans="1:9" x14ac:dyDescent="0.2">
      <c r="A668" s="2">
        <v>485546</v>
      </c>
      <c r="B668" s="3" t="s">
        <v>19</v>
      </c>
      <c r="C668" s="3" t="s">
        <v>20</v>
      </c>
      <c r="D668" s="3" t="s">
        <v>21</v>
      </c>
      <c r="E668" s="3" t="s">
        <v>679</v>
      </c>
      <c r="F668" s="3" t="s">
        <v>83</v>
      </c>
      <c r="G668" s="3" t="s">
        <v>291</v>
      </c>
      <c r="H668" s="3" t="s">
        <v>733</v>
      </c>
      <c r="I668" s="4">
        <v>11.52</v>
      </c>
    </row>
    <row r="669" spans="1:9" x14ac:dyDescent="0.2">
      <c r="A669" s="2">
        <v>487877</v>
      </c>
      <c r="B669" s="3" t="s">
        <v>19</v>
      </c>
      <c r="C669" s="3" t="s">
        <v>20</v>
      </c>
      <c r="D669" s="3" t="s">
        <v>21</v>
      </c>
      <c r="E669" s="3" t="s">
        <v>679</v>
      </c>
      <c r="F669" s="3" t="s">
        <v>83</v>
      </c>
      <c r="G669" s="3" t="s">
        <v>291</v>
      </c>
      <c r="H669" s="3" t="s">
        <v>734</v>
      </c>
      <c r="I669" s="4">
        <v>26.7</v>
      </c>
    </row>
    <row r="670" spans="1:9" x14ac:dyDescent="0.2">
      <c r="A670" s="2">
        <v>487905</v>
      </c>
      <c r="B670" s="3" t="s">
        <v>19</v>
      </c>
      <c r="C670" s="3" t="s">
        <v>20</v>
      </c>
      <c r="D670" s="3" t="s">
        <v>21</v>
      </c>
      <c r="E670" s="3" t="s">
        <v>679</v>
      </c>
      <c r="F670" s="3" t="s">
        <v>83</v>
      </c>
      <c r="G670" s="3" t="s">
        <v>291</v>
      </c>
      <c r="H670" s="3" t="s">
        <v>735</v>
      </c>
      <c r="I670" s="4">
        <v>26.7</v>
      </c>
    </row>
    <row r="671" spans="1:9" x14ac:dyDescent="0.2">
      <c r="A671" s="2">
        <v>490400</v>
      </c>
      <c r="B671" s="3" t="s">
        <v>19</v>
      </c>
      <c r="C671" s="3" t="s">
        <v>20</v>
      </c>
      <c r="D671" s="3" t="s">
        <v>21</v>
      </c>
      <c r="E671" s="3" t="s">
        <v>679</v>
      </c>
      <c r="F671" s="3" t="s">
        <v>83</v>
      </c>
      <c r="G671" s="3" t="s">
        <v>291</v>
      </c>
      <c r="H671" s="3" t="s">
        <v>736</v>
      </c>
      <c r="I671" s="4">
        <v>11.52</v>
      </c>
    </row>
    <row r="672" spans="1:9" x14ac:dyDescent="0.2">
      <c r="A672" s="2">
        <v>490403</v>
      </c>
      <c r="B672" s="3" t="s">
        <v>19</v>
      </c>
      <c r="C672" s="3" t="s">
        <v>20</v>
      </c>
      <c r="D672" s="3" t="s">
        <v>21</v>
      </c>
      <c r="E672" s="3" t="s">
        <v>679</v>
      </c>
      <c r="F672" s="3" t="s">
        <v>83</v>
      </c>
      <c r="G672" s="3" t="s">
        <v>291</v>
      </c>
      <c r="H672" s="3" t="s">
        <v>737</v>
      </c>
      <c r="I672" s="4">
        <v>11.52</v>
      </c>
    </row>
    <row r="673" spans="1:9" x14ac:dyDescent="0.2">
      <c r="A673" s="2">
        <v>490408</v>
      </c>
      <c r="B673" s="3" t="s">
        <v>19</v>
      </c>
      <c r="C673" s="3" t="s">
        <v>20</v>
      </c>
      <c r="D673" s="3" t="s">
        <v>21</v>
      </c>
      <c r="E673" s="3" t="s">
        <v>679</v>
      </c>
      <c r="F673" s="3" t="s">
        <v>83</v>
      </c>
      <c r="G673" s="3" t="s">
        <v>291</v>
      </c>
      <c r="H673" s="3" t="s">
        <v>738</v>
      </c>
      <c r="I673" s="4">
        <v>11.52</v>
      </c>
    </row>
    <row r="674" spans="1:9" x14ac:dyDescent="0.2">
      <c r="A674" s="2">
        <v>514765</v>
      </c>
      <c r="B674" s="3" t="s">
        <v>19</v>
      </c>
      <c r="C674" s="3" t="s">
        <v>20</v>
      </c>
      <c r="D674" s="3" t="s">
        <v>21</v>
      </c>
      <c r="E674" s="3" t="s">
        <v>679</v>
      </c>
      <c r="F674" s="3" t="s">
        <v>83</v>
      </c>
      <c r="G674" s="3" t="s">
        <v>291</v>
      </c>
      <c r="H674" s="3" t="s">
        <v>739</v>
      </c>
      <c r="I674" s="4">
        <v>11.36</v>
      </c>
    </row>
    <row r="675" spans="1:9" x14ac:dyDescent="0.2">
      <c r="A675" s="2">
        <v>514770</v>
      </c>
      <c r="B675" s="3" t="s">
        <v>19</v>
      </c>
      <c r="C675" s="3" t="s">
        <v>20</v>
      </c>
      <c r="D675" s="3" t="s">
        <v>21</v>
      </c>
      <c r="E675" s="3" t="s">
        <v>679</v>
      </c>
      <c r="F675" s="3" t="s">
        <v>83</v>
      </c>
      <c r="G675" s="3" t="s">
        <v>291</v>
      </c>
      <c r="H675" s="3" t="s">
        <v>740</v>
      </c>
      <c r="I675" s="4">
        <v>11.52</v>
      </c>
    </row>
    <row r="676" spans="1:9" x14ac:dyDescent="0.2">
      <c r="A676" s="2">
        <v>521887</v>
      </c>
      <c r="B676" s="3" t="s">
        <v>19</v>
      </c>
      <c r="C676" s="3" t="s">
        <v>20</v>
      </c>
      <c r="D676" s="3" t="s">
        <v>21</v>
      </c>
      <c r="E676" s="3" t="s">
        <v>679</v>
      </c>
      <c r="F676" s="3" t="s">
        <v>83</v>
      </c>
      <c r="G676" s="3" t="s">
        <v>291</v>
      </c>
      <c r="H676" s="3" t="s">
        <v>741</v>
      </c>
      <c r="I676" s="4">
        <v>29.48</v>
      </c>
    </row>
    <row r="677" spans="1:9" x14ac:dyDescent="0.2">
      <c r="A677" s="2">
        <v>521912</v>
      </c>
      <c r="B677" s="3" t="s">
        <v>19</v>
      </c>
      <c r="C677" s="3" t="s">
        <v>20</v>
      </c>
      <c r="D677" s="3" t="s">
        <v>21</v>
      </c>
      <c r="E677" s="3" t="s">
        <v>679</v>
      </c>
      <c r="F677" s="3" t="s">
        <v>83</v>
      </c>
      <c r="G677" s="3" t="s">
        <v>291</v>
      </c>
      <c r="H677" s="3" t="s">
        <v>742</v>
      </c>
      <c r="I677" s="4">
        <v>29.48</v>
      </c>
    </row>
    <row r="678" spans="1:9" x14ac:dyDescent="0.2">
      <c r="A678" s="2">
        <v>521937</v>
      </c>
      <c r="B678" s="3" t="s">
        <v>19</v>
      </c>
      <c r="C678" s="3" t="s">
        <v>20</v>
      </c>
      <c r="D678" s="3" t="s">
        <v>21</v>
      </c>
      <c r="E678" s="3" t="s">
        <v>679</v>
      </c>
      <c r="F678" s="3" t="s">
        <v>83</v>
      </c>
      <c r="G678" s="3" t="s">
        <v>291</v>
      </c>
      <c r="H678" s="3" t="s">
        <v>743</v>
      </c>
      <c r="I678" s="4">
        <v>29.48</v>
      </c>
    </row>
    <row r="679" spans="1:9" x14ac:dyDescent="0.2">
      <c r="A679" s="2">
        <v>521939</v>
      </c>
      <c r="B679" s="3" t="s">
        <v>19</v>
      </c>
      <c r="C679" s="3" t="s">
        <v>20</v>
      </c>
      <c r="D679" s="3" t="s">
        <v>21</v>
      </c>
      <c r="E679" s="3" t="s">
        <v>679</v>
      </c>
      <c r="F679" s="3" t="s">
        <v>83</v>
      </c>
      <c r="G679" s="3" t="s">
        <v>291</v>
      </c>
      <c r="H679" s="3" t="s">
        <v>744</v>
      </c>
      <c r="I679" s="4">
        <v>29.48</v>
      </c>
    </row>
    <row r="680" spans="1:9" x14ac:dyDescent="0.2">
      <c r="A680" s="2">
        <v>521942</v>
      </c>
      <c r="B680" s="3" t="s">
        <v>19</v>
      </c>
      <c r="C680" s="3" t="s">
        <v>20</v>
      </c>
      <c r="D680" s="3" t="s">
        <v>21</v>
      </c>
      <c r="E680" s="3" t="s">
        <v>679</v>
      </c>
      <c r="F680" s="3" t="s">
        <v>83</v>
      </c>
      <c r="G680" s="3" t="s">
        <v>291</v>
      </c>
      <c r="H680" s="3" t="s">
        <v>745</v>
      </c>
      <c r="I680" s="4">
        <v>29.48</v>
      </c>
    </row>
    <row r="681" spans="1:9" x14ac:dyDescent="0.2">
      <c r="A681" s="2">
        <v>521955</v>
      </c>
      <c r="B681" s="3" t="s">
        <v>19</v>
      </c>
      <c r="C681" s="3" t="s">
        <v>20</v>
      </c>
      <c r="D681" s="3" t="s">
        <v>21</v>
      </c>
      <c r="E681" s="3" t="s">
        <v>679</v>
      </c>
      <c r="F681" s="3" t="s">
        <v>83</v>
      </c>
      <c r="G681" s="3" t="s">
        <v>291</v>
      </c>
      <c r="H681" s="3" t="s">
        <v>746</v>
      </c>
      <c r="I681" s="4">
        <v>29.48</v>
      </c>
    </row>
    <row r="682" spans="1:9" x14ac:dyDescent="0.2">
      <c r="A682" s="2">
        <v>521975</v>
      </c>
      <c r="B682" s="3" t="s">
        <v>19</v>
      </c>
      <c r="C682" s="3" t="s">
        <v>20</v>
      </c>
      <c r="D682" s="3" t="s">
        <v>21</v>
      </c>
      <c r="E682" s="3" t="s">
        <v>679</v>
      </c>
      <c r="F682" s="3" t="s">
        <v>83</v>
      </c>
      <c r="G682" s="3" t="s">
        <v>291</v>
      </c>
      <c r="H682" s="3" t="s">
        <v>747</v>
      </c>
      <c r="I682" s="4">
        <v>19.260000000000002</v>
      </c>
    </row>
    <row r="683" spans="1:9" x14ac:dyDescent="0.2">
      <c r="A683" s="2">
        <v>538545</v>
      </c>
      <c r="B683" s="3" t="s">
        <v>19</v>
      </c>
      <c r="C683" s="3" t="s">
        <v>20</v>
      </c>
      <c r="D683" s="3" t="s">
        <v>21</v>
      </c>
      <c r="E683" s="3" t="s">
        <v>679</v>
      </c>
      <c r="F683" s="3" t="s">
        <v>83</v>
      </c>
      <c r="G683" s="3" t="s">
        <v>291</v>
      </c>
      <c r="H683" s="3" t="s">
        <v>748</v>
      </c>
      <c r="I683" s="4">
        <v>31.78</v>
      </c>
    </row>
    <row r="684" spans="1:9" x14ac:dyDescent="0.2">
      <c r="A684" s="2">
        <v>538989</v>
      </c>
      <c r="B684" s="3" t="s">
        <v>19</v>
      </c>
      <c r="C684" s="3" t="s">
        <v>20</v>
      </c>
      <c r="D684" s="3" t="s">
        <v>21</v>
      </c>
      <c r="E684" s="3" t="s">
        <v>679</v>
      </c>
      <c r="F684" s="3" t="s">
        <v>83</v>
      </c>
      <c r="G684" s="3" t="s">
        <v>291</v>
      </c>
      <c r="H684" s="3" t="s">
        <v>749</v>
      </c>
      <c r="I684" s="4">
        <v>14.58</v>
      </c>
    </row>
    <row r="685" spans="1:9" x14ac:dyDescent="0.2">
      <c r="A685" s="2">
        <v>538993</v>
      </c>
      <c r="B685" s="3" t="s">
        <v>19</v>
      </c>
      <c r="C685" s="3" t="s">
        <v>20</v>
      </c>
      <c r="D685" s="3" t="s">
        <v>21</v>
      </c>
      <c r="E685" s="3" t="s">
        <v>679</v>
      </c>
      <c r="F685" s="3" t="s">
        <v>83</v>
      </c>
      <c r="G685" s="3" t="s">
        <v>291</v>
      </c>
      <c r="H685" s="3" t="s">
        <v>750</v>
      </c>
      <c r="I685" s="4">
        <v>14.58</v>
      </c>
    </row>
    <row r="686" spans="1:9" x14ac:dyDescent="0.2">
      <c r="A686" s="2">
        <v>557931</v>
      </c>
      <c r="B686" s="3" t="s">
        <v>19</v>
      </c>
      <c r="C686" s="3" t="s">
        <v>20</v>
      </c>
      <c r="D686" s="3" t="s">
        <v>21</v>
      </c>
      <c r="E686" s="3" t="s">
        <v>679</v>
      </c>
      <c r="F686" s="3" t="s">
        <v>83</v>
      </c>
      <c r="G686" s="3" t="s">
        <v>291</v>
      </c>
      <c r="H686" s="3" t="s">
        <v>751</v>
      </c>
      <c r="I686" s="4">
        <v>11.36</v>
      </c>
    </row>
    <row r="687" spans="1:9" x14ac:dyDescent="0.2">
      <c r="A687" s="2">
        <v>575483</v>
      </c>
      <c r="B687" s="3" t="s">
        <v>19</v>
      </c>
      <c r="C687" s="3" t="s">
        <v>20</v>
      </c>
      <c r="D687" s="3" t="s">
        <v>21</v>
      </c>
      <c r="E687" s="3" t="s">
        <v>679</v>
      </c>
      <c r="F687" s="3" t="s">
        <v>83</v>
      </c>
      <c r="G687" s="3" t="s">
        <v>291</v>
      </c>
      <c r="H687" s="3" t="s">
        <v>752</v>
      </c>
      <c r="I687" s="4">
        <v>19.260000000000002</v>
      </c>
    </row>
    <row r="688" spans="1:9" x14ac:dyDescent="0.2">
      <c r="A688" s="2">
        <v>577611</v>
      </c>
      <c r="B688" s="3" t="s">
        <v>19</v>
      </c>
      <c r="C688" s="3" t="s">
        <v>20</v>
      </c>
      <c r="D688" s="3" t="s">
        <v>21</v>
      </c>
      <c r="E688" s="3" t="s">
        <v>679</v>
      </c>
      <c r="F688" s="3" t="s">
        <v>83</v>
      </c>
      <c r="G688" s="3" t="s">
        <v>291</v>
      </c>
      <c r="H688" s="3" t="s">
        <v>753</v>
      </c>
      <c r="I688" s="4">
        <v>11.36</v>
      </c>
    </row>
    <row r="689" spans="1:9" x14ac:dyDescent="0.2">
      <c r="A689" s="2">
        <v>577614</v>
      </c>
      <c r="B689" s="3" t="s">
        <v>19</v>
      </c>
      <c r="C689" s="3" t="s">
        <v>20</v>
      </c>
      <c r="D689" s="3" t="s">
        <v>21</v>
      </c>
      <c r="E689" s="3" t="s">
        <v>679</v>
      </c>
      <c r="F689" s="3" t="s">
        <v>83</v>
      </c>
      <c r="G689" s="3" t="s">
        <v>291</v>
      </c>
      <c r="H689" s="3" t="s">
        <v>754</v>
      </c>
      <c r="I689" s="4">
        <v>11.36</v>
      </c>
    </row>
    <row r="690" spans="1:9" x14ac:dyDescent="0.2">
      <c r="A690" s="2">
        <v>588887</v>
      </c>
      <c r="B690" s="3" t="s">
        <v>19</v>
      </c>
      <c r="C690" s="3" t="s">
        <v>20</v>
      </c>
      <c r="D690" s="3" t="s">
        <v>21</v>
      </c>
      <c r="E690" s="3" t="s">
        <v>679</v>
      </c>
      <c r="F690" s="3" t="s">
        <v>83</v>
      </c>
      <c r="G690" s="3" t="s">
        <v>291</v>
      </c>
      <c r="H690" s="3" t="s">
        <v>755</v>
      </c>
      <c r="I690" s="4">
        <v>31.78</v>
      </c>
    </row>
    <row r="691" spans="1:9" x14ac:dyDescent="0.2">
      <c r="A691" s="2">
        <v>588915</v>
      </c>
      <c r="B691" s="3" t="s">
        <v>19</v>
      </c>
      <c r="C691" s="3" t="s">
        <v>20</v>
      </c>
      <c r="D691" s="3" t="s">
        <v>21</v>
      </c>
      <c r="E691" s="3" t="s">
        <v>679</v>
      </c>
      <c r="F691" s="3" t="s">
        <v>83</v>
      </c>
      <c r="G691" s="3" t="s">
        <v>291</v>
      </c>
      <c r="H691" s="3" t="s">
        <v>756</v>
      </c>
      <c r="I691" s="4">
        <v>20.010000000000002</v>
      </c>
    </row>
    <row r="692" spans="1:9" x14ac:dyDescent="0.2">
      <c r="A692" s="2">
        <v>589296</v>
      </c>
      <c r="B692" s="3" t="s">
        <v>19</v>
      </c>
      <c r="C692" s="3" t="s">
        <v>20</v>
      </c>
      <c r="D692" s="3" t="s">
        <v>21</v>
      </c>
      <c r="E692" s="3" t="s">
        <v>679</v>
      </c>
      <c r="F692" s="3" t="s">
        <v>83</v>
      </c>
      <c r="G692" s="3" t="s">
        <v>291</v>
      </c>
      <c r="H692" s="3" t="s">
        <v>757</v>
      </c>
      <c r="I692" s="4">
        <v>20.010000000000002</v>
      </c>
    </row>
    <row r="693" spans="1:9" x14ac:dyDescent="0.2">
      <c r="A693" s="2">
        <v>589312</v>
      </c>
      <c r="B693" s="3" t="s">
        <v>19</v>
      </c>
      <c r="C693" s="3" t="s">
        <v>20</v>
      </c>
      <c r="D693" s="3" t="s">
        <v>21</v>
      </c>
      <c r="E693" s="3" t="s">
        <v>679</v>
      </c>
      <c r="F693" s="3" t="s">
        <v>83</v>
      </c>
      <c r="G693" s="3" t="s">
        <v>291</v>
      </c>
      <c r="H693" s="3" t="s">
        <v>758</v>
      </c>
      <c r="I693" s="4">
        <v>31.78</v>
      </c>
    </row>
    <row r="694" spans="1:9" x14ac:dyDescent="0.2">
      <c r="A694" s="2">
        <v>589378</v>
      </c>
      <c r="B694" s="3" t="s">
        <v>19</v>
      </c>
      <c r="C694" s="3" t="s">
        <v>20</v>
      </c>
      <c r="D694" s="3" t="s">
        <v>21</v>
      </c>
      <c r="E694" s="3" t="s">
        <v>679</v>
      </c>
      <c r="F694" s="3" t="s">
        <v>83</v>
      </c>
      <c r="G694" s="3" t="s">
        <v>291</v>
      </c>
      <c r="H694" s="3" t="s">
        <v>759</v>
      </c>
      <c r="I694" s="4">
        <v>31.92</v>
      </c>
    </row>
    <row r="695" spans="1:9" x14ac:dyDescent="0.2">
      <c r="A695" s="2">
        <v>589395</v>
      </c>
      <c r="B695" s="3" t="s">
        <v>19</v>
      </c>
      <c r="C695" s="3" t="s">
        <v>20</v>
      </c>
      <c r="D695" s="3" t="s">
        <v>21</v>
      </c>
      <c r="E695" s="3" t="s">
        <v>679</v>
      </c>
      <c r="F695" s="3" t="s">
        <v>83</v>
      </c>
      <c r="G695" s="3" t="s">
        <v>291</v>
      </c>
      <c r="H695" s="3" t="s">
        <v>760</v>
      </c>
      <c r="I695" s="4">
        <v>31.78</v>
      </c>
    </row>
    <row r="696" spans="1:9" x14ac:dyDescent="0.2">
      <c r="A696" s="2">
        <v>589438</v>
      </c>
      <c r="B696" s="3" t="s">
        <v>19</v>
      </c>
      <c r="C696" s="3" t="s">
        <v>20</v>
      </c>
      <c r="D696" s="3" t="s">
        <v>21</v>
      </c>
      <c r="E696" s="3" t="s">
        <v>679</v>
      </c>
      <c r="F696" s="3" t="s">
        <v>83</v>
      </c>
      <c r="G696" s="3" t="s">
        <v>291</v>
      </c>
      <c r="H696" s="3" t="s">
        <v>761</v>
      </c>
      <c r="I696" s="4">
        <v>20.010000000000002</v>
      </c>
    </row>
    <row r="697" spans="1:9" x14ac:dyDescent="0.2">
      <c r="A697" s="2">
        <v>589443</v>
      </c>
      <c r="B697" s="3" t="s">
        <v>19</v>
      </c>
      <c r="C697" s="3" t="s">
        <v>20</v>
      </c>
      <c r="D697" s="3" t="s">
        <v>21</v>
      </c>
      <c r="E697" s="3" t="s">
        <v>679</v>
      </c>
      <c r="F697" s="3" t="s">
        <v>83</v>
      </c>
      <c r="G697" s="3" t="s">
        <v>291</v>
      </c>
      <c r="H697" s="3" t="s">
        <v>761</v>
      </c>
      <c r="I697" s="4">
        <v>31.78</v>
      </c>
    </row>
    <row r="698" spans="1:9" x14ac:dyDescent="0.2">
      <c r="A698" s="2">
        <v>589552</v>
      </c>
      <c r="B698" s="3" t="s">
        <v>19</v>
      </c>
      <c r="C698" s="3" t="s">
        <v>20</v>
      </c>
      <c r="D698" s="3" t="s">
        <v>21</v>
      </c>
      <c r="E698" s="3" t="s">
        <v>679</v>
      </c>
      <c r="F698" s="3" t="s">
        <v>83</v>
      </c>
      <c r="G698" s="3" t="s">
        <v>291</v>
      </c>
      <c r="H698" s="3" t="s">
        <v>762</v>
      </c>
      <c r="I698" s="4">
        <v>20.010000000000002</v>
      </c>
    </row>
    <row r="699" spans="1:9" x14ac:dyDescent="0.2">
      <c r="A699" s="2">
        <v>589555</v>
      </c>
      <c r="B699" s="3" t="s">
        <v>19</v>
      </c>
      <c r="C699" s="3" t="s">
        <v>20</v>
      </c>
      <c r="D699" s="3" t="s">
        <v>21</v>
      </c>
      <c r="E699" s="3" t="s">
        <v>679</v>
      </c>
      <c r="F699" s="3" t="s">
        <v>83</v>
      </c>
      <c r="G699" s="3" t="s">
        <v>291</v>
      </c>
      <c r="H699" s="3" t="s">
        <v>762</v>
      </c>
      <c r="I699" s="4">
        <v>31.78</v>
      </c>
    </row>
    <row r="700" spans="1:9" x14ac:dyDescent="0.2">
      <c r="A700" s="2">
        <v>20613</v>
      </c>
      <c r="B700" s="3" t="s">
        <v>19</v>
      </c>
      <c r="C700" s="3" t="s">
        <v>20</v>
      </c>
      <c r="D700" s="3" t="s">
        <v>21</v>
      </c>
      <c r="E700" s="3" t="s">
        <v>679</v>
      </c>
      <c r="F700" s="3" t="s">
        <v>83</v>
      </c>
      <c r="G700" s="3" t="s">
        <v>84</v>
      </c>
      <c r="H700" s="3" t="s">
        <v>763</v>
      </c>
      <c r="I700" s="4">
        <v>24.54</v>
      </c>
    </row>
    <row r="701" spans="1:9" x14ac:dyDescent="0.2">
      <c r="A701" s="2">
        <v>116702</v>
      </c>
      <c r="B701" s="3" t="s">
        <v>19</v>
      </c>
      <c r="C701" s="3" t="s">
        <v>20</v>
      </c>
      <c r="D701" s="3" t="s">
        <v>21</v>
      </c>
      <c r="E701" s="3" t="s">
        <v>679</v>
      </c>
      <c r="F701" s="3" t="s">
        <v>83</v>
      </c>
      <c r="G701" s="3" t="s">
        <v>84</v>
      </c>
      <c r="H701" s="3" t="s">
        <v>764</v>
      </c>
      <c r="I701" s="4">
        <v>24.54</v>
      </c>
    </row>
    <row r="702" spans="1:9" x14ac:dyDescent="0.2">
      <c r="A702" s="2">
        <v>116704</v>
      </c>
      <c r="B702" s="3" t="s">
        <v>19</v>
      </c>
      <c r="C702" s="3" t="s">
        <v>20</v>
      </c>
      <c r="D702" s="3" t="s">
        <v>21</v>
      </c>
      <c r="E702" s="3" t="s">
        <v>679</v>
      </c>
      <c r="F702" s="3" t="s">
        <v>83</v>
      </c>
      <c r="G702" s="3" t="s">
        <v>84</v>
      </c>
      <c r="H702" s="3" t="s">
        <v>765</v>
      </c>
      <c r="I702" s="4">
        <v>24.54</v>
      </c>
    </row>
    <row r="703" spans="1:9" x14ac:dyDescent="0.2">
      <c r="A703" s="2">
        <v>176229</v>
      </c>
      <c r="B703" s="3" t="s">
        <v>19</v>
      </c>
      <c r="C703" s="3" t="s">
        <v>20</v>
      </c>
      <c r="D703" s="3" t="s">
        <v>21</v>
      </c>
      <c r="E703" s="3" t="s">
        <v>679</v>
      </c>
      <c r="F703" s="3" t="s">
        <v>83</v>
      </c>
      <c r="G703" s="3" t="s">
        <v>84</v>
      </c>
      <c r="H703" s="3" t="s">
        <v>766</v>
      </c>
      <c r="I703" s="4">
        <v>24.54</v>
      </c>
    </row>
    <row r="704" spans="1:9" x14ac:dyDescent="0.2">
      <c r="A704" s="2">
        <v>188838</v>
      </c>
      <c r="B704" s="3" t="s">
        <v>19</v>
      </c>
      <c r="C704" s="3" t="s">
        <v>20</v>
      </c>
      <c r="D704" s="3" t="s">
        <v>21</v>
      </c>
      <c r="E704" s="3" t="s">
        <v>679</v>
      </c>
      <c r="F704" s="3" t="s">
        <v>83</v>
      </c>
      <c r="G704" s="3" t="s">
        <v>84</v>
      </c>
      <c r="H704" s="3" t="s">
        <v>767</v>
      </c>
      <c r="I704" s="4">
        <v>24.54</v>
      </c>
    </row>
    <row r="705" spans="1:9" x14ac:dyDescent="0.2">
      <c r="A705" s="2">
        <v>308090</v>
      </c>
      <c r="B705" s="3" t="s">
        <v>19</v>
      </c>
      <c r="C705" s="3" t="s">
        <v>20</v>
      </c>
      <c r="D705" s="3" t="s">
        <v>21</v>
      </c>
      <c r="E705" s="3" t="s">
        <v>679</v>
      </c>
      <c r="F705" s="3" t="s">
        <v>83</v>
      </c>
      <c r="G705" s="3" t="s">
        <v>84</v>
      </c>
      <c r="H705" s="3" t="s">
        <v>768</v>
      </c>
      <c r="I705" s="4">
        <v>12.6</v>
      </c>
    </row>
    <row r="706" spans="1:9" x14ac:dyDescent="0.2">
      <c r="A706" s="2">
        <v>308077</v>
      </c>
      <c r="B706" s="3" t="s">
        <v>19</v>
      </c>
      <c r="C706" s="3" t="s">
        <v>20</v>
      </c>
      <c r="D706" s="3" t="s">
        <v>21</v>
      </c>
      <c r="E706" s="3" t="s">
        <v>679</v>
      </c>
      <c r="F706" s="3" t="s">
        <v>83</v>
      </c>
      <c r="G706" s="3" t="s">
        <v>84</v>
      </c>
      <c r="H706" s="3" t="s">
        <v>769</v>
      </c>
      <c r="I706" s="4">
        <v>12.6</v>
      </c>
    </row>
    <row r="707" spans="1:9" x14ac:dyDescent="0.2">
      <c r="A707" s="2">
        <v>334043</v>
      </c>
      <c r="B707" s="3" t="s">
        <v>19</v>
      </c>
      <c r="C707" s="3" t="s">
        <v>20</v>
      </c>
      <c r="D707" s="3" t="s">
        <v>21</v>
      </c>
      <c r="E707" s="3" t="s">
        <v>679</v>
      </c>
      <c r="F707" s="3" t="s">
        <v>83</v>
      </c>
      <c r="G707" s="3" t="s">
        <v>84</v>
      </c>
      <c r="H707" s="3" t="s">
        <v>770</v>
      </c>
      <c r="I707" s="4">
        <v>24.44</v>
      </c>
    </row>
    <row r="708" spans="1:9" x14ac:dyDescent="0.2">
      <c r="A708" s="2">
        <v>334050</v>
      </c>
      <c r="B708" s="3" t="s">
        <v>19</v>
      </c>
      <c r="C708" s="3" t="s">
        <v>20</v>
      </c>
      <c r="D708" s="3" t="s">
        <v>21</v>
      </c>
      <c r="E708" s="3" t="s">
        <v>679</v>
      </c>
      <c r="F708" s="3" t="s">
        <v>83</v>
      </c>
      <c r="G708" s="3" t="s">
        <v>84</v>
      </c>
      <c r="H708" s="3" t="s">
        <v>771</v>
      </c>
      <c r="I708" s="4">
        <v>24.44</v>
      </c>
    </row>
    <row r="709" spans="1:9" x14ac:dyDescent="0.2">
      <c r="A709" s="2">
        <v>334051</v>
      </c>
      <c r="B709" s="3" t="s">
        <v>19</v>
      </c>
      <c r="C709" s="3" t="s">
        <v>20</v>
      </c>
      <c r="D709" s="3" t="s">
        <v>21</v>
      </c>
      <c r="E709" s="3" t="s">
        <v>679</v>
      </c>
      <c r="F709" s="3" t="s">
        <v>83</v>
      </c>
      <c r="G709" s="3" t="s">
        <v>84</v>
      </c>
      <c r="H709" s="3" t="s">
        <v>772</v>
      </c>
      <c r="I709" s="4">
        <v>24.44</v>
      </c>
    </row>
    <row r="710" spans="1:9" x14ac:dyDescent="0.2">
      <c r="A710" s="2">
        <v>415268</v>
      </c>
      <c r="B710" s="3" t="s">
        <v>19</v>
      </c>
      <c r="C710" s="3" t="s">
        <v>20</v>
      </c>
      <c r="D710" s="3" t="s">
        <v>21</v>
      </c>
      <c r="E710" s="3" t="s">
        <v>679</v>
      </c>
      <c r="F710" s="3" t="s">
        <v>83</v>
      </c>
      <c r="G710" s="3" t="s">
        <v>84</v>
      </c>
      <c r="H710" s="3" t="s">
        <v>773</v>
      </c>
      <c r="I710" s="4">
        <v>20.39</v>
      </c>
    </row>
    <row r="711" spans="1:9" x14ac:dyDescent="0.2">
      <c r="A711" s="2">
        <v>472962</v>
      </c>
      <c r="B711" s="3" t="s">
        <v>19</v>
      </c>
      <c r="C711" s="3" t="s">
        <v>20</v>
      </c>
      <c r="D711" s="3" t="s">
        <v>21</v>
      </c>
      <c r="E711" s="3" t="s">
        <v>679</v>
      </c>
      <c r="F711" s="3" t="s">
        <v>83</v>
      </c>
      <c r="G711" s="3" t="s">
        <v>84</v>
      </c>
      <c r="H711" s="3" t="s">
        <v>774</v>
      </c>
      <c r="I711" s="4">
        <v>12.67</v>
      </c>
    </row>
    <row r="712" spans="1:9" x14ac:dyDescent="0.2">
      <c r="A712" s="2">
        <v>472976</v>
      </c>
      <c r="B712" s="3" t="s">
        <v>19</v>
      </c>
      <c r="C712" s="3" t="s">
        <v>20</v>
      </c>
      <c r="D712" s="3" t="s">
        <v>21</v>
      </c>
      <c r="E712" s="3" t="s">
        <v>679</v>
      </c>
      <c r="F712" s="3" t="s">
        <v>83</v>
      </c>
      <c r="G712" s="3" t="s">
        <v>84</v>
      </c>
      <c r="H712" s="3" t="s">
        <v>775</v>
      </c>
      <c r="I712" s="4">
        <v>20.39</v>
      </c>
    </row>
    <row r="713" spans="1:9" x14ac:dyDescent="0.2">
      <c r="A713" s="2">
        <v>476103</v>
      </c>
      <c r="B713" s="3" t="s">
        <v>19</v>
      </c>
      <c r="C713" s="3" t="s">
        <v>20</v>
      </c>
      <c r="D713" s="3" t="s">
        <v>21</v>
      </c>
      <c r="E713" s="3" t="s">
        <v>679</v>
      </c>
      <c r="F713" s="3" t="s">
        <v>83</v>
      </c>
      <c r="G713" s="3" t="s">
        <v>84</v>
      </c>
      <c r="H713" s="3" t="s">
        <v>776</v>
      </c>
      <c r="I713" s="4">
        <v>34.729999999999997</v>
      </c>
    </row>
    <row r="714" spans="1:9" x14ac:dyDescent="0.2">
      <c r="A714" s="2">
        <v>493934</v>
      </c>
      <c r="B714" s="3" t="s">
        <v>19</v>
      </c>
      <c r="C714" s="3" t="s">
        <v>20</v>
      </c>
      <c r="D714" s="3" t="s">
        <v>21</v>
      </c>
      <c r="E714" s="3" t="s">
        <v>679</v>
      </c>
      <c r="F714" s="3" t="s">
        <v>83</v>
      </c>
      <c r="G714" s="3" t="s">
        <v>84</v>
      </c>
      <c r="H714" s="3" t="s">
        <v>777</v>
      </c>
      <c r="I714" s="4">
        <v>20.39</v>
      </c>
    </row>
    <row r="715" spans="1:9" x14ac:dyDescent="0.2">
      <c r="A715" s="2">
        <v>526588</v>
      </c>
      <c r="B715" s="3" t="s">
        <v>19</v>
      </c>
      <c r="C715" s="3" t="s">
        <v>20</v>
      </c>
      <c r="D715" s="3" t="s">
        <v>21</v>
      </c>
      <c r="E715" s="3" t="s">
        <v>679</v>
      </c>
      <c r="F715" s="3" t="s">
        <v>83</v>
      </c>
      <c r="G715" s="3" t="s">
        <v>84</v>
      </c>
      <c r="H715" s="3" t="s">
        <v>778</v>
      </c>
      <c r="I715" s="4">
        <v>20.39</v>
      </c>
    </row>
    <row r="716" spans="1:9" x14ac:dyDescent="0.2">
      <c r="A716" s="2">
        <v>569643</v>
      </c>
      <c r="B716" s="3" t="s">
        <v>19</v>
      </c>
      <c r="C716" s="3" t="s">
        <v>20</v>
      </c>
      <c r="D716" s="3" t="s">
        <v>21</v>
      </c>
      <c r="E716" s="3" t="s">
        <v>679</v>
      </c>
      <c r="F716" s="3" t="s">
        <v>83</v>
      </c>
      <c r="G716" s="3" t="s">
        <v>84</v>
      </c>
      <c r="H716" s="3" t="s">
        <v>779</v>
      </c>
      <c r="I716" s="4">
        <v>20.39</v>
      </c>
    </row>
    <row r="717" spans="1:9" x14ac:dyDescent="0.2">
      <c r="A717" s="2">
        <v>2440</v>
      </c>
      <c r="B717" s="3" t="s">
        <v>19</v>
      </c>
      <c r="C717" s="3" t="s">
        <v>20</v>
      </c>
      <c r="D717" s="3" t="s">
        <v>21</v>
      </c>
      <c r="E717" s="3" t="s">
        <v>679</v>
      </c>
      <c r="F717" s="3" t="s">
        <v>23</v>
      </c>
      <c r="G717" s="3" t="s">
        <v>361</v>
      </c>
      <c r="H717" s="3" t="s">
        <v>780</v>
      </c>
      <c r="I717" s="4">
        <v>17.05</v>
      </c>
    </row>
    <row r="718" spans="1:9" x14ac:dyDescent="0.2">
      <c r="A718" s="2">
        <v>360574</v>
      </c>
      <c r="B718" s="3" t="s">
        <v>19</v>
      </c>
      <c r="C718" s="3" t="s">
        <v>20</v>
      </c>
      <c r="D718" s="3" t="s">
        <v>21</v>
      </c>
      <c r="E718" s="3" t="s">
        <v>679</v>
      </c>
      <c r="F718" s="3" t="s">
        <v>23</v>
      </c>
      <c r="G718" s="3" t="s">
        <v>361</v>
      </c>
      <c r="H718" s="3" t="s">
        <v>781</v>
      </c>
      <c r="I718" s="4">
        <v>11.31</v>
      </c>
    </row>
    <row r="719" spans="1:9" x14ac:dyDescent="0.2">
      <c r="A719" s="2">
        <v>418377</v>
      </c>
      <c r="B719" s="3" t="s">
        <v>19</v>
      </c>
      <c r="C719" s="3" t="s">
        <v>20</v>
      </c>
      <c r="D719" s="3" t="s">
        <v>21</v>
      </c>
      <c r="E719" s="3" t="s">
        <v>679</v>
      </c>
      <c r="F719" s="3" t="s">
        <v>23</v>
      </c>
      <c r="G719" s="3" t="s">
        <v>361</v>
      </c>
      <c r="H719" s="3" t="s">
        <v>782</v>
      </c>
      <c r="I719" s="4">
        <v>8.8699999999999992</v>
      </c>
    </row>
    <row r="720" spans="1:9" x14ac:dyDescent="0.2">
      <c r="A720" s="2">
        <v>473818</v>
      </c>
      <c r="B720" s="3" t="s">
        <v>19</v>
      </c>
      <c r="C720" s="3" t="s">
        <v>20</v>
      </c>
      <c r="D720" s="3" t="s">
        <v>21</v>
      </c>
      <c r="E720" s="3" t="s">
        <v>679</v>
      </c>
      <c r="F720" s="3" t="s">
        <v>23</v>
      </c>
      <c r="G720" s="3" t="s">
        <v>361</v>
      </c>
      <c r="H720" s="3" t="s">
        <v>783</v>
      </c>
      <c r="I720" s="4">
        <v>25.06</v>
      </c>
    </row>
    <row r="721" spans="1:9" x14ac:dyDescent="0.2">
      <c r="A721" s="2">
        <v>473823</v>
      </c>
      <c r="B721" s="3" t="s">
        <v>19</v>
      </c>
      <c r="C721" s="3" t="s">
        <v>20</v>
      </c>
      <c r="D721" s="3" t="s">
        <v>21</v>
      </c>
      <c r="E721" s="3" t="s">
        <v>679</v>
      </c>
      <c r="F721" s="3" t="s">
        <v>23</v>
      </c>
      <c r="G721" s="3" t="s">
        <v>361</v>
      </c>
      <c r="H721" s="3" t="s">
        <v>784</v>
      </c>
      <c r="I721" s="4">
        <v>25.06</v>
      </c>
    </row>
    <row r="722" spans="1:9" x14ac:dyDescent="0.2">
      <c r="A722" s="2">
        <v>473833</v>
      </c>
      <c r="B722" s="3" t="s">
        <v>19</v>
      </c>
      <c r="C722" s="3" t="s">
        <v>20</v>
      </c>
      <c r="D722" s="3" t="s">
        <v>21</v>
      </c>
      <c r="E722" s="3" t="s">
        <v>679</v>
      </c>
      <c r="F722" s="3" t="s">
        <v>23</v>
      </c>
      <c r="G722" s="3" t="s">
        <v>361</v>
      </c>
      <c r="H722" s="3" t="s">
        <v>785</v>
      </c>
      <c r="I722" s="4">
        <v>25.06</v>
      </c>
    </row>
    <row r="723" spans="1:9" x14ac:dyDescent="0.2">
      <c r="A723" s="2">
        <v>504349</v>
      </c>
      <c r="B723" s="3" t="s">
        <v>19</v>
      </c>
      <c r="C723" s="3" t="s">
        <v>20</v>
      </c>
      <c r="D723" s="3" t="s">
        <v>21</v>
      </c>
      <c r="E723" s="3" t="s">
        <v>679</v>
      </c>
      <c r="F723" s="3" t="s">
        <v>23</v>
      </c>
      <c r="G723" s="3" t="s">
        <v>361</v>
      </c>
      <c r="H723" s="3" t="s">
        <v>786</v>
      </c>
      <c r="I723" s="4">
        <v>10.15</v>
      </c>
    </row>
    <row r="724" spans="1:9" x14ac:dyDescent="0.2">
      <c r="A724" s="2">
        <v>506835</v>
      </c>
      <c r="B724" s="3" t="s">
        <v>19</v>
      </c>
      <c r="C724" s="3" t="s">
        <v>20</v>
      </c>
      <c r="D724" s="3" t="s">
        <v>21</v>
      </c>
      <c r="E724" s="3" t="s">
        <v>679</v>
      </c>
      <c r="F724" s="3" t="s">
        <v>23</v>
      </c>
      <c r="G724" s="3" t="s">
        <v>361</v>
      </c>
      <c r="H724" s="3" t="s">
        <v>787</v>
      </c>
      <c r="I724" s="4">
        <v>24.25</v>
      </c>
    </row>
    <row r="725" spans="1:9" x14ac:dyDescent="0.2">
      <c r="A725" s="2">
        <v>506839</v>
      </c>
      <c r="B725" s="3" t="s">
        <v>19</v>
      </c>
      <c r="C725" s="3" t="s">
        <v>20</v>
      </c>
      <c r="D725" s="3" t="s">
        <v>21</v>
      </c>
      <c r="E725" s="3" t="s">
        <v>679</v>
      </c>
      <c r="F725" s="3" t="s">
        <v>23</v>
      </c>
      <c r="G725" s="3" t="s">
        <v>361</v>
      </c>
      <c r="H725" s="3" t="s">
        <v>788</v>
      </c>
      <c r="I725" s="4">
        <v>24.25</v>
      </c>
    </row>
    <row r="726" spans="1:9" x14ac:dyDescent="0.2">
      <c r="A726" s="2">
        <v>506840</v>
      </c>
      <c r="B726" s="3" t="s">
        <v>19</v>
      </c>
      <c r="C726" s="3" t="s">
        <v>20</v>
      </c>
      <c r="D726" s="3" t="s">
        <v>21</v>
      </c>
      <c r="E726" s="3" t="s">
        <v>679</v>
      </c>
      <c r="F726" s="3" t="s">
        <v>23</v>
      </c>
      <c r="G726" s="3" t="s">
        <v>361</v>
      </c>
      <c r="H726" s="3" t="s">
        <v>789</v>
      </c>
      <c r="I726" s="4">
        <v>24.25</v>
      </c>
    </row>
    <row r="727" spans="1:9" x14ac:dyDescent="0.2">
      <c r="A727" s="2">
        <v>560760</v>
      </c>
      <c r="B727" s="3" t="s">
        <v>19</v>
      </c>
      <c r="C727" s="3" t="s">
        <v>20</v>
      </c>
      <c r="D727" s="3" t="s">
        <v>21</v>
      </c>
      <c r="E727" s="3" t="s">
        <v>679</v>
      </c>
      <c r="F727" s="3" t="s">
        <v>23</v>
      </c>
      <c r="G727" s="3" t="s">
        <v>361</v>
      </c>
      <c r="H727" s="3" t="s">
        <v>790</v>
      </c>
      <c r="I727" s="4">
        <v>11.73</v>
      </c>
    </row>
    <row r="728" spans="1:9" x14ac:dyDescent="0.2">
      <c r="A728" s="2">
        <v>560761</v>
      </c>
      <c r="B728" s="3" t="s">
        <v>19</v>
      </c>
      <c r="C728" s="3" t="s">
        <v>20</v>
      </c>
      <c r="D728" s="3" t="s">
        <v>21</v>
      </c>
      <c r="E728" s="3" t="s">
        <v>679</v>
      </c>
      <c r="F728" s="3" t="s">
        <v>23</v>
      </c>
      <c r="G728" s="3" t="s">
        <v>361</v>
      </c>
      <c r="H728" s="3" t="s">
        <v>791</v>
      </c>
      <c r="I728" s="4">
        <v>11.73</v>
      </c>
    </row>
    <row r="729" spans="1:9" x14ac:dyDescent="0.2">
      <c r="A729" s="2">
        <v>560765</v>
      </c>
      <c r="B729" s="3" t="s">
        <v>19</v>
      </c>
      <c r="C729" s="3" t="s">
        <v>20</v>
      </c>
      <c r="D729" s="3" t="s">
        <v>21</v>
      </c>
      <c r="E729" s="3" t="s">
        <v>679</v>
      </c>
      <c r="F729" s="3" t="s">
        <v>23</v>
      </c>
      <c r="G729" s="3" t="s">
        <v>361</v>
      </c>
      <c r="H729" s="3" t="s">
        <v>792</v>
      </c>
      <c r="I729" s="4">
        <v>11.73</v>
      </c>
    </row>
    <row r="730" spans="1:9" x14ac:dyDescent="0.2">
      <c r="A730" s="2">
        <v>72185</v>
      </c>
      <c r="B730" s="3" t="s">
        <v>19</v>
      </c>
      <c r="C730" s="3" t="s">
        <v>20</v>
      </c>
      <c r="D730" s="3" t="s">
        <v>21</v>
      </c>
      <c r="E730" s="3" t="s">
        <v>679</v>
      </c>
      <c r="F730" s="3" t="s">
        <v>23</v>
      </c>
      <c r="G730" s="3" t="s">
        <v>793</v>
      </c>
      <c r="H730" s="3" t="s">
        <v>794</v>
      </c>
      <c r="I730" s="4">
        <v>16</v>
      </c>
    </row>
    <row r="731" spans="1:9" x14ac:dyDescent="0.2">
      <c r="A731" s="2">
        <v>154029</v>
      </c>
      <c r="B731" s="3" t="s">
        <v>19</v>
      </c>
      <c r="C731" s="3" t="s">
        <v>20</v>
      </c>
      <c r="D731" s="3" t="s">
        <v>21</v>
      </c>
      <c r="E731" s="3" t="s">
        <v>679</v>
      </c>
      <c r="F731" s="3" t="s">
        <v>23</v>
      </c>
      <c r="G731" s="3" t="s">
        <v>793</v>
      </c>
      <c r="H731" s="3" t="s">
        <v>795</v>
      </c>
      <c r="I731" s="4">
        <v>25.53</v>
      </c>
    </row>
    <row r="732" spans="1:9" x14ac:dyDescent="0.2">
      <c r="A732" s="2">
        <v>202825</v>
      </c>
      <c r="B732" s="3" t="s">
        <v>19</v>
      </c>
      <c r="C732" s="3" t="s">
        <v>20</v>
      </c>
      <c r="D732" s="3" t="s">
        <v>21</v>
      </c>
      <c r="E732" s="3" t="s">
        <v>679</v>
      </c>
      <c r="F732" s="3" t="s">
        <v>23</v>
      </c>
      <c r="G732" s="3" t="s">
        <v>793</v>
      </c>
      <c r="H732" s="3" t="s">
        <v>796</v>
      </c>
      <c r="I732" s="4">
        <v>16</v>
      </c>
    </row>
    <row r="733" spans="1:9" x14ac:dyDescent="0.2">
      <c r="A733" s="2">
        <v>202828</v>
      </c>
      <c r="B733" s="3" t="s">
        <v>19</v>
      </c>
      <c r="C733" s="3" t="s">
        <v>20</v>
      </c>
      <c r="D733" s="3" t="s">
        <v>21</v>
      </c>
      <c r="E733" s="3" t="s">
        <v>679</v>
      </c>
      <c r="F733" s="3" t="s">
        <v>23</v>
      </c>
      <c r="G733" s="3" t="s">
        <v>793</v>
      </c>
      <c r="H733" s="3" t="s">
        <v>797</v>
      </c>
      <c r="I733" s="4">
        <v>25.53</v>
      </c>
    </row>
    <row r="734" spans="1:9" x14ac:dyDescent="0.2">
      <c r="A734" s="2">
        <v>268506</v>
      </c>
      <c r="B734" s="3" t="s">
        <v>19</v>
      </c>
      <c r="C734" s="3" t="s">
        <v>20</v>
      </c>
      <c r="D734" s="3" t="s">
        <v>21</v>
      </c>
      <c r="E734" s="3" t="s">
        <v>679</v>
      </c>
      <c r="F734" s="3" t="s">
        <v>23</v>
      </c>
      <c r="G734" s="3" t="s">
        <v>793</v>
      </c>
      <c r="H734" s="3" t="s">
        <v>798</v>
      </c>
      <c r="I734" s="4">
        <v>16</v>
      </c>
    </row>
    <row r="735" spans="1:9" x14ac:dyDescent="0.2">
      <c r="A735" s="2">
        <v>52298</v>
      </c>
      <c r="B735" s="3" t="s">
        <v>19</v>
      </c>
      <c r="C735" s="3" t="s">
        <v>20</v>
      </c>
      <c r="D735" s="3" t="s">
        <v>21</v>
      </c>
      <c r="E735" s="3" t="s">
        <v>679</v>
      </c>
      <c r="F735" s="3" t="s">
        <v>23</v>
      </c>
      <c r="G735" s="3" t="s">
        <v>793</v>
      </c>
      <c r="H735" s="3" t="s">
        <v>799</v>
      </c>
      <c r="I735" s="4">
        <v>9.07</v>
      </c>
    </row>
    <row r="736" spans="1:9" x14ac:dyDescent="0.2">
      <c r="A736" s="2">
        <v>52301</v>
      </c>
      <c r="B736" s="3" t="s">
        <v>19</v>
      </c>
      <c r="C736" s="3" t="s">
        <v>20</v>
      </c>
      <c r="D736" s="3" t="s">
        <v>21</v>
      </c>
      <c r="E736" s="3" t="s">
        <v>679</v>
      </c>
      <c r="F736" s="3" t="s">
        <v>23</v>
      </c>
      <c r="G736" s="3" t="s">
        <v>793</v>
      </c>
      <c r="H736" s="3" t="s">
        <v>800</v>
      </c>
      <c r="I736" s="4">
        <v>9.07</v>
      </c>
    </row>
    <row r="737" spans="1:9" x14ac:dyDescent="0.2">
      <c r="A737" s="2">
        <v>146801</v>
      </c>
      <c r="B737" s="3" t="s">
        <v>19</v>
      </c>
      <c r="C737" s="3" t="s">
        <v>20</v>
      </c>
      <c r="D737" s="3" t="s">
        <v>21</v>
      </c>
      <c r="E737" s="3" t="s">
        <v>679</v>
      </c>
      <c r="F737" s="3" t="s">
        <v>23</v>
      </c>
      <c r="G737" s="3" t="s">
        <v>793</v>
      </c>
      <c r="H737" s="3" t="s">
        <v>801</v>
      </c>
      <c r="I737" s="4">
        <v>9.07</v>
      </c>
    </row>
    <row r="738" spans="1:9" x14ac:dyDescent="0.2">
      <c r="A738" s="2">
        <v>250947</v>
      </c>
      <c r="B738" s="3" t="s">
        <v>19</v>
      </c>
      <c r="C738" s="3" t="s">
        <v>20</v>
      </c>
      <c r="D738" s="3" t="s">
        <v>21</v>
      </c>
      <c r="E738" s="3" t="s">
        <v>679</v>
      </c>
      <c r="F738" s="3" t="s">
        <v>23</v>
      </c>
      <c r="G738" s="3" t="s">
        <v>793</v>
      </c>
      <c r="H738" s="3" t="s">
        <v>802</v>
      </c>
      <c r="I738" s="4">
        <v>9.07</v>
      </c>
    </row>
    <row r="739" spans="1:9" x14ac:dyDescent="0.2">
      <c r="A739" s="2">
        <v>323631</v>
      </c>
      <c r="B739" s="3" t="s">
        <v>19</v>
      </c>
      <c r="C739" s="3" t="s">
        <v>20</v>
      </c>
      <c r="D739" s="3" t="s">
        <v>21</v>
      </c>
      <c r="E739" s="3" t="s">
        <v>679</v>
      </c>
      <c r="F739" s="3" t="s">
        <v>23</v>
      </c>
      <c r="G739" s="3" t="s">
        <v>793</v>
      </c>
      <c r="H739" s="3" t="s">
        <v>803</v>
      </c>
      <c r="I739" s="4">
        <v>9.07</v>
      </c>
    </row>
    <row r="740" spans="1:9" x14ac:dyDescent="0.2">
      <c r="A740" s="2">
        <v>376887</v>
      </c>
      <c r="B740" s="3" t="s">
        <v>19</v>
      </c>
      <c r="C740" s="3" t="s">
        <v>20</v>
      </c>
      <c r="D740" s="3" t="s">
        <v>21</v>
      </c>
      <c r="E740" s="3" t="s">
        <v>679</v>
      </c>
      <c r="F740" s="3" t="s">
        <v>23</v>
      </c>
      <c r="G740" s="3" t="s">
        <v>793</v>
      </c>
      <c r="H740" s="3" t="s">
        <v>804</v>
      </c>
      <c r="I740" s="4">
        <v>9.07</v>
      </c>
    </row>
    <row r="741" spans="1:9" x14ac:dyDescent="0.2">
      <c r="A741" s="2">
        <v>379611</v>
      </c>
      <c r="B741" s="3" t="s">
        <v>19</v>
      </c>
      <c r="C741" s="3" t="s">
        <v>20</v>
      </c>
      <c r="D741" s="3" t="s">
        <v>21</v>
      </c>
      <c r="E741" s="3" t="s">
        <v>679</v>
      </c>
      <c r="F741" s="3" t="s">
        <v>23</v>
      </c>
      <c r="G741" s="3" t="s">
        <v>793</v>
      </c>
      <c r="H741" s="3" t="s">
        <v>805</v>
      </c>
      <c r="I741" s="4">
        <v>25.53</v>
      </c>
    </row>
    <row r="742" spans="1:9" x14ac:dyDescent="0.2">
      <c r="A742" s="2">
        <v>379617</v>
      </c>
      <c r="B742" s="3" t="s">
        <v>19</v>
      </c>
      <c r="C742" s="3" t="s">
        <v>20</v>
      </c>
      <c r="D742" s="3" t="s">
        <v>21</v>
      </c>
      <c r="E742" s="3" t="s">
        <v>679</v>
      </c>
      <c r="F742" s="3" t="s">
        <v>23</v>
      </c>
      <c r="G742" s="3" t="s">
        <v>793</v>
      </c>
      <c r="H742" s="3" t="s">
        <v>806</v>
      </c>
      <c r="I742" s="4">
        <v>16</v>
      </c>
    </row>
    <row r="743" spans="1:9" x14ac:dyDescent="0.2">
      <c r="A743" s="2">
        <v>445490</v>
      </c>
      <c r="B743" s="3" t="s">
        <v>19</v>
      </c>
      <c r="C743" s="3" t="s">
        <v>20</v>
      </c>
      <c r="D743" s="3" t="s">
        <v>21</v>
      </c>
      <c r="E743" s="3" t="s">
        <v>679</v>
      </c>
      <c r="F743" s="3" t="s">
        <v>23</v>
      </c>
      <c r="G743" s="3" t="s">
        <v>793</v>
      </c>
      <c r="H743" s="3" t="s">
        <v>807</v>
      </c>
      <c r="I743" s="4">
        <v>25.53</v>
      </c>
    </row>
    <row r="744" spans="1:9" x14ac:dyDescent="0.2">
      <c r="A744" s="2">
        <v>482472</v>
      </c>
      <c r="B744" s="3" t="s">
        <v>19</v>
      </c>
      <c r="C744" s="3" t="s">
        <v>20</v>
      </c>
      <c r="D744" s="3" t="s">
        <v>21</v>
      </c>
      <c r="E744" s="3" t="s">
        <v>679</v>
      </c>
      <c r="F744" s="3" t="s">
        <v>23</v>
      </c>
      <c r="G744" s="3" t="s">
        <v>793</v>
      </c>
      <c r="H744" s="3" t="s">
        <v>808</v>
      </c>
      <c r="I744" s="4">
        <v>16</v>
      </c>
    </row>
    <row r="745" spans="1:9" x14ac:dyDescent="0.2">
      <c r="A745" s="2">
        <v>501771</v>
      </c>
      <c r="B745" s="3" t="s">
        <v>19</v>
      </c>
      <c r="C745" s="3" t="s">
        <v>20</v>
      </c>
      <c r="D745" s="3" t="s">
        <v>21</v>
      </c>
      <c r="E745" s="3" t="s">
        <v>679</v>
      </c>
      <c r="F745" s="3" t="s">
        <v>23</v>
      </c>
      <c r="G745" s="3" t="s">
        <v>793</v>
      </c>
      <c r="H745" s="3" t="s">
        <v>809</v>
      </c>
      <c r="I745" s="4">
        <v>25.53</v>
      </c>
    </row>
    <row r="746" spans="1:9" x14ac:dyDescent="0.2">
      <c r="A746" s="2">
        <v>501769</v>
      </c>
      <c r="B746" s="3" t="s">
        <v>19</v>
      </c>
      <c r="C746" s="3" t="s">
        <v>20</v>
      </c>
      <c r="D746" s="3" t="s">
        <v>21</v>
      </c>
      <c r="E746" s="3" t="s">
        <v>679</v>
      </c>
      <c r="F746" s="3" t="s">
        <v>23</v>
      </c>
      <c r="G746" s="3" t="s">
        <v>793</v>
      </c>
      <c r="H746" s="3" t="s">
        <v>810</v>
      </c>
      <c r="I746" s="4">
        <v>16</v>
      </c>
    </row>
    <row r="747" spans="1:9" x14ac:dyDescent="0.2">
      <c r="A747" s="2">
        <v>506110</v>
      </c>
      <c r="B747" s="3" t="s">
        <v>19</v>
      </c>
      <c r="C747" s="3" t="s">
        <v>20</v>
      </c>
      <c r="D747" s="3" t="s">
        <v>21</v>
      </c>
      <c r="E747" s="3" t="s">
        <v>679</v>
      </c>
      <c r="F747" s="3" t="s">
        <v>23</v>
      </c>
      <c r="G747" s="3" t="s">
        <v>793</v>
      </c>
      <c r="H747" s="3" t="s">
        <v>811</v>
      </c>
      <c r="I747" s="4">
        <v>9.07</v>
      </c>
    </row>
    <row r="748" spans="1:9" x14ac:dyDescent="0.2">
      <c r="A748" s="2">
        <v>529413</v>
      </c>
      <c r="B748" s="3" t="s">
        <v>19</v>
      </c>
      <c r="C748" s="3" t="s">
        <v>20</v>
      </c>
      <c r="D748" s="3" t="s">
        <v>21</v>
      </c>
      <c r="E748" s="3" t="s">
        <v>679</v>
      </c>
      <c r="F748" s="3" t="s">
        <v>23</v>
      </c>
      <c r="G748" s="3" t="s">
        <v>793</v>
      </c>
      <c r="H748" s="3" t="s">
        <v>812</v>
      </c>
      <c r="I748" s="4">
        <v>25.53</v>
      </c>
    </row>
    <row r="749" spans="1:9" x14ac:dyDescent="0.2">
      <c r="A749" s="2">
        <v>529420</v>
      </c>
      <c r="B749" s="3" t="s">
        <v>19</v>
      </c>
      <c r="C749" s="3" t="s">
        <v>20</v>
      </c>
      <c r="D749" s="3" t="s">
        <v>21</v>
      </c>
      <c r="E749" s="3" t="s">
        <v>679</v>
      </c>
      <c r="F749" s="3" t="s">
        <v>23</v>
      </c>
      <c r="G749" s="3" t="s">
        <v>793</v>
      </c>
      <c r="H749" s="3" t="s">
        <v>813</v>
      </c>
      <c r="I749" s="4">
        <v>16</v>
      </c>
    </row>
    <row r="750" spans="1:9" x14ac:dyDescent="0.2">
      <c r="A750" s="2">
        <v>535849</v>
      </c>
      <c r="B750" s="3" t="s">
        <v>19</v>
      </c>
      <c r="C750" s="3" t="s">
        <v>20</v>
      </c>
      <c r="D750" s="3" t="s">
        <v>21</v>
      </c>
      <c r="E750" s="3" t="s">
        <v>679</v>
      </c>
      <c r="F750" s="3" t="s">
        <v>23</v>
      </c>
      <c r="G750" s="3" t="s">
        <v>793</v>
      </c>
      <c r="H750" s="3" t="s">
        <v>814</v>
      </c>
      <c r="I750" s="4">
        <v>9.07</v>
      </c>
    </row>
    <row r="751" spans="1:9" x14ac:dyDescent="0.2">
      <c r="A751" s="2">
        <v>568476</v>
      </c>
      <c r="B751" s="3" t="s">
        <v>19</v>
      </c>
      <c r="C751" s="3" t="s">
        <v>20</v>
      </c>
      <c r="D751" s="3" t="s">
        <v>21</v>
      </c>
      <c r="E751" s="3" t="s">
        <v>679</v>
      </c>
      <c r="F751" s="3" t="s">
        <v>23</v>
      </c>
      <c r="G751" s="3" t="s">
        <v>793</v>
      </c>
      <c r="H751" s="3" t="s">
        <v>815</v>
      </c>
      <c r="I751" s="4">
        <v>25.53</v>
      </c>
    </row>
    <row r="752" spans="1:9" x14ac:dyDescent="0.2">
      <c r="A752" s="2">
        <v>568479</v>
      </c>
      <c r="B752" s="3" t="s">
        <v>19</v>
      </c>
      <c r="C752" s="3" t="s">
        <v>20</v>
      </c>
      <c r="D752" s="3" t="s">
        <v>21</v>
      </c>
      <c r="E752" s="3" t="s">
        <v>679</v>
      </c>
      <c r="F752" s="3" t="s">
        <v>23</v>
      </c>
      <c r="G752" s="3" t="s">
        <v>793</v>
      </c>
      <c r="H752" s="3" t="s">
        <v>816</v>
      </c>
      <c r="I752" s="4">
        <v>16</v>
      </c>
    </row>
    <row r="753" spans="1:9" x14ac:dyDescent="0.2">
      <c r="A753" s="2">
        <v>585226</v>
      </c>
      <c r="B753" s="3" t="s">
        <v>19</v>
      </c>
      <c r="C753" s="3" t="s">
        <v>20</v>
      </c>
      <c r="D753" s="3" t="s">
        <v>21</v>
      </c>
      <c r="E753" s="3" t="s">
        <v>679</v>
      </c>
      <c r="F753" s="3" t="s">
        <v>23</v>
      </c>
      <c r="G753" s="3" t="s">
        <v>793</v>
      </c>
      <c r="H753" s="3" t="s">
        <v>799</v>
      </c>
      <c r="I753" s="4">
        <v>9.07</v>
      </c>
    </row>
    <row r="754" spans="1:9" x14ac:dyDescent="0.2">
      <c r="A754" s="2">
        <v>609053</v>
      </c>
      <c r="B754" s="3" t="s">
        <v>19</v>
      </c>
      <c r="C754" s="3" t="s">
        <v>20</v>
      </c>
      <c r="D754" s="3" t="s">
        <v>21</v>
      </c>
      <c r="E754" s="3" t="s">
        <v>679</v>
      </c>
      <c r="F754" s="3" t="s">
        <v>23</v>
      </c>
      <c r="G754" s="3" t="s">
        <v>793</v>
      </c>
      <c r="H754" s="3" t="s">
        <v>817</v>
      </c>
      <c r="I754" s="4">
        <v>16</v>
      </c>
    </row>
    <row r="755" spans="1:9" x14ac:dyDescent="0.2">
      <c r="A755" s="2">
        <v>609054</v>
      </c>
      <c r="B755" s="3" t="s">
        <v>19</v>
      </c>
      <c r="C755" s="3" t="s">
        <v>20</v>
      </c>
      <c r="D755" s="3" t="s">
        <v>21</v>
      </c>
      <c r="E755" s="3" t="s">
        <v>679</v>
      </c>
      <c r="F755" s="3" t="s">
        <v>23</v>
      </c>
      <c r="G755" s="3" t="s">
        <v>793</v>
      </c>
      <c r="H755" s="3" t="s">
        <v>818</v>
      </c>
      <c r="I755" s="4">
        <v>25.53</v>
      </c>
    </row>
    <row r="756" spans="1:9" x14ac:dyDescent="0.2">
      <c r="A756" s="2">
        <v>423005</v>
      </c>
      <c r="B756" s="3" t="s">
        <v>19</v>
      </c>
      <c r="C756" s="3" t="s">
        <v>20</v>
      </c>
      <c r="D756" s="3" t="s">
        <v>21</v>
      </c>
      <c r="E756" s="3" t="s">
        <v>679</v>
      </c>
      <c r="F756" s="3" t="s">
        <v>23</v>
      </c>
      <c r="G756" s="3" t="s">
        <v>819</v>
      </c>
      <c r="H756" s="3" t="s">
        <v>820</v>
      </c>
      <c r="I756" s="4">
        <v>8.15</v>
      </c>
    </row>
    <row r="757" spans="1:9" x14ac:dyDescent="0.2">
      <c r="A757" s="2">
        <v>423011</v>
      </c>
      <c r="B757" s="3" t="s">
        <v>19</v>
      </c>
      <c r="C757" s="3" t="s">
        <v>20</v>
      </c>
      <c r="D757" s="3" t="s">
        <v>21</v>
      </c>
      <c r="E757" s="3" t="s">
        <v>679</v>
      </c>
      <c r="F757" s="3" t="s">
        <v>23</v>
      </c>
      <c r="G757" s="3" t="s">
        <v>819</v>
      </c>
      <c r="H757" s="3" t="s">
        <v>821</v>
      </c>
      <c r="I757" s="4">
        <v>8.15</v>
      </c>
    </row>
    <row r="758" spans="1:9" x14ac:dyDescent="0.2">
      <c r="A758" s="2">
        <v>578811</v>
      </c>
      <c r="B758" s="3" t="s">
        <v>19</v>
      </c>
      <c r="C758" s="3" t="s">
        <v>20</v>
      </c>
      <c r="D758" s="3" t="s">
        <v>21</v>
      </c>
      <c r="E758" s="3" t="s">
        <v>679</v>
      </c>
      <c r="F758" s="3" t="s">
        <v>23</v>
      </c>
      <c r="G758" s="3" t="s">
        <v>192</v>
      </c>
      <c r="H758" s="3" t="s">
        <v>822</v>
      </c>
      <c r="I758" s="4">
        <v>7.23</v>
      </c>
    </row>
    <row r="759" spans="1:9" x14ac:dyDescent="0.2">
      <c r="A759" s="2">
        <v>578815</v>
      </c>
      <c r="B759" s="3" t="s">
        <v>19</v>
      </c>
      <c r="C759" s="3" t="s">
        <v>20</v>
      </c>
      <c r="D759" s="3" t="s">
        <v>21</v>
      </c>
      <c r="E759" s="3" t="s">
        <v>679</v>
      </c>
      <c r="F759" s="3" t="s">
        <v>23</v>
      </c>
      <c r="G759" s="3" t="s">
        <v>192</v>
      </c>
      <c r="H759" s="3" t="s">
        <v>823</v>
      </c>
      <c r="I759" s="4">
        <v>7.23</v>
      </c>
    </row>
    <row r="760" spans="1:9" x14ac:dyDescent="0.2">
      <c r="A760" s="2">
        <v>578819</v>
      </c>
      <c r="B760" s="3" t="s">
        <v>19</v>
      </c>
      <c r="C760" s="3" t="s">
        <v>20</v>
      </c>
      <c r="D760" s="3" t="s">
        <v>21</v>
      </c>
      <c r="E760" s="3" t="s">
        <v>679</v>
      </c>
      <c r="F760" s="3" t="s">
        <v>23</v>
      </c>
      <c r="G760" s="3" t="s">
        <v>192</v>
      </c>
      <c r="H760" s="3" t="s">
        <v>824</v>
      </c>
      <c r="I760" s="4">
        <v>7.23</v>
      </c>
    </row>
    <row r="761" spans="1:9" x14ac:dyDescent="0.2">
      <c r="A761" s="2">
        <v>579507</v>
      </c>
      <c r="B761" s="3" t="s">
        <v>19</v>
      </c>
      <c r="C761" s="3" t="s">
        <v>20</v>
      </c>
      <c r="D761" s="3" t="s">
        <v>21</v>
      </c>
      <c r="E761" s="3" t="s">
        <v>679</v>
      </c>
      <c r="F761" s="3" t="s">
        <v>23</v>
      </c>
      <c r="G761" s="3" t="s">
        <v>192</v>
      </c>
      <c r="H761" s="3" t="s">
        <v>825</v>
      </c>
      <c r="I761" s="4">
        <v>7.23</v>
      </c>
    </row>
    <row r="762" spans="1:9" x14ac:dyDescent="0.2">
      <c r="A762" s="2">
        <v>607677</v>
      </c>
      <c r="B762" s="3" t="s">
        <v>19</v>
      </c>
      <c r="C762" s="3" t="s">
        <v>20</v>
      </c>
      <c r="D762" s="3" t="s">
        <v>21</v>
      </c>
      <c r="E762" s="3" t="s">
        <v>679</v>
      </c>
      <c r="F762" s="3" t="s">
        <v>826</v>
      </c>
      <c r="G762" s="3" t="s">
        <v>84</v>
      </c>
      <c r="H762" s="3" t="s">
        <v>827</v>
      </c>
      <c r="I762" s="4">
        <v>20.39</v>
      </c>
    </row>
    <row r="763" spans="1:9" x14ac:dyDescent="0.2">
      <c r="A763" s="2">
        <v>170662</v>
      </c>
      <c r="B763" s="3" t="s">
        <v>19</v>
      </c>
      <c r="C763" s="3" t="s">
        <v>20</v>
      </c>
      <c r="D763" s="3" t="s">
        <v>21</v>
      </c>
      <c r="E763" s="3" t="s">
        <v>828</v>
      </c>
      <c r="F763" s="3" t="s">
        <v>83</v>
      </c>
      <c r="G763" s="3" t="s">
        <v>291</v>
      </c>
      <c r="H763" s="3" t="s">
        <v>829</v>
      </c>
      <c r="I763" s="4">
        <v>25.23</v>
      </c>
    </row>
    <row r="764" spans="1:9" x14ac:dyDescent="0.2">
      <c r="A764" s="2">
        <v>170664</v>
      </c>
      <c r="B764" s="3" t="s">
        <v>19</v>
      </c>
      <c r="C764" s="3" t="s">
        <v>20</v>
      </c>
      <c r="D764" s="3" t="s">
        <v>21</v>
      </c>
      <c r="E764" s="3" t="s">
        <v>828</v>
      </c>
      <c r="F764" s="3" t="s">
        <v>83</v>
      </c>
      <c r="G764" s="3" t="s">
        <v>291</v>
      </c>
      <c r="H764" s="3" t="s">
        <v>830</v>
      </c>
      <c r="I764" s="4">
        <v>25.23</v>
      </c>
    </row>
    <row r="765" spans="1:9" x14ac:dyDescent="0.2">
      <c r="A765" s="2">
        <v>447705</v>
      </c>
      <c r="B765" s="3" t="s">
        <v>19</v>
      </c>
      <c r="C765" s="3" t="s">
        <v>20</v>
      </c>
      <c r="D765" s="3" t="s">
        <v>21</v>
      </c>
      <c r="E765" s="3" t="s">
        <v>828</v>
      </c>
      <c r="F765" s="3" t="s">
        <v>83</v>
      </c>
      <c r="G765" s="3" t="s">
        <v>291</v>
      </c>
      <c r="H765" s="3" t="s">
        <v>831</v>
      </c>
      <c r="I765" s="4">
        <v>13.95</v>
      </c>
    </row>
    <row r="766" spans="1:9" x14ac:dyDescent="0.2">
      <c r="A766" s="2">
        <v>481841</v>
      </c>
      <c r="B766" s="3" t="s">
        <v>19</v>
      </c>
      <c r="C766" s="3" t="s">
        <v>20</v>
      </c>
      <c r="D766" s="3" t="s">
        <v>21</v>
      </c>
      <c r="E766" s="3" t="s">
        <v>828</v>
      </c>
      <c r="F766" s="3" t="s">
        <v>83</v>
      </c>
      <c r="G766" s="3" t="s">
        <v>291</v>
      </c>
      <c r="H766" s="3" t="s">
        <v>832</v>
      </c>
      <c r="I766" s="4">
        <v>24.44</v>
      </c>
    </row>
    <row r="767" spans="1:9" x14ac:dyDescent="0.2">
      <c r="A767" s="2">
        <v>487892</v>
      </c>
      <c r="B767" s="3" t="s">
        <v>19</v>
      </c>
      <c r="C767" s="3" t="s">
        <v>20</v>
      </c>
      <c r="D767" s="3" t="s">
        <v>21</v>
      </c>
      <c r="E767" s="3" t="s">
        <v>828</v>
      </c>
      <c r="F767" s="3" t="s">
        <v>83</v>
      </c>
      <c r="G767" s="3" t="s">
        <v>291</v>
      </c>
      <c r="H767" s="3" t="s">
        <v>833</v>
      </c>
      <c r="I767" s="4">
        <v>23.65</v>
      </c>
    </row>
    <row r="768" spans="1:9" x14ac:dyDescent="0.2">
      <c r="A768" s="2">
        <v>487902</v>
      </c>
      <c r="B768" s="3" t="s">
        <v>19</v>
      </c>
      <c r="C768" s="3" t="s">
        <v>20</v>
      </c>
      <c r="D768" s="3" t="s">
        <v>21</v>
      </c>
      <c r="E768" s="3" t="s">
        <v>828</v>
      </c>
      <c r="F768" s="3" t="s">
        <v>83</v>
      </c>
      <c r="G768" s="3" t="s">
        <v>291</v>
      </c>
      <c r="H768" s="3" t="s">
        <v>834</v>
      </c>
      <c r="I768" s="4">
        <v>24.65</v>
      </c>
    </row>
    <row r="769" spans="1:9" x14ac:dyDescent="0.2">
      <c r="A769" s="2">
        <v>514773</v>
      </c>
      <c r="B769" s="3" t="s">
        <v>19</v>
      </c>
      <c r="C769" s="3" t="s">
        <v>20</v>
      </c>
      <c r="D769" s="3" t="s">
        <v>21</v>
      </c>
      <c r="E769" s="3" t="s">
        <v>828</v>
      </c>
      <c r="F769" s="3" t="s">
        <v>83</v>
      </c>
      <c r="G769" s="3" t="s">
        <v>291</v>
      </c>
      <c r="H769" s="3" t="s">
        <v>835</v>
      </c>
      <c r="I769" s="4">
        <v>13.95</v>
      </c>
    </row>
    <row r="770" spans="1:9" x14ac:dyDescent="0.2">
      <c r="A770" s="2">
        <v>521900</v>
      </c>
      <c r="B770" s="3" t="s">
        <v>19</v>
      </c>
      <c r="C770" s="3" t="s">
        <v>20</v>
      </c>
      <c r="D770" s="3" t="s">
        <v>21</v>
      </c>
      <c r="E770" s="3" t="s">
        <v>828</v>
      </c>
      <c r="F770" s="3" t="s">
        <v>83</v>
      </c>
      <c r="G770" s="3" t="s">
        <v>291</v>
      </c>
      <c r="H770" s="3" t="s">
        <v>836</v>
      </c>
      <c r="I770" s="4">
        <v>25.23</v>
      </c>
    </row>
    <row r="771" spans="1:9" x14ac:dyDescent="0.2">
      <c r="A771" s="2">
        <v>538550</v>
      </c>
      <c r="B771" s="3" t="s">
        <v>19</v>
      </c>
      <c r="C771" s="3" t="s">
        <v>20</v>
      </c>
      <c r="D771" s="3" t="s">
        <v>21</v>
      </c>
      <c r="E771" s="3" t="s">
        <v>828</v>
      </c>
      <c r="F771" s="3" t="s">
        <v>83</v>
      </c>
      <c r="G771" s="3" t="s">
        <v>291</v>
      </c>
      <c r="H771" s="3" t="s">
        <v>837</v>
      </c>
      <c r="I771" s="4">
        <v>26.19</v>
      </c>
    </row>
    <row r="772" spans="1:9" x14ac:dyDescent="0.2">
      <c r="A772" s="2">
        <v>538553</v>
      </c>
      <c r="B772" s="3" t="s">
        <v>19</v>
      </c>
      <c r="C772" s="3" t="s">
        <v>20</v>
      </c>
      <c r="D772" s="3" t="s">
        <v>21</v>
      </c>
      <c r="E772" s="3" t="s">
        <v>828</v>
      </c>
      <c r="F772" s="3" t="s">
        <v>83</v>
      </c>
      <c r="G772" s="3" t="s">
        <v>291</v>
      </c>
      <c r="H772" s="3" t="s">
        <v>838</v>
      </c>
      <c r="I772" s="4">
        <v>26.19</v>
      </c>
    </row>
    <row r="773" spans="1:9" x14ac:dyDescent="0.2">
      <c r="A773" s="2">
        <v>538555</v>
      </c>
      <c r="B773" s="3" t="s">
        <v>19</v>
      </c>
      <c r="C773" s="3" t="s">
        <v>20</v>
      </c>
      <c r="D773" s="3" t="s">
        <v>21</v>
      </c>
      <c r="E773" s="3" t="s">
        <v>828</v>
      </c>
      <c r="F773" s="3" t="s">
        <v>83</v>
      </c>
      <c r="G773" s="3" t="s">
        <v>291</v>
      </c>
      <c r="H773" s="3" t="s">
        <v>839</v>
      </c>
      <c r="I773" s="4">
        <v>44.32</v>
      </c>
    </row>
    <row r="774" spans="1:9" x14ac:dyDescent="0.2">
      <c r="A774" s="2">
        <v>538567</v>
      </c>
      <c r="B774" s="3" t="s">
        <v>19</v>
      </c>
      <c r="C774" s="3" t="s">
        <v>20</v>
      </c>
      <c r="D774" s="3" t="s">
        <v>21</v>
      </c>
      <c r="E774" s="3" t="s">
        <v>828</v>
      </c>
      <c r="F774" s="3" t="s">
        <v>83</v>
      </c>
      <c r="G774" s="3" t="s">
        <v>291</v>
      </c>
      <c r="H774" s="3" t="s">
        <v>840</v>
      </c>
      <c r="I774" s="4">
        <v>44.89</v>
      </c>
    </row>
    <row r="775" spans="1:9" x14ac:dyDescent="0.2">
      <c r="A775" s="2">
        <v>538568</v>
      </c>
      <c r="B775" s="3" t="s">
        <v>19</v>
      </c>
      <c r="C775" s="3" t="s">
        <v>20</v>
      </c>
      <c r="D775" s="3" t="s">
        <v>21</v>
      </c>
      <c r="E775" s="3" t="s">
        <v>828</v>
      </c>
      <c r="F775" s="3" t="s">
        <v>83</v>
      </c>
      <c r="G775" s="3" t="s">
        <v>291</v>
      </c>
      <c r="H775" s="3" t="s">
        <v>841</v>
      </c>
      <c r="I775" s="4">
        <v>44.89</v>
      </c>
    </row>
    <row r="776" spans="1:9" x14ac:dyDescent="0.2">
      <c r="A776" s="2">
        <v>538569</v>
      </c>
      <c r="B776" s="3" t="s">
        <v>19</v>
      </c>
      <c r="C776" s="3" t="s">
        <v>20</v>
      </c>
      <c r="D776" s="3" t="s">
        <v>21</v>
      </c>
      <c r="E776" s="3" t="s">
        <v>828</v>
      </c>
      <c r="F776" s="3" t="s">
        <v>83</v>
      </c>
      <c r="G776" s="3" t="s">
        <v>291</v>
      </c>
      <c r="H776" s="3" t="s">
        <v>842</v>
      </c>
      <c r="I776" s="4">
        <v>44.89</v>
      </c>
    </row>
    <row r="777" spans="1:9" x14ac:dyDescent="0.2">
      <c r="A777" s="2">
        <v>538570</v>
      </c>
      <c r="B777" s="3" t="s">
        <v>19</v>
      </c>
      <c r="C777" s="3" t="s">
        <v>20</v>
      </c>
      <c r="D777" s="3" t="s">
        <v>21</v>
      </c>
      <c r="E777" s="3" t="s">
        <v>828</v>
      </c>
      <c r="F777" s="3" t="s">
        <v>83</v>
      </c>
      <c r="G777" s="3" t="s">
        <v>291</v>
      </c>
      <c r="H777" s="3" t="s">
        <v>843</v>
      </c>
      <c r="I777" s="4">
        <v>44.89</v>
      </c>
    </row>
    <row r="778" spans="1:9" x14ac:dyDescent="0.2">
      <c r="A778" s="2">
        <v>557907</v>
      </c>
      <c r="B778" s="3" t="s">
        <v>19</v>
      </c>
      <c r="C778" s="3" t="s">
        <v>20</v>
      </c>
      <c r="D778" s="3" t="s">
        <v>21</v>
      </c>
      <c r="E778" s="3" t="s">
        <v>828</v>
      </c>
      <c r="F778" s="3" t="s">
        <v>83</v>
      </c>
      <c r="G778" s="3" t="s">
        <v>291</v>
      </c>
      <c r="H778" s="3" t="s">
        <v>844</v>
      </c>
      <c r="I778" s="4">
        <v>13.9</v>
      </c>
    </row>
    <row r="779" spans="1:9" x14ac:dyDescent="0.2">
      <c r="A779" s="2">
        <v>575498</v>
      </c>
      <c r="B779" s="3" t="s">
        <v>19</v>
      </c>
      <c r="C779" s="3" t="s">
        <v>20</v>
      </c>
      <c r="D779" s="3" t="s">
        <v>21</v>
      </c>
      <c r="E779" s="3" t="s">
        <v>828</v>
      </c>
      <c r="F779" s="3" t="s">
        <v>83</v>
      </c>
      <c r="G779" s="3" t="s">
        <v>291</v>
      </c>
      <c r="H779" s="3" t="s">
        <v>845</v>
      </c>
      <c r="I779" s="4">
        <v>25.23</v>
      </c>
    </row>
    <row r="780" spans="1:9" x14ac:dyDescent="0.2">
      <c r="A780" s="2">
        <v>577623</v>
      </c>
      <c r="B780" s="3" t="s">
        <v>19</v>
      </c>
      <c r="C780" s="3" t="s">
        <v>20</v>
      </c>
      <c r="D780" s="3" t="s">
        <v>21</v>
      </c>
      <c r="E780" s="3" t="s">
        <v>828</v>
      </c>
      <c r="F780" s="3" t="s">
        <v>83</v>
      </c>
      <c r="G780" s="3" t="s">
        <v>291</v>
      </c>
      <c r="H780" s="3" t="s">
        <v>846</v>
      </c>
      <c r="I780" s="4">
        <v>13.95</v>
      </c>
    </row>
    <row r="781" spans="1:9" x14ac:dyDescent="0.2">
      <c r="A781" s="2">
        <v>577625</v>
      </c>
      <c r="B781" s="3" t="s">
        <v>19</v>
      </c>
      <c r="C781" s="3" t="s">
        <v>20</v>
      </c>
      <c r="D781" s="3" t="s">
        <v>21</v>
      </c>
      <c r="E781" s="3" t="s">
        <v>828</v>
      </c>
      <c r="F781" s="3" t="s">
        <v>83</v>
      </c>
      <c r="G781" s="3" t="s">
        <v>291</v>
      </c>
      <c r="H781" s="3" t="s">
        <v>847</v>
      </c>
      <c r="I781" s="4">
        <v>13.95</v>
      </c>
    </row>
    <row r="782" spans="1:9" x14ac:dyDescent="0.2">
      <c r="A782" s="2">
        <v>577630</v>
      </c>
      <c r="B782" s="3" t="s">
        <v>19</v>
      </c>
      <c r="C782" s="3" t="s">
        <v>20</v>
      </c>
      <c r="D782" s="3" t="s">
        <v>21</v>
      </c>
      <c r="E782" s="3" t="s">
        <v>828</v>
      </c>
      <c r="F782" s="3" t="s">
        <v>83</v>
      </c>
      <c r="G782" s="3" t="s">
        <v>291</v>
      </c>
      <c r="H782" s="3" t="s">
        <v>848</v>
      </c>
      <c r="I782" s="4">
        <v>13.95</v>
      </c>
    </row>
    <row r="783" spans="1:9" x14ac:dyDescent="0.2">
      <c r="A783" s="2">
        <v>577631</v>
      </c>
      <c r="B783" s="3" t="s">
        <v>19</v>
      </c>
      <c r="C783" s="3" t="s">
        <v>20</v>
      </c>
      <c r="D783" s="3" t="s">
        <v>21</v>
      </c>
      <c r="E783" s="3" t="s">
        <v>828</v>
      </c>
      <c r="F783" s="3" t="s">
        <v>83</v>
      </c>
      <c r="G783" s="3" t="s">
        <v>291</v>
      </c>
      <c r="H783" s="3" t="s">
        <v>849</v>
      </c>
      <c r="I783" s="4">
        <v>13.95</v>
      </c>
    </row>
    <row r="784" spans="1:9" x14ac:dyDescent="0.2">
      <c r="A784" s="2">
        <v>588936</v>
      </c>
      <c r="B784" s="3" t="s">
        <v>19</v>
      </c>
      <c r="C784" s="3" t="s">
        <v>20</v>
      </c>
      <c r="D784" s="3" t="s">
        <v>21</v>
      </c>
      <c r="E784" s="3" t="s">
        <v>828</v>
      </c>
      <c r="F784" s="3" t="s">
        <v>83</v>
      </c>
      <c r="G784" s="3" t="s">
        <v>291</v>
      </c>
      <c r="H784" s="3" t="s">
        <v>850</v>
      </c>
      <c r="I784" s="4">
        <v>46.73</v>
      </c>
    </row>
    <row r="785" spans="1:9" x14ac:dyDescent="0.2">
      <c r="A785" s="2">
        <v>487903</v>
      </c>
      <c r="B785" s="3" t="s">
        <v>19</v>
      </c>
      <c r="C785" s="3" t="s">
        <v>20</v>
      </c>
      <c r="D785" s="3" t="s">
        <v>21</v>
      </c>
      <c r="E785" s="3" t="s">
        <v>828</v>
      </c>
      <c r="F785" s="3" t="s">
        <v>83</v>
      </c>
      <c r="G785" s="3" t="s">
        <v>291</v>
      </c>
      <c r="H785" s="3" t="s">
        <v>851</v>
      </c>
      <c r="I785" s="4">
        <v>21.03</v>
      </c>
    </row>
    <row r="786" spans="1:9" x14ac:dyDescent="0.2">
      <c r="A786" s="2">
        <v>487904</v>
      </c>
      <c r="B786" s="3" t="s">
        <v>19</v>
      </c>
      <c r="C786" s="3" t="s">
        <v>20</v>
      </c>
      <c r="D786" s="3" t="s">
        <v>21</v>
      </c>
      <c r="E786" s="3" t="s">
        <v>828</v>
      </c>
      <c r="F786" s="3" t="s">
        <v>83</v>
      </c>
      <c r="G786" s="3" t="s">
        <v>291</v>
      </c>
      <c r="H786" s="3" t="s">
        <v>852</v>
      </c>
      <c r="I786" s="4">
        <v>23.17</v>
      </c>
    </row>
    <row r="787" spans="1:9" x14ac:dyDescent="0.2">
      <c r="A787" s="2">
        <v>521962</v>
      </c>
      <c r="B787" s="3" t="s">
        <v>19</v>
      </c>
      <c r="C787" s="3" t="s">
        <v>20</v>
      </c>
      <c r="D787" s="3" t="s">
        <v>21</v>
      </c>
      <c r="E787" s="3" t="s">
        <v>828</v>
      </c>
      <c r="F787" s="3" t="s">
        <v>83</v>
      </c>
      <c r="G787" s="3" t="s">
        <v>291</v>
      </c>
      <c r="H787" s="3" t="s">
        <v>853</v>
      </c>
      <c r="I787" s="4">
        <v>12.16</v>
      </c>
    </row>
    <row r="788" spans="1:9" x14ac:dyDescent="0.2">
      <c r="A788" s="2">
        <v>200208</v>
      </c>
      <c r="B788" s="3" t="s">
        <v>19</v>
      </c>
      <c r="C788" s="3" t="s">
        <v>20</v>
      </c>
      <c r="D788" s="3" t="s">
        <v>21</v>
      </c>
      <c r="E788" s="3" t="s">
        <v>828</v>
      </c>
      <c r="F788" s="3" t="s">
        <v>83</v>
      </c>
      <c r="G788" s="3" t="s">
        <v>84</v>
      </c>
      <c r="H788" s="3" t="s">
        <v>854</v>
      </c>
      <c r="I788" s="4">
        <v>16.93</v>
      </c>
    </row>
    <row r="789" spans="1:9" x14ac:dyDescent="0.2">
      <c r="A789" s="2">
        <v>233278</v>
      </c>
      <c r="B789" s="3" t="s">
        <v>19</v>
      </c>
      <c r="C789" s="3" t="s">
        <v>20</v>
      </c>
      <c r="D789" s="3" t="s">
        <v>21</v>
      </c>
      <c r="E789" s="3" t="s">
        <v>828</v>
      </c>
      <c r="F789" s="3" t="s">
        <v>83</v>
      </c>
      <c r="G789" s="3" t="s">
        <v>84</v>
      </c>
      <c r="H789" s="3" t="s">
        <v>855</v>
      </c>
      <c r="I789" s="4">
        <v>16.93</v>
      </c>
    </row>
    <row r="790" spans="1:9" x14ac:dyDescent="0.2">
      <c r="A790" s="2">
        <v>326371</v>
      </c>
      <c r="B790" s="3" t="s">
        <v>19</v>
      </c>
      <c r="C790" s="3" t="s">
        <v>20</v>
      </c>
      <c r="D790" s="3" t="s">
        <v>21</v>
      </c>
      <c r="E790" s="3" t="s">
        <v>828</v>
      </c>
      <c r="F790" s="3" t="s">
        <v>83</v>
      </c>
      <c r="G790" s="3" t="s">
        <v>84</v>
      </c>
      <c r="H790" s="3" t="s">
        <v>856</v>
      </c>
      <c r="I790" s="4">
        <v>16.93</v>
      </c>
    </row>
    <row r="791" spans="1:9" x14ac:dyDescent="0.2">
      <c r="A791" s="2">
        <v>393926</v>
      </c>
      <c r="B791" s="3" t="s">
        <v>19</v>
      </c>
      <c r="C791" s="3" t="s">
        <v>20</v>
      </c>
      <c r="D791" s="3" t="s">
        <v>21</v>
      </c>
      <c r="E791" s="3" t="s">
        <v>828</v>
      </c>
      <c r="F791" s="3" t="s">
        <v>83</v>
      </c>
      <c r="G791" s="3" t="s">
        <v>84</v>
      </c>
      <c r="H791" s="3" t="s">
        <v>857</v>
      </c>
      <c r="I791" s="4">
        <v>24.07</v>
      </c>
    </row>
    <row r="792" spans="1:9" x14ac:dyDescent="0.2">
      <c r="A792" s="2">
        <v>393930</v>
      </c>
      <c r="B792" s="3" t="s">
        <v>19</v>
      </c>
      <c r="C792" s="3" t="s">
        <v>20</v>
      </c>
      <c r="D792" s="3" t="s">
        <v>21</v>
      </c>
      <c r="E792" s="3" t="s">
        <v>828</v>
      </c>
      <c r="F792" s="3" t="s">
        <v>83</v>
      </c>
      <c r="G792" s="3" t="s">
        <v>84</v>
      </c>
      <c r="H792" s="3" t="s">
        <v>858</v>
      </c>
      <c r="I792" s="4">
        <v>24.07</v>
      </c>
    </row>
    <row r="793" spans="1:9" x14ac:dyDescent="0.2">
      <c r="A793" s="2">
        <v>393970</v>
      </c>
      <c r="B793" s="3" t="s">
        <v>19</v>
      </c>
      <c r="C793" s="3" t="s">
        <v>20</v>
      </c>
      <c r="D793" s="3" t="s">
        <v>21</v>
      </c>
      <c r="E793" s="3" t="s">
        <v>828</v>
      </c>
      <c r="F793" s="3" t="s">
        <v>83</v>
      </c>
      <c r="G793" s="3" t="s">
        <v>84</v>
      </c>
      <c r="H793" s="3" t="s">
        <v>859</v>
      </c>
      <c r="I793" s="4">
        <v>24.07</v>
      </c>
    </row>
    <row r="794" spans="1:9" x14ac:dyDescent="0.2">
      <c r="A794" s="2">
        <v>415273</v>
      </c>
      <c r="B794" s="3" t="s">
        <v>19</v>
      </c>
      <c r="C794" s="3" t="s">
        <v>20</v>
      </c>
      <c r="D794" s="3" t="s">
        <v>21</v>
      </c>
      <c r="E794" s="3" t="s">
        <v>828</v>
      </c>
      <c r="F794" s="3" t="s">
        <v>83</v>
      </c>
      <c r="G794" s="3" t="s">
        <v>84</v>
      </c>
      <c r="H794" s="3" t="s">
        <v>860</v>
      </c>
      <c r="I794" s="4">
        <v>26.46</v>
      </c>
    </row>
    <row r="795" spans="1:9" x14ac:dyDescent="0.2">
      <c r="A795" s="2">
        <v>472967</v>
      </c>
      <c r="B795" s="3" t="s">
        <v>19</v>
      </c>
      <c r="C795" s="3" t="s">
        <v>20</v>
      </c>
      <c r="D795" s="3" t="s">
        <v>21</v>
      </c>
      <c r="E795" s="3" t="s">
        <v>828</v>
      </c>
      <c r="F795" s="3" t="s">
        <v>83</v>
      </c>
      <c r="G795" s="3" t="s">
        <v>84</v>
      </c>
      <c r="H795" s="3" t="s">
        <v>861</v>
      </c>
      <c r="I795" s="4">
        <v>25.62</v>
      </c>
    </row>
    <row r="796" spans="1:9" x14ac:dyDescent="0.2">
      <c r="A796" s="2">
        <v>476112</v>
      </c>
      <c r="B796" s="3" t="s">
        <v>19</v>
      </c>
      <c r="C796" s="3" t="s">
        <v>20</v>
      </c>
      <c r="D796" s="3" t="s">
        <v>21</v>
      </c>
      <c r="E796" s="3" t="s">
        <v>828</v>
      </c>
      <c r="F796" s="3" t="s">
        <v>83</v>
      </c>
      <c r="G796" s="3" t="s">
        <v>84</v>
      </c>
      <c r="H796" s="3" t="s">
        <v>862</v>
      </c>
      <c r="I796" s="4">
        <v>12.05</v>
      </c>
    </row>
    <row r="797" spans="1:9" x14ac:dyDescent="0.2">
      <c r="A797" s="2">
        <v>30536</v>
      </c>
      <c r="B797" s="3" t="s">
        <v>19</v>
      </c>
      <c r="C797" s="3" t="s">
        <v>20</v>
      </c>
      <c r="D797" s="3" t="s">
        <v>21</v>
      </c>
      <c r="E797" s="3" t="s">
        <v>828</v>
      </c>
      <c r="F797" s="3" t="s">
        <v>23</v>
      </c>
      <c r="G797" s="3" t="s">
        <v>192</v>
      </c>
      <c r="H797" s="3" t="s">
        <v>863</v>
      </c>
      <c r="I797" s="4">
        <v>10.77</v>
      </c>
    </row>
    <row r="798" spans="1:9" x14ac:dyDescent="0.2">
      <c r="A798" s="2">
        <v>30545</v>
      </c>
      <c r="B798" s="3" t="s">
        <v>19</v>
      </c>
      <c r="C798" s="3" t="s">
        <v>20</v>
      </c>
      <c r="D798" s="3" t="s">
        <v>21</v>
      </c>
      <c r="E798" s="3" t="s">
        <v>828</v>
      </c>
      <c r="F798" s="3" t="s">
        <v>23</v>
      </c>
      <c r="G798" s="3" t="s">
        <v>192</v>
      </c>
      <c r="H798" s="3" t="s">
        <v>864</v>
      </c>
      <c r="I798" s="4">
        <v>10.77</v>
      </c>
    </row>
    <row r="799" spans="1:9" x14ac:dyDescent="0.2">
      <c r="A799" s="2">
        <v>30547</v>
      </c>
      <c r="B799" s="3" t="s">
        <v>19</v>
      </c>
      <c r="C799" s="3" t="s">
        <v>20</v>
      </c>
      <c r="D799" s="3" t="s">
        <v>21</v>
      </c>
      <c r="E799" s="3" t="s">
        <v>828</v>
      </c>
      <c r="F799" s="3" t="s">
        <v>23</v>
      </c>
      <c r="G799" s="3" t="s">
        <v>192</v>
      </c>
      <c r="H799" s="3" t="s">
        <v>865</v>
      </c>
      <c r="I799" s="4">
        <v>10.77</v>
      </c>
    </row>
    <row r="800" spans="1:9" x14ac:dyDescent="0.2">
      <c r="A800" s="2">
        <v>30548</v>
      </c>
      <c r="B800" s="3" t="s">
        <v>19</v>
      </c>
      <c r="C800" s="3" t="s">
        <v>20</v>
      </c>
      <c r="D800" s="3" t="s">
        <v>21</v>
      </c>
      <c r="E800" s="3" t="s">
        <v>828</v>
      </c>
      <c r="F800" s="3" t="s">
        <v>23</v>
      </c>
      <c r="G800" s="3" t="s">
        <v>192</v>
      </c>
      <c r="H800" s="3" t="s">
        <v>866</v>
      </c>
      <c r="I800" s="4">
        <v>10.77</v>
      </c>
    </row>
    <row r="801" spans="1:9" x14ac:dyDescent="0.2">
      <c r="A801" s="2">
        <v>30550</v>
      </c>
      <c r="B801" s="3" t="s">
        <v>19</v>
      </c>
      <c r="C801" s="3" t="s">
        <v>20</v>
      </c>
      <c r="D801" s="3" t="s">
        <v>21</v>
      </c>
      <c r="E801" s="3" t="s">
        <v>828</v>
      </c>
      <c r="F801" s="3" t="s">
        <v>23</v>
      </c>
      <c r="G801" s="3" t="s">
        <v>192</v>
      </c>
      <c r="H801" s="3" t="s">
        <v>867</v>
      </c>
      <c r="I801" s="4">
        <v>10.77</v>
      </c>
    </row>
    <row r="802" spans="1:9" x14ac:dyDescent="0.2">
      <c r="A802" s="2">
        <v>30555</v>
      </c>
      <c r="B802" s="3" t="s">
        <v>19</v>
      </c>
      <c r="C802" s="3" t="s">
        <v>20</v>
      </c>
      <c r="D802" s="3" t="s">
        <v>21</v>
      </c>
      <c r="E802" s="3" t="s">
        <v>828</v>
      </c>
      <c r="F802" s="3" t="s">
        <v>23</v>
      </c>
      <c r="G802" s="3" t="s">
        <v>192</v>
      </c>
      <c r="H802" s="3" t="s">
        <v>868</v>
      </c>
      <c r="I802" s="4">
        <v>10.77</v>
      </c>
    </row>
    <row r="803" spans="1:9" x14ac:dyDescent="0.2">
      <c r="A803" s="2">
        <v>276661</v>
      </c>
      <c r="B803" s="3" t="s">
        <v>19</v>
      </c>
      <c r="C803" s="3" t="s">
        <v>20</v>
      </c>
      <c r="D803" s="3" t="s">
        <v>21</v>
      </c>
      <c r="E803" s="3" t="s">
        <v>828</v>
      </c>
      <c r="F803" s="3" t="s">
        <v>23</v>
      </c>
      <c r="G803" s="3" t="s">
        <v>192</v>
      </c>
      <c r="H803" s="3" t="s">
        <v>869</v>
      </c>
      <c r="I803" s="4">
        <v>10.77</v>
      </c>
    </row>
    <row r="804" spans="1:9" x14ac:dyDescent="0.2">
      <c r="A804" s="2">
        <v>62385</v>
      </c>
      <c r="B804" s="3" t="s">
        <v>19</v>
      </c>
      <c r="C804" s="3" t="s">
        <v>20</v>
      </c>
      <c r="D804" s="3" t="s">
        <v>21</v>
      </c>
      <c r="E804" s="3" t="s">
        <v>828</v>
      </c>
      <c r="F804" s="3" t="s">
        <v>23</v>
      </c>
      <c r="G804" s="3" t="s">
        <v>192</v>
      </c>
      <c r="H804" s="3" t="s">
        <v>870</v>
      </c>
      <c r="I804" s="4">
        <v>10.77</v>
      </c>
    </row>
    <row r="805" spans="1:9" x14ac:dyDescent="0.2">
      <c r="A805" s="2">
        <v>255480</v>
      </c>
      <c r="B805" s="3" t="s">
        <v>19</v>
      </c>
      <c r="C805" s="3" t="s">
        <v>20</v>
      </c>
      <c r="D805" s="3" t="s">
        <v>21</v>
      </c>
      <c r="E805" s="3" t="s">
        <v>828</v>
      </c>
      <c r="F805" s="3" t="s">
        <v>23</v>
      </c>
      <c r="G805" s="3" t="s">
        <v>192</v>
      </c>
      <c r="H805" s="3" t="s">
        <v>871</v>
      </c>
      <c r="I805" s="4">
        <v>10.77</v>
      </c>
    </row>
    <row r="806" spans="1:9" x14ac:dyDescent="0.2">
      <c r="A806" s="2">
        <v>30543</v>
      </c>
      <c r="B806" s="3" t="s">
        <v>19</v>
      </c>
      <c r="C806" s="3" t="s">
        <v>20</v>
      </c>
      <c r="D806" s="3" t="s">
        <v>21</v>
      </c>
      <c r="E806" s="3" t="s">
        <v>828</v>
      </c>
      <c r="F806" s="3" t="s">
        <v>23</v>
      </c>
      <c r="G806" s="3" t="s">
        <v>192</v>
      </c>
      <c r="H806" s="3" t="s">
        <v>872</v>
      </c>
      <c r="I806" s="4">
        <v>10.77</v>
      </c>
    </row>
    <row r="807" spans="1:9" x14ac:dyDescent="0.2">
      <c r="A807" s="2">
        <v>255334</v>
      </c>
      <c r="B807" s="3" t="s">
        <v>19</v>
      </c>
      <c r="C807" s="3" t="s">
        <v>20</v>
      </c>
      <c r="D807" s="3" t="s">
        <v>21</v>
      </c>
      <c r="E807" s="3" t="s">
        <v>828</v>
      </c>
      <c r="F807" s="3" t="s">
        <v>23</v>
      </c>
      <c r="G807" s="3" t="s">
        <v>192</v>
      </c>
      <c r="H807" s="3" t="s">
        <v>873</v>
      </c>
      <c r="I807" s="4">
        <v>10.77</v>
      </c>
    </row>
    <row r="808" spans="1:9" x14ac:dyDescent="0.2">
      <c r="A808" s="2">
        <v>306837</v>
      </c>
      <c r="B808" s="3" t="s">
        <v>19</v>
      </c>
      <c r="C808" s="3" t="s">
        <v>20</v>
      </c>
      <c r="D808" s="3" t="s">
        <v>21</v>
      </c>
      <c r="E808" s="3" t="s">
        <v>828</v>
      </c>
      <c r="F808" s="3" t="s">
        <v>23</v>
      </c>
      <c r="G808" s="3" t="s">
        <v>192</v>
      </c>
      <c r="H808" s="3" t="s">
        <v>874</v>
      </c>
      <c r="I808" s="4">
        <v>10.77</v>
      </c>
    </row>
    <row r="809" spans="1:9" x14ac:dyDescent="0.2">
      <c r="A809" s="2">
        <v>554145</v>
      </c>
      <c r="B809" s="3" t="s">
        <v>19</v>
      </c>
      <c r="C809" s="3" t="s">
        <v>20</v>
      </c>
      <c r="D809" s="3" t="s">
        <v>21</v>
      </c>
      <c r="E809" s="3" t="s">
        <v>828</v>
      </c>
      <c r="F809" s="3" t="s">
        <v>23</v>
      </c>
      <c r="G809" s="3" t="s">
        <v>192</v>
      </c>
      <c r="H809" s="3" t="s">
        <v>875</v>
      </c>
      <c r="I809" s="4">
        <v>10.77</v>
      </c>
    </row>
    <row r="810" spans="1:9" x14ac:dyDescent="0.2">
      <c r="A810" s="2">
        <v>323052</v>
      </c>
      <c r="B810" s="3" t="s">
        <v>19</v>
      </c>
      <c r="C810" s="3" t="s">
        <v>20</v>
      </c>
      <c r="D810" s="3" t="s">
        <v>21</v>
      </c>
      <c r="E810" s="3" t="s">
        <v>828</v>
      </c>
      <c r="F810" s="3" t="s">
        <v>23</v>
      </c>
      <c r="G810" s="3" t="s">
        <v>192</v>
      </c>
      <c r="H810" s="3" t="s">
        <v>876</v>
      </c>
      <c r="I810" s="4">
        <v>10.77</v>
      </c>
    </row>
    <row r="811" spans="1:9" x14ac:dyDescent="0.2">
      <c r="A811" s="2">
        <v>323053</v>
      </c>
      <c r="B811" s="3" t="s">
        <v>19</v>
      </c>
      <c r="C811" s="3" t="s">
        <v>20</v>
      </c>
      <c r="D811" s="3" t="s">
        <v>21</v>
      </c>
      <c r="E811" s="3" t="s">
        <v>828</v>
      </c>
      <c r="F811" s="3" t="s">
        <v>23</v>
      </c>
      <c r="G811" s="3" t="s">
        <v>192</v>
      </c>
      <c r="H811" s="3" t="s">
        <v>877</v>
      </c>
      <c r="I811" s="4">
        <v>10.77</v>
      </c>
    </row>
    <row r="812" spans="1:9" x14ac:dyDescent="0.2">
      <c r="A812" s="2">
        <v>323054</v>
      </c>
      <c r="B812" s="3" t="s">
        <v>19</v>
      </c>
      <c r="C812" s="3" t="s">
        <v>20</v>
      </c>
      <c r="D812" s="3" t="s">
        <v>21</v>
      </c>
      <c r="E812" s="3" t="s">
        <v>828</v>
      </c>
      <c r="F812" s="3" t="s">
        <v>23</v>
      </c>
      <c r="G812" s="3" t="s">
        <v>192</v>
      </c>
      <c r="H812" s="3" t="s">
        <v>878</v>
      </c>
      <c r="I812" s="4">
        <v>10.77</v>
      </c>
    </row>
    <row r="813" spans="1:9" x14ac:dyDescent="0.2">
      <c r="A813" s="2">
        <v>62386</v>
      </c>
      <c r="B813" s="3" t="s">
        <v>19</v>
      </c>
      <c r="C813" s="3" t="s">
        <v>20</v>
      </c>
      <c r="D813" s="3" t="s">
        <v>21</v>
      </c>
      <c r="E813" s="3" t="s">
        <v>828</v>
      </c>
      <c r="F813" s="3" t="s">
        <v>23</v>
      </c>
      <c r="G813" s="3" t="s">
        <v>192</v>
      </c>
      <c r="H813" s="3" t="s">
        <v>879</v>
      </c>
      <c r="I813" s="4">
        <v>10.77</v>
      </c>
    </row>
    <row r="814" spans="1:9" x14ac:dyDescent="0.2">
      <c r="A814" s="2">
        <v>395785</v>
      </c>
      <c r="B814" s="3" t="s">
        <v>19</v>
      </c>
      <c r="C814" s="3" t="s">
        <v>20</v>
      </c>
      <c r="D814" s="3" t="s">
        <v>21</v>
      </c>
      <c r="E814" s="3" t="s">
        <v>828</v>
      </c>
      <c r="F814" s="3" t="s">
        <v>23</v>
      </c>
      <c r="G814" s="3" t="s">
        <v>192</v>
      </c>
      <c r="H814" s="3" t="s">
        <v>880</v>
      </c>
      <c r="I814" s="4">
        <v>10.77</v>
      </c>
    </row>
    <row r="815" spans="1:9" x14ac:dyDescent="0.2">
      <c r="A815" s="2">
        <v>570961</v>
      </c>
      <c r="B815" s="3" t="s">
        <v>19</v>
      </c>
      <c r="C815" s="3" t="s">
        <v>20</v>
      </c>
      <c r="D815" s="3" t="s">
        <v>21</v>
      </c>
      <c r="E815" s="3" t="s">
        <v>828</v>
      </c>
      <c r="F815" s="3" t="s">
        <v>23</v>
      </c>
      <c r="G815" s="3" t="s">
        <v>192</v>
      </c>
      <c r="H815" s="3" t="s">
        <v>881</v>
      </c>
      <c r="I815" s="4">
        <v>10.77</v>
      </c>
    </row>
    <row r="816" spans="1:9" x14ac:dyDescent="0.2">
      <c r="A816" s="2">
        <v>570965</v>
      </c>
      <c r="B816" s="3" t="s">
        <v>19</v>
      </c>
      <c r="C816" s="3" t="s">
        <v>20</v>
      </c>
      <c r="D816" s="3" t="s">
        <v>21</v>
      </c>
      <c r="E816" s="3" t="s">
        <v>828</v>
      </c>
      <c r="F816" s="3" t="s">
        <v>23</v>
      </c>
      <c r="G816" s="3" t="s">
        <v>192</v>
      </c>
      <c r="H816" s="3" t="s">
        <v>882</v>
      </c>
      <c r="I816" s="4">
        <v>10.77</v>
      </c>
    </row>
    <row r="817" spans="1:9" x14ac:dyDescent="0.2">
      <c r="A817" s="2">
        <v>570974</v>
      </c>
      <c r="B817" s="3" t="s">
        <v>19</v>
      </c>
      <c r="C817" s="3" t="s">
        <v>20</v>
      </c>
      <c r="D817" s="3" t="s">
        <v>21</v>
      </c>
      <c r="E817" s="3" t="s">
        <v>828</v>
      </c>
      <c r="F817" s="3" t="s">
        <v>23</v>
      </c>
      <c r="G817" s="3" t="s">
        <v>192</v>
      </c>
      <c r="H817" s="3" t="s">
        <v>883</v>
      </c>
      <c r="I817" s="4">
        <v>10.77</v>
      </c>
    </row>
    <row r="818" spans="1:9" x14ac:dyDescent="0.2">
      <c r="A818" s="2">
        <v>501635</v>
      </c>
      <c r="B818" s="3" t="s">
        <v>19</v>
      </c>
      <c r="C818" s="3" t="s">
        <v>20</v>
      </c>
      <c r="D818" s="3" t="s">
        <v>21</v>
      </c>
      <c r="E818" s="3" t="s">
        <v>828</v>
      </c>
      <c r="F818" s="3" t="s">
        <v>23</v>
      </c>
      <c r="G818" s="3" t="s">
        <v>192</v>
      </c>
      <c r="H818" s="3" t="s">
        <v>884</v>
      </c>
      <c r="I818" s="4">
        <v>7.03</v>
      </c>
    </row>
    <row r="819" spans="1:9" x14ac:dyDescent="0.2">
      <c r="A819" s="2">
        <v>151515</v>
      </c>
      <c r="B819" s="3" t="s">
        <v>19</v>
      </c>
      <c r="C819" s="3" t="s">
        <v>20</v>
      </c>
      <c r="D819" s="3" t="s">
        <v>21</v>
      </c>
      <c r="E819" s="3" t="s">
        <v>828</v>
      </c>
      <c r="F819" s="3" t="s">
        <v>23</v>
      </c>
      <c r="G819" s="3" t="s">
        <v>793</v>
      </c>
      <c r="H819" s="3" t="s">
        <v>885</v>
      </c>
      <c r="I819" s="4">
        <v>16.149999999999999</v>
      </c>
    </row>
    <row r="820" spans="1:9" x14ac:dyDescent="0.2">
      <c r="A820" s="2">
        <v>250960</v>
      </c>
      <c r="B820" s="3" t="s">
        <v>19</v>
      </c>
      <c r="C820" s="3" t="s">
        <v>20</v>
      </c>
      <c r="D820" s="3" t="s">
        <v>21</v>
      </c>
      <c r="E820" s="3" t="s">
        <v>828</v>
      </c>
      <c r="F820" s="3" t="s">
        <v>23</v>
      </c>
      <c r="G820" s="3" t="s">
        <v>793</v>
      </c>
      <c r="H820" s="3" t="s">
        <v>886</v>
      </c>
      <c r="I820" s="4">
        <v>13.69</v>
      </c>
    </row>
    <row r="821" spans="1:9" x14ac:dyDescent="0.2">
      <c r="A821" s="2">
        <v>250986</v>
      </c>
      <c r="B821" s="3" t="s">
        <v>19</v>
      </c>
      <c r="C821" s="3" t="s">
        <v>20</v>
      </c>
      <c r="D821" s="3" t="s">
        <v>21</v>
      </c>
      <c r="E821" s="3" t="s">
        <v>828</v>
      </c>
      <c r="F821" s="3" t="s">
        <v>23</v>
      </c>
      <c r="G821" s="3" t="s">
        <v>793</v>
      </c>
      <c r="H821" s="3" t="s">
        <v>887</v>
      </c>
      <c r="I821" s="4">
        <v>13.69</v>
      </c>
    </row>
    <row r="822" spans="1:9" x14ac:dyDescent="0.2">
      <c r="A822" s="2">
        <v>323637</v>
      </c>
      <c r="B822" s="3" t="s">
        <v>19</v>
      </c>
      <c r="C822" s="3" t="s">
        <v>20</v>
      </c>
      <c r="D822" s="3" t="s">
        <v>21</v>
      </c>
      <c r="E822" s="3" t="s">
        <v>828</v>
      </c>
      <c r="F822" s="3" t="s">
        <v>23</v>
      </c>
      <c r="G822" s="3" t="s">
        <v>793</v>
      </c>
      <c r="H822" s="3" t="s">
        <v>888</v>
      </c>
      <c r="I822" s="4">
        <v>13.69</v>
      </c>
    </row>
    <row r="823" spans="1:9" x14ac:dyDescent="0.2">
      <c r="A823" s="2">
        <v>379635</v>
      </c>
      <c r="B823" s="3" t="s">
        <v>19</v>
      </c>
      <c r="C823" s="3" t="s">
        <v>20</v>
      </c>
      <c r="D823" s="3" t="s">
        <v>21</v>
      </c>
      <c r="E823" s="3" t="s">
        <v>828</v>
      </c>
      <c r="F823" s="3" t="s">
        <v>23</v>
      </c>
      <c r="G823" s="3" t="s">
        <v>793</v>
      </c>
      <c r="H823" s="3" t="s">
        <v>889</v>
      </c>
      <c r="I823" s="4">
        <v>21.92</v>
      </c>
    </row>
    <row r="824" spans="1:9" x14ac:dyDescent="0.2">
      <c r="A824" s="2">
        <v>482489</v>
      </c>
      <c r="B824" s="3" t="s">
        <v>19</v>
      </c>
      <c r="C824" s="3" t="s">
        <v>20</v>
      </c>
      <c r="D824" s="3" t="s">
        <v>21</v>
      </c>
      <c r="E824" s="3" t="s">
        <v>828</v>
      </c>
      <c r="F824" s="3" t="s">
        <v>23</v>
      </c>
      <c r="G824" s="3" t="s">
        <v>793</v>
      </c>
      <c r="H824" s="3" t="s">
        <v>890</v>
      </c>
      <c r="I824" s="4">
        <v>28.67</v>
      </c>
    </row>
    <row r="825" spans="1:9" x14ac:dyDescent="0.2">
      <c r="A825" s="2">
        <v>535852</v>
      </c>
      <c r="B825" s="3" t="s">
        <v>19</v>
      </c>
      <c r="C825" s="3" t="s">
        <v>20</v>
      </c>
      <c r="D825" s="3" t="s">
        <v>21</v>
      </c>
      <c r="E825" s="3" t="s">
        <v>828</v>
      </c>
      <c r="F825" s="3" t="s">
        <v>23</v>
      </c>
      <c r="G825" s="3" t="s">
        <v>793</v>
      </c>
      <c r="H825" s="3" t="s">
        <v>891</v>
      </c>
      <c r="I825" s="4">
        <v>13.69</v>
      </c>
    </row>
    <row r="826" spans="1:9" x14ac:dyDescent="0.2">
      <c r="A826" s="2">
        <v>568455</v>
      </c>
      <c r="B826" s="3" t="s">
        <v>19</v>
      </c>
      <c r="C826" s="3" t="s">
        <v>20</v>
      </c>
      <c r="D826" s="3" t="s">
        <v>21</v>
      </c>
      <c r="E826" s="3" t="s">
        <v>828</v>
      </c>
      <c r="F826" s="3" t="s">
        <v>23</v>
      </c>
      <c r="G826" s="3" t="s">
        <v>793</v>
      </c>
      <c r="H826" s="3" t="s">
        <v>892</v>
      </c>
      <c r="I826" s="4">
        <v>21.92</v>
      </c>
    </row>
    <row r="827" spans="1:9" x14ac:dyDescent="0.2">
      <c r="A827" s="2">
        <v>609045</v>
      </c>
      <c r="B827" s="3" t="s">
        <v>19</v>
      </c>
      <c r="C827" s="3" t="s">
        <v>20</v>
      </c>
      <c r="D827" s="3" t="s">
        <v>21</v>
      </c>
      <c r="E827" s="3" t="s">
        <v>828</v>
      </c>
      <c r="F827" s="3" t="s">
        <v>23</v>
      </c>
      <c r="G827" s="3" t="s">
        <v>793</v>
      </c>
      <c r="H827" s="3" t="s">
        <v>893</v>
      </c>
      <c r="I827" s="4">
        <v>26.89</v>
      </c>
    </row>
    <row r="828" spans="1:9" x14ac:dyDescent="0.2">
      <c r="A828" s="2">
        <v>174511</v>
      </c>
      <c r="B828" s="3" t="s">
        <v>19</v>
      </c>
      <c r="C828" s="3" t="s">
        <v>20</v>
      </c>
      <c r="D828" s="3" t="s">
        <v>21</v>
      </c>
      <c r="E828" s="3" t="s">
        <v>828</v>
      </c>
      <c r="F828" s="3" t="s">
        <v>23</v>
      </c>
      <c r="G828" s="3" t="s">
        <v>894</v>
      </c>
      <c r="H828" s="3" t="s">
        <v>895</v>
      </c>
      <c r="I828" s="4">
        <v>19.190000000000001</v>
      </c>
    </row>
    <row r="829" spans="1:9" x14ac:dyDescent="0.2">
      <c r="A829" s="2">
        <v>238327</v>
      </c>
      <c r="B829" s="3" t="s">
        <v>19</v>
      </c>
      <c r="C829" s="3" t="s">
        <v>20</v>
      </c>
      <c r="D829" s="3" t="s">
        <v>21</v>
      </c>
      <c r="E829" s="3" t="s">
        <v>828</v>
      </c>
      <c r="F829" s="3" t="s">
        <v>23</v>
      </c>
      <c r="G829" s="3" t="s">
        <v>894</v>
      </c>
      <c r="H829" s="3" t="s">
        <v>896</v>
      </c>
      <c r="I829" s="4">
        <v>19.190000000000001</v>
      </c>
    </row>
    <row r="830" spans="1:9" x14ac:dyDescent="0.2">
      <c r="A830" s="2">
        <v>272983</v>
      </c>
      <c r="B830" s="3" t="s">
        <v>19</v>
      </c>
      <c r="C830" s="3" t="s">
        <v>20</v>
      </c>
      <c r="D830" s="3" t="s">
        <v>21</v>
      </c>
      <c r="E830" s="3" t="s">
        <v>828</v>
      </c>
      <c r="F830" s="3" t="s">
        <v>23</v>
      </c>
      <c r="G830" s="3" t="s">
        <v>894</v>
      </c>
      <c r="H830" s="3" t="s">
        <v>897</v>
      </c>
      <c r="I830" s="4">
        <v>19.190000000000001</v>
      </c>
    </row>
    <row r="831" spans="1:9" x14ac:dyDescent="0.2">
      <c r="A831" s="2">
        <v>360577</v>
      </c>
      <c r="B831" s="3" t="s">
        <v>19</v>
      </c>
      <c r="C831" s="3" t="s">
        <v>20</v>
      </c>
      <c r="D831" s="3" t="s">
        <v>21</v>
      </c>
      <c r="E831" s="3" t="s">
        <v>828</v>
      </c>
      <c r="F831" s="3" t="s">
        <v>23</v>
      </c>
      <c r="G831" s="3" t="s">
        <v>361</v>
      </c>
      <c r="H831" s="3" t="s">
        <v>898</v>
      </c>
      <c r="I831" s="4">
        <v>23.01</v>
      </c>
    </row>
    <row r="832" spans="1:9" x14ac:dyDescent="0.2">
      <c r="A832" s="2">
        <v>373001</v>
      </c>
      <c r="B832" s="3" t="s">
        <v>19</v>
      </c>
      <c r="C832" s="3" t="s">
        <v>20</v>
      </c>
      <c r="D832" s="3" t="s">
        <v>21</v>
      </c>
      <c r="E832" s="3" t="s">
        <v>828</v>
      </c>
      <c r="F832" s="3" t="s">
        <v>23</v>
      </c>
      <c r="G832" s="3" t="s">
        <v>361</v>
      </c>
      <c r="H832" s="3" t="s">
        <v>899</v>
      </c>
      <c r="I832" s="4">
        <v>31.08</v>
      </c>
    </row>
    <row r="833" spans="1:9" x14ac:dyDescent="0.2">
      <c r="A833" s="2">
        <v>473786</v>
      </c>
      <c r="B833" s="3" t="s">
        <v>19</v>
      </c>
      <c r="C833" s="3" t="s">
        <v>20</v>
      </c>
      <c r="D833" s="3" t="s">
        <v>21</v>
      </c>
      <c r="E833" s="3" t="s">
        <v>828</v>
      </c>
      <c r="F833" s="3" t="s">
        <v>23</v>
      </c>
      <c r="G833" s="3" t="s">
        <v>361</v>
      </c>
      <c r="H833" s="3" t="s">
        <v>900</v>
      </c>
      <c r="I833" s="4">
        <v>19.79</v>
      </c>
    </row>
    <row r="834" spans="1:9" x14ac:dyDescent="0.2">
      <c r="A834" s="2">
        <v>504370</v>
      </c>
      <c r="B834" s="3" t="s">
        <v>19</v>
      </c>
      <c r="C834" s="3" t="s">
        <v>20</v>
      </c>
      <c r="D834" s="3" t="s">
        <v>21</v>
      </c>
      <c r="E834" s="3" t="s">
        <v>828</v>
      </c>
      <c r="F834" s="3" t="s">
        <v>23</v>
      </c>
      <c r="G834" s="3" t="s">
        <v>361</v>
      </c>
      <c r="H834" s="3" t="s">
        <v>901</v>
      </c>
      <c r="I834" s="4">
        <v>23.01</v>
      </c>
    </row>
    <row r="835" spans="1:9" x14ac:dyDescent="0.2">
      <c r="A835" s="2">
        <v>506827</v>
      </c>
      <c r="B835" s="3" t="s">
        <v>19</v>
      </c>
      <c r="C835" s="3" t="s">
        <v>20</v>
      </c>
      <c r="D835" s="3" t="s">
        <v>21</v>
      </c>
      <c r="E835" s="3" t="s">
        <v>828</v>
      </c>
      <c r="F835" s="3" t="s">
        <v>23</v>
      </c>
      <c r="G835" s="3" t="s">
        <v>361</v>
      </c>
      <c r="H835" s="3" t="s">
        <v>902</v>
      </c>
      <c r="I835" s="4">
        <v>25.53</v>
      </c>
    </row>
    <row r="836" spans="1:9" x14ac:dyDescent="0.2">
      <c r="A836" s="2">
        <v>560733</v>
      </c>
      <c r="B836" s="3" t="s">
        <v>19</v>
      </c>
      <c r="C836" s="3" t="s">
        <v>20</v>
      </c>
      <c r="D836" s="3" t="s">
        <v>21</v>
      </c>
      <c r="E836" s="3" t="s">
        <v>828</v>
      </c>
      <c r="F836" s="3" t="s">
        <v>23</v>
      </c>
      <c r="G836" s="3" t="s">
        <v>361</v>
      </c>
      <c r="H836" s="3" t="s">
        <v>903</v>
      </c>
      <c r="I836" s="4">
        <v>12.83</v>
      </c>
    </row>
    <row r="837" spans="1:9" x14ac:dyDescent="0.2">
      <c r="A837" s="2">
        <v>402122</v>
      </c>
      <c r="B837" s="3" t="s">
        <v>19</v>
      </c>
      <c r="C837" s="3" t="s">
        <v>20</v>
      </c>
      <c r="D837" s="3" t="s">
        <v>21</v>
      </c>
      <c r="E837" s="3" t="s">
        <v>828</v>
      </c>
      <c r="F837" s="3" t="s">
        <v>23</v>
      </c>
      <c r="G837" s="3" t="s">
        <v>904</v>
      </c>
      <c r="H837" s="3" t="s">
        <v>905</v>
      </c>
      <c r="I837" s="4">
        <v>17.27</v>
      </c>
    </row>
    <row r="838" spans="1:9" x14ac:dyDescent="0.2">
      <c r="A838" s="2">
        <v>402127</v>
      </c>
      <c r="B838" s="3" t="s">
        <v>19</v>
      </c>
      <c r="C838" s="3" t="s">
        <v>20</v>
      </c>
      <c r="D838" s="3" t="s">
        <v>21</v>
      </c>
      <c r="E838" s="3" t="s">
        <v>828</v>
      </c>
      <c r="F838" s="3" t="s">
        <v>23</v>
      </c>
      <c r="G838" s="3" t="s">
        <v>904</v>
      </c>
      <c r="H838" s="3" t="s">
        <v>906</v>
      </c>
      <c r="I838" s="4">
        <v>17.27</v>
      </c>
    </row>
    <row r="839" spans="1:9" x14ac:dyDescent="0.2">
      <c r="A839" s="2">
        <v>402130</v>
      </c>
      <c r="B839" s="3" t="s">
        <v>19</v>
      </c>
      <c r="C839" s="3" t="s">
        <v>20</v>
      </c>
      <c r="D839" s="3" t="s">
        <v>21</v>
      </c>
      <c r="E839" s="3" t="s">
        <v>828</v>
      </c>
      <c r="F839" s="3" t="s">
        <v>23</v>
      </c>
      <c r="G839" s="3" t="s">
        <v>904</v>
      </c>
      <c r="H839" s="3" t="s">
        <v>907</v>
      </c>
      <c r="I839" s="4">
        <v>17.27</v>
      </c>
    </row>
    <row r="840" spans="1:9" x14ac:dyDescent="0.2">
      <c r="A840" s="2">
        <v>402149</v>
      </c>
      <c r="B840" s="3" t="s">
        <v>19</v>
      </c>
      <c r="C840" s="3" t="s">
        <v>20</v>
      </c>
      <c r="D840" s="3" t="s">
        <v>21</v>
      </c>
      <c r="E840" s="3" t="s">
        <v>828</v>
      </c>
      <c r="F840" s="3" t="s">
        <v>23</v>
      </c>
      <c r="G840" s="3" t="s">
        <v>904</v>
      </c>
      <c r="H840" s="3" t="s">
        <v>908</v>
      </c>
      <c r="I840" s="4">
        <v>17.27</v>
      </c>
    </row>
    <row r="841" spans="1:9" x14ac:dyDescent="0.2">
      <c r="A841" s="2">
        <v>447696</v>
      </c>
      <c r="B841" s="3" t="s">
        <v>19</v>
      </c>
      <c r="C841" s="3" t="s">
        <v>20</v>
      </c>
      <c r="D841" s="3" t="s">
        <v>21</v>
      </c>
      <c r="E841" s="3" t="s">
        <v>828</v>
      </c>
      <c r="F841" s="3" t="s">
        <v>23</v>
      </c>
      <c r="G841" s="3" t="s">
        <v>904</v>
      </c>
      <c r="H841" s="3" t="s">
        <v>909</v>
      </c>
      <c r="I841" s="4">
        <v>15.16</v>
      </c>
    </row>
    <row r="842" spans="1:9" x14ac:dyDescent="0.2">
      <c r="A842" s="2">
        <v>309403</v>
      </c>
      <c r="B842" s="3" t="s">
        <v>19</v>
      </c>
      <c r="C842" s="3" t="s">
        <v>20</v>
      </c>
      <c r="D842" s="3" t="s">
        <v>21</v>
      </c>
      <c r="E842" s="3" t="s">
        <v>828</v>
      </c>
      <c r="F842" s="3" t="s">
        <v>104</v>
      </c>
      <c r="G842" s="3" t="s">
        <v>279</v>
      </c>
      <c r="H842" s="3" t="s">
        <v>910</v>
      </c>
      <c r="I842" s="4">
        <v>22.74</v>
      </c>
    </row>
    <row r="843" spans="1:9" x14ac:dyDescent="0.2">
      <c r="A843" s="2">
        <v>561124</v>
      </c>
      <c r="B843" s="3" t="s">
        <v>19</v>
      </c>
      <c r="C843" s="3" t="s">
        <v>20</v>
      </c>
      <c r="D843" s="3" t="s">
        <v>21</v>
      </c>
      <c r="E843" s="3" t="s">
        <v>828</v>
      </c>
      <c r="F843" s="3" t="s">
        <v>104</v>
      </c>
      <c r="G843" s="3" t="s">
        <v>279</v>
      </c>
      <c r="H843" s="3" t="s">
        <v>911</v>
      </c>
      <c r="I843" s="4">
        <v>21.98</v>
      </c>
    </row>
    <row r="844" spans="1:9" x14ac:dyDescent="0.2">
      <c r="A844" s="2">
        <v>561135</v>
      </c>
      <c r="B844" s="3" t="s">
        <v>19</v>
      </c>
      <c r="C844" s="3" t="s">
        <v>20</v>
      </c>
      <c r="D844" s="3" t="s">
        <v>21</v>
      </c>
      <c r="E844" s="3" t="s">
        <v>828</v>
      </c>
      <c r="F844" s="3" t="s">
        <v>104</v>
      </c>
      <c r="G844" s="3" t="s">
        <v>279</v>
      </c>
      <c r="H844" s="3" t="s">
        <v>912</v>
      </c>
      <c r="I844" s="4">
        <v>27.36</v>
      </c>
    </row>
    <row r="845" spans="1:9" x14ac:dyDescent="0.2">
      <c r="A845" s="2">
        <v>561138</v>
      </c>
      <c r="B845" s="3" t="s">
        <v>19</v>
      </c>
      <c r="C845" s="3" t="s">
        <v>20</v>
      </c>
      <c r="D845" s="3" t="s">
        <v>21</v>
      </c>
      <c r="E845" s="3" t="s">
        <v>828</v>
      </c>
      <c r="F845" s="3" t="s">
        <v>104</v>
      </c>
      <c r="G845" s="3" t="s">
        <v>279</v>
      </c>
      <c r="H845" s="3" t="s">
        <v>913</v>
      </c>
      <c r="I845" s="4">
        <v>27.36</v>
      </c>
    </row>
    <row r="846" spans="1:9" x14ac:dyDescent="0.2">
      <c r="A846" s="2">
        <v>561139</v>
      </c>
      <c r="B846" s="3" t="s">
        <v>19</v>
      </c>
      <c r="C846" s="3" t="s">
        <v>20</v>
      </c>
      <c r="D846" s="3" t="s">
        <v>21</v>
      </c>
      <c r="E846" s="3" t="s">
        <v>828</v>
      </c>
      <c r="F846" s="3" t="s">
        <v>104</v>
      </c>
      <c r="G846" s="3" t="s">
        <v>279</v>
      </c>
      <c r="H846" s="3" t="s">
        <v>914</v>
      </c>
      <c r="I846" s="4">
        <v>27.36</v>
      </c>
    </row>
    <row r="847" spans="1:9" x14ac:dyDescent="0.2">
      <c r="A847" s="2">
        <v>561141</v>
      </c>
      <c r="B847" s="3" t="s">
        <v>19</v>
      </c>
      <c r="C847" s="3" t="s">
        <v>20</v>
      </c>
      <c r="D847" s="3" t="s">
        <v>21</v>
      </c>
      <c r="E847" s="3" t="s">
        <v>828</v>
      </c>
      <c r="F847" s="3" t="s">
        <v>104</v>
      </c>
      <c r="G847" s="3" t="s">
        <v>279</v>
      </c>
      <c r="H847" s="3" t="s">
        <v>915</v>
      </c>
      <c r="I847" s="4">
        <v>27.27</v>
      </c>
    </row>
    <row r="848" spans="1:9" x14ac:dyDescent="0.2">
      <c r="A848" s="2">
        <v>135976</v>
      </c>
      <c r="B848" s="3" t="s">
        <v>19</v>
      </c>
      <c r="C848" s="3" t="s">
        <v>20</v>
      </c>
      <c r="D848" s="3" t="s">
        <v>21</v>
      </c>
      <c r="E848" s="3" t="s">
        <v>828</v>
      </c>
      <c r="F848" s="3" t="s">
        <v>104</v>
      </c>
      <c r="G848" s="3" t="s">
        <v>680</v>
      </c>
      <c r="H848" s="3" t="s">
        <v>916</v>
      </c>
      <c r="I848" s="4">
        <v>19.62</v>
      </c>
    </row>
    <row r="849" spans="1:9" x14ac:dyDescent="0.2">
      <c r="A849" s="2">
        <v>149523</v>
      </c>
      <c r="B849" s="3" t="s">
        <v>19</v>
      </c>
      <c r="C849" s="3" t="s">
        <v>20</v>
      </c>
      <c r="D849" s="3" t="s">
        <v>21</v>
      </c>
      <c r="E849" s="3" t="s">
        <v>828</v>
      </c>
      <c r="F849" s="3" t="s">
        <v>104</v>
      </c>
      <c r="G849" s="3" t="s">
        <v>680</v>
      </c>
      <c r="H849" s="3" t="s">
        <v>917</v>
      </c>
      <c r="I849" s="4">
        <v>19.62</v>
      </c>
    </row>
    <row r="850" spans="1:9" x14ac:dyDescent="0.2">
      <c r="A850" s="2">
        <v>419022</v>
      </c>
      <c r="B850" s="3" t="s">
        <v>19</v>
      </c>
      <c r="C850" s="3" t="s">
        <v>20</v>
      </c>
      <c r="D850" s="3" t="s">
        <v>21</v>
      </c>
      <c r="E850" s="3" t="s">
        <v>828</v>
      </c>
      <c r="F850" s="3" t="s">
        <v>104</v>
      </c>
      <c r="G850" s="3" t="s">
        <v>680</v>
      </c>
      <c r="H850" s="3" t="s">
        <v>918</v>
      </c>
      <c r="I850" s="4">
        <v>19.62</v>
      </c>
    </row>
    <row r="851" spans="1:9" x14ac:dyDescent="0.2">
      <c r="A851" s="2">
        <v>136123</v>
      </c>
      <c r="B851" s="3" t="s">
        <v>19</v>
      </c>
      <c r="C851" s="3" t="s">
        <v>20</v>
      </c>
      <c r="D851" s="3" t="s">
        <v>21</v>
      </c>
      <c r="E851" s="3" t="s">
        <v>828</v>
      </c>
      <c r="F851" s="3" t="s">
        <v>104</v>
      </c>
      <c r="G851" s="3" t="s">
        <v>680</v>
      </c>
      <c r="H851" s="3" t="s">
        <v>919</v>
      </c>
      <c r="I851" s="4">
        <v>1.55</v>
      </c>
    </row>
    <row r="852" spans="1:9" x14ac:dyDescent="0.2">
      <c r="A852" s="2">
        <v>149560</v>
      </c>
      <c r="B852" s="3" t="s">
        <v>19</v>
      </c>
      <c r="C852" s="3" t="s">
        <v>20</v>
      </c>
      <c r="D852" s="3" t="s">
        <v>21</v>
      </c>
      <c r="E852" s="3" t="s">
        <v>828</v>
      </c>
      <c r="F852" s="3" t="s">
        <v>104</v>
      </c>
      <c r="G852" s="3" t="s">
        <v>680</v>
      </c>
      <c r="H852" s="3" t="s">
        <v>920</v>
      </c>
      <c r="I852" s="4">
        <v>1.55</v>
      </c>
    </row>
    <row r="853" spans="1:9" x14ac:dyDescent="0.2">
      <c r="A853" s="2">
        <v>149576</v>
      </c>
      <c r="B853" s="3" t="s">
        <v>19</v>
      </c>
      <c r="C853" s="3" t="s">
        <v>20</v>
      </c>
      <c r="D853" s="3" t="s">
        <v>21</v>
      </c>
      <c r="E853" s="3" t="s">
        <v>828</v>
      </c>
      <c r="F853" s="3" t="s">
        <v>104</v>
      </c>
      <c r="G853" s="3" t="s">
        <v>680</v>
      </c>
      <c r="H853" s="3" t="s">
        <v>921</v>
      </c>
      <c r="I853" s="4">
        <v>1.55</v>
      </c>
    </row>
    <row r="854" spans="1:9" x14ac:dyDescent="0.2">
      <c r="A854" s="2">
        <v>149588</v>
      </c>
      <c r="B854" s="3" t="s">
        <v>19</v>
      </c>
      <c r="C854" s="3" t="s">
        <v>20</v>
      </c>
      <c r="D854" s="3" t="s">
        <v>21</v>
      </c>
      <c r="E854" s="3" t="s">
        <v>828</v>
      </c>
      <c r="F854" s="3" t="s">
        <v>104</v>
      </c>
      <c r="G854" s="3" t="s">
        <v>680</v>
      </c>
      <c r="H854" s="3" t="s">
        <v>922</v>
      </c>
      <c r="I854" s="4">
        <v>1.55</v>
      </c>
    </row>
    <row r="855" spans="1:9" x14ac:dyDescent="0.2">
      <c r="A855" s="2">
        <v>149594</v>
      </c>
      <c r="B855" s="3" t="s">
        <v>19</v>
      </c>
      <c r="C855" s="3" t="s">
        <v>20</v>
      </c>
      <c r="D855" s="3" t="s">
        <v>21</v>
      </c>
      <c r="E855" s="3" t="s">
        <v>828</v>
      </c>
      <c r="F855" s="3" t="s">
        <v>104</v>
      </c>
      <c r="G855" s="3" t="s">
        <v>680</v>
      </c>
      <c r="H855" s="3" t="s">
        <v>923</v>
      </c>
      <c r="I855" s="4">
        <v>1.55</v>
      </c>
    </row>
    <row r="856" spans="1:9" x14ac:dyDescent="0.2">
      <c r="A856" s="2">
        <v>419024</v>
      </c>
      <c r="B856" s="3" t="s">
        <v>19</v>
      </c>
      <c r="C856" s="3" t="s">
        <v>20</v>
      </c>
      <c r="D856" s="3" t="s">
        <v>21</v>
      </c>
      <c r="E856" s="3" t="s">
        <v>828</v>
      </c>
      <c r="F856" s="3" t="s">
        <v>104</v>
      </c>
      <c r="G856" s="3" t="s">
        <v>680</v>
      </c>
      <c r="H856" s="3" t="s">
        <v>924</v>
      </c>
      <c r="I856" s="4">
        <v>1.55</v>
      </c>
    </row>
    <row r="857" spans="1:9" x14ac:dyDescent="0.2">
      <c r="A857" s="2">
        <v>419028</v>
      </c>
      <c r="B857" s="3" t="s">
        <v>19</v>
      </c>
      <c r="C857" s="3" t="s">
        <v>20</v>
      </c>
      <c r="D857" s="3" t="s">
        <v>21</v>
      </c>
      <c r="E857" s="3" t="s">
        <v>828</v>
      </c>
      <c r="F857" s="3" t="s">
        <v>104</v>
      </c>
      <c r="G857" s="3" t="s">
        <v>680</v>
      </c>
      <c r="H857" s="3" t="s">
        <v>925</v>
      </c>
      <c r="I857" s="4">
        <v>1.55</v>
      </c>
    </row>
    <row r="858" spans="1:9" x14ac:dyDescent="0.2">
      <c r="A858" s="2">
        <v>419034</v>
      </c>
      <c r="B858" s="3" t="s">
        <v>19</v>
      </c>
      <c r="C858" s="3" t="s">
        <v>20</v>
      </c>
      <c r="D858" s="3" t="s">
        <v>21</v>
      </c>
      <c r="E858" s="3" t="s">
        <v>828</v>
      </c>
      <c r="F858" s="3" t="s">
        <v>104</v>
      </c>
      <c r="G858" s="3" t="s">
        <v>680</v>
      </c>
      <c r="H858" s="3" t="s">
        <v>926</v>
      </c>
      <c r="I858" s="4">
        <v>1.55</v>
      </c>
    </row>
    <row r="859" spans="1:9" x14ac:dyDescent="0.2">
      <c r="A859" s="2">
        <v>457575</v>
      </c>
      <c r="B859" s="3" t="s">
        <v>19</v>
      </c>
      <c r="C859" s="3" t="s">
        <v>20</v>
      </c>
      <c r="D859" s="3" t="s">
        <v>21</v>
      </c>
      <c r="E859" s="3" t="s">
        <v>828</v>
      </c>
      <c r="F859" s="3" t="s">
        <v>104</v>
      </c>
      <c r="G859" s="3" t="s">
        <v>686</v>
      </c>
      <c r="H859" s="3" t="s">
        <v>927</v>
      </c>
      <c r="I859" s="4">
        <v>0.01</v>
      </c>
    </row>
    <row r="860" spans="1:9" x14ac:dyDescent="0.2">
      <c r="A860" s="2">
        <v>396001</v>
      </c>
      <c r="B860" s="3" t="s">
        <v>19</v>
      </c>
      <c r="C860" s="3" t="s">
        <v>20</v>
      </c>
      <c r="D860" s="3" t="s">
        <v>21</v>
      </c>
      <c r="E860" s="3" t="s">
        <v>828</v>
      </c>
      <c r="F860" s="3" t="s">
        <v>104</v>
      </c>
      <c r="G860" s="3" t="s">
        <v>686</v>
      </c>
      <c r="H860" s="3" t="s">
        <v>928</v>
      </c>
      <c r="I860" s="4">
        <v>1.51</v>
      </c>
    </row>
    <row r="861" spans="1:9" x14ac:dyDescent="0.2">
      <c r="A861" s="2">
        <v>396008</v>
      </c>
      <c r="B861" s="3" t="s">
        <v>19</v>
      </c>
      <c r="C861" s="3" t="s">
        <v>20</v>
      </c>
      <c r="D861" s="3" t="s">
        <v>21</v>
      </c>
      <c r="E861" s="3" t="s">
        <v>828</v>
      </c>
      <c r="F861" s="3" t="s">
        <v>104</v>
      </c>
      <c r="G861" s="3" t="s">
        <v>686</v>
      </c>
      <c r="H861" s="3" t="s">
        <v>929</v>
      </c>
      <c r="I861" s="4">
        <v>1.51</v>
      </c>
    </row>
    <row r="862" spans="1:9" x14ac:dyDescent="0.2">
      <c r="A862" s="2">
        <v>396012</v>
      </c>
      <c r="B862" s="3" t="s">
        <v>19</v>
      </c>
      <c r="C862" s="3" t="s">
        <v>20</v>
      </c>
      <c r="D862" s="3" t="s">
        <v>21</v>
      </c>
      <c r="E862" s="3" t="s">
        <v>828</v>
      </c>
      <c r="F862" s="3" t="s">
        <v>104</v>
      </c>
      <c r="G862" s="3" t="s">
        <v>686</v>
      </c>
      <c r="H862" s="3" t="s">
        <v>930</v>
      </c>
      <c r="I862" s="4">
        <v>1.51</v>
      </c>
    </row>
    <row r="863" spans="1:9" x14ac:dyDescent="0.2">
      <c r="A863" s="2">
        <v>463464</v>
      </c>
      <c r="B863" s="3" t="s">
        <v>19</v>
      </c>
      <c r="C863" s="3" t="s">
        <v>20</v>
      </c>
      <c r="D863" s="3" t="s">
        <v>21</v>
      </c>
      <c r="E863" s="3" t="s">
        <v>828</v>
      </c>
      <c r="F863" s="3" t="s">
        <v>104</v>
      </c>
      <c r="G863" s="3" t="s">
        <v>931</v>
      </c>
      <c r="H863" s="3" t="s">
        <v>932</v>
      </c>
      <c r="I863" s="4">
        <v>15.76</v>
      </c>
    </row>
    <row r="864" spans="1:9" x14ac:dyDescent="0.2">
      <c r="A864" s="2">
        <v>463468</v>
      </c>
      <c r="B864" s="3" t="s">
        <v>19</v>
      </c>
      <c r="C864" s="3" t="s">
        <v>20</v>
      </c>
      <c r="D864" s="3" t="s">
        <v>21</v>
      </c>
      <c r="E864" s="3" t="s">
        <v>828</v>
      </c>
      <c r="F864" s="3" t="s">
        <v>104</v>
      </c>
      <c r="G864" s="3" t="s">
        <v>931</v>
      </c>
      <c r="H864" s="3" t="s">
        <v>933</v>
      </c>
      <c r="I864" s="4">
        <v>15.76</v>
      </c>
    </row>
    <row r="865" spans="1:9" x14ac:dyDescent="0.2">
      <c r="A865" s="2">
        <v>463478</v>
      </c>
      <c r="B865" s="3" t="s">
        <v>19</v>
      </c>
      <c r="C865" s="3" t="s">
        <v>20</v>
      </c>
      <c r="D865" s="3" t="s">
        <v>21</v>
      </c>
      <c r="E865" s="3" t="s">
        <v>828</v>
      </c>
      <c r="F865" s="3" t="s">
        <v>104</v>
      </c>
      <c r="G865" s="3" t="s">
        <v>931</v>
      </c>
      <c r="H865" s="3" t="s">
        <v>934</v>
      </c>
      <c r="I865" s="4">
        <v>11.57</v>
      </c>
    </row>
    <row r="866" spans="1:9" x14ac:dyDescent="0.2">
      <c r="A866" s="2">
        <v>607646</v>
      </c>
      <c r="B866" s="3" t="s">
        <v>19</v>
      </c>
      <c r="C866" s="3" t="s">
        <v>20</v>
      </c>
      <c r="D866" s="3" t="s">
        <v>21</v>
      </c>
      <c r="E866" s="3" t="s">
        <v>828</v>
      </c>
      <c r="F866" s="3" t="s">
        <v>826</v>
      </c>
      <c r="G866" s="3" t="s">
        <v>84</v>
      </c>
      <c r="H866" s="3" t="s">
        <v>935</v>
      </c>
      <c r="I866" s="4">
        <v>51.54</v>
      </c>
    </row>
    <row r="867" spans="1:9" x14ac:dyDescent="0.2">
      <c r="A867" s="2">
        <v>607648</v>
      </c>
      <c r="B867" s="3" t="s">
        <v>19</v>
      </c>
      <c r="C867" s="3" t="s">
        <v>20</v>
      </c>
      <c r="D867" s="3" t="s">
        <v>21</v>
      </c>
      <c r="E867" s="3" t="s">
        <v>828</v>
      </c>
      <c r="F867" s="3" t="s">
        <v>826</v>
      </c>
      <c r="G867" s="3" t="s">
        <v>84</v>
      </c>
      <c r="H867" s="3" t="s">
        <v>936</v>
      </c>
      <c r="I867" s="4">
        <v>24.07</v>
      </c>
    </row>
    <row r="868" spans="1:9" x14ac:dyDescent="0.2">
      <c r="A868" s="2">
        <v>504371</v>
      </c>
      <c r="B868" s="3" t="s">
        <v>19</v>
      </c>
      <c r="C868" s="3" t="s">
        <v>20</v>
      </c>
      <c r="D868" s="3" t="s">
        <v>21</v>
      </c>
      <c r="E868" s="3" t="s">
        <v>937</v>
      </c>
      <c r="F868" s="3" t="s">
        <v>23</v>
      </c>
      <c r="G868" s="3" t="s">
        <v>361</v>
      </c>
      <c r="H868" s="3" t="s">
        <v>938</v>
      </c>
      <c r="I868" s="4">
        <v>23.01</v>
      </c>
    </row>
    <row r="869" spans="1:9" x14ac:dyDescent="0.2">
      <c r="A869" s="2">
        <v>14382</v>
      </c>
      <c r="B869" s="3" t="s">
        <v>19</v>
      </c>
      <c r="C869" s="3" t="s">
        <v>20</v>
      </c>
      <c r="D869" s="3" t="s">
        <v>21</v>
      </c>
      <c r="E869" s="3" t="s">
        <v>937</v>
      </c>
      <c r="F869" s="3" t="s">
        <v>23</v>
      </c>
      <c r="G869" s="3" t="s">
        <v>361</v>
      </c>
      <c r="H869" s="3" t="s">
        <v>939</v>
      </c>
      <c r="I869" s="4">
        <v>13.97</v>
      </c>
    </row>
    <row r="870" spans="1:9" x14ac:dyDescent="0.2">
      <c r="A870" s="2">
        <v>262600</v>
      </c>
      <c r="B870" s="3" t="s">
        <v>19</v>
      </c>
      <c r="C870" s="3" t="s">
        <v>20</v>
      </c>
      <c r="D870" s="3" t="s">
        <v>21</v>
      </c>
      <c r="E870" s="3" t="s">
        <v>937</v>
      </c>
      <c r="F870" s="3" t="s">
        <v>23</v>
      </c>
      <c r="G870" s="3" t="s">
        <v>361</v>
      </c>
      <c r="H870" s="3" t="s">
        <v>940</v>
      </c>
      <c r="I870" s="4">
        <v>11.72</v>
      </c>
    </row>
    <row r="871" spans="1:9" x14ac:dyDescent="0.2">
      <c r="A871" s="2">
        <v>504350</v>
      </c>
      <c r="B871" s="3" t="s">
        <v>19</v>
      </c>
      <c r="C871" s="3" t="s">
        <v>20</v>
      </c>
      <c r="D871" s="3" t="s">
        <v>21</v>
      </c>
      <c r="E871" s="3" t="s">
        <v>937</v>
      </c>
      <c r="F871" s="3" t="s">
        <v>23</v>
      </c>
      <c r="G871" s="3" t="s">
        <v>361</v>
      </c>
      <c r="H871" s="3" t="s">
        <v>941</v>
      </c>
      <c r="I871" s="4">
        <v>13.97</v>
      </c>
    </row>
    <row r="872" spans="1:9" x14ac:dyDescent="0.2">
      <c r="A872" s="2">
        <v>560752</v>
      </c>
      <c r="B872" s="3" t="s">
        <v>19</v>
      </c>
      <c r="C872" s="3" t="s">
        <v>20</v>
      </c>
      <c r="D872" s="3" t="s">
        <v>21</v>
      </c>
      <c r="E872" s="3" t="s">
        <v>937</v>
      </c>
      <c r="F872" s="3" t="s">
        <v>23</v>
      </c>
      <c r="G872" s="3" t="s">
        <v>361</v>
      </c>
      <c r="H872" s="3" t="s">
        <v>942</v>
      </c>
      <c r="I872" s="4">
        <v>11.72</v>
      </c>
    </row>
    <row r="873" spans="1:9" x14ac:dyDescent="0.2">
      <c r="A873" s="2">
        <v>504354</v>
      </c>
      <c r="B873" s="3" t="s">
        <v>19</v>
      </c>
      <c r="C873" s="3" t="s">
        <v>20</v>
      </c>
      <c r="D873" s="3" t="s">
        <v>21</v>
      </c>
      <c r="E873" s="3" t="s">
        <v>937</v>
      </c>
      <c r="F873" s="3" t="s">
        <v>23</v>
      </c>
      <c r="G873" s="3" t="s">
        <v>361</v>
      </c>
      <c r="H873" s="3" t="s">
        <v>943</v>
      </c>
      <c r="I873" s="4">
        <v>19.16</v>
      </c>
    </row>
    <row r="874" spans="1:9" x14ac:dyDescent="0.2">
      <c r="A874" s="2">
        <v>72186</v>
      </c>
      <c r="B874" s="3" t="s">
        <v>19</v>
      </c>
      <c r="C874" s="3" t="s">
        <v>20</v>
      </c>
      <c r="D874" s="3" t="s">
        <v>21</v>
      </c>
      <c r="E874" s="3" t="s">
        <v>937</v>
      </c>
      <c r="F874" s="3" t="s">
        <v>23</v>
      </c>
      <c r="G874" s="3" t="s">
        <v>793</v>
      </c>
      <c r="H874" s="3" t="s">
        <v>944</v>
      </c>
      <c r="I874" s="4">
        <v>18.350000000000001</v>
      </c>
    </row>
    <row r="875" spans="1:9" x14ac:dyDescent="0.2">
      <c r="A875" s="2">
        <v>202871</v>
      </c>
      <c r="B875" s="3" t="s">
        <v>19</v>
      </c>
      <c r="C875" s="3" t="s">
        <v>20</v>
      </c>
      <c r="D875" s="3" t="s">
        <v>21</v>
      </c>
      <c r="E875" s="3" t="s">
        <v>937</v>
      </c>
      <c r="F875" s="3" t="s">
        <v>23</v>
      </c>
      <c r="G875" s="3" t="s">
        <v>793</v>
      </c>
      <c r="H875" s="3" t="s">
        <v>945</v>
      </c>
      <c r="I875" s="4">
        <v>18.350000000000001</v>
      </c>
    </row>
    <row r="876" spans="1:9" x14ac:dyDescent="0.2">
      <c r="A876" s="2">
        <v>52309</v>
      </c>
      <c r="B876" s="3" t="s">
        <v>19</v>
      </c>
      <c r="C876" s="3" t="s">
        <v>20</v>
      </c>
      <c r="D876" s="3" t="s">
        <v>21</v>
      </c>
      <c r="E876" s="3" t="s">
        <v>937</v>
      </c>
      <c r="F876" s="3" t="s">
        <v>23</v>
      </c>
      <c r="G876" s="3" t="s">
        <v>793</v>
      </c>
      <c r="H876" s="3" t="s">
        <v>946</v>
      </c>
      <c r="I876" s="4">
        <v>7.84</v>
      </c>
    </row>
    <row r="877" spans="1:9" x14ac:dyDescent="0.2">
      <c r="A877" s="2">
        <v>151517</v>
      </c>
      <c r="B877" s="3" t="s">
        <v>19</v>
      </c>
      <c r="C877" s="3" t="s">
        <v>20</v>
      </c>
      <c r="D877" s="3" t="s">
        <v>21</v>
      </c>
      <c r="E877" s="3" t="s">
        <v>937</v>
      </c>
      <c r="F877" s="3" t="s">
        <v>23</v>
      </c>
      <c r="G877" s="3" t="s">
        <v>793</v>
      </c>
      <c r="H877" s="3" t="s">
        <v>947</v>
      </c>
      <c r="I877" s="4">
        <v>7.84</v>
      </c>
    </row>
    <row r="878" spans="1:9" x14ac:dyDescent="0.2">
      <c r="A878" s="2">
        <v>376885</v>
      </c>
      <c r="B878" s="3" t="s">
        <v>19</v>
      </c>
      <c r="C878" s="3" t="s">
        <v>20</v>
      </c>
      <c r="D878" s="3" t="s">
        <v>21</v>
      </c>
      <c r="E878" s="3" t="s">
        <v>937</v>
      </c>
      <c r="F878" s="3" t="s">
        <v>23</v>
      </c>
      <c r="G878" s="3" t="s">
        <v>793</v>
      </c>
      <c r="H878" s="3" t="s">
        <v>948</v>
      </c>
      <c r="I878" s="4">
        <v>7.84</v>
      </c>
    </row>
    <row r="879" spans="1:9" x14ac:dyDescent="0.2">
      <c r="A879" s="2">
        <v>379603</v>
      </c>
      <c r="B879" s="3" t="s">
        <v>19</v>
      </c>
      <c r="C879" s="3" t="s">
        <v>20</v>
      </c>
      <c r="D879" s="3" t="s">
        <v>21</v>
      </c>
      <c r="E879" s="3" t="s">
        <v>937</v>
      </c>
      <c r="F879" s="3" t="s">
        <v>23</v>
      </c>
      <c r="G879" s="3" t="s">
        <v>793</v>
      </c>
      <c r="H879" s="3" t="s">
        <v>949</v>
      </c>
      <c r="I879" s="4">
        <v>18.350000000000001</v>
      </c>
    </row>
    <row r="880" spans="1:9" x14ac:dyDescent="0.2">
      <c r="A880" s="2">
        <v>445492</v>
      </c>
      <c r="B880" s="3" t="s">
        <v>19</v>
      </c>
      <c r="C880" s="3" t="s">
        <v>20</v>
      </c>
      <c r="D880" s="3" t="s">
        <v>21</v>
      </c>
      <c r="E880" s="3" t="s">
        <v>937</v>
      </c>
      <c r="F880" s="3" t="s">
        <v>23</v>
      </c>
      <c r="G880" s="3" t="s">
        <v>793</v>
      </c>
      <c r="H880" s="3" t="s">
        <v>950</v>
      </c>
      <c r="I880" s="4">
        <v>18.350000000000001</v>
      </c>
    </row>
    <row r="881" spans="1:9" x14ac:dyDescent="0.2">
      <c r="A881" s="2">
        <v>482473</v>
      </c>
      <c r="B881" s="3" t="s">
        <v>19</v>
      </c>
      <c r="C881" s="3" t="s">
        <v>20</v>
      </c>
      <c r="D881" s="3" t="s">
        <v>21</v>
      </c>
      <c r="E881" s="3" t="s">
        <v>937</v>
      </c>
      <c r="F881" s="3" t="s">
        <v>23</v>
      </c>
      <c r="G881" s="3" t="s">
        <v>793</v>
      </c>
      <c r="H881" s="3" t="s">
        <v>951</v>
      </c>
      <c r="I881" s="4">
        <v>18.350000000000001</v>
      </c>
    </row>
    <row r="882" spans="1:9" x14ac:dyDescent="0.2">
      <c r="A882" s="2">
        <v>506111</v>
      </c>
      <c r="B882" s="3" t="s">
        <v>19</v>
      </c>
      <c r="C882" s="3" t="s">
        <v>20</v>
      </c>
      <c r="D882" s="3" t="s">
        <v>21</v>
      </c>
      <c r="E882" s="3" t="s">
        <v>937</v>
      </c>
      <c r="F882" s="3" t="s">
        <v>23</v>
      </c>
      <c r="G882" s="3" t="s">
        <v>793</v>
      </c>
      <c r="H882" s="3" t="s">
        <v>952</v>
      </c>
      <c r="I882" s="4">
        <v>7.84</v>
      </c>
    </row>
    <row r="883" spans="1:9" x14ac:dyDescent="0.2">
      <c r="A883" s="2">
        <v>506112</v>
      </c>
      <c r="B883" s="3" t="s">
        <v>19</v>
      </c>
      <c r="C883" s="3" t="s">
        <v>20</v>
      </c>
      <c r="D883" s="3" t="s">
        <v>21</v>
      </c>
      <c r="E883" s="3" t="s">
        <v>937</v>
      </c>
      <c r="F883" s="3" t="s">
        <v>23</v>
      </c>
      <c r="G883" s="3" t="s">
        <v>793</v>
      </c>
      <c r="H883" s="3" t="s">
        <v>953</v>
      </c>
      <c r="I883" s="4">
        <v>13.18</v>
      </c>
    </row>
    <row r="884" spans="1:9" x14ac:dyDescent="0.2">
      <c r="A884" s="2">
        <v>506113</v>
      </c>
      <c r="B884" s="3" t="s">
        <v>19</v>
      </c>
      <c r="C884" s="3" t="s">
        <v>20</v>
      </c>
      <c r="D884" s="3" t="s">
        <v>21</v>
      </c>
      <c r="E884" s="3" t="s">
        <v>937</v>
      </c>
      <c r="F884" s="3" t="s">
        <v>23</v>
      </c>
      <c r="G884" s="3" t="s">
        <v>793</v>
      </c>
      <c r="H884" s="3" t="s">
        <v>954</v>
      </c>
      <c r="I884" s="4">
        <v>9.11</v>
      </c>
    </row>
    <row r="885" spans="1:9" x14ac:dyDescent="0.2">
      <c r="A885" s="2">
        <v>529433</v>
      </c>
      <c r="B885" s="3" t="s">
        <v>19</v>
      </c>
      <c r="C885" s="3" t="s">
        <v>20</v>
      </c>
      <c r="D885" s="3" t="s">
        <v>21</v>
      </c>
      <c r="E885" s="3" t="s">
        <v>937</v>
      </c>
      <c r="F885" s="3" t="s">
        <v>23</v>
      </c>
      <c r="G885" s="3" t="s">
        <v>793</v>
      </c>
      <c r="H885" s="3" t="s">
        <v>955</v>
      </c>
      <c r="I885" s="4">
        <v>18.350000000000001</v>
      </c>
    </row>
    <row r="886" spans="1:9" x14ac:dyDescent="0.2">
      <c r="A886" s="2">
        <v>535860</v>
      </c>
      <c r="B886" s="3" t="s">
        <v>19</v>
      </c>
      <c r="C886" s="3" t="s">
        <v>20</v>
      </c>
      <c r="D886" s="3" t="s">
        <v>21</v>
      </c>
      <c r="E886" s="3" t="s">
        <v>937</v>
      </c>
      <c r="F886" s="3" t="s">
        <v>23</v>
      </c>
      <c r="G886" s="3" t="s">
        <v>793</v>
      </c>
      <c r="H886" s="3" t="s">
        <v>956</v>
      </c>
      <c r="I886" s="4">
        <v>7.84</v>
      </c>
    </row>
    <row r="887" spans="1:9" x14ac:dyDescent="0.2">
      <c r="A887" s="2">
        <v>542875</v>
      </c>
      <c r="B887" s="3" t="s">
        <v>19</v>
      </c>
      <c r="C887" s="3" t="s">
        <v>20</v>
      </c>
      <c r="D887" s="3" t="s">
        <v>21</v>
      </c>
      <c r="E887" s="3" t="s">
        <v>937</v>
      </c>
      <c r="F887" s="3" t="s">
        <v>23</v>
      </c>
      <c r="G887" s="3" t="s">
        <v>793</v>
      </c>
      <c r="H887" s="3" t="s">
        <v>957</v>
      </c>
      <c r="I887" s="4">
        <v>13.18</v>
      </c>
    </row>
    <row r="888" spans="1:9" x14ac:dyDescent="0.2">
      <c r="A888" s="2">
        <v>542879</v>
      </c>
      <c r="B888" s="3" t="s">
        <v>19</v>
      </c>
      <c r="C888" s="3" t="s">
        <v>20</v>
      </c>
      <c r="D888" s="3" t="s">
        <v>21</v>
      </c>
      <c r="E888" s="3" t="s">
        <v>937</v>
      </c>
      <c r="F888" s="3" t="s">
        <v>23</v>
      </c>
      <c r="G888" s="3" t="s">
        <v>793</v>
      </c>
      <c r="H888" s="3" t="s">
        <v>958</v>
      </c>
      <c r="I888" s="4">
        <v>13.18</v>
      </c>
    </row>
    <row r="889" spans="1:9" x14ac:dyDescent="0.2">
      <c r="A889" s="2">
        <v>543890</v>
      </c>
      <c r="B889" s="3" t="s">
        <v>19</v>
      </c>
      <c r="C889" s="3" t="s">
        <v>20</v>
      </c>
      <c r="D889" s="3" t="s">
        <v>21</v>
      </c>
      <c r="E889" s="3" t="s">
        <v>937</v>
      </c>
      <c r="F889" s="3" t="s">
        <v>23</v>
      </c>
      <c r="G889" s="3" t="s">
        <v>793</v>
      </c>
      <c r="H889" s="3" t="s">
        <v>959</v>
      </c>
      <c r="I889" s="4">
        <v>26.7</v>
      </c>
    </row>
    <row r="890" spans="1:9" x14ac:dyDescent="0.2">
      <c r="A890" s="2">
        <v>543905</v>
      </c>
      <c r="B890" s="3" t="s">
        <v>19</v>
      </c>
      <c r="C890" s="3" t="s">
        <v>20</v>
      </c>
      <c r="D890" s="3" t="s">
        <v>21</v>
      </c>
      <c r="E890" s="3" t="s">
        <v>937</v>
      </c>
      <c r="F890" s="3" t="s">
        <v>23</v>
      </c>
      <c r="G890" s="3" t="s">
        <v>793</v>
      </c>
      <c r="H890" s="3" t="s">
        <v>960</v>
      </c>
      <c r="I890" s="4">
        <v>26.7</v>
      </c>
    </row>
    <row r="891" spans="1:9" x14ac:dyDescent="0.2">
      <c r="A891" s="2">
        <v>568457</v>
      </c>
      <c r="B891" s="3" t="s">
        <v>19</v>
      </c>
      <c r="C891" s="3" t="s">
        <v>20</v>
      </c>
      <c r="D891" s="3" t="s">
        <v>21</v>
      </c>
      <c r="E891" s="3" t="s">
        <v>937</v>
      </c>
      <c r="F891" s="3" t="s">
        <v>23</v>
      </c>
      <c r="G891" s="3" t="s">
        <v>793</v>
      </c>
      <c r="H891" s="3" t="s">
        <v>961</v>
      </c>
      <c r="I891" s="4">
        <v>18.350000000000001</v>
      </c>
    </row>
    <row r="892" spans="1:9" x14ac:dyDescent="0.2">
      <c r="A892" s="2">
        <v>585237</v>
      </c>
      <c r="B892" s="3" t="s">
        <v>19</v>
      </c>
      <c r="C892" s="3" t="s">
        <v>20</v>
      </c>
      <c r="D892" s="3" t="s">
        <v>21</v>
      </c>
      <c r="E892" s="3" t="s">
        <v>937</v>
      </c>
      <c r="F892" s="3" t="s">
        <v>23</v>
      </c>
      <c r="G892" s="3" t="s">
        <v>793</v>
      </c>
      <c r="H892" s="3" t="s">
        <v>962</v>
      </c>
      <c r="I892" s="4">
        <v>7.84</v>
      </c>
    </row>
    <row r="893" spans="1:9" x14ac:dyDescent="0.2">
      <c r="A893" s="2">
        <v>609051</v>
      </c>
      <c r="B893" s="3" t="s">
        <v>19</v>
      </c>
      <c r="C893" s="3" t="s">
        <v>20</v>
      </c>
      <c r="D893" s="3" t="s">
        <v>21</v>
      </c>
      <c r="E893" s="3" t="s">
        <v>937</v>
      </c>
      <c r="F893" s="3" t="s">
        <v>23</v>
      </c>
      <c r="G893" s="3" t="s">
        <v>793</v>
      </c>
      <c r="H893" s="3" t="s">
        <v>963</v>
      </c>
      <c r="I893" s="4">
        <v>18.350000000000001</v>
      </c>
    </row>
    <row r="894" spans="1:9" x14ac:dyDescent="0.2">
      <c r="A894" s="2">
        <v>305930</v>
      </c>
      <c r="B894" s="3" t="s">
        <v>19</v>
      </c>
      <c r="C894" s="3" t="s">
        <v>20</v>
      </c>
      <c r="D894" s="3" t="s">
        <v>21</v>
      </c>
      <c r="E894" s="3" t="s">
        <v>937</v>
      </c>
      <c r="F894" s="3" t="s">
        <v>23</v>
      </c>
      <c r="G894" s="3" t="s">
        <v>819</v>
      </c>
      <c r="H894" s="3" t="s">
        <v>964</v>
      </c>
      <c r="I894" s="4">
        <v>7.17</v>
      </c>
    </row>
    <row r="895" spans="1:9" x14ac:dyDescent="0.2">
      <c r="A895" s="2">
        <v>305936</v>
      </c>
      <c r="B895" s="3" t="s">
        <v>19</v>
      </c>
      <c r="C895" s="3" t="s">
        <v>20</v>
      </c>
      <c r="D895" s="3" t="s">
        <v>21</v>
      </c>
      <c r="E895" s="3" t="s">
        <v>937</v>
      </c>
      <c r="F895" s="3" t="s">
        <v>23</v>
      </c>
      <c r="G895" s="3" t="s">
        <v>819</v>
      </c>
      <c r="H895" s="3" t="s">
        <v>965</v>
      </c>
      <c r="I895" s="4">
        <v>7.17</v>
      </c>
    </row>
    <row r="896" spans="1:9" x14ac:dyDescent="0.2">
      <c r="A896" s="2">
        <v>402101</v>
      </c>
      <c r="B896" s="3" t="s">
        <v>19</v>
      </c>
      <c r="C896" s="3" t="s">
        <v>20</v>
      </c>
      <c r="D896" s="3" t="s">
        <v>21</v>
      </c>
      <c r="E896" s="3" t="s">
        <v>937</v>
      </c>
      <c r="F896" s="3" t="s">
        <v>23</v>
      </c>
      <c r="G896" s="3" t="s">
        <v>904</v>
      </c>
      <c r="H896" s="3" t="s">
        <v>966</v>
      </c>
      <c r="I896" s="4">
        <v>8.68</v>
      </c>
    </row>
    <row r="897" spans="1:9" x14ac:dyDescent="0.2">
      <c r="A897" s="2">
        <v>402098</v>
      </c>
      <c r="B897" s="3" t="s">
        <v>19</v>
      </c>
      <c r="C897" s="3" t="s">
        <v>20</v>
      </c>
      <c r="D897" s="3" t="s">
        <v>21</v>
      </c>
      <c r="E897" s="3" t="s">
        <v>937</v>
      </c>
      <c r="F897" s="3" t="s">
        <v>23</v>
      </c>
      <c r="G897" s="3" t="s">
        <v>904</v>
      </c>
      <c r="H897" s="3" t="s">
        <v>967</v>
      </c>
      <c r="I897" s="4">
        <v>8.68</v>
      </c>
    </row>
    <row r="898" spans="1:9" x14ac:dyDescent="0.2">
      <c r="A898" s="2">
        <v>402105</v>
      </c>
      <c r="B898" s="3" t="s">
        <v>19</v>
      </c>
      <c r="C898" s="3" t="s">
        <v>20</v>
      </c>
      <c r="D898" s="3" t="s">
        <v>21</v>
      </c>
      <c r="E898" s="3" t="s">
        <v>937</v>
      </c>
      <c r="F898" s="3" t="s">
        <v>23</v>
      </c>
      <c r="G898" s="3" t="s">
        <v>904</v>
      </c>
      <c r="H898" s="3" t="s">
        <v>968</v>
      </c>
      <c r="I898" s="4">
        <v>8.68</v>
      </c>
    </row>
    <row r="899" spans="1:9" x14ac:dyDescent="0.2">
      <c r="A899" s="2">
        <v>402107</v>
      </c>
      <c r="B899" s="3" t="s">
        <v>19</v>
      </c>
      <c r="C899" s="3" t="s">
        <v>20</v>
      </c>
      <c r="D899" s="3" t="s">
        <v>21</v>
      </c>
      <c r="E899" s="3" t="s">
        <v>937</v>
      </c>
      <c r="F899" s="3" t="s">
        <v>23</v>
      </c>
      <c r="G899" s="3" t="s">
        <v>904</v>
      </c>
      <c r="H899" s="3" t="s">
        <v>969</v>
      </c>
      <c r="I899" s="4">
        <v>8.68</v>
      </c>
    </row>
    <row r="900" spans="1:9" x14ac:dyDescent="0.2">
      <c r="A900" s="2">
        <v>433683</v>
      </c>
      <c r="B900" s="3" t="s">
        <v>19</v>
      </c>
      <c r="C900" s="3" t="s">
        <v>20</v>
      </c>
      <c r="D900" s="3" t="s">
        <v>21</v>
      </c>
      <c r="E900" s="3" t="s">
        <v>937</v>
      </c>
      <c r="F900" s="3" t="s">
        <v>23</v>
      </c>
      <c r="G900" s="3" t="s">
        <v>904</v>
      </c>
      <c r="H900" s="3" t="s">
        <v>970</v>
      </c>
      <c r="I900" s="4">
        <v>8.68</v>
      </c>
    </row>
    <row r="901" spans="1:9" x14ac:dyDescent="0.2">
      <c r="A901" s="2">
        <v>545678</v>
      </c>
      <c r="B901" s="3" t="s">
        <v>19</v>
      </c>
      <c r="C901" s="3" t="s">
        <v>20</v>
      </c>
      <c r="D901" s="3" t="s">
        <v>21</v>
      </c>
      <c r="E901" s="3" t="s">
        <v>937</v>
      </c>
      <c r="F901" s="3" t="s">
        <v>23</v>
      </c>
      <c r="G901" s="3" t="s">
        <v>904</v>
      </c>
      <c r="H901" s="3" t="s">
        <v>971</v>
      </c>
      <c r="I901" s="4">
        <v>8.68</v>
      </c>
    </row>
    <row r="902" spans="1:9" x14ac:dyDescent="0.2">
      <c r="A902" s="2">
        <v>489739</v>
      </c>
      <c r="B902" s="3" t="s">
        <v>19</v>
      </c>
      <c r="C902" s="3" t="s">
        <v>20</v>
      </c>
      <c r="D902" s="3" t="s">
        <v>21</v>
      </c>
      <c r="E902" s="3" t="s">
        <v>937</v>
      </c>
      <c r="F902" s="3" t="s">
        <v>23</v>
      </c>
      <c r="G902" s="3" t="s">
        <v>192</v>
      </c>
      <c r="H902" s="3" t="s">
        <v>972</v>
      </c>
      <c r="I902" s="4">
        <v>7.47</v>
      </c>
    </row>
    <row r="903" spans="1:9" x14ac:dyDescent="0.2">
      <c r="A903" s="2">
        <v>489754</v>
      </c>
      <c r="B903" s="3" t="s">
        <v>19</v>
      </c>
      <c r="C903" s="3" t="s">
        <v>20</v>
      </c>
      <c r="D903" s="3" t="s">
        <v>21</v>
      </c>
      <c r="E903" s="3" t="s">
        <v>937</v>
      </c>
      <c r="F903" s="3" t="s">
        <v>23</v>
      </c>
      <c r="G903" s="3" t="s">
        <v>192</v>
      </c>
      <c r="H903" s="3" t="s">
        <v>973</v>
      </c>
      <c r="I903" s="4">
        <v>7.47</v>
      </c>
    </row>
    <row r="904" spans="1:9" x14ac:dyDescent="0.2">
      <c r="A904" s="2">
        <v>489762</v>
      </c>
      <c r="B904" s="3" t="s">
        <v>19</v>
      </c>
      <c r="C904" s="3" t="s">
        <v>20</v>
      </c>
      <c r="D904" s="3" t="s">
        <v>21</v>
      </c>
      <c r="E904" s="3" t="s">
        <v>937</v>
      </c>
      <c r="F904" s="3" t="s">
        <v>23</v>
      </c>
      <c r="G904" s="3" t="s">
        <v>192</v>
      </c>
      <c r="H904" s="3" t="s">
        <v>974</v>
      </c>
      <c r="I904" s="4">
        <v>7.47</v>
      </c>
    </row>
    <row r="905" spans="1:9" x14ac:dyDescent="0.2">
      <c r="A905" s="2">
        <v>34752</v>
      </c>
      <c r="B905" s="3" t="s">
        <v>19</v>
      </c>
      <c r="C905" s="3" t="s">
        <v>20</v>
      </c>
      <c r="D905" s="3" t="s">
        <v>21</v>
      </c>
      <c r="E905" s="3" t="s">
        <v>937</v>
      </c>
      <c r="F905" s="3" t="s">
        <v>104</v>
      </c>
      <c r="G905" s="3" t="s">
        <v>680</v>
      </c>
      <c r="H905" s="3" t="s">
        <v>975</v>
      </c>
      <c r="I905" s="4">
        <v>10.82</v>
      </c>
    </row>
    <row r="906" spans="1:9" x14ac:dyDescent="0.2">
      <c r="A906" s="2">
        <v>181614</v>
      </c>
      <c r="B906" s="3" t="s">
        <v>19</v>
      </c>
      <c r="C906" s="3" t="s">
        <v>20</v>
      </c>
      <c r="D906" s="3" t="s">
        <v>21</v>
      </c>
      <c r="E906" s="3" t="s">
        <v>937</v>
      </c>
      <c r="F906" s="3" t="s">
        <v>104</v>
      </c>
      <c r="G906" s="3" t="s">
        <v>680</v>
      </c>
      <c r="H906" s="3" t="s">
        <v>976</v>
      </c>
      <c r="I906" s="4">
        <v>13.39</v>
      </c>
    </row>
    <row r="907" spans="1:9" x14ac:dyDescent="0.2">
      <c r="A907" s="2">
        <v>379619</v>
      </c>
      <c r="B907" s="3" t="s">
        <v>19</v>
      </c>
      <c r="C907" s="3" t="s">
        <v>20</v>
      </c>
      <c r="D907" s="3" t="s">
        <v>21</v>
      </c>
      <c r="E907" s="3" t="s">
        <v>937</v>
      </c>
      <c r="F907" s="3" t="s">
        <v>104</v>
      </c>
      <c r="G907" s="3" t="s">
        <v>680</v>
      </c>
      <c r="H907" s="3" t="s">
        <v>977</v>
      </c>
      <c r="I907" s="4">
        <v>19.64</v>
      </c>
    </row>
    <row r="908" spans="1:9" x14ac:dyDescent="0.2">
      <c r="A908" s="2">
        <v>379624</v>
      </c>
      <c r="B908" s="3" t="s">
        <v>19</v>
      </c>
      <c r="C908" s="3" t="s">
        <v>20</v>
      </c>
      <c r="D908" s="3" t="s">
        <v>21</v>
      </c>
      <c r="E908" s="3" t="s">
        <v>937</v>
      </c>
      <c r="F908" s="3" t="s">
        <v>104</v>
      </c>
      <c r="G908" s="3" t="s">
        <v>680</v>
      </c>
      <c r="H908" s="3" t="s">
        <v>978</v>
      </c>
      <c r="I908" s="4">
        <v>19.64</v>
      </c>
    </row>
    <row r="909" spans="1:9" x14ac:dyDescent="0.2">
      <c r="A909" s="2">
        <v>419035</v>
      </c>
      <c r="B909" s="3" t="s">
        <v>19</v>
      </c>
      <c r="C909" s="3" t="s">
        <v>20</v>
      </c>
      <c r="D909" s="3" t="s">
        <v>21</v>
      </c>
      <c r="E909" s="3" t="s">
        <v>937</v>
      </c>
      <c r="F909" s="3" t="s">
        <v>104</v>
      </c>
      <c r="G909" s="3" t="s">
        <v>680</v>
      </c>
      <c r="H909" s="3" t="s">
        <v>979</v>
      </c>
      <c r="I909" s="4">
        <v>19.64</v>
      </c>
    </row>
    <row r="910" spans="1:9" x14ac:dyDescent="0.2">
      <c r="A910" s="2">
        <v>454452</v>
      </c>
      <c r="B910" s="3" t="s">
        <v>19</v>
      </c>
      <c r="C910" s="3" t="s">
        <v>20</v>
      </c>
      <c r="D910" s="3" t="s">
        <v>21</v>
      </c>
      <c r="E910" s="3" t="s">
        <v>937</v>
      </c>
      <c r="F910" s="3" t="s">
        <v>104</v>
      </c>
      <c r="G910" s="3" t="s">
        <v>680</v>
      </c>
      <c r="H910" s="3" t="s">
        <v>980</v>
      </c>
      <c r="I910" s="4">
        <v>19.64</v>
      </c>
    </row>
    <row r="911" spans="1:9" x14ac:dyDescent="0.2">
      <c r="A911" s="2">
        <v>504051</v>
      </c>
      <c r="B911" s="3" t="s">
        <v>19</v>
      </c>
      <c r="C911" s="3" t="s">
        <v>20</v>
      </c>
      <c r="D911" s="3" t="s">
        <v>21</v>
      </c>
      <c r="E911" s="3" t="s">
        <v>937</v>
      </c>
      <c r="F911" s="3" t="s">
        <v>104</v>
      </c>
      <c r="G911" s="3" t="s">
        <v>680</v>
      </c>
      <c r="H911" s="3" t="s">
        <v>981</v>
      </c>
      <c r="I911" s="4">
        <v>19.64</v>
      </c>
    </row>
    <row r="912" spans="1:9" x14ac:dyDescent="0.2">
      <c r="A912" s="2">
        <v>504055</v>
      </c>
      <c r="B912" s="3" t="s">
        <v>19</v>
      </c>
      <c r="C912" s="3" t="s">
        <v>20</v>
      </c>
      <c r="D912" s="3" t="s">
        <v>21</v>
      </c>
      <c r="E912" s="3" t="s">
        <v>937</v>
      </c>
      <c r="F912" s="3" t="s">
        <v>104</v>
      </c>
      <c r="G912" s="3" t="s">
        <v>680</v>
      </c>
      <c r="H912" s="3" t="s">
        <v>982</v>
      </c>
      <c r="I912" s="4">
        <v>19.64</v>
      </c>
    </row>
    <row r="913" spans="1:9" x14ac:dyDescent="0.2">
      <c r="A913" s="2">
        <v>257492</v>
      </c>
      <c r="B913" s="3" t="s">
        <v>19</v>
      </c>
      <c r="C913" s="3" t="s">
        <v>20</v>
      </c>
      <c r="D913" s="3" t="s">
        <v>21</v>
      </c>
      <c r="E913" s="3" t="s">
        <v>937</v>
      </c>
      <c r="F913" s="3" t="s">
        <v>104</v>
      </c>
      <c r="G913" s="3" t="s">
        <v>279</v>
      </c>
      <c r="H913" s="3" t="s">
        <v>983</v>
      </c>
      <c r="I913" s="4">
        <v>30.89</v>
      </c>
    </row>
    <row r="914" spans="1:9" x14ac:dyDescent="0.2">
      <c r="A914" s="2">
        <v>257499</v>
      </c>
      <c r="B914" s="3" t="s">
        <v>19</v>
      </c>
      <c r="C914" s="3" t="s">
        <v>20</v>
      </c>
      <c r="D914" s="3" t="s">
        <v>21</v>
      </c>
      <c r="E914" s="3" t="s">
        <v>937</v>
      </c>
      <c r="F914" s="3" t="s">
        <v>104</v>
      </c>
      <c r="G914" s="3" t="s">
        <v>279</v>
      </c>
      <c r="H914" s="3" t="s">
        <v>984</v>
      </c>
      <c r="I914" s="4">
        <v>30.89</v>
      </c>
    </row>
    <row r="915" spans="1:9" x14ac:dyDescent="0.2">
      <c r="A915" s="2">
        <v>257500</v>
      </c>
      <c r="B915" s="3" t="s">
        <v>19</v>
      </c>
      <c r="C915" s="3" t="s">
        <v>20</v>
      </c>
      <c r="D915" s="3" t="s">
        <v>21</v>
      </c>
      <c r="E915" s="3" t="s">
        <v>937</v>
      </c>
      <c r="F915" s="3" t="s">
        <v>104</v>
      </c>
      <c r="G915" s="3" t="s">
        <v>279</v>
      </c>
      <c r="H915" s="3" t="s">
        <v>985</v>
      </c>
      <c r="I915" s="4">
        <v>30.89</v>
      </c>
    </row>
    <row r="916" spans="1:9" x14ac:dyDescent="0.2">
      <c r="A916" s="2">
        <v>263548</v>
      </c>
      <c r="B916" s="3" t="s">
        <v>19</v>
      </c>
      <c r="C916" s="3" t="s">
        <v>20</v>
      </c>
      <c r="D916" s="3" t="s">
        <v>21</v>
      </c>
      <c r="E916" s="3" t="s">
        <v>937</v>
      </c>
      <c r="F916" s="3" t="s">
        <v>104</v>
      </c>
      <c r="G916" s="3" t="s">
        <v>279</v>
      </c>
      <c r="H916" s="3" t="s">
        <v>986</v>
      </c>
      <c r="I916" s="4">
        <v>30.89</v>
      </c>
    </row>
    <row r="917" spans="1:9" x14ac:dyDescent="0.2">
      <c r="A917" s="2">
        <v>270641</v>
      </c>
      <c r="B917" s="3" t="s">
        <v>19</v>
      </c>
      <c r="C917" s="3" t="s">
        <v>20</v>
      </c>
      <c r="D917" s="3" t="s">
        <v>21</v>
      </c>
      <c r="E917" s="3" t="s">
        <v>937</v>
      </c>
      <c r="F917" s="3" t="s">
        <v>104</v>
      </c>
      <c r="G917" s="3" t="s">
        <v>279</v>
      </c>
      <c r="H917" s="3" t="s">
        <v>987</v>
      </c>
      <c r="I917" s="4">
        <v>20.49</v>
      </c>
    </row>
    <row r="918" spans="1:9" x14ac:dyDescent="0.2">
      <c r="A918" s="2">
        <v>326422</v>
      </c>
      <c r="B918" s="3" t="s">
        <v>19</v>
      </c>
      <c r="C918" s="3" t="s">
        <v>20</v>
      </c>
      <c r="D918" s="3" t="s">
        <v>21</v>
      </c>
      <c r="E918" s="3" t="s">
        <v>937</v>
      </c>
      <c r="F918" s="3" t="s">
        <v>104</v>
      </c>
      <c r="G918" s="3" t="s">
        <v>279</v>
      </c>
      <c r="H918" s="3" t="s">
        <v>988</v>
      </c>
      <c r="I918" s="4">
        <v>30.89</v>
      </c>
    </row>
    <row r="919" spans="1:9" x14ac:dyDescent="0.2">
      <c r="A919" s="2">
        <v>373857</v>
      </c>
      <c r="B919" s="3" t="s">
        <v>19</v>
      </c>
      <c r="C919" s="3" t="s">
        <v>20</v>
      </c>
      <c r="D919" s="3" t="s">
        <v>21</v>
      </c>
      <c r="E919" s="3" t="s">
        <v>937</v>
      </c>
      <c r="F919" s="3" t="s">
        <v>104</v>
      </c>
      <c r="G919" s="3" t="s">
        <v>279</v>
      </c>
      <c r="H919" s="3" t="s">
        <v>989</v>
      </c>
      <c r="I919" s="4">
        <v>30.89</v>
      </c>
    </row>
    <row r="920" spans="1:9" x14ac:dyDescent="0.2">
      <c r="A920" s="2">
        <v>373874</v>
      </c>
      <c r="B920" s="3" t="s">
        <v>19</v>
      </c>
      <c r="C920" s="3" t="s">
        <v>20</v>
      </c>
      <c r="D920" s="3" t="s">
        <v>21</v>
      </c>
      <c r="E920" s="3" t="s">
        <v>937</v>
      </c>
      <c r="F920" s="3" t="s">
        <v>104</v>
      </c>
      <c r="G920" s="3" t="s">
        <v>279</v>
      </c>
      <c r="H920" s="3" t="s">
        <v>990</v>
      </c>
      <c r="I920" s="4">
        <v>30.89</v>
      </c>
    </row>
    <row r="921" spans="1:9" x14ac:dyDescent="0.2">
      <c r="A921" s="2">
        <v>390424</v>
      </c>
      <c r="B921" s="3" t="s">
        <v>19</v>
      </c>
      <c r="C921" s="3" t="s">
        <v>20</v>
      </c>
      <c r="D921" s="3" t="s">
        <v>21</v>
      </c>
      <c r="E921" s="3" t="s">
        <v>937</v>
      </c>
      <c r="F921" s="3" t="s">
        <v>104</v>
      </c>
      <c r="G921" s="3" t="s">
        <v>279</v>
      </c>
      <c r="H921" s="3" t="s">
        <v>991</v>
      </c>
      <c r="I921" s="4">
        <v>30.89</v>
      </c>
    </row>
    <row r="922" spans="1:9" x14ac:dyDescent="0.2">
      <c r="A922" s="2">
        <v>561125</v>
      </c>
      <c r="B922" s="3" t="s">
        <v>19</v>
      </c>
      <c r="C922" s="3" t="s">
        <v>20</v>
      </c>
      <c r="D922" s="3" t="s">
        <v>21</v>
      </c>
      <c r="E922" s="3" t="s">
        <v>937</v>
      </c>
      <c r="F922" s="3" t="s">
        <v>104</v>
      </c>
      <c r="G922" s="3" t="s">
        <v>279</v>
      </c>
      <c r="H922" s="3" t="s">
        <v>992</v>
      </c>
      <c r="I922" s="4">
        <v>18.899999999999999</v>
      </c>
    </row>
    <row r="923" spans="1:9" x14ac:dyDescent="0.2">
      <c r="A923" s="2">
        <v>561126</v>
      </c>
      <c r="B923" s="3" t="s">
        <v>19</v>
      </c>
      <c r="C923" s="3" t="s">
        <v>20</v>
      </c>
      <c r="D923" s="3" t="s">
        <v>21</v>
      </c>
      <c r="E923" s="3" t="s">
        <v>937</v>
      </c>
      <c r="F923" s="3" t="s">
        <v>104</v>
      </c>
      <c r="G923" s="3" t="s">
        <v>279</v>
      </c>
      <c r="H923" s="3" t="s">
        <v>993</v>
      </c>
      <c r="I923" s="4">
        <v>21.71</v>
      </c>
    </row>
    <row r="924" spans="1:9" x14ac:dyDescent="0.2">
      <c r="A924" s="2">
        <v>390413</v>
      </c>
      <c r="B924" s="3" t="s">
        <v>19</v>
      </c>
      <c r="C924" s="3" t="s">
        <v>20</v>
      </c>
      <c r="D924" s="3" t="s">
        <v>21</v>
      </c>
      <c r="E924" s="3" t="s">
        <v>937</v>
      </c>
      <c r="F924" s="3" t="s">
        <v>104</v>
      </c>
      <c r="G924" s="3" t="s">
        <v>279</v>
      </c>
      <c r="H924" s="3" t="s">
        <v>994</v>
      </c>
      <c r="I924" s="4">
        <v>36.25</v>
      </c>
    </row>
    <row r="925" spans="1:9" x14ac:dyDescent="0.2">
      <c r="A925" s="2">
        <v>561142</v>
      </c>
      <c r="B925" s="3" t="s">
        <v>19</v>
      </c>
      <c r="C925" s="3" t="s">
        <v>20</v>
      </c>
      <c r="D925" s="3" t="s">
        <v>21</v>
      </c>
      <c r="E925" s="3" t="s">
        <v>937</v>
      </c>
      <c r="F925" s="3" t="s">
        <v>104</v>
      </c>
      <c r="G925" s="3" t="s">
        <v>279</v>
      </c>
      <c r="H925" s="3" t="s">
        <v>995</v>
      </c>
      <c r="I925" s="4">
        <v>34.57</v>
      </c>
    </row>
    <row r="926" spans="1:9" x14ac:dyDescent="0.2">
      <c r="A926" s="2">
        <v>561143</v>
      </c>
      <c r="B926" s="3" t="s">
        <v>19</v>
      </c>
      <c r="C926" s="3" t="s">
        <v>20</v>
      </c>
      <c r="D926" s="3" t="s">
        <v>21</v>
      </c>
      <c r="E926" s="3" t="s">
        <v>937</v>
      </c>
      <c r="F926" s="3" t="s">
        <v>104</v>
      </c>
      <c r="G926" s="3" t="s">
        <v>279</v>
      </c>
      <c r="H926" s="3" t="s">
        <v>996</v>
      </c>
      <c r="I926" s="4">
        <v>22.76</v>
      </c>
    </row>
    <row r="927" spans="1:9" x14ac:dyDescent="0.2">
      <c r="A927" s="2">
        <v>561148</v>
      </c>
      <c r="B927" s="3" t="s">
        <v>19</v>
      </c>
      <c r="C927" s="3" t="s">
        <v>20</v>
      </c>
      <c r="D927" s="3" t="s">
        <v>21</v>
      </c>
      <c r="E927" s="3" t="s">
        <v>937</v>
      </c>
      <c r="F927" s="3" t="s">
        <v>104</v>
      </c>
      <c r="G927" s="3" t="s">
        <v>279</v>
      </c>
      <c r="H927" s="3" t="s">
        <v>997</v>
      </c>
      <c r="I927" s="4">
        <v>22.76</v>
      </c>
    </row>
    <row r="928" spans="1:9" x14ac:dyDescent="0.2">
      <c r="A928" s="2">
        <v>463470</v>
      </c>
      <c r="B928" s="3" t="s">
        <v>19</v>
      </c>
      <c r="C928" s="3" t="s">
        <v>20</v>
      </c>
      <c r="D928" s="3" t="s">
        <v>21</v>
      </c>
      <c r="E928" s="3" t="s">
        <v>937</v>
      </c>
      <c r="F928" s="3" t="s">
        <v>104</v>
      </c>
      <c r="G928" s="3" t="s">
        <v>931</v>
      </c>
      <c r="H928" s="3" t="s">
        <v>998</v>
      </c>
      <c r="I928" s="4">
        <v>8.02</v>
      </c>
    </row>
    <row r="929" spans="1:9" x14ac:dyDescent="0.2">
      <c r="A929" s="2">
        <v>463473</v>
      </c>
      <c r="B929" s="3" t="s">
        <v>19</v>
      </c>
      <c r="C929" s="3" t="s">
        <v>20</v>
      </c>
      <c r="D929" s="3" t="s">
        <v>21</v>
      </c>
      <c r="E929" s="3" t="s">
        <v>937</v>
      </c>
      <c r="F929" s="3" t="s">
        <v>104</v>
      </c>
      <c r="G929" s="3" t="s">
        <v>931</v>
      </c>
      <c r="H929" s="3" t="s">
        <v>999</v>
      </c>
      <c r="I929" s="4">
        <v>8.02</v>
      </c>
    </row>
    <row r="930" spans="1:9" x14ac:dyDescent="0.2">
      <c r="A930" s="2">
        <v>463491</v>
      </c>
      <c r="B930" s="3" t="s">
        <v>19</v>
      </c>
      <c r="C930" s="3" t="s">
        <v>20</v>
      </c>
      <c r="D930" s="3" t="s">
        <v>21</v>
      </c>
      <c r="E930" s="3" t="s">
        <v>937</v>
      </c>
      <c r="F930" s="3" t="s">
        <v>104</v>
      </c>
      <c r="G930" s="3" t="s">
        <v>931</v>
      </c>
      <c r="H930" s="3" t="s">
        <v>1000</v>
      </c>
      <c r="I930" s="4">
        <v>5.35</v>
      </c>
    </row>
    <row r="931" spans="1:9" x14ac:dyDescent="0.2">
      <c r="A931" s="2">
        <v>9464</v>
      </c>
      <c r="B931" s="3" t="s">
        <v>19</v>
      </c>
      <c r="C931" s="3" t="s">
        <v>20</v>
      </c>
      <c r="D931" s="3" t="s">
        <v>21</v>
      </c>
      <c r="E931" s="3" t="s">
        <v>937</v>
      </c>
      <c r="F931" s="3" t="s">
        <v>83</v>
      </c>
      <c r="G931" s="3" t="s">
        <v>291</v>
      </c>
      <c r="H931" s="3" t="s">
        <v>1001</v>
      </c>
      <c r="I931" s="4">
        <v>8.39</v>
      </c>
    </row>
    <row r="932" spans="1:9" x14ac:dyDescent="0.2">
      <c r="A932" s="2">
        <v>21540</v>
      </c>
      <c r="B932" s="3" t="s">
        <v>19</v>
      </c>
      <c r="C932" s="3" t="s">
        <v>20</v>
      </c>
      <c r="D932" s="3" t="s">
        <v>21</v>
      </c>
      <c r="E932" s="3" t="s">
        <v>937</v>
      </c>
      <c r="F932" s="3" t="s">
        <v>83</v>
      </c>
      <c r="G932" s="3" t="s">
        <v>291</v>
      </c>
      <c r="H932" s="3" t="s">
        <v>1002</v>
      </c>
      <c r="I932" s="4">
        <v>8.39</v>
      </c>
    </row>
    <row r="933" spans="1:9" x14ac:dyDescent="0.2">
      <c r="A933" s="2">
        <v>28620</v>
      </c>
      <c r="B933" s="3" t="s">
        <v>19</v>
      </c>
      <c r="C933" s="3" t="s">
        <v>20</v>
      </c>
      <c r="D933" s="3" t="s">
        <v>21</v>
      </c>
      <c r="E933" s="3" t="s">
        <v>937</v>
      </c>
      <c r="F933" s="3" t="s">
        <v>83</v>
      </c>
      <c r="G933" s="3" t="s">
        <v>291</v>
      </c>
      <c r="H933" s="3" t="s">
        <v>1003</v>
      </c>
      <c r="I933" s="4">
        <v>8.39</v>
      </c>
    </row>
    <row r="934" spans="1:9" x14ac:dyDescent="0.2">
      <c r="A934" s="2">
        <v>48128</v>
      </c>
      <c r="B934" s="3" t="s">
        <v>19</v>
      </c>
      <c r="C934" s="3" t="s">
        <v>20</v>
      </c>
      <c r="D934" s="3" t="s">
        <v>21</v>
      </c>
      <c r="E934" s="3" t="s">
        <v>937</v>
      </c>
      <c r="F934" s="3" t="s">
        <v>83</v>
      </c>
      <c r="G934" s="3" t="s">
        <v>291</v>
      </c>
      <c r="H934" s="3" t="s">
        <v>1004</v>
      </c>
      <c r="I934" s="4">
        <v>8.39</v>
      </c>
    </row>
    <row r="935" spans="1:9" x14ac:dyDescent="0.2">
      <c r="A935" s="2">
        <v>328090</v>
      </c>
      <c r="B935" s="3" t="s">
        <v>19</v>
      </c>
      <c r="C935" s="3" t="s">
        <v>20</v>
      </c>
      <c r="D935" s="3" t="s">
        <v>21</v>
      </c>
      <c r="E935" s="3" t="s">
        <v>937</v>
      </c>
      <c r="F935" s="3" t="s">
        <v>83</v>
      </c>
      <c r="G935" s="3" t="s">
        <v>291</v>
      </c>
      <c r="H935" s="3" t="s">
        <v>1005</v>
      </c>
      <c r="I935" s="4">
        <v>8.39</v>
      </c>
    </row>
    <row r="936" spans="1:9" x14ac:dyDescent="0.2">
      <c r="A936" s="2">
        <v>353114</v>
      </c>
      <c r="B936" s="3" t="s">
        <v>19</v>
      </c>
      <c r="C936" s="3" t="s">
        <v>20</v>
      </c>
      <c r="D936" s="3" t="s">
        <v>21</v>
      </c>
      <c r="E936" s="3" t="s">
        <v>937</v>
      </c>
      <c r="F936" s="3" t="s">
        <v>83</v>
      </c>
      <c r="G936" s="3" t="s">
        <v>291</v>
      </c>
      <c r="H936" s="3" t="s">
        <v>1006</v>
      </c>
      <c r="I936" s="4">
        <v>12.16</v>
      </c>
    </row>
    <row r="937" spans="1:9" x14ac:dyDescent="0.2">
      <c r="A937" s="2">
        <v>394638</v>
      </c>
      <c r="B937" s="3" t="s">
        <v>19</v>
      </c>
      <c r="C937" s="3" t="s">
        <v>20</v>
      </c>
      <c r="D937" s="3" t="s">
        <v>21</v>
      </c>
      <c r="E937" s="3" t="s">
        <v>937</v>
      </c>
      <c r="F937" s="3" t="s">
        <v>83</v>
      </c>
      <c r="G937" s="3" t="s">
        <v>291</v>
      </c>
      <c r="H937" s="3" t="s">
        <v>1007</v>
      </c>
      <c r="I937" s="4">
        <v>14</v>
      </c>
    </row>
    <row r="938" spans="1:9" x14ac:dyDescent="0.2">
      <c r="A938" s="2">
        <v>415294</v>
      </c>
      <c r="B938" s="3" t="s">
        <v>19</v>
      </c>
      <c r="C938" s="3" t="s">
        <v>20</v>
      </c>
      <c r="D938" s="3" t="s">
        <v>21</v>
      </c>
      <c r="E938" s="3" t="s">
        <v>937</v>
      </c>
      <c r="F938" s="3" t="s">
        <v>83</v>
      </c>
      <c r="G938" s="3" t="s">
        <v>291</v>
      </c>
      <c r="H938" s="3" t="s">
        <v>1008</v>
      </c>
      <c r="I938" s="4">
        <v>14</v>
      </c>
    </row>
    <row r="939" spans="1:9" x14ac:dyDescent="0.2">
      <c r="A939" s="2">
        <v>415299</v>
      </c>
      <c r="B939" s="3" t="s">
        <v>19</v>
      </c>
      <c r="C939" s="3" t="s">
        <v>20</v>
      </c>
      <c r="D939" s="3" t="s">
        <v>21</v>
      </c>
      <c r="E939" s="3" t="s">
        <v>937</v>
      </c>
      <c r="F939" s="3" t="s">
        <v>83</v>
      </c>
      <c r="G939" s="3" t="s">
        <v>291</v>
      </c>
      <c r="H939" s="3" t="s">
        <v>1009</v>
      </c>
      <c r="I939" s="4">
        <v>14</v>
      </c>
    </row>
    <row r="940" spans="1:9" x14ac:dyDescent="0.2">
      <c r="A940" s="2">
        <v>415301</v>
      </c>
      <c r="B940" s="3" t="s">
        <v>19</v>
      </c>
      <c r="C940" s="3" t="s">
        <v>20</v>
      </c>
      <c r="D940" s="3" t="s">
        <v>21</v>
      </c>
      <c r="E940" s="3" t="s">
        <v>937</v>
      </c>
      <c r="F940" s="3" t="s">
        <v>83</v>
      </c>
      <c r="G940" s="3" t="s">
        <v>291</v>
      </c>
      <c r="H940" s="3" t="s">
        <v>1010</v>
      </c>
      <c r="I940" s="4">
        <v>14</v>
      </c>
    </row>
    <row r="941" spans="1:9" x14ac:dyDescent="0.2">
      <c r="A941" s="2">
        <v>447708</v>
      </c>
      <c r="B941" s="3" t="s">
        <v>19</v>
      </c>
      <c r="C941" s="3" t="s">
        <v>20</v>
      </c>
      <c r="D941" s="3" t="s">
        <v>21</v>
      </c>
      <c r="E941" s="3" t="s">
        <v>937</v>
      </c>
      <c r="F941" s="3" t="s">
        <v>83</v>
      </c>
      <c r="G941" s="3" t="s">
        <v>291</v>
      </c>
      <c r="H941" s="3" t="s">
        <v>1011</v>
      </c>
      <c r="I941" s="4">
        <v>8.39</v>
      </c>
    </row>
    <row r="942" spans="1:9" x14ac:dyDescent="0.2">
      <c r="A942" s="2">
        <v>487893</v>
      </c>
      <c r="B942" s="3" t="s">
        <v>19</v>
      </c>
      <c r="C942" s="3" t="s">
        <v>20</v>
      </c>
      <c r="D942" s="3" t="s">
        <v>21</v>
      </c>
      <c r="E942" s="3" t="s">
        <v>937</v>
      </c>
      <c r="F942" s="3" t="s">
        <v>83</v>
      </c>
      <c r="G942" s="3" t="s">
        <v>291</v>
      </c>
      <c r="H942" s="3" t="s">
        <v>1012</v>
      </c>
      <c r="I942" s="4">
        <v>15.01</v>
      </c>
    </row>
    <row r="943" spans="1:9" x14ac:dyDescent="0.2">
      <c r="A943" s="2">
        <v>487895</v>
      </c>
      <c r="B943" s="3" t="s">
        <v>19</v>
      </c>
      <c r="C943" s="3" t="s">
        <v>20</v>
      </c>
      <c r="D943" s="3" t="s">
        <v>21</v>
      </c>
      <c r="E943" s="3" t="s">
        <v>937</v>
      </c>
      <c r="F943" s="3" t="s">
        <v>83</v>
      </c>
      <c r="G943" s="3" t="s">
        <v>291</v>
      </c>
      <c r="H943" s="3" t="s">
        <v>1013</v>
      </c>
      <c r="I943" s="4">
        <v>9.89</v>
      </c>
    </row>
    <row r="944" spans="1:9" x14ac:dyDescent="0.2">
      <c r="A944" s="2">
        <v>487898</v>
      </c>
      <c r="B944" s="3" t="s">
        <v>19</v>
      </c>
      <c r="C944" s="3" t="s">
        <v>20</v>
      </c>
      <c r="D944" s="3" t="s">
        <v>21</v>
      </c>
      <c r="E944" s="3" t="s">
        <v>937</v>
      </c>
      <c r="F944" s="3" t="s">
        <v>83</v>
      </c>
      <c r="G944" s="3" t="s">
        <v>291</v>
      </c>
      <c r="H944" s="3" t="s">
        <v>1014</v>
      </c>
      <c r="I944" s="4">
        <v>9.89</v>
      </c>
    </row>
    <row r="945" spans="1:9" x14ac:dyDescent="0.2">
      <c r="A945" s="2">
        <v>487900</v>
      </c>
      <c r="B945" s="3" t="s">
        <v>19</v>
      </c>
      <c r="C945" s="3" t="s">
        <v>20</v>
      </c>
      <c r="D945" s="3" t="s">
        <v>21</v>
      </c>
      <c r="E945" s="3" t="s">
        <v>937</v>
      </c>
      <c r="F945" s="3" t="s">
        <v>83</v>
      </c>
      <c r="G945" s="3" t="s">
        <v>291</v>
      </c>
      <c r="H945" s="3" t="s">
        <v>1015</v>
      </c>
      <c r="I945" s="4">
        <v>9.89</v>
      </c>
    </row>
    <row r="946" spans="1:9" x14ac:dyDescent="0.2">
      <c r="A946" s="2">
        <v>514779</v>
      </c>
      <c r="B946" s="3" t="s">
        <v>19</v>
      </c>
      <c r="C946" s="3" t="s">
        <v>20</v>
      </c>
      <c r="D946" s="3" t="s">
        <v>21</v>
      </c>
      <c r="E946" s="3" t="s">
        <v>937</v>
      </c>
      <c r="F946" s="3" t="s">
        <v>83</v>
      </c>
      <c r="G946" s="3" t="s">
        <v>291</v>
      </c>
      <c r="H946" s="3" t="s">
        <v>1016</v>
      </c>
      <c r="I946" s="4">
        <v>8.39</v>
      </c>
    </row>
    <row r="947" spans="1:9" x14ac:dyDescent="0.2">
      <c r="A947" s="2">
        <v>514780</v>
      </c>
      <c r="B947" s="3" t="s">
        <v>19</v>
      </c>
      <c r="C947" s="3" t="s">
        <v>20</v>
      </c>
      <c r="D947" s="3" t="s">
        <v>21</v>
      </c>
      <c r="E947" s="3" t="s">
        <v>937</v>
      </c>
      <c r="F947" s="3" t="s">
        <v>83</v>
      </c>
      <c r="G947" s="3" t="s">
        <v>291</v>
      </c>
      <c r="H947" s="3" t="s">
        <v>1017</v>
      </c>
      <c r="I947" s="4">
        <v>24.73</v>
      </c>
    </row>
    <row r="948" spans="1:9" x14ac:dyDescent="0.2">
      <c r="A948" s="2">
        <v>538999</v>
      </c>
      <c r="B948" s="3" t="s">
        <v>19</v>
      </c>
      <c r="C948" s="3" t="s">
        <v>20</v>
      </c>
      <c r="D948" s="3" t="s">
        <v>21</v>
      </c>
      <c r="E948" s="3" t="s">
        <v>937</v>
      </c>
      <c r="F948" s="3" t="s">
        <v>83</v>
      </c>
      <c r="G948" s="3" t="s">
        <v>291</v>
      </c>
      <c r="H948" s="3" t="s">
        <v>1018</v>
      </c>
      <c r="I948" s="4">
        <v>24.73</v>
      </c>
    </row>
    <row r="949" spans="1:9" x14ac:dyDescent="0.2">
      <c r="A949" s="2">
        <v>539011</v>
      </c>
      <c r="B949" s="3" t="s">
        <v>19</v>
      </c>
      <c r="C949" s="3" t="s">
        <v>20</v>
      </c>
      <c r="D949" s="3" t="s">
        <v>21</v>
      </c>
      <c r="E949" s="3" t="s">
        <v>937</v>
      </c>
      <c r="F949" s="3" t="s">
        <v>83</v>
      </c>
      <c r="G949" s="3" t="s">
        <v>291</v>
      </c>
      <c r="H949" s="3" t="s">
        <v>1019</v>
      </c>
      <c r="I949" s="4">
        <v>9.89</v>
      </c>
    </row>
    <row r="950" spans="1:9" x14ac:dyDescent="0.2">
      <c r="A950" s="2">
        <v>543839</v>
      </c>
      <c r="B950" s="3" t="s">
        <v>19</v>
      </c>
      <c r="C950" s="3" t="s">
        <v>20</v>
      </c>
      <c r="D950" s="3" t="s">
        <v>21</v>
      </c>
      <c r="E950" s="3" t="s">
        <v>937</v>
      </c>
      <c r="F950" s="3" t="s">
        <v>83</v>
      </c>
      <c r="G950" s="3" t="s">
        <v>291</v>
      </c>
      <c r="H950" s="3" t="s">
        <v>1020</v>
      </c>
      <c r="I950" s="4">
        <v>24.73</v>
      </c>
    </row>
    <row r="951" spans="1:9" x14ac:dyDescent="0.2">
      <c r="A951" s="2">
        <v>557926</v>
      </c>
      <c r="B951" s="3" t="s">
        <v>19</v>
      </c>
      <c r="C951" s="3" t="s">
        <v>20</v>
      </c>
      <c r="D951" s="3" t="s">
        <v>21</v>
      </c>
      <c r="E951" s="3" t="s">
        <v>937</v>
      </c>
      <c r="F951" s="3" t="s">
        <v>83</v>
      </c>
      <c r="G951" s="3" t="s">
        <v>291</v>
      </c>
      <c r="H951" s="3" t="s">
        <v>1021</v>
      </c>
      <c r="I951" s="4">
        <v>8.39</v>
      </c>
    </row>
    <row r="952" spans="1:9" x14ac:dyDescent="0.2">
      <c r="A952" s="2">
        <v>577617</v>
      </c>
      <c r="B952" s="3" t="s">
        <v>19</v>
      </c>
      <c r="C952" s="3" t="s">
        <v>20</v>
      </c>
      <c r="D952" s="3" t="s">
        <v>21</v>
      </c>
      <c r="E952" s="3" t="s">
        <v>937</v>
      </c>
      <c r="F952" s="3" t="s">
        <v>83</v>
      </c>
      <c r="G952" s="3" t="s">
        <v>291</v>
      </c>
      <c r="H952" s="3" t="s">
        <v>1022</v>
      </c>
      <c r="I952" s="4">
        <v>8.39</v>
      </c>
    </row>
    <row r="953" spans="1:9" x14ac:dyDescent="0.2">
      <c r="A953" s="2">
        <v>135225</v>
      </c>
      <c r="B953" s="3" t="s">
        <v>19</v>
      </c>
      <c r="C953" s="3" t="s">
        <v>20</v>
      </c>
      <c r="D953" s="3" t="s">
        <v>21</v>
      </c>
      <c r="E953" s="3" t="s">
        <v>937</v>
      </c>
      <c r="F953" s="3" t="s">
        <v>83</v>
      </c>
      <c r="G953" s="3" t="s">
        <v>84</v>
      </c>
      <c r="H953" s="3" t="s">
        <v>1023</v>
      </c>
      <c r="I953" s="4">
        <v>13.56</v>
      </c>
    </row>
    <row r="954" spans="1:9" x14ac:dyDescent="0.2">
      <c r="A954" s="2">
        <v>253005</v>
      </c>
      <c r="B954" s="3" t="s">
        <v>19</v>
      </c>
      <c r="C954" s="3" t="s">
        <v>20</v>
      </c>
      <c r="D954" s="3" t="s">
        <v>21</v>
      </c>
      <c r="E954" s="3" t="s">
        <v>937</v>
      </c>
      <c r="F954" s="3" t="s">
        <v>83</v>
      </c>
      <c r="G954" s="3" t="s">
        <v>84</v>
      </c>
      <c r="H954" s="3" t="s">
        <v>1024</v>
      </c>
      <c r="I954" s="4">
        <v>13.56</v>
      </c>
    </row>
    <row r="955" spans="1:9" x14ac:dyDescent="0.2">
      <c r="A955" s="2">
        <v>310396</v>
      </c>
      <c r="B955" s="3" t="s">
        <v>19</v>
      </c>
      <c r="C955" s="3" t="s">
        <v>20</v>
      </c>
      <c r="D955" s="3" t="s">
        <v>21</v>
      </c>
      <c r="E955" s="3" t="s">
        <v>937</v>
      </c>
      <c r="F955" s="3" t="s">
        <v>83</v>
      </c>
      <c r="G955" s="3" t="s">
        <v>84</v>
      </c>
      <c r="H955" s="3" t="s">
        <v>1025</v>
      </c>
      <c r="I955" s="4">
        <v>13.56</v>
      </c>
    </row>
    <row r="956" spans="1:9" x14ac:dyDescent="0.2">
      <c r="A956" s="2">
        <v>415270</v>
      </c>
      <c r="B956" s="3" t="s">
        <v>19</v>
      </c>
      <c r="C956" s="3" t="s">
        <v>20</v>
      </c>
      <c r="D956" s="3" t="s">
        <v>21</v>
      </c>
      <c r="E956" s="3" t="s">
        <v>937</v>
      </c>
      <c r="F956" s="3" t="s">
        <v>83</v>
      </c>
      <c r="G956" s="3" t="s">
        <v>84</v>
      </c>
      <c r="H956" s="3" t="s">
        <v>1026</v>
      </c>
      <c r="I956" s="4">
        <v>13.56</v>
      </c>
    </row>
    <row r="957" spans="1:9" x14ac:dyDescent="0.2">
      <c r="A957" s="2">
        <v>569630</v>
      </c>
      <c r="B957" s="3" t="s">
        <v>19</v>
      </c>
      <c r="C957" s="3" t="s">
        <v>20</v>
      </c>
      <c r="D957" s="3" t="s">
        <v>21</v>
      </c>
      <c r="E957" s="3" t="s">
        <v>937</v>
      </c>
      <c r="F957" s="3" t="s">
        <v>83</v>
      </c>
      <c r="G957" s="3" t="s">
        <v>84</v>
      </c>
      <c r="H957" s="3" t="s">
        <v>1027</v>
      </c>
      <c r="I957" s="4">
        <v>13.56</v>
      </c>
    </row>
    <row r="958" spans="1:9" x14ac:dyDescent="0.2">
      <c r="A958" s="2">
        <v>569640</v>
      </c>
      <c r="B958" s="3" t="s">
        <v>19</v>
      </c>
      <c r="C958" s="3" t="s">
        <v>20</v>
      </c>
      <c r="D958" s="3" t="s">
        <v>21</v>
      </c>
      <c r="E958" s="3" t="s">
        <v>937</v>
      </c>
      <c r="F958" s="3" t="s">
        <v>83</v>
      </c>
      <c r="G958" s="3" t="s">
        <v>84</v>
      </c>
      <c r="H958" s="3" t="s">
        <v>1028</v>
      </c>
      <c r="I958" s="4">
        <v>13.56</v>
      </c>
    </row>
    <row r="959" spans="1:9" x14ac:dyDescent="0.2">
      <c r="A959" s="2">
        <v>607647</v>
      </c>
      <c r="B959" s="3" t="s">
        <v>19</v>
      </c>
      <c r="C959" s="3" t="s">
        <v>20</v>
      </c>
      <c r="D959" s="3" t="s">
        <v>21</v>
      </c>
      <c r="E959" s="3" t="s">
        <v>937</v>
      </c>
      <c r="F959" s="3" t="s">
        <v>826</v>
      </c>
      <c r="G959" s="3" t="s">
        <v>84</v>
      </c>
      <c r="H959" s="3" t="s">
        <v>1029</v>
      </c>
      <c r="I959" s="4">
        <v>13.56</v>
      </c>
    </row>
    <row r="960" spans="1:9" x14ac:dyDescent="0.2">
      <c r="A960" s="2">
        <v>521847</v>
      </c>
      <c r="B960" s="3" t="s">
        <v>19</v>
      </c>
      <c r="C960" s="3" t="s">
        <v>20</v>
      </c>
      <c r="D960" s="3" t="s">
        <v>21</v>
      </c>
      <c r="E960" s="3" t="s">
        <v>1030</v>
      </c>
      <c r="F960" s="3" t="s">
        <v>83</v>
      </c>
      <c r="G960" s="3" t="s">
        <v>291</v>
      </c>
      <c r="H960" s="3" t="s">
        <v>1031</v>
      </c>
      <c r="I960" s="4">
        <v>27.38</v>
      </c>
    </row>
    <row r="961" spans="1:9" x14ac:dyDescent="0.2">
      <c r="A961" s="2">
        <v>455778</v>
      </c>
      <c r="B961" s="3" t="s">
        <v>19</v>
      </c>
      <c r="C961" s="3" t="s">
        <v>20</v>
      </c>
      <c r="D961" s="3" t="s">
        <v>21</v>
      </c>
      <c r="E961" s="3" t="s">
        <v>1030</v>
      </c>
      <c r="F961" s="3" t="s">
        <v>83</v>
      </c>
      <c r="G961" s="3" t="s">
        <v>291</v>
      </c>
      <c r="H961" s="3" t="s">
        <v>1032</v>
      </c>
      <c r="I961" s="4">
        <v>18.829999999999998</v>
      </c>
    </row>
    <row r="962" spans="1:9" x14ac:dyDescent="0.2">
      <c r="A962" s="2">
        <v>521909</v>
      </c>
      <c r="B962" s="3" t="s">
        <v>19</v>
      </c>
      <c r="C962" s="3" t="s">
        <v>20</v>
      </c>
      <c r="D962" s="3" t="s">
        <v>21</v>
      </c>
      <c r="E962" s="3" t="s">
        <v>1030</v>
      </c>
      <c r="F962" s="3" t="s">
        <v>83</v>
      </c>
      <c r="G962" s="3" t="s">
        <v>291</v>
      </c>
      <c r="H962" s="3" t="s">
        <v>1033</v>
      </c>
      <c r="I962" s="4">
        <v>28.09</v>
      </c>
    </row>
    <row r="963" spans="1:9" x14ac:dyDescent="0.2">
      <c r="A963" s="2">
        <v>538557</v>
      </c>
      <c r="B963" s="3" t="s">
        <v>19</v>
      </c>
      <c r="C963" s="3" t="s">
        <v>20</v>
      </c>
      <c r="D963" s="3" t="s">
        <v>21</v>
      </c>
      <c r="E963" s="3" t="s">
        <v>1030</v>
      </c>
      <c r="F963" s="3" t="s">
        <v>83</v>
      </c>
      <c r="G963" s="3" t="s">
        <v>291</v>
      </c>
      <c r="H963" s="3" t="s">
        <v>1034</v>
      </c>
      <c r="I963" s="4">
        <v>18.760000000000002</v>
      </c>
    </row>
    <row r="964" spans="1:9" x14ac:dyDescent="0.2">
      <c r="A964" s="2">
        <v>538563</v>
      </c>
      <c r="B964" s="3" t="s">
        <v>19</v>
      </c>
      <c r="C964" s="3" t="s">
        <v>20</v>
      </c>
      <c r="D964" s="3" t="s">
        <v>21</v>
      </c>
      <c r="E964" s="3" t="s">
        <v>1030</v>
      </c>
      <c r="F964" s="3" t="s">
        <v>83</v>
      </c>
      <c r="G964" s="3" t="s">
        <v>291</v>
      </c>
      <c r="H964" s="3" t="s">
        <v>1035</v>
      </c>
      <c r="I964" s="4">
        <v>43.15</v>
      </c>
    </row>
    <row r="965" spans="1:9" x14ac:dyDescent="0.2">
      <c r="A965" s="2">
        <v>543780</v>
      </c>
      <c r="B965" s="3" t="s">
        <v>19</v>
      </c>
      <c r="C965" s="3" t="s">
        <v>20</v>
      </c>
      <c r="D965" s="3" t="s">
        <v>21</v>
      </c>
      <c r="E965" s="3" t="s">
        <v>1030</v>
      </c>
      <c r="F965" s="3" t="s">
        <v>83</v>
      </c>
      <c r="G965" s="3" t="s">
        <v>291</v>
      </c>
      <c r="H965" s="3" t="s">
        <v>1036</v>
      </c>
      <c r="I965" s="4">
        <v>21.98</v>
      </c>
    </row>
    <row r="966" spans="1:9" x14ac:dyDescent="0.2">
      <c r="A966" s="2">
        <v>543815</v>
      </c>
      <c r="B966" s="3" t="s">
        <v>19</v>
      </c>
      <c r="C966" s="3" t="s">
        <v>20</v>
      </c>
      <c r="D966" s="3" t="s">
        <v>21</v>
      </c>
      <c r="E966" s="3" t="s">
        <v>1030</v>
      </c>
      <c r="F966" s="3" t="s">
        <v>83</v>
      </c>
      <c r="G966" s="3" t="s">
        <v>291</v>
      </c>
      <c r="H966" s="3" t="s">
        <v>1037</v>
      </c>
      <c r="I966" s="4">
        <v>21.22</v>
      </c>
    </row>
    <row r="967" spans="1:9" x14ac:dyDescent="0.2">
      <c r="A967" s="2">
        <v>543835</v>
      </c>
      <c r="B967" s="3" t="s">
        <v>19</v>
      </c>
      <c r="C967" s="3" t="s">
        <v>20</v>
      </c>
      <c r="D967" s="3" t="s">
        <v>21</v>
      </c>
      <c r="E967" s="3" t="s">
        <v>1030</v>
      </c>
      <c r="F967" s="3" t="s">
        <v>83</v>
      </c>
      <c r="G967" s="3" t="s">
        <v>291</v>
      </c>
      <c r="H967" s="3" t="s">
        <v>1038</v>
      </c>
      <c r="I967" s="4">
        <v>21.51</v>
      </c>
    </row>
    <row r="968" spans="1:9" x14ac:dyDescent="0.2">
      <c r="A968" s="2">
        <v>557934</v>
      </c>
      <c r="B968" s="3" t="s">
        <v>19</v>
      </c>
      <c r="C968" s="3" t="s">
        <v>20</v>
      </c>
      <c r="D968" s="3" t="s">
        <v>21</v>
      </c>
      <c r="E968" s="3" t="s">
        <v>1030</v>
      </c>
      <c r="F968" s="3" t="s">
        <v>83</v>
      </c>
      <c r="G968" s="3" t="s">
        <v>291</v>
      </c>
      <c r="H968" s="3" t="s">
        <v>1039</v>
      </c>
      <c r="I968" s="4">
        <v>20.12</v>
      </c>
    </row>
    <row r="969" spans="1:9" x14ac:dyDescent="0.2">
      <c r="A969" s="2">
        <v>575505</v>
      </c>
      <c r="B969" s="3" t="s">
        <v>19</v>
      </c>
      <c r="C969" s="3" t="s">
        <v>20</v>
      </c>
      <c r="D969" s="3" t="s">
        <v>21</v>
      </c>
      <c r="E969" s="3" t="s">
        <v>1030</v>
      </c>
      <c r="F969" s="3" t="s">
        <v>83</v>
      </c>
      <c r="G969" s="3" t="s">
        <v>291</v>
      </c>
      <c r="H969" s="3" t="s">
        <v>1040</v>
      </c>
      <c r="I969" s="4">
        <v>53.36</v>
      </c>
    </row>
    <row r="970" spans="1:9" x14ac:dyDescent="0.2">
      <c r="A970" s="2">
        <v>575509</v>
      </c>
      <c r="B970" s="3" t="s">
        <v>19</v>
      </c>
      <c r="C970" s="3" t="s">
        <v>20</v>
      </c>
      <c r="D970" s="3" t="s">
        <v>21</v>
      </c>
      <c r="E970" s="3" t="s">
        <v>1030</v>
      </c>
      <c r="F970" s="3" t="s">
        <v>83</v>
      </c>
      <c r="G970" s="3" t="s">
        <v>291</v>
      </c>
      <c r="H970" s="3" t="s">
        <v>1041</v>
      </c>
      <c r="I970" s="4">
        <v>28.49</v>
      </c>
    </row>
    <row r="971" spans="1:9" x14ac:dyDescent="0.2">
      <c r="A971" s="2">
        <v>577634</v>
      </c>
      <c r="B971" s="3" t="s">
        <v>19</v>
      </c>
      <c r="C971" s="3" t="s">
        <v>20</v>
      </c>
      <c r="D971" s="3" t="s">
        <v>21</v>
      </c>
      <c r="E971" s="3" t="s">
        <v>1030</v>
      </c>
      <c r="F971" s="3" t="s">
        <v>83</v>
      </c>
      <c r="G971" s="3" t="s">
        <v>291</v>
      </c>
      <c r="H971" s="3" t="s">
        <v>1042</v>
      </c>
      <c r="I971" s="4">
        <v>20.149999999999999</v>
      </c>
    </row>
    <row r="972" spans="1:9" x14ac:dyDescent="0.2">
      <c r="A972" s="2">
        <v>577635</v>
      </c>
      <c r="B972" s="3" t="s">
        <v>19</v>
      </c>
      <c r="C972" s="3" t="s">
        <v>20</v>
      </c>
      <c r="D972" s="3" t="s">
        <v>21</v>
      </c>
      <c r="E972" s="3" t="s">
        <v>1030</v>
      </c>
      <c r="F972" s="3" t="s">
        <v>83</v>
      </c>
      <c r="G972" s="3" t="s">
        <v>291</v>
      </c>
      <c r="H972" s="3" t="s">
        <v>1043</v>
      </c>
      <c r="I972" s="4">
        <v>20.3</v>
      </c>
    </row>
    <row r="973" spans="1:9" x14ac:dyDescent="0.2">
      <c r="A973" s="2">
        <v>540342</v>
      </c>
      <c r="B973" s="3" t="s">
        <v>19</v>
      </c>
      <c r="C973" s="3" t="s">
        <v>20</v>
      </c>
      <c r="D973" s="3" t="s">
        <v>21</v>
      </c>
      <c r="E973" s="3" t="s">
        <v>1030</v>
      </c>
      <c r="F973" s="3" t="s">
        <v>83</v>
      </c>
      <c r="G973" s="3" t="s">
        <v>84</v>
      </c>
      <c r="H973" s="3" t="s">
        <v>1044</v>
      </c>
      <c r="I973" s="4">
        <v>32.74</v>
      </c>
    </row>
    <row r="974" spans="1:9" x14ac:dyDescent="0.2">
      <c r="A974" s="2">
        <v>26967</v>
      </c>
      <c r="B974" s="3" t="s">
        <v>19</v>
      </c>
      <c r="C974" s="3" t="s">
        <v>20</v>
      </c>
      <c r="D974" s="3" t="s">
        <v>21</v>
      </c>
      <c r="E974" s="3" t="s">
        <v>1030</v>
      </c>
      <c r="F974" s="3" t="s">
        <v>104</v>
      </c>
      <c r="G974" s="3" t="s">
        <v>345</v>
      </c>
      <c r="H974" s="3" t="s">
        <v>1045</v>
      </c>
      <c r="I974" s="4">
        <v>6.68</v>
      </c>
    </row>
    <row r="975" spans="1:9" x14ac:dyDescent="0.2">
      <c r="A975" s="2">
        <v>41148</v>
      </c>
      <c r="B975" s="3" t="s">
        <v>19</v>
      </c>
      <c r="C975" s="3" t="s">
        <v>20</v>
      </c>
      <c r="D975" s="3" t="s">
        <v>21</v>
      </c>
      <c r="E975" s="3" t="s">
        <v>1030</v>
      </c>
      <c r="F975" s="3" t="s">
        <v>104</v>
      </c>
      <c r="G975" s="3" t="s">
        <v>345</v>
      </c>
      <c r="H975" s="3" t="s">
        <v>1046</v>
      </c>
      <c r="I975" s="4">
        <v>6.68</v>
      </c>
    </row>
    <row r="976" spans="1:9" x14ac:dyDescent="0.2">
      <c r="A976" s="2">
        <v>145670</v>
      </c>
      <c r="B976" s="3" t="s">
        <v>19</v>
      </c>
      <c r="C976" s="3" t="s">
        <v>20</v>
      </c>
      <c r="D976" s="3" t="s">
        <v>21</v>
      </c>
      <c r="E976" s="3" t="s">
        <v>1030</v>
      </c>
      <c r="F976" s="3" t="s">
        <v>104</v>
      </c>
      <c r="G976" s="3" t="s">
        <v>345</v>
      </c>
      <c r="H976" s="3" t="s">
        <v>1047</v>
      </c>
      <c r="I976" s="4">
        <v>10.210000000000001</v>
      </c>
    </row>
    <row r="977" spans="1:9" x14ac:dyDescent="0.2">
      <c r="A977" s="2">
        <v>168411</v>
      </c>
      <c r="B977" s="3" t="s">
        <v>19</v>
      </c>
      <c r="C977" s="3" t="s">
        <v>20</v>
      </c>
      <c r="D977" s="3" t="s">
        <v>21</v>
      </c>
      <c r="E977" s="3" t="s">
        <v>1030</v>
      </c>
      <c r="F977" s="3" t="s">
        <v>104</v>
      </c>
      <c r="G977" s="3" t="s">
        <v>345</v>
      </c>
      <c r="H977" s="3" t="s">
        <v>1048</v>
      </c>
      <c r="I977" s="4">
        <v>6.68</v>
      </c>
    </row>
    <row r="978" spans="1:9" x14ac:dyDescent="0.2">
      <c r="A978" s="2">
        <v>168413</v>
      </c>
      <c r="B978" s="3" t="s">
        <v>19</v>
      </c>
      <c r="C978" s="3" t="s">
        <v>20</v>
      </c>
      <c r="D978" s="3" t="s">
        <v>21</v>
      </c>
      <c r="E978" s="3" t="s">
        <v>1030</v>
      </c>
      <c r="F978" s="3" t="s">
        <v>104</v>
      </c>
      <c r="G978" s="3" t="s">
        <v>345</v>
      </c>
      <c r="H978" s="3" t="s">
        <v>1049</v>
      </c>
      <c r="I978" s="4">
        <v>9.59</v>
      </c>
    </row>
    <row r="979" spans="1:9" x14ac:dyDescent="0.2">
      <c r="A979" s="2">
        <v>256268</v>
      </c>
      <c r="B979" s="3" t="s">
        <v>19</v>
      </c>
      <c r="C979" s="3" t="s">
        <v>20</v>
      </c>
      <c r="D979" s="3" t="s">
        <v>21</v>
      </c>
      <c r="E979" s="3" t="s">
        <v>1030</v>
      </c>
      <c r="F979" s="3" t="s">
        <v>104</v>
      </c>
      <c r="G979" s="3" t="s">
        <v>345</v>
      </c>
      <c r="H979" s="3" t="s">
        <v>1050</v>
      </c>
      <c r="I979" s="4">
        <v>6.68</v>
      </c>
    </row>
    <row r="980" spans="1:9" x14ac:dyDescent="0.2">
      <c r="A980" s="2">
        <v>265212</v>
      </c>
      <c r="B980" s="3" t="s">
        <v>19</v>
      </c>
      <c r="C980" s="3" t="s">
        <v>20</v>
      </c>
      <c r="D980" s="3" t="s">
        <v>21</v>
      </c>
      <c r="E980" s="3" t="s">
        <v>1030</v>
      </c>
      <c r="F980" s="3" t="s">
        <v>104</v>
      </c>
      <c r="G980" s="3" t="s">
        <v>345</v>
      </c>
      <c r="H980" s="3" t="s">
        <v>1051</v>
      </c>
      <c r="I980" s="4">
        <v>9.59</v>
      </c>
    </row>
    <row r="981" spans="1:9" x14ac:dyDescent="0.2">
      <c r="A981" s="2">
        <v>41245</v>
      </c>
      <c r="B981" s="3" t="s">
        <v>19</v>
      </c>
      <c r="C981" s="3" t="s">
        <v>20</v>
      </c>
      <c r="D981" s="3" t="s">
        <v>21</v>
      </c>
      <c r="E981" s="3" t="s">
        <v>1030</v>
      </c>
      <c r="F981" s="3" t="s">
        <v>104</v>
      </c>
      <c r="G981" s="3" t="s">
        <v>345</v>
      </c>
      <c r="H981" s="3" t="s">
        <v>1052</v>
      </c>
      <c r="I981" s="4">
        <v>9.59</v>
      </c>
    </row>
    <row r="982" spans="1:9" x14ac:dyDescent="0.2">
      <c r="A982" s="2">
        <v>319542</v>
      </c>
      <c r="B982" s="3" t="s">
        <v>19</v>
      </c>
      <c r="C982" s="3" t="s">
        <v>20</v>
      </c>
      <c r="D982" s="3" t="s">
        <v>21</v>
      </c>
      <c r="E982" s="3" t="s">
        <v>1030</v>
      </c>
      <c r="F982" s="3" t="s">
        <v>104</v>
      </c>
      <c r="G982" s="3" t="s">
        <v>345</v>
      </c>
      <c r="H982" s="3" t="s">
        <v>1053</v>
      </c>
      <c r="I982" s="4">
        <v>9.59</v>
      </c>
    </row>
    <row r="983" spans="1:9" x14ac:dyDescent="0.2">
      <c r="A983" s="2">
        <v>240467</v>
      </c>
      <c r="B983" s="3" t="s">
        <v>19</v>
      </c>
      <c r="C983" s="3" t="s">
        <v>20</v>
      </c>
      <c r="D983" s="3" t="s">
        <v>21</v>
      </c>
      <c r="E983" s="3" t="s">
        <v>1030</v>
      </c>
      <c r="F983" s="3" t="s">
        <v>104</v>
      </c>
      <c r="G983" s="3" t="s">
        <v>1054</v>
      </c>
      <c r="H983" s="3" t="s">
        <v>1055</v>
      </c>
      <c r="I983" s="4">
        <v>31.61</v>
      </c>
    </row>
    <row r="984" spans="1:9" x14ac:dyDescent="0.2">
      <c r="A984" s="2">
        <v>270638</v>
      </c>
      <c r="B984" s="3" t="s">
        <v>19</v>
      </c>
      <c r="C984" s="3" t="s">
        <v>20</v>
      </c>
      <c r="D984" s="3" t="s">
        <v>21</v>
      </c>
      <c r="E984" s="3" t="s">
        <v>1030</v>
      </c>
      <c r="F984" s="3" t="s">
        <v>104</v>
      </c>
      <c r="G984" s="3" t="s">
        <v>279</v>
      </c>
      <c r="H984" s="3" t="s">
        <v>1056</v>
      </c>
      <c r="I984" s="4">
        <v>17.55</v>
      </c>
    </row>
    <row r="985" spans="1:9" x14ac:dyDescent="0.2">
      <c r="A985" s="2">
        <v>270653</v>
      </c>
      <c r="B985" s="3" t="s">
        <v>19</v>
      </c>
      <c r="C985" s="3" t="s">
        <v>20</v>
      </c>
      <c r="D985" s="3" t="s">
        <v>21</v>
      </c>
      <c r="E985" s="3" t="s">
        <v>1030</v>
      </c>
      <c r="F985" s="3" t="s">
        <v>104</v>
      </c>
      <c r="G985" s="3" t="s">
        <v>279</v>
      </c>
      <c r="H985" s="3" t="s">
        <v>1057</v>
      </c>
      <c r="I985" s="4">
        <v>22.76</v>
      </c>
    </row>
    <row r="986" spans="1:9" x14ac:dyDescent="0.2">
      <c r="A986" s="2">
        <v>270657</v>
      </c>
      <c r="B986" s="3" t="s">
        <v>19</v>
      </c>
      <c r="C986" s="3" t="s">
        <v>20</v>
      </c>
      <c r="D986" s="3" t="s">
        <v>21</v>
      </c>
      <c r="E986" s="3" t="s">
        <v>1030</v>
      </c>
      <c r="F986" s="3" t="s">
        <v>104</v>
      </c>
      <c r="G986" s="3" t="s">
        <v>279</v>
      </c>
      <c r="H986" s="3" t="s">
        <v>1058</v>
      </c>
      <c r="I986" s="4">
        <v>22.76</v>
      </c>
    </row>
    <row r="987" spans="1:9" x14ac:dyDescent="0.2">
      <c r="A987" s="2">
        <v>390404</v>
      </c>
      <c r="B987" s="3" t="s">
        <v>19</v>
      </c>
      <c r="C987" s="3" t="s">
        <v>20</v>
      </c>
      <c r="D987" s="3" t="s">
        <v>21</v>
      </c>
      <c r="E987" s="3" t="s">
        <v>1030</v>
      </c>
      <c r="F987" s="3" t="s">
        <v>104</v>
      </c>
      <c r="G987" s="3" t="s">
        <v>279</v>
      </c>
      <c r="H987" s="3" t="s">
        <v>1059</v>
      </c>
      <c r="I987" s="4">
        <v>23.18</v>
      </c>
    </row>
    <row r="988" spans="1:9" x14ac:dyDescent="0.2">
      <c r="A988" s="2">
        <v>561131</v>
      </c>
      <c r="B988" s="3" t="s">
        <v>19</v>
      </c>
      <c r="C988" s="3" t="s">
        <v>20</v>
      </c>
      <c r="D988" s="3" t="s">
        <v>21</v>
      </c>
      <c r="E988" s="3" t="s">
        <v>1030</v>
      </c>
      <c r="F988" s="3" t="s">
        <v>104</v>
      </c>
      <c r="G988" s="3" t="s">
        <v>279</v>
      </c>
      <c r="H988" s="3" t="s">
        <v>1060</v>
      </c>
      <c r="I988" s="4">
        <v>15.89</v>
      </c>
    </row>
    <row r="989" spans="1:9" x14ac:dyDescent="0.2">
      <c r="A989" s="2">
        <v>561132</v>
      </c>
      <c r="B989" s="3" t="s">
        <v>19</v>
      </c>
      <c r="C989" s="3" t="s">
        <v>20</v>
      </c>
      <c r="D989" s="3" t="s">
        <v>21</v>
      </c>
      <c r="E989" s="3" t="s">
        <v>1030</v>
      </c>
      <c r="F989" s="3" t="s">
        <v>104</v>
      </c>
      <c r="G989" s="3" t="s">
        <v>279</v>
      </c>
      <c r="H989" s="3" t="s">
        <v>1061</v>
      </c>
      <c r="I989" s="4">
        <v>15.66</v>
      </c>
    </row>
    <row r="990" spans="1:9" x14ac:dyDescent="0.2">
      <c r="A990" s="2">
        <v>561133</v>
      </c>
      <c r="B990" s="3" t="s">
        <v>19</v>
      </c>
      <c r="C990" s="3" t="s">
        <v>20</v>
      </c>
      <c r="D990" s="3" t="s">
        <v>21</v>
      </c>
      <c r="E990" s="3" t="s">
        <v>1030</v>
      </c>
      <c r="F990" s="3" t="s">
        <v>104</v>
      </c>
      <c r="G990" s="3" t="s">
        <v>279</v>
      </c>
      <c r="H990" s="3" t="s">
        <v>1062</v>
      </c>
      <c r="I990" s="4">
        <v>15.79</v>
      </c>
    </row>
    <row r="991" spans="1:9" x14ac:dyDescent="0.2">
      <c r="A991" s="2">
        <v>276685</v>
      </c>
      <c r="B991" s="3" t="s">
        <v>19</v>
      </c>
      <c r="C991" s="3" t="s">
        <v>20</v>
      </c>
      <c r="D991" s="3" t="s">
        <v>21</v>
      </c>
      <c r="E991" s="3" t="s">
        <v>1030</v>
      </c>
      <c r="F991" s="3" t="s">
        <v>104</v>
      </c>
      <c r="G991" s="3" t="s">
        <v>680</v>
      </c>
      <c r="H991" s="3" t="s">
        <v>1063</v>
      </c>
      <c r="I991" s="4">
        <v>8.94</v>
      </c>
    </row>
    <row r="992" spans="1:9" x14ac:dyDescent="0.2">
      <c r="A992" s="2">
        <v>276687</v>
      </c>
      <c r="B992" s="3" t="s">
        <v>19</v>
      </c>
      <c r="C992" s="3" t="s">
        <v>20</v>
      </c>
      <c r="D992" s="3" t="s">
        <v>21</v>
      </c>
      <c r="E992" s="3" t="s">
        <v>1030</v>
      </c>
      <c r="F992" s="3" t="s">
        <v>104</v>
      </c>
      <c r="G992" s="3" t="s">
        <v>680</v>
      </c>
      <c r="H992" s="3" t="s">
        <v>1064</v>
      </c>
      <c r="I992" s="4">
        <v>8.94</v>
      </c>
    </row>
    <row r="993" spans="1:9" x14ac:dyDescent="0.2">
      <c r="A993" s="2">
        <v>308725</v>
      </c>
      <c r="B993" s="3" t="s">
        <v>19</v>
      </c>
      <c r="C993" s="3" t="s">
        <v>20</v>
      </c>
      <c r="D993" s="3" t="s">
        <v>21</v>
      </c>
      <c r="E993" s="3" t="s">
        <v>1030</v>
      </c>
      <c r="F993" s="3" t="s">
        <v>104</v>
      </c>
      <c r="G993" s="3" t="s">
        <v>680</v>
      </c>
      <c r="H993" s="3" t="s">
        <v>1065</v>
      </c>
      <c r="I993" s="4">
        <v>8.94</v>
      </c>
    </row>
    <row r="994" spans="1:9" x14ac:dyDescent="0.2">
      <c r="A994" s="2">
        <v>342730</v>
      </c>
      <c r="B994" s="3" t="s">
        <v>19</v>
      </c>
      <c r="C994" s="3" t="s">
        <v>20</v>
      </c>
      <c r="D994" s="3" t="s">
        <v>21</v>
      </c>
      <c r="E994" s="3" t="s">
        <v>1030</v>
      </c>
      <c r="F994" s="3" t="s">
        <v>104</v>
      </c>
      <c r="G994" s="3" t="s">
        <v>680</v>
      </c>
      <c r="H994" s="3" t="s">
        <v>1066</v>
      </c>
      <c r="I994" s="4">
        <v>6.62</v>
      </c>
    </row>
    <row r="995" spans="1:9" x14ac:dyDescent="0.2">
      <c r="A995" s="2">
        <v>347310</v>
      </c>
      <c r="B995" s="3" t="s">
        <v>19</v>
      </c>
      <c r="C995" s="3" t="s">
        <v>20</v>
      </c>
      <c r="D995" s="3" t="s">
        <v>21</v>
      </c>
      <c r="E995" s="3" t="s">
        <v>1030</v>
      </c>
      <c r="F995" s="3" t="s">
        <v>104</v>
      </c>
      <c r="G995" s="3" t="s">
        <v>680</v>
      </c>
      <c r="H995" s="3" t="s">
        <v>1067</v>
      </c>
      <c r="I995" s="4">
        <v>6.62</v>
      </c>
    </row>
    <row r="996" spans="1:9" x14ac:dyDescent="0.2">
      <c r="A996" s="2">
        <v>419010</v>
      </c>
      <c r="B996" s="3" t="s">
        <v>19</v>
      </c>
      <c r="C996" s="3" t="s">
        <v>20</v>
      </c>
      <c r="D996" s="3" t="s">
        <v>21</v>
      </c>
      <c r="E996" s="3" t="s">
        <v>1030</v>
      </c>
      <c r="F996" s="3" t="s">
        <v>104</v>
      </c>
      <c r="G996" s="3" t="s">
        <v>680</v>
      </c>
      <c r="H996" s="3" t="s">
        <v>1068</v>
      </c>
      <c r="I996" s="4">
        <v>8.94</v>
      </c>
    </row>
    <row r="997" spans="1:9" x14ac:dyDescent="0.2">
      <c r="A997" s="2">
        <v>419013</v>
      </c>
      <c r="B997" s="3" t="s">
        <v>19</v>
      </c>
      <c r="C997" s="3" t="s">
        <v>20</v>
      </c>
      <c r="D997" s="3" t="s">
        <v>21</v>
      </c>
      <c r="E997" s="3" t="s">
        <v>1030</v>
      </c>
      <c r="F997" s="3" t="s">
        <v>104</v>
      </c>
      <c r="G997" s="3" t="s">
        <v>680</v>
      </c>
      <c r="H997" s="3" t="s">
        <v>1069</v>
      </c>
      <c r="I997" s="4">
        <v>8.94</v>
      </c>
    </row>
    <row r="998" spans="1:9" x14ac:dyDescent="0.2">
      <c r="A998" s="2">
        <v>419016</v>
      </c>
      <c r="B998" s="3" t="s">
        <v>19</v>
      </c>
      <c r="C998" s="3" t="s">
        <v>20</v>
      </c>
      <c r="D998" s="3" t="s">
        <v>21</v>
      </c>
      <c r="E998" s="3" t="s">
        <v>1030</v>
      </c>
      <c r="F998" s="3" t="s">
        <v>104</v>
      </c>
      <c r="G998" s="3" t="s">
        <v>680</v>
      </c>
      <c r="H998" s="3" t="s">
        <v>1070</v>
      </c>
      <c r="I998" s="4">
        <v>8.94</v>
      </c>
    </row>
    <row r="999" spans="1:9" x14ac:dyDescent="0.2">
      <c r="A999" s="2">
        <v>454459</v>
      </c>
      <c r="B999" s="3" t="s">
        <v>19</v>
      </c>
      <c r="C999" s="3" t="s">
        <v>20</v>
      </c>
      <c r="D999" s="3" t="s">
        <v>21</v>
      </c>
      <c r="E999" s="3" t="s">
        <v>1030</v>
      </c>
      <c r="F999" s="3" t="s">
        <v>104</v>
      </c>
      <c r="G999" s="3" t="s">
        <v>680</v>
      </c>
      <c r="H999" s="3" t="s">
        <v>1071</v>
      </c>
      <c r="I999" s="4">
        <v>10.25</v>
      </c>
    </row>
    <row r="1000" spans="1:9" x14ac:dyDescent="0.2">
      <c r="A1000" s="2">
        <v>454473</v>
      </c>
      <c r="B1000" s="3" t="s">
        <v>19</v>
      </c>
      <c r="C1000" s="3" t="s">
        <v>20</v>
      </c>
      <c r="D1000" s="3" t="s">
        <v>21</v>
      </c>
      <c r="E1000" s="3" t="s">
        <v>1030</v>
      </c>
      <c r="F1000" s="3" t="s">
        <v>104</v>
      </c>
      <c r="G1000" s="3" t="s">
        <v>680</v>
      </c>
      <c r="H1000" s="3" t="s">
        <v>1072</v>
      </c>
      <c r="I1000" s="4">
        <v>8.94</v>
      </c>
    </row>
    <row r="1001" spans="1:9" x14ac:dyDescent="0.2">
      <c r="A1001" s="2">
        <v>454476</v>
      </c>
      <c r="B1001" s="3" t="s">
        <v>19</v>
      </c>
      <c r="C1001" s="3" t="s">
        <v>20</v>
      </c>
      <c r="D1001" s="3" t="s">
        <v>21</v>
      </c>
      <c r="E1001" s="3" t="s">
        <v>1030</v>
      </c>
      <c r="F1001" s="3" t="s">
        <v>104</v>
      </c>
      <c r="G1001" s="3" t="s">
        <v>680</v>
      </c>
      <c r="H1001" s="3" t="s">
        <v>1073</v>
      </c>
      <c r="I1001" s="4">
        <v>6.62</v>
      </c>
    </row>
    <row r="1002" spans="1:9" x14ac:dyDescent="0.2">
      <c r="A1002" s="2">
        <v>454469</v>
      </c>
      <c r="B1002" s="3" t="s">
        <v>19</v>
      </c>
      <c r="C1002" s="3" t="s">
        <v>20</v>
      </c>
      <c r="D1002" s="3" t="s">
        <v>21</v>
      </c>
      <c r="E1002" s="3" t="s">
        <v>1030</v>
      </c>
      <c r="F1002" s="3" t="s">
        <v>104</v>
      </c>
      <c r="G1002" s="3" t="s">
        <v>680</v>
      </c>
      <c r="H1002" s="3" t="s">
        <v>1074</v>
      </c>
      <c r="I1002" s="4">
        <v>6.62</v>
      </c>
    </row>
    <row r="1003" spans="1:9" x14ac:dyDescent="0.2">
      <c r="A1003" s="2">
        <v>454479</v>
      </c>
      <c r="B1003" s="3" t="s">
        <v>19</v>
      </c>
      <c r="C1003" s="3" t="s">
        <v>20</v>
      </c>
      <c r="D1003" s="3" t="s">
        <v>21</v>
      </c>
      <c r="E1003" s="3" t="s">
        <v>1030</v>
      </c>
      <c r="F1003" s="3" t="s">
        <v>104</v>
      </c>
      <c r="G1003" s="3" t="s">
        <v>680</v>
      </c>
      <c r="H1003" s="3" t="s">
        <v>1075</v>
      </c>
      <c r="I1003" s="4">
        <v>6.62</v>
      </c>
    </row>
    <row r="1004" spans="1:9" x14ac:dyDescent="0.2">
      <c r="A1004" s="2">
        <v>504007</v>
      </c>
      <c r="B1004" s="3" t="s">
        <v>19</v>
      </c>
      <c r="C1004" s="3" t="s">
        <v>20</v>
      </c>
      <c r="D1004" s="3" t="s">
        <v>21</v>
      </c>
      <c r="E1004" s="3" t="s">
        <v>1030</v>
      </c>
      <c r="F1004" s="3" t="s">
        <v>104</v>
      </c>
      <c r="G1004" s="3" t="s">
        <v>680</v>
      </c>
      <c r="H1004" s="3" t="s">
        <v>1076</v>
      </c>
      <c r="I1004" s="4">
        <v>10.25</v>
      </c>
    </row>
    <row r="1005" spans="1:9" x14ac:dyDescent="0.2">
      <c r="A1005" s="2">
        <v>504020</v>
      </c>
      <c r="B1005" s="3" t="s">
        <v>19</v>
      </c>
      <c r="C1005" s="3" t="s">
        <v>20</v>
      </c>
      <c r="D1005" s="3" t="s">
        <v>21</v>
      </c>
      <c r="E1005" s="3" t="s">
        <v>1030</v>
      </c>
      <c r="F1005" s="3" t="s">
        <v>104</v>
      </c>
      <c r="G1005" s="3" t="s">
        <v>680</v>
      </c>
      <c r="H1005" s="3" t="s">
        <v>1077</v>
      </c>
      <c r="I1005" s="4">
        <v>8.94</v>
      </c>
    </row>
    <row r="1006" spans="1:9" x14ac:dyDescent="0.2">
      <c r="A1006" s="2">
        <v>328882</v>
      </c>
      <c r="B1006" s="3" t="s">
        <v>19</v>
      </c>
      <c r="C1006" s="3" t="s">
        <v>20</v>
      </c>
      <c r="D1006" s="3" t="s">
        <v>21</v>
      </c>
      <c r="E1006" s="3" t="s">
        <v>1030</v>
      </c>
      <c r="F1006" s="3" t="s">
        <v>104</v>
      </c>
      <c r="G1006" s="3" t="s">
        <v>686</v>
      </c>
      <c r="H1006" s="3" t="s">
        <v>1078</v>
      </c>
      <c r="I1006" s="4">
        <v>9.41</v>
      </c>
    </row>
    <row r="1007" spans="1:9" x14ac:dyDescent="0.2">
      <c r="A1007" s="2">
        <v>457588</v>
      </c>
      <c r="B1007" s="3" t="s">
        <v>19</v>
      </c>
      <c r="C1007" s="3" t="s">
        <v>20</v>
      </c>
      <c r="D1007" s="3" t="s">
        <v>21</v>
      </c>
      <c r="E1007" s="3" t="s">
        <v>1030</v>
      </c>
      <c r="F1007" s="3" t="s">
        <v>104</v>
      </c>
      <c r="G1007" s="3" t="s">
        <v>686</v>
      </c>
      <c r="H1007" s="3" t="s">
        <v>1079</v>
      </c>
      <c r="I1007" s="4">
        <v>1.51</v>
      </c>
    </row>
    <row r="1008" spans="1:9" x14ac:dyDescent="0.2">
      <c r="A1008" s="2">
        <v>135211</v>
      </c>
      <c r="B1008" s="3" t="s">
        <v>19</v>
      </c>
      <c r="C1008" s="3" t="s">
        <v>20</v>
      </c>
      <c r="D1008" s="3" t="s">
        <v>21</v>
      </c>
      <c r="E1008" s="3" t="s">
        <v>1030</v>
      </c>
      <c r="F1008" s="3" t="s">
        <v>104</v>
      </c>
      <c r="G1008" s="3" t="s">
        <v>1080</v>
      </c>
      <c r="H1008" s="3" t="s">
        <v>1081</v>
      </c>
      <c r="I1008" s="4">
        <v>6.38</v>
      </c>
    </row>
    <row r="1009" spans="1:9" x14ac:dyDescent="0.2">
      <c r="A1009" s="2">
        <v>381581</v>
      </c>
      <c r="B1009" s="3" t="s">
        <v>19</v>
      </c>
      <c r="C1009" s="3" t="s">
        <v>20</v>
      </c>
      <c r="D1009" s="3" t="s">
        <v>21</v>
      </c>
      <c r="E1009" s="3" t="s">
        <v>1030</v>
      </c>
      <c r="F1009" s="3" t="s">
        <v>104</v>
      </c>
      <c r="G1009" s="3" t="s">
        <v>1080</v>
      </c>
      <c r="H1009" s="3" t="s">
        <v>1082</v>
      </c>
      <c r="I1009" s="4">
        <v>6.38</v>
      </c>
    </row>
    <row r="1010" spans="1:9" x14ac:dyDescent="0.2">
      <c r="A1010" s="2">
        <v>381608</v>
      </c>
      <c r="B1010" s="3" t="s">
        <v>19</v>
      </c>
      <c r="C1010" s="3" t="s">
        <v>20</v>
      </c>
      <c r="D1010" s="3" t="s">
        <v>21</v>
      </c>
      <c r="E1010" s="3" t="s">
        <v>1030</v>
      </c>
      <c r="F1010" s="3" t="s">
        <v>104</v>
      </c>
      <c r="G1010" s="3" t="s">
        <v>1080</v>
      </c>
      <c r="H1010" s="3" t="s">
        <v>1083</v>
      </c>
      <c r="I1010" s="4">
        <v>6.38</v>
      </c>
    </row>
    <row r="1011" spans="1:9" x14ac:dyDescent="0.2">
      <c r="A1011" s="2">
        <v>72477</v>
      </c>
      <c r="B1011" s="3" t="s">
        <v>19</v>
      </c>
      <c r="C1011" s="3" t="s">
        <v>20</v>
      </c>
      <c r="D1011" s="3" t="s">
        <v>21</v>
      </c>
      <c r="E1011" s="3" t="s">
        <v>1030</v>
      </c>
      <c r="F1011" s="3" t="s">
        <v>23</v>
      </c>
      <c r="G1011" s="3" t="s">
        <v>361</v>
      </c>
      <c r="H1011" s="3" t="s">
        <v>1084</v>
      </c>
      <c r="I1011" s="4">
        <v>27.12</v>
      </c>
    </row>
    <row r="1012" spans="1:9" x14ac:dyDescent="0.2">
      <c r="A1012" s="2">
        <v>81067</v>
      </c>
      <c r="B1012" s="3" t="s">
        <v>19</v>
      </c>
      <c r="C1012" s="3" t="s">
        <v>20</v>
      </c>
      <c r="D1012" s="3" t="s">
        <v>21</v>
      </c>
      <c r="E1012" s="3" t="s">
        <v>1030</v>
      </c>
      <c r="F1012" s="3" t="s">
        <v>23</v>
      </c>
      <c r="G1012" s="3" t="s">
        <v>361</v>
      </c>
      <c r="H1012" s="3" t="s">
        <v>1085</v>
      </c>
      <c r="I1012" s="4">
        <v>23.3</v>
      </c>
    </row>
    <row r="1013" spans="1:9" x14ac:dyDescent="0.2">
      <c r="A1013" s="2">
        <v>98736</v>
      </c>
      <c r="B1013" s="3" t="s">
        <v>19</v>
      </c>
      <c r="C1013" s="3" t="s">
        <v>20</v>
      </c>
      <c r="D1013" s="3" t="s">
        <v>21</v>
      </c>
      <c r="E1013" s="3" t="s">
        <v>1030</v>
      </c>
      <c r="F1013" s="3" t="s">
        <v>23</v>
      </c>
      <c r="G1013" s="3" t="s">
        <v>361</v>
      </c>
      <c r="H1013" s="3" t="s">
        <v>1086</v>
      </c>
      <c r="I1013" s="4">
        <v>22.59</v>
      </c>
    </row>
    <row r="1014" spans="1:9" x14ac:dyDescent="0.2">
      <c r="A1014" s="2">
        <v>560717</v>
      </c>
      <c r="B1014" s="3" t="s">
        <v>19</v>
      </c>
      <c r="C1014" s="3" t="s">
        <v>20</v>
      </c>
      <c r="D1014" s="3" t="s">
        <v>21</v>
      </c>
      <c r="E1014" s="3" t="s">
        <v>1030</v>
      </c>
      <c r="F1014" s="3" t="s">
        <v>23</v>
      </c>
      <c r="G1014" s="3" t="s">
        <v>361</v>
      </c>
      <c r="H1014" s="3" t="s">
        <v>1087</v>
      </c>
      <c r="I1014" s="4">
        <v>13.94</v>
      </c>
    </row>
    <row r="1015" spans="1:9" x14ac:dyDescent="0.2">
      <c r="A1015" s="2">
        <v>160507</v>
      </c>
      <c r="B1015" s="3" t="s">
        <v>19</v>
      </c>
      <c r="C1015" s="3" t="s">
        <v>20</v>
      </c>
      <c r="D1015" s="3" t="s">
        <v>21</v>
      </c>
      <c r="E1015" s="3" t="s">
        <v>1030</v>
      </c>
      <c r="F1015" s="3" t="s">
        <v>23</v>
      </c>
      <c r="G1015" s="3" t="s">
        <v>793</v>
      </c>
      <c r="H1015" s="3" t="s">
        <v>1088</v>
      </c>
      <c r="I1015" s="4">
        <v>36.020000000000003</v>
      </c>
    </row>
    <row r="1016" spans="1:9" x14ac:dyDescent="0.2">
      <c r="A1016" s="2">
        <v>160202</v>
      </c>
      <c r="B1016" s="3" t="s">
        <v>19</v>
      </c>
      <c r="C1016" s="3" t="s">
        <v>20</v>
      </c>
      <c r="D1016" s="3" t="s">
        <v>21</v>
      </c>
      <c r="E1016" s="3" t="s">
        <v>1030</v>
      </c>
      <c r="F1016" s="3" t="s">
        <v>23</v>
      </c>
      <c r="G1016" s="3" t="s">
        <v>793</v>
      </c>
      <c r="H1016" s="3" t="s">
        <v>1089</v>
      </c>
      <c r="I1016" s="4">
        <v>19.16</v>
      </c>
    </row>
    <row r="1017" spans="1:9" x14ac:dyDescent="0.2">
      <c r="A1017" s="2">
        <v>189810</v>
      </c>
      <c r="B1017" s="3" t="s">
        <v>19</v>
      </c>
      <c r="C1017" s="3" t="s">
        <v>20</v>
      </c>
      <c r="D1017" s="3" t="s">
        <v>21</v>
      </c>
      <c r="E1017" s="3" t="s">
        <v>1030</v>
      </c>
      <c r="F1017" s="3" t="s">
        <v>23</v>
      </c>
      <c r="G1017" s="3" t="s">
        <v>793</v>
      </c>
      <c r="H1017" s="3" t="s">
        <v>1090</v>
      </c>
      <c r="I1017" s="4">
        <v>19.16</v>
      </c>
    </row>
    <row r="1018" spans="1:9" x14ac:dyDescent="0.2">
      <c r="A1018" s="2">
        <v>225542</v>
      </c>
      <c r="B1018" s="3" t="s">
        <v>19</v>
      </c>
      <c r="C1018" s="3" t="s">
        <v>20</v>
      </c>
      <c r="D1018" s="3" t="s">
        <v>21</v>
      </c>
      <c r="E1018" s="3" t="s">
        <v>1030</v>
      </c>
      <c r="F1018" s="3" t="s">
        <v>23</v>
      </c>
      <c r="G1018" s="3" t="s">
        <v>793</v>
      </c>
      <c r="H1018" s="3" t="s">
        <v>1091</v>
      </c>
      <c r="I1018" s="4">
        <v>19.16</v>
      </c>
    </row>
    <row r="1019" spans="1:9" x14ac:dyDescent="0.2">
      <c r="A1019" s="2">
        <v>250952</v>
      </c>
      <c r="B1019" s="3" t="s">
        <v>19</v>
      </c>
      <c r="C1019" s="3" t="s">
        <v>20</v>
      </c>
      <c r="D1019" s="3" t="s">
        <v>21</v>
      </c>
      <c r="E1019" s="3" t="s">
        <v>1030</v>
      </c>
      <c r="F1019" s="3" t="s">
        <v>23</v>
      </c>
      <c r="G1019" s="3" t="s">
        <v>793</v>
      </c>
      <c r="H1019" s="3" t="s">
        <v>1092</v>
      </c>
      <c r="I1019" s="4">
        <v>19.16</v>
      </c>
    </row>
    <row r="1020" spans="1:9" x14ac:dyDescent="0.2">
      <c r="A1020" s="2">
        <v>299937</v>
      </c>
      <c r="B1020" s="3" t="s">
        <v>19</v>
      </c>
      <c r="C1020" s="3" t="s">
        <v>20</v>
      </c>
      <c r="D1020" s="3" t="s">
        <v>21</v>
      </c>
      <c r="E1020" s="3" t="s">
        <v>1030</v>
      </c>
      <c r="F1020" s="3" t="s">
        <v>23</v>
      </c>
      <c r="G1020" s="3" t="s">
        <v>793</v>
      </c>
      <c r="H1020" s="3" t="s">
        <v>1093</v>
      </c>
      <c r="I1020" s="4">
        <v>16.57</v>
      </c>
    </row>
    <row r="1021" spans="1:9" x14ac:dyDescent="0.2">
      <c r="A1021" s="2">
        <v>323635</v>
      </c>
      <c r="B1021" s="3" t="s">
        <v>19</v>
      </c>
      <c r="C1021" s="3" t="s">
        <v>20</v>
      </c>
      <c r="D1021" s="3" t="s">
        <v>21</v>
      </c>
      <c r="E1021" s="3" t="s">
        <v>1030</v>
      </c>
      <c r="F1021" s="3" t="s">
        <v>23</v>
      </c>
      <c r="G1021" s="3" t="s">
        <v>793</v>
      </c>
      <c r="H1021" s="3" t="s">
        <v>1094</v>
      </c>
      <c r="I1021" s="4">
        <v>19.16</v>
      </c>
    </row>
    <row r="1022" spans="1:9" x14ac:dyDescent="0.2">
      <c r="A1022" s="2">
        <v>376893</v>
      </c>
      <c r="B1022" s="3" t="s">
        <v>19</v>
      </c>
      <c r="C1022" s="3" t="s">
        <v>20</v>
      </c>
      <c r="D1022" s="3" t="s">
        <v>21</v>
      </c>
      <c r="E1022" s="3" t="s">
        <v>1030</v>
      </c>
      <c r="F1022" s="3" t="s">
        <v>23</v>
      </c>
      <c r="G1022" s="3" t="s">
        <v>793</v>
      </c>
      <c r="H1022" s="3" t="s">
        <v>1095</v>
      </c>
      <c r="I1022" s="4">
        <v>11.82</v>
      </c>
    </row>
    <row r="1023" spans="1:9" x14ac:dyDescent="0.2">
      <c r="A1023" s="2">
        <v>529434</v>
      </c>
      <c r="B1023" s="3" t="s">
        <v>19</v>
      </c>
      <c r="C1023" s="3" t="s">
        <v>20</v>
      </c>
      <c r="D1023" s="3" t="s">
        <v>21</v>
      </c>
      <c r="E1023" s="3" t="s">
        <v>1030</v>
      </c>
      <c r="F1023" s="3" t="s">
        <v>23</v>
      </c>
      <c r="G1023" s="3" t="s">
        <v>793</v>
      </c>
      <c r="H1023" s="3" t="s">
        <v>1096</v>
      </c>
      <c r="I1023" s="4">
        <v>36.020000000000003</v>
      </c>
    </row>
    <row r="1024" spans="1:9" x14ac:dyDescent="0.2">
      <c r="A1024" s="2">
        <v>539658</v>
      </c>
      <c r="B1024" s="3" t="s">
        <v>19</v>
      </c>
      <c r="C1024" s="3" t="s">
        <v>20</v>
      </c>
      <c r="D1024" s="3" t="s">
        <v>21</v>
      </c>
      <c r="E1024" s="3" t="s">
        <v>1030</v>
      </c>
      <c r="F1024" s="3" t="s">
        <v>23</v>
      </c>
      <c r="G1024" s="3" t="s">
        <v>793</v>
      </c>
      <c r="H1024" s="3" t="s">
        <v>1097</v>
      </c>
      <c r="I1024" s="4">
        <v>24.65</v>
      </c>
    </row>
    <row r="1025" spans="1:9" x14ac:dyDescent="0.2">
      <c r="A1025" s="2">
        <v>568469</v>
      </c>
      <c r="B1025" s="3" t="s">
        <v>19</v>
      </c>
      <c r="C1025" s="3" t="s">
        <v>20</v>
      </c>
      <c r="D1025" s="3" t="s">
        <v>21</v>
      </c>
      <c r="E1025" s="3" t="s">
        <v>1030</v>
      </c>
      <c r="F1025" s="3" t="s">
        <v>23</v>
      </c>
      <c r="G1025" s="3" t="s">
        <v>793</v>
      </c>
      <c r="H1025" s="3" t="s">
        <v>1098</v>
      </c>
      <c r="I1025" s="4">
        <v>36.020000000000003</v>
      </c>
    </row>
    <row r="1026" spans="1:9" x14ac:dyDescent="0.2">
      <c r="A1026" s="2">
        <v>409784</v>
      </c>
      <c r="B1026" s="3" t="s">
        <v>19</v>
      </c>
      <c r="C1026" s="3" t="s">
        <v>20</v>
      </c>
      <c r="D1026" s="3" t="s">
        <v>21</v>
      </c>
      <c r="E1026" s="3" t="s">
        <v>1030</v>
      </c>
      <c r="F1026" s="3" t="s">
        <v>23</v>
      </c>
      <c r="G1026" s="3" t="s">
        <v>904</v>
      </c>
      <c r="H1026" s="3" t="s">
        <v>1099</v>
      </c>
      <c r="I1026" s="4">
        <v>13.4</v>
      </c>
    </row>
    <row r="1027" spans="1:9" x14ac:dyDescent="0.2">
      <c r="A1027" s="2">
        <v>409793</v>
      </c>
      <c r="B1027" s="3" t="s">
        <v>19</v>
      </c>
      <c r="C1027" s="3" t="s">
        <v>20</v>
      </c>
      <c r="D1027" s="3" t="s">
        <v>21</v>
      </c>
      <c r="E1027" s="3" t="s">
        <v>1030</v>
      </c>
      <c r="F1027" s="3" t="s">
        <v>23</v>
      </c>
      <c r="G1027" s="3" t="s">
        <v>904</v>
      </c>
      <c r="H1027" s="3" t="s">
        <v>1100</v>
      </c>
      <c r="I1027" s="4">
        <v>13.4</v>
      </c>
    </row>
    <row r="1028" spans="1:9" x14ac:dyDescent="0.2">
      <c r="A1028" s="2">
        <v>409795</v>
      </c>
      <c r="B1028" s="3" t="s">
        <v>19</v>
      </c>
      <c r="C1028" s="3" t="s">
        <v>20</v>
      </c>
      <c r="D1028" s="3" t="s">
        <v>21</v>
      </c>
      <c r="E1028" s="3" t="s">
        <v>1030</v>
      </c>
      <c r="F1028" s="3" t="s">
        <v>23</v>
      </c>
      <c r="G1028" s="3" t="s">
        <v>904</v>
      </c>
      <c r="H1028" s="3" t="s">
        <v>1101</v>
      </c>
      <c r="I1028" s="4">
        <v>13.4</v>
      </c>
    </row>
    <row r="1029" spans="1:9" x14ac:dyDescent="0.2">
      <c r="A1029" s="2">
        <v>409807</v>
      </c>
      <c r="B1029" s="3" t="s">
        <v>19</v>
      </c>
      <c r="C1029" s="3" t="s">
        <v>20</v>
      </c>
      <c r="D1029" s="3" t="s">
        <v>21</v>
      </c>
      <c r="E1029" s="3" t="s">
        <v>1030</v>
      </c>
      <c r="F1029" s="3" t="s">
        <v>23</v>
      </c>
      <c r="G1029" s="3" t="s">
        <v>904</v>
      </c>
      <c r="H1029" s="3" t="s">
        <v>1102</v>
      </c>
      <c r="I1029" s="4">
        <v>13.4</v>
      </c>
    </row>
    <row r="1030" spans="1:9" x14ac:dyDescent="0.2">
      <c r="A1030" s="2">
        <v>521560</v>
      </c>
      <c r="B1030" s="3" t="s">
        <v>19</v>
      </c>
      <c r="C1030" s="3" t="s">
        <v>20</v>
      </c>
      <c r="D1030" s="3" t="s">
        <v>21</v>
      </c>
      <c r="E1030" s="3" t="s">
        <v>1030</v>
      </c>
      <c r="F1030" s="3" t="s">
        <v>23</v>
      </c>
      <c r="G1030" s="3" t="s">
        <v>904</v>
      </c>
      <c r="H1030" s="3" t="s">
        <v>1103</v>
      </c>
      <c r="I1030" s="4">
        <v>17.84</v>
      </c>
    </row>
    <row r="1031" spans="1:9" x14ac:dyDescent="0.2">
      <c r="A1031" s="2">
        <v>545681</v>
      </c>
      <c r="B1031" s="3" t="s">
        <v>19</v>
      </c>
      <c r="C1031" s="3" t="s">
        <v>20</v>
      </c>
      <c r="D1031" s="3" t="s">
        <v>21</v>
      </c>
      <c r="E1031" s="3" t="s">
        <v>1030</v>
      </c>
      <c r="F1031" s="3" t="s">
        <v>23</v>
      </c>
      <c r="G1031" s="3" t="s">
        <v>904</v>
      </c>
      <c r="H1031" s="3" t="s">
        <v>1104</v>
      </c>
      <c r="I1031" s="4">
        <v>13.4</v>
      </c>
    </row>
    <row r="1032" spans="1:9" x14ac:dyDescent="0.2">
      <c r="A1032" s="2">
        <v>545682</v>
      </c>
      <c r="B1032" s="3" t="s">
        <v>19</v>
      </c>
      <c r="C1032" s="3" t="s">
        <v>20</v>
      </c>
      <c r="D1032" s="3" t="s">
        <v>21</v>
      </c>
      <c r="E1032" s="3" t="s">
        <v>1030</v>
      </c>
      <c r="F1032" s="3" t="s">
        <v>23</v>
      </c>
      <c r="G1032" s="3" t="s">
        <v>904</v>
      </c>
      <c r="H1032" s="3" t="s">
        <v>1105</v>
      </c>
      <c r="I1032" s="4">
        <v>13.4</v>
      </c>
    </row>
    <row r="1033" spans="1:9" x14ac:dyDescent="0.2">
      <c r="A1033" s="2">
        <v>585685</v>
      </c>
      <c r="B1033" s="3" t="s">
        <v>19</v>
      </c>
      <c r="C1033" s="3" t="s">
        <v>20</v>
      </c>
      <c r="D1033" s="3" t="s">
        <v>21</v>
      </c>
      <c r="E1033" s="3" t="s">
        <v>1030</v>
      </c>
      <c r="F1033" s="3" t="s">
        <v>23</v>
      </c>
      <c r="G1033" s="3" t="s">
        <v>904</v>
      </c>
      <c r="H1033" s="3" t="s">
        <v>1106</v>
      </c>
      <c r="I1033" s="4">
        <v>13.73</v>
      </c>
    </row>
    <row r="1034" spans="1:9" x14ac:dyDescent="0.2">
      <c r="A1034" s="2">
        <v>585686</v>
      </c>
      <c r="B1034" s="3" t="s">
        <v>19</v>
      </c>
      <c r="C1034" s="3" t="s">
        <v>20</v>
      </c>
      <c r="D1034" s="3" t="s">
        <v>21</v>
      </c>
      <c r="E1034" s="3" t="s">
        <v>1030</v>
      </c>
      <c r="F1034" s="3" t="s">
        <v>23</v>
      </c>
      <c r="G1034" s="3" t="s">
        <v>904</v>
      </c>
      <c r="H1034" s="3" t="s">
        <v>1107</v>
      </c>
      <c r="I1034" s="4">
        <v>13.73</v>
      </c>
    </row>
    <row r="1035" spans="1:9" x14ac:dyDescent="0.2">
      <c r="A1035" s="2">
        <v>585687</v>
      </c>
      <c r="B1035" s="3" t="s">
        <v>19</v>
      </c>
      <c r="C1035" s="3" t="s">
        <v>20</v>
      </c>
      <c r="D1035" s="3" t="s">
        <v>21</v>
      </c>
      <c r="E1035" s="3" t="s">
        <v>1030</v>
      </c>
      <c r="F1035" s="3" t="s">
        <v>23</v>
      </c>
      <c r="G1035" s="3" t="s">
        <v>904</v>
      </c>
      <c r="H1035" s="3" t="s">
        <v>1108</v>
      </c>
      <c r="I1035" s="4">
        <v>13.73</v>
      </c>
    </row>
    <row r="1036" spans="1:9" x14ac:dyDescent="0.2">
      <c r="A1036" s="2">
        <v>585688</v>
      </c>
      <c r="B1036" s="3" t="s">
        <v>19</v>
      </c>
      <c r="C1036" s="3" t="s">
        <v>20</v>
      </c>
      <c r="D1036" s="3" t="s">
        <v>21</v>
      </c>
      <c r="E1036" s="3" t="s">
        <v>1030</v>
      </c>
      <c r="F1036" s="3" t="s">
        <v>23</v>
      </c>
      <c r="G1036" s="3" t="s">
        <v>904</v>
      </c>
      <c r="H1036" s="3" t="s">
        <v>1109</v>
      </c>
      <c r="I1036" s="4">
        <v>13.73</v>
      </c>
    </row>
    <row r="1037" spans="1:9" x14ac:dyDescent="0.2">
      <c r="A1037" s="2">
        <v>473093</v>
      </c>
      <c r="B1037" s="3" t="s">
        <v>19</v>
      </c>
      <c r="C1037" s="3" t="s">
        <v>20</v>
      </c>
      <c r="D1037" s="3" t="s">
        <v>21</v>
      </c>
      <c r="E1037" s="3" t="s">
        <v>1030</v>
      </c>
      <c r="F1037" s="3" t="s">
        <v>23</v>
      </c>
      <c r="G1037" s="3" t="s">
        <v>819</v>
      </c>
      <c r="H1037" s="3" t="s">
        <v>1110</v>
      </c>
      <c r="I1037" s="4">
        <v>16.559999999999999</v>
      </c>
    </row>
    <row r="1038" spans="1:9" x14ac:dyDescent="0.2">
      <c r="A1038" s="2">
        <v>473094</v>
      </c>
      <c r="B1038" s="3" t="s">
        <v>19</v>
      </c>
      <c r="C1038" s="3" t="s">
        <v>20</v>
      </c>
      <c r="D1038" s="3" t="s">
        <v>21</v>
      </c>
      <c r="E1038" s="3" t="s">
        <v>1030</v>
      </c>
      <c r="F1038" s="3" t="s">
        <v>23</v>
      </c>
      <c r="G1038" s="3" t="s">
        <v>819</v>
      </c>
      <c r="H1038" s="3" t="s">
        <v>1111</v>
      </c>
      <c r="I1038" s="4">
        <v>12.87</v>
      </c>
    </row>
    <row r="1039" spans="1:9" x14ac:dyDescent="0.2">
      <c r="A1039" s="2">
        <v>475099</v>
      </c>
      <c r="B1039" s="3" t="s">
        <v>19</v>
      </c>
      <c r="C1039" s="3" t="s">
        <v>20</v>
      </c>
      <c r="D1039" s="3" t="s">
        <v>21</v>
      </c>
      <c r="E1039" s="3" t="s">
        <v>1030</v>
      </c>
      <c r="F1039" s="3" t="s">
        <v>23</v>
      </c>
      <c r="G1039" s="3" t="s">
        <v>1112</v>
      </c>
      <c r="H1039" s="3" t="s">
        <v>1113</v>
      </c>
      <c r="I1039" s="4">
        <v>27.51</v>
      </c>
    </row>
    <row r="1040" spans="1:9" x14ac:dyDescent="0.2">
      <c r="A1040" s="2">
        <v>607643</v>
      </c>
      <c r="B1040" s="3" t="s">
        <v>19</v>
      </c>
      <c r="C1040" s="3" t="s">
        <v>20</v>
      </c>
      <c r="D1040" s="3" t="s">
        <v>21</v>
      </c>
      <c r="E1040" s="3" t="s">
        <v>1030</v>
      </c>
      <c r="F1040" s="3" t="s">
        <v>826</v>
      </c>
      <c r="G1040" s="3" t="s">
        <v>84</v>
      </c>
      <c r="H1040" s="3" t="s">
        <v>1114</v>
      </c>
      <c r="I1040" s="4">
        <v>51.54</v>
      </c>
    </row>
    <row r="1041" spans="1:9" x14ac:dyDescent="0.2">
      <c r="A1041" s="2">
        <v>609055</v>
      </c>
      <c r="B1041" s="3" t="s">
        <v>19</v>
      </c>
      <c r="C1041" s="3" t="s">
        <v>20</v>
      </c>
      <c r="D1041" s="3" t="s">
        <v>21</v>
      </c>
      <c r="E1041" s="3" t="s">
        <v>1030</v>
      </c>
      <c r="F1041" s="3" t="s">
        <v>1115</v>
      </c>
      <c r="G1041" s="3" t="s">
        <v>793</v>
      </c>
      <c r="H1041" s="3" t="s">
        <v>1116</v>
      </c>
      <c r="I1041" s="4">
        <v>36.020000000000003</v>
      </c>
    </row>
    <row r="1042" spans="1:9" x14ac:dyDescent="0.2">
      <c r="A1042" s="2">
        <v>545677</v>
      </c>
      <c r="B1042" s="3" t="s">
        <v>19</v>
      </c>
      <c r="C1042" s="3" t="s">
        <v>20</v>
      </c>
      <c r="D1042" s="3" t="s">
        <v>21</v>
      </c>
      <c r="E1042" s="3" t="s">
        <v>1117</v>
      </c>
      <c r="F1042" s="3" t="s">
        <v>23</v>
      </c>
      <c r="G1042" s="3" t="s">
        <v>904</v>
      </c>
      <c r="H1042" s="3" t="s">
        <v>1118</v>
      </c>
      <c r="I1042" s="4">
        <v>17.27</v>
      </c>
    </row>
    <row r="1043" spans="1:9" x14ac:dyDescent="0.2">
      <c r="A1043" s="2">
        <v>49909</v>
      </c>
      <c r="B1043" s="3" t="s">
        <v>19</v>
      </c>
      <c r="C1043" s="3" t="s">
        <v>20</v>
      </c>
      <c r="D1043" s="3" t="s">
        <v>21</v>
      </c>
      <c r="E1043" s="3" t="s">
        <v>1119</v>
      </c>
      <c r="F1043" s="3" t="s">
        <v>104</v>
      </c>
      <c r="G1043" s="3" t="s">
        <v>1120</v>
      </c>
      <c r="H1043" s="3" t="s">
        <v>1121</v>
      </c>
      <c r="I1043" s="4">
        <v>13.61</v>
      </c>
    </row>
    <row r="1044" spans="1:9" x14ac:dyDescent="0.2">
      <c r="A1044" s="2">
        <v>154872</v>
      </c>
      <c r="B1044" s="3" t="s">
        <v>19</v>
      </c>
      <c r="C1044" s="3" t="s">
        <v>20</v>
      </c>
      <c r="D1044" s="3" t="s">
        <v>21</v>
      </c>
      <c r="E1044" s="3" t="s">
        <v>1119</v>
      </c>
      <c r="F1044" s="3" t="s">
        <v>104</v>
      </c>
      <c r="G1044" s="3" t="s">
        <v>1120</v>
      </c>
      <c r="H1044" s="3" t="s">
        <v>1122</v>
      </c>
      <c r="I1044" s="4">
        <v>14.75</v>
      </c>
    </row>
    <row r="1045" spans="1:9" x14ac:dyDescent="0.2">
      <c r="A1045" s="2">
        <v>154892</v>
      </c>
      <c r="B1045" s="3" t="s">
        <v>19</v>
      </c>
      <c r="C1045" s="3" t="s">
        <v>20</v>
      </c>
      <c r="D1045" s="3" t="s">
        <v>21</v>
      </c>
      <c r="E1045" s="3" t="s">
        <v>1119</v>
      </c>
      <c r="F1045" s="3" t="s">
        <v>104</v>
      </c>
      <c r="G1045" s="3" t="s">
        <v>1120</v>
      </c>
      <c r="H1045" s="3" t="s">
        <v>1123</v>
      </c>
      <c r="I1045" s="4">
        <v>16.600000000000001</v>
      </c>
    </row>
    <row r="1046" spans="1:9" x14ac:dyDescent="0.2">
      <c r="A1046" s="2">
        <v>262317</v>
      </c>
      <c r="B1046" s="3" t="s">
        <v>19</v>
      </c>
      <c r="C1046" s="3" t="s">
        <v>20</v>
      </c>
      <c r="D1046" s="3" t="s">
        <v>21</v>
      </c>
      <c r="E1046" s="3" t="s">
        <v>1119</v>
      </c>
      <c r="F1046" s="3" t="s">
        <v>104</v>
      </c>
      <c r="G1046" s="3" t="s">
        <v>1120</v>
      </c>
      <c r="H1046" s="3" t="s">
        <v>1124</v>
      </c>
      <c r="I1046" s="4">
        <v>16.809999999999999</v>
      </c>
    </row>
    <row r="1047" spans="1:9" x14ac:dyDescent="0.2">
      <c r="A1047" s="2">
        <v>303636</v>
      </c>
      <c r="B1047" s="3" t="s">
        <v>19</v>
      </c>
      <c r="C1047" s="3" t="s">
        <v>20</v>
      </c>
      <c r="D1047" s="3" t="s">
        <v>21</v>
      </c>
      <c r="E1047" s="3" t="s">
        <v>1119</v>
      </c>
      <c r="F1047" s="3" t="s">
        <v>104</v>
      </c>
      <c r="G1047" s="3" t="s">
        <v>1120</v>
      </c>
      <c r="H1047" s="3" t="s">
        <v>1125</v>
      </c>
      <c r="I1047" s="4">
        <v>15.26</v>
      </c>
    </row>
    <row r="1048" spans="1:9" x14ac:dyDescent="0.2">
      <c r="A1048" s="2">
        <v>303638</v>
      </c>
      <c r="B1048" s="3" t="s">
        <v>19</v>
      </c>
      <c r="C1048" s="3" t="s">
        <v>20</v>
      </c>
      <c r="D1048" s="3" t="s">
        <v>21</v>
      </c>
      <c r="E1048" s="3" t="s">
        <v>1119</v>
      </c>
      <c r="F1048" s="3" t="s">
        <v>104</v>
      </c>
      <c r="G1048" s="3" t="s">
        <v>1120</v>
      </c>
      <c r="H1048" s="3" t="s">
        <v>1126</v>
      </c>
      <c r="I1048" s="4">
        <v>15.26</v>
      </c>
    </row>
    <row r="1049" spans="1:9" x14ac:dyDescent="0.2">
      <c r="A1049" s="2">
        <v>385604</v>
      </c>
      <c r="B1049" s="3" t="s">
        <v>19</v>
      </c>
      <c r="C1049" s="3" t="s">
        <v>20</v>
      </c>
      <c r="D1049" s="3" t="s">
        <v>21</v>
      </c>
      <c r="E1049" s="3" t="s">
        <v>1119</v>
      </c>
      <c r="F1049" s="3" t="s">
        <v>104</v>
      </c>
      <c r="G1049" s="3" t="s">
        <v>1120</v>
      </c>
      <c r="H1049" s="3" t="s">
        <v>1127</v>
      </c>
      <c r="I1049" s="4">
        <v>5.83</v>
      </c>
    </row>
    <row r="1050" spans="1:9" x14ac:dyDescent="0.2">
      <c r="A1050" s="2">
        <v>385607</v>
      </c>
      <c r="B1050" s="3" t="s">
        <v>19</v>
      </c>
      <c r="C1050" s="3" t="s">
        <v>20</v>
      </c>
      <c r="D1050" s="3" t="s">
        <v>21</v>
      </c>
      <c r="E1050" s="3" t="s">
        <v>1119</v>
      </c>
      <c r="F1050" s="3" t="s">
        <v>104</v>
      </c>
      <c r="G1050" s="3" t="s">
        <v>1120</v>
      </c>
      <c r="H1050" s="3" t="s">
        <v>1128</v>
      </c>
      <c r="I1050" s="4">
        <v>5.83</v>
      </c>
    </row>
    <row r="1051" spans="1:9" x14ac:dyDescent="0.2">
      <c r="A1051" s="2">
        <v>385610</v>
      </c>
      <c r="B1051" s="3" t="s">
        <v>19</v>
      </c>
      <c r="C1051" s="3" t="s">
        <v>20</v>
      </c>
      <c r="D1051" s="3" t="s">
        <v>21</v>
      </c>
      <c r="E1051" s="3" t="s">
        <v>1119</v>
      </c>
      <c r="F1051" s="3" t="s">
        <v>104</v>
      </c>
      <c r="G1051" s="3" t="s">
        <v>1120</v>
      </c>
      <c r="H1051" s="3" t="s">
        <v>1129</v>
      </c>
      <c r="I1051" s="4">
        <v>9.41</v>
      </c>
    </row>
    <row r="1052" spans="1:9" x14ac:dyDescent="0.2">
      <c r="A1052" s="2">
        <v>349981</v>
      </c>
      <c r="B1052" s="3" t="s">
        <v>19</v>
      </c>
      <c r="C1052" s="3" t="s">
        <v>20</v>
      </c>
      <c r="D1052" s="3" t="s">
        <v>21</v>
      </c>
      <c r="E1052" s="3" t="s">
        <v>1119</v>
      </c>
      <c r="F1052" s="3" t="s">
        <v>104</v>
      </c>
      <c r="G1052" s="3" t="s">
        <v>1130</v>
      </c>
      <c r="H1052" s="3" t="s">
        <v>1131</v>
      </c>
      <c r="I1052" s="4">
        <v>11.1</v>
      </c>
    </row>
    <row r="1053" spans="1:9" x14ac:dyDescent="0.2">
      <c r="A1053" s="2">
        <v>350609</v>
      </c>
      <c r="B1053" s="3" t="s">
        <v>19</v>
      </c>
      <c r="C1053" s="3" t="s">
        <v>20</v>
      </c>
      <c r="D1053" s="3" t="s">
        <v>21</v>
      </c>
      <c r="E1053" s="3" t="s">
        <v>1119</v>
      </c>
      <c r="F1053" s="3" t="s">
        <v>104</v>
      </c>
      <c r="G1053" s="3" t="s">
        <v>1130</v>
      </c>
      <c r="H1053" s="3" t="s">
        <v>1132</v>
      </c>
      <c r="I1053" s="4">
        <v>18.96</v>
      </c>
    </row>
    <row r="1054" spans="1:9" x14ac:dyDescent="0.2">
      <c r="A1054" s="2">
        <v>350607</v>
      </c>
      <c r="B1054" s="3" t="s">
        <v>19</v>
      </c>
      <c r="C1054" s="3" t="s">
        <v>20</v>
      </c>
      <c r="D1054" s="3" t="s">
        <v>21</v>
      </c>
      <c r="E1054" s="3" t="s">
        <v>1119</v>
      </c>
      <c r="F1054" s="3" t="s">
        <v>104</v>
      </c>
      <c r="G1054" s="3" t="s">
        <v>1130</v>
      </c>
      <c r="H1054" s="3" t="s">
        <v>1133</v>
      </c>
      <c r="I1054" s="4">
        <v>20.190000000000001</v>
      </c>
    </row>
    <row r="1055" spans="1:9" x14ac:dyDescent="0.2">
      <c r="A1055" s="2">
        <v>349980</v>
      </c>
      <c r="B1055" s="3" t="s">
        <v>19</v>
      </c>
      <c r="C1055" s="3" t="s">
        <v>20</v>
      </c>
      <c r="D1055" s="3" t="s">
        <v>21</v>
      </c>
      <c r="E1055" s="3" t="s">
        <v>1119</v>
      </c>
      <c r="F1055" s="3" t="s">
        <v>104</v>
      </c>
      <c r="G1055" s="3" t="s">
        <v>1130</v>
      </c>
      <c r="H1055" s="3" t="s">
        <v>1134</v>
      </c>
      <c r="I1055" s="4">
        <v>12.57</v>
      </c>
    </row>
    <row r="1056" spans="1:9" x14ac:dyDescent="0.2">
      <c r="A1056" s="2">
        <v>251523</v>
      </c>
      <c r="B1056" s="3" t="s">
        <v>19</v>
      </c>
      <c r="C1056" s="3" t="s">
        <v>20</v>
      </c>
      <c r="D1056" s="3" t="s">
        <v>21</v>
      </c>
      <c r="E1056" s="3" t="s">
        <v>1135</v>
      </c>
      <c r="F1056" s="3" t="s">
        <v>104</v>
      </c>
      <c r="G1056" s="3" t="s">
        <v>1080</v>
      </c>
      <c r="H1056" s="3" t="s">
        <v>1136</v>
      </c>
      <c r="I1056" s="4">
        <v>1.95</v>
      </c>
    </row>
    <row r="1057" spans="1:9" x14ac:dyDescent="0.2">
      <c r="A1057" s="2">
        <v>251524</v>
      </c>
      <c r="B1057" s="3" t="s">
        <v>19</v>
      </c>
      <c r="C1057" s="3" t="s">
        <v>20</v>
      </c>
      <c r="D1057" s="3" t="s">
        <v>21</v>
      </c>
      <c r="E1057" s="3" t="s">
        <v>1135</v>
      </c>
      <c r="F1057" s="3" t="s">
        <v>104</v>
      </c>
      <c r="G1057" s="3" t="s">
        <v>1080</v>
      </c>
      <c r="H1057" s="3" t="s">
        <v>1137</v>
      </c>
      <c r="I1057" s="4">
        <v>1.95</v>
      </c>
    </row>
    <row r="1058" spans="1:9" x14ac:dyDescent="0.2">
      <c r="A1058" s="2">
        <v>251532</v>
      </c>
      <c r="B1058" s="3" t="s">
        <v>19</v>
      </c>
      <c r="C1058" s="3" t="s">
        <v>20</v>
      </c>
      <c r="D1058" s="3" t="s">
        <v>21</v>
      </c>
      <c r="E1058" s="3" t="s">
        <v>1135</v>
      </c>
      <c r="F1058" s="3" t="s">
        <v>104</v>
      </c>
      <c r="G1058" s="3" t="s">
        <v>1080</v>
      </c>
      <c r="H1058" s="3" t="s">
        <v>1138</v>
      </c>
      <c r="I1058" s="4">
        <v>1.95</v>
      </c>
    </row>
    <row r="1059" spans="1:9" x14ac:dyDescent="0.2">
      <c r="A1059" s="2">
        <v>251536</v>
      </c>
      <c r="B1059" s="3" t="s">
        <v>19</v>
      </c>
      <c r="C1059" s="3" t="s">
        <v>20</v>
      </c>
      <c r="D1059" s="3" t="s">
        <v>21</v>
      </c>
      <c r="E1059" s="3" t="s">
        <v>1135</v>
      </c>
      <c r="F1059" s="3" t="s">
        <v>104</v>
      </c>
      <c r="G1059" s="3" t="s">
        <v>1080</v>
      </c>
      <c r="H1059" s="3" t="s">
        <v>1139</v>
      </c>
      <c r="I1059" s="4">
        <v>1.83</v>
      </c>
    </row>
    <row r="1060" spans="1:9" x14ac:dyDescent="0.2">
      <c r="A1060" s="2">
        <v>13654</v>
      </c>
      <c r="B1060" s="3" t="s">
        <v>19</v>
      </c>
      <c r="C1060" s="3" t="s">
        <v>20</v>
      </c>
      <c r="D1060" s="3" t="s">
        <v>21</v>
      </c>
      <c r="E1060" s="3" t="s">
        <v>1135</v>
      </c>
      <c r="F1060" s="3" t="s">
        <v>104</v>
      </c>
      <c r="G1060" s="3" t="s">
        <v>1140</v>
      </c>
      <c r="H1060" s="3" t="s">
        <v>1141</v>
      </c>
      <c r="I1060" s="4">
        <v>1.6</v>
      </c>
    </row>
    <row r="1061" spans="1:9" x14ac:dyDescent="0.2">
      <c r="A1061" s="2">
        <v>16988</v>
      </c>
      <c r="B1061" s="3" t="s">
        <v>19</v>
      </c>
      <c r="C1061" s="3" t="s">
        <v>20</v>
      </c>
      <c r="D1061" s="3" t="s">
        <v>21</v>
      </c>
      <c r="E1061" s="3" t="s">
        <v>1135</v>
      </c>
      <c r="F1061" s="3" t="s">
        <v>104</v>
      </c>
      <c r="G1061" s="3" t="s">
        <v>1140</v>
      </c>
      <c r="H1061" s="3" t="s">
        <v>1142</v>
      </c>
      <c r="I1061" s="4">
        <v>1.6</v>
      </c>
    </row>
    <row r="1062" spans="1:9" x14ac:dyDescent="0.2">
      <c r="A1062" s="2">
        <v>22522</v>
      </c>
      <c r="B1062" s="3" t="s">
        <v>19</v>
      </c>
      <c r="C1062" s="3" t="s">
        <v>20</v>
      </c>
      <c r="D1062" s="3" t="s">
        <v>21</v>
      </c>
      <c r="E1062" s="3" t="s">
        <v>1135</v>
      </c>
      <c r="F1062" s="3" t="s">
        <v>104</v>
      </c>
      <c r="G1062" s="3" t="s">
        <v>1140</v>
      </c>
      <c r="H1062" s="3" t="s">
        <v>1143</v>
      </c>
      <c r="I1062" s="4">
        <v>1.6</v>
      </c>
    </row>
    <row r="1063" spans="1:9" x14ac:dyDescent="0.2">
      <c r="A1063" s="2">
        <v>58822</v>
      </c>
      <c r="B1063" s="3" t="s">
        <v>19</v>
      </c>
      <c r="C1063" s="3" t="s">
        <v>20</v>
      </c>
      <c r="D1063" s="3" t="s">
        <v>21</v>
      </c>
      <c r="E1063" s="3" t="s">
        <v>1135</v>
      </c>
      <c r="F1063" s="3" t="s">
        <v>104</v>
      </c>
      <c r="G1063" s="3" t="s">
        <v>1140</v>
      </c>
      <c r="H1063" s="3" t="s">
        <v>1144</v>
      </c>
      <c r="I1063" s="4">
        <v>3.23</v>
      </c>
    </row>
    <row r="1064" spans="1:9" x14ac:dyDescent="0.2">
      <c r="A1064" s="2">
        <v>58823</v>
      </c>
      <c r="B1064" s="3" t="s">
        <v>19</v>
      </c>
      <c r="C1064" s="3" t="s">
        <v>20</v>
      </c>
      <c r="D1064" s="3" t="s">
        <v>21</v>
      </c>
      <c r="E1064" s="3" t="s">
        <v>1135</v>
      </c>
      <c r="F1064" s="3" t="s">
        <v>104</v>
      </c>
      <c r="G1064" s="3" t="s">
        <v>1140</v>
      </c>
      <c r="H1064" s="3" t="s">
        <v>1145</v>
      </c>
      <c r="I1064" s="4">
        <v>3.23</v>
      </c>
    </row>
    <row r="1065" spans="1:9" x14ac:dyDescent="0.2">
      <c r="A1065" s="2">
        <v>58824</v>
      </c>
      <c r="B1065" s="3" t="s">
        <v>19</v>
      </c>
      <c r="C1065" s="3" t="s">
        <v>20</v>
      </c>
      <c r="D1065" s="3" t="s">
        <v>21</v>
      </c>
      <c r="E1065" s="3" t="s">
        <v>1135</v>
      </c>
      <c r="F1065" s="3" t="s">
        <v>104</v>
      </c>
      <c r="G1065" s="3" t="s">
        <v>1140</v>
      </c>
      <c r="H1065" s="3" t="s">
        <v>1146</v>
      </c>
      <c r="I1065" s="4">
        <v>3.23</v>
      </c>
    </row>
    <row r="1066" spans="1:9" x14ac:dyDescent="0.2">
      <c r="A1066" s="2">
        <v>95543</v>
      </c>
      <c r="B1066" s="3" t="s">
        <v>19</v>
      </c>
      <c r="C1066" s="3" t="s">
        <v>20</v>
      </c>
      <c r="D1066" s="3" t="s">
        <v>21</v>
      </c>
      <c r="E1066" s="3" t="s">
        <v>1135</v>
      </c>
      <c r="F1066" s="3" t="s">
        <v>104</v>
      </c>
      <c r="G1066" s="3" t="s">
        <v>1140</v>
      </c>
      <c r="H1066" s="3" t="s">
        <v>1147</v>
      </c>
      <c r="I1066" s="4">
        <v>3.23</v>
      </c>
    </row>
    <row r="1067" spans="1:9" x14ac:dyDescent="0.2">
      <c r="A1067" s="2">
        <v>262298</v>
      </c>
      <c r="B1067" s="3" t="s">
        <v>19</v>
      </c>
      <c r="C1067" s="3" t="s">
        <v>20</v>
      </c>
      <c r="D1067" s="3" t="s">
        <v>21</v>
      </c>
      <c r="E1067" s="3" t="s">
        <v>1135</v>
      </c>
      <c r="F1067" s="3" t="s">
        <v>104</v>
      </c>
      <c r="G1067" s="3" t="s">
        <v>1140</v>
      </c>
      <c r="H1067" s="3" t="s">
        <v>1148</v>
      </c>
      <c r="I1067" s="4">
        <v>9.44</v>
      </c>
    </row>
    <row r="1068" spans="1:9" x14ac:dyDescent="0.2">
      <c r="A1068" s="2">
        <v>328855</v>
      </c>
      <c r="B1068" s="3" t="s">
        <v>19</v>
      </c>
      <c r="C1068" s="3" t="s">
        <v>20</v>
      </c>
      <c r="D1068" s="3" t="s">
        <v>21</v>
      </c>
      <c r="E1068" s="3" t="s">
        <v>1135</v>
      </c>
      <c r="F1068" s="3" t="s">
        <v>104</v>
      </c>
      <c r="G1068" s="3" t="s">
        <v>1140</v>
      </c>
      <c r="H1068" s="3" t="s">
        <v>1149</v>
      </c>
      <c r="I1068" s="4">
        <v>3.23</v>
      </c>
    </row>
    <row r="1069" spans="1:9" x14ac:dyDescent="0.2">
      <c r="A1069" s="2">
        <v>328858</v>
      </c>
      <c r="B1069" s="3" t="s">
        <v>19</v>
      </c>
      <c r="C1069" s="3" t="s">
        <v>20</v>
      </c>
      <c r="D1069" s="3" t="s">
        <v>21</v>
      </c>
      <c r="E1069" s="3" t="s">
        <v>1135</v>
      </c>
      <c r="F1069" s="3" t="s">
        <v>104</v>
      </c>
      <c r="G1069" s="3" t="s">
        <v>1140</v>
      </c>
      <c r="H1069" s="3" t="s">
        <v>1150</v>
      </c>
      <c r="I1069" s="4">
        <v>3.23</v>
      </c>
    </row>
    <row r="1070" spans="1:9" x14ac:dyDescent="0.2">
      <c r="A1070" s="2">
        <v>328859</v>
      </c>
      <c r="B1070" s="3" t="s">
        <v>19</v>
      </c>
      <c r="C1070" s="3" t="s">
        <v>20</v>
      </c>
      <c r="D1070" s="3" t="s">
        <v>21</v>
      </c>
      <c r="E1070" s="3" t="s">
        <v>1135</v>
      </c>
      <c r="F1070" s="3" t="s">
        <v>104</v>
      </c>
      <c r="G1070" s="3" t="s">
        <v>1140</v>
      </c>
      <c r="H1070" s="3" t="s">
        <v>1151</v>
      </c>
      <c r="I1070" s="4">
        <v>3.23</v>
      </c>
    </row>
    <row r="1071" spans="1:9" x14ac:dyDescent="0.2">
      <c r="A1071" s="2">
        <v>530964</v>
      </c>
      <c r="B1071" s="3" t="s">
        <v>19</v>
      </c>
      <c r="C1071" s="3" t="s">
        <v>20</v>
      </c>
      <c r="D1071" s="3" t="s">
        <v>21</v>
      </c>
      <c r="E1071" s="3" t="s">
        <v>1135</v>
      </c>
      <c r="F1071" s="3" t="s">
        <v>104</v>
      </c>
      <c r="G1071" s="3" t="s">
        <v>1140</v>
      </c>
      <c r="H1071" s="3" t="s">
        <v>1152</v>
      </c>
      <c r="I1071" s="4">
        <v>3.13</v>
      </c>
    </row>
    <row r="1072" spans="1:9" x14ac:dyDescent="0.2">
      <c r="A1072" s="2">
        <v>21385</v>
      </c>
      <c r="B1072" s="3" t="s">
        <v>19</v>
      </c>
      <c r="C1072" s="3" t="s">
        <v>20</v>
      </c>
      <c r="D1072" s="3" t="s">
        <v>21</v>
      </c>
      <c r="E1072" s="3" t="s">
        <v>1135</v>
      </c>
      <c r="F1072" s="3" t="s">
        <v>104</v>
      </c>
      <c r="G1072" s="3" t="s">
        <v>1054</v>
      </c>
      <c r="H1072" s="3" t="s">
        <v>1153</v>
      </c>
      <c r="I1072" s="4">
        <v>4.6100000000000003</v>
      </c>
    </row>
    <row r="1073" spans="1:9" x14ac:dyDescent="0.2">
      <c r="A1073" s="2">
        <v>35847</v>
      </c>
      <c r="B1073" s="3" t="s">
        <v>19</v>
      </c>
      <c r="C1073" s="3" t="s">
        <v>20</v>
      </c>
      <c r="D1073" s="3" t="s">
        <v>21</v>
      </c>
      <c r="E1073" s="3" t="s">
        <v>1135</v>
      </c>
      <c r="F1073" s="3" t="s">
        <v>104</v>
      </c>
      <c r="G1073" s="3" t="s">
        <v>1054</v>
      </c>
      <c r="H1073" s="3" t="s">
        <v>1154</v>
      </c>
      <c r="I1073" s="4">
        <v>4.6100000000000003</v>
      </c>
    </row>
    <row r="1074" spans="1:9" x14ac:dyDescent="0.2">
      <c r="A1074" s="2">
        <v>63763</v>
      </c>
      <c r="B1074" s="3" t="s">
        <v>19</v>
      </c>
      <c r="C1074" s="3" t="s">
        <v>20</v>
      </c>
      <c r="D1074" s="3" t="s">
        <v>21</v>
      </c>
      <c r="E1074" s="3" t="s">
        <v>1135</v>
      </c>
      <c r="F1074" s="3" t="s">
        <v>104</v>
      </c>
      <c r="G1074" s="3" t="s">
        <v>1054</v>
      </c>
      <c r="H1074" s="3" t="s">
        <v>1155</v>
      </c>
      <c r="I1074" s="4">
        <v>3.67</v>
      </c>
    </row>
    <row r="1075" spans="1:9" x14ac:dyDescent="0.2">
      <c r="A1075" s="2">
        <v>77606</v>
      </c>
      <c r="B1075" s="3" t="s">
        <v>19</v>
      </c>
      <c r="C1075" s="3" t="s">
        <v>20</v>
      </c>
      <c r="D1075" s="3" t="s">
        <v>21</v>
      </c>
      <c r="E1075" s="3" t="s">
        <v>1135</v>
      </c>
      <c r="F1075" s="3" t="s">
        <v>104</v>
      </c>
      <c r="G1075" s="3" t="s">
        <v>1054</v>
      </c>
      <c r="H1075" s="3" t="s">
        <v>1156</v>
      </c>
      <c r="I1075" s="4">
        <v>15.13</v>
      </c>
    </row>
    <row r="1076" spans="1:9" x14ac:dyDescent="0.2">
      <c r="A1076" s="2">
        <v>169901</v>
      </c>
      <c r="B1076" s="3" t="s">
        <v>19</v>
      </c>
      <c r="C1076" s="3" t="s">
        <v>20</v>
      </c>
      <c r="D1076" s="3" t="s">
        <v>21</v>
      </c>
      <c r="E1076" s="3" t="s">
        <v>1135</v>
      </c>
      <c r="F1076" s="3" t="s">
        <v>104</v>
      </c>
      <c r="G1076" s="3" t="s">
        <v>1054</v>
      </c>
      <c r="H1076" s="3" t="s">
        <v>1157</v>
      </c>
      <c r="I1076" s="4">
        <v>19.93</v>
      </c>
    </row>
    <row r="1077" spans="1:9" x14ac:dyDescent="0.2">
      <c r="A1077" s="2">
        <v>240365</v>
      </c>
      <c r="B1077" s="3" t="s">
        <v>19</v>
      </c>
      <c r="C1077" s="3" t="s">
        <v>20</v>
      </c>
      <c r="D1077" s="3" t="s">
        <v>21</v>
      </c>
      <c r="E1077" s="3" t="s">
        <v>1135</v>
      </c>
      <c r="F1077" s="3" t="s">
        <v>104</v>
      </c>
      <c r="G1077" s="3" t="s">
        <v>1054</v>
      </c>
      <c r="H1077" s="3" t="s">
        <v>1158</v>
      </c>
      <c r="I1077" s="4">
        <v>3.67</v>
      </c>
    </row>
    <row r="1078" spans="1:9" x14ac:dyDescent="0.2">
      <c r="A1078" s="2">
        <v>22261</v>
      </c>
      <c r="B1078" s="3" t="s">
        <v>19</v>
      </c>
      <c r="C1078" s="3" t="s">
        <v>20</v>
      </c>
      <c r="D1078" s="3" t="s">
        <v>21</v>
      </c>
      <c r="E1078" s="3" t="s">
        <v>1135</v>
      </c>
      <c r="F1078" s="3" t="s">
        <v>23</v>
      </c>
      <c r="G1078" s="3" t="s">
        <v>819</v>
      </c>
      <c r="H1078" s="3" t="s">
        <v>1159</v>
      </c>
      <c r="I1078" s="4">
        <v>11.46</v>
      </c>
    </row>
    <row r="1079" spans="1:9" x14ac:dyDescent="0.2">
      <c r="A1079" s="2">
        <v>4936</v>
      </c>
      <c r="B1079" s="3" t="s">
        <v>19</v>
      </c>
      <c r="C1079" s="3" t="s">
        <v>20</v>
      </c>
      <c r="D1079" s="3" t="s">
        <v>21</v>
      </c>
      <c r="E1079" s="3" t="s">
        <v>1160</v>
      </c>
      <c r="F1079" s="3" t="s">
        <v>104</v>
      </c>
      <c r="G1079" s="3" t="s">
        <v>1161</v>
      </c>
      <c r="H1079" s="3" t="s">
        <v>1162</v>
      </c>
      <c r="I1079" s="4">
        <v>4.18</v>
      </c>
    </row>
    <row r="1080" spans="1:9" x14ac:dyDescent="0.2">
      <c r="A1080" s="2">
        <v>22296</v>
      </c>
      <c r="B1080" s="3" t="s">
        <v>19</v>
      </c>
      <c r="C1080" s="3" t="s">
        <v>20</v>
      </c>
      <c r="D1080" s="3" t="s">
        <v>21</v>
      </c>
      <c r="E1080" s="3" t="s">
        <v>1160</v>
      </c>
      <c r="F1080" s="3" t="s">
        <v>104</v>
      </c>
      <c r="G1080" s="3" t="s">
        <v>1161</v>
      </c>
      <c r="H1080" s="3" t="s">
        <v>1163</v>
      </c>
      <c r="I1080" s="4">
        <v>4.17</v>
      </c>
    </row>
    <row r="1081" spans="1:9" x14ac:dyDescent="0.2">
      <c r="A1081" s="2">
        <v>22384</v>
      </c>
      <c r="B1081" s="3" t="s">
        <v>19</v>
      </c>
      <c r="C1081" s="3" t="s">
        <v>20</v>
      </c>
      <c r="D1081" s="3" t="s">
        <v>21</v>
      </c>
      <c r="E1081" s="3" t="s">
        <v>1160</v>
      </c>
      <c r="F1081" s="3" t="s">
        <v>104</v>
      </c>
      <c r="G1081" s="3" t="s">
        <v>1161</v>
      </c>
      <c r="H1081" s="3" t="s">
        <v>1164</v>
      </c>
      <c r="I1081" s="4">
        <v>4.18</v>
      </c>
    </row>
    <row r="1082" spans="1:9" x14ac:dyDescent="0.2">
      <c r="A1082" s="2">
        <v>71864</v>
      </c>
      <c r="B1082" s="3" t="s">
        <v>19</v>
      </c>
      <c r="C1082" s="3" t="s">
        <v>20</v>
      </c>
      <c r="D1082" s="3" t="s">
        <v>21</v>
      </c>
      <c r="E1082" s="3" t="s">
        <v>1160</v>
      </c>
      <c r="F1082" s="3" t="s">
        <v>104</v>
      </c>
      <c r="G1082" s="3" t="s">
        <v>1161</v>
      </c>
      <c r="H1082" s="3" t="s">
        <v>1165</v>
      </c>
      <c r="I1082" s="4">
        <v>4.17</v>
      </c>
    </row>
    <row r="1083" spans="1:9" x14ac:dyDescent="0.2">
      <c r="A1083" s="2">
        <v>71865</v>
      </c>
      <c r="B1083" s="3" t="s">
        <v>19</v>
      </c>
      <c r="C1083" s="3" t="s">
        <v>20</v>
      </c>
      <c r="D1083" s="3" t="s">
        <v>21</v>
      </c>
      <c r="E1083" s="3" t="s">
        <v>1160</v>
      </c>
      <c r="F1083" s="3" t="s">
        <v>104</v>
      </c>
      <c r="G1083" s="3" t="s">
        <v>1161</v>
      </c>
      <c r="H1083" s="3" t="s">
        <v>1166</v>
      </c>
      <c r="I1083" s="4">
        <v>4.17</v>
      </c>
    </row>
    <row r="1084" spans="1:9" x14ac:dyDescent="0.2">
      <c r="A1084" s="2">
        <v>70983</v>
      </c>
      <c r="B1084" s="3" t="s">
        <v>19</v>
      </c>
      <c r="C1084" s="3" t="s">
        <v>20</v>
      </c>
      <c r="D1084" s="3" t="s">
        <v>21</v>
      </c>
      <c r="E1084" s="3" t="s">
        <v>1160</v>
      </c>
      <c r="F1084" s="3" t="s">
        <v>104</v>
      </c>
      <c r="G1084" s="3" t="s">
        <v>1161</v>
      </c>
      <c r="H1084" s="3" t="s">
        <v>1167</v>
      </c>
      <c r="I1084" s="4">
        <v>4.18</v>
      </c>
    </row>
    <row r="1085" spans="1:9" x14ac:dyDescent="0.2">
      <c r="A1085" s="2">
        <v>31225</v>
      </c>
      <c r="B1085" s="3" t="s">
        <v>19</v>
      </c>
      <c r="C1085" s="3" t="s">
        <v>20</v>
      </c>
      <c r="D1085" s="3" t="s">
        <v>21</v>
      </c>
      <c r="E1085" s="3" t="s">
        <v>1160</v>
      </c>
      <c r="F1085" s="3" t="s">
        <v>104</v>
      </c>
      <c r="G1085" s="3" t="s">
        <v>1161</v>
      </c>
      <c r="H1085" s="3" t="s">
        <v>1168</v>
      </c>
      <c r="I1085" s="4">
        <v>5.27</v>
      </c>
    </row>
    <row r="1086" spans="1:9" x14ac:dyDescent="0.2">
      <c r="A1086" s="2">
        <v>61618</v>
      </c>
      <c r="B1086" s="3" t="s">
        <v>19</v>
      </c>
      <c r="C1086" s="3" t="s">
        <v>20</v>
      </c>
      <c r="D1086" s="3" t="s">
        <v>21</v>
      </c>
      <c r="E1086" s="3" t="s">
        <v>1160</v>
      </c>
      <c r="F1086" s="3" t="s">
        <v>104</v>
      </c>
      <c r="G1086" s="3" t="s">
        <v>1161</v>
      </c>
      <c r="H1086" s="3" t="s">
        <v>1169</v>
      </c>
      <c r="I1086" s="4">
        <v>4.18</v>
      </c>
    </row>
    <row r="1087" spans="1:9" x14ac:dyDescent="0.2">
      <c r="A1087" s="2">
        <v>32454</v>
      </c>
      <c r="B1087" s="3" t="s">
        <v>19</v>
      </c>
      <c r="C1087" s="3" t="s">
        <v>20</v>
      </c>
      <c r="D1087" s="3" t="s">
        <v>21</v>
      </c>
      <c r="E1087" s="3" t="s">
        <v>1160</v>
      </c>
      <c r="F1087" s="3" t="s">
        <v>104</v>
      </c>
      <c r="G1087" s="3" t="s">
        <v>1161</v>
      </c>
      <c r="H1087" s="3" t="s">
        <v>1170</v>
      </c>
      <c r="I1087" s="4">
        <v>6.34</v>
      </c>
    </row>
    <row r="1088" spans="1:9" x14ac:dyDescent="0.2">
      <c r="A1088" s="2">
        <v>189272</v>
      </c>
      <c r="B1088" s="3" t="s">
        <v>19</v>
      </c>
      <c r="C1088" s="3" t="s">
        <v>20</v>
      </c>
      <c r="D1088" s="3" t="s">
        <v>21</v>
      </c>
      <c r="E1088" s="3" t="s">
        <v>1160</v>
      </c>
      <c r="F1088" s="3" t="s">
        <v>104</v>
      </c>
      <c r="G1088" s="3" t="s">
        <v>1161</v>
      </c>
      <c r="H1088" s="3" t="s">
        <v>1171</v>
      </c>
      <c r="I1088" s="4">
        <v>6.34</v>
      </c>
    </row>
    <row r="1089" spans="1:9" x14ac:dyDescent="0.2">
      <c r="A1089" s="2">
        <v>189265</v>
      </c>
      <c r="B1089" s="3" t="s">
        <v>19</v>
      </c>
      <c r="C1089" s="3" t="s">
        <v>20</v>
      </c>
      <c r="D1089" s="3" t="s">
        <v>21</v>
      </c>
      <c r="E1089" s="3" t="s">
        <v>1160</v>
      </c>
      <c r="F1089" s="3" t="s">
        <v>104</v>
      </c>
      <c r="G1089" s="3" t="s">
        <v>1161</v>
      </c>
      <c r="H1089" s="3" t="s">
        <v>1172</v>
      </c>
      <c r="I1089" s="4">
        <v>6.34</v>
      </c>
    </row>
    <row r="1090" spans="1:9" x14ac:dyDescent="0.2">
      <c r="A1090" s="2">
        <v>372595</v>
      </c>
      <c r="B1090" s="3" t="s">
        <v>19</v>
      </c>
      <c r="C1090" s="3" t="s">
        <v>20</v>
      </c>
      <c r="D1090" s="3" t="s">
        <v>21</v>
      </c>
      <c r="E1090" s="3" t="s">
        <v>1160</v>
      </c>
      <c r="F1090" s="3" t="s">
        <v>104</v>
      </c>
      <c r="G1090" s="3" t="s">
        <v>1161</v>
      </c>
      <c r="H1090" s="3" t="s">
        <v>1173</v>
      </c>
      <c r="I1090" s="4">
        <v>6.16</v>
      </c>
    </row>
    <row r="1091" spans="1:9" x14ac:dyDescent="0.2">
      <c r="A1091" s="2">
        <v>372602</v>
      </c>
      <c r="B1091" s="3" t="s">
        <v>19</v>
      </c>
      <c r="C1091" s="3" t="s">
        <v>20</v>
      </c>
      <c r="D1091" s="3" t="s">
        <v>21</v>
      </c>
      <c r="E1091" s="3" t="s">
        <v>1160</v>
      </c>
      <c r="F1091" s="3" t="s">
        <v>104</v>
      </c>
      <c r="G1091" s="3" t="s">
        <v>1161</v>
      </c>
      <c r="H1091" s="3" t="s">
        <v>1174</v>
      </c>
      <c r="I1091" s="4">
        <v>6.16</v>
      </c>
    </row>
    <row r="1092" spans="1:9" x14ac:dyDescent="0.2">
      <c r="A1092" s="2">
        <v>372608</v>
      </c>
      <c r="B1092" s="3" t="s">
        <v>19</v>
      </c>
      <c r="C1092" s="3" t="s">
        <v>20</v>
      </c>
      <c r="D1092" s="3" t="s">
        <v>21</v>
      </c>
      <c r="E1092" s="3" t="s">
        <v>1160</v>
      </c>
      <c r="F1092" s="3" t="s">
        <v>104</v>
      </c>
      <c r="G1092" s="3" t="s">
        <v>1161</v>
      </c>
      <c r="H1092" s="3" t="s">
        <v>1175</v>
      </c>
      <c r="I1092" s="4">
        <v>6.16</v>
      </c>
    </row>
    <row r="1093" spans="1:9" x14ac:dyDescent="0.2">
      <c r="A1093" s="2">
        <v>372613</v>
      </c>
      <c r="B1093" s="3" t="s">
        <v>19</v>
      </c>
      <c r="C1093" s="3" t="s">
        <v>20</v>
      </c>
      <c r="D1093" s="3" t="s">
        <v>21</v>
      </c>
      <c r="E1093" s="3" t="s">
        <v>1160</v>
      </c>
      <c r="F1093" s="3" t="s">
        <v>104</v>
      </c>
      <c r="G1093" s="3" t="s">
        <v>1161</v>
      </c>
      <c r="H1093" s="3" t="s">
        <v>1176</v>
      </c>
      <c r="I1093" s="4">
        <v>6.16</v>
      </c>
    </row>
    <row r="1094" spans="1:9" x14ac:dyDescent="0.2">
      <c r="A1094" s="2">
        <v>372619</v>
      </c>
      <c r="B1094" s="3" t="s">
        <v>19</v>
      </c>
      <c r="C1094" s="3" t="s">
        <v>20</v>
      </c>
      <c r="D1094" s="3" t="s">
        <v>21</v>
      </c>
      <c r="E1094" s="3" t="s">
        <v>1160</v>
      </c>
      <c r="F1094" s="3" t="s">
        <v>104</v>
      </c>
      <c r="G1094" s="3" t="s">
        <v>1161</v>
      </c>
      <c r="H1094" s="3" t="s">
        <v>1177</v>
      </c>
      <c r="I1094" s="4">
        <v>6.16</v>
      </c>
    </row>
    <row r="1095" spans="1:9" x14ac:dyDescent="0.2">
      <c r="A1095" s="2">
        <v>395944</v>
      </c>
      <c r="B1095" s="3" t="s">
        <v>19</v>
      </c>
      <c r="C1095" s="3" t="s">
        <v>20</v>
      </c>
      <c r="D1095" s="3" t="s">
        <v>21</v>
      </c>
      <c r="E1095" s="3" t="s">
        <v>1160</v>
      </c>
      <c r="F1095" s="3" t="s">
        <v>104</v>
      </c>
      <c r="G1095" s="3" t="s">
        <v>1161</v>
      </c>
      <c r="H1095" s="3" t="s">
        <v>1178</v>
      </c>
      <c r="I1095" s="4">
        <v>6.34</v>
      </c>
    </row>
    <row r="1096" spans="1:9" x14ac:dyDescent="0.2">
      <c r="A1096" s="2">
        <v>395946</v>
      </c>
      <c r="B1096" s="3" t="s">
        <v>19</v>
      </c>
      <c r="C1096" s="3" t="s">
        <v>20</v>
      </c>
      <c r="D1096" s="3" t="s">
        <v>21</v>
      </c>
      <c r="E1096" s="3" t="s">
        <v>1160</v>
      </c>
      <c r="F1096" s="3" t="s">
        <v>104</v>
      </c>
      <c r="G1096" s="3" t="s">
        <v>1161</v>
      </c>
      <c r="H1096" s="3" t="s">
        <v>1179</v>
      </c>
      <c r="I1096" s="4">
        <v>4.17</v>
      </c>
    </row>
    <row r="1097" spans="1:9" x14ac:dyDescent="0.2">
      <c r="A1097" s="2">
        <v>426921</v>
      </c>
      <c r="B1097" s="3" t="s">
        <v>19</v>
      </c>
      <c r="C1097" s="3" t="s">
        <v>20</v>
      </c>
      <c r="D1097" s="3" t="s">
        <v>21</v>
      </c>
      <c r="E1097" s="3" t="s">
        <v>1160</v>
      </c>
      <c r="F1097" s="3" t="s">
        <v>104</v>
      </c>
      <c r="G1097" s="3" t="s">
        <v>1161</v>
      </c>
      <c r="H1097" s="3" t="s">
        <v>1180</v>
      </c>
      <c r="I1097" s="4">
        <v>6.34</v>
      </c>
    </row>
    <row r="1098" spans="1:9" x14ac:dyDescent="0.2">
      <c r="A1098" s="2">
        <v>513225</v>
      </c>
      <c r="B1098" s="3" t="s">
        <v>19</v>
      </c>
      <c r="C1098" s="3" t="s">
        <v>20</v>
      </c>
      <c r="D1098" s="3" t="s">
        <v>21</v>
      </c>
      <c r="E1098" s="3" t="s">
        <v>1160</v>
      </c>
      <c r="F1098" s="3" t="s">
        <v>104</v>
      </c>
      <c r="G1098" s="3" t="s">
        <v>1161</v>
      </c>
      <c r="H1098" s="3" t="s">
        <v>1181</v>
      </c>
      <c r="I1098" s="4">
        <v>7.03</v>
      </c>
    </row>
    <row r="1099" spans="1:9" x14ac:dyDescent="0.2">
      <c r="A1099" s="2">
        <v>513226</v>
      </c>
      <c r="B1099" s="3" t="s">
        <v>19</v>
      </c>
      <c r="C1099" s="3" t="s">
        <v>20</v>
      </c>
      <c r="D1099" s="3" t="s">
        <v>21</v>
      </c>
      <c r="E1099" s="3" t="s">
        <v>1160</v>
      </c>
      <c r="F1099" s="3" t="s">
        <v>104</v>
      </c>
      <c r="G1099" s="3" t="s">
        <v>1161</v>
      </c>
      <c r="H1099" s="3" t="s">
        <v>1182</v>
      </c>
      <c r="I1099" s="4">
        <v>7.03</v>
      </c>
    </row>
    <row r="1100" spans="1:9" x14ac:dyDescent="0.2">
      <c r="A1100" s="2">
        <v>529897</v>
      </c>
      <c r="B1100" s="3" t="s">
        <v>19</v>
      </c>
      <c r="C1100" s="3" t="s">
        <v>20</v>
      </c>
      <c r="D1100" s="3" t="s">
        <v>21</v>
      </c>
      <c r="E1100" s="3" t="s">
        <v>1160</v>
      </c>
      <c r="F1100" s="3" t="s">
        <v>104</v>
      </c>
      <c r="G1100" s="3" t="s">
        <v>1161</v>
      </c>
      <c r="H1100" s="3" t="s">
        <v>1183</v>
      </c>
      <c r="I1100" s="4">
        <v>4.18</v>
      </c>
    </row>
    <row r="1101" spans="1:9" x14ac:dyDescent="0.2">
      <c r="A1101" s="2">
        <v>57150</v>
      </c>
      <c r="B1101" s="3" t="s">
        <v>19</v>
      </c>
      <c r="C1101" s="3" t="s">
        <v>20</v>
      </c>
      <c r="D1101" s="3" t="s">
        <v>21</v>
      </c>
      <c r="E1101" s="3" t="s">
        <v>1160</v>
      </c>
      <c r="F1101" s="3" t="s">
        <v>104</v>
      </c>
      <c r="G1101" s="3" t="s">
        <v>1161</v>
      </c>
      <c r="H1101" s="3" t="s">
        <v>1184</v>
      </c>
      <c r="I1101" s="4">
        <v>4.18</v>
      </c>
    </row>
    <row r="1102" spans="1:9" x14ac:dyDescent="0.2">
      <c r="A1102" s="2">
        <v>26071</v>
      </c>
      <c r="B1102" s="3" t="s">
        <v>19</v>
      </c>
      <c r="C1102" s="3" t="s">
        <v>20</v>
      </c>
      <c r="D1102" s="3" t="s">
        <v>21</v>
      </c>
      <c r="E1102" s="3" t="s">
        <v>1160</v>
      </c>
      <c r="F1102" s="3" t="s">
        <v>104</v>
      </c>
      <c r="G1102" s="3" t="s">
        <v>1161</v>
      </c>
      <c r="H1102" s="3" t="s">
        <v>1185</v>
      </c>
      <c r="I1102" s="4">
        <v>4.18</v>
      </c>
    </row>
    <row r="1103" spans="1:9" x14ac:dyDescent="0.2">
      <c r="A1103" s="2">
        <v>529920</v>
      </c>
      <c r="B1103" s="3" t="s">
        <v>19</v>
      </c>
      <c r="C1103" s="3" t="s">
        <v>20</v>
      </c>
      <c r="D1103" s="3" t="s">
        <v>21</v>
      </c>
      <c r="E1103" s="3" t="s">
        <v>1160</v>
      </c>
      <c r="F1103" s="3" t="s">
        <v>104</v>
      </c>
      <c r="G1103" s="3" t="s">
        <v>1161</v>
      </c>
      <c r="H1103" s="3" t="s">
        <v>1186</v>
      </c>
      <c r="I1103" s="4">
        <v>7.1</v>
      </c>
    </row>
    <row r="1104" spans="1:9" x14ac:dyDescent="0.2">
      <c r="A1104" s="2">
        <v>529922</v>
      </c>
      <c r="B1104" s="3" t="s">
        <v>19</v>
      </c>
      <c r="C1104" s="3" t="s">
        <v>20</v>
      </c>
      <c r="D1104" s="3" t="s">
        <v>21</v>
      </c>
      <c r="E1104" s="3" t="s">
        <v>1160</v>
      </c>
      <c r="F1104" s="3" t="s">
        <v>104</v>
      </c>
      <c r="G1104" s="3" t="s">
        <v>1161</v>
      </c>
      <c r="H1104" s="3" t="s">
        <v>1187</v>
      </c>
      <c r="I1104" s="4">
        <v>7.85</v>
      </c>
    </row>
    <row r="1105" spans="1:9" x14ac:dyDescent="0.2">
      <c r="A1105" s="2">
        <v>529925</v>
      </c>
      <c r="B1105" s="3" t="s">
        <v>19</v>
      </c>
      <c r="C1105" s="3" t="s">
        <v>20</v>
      </c>
      <c r="D1105" s="3" t="s">
        <v>21</v>
      </c>
      <c r="E1105" s="3" t="s">
        <v>1160</v>
      </c>
      <c r="F1105" s="3" t="s">
        <v>104</v>
      </c>
      <c r="G1105" s="3" t="s">
        <v>1161</v>
      </c>
      <c r="H1105" s="3" t="s">
        <v>1188</v>
      </c>
      <c r="I1105" s="4">
        <v>7.85</v>
      </c>
    </row>
    <row r="1106" spans="1:9" x14ac:dyDescent="0.2">
      <c r="A1106" s="2">
        <v>529929</v>
      </c>
      <c r="B1106" s="3" t="s">
        <v>19</v>
      </c>
      <c r="C1106" s="3" t="s">
        <v>20</v>
      </c>
      <c r="D1106" s="3" t="s">
        <v>21</v>
      </c>
      <c r="E1106" s="3" t="s">
        <v>1160</v>
      </c>
      <c r="F1106" s="3" t="s">
        <v>104</v>
      </c>
      <c r="G1106" s="3" t="s">
        <v>1161</v>
      </c>
      <c r="H1106" s="3" t="s">
        <v>1189</v>
      </c>
      <c r="I1106" s="4">
        <v>7.85</v>
      </c>
    </row>
    <row r="1107" spans="1:9" x14ac:dyDescent="0.2">
      <c r="A1107" s="2">
        <v>529930</v>
      </c>
      <c r="B1107" s="3" t="s">
        <v>19</v>
      </c>
      <c r="C1107" s="3" t="s">
        <v>20</v>
      </c>
      <c r="D1107" s="3" t="s">
        <v>21</v>
      </c>
      <c r="E1107" s="3" t="s">
        <v>1160</v>
      </c>
      <c r="F1107" s="3" t="s">
        <v>104</v>
      </c>
      <c r="G1107" s="3" t="s">
        <v>1161</v>
      </c>
      <c r="H1107" s="3" t="s">
        <v>1190</v>
      </c>
      <c r="I1107" s="4">
        <v>7.85</v>
      </c>
    </row>
    <row r="1108" spans="1:9" x14ac:dyDescent="0.2">
      <c r="A1108" s="2">
        <v>224364</v>
      </c>
      <c r="B1108" s="3" t="s">
        <v>19</v>
      </c>
      <c r="C1108" s="3" t="s">
        <v>20</v>
      </c>
      <c r="D1108" s="3" t="s">
        <v>21</v>
      </c>
      <c r="E1108" s="3" t="s">
        <v>1160</v>
      </c>
      <c r="F1108" s="3" t="s">
        <v>104</v>
      </c>
      <c r="G1108" s="3" t="s">
        <v>277</v>
      </c>
      <c r="H1108" s="3" t="s">
        <v>1191</v>
      </c>
      <c r="I1108" s="4">
        <v>5.96</v>
      </c>
    </row>
    <row r="1109" spans="1:9" x14ac:dyDescent="0.2">
      <c r="A1109" s="2">
        <v>261648</v>
      </c>
      <c r="B1109" s="3" t="s">
        <v>19</v>
      </c>
      <c r="C1109" s="3" t="s">
        <v>20</v>
      </c>
      <c r="D1109" s="3" t="s">
        <v>21</v>
      </c>
      <c r="E1109" s="3" t="s">
        <v>1160</v>
      </c>
      <c r="F1109" s="3" t="s">
        <v>104</v>
      </c>
      <c r="G1109" s="3" t="s">
        <v>277</v>
      </c>
      <c r="H1109" s="3" t="s">
        <v>1192</v>
      </c>
      <c r="I1109" s="4">
        <v>5.96</v>
      </c>
    </row>
    <row r="1110" spans="1:9" x14ac:dyDescent="0.2">
      <c r="A1110" s="2">
        <v>157602</v>
      </c>
      <c r="B1110" s="3" t="s">
        <v>19</v>
      </c>
      <c r="C1110" s="3" t="s">
        <v>20</v>
      </c>
      <c r="D1110" s="3" t="s">
        <v>21</v>
      </c>
      <c r="E1110" s="3" t="s">
        <v>1160</v>
      </c>
      <c r="F1110" s="3" t="s">
        <v>104</v>
      </c>
      <c r="G1110" s="3" t="s">
        <v>277</v>
      </c>
      <c r="H1110" s="3" t="s">
        <v>1193</v>
      </c>
      <c r="I1110" s="4">
        <v>11.53</v>
      </c>
    </row>
    <row r="1111" spans="1:9" x14ac:dyDescent="0.2">
      <c r="A1111" s="2">
        <v>157603</v>
      </c>
      <c r="B1111" s="3" t="s">
        <v>19</v>
      </c>
      <c r="C1111" s="3" t="s">
        <v>20</v>
      </c>
      <c r="D1111" s="3" t="s">
        <v>21</v>
      </c>
      <c r="E1111" s="3" t="s">
        <v>1160</v>
      </c>
      <c r="F1111" s="3" t="s">
        <v>104</v>
      </c>
      <c r="G1111" s="3" t="s">
        <v>277</v>
      </c>
      <c r="H1111" s="3" t="s">
        <v>1194</v>
      </c>
      <c r="I1111" s="4">
        <v>11.53</v>
      </c>
    </row>
    <row r="1112" spans="1:9" x14ac:dyDescent="0.2">
      <c r="A1112" s="2">
        <v>224358</v>
      </c>
      <c r="B1112" s="3" t="s">
        <v>19</v>
      </c>
      <c r="C1112" s="3" t="s">
        <v>20</v>
      </c>
      <c r="D1112" s="3" t="s">
        <v>21</v>
      </c>
      <c r="E1112" s="3" t="s">
        <v>1160</v>
      </c>
      <c r="F1112" s="3" t="s">
        <v>104</v>
      </c>
      <c r="G1112" s="3" t="s">
        <v>277</v>
      </c>
      <c r="H1112" s="3" t="s">
        <v>1195</v>
      </c>
      <c r="I1112" s="4">
        <v>11.53</v>
      </c>
    </row>
    <row r="1113" spans="1:9" x14ac:dyDescent="0.2">
      <c r="A1113" s="2">
        <v>224363</v>
      </c>
      <c r="B1113" s="3" t="s">
        <v>19</v>
      </c>
      <c r="C1113" s="3" t="s">
        <v>20</v>
      </c>
      <c r="D1113" s="3" t="s">
        <v>21</v>
      </c>
      <c r="E1113" s="3" t="s">
        <v>1160</v>
      </c>
      <c r="F1113" s="3" t="s">
        <v>104</v>
      </c>
      <c r="G1113" s="3" t="s">
        <v>277</v>
      </c>
      <c r="H1113" s="3" t="s">
        <v>1196</v>
      </c>
      <c r="I1113" s="4">
        <v>11.53</v>
      </c>
    </row>
    <row r="1114" spans="1:9" x14ac:dyDescent="0.2">
      <c r="A1114" s="2">
        <v>224366</v>
      </c>
      <c r="B1114" s="3" t="s">
        <v>19</v>
      </c>
      <c r="C1114" s="3" t="s">
        <v>20</v>
      </c>
      <c r="D1114" s="3" t="s">
        <v>21</v>
      </c>
      <c r="E1114" s="3" t="s">
        <v>1160</v>
      </c>
      <c r="F1114" s="3" t="s">
        <v>104</v>
      </c>
      <c r="G1114" s="3" t="s">
        <v>277</v>
      </c>
      <c r="H1114" s="3" t="s">
        <v>1197</v>
      </c>
      <c r="I1114" s="4">
        <v>11.53</v>
      </c>
    </row>
    <row r="1115" spans="1:9" x14ac:dyDescent="0.2">
      <c r="A1115" s="2">
        <v>261643</v>
      </c>
      <c r="B1115" s="3" t="s">
        <v>19</v>
      </c>
      <c r="C1115" s="3" t="s">
        <v>20</v>
      </c>
      <c r="D1115" s="3" t="s">
        <v>21</v>
      </c>
      <c r="E1115" s="3" t="s">
        <v>1160</v>
      </c>
      <c r="F1115" s="3" t="s">
        <v>104</v>
      </c>
      <c r="G1115" s="3" t="s">
        <v>277</v>
      </c>
      <c r="H1115" s="3" t="s">
        <v>1198</v>
      </c>
      <c r="I1115" s="4">
        <v>11.53</v>
      </c>
    </row>
    <row r="1116" spans="1:9" x14ac:dyDescent="0.2">
      <c r="A1116" s="2">
        <v>261646</v>
      </c>
      <c r="B1116" s="3" t="s">
        <v>19</v>
      </c>
      <c r="C1116" s="3" t="s">
        <v>20</v>
      </c>
      <c r="D1116" s="3" t="s">
        <v>21</v>
      </c>
      <c r="E1116" s="3" t="s">
        <v>1160</v>
      </c>
      <c r="F1116" s="3" t="s">
        <v>104</v>
      </c>
      <c r="G1116" s="3" t="s">
        <v>277</v>
      </c>
      <c r="H1116" s="3" t="s">
        <v>1199</v>
      </c>
      <c r="I1116" s="4">
        <v>11.53</v>
      </c>
    </row>
    <row r="1117" spans="1:9" x14ac:dyDescent="0.2">
      <c r="A1117" s="2">
        <v>277298</v>
      </c>
      <c r="B1117" s="3" t="s">
        <v>19</v>
      </c>
      <c r="C1117" s="3" t="s">
        <v>20</v>
      </c>
      <c r="D1117" s="3" t="s">
        <v>21</v>
      </c>
      <c r="E1117" s="3" t="s">
        <v>1160</v>
      </c>
      <c r="F1117" s="3" t="s">
        <v>104</v>
      </c>
      <c r="G1117" s="3" t="s">
        <v>277</v>
      </c>
      <c r="H1117" s="3" t="s">
        <v>1200</v>
      </c>
      <c r="I1117" s="4">
        <v>9.11</v>
      </c>
    </row>
    <row r="1118" spans="1:9" x14ac:dyDescent="0.2">
      <c r="A1118" s="2">
        <v>372892</v>
      </c>
      <c r="B1118" s="3" t="s">
        <v>19</v>
      </c>
      <c r="C1118" s="3" t="s">
        <v>20</v>
      </c>
      <c r="D1118" s="3" t="s">
        <v>21</v>
      </c>
      <c r="E1118" s="3" t="s">
        <v>1160</v>
      </c>
      <c r="F1118" s="3" t="s">
        <v>104</v>
      </c>
      <c r="G1118" s="3" t="s">
        <v>277</v>
      </c>
      <c r="H1118" s="3" t="s">
        <v>1201</v>
      </c>
      <c r="I1118" s="4">
        <v>11.53</v>
      </c>
    </row>
    <row r="1119" spans="1:9" x14ac:dyDescent="0.2">
      <c r="A1119" s="2">
        <v>372894</v>
      </c>
      <c r="B1119" s="3" t="s">
        <v>19</v>
      </c>
      <c r="C1119" s="3" t="s">
        <v>20</v>
      </c>
      <c r="D1119" s="3" t="s">
        <v>21</v>
      </c>
      <c r="E1119" s="3" t="s">
        <v>1160</v>
      </c>
      <c r="F1119" s="3" t="s">
        <v>104</v>
      </c>
      <c r="G1119" s="3" t="s">
        <v>277</v>
      </c>
      <c r="H1119" s="3" t="s">
        <v>1202</v>
      </c>
      <c r="I1119" s="4">
        <v>11.53</v>
      </c>
    </row>
    <row r="1120" spans="1:9" x14ac:dyDescent="0.2">
      <c r="A1120" s="2">
        <v>372895</v>
      </c>
      <c r="B1120" s="3" t="s">
        <v>19</v>
      </c>
      <c r="C1120" s="3" t="s">
        <v>20</v>
      </c>
      <c r="D1120" s="3" t="s">
        <v>21</v>
      </c>
      <c r="E1120" s="3" t="s">
        <v>1160</v>
      </c>
      <c r="F1120" s="3" t="s">
        <v>104</v>
      </c>
      <c r="G1120" s="3" t="s">
        <v>277</v>
      </c>
      <c r="H1120" s="3" t="s">
        <v>1203</v>
      </c>
      <c r="I1120" s="4">
        <v>11.53</v>
      </c>
    </row>
    <row r="1121" spans="1:9" x14ac:dyDescent="0.2">
      <c r="A1121" s="2">
        <v>372897</v>
      </c>
      <c r="B1121" s="3" t="s">
        <v>19</v>
      </c>
      <c r="C1121" s="3" t="s">
        <v>20</v>
      </c>
      <c r="D1121" s="3" t="s">
        <v>21</v>
      </c>
      <c r="E1121" s="3" t="s">
        <v>1160</v>
      </c>
      <c r="F1121" s="3" t="s">
        <v>104</v>
      </c>
      <c r="G1121" s="3" t="s">
        <v>277</v>
      </c>
      <c r="H1121" s="3" t="s">
        <v>1204</v>
      </c>
      <c r="I1121" s="4">
        <v>11.53</v>
      </c>
    </row>
    <row r="1122" spans="1:9" x14ac:dyDescent="0.2">
      <c r="A1122" s="2">
        <v>372898</v>
      </c>
      <c r="B1122" s="3" t="s">
        <v>19</v>
      </c>
      <c r="C1122" s="3" t="s">
        <v>20</v>
      </c>
      <c r="D1122" s="3" t="s">
        <v>21</v>
      </c>
      <c r="E1122" s="3" t="s">
        <v>1160</v>
      </c>
      <c r="F1122" s="3" t="s">
        <v>104</v>
      </c>
      <c r="G1122" s="3" t="s">
        <v>277</v>
      </c>
      <c r="H1122" s="3" t="s">
        <v>1205</v>
      </c>
      <c r="I1122" s="4">
        <v>5.96</v>
      </c>
    </row>
    <row r="1123" spans="1:9" x14ac:dyDescent="0.2">
      <c r="A1123" s="2">
        <v>372903</v>
      </c>
      <c r="B1123" s="3" t="s">
        <v>19</v>
      </c>
      <c r="C1123" s="3" t="s">
        <v>20</v>
      </c>
      <c r="D1123" s="3" t="s">
        <v>21</v>
      </c>
      <c r="E1123" s="3" t="s">
        <v>1160</v>
      </c>
      <c r="F1123" s="3" t="s">
        <v>104</v>
      </c>
      <c r="G1123" s="3" t="s">
        <v>277</v>
      </c>
      <c r="H1123" s="3" t="s">
        <v>1206</v>
      </c>
      <c r="I1123" s="4">
        <v>5.96</v>
      </c>
    </row>
    <row r="1124" spans="1:9" x14ac:dyDescent="0.2">
      <c r="A1124" s="2">
        <v>492081</v>
      </c>
      <c r="B1124" s="3" t="s">
        <v>19</v>
      </c>
      <c r="C1124" s="3" t="s">
        <v>20</v>
      </c>
      <c r="D1124" s="3" t="s">
        <v>21</v>
      </c>
      <c r="E1124" s="3" t="s">
        <v>1160</v>
      </c>
      <c r="F1124" s="3" t="s">
        <v>104</v>
      </c>
      <c r="G1124" s="3" t="s">
        <v>277</v>
      </c>
      <c r="H1124" s="3" t="s">
        <v>1207</v>
      </c>
      <c r="I1124" s="4">
        <v>11.74</v>
      </c>
    </row>
    <row r="1125" spans="1:9" x14ac:dyDescent="0.2">
      <c r="A1125" s="2">
        <v>373400</v>
      </c>
      <c r="B1125" s="3" t="s">
        <v>19</v>
      </c>
      <c r="C1125" s="3" t="s">
        <v>20</v>
      </c>
      <c r="D1125" s="3" t="s">
        <v>21</v>
      </c>
      <c r="E1125" s="3" t="s">
        <v>1160</v>
      </c>
      <c r="F1125" s="3" t="s">
        <v>104</v>
      </c>
      <c r="G1125" s="3" t="s">
        <v>1208</v>
      </c>
      <c r="H1125" s="3" t="s">
        <v>1209</v>
      </c>
      <c r="I1125" s="4">
        <v>7.84</v>
      </c>
    </row>
    <row r="1126" spans="1:9" x14ac:dyDescent="0.2">
      <c r="A1126" s="2">
        <v>373402</v>
      </c>
      <c r="B1126" s="3" t="s">
        <v>19</v>
      </c>
      <c r="C1126" s="3" t="s">
        <v>20</v>
      </c>
      <c r="D1126" s="3" t="s">
        <v>21</v>
      </c>
      <c r="E1126" s="3" t="s">
        <v>1160</v>
      </c>
      <c r="F1126" s="3" t="s">
        <v>104</v>
      </c>
      <c r="G1126" s="3" t="s">
        <v>1208</v>
      </c>
      <c r="H1126" s="3" t="s">
        <v>1210</v>
      </c>
      <c r="I1126" s="4">
        <v>7.84</v>
      </c>
    </row>
    <row r="1127" spans="1:9" x14ac:dyDescent="0.2">
      <c r="A1127" s="2">
        <v>373409</v>
      </c>
      <c r="B1127" s="3" t="s">
        <v>19</v>
      </c>
      <c r="C1127" s="3" t="s">
        <v>20</v>
      </c>
      <c r="D1127" s="3" t="s">
        <v>21</v>
      </c>
      <c r="E1127" s="3" t="s">
        <v>1160</v>
      </c>
      <c r="F1127" s="3" t="s">
        <v>104</v>
      </c>
      <c r="G1127" s="3" t="s">
        <v>1208</v>
      </c>
      <c r="H1127" s="3" t="s">
        <v>1211</v>
      </c>
      <c r="I1127" s="4">
        <v>7.84</v>
      </c>
    </row>
    <row r="1128" spans="1:9" x14ac:dyDescent="0.2">
      <c r="A1128" s="2">
        <v>381765</v>
      </c>
      <c r="B1128" s="3" t="s">
        <v>19</v>
      </c>
      <c r="C1128" s="3" t="s">
        <v>20</v>
      </c>
      <c r="D1128" s="3" t="s">
        <v>21</v>
      </c>
      <c r="E1128" s="3" t="s">
        <v>1160</v>
      </c>
      <c r="F1128" s="3" t="s">
        <v>104</v>
      </c>
      <c r="G1128" s="3" t="s">
        <v>1208</v>
      </c>
      <c r="H1128" s="3" t="s">
        <v>1212</v>
      </c>
      <c r="I1128" s="4">
        <v>7.84</v>
      </c>
    </row>
    <row r="1129" spans="1:9" x14ac:dyDescent="0.2">
      <c r="A1129" s="2">
        <v>404395</v>
      </c>
      <c r="B1129" s="3" t="s">
        <v>19</v>
      </c>
      <c r="C1129" s="3" t="s">
        <v>20</v>
      </c>
      <c r="D1129" s="3" t="s">
        <v>21</v>
      </c>
      <c r="E1129" s="3" t="s">
        <v>1160</v>
      </c>
      <c r="F1129" s="3" t="s">
        <v>104</v>
      </c>
      <c r="G1129" s="3" t="s">
        <v>1208</v>
      </c>
      <c r="H1129" s="3" t="s">
        <v>1213</v>
      </c>
      <c r="I1129" s="4">
        <v>7.84</v>
      </c>
    </row>
    <row r="1130" spans="1:9" x14ac:dyDescent="0.2">
      <c r="A1130" s="2">
        <v>496637</v>
      </c>
      <c r="B1130" s="3" t="s">
        <v>19</v>
      </c>
      <c r="C1130" s="3" t="s">
        <v>20</v>
      </c>
      <c r="D1130" s="3" t="s">
        <v>21</v>
      </c>
      <c r="E1130" s="3" t="s">
        <v>1160</v>
      </c>
      <c r="F1130" s="3" t="s">
        <v>104</v>
      </c>
      <c r="G1130" s="3" t="s">
        <v>1208</v>
      </c>
      <c r="H1130" s="3" t="s">
        <v>1214</v>
      </c>
      <c r="I1130" s="4">
        <v>9.94</v>
      </c>
    </row>
    <row r="1131" spans="1:9" x14ac:dyDescent="0.2">
      <c r="A1131" s="2">
        <v>496642</v>
      </c>
      <c r="B1131" s="3" t="s">
        <v>19</v>
      </c>
      <c r="C1131" s="3" t="s">
        <v>20</v>
      </c>
      <c r="D1131" s="3" t="s">
        <v>21</v>
      </c>
      <c r="E1131" s="3" t="s">
        <v>1160</v>
      </c>
      <c r="F1131" s="3" t="s">
        <v>104</v>
      </c>
      <c r="G1131" s="3" t="s">
        <v>1208</v>
      </c>
      <c r="H1131" s="3" t="s">
        <v>1215</v>
      </c>
      <c r="I1131" s="4">
        <v>9.94</v>
      </c>
    </row>
    <row r="1132" spans="1:9" x14ac:dyDescent="0.2">
      <c r="A1132" s="2">
        <v>509919</v>
      </c>
      <c r="B1132" s="3" t="s">
        <v>19</v>
      </c>
      <c r="C1132" s="3" t="s">
        <v>20</v>
      </c>
      <c r="D1132" s="3" t="s">
        <v>21</v>
      </c>
      <c r="E1132" s="3" t="s">
        <v>1160</v>
      </c>
      <c r="F1132" s="3" t="s">
        <v>104</v>
      </c>
      <c r="G1132" s="3" t="s">
        <v>1208</v>
      </c>
      <c r="H1132" s="3" t="s">
        <v>1216</v>
      </c>
      <c r="I1132" s="4">
        <v>6.87</v>
      </c>
    </row>
    <row r="1133" spans="1:9" x14ac:dyDescent="0.2">
      <c r="A1133" s="2">
        <v>509940</v>
      </c>
      <c r="B1133" s="3" t="s">
        <v>19</v>
      </c>
      <c r="C1133" s="3" t="s">
        <v>20</v>
      </c>
      <c r="D1133" s="3" t="s">
        <v>21</v>
      </c>
      <c r="E1133" s="3" t="s">
        <v>1160</v>
      </c>
      <c r="F1133" s="3" t="s">
        <v>104</v>
      </c>
      <c r="G1133" s="3" t="s">
        <v>1208</v>
      </c>
      <c r="H1133" s="3" t="s">
        <v>1217</v>
      </c>
      <c r="I1133" s="4">
        <v>6.84</v>
      </c>
    </row>
    <row r="1134" spans="1:9" x14ac:dyDescent="0.2">
      <c r="A1134" s="2">
        <v>525935</v>
      </c>
      <c r="B1134" s="3" t="s">
        <v>19</v>
      </c>
      <c r="C1134" s="3" t="s">
        <v>20</v>
      </c>
      <c r="D1134" s="3" t="s">
        <v>21</v>
      </c>
      <c r="E1134" s="3" t="s">
        <v>1160</v>
      </c>
      <c r="F1134" s="3" t="s">
        <v>104</v>
      </c>
      <c r="G1134" s="3" t="s">
        <v>1208</v>
      </c>
      <c r="H1134" s="3" t="s">
        <v>1218</v>
      </c>
      <c r="I1134" s="4">
        <v>20.47</v>
      </c>
    </row>
    <row r="1135" spans="1:9" x14ac:dyDescent="0.2">
      <c r="A1135" s="2">
        <v>525940</v>
      </c>
      <c r="B1135" s="3" t="s">
        <v>19</v>
      </c>
      <c r="C1135" s="3" t="s">
        <v>20</v>
      </c>
      <c r="D1135" s="3" t="s">
        <v>21</v>
      </c>
      <c r="E1135" s="3" t="s">
        <v>1160</v>
      </c>
      <c r="F1135" s="3" t="s">
        <v>104</v>
      </c>
      <c r="G1135" s="3" t="s">
        <v>1208</v>
      </c>
      <c r="H1135" s="3" t="s">
        <v>1219</v>
      </c>
      <c r="I1135" s="4">
        <v>17.98</v>
      </c>
    </row>
    <row r="1136" spans="1:9" x14ac:dyDescent="0.2">
      <c r="A1136" s="2">
        <v>542695</v>
      </c>
      <c r="B1136" s="3" t="s">
        <v>19</v>
      </c>
      <c r="C1136" s="3" t="s">
        <v>20</v>
      </c>
      <c r="D1136" s="3" t="s">
        <v>21</v>
      </c>
      <c r="E1136" s="3" t="s">
        <v>1160</v>
      </c>
      <c r="F1136" s="3" t="s">
        <v>104</v>
      </c>
      <c r="G1136" s="3" t="s">
        <v>1208</v>
      </c>
      <c r="H1136" s="3" t="s">
        <v>1220</v>
      </c>
      <c r="I1136" s="4">
        <v>3.55</v>
      </c>
    </row>
    <row r="1137" spans="1:9" x14ac:dyDescent="0.2">
      <c r="A1137" s="2">
        <v>542698</v>
      </c>
      <c r="B1137" s="3" t="s">
        <v>19</v>
      </c>
      <c r="C1137" s="3" t="s">
        <v>20</v>
      </c>
      <c r="D1137" s="3" t="s">
        <v>21</v>
      </c>
      <c r="E1137" s="3" t="s">
        <v>1160</v>
      </c>
      <c r="F1137" s="3" t="s">
        <v>104</v>
      </c>
      <c r="G1137" s="3" t="s">
        <v>1208</v>
      </c>
      <c r="H1137" s="3" t="s">
        <v>1221</v>
      </c>
      <c r="I1137" s="4">
        <v>3.55</v>
      </c>
    </row>
    <row r="1138" spans="1:9" x14ac:dyDescent="0.2">
      <c r="A1138" s="2">
        <v>542701</v>
      </c>
      <c r="B1138" s="3" t="s">
        <v>19</v>
      </c>
      <c r="C1138" s="3" t="s">
        <v>20</v>
      </c>
      <c r="D1138" s="3" t="s">
        <v>21</v>
      </c>
      <c r="E1138" s="3" t="s">
        <v>1160</v>
      </c>
      <c r="F1138" s="3" t="s">
        <v>104</v>
      </c>
      <c r="G1138" s="3" t="s">
        <v>1208</v>
      </c>
      <c r="H1138" s="3" t="s">
        <v>1222</v>
      </c>
      <c r="I1138" s="4">
        <v>3.55</v>
      </c>
    </row>
    <row r="1139" spans="1:9" x14ac:dyDescent="0.2">
      <c r="A1139" s="2">
        <v>542704</v>
      </c>
      <c r="B1139" s="3" t="s">
        <v>19</v>
      </c>
      <c r="C1139" s="3" t="s">
        <v>20</v>
      </c>
      <c r="D1139" s="3" t="s">
        <v>21</v>
      </c>
      <c r="E1139" s="3" t="s">
        <v>1160</v>
      </c>
      <c r="F1139" s="3" t="s">
        <v>104</v>
      </c>
      <c r="G1139" s="3" t="s">
        <v>1208</v>
      </c>
      <c r="H1139" s="3" t="s">
        <v>1223</v>
      </c>
      <c r="I1139" s="4">
        <v>3.55</v>
      </c>
    </row>
    <row r="1140" spans="1:9" x14ac:dyDescent="0.2">
      <c r="A1140" s="2">
        <v>569730</v>
      </c>
      <c r="B1140" s="3" t="s">
        <v>19</v>
      </c>
      <c r="C1140" s="3" t="s">
        <v>20</v>
      </c>
      <c r="D1140" s="3" t="s">
        <v>21</v>
      </c>
      <c r="E1140" s="3" t="s">
        <v>1160</v>
      </c>
      <c r="F1140" s="3" t="s">
        <v>104</v>
      </c>
      <c r="G1140" s="3" t="s">
        <v>1208</v>
      </c>
      <c r="H1140" s="3" t="s">
        <v>1224</v>
      </c>
      <c r="I1140" s="4">
        <v>3.55</v>
      </c>
    </row>
    <row r="1141" spans="1:9" x14ac:dyDescent="0.2">
      <c r="A1141" s="2">
        <v>569738</v>
      </c>
      <c r="B1141" s="3" t="s">
        <v>19</v>
      </c>
      <c r="C1141" s="3" t="s">
        <v>20</v>
      </c>
      <c r="D1141" s="3" t="s">
        <v>21</v>
      </c>
      <c r="E1141" s="3" t="s">
        <v>1160</v>
      </c>
      <c r="F1141" s="3" t="s">
        <v>104</v>
      </c>
      <c r="G1141" s="3" t="s">
        <v>1208</v>
      </c>
      <c r="H1141" s="3" t="s">
        <v>1225</v>
      </c>
      <c r="I1141" s="4">
        <v>6.8</v>
      </c>
    </row>
    <row r="1142" spans="1:9" x14ac:dyDescent="0.2">
      <c r="A1142" s="2">
        <v>569740</v>
      </c>
      <c r="B1142" s="3" t="s">
        <v>19</v>
      </c>
      <c r="C1142" s="3" t="s">
        <v>20</v>
      </c>
      <c r="D1142" s="3" t="s">
        <v>21</v>
      </c>
      <c r="E1142" s="3" t="s">
        <v>1160</v>
      </c>
      <c r="F1142" s="3" t="s">
        <v>104</v>
      </c>
      <c r="G1142" s="3" t="s">
        <v>1208</v>
      </c>
      <c r="H1142" s="3" t="s">
        <v>1226</v>
      </c>
      <c r="I1142" s="4">
        <v>6.81</v>
      </c>
    </row>
    <row r="1143" spans="1:9" x14ac:dyDescent="0.2">
      <c r="A1143" s="2">
        <v>569742</v>
      </c>
      <c r="B1143" s="3" t="s">
        <v>19</v>
      </c>
      <c r="C1143" s="3" t="s">
        <v>20</v>
      </c>
      <c r="D1143" s="3" t="s">
        <v>21</v>
      </c>
      <c r="E1143" s="3" t="s">
        <v>1160</v>
      </c>
      <c r="F1143" s="3" t="s">
        <v>104</v>
      </c>
      <c r="G1143" s="3" t="s">
        <v>1208</v>
      </c>
      <c r="H1143" s="3" t="s">
        <v>1227</v>
      </c>
      <c r="I1143" s="4">
        <v>16.07</v>
      </c>
    </row>
    <row r="1144" spans="1:9" x14ac:dyDescent="0.2">
      <c r="A1144" s="2">
        <v>569743</v>
      </c>
      <c r="B1144" s="3" t="s">
        <v>19</v>
      </c>
      <c r="C1144" s="3" t="s">
        <v>20</v>
      </c>
      <c r="D1144" s="3" t="s">
        <v>21</v>
      </c>
      <c r="E1144" s="3" t="s">
        <v>1160</v>
      </c>
      <c r="F1144" s="3" t="s">
        <v>104</v>
      </c>
      <c r="G1144" s="3" t="s">
        <v>1208</v>
      </c>
      <c r="H1144" s="3" t="s">
        <v>1228</v>
      </c>
      <c r="I1144" s="4">
        <v>16.03</v>
      </c>
    </row>
    <row r="1145" spans="1:9" x14ac:dyDescent="0.2">
      <c r="A1145" s="2">
        <v>569746</v>
      </c>
      <c r="B1145" s="3" t="s">
        <v>19</v>
      </c>
      <c r="C1145" s="3" t="s">
        <v>20</v>
      </c>
      <c r="D1145" s="3" t="s">
        <v>21</v>
      </c>
      <c r="E1145" s="3" t="s">
        <v>1160</v>
      </c>
      <c r="F1145" s="3" t="s">
        <v>104</v>
      </c>
      <c r="G1145" s="3" t="s">
        <v>1208</v>
      </c>
      <c r="H1145" s="3" t="s">
        <v>1229</v>
      </c>
      <c r="I1145" s="4">
        <v>15.89</v>
      </c>
    </row>
    <row r="1146" spans="1:9" x14ac:dyDescent="0.2">
      <c r="A1146" s="2">
        <v>569747</v>
      </c>
      <c r="B1146" s="3" t="s">
        <v>19</v>
      </c>
      <c r="C1146" s="3" t="s">
        <v>20</v>
      </c>
      <c r="D1146" s="3" t="s">
        <v>21</v>
      </c>
      <c r="E1146" s="3" t="s">
        <v>1160</v>
      </c>
      <c r="F1146" s="3" t="s">
        <v>104</v>
      </c>
      <c r="G1146" s="3" t="s">
        <v>1208</v>
      </c>
      <c r="H1146" s="3" t="s">
        <v>1230</v>
      </c>
      <c r="I1146" s="4">
        <v>15.85</v>
      </c>
    </row>
    <row r="1147" spans="1:9" x14ac:dyDescent="0.2">
      <c r="A1147" s="2">
        <v>569753</v>
      </c>
      <c r="B1147" s="3" t="s">
        <v>19</v>
      </c>
      <c r="C1147" s="3" t="s">
        <v>20</v>
      </c>
      <c r="D1147" s="3" t="s">
        <v>21</v>
      </c>
      <c r="E1147" s="3" t="s">
        <v>1160</v>
      </c>
      <c r="F1147" s="3" t="s">
        <v>104</v>
      </c>
      <c r="G1147" s="3" t="s">
        <v>1208</v>
      </c>
      <c r="H1147" s="3" t="s">
        <v>1231</v>
      </c>
      <c r="I1147" s="4">
        <v>10.34</v>
      </c>
    </row>
    <row r="1148" spans="1:9" x14ac:dyDescent="0.2">
      <c r="A1148" s="2">
        <v>5939</v>
      </c>
      <c r="B1148" s="3" t="s">
        <v>19</v>
      </c>
      <c r="C1148" s="3" t="s">
        <v>20</v>
      </c>
      <c r="D1148" s="3" t="s">
        <v>21</v>
      </c>
      <c r="E1148" s="3" t="s">
        <v>1160</v>
      </c>
      <c r="F1148" s="3" t="s">
        <v>23</v>
      </c>
      <c r="G1148" s="3" t="s">
        <v>1232</v>
      </c>
      <c r="H1148" s="3" t="s">
        <v>1233</v>
      </c>
      <c r="I1148" s="4">
        <v>6.25</v>
      </c>
    </row>
    <row r="1149" spans="1:9" x14ac:dyDescent="0.2">
      <c r="A1149" s="2">
        <v>73133</v>
      </c>
      <c r="B1149" s="3" t="s">
        <v>19</v>
      </c>
      <c r="C1149" s="3" t="s">
        <v>20</v>
      </c>
      <c r="D1149" s="3" t="s">
        <v>21</v>
      </c>
      <c r="E1149" s="3" t="s">
        <v>1160</v>
      </c>
      <c r="F1149" s="3" t="s">
        <v>23</v>
      </c>
      <c r="G1149" s="3" t="s">
        <v>1232</v>
      </c>
      <c r="H1149" s="3" t="s">
        <v>1234</v>
      </c>
      <c r="I1149" s="4">
        <v>6.25</v>
      </c>
    </row>
    <row r="1150" spans="1:9" x14ac:dyDescent="0.2">
      <c r="A1150" s="2">
        <v>73150</v>
      </c>
      <c r="B1150" s="3" t="s">
        <v>19</v>
      </c>
      <c r="C1150" s="3" t="s">
        <v>20</v>
      </c>
      <c r="D1150" s="3" t="s">
        <v>21</v>
      </c>
      <c r="E1150" s="3" t="s">
        <v>1160</v>
      </c>
      <c r="F1150" s="3" t="s">
        <v>23</v>
      </c>
      <c r="G1150" s="3" t="s">
        <v>1232</v>
      </c>
      <c r="H1150" s="3" t="s">
        <v>1235</v>
      </c>
      <c r="I1150" s="4">
        <v>6.25</v>
      </c>
    </row>
    <row r="1151" spans="1:9" x14ac:dyDescent="0.2">
      <c r="A1151" s="2">
        <v>135007</v>
      </c>
      <c r="B1151" s="3" t="s">
        <v>19</v>
      </c>
      <c r="C1151" s="3" t="s">
        <v>20</v>
      </c>
      <c r="D1151" s="3" t="s">
        <v>21</v>
      </c>
      <c r="E1151" s="3" t="s">
        <v>1160</v>
      </c>
      <c r="F1151" s="3" t="s">
        <v>23</v>
      </c>
      <c r="G1151" s="3" t="s">
        <v>1232</v>
      </c>
      <c r="H1151" s="3" t="s">
        <v>1236</v>
      </c>
      <c r="I1151" s="4">
        <v>6.25</v>
      </c>
    </row>
    <row r="1152" spans="1:9" x14ac:dyDescent="0.2">
      <c r="A1152" s="2">
        <v>135010</v>
      </c>
      <c r="B1152" s="3" t="s">
        <v>19</v>
      </c>
      <c r="C1152" s="3" t="s">
        <v>20</v>
      </c>
      <c r="D1152" s="3" t="s">
        <v>21</v>
      </c>
      <c r="E1152" s="3" t="s">
        <v>1160</v>
      </c>
      <c r="F1152" s="3" t="s">
        <v>23</v>
      </c>
      <c r="G1152" s="3" t="s">
        <v>1232</v>
      </c>
      <c r="H1152" s="3" t="s">
        <v>1237</v>
      </c>
      <c r="I1152" s="4">
        <v>6.25</v>
      </c>
    </row>
    <row r="1153" spans="1:9" x14ac:dyDescent="0.2">
      <c r="A1153" s="2">
        <v>237270</v>
      </c>
      <c r="B1153" s="3" t="s">
        <v>19</v>
      </c>
      <c r="C1153" s="3" t="s">
        <v>20</v>
      </c>
      <c r="D1153" s="3" t="s">
        <v>21</v>
      </c>
      <c r="E1153" s="3" t="s">
        <v>1160</v>
      </c>
      <c r="F1153" s="3" t="s">
        <v>23</v>
      </c>
      <c r="G1153" s="3" t="s">
        <v>1232</v>
      </c>
      <c r="H1153" s="3" t="s">
        <v>1238</v>
      </c>
      <c r="I1153" s="4">
        <v>9</v>
      </c>
    </row>
    <row r="1154" spans="1:9" x14ac:dyDescent="0.2">
      <c r="A1154" s="2">
        <v>237280</v>
      </c>
      <c r="B1154" s="3" t="s">
        <v>19</v>
      </c>
      <c r="C1154" s="3" t="s">
        <v>20</v>
      </c>
      <c r="D1154" s="3" t="s">
        <v>21</v>
      </c>
      <c r="E1154" s="3" t="s">
        <v>1160</v>
      </c>
      <c r="F1154" s="3" t="s">
        <v>23</v>
      </c>
      <c r="G1154" s="3" t="s">
        <v>1232</v>
      </c>
      <c r="H1154" s="3" t="s">
        <v>1239</v>
      </c>
      <c r="I1154" s="4">
        <v>9</v>
      </c>
    </row>
    <row r="1155" spans="1:9" x14ac:dyDescent="0.2">
      <c r="A1155" s="2">
        <v>237681</v>
      </c>
      <c r="B1155" s="3" t="s">
        <v>19</v>
      </c>
      <c r="C1155" s="3" t="s">
        <v>20</v>
      </c>
      <c r="D1155" s="3" t="s">
        <v>21</v>
      </c>
      <c r="E1155" s="3" t="s">
        <v>1160</v>
      </c>
      <c r="F1155" s="3" t="s">
        <v>23</v>
      </c>
      <c r="G1155" s="3" t="s">
        <v>1232</v>
      </c>
      <c r="H1155" s="3" t="s">
        <v>1240</v>
      </c>
      <c r="I1155" s="4">
        <v>6.25</v>
      </c>
    </row>
    <row r="1156" spans="1:9" x14ac:dyDescent="0.2">
      <c r="A1156" s="2">
        <v>272855</v>
      </c>
      <c r="B1156" s="3" t="s">
        <v>19</v>
      </c>
      <c r="C1156" s="3" t="s">
        <v>20</v>
      </c>
      <c r="D1156" s="3" t="s">
        <v>21</v>
      </c>
      <c r="E1156" s="3" t="s">
        <v>1160</v>
      </c>
      <c r="F1156" s="3" t="s">
        <v>23</v>
      </c>
      <c r="G1156" s="3" t="s">
        <v>1232</v>
      </c>
      <c r="H1156" s="3" t="s">
        <v>1241</v>
      </c>
      <c r="I1156" s="4">
        <v>9</v>
      </c>
    </row>
    <row r="1157" spans="1:9" x14ac:dyDescent="0.2">
      <c r="A1157" s="2">
        <v>11788</v>
      </c>
      <c r="B1157" s="3" t="s">
        <v>19</v>
      </c>
      <c r="C1157" s="3" t="s">
        <v>20</v>
      </c>
      <c r="D1157" s="3" t="s">
        <v>21</v>
      </c>
      <c r="E1157" s="3" t="s">
        <v>1160</v>
      </c>
      <c r="F1157" s="3" t="s">
        <v>23</v>
      </c>
      <c r="G1157" s="3" t="s">
        <v>1232</v>
      </c>
      <c r="H1157" s="3" t="s">
        <v>1242</v>
      </c>
      <c r="I1157" s="4">
        <v>11.16</v>
      </c>
    </row>
    <row r="1158" spans="1:9" x14ac:dyDescent="0.2">
      <c r="A1158" s="2">
        <v>35190</v>
      </c>
      <c r="B1158" s="3" t="s">
        <v>19</v>
      </c>
      <c r="C1158" s="3" t="s">
        <v>20</v>
      </c>
      <c r="D1158" s="3" t="s">
        <v>21</v>
      </c>
      <c r="E1158" s="3" t="s">
        <v>1160</v>
      </c>
      <c r="F1158" s="3" t="s">
        <v>23</v>
      </c>
      <c r="G1158" s="3" t="s">
        <v>1232</v>
      </c>
      <c r="H1158" s="3" t="s">
        <v>1243</v>
      </c>
      <c r="I1158" s="4">
        <v>11.16</v>
      </c>
    </row>
    <row r="1159" spans="1:9" x14ac:dyDescent="0.2">
      <c r="A1159" s="2">
        <v>48511</v>
      </c>
      <c r="B1159" s="3" t="s">
        <v>19</v>
      </c>
      <c r="C1159" s="3" t="s">
        <v>20</v>
      </c>
      <c r="D1159" s="3" t="s">
        <v>21</v>
      </c>
      <c r="E1159" s="3" t="s">
        <v>1160</v>
      </c>
      <c r="F1159" s="3" t="s">
        <v>23</v>
      </c>
      <c r="G1159" s="3" t="s">
        <v>1232</v>
      </c>
      <c r="H1159" s="3" t="s">
        <v>1244</v>
      </c>
      <c r="I1159" s="4">
        <v>11.16</v>
      </c>
    </row>
    <row r="1160" spans="1:9" x14ac:dyDescent="0.2">
      <c r="A1160" s="2">
        <v>135006</v>
      </c>
      <c r="B1160" s="3" t="s">
        <v>19</v>
      </c>
      <c r="C1160" s="3" t="s">
        <v>20</v>
      </c>
      <c r="D1160" s="3" t="s">
        <v>21</v>
      </c>
      <c r="E1160" s="3" t="s">
        <v>1160</v>
      </c>
      <c r="F1160" s="3" t="s">
        <v>23</v>
      </c>
      <c r="G1160" s="3" t="s">
        <v>1232</v>
      </c>
      <c r="H1160" s="3" t="s">
        <v>1245</v>
      </c>
      <c r="I1160" s="4">
        <v>11.16</v>
      </c>
    </row>
    <row r="1161" spans="1:9" x14ac:dyDescent="0.2">
      <c r="A1161" s="2">
        <v>135008</v>
      </c>
      <c r="B1161" s="3" t="s">
        <v>19</v>
      </c>
      <c r="C1161" s="3" t="s">
        <v>20</v>
      </c>
      <c r="D1161" s="3" t="s">
        <v>21</v>
      </c>
      <c r="E1161" s="3" t="s">
        <v>1160</v>
      </c>
      <c r="F1161" s="3" t="s">
        <v>23</v>
      </c>
      <c r="G1161" s="3" t="s">
        <v>1232</v>
      </c>
      <c r="H1161" s="3" t="s">
        <v>1246</v>
      </c>
      <c r="I1161" s="4">
        <v>11.16</v>
      </c>
    </row>
    <row r="1162" spans="1:9" x14ac:dyDescent="0.2">
      <c r="A1162" s="2">
        <v>237680</v>
      </c>
      <c r="B1162" s="3" t="s">
        <v>19</v>
      </c>
      <c r="C1162" s="3" t="s">
        <v>20</v>
      </c>
      <c r="D1162" s="3" t="s">
        <v>21</v>
      </c>
      <c r="E1162" s="3" t="s">
        <v>1160</v>
      </c>
      <c r="F1162" s="3" t="s">
        <v>23</v>
      </c>
      <c r="G1162" s="3" t="s">
        <v>1232</v>
      </c>
      <c r="H1162" s="3" t="s">
        <v>1247</v>
      </c>
      <c r="I1162" s="4">
        <v>11.16</v>
      </c>
    </row>
    <row r="1163" spans="1:9" x14ac:dyDescent="0.2">
      <c r="A1163" s="2">
        <v>291652</v>
      </c>
      <c r="B1163" s="3" t="s">
        <v>19</v>
      </c>
      <c r="C1163" s="3" t="s">
        <v>20</v>
      </c>
      <c r="D1163" s="3" t="s">
        <v>21</v>
      </c>
      <c r="E1163" s="3" t="s">
        <v>1160</v>
      </c>
      <c r="F1163" s="3" t="s">
        <v>23</v>
      </c>
      <c r="G1163" s="3" t="s">
        <v>1232</v>
      </c>
      <c r="H1163" s="3" t="s">
        <v>1248</v>
      </c>
      <c r="I1163" s="4">
        <v>11.16</v>
      </c>
    </row>
    <row r="1164" spans="1:9" x14ac:dyDescent="0.2">
      <c r="A1164" s="2">
        <v>237284</v>
      </c>
      <c r="B1164" s="3" t="s">
        <v>19</v>
      </c>
      <c r="C1164" s="3" t="s">
        <v>20</v>
      </c>
      <c r="D1164" s="3" t="s">
        <v>21</v>
      </c>
      <c r="E1164" s="3" t="s">
        <v>1160</v>
      </c>
      <c r="F1164" s="3" t="s">
        <v>23</v>
      </c>
      <c r="G1164" s="3" t="s">
        <v>1232</v>
      </c>
      <c r="H1164" s="3" t="s">
        <v>1249</v>
      </c>
      <c r="I1164" s="4">
        <v>9</v>
      </c>
    </row>
    <row r="1165" spans="1:9" x14ac:dyDescent="0.2">
      <c r="A1165" s="2">
        <v>223972</v>
      </c>
      <c r="B1165" s="3" t="s">
        <v>19</v>
      </c>
      <c r="C1165" s="3" t="s">
        <v>20</v>
      </c>
      <c r="D1165" s="3" t="s">
        <v>21</v>
      </c>
      <c r="E1165" s="3" t="s">
        <v>1160</v>
      </c>
      <c r="F1165" s="3" t="s">
        <v>23</v>
      </c>
      <c r="G1165" s="3" t="s">
        <v>1232</v>
      </c>
      <c r="H1165" s="3" t="s">
        <v>1250</v>
      </c>
      <c r="I1165" s="4">
        <v>11.68</v>
      </c>
    </row>
    <row r="1166" spans="1:9" x14ac:dyDescent="0.2">
      <c r="A1166" s="2">
        <v>223975</v>
      </c>
      <c r="B1166" s="3" t="s">
        <v>19</v>
      </c>
      <c r="C1166" s="3" t="s">
        <v>20</v>
      </c>
      <c r="D1166" s="3" t="s">
        <v>21</v>
      </c>
      <c r="E1166" s="3" t="s">
        <v>1160</v>
      </c>
      <c r="F1166" s="3" t="s">
        <v>23</v>
      </c>
      <c r="G1166" s="3" t="s">
        <v>1232</v>
      </c>
      <c r="H1166" s="3" t="s">
        <v>1251</v>
      </c>
      <c r="I1166" s="4">
        <v>11.68</v>
      </c>
    </row>
    <row r="1167" spans="1:9" x14ac:dyDescent="0.2">
      <c r="A1167" s="2">
        <v>403607</v>
      </c>
      <c r="B1167" s="3" t="s">
        <v>19</v>
      </c>
      <c r="C1167" s="3" t="s">
        <v>20</v>
      </c>
      <c r="D1167" s="3" t="s">
        <v>21</v>
      </c>
      <c r="E1167" s="3" t="s">
        <v>1160</v>
      </c>
      <c r="F1167" s="3" t="s">
        <v>23</v>
      </c>
      <c r="G1167" s="3" t="s">
        <v>1232</v>
      </c>
      <c r="H1167" s="3" t="s">
        <v>1252</v>
      </c>
      <c r="I1167" s="4">
        <v>11.16</v>
      </c>
    </row>
    <row r="1168" spans="1:9" x14ac:dyDescent="0.2">
      <c r="A1168" s="2">
        <v>417607</v>
      </c>
      <c r="B1168" s="3" t="s">
        <v>19</v>
      </c>
      <c r="C1168" s="3" t="s">
        <v>20</v>
      </c>
      <c r="D1168" s="3" t="s">
        <v>21</v>
      </c>
      <c r="E1168" s="3" t="s">
        <v>1160</v>
      </c>
      <c r="F1168" s="3" t="s">
        <v>23</v>
      </c>
      <c r="G1168" s="3" t="s">
        <v>1232</v>
      </c>
      <c r="H1168" s="3" t="s">
        <v>1253</v>
      </c>
      <c r="I1168" s="4">
        <v>12.6</v>
      </c>
    </row>
    <row r="1169" spans="1:9" x14ac:dyDescent="0.2">
      <c r="A1169" s="2">
        <v>476332</v>
      </c>
      <c r="B1169" s="3" t="s">
        <v>19</v>
      </c>
      <c r="C1169" s="3" t="s">
        <v>20</v>
      </c>
      <c r="D1169" s="3" t="s">
        <v>21</v>
      </c>
      <c r="E1169" s="3" t="s">
        <v>1160</v>
      </c>
      <c r="F1169" s="3" t="s">
        <v>23</v>
      </c>
      <c r="G1169" s="3" t="s">
        <v>1232</v>
      </c>
      <c r="H1169" s="3" t="s">
        <v>1254</v>
      </c>
      <c r="I1169" s="4">
        <v>11.68</v>
      </c>
    </row>
    <row r="1170" spans="1:9" x14ac:dyDescent="0.2">
      <c r="A1170" s="2">
        <v>481748</v>
      </c>
      <c r="B1170" s="3" t="s">
        <v>19</v>
      </c>
      <c r="C1170" s="3" t="s">
        <v>20</v>
      </c>
      <c r="D1170" s="3" t="s">
        <v>21</v>
      </c>
      <c r="E1170" s="3" t="s">
        <v>1160</v>
      </c>
      <c r="F1170" s="3" t="s">
        <v>23</v>
      </c>
      <c r="G1170" s="3" t="s">
        <v>1232</v>
      </c>
      <c r="H1170" s="3" t="s">
        <v>1255</v>
      </c>
      <c r="I1170" s="4">
        <v>11.68</v>
      </c>
    </row>
    <row r="1171" spans="1:9" x14ac:dyDescent="0.2">
      <c r="A1171" s="2">
        <v>481761</v>
      </c>
      <c r="B1171" s="3" t="s">
        <v>19</v>
      </c>
      <c r="C1171" s="3" t="s">
        <v>20</v>
      </c>
      <c r="D1171" s="3" t="s">
        <v>21</v>
      </c>
      <c r="E1171" s="3" t="s">
        <v>1160</v>
      </c>
      <c r="F1171" s="3" t="s">
        <v>23</v>
      </c>
      <c r="G1171" s="3" t="s">
        <v>1232</v>
      </c>
      <c r="H1171" s="3" t="s">
        <v>1256</v>
      </c>
      <c r="I1171" s="4">
        <v>11.68</v>
      </c>
    </row>
    <row r="1172" spans="1:9" x14ac:dyDescent="0.2">
      <c r="A1172" s="2">
        <v>481768</v>
      </c>
      <c r="B1172" s="3" t="s">
        <v>19</v>
      </c>
      <c r="C1172" s="3" t="s">
        <v>20</v>
      </c>
      <c r="D1172" s="3" t="s">
        <v>21</v>
      </c>
      <c r="E1172" s="3" t="s">
        <v>1160</v>
      </c>
      <c r="F1172" s="3" t="s">
        <v>23</v>
      </c>
      <c r="G1172" s="3" t="s">
        <v>1232</v>
      </c>
      <c r="H1172" s="3" t="s">
        <v>1257</v>
      </c>
      <c r="I1172" s="4">
        <v>11.16</v>
      </c>
    </row>
    <row r="1173" spans="1:9" x14ac:dyDescent="0.2">
      <c r="A1173" s="2">
        <v>509353</v>
      </c>
      <c r="B1173" s="3" t="s">
        <v>19</v>
      </c>
      <c r="C1173" s="3" t="s">
        <v>20</v>
      </c>
      <c r="D1173" s="3" t="s">
        <v>21</v>
      </c>
      <c r="E1173" s="3" t="s">
        <v>1160</v>
      </c>
      <c r="F1173" s="3" t="s">
        <v>23</v>
      </c>
      <c r="G1173" s="3" t="s">
        <v>1232</v>
      </c>
      <c r="H1173" s="3" t="s">
        <v>1258</v>
      </c>
      <c r="I1173" s="4">
        <v>11.68</v>
      </c>
    </row>
    <row r="1174" spans="1:9" x14ac:dyDescent="0.2">
      <c r="A1174" s="2">
        <v>509354</v>
      </c>
      <c r="B1174" s="3" t="s">
        <v>19</v>
      </c>
      <c r="C1174" s="3" t="s">
        <v>20</v>
      </c>
      <c r="D1174" s="3" t="s">
        <v>21</v>
      </c>
      <c r="E1174" s="3" t="s">
        <v>1160</v>
      </c>
      <c r="F1174" s="3" t="s">
        <v>23</v>
      </c>
      <c r="G1174" s="3" t="s">
        <v>1232</v>
      </c>
      <c r="H1174" s="3" t="s">
        <v>1259</v>
      </c>
      <c r="I1174" s="4">
        <v>11.68</v>
      </c>
    </row>
    <row r="1175" spans="1:9" x14ac:dyDescent="0.2">
      <c r="A1175" s="2">
        <v>581645</v>
      </c>
      <c r="B1175" s="3" t="s">
        <v>19</v>
      </c>
      <c r="C1175" s="3" t="s">
        <v>20</v>
      </c>
      <c r="D1175" s="3" t="s">
        <v>21</v>
      </c>
      <c r="E1175" s="3" t="s">
        <v>1160</v>
      </c>
      <c r="F1175" s="3" t="s">
        <v>23</v>
      </c>
      <c r="G1175" s="3" t="s">
        <v>1232</v>
      </c>
      <c r="H1175" s="3" t="s">
        <v>1260</v>
      </c>
      <c r="I1175" s="4">
        <v>11.68</v>
      </c>
    </row>
    <row r="1176" spans="1:9" x14ac:dyDescent="0.2">
      <c r="A1176" s="2">
        <v>581648</v>
      </c>
      <c r="B1176" s="3" t="s">
        <v>19</v>
      </c>
      <c r="C1176" s="3" t="s">
        <v>20</v>
      </c>
      <c r="D1176" s="3" t="s">
        <v>21</v>
      </c>
      <c r="E1176" s="3" t="s">
        <v>1160</v>
      </c>
      <c r="F1176" s="3" t="s">
        <v>23</v>
      </c>
      <c r="G1176" s="3" t="s">
        <v>1232</v>
      </c>
      <c r="H1176" s="3" t="s">
        <v>1261</v>
      </c>
      <c r="I1176" s="4">
        <v>11.16</v>
      </c>
    </row>
    <row r="1177" spans="1:9" x14ac:dyDescent="0.2">
      <c r="A1177" s="2">
        <v>581650</v>
      </c>
      <c r="B1177" s="3" t="s">
        <v>19</v>
      </c>
      <c r="C1177" s="3" t="s">
        <v>20</v>
      </c>
      <c r="D1177" s="3" t="s">
        <v>21</v>
      </c>
      <c r="E1177" s="3" t="s">
        <v>1160</v>
      </c>
      <c r="F1177" s="3" t="s">
        <v>23</v>
      </c>
      <c r="G1177" s="3" t="s">
        <v>1232</v>
      </c>
      <c r="H1177" s="3" t="s">
        <v>1262</v>
      </c>
      <c r="I1177" s="4">
        <v>18.84</v>
      </c>
    </row>
    <row r="1178" spans="1:9" x14ac:dyDescent="0.2">
      <c r="A1178" s="2">
        <v>581668</v>
      </c>
      <c r="B1178" s="3" t="s">
        <v>19</v>
      </c>
      <c r="C1178" s="3" t="s">
        <v>20</v>
      </c>
      <c r="D1178" s="3" t="s">
        <v>21</v>
      </c>
      <c r="E1178" s="3" t="s">
        <v>1160</v>
      </c>
      <c r="F1178" s="3" t="s">
        <v>23</v>
      </c>
      <c r="G1178" s="3" t="s">
        <v>1232</v>
      </c>
      <c r="H1178" s="3" t="s">
        <v>1263</v>
      </c>
      <c r="I1178" s="4">
        <v>18.84</v>
      </c>
    </row>
    <row r="1179" spans="1:9" x14ac:dyDescent="0.2">
      <c r="A1179" s="2">
        <v>290471</v>
      </c>
      <c r="B1179" s="3" t="s">
        <v>19</v>
      </c>
      <c r="C1179" s="3" t="s">
        <v>20</v>
      </c>
      <c r="D1179" s="3" t="s">
        <v>21</v>
      </c>
      <c r="E1179" s="3" t="s">
        <v>1160</v>
      </c>
      <c r="F1179" s="3" t="s">
        <v>23</v>
      </c>
      <c r="G1179" s="3" t="s">
        <v>819</v>
      </c>
      <c r="H1179" s="3" t="s">
        <v>1264</v>
      </c>
      <c r="I1179" s="4">
        <v>9.1</v>
      </c>
    </row>
    <row r="1180" spans="1:9" x14ac:dyDescent="0.2">
      <c r="A1180" s="2">
        <v>269588</v>
      </c>
      <c r="B1180" s="3" t="s">
        <v>19</v>
      </c>
      <c r="C1180" s="3" t="s">
        <v>20</v>
      </c>
      <c r="D1180" s="3" t="s">
        <v>21</v>
      </c>
      <c r="E1180" s="3" t="s">
        <v>1160</v>
      </c>
      <c r="F1180" s="3" t="s">
        <v>23</v>
      </c>
      <c r="G1180" s="3" t="s">
        <v>819</v>
      </c>
      <c r="H1180" s="3" t="s">
        <v>1265</v>
      </c>
      <c r="I1180" s="4">
        <v>9.1</v>
      </c>
    </row>
    <row r="1181" spans="1:9" x14ac:dyDescent="0.2">
      <c r="A1181" s="2">
        <v>290475</v>
      </c>
      <c r="B1181" s="3" t="s">
        <v>19</v>
      </c>
      <c r="C1181" s="3" t="s">
        <v>20</v>
      </c>
      <c r="D1181" s="3" t="s">
        <v>21</v>
      </c>
      <c r="E1181" s="3" t="s">
        <v>1160</v>
      </c>
      <c r="F1181" s="3" t="s">
        <v>23</v>
      </c>
      <c r="G1181" s="3" t="s">
        <v>819</v>
      </c>
      <c r="H1181" s="3" t="s">
        <v>1266</v>
      </c>
      <c r="I1181" s="4">
        <v>9.1</v>
      </c>
    </row>
    <row r="1182" spans="1:9" x14ac:dyDescent="0.2">
      <c r="A1182" s="2">
        <v>290469</v>
      </c>
      <c r="B1182" s="3" t="s">
        <v>19</v>
      </c>
      <c r="C1182" s="3" t="s">
        <v>20</v>
      </c>
      <c r="D1182" s="3" t="s">
        <v>21</v>
      </c>
      <c r="E1182" s="3" t="s">
        <v>1160</v>
      </c>
      <c r="F1182" s="3" t="s">
        <v>23</v>
      </c>
      <c r="G1182" s="3" t="s">
        <v>819</v>
      </c>
      <c r="H1182" s="3" t="s">
        <v>1267</v>
      </c>
      <c r="I1182" s="4">
        <v>9.1</v>
      </c>
    </row>
    <row r="1183" spans="1:9" x14ac:dyDescent="0.2">
      <c r="A1183" s="2">
        <v>298180</v>
      </c>
      <c r="B1183" s="3" t="s">
        <v>19</v>
      </c>
      <c r="C1183" s="3" t="s">
        <v>20</v>
      </c>
      <c r="D1183" s="3" t="s">
        <v>21</v>
      </c>
      <c r="E1183" s="3" t="s">
        <v>1160</v>
      </c>
      <c r="F1183" s="3" t="s">
        <v>23</v>
      </c>
      <c r="G1183" s="3" t="s">
        <v>819</v>
      </c>
      <c r="H1183" s="3" t="s">
        <v>1268</v>
      </c>
      <c r="I1183" s="4">
        <v>9.1</v>
      </c>
    </row>
    <row r="1184" spans="1:9" x14ac:dyDescent="0.2">
      <c r="A1184" s="2">
        <v>298378</v>
      </c>
      <c r="B1184" s="3" t="s">
        <v>19</v>
      </c>
      <c r="C1184" s="3" t="s">
        <v>20</v>
      </c>
      <c r="D1184" s="3" t="s">
        <v>21</v>
      </c>
      <c r="E1184" s="3" t="s">
        <v>1160</v>
      </c>
      <c r="F1184" s="3" t="s">
        <v>23</v>
      </c>
      <c r="G1184" s="3" t="s">
        <v>819</v>
      </c>
      <c r="H1184" s="3" t="s">
        <v>1269</v>
      </c>
      <c r="I1184" s="4">
        <v>9.1</v>
      </c>
    </row>
    <row r="1185" spans="1:9" x14ac:dyDescent="0.2">
      <c r="A1185" s="2">
        <v>298408</v>
      </c>
      <c r="B1185" s="3" t="s">
        <v>19</v>
      </c>
      <c r="C1185" s="3" t="s">
        <v>20</v>
      </c>
      <c r="D1185" s="3" t="s">
        <v>21</v>
      </c>
      <c r="E1185" s="3" t="s">
        <v>1160</v>
      </c>
      <c r="F1185" s="3" t="s">
        <v>23</v>
      </c>
      <c r="G1185" s="3" t="s">
        <v>819</v>
      </c>
      <c r="H1185" s="3" t="s">
        <v>1270</v>
      </c>
      <c r="I1185" s="4">
        <v>9.1</v>
      </c>
    </row>
    <row r="1186" spans="1:9" x14ac:dyDescent="0.2">
      <c r="A1186" s="2">
        <v>298545</v>
      </c>
      <c r="B1186" s="3" t="s">
        <v>19</v>
      </c>
      <c r="C1186" s="3" t="s">
        <v>20</v>
      </c>
      <c r="D1186" s="3" t="s">
        <v>21</v>
      </c>
      <c r="E1186" s="3" t="s">
        <v>1160</v>
      </c>
      <c r="F1186" s="3" t="s">
        <v>23</v>
      </c>
      <c r="G1186" s="3" t="s">
        <v>819</v>
      </c>
      <c r="H1186" s="3" t="s">
        <v>1271</v>
      </c>
      <c r="I1186" s="4">
        <v>9.1</v>
      </c>
    </row>
    <row r="1187" spans="1:9" x14ac:dyDescent="0.2">
      <c r="A1187" s="2">
        <v>414700</v>
      </c>
      <c r="B1187" s="3" t="s">
        <v>19</v>
      </c>
      <c r="C1187" s="3" t="s">
        <v>20</v>
      </c>
      <c r="D1187" s="3" t="s">
        <v>21</v>
      </c>
      <c r="E1187" s="3" t="s">
        <v>1160</v>
      </c>
      <c r="F1187" s="3" t="s">
        <v>23</v>
      </c>
      <c r="G1187" s="3" t="s">
        <v>819</v>
      </c>
      <c r="H1187" s="3" t="s">
        <v>1272</v>
      </c>
      <c r="I1187" s="4">
        <v>9.1</v>
      </c>
    </row>
    <row r="1188" spans="1:9" x14ac:dyDescent="0.2">
      <c r="A1188" s="2">
        <v>418052</v>
      </c>
      <c r="B1188" s="3" t="s">
        <v>19</v>
      </c>
      <c r="C1188" s="3" t="s">
        <v>20</v>
      </c>
      <c r="D1188" s="3" t="s">
        <v>21</v>
      </c>
      <c r="E1188" s="3" t="s">
        <v>1160</v>
      </c>
      <c r="F1188" s="3" t="s">
        <v>23</v>
      </c>
      <c r="G1188" s="3" t="s">
        <v>819</v>
      </c>
      <c r="H1188" s="3" t="s">
        <v>1273</v>
      </c>
      <c r="I1188" s="4">
        <v>9.1</v>
      </c>
    </row>
    <row r="1189" spans="1:9" x14ac:dyDescent="0.2">
      <c r="A1189" s="2">
        <v>457298</v>
      </c>
      <c r="B1189" s="3" t="s">
        <v>19</v>
      </c>
      <c r="C1189" s="3" t="s">
        <v>20</v>
      </c>
      <c r="D1189" s="3" t="s">
        <v>21</v>
      </c>
      <c r="E1189" s="3" t="s">
        <v>1160</v>
      </c>
      <c r="F1189" s="3" t="s">
        <v>23</v>
      </c>
      <c r="G1189" s="3" t="s">
        <v>819</v>
      </c>
      <c r="H1189" s="3" t="s">
        <v>1274</v>
      </c>
      <c r="I1189" s="4">
        <v>9.1</v>
      </c>
    </row>
    <row r="1190" spans="1:9" x14ac:dyDescent="0.2">
      <c r="A1190" s="2">
        <v>457305</v>
      </c>
      <c r="B1190" s="3" t="s">
        <v>19</v>
      </c>
      <c r="C1190" s="3" t="s">
        <v>20</v>
      </c>
      <c r="D1190" s="3" t="s">
        <v>21</v>
      </c>
      <c r="E1190" s="3" t="s">
        <v>1160</v>
      </c>
      <c r="F1190" s="3" t="s">
        <v>23</v>
      </c>
      <c r="G1190" s="3" t="s">
        <v>819</v>
      </c>
      <c r="H1190" s="3" t="s">
        <v>1275</v>
      </c>
      <c r="I1190" s="4">
        <v>9.15</v>
      </c>
    </row>
    <row r="1191" spans="1:9" x14ac:dyDescent="0.2">
      <c r="A1191" s="2">
        <v>564898</v>
      </c>
      <c r="B1191" s="3" t="s">
        <v>19</v>
      </c>
      <c r="C1191" s="3" t="s">
        <v>20</v>
      </c>
      <c r="D1191" s="3" t="s">
        <v>21</v>
      </c>
      <c r="E1191" s="3" t="s">
        <v>1160</v>
      </c>
      <c r="F1191" s="3" t="s">
        <v>23</v>
      </c>
      <c r="G1191" s="3" t="s">
        <v>819</v>
      </c>
      <c r="H1191" s="3" t="s">
        <v>1276</v>
      </c>
      <c r="I1191" s="4">
        <v>10.72</v>
      </c>
    </row>
    <row r="1192" spans="1:9" x14ac:dyDescent="0.2">
      <c r="A1192" s="2">
        <v>564905</v>
      </c>
      <c r="B1192" s="3" t="s">
        <v>19</v>
      </c>
      <c r="C1192" s="3" t="s">
        <v>20</v>
      </c>
      <c r="D1192" s="3" t="s">
        <v>21</v>
      </c>
      <c r="E1192" s="3" t="s">
        <v>1160</v>
      </c>
      <c r="F1192" s="3" t="s">
        <v>23</v>
      </c>
      <c r="G1192" s="3" t="s">
        <v>819</v>
      </c>
      <c r="H1192" s="3" t="s">
        <v>1277</v>
      </c>
      <c r="I1192" s="4">
        <v>10.72</v>
      </c>
    </row>
    <row r="1193" spans="1:9" x14ac:dyDescent="0.2">
      <c r="A1193" s="2">
        <v>564910</v>
      </c>
      <c r="B1193" s="3" t="s">
        <v>19</v>
      </c>
      <c r="C1193" s="3" t="s">
        <v>20</v>
      </c>
      <c r="D1193" s="3" t="s">
        <v>21</v>
      </c>
      <c r="E1193" s="3" t="s">
        <v>1160</v>
      </c>
      <c r="F1193" s="3" t="s">
        <v>23</v>
      </c>
      <c r="G1193" s="3" t="s">
        <v>819</v>
      </c>
      <c r="H1193" s="3" t="s">
        <v>1278</v>
      </c>
      <c r="I1193" s="4">
        <v>9.1</v>
      </c>
    </row>
    <row r="1194" spans="1:9" x14ac:dyDescent="0.2">
      <c r="A1194" s="2">
        <v>564923</v>
      </c>
      <c r="B1194" s="3" t="s">
        <v>19</v>
      </c>
      <c r="C1194" s="3" t="s">
        <v>20</v>
      </c>
      <c r="D1194" s="3" t="s">
        <v>21</v>
      </c>
      <c r="E1194" s="3" t="s">
        <v>1160</v>
      </c>
      <c r="F1194" s="3" t="s">
        <v>23</v>
      </c>
      <c r="G1194" s="3" t="s">
        <v>819</v>
      </c>
      <c r="H1194" s="3" t="s">
        <v>1279</v>
      </c>
      <c r="I1194" s="4">
        <v>10.72</v>
      </c>
    </row>
    <row r="1195" spans="1:9" x14ac:dyDescent="0.2">
      <c r="A1195" s="2">
        <v>57903</v>
      </c>
      <c r="B1195" s="3" t="s">
        <v>19</v>
      </c>
      <c r="C1195" s="3" t="s">
        <v>20</v>
      </c>
      <c r="D1195" s="3" t="s">
        <v>21</v>
      </c>
      <c r="E1195" s="3" t="s">
        <v>1160</v>
      </c>
      <c r="F1195" s="3" t="s">
        <v>23</v>
      </c>
      <c r="G1195" s="3" t="s">
        <v>192</v>
      </c>
      <c r="H1195" s="3" t="s">
        <v>1280</v>
      </c>
      <c r="I1195" s="4">
        <v>5.59</v>
      </c>
    </row>
    <row r="1196" spans="1:9" x14ac:dyDescent="0.2">
      <c r="A1196" s="2">
        <v>255335</v>
      </c>
      <c r="B1196" s="3" t="s">
        <v>19</v>
      </c>
      <c r="C1196" s="3" t="s">
        <v>20</v>
      </c>
      <c r="D1196" s="3" t="s">
        <v>21</v>
      </c>
      <c r="E1196" s="3" t="s">
        <v>1160</v>
      </c>
      <c r="F1196" s="3" t="s">
        <v>23</v>
      </c>
      <c r="G1196" s="3" t="s">
        <v>192</v>
      </c>
      <c r="H1196" s="3" t="s">
        <v>1281</v>
      </c>
      <c r="I1196" s="4">
        <v>5.59</v>
      </c>
    </row>
    <row r="1197" spans="1:9" x14ac:dyDescent="0.2">
      <c r="A1197" s="2">
        <v>255339</v>
      </c>
      <c r="B1197" s="3" t="s">
        <v>19</v>
      </c>
      <c r="C1197" s="3" t="s">
        <v>20</v>
      </c>
      <c r="D1197" s="3" t="s">
        <v>21</v>
      </c>
      <c r="E1197" s="3" t="s">
        <v>1160</v>
      </c>
      <c r="F1197" s="3" t="s">
        <v>23</v>
      </c>
      <c r="G1197" s="3" t="s">
        <v>192</v>
      </c>
      <c r="H1197" s="3" t="s">
        <v>1282</v>
      </c>
      <c r="I1197" s="4">
        <v>5.59</v>
      </c>
    </row>
    <row r="1198" spans="1:9" x14ac:dyDescent="0.2">
      <c r="A1198" s="2">
        <v>255481</v>
      </c>
      <c r="B1198" s="3" t="s">
        <v>19</v>
      </c>
      <c r="C1198" s="3" t="s">
        <v>20</v>
      </c>
      <c r="D1198" s="3" t="s">
        <v>21</v>
      </c>
      <c r="E1198" s="3" t="s">
        <v>1160</v>
      </c>
      <c r="F1198" s="3" t="s">
        <v>23</v>
      </c>
      <c r="G1198" s="3" t="s">
        <v>192</v>
      </c>
      <c r="H1198" s="3" t="s">
        <v>1283</v>
      </c>
      <c r="I1198" s="4">
        <v>5.59</v>
      </c>
    </row>
    <row r="1199" spans="1:9" x14ac:dyDescent="0.2">
      <c r="A1199" s="2">
        <v>440780</v>
      </c>
      <c r="B1199" s="3" t="s">
        <v>19</v>
      </c>
      <c r="C1199" s="3" t="s">
        <v>20</v>
      </c>
      <c r="D1199" s="3" t="s">
        <v>21</v>
      </c>
      <c r="E1199" s="3" t="s">
        <v>1160</v>
      </c>
      <c r="F1199" s="3" t="s">
        <v>23</v>
      </c>
      <c r="G1199" s="3" t="s">
        <v>192</v>
      </c>
      <c r="H1199" s="3" t="s">
        <v>1284</v>
      </c>
      <c r="I1199" s="4">
        <v>5.48</v>
      </c>
    </row>
    <row r="1200" spans="1:9" x14ac:dyDescent="0.2">
      <c r="A1200" s="2">
        <v>585594</v>
      </c>
      <c r="B1200" s="3" t="s">
        <v>19</v>
      </c>
      <c r="C1200" s="3" t="s">
        <v>20</v>
      </c>
      <c r="D1200" s="3" t="s">
        <v>21</v>
      </c>
      <c r="E1200" s="3" t="s">
        <v>1160</v>
      </c>
      <c r="F1200" s="3" t="s">
        <v>23</v>
      </c>
      <c r="G1200" s="3" t="s">
        <v>277</v>
      </c>
      <c r="H1200" s="3" t="s">
        <v>1285</v>
      </c>
      <c r="I1200" s="4">
        <v>8.5500000000000007</v>
      </c>
    </row>
    <row r="1201" spans="1:9" x14ac:dyDescent="0.2">
      <c r="A1201" s="2">
        <v>585596</v>
      </c>
      <c r="B1201" s="3" t="s">
        <v>19</v>
      </c>
      <c r="C1201" s="3" t="s">
        <v>20</v>
      </c>
      <c r="D1201" s="3" t="s">
        <v>21</v>
      </c>
      <c r="E1201" s="3" t="s">
        <v>1160</v>
      </c>
      <c r="F1201" s="3" t="s">
        <v>23</v>
      </c>
      <c r="G1201" s="3" t="s">
        <v>277</v>
      </c>
      <c r="H1201" s="3" t="s">
        <v>1286</v>
      </c>
      <c r="I1201" s="4">
        <v>8.5500000000000007</v>
      </c>
    </row>
    <row r="1202" spans="1:9" x14ac:dyDescent="0.2">
      <c r="A1202" s="2">
        <v>585597</v>
      </c>
      <c r="B1202" s="3" t="s">
        <v>19</v>
      </c>
      <c r="C1202" s="3" t="s">
        <v>20</v>
      </c>
      <c r="D1202" s="3" t="s">
        <v>21</v>
      </c>
      <c r="E1202" s="3" t="s">
        <v>1160</v>
      </c>
      <c r="F1202" s="3" t="s">
        <v>23</v>
      </c>
      <c r="G1202" s="3" t="s">
        <v>277</v>
      </c>
      <c r="H1202" s="3" t="s">
        <v>1287</v>
      </c>
      <c r="I1202" s="4">
        <v>8.5500000000000007</v>
      </c>
    </row>
    <row r="1203" spans="1:9" x14ac:dyDescent="0.2">
      <c r="A1203" s="2">
        <v>585598</v>
      </c>
      <c r="B1203" s="3" t="s">
        <v>19</v>
      </c>
      <c r="C1203" s="3" t="s">
        <v>20</v>
      </c>
      <c r="D1203" s="3" t="s">
        <v>21</v>
      </c>
      <c r="E1203" s="3" t="s">
        <v>1160</v>
      </c>
      <c r="F1203" s="3" t="s">
        <v>23</v>
      </c>
      <c r="G1203" s="3" t="s">
        <v>277</v>
      </c>
      <c r="H1203" s="3" t="s">
        <v>1288</v>
      </c>
      <c r="I1203" s="4">
        <v>8.5500000000000007</v>
      </c>
    </row>
    <row r="1204" spans="1:9" x14ac:dyDescent="0.2">
      <c r="A1204" s="2">
        <v>585601</v>
      </c>
      <c r="B1204" s="3" t="s">
        <v>19</v>
      </c>
      <c r="C1204" s="3" t="s">
        <v>20</v>
      </c>
      <c r="D1204" s="3" t="s">
        <v>21</v>
      </c>
      <c r="E1204" s="3" t="s">
        <v>1160</v>
      </c>
      <c r="F1204" s="3" t="s">
        <v>23</v>
      </c>
      <c r="G1204" s="3" t="s">
        <v>277</v>
      </c>
      <c r="H1204" s="3" t="s">
        <v>1289</v>
      </c>
      <c r="I1204" s="4">
        <v>8.5500000000000007</v>
      </c>
    </row>
    <row r="1205" spans="1:9" x14ac:dyDescent="0.2">
      <c r="A1205" s="2">
        <v>585602</v>
      </c>
      <c r="B1205" s="3" t="s">
        <v>19</v>
      </c>
      <c r="C1205" s="3" t="s">
        <v>20</v>
      </c>
      <c r="D1205" s="3" t="s">
        <v>21</v>
      </c>
      <c r="E1205" s="3" t="s">
        <v>1160</v>
      </c>
      <c r="F1205" s="3" t="s">
        <v>23</v>
      </c>
      <c r="G1205" s="3" t="s">
        <v>277</v>
      </c>
      <c r="H1205" s="3" t="s">
        <v>1290</v>
      </c>
      <c r="I1205" s="4">
        <v>8.5500000000000007</v>
      </c>
    </row>
    <row r="1206" spans="1:9" x14ac:dyDescent="0.2">
      <c r="A1206" s="2">
        <v>28412</v>
      </c>
      <c r="B1206" s="3" t="s">
        <v>19</v>
      </c>
      <c r="C1206" s="3" t="s">
        <v>20</v>
      </c>
      <c r="D1206" s="3" t="s">
        <v>21</v>
      </c>
      <c r="E1206" s="3" t="s">
        <v>1160</v>
      </c>
      <c r="F1206" s="3" t="s">
        <v>83</v>
      </c>
      <c r="G1206" s="3" t="s">
        <v>291</v>
      </c>
      <c r="H1206" s="3" t="s">
        <v>1291</v>
      </c>
      <c r="I1206" s="4">
        <v>9.5</v>
      </c>
    </row>
    <row r="1207" spans="1:9" x14ac:dyDescent="0.2">
      <c r="A1207" s="2">
        <v>63750</v>
      </c>
      <c r="B1207" s="3" t="s">
        <v>19</v>
      </c>
      <c r="C1207" s="3" t="s">
        <v>20</v>
      </c>
      <c r="D1207" s="3" t="s">
        <v>21</v>
      </c>
      <c r="E1207" s="3" t="s">
        <v>1160</v>
      </c>
      <c r="F1207" s="3" t="s">
        <v>83</v>
      </c>
      <c r="G1207" s="3" t="s">
        <v>291</v>
      </c>
      <c r="H1207" s="3" t="s">
        <v>1292</v>
      </c>
      <c r="I1207" s="4">
        <v>9.5</v>
      </c>
    </row>
    <row r="1208" spans="1:9" x14ac:dyDescent="0.2">
      <c r="A1208" s="2">
        <v>72250</v>
      </c>
      <c r="B1208" s="3" t="s">
        <v>19</v>
      </c>
      <c r="C1208" s="3" t="s">
        <v>20</v>
      </c>
      <c r="D1208" s="3" t="s">
        <v>21</v>
      </c>
      <c r="E1208" s="3" t="s">
        <v>1160</v>
      </c>
      <c r="F1208" s="3" t="s">
        <v>83</v>
      </c>
      <c r="G1208" s="3" t="s">
        <v>291</v>
      </c>
      <c r="H1208" s="3" t="s">
        <v>1293</v>
      </c>
      <c r="I1208" s="4">
        <v>8.18</v>
      </c>
    </row>
    <row r="1209" spans="1:9" x14ac:dyDescent="0.2">
      <c r="A1209" s="2">
        <v>72253</v>
      </c>
      <c r="B1209" s="3" t="s">
        <v>19</v>
      </c>
      <c r="C1209" s="3" t="s">
        <v>20</v>
      </c>
      <c r="D1209" s="3" t="s">
        <v>21</v>
      </c>
      <c r="E1209" s="3" t="s">
        <v>1160</v>
      </c>
      <c r="F1209" s="3" t="s">
        <v>83</v>
      </c>
      <c r="G1209" s="3" t="s">
        <v>291</v>
      </c>
      <c r="H1209" s="3" t="s">
        <v>1294</v>
      </c>
      <c r="I1209" s="4">
        <v>8.18</v>
      </c>
    </row>
    <row r="1210" spans="1:9" x14ac:dyDescent="0.2">
      <c r="A1210" s="2">
        <v>72258</v>
      </c>
      <c r="B1210" s="3" t="s">
        <v>19</v>
      </c>
      <c r="C1210" s="3" t="s">
        <v>20</v>
      </c>
      <c r="D1210" s="3" t="s">
        <v>21</v>
      </c>
      <c r="E1210" s="3" t="s">
        <v>1160</v>
      </c>
      <c r="F1210" s="3" t="s">
        <v>83</v>
      </c>
      <c r="G1210" s="3" t="s">
        <v>291</v>
      </c>
      <c r="H1210" s="3" t="s">
        <v>1295</v>
      </c>
      <c r="I1210" s="4">
        <v>8.18</v>
      </c>
    </row>
    <row r="1211" spans="1:9" x14ac:dyDescent="0.2">
      <c r="A1211" s="2">
        <v>72259</v>
      </c>
      <c r="B1211" s="3" t="s">
        <v>19</v>
      </c>
      <c r="C1211" s="3" t="s">
        <v>20</v>
      </c>
      <c r="D1211" s="3" t="s">
        <v>21</v>
      </c>
      <c r="E1211" s="3" t="s">
        <v>1160</v>
      </c>
      <c r="F1211" s="3" t="s">
        <v>83</v>
      </c>
      <c r="G1211" s="3" t="s">
        <v>291</v>
      </c>
      <c r="H1211" s="3" t="s">
        <v>1296</v>
      </c>
      <c r="I1211" s="4">
        <v>8.18</v>
      </c>
    </row>
    <row r="1212" spans="1:9" x14ac:dyDescent="0.2">
      <c r="A1212" s="2">
        <v>72271</v>
      </c>
      <c r="B1212" s="3" t="s">
        <v>19</v>
      </c>
      <c r="C1212" s="3" t="s">
        <v>20</v>
      </c>
      <c r="D1212" s="3" t="s">
        <v>21</v>
      </c>
      <c r="E1212" s="3" t="s">
        <v>1160</v>
      </c>
      <c r="F1212" s="3" t="s">
        <v>83</v>
      </c>
      <c r="G1212" s="3" t="s">
        <v>291</v>
      </c>
      <c r="H1212" s="3" t="s">
        <v>1297</v>
      </c>
      <c r="I1212" s="4">
        <v>8.18</v>
      </c>
    </row>
    <row r="1213" spans="1:9" x14ac:dyDescent="0.2">
      <c r="A1213" s="2">
        <v>81808</v>
      </c>
      <c r="B1213" s="3" t="s">
        <v>19</v>
      </c>
      <c r="C1213" s="3" t="s">
        <v>20</v>
      </c>
      <c r="D1213" s="3" t="s">
        <v>21</v>
      </c>
      <c r="E1213" s="3" t="s">
        <v>1160</v>
      </c>
      <c r="F1213" s="3" t="s">
        <v>83</v>
      </c>
      <c r="G1213" s="3" t="s">
        <v>291</v>
      </c>
      <c r="H1213" s="3" t="s">
        <v>1298</v>
      </c>
      <c r="I1213" s="4">
        <v>8.18</v>
      </c>
    </row>
    <row r="1214" spans="1:9" x14ac:dyDescent="0.2">
      <c r="A1214" s="2">
        <v>83735</v>
      </c>
      <c r="B1214" s="3" t="s">
        <v>19</v>
      </c>
      <c r="C1214" s="3" t="s">
        <v>20</v>
      </c>
      <c r="D1214" s="3" t="s">
        <v>21</v>
      </c>
      <c r="E1214" s="3" t="s">
        <v>1160</v>
      </c>
      <c r="F1214" s="3" t="s">
        <v>83</v>
      </c>
      <c r="G1214" s="3" t="s">
        <v>291</v>
      </c>
      <c r="H1214" s="3" t="s">
        <v>1299</v>
      </c>
      <c r="I1214" s="4">
        <v>8.18</v>
      </c>
    </row>
    <row r="1215" spans="1:9" x14ac:dyDescent="0.2">
      <c r="A1215" s="2">
        <v>100134</v>
      </c>
      <c r="B1215" s="3" t="s">
        <v>19</v>
      </c>
      <c r="C1215" s="3" t="s">
        <v>20</v>
      </c>
      <c r="D1215" s="3" t="s">
        <v>21</v>
      </c>
      <c r="E1215" s="3" t="s">
        <v>1160</v>
      </c>
      <c r="F1215" s="3" t="s">
        <v>83</v>
      </c>
      <c r="G1215" s="3" t="s">
        <v>291</v>
      </c>
      <c r="H1215" s="3" t="s">
        <v>1300</v>
      </c>
      <c r="I1215" s="4">
        <v>8.18</v>
      </c>
    </row>
    <row r="1216" spans="1:9" x14ac:dyDescent="0.2">
      <c r="A1216" s="2">
        <v>245164</v>
      </c>
      <c r="B1216" s="3" t="s">
        <v>19</v>
      </c>
      <c r="C1216" s="3" t="s">
        <v>20</v>
      </c>
      <c r="D1216" s="3" t="s">
        <v>21</v>
      </c>
      <c r="E1216" s="3" t="s">
        <v>1160</v>
      </c>
      <c r="F1216" s="3" t="s">
        <v>83</v>
      </c>
      <c r="G1216" s="3" t="s">
        <v>291</v>
      </c>
      <c r="H1216" s="3" t="s">
        <v>1301</v>
      </c>
      <c r="I1216" s="4">
        <v>5.93</v>
      </c>
    </row>
    <row r="1217" spans="1:9" x14ac:dyDescent="0.2">
      <c r="A1217" s="2">
        <v>273560</v>
      </c>
      <c r="B1217" s="3" t="s">
        <v>19</v>
      </c>
      <c r="C1217" s="3" t="s">
        <v>20</v>
      </c>
      <c r="D1217" s="3" t="s">
        <v>21</v>
      </c>
      <c r="E1217" s="3" t="s">
        <v>1160</v>
      </c>
      <c r="F1217" s="3" t="s">
        <v>83</v>
      </c>
      <c r="G1217" s="3" t="s">
        <v>291</v>
      </c>
      <c r="H1217" s="3" t="s">
        <v>1302</v>
      </c>
      <c r="I1217" s="4">
        <v>9.5</v>
      </c>
    </row>
    <row r="1218" spans="1:9" x14ac:dyDescent="0.2">
      <c r="A1218" s="2">
        <v>75681</v>
      </c>
      <c r="B1218" s="3" t="s">
        <v>19</v>
      </c>
      <c r="C1218" s="3" t="s">
        <v>20</v>
      </c>
      <c r="D1218" s="3" t="s">
        <v>21</v>
      </c>
      <c r="E1218" s="3" t="s">
        <v>1160</v>
      </c>
      <c r="F1218" s="3" t="s">
        <v>83</v>
      </c>
      <c r="G1218" s="3" t="s">
        <v>291</v>
      </c>
      <c r="H1218" s="3" t="s">
        <v>1303</v>
      </c>
      <c r="I1218" s="4">
        <v>5.13</v>
      </c>
    </row>
    <row r="1219" spans="1:9" x14ac:dyDescent="0.2">
      <c r="A1219" s="2">
        <v>136193</v>
      </c>
      <c r="B1219" s="3" t="s">
        <v>19</v>
      </c>
      <c r="C1219" s="3" t="s">
        <v>20</v>
      </c>
      <c r="D1219" s="3" t="s">
        <v>21</v>
      </c>
      <c r="E1219" s="3" t="s">
        <v>1160</v>
      </c>
      <c r="F1219" s="3" t="s">
        <v>83</v>
      </c>
      <c r="G1219" s="3" t="s">
        <v>291</v>
      </c>
      <c r="H1219" s="3" t="s">
        <v>1304</v>
      </c>
      <c r="I1219" s="4">
        <v>5.13</v>
      </c>
    </row>
    <row r="1220" spans="1:9" x14ac:dyDescent="0.2">
      <c r="A1220" s="2">
        <v>153750</v>
      </c>
      <c r="B1220" s="3" t="s">
        <v>19</v>
      </c>
      <c r="C1220" s="3" t="s">
        <v>20</v>
      </c>
      <c r="D1220" s="3" t="s">
        <v>21</v>
      </c>
      <c r="E1220" s="3" t="s">
        <v>1160</v>
      </c>
      <c r="F1220" s="3" t="s">
        <v>83</v>
      </c>
      <c r="G1220" s="3" t="s">
        <v>291</v>
      </c>
      <c r="H1220" s="3" t="s">
        <v>1305</v>
      </c>
      <c r="I1220" s="4">
        <v>5.13</v>
      </c>
    </row>
    <row r="1221" spans="1:9" x14ac:dyDescent="0.2">
      <c r="A1221" s="2">
        <v>255068</v>
      </c>
      <c r="B1221" s="3" t="s">
        <v>19</v>
      </c>
      <c r="C1221" s="3" t="s">
        <v>20</v>
      </c>
      <c r="D1221" s="3" t="s">
        <v>21</v>
      </c>
      <c r="E1221" s="3" t="s">
        <v>1160</v>
      </c>
      <c r="F1221" s="3" t="s">
        <v>83</v>
      </c>
      <c r="G1221" s="3" t="s">
        <v>291</v>
      </c>
      <c r="H1221" s="3" t="s">
        <v>1306</v>
      </c>
      <c r="I1221" s="4">
        <v>10.57</v>
      </c>
    </row>
    <row r="1222" spans="1:9" x14ac:dyDescent="0.2">
      <c r="A1222" s="2">
        <v>273593</v>
      </c>
      <c r="B1222" s="3" t="s">
        <v>19</v>
      </c>
      <c r="C1222" s="3" t="s">
        <v>20</v>
      </c>
      <c r="D1222" s="3" t="s">
        <v>21</v>
      </c>
      <c r="E1222" s="3" t="s">
        <v>1160</v>
      </c>
      <c r="F1222" s="3" t="s">
        <v>83</v>
      </c>
      <c r="G1222" s="3" t="s">
        <v>291</v>
      </c>
      <c r="H1222" s="3" t="s">
        <v>1307</v>
      </c>
      <c r="I1222" s="4">
        <v>13.69</v>
      </c>
    </row>
    <row r="1223" spans="1:9" x14ac:dyDescent="0.2">
      <c r="A1223" s="2">
        <v>241698</v>
      </c>
      <c r="B1223" s="3" t="s">
        <v>19</v>
      </c>
      <c r="C1223" s="3" t="s">
        <v>20</v>
      </c>
      <c r="D1223" s="3" t="s">
        <v>21</v>
      </c>
      <c r="E1223" s="3" t="s">
        <v>1160</v>
      </c>
      <c r="F1223" s="3" t="s">
        <v>83</v>
      </c>
      <c r="G1223" s="3" t="s">
        <v>291</v>
      </c>
      <c r="H1223" s="3" t="s">
        <v>1308</v>
      </c>
      <c r="I1223" s="4">
        <v>10.57</v>
      </c>
    </row>
    <row r="1224" spans="1:9" x14ac:dyDescent="0.2">
      <c r="A1224" s="2">
        <v>292888</v>
      </c>
      <c r="B1224" s="3" t="s">
        <v>19</v>
      </c>
      <c r="C1224" s="3" t="s">
        <v>20</v>
      </c>
      <c r="D1224" s="3" t="s">
        <v>21</v>
      </c>
      <c r="E1224" s="3" t="s">
        <v>1160</v>
      </c>
      <c r="F1224" s="3" t="s">
        <v>83</v>
      </c>
      <c r="G1224" s="3" t="s">
        <v>291</v>
      </c>
      <c r="H1224" s="3" t="s">
        <v>1309</v>
      </c>
      <c r="I1224" s="4">
        <v>8.18</v>
      </c>
    </row>
    <row r="1225" spans="1:9" x14ac:dyDescent="0.2">
      <c r="A1225" s="2">
        <v>292890</v>
      </c>
      <c r="B1225" s="3" t="s">
        <v>19</v>
      </c>
      <c r="C1225" s="3" t="s">
        <v>20</v>
      </c>
      <c r="D1225" s="3" t="s">
        <v>21</v>
      </c>
      <c r="E1225" s="3" t="s">
        <v>1160</v>
      </c>
      <c r="F1225" s="3" t="s">
        <v>83</v>
      </c>
      <c r="G1225" s="3" t="s">
        <v>291</v>
      </c>
      <c r="H1225" s="3" t="s">
        <v>1310</v>
      </c>
      <c r="I1225" s="4">
        <v>8.18</v>
      </c>
    </row>
    <row r="1226" spans="1:9" x14ac:dyDescent="0.2">
      <c r="A1226" s="2">
        <v>315658</v>
      </c>
      <c r="B1226" s="3" t="s">
        <v>19</v>
      </c>
      <c r="C1226" s="3" t="s">
        <v>20</v>
      </c>
      <c r="D1226" s="3" t="s">
        <v>21</v>
      </c>
      <c r="E1226" s="3" t="s">
        <v>1160</v>
      </c>
      <c r="F1226" s="3" t="s">
        <v>83</v>
      </c>
      <c r="G1226" s="3" t="s">
        <v>291</v>
      </c>
      <c r="H1226" s="3" t="s">
        <v>1311</v>
      </c>
      <c r="I1226" s="4">
        <v>5.13</v>
      </c>
    </row>
    <row r="1227" spans="1:9" x14ac:dyDescent="0.2">
      <c r="A1227" s="2">
        <v>315720</v>
      </c>
      <c r="B1227" s="3" t="s">
        <v>19</v>
      </c>
      <c r="C1227" s="3" t="s">
        <v>20</v>
      </c>
      <c r="D1227" s="3" t="s">
        <v>21</v>
      </c>
      <c r="E1227" s="3" t="s">
        <v>1160</v>
      </c>
      <c r="F1227" s="3" t="s">
        <v>83</v>
      </c>
      <c r="G1227" s="3" t="s">
        <v>291</v>
      </c>
      <c r="H1227" s="3" t="s">
        <v>1312</v>
      </c>
      <c r="I1227" s="4">
        <v>15.32</v>
      </c>
    </row>
    <row r="1228" spans="1:9" x14ac:dyDescent="0.2">
      <c r="A1228" s="2">
        <v>315723</v>
      </c>
      <c r="B1228" s="3" t="s">
        <v>19</v>
      </c>
      <c r="C1228" s="3" t="s">
        <v>20</v>
      </c>
      <c r="D1228" s="3" t="s">
        <v>21</v>
      </c>
      <c r="E1228" s="3" t="s">
        <v>1160</v>
      </c>
      <c r="F1228" s="3" t="s">
        <v>83</v>
      </c>
      <c r="G1228" s="3" t="s">
        <v>291</v>
      </c>
      <c r="H1228" s="3" t="s">
        <v>1313</v>
      </c>
      <c r="I1228" s="4">
        <v>15.32</v>
      </c>
    </row>
    <row r="1229" spans="1:9" x14ac:dyDescent="0.2">
      <c r="A1229" s="2">
        <v>315722</v>
      </c>
      <c r="B1229" s="3" t="s">
        <v>19</v>
      </c>
      <c r="C1229" s="3" t="s">
        <v>20</v>
      </c>
      <c r="D1229" s="3" t="s">
        <v>21</v>
      </c>
      <c r="E1229" s="3" t="s">
        <v>1160</v>
      </c>
      <c r="F1229" s="3" t="s">
        <v>83</v>
      </c>
      <c r="G1229" s="3" t="s">
        <v>291</v>
      </c>
      <c r="H1229" s="3" t="s">
        <v>1314</v>
      </c>
      <c r="I1229" s="4">
        <v>15.32</v>
      </c>
    </row>
    <row r="1230" spans="1:9" x14ac:dyDescent="0.2">
      <c r="A1230" s="2">
        <v>315719</v>
      </c>
      <c r="B1230" s="3" t="s">
        <v>19</v>
      </c>
      <c r="C1230" s="3" t="s">
        <v>20</v>
      </c>
      <c r="D1230" s="3" t="s">
        <v>21</v>
      </c>
      <c r="E1230" s="3" t="s">
        <v>1160</v>
      </c>
      <c r="F1230" s="3" t="s">
        <v>83</v>
      </c>
      <c r="G1230" s="3" t="s">
        <v>291</v>
      </c>
      <c r="H1230" s="3" t="s">
        <v>1315</v>
      </c>
      <c r="I1230" s="4">
        <v>15.32</v>
      </c>
    </row>
    <row r="1231" spans="1:9" x14ac:dyDescent="0.2">
      <c r="A1231" s="2">
        <v>315721</v>
      </c>
      <c r="B1231" s="3" t="s">
        <v>19</v>
      </c>
      <c r="C1231" s="3" t="s">
        <v>20</v>
      </c>
      <c r="D1231" s="3" t="s">
        <v>21</v>
      </c>
      <c r="E1231" s="3" t="s">
        <v>1160</v>
      </c>
      <c r="F1231" s="3" t="s">
        <v>83</v>
      </c>
      <c r="G1231" s="3" t="s">
        <v>291</v>
      </c>
      <c r="H1231" s="3" t="s">
        <v>1316</v>
      </c>
      <c r="I1231" s="4">
        <v>15.32</v>
      </c>
    </row>
    <row r="1232" spans="1:9" x14ac:dyDescent="0.2">
      <c r="A1232" s="2">
        <v>315724</v>
      </c>
      <c r="B1232" s="3" t="s">
        <v>19</v>
      </c>
      <c r="C1232" s="3" t="s">
        <v>20</v>
      </c>
      <c r="D1232" s="3" t="s">
        <v>21</v>
      </c>
      <c r="E1232" s="3" t="s">
        <v>1160</v>
      </c>
      <c r="F1232" s="3" t="s">
        <v>83</v>
      </c>
      <c r="G1232" s="3" t="s">
        <v>291</v>
      </c>
      <c r="H1232" s="3" t="s">
        <v>1317</v>
      </c>
      <c r="I1232" s="4">
        <v>15.32</v>
      </c>
    </row>
    <row r="1233" spans="1:9" x14ac:dyDescent="0.2">
      <c r="A1233" s="2">
        <v>455768</v>
      </c>
      <c r="B1233" s="3" t="s">
        <v>19</v>
      </c>
      <c r="C1233" s="3" t="s">
        <v>20</v>
      </c>
      <c r="D1233" s="3" t="s">
        <v>21</v>
      </c>
      <c r="E1233" s="3" t="s">
        <v>1160</v>
      </c>
      <c r="F1233" s="3" t="s">
        <v>83</v>
      </c>
      <c r="G1233" s="3" t="s">
        <v>291</v>
      </c>
      <c r="H1233" s="3" t="s">
        <v>1318</v>
      </c>
      <c r="I1233" s="4">
        <v>10.57</v>
      </c>
    </row>
    <row r="1234" spans="1:9" x14ac:dyDescent="0.2">
      <c r="A1234" s="2">
        <v>474598</v>
      </c>
      <c r="B1234" s="3" t="s">
        <v>19</v>
      </c>
      <c r="C1234" s="3" t="s">
        <v>20</v>
      </c>
      <c r="D1234" s="3" t="s">
        <v>21</v>
      </c>
      <c r="E1234" s="3" t="s">
        <v>1160</v>
      </c>
      <c r="F1234" s="3" t="s">
        <v>83</v>
      </c>
      <c r="G1234" s="3" t="s">
        <v>291</v>
      </c>
      <c r="H1234" s="3" t="s">
        <v>1319</v>
      </c>
      <c r="I1234" s="4">
        <v>17.28</v>
      </c>
    </row>
    <row r="1235" spans="1:9" x14ac:dyDescent="0.2">
      <c r="A1235" s="2">
        <v>474599</v>
      </c>
      <c r="B1235" s="3" t="s">
        <v>19</v>
      </c>
      <c r="C1235" s="3" t="s">
        <v>20</v>
      </c>
      <c r="D1235" s="3" t="s">
        <v>21</v>
      </c>
      <c r="E1235" s="3" t="s">
        <v>1160</v>
      </c>
      <c r="F1235" s="3" t="s">
        <v>83</v>
      </c>
      <c r="G1235" s="3" t="s">
        <v>291</v>
      </c>
      <c r="H1235" s="3" t="s">
        <v>1320</v>
      </c>
      <c r="I1235" s="4">
        <v>9.85</v>
      </c>
    </row>
    <row r="1236" spans="1:9" x14ac:dyDescent="0.2">
      <c r="A1236" s="2">
        <v>474601</v>
      </c>
      <c r="B1236" s="3" t="s">
        <v>19</v>
      </c>
      <c r="C1236" s="3" t="s">
        <v>20</v>
      </c>
      <c r="D1236" s="3" t="s">
        <v>21</v>
      </c>
      <c r="E1236" s="3" t="s">
        <v>1160</v>
      </c>
      <c r="F1236" s="3" t="s">
        <v>83</v>
      </c>
      <c r="G1236" s="3" t="s">
        <v>291</v>
      </c>
      <c r="H1236" s="3" t="s">
        <v>1321</v>
      </c>
      <c r="I1236" s="4">
        <v>17.28</v>
      </c>
    </row>
    <row r="1237" spans="1:9" x14ac:dyDescent="0.2">
      <c r="A1237" s="2">
        <v>474605</v>
      </c>
      <c r="B1237" s="3" t="s">
        <v>19</v>
      </c>
      <c r="C1237" s="3" t="s">
        <v>20</v>
      </c>
      <c r="D1237" s="3" t="s">
        <v>21</v>
      </c>
      <c r="E1237" s="3" t="s">
        <v>1160</v>
      </c>
      <c r="F1237" s="3" t="s">
        <v>83</v>
      </c>
      <c r="G1237" s="3" t="s">
        <v>291</v>
      </c>
      <c r="H1237" s="3" t="s">
        <v>1322</v>
      </c>
      <c r="I1237" s="4">
        <v>7.98</v>
      </c>
    </row>
    <row r="1238" spans="1:9" x14ac:dyDescent="0.2">
      <c r="A1238" s="2">
        <v>474606</v>
      </c>
      <c r="B1238" s="3" t="s">
        <v>19</v>
      </c>
      <c r="C1238" s="3" t="s">
        <v>20</v>
      </c>
      <c r="D1238" s="3" t="s">
        <v>21</v>
      </c>
      <c r="E1238" s="3" t="s">
        <v>1160</v>
      </c>
      <c r="F1238" s="3" t="s">
        <v>83</v>
      </c>
      <c r="G1238" s="3" t="s">
        <v>291</v>
      </c>
      <c r="H1238" s="3" t="s">
        <v>1323</v>
      </c>
      <c r="I1238" s="4">
        <v>7.98</v>
      </c>
    </row>
    <row r="1239" spans="1:9" x14ac:dyDescent="0.2">
      <c r="A1239" s="2">
        <v>474607</v>
      </c>
      <c r="B1239" s="3" t="s">
        <v>19</v>
      </c>
      <c r="C1239" s="3" t="s">
        <v>20</v>
      </c>
      <c r="D1239" s="3" t="s">
        <v>21</v>
      </c>
      <c r="E1239" s="3" t="s">
        <v>1160</v>
      </c>
      <c r="F1239" s="3" t="s">
        <v>83</v>
      </c>
      <c r="G1239" s="3" t="s">
        <v>291</v>
      </c>
      <c r="H1239" s="3" t="s">
        <v>1324</v>
      </c>
      <c r="I1239" s="4">
        <v>7.98</v>
      </c>
    </row>
    <row r="1240" spans="1:9" x14ac:dyDescent="0.2">
      <c r="A1240" s="2">
        <v>476803</v>
      </c>
      <c r="B1240" s="3" t="s">
        <v>19</v>
      </c>
      <c r="C1240" s="3" t="s">
        <v>20</v>
      </c>
      <c r="D1240" s="3" t="s">
        <v>21</v>
      </c>
      <c r="E1240" s="3" t="s">
        <v>1160</v>
      </c>
      <c r="F1240" s="3" t="s">
        <v>83</v>
      </c>
      <c r="G1240" s="3" t="s">
        <v>291</v>
      </c>
      <c r="H1240" s="3" t="s">
        <v>1325</v>
      </c>
      <c r="I1240" s="4">
        <v>15.32</v>
      </c>
    </row>
    <row r="1241" spans="1:9" x14ac:dyDescent="0.2">
      <c r="A1241" s="2">
        <v>476808</v>
      </c>
      <c r="B1241" s="3" t="s">
        <v>19</v>
      </c>
      <c r="C1241" s="3" t="s">
        <v>20</v>
      </c>
      <c r="D1241" s="3" t="s">
        <v>21</v>
      </c>
      <c r="E1241" s="3" t="s">
        <v>1160</v>
      </c>
      <c r="F1241" s="3" t="s">
        <v>83</v>
      </c>
      <c r="G1241" s="3" t="s">
        <v>291</v>
      </c>
      <c r="H1241" s="3" t="s">
        <v>1326</v>
      </c>
      <c r="I1241" s="4">
        <v>15.32</v>
      </c>
    </row>
    <row r="1242" spans="1:9" x14ac:dyDescent="0.2">
      <c r="A1242" s="2">
        <v>476813</v>
      </c>
      <c r="B1242" s="3" t="s">
        <v>19</v>
      </c>
      <c r="C1242" s="3" t="s">
        <v>20</v>
      </c>
      <c r="D1242" s="3" t="s">
        <v>21</v>
      </c>
      <c r="E1242" s="3" t="s">
        <v>1160</v>
      </c>
      <c r="F1242" s="3" t="s">
        <v>83</v>
      </c>
      <c r="G1242" s="3" t="s">
        <v>291</v>
      </c>
      <c r="H1242" s="3" t="s">
        <v>1327</v>
      </c>
      <c r="I1242" s="4">
        <v>15.32</v>
      </c>
    </row>
    <row r="1243" spans="1:9" x14ac:dyDescent="0.2">
      <c r="A1243" s="2">
        <v>476818</v>
      </c>
      <c r="B1243" s="3" t="s">
        <v>19</v>
      </c>
      <c r="C1243" s="3" t="s">
        <v>20</v>
      </c>
      <c r="D1243" s="3" t="s">
        <v>21</v>
      </c>
      <c r="E1243" s="3" t="s">
        <v>1160</v>
      </c>
      <c r="F1243" s="3" t="s">
        <v>83</v>
      </c>
      <c r="G1243" s="3" t="s">
        <v>291</v>
      </c>
      <c r="H1243" s="3" t="s">
        <v>1328</v>
      </c>
      <c r="I1243" s="4">
        <v>17.28</v>
      </c>
    </row>
    <row r="1244" spans="1:9" x14ac:dyDescent="0.2">
      <c r="A1244" s="2">
        <v>476825</v>
      </c>
      <c r="B1244" s="3" t="s">
        <v>19</v>
      </c>
      <c r="C1244" s="3" t="s">
        <v>20</v>
      </c>
      <c r="D1244" s="3" t="s">
        <v>21</v>
      </c>
      <c r="E1244" s="3" t="s">
        <v>1160</v>
      </c>
      <c r="F1244" s="3" t="s">
        <v>83</v>
      </c>
      <c r="G1244" s="3" t="s">
        <v>291</v>
      </c>
      <c r="H1244" s="3" t="s">
        <v>1329</v>
      </c>
      <c r="I1244" s="4">
        <v>17.28</v>
      </c>
    </row>
    <row r="1245" spans="1:9" x14ac:dyDescent="0.2">
      <c r="A1245" s="2">
        <v>476829</v>
      </c>
      <c r="B1245" s="3" t="s">
        <v>19</v>
      </c>
      <c r="C1245" s="3" t="s">
        <v>20</v>
      </c>
      <c r="D1245" s="3" t="s">
        <v>21</v>
      </c>
      <c r="E1245" s="3" t="s">
        <v>1160</v>
      </c>
      <c r="F1245" s="3" t="s">
        <v>83</v>
      </c>
      <c r="G1245" s="3" t="s">
        <v>291</v>
      </c>
      <c r="H1245" s="3" t="s">
        <v>1330</v>
      </c>
      <c r="I1245" s="4">
        <v>17.28</v>
      </c>
    </row>
    <row r="1246" spans="1:9" x14ac:dyDescent="0.2">
      <c r="A1246" s="2">
        <v>485542</v>
      </c>
      <c r="B1246" s="3" t="s">
        <v>19</v>
      </c>
      <c r="C1246" s="3" t="s">
        <v>20</v>
      </c>
      <c r="D1246" s="3" t="s">
        <v>21</v>
      </c>
      <c r="E1246" s="3" t="s">
        <v>1160</v>
      </c>
      <c r="F1246" s="3" t="s">
        <v>83</v>
      </c>
      <c r="G1246" s="3" t="s">
        <v>291</v>
      </c>
      <c r="H1246" s="3" t="s">
        <v>1331</v>
      </c>
      <c r="I1246" s="4">
        <v>9.5299999999999994</v>
      </c>
    </row>
    <row r="1247" spans="1:9" x14ac:dyDescent="0.2">
      <c r="A1247" s="2">
        <v>511690</v>
      </c>
      <c r="B1247" s="3" t="s">
        <v>19</v>
      </c>
      <c r="C1247" s="3" t="s">
        <v>20</v>
      </c>
      <c r="D1247" s="3" t="s">
        <v>21</v>
      </c>
      <c r="E1247" s="3" t="s">
        <v>1160</v>
      </c>
      <c r="F1247" s="3" t="s">
        <v>83</v>
      </c>
      <c r="G1247" s="3" t="s">
        <v>291</v>
      </c>
      <c r="H1247" s="3" t="s">
        <v>1332</v>
      </c>
      <c r="I1247" s="4">
        <v>7.98</v>
      </c>
    </row>
    <row r="1248" spans="1:9" x14ac:dyDescent="0.2">
      <c r="A1248" s="2">
        <v>511692</v>
      </c>
      <c r="B1248" s="3" t="s">
        <v>19</v>
      </c>
      <c r="C1248" s="3" t="s">
        <v>20</v>
      </c>
      <c r="D1248" s="3" t="s">
        <v>21</v>
      </c>
      <c r="E1248" s="3" t="s">
        <v>1160</v>
      </c>
      <c r="F1248" s="3" t="s">
        <v>83</v>
      </c>
      <c r="G1248" s="3" t="s">
        <v>291</v>
      </c>
      <c r="H1248" s="3" t="s">
        <v>1333</v>
      </c>
      <c r="I1248" s="4">
        <v>7.98</v>
      </c>
    </row>
    <row r="1249" spans="1:9" x14ac:dyDescent="0.2">
      <c r="A1249" s="2">
        <v>511697</v>
      </c>
      <c r="B1249" s="3" t="s">
        <v>19</v>
      </c>
      <c r="C1249" s="3" t="s">
        <v>20</v>
      </c>
      <c r="D1249" s="3" t="s">
        <v>21</v>
      </c>
      <c r="E1249" s="3" t="s">
        <v>1160</v>
      </c>
      <c r="F1249" s="3" t="s">
        <v>83</v>
      </c>
      <c r="G1249" s="3" t="s">
        <v>291</v>
      </c>
      <c r="H1249" s="3" t="s">
        <v>1334</v>
      </c>
      <c r="I1249" s="4">
        <v>7.98</v>
      </c>
    </row>
    <row r="1250" spans="1:9" x14ac:dyDescent="0.2">
      <c r="A1250" s="2">
        <v>511699</v>
      </c>
      <c r="B1250" s="3" t="s">
        <v>19</v>
      </c>
      <c r="C1250" s="3" t="s">
        <v>20</v>
      </c>
      <c r="D1250" s="3" t="s">
        <v>21</v>
      </c>
      <c r="E1250" s="3" t="s">
        <v>1160</v>
      </c>
      <c r="F1250" s="3" t="s">
        <v>83</v>
      </c>
      <c r="G1250" s="3" t="s">
        <v>291</v>
      </c>
      <c r="H1250" s="3" t="s">
        <v>1335</v>
      </c>
      <c r="I1250" s="4">
        <v>7.98</v>
      </c>
    </row>
    <row r="1251" spans="1:9" x14ac:dyDescent="0.2">
      <c r="A1251" s="2">
        <v>511701</v>
      </c>
      <c r="B1251" s="3" t="s">
        <v>19</v>
      </c>
      <c r="C1251" s="3" t="s">
        <v>20</v>
      </c>
      <c r="D1251" s="3" t="s">
        <v>21</v>
      </c>
      <c r="E1251" s="3" t="s">
        <v>1160</v>
      </c>
      <c r="F1251" s="3" t="s">
        <v>83</v>
      </c>
      <c r="G1251" s="3" t="s">
        <v>291</v>
      </c>
      <c r="H1251" s="3" t="s">
        <v>1336</v>
      </c>
      <c r="I1251" s="4">
        <v>7.98</v>
      </c>
    </row>
    <row r="1252" spans="1:9" x14ac:dyDescent="0.2">
      <c r="A1252" s="2">
        <v>557851</v>
      </c>
      <c r="B1252" s="3" t="s">
        <v>19</v>
      </c>
      <c r="C1252" s="3" t="s">
        <v>20</v>
      </c>
      <c r="D1252" s="3" t="s">
        <v>21</v>
      </c>
      <c r="E1252" s="3" t="s">
        <v>1160</v>
      </c>
      <c r="F1252" s="3" t="s">
        <v>83</v>
      </c>
      <c r="G1252" s="3" t="s">
        <v>291</v>
      </c>
      <c r="H1252" s="3" t="s">
        <v>1337</v>
      </c>
      <c r="I1252" s="4">
        <v>21.43</v>
      </c>
    </row>
    <row r="1253" spans="1:9" x14ac:dyDescent="0.2">
      <c r="A1253" s="2">
        <v>557879</v>
      </c>
      <c r="B1253" s="3" t="s">
        <v>19</v>
      </c>
      <c r="C1253" s="3" t="s">
        <v>20</v>
      </c>
      <c r="D1253" s="3" t="s">
        <v>21</v>
      </c>
      <c r="E1253" s="3" t="s">
        <v>1160</v>
      </c>
      <c r="F1253" s="3" t="s">
        <v>83</v>
      </c>
      <c r="G1253" s="3" t="s">
        <v>291</v>
      </c>
      <c r="H1253" s="3" t="s">
        <v>1338</v>
      </c>
      <c r="I1253" s="4">
        <v>21.43</v>
      </c>
    </row>
    <row r="1254" spans="1:9" x14ac:dyDescent="0.2">
      <c r="A1254" s="2">
        <v>361940</v>
      </c>
      <c r="B1254" s="3" t="s">
        <v>19</v>
      </c>
      <c r="C1254" s="3" t="s">
        <v>20</v>
      </c>
      <c r="D1254" s="3" t="s">
        <v>21</v>
      </c>
      <c r="E1254" s="3" t="s">
        <v>1160</v>
      </c>
      <c r="F1254" s="3" t="s">
        <v>83</v>
      </c>
      <c r="G1254" s="3" t="s">
        <v>84</v>
      </c>
      <c r="H1254" s="3" t="s">
        <v>1339</v>
      </c>
      <c r="I1254" s="4">
        <v>12.97</v>
      </c>
    </row>
    <row r="1255" spans="1:9" x14ac:dyDescent="0.2">
      <c r="A1255" s="2">
        <v>361943</v>
      </c>
      <c r="B1255" s="3" t="s">
        <v>19</v>
      </c>
      <c r="C1255" s="3" t="s">
        <v>20</v>
      </c>
      <c r="D1255" s="3" t="s">
        <v>21</v>
      </c>
      <c r="E1255" s="3" t="s">
        <v>1160</v>
      </c>
      <c r="F1255" s="3" t="s">
        <v>83</v>
      </c>
      <c r="G1255" s="3" t="s">
        <v>84</v>
      </c>
      <c r="H1255" s="3" t="s">
        <v>1340</v>
      </c>
      <c r="I1255" s="4">
        <v>12.97</v>
      </c>
    </row>
    <row r="1256" spans="1:9" x14ac:dyDescent="0.2">
      <c r="A1256" s="2">
        <v>361945</v>
      </c>
      <c r="B1256" s="3" t="s">
        <v>19</v>
      </c>
      <c r="C1256" s="3" t="s">
        <v>20</v>
      </c>
      <c r="D1256" s="3" t="s">
        <v>21</v>
      </c>
      <c r="E1256" s="3" t="s">
        <v>1160</v>
      </c>
      <c r="F1256" s="3" t="s">
        <v>83</v>
      </c>
      <c r="G1256" s="3" t="s">
        <v>84</v>
      </c>
      <c r="H1256" s="3" t="s">
        <v>1341</v>
      </c>
      <c r="I1256" s="4">
        <v>12.97</v>
      </c>
    </row>
    <row r="1257" spans="1:9" x14ac:dyDescent="0.2">
      <c r="A1257" s="2">
        <v>361948</v>
      </c>
      <c r="B1257" s="3" t="s">
        <v>19</v>
      </c>
      <c r="C1257" s="3" t="s">
        <v>20</v>
      </c>
      <c r="D1257" s="3" t="s">
        <v>21</v>
      </c>
      <c r="E1257" s="3" t="s">
        <v>1160</v>
      </c>
      <c r="F1257" s="3" t="s">
        <v>83</v>
      </c>
      <c r="G1257" s="3" t="s">
        <v>84</v>
      </c>
      <c r="H1257" s="3" t="s">
        <v>1342</v>
      </c>
      <c r="I1257" s="4">
        <v>12.97</v>
      </c>
    </row>
    <row r="1258" spans="1:9" x14ac:dyDescent="0.2">
      <c r="A1258" s="2">
        <v>385259</v>
      </c>
      <c r="B1258" s="3" t="s">
        <v>19</v>
      </c>
      <c r="C1258" s="3" t="s">
        <v>20</v>
      </c>
      <c r="D1258" s="3" t="s">
        <v>21</v>
      </c>
      <c r="E1258" s="3" t="s">
        <v>1160</v>
      </c>
      <c r="F1258" s="3" t="s">
        <v>83</v>
      </c>
      <c r="G1258" s="3" t="s">
        <v>84</v>
      </c>
      <c r="H1258" s="3" t="s">
        <v>1343</v>
      </c>
      <c r="I1258" s="4">
        <v>15.93</v>
      </c>
    </row>
    <row r="1259" spans="1:9" x14ac:dyDescent="0.2">
      <c r="A1259" s="2">
        <v>385266</v>
      </c>
      <c r="B1259" s="3" t="s">
        <v>19</v>
      </c>
      <c r="C1259" s="3" t="s">
        <v>20</v>
      </c>
      <c r="D1259" s="3" t="s">
        <v>21</v>
      </c>
      <c r="E1259" s="3" t="s">
        <v>1160</v>
      </c>
      <c r="F1259" s="3" t="s">
        <v>83</v>
      </c>
      <c r="G1259" s="3" t="s">
        <v>84</v>
      </c>
      <c r="H1259" s="3" t="s">
        <v>1344</v>
      </c>
      <c r="I1259" s="4">
        <v>15.93</v>
      </c>
    </row>
    <row r="1260" spans="1:9" x14ac:dyDescent="0.2">
      <c r="A1260" s="2">
        <v>407027</v>
      </c>
      <c r="B1260" s="3" t="s">
        <v>19</v>
      </c>
      <c r="C1260" s="3" t="s">
        <v>20</v>
      </c>
      <c r="D1260" s="3" t="s">
        <v>21</v>
      </c>
      <c r="E1260" s="3" t="s">
        <v>1160</v>
      </c>
      <c r="F1260" s="3" t="s">
        <v>83</v>
      </c>
      <c r="G1260" s="3" t="s">
        <v>84</v>
      </c>
      <c r="H1260" s="3" t="s">
        <v>1345</v>
      </c>
      <c r="I1260" s="4">
        <v>12.97</v>
      </c>
    </row>
    <row r="1261" spans="1:9" x14ac:dyDescent="0.2">
      <c r="A1261" s="2">
        <v>417601</v>
      </c>
      <c r="B1261" s="3" t="s">
        <v>19</v>
      </c>
      <c r="C1261" s="3" t="s">
        <v>20</v>
      </c>
      <c r="D1261" s="3" t="s">
        <v>21</v>
      </c>
      <c r="E1261" s="3" t="s">
        <v>1160</v>
      </c>
      <c r="F1261" s="3" t="s">
        <v>83</v>
      </c>
      <c r="G1261" s="3" t="s">
        <v>84</v>
      </c>
      <c r="H1261" s="3" t="s">
        <v>1346</v>
      </c>
      <c r="I1261" s="4">
        <v>15.93</v>
      </c>
    </row>
    <row r="1262" spans="1:9" x14ac:dyDescent="0.2">
      <c r="A1262" s="2">
        <v>464366</v>
      </c>
      <c r="B1262" s="3" t="s">
        <v>19</v>
      </c>
      <c r="C1262" s="3" t="s">
        <v>20</v>
      </c>
      <c r="D1262" s="3" t="s">
        <v>21</v>
      </c>
      <c r="E1262" s="3" t="s">
        <v>1160</v>
      </c>
      <c r="F1262" s="3" t="s">
        <v>83</v>
      </c>
      <c r="G1262" s="3" t="s">
        <v>84</v>
      </c>
      <c r="H1262" s="3" t="s">
        <v>1347</v>
      </c>
      <c r="I1262" s="4">
        <v>12.97</v>
      </c>
    </row>
    <row r="1263" spans="1:9" x14ac:dyDescent="0.2">
      <c r="A1263" s="2">
        <v>518339</v>
      </c>
      <c r="B1263" s="3" t="s">
        <v>19</v>
      </c>
      <c r="C1263" s="3" t="s">
        <v>20</v>
      </c>
      <c r="D1263" s="3" t="s">
        <v>21</v>
      </c>
      <c r="E1263" s="3" t="s">
        <v>1160</v>
      </c>
      <c r="F1263" s="3" t="s">
        <v>83</v>
      </c>
      <c r="G1263" s="3" t="s">
        <v>84</v>
      </c>
      <c r="H1263" s="3" t="s">
        <v>1348</v>
      </c>
      <c r="I1263" s="4">
        <v>20.67</v>
      </c>
    </row>
    <row r="1264" spans="1:9" x14ac:dyDescent="0.2">
      <c r="A1264" s="2">
        <v>518344</v>
      </c>
      <c r="B1264" s="3" t="s">
        <v>19</v>
      </c>
      <c r="C1264" s="3" t="s">
        <v>20</v>
      </c>
      <c r="D1264" s="3" t="s">
        <v>21</v>
      </c>
      <c r="E1264" s="3" t="s">
        <v>1160</v>
      </c>
      <c r="F1264" s="3" t="s">
        <v>83</v>
      </c>
      <c r="G1264" s="3" t="s">
        <v>84</v>
      </c>
      <c r="H1264" s="3" t="s">
        <v>1349</v>
      </c>
      <c r="I1264" s="4">
        <v>20.67</v>
      </c>
    </row>
    <row r="1265" spans="1:9" x14ac:dyDescent="0.2">
      <c r="A1265" s="2">
        <v>518348</v>
      </c>
      <c r="B1265" s="3" t="s">
        <v>19</v>
      </c>
      <c r="C1265" s="3" t="s">
        <v>20</v>
      </c>
      <c r="D1265" s="3" t="s">
        <v>21</v>
      </c>
      <c r="E1265" s="3" t="s">
        <v>1160</v>
      </c>
      <c r="F1265" s="3" t="s">
        <v>83</v>
      </c>
      <c r="G1265" s="3" t="s">
        <v>84</v>
      </c>
      <c r="H1265" s="3" t="s">
        <v>1350</v>
      </c>
      <c r="I1265" s="4">
        <v>20.61</v>
      </c>
    </row>
    <row r="1266" spans="1:9" x14ac:dyDescent="0.2">
      <c r="A1266" s="2">
        <v>518350</v>
      </c>
      <c r="B1266" s="3" t="s">
        <v>19</v>
      </c>
      <c r="C1266" s="3" t="s">
        <v>20</v>
      </c>
      <c r="D1266" s="3" t="s">
        <v>21</v>
      </c>
      <c r="E1266" s="3" t="s">
        <v>1160</v>
      </c>
      <c r="F1266" s="3" t="s">
        <v>83</v>
      </c>
      <c r="G1266" s="3" t="s">
        <v>84</v>
      </c>
      <c r="H1266" s="3" t="s">
        <v>1351</v>
      </c>
      <c r="I1266" s="4">
        <v>20.61</v>
      </c>
    </row>
    <row r="1267" spans="1:9" x14ac:dyDescent="0.2">
      <c r="A1267" s="2">
        <v>539173</v>
      </c>
      <c r="B1267" s="3" t="s">
        <v>19</v>
      </c>
      <c r="C1267" s="3" t="s">
        <v>20</v>
      </c>
      <c r="D1267" s="3" t="s">
        <v>21</v>
      </c>
      <c r="E1267" s="3" t="s">
        <v>1160</v>
      </c>
      <c r="F1267" s="3" t="s">
        <v>83</v>
      </c>
      <c r="G1267" s="3" t="s">
        <v>84</v>
      </c>
      <c r="H1267" s="3" t="s">
        <v>1352</v>
      </c>
      <c r="I1267" s="4">
        <v>20.61</v>
      </c>
    </row>
    <row r="1268" spans="1:9" x14ac:dyDescent="0.2">
      <c r="A1268" s="2">
        <v>530400</v>
      </c>
      <c r="B1268" s="3" t="s">
        <v>19</v>
      </c>
      <c r="C1268" s="3" t="s">
        <v>20</v>
      </c>
      <c r="D1268" s="3" t="s">
        <v>21</v>
      </c>
      <c r="E1268" s="3" t="s">
        <v>1160</v>
      </c>
      <c r="F1268" s="3" t="s">
        <v>826</v>
      </c>
      <c r="G1268" s="3" t="s">
        <v>1208</v>
      </c>
      <c r="H1268" s="3" t="s">
        <v>1353</v>
      </c>
      <c r="I1268" s="4">
        <v>7.84</v>
      </c>
    </row>
    <row r="1269" spans="1:9" x14ac:dyDescent="0.2">
      <c r="A1269" s="2">
        <v>181913</v>
      </c>
      <c r="B1269" s="3" t="s">
        <v>19</v>
      </c>
      <c r="C1269" s="3" t="s">
        <v>20</v>
      </c>
      <c r="D1269" s="3" t="s">
        <v>21</v>
      </c>
      <c r="E1269" s="3" t="s">
        <v>1354</v>
      </c>
      <c r="F1269" s="3" t="s">
        <v>104</v>
      </c>
      <c r="G1269" s="3" t="s">
        <v>1080</v>
      </c>
      <c r="H1269" s="3" t="s">
        <v>1355</v>
      </c>
      <c r="I1269" s="4">
        <v>3.31</v>
      </c>
    </row>
    <row r="1270" spans="1:9" x14ac:dyDescent="0.2">
      <c r="A1270" s="2">
        <v>181914</v>
      </c>
      <c r="B1270" s="3" t="s">
        <v>19</v>
      </c>
      <c r="C1270" s="3" t="s">
        <v>20</v>
      </c>
      <c r="D1270" s="3" t="s">
        <v>21</v>
      </c>
      <c r="E1270" s="3" t="s">
        <v>1354</v>
      </c>
      <c r="F1270" s="3" t="s">
        <v>104</v>
      </c>
      <c r="G1270" s="3" t="s">
        <v>1080</v>
      </c>
      <c r="H1270" s="3" t="s">
        <v>1356</v>
      </c>
      <c r="I1270" s="4">
        <v>3.31</v>
      </c>
    </row>
    <row r="1271" spans="1:9" x14ac:dyDescent="0.2">
      <c r="A1271" s="2">
        <v>192866</v>
      </c>
      <c r="B1271" s="3" t="s">
        <v>19</v>
      </c>
      <c r="C1271" s="3" t="s">
        <v>20</v>
      </c>
      <c r="D1271" s="3" t="s">
        <v>21</v>
      </c>
      <c r="E1271" s="3" t="s">
        <v>1354</v>
      </c>
      <c r="F1271" s="3" t="s">
        <v>104</v>
      </c>
      <c r="G1271" s="3" t="s">
        <v>1080</v>
      </c>
      <c r="H1271" s="3" t="s">
        <v>1357</v>
      </c>
      <c r="I1271" s="4">
        <v>12.39</v>
      </c>
    </row>
    <row r="1272" spans="1:9" x14ac:dyDescent="0.2">
      <c r="A1272" s="2">
        <v>192876</v>
      </c>
      <c r="B1272" s="3" t="s">
        <v>19</v>
      </c>
      <c r="C1272" s="3" t="s">
        <v>20</v>
      </c>
      <c r="D1272" s="3" t="s">
        <v>21</v>
      </c>
      <c r="E1272" s="3" t="s">
        <v>1354</v>
      </c>
      <c r="F1272" s="3" t="s">
        <v>104</v>
      </c>
      <c r="G1272" s="3" t="s">
        <v>1080</v>
      </c>
      <c r="H1272" s="3" t="s">
        <v>1358</v>
      </c>
      <c r="I1272" s="4">
        <v>2.79</v>
      </c>
    </row>
    <row r="1273" spans="1:9" x14ac:dyDescent="0.2">
      <c r="A1273" s="2">
        <v>228718</v>
      </c>
      <c r="B1273" s="3" t="s">
        <v>19</v>
      </c>
      <c r="C1273" s="3" t="s">
        <v>20</v>
      </c>
      <c r="D1273" s="3" t="s">
        <v>21</v>
      </c>
      <c r="E1273" s="3" t="s">
        <v>1354</v>
      </c>
      <c r="F1273" s="3" t="s">
        <v>104</v>
      </c>
      <c r="G1273" s="3" t="s">
        <v>1080</v>
      </c>
      <c r="H1273" s="3" t="s">
        <v>1359</v>
      </c>
      <c r="I1273" s="4">
        <v>3.31</v>
      </c>
    </row>
    <row r="1274" spans="1:9" x14ac:dyDescent="0.2">
      <c r="A1274" s="2">
        <v>242892</v>
      </c>
      <c r="B1274" s="3" t="s">
        <v>19</v>
      </c>
      <c r="C1274" s="3" t="s">
        <v>20</v>
      </c>
      <c r="D1274" s="3" t="s">
        <v>21</v>
      </c>
      <c r="E1274" s="3" t="s">
        <v>1354</v>
      </c>
      <c r="F1274" s="3" t="s">
        <v>104</v>
      </c>
      <c r="G1274" s="3" t="s">
        <v>1080</v>
      </c>
      <c r="H1274" s="3" t="s">
        <v>1360</v>
      </c>
      <c r="I1274" s="4">
        <v>2.48</v>
      </c>
    </row>
    <row r="1275" spans="1:9" x14ac:dyDescent="0.2">
      <c r="A1275" s="2">
        <v>134426</v>
      </c>
      <c r="B1275" s="3" t="s">
        <v>19</v>
      </c>
      <c r="C1275" s="3" t="s">
        <v>20</v>
      </c>
      <c r="D1275" s="3" t="s">
        <v>21</v>
      </c>
      <c r="E1275" s="3" t="s">
        <v>1354</v>
      </c>
      <c r="F1275" s="3" t="s">
        <v>104</v>
      </c>
      <c r="G1275" s="3" t="s">
        <v>1080</v>
      </c>
      <c r="H1275" s="3" t="s">
        <v>1361</v>
      </c>
      <c r="I1275" s="4">
        <v>4.96</v>
      </c>
    </row>
    <row r="1276" spans="1:9" x14ac:dyDescent="0.2">
      <c r="A1276" s="2">
        <v>237239</v>
      </c>
      <c r="B1276" s="3" t="s">
        <v>19</v>
      </c>
      <c r="C1276" s="3" t="s">
        <v>20</v>
      </c>
      <c r="D1276" s="3" t="s">
        <v>21</v>
      </c>
      <c r="E1276" s="3" t="s">
        <v>1354</v>
      </c>
      <c r="F1276" s="3" t="s">
        <v>104</v>
      </c>
      <c r="G1276" s="3" t="s">
        <v>1080</v>
      </c>
      <c r="H1276" s="3" t="s">
        <v>1362</v>
      </c>
      <c r="I1276" s="4">
        <v>4.66</v>
      </c>
    </row>
    <row r="1277" spans="1:9" x14ac:dyDescent="0.2">
      <c r="A1277" s="2">
        <v>253875</v>
      </c>
      <c r="B1277" s="3" t="s">
        <v>19</v>
      </c>
      <c r="C1277" s="3" t="s">
        <v>20</v>
      </c>
      <c r="D1277" s="3" t="s">
        <v>21</v>
      </c>
      <c r="E1277" s="3" t="s">
        <v>1354</v>
      </c>
      <c r="F1277" s="3" t="s">
        <v>104</v>
      </c>
      <c r="G1277" s="3" t="s">
        <v>1140</v>
      </c>
      <c r="H1277" s="3" t="s">
        <v>1363</v>
      </c>
      <c r="I1277" s="4">
        <v>1.66</v>
      </c>
    </row>
    <row r="1278" spans="1:9" x14ac:dyDescent="0.2">
      <c r="A1278" s="2">
        <v>370294</v>
      </c>
      <c r="B1278" s="3" t="s">
        <v>19</v>
      </c>
      <c r="C1278" s="3" t="s">
        <v>20</v>
      </c>
      <c r="D1278" s="3" t="s">
        <v>21</v>
      </c>
      <c r="E1278" s="3" t="s">
        <v>1354</v>
      </c>
      <c r="F1278" s="3" t="s">
        <v>104</v>
      </c>
      <c r="G1278" s="3" t="s">
        <v>1140</v>
      </c>
      <c r="H1278" s="3" t="s">
        <v>1364</v>
      </c>
      <c r="I1278" s="4">
        <v>13.32</v>
      </c>
    </row>
    <row r="1279" spans="1:9" x14ac:dyDescent="0.2">
      <c r="A1279" s="2">
        <v>496933</v>
      </c>
      <c r="B1279" s="3" t="s">
        <v>19</v>
      </c>
      <c r="C1279" s="3" t="s">
        <v>20</v>
      </c>
      <c r="D1279" s="3" t="s">
        <v>21</v>
      </c>
      <c r="E1279" s="3" t="s">
        <v>1354</v>
      </c>
      <c r="F1279" s="3" t="s">
        <v>104</v>
      </c>
      <c r="G1279" s="3" t="s">
        <v>1140</v>
      </c>
      <c r="H1279" s="3" t="s">
        <v>1365</v>
      </c>
      <c r="I1279" s="4">
        <v>1.87</v>
      </c>
    </row>
    <row r="1280" spans="1:9" x14ac:dyDescent="0.2">
      <c r="A1280" s="2">
        <v>463456</v>
      </c>
      <c r="B1280" s="3" t="s">
        <v>19</v>
      </c>
      <c r="C1280" s="3" t="s">
        <v>20</v>
      </c>
      <c r="D1280" s="3" t="s">
        <v>21</v>
      </c>
      <c r="E1280" s="3" t="s">
        <v>1354</v>
      </c>
      <c r="F1280" s="3" t="s">
        <v>104</v>
      </c>
      <c r="G1280" s="3" t="s">
        <v>1366</v>
      </c>
      <c r="H1280" s="3" t="s">
        <v>1367</v>
      </c>
      <c r="I1280" s="4">
        <v>2.73</v>
      </c>
    </row>
    <row r="1281" spans="1:9" x14ac:dyDescent="0.2">
      <c r="A1281" s="2">
        <v>4742</v>
      </c>
      <c r="B1281" s="3" t="s">
        <v>19</v>
      </c>
      <c r="C1281" s="3" t="s">
        <v>20</v>
      </c>
      <c r="D1281" s="3" t="s">
        <v>21</v>
      </c>
      <c r="E1281" s="3" t="s">
        <v>1354</v>
      </c>
      <c r="F1281" s="3" t="s">
        <v>104</v>
      </c>
      <c r="G1281" s="3" t="s">
        <v>1368</v>
      </c>
      <c r="H1281" s="3" t="s">
        <v>1369</v>
      </c>
      <c r="I1281" s="4">
        <v>20.66</v>
      </c>
    </row>
    <row r="1282" spans="1:9" x14ac:dyDescent="0.2">
      <c r="A1282" s="2">
        <v>17313</v>
      </c>
      <c r="B1282" s="3" t="s">
        <v>19</v>
      </c>
      <c r="C1282" s="3" t="s">
        <v>20</v>
      </c>
      <c r="D1282" s="3" t="s">
        <v>21</v>
      </c>
      <c r="E1282" s="3" t="s">
        <v>1354</v>
      </c>
      <c r="F1282" s="3" t="s">
        <v>104</v>
      </c>
      <c r="G1282" s="3" t="s">
        <v>1368</v>
      </c>
      <c r="H1282" s="3" t="s">
        <v>1370</v>
      </c>
      <c r="I1282" s="4">
        <v>7.65</v>
      </c>
    </row>
    <row r="1283" spans="1:9" x14ac:dyDescent="0.2">
      <c r="A1283" s="2">
        <v>58692</v>
      </c>
      <c r="B1283" s="3" t="s">
        <v>19</v>
      </c>
      <c r="C1283" s="3" t="s">
        <v>20</v>
      </c>
      <c r="D1283" s="3" t="s">
        <v>21</v>
      </c>
      <c r="E1283" s="3" t="s">
        <v>1354</v>
      </c>
      <c r="F1283" s="3" t="s">
        <v>104</v>
      </c>
      <c r="G1283" s="3" t="s">
        <v>1368</v>
      </c>
      <c r="H1283" s="3" t="s">
        <v>1371</v>
      </c>
      <c r="I1283" s="4">
        <v>2.68</v>
      </c>
    </row>
    <row r="1284" spans="1:9" x14ac:dyDescent="0.2">
      <c r="A1284" s="2">
        <v>91591</v>
      </c>
      <c r="B1284" s="3" t="s">
        <v>19</v>
      </c>
      <c r="C1284" s="3" t="s">
        <v>20</v>
      </c>
      <c r="D1284" s="3" t="s">
        <v>21</v>
      </c>
      <c r="E1284" s="3" t="s">
        <v>1354</v>
      </c>
      <c r="F1284" s="3" t="s">
        <v>104</v>
      </c>
      <c r="G1284" s="3" t="s">
        <v>1368</v>
      </c>
      <c r="H1284" s="3" t="s">
        <v>1372</v>
      </c>
      <c r="I1284" s="4">
        <v>9.52</v>
      </c>
    </row>
    <row r="1285" spans="1:9" x14ac:dyDescent="0.2">
      <c r="A1285" s="2">
        <v>91599</v>
      </c>
      <c r="B1285" s="3" t="s">
        <v>19</v>
      </c>
      <c r="C1285" s="3" t="s">
        <v>20</v>
      </c>
      <c r="D1285" s="3" t="s">
        <v>21</v>
      </c>
      <c r="E1285" s="3" t="s">
        <v>1354</v>
      </c>
      <c r="F1285" s="3" t="s">
        <v>104</v>
      </c>
      <c r="G1285" s="3" t="s">
        <v>1368</v>
      </c>
      <c r="H1285" s="3" t="s">
        <v>1373</v>
      </c>
      <c r="I1285" s="4">
        <v>9.4499999999999993</v>
      </c>
    </row>
    <row r="1286" spans="1:9" x14ac:dyDescent="0.2">
      <c r="A1286" s="2">
        <v>152145</v>
      </c>
      <c r="B1286" s="3" t="s">
        <v>19</v>
      </c>
      <c r="C1286" s="3" t="s">
        <v>20</v>
      </c>
      <c r="D1286" s="3" t="s">
        <v>21</v>
      </c>
      <c r="E1286" s="3" t="s">
        <v>1354</v>
      </c>
      <c r="F1286" s="3" t="s">
        <v>104</v>
      </c>
      <c r="G1286" s="3" t="s">
        <v>1368</v>
      </c>
      <c r="H1286" s="3" t="s">
        <v>1374</v>
      </c>
      <c r="I1286" s="4">
        <v>1.91</v>
      </c>
    </row>
    <row r="1287" spans="1:9" x14ac:dyDescent="0.2">
      <c r="A1287" s="2">
        <v>339510</v>
      </c>
      <c r="B1287" s="3" t="s">
        <v>19</v>
      </c>
      <c r="C1287" s="3" t="s">
        <v>20</v>
      </c>
      <c r="D1287" s="3" t="s">
        <v>21</v>
      </c>
      <c r="E1287" s="3" t="s">
        <v>1354</v>
      </c>
      <c r="F1287" s="3" t="s">
        <v>104</v>
      </c>
      <c r="G1287" s="3" t="s">
        <v>1368</v>
      </c>
      <c r="H1287" s="3" t="s">
        <v>1375</v>
      </c>
      <c r="I1287" s="4">
        <v>7.52</v>
      </c>
    </row>
    <row r="1288" spans="1:9" x14ac:dyDescent="0.2">
      <c r="A1288" s="2">
        <v>30240</v>
      </c>
      <c r="B1288" s="3" t="s">
        <v>19</v>
      </c>
      <c r="C1288" s="3" t="s">
        <v>20</v>
      </c>
      <c r="D1288" s="3" t="s">
        <v>21</v>
      </c>
      <c r="E1288" s="3" t="s">
        <v>1354</v>
      </c>
      <c r="F1288" s="3" t="s">
        <v>104</v>
      </c>
      <c r="G1288" s="3" t="s">
        <v>1376</v>
      </c>
      <c r="H1288" s="3" t="s">
        <v>1377</v>
      </c>
      <c r="I1288" s="4">
        <v>6.62</v>
      </c>
    </row>
    <row r="1289" spans="1:9" x14ac:dyDescent="0.2">
      <c r="A1289" s="2">
        <v>48612</v>
      </c>
      <c r="B1289" s="3" t="s">
        <v>19</v>
      </c>
      <c r="C1289" s="3" t="s">
        <v>20</v>
      </c>
      <c r="D1289" s="3" t="s">
        <v>21</v>
      </c>
      <c r="E1289" s="3" t="s">
        <v>1354</v>
      </c>
      <c r="F1289" s="3" t="s">
        <v>104</v>
      </c>
      <c r="G1289" s="3" t="s">
        <v>1376</v>
      </c>
      <c r="H1289" s="3" t="s">
        <v>1378</v>
      </c>
      <c r="I1289" s="4">
        <v>3.32</v>
      </c>
    </row>
    <row r="1290" spans="1:9" x14ac:dyDescent="0.2">
      <c r="A1290" s="2">
        <v>146166</v>
      </c>
      <c r="B1290" s="3" t="s">
        <v>19</v>
      </c>
      <c r="C1290" s="3" t="s">
        <v>20</v>
      </c>
      <c r="D1290" s="3" t="s">
        <v>21</v>
      </c>
      <c r="E1290" s="3" t="s">
        <v>1354</v>
      </c>
      <c r="F1290" s="3" t="s">
        <v>104</v>
      </c>
      <c r="G1290" s="3" t="s">
        <v>1376</v>
      </c>
      <c r="H1290" s="3" t="s">
        <v>1379</v>
      </c>
      <c r="I1290" s="4">
        <v>6.46</v>
      </c>
    </row>
    <row r="1291" spans="1:9" x14ac:dyDescent="0.2">
      <c r="A1291" s="2">
        <v>146172</v>
      </c>
      <c r="B1291" s="3" t="s">
        <v>19</v>
      </c>
      <c r="C1291" s="3" t="s">
        <v>20</v>
      </c>
      <c r="D1291" s="3" t="s">
        <v>21</v>
      </c>
      <c r="E1291" s="3" t="s">
        <v>1354</v>
      </c>
      <c r="F1291" s="3" t="s">
        <v>104</v>
      </c>
      <c r="G1291" s="3" t="s">
        <v>1376</v>
      </c>
      <c r="H1291" s="3" t="s">
        <v>1380</v>
      </c>
      <c r="I1291" s="4">
        <v>5.64</v>
      </c>
    </row>
    <row r="1292" spans="1:9" x14ac:dyDescent="0.2">
      <c r="A1292" s="2">
        <v>146189</v>
      </c>
      <c r="B1292" s="3" t="s">
        <v>19</v>
      </c>
      <c r="C1292" s="3" t="s">
        <v>20</v>
      </c>
      <c r="D1292" s="3" t="s">
        <v>21</v>
      </c>
      <c r="E1292" s="3" t="s">
        <v>1354</v>
      </c>
      <c r="F1292" s="3" t="s">
        <v>104</v>
      </c>
      <c r="G1292" s="3" t="s">
        <v>1376</v>
      </c>
      <c r="H1292" s="3" t="s">
        <v>1381</v>
      </c>
      <c r="I1292" s="4">
        <v>8.2799999999999994</v>
      </c>
    </row>
    <row r="1293" spans="1:9" x14ac:dyDescent="0.2">
      <c r="A1293" s="2">
        <v>146194</v>
      </c>
      <c r="B1293" s="3" t="s">
        <v>19</v>
      </c>
      <c r="C1293" s="3" t="s">
        <v>20</v>
      </c>
      <c r="D1293" s="3" t="s">
        <v>21</v>
      </c>
      <c r="E1293" s="3" t="s">
        <v>1354</v>
      </c>
      <c r="F1293" s="3" t="s">
        <v>104</v>
      </c>
      <c r="G1293" s="3" t="s">
        <v>1376</v>
      </c>
      <c r="H1293" s="3" t="s">
        <v>1382</v>
      </c>
      <c r="I1293" s="4">
        <v>5.51</v>
      </c>
    </row>
    <row r="1294" spans="1:9" x14ac:dyDescent="0.2">
      <c r="A1294" s="2">
        <v>146207</v>
      </c>
      <c r="B1294" s="3" t="s">
        <v>19</v>
      </c>
      <c r="C1294" s="3" t="s">
        <v>20</v>
      </c>
      <c r="D1294" s="3" t="s">
        <v>21</v>
      </c>
      <c r="E1294" s="3" t="s">
        <v>1354</v>
      </c>
      <c r="F1294" s="3" t="s">
        <v>104</v>
      </c>
      <c r="G1294" s="3" t="s">
        <v>1376</v>
      </c>
      <c r="H1294" s="3" t="s">
        <v>1383</v>
      </c>
      <c r="I1294" s="4">
        <v>3.57</v>
      </c>
    </row>
    <row r="1295" spans="1:9" x14ac:dyDescent="0.2">
      <c r="A1295" s="2">
        <v>150151</v>
      </c>
      <c r="B1295" s="3" t="s">
        <v>19</v>
      </c>
      <c r="C1295" s="3" t="s">
        <v>20</v>
      </c>
      <c r="D1295" s="3" t="s">
        <v>21</v>
      </c>
      <c r="E1295" s="3" t="s">
        <v>1354</v>
      </c>
      <c r="F1295" s="3" t="s">
        <v>104</v>
      </c>
      <c r="G1295" s="3" t="s">
        <v>1376</v>
      </c>
      <c r="H1295" s="3" t="s">
        <v>1384</v>
      </c>
      <c r="I1295" s="4">
        <v>9.34</v>
      </c>
    </row>
    <row r="1296" spans="1:9" x14ac:dyDescent="0.2">
      <c r="A1296" s="2">
        <v>240370</v>
      </c>
      <c r="B1296" s="3" t="s">
        <v>19</v>
      </c>
      <c r="C1296" s="3" t="s">
        <v>20</v>
      </c>
      <c r="D1296" s="3" t="s">
        <v>21</v>
      </c>
      <c r="E1296" s="3" t="s">
        <v>1354</v>
      </c>
      <c r="F1296" s="3" t="s">
        <v>104</v>
      </c>
      <c r="G1296" s="3" t="s">
        <v>1054</v>
      </c>
      <c r="H1296" s="3" t="s">
        <v>1385</v>
      </c>
      <c r="I1296" s="4">
        <v>15.04</v>
      </c>
    </row>
    <row r="1297" spans="1:9" x14ac:dyDescent="0.2">
      <c r="A1297" s="2">
        <v>20192</v>
      </c>
      <c r="B1297" s="3" t="s">
        <v>19</v>
      </c>
      <c r="C1297" s="3" t="s">
        <v>20</v>
      </c>
      <c r="D1297" s="3" t="s">
        <v>21</v>
      </c>
      <c r="E1297" s="3" t="s">
        <v>1354</v>
      </c>
      <c r="F1297" s="3" t="s">
        <v>104</v>
      </c>
      <c r="G1297" s="3" t="s">
        <v>1386</v>
      </c>
      <c r="H1297" s="3" t="s">
        <v>1387</v>
      </c>
      <c r="I1297" s="4">
        <v>21.04</v>
      </c>
    </row>
    <row r="1298" spans="1:9" x14ac:dyDescent="0.2">
      <c r="A1298" s="2">
        <v>32007</v>
      </c>
      <c r="B1298" s="3" t="s">
        <v>19</v>
      </c>
      <c r="C1298" s="3" t="s">
        <v>20</v>
      </c>
      <c r="D1298" s="3" t="s">
        <v>21</v>
      </c>
      <c r="E1298" s="3" t="s">
        <v>1354</v>
      </c>
      <c r="F1298" s="3" t="s">
        <v>104</v>
      </c>
      <c r="G1298" s="3" t="s">
        <v>1386</v>
      </c>
      <c r="H1298" s="3" t="s">
        <v>1388</v>
      </c>
      <c r="I1298" s="4">
        <v>7.56</v>
      </c>
    </row>
    <row r="1299" spans="1:9" x14ac:dyDescent="0.2">
      <c r="A1299" s="2">
        <v>35324</v>
      </c>
      <c r="B1299" s="3" t="s">
        <v>19</v>
      </c>
      <c r="C1299" s="3" t="s">
        <v>20</v>
      </c>
      <c r="D1299" s="3" t="s">
        <v>21</v>
      </c>
      <c r="E1299" s="3" t="s">
        <v>1354</v>
      </c>
      <c r="F1299" s="3" t="s">
        <v>104</v>
      </c>
      <c r="G1299" s="3" t="s">
        <v>1386</v>
      </c>
      <c r="H1299" s="3" t="s">
        <v>1389</v>
      </c>
      <c r="I1299" s="4">
        <v>7.51</v>
      </c>
    </row>
    <row r="1300" spans="1:9" x14ac:dyDescent="0.2">
      <c r="A1300" s="2">
        <v>57273</v>
      </c>
      <c r="B1300" s="3" t="s">
        <v>19</v>
      </c>
      <c r="C1300" s="3" t="s">
        <v>20</v>
      </c>
      <c r="D1300" s="3" t="s">
        <v>21</v>
      </c>
      <c r="E1300" s="3" t="s">
        <v>1354</v>
      </c>
      <c r="F1300" s="3" t="s">
        <v>104</v>
      </c>
      <c r="G1300" s="3" t="s">
        <v>1386</v>
      </c>
      <c r="H1300" s="3" t="s">
        <v>1390</v>
      </c>
      <c r="I1300" s="4">
        <v>15.51</v>
      </c>
    </row>
    <row r="1301" spans="1:9" x14ac:dyDescent="0.2">
      <c r="A1301" s="2">
        <v>347373</v>
      </c>
      <c r="B1301" s="3" t="s">
        <v>19</v>
      </c>
      <c r="C1301" s="3" t="s">
        <v>20</v>
      </c>
      <c r="D1301" s="3" t="s">
        <v>21</v>
      </c>
      <c r="E1301" s="3" t="s">
        <v>1354</v>
      </c>
      <c r="F1301" s="3" t="s">
        <v>104</v>
      </c>
      <c r="G1301" s="3" t="s">
        <v>1386</v>
      </c>
      <c r="H1301" s="3" t="s">
        <v>1391</v>
      </c>
      <c r="I1301" s="4">
        <v>15.63</v>
      </c>
    </row>
    <row r="1302" spans="1:9" x14ac:dyDescent="0.2">
      <c r="A1302" s="2">
        <v>552376</v>
      </c>
      <c r="B1302" s="3" t="s">
        <v>19</v>
      </c>
      <c r="C1302" s="3" t="s">
        <v>20</v>
      </c>
      <c r="D1302" s="3" t="s">
        <v>21</v>
      </c>
      <c r="E1302" s="3" t="s">
        <v>1354</v>
      </c>
      <c r="F1302" s="3" t="s">
        <v>104</v>
      </c>
      <c r="G1302" s="3" t="s">
        <v>1386</v>
      </c>
      <c r="H1302" s="3" t="s">
        <v>1392</v>
      </c>
      <c r="I1302" s="4">
        <v>28.51</v>
      </c>
    </row>
    <row r="1303" spans="1:9" x14ac:dyDescent="0.2">
      <c r="A1303" s="2">
        <v>368671</v>
      </c>
      <c r="B1303" s="3" t="s">
        <v>19</v>
      </c>
      <c r="C1303" s="3" t="s">
        <v>20</v>
      </c>
      <c r="D1303" s="3" t="s">
        <v>21</v>
      </c>
      <c r="E1303" s="3" t="s">
        <v>1354</v>
      </c>
      <c r="F1303" s="3" t="s">
        <v>104</v>
      </c>
      <c r="G1303" s="3" t="s">
        <v>1386</v>
      </c>
      <c r="H1303" s="3" t="s">
        <v>1393</v>
      </c>
      <c r="I1303" s="4">
        <v>36.880000000000003</v>
      </c>
    </row>
    <row r="1304" spans="1:9" x14ac:dyDescent="0.2">
      <c r="A1304" s="2">
        <v>87758</v>
      </c>
      <c r="B1304" s="3" t="s">
        <v>19</v>
      </c>
      <c r="C1304" s="3" t="s">
        <v>20</v>
      </c>
      <c r="D1304" s="3" t="s">
        <v>21</v>
      </c>
      <c r="E1304" s="3" t="s">
        <v>1354</v>
      </c>
      <c r="F1304" s="3" t="s">
        <v>104</v>
      </c>
      <c r="G1304" s="3" t="s">
        <v>1394</v>
      </c>
      <c r="H1304" s="3" t="s">
        <v>1395</v>
      </c>
      <c r="I1304" s="4">
        <v>4.1399999999999997</v>
      </c>
    </row>
    <row r="1305" spans="1:9" x14ac:dyDescent="0.2">
      <c r="A1305" s="2">
        <v>87762</v>
      </c>
      <c r="B1305" s="3" t="s">
        <v>19</v>
      </c>
      <c r="C1305" s="3" t="s">
        <v>20</v>
      </c>
      <c r="D1305" s="3" t="s">
        <v>21</v>
      </c>
      <c r="E1305" s="3" t="s">
        <v>1354</v>
      </c>
      <c r="F1305" s="3" t="s">
        <v>104</v>
      </c>
      <c r="G1305" s="3" t="s">
        <v>1394</v>
      </c>
      <c r="H1305" s="3" t="s">
        <v>1396</v>
      </c>
      <c r="I1305" s="4">
        <v>2.0699999999999998</v>
      </c>
    </row>
    <row r="1306" spans="1:9" x14ac:dyDescent="0.2">
      <c r="A1306" s="2">
        <v>97721</v>
      </c>
      <c r="B1306" s="3" t="s">
        <v>19</v>
      </c>
      <c r="C1306" s="3" t="s">
        <v>20</v>
      </c>
      <c r="D1306" s="3" t="s">
        <v>21</v>
      </c>
      <c r="E1306" s="3" t="s">
        <v>1354</v>
      </c>
      <c r="F1306" s="3" t="s">
        <v>104</v>
      </c>
      <c r="G1306" s="3" t="s">
        <v>1394</v>
      </c>
      <c r="H1306" s="3" t="s">
        <v>1397</v>
      </c>
      <c r="I1306" s="4">
        <v>4.4000000000000004</v>
      </c>
    </row>
    <row r="1307" spans="1:9" x14ac:dyDescent="0.2">
      <c r="A1307" s="2">
        <v>149840</v>
      </c>
      <c r="B1307" s="3" t="s">
        <v>19</v>
      </c>
      <c r="C1307" s="3" t="s">
        <v>20</v>
      </c>
      <c r="D1307" s="3" t="s">
        <v>21</v>
      </c>
      <c r="E1307" s="3" t="s">
        <v>1354</v>
      </c>
      <c r="F1307" s="3" t="s">
        <v>104</v>
      </c>
      <c r="G1307" s="3" t="s">
        <v>1394</v>
      </c>
      <c r="H1307" s="3" t="s">
        <v>1398</v>
      </c>
      <c r="I1307" s="4">
        <v>2.56</v>
      </c>
    </row>
    <row r="1308" spans="1:9" x14ac:dyDescent="0.2">
      <c r="A1308" s="2">
        <v>237104</v>
      </c>
      <c r="B1308" s="3" t="s">
        <v>19</v>
      </c>
      <c r="C1308" s="3" t="s">
        <v>20</v>
      </c>
      <c r="D1308" s="3" t="s">
        <v>21</v>
      </c>
      <c r="E1308" s="3" t="s">
        <v>1354</v>
      </c>
      <c r="F1308" s="3" t="s">
        <v>104</v>
      </c>
      <c r="G1308" s="3" t="s">
        <v>1394</v>
      </c>
      <c r="H1308" s="3" t="s">
        <v>1399</v>
      </c>
      <c r="I1308" s="4">
        <v>5.48</v>
      </c>
    </row>
    <row r="1309" spans="1:9" x14ac:dyDescent="0.2">
      <c r="A1309" s="2">
        <v>87742</v>
      </c>
      <c r="B1309" s="3" t="s">
        <v>19</v>
      </c>
      <c r="C1309" s="3" t="s">
        <v>20</v>
      </c>
      <c r="D1309" s="3" t="s">
        <v>21</v>
      </c>
      <c r="E1309" s="3" t="s">
        <v>1354</v>
      </c>
      <c r="F1309" s="3" t="s">
        <v>104</v>
      </c>
      <c r="G1309" s="3" t="s">
        <v>1394</v>
      </c>
      <c r="H1309" s="3" t="s">
        <v>1400</v>
      </c>
      <c r="I1309" s="4">
        <v>12.48</v>
      </c>
    </row>
    <row r="1310" spans="1:9" x14ac:dyDescent="0.2">
      <c r="A1310" s="2">
        <v>352260</v>
      </c>
      <c r="B1310" s="3" t="s">
        <v>19</v>
      </c>
      <c r="C1310" s="3" t="s">
        <v>20</v>
      </c>
      <c r="D1310" s="3" t="s">
        <v>21</v>
      </c>
      <c r="E1310" s="3" t="s">
        <v>1354</v>
      </c>
      <c r="F1310" s="3" t="s">
        <v>104</v>
      </c>
      <c r="G1310" s="3" t="s">
        <v>1394</v>
      </c>
      <c r="H1310" s="3" t="s">
        <v>1401</v>
      </c>
      <c r="I1310" s="4">
        <v>5.33</v>
      </c>
    </row>
    <row r="1311" spans="1:9" x14ac:dyDescent="0.2">
      <c r="A1311" s="2">
        <v>558497</v>
      </c>
      <c r="B1311" s="3" t="s">
        <v>19</v>
      </c>
      <c r="C1311" s="3" t="s">
        <v>20</v>
      </c>
      <c r="D1311" s="3" t="s">
        <v>21</v>
      </c>
      <c r="E1311" s="3" t="s">
        <v>1354</v>
      </c>
      <c r="F1311" s="3" t="s">
        <v>23</v>
      </c>
      <c r="G1311" s="3" t="s">
        <v>793</v>
      </c>
      <c r="H1311" s="3" t="s">
        <v>1402</v>
      </c>
      <c r="I1311" s="4">
        <v>6.3</v>
      </c>
    </row>
    <row r="1312" spans="1:9" x14ac:dyDescent="0.2">
      <c r="A1312" s="2">
        <v>27214</v>
      </c>
      <c r="B1312" s="3" t="s">
        <v>19</v>
      </c>
      <c r="C1312" s="3" t="s">
        <v>20</v>
      </c>
      <c r="D1312" s="3" t="s">
        <v>21</v>
      </c>
      <c r="E1312" s="3" t="s">
        <v>1403</v>
      </c>
      <c r="F1312" s="3" t="s">
        <v>23</v>
      </c>
      <c r="G1312" s="3" t="s">
        <v>793</v>
      </c>
      <c r="H1312" s="3" t="s">
        <v>1404</v>
      </c>
      <c r="I1312" s="4">
        <v>5.51</v>
      </c>
    </row>
    <row r="1313" spans="1:9" x14ac:dyDescent="0.2">
      <c r="A1313" s="2">
        <v>37329</v>
      </c>
      <c r="B1313" s="3" t="s">
        <v>19</v>
      </c>
      <c r="C1313" s="3" t="s">
        <v>20</v>
      </c>
      <c r="D1313" s="3" t="s">
        <v>21</v>
      </c>
      <c r="E1313" s="3" t="s">
        <v>1403</v>
      </c>
      <c r="F1313" s="3" t="s">
        <v>23</v>
      </c>
      <c r="G1313" s="3" t="s">
        <v>793</v>
      </c>
      <c r="H1313" s="3" t="s">
        <v>1405</v>
      </c>
      <c r="I1313" s="4">
        <v>5.51</v>
      </c>
    </row>
    <row r="1314" spans="1:9" x14ac:dyDescent="0.2">
      <c r="A1314" s="2">
        <v>39974</v>
      </c>
      <c r="B1314" s="3" t="s">
        <v>19</v>
      </c>
      <c r="C1314" s="3" t="s">
        <v>20</v>
      </c>
      <c r="D1314" s="3" t="s">
        <v>21</v>
      </c>
      <c r="E1314" s="3" t="s">
        <v>1403</v>
      </c>
      <c r="F1314" s="3" t="s">
        <v>23</v>
      </c>
      <c r="G1314" s="3" t="s">
        <v>793</v>
      </c>
      <c r="H1314" s="3" t="s">
        <v>1406</v>
      </c>
      <c r="I1314" s="4">
        <v>5.51</v>
      </c>
    </row>
    <row r="1315" spans="1:9" x14ac:dyDescent="0.2">
      <c r="A1315" s="2">
        <v>40227</v>
      </c>
      <c r="B1315" s="3" t="s">
        <v>19</v>
      </c>
      <c r="C1315" s="3" t="s">
        <v>20</v>
      </c>
      <c r="D1315" s="3" t="s">
        <v>21</v>
      </c>
      <c r="E1315" s="3" t="s">
        <v>1403</v>
      </c>
      <c r="F1315" s="3" t="s">
        <v>23</v>
      </c>
      <c r="G1315" s="3" t="s">
        <v>793</v>
      </c>
      <c r="H1315" s="3" t="s">
        <v>1407</v>
      </c>
      <c r="I1315" s="4">
        <v>5.51</v>
      </c>
    </row>
    <row r="1316" spans="1:9" x14ac:dyDescent="0.2">
      <c r="A1316" s="2">
        <v>46297</v>
      </c>
      <c r="B1316" s="3" t="s">
        <v>19</v>
      </c>
      <c r="C1316" s="3" t="s">
        <v>20</v>
      </c>
      <c r="D1316" s="3" t="s">
        <v>21</v>
      </c>
      <c r="E1316" s="3" t="s">
        <v>1403</v>
      </c>
      <c r="F1316" s="3" t="s">
        <v>23</v>
      </c>
      <c r="G1316" s="3" t="s">
        <v>793</v>
      </c>
      <c r="H1316" s="3" t="s">
        <v>1408</v>
      </c>
      <c r="I1316" s="4">
        <v>5.51</v>
      </c>
    </row>
    <row r="1317" spans="1:9" x14ac:dyDescent="0.2">
      <c r="A1317" s="2">
        <v>54560</v>
      </c>
      <c r="B1317" s="3" t="s">
        <v>19</v>
      </c>
      <c r="C1317" s="3" t="s">
        <v>20</v>
      </c>
      <c r="D1317" s="3" t="s">
        <v>21</v>
      </c>
      <c r="E1317" s="3" t="s">
        <v>1403</v>
      </c>
      <c r="F1317" s="3" t="s">
        <v>23</v>
      </c>
      <c r="G1317" s="3" t="s">
        <v>793</v>
      </c>
      <c r="H1317" s="3" t="s">
        <v>1409</v>
      </c>
      <c r="I1317" s="4">
        <v>5.51</v>
      </c>
    </row>
    <row r="1318" spans="1:9" x14ac:dyDescent="0.2">
      <c r="A1318" s="2">
        <v>54561</v>
      </c>
      <c r="B1318" s="3" t="s">
        <v>19</v>
      </c>
      <c r="C1318" s="3" t="s">
        <v>20</v>
      </c>
      <c r="D1318" s="3" t="s">
        <v>21</v>
      </c>
      <c r="E1318" s="3" t="s">
        <v>1403</v>
      </c>
      <c r="F1318" s="3" t="s">
        <v>23</v>
      </c>
      <c r="G1318" s="3" t="s">
        <v>793</v>
      </c>
      <c r="H1318" s="3" t="s">
        <v>1410</v>
      </c>
      <c r="I1318" s="4">
        <v>5.51</v>
      </c>
    </row>
    <row r="1319" spans="1:9" x14ac:dyDescent="0.2">
      <c r="A1319" s="2">
        <v>54562</v>
      </c>
      <c r="B1319" s="3" t="s">
        <v>19</v>
      </c>
      <c r="C1319" s="3" t="s">
        <v>20</v>
      </c>
      <c r="D1319" s="3" t="s">
        <v>21</v>
      </c>
      <c r="E1319" s="3" t="s">
        <v>1403</v>
      </c>
      <c r="F1319" s="3" t="s">
        <v>23</v>
      </c>
      <c r="G1319" s="3" t="s">
        <v>793</v>
      </c>
      <c r="H1319" s="3" t="s">
        <v>1411</v>
      </c>
      <c r="I1319" s="4">
        <v>5.51</v>
      </c>
    </row>
    <row r="1320" spans="1:9" x14ac:dyDescent="0.2">
      <c r="A1320" s="2">
        <v>56383</v>
      </c>
      <c r="B1320" s="3" t="s">
        <v>19</v>
      </c>
      <c r="C1320" s="3" t="s">
        <v>20</v>
      </c>
      <c r="D1320" s="3" t="s">
        <v>21</v>
      </c>
      <c r="E1320" s="3" t="s">
        <v>1403</v>
      </c>
      <c r="F1320" s="3" t="s">
        <v>23</v>
      </c>
      <c r="G1320" s="3" t="s">
        <v>793</v>
      </c>
      <c r="H1320" s="3" t="s">
        <v>1412</v>
      </c>
      <c r="I1320" s="4">
        <v>7.52</v>
      </c>
    </row>
    <row r="1321" spans="1:9" x14ac:dyDescent="0.2">
      <c r="A1321" s="2">
        <v>56385</v>
      </c>
      <c r="B1321" s="3" t="s">
        <v>19</v>
      </c>
      <c r="C1321" s="3" t="s">
        <v>20</v>
      </c>
      <c r="D1321" s="3" t="s">
        <v>21</v>
      </c>
      <c r="E1321" s="3" t="s">
        <v>1403</v>
      </c>
      <c r="F1321" s="3" t="s">
        <v>23</v>
      </c>
      <c r="G1321" s="3" t="s">
        <v>793</v>
      </c>
      <c r="H1321" s="3" t="s">
        <v>1413</v>
      </c>
      <c r="I1321" s="4">
        <v>7.52</v>
      </c>
    </row>
    <row r="1322" spans="1:9" x14ac:dyDescent="0.2">
      <c r="A1322" s="2">
        <v>60504</v>
      </c>
      <c r="B1322" s="3" t="s">
        <v>19</v>
      </c>
      <c r="C1322" s="3" t="s">
        <v>20</v>
      </c>
      <c r="D1322" s="3" t="s">
        <v>21</v>
      </c>
      <c r="E1322" s="3" t="s">
        <v>1403</v>
      </c>
      <c r="F1322" s="3" t="s">
        <v>23</v>
      </c>
      <c r="G1322" s="3" t="s">
        <v>793</v>
      </c>
      <c r="H1322" s="3" t="s">
        <v>1414</v>
      </c>
      <c r="I1322" s="4">
        <v>5.51</v>
      </c>
    </row>
    <row r="1323" spans="1:9" x14ac:dyDescent="0.2">
      <c r="A1323" s="2">
        <v>62702</v>
      </c>
      <c r="B1323" s="3" t="s">
        <v>19</v>
      </c>
      <c r="C1323" s="3" t="s">
        <v>20</v>
      </c>
      <c r="D1323" s="3" t="s">
        <v>21</v>
      </c>
      <c r="E1323" s="3" t="s">
        <v>1403</v>
      </c>
      <c r="F1323" s="3" t="s">
        <v>23</v>
      </c>
      <c r="G1323" s="3" t="s">
        <v>793</v>
      </c>
      <c r="H1323" s="3" t="s">
        <v>1415</v>
      </c>
      <c r="I1323" s="4">
        <v>5.51</v>
      </c>
    </row>
    <row r="1324" spans="1:9" x14ac:dyDescent="0.2">
      <c r="A1324" s="2">
        <v>62703</v>
      </c>
      <c r="B1324" s="3" t="s">
        <v>19</v>
      </c>
      <c r="C1324" s="3" t="s">
        <v>20</v>
      </c>
      <c r="D1324" s="3" t="s">
        <v>21</v>
      </c>
      <c r="E1324" s="3" t="s">
        <v>1403</v>
      </c>
      <c r="F1324" s="3" t="s">
        <v>23</v>
      </c>
      <c r="G1324" s="3" t="s">
        <v>793</v>
      </c>
      <c r="H1324" s="3" t="s">
        <v>1416</v>
      </c>
      <c r="I1324" s="4">
        <v>5.51</v>
      </c>
    </row>
    <row r="1325" spans="1:9" x14ac:dyDescent="0.2">
      <c r="A1325" s="2">
        <v>62704</v>
      </c>
      <c r="B1325" s="3" t="s">
        <v>19</v>
      </c>
      <c r="C1325" s="3" t="s">
        <v>20</v>
      </c>
      <c r="D1325" s="3" t="s">
        <v>21</v>
      </c>
      <c r="E1325" s="3" t="s">
        <v>1403</v>
      </c>
      <c r="F1325" s="3" t="s">
        <v>23</v>
      </c>
      <c r="G1325" s="3" t="s">
        <v>793</v>
      </c>
      <c r="H1325" s="3" t="s">
        <v>1417</v>
      </c>
      <c r="I1325" s="4">
        <v>5.51</v>
      </c>
    </row>
    <row r="1326" spans="1:9" x14ac:dyDescent="0.2">
      <c r="A1326" s="2">
        <v>64621</v>
      </c>
      <c r="B1326" s="3" t="s">
        <v>19</v>
      </c>
      <c r="C1326" s="3" t="s">
        <v>20</v>
      </c>
      <c r="D1326" s="3" t="s">
        <v>21</v>
      </c>
      <c r="E1326" s="3" t="s">
        <v>1403</v>
      </c>
      <c r="F1326" s="3" t="s">
        <v>23</v>
      </c>
      <c r="G1326" s="3" t="s">
        <v>793</v>
      </c>
      <c r="H1326" s="3" t="s">
        <v>1418</v>
      </c>
      <c r="I1326" s="4">
        <v>5.51</v>
      </c>
    </row>
    <row r="1327" spans="1:9" x14ac:dyDescent="0.2">
      <c r="A1327" s="2">
        <v>64624</v>
      </c>
      <c r="B1327" s="3" t="s">
        <v>19</v>
      </c>
      <c r="C1327" s="3" t="s">
        <v>20</v>
      </c>
      <c r="D1327" s="3" t="s">
        <v>21</v>
      </c>
      <c r="E1327" s="3" t="s">
        <v>1403</v>
      </c>
      <c r="F1327" s="3" t="s">
        <v>23</v>
      </c>
      <c r="G1327" s="3" t="s">
        <v>793</v>
      </c>
      <c r="H1327" s="3" t="s">
        <v>1419</v>
      </c>
      <c r="I1327" s="4">
        <v>5.51</v>
      </c>
    </row>
    <row r="1328" spans="1:9" x14ac:dyDescent="0.2">
      <c r="A1328" s="2">
        <v>64625</v>
      </c>
      <c r="B1328" s="3" t="s">
        <v>19</v>
      </c>
      <c r="C1328" s="3" t="s">
        <v>20</v>
      </c>
      <c r="D1328" s="3" t="s">
        <v>21</v>
      </c>
      <c r="E1328" s="3" t="s">
        <v>1403</v>
      </c>
      <c r="F1328" s="3" t="s">
        <v>23</v>
      </c>
      <c r="G1328" s="3" t="s">
        <v>793</v>
      </c>
      <c r="H1328" s="3" t="s">
        <v>1420</v>
      </c>
      <c r="I1328" s="4">
        <v>5.51</v>
      </c>
    </row>
    <row r="1329" spans="1:9" x14ac:dyDescent="0.2">
      <c r="A1329" s="2">
        <v>91294</v>
      </c>
      <c r="B1329" s="3" t="s">
        <v>19</v>
      </c>
      <c r="C1329" s="3" t="s">
        <v>20</v>
      </c>
      <c r="D1329" s="3" t="s">
        <v>21</v>
      </c>
      <c r="E1329" s="3" t="s">
        <v>1403</v>
      </c>
      <c r="F1329" s="3" t="s">
        <v>23</v>
      </c>
      <c r="G1329" s="3" t="s">
        <v>793</v>
      </c>
      <c r="H1329" s="3" t="s">
        <v>1421</v>
      </c>
      <c r="I1329" s="4">
        <v>5.51</v>
      </c>
    </row>
    <row r="1330" spans="1:9" x14ac:dyDescent="0.2">
      <c r="A1330" s="2">
        <v>91634</v>
      </c>
      <c r="B1330" s="3" t="s">
        <v>19</v>
      </c>
      <c r="C1330" s="3" t="s">
        <v>20</v>
      </c>
      <c r="D1330" s="3" t="s">
        <v>21</v>
      </c>
      <c r="E1330" s="3" t="s">
        <v>1403</v>
      </c>
      <c r="F1330" s="3" t="s">
        <v>23</v>
      </c>
      <c r="G1330" s="3" t="s">
        <v>793</v>
      </c>
      <c r="H1330" s="3" t="s">
        <v>1422</v>
      </c>
      <c r="I1330" s="4">
        <v>7.52</v>
      </c>
    </row>
    <row r="1331" spans="1:9" x14ac:dyDescent="0.2">
      <c r="A1331" s="2">
        <v>101862</v>
      </c>
      <c r="B1331" s="3" t="s">
        <v>19</v>
      </c>
      <c r="C1331" s="3" t="s">
        <v>20</v>
      </c>
      <c r="D1331" s="3" t="s">
        <v>21</v>
      </c>
      <c r="E1331" s="3" t="s">
        <v>1403</v>
      </c>
      <c r="F1331" s="3" t="s">
        <v>23</v>
      </c>
      <c r="G1331" s="3" t="s">
        <v>793</v>
      </c>
      <c r="H1331" s="3" t="s">
        <v>1423</v>
      </c>
      <c r="I1331" s="4">
        <v>5.51</v>
      </c>
    </row>
    <row r="1332" spans="1:9" x14ac:dyDescent="0.2">
      <c r="A1332" s="2">
        <v>101863</v>
      </c>
      <c r="B1332" s="3" t="s">
        <v>19</v>
      </c>
      <c r="C1332" s="3" t="s">
        <v>20</v>
      </c>
      <c r="D1332" s="3" t="s">
        <v>21</v>
      </c>
      <c r="E1332" s="3" t="s">
        <v>1403</v>
      </c>
      <c r="F1332" s="3" t="s">
        <v>23</v>
      </c>
      <c r="G1332" s="3" t="s">
        <v>793</v>
      </c>
      <c r="H1332" s="3" t="s">
        <v>1424</v>
      </c>
      <c r="I1332" s="4">
        <v>5.51</v>
      </c>
    </row>
    <row r="1333" spans="1:9" x14ac:dyDescent="0.2">
      <c r="A1333" s="2">
        <v>117864</v>
      </c>
      <c r="B1333" s="3" t="s">
        <v>19</v>
      </c>
      <c r="C1333" s="3" t="s">
        <v>20</v>
      </c>
      <c r="D1333" s="3" t="s">
        <v>21</v>
      </c>
      <c r="E1333" s="3" t="s">
        <v>1403</v>
      </c>
      <c r="F1333" s="3" t="s">
        <v>23</v>
      </c>
      <c r="G1333" s="3" t="s">
        <v>793</v>
      </c>
      <c r="H1333" s="3" t="s">
        <v>1425</v>
      </c>
      <c r="I1333" s="4">
        <v>5.44</v>
      </c>
    </row>
    <row r="1334" spans="1:9" x14ac:dyDescent="0.2">
      <c r="A1334" s="2">
        <v>262221</v>
      </c>
      <c r="B1334" s="3" t="s">
        <v>19</v>
      </c>
      <c r="C1334" s="3" t="s">
        <v>20</v>
      </c>
      <c r="D1334" s="3" t="s">
        <v>21</v>
      </c>
      <c r="E1334" s="3" t="s">
        <v>1403</v>
      </c>
      <c r="F1334" s="3" t="s">
        <v>23</v>
      </c>
      <c r="G1334" s="3" t="s">
        <v>793</v>
      </c>
      <c r="H1334" s="3" t="s">
        <v>1426</v>
      </c>
      <c r="I1334" s="4">
        <v>5.51</v>
      </c>
    </row>
    <row r="1335" spans="1:9" x14ac:dyDescent="0.2">
      <c r="A1335" s="2">
        <v>2131</v>
      </c>
      <c r="B1335" s="3" t="s">
        <v>19</v>
      </c>
      <c r="C1335" s="3" t="s">
        <v>20</v>
      </c>
      <c r="D1335" s="3" t="s">
        <v>21</v>
      </c>
      <c r="E1335" s="3" t="s">
        <v>1403</v>
      </c>
      <c r="F1335" s="3" t="s">
        <v>23</v>
      </c>
      <c r="G1335" s="3" t="s">
        <v>819</v>
      </c>
      <c r="H1335" s="3" t="s">
        <v>1427</v>
      </c>
      <c r="I1335" s="4">
        <v>4.1399999999999997</v>
      </c>
    </row>
    <row r="1336" spans="1:9" x14ac:dyDescent="0.2">
      <c r="A1336" s="2">
        <v>4226</v>
      </c>
      <c r="B1336" s="3" t="s">
        <v>19</v>
      </c>
      <c r="C1336" s="3" t="s">
        <v>20</v>
      </c>
      <c r="D1336" s="3" t="s">
        <v>21</v>
      </c>
      <c r="E1336" s="3" t="s">
        <v>1403</v>
      </c>
      <c r="F1336" s="3" t="s">
        <v>23</v>
      </c>
      <c r="G1336" s="3" t="s">
        <v>819</v>
      </c>
      <c r="H1336" s="3" t="s">
        <v>1428</v>
      </c>
      <c r="I1336" s="4">
        <v>4.1399999999999997</v>
      </c>
    </row>
    <row r="1337" spans="1:9" x14ac:dyDescent="0.2">
      <c r="A1337" s="2">
        <v>4395</v>
      </c>
      <c r="B1337" s="3" t="s">
        <v>19</v>
      </c>
      <c r="C1337" s="3" t="s">
        <v>20</v>
      </c>
      <c r="D1337" s="3" t="s">
        <v>21</v>
      </c>
      <c r="E1337" s="3" t="s">
        <v>1403</v>
      </c>
      <c r="F1337" s="3" t="s">
        <v>23</v>
      </c>
      <c r="G1337" s="3" t="s">
        <v>819</v>
      </c>
      <c r="H1337" s="3" t="s">
        <v>1429</v>
      </c>
      <c r="I1337" s="4">
        <v>4.1399999999999997</v>
      </c>
    </row>
    <row r="1338" spans="1:9" x14ac:dyDescent="0.2">
      <c r="A1338" s="2">
        <v>7272</v>
      </c>
      <c r="B1338" s="3" t="s">
        <v>19</v>
      </c>
      <c r="C1338" s="3" t="s">
        <v>20</v>
      </c>
      <c r="D1338" s="3" t="s">
        <v>21</v>
      </c>
      <c r="E1338" s="3" t="s">
        <v>1403</v>
      </c>
      <c r="F1338" s="3" t="s">
        <v>23</v>
      </c>
      <c r="G1338" s="3" t="s">
        <v>819</v>
      </c>
      <c r="H1338" s="3" t="s">
        <v>1430</v>
      </c>
      <c r="I1338" s="4">
        <v>4.1399999999999997</v>
      </c>
    </row>
    <row r="1339" spans="1:9" x14ac:dyDescent="0.2">
      <c r="A1339" s="2">
        <v>7801</v>
      </c>
      <c r="B1339" s="3" t="s">
        <v>19</v>
      </c>
      <c r="C1339" s="3" t="s">
        <v>20</v>
      </c>
      <c r="D1339" s="3" t="s">
        <v>21</v>
      </c>
      <c r="E1339" s="3" t="s">
        <v>1403</v>
      </c>
      <c r="F1339" s="3" t="s">
        <v>23</v>
      </c>
      <c r="G1339" s="3" t="s">
        <v>819</v>
      </c>
      <c r="H1339" s="3" t="s">
        <v>1431</v>
      </c>
      <c r="I1339" s="4">
        <v>4.1399999999999997</v>
      </c>
    </row>
    <row r="1340" spans="1:9" x14ac:dyDescent="0.2">
      <c r="A1340" s="2">
        <v>13603</v>
      </c>
      <c r="B1340" s="3" t="s">
        <v>19</v>
      </c>
      <c r="C1340" s="3" t="s">
        <v>20</v>
      </c>
      <c r="D1340" s="3" t="s">
        <v>21</v>
      </c>
      <c r="E1340" s="3" t="s">
        <v>1403</v>
      </c>
      <c r="F1340" s="3" t="s">
        <v>23</v>
      </c>
      <c r="G1340" s="3" t="s">
        <v>819</v>
      </c>
      <c r="H1340" s="3" t="s">
        <v>1432</v>
      </c>
      <c r="I1340" s="4">
        <v>4.1399999999999997</v>
      </c>
    </row>
    <row r="1341" spans="1:9" x14ac:dyDescent="0.2">
      <c r="A1341" s="2">
        <v>16253</v>
      </c>
      <c r="B1341" s="3" t="s">
        <v>19</v>
      </c>
      <c r="C1341" s="3" t="s">
        <v>20</v>
      </c>
      <c r="D1341" s="3" t="s">
        <v>21</v>
      </c>
      <c r="E1341" s="3" t="s">
        <v>1403</v>
      </c>
      <c r="F1341" s="3" t="s">
        <v>23</v>
      </c>
      <c r="G1341" s="3" t="s">
        <v>819</v>
      </c>
      <c r="H1341" s="3" t="s">
        <v>1433</v>
      </c>
      <c r="I1341" s="4">
        <v>4.1399999999999997</v>
      </c>
    </row>
    <row r="1342" spans="1:9" x14ac:dyDescent="0.2">
      <c r="A1342" s="2">
        <v>16256</v>
      </c>
      <c r="B1342" s="3" t="s">
        <v>19</v>
      </c>
      <c r="C1342" s="3" t="s">
        <v>20</v>
      </c>
      <c r="D1342" s="3" t="s">
        <v>21</v>
      </c>
      <c r="E1342" s="3" t="s">
        <v>1403</v>
      </c>
      <c r="F1342" s="3" t="s">
        <v>23</v>
      </c>
      <c r="G1342" s="3" t="s">
        <v>819</v>
      </c>
      <c r="H1342" s="3" t="s">
        <v>1434</v>
      </c>
      <c r="I1342" s="4">
        <v>4.1399999999999997</v>
      </c>
    </row>
    <row r="1343" spans="1:9" x14ac:dyDescent="0.2">
      <c r="A1343" s="2">
        <v>16723</v>
      </c>
      <c r="B1343" s="3" t="s">
        <v>19</v>
      </c>
      <c r="C1343" s="3" t="s">
        <v>20</v>
      </c>
      <c r="D1343" s="3" t="s">
        <v>21</v>
      </c>
      <c r="E1343" s="3" t="s">
        <v>1403</v>
      </c>
      <c r="F1343" s="3" t="s">
        <v>23</v>
      </c>
      <c r="G1343" s="3" t="s">
        <v>819</v>
      </c>
      <c r="H1343" s="3" t="s">
        <v>1435</v>
      </c>
      <c r="I1343" s="4">
        <v>4.1399999999999997</v>
      </c>
    </row>
    <row r="1344" spans="1:9" x14ac:dyDescent="0.2">
      <c r="A1344" s="2">
        <v>19789</v>
      </c>
      <c r="B1344" s="3" t="s">
        <v>19</v>
      </c>
      <c r="C1344" s="3" t="s">
        <v>20</v>
      </c>
      <c r="D1344" s="3" t="s">
        <v>21</v>
      </c>
      <c r="E1344" s="3" t="s">
        <v>1403</v>
      </c>
      <c r="F1344" s="3" t="s">
        <v>23</v>
      </c>
      <c r="G1344" s="3" t="s">
        <v>819</v>
      </c>
      <c r="H1344" s="3" t="s">
        <v>1436</v>
      </c>
      <c r="I1344" s="4">
        <v>4.1399999999999997</v>
      </c>
    </row>
    <row r="1345" spans="1:9" x14ac:dyDescent="0.2">
      <c r="A1345" s="2">
        <v>33625</v>
      </c>
      <c r="B1345" s="3" t="s">
        <v>19</v>
      </c>
      <c r="C1345" s="3" t="s">
        <v>20</v>
      </c>
      <c r="D1345" s="3" t="s">
        <v>21</v>
      </c>
      <c r="E1345" s="3" t="s">
        <v>1403</v>
      </c>
      <c r="F1345" s="3" t="s">
        <v>23</v>
      </c>
      <c r="G1345" s="3" t="s">
        <v>819</v>
      </c>
      <c r="H1345" s="3" t="s">
        <v>1437</v>
      </c>
      <c r="I1345" s="4">
        <v>4.1399999999999997</v>
      </c>
    </row>
    <row r="1346" spans="1:9" x14ac:dyDescent="0.2">
      <c r="A1346" s="2">
        <v>47640</v>
      </c>
      <c r="B1346" s="3" t="s">
        <v>19</v>
      </c>
      <c r="C1346" s="3" t="s">
        <v>20</v>
      </c>
      <c r="D1346" s="3" t="s">
        <v>21</v>
      </c>
      <c r="E1346" s="3" t="s">
        <v>1403</v>
      </c>
      <c r="F1346" s="3" t="s">
        <v>23</v>
      </c>
      <c r="G1346" s="3" t="s">
        <v>819</v>
      </c>
      <c r="H1346" s="3" t="s">
        <v>1438</v>
      </c>
      <c r="I1346" s="4">
        <v>4.1399999999999997</v>
      </c>
    </row>
    <row r="1347" spans="1:9" x14ac:dyDescent="0.2">
      <c r="A1347" s="2">
        <v>48057</v>
      </c>
      <c r="B1347" s="3" t="s">
        <v>19</v>
      </c>
      <c r="C1347" s="3" t="s">
        <v>20</v>
      </c>
      <c r="D1347" s="3" t="s">
        <v>21</v>
      </c>
      <c r="E1347" s="3" t="s">
        <v>1403</v>
      </c>
      <c r="F1347" s="3" t="s">
        <v>23</v>
      </c>
      <c r="G1347" s="3" t="s">
        <v>819</v>
      </c>
      <c r="H1347" s="3" t="s">
        <v>1439</v>
      </c>
      <c r="I1347" s="4">
        <v>4.1399999999999997</v>
      </c>
    </row>
    <row r="1348" spans="1:9" x14ac:dyDescent="0.2">
      <c r="A1348" s="2">
        <v>48849</v>
      </c>
      <c r="B1348" s="3" t="s">
        <v>19</v>
      </c>
      <c r="C1348" s="3" t="s">
        <v>20</v>
      </c>
      <c r="D1348" s="3" t="s">
        <v>21</v>
      </c>
      <c r="E1348" s="3" t="s">
        <v>1403</v>
      </c>
      <c r="F1348" s="3" t="s">
        <v>23</v>
      </c>
      <c r="G1348" s="3" t="s">
        <v>819</v>
      </c>
      <c r="H1348" s="3" t="s">
        <v>1440</v>
      </c>
      <c r="I1348" s="4">
        <v>4.1399999999999997</v>
      </c>
    </row>
    <row r="1349" spans="1:9" x14ac:dyDescent="0.2">
      <c r="A1349" s="2">
        <v>49778</v>
      </c>
      <c r="B1349" s="3" t="s">
        <v>19</v>
      </c>
      <c r="C1349" s="3" t="s">
        <v>20</v>
      </c>
      <c r="D1349" s="3" t="s">
        <v>21</v>
      </c>
      <c r="E1349" s="3" t="s">
        <v>1403</v>
      </c>
      <c r="F1349" s="3" t="s">
        <v>23</v>
      </c>
      <c r="G1349" s="3" t="s">
        <v>819</v>
      </c>
      <c r="H1349" s="3" t="s">
        <v>1441</v>
      </c>
      <c r="I1349" s="4">
        <v>4.1399999999999997</v>
      </c>
    </row>
    <row r="1350" spans="1:9" x14ac:dyDescent="0.2">
      <c r="A1350" s="2">
        <v>56995</v>
      </c>
      <c r="B1350" s="3" t="s">
        <v>19</v>
      </c>
      <c r="C1350" s="3" t="s">
        <v>20</v>
      </c>
      <c r="D1350" s="3" t="s">
        <v>21</v>
      </c>
      <c r="E1350" s="3" t="s">
        <v>1403</v>
      </c>
      <c r="F1350" s="3" t="s">
        <v>23</v>
      </c>
      <c r="G1350" s="3" t="s">
        <v>819</v>
      </c>
      <c r="H1350" s="3" t="s">
        <v>1442</v>
      </c>
      <c r="I1350" s="4">
        <v>4.1399999999999997</v>
      </c>
    </row>
    <row r="1351" spans="1:9" x14ac:dyDescent="0.2">
      <c r="A1351" s="2">
        <v>83417</v>
      </c>
      <c r="B1351" s="3" t="s">
        <v>19</v>
      </c>
      <c r="C1351" s="3" t="s">
        <v>20</v>
      </c>
      <c r="D1351" s="3" t="s">
        <v>21</v>
      </c>
      <c r="E1351" s="3" t="s">
        <v>1403</v>
      </c>
      <c r="F1351" s="3" t="s">
        <v>23</v>
      </c>
      <c r="G1351" s="3" t="s">
        <v>819</v>
      </c>
      <c r="H1351" s="3" t="s">
        <v>1443</v>
      </c>
      <c r="I1351" s="4">
        <v>4.1399999999999997</v>
      </c>
    </row>
    <row r="1352" spans="1:9" x14ac:dyDescent="0.2">
      <c r="A1352" s="2">
        <v>164107</v>
      </c>
      <c r="B1352" s="3" t="s">
        <v>19</v>
      </c>
      <c r="C1352" s="3" t="s">
        <v>20</v>
      </c>
      <c r="D1352" s="3" t="s">
        <v>21</v>
      </c>
      <c r="E1352" s="3" t="s">
        <v>1403</v>
      </c>
      <c r="F1352" s="3" t="s">
        <v>23</v>
      </c>
      <c r="G1352" s="3" t="s">
        <v>819</v>
      </c>
      <c r="H1352" s="3" t="s">
        <v>1444</v>
      </c>
      <c r="I1352" s="4">
        <v>4.1399999999999997</v>
      </c>
    </row>
    <row r="1353" spans="1:9" x14ac:dyDescent="0.2">
      <c r="A1353" s="2">
        <v>164120</v>
      </c>
      <c r="B1353" s="3" t="s">
        <v>19</v>
      </c>
      <c r="C1353" s="3" t="s">
        <v>20</v>
      </c>
      <c r="D1353" s="3" t="s">
        <v>21</v>
      </c>
      <c r="E1353" s="3" t="s">
        <v>1403</v>
      </c>
      <c r="F1353" s="3" t="s">
        <v>23</v>
      </c>
      <c r="G1353" s="3" t="s">
        <v>819</v>
      </c>
      <c r="H1353" s="3" t="s">
        <v>1445</v>
      </c>
      <c r="I1353" s="4">
        <v>4.1399999999999997</v>
      </c>
    </row>
    <row r="1354" spans="1:9" x14ac:dyDescent="0.2">
      <c r="A1354" s="2">
        <v>164131</v>
      </c>
      <c r="B1354" s="3" t="s">
        <v>19</v>
      </c>
      <c r="C1354" s="3" t="s">
        <v>20</v>
      </c>
      <c r="D1354" s="3" t="s">
        <v>21</v>
      </c>
      <c r="E1354" s="3" t="s">
        <v>1403</v>
      </c>
      <c r="F1354" s="3" t="s">
        <v>23</v>
      </c>
      <c r="G1354" s="3" t="s">
        <v>819</v>
      </c>
      <c r="H1354" s="3" t="s">
        <v>1446</v>
      </c>
      <c r="I1354" s="4">
        <v>4.1399999999999997</v>
      </c>
    </row>
    <row r="1355" spans="1:9" x14ac:dyDescent="0.2">
      <c r="A1355" s="2">
        <v>308007</v>
      </c>
      <c r="B1355" s="3" t="s">
        <v>19</v>
      </c>
      <c r="C1355" s="3" t="s">
        <v>20</v>
      </c>
      <c r="D1355" s="3" t="s">
        <v>21</v>
      </c>
      <c r="E1355" s="3" t="s">
        <v>1403</v>
      </c>
      <c r="F1355" s="3" t="s">
        <v>23</v>
      </c>
      <c r="G1355" s="3" t="s">
        <v>819</v>
      </c>
      <c r="H1355" s="3" t="s">
        <v>1447</v>
      </c>
      <c r="I1355" s="4">
        <v>4.1399999999999997</v>
      </c>
    </row>
    <row r="1356" spans="1:9" x14ac:dyDescent="0.2">
      <c r="A1356" s="2">
        <v>308023</v>
      </c>
      <c r="B1356" s="3" t="s">
        <v>19</v>
      </c>
      <c r="C1356" s="3" t="s">
        <v>20</v>
      </c>
      <c r="D1356" s="3" t="s">
        <v>21</v>
      </c>
      <c r="E1356" s="3" t="s">
        <v>1403</v>
      </c>
      <c r="F1356" s="3" t="s">
        <v>23</v>
      </c>
      <c r="G1356" s="3" t="s">
        <v>819</v>
      </c>
      <c r="H1356" s="3" t="s">
        <v>1448</v>
      </c>
      <c r="I1356" s="4">
        <v>4.1399999999999997</v>
      </c>
    </row>
    <row r="1357" spans="1:9" x14ac:dyDescent="0.2">
      <c r="A1357" s="2">
        <v>298373</v>
      </c>
      <c r="B1357" s="3" t="s">
        <v>19</v>
      </c>
      <c r="C1357" s="3" t="s">
        <v>20</v>
      </c>
      <c r="D1357" s="3" t="s">
        <v>21</v>
      </c>
      <c r="E1357" s="3" t="s">
        <v>1403</v>
      </c>
      <c r="F1357" s="3" t="s">
        <v>23</v>
      </c>
      <c r="G1357" s="3" t="s">
        <v>819</v>
      </c>
      <c r="H1357" s="3" t="s">
        <v>1449</v>
      </c>
      <c r="I1357" s="4">
        <v>4.1399999999999997</v>
      </c>
    </row>
    <row r="1358" spans="1:9" x14ac:dyDescent="0.2">
      <c r="A1358" s="2">
        <v>564908</v>
      </c>
      <c r="B1358" s="3" t="s">
        <v>19</v>
      </c>
      <c r="C1358" s="3" t="s">
        <v>20</v>
      </c>
      <c r="D1358" s="3" t="s">
        <v>21</v>
      </c>
      <c r="E1358" s="3" t="s">
        <v>1403</v>
      </c>
      <c r="F1358" s="3" t="s">
        <v>23</v>
      </c>
      <c r="G1358" s="3" t="s">
        <v>819</v>
      </c>
      <c r="H1358" s="3" t="s">
        <v>1450</v>
      </c>
      <c r="I1358" s="4">
        <v>4.2</v>
      </c>
    </row>
    <row r="1359" spans="1:9" x14ac:dyDescent="0.2">
      <c r="A1359" s="2">
        <v>564917</v>
      </c>
      <c r="B1359" s="3" t="s">
        <v>19</v>
      </c>
      <c r="C1359" s="3" t="s">
        <v>20</v>
      </c>
      <c r="D1359" s="3" t="s">
        <v>21</v>
      </c>
      <c r="E1359" s="3" t="s">
        <v>1403</v>
      </c>
      <c r="F1359" s="3" t="s">
        <v>23</v>
      </c>
      <c r="G1359" s="3" t="s">
        <v>819</v>
      </c>
      <c r="H1359" s="3" t="s">
        <v>1451</v>
      </c>
      <c r="I1359" s="4">
        <v>4.1100000000000003</v>
      </c>
    </row>
    <row r="1360" spans="1:9" x14ac:dyDescent="0.2">
      <c r="A1360" s="2">
        <v>564920</v>
      </c>
      <c r="B1360" s="3" t="s">
        <v>19</v>
      </c>
      <c r="C1360" s="3" t="s">
        <v>20</v>
      </c>
      <c r="D1360" s="3" t="s">
        <v>21</v>
      </c>
      <c r="E1360" s="3" t="s">
        <v>1403</v>
      </c>
      <c r="F1360" s="3" t="s">
        <v>23</v>
      </c>
      <c r="G1360" s="3" t="s">
        <v>819</v>
      </c>
      <c r="H1360" s="3" t="s">
        <v>1452</v>
      </c>
      <c r="I1360" s="4">
        <v>4.1100000000000003</v>
      </c>
    </row>
    <row r="1361" spans="1:9" x14ac:dyDescent="0.2">
      <c r="A1361" s="2">
        <v>565047</v>
      </c>
      <c r="B1361" s="3" t="s">
        <v>19</v>
      </c>
      <c r="C1361" s="3" t="s">
        <v>20</v>
      </c>
      <c r="D1361" s="3" t="s">
        <v>21</v>
      </c>
      <c r="E1361" s="3" t="s">
        <v>1403</v>
      </c>
      <c r="F1361" s="3" t="s">
        <v>23</v>
      </c>
      <c r="G1361" s="3" t="s">
        <v>819</v>
      </c>
      <c r="H1361" s="3" t="s">
        <v>1453</v>
      </c>
      <c r="I1361" s="4">
        <v>4.17</v>
      </c>
    </row>
    <row r="1362" spans="1:9" x14ac:dyDescent="0.2">
      <c r="A1362" s="2">
        <v>578567</v>
      </c>
      <c r="B1362" s="3" t="s">
        <v>19</v>
      </c>
      <c r="C1362" s="3" t="s">
        <v>20</v>
      </c>
      <c r="D1362" s="3" t="s">
        <v>21</v>
      </c>
      <c r="E1362" s="3" t="s">
        <v>1403</v>
      </c>
      <c r="F1362" s="3" t="s">
        <v>23</v>
      </c>
      <c r="G1362" s="3" t="s">
        <v>819</v>
      </c>
      <c r="H1362" s="3" t="s">
        <v>1454</v>
      </c>
      <c r="I1362" s="4">
        <v>5.43</v>
      </c>
    </row>
    <row r="1363" spans="1:9" x14ac:dyDescent="0.2">
      <c r="A1363" s="2">
        <v>578569</v>
      </c>
      <c r="B1363" s="3" t="s">
        <v>19</v>
      </c>
      <c r="C1363" s="3" t="s">
        <v>20</v>
      </c>
      <c r="D1363" s="3" t="s">
        <v>21</v>
      </c>
      <c r="E1363" s="3" t="s">
        <v>1403</v>
      </c>
      <c r="F1363" s="3" t="s">
        <v>23</v>
      </c>
      <c r="G1363" s="3" t="s">
        <v>819</v>
      </c>
      <c r="H1363" s="3" t="s">
        <v>1455</v>
      </c>
      <c r="I1363" s="4">
        <v>5.43</v>
      </c>
    </row>
    <row r="1364" spans="1:9" x14ac:dyDescent="0.2">
      <c r="A1364" s="2">
        <v>578571</v>
      </c>
      <c r="B1364" s="3" t="s">
        <v>19</v>
      </c>
      <c r="C1364" s="3" t="s">
        <v>20</v>
      </c>
      <c r="D1364" s="3" t="s">
        <v>21</v>
      </c>
      <c r="E1364" s="3" t="s">
        <v>1403</v>
      </c>
      <c r="F1364" s="3" t="s">
        <v>23</v>
      </c>
      <c r="G1364" s="3" t="s">
        <v>819</v>
      </c>
      <c r="H1364" s="3" t="s">
        <v>1456</v>
      </c>
      <c r="I1364" s="4">
        <v>5.43</v>
      </c>
    </row>
    <row r="1365" spans="1:9" x14ac:dyDescent="0.2">
      <c r="A1365" s="2">
        <v>578584</v>
      </c>
      <c r="B1365" s="3" t="s">
        <v>19</v>
      </c>
      <c r="C1365" s="3" t="s">
        <v>20</v>
      </c>
      <c r="D1365" s="3" t="s">
        <v>21</v>
      </c>
      <c r="E1365" s="3" t="s">
        <v>1403</v>
      </c>
      <c r="F1365" s="3" t="s">
        <v>23</v>
      </c>
      <c r="G1365" s="3" t="s">
        <v>819</v>
      </c>
      <c r="H1365" s="3" t="s">
        <v>1457</v>
      </c>
      <c r="I1365" s="4">
        <v>5.43</v>
      </c>
    </row>
    <row r="1366" spans="1:9" x14ac:dyDescent="0.2">
      <c r="A1366" s="2">
        <v>578587</v>
      </c>
      <c r="B1366" s="3" t="s">
        <v>19</v>
      </c>
      <c r="C1366" s="3" t="s">
        <v>20</v>
      </c>
      <c r="D1366" s="3" t="s">
        <v>21</v>
      </c>
      <c r="E1366" s="3" t="s">
        <v>1403</v>
      </c>
      <c r="F1366" s="3" t="s">
        <v>23</v>
      </c>
      <c r="G1366" s="3" t="s">
        <v>819</v>
      </c>
      <c r="H1366" s="3" t="s">
        <v>1458</v>
      </c>
      <c r="I1366" s="4">
        <v>5.43</v>
      </c>
    </row>
    <row r="1367" spans="1:9" x14ac:dyDescent="0.2">
      <c r="A1367" s="2">
        <v>578593</v>
      </c>
      <c r="B1367" s="3" t="s">
        <v>19</v>
      </c>
      <c r="C1367" s="3" t="s">
        <v>20</v>
      </c>
      <c r="D1367" s="3" t="s">
        <v>21</v>
      </c>
      <c r="E1367" s="3" t="s">
        <v>1403</v>
      </c>
      <c r="F1367" s="3" t="s">
        <v>23</v>
      </c>
      <c r="G1367" s="3" t="s">
        <v>819</v>
      </c>
      <c r="H1367" s="3" t="s">
        <v>1459</v>
      </c>
      <c r="I1367" s="4">
        <v>5.43</v>
      </c>
    </row>
    <row r="1368" spans="1:9" x14ac:dyDescent="0.2">
      <c r="A1368" s="2">
        <v>3074</v>
      </c>
      <c r="B1368" s="3" t="s">
        <v>19</v>
      </c>
      <c r="C1368" s="3" t="s">
        <v>20</v>
      </c>
      <c r="D1368" s="3" t="s">
        <v>21</v>
      </c>
      <c r="E1368" s="3" t="s">
        <v>1403</v>
      </c>
      <c r="F1368" s="3" t="s">
        <v>104</v>
      </c>
      <c r="G1368" s="3" t="s">
        <v>1386</v>
      </c>
      <c r="H1368" s="3" t="s">
        <v>1460</v>
      </c>
      <c r="I1368" s="4">
        <v>3.56</v>
      </c>
    </row>
    <row r="1369" spans="1:9" x14ac:dyDescent="0.2">
      <c r="A1369" s="2">
        <v>23261</v>
      </c>
      <c r="B1369" s="3" t="s">
        <v>19</v>
      </c>
      <c r="C1369" s="3" t="s">
        <v>20</v>
      </c>
      <c r="D1369" s="3" t="s">
        <v>21</v>
      </c>
      <c r="E1369" s="3" t="s">
        <v>1403</v>
      </c>
      <c r="F1369" s="3" t="s">
        <v>104</v>
      </c>
      <c r="G1369" s="3" t="s">
        <v>1386</v>
      </c>
      <c r="H1369" s="3" t="s">
        <v>1461</v>
      </c>
      <c r="I1369" s="4">
        <v>3.56</v>
      </c>
    </row>
    <row r="1370" spans="1:9" x14ac:dyDescent="0.2">
      <c r="A1370" s="2">
        <v>25962</v>
      </c>
      <c r="B1370" s="3" t="s">
        <v>19</v>
      </c>
      <c r="C1370" s="3" t="s">
        <v>20</v>
      </c>
      <c r="D1370" s="3" t="s">
        <v>21</v>
      </c>
      <c r="E1370" s="3" t="s">
        <v>1403</v>
      </c>
      <c r="F1370" s="3" t="s">
        <v>104</v>
      </c>
      <c r="G1370" s="3" t="s">
        <v>1386</v>
      </c>
      <c r="H1370" s="3" t="s">
        <v>1462</v>
      </c>
      <c r="I1370" s="4">
        <v>3.56</v>
      </c>
    </row>
    <row r="1371" spans="1:9" x14ac:dyDescent="0.2">
      <c r="A1371" s="2">
        <v>43877</v>
      </c>
      <c r="B1371" s="3" t="s">
        <v>19</v>
      </c>
      <c r="C1371" s="3" t="s">
        <v>20</v>
      </c>
      <c r="D1371" s="3" t="s">
        <v>21</v>
      </c>
      <c r="E1371" s="3" t="s">
        <v>1403</v>
      </c>
      <c r="F1371" s="3" t="s">
        <v>104</v>
      </c>
      <c r="G1371" s="3" t="s">
        <v>1386</v>
      </c>
      <c r="H1371" s="3" t="s">
        <v>1463</v>
      </c>
      <c r="I1371" s="4">
        <v>3.56</v>
      </c>
    </row>
    <row r="1372" spans="1:9" x14ac:dyDescent="0.2">
      <c r="A1372" s="2">
        <v>76846</v>
      </c>
      <c r="B1372" s="3" t="s">
        <v>19</v>
      </c>
      <c r="C1372" s="3" t="s">
        <v>20</v>
      </c>
      <c r="D1372" s="3" t="s">
        <v>21</v>
      </c>
      <c r="E1372" s="3" t="s">
        <v>1403</v>
      </c>
      <c r="F1372" s="3" t="s">
        <v>104</v>
      </c>
      <c r="G1372" s="3" t="s">
        <v>1386</v>
      </c>
      <c r="H1372" s="3" t="s">
        <v>1464</v>
      </c>
      <c r="I1372" s="4">
        <v>3.56</v>
      </c>
    </row>
    <row r="1373" spans="1:9" x14ac:dyDescent="0.2">
      <c r="A1373" s="2">
        <v>76923</v>
      </c>
      <c r="B1373" s="3" t="s">
        <v>19</v>
      </c>
      <c r="C1373" s="3" t="s">
        <v>20</v>
      </c>
      <c r="D1373" s="3" t="s">
        <v>21</v>
      </c>
      <c r="E1373" s="3" t="s">
        <v>1403</v>
      </c>
      <c r="F1373" s="3" t="s">
        <v>104</v>
      </c>
      <c r="G1373" s="3" t="s">
        <v>1386</v>
      </c>
      <c r="H1373" s="3" t="s">
        <v>1465</v>
      </c>
      <c r="I1373" s="4">
        <v>3.56</v>
      </c>
    </row>
    <row r="1374" spans="1:9" x14ac:dyDescent="0.2">
      <c r="A1374" s="2">
        <v>348850</v>
      </c>
      <c r="B1374" s="3" t="s">
        <v>19</v>
      </c>
      <c r="C1374" s="3" t="s">
        <v>20</v>
      </c>
      <c r="D1374" s="3" t="s">
        <v>21</v>
      </c>
      <c r="E1374" s="3" t="s">
        <v>1403</v>
      </c>
      <c r="F1374" s="3" t="s">
        <v>104</v>
      </c>
      <c r="G1374" s="3" t="s">
        <v>1386</v>
      </c>
      <c r="H1374" s="3" t="s">
        <v>1466</v>
      </c>
      <c r="I1374" s="4">
        <v>3.56</v>
      </c>
    </row>
    <row r="1375" spans="1:9" x14ac:dyDescent="0.2">
      <c r="A1375" s="2">
        <v>348854</v>
      </c>
      <c r="B1375" s="3" t="s">
        <v>19</v>
      </c>
      <c r="C1375" s="3" t="s">
        <v>20</v>
      </c>
      <c r="D1375" s="3" t="s">
        <v>21</v>
      </c>
      <c r="E1375" s="3" t="s">
        <v>1403</v>
      </c>
      <c r="F1375" s="3" t="s">
        <v>104</v>
      </c>
      <c r="G1375" s="3" t="s">
        <v>1386</v>
      </c>
      <c r="H1375" s="3" t="s">
        <v>1467</v>
      </c>
      <c r="I1375" s="4">
        <v>3.56</v>
      </c>
    </row>
    <row r="1376" spans="1:9" x14ac:dyDescent="0.2">
      <c r="A1376" s="2">
        <v>349880</v>
      </c>
      <c r="B1376" s="3" t="s">
        <v>19</v>
      </c>
      <c r="C1376" s="3" t="s">
        <v>20</v>
      </c>
      <c r="D1376" s="3" t="s">
        <v>21</v>
      </c>
      <c r="E1376" s="3" t="s">
        <v>1403</v>
      </c>
      <c r="F1376" s="3" t="s">
        <v>104</v>
      </c>
      <c r="G1376" s="3" t="s">
        <v>1386</v>
      </c>
      <c r="H1376" s="3" t="s">
        <v>1468</v>
      </c>
      <c r="I1376" s="4">
        <v>3.56</v>
      </c>
    </row>
    <row r="1377" spans="1:9" x14ac:dyDescent="0.2">
      <c r="A1377" s="2">
        <v>552167</v>
      </c>
      <c r="B1377" s="3" t="s">
        <v>19</v>
      </c>
      <c r="C1377" s="3" t="s">
        <v>20</v>
      </c>
      <c r="D1377" s="3" t="s">
        <v>21</v>
      </c>
      <c r="E1377" s="3" t="s">
        <v>1403</v>
      </c>
      <c r="F1377" s="3" t="s">
        <v>104</v>
      </c>
      <c r="G1377" s="3" t="s">
        <v>1386</v>
      </c>
      <c r="H1377" s="3" t="s">
        <v>1469</v>
      </c>
      <c r="I1377" s="4">
        <v>3.56</v>
      </c>
    </row>
    <row r="1378" spans="1:9" x14ac:dyDescent="0.2">
      <c r="A1378" s="2">
        <v>364583</v>
      </c>
      <c r="B1378" s="3" t="s">
        <v>19</v>
      </c>
      <c r="C1378" s="3" t="s">
        <v>20</v>
      </c>
      <c r="D1378" s="3" t="s">
        <v>21</v>
      </c>
      <c r="E1378" s="3" t="s">
        <v>1403</v>
      </c>
      <c r="F1378" s="3" t="s">
        <v>104</v>
      </c>
      <c r="G1378" s="3" t="s">
        <v>1386</v>
      </c>
      <c r="H1378" s="3" t="s">
        <v>1470</v>
      </c>
      <c r="I1378" s="4">
        <v>3.56</v>
      </c>
    </row>
    <row r="1379" spans="1:9" x14ac:dyDescent="0.2">
      <c r="A1379" s="2">
        <v>76903</v>
      </c>
      <c r="B1379" s="3" t="s">
        <v>19</v>
      </c>
      <c r="C1379" s="3" t="s">
        <v>20</v>
      </c>
      <c r="D1379" s="3" t="s">
        <v>21</v>
      </c>
      <c r="E1379" s="3" t="s">
        <v>1403</v>
      </c>
      <c r="F1379" s="3" t="s">
        <v>104</v>
      </c>
      <c r="G1379" s="3" t="s">
        <v>1386</v>
      </c>
      <c r="H1379" s="3" t="s">
        <v>1471</v>
      </c>
      <c r="I1379" s="4">
        <v>3.56</v>
      </c>
    </row>
    <row r="1380" spans="1:9" x14ac:dyDescent="0.2">
      <c r="A1380" s="2">
        <v>76943</v>
      </c>
      <c r="B1380" s="3" t="s">
        <v>19</v>
      </c>
      <c r="C1380" s="3" t="s">
        <v>20</v>
      </c>
      <c r="D1380" s="3" t="s">
        <v>21</v>
      </c>
      <c r="E1380" s="3" t="s">
        <v>1403</v>
      </c>
      <c r="F1380" s="3" t="s">
        <v>104</v>
      </c>
      <c r="G1380" s="3" t="s">
        <v>1386</v>
      </c>
      <c r="H1380" s="3" t="s">
        <v>1472</v>
      </c>
      <c r="I1380" s="4">
        <v>3.56</v>
      </c>
    </row>
    <row r="1381" spans="1:9" x14ac:dyDescent="0.2">
      <c r="A1381" s="2">
        <v>552152</v>
      </c>
      <c r="B1381" s="3" t="s">
        <v>19</v>
      </c>
      <c r="C1381" s="3" t="s">
        <v>20</v>
      </c>
      <c r="D1381" s="3" t="s">
        <v>21</v>
      </c>
      <c r="E1381" s="3" t="s">
        <v>1403</v>
      </c>
      <c r="F1381" s="3" t="s">
        <v>104</v>
      </c>
      <c r="G1381" s="3" t="s">
        <v>1386</v>
      </c>
      <c r="H1381" s="3" t="s">
        <v>1473</v>
      </c>
      <c r="I1381" s="4">
        <v>4.43</v>
      </c>
    </row>
    <row r="1382" spans="1:9" x14ac:dyDescent="0.2">
      <c r="A1382" s="2">
        <v>552158</v>
      </c>
      <c r="B1382" s="3" t="s">
        <v>19</v>
      </c>
      <c r="C1382" s="3" t="s">
        <v>20</v>
      </c>
      <c r="D1382" s="3" t="s">
        <v>21</v>
      </c>
      <c r="E1382" s="3" t="s">
        <v>1403</v>
      </c>
      <c r="F1382" s="3" t="s">
        <v>104</v>
      </c>
      <c r="G1382" s="3" t="s">
        <v>1386</v>
      </c>
      <c r="H1382" s="3" t="s">
        <v>1474</v>
      </c>
      <c r="I1382" s="4">
        <v>4.43</v>
      </c>
    </row>
    <row r="1383" spans="1:9" x14ac:dyDescent="0.2">
      <c r="A1383" s="2">
        <v>459519</v>
      </c>
      <c r="B1383" s="3" t="s">
        <v>19</v>
      </c>
      <c r="C1383" s="3" t="s">
        <v>20</v>
      </c>
      <c r="D1383" s="3" t="s">
        <v>21</v>
      </c>
      <c r="E1383" s="3" t="s">
        <v>1403</v>
      </c>
      <c r="F1383" s="3" t="s">
        <v>104</v>
      </c>
      <c r="G1383" s="3" t="s">
        <v>1386</v>
      </c>
      <c r="H1383" s="3" t="s">
        <v>1475</v>
      </c>
      <c r="I1383" s="4">
        <v>3.53</v>
      </c>
    </row>
    <row r="1384" spans="1:9" x14ac:dyDescent="0.2">
      <c r="A1384" s="2">
        <v>459520</v>
      </c>
      <c r="B1384" s="3" t="s">
        <v>19</v>
      </c>
      <c r="C1384" s="3" t="s">
        <v>20</v>
      </c>
      <c r="D1384" s="3" t="s">
        <v>21</v>
      </c>
      <c r="E1384" s="3" t="s">
        <v>1403</v>
      </c>
      <c r="F1384" s="3" t="s">
        <v>104</v>
      </c>
      <c r="G1384" s="3" t="s">
        <v>1386</v>
      </c>
      <c r="H1384" s="3" t="s">
        <v>1476</v>
      </c>
      <c r="I1384" s="4">
        <v>3.53</v>
      </c>
    </row>
    <row r="1385" spans="1:9" x14ac:dyDescent="0.2">
      <c r="A1385" s="2">
        <v>459532</v>
      </c>
      <c r="B1385" s="3" t="s">
        <v>19</v>
      </c>
      <c r="C1385" s="3" t="s">
        <v>20</v>
      </c>
      <c r="D1385" s="3" t="s">
        <v>21</v>
      </c>
      <c r="E1385" s="3" t="s">
        <v>1403</v>
      </c>
      <c r="F1385" s="3" t="s">
        <v>104</v>
      </c>
      <c r="G1385" s="3" t="s">
        <v>1386</v>
      </c>
      <c r="H1385" s="3" t="s">
        <v>1477</v>
      </c>
      <c r="I1385" s="4">
        <v>3.53</v>
      </c>
    </row>
    <row r="1386" spans="1:9" x14ac:dyDescent="0.2">
      <c r="A1386" s="2">
        <v>484644</v>
      </c>
      <c r="B1386" s="3" t="s">
        <v>19</v>
      </c>
      <c r="C1386" s="3" t="s">
        <v>20</v>
      </c>
      <c r="D1386" s="3" t="s">
        <v>21</v>
      </c>
      <c r="E1386" s="3" t="s">
        <v>1403</v>
      </c>
      <c r="F1386" s="3" t="s">
        <v>104</v>
      </c>
      <c r="G1386" s="3" t="s">
        <v>1386</v>
      </c>
      <c r="H1386" s="3" t="s">
        <v>1478</v>
      </c>
      <c r="I1386" s="4">
        <v>3.54</v>
      </c>
    </row>
    <row r="1387" spans="1:9" x14ac:dyDescent="0.2">
      <c r="A1387" s="2">
        <v>484672</v>
      </c>
      <c r="B1387" s="3" t="s">
        <v>19</v>
      </c>
      <c r="C1387" s="3" t="s">
        <v>20</v>
      </c>
      <c r="D1387" s="3" t="s">
        <v>21</v>
      </c>
      <c r="E1387" s="3" t="s">
        <v>1403</v>
      </c>
      <c r="F1387" s="3" t="s">
        <v>104</v>
      </c>
      <c r="G1387" s="3" t="s">
        <v>1386</v>
      </c>
      <c r="H1387" s="3" t="s">
        <v>1479</v>
      </c>
      <c r="I1387" s="4">
        <v>3.54</v>
      </c>
    </row>
    <row r="1388" spans="1:9" x14ac:dyDescent="0.2">
      <c r="A1388" s="2">
        <v>562849</v>
      </c>
      <c r="B1388" s="3" t="s">
        <v>19</v>
      </c>
      <c r="C1388" s="3" t="s">
        <v>20</v>
      </c>
      <c r="D1388" s="3" t="s">
        <v>21</v>
      </c>
      <c r="E1388" s="3" t="s">
        <v>1403</v>
      </c>
      <c r="F1388" s="3" t="s">
        <v>104</v>
      </c>
      <c r="G1388" s="3" t="s">
        <v>1386</v>
      </c>
      <c r="H1388" s="3" t="s">
        <v>1480</v>
      </c>
      <c r="I1388" s="4">
        <v>3.7</v>
      </c>
    </row>
    <row r="1389" spans="1:9" x14ac:dyDescent="0.2">
      <c r="A1389" s="2">
        <v>562862</v>
      </c>
      <c r="B1389" s="3" t="s">
        <v>19</v>
      </c>
      <c r="C1389" s="3" t="s">
        <v>20</v>
      </c>
      <c r="D1389" s="3" t="s">
        <v>21</v>
      </c>
      <c r="E1389" s="3" t="s">
        <v>1403</v>
      </c>
      <c r="F1389" s="3" t="s">
        <v>104</v>
      </c>
      <c r="G1389" s="3" t="s">
        <v>1386</v>
      </c>
      <c r="H1389" s="3" t="s">
        <v>1481</v>
      </c>
      <c r="I1389" s="4">
        <v>3.71</v>
      </c>
    </row>
    <row r="1390" spans="1:9" x14ac:dyDescent="0.2">
      <c r="A1390" s="2">
        <v>562876</v>
      </c>
      <c r="B1390" s="3" t="s">
        <v>19</v>
      </c>
      <c r="C1390" s="3" t="s">
        <v>20</v>
      </c>
      <c r="D1390" s="3" t="s">
        <v>21</v>
      </c>
      <c r="E1390" s="3" t="s">
        <v>1403</v>
      </c>
      <c r="F1390" s="3" t="s">
        <v>104</v>
      </c>
      <c r="G1390" s="3" t="s">
        <v>1386</v>
      </c>
      <c r="H1390" s="3" t="s">
        <v>1482</v>
      </c>
      <c r="I1390" s="4">
        <v>3.7</v>
      </c>
    </row>
    <row r="1391" spans="1:9" x14ac:dyDescent="0.2">
      <c r="A1391" s="2">
        <v>33805</v>
      </c>
      <c r="B1391" s="3" t="s">
        <v>19</v>
      </c>
      <c r="C1391" s="3" t="s">
        <v>20</v>
      </c>
      <c r="D1391" s="3" t="s">
        <v>21</v>
      </c>
      <c r="E1391" s="3" t="s">
        <v>1483</v>
      </c>
      <c r="F1391" s="3" t="s">
        <v>23</v>
      </c>
      <c r="G1391" s="3" t="s">
        <v>1232</v>
      </c>
      <c r="H1391" s="3" t="s">
        <v>1484</v>
      </c>
      <c r="I1391" s="4">
        <v>17.95</v>
      </c>
    </row>
    <row r="1392" spans="1:9" x14ac:dyDescent="0.2">
      <c r="A1392" s="2">
        <v>34589</v>
      </c>
      <c r="B1392" s="3" t="s">
        <v>19</v>
      </c>
      <c r="C1392" s="3" t="s">
        <v>20</v>
      </c>
      <c r="D1392" s="3" t="s">
        <v>21</v>
      </c>
      <c r="E1392" s="3" t="s">
        <v>1483</v>
      </c>
      <c r="F1392" s="3" t="s">
        <v>23</v>
      </c>
      <c r="G1392" s="3" t="s">
        <v>1232</v>
      </c>
      <c r="H1392" s="3" t="s">
        <v>1485</v>
      </c>
      <c r="I1392" s="4">
        <v>20.170000000000002</v>
      </c>
    </row>
    <row r="1393" spans="1:9" x14ac:dyDescent="0.2">
      <c r="A1393" s="2">
        <v>79677</v>
      </c>
      <c r="B1393" s="3" t="s">
        <v>19</v>
      </c>
      <c r="C1393" s="3" t="s">
        <v>20</v>
      </c>
      <c r="D1393" s="3" t="s">
        <v>21</v>
      </c>
      <c r="E1393" s="3" t="s">
        <v>1483</v>
      </c>
      <c r="F1393" s="3" t="s">
        <v>23</v>
      </c>
      <c r="G1393" s="3" t="s">
        <v>1232</v>
      </c>
      <c r="H1393" s="3" t="s">
        <v>1486</v>
      </c>
      <c r="I1393" s="4">
        <v>23.46</v>
      </c>
    </row>
    <row r="1394" spans="1:9" x14ac:dyDescent="0.2">
      <c r="A1394" s="2">
        <v>79683</v>
      </c>
      <c r="B1394" s="3" t="s">
        <v>19</v>
      </c>
      <c r="C1394" s="3" t="s">
        <v>20</v>
      </c>
      <c r="D1394" s="3" t="s">
        <v>21</v>
      </c>
      <c r="E1394" s="3" t="s">
        <v>1483</v>
      </c>
      <c r="F1394" s="3" t="s">
        <v>23</v>
      </c>
      <c r="G1394" s="3" t="s">
        <v>1232</v>
      </c>
      <c r="H1394" s="3" t="s">
        <v>1487</v>
      </c>
      <c r="I1394" s="4">
        <v>23.46</v>
      </c>
    </row>
    <row r="1395" spans="1:9" x14ac:dyDescent="0.2">
      <c r="A1395" s="2">
        <v>294508</v>
      </c>
      <c r="B1395" s="3" t="s">
        <v>19</v>
      </c>
      <c r="C1395" s="3" t="s">
        <v>20</v>
      </c>
      <c r="D1395" s="3" t="s">
        <v>21</v>
      </c>
      <c r="E1395" s="3" t="s">
        <v>1483</v>
      </c>
      <c r="F1395" s="3" t="s">
        <v>23</v>
      </c>
      <c r="G1395" s="3" t="s">
        <v>1232</v>
      </c>
      <c r="H1395" s="3" t="s">
        <v>1488</v>
      </c>
      <c r="I1395" s="4">
        <v>19.41</v>
      </c>
    </row>
    <row r="1396" spans="1:9" x14ac:dyDescent="0.2">
      <c r="A1396" s="2">
        <v>370546</v>
      </c>
      <c r="B1396" s="3" t="s">
        <v>19</v>
      </c>
      <c r="C1396" s="3" t="s">
        <v>20</v>
      </c>
      <c r="D1396" s="3" t="s">
        <v>21</v>
      </c>
      <c r="E1396" s="3" t="s">
        <v>1483</v>
      </c>
      <c r="F1396" s="3" t="s">
        <v>23</v>
      </c>
      <c r="G1396" s="3" t="s">
        <v>1232</v>
      </c>
      <c r="H1396" s="3" t="s">
        <v>1489</v>
      </c>
      <c r="I1396" s="4">
        <v>25.42</v>
      </c>
    </row>
    <row r="1397" spans="1:9" x14ac:dyDescent="0.2">
      <c r="A1397" s="2">
        <v>370547</v>
      </c>
      <c r="B1397" s="3" t="s">
        <v>19</v>
      </c>
      <c r="C1397" s="3" t="s">
        <v>20</v>
      </c>
      <c r="D1397" s="3" t="s">
        <v>21</v>
      </c>
      <c r="E1397" s="3" t="s">
        <v>1483</v>
      </c>
      <c r="F1397" s="3" t="s">
        <v>23</v>
      </c>
      <c r="G1397" s="3" t="s">
        <v>1232</v>
      </c>
      <c r="H1397" s="3" t="s">
        <v>1490</v>
      </c>
      <c r="I1397" s="4">
        <v>25.42</v>
      </c>
    </row>
    <row r="1398" spans="1:9" x14ac:dyDescent="0.2">
      <c r="A1398" s="2">
        <v>386522</v>
      </c>
      <c r="B1398" s="3" t="s">
        <v>19</v>
      </c>
      <c r="C1398" s="3" t="s">
        <v>20</v>
      </c>
      <c r="D1398" s="3" t="s">
        <v>21</v>
      </c>
      <c r="E1398" s="3" t="s">
        <v>1483</v>
      </c>
      <c r="F1398" s="3" t="s">
        <v>23</v>
      </c>
      <c r="G1398" s="3" t="s">
        <v>1232</v>
      </c>
      <c r="H1398" s="3" t="s">
        <v>1491</v>
      </c>
      <c r="I1398" s="4">
        <v>20.440000000000001</v>
      </c>
    </row>
    <row r="1399" spans="1:9" x14ac:dyDescent="0.2">
      <c r="A1399" s="2">
        <v>427800</v>
      </c>
      <c r="B1399" s="3" t="s">
        <v>19</v>
      </c>
      <c r="C1399" s="3" t="s">
        <v>20</v>
      </c>
      <c r="D1399" s="3" t="s">
        <v>21</v>
      </c>
      <c r="E1399" s="3" t="s">
        <v>1483</v>
      </c>
      <c r="F1399" s="3" t="s">
        <v>23</v>
      </c>
      <c r="G1399" s="3" t="s">
        <v>1232</v>
      </c>
      <c r="H1399" s="3" t="s">
        <v>1492</v>
      </c>
      <c r="I1399" s="4">
        <v>26.14</v>
      </c>
    </row>
    <row r="1400" spans="1:9" x14ac:dyDescent="0.2">
      <c r="A1400" s="2">
        <v>427806</v>
      </c>
      <c r="B1400" s="3" t="s">
        <v>19</v>
      </c>
      <c r="C1400" s="3" t="s">
        <v>20</v>
      </c>
      <c r="D1400" s="3" t="s">
        <v>21</v>
      </c>
      <c r="E1400" s="3" t="s">
        <v>1483</v>
      </c>
      <c r="F1400" s="3" t="s">
        <v>23</v>
      </c>
      <c r="G1400" s="3" t="s">
        <v>1232</v>
      </c>
      <c r="H1400" s="3" t="s">
        <v>1493</v>
      </c>
      <c r="I1400" s="4">
        <v>25.42</v>
      </c>
    </row>
    <row r="1401" spans="1:9" x14ac:dyDescent="0.2">
      <c r="A1401" s="2">
        <v>473960</v>
      </c>
      <c r="B1401" s="3" t="s">
        <v>19</v>
      </c>
      <c r="C1401" s="3" t="s">
        <v>20</v>
      </c>
      <c r="D1401" s="3" t="s">
        <v>21</v>
      </c>
      <c r="E1401" s="3" t="s">
        <v>1483</v>
      </c>
      <c r="F1401" s="3" t="s">
        <v>23</v>
      </c>
      <c r="G1401" s="3" t="s">
        <v>1232</v>
      </c>
      <c r="H1401" s="3" t="s">
        <v>1494</v>
      </c>
      <c r="I1401" s="4">
        <v>29.05</v>
      </c>
    </row>
    <row r="1402" spans="1:9" x14ac:dyDescent="0.2">
      <c r="A1402" s="2">
        <v>487129</v>
      </c>
      <c r="B1402" s="3" t="s">
        <v>19</v>
      </c>
      <c r="C1402" s="3" t="s">
        <v>20</v>
      </c>
      <c r="D1402" s="3" t="s">
        <v>21</v>
      </c>
      <c r="E1402" s="3" t="s">
        <v>1483</v>
      </c>
      <c r="F1402" s="3" t="s">
        <v>23</v>
      </c>
      <c r="G1402" s="3" t="s">
        <v>1232</v>
      </c>
      <c r="H1402" s="3" t="s">
        <v>1495</v>
      </c>
      <c r="I1402" s="4">
        <v>25.42</v>
      </c>
    </row>
    <row r="1403" spans="1:9" x14ac:dyDescent="0.2">
      <c r="A1403" s="2">
        <v>221117</v>
      </c>
      <c r="B1403" s="3" t="s">
        <v>19</v>
      </c>
      <c r="C1403" s="3" t="s">
        <v>20</v>
      </c>
      <c r="D1403" s="3" t="s">
        <v>21</v>
      </c>
      <c r="E1403" s="3" t="s">
        <v>1483</v>
      </c>
      <c r="F1403" s="3" t="s">
        <v>23</v>
      </c>
      <c r="G1403" s="3" t="s">
        <v>44</v>
      </c>
      <c r="H1403" s="3" t="s">
        <v>1496</v>
      </c>
      <c r="I1403" s="4">
        <v>26.25</v>
      </c>
    </row>
    <row r="1404" spans="1:9" x14ac:dyDescent="0.2">
      <c r="A1404" s="2">
        <v>456494</v>
      </c>
      <c r="B1404" s="3" t="s">
        <v>19</v>
      </c>
      <c r="C1404" s="3" t="s">
        <v>20</v>
      </c>
      <c r="D1404" s="3" t="s">
        <v>21</v>
      </c>
      <c r="E1404" s="3" t="s">
        <v>1483</v>
      </c>
      <c r="F1404" s="3" t="s">
        <v>23</v>
      </c>
      <c r="G1404" s="3" t="s">
        <v>44</v>
      </c>
      <c r="H1404" s="3" t="s">
        <v>1497</v>
      </c>
      <c r="I1404" s="4">
        <v>35.89</v>
      </c>
    </row>
    <row r="1405" spans="1:9" x14ac:dyDescent="0.2">
      <c r="A1405" s="2">
        <v>456495</v>
      </c>
      <c r="B1405" s="3" t="s">
        <v>19</v>
      </c>
      <c r="C1405" s="3" t="s">
        <v>20</v>
      </c>
      <c r="D1405" s="3" t="s">
        <v>21</v>
      </c>
      <c r="E1405" s="3" t="s">
        <v>1483</v>
      </c>
      <c r="F1405" s="3" t="s">
        <v>23</v>
      </c>
      <c r="G1405" s="3" t="s">
        <v>44</v>
      </c>
      <c r="H1405" s="3" t="s">
        <v>1498</v>
      </c>
      <c r="I1405" s="4">
        <v>35.89</v>
      </c>
    </row>
    <row r="1406" spans="1:9" x14ac:dyDescent="0.2">
      <c r="A1406" s="2">
        <v>258762</v>
      </c>
      <c r="B1406" s="3" t="s">
        <v>19</v>
      </c>
      <c r="C1406" s="3" t="s">
        <v>20</v>
      </c>
      <c r="D1406" s="3" t="s">
        <v>21</v>
      </c>
      <c r="E1406" s="3" t="s">
        <v>1483</v>
      </c>
      <c r="F1406" s="3" t="s">
        <v>23</v>
      </c>
      <c r="G1406" s="3" t="s">
        <v>793</v>
      </c>
      <c r="H1406" s="3" t="s">
        <v>1499</v>
      </c>
      <c r="I1406" s="4">
        <v>19.57</v>
      </c>
    </row>
    <row r="1407" spans="1:9" x14ac:dyDescent="0.2">
      <c r="A1407" s="2">
        <v>408831</v>
      </c>
      <c r="B1407" s="3" t="s">
        <v>19</v>
      </c>
      <c r="C1407" s="3" t="s">
        <v>20</v>
      </c>
      <c r="D1407" s="3" t="s">
        <v>21</v>
      </c>
      <c r="E1407" s="3" t="s">
        <v>1483</v>
      </c>
      <c r="F1407" s="3" t="s">
        <v>23</v>
      </c>
      <c r="G1407" s="3" t="s">
        <v>793</v>
      </c>
      <c r="H1407" s="3" t="s">
        <v>1500</v>
      </c>
      <c r="I1407" s="4">
        <v>25.07</v>
      </c>
    </row>
    <row r="1408" spans="1:9" x14ac:dyDescent="0.2">
      <c r="A1408" s="2">
        <v>430881</v>
      </c>
      <c r="B1408" s="3" t="s">
        <v>19</v>
      </c>
      <c r="C1408" s="3" t="s">
        <v>20</v>
      </c>
      <c r="D1408" s="3" t="s">
        <v>21</v>
      </c>
      <c r="E1408" s="3" t="s">
        <v>1483</v>
      </c>
      <c r="F1408" s="3" t="s">
        <v>23</v>
      </c>
      <c r="G1408" s="3" t="s">
        <v>793</v>
      </c>
      <c r="H1408" s="3" t="s">
        <v>1501</v>
      </c>
      <c r="I1408" s="4">
        <v>28.27</v>
      </c>
    </row>
    <row r="1409" spans="1:9" x14ac:dyDescent="0.2">
      <c r="A1409" s="2">
        <v>453236</v>
      </c>
      <c r="B1409" s="3" t="s">
        <v>19</v>
      </c>
      <c r="C1409" s="3" t="s">
        <v>20</v>
      </c>
      <c r="D1409" s="3" t="s">
        <v>21</v>
      </c>
      <c r="E1409" s="3" t="s">
        <v>1483</v>
      </c>
      <c r="F1409" s="3" t="s">
        <v>23</v>
      </c>
      <c r="G1409" s="3" t="s">
        <v>793</v>
      </c>
      <c r="H1409" s="3" t="s">
        <v>1502</v>
      </c>
      <c r="I1409" s="4">
        <v>78.09</v>
      </c>
    </row>
    <row r="1410" spans="1:9" x14ac:dyDescent="0.2">
      <c r="A1410" s="2">
        <v>456430</v>
      </c>
      <c r="B1410" s="3" t="s">
        <v>19</v>
      </c>
      <c r="C1410" s="3" t="s">
        <v>20</v>
      </c>
      <c r="D1410" s="3" t="s">
        <v>21</v>
      </c>
      <c r="E1410" s="3" t="s">
        <v>1483</v>
      </c>
      <c r="F1410" s="3" t="s">
        <v>23</v>
      </c>
      <c r="G1410" s="3" t="s">
        <v>793</v>
      </c>
      <c r="H1410" s="3" t="s">
        <v>1503</v>
      </c>
      <c r="I1410" s="4">
        <v>22.19</v>
      </c>
    </row>
    <row r="1411" spans="1:9" x14ac:dyDescent="0.2">
      <c r="A1411" s="2">
        <v>477806</v>
      </c>
      <c r="B1411" s="3" t="s">
        <v>19</v>
      </c>
      <c r="C1411" s="3" t="s">
        <v>20</v>
      </c>
      <c r="D1411" s="3" t="s">
        <v>21</v>
      </c>
      <c r="E1411" s="3" t="s">
        <v>1483</v>
      </c>
      <c r="F1411" s="3" t="s">
        <v>23</v>
      </c>
      <c r="G1411" s="3" t="s">
        <v>793</v>
      </c>
      <c r="H1411" s="3" t="s">
        <v>1504</v>
      </c>
      <c r="I1411" s="4">
        <v>19.98</v>
      </c>
    </row>
    <row r="1412" spans="1:9" x14ac:dyDescent="0.2">
      <c r="A1412" s="2">
        <v>477822</v>
      </c>
      <c r="B1412" s="3" t="s">
        <v>19</v>
      </c>
      <c r="C1412" s="3" t="s">
        <v>20</v>
      </c>
      <c r="D1412" s="3" t="s">
        <v>21</v>
      </c>
      <c r="E1412" s="3" t="s">
        <v>1483</v>
      </c>
      <c r="F1412" s="3" t="s">
        <v>23</v>
      </c>
      <c r="G1412" s="3" t="s">
        <v>793</v>
      </c>
      <c r="H1412" s="3" t="s">
        <v>1505</v>
      </c>
      <c r="I1412" s="4">
        <v>43.82</v>
      </c>
    </row>
    <row r="1413" spans="1:9" x14ac:dyDescent="0.2">
      <c r="A1413" s="2">
        <v>298636</v>
      </c>
      <c r="B1413" s="3" t="s">
        <v>19</v>
      </c>
      <c r="C1413" s="3" t="s">
        <v>20</v>
      </c>
      <c r="D1413" s="3" t="s">
        <v>21</v>
      </c>
      <c r="E1413" s="3" t="s">
        <v>1483</v>
      </c>
      <c r="F1413" s="3" t="s">
        <v>23</v>
      </c>
      <c r="G1413" s="3" t="s">
        <v>819</v>
      </c>
      <c r="H1413" s="3" t="s">
        <v>1506</v>
      </c>
      <c r="I1413" s="4">
        <v>4.25</v>
      </c>
    </row>
    <row r="1414" spans="1:9" x14ac:dyDescent="0.2">
      <c r="A1414" s="2">
        <v>298650</v>
      </c>
      <c r="B1414" s="3" t="s">
        <v>19</v>
      </c>
      <c r="C1414" s="3" t="s">
        <v>20</v>
      </c>
      <c r="D1414" s="3" t="s">
        <v>21</v>
      </c>
      <c r="E1414" s="3" t="s">
        <v>1483</v>
      </c>
      <c r="F1414" s="3" t="s">
        <v>23</v>
      </c>
      <c r="G1414" s="3" t="s">
        <v>819</v>
      </c>
      <c r="H1414" s="3" t="s">
        <v>1507</v>
      </c>
      <c r="I1414" s="4">
        <v>4.25</v>
      </c>
    </row>
    <row r="1415" spans="1:9" x14ac:dyDescent="0.2">
      <c r="A1415" s="2">
        <v>298918</v>
      </c>
      <c r="B1415" s="3" t="s">
        <v>19</v>
      </c>
      <c r="C1415" s="3" t="s">
        <v>20</v>
      </c>
      <c r="D1415" s="3" t="s">
        <v>21</v>
      </c>
      <c r="E1415" s="3" t="s">
        <v>1483</v>
      </c>
      <c r="F1415" s="3" t="s">
        <v>23</v>
      </c>
      <c r="G1415" s="3" t="s">
        <v>819</v>
      </c>
      <c r="H1415" s="3" t="s">
        <v>1508</v>
      </c>
      <c r="I1415" s="4">
        <v>5.93</v>
      </c>
    </row>
    <row r="1416" spans="1:9" x14ac:dyDescent="0.2">
      <c r="A1416" s="2">
        <v>2404</v>
      </c>
      <c r="B1416" s="3" t="s">
        <v>19</v>
      </c>
      <c r="C1416" s="3" t="s">
        <v>20</v>
      </c>
      <c r="D1416" s="3" t="s">
        <v>21</v>
      </c>
      <c r="E1416" s="3" t="s">
        <v>1483</v>
      </c>
      <c r="F1416" s="3" t="s">
        <v>104</v>
      </c>
      <c r="G1416" s="3" t="s">
        <v>1509</v>
      </c>
      <c r="H1416" s="3" t="s">
        <v>1510</v>
      </c>
      <c r="I1416" s="4">
        <v>5.61</v>
      </c>
    </row>
    <row r="1417" spans="1:9" x14ac:dyDescent="0.2">
      <c r="A1417" s="2">
        <v>2405</v>
      </c>
      <c r="B1417" s="3" t="s">
        <v>19</v>
      </c>
      <c r="C1417" s="3" t="s">
        <v>20</v>
      </c>
      <c r="D1417" s="3" t="s">
        <v>21</v>
      </c>
      <c r="E1417" s="3" t="s">
        <v>1483</v>
      </c>
      <c r="F1417" s="3" t="s">
        <v>104</v>
      </c>
      <c r="G1417" s="3" t="s">
        <v>1509</v>
      </c>
      <c r="H1417" s="3" t="s">
        <v>1511</v>
      </c>
      <c r="I1417" s="4">
        <v>2.63</v>
      </c>
    </row>
    <row r="1418" spans="1:9" x14ac:dyDescent="0.2">
      <c r="A1418" s="2">
        <v>2406</v>
      </c>
      <c r="B1418" s="3" t="s">
        <v>19</v>
      </c>
      <c r="C1418" s="3" t="s">
        <v>20</v>
      </c>
      <c r="D1418" s="3" t="s">
        <v>21</v>
      </c>
      <c r="E1418" s="3" t="s">
        <v>1483</v>
      </c>
      <c r="F1418" s="3" t="s">
        <v>104</v>
      </c>
      <c r="G1418" s="3" t="s">
        <v>1509</v>
      </c>
      <c r="H1418" s="3" t="s">
        <v>1512</v>
      </c>
      <c r="I1418" s="4">
        <v>3.97</v>
      </c>
    </row>
    <row r="1419" spans="1:9" x14ac:dyDescent="0.2">
      <c r="A1419" s="2">
        <v>14016</v>
      </c>
      <c r="B1419" s="3" t="s">
        <v>19</v>
      </c>
      <c r="C1419" s="3" t="s">
        <v>20</v>
      </c>
      <c r="D1419" s="3" t="s">
        <v>21</v>
      </c>
      <c r="E1419" s="3" t="s">
        <v>1483</v>
      </c>
      <c r="F1419" s="3" t="s">
        <v>104</v>
      </c>
      <c r="G1419" s="3" t="s">
        <v>1509</v>
      </c>
      <c r="H1419" s="3" t="s">
        <v>1513</v>
      </c>
      <c r="I1419" s="4">
        <v>8.85</v>
      </c>
    </row>
    <row r="1420" spans="1:9" x14ac:dyDescent="0.2">
      <c r="A1420" s="2">
        <v>25138</v>
      </c>
      <c r="B1420" s="3" t="s">
        <v>19</v>
      </c>
      <c r="C1420" s="3" t="s">
        <v>20</v>
      </c>
      <c r="D1420" s="3" t="s">
        <v>21</v>
      </c>
      <c r="E1420" s="3" t="s">
        <v>1514</v>
      </c>
      <c r="F1420" s="3" t="s">
        <v>83</v>
      </c>
      <c r="G1420" s="3" t="s">
        <v>311</v>
      </c>
      <c r="H1420" s="3" t="s">
        <v>1515</v>
      </c>
      <c r="I1420" s="4">
        <v>10.83</v>
      </c>
    </row>
    <row r="1421" spans="1:9" x14ac:dyDescent="0.2">
      <c r="A1421" s="2">
        <v>52459</v>
      </c>
      <c r="B1421" s="3" t="s">
        <v>19</v>
      </c>
      <c r="C1421" s="3" t="s">
        <v>20</v>
      </c>
      <c r="D1421" s="3" t="s">
        <v>21</v>
      </c>
      <c r="E1421" s="3" t="s">
        <v>1514</v>
      </c>
      <c r="F1421" s="3" t="s">
        <v>83</v>
      </c>
      <c r="G1421" s="3" t="s">
        <v>311</v>
      </c>
      <c r="H1421" s="3" t="s">
        <v>1516</v>
      </c>
      <c r="I1421" s="4">
        <v>10.83</v>
      </c>
    </row>
    <row r="1422" spans="1:9" x14ac:dyDescent="0.2">
      <c r="A1422" s="2">
        <v>29977</v>
      </c>
      <c r="B1422" s="3" t="s">
        <v>19</v>
      </c>
      <c r="C1422" s="3" t="s">
        <v>20</v>
      </c>
      <c r="D1422" s="3" t="s">
        <v>21</v>
      </c>
      <c r="E1422" s="3" t="s">
        <v>1514</v>
      </c>
      <c r="F1422" s="3" t="s">
        <v>83</v>
      </c>
      <c r="G1422" s="3" t="s">
        <v>84</v>
      </c>
      <c r="H1422" s="3" t="s">
        <v>1517</v>
      </c>
      <c r="I1422" s="4">
        <v>13.72</v>
      </c>
    </row>
    <row r="1423" spans="1:9" x14ac:dyDescent="0.2">
      <c r="A1423" s="2">
        <v>11497</v>
      </c>
      <c r="B1423" s="3" t="s">
        <v>19</v>
      </c>
      <c r="C1423" s="3" t="s">
        <v>20</v>
      </c>
      <c r="D1423" s="3" t="s">
        <v>21</v>
      </c>
      <c r="E1423" s="3" t="s">
        <v>1514</v>
      </c>
      <c r="F1423" s="3" t="s">
        <v>23</v>
      </c>
      <c r="G1423" s="3" t="s">
        <v>44</v>
      </c>
      <c r="H1423" s="3" t="s">
        <v>1518</v>
      </c>
      <c r="I1423" s="4">
        <v>12.48</v>
      </c>
    </row>
    <row r="1424" spans="1:9" x14ac:dyDescent="0.2">
      <c r="A1424" s="2">
        <v>22166</v>
      </c>
      <c r="B1424" s="3" t="s">
        <v>19</v>
      </c>
      <c r="C1424" s="3" t="s">
        <v>20</v>
      </c>
      <c r="D1424" s="3" t="s">
        <v>21</v>
      </c>
      <c r="E1424" s="3" t="s">
        <v>1514</v>
      </c>
      <c r="F1424" s="3" t="s">
        <v>23</v>
      </c>
      <c r="G1424" s="3" t="s">
        <v>44</v>
      </c>
      <c r="H1424" s="3" t="s">
        <v>1519</v>
      </c>
      <c r="I1424" s="4">
        <v>12.48</v>
      </c>
    </row>
    <row r="1425" spans="1:9" x14ac:dyDescent="0.2">
      <c r="A1425" s="2">
        <v>29455</v>
      </c>
      <c r="B1425" s="3" t="s">
        <v>19</v>
      </c>
      <c r="C1425" s="3" t="s">
        <v>20</v>
      </c>
      <c r="D1425" s="3" t="s">
        <v>21</v>
      </c>
      <c r="E1425" s="3" t="s">
        <v>1514</v>
      </c>
      <c r="F1425" s="3" t="s">
        <v>23</v>
      </c>
      <c r="G1425" s="3" t="s">
        <v>44</v>
      </c>
      <c r="H1425" s="3" t="s">
        <v>1520</v>
      </c>
      <c r="I1425" s="4">
        <v>13.72</v>
      </c>
    </row>
    <row r="1426" spans="1:9" x14ac:dyDescent="0.2">
      <c r="A1426" s="2">
        <v>34775</v>
      </c>
      <c r="B1426" s="3" t="s">
        <v>19</v>
      </c>
      <c r="C1426" s="3" t="s">
        <v>20</v>
      </c>
      <c r="D1426" s="3" t="s">
        <v>21</v>
      </c>
      <c r="E1426" s="3" t="s">
        <v>1514</v>
      </c>
      <c r="F1426" s="3" t="s">
        <v>23</v>
      </c>
      <c r="G1426" s="3" t="s">
        <v>44</v>
      </c>
      <c r="H1426" s="3" t="s">
        <v>1521</v>
      </c>
      <c r="I1426" s="4">
        <v>12.48</v>
      </c>
    </row>
    <row r="1427" spans="1:9" x14ac:dyDescent="0.2">
      <c r="A1427" s="2">
        <v>39311</v>
      </c>
      <c r="B1427" s="3" t="s">
        <v>19</v>
      </c>
      <c r="C1427" s="3" t="s">
        <v>20</v>
      </c>
      <c r="D1427" s="3" t="s">
        <v>21</v>
      </c>
      <c r="E1427" s="3" t="s">
        <v>1514</v>
      </c>
      <c r="F1427" s="3" t="s">
        <v>23</v>
      </c>
      <c r="G1427" s="3" t="s">
        <v>44</v>
      </c>
      <c r="H1427" s="3" t="s">
        <v>1522</v>
      </c>
      <c r="I1427" s="4">
        <v>12.48</v>
      </c>
    </row>
    <row r="1428" spans="1:9" x14ac:dyDescent="0.2">
      <c r="A1428" s="2">
        <v>507646</v>
      </c>
      <c r="B1428" s="3" t="s">
        <v>19</v>
      </c>
      <c r="C1428" s="3" t="s">
        <v>20</v>
      </c>
      <c r="D1428" s="3" t="s">
        <v>21</v>
      </c>
      <c r="E1428" s="3" t="s">
        <v>1514</v>
      </c>
      <c r="F1428" s="3" t="s">
        <v>23</v>
      </c>
      <c r="G1428" s="3" t="s">
        <v>819</v>
      </c>
      <c r="H1428" s="3" t="s">
        <v>1523</v>
      </c>
      <c r="I1428" s="4">
        <v>9.26</v>
      </c>
    </row>
    <row r="1429" spans="1:9" x14ac:dyDescent="0.2">
      <c r="A1429" s="2">
        <v>24966</v>
      </c>
      <c r="B1429" s="3" t="s">
        <v>19</v>
      </c>
      <c r="C1429" s="3" t="s">
        <v>20</v>
      </c>
      <c r="D1429" s="3" t="s">
        <v>21</v>
      </c>
      <c r="E1429" s="3" t="s">
        <v>1514</v>
      </c>
      <c r="F1429" s="3" t="s">
        <v>104</v>
      </c>
      <c r="G1429" s="3" t="s">
        <v>372</v>
      </c>
      <c r="H1429" s="3" t="s">
        <v>1524</v>
      </c>
      <c r="I1429" s="4">
        <v>8.6199999999999992</v>
      </c>
    </row>
    <row r="1430" spans="1:9" x14ac:dyDescent="0.2">
      <c r="A1430" s="2">
        <v>24968</v>
      </c>
      <c r="B1430" s="3" t="s">
        <v>19</v>
      </c>
      <c r="C1430" s="3" t="s">
        <v>20</v>
      </c>
      <c r="D1430" s="3" t="s">
        <v>21</v>
      </c>
      <c r="E1430" s="3" t="s">
        <v>1514</v>
      </c>
      <c r="F1430" s="3" t="s">
        <v>104</v>
      </c>
      <c r="G1430" s="3" t="s">
        <v>372</v>
      </c>
      <c r="H1430" s="3" t="s">
        <v>1525</v>
      </c>
      <c r="I1430" s="4">
        <v>7.88</v>
      </c>
    </row>
    <row r="1431" spans="1:9" x14ac:dyDescent="0.2">
      <c r="A1431" s="2">
        <v>243181</v>
      </c>
      <c r="B1431" s="3" t="s">
        <v>19</v>
      </c>
      <c r="C1431" s="3" t="s">
        <v>20</v>
      </c>
      <c r="D1431" s="3" t="s">
        <v>21</v>
      </c>
      <c r="E1431" s="3" t="s">
        <v>1514</v>
      </c>
      <c r="F1431" s="3" t="s">
        <v>104</v>
      </c>
      <c r="G1431" s="3" t="s">
        <v>372</v>
      </c>
      <c r="H1431" s="3" t="s">
        <v>1526</v>
      </c>
      <c r="I1431" s="4">
        <v>5.56</v>
      </c>
    </row>
    <row r="1432" spans="1:9" x14ac:dyDescent="0.2">
      <c r="A1432" s="2">
        <v>542354</v>
      </c>
      <c r="B1432" s="3" t="s">
        <v>19</v>
      </c>
      <c r="C1432" s="3" t="s">
        <v>20</v>
      </c>
      <c r="D1432" s="3" t="s">
        <v>21</v>
      </c>
      <c r="E1432" s="3" t="s">
        <v>1514</v>
      </c>
      <c r="F1432" s="3" t="s">
        <v>104</v>
      </c>
      <c r="G1432" s="3" t="s">
        <v>496</v>
      </c>
      <c r="H1432" s="3" t="s">
        <v>1527</v>
      </c>
      <c r="I1432" s="4">
        <v>6.14</v>
      </c>
    </row>
    <row r="1433" spans="1:9" x14ac:dyDescent="0.2">
      <c r="A1433" s="2">
        <v>241981</v>
      </c>
      <c r="B1433" s="3" t="s">
        <v>19</v>
      </c>
      <c r="C1433" s="3" t="s">
        <v>20</v>
      </c>
      <c r="D1433" s="3" t="s">
        <v>21</v>
      </c>
      <c r="E1433" s="3" t="s">
        <v>1528</v>
      </c>
      <c r="F1433" s="3" t="s">
        <v>23</v>
      </c>
      <c r="G1433" s="3" t="s">
        <v>24</v>
      </c>
      <c r="H1433" s="3" t="s">
        <v>1529</v>
      </c>
      <c r="I1433" s="4">
        <v>54.95</v>
      </c>
    </row>
    <row r="1434" spans="1:9" x14ac:dyDescent="0.2">
      <c r="A1434" s="2">
        <v>241982</v>
      </c>
      <c r="B1434" s="3" t="s">
        <v>19</v>
      </c>
      <c r="C1434" s="3" t="s">
        <v>20</v>
      </c>
      <c r="D1434" s="3" t="s">
        <v>21</v>
      </c>
      <c r="E1434" s="3" t="s">
        <v>1528</v>
      </c>
      <c r="F1434" s="3" t="s">
        <v>23</v>
      </c>
      <c r="G1434" s="3" t="s">
        <v>24</v>
      </c>
      <c r="H1434" s="3" t="s">
        <v>1530</v>
      </c>
      <c r="I1434" s="4">
        <v>54.95</v>
      </c>
    </row>
    <row r="1435" spans="1:9" x14ac:dyDescent="0.2">
      <c r="A1435" s="2">
        <v>446651</v>
      </c>
      <c r="B1435" s="3" t="s">
        <v>19</v>
      </c>
      <c r="C1435" s="3" t="s">
        <v>20</v>
      </c>
      <c r="D1435" s="3" t="s">
        <v>21</v>
      </c>
      <c r="E1435" s="3" t="s">
        <v>1528</v>
      </c>
      <c r="F1435" s="3" t="s">
        <v>23</v>
      </c>
      <c r="G1435" s="3" t="s">
        <v>186</v>
      </c>
      <c r="H1435" s="3" t="s">
        <v>1531</v>
      </c>
      <c r="I1435" s="4">
        <v>21.75</v>
      </c>
    </row>
    <row r="1436" spans="1:9" x14ac:dyDescent="0.2">
      <c r="A1436" s="2">
        <v>448796</v>
      </c>
      <c r="B1436" s="3" t="s">
        <v>19</v>
      </c>
      <c r="C1436" s="3" t="s">
        <v>20</v>
      </c>
      <c r="D1436" s="3" t="s">
        <v>21</v>
      </c>
      <c r="E1436" s="3" t="s">
        <v>1528</v>
      </c>
      <c r="F1436" s="3" t="s">
        <v>23</v>
      </c>
      <c r="G1436" s="3" t="s">
        <v>186</v>
      </c>
      <c r="H1436" s="3" t="s">
        <v>1532</v>
      </c>
      <c r="I1436" s="4">
        <v>25.54</v>
      </c>
    </row>
    <row r="1437" spans="1:9" x14ac:dyDescent="0.2">
      <c r="A1437" s="2">
        <v>448797</v>
      </c>
      <c r="B1437" s="3" t="s">
        <v>19</v>
      </c>
      <c r="C1437" s="3" t="s">
        <v>20</v>
      </c>
      <c r="D1437" s="3" t="s">
        <v>21</v>
      </c>
      <c r="E1437" s="3" t="s">
        <v>1528</v>
      </c>
      <c r="F1437" s="3" t="s">
        <v>23</v>
      </c>
      <c r="G1437" s="3" t="s">
        <v>186</v>
      </c>
      <c r="H1437" s="3" t="s">
        <v>1533</v>
      </c>
      <c r="I1437" s="4">
        <v>25.54</v>
      </c>
    </row>
    <row r="1438" spans="1:9" x14ac:dyDescent="0.2">
      <c r="A1438" s="2">
        <v>532268</v>
      </c>
      <c r="B1438" s="3" t="s">
        <v>19</v>
      </c>
      <c r="C1438" s="3" t="s">
        <v>20</v>
      </c>
      <c r="D1438" s="3" t="s">
        <v>21</v>
      </c>
      <c r="E1438" s="3" t="s">
        <v>1528</v>
      </c>
      <c r="F1438" s="3" t="s">
        <v>72</v>
      </c>
      <c r="G1438" s="3" t="s">
        <v>73</v>
      </c>
      <c r="H1438" s="3" t="s">
        <v>1534</v>
      </c>
      <c r="I1438" s="4">
        <v>17.96</v>
      </c>
    </row>
    <row r="1439" spans="1:9" x14ac:dyDescent="0.2">
      <c r="A1439" s="2">
        <v>532269</v>
      </c>
      <c r="B1439" s="3" t="s">
        <v>19</v>
      </c>
      <c r="C1439" s="3" t="s">
        <v>20</v>
      </c>
      <c r="D1439" s="3" t="s">
        <v>21</v>
      </c>
      <c r="E1439" s="3" t="s">
        <v>1528</v>
      </c>
      <c r="F1439" s="3" t="s">
        <v>72</v>
      </c>
      <c r="G1439" s="3" t="s">
        <v>73</v>
      </c>
      <c r="H1439" s="3" t="s">
        <v>1535</v>
      </c>
      <c r="I1439" s="4">
        <v>17.96</v>
      </c>
    </row>
    <row r="1440" spans="1:9" x14ac:dyDescent="0.2">
      <c r="A1440" s="2">
        <v>535123</v>
      </c>
      <c r="B1440" s="3" t="s">
        <v>19</v>
      </c>
      <c r="C1440" s="3" t="s">
        <v>20</v>
      </c>
      <c r="D1440" s="3" t="s">
        <v>21</v>
      </c>
      <c r="E1440" s="3" t="s">
        <v>1528</v>
      </c>
      <c r="F1440" s="3" t="s">
        <v>72</v>
      </c>
      <c r="G1440" s="3" t="s">
        <v>73</v>
      </c>
      <c r="H1440" s="3" t="s">
        <v>1536</v>
      </c>
      <c r="I1440" s="4">
        <v>17.96</v>
      </c>
    </row>
    <row r="1441" spans="1:9" x14ac:dyDescent="0.2">
      <c r="A1441" s="2">
        <v>172234</v>
      </c>
      <c r="B1441" s="3" t="s">
        <v>19</v>
      </c>
      <c r="C1441" s="3" t="s">
        <v>20</v>
      </c>
      <c r="D1441" s="3" t="s">
        <v>21</v>
      </c>
      <c r="E1441" s="3" t="s">
        <v>1537</v>
      </c>
      <c r="F1441" s="3" t="s">
        <v>72</v>
      </c>
      <c r="G1441" s="3" t="s">
        <v>73</v>
      </c>
      <c r="H1441" s="3" t="s">
        <v>1538</v>
      </c>
      <c r="I1441" s="4">
        <v>15.54</v>
      </c>
    </row>
    <row r="1442" spans="1:9" x14ac:dyDescent="0.2">
      <c r="A1442" s="2">
        <v>172236</v>
      </c>
      <c r="B1442" s="3" t="s">
        <v>19</v>
      </c>
      <c r="C1442" s="3" t="s">
        <v>20</v>
      </c>
      <c r="D1442" s="3" t="s">
        <v>21</v>
      </c>
      <c r="E1442" s="3" t="s">
        <v>1537</v>
      </c>
      <c r="F1442" s="3" t="s">
        <v>72</v>
      </c>
      <c r="G1442" s="3" t="s">
        <v>73</v>
      </c>
      <c r="H1442" s="3" t="s">
        <v>1539</v>
      </c>
      <c r="I1442" s="4">
        <v>15.54</v>
      </c>
    </row>
    <row r="1443" spans="1:9" x14ac:dyDescent="0.2">
      <c r="A1443" s="2">
        <v>172238</v>
      </c>
      <c r="B1443" s="3" t="s">
        <v>19</v>
      </c>
      <c r="C1443" s="3" t="s">
        <v>20</v>
      </c>
      <c r="D1443" s="3" t="s">
        <v>21</v>
      </c>
      <c r="E1443" s="3" t="s">
        <v>1537</v>
      </c>
      <c r="F1443" s="3" t="s">
        <v>72</v>
      </c>
      <c r="G1443" s="3" t="s">
        <v>73</v>
      </c>
      <c r="H1443" s="3" t="s">
        <v>1540</v>
      </c>
      <c r="I1443" s="4">
        <v>15.54</v>
      </c>
    </row>
    <row r="1444" spans="1:9" x14ac:dyDescent="0.2">
      <c r="A1444" s="2">
        <v>249560</v>
      </c>
      <c r="B1444" s="3" t="s">
        <v>19</v>
      </c>
      <c r="C1444" s="3" t="s">
        <v>20</v>
      </c>
      <c r="D1444" s="3" t="s">
        <v>21</v>
      </c>
      <c r="E1444" s="3" t="s">
        <v>1537</v>
      </c>
      <c r="F1444" s="3" t="s">
        <v>72</v>
      </c>
      <c r="G1444" s="3" t="s">
        <v>73</v>
      </c>
      <c r="H1444" s="3" t="s">
        <v>1541</v>
      </c>
      <c r="I1444" s="4">
        <v>33.049999999999997</v>
      </c>
    </row>
    <row r="1445" spans="1:9" x14ac:dyDescent="0.2">
      <c r="A1445" s="2">
        <v>249563</v>
      </c>
      <c r="B1445" s="3" t="s">
        <v>19</v>
      </c>
      <c r="C1445" s="3" t="s">
        <v>20</v>
      </c>
      <c r="D1445" s="3" t="s">
        <v>21</v>
      </c>
      <c r="E1445" s="3" t="s">
        <v>1537</v>
      </c>
      <c r="F1445" s="3" t="s">
        <v>72</v>
      </c>
      <c r="G1445" s="3" t="s">
        <v>73</v>
      </c>
      <c r="H1445" s="3" t="s">
        <v>1542</v>
      </c>
      <c r="I1445" s="4">
        <v>33.049999999999997</v>
      </c>
    </row>
    <row r="1446" spans="1:9" x14ac:dyDescent="0.2">
      <c r="A1446" s="2">
        <v>249566</v>
      </c>
      <c r="B1446" s="3" t="s">
        <v>19</v>
      </c>
      <c r="C1446" s="3" t="s">
        <v>20</v>
      </c>
      <c r="D1446" s="3" t="s">
        <v>21</v>
      </c>
      <c r="E1446" s="3" t="s">
        <v>1537</v>
      </c>
      <c r="F1446" s="3" t="s">
        <v>72</v>
      </c>
      <c r="G1446" s="3" t="s">
        <v>73</v>
      </c>
      <c r="H1446" s="3" t="s">
        <v>1543</v>
      </c>
      <c r="I1446" s="4">
        <v>33.049999999999997</v>
      </c>
    </row>
    <row r="1447" spans="1:9" x14ac:dyDescent="0.2">
      <c r="A1447" s="2">
        <v>367490</v>
      </c>
      <c r="B1447" s="3" t="s">
        <v>19</v>
      </c>
      <c r="C1447" s="3" t="s">
        <v>20</v>
      </c>
      <c r="D1447" s="3" t="s">
        <v>21</v>
      </c>
      <c r="E1447" s="3" t="s">
        <v>1537</v>
      </c>
      <c r="F1447" s="3" t="s">
        <v>72</v>
      </c>
      <c r="G1447" s="3" t="s">
        <v>73</v>
      </c>
      <c r="H1447" s="3" t="s">
        <v>1544</v>
      </c>
      <c r="I1447" s="4">
        <v>33.07</v>
      </c>
    </row>
    <row r="1448" spans="1:9" x14ac:dyDescent="0.2">
      <c r="A1448" s="2">
        <v>380055</v>
      </c>
      <c r="B1448" s="3" t="s">
        <v>19</v>
      </c>
      <c r="C1448" s="3" t="s">
        <v>20</v>
      </c>
      <c r="D1448" s="3" t="s">
        <v>21</v>
      </c>
      <c r="E1448" s="3" t="s">
        <v>1537</v>
      </c>
      <c r="F1448" s="3" t="s">
        <v>72</v>
      </c>
      <c r="G1448" s="3" t="s">
        <v>73</v>
      </c>
      <c r="H1448" s="3" t="s">
        <v>1545</v>
      </c>
      <c r="I1448" s="4">
        <v>33.049999999999997</v>
      </c>
    </row>
    <row r="1449" spans="1:9" x14ac:dyDescent="0.2">
      <c r="A1449" s="2">
        <v>380064</v>
      </c>
      <c r="B1449" s="3" t="s">
        <v>19</v>
      </c>
      <c r="C1449" s="3" t="s">
        <v>20</v>
      </c>
      <c r="D1449" s="3" t="s">
        <v>21</v>
      </c>
      <c r="E1449" s="3" t="s">
        <v>1537</v>
      </c>
      <c r="F1449" s="3" t="s">
        <v>72</v>
      </c>
      <c r="G1449" s="3" t="s">
        <v>73</v>
      </c>
      <c r="H1449" s="3" t="s">
        <v>1546</v>
      </c>
      <c r="I1449" s="4">
        <v>33.049999999999997</v>
      </c>
    </row>
    <row r="1450" spans="1:9" x14ac:dyDescent="0.2">
      <c r="A1450" s="2">
        <v>398030</v>
      </c>
      <c r="B1450" s="3" t="s">
        <v>19</v>
      </c>
      <c r="C1450" s="3" t="s">
        <v>20</v>
      </c>
      <c r="D1450" s="3" t="s">
        <v>21</v>
      </c>
      <c r="E1450" s="3" t="s">
        <v>1537</v>
      </c>
      <c r="F1450" s="3" t="s">
        <v>72</v>
      </c>
      <c r="G1450" s="3" t="s">
        <v>73</v>
      </c>
      <c r="H1450" s="3" t="s">
        <v>1547</v>
      </c>
      <c r="I1450" s="4">
        <v>33.18</v>
      </c>
    </row>
    <row r="1451" spans="1:9" x14ac:dyDescent="0.2">
      <c r="A1451" s="2">
        <v>398034</v>
      </c>
      <c r="B1451" s="3" t="s">
        <v>19</v>
      </c>
      <c r="C1451" s="3" t="s">
        <v>20</v>
      </c>
      <c r="D1451" s="3" t="s">
        <v>21</v>
      </c>
      <c r="E1451" s="3" t="s">
        <v>1537</v>
      </c>
      <c r="F1451" s="3" t="s">
        <v>72</v>
      </c>
      <c r="G1451" s="3" t="s">
        <v>73</v>
      </c>
      <c r="H1451" s="3" t="s">
        <v>1548</v>
      </c>
      <c r="I1451" s="4">
        <v>58.31</v>
      </c>
    </row>
    <row r="1452" spans="1:9" x14ac:dyDescent="0.2">
      <c r="A1452" s="2">
        <v>398037</v>
      </c>
      <c r="B1452" s="3" t="s">
        <v>19</v>
      </c>
      <c r="C1452" s="3" t="s">
        <v>20</v>
      </c>
      <c r="D1452" s="3" t="s">
        <v>21</v>
      </c>
      <c r="E1452" s="3" t="s">
        <v>1537</v>
      </c>
      <c r="F1452" s="3" t="s">
        <v>72</v>
      </c>
      <c r="G1452" s="3" t="s">
        <v>73</v>
      </c>
      <c r="H1452" s="3" t="s">
        <v>1549</v>
      </c>
      <c r="I1452" s="4">
        <v>33.18</v>
      </c>
    </row>
    <row r="1453" spans="1:9" x14ac:dyDescent="0.2">
      <c r="A1453" s="2">
        <v>398040</v>
      </c>
      <c r="B1453" s="3" t="s">
        <v>19</v>
      </c>
      <c r="C1453" s="3" t="s">
        <v>20</v>
      </c>
      <c r="D1453" s="3" t="s">
        <v>21</v>
      </c>
      <c r="E1453" s="3" t="s">
        <v>1537</v>
      </c>
      <c r="F1453" s="3" t="s">
        <v>72</v>
      </c>
      <c r="G1453" s="3" t="s">
        <v>73</v>
      </c>
      <c r="H1453" s="3" t="s">
        <v>1550</v>
      </c>
      <c r="I1453" s="4">
        <v>33.18</v>
      </c>
    </row>
    <row r="1454" spans="1:9" x14ac:dyDescent="0.2">
      <c r="A1454" s="2">
        <v>398042</v>
      </c>
      <c r="B1454" s="3" t="s">
        <v>19</v>
      </c>
      <c r="C1454" s="3" t="s">
        <v>20</v>
      </c>
      <c r="D1454" s="3" t="s">
        <v>21</v>
      </c>
      <c r="E1454" s="3" t="s">
        <v>1537</v>
      </c>
      <c r="F1454" s="3" t="s">
        <v>72</v>
      </c>
      <c r="G1454" s="3" t="s">
        <v>73</v>
      </c>
      <c r="H1454" s="3" t="s">
        <v>1551</v>
      </c>
      <c r="I1454" s="4">
        <v>58.31</v>
      </c>
    </row>
    <row r="1455" spans="1:9" x14ac:dyDescent="0.2">
      <c r="A1455" s="2">
        <v>398043</v>
      </c>
      <c r="B1455" s="3" t="s">
        <v>19</v>
      </c>
      <c r="C1455" s="3" t="s">
        <v>20</v>
      </c>
      <c r="D1455" s="3" t="s">
        <v>21</v>
      </c>
      <c r="E1455" s="3" t="s">
        <v>1537</v>
      </c>
      <c r="F1455" s="3" t="s">
        <v>72</v>
      </c>
      <c r="G1455" s="3" t="s">
        <v>73</v>
      </c>
      <c r="H1455" s="3" t="s">
        <v>1552</v>
      </c>
      <c r="I1455" s="4">
        <v>58.31</v>
      </c>
    </row>
    <row r="1456" spans="1:9" x14ac:dyDescent="0.2">
      <c r="A1456" s="2">
        <v>550514</v>
      </c>
      <c r="B1456" s="3" t="s">
        <v>19</v>
      </c>
      <c r="C1456" s="3" t="s">
        <v>20</v>
      </c>
      <c r="D1456" s="3" t="s">
        <v>21</v>
      </c>
      <c r="E1456" s="3" t="s">
        <v>1537</v>
      </c>
      <c r="F1456" s="3" t="s">
        <v>72</v>
      </c>
      <c r="G1456" s="3" t="s">
        <v>73</v>
      </c>
      <c r="H1456" s="3" t="s">
        <v>1553</v>
      </c>
      <c r="I1456" s="4">
        <v>21.97</v>
      </c>
    </row>
    <row r="1457" spans="1:9" x14ac:dyDescent="0.2">
      <c r="A1457" s="2">
        <v>550519</v>
      </c>
      <c r="B1457" s="3" t="s">
        <v>19</v>
      </c>
      <c r="C1457" s="3" t="s">
        <v>20</v>
      </c>
      <c r="D1457" s="3" t="s">
        <v>21</v>
      </c>
      <c r="E1457" s="3" t="s">
        <v>1537</v>
      </c>
      <c r="F1457" s="3" t="s">
        <v>72</v>
      </c>
      <c r="G1457" s="3" t="s">
        <v>73</v>
      </c>
      <c r="H1457" s="3" t="s">
        <v>1554</v>
      </c>
      <c r="I1457" s="4">
        <v>33.07</v>
      </c>
    </row>
    <row r="1458" spans="1:9" x14ac:dyDescent="0.2">
      <c r="A1458" s="2">
        <v>550521</v>
      </c>
      <c r="B1458" s="3" t="s">
        <v>19</v>
      </c>
      <c r="C1458" s="3" t="s">
        <v>20</v>
      </c>
      <c r="D1458" s="3" t="s">
        <v>21</v>
      </c>
      <c r="E1458" s="3" t="s">
        <v>1537</v>
      </c>
      <c r="F1458" s="3" t="s">
        <v>72</v>
      </c>
      <c r="G1458" s="3" t="s">
        <v>73</v>
      </c>
      <c r="H1458" s="3" t="s">
        <v>1555</v>
      </c>
      <c r="I1458" s="4">
        <v>33.07</v>
      </c>
    </row>
    <row r="1459" spans="1:9" x14ac:dyDescent="0.2">
      <c r="A1459" s="2">
        <v>555660</v>
      </c>
      <c r="B1459" s="3" t="s">
        <v>19</v>
      </c>
      <c r="C1459" s="3" t="s">
        <v>20</v>
      </c>
      <c r="D1459" s="3" t="s">
        <v>21</v>
      </c>
      <c r="E1459" s="3" t="s">
        <v>1537</v>
      </c>
      <c r="F1459" s="3" t="s">
        <v>72</v>
      </c>
      <c r="G1459" s="3" t="s">
        <v>73</v>
      </c>
      <c r="H1459" s="3" t="s">
        <v>1556</v>
      </c>
      <c r="I1459" s="4">
        <v>21.97</v>
      </c>
    </row>
    <row r="1460" spans="1:9" x14ac:dyDescent="0.2">
      <c r="A1460" s="2">
        <v>555680</v>
      </c>
      <c r="B1460" s="3" t="s">
        <v>19</v>
      </c>
      <c r="C1460" s="3" t="s">
        <v>20</v>
      </c>
      <c r="D1460" s="3" t="s">
        <v>21</v>
      </c>
      <c r="E1460" s="3" t="s">
        <v>1537</v>
      </c>
      <c r="F1460" s="3" t="s">
        <v>72</v>
      </c>
      <c r="G1460" s="3" t="s">
        <v>73</v>
      </c>
      <c r="H1460" s="3" t="s">
        <v>1557</v>
      </c>
      <c r="I1460" s="4">
        <v>21.97</v>
      </c>
    </row>
    <row r="1461" spans="1:9" x14ac:dyDescent="0.2">
      <c r="A1461" s="2">
        <v>492302</v>
      </c>
      <c r="B1461" s="3" t="s">
        <v>19</v>
      </c>
      <c r="C1461" s="3" t="s">
        <v>20</v>
      </c>
      <c r="D1461" s="3" t="s">
        <v>21</v>
      </c>
      <c r="E1461" s="3" t="s">
        <v>1537</v>
      </c>
      <c r="F1461" s="3" t="s">
        <v>72</v>
      </c>
      <c r="G1461" s="3" t="s">
        <v>73</v>
      </c>
      <c r="H1461" s="3" t="s">
        <v>1558</v>
      </c>
      <c r="I1461" s="4">
        <v>36.56</v>
      </c>
    </row>
    <row r="1462" spans="1:9" x14ac:dyDescent="0.2">
      <c r="A1462" s="2">
        <v>492310</v>
      </c>
      <c r="B1462" s="3" t="s">
        <v>19</v>
      </c>
      <c r="C1462" s="3" t="s">
        <v>20</v>
      </c>
      <c r="D1462" s="3" t="s">
        <v>21</v>
      </c>
      <c r="E1462" s="3" t="s">
        <v>1537</v>
      </c>
      <c r="F1462" s="3" t="s">
        <v>72</v>
      </c>
      <c r="G1462" s="3" t="s">
        <v>73</v>
      </c>
      <c r="H1462" s="3" t="s">
        <v>1559</v>
      </c>
      <c r="I1462" s="4">
        <v>36.56</v>
      </c>
    </row>
    <row r="1463" spans="1:9" x14ac:dyDescent="0.2">
      <c r="A1463" s="2">
        <v>563089</v>
      </c>
      <c r="B1463" s="3" t="s">
        <v>19</v>
      </c>
      <c r="C1463" s="3" t="s">
        <v>20</v>
      </c>
      <c r="D1463" s="3" t="s">
        <v>21</v>
      </c>
      <c r="E1463" s="3" t="s">
        <v>1537</v>
      </c>
      <c r="F1463" s="3" t="s">
        <v>72</v>
      </c>
      <c r="G1463" s="3" t="s">
        <v>73</v>
      </c>
      <c r="H1463" s="3" t="s">
        <v>1560</v>
      </c>
      <c r="I1463" s="4">
        <v>36.56</v>
      </c>
    </row>
    <row r="1464" spans="1:9" x14ac:dyDescent="0.2">
      <c r="A1464" s="2">
        <v>563091</v>
      </c>
      <c r="B1464" s="3" t="s">
        <v>19</v>
      </c>
      <c r="C1464" s="3" t="s">
        <v>20</v>
      </c>
      <c r="D1464" s="3" t="s">
        <v>21</v>
      </c>
      <c r="E1464" s="3" t="s">
        <v>1537</v>
      </c>
      <c r="F1464" s="3" t="s">
        <v>72</v>
      </c>
      <c r="G1464" s="3" t="s">
        <v>73</v>
      </c>
      <c r="H1464" s="3" t="s">
        <v>1561</v>
      </c>
      <c r="I1464" s="4">
        <v>36.56</v>
      </c>
    </row>
    <row r="1465" spans="1:9" x14ac:dyDescent="0.2">
      <c r="A1465" s="2">
        <v>570827</v>
      </c>
      <c r="B1465" s="3" t="s">
        <v>19</v>
      </c>
      <c r="C1465" s="3" t="s">
        <v>20</v>
      </c>
      <c r="D1465" s="3" t="s">
        <v>21</v>
      </c>
      <c r="E1465" s="3" t="s">
        <v>1537</v>
      </c>
      <c r="F1465" s="3" t="s">
        <v>72</v>
      </c>
      <c r="G1465" s="3" t="s">
        <v>73</v>
      </c>
      <c r="H1465" s="3" t="s">
        <v>1562</v>
      </c>
      <c r="I1465" s="4">
        <v>26.1</v>
      </c>
    </row>
    <row r="1466" spans="1:9" x14ac:dyDescent="0.2">
      <c r="A1466" s="2">
        <v>570829</v>
      </c>
      <c r="B1466" s="3" t="s">
        <v>19</v>
      </c>
      <c r="C1466" s="3" t="s">
        <v>20</v>
      </c>
      <c r="D1466" s="3" t="s">
        <v>21</v>
      </c>
      <c r="E1466" s="3" t="s">
        <v>1537</v>
      </c>
      <c r="F1466" s="3" t="s">
        <v>72</v>
      </c>
      <c r="G1466" s="3" t="s">
        <v>73</v>
      </c>
      <c r="H1466" s="3" t="s">
        <v>1563</v>
      </c>
      <c r="I1466" s="4">
        <v>26.1</v>
      </c>
    </row>
    <row r="1467" spans="1:9" x14ac:dyDescent="0.2">
      <c r="A1467" s="2">
        <v>570831</v>
      </c>
      <c r="B1467" s="3" t="s">
        <v>19</v>
      </c>
      <c r="C1467" s="3" t="s">
        <v>20</v>
      </c>
      <c r="D1467" s="3" t="s">
        <v>21</v>
      </c>
      <c r="E1467" s="3" t="s">
        <v>1537</v>
      </c>
      <c r="F1467" s="3" t="s">
        <v>72</v>
      </c>
      <c r="G1467" s="3" t="s">
        <v>73</v>
      </c>
      <c r="H1467" s="3" t="s">
        <v>1564</v>
      </c>
      <c r="I1467" s="4">
        <v>26.1</v>
      </c>
    </row>
    <row r="1468" spans="1:9" x14ac:dyDescent="0.2">
      <c r="A1468" s="2">
        <v>570836</v>
      </c>
      <c r="B1468" s="3" t="s">
        <v>19</v>
      </c>
      <c r="C1468" s="3" t="s">
        <v>20</v>
      </c>
      <c r="D1468" s="3" t="s">
        <v>21</v>
      </c>
      <c r="E1468" s="3" t="s">
        <v>1537</v>
      </c>
      <c r="F1468" s="3" t="s">
        <v>72</v>
      </c>
      <c r="G1468" s="3" t="s">
        <v>73</v>
      </c>
      <c r="H1468" s="3" t="s">
        <v>1565</v>
      </c>
      <c r="I1468" s="4">
        <v>26.1</v>
      </c>
    </row>
    <row r="1469" spans="1:9" x14ac:dyDescent="0.2">
      <c r="A1469" s="2">
        <v>287686</v>
      </c>
      <c r="B1469" s="3" t="s">
        <v>19</v>
      </c>
      <c r="C1469" s="3" t="s">
        <v>20</v>
      </c>
      <c r="D1469" s="3" t="s">
        <v>21</v>
      </c>
      <c r="E1469" s="3" t="s">
        <v>1537</v>
      </c>
      <c r="F1469" s="3" t="s">
        <v>23</v>
      </c>
      <c r="G1469" s="3" t="s">
        <v>24</v>
      </c>
      <c r="H1469" s="3" t="s">
        <v>1566</v>
      </c>
      <c r="I1469" s="4">
        <v>50.7</v>
      </c>
    </row>
    <row r="1470" spans="1:9" x14ac:dyDescent="0.2">
      <c r="A1470" s="2">
        <v>287687</v>
      </c>
      <c r="B1470" s="3" t="s">
        <v>19</v>
      </c>
      <c r="C1470" s="3" t="s">
        <v>20</v>
      </c>
      <c r="D1470" s="3" t="s">
        <v>21</v>
      </c>
      <c r="E1470" s="3" t="s">
        <v>1537</v>
      </c>
      <c r="F1470" s="3" t="s">
        <v>23</v>
      </c>
      <c r="G1470" s="3" t="s">
        <v>24</v>
      </c>
      <c r="H1470" s="3" t="s">
        <v>1567</v>
      </c>
      <c r="I1470" s="4">
        <v>50.7</v>
      </c>
    </row>
    <row r="1471" spans="1:9" x14ac:dyDescent="0.2">
      <c r="A1471" s="2">
        <v>287689</v>
      </c>
      <c r="B1471" s="3" t="s">
        <v>19</v>
      </c>
      <c r="C1471" s="3" t="s">
        <v>20</v>
      </c>
      <c r="D1471" s="3" t="s">
        <v>21</v>
      </c>
      <c r="E1471" s="3" t="s">
        <v>1537</v>
      </c>
      <c r="F1471" s="3" t="s">
        <v>23</v>
      </c>
      <c r="G1471" s="3" t="s">
        <v>24</v>
      </c>
      <c r="H1471" s="3" t="s">
        <v>1568</v>
      </c>
      <c r="I1471" s="4">
        <v>50.7</v>
      </c>
    </row>
    <row r="1472" spans="1:9" x14ac:dyDescent="0.2">
      <c r="A1472" s="2">
        <v>309673</v>
      </c>
      <c r="B1472" s="3" t="s">
        <v>19</v>
      </c>
      <c r="C1472" s="3" t="s">
        <v>20</v>
      </c>
      <c r="D1472" s="3" t="s">
        <v>21</v>
      </c>
      <c r="E1472" s="3" t="s">
        <v>1537</v>
      </c>
      <c r="F1472" s="3" t="s">
        <v>23</v>
      </c>
      <c r="G1472" s="3" t="s">
        <v>24</v>
      </c>
      <c r="H1472" s="3" t="s">
        <v>1569</v>
      </c>
      <c r="I1472" s="4">
        <v>80.53</v>
      </c>
    </row>
    <row r="1473" spans="1:9" x14ac:dyDescent="0.2">
      <c r="A1473" s="2">
        <v>309678</v>
      </c>
      <c r="B1473" s="3" t="s">
        <v>19</v>
      </c>
      <c r="C1473" s="3" t="s">
        <v>20</v>
      </c>
      <c r="D1473" s="3" t="s">
        <v>21</v>
      </c>
      <c r="E1473" s="3" t="s">
        <v>1537</v>
      </c>
      <c r="F1473" s="3" t="s">
        <v>23</v>
      </c>
      <c r="G1473" s="3" t="s">
        <v>24</v>
      </c>
      <c r="H1473" s="3" t="s">
        <v>1570</v>
      </c>
      <c r="I1473" s="4">
        <v>80.53</v>
      </c>
    </row>
    <row r="1474" spans="1:9" x14ac:dyDescent="0.2">
      <c r="A1474" s="2">
        <v>309684</v>
      </c>
      <c r="B1474" s="3" t="s">
        <v>19</v>
      </c>
      <c r="C1474" s="3" t="s">
        <v>20</v>
      </c>
      <c r="D1474" s="3" t="s">
        <v>21</v>
      </c>
      <c r="E1474" s="3" t="s">
        <v>1537</v>
      </c>
      <c r="F1474" s="3" t="s">
        <v>23</v>
      </c>
      <c r="G1474" s="3" t="s">
        <v>24</v>
      </c>
      <c r="H1474" s="3" t="s">
        <v>1571</v>
      </c>
      <c r="I1474" s="4">
        <v>80.53</v>
      </c>
    </row>
    <row r="1475" spans="1:9" x14ac:dyDescent="0.2">
      <c r="A1475" s="2">
        <v>453010</v>
      </c>
      <c r="B1475" s="3" t="s">
        <v>19</v>
      </c>
      <c r="C1475" s="3" t="s">
        <v>20</v>
      </c>
      <c r="D1475" s="3" t="s">
        <v>21</v>
      </c>
      <c r="E1475" s="3" t="s">
        <v>1537</v>
      </c>
      <c r="F1475" s="3" t="s">
        <v>23</v>
      </c>
      <c r="G1475" s="3" t="s">
        <v>24</v>
      </c>
      <c r="H1475" s="3" t="s">
        <v>1572</v>
      </c>
      <c r="I1475" s="4">
        <v>80.53</v>
      </c>
    </row>
    <row r="1476" spans="1:9" x14ac:dyDescent="0.2">
      <c r="A1476" s="2">
        <v>512404</v>
      </c>
      <c r="B1476" s="3" t="s">
        <v>19</v>
      </c>
      <c r="C1476" s="3" t="s">
        <v>20</v>
      </c>
      <c r="D1476" s="3" t="s">
        <v>21</v>
      </c>
      <c r="E1476" s="3" t="s">
        <v>1537</v>
      </c>
      <c r="F1476" s="3" t="s">
        <v>23</v>
      </c>
      <c r="G1476" s="3" t="s">
        <v>24</v>
      </c>
      <c r="H1476" s="3" t="s">
        <v>1573</v>
      </c>
      <c r="I1476" s="4">
        <v>75.56</v>
      </c>
    </row>
    <row r="1477" spans="1:9" x14ac:dyDescent="0.2">
      <c r="A1477" s="2">
        <v>512406</v>
      </c>
      <c r="B1477" s="3" t="s">
        <v>19</v>
      </c>
      <c r="C1477" s="3" t="s">
        <v>20</v>
      </c>
      <c r="D1477" s="3" t="s">
        <v>21</v>
      </c>
      <c r="E1477" s="3" t="s">
        <v>1537</v>
      </c>
      <c r="F1477" s="3" t="s">
        <v>23</v>
      </c>
      <c r="G1477" s="3" t="s">
        <v>24</v>
      </c>
      <c r="H1477" s="3" t="s">
        <v>1574</v>
      </c>
      <c r="I1477" s="4">
        <v>75.56</v>
      </c>
    </row>
    <row r="1478" spans="1:9" x14ac:dyDescent="0.2">
      <c r="A1478" s="2">
        <v>522385</v>
      </c>
      <c r="B1478" s="3" t="s">
        <v>19</v>
      </c>
      <c r="C1478" s="3" t="s">
        <v>20</v>
      </c>
      <c r="D1478" s="3" t="s">
        <v>21</v>
      </c>
      <c r="E1478" s="3" t="s">
        <v>1537</v>
      </c>
      <c r="F1478" s="3" t="s">
        <v>23</v>
      </c>
      <c r="G1478" s="3" t="s">
        <v>24</v>
      </c>
      <c r="H1478" s="3" t="s">
        <v>1575</v>
      </c>
      <c r="I1478" s="4">
        <v>29.25</v>
      </c>
    </row>
    <row r="1479" spans="1:9" x14ac:dyDescent="0.2">
      <c r="A1479" s="2">
        <v>522391</v>
      </c>
      <c r="B1479" s="3" t="s">
        <v>19</v>
      </c>
      <c r="C1479" s="3" t="s">
        <v>20</v>
      </c>
      <c r="D1479" s="3" t="s">
        <v>21</v>
      </c>
      <c r="E1479" s="3" t="s">
        <v>1537</v>
      </c>
      <c r="F1479" s="3" t="s">
        <v>23</v>
      </c>
      <c r="G1479" s="3" t="s">
        <v>24</v>
      </c>
      <c r="H1479" s="3" t="s">
        <v>1576</v>
      </c>
      <c r="I1479" s="4">
        <v>29.25</v>
      </c>
    </row>
    <row r="1480" spans="1:9" x14ac:dyDescent="0.2">
      <c r="A1480" s="2">
        <v>522424</v>
      </c>
      <c r="B1480" s="3" t="s">
        <v>19</v>
      </c>
      <c r="C1480" s="3" t="s">
        <v>20</v>
      </c>
      <c r="D1480" s="3" t="s">
        <v>21</v>
      </c>
      <c r="E1480" s="3" t="s">
        <v>1537</v>
      </c>
      <c r="F1480" s="3" t="s">
        <v>23</v>
      </c>
      <c r="G1480" s="3" t="s">
        <v>24</v>
      </c>
      <c r="H1480" s="3" t="s">
        <v>1577</v>
      </c>
      <c r="I1480" s="4">
        <v>29.25</v>
      </c>
    </row>
    <row r="1481" spans="1:9" x14ac:dyDescent="0.2">
      <c r="A1481" s="2">
        <v>154919</v>
      </c>
      <c r="B1481" s="3" t="s">
        <v>19</v>
      </c>
      <c r="C1481" s="3" t="s">
        <v>20</v>
      </c>
      <c r="D1481" s="3" t="s">
        <v>21</v>
      </c>
      <c r="E1481" s="3" t="s">
        <v>1537</v>
      </c>
      <c r="F1481" s="3" t="s">
        <v>23</v>
      </c>
      <c r="G1481" s="3" t="s">
        <v>24</v>
      </c>
      <c r="H1481" s="3" t="s">
        <v>1578</v>
      </c>
      <c r="I1481" s="4">
        <v>45.71</v>
      </c>
    </row>
    <row r="1482" spans="1:9" x14ac:dyDescent="0.2">
      <c r="A1482" s="2">
        <v>154920</v>
      </c>
      <c r="B1482" s="3" t="s">
        <v>19</v>
      </c>
      <c r="C1482" s="3" t="s">
        <v>20</v>
      </c>
      <c r="D1482" s="3" t="s">
        <v>21</v>
      </c>
      <c r="E1482" s="3" t="s">
        <v>1537</v>
      </c>
      <c r="F1482" s="3" t="s">
        <v>23</v>
      </c>
      <c r="G1482" s="3" t="s">
        <v>24</v>
      </c>
      <c r="H1482" s="3" t="s">
        <v>1579</v>
      </c>
      <c r="I1482" s="4">
        <v>45.71</v>
      </c>
    </row>
    <row r="1483" spans="1:9" x14ac:dyDescent="0.2">
      <c r="A1483" s="2">
        <v>154925</v>
      </c>
      <c r="B1483" s="3" t="s">
        <v>19</v>
      </c>
      <c r="C1483" s="3" t="s">
        <v>20</v>
      </c>
      <c r="D1483" s="3" t="s">
        <v>21</v>
      </c>
      <c r="E1483" s="3" t="s">
        <v>1537</v>
      </c>
      <c r="F1483" s="3" t="s">
        <v>23</v>
      </c>
      <c r="G1483" s="3" t="s">
        <v>24</v>
      </c>
      <c r="H1483" s="3" t="s">
        <v>1580</v>
      </c>
      <c r="I1483" s="4">
        <v>45.71</v>
      </c>
    </row>
    <row r="1484" spans="1:9" x14ac:dyDescent="0.2">
      <c r="A1484" s="2">
        <v>154942</v>
      </c>
      <c r="B1484" s="3" t="s">
        <v>19</v>
      </c>
      <c r="C1484" s="3" t="s">
        <v>20</v>
      </c>
      <c r="D1484" s="3" t="s">
        <v>21</v>
      </c>
      <c r="E1484" s="3" t="s">
        <v>1537</v>
      </c>
      <c r="F1484" s="3" t="s">
        <v>23</v>
      </c>
      <c r="G1484" s="3" t="s">
        <v>24</v>
      </c>
      <c r="H1484" s="3" t="s">
        <v>1581</v>
      </c>
      <c r="I1484" s="4">
        <v>45.71</v>
      </c>
    </row>
    <row r="1485" spans="1:9" x14ac:dyDescent="0.2">
      <c r="A1485" s="2">
        <v>520244</v>
      </c>
      <c r="B1485" s="3" t="s">
        <v>19</v>
      </c>
      <c r="C1485" s="3" t="s">
        <v>20</v>
      </c>
      <c r="D1485" s="3" t="s">
        <v>21</v>
      </c>
      <c r="E1485" s="3" t="s">
        <v>1537</v>
      </c>
      <c r="F1485" s="3" t="s">
        <v>23</v>
      </c>
      <c r="G1485" s="3" t="s">
        <v>24</v>
      </c>
      <c r="H1485" s="3" t="s">
        <v>1582</v>
      </c>
      <c r="I1485" s="4">
        <v>30.19</v>
      </c>
    </row>
    <row r="1486" spans="1:9" x14ac:dyDescent="0.2">
      <c r="A1486" s="2">
        <v>520250</v>
      </c>
      <c r="B1486" s="3" t="s">
        <v>19</v>
      </c>
      <c r="C1486" s="3" t="s">
        <v>20</v>
      </c>
      <c r="D1486" s="3" t="s">
        <v>21</v>
      </c>
      <c r="E1486" s="3" t="s">
        <v>1537</v>
      </c>
      <c r="F1486" s="3" t="s">
        <v>23</v>
      </c>
      <c r="G1486" s="3" t="s">
        <v>24</v>
      </c>
      <c r="H1486" s="3" t="s">
        <v>1583</v>
      </c>
      <c r="I1486" s="4">
        <v>30.19</v>
      </c>
    </row>
    <row r="1487" spans="1:9" x14ac:dyDescent="0.2">
      <c r="A1487" s="2">
        <v>520252</v>
      </c>
      <c r="B1487" s="3" t="s">
        <v>19</v>
      </c>
      <c r="C1487" s="3" t="s">
        <v>20</v>
      </c>
      <c r="D1487" s="3" t="s">
        <v>21</v>
      </c>
      <c r="E1487" s="3" t="s">
        <v>1537</v>
      </c>
      <c r="F1487" s="3" t="s">
        <v>23</v>
      </c>
      <c r="G1487" s="3" t="s">
        <v>24</v>
      </c>
      <c r="H1487" s="3" t="s">
        <v>1584</v>
      </c>
      <c r="I1487" s="4">
        <v>30.19</v>
      </c>
    </row>
    <row r="1488" spans="1:9" x14ac:dyDescent="0.2">
      <c r="A1488" s="2">
        <v>354786</v>
      </c>
      <c r="B1488" s="3" t="s">
        <v>19</v>
      </c>
      <c r="C1488" s="3" t="s">
        <v>20</v>
      </c>
      <c r="D1488" s="3" t="s">
        <v>21</v>
      </c>
      <c r="E1488" s="3" t="s">
        <v>1537</v>
      </c>
      <c r="F1488" s="3" t="s">
        <v>23</v>
      </c>
      <c r="G1488" s="3" t="s">
        <v>186</v>
      </c>
      <c r="H1488" s="3" t="s">
        <v>1585</v>
      </c>
      <c r="I1488" s="4">
        <v>13.86</v>
      </c>
    </row>
    <row r="1489" spans="1:9" x14ac:dyDescent="0.2">
      <c r="A1489" s="2">
        <v>354783</v>
      </c>
      <c r="B1489" s="3" t="s">
        <v>19</v>
      </c>
      <c r="C1489" s="3" t="s">
        <v>20</v>
      </c>
      <c r="D1489" s="3" t="s">
        <v>21</v>
      </c>
      <c r="E1489" s="3" t="s">
        <v>1537</v>
      </c>
      <c r="F1489" s="3" t="s">
        <v>23</v>
      </c>
      <c r="G1489" s="3" t="s">
        <v>186</v>
      </c>
      <c r="H1489" s="3" t="s">
        <v>1586</v>
      </c>
      <c r="I1489" s="4">
        <v>13.86</v>
      </c>
    </row>
    <row r="1490" spans="1:9" x14ac:dyDescent="0.2">
      <c r="A1490" s="2">
        <v>354787</v>
      </c>
      <c r="B1490" s="3" t="s">
        <v>19</v>
      </c>
      <c r="C1490" s="3" t="s">
        <v>20</v>
      </c>
      <c r="D1490" s="3" t="s">
        <v>21</v>
      </c>
      <c r="E1490" s="3" t="s">
        <v>1537</v>
      </c>
      <c r="F1490" s="3" t="s">
        <v>23</v>
      </c>
      <c r="G1490" s="3" t="s">
        <v>186</v>
      </c>
      <c r="H1490" s="3" t="s">
        <v>1587</v>
      </c>
      <c r="I1490" s="4">
        <v>13.86</v>
      </c>
    </row>
    <row r="1491" spans="1:9" x14ac:dyDescent="0.2">
      <c r="A1491" s="2">
        <v>379514</v>
      </c>
      <c r="B1491" s="3" t="s">
        <v>19</v>
      </c>
      <c r="C1491" s="3" t="s">
        <v>20</v>
      </c>
      <c r="D1491" s="3" t="s">
        <v>21</v>
      </c>
      <c r="E1491" s="3" t="s">
        <v>1537</v>
      </c>
      <c r="F1491" s="3" t="s">
        <v>23</v>
      </c>
      <c r="G1491" s="3" t="s">
        <v>186</v>
      </c>
      <c r="H1491" s="3" t="s">
        <v>1588</v>
      </c>
      <c r="I1491" s="4">
        <v>45.72</v>
      </c>
    </row>
    <row r="1492" spans="1:9" x14ac:dyDescent="0.2">
      <c r="A1492" s="2">
        <v>398022</v>
      </c>
      <c r="B1492" s="3" t="s">
        <v>19</v>
      </c>
      <c r="C1492" s="3" t="s">
        <v>20</v>
      </c>
      <c r="D1492" s="3" t="s">
        <v>21</v>
      </c>
      <c r="E1492" s="3" t="s">
        <v>1537</v>
      </c>
      <c r="F1492" s="3" t="s">
        <v>23</v>
      </c>
      <c r="G1492" s="3" t="s">
        <v>186</v>
      </c>
      <c r="H1492" s="3" t="s">
        <v>1589</v>
      </c>
      <c r="I1492" s="4">
        <v>45.72</v>
      </c>
    </row>
    <row r="1493" spans="1:9" x14ac:dyDescent="0.2">
      <c r="A1493" s="2">
        <v>533329</v>
      </c>
      <c r="B1493" s="3" t="s">
        <v>19</v>
      </c>
      <c r="C1493" s="3" t="s">
        <v>20</v>
      </c>
      <c r="D1493" s="3" t="s">
        <v>21</v>
      </c>
      <c r="E1493" s="3" t="s">
        <v>1537</v>
      </c>
      <c r="F1493" s="3" t="s">
        <v>23</v>
      </c>
      <c r="G1493" s="3" t="s">
        <v>186</v>
      </c>
      <c r="H1493" s="3" t="s">
        <v>1590</v>
      </c>
      <c r="I1493" s="4">
        <v>67.989999999999995</v>
      </c>
    </row>
    <row r="1494" spans="1:9" x14ac:dyDescent="0.2">
      <c r="A1494" s="2">
        <v>533340</v>
      </c>
      <c r="B1494" s="3" t="s">
        <v>19</v>
      </c>
      <c r="C1494" s="3" t="s">
        <v>20</v>
      </c>
      <c r="D1494" s="3" t="s">
        <v>21</v>
      </c>
      <c r="E1494" s="3" t="s">
        <v>1537</v>
      </c>
      <c r="F1494" s="3" t="s">
        <v>23</v>
      </c>
      <c r="G1494" s="3" t="s">
        <v>186</v>
      </c>
      <c r="H1494" s="3" t="s">
        <v>1591</v>
      </c>
      <c r="I1494" s="4">
        <v>67.989999999999995</v>
      </c>
    </row>
    <row r="1495" spans="1:9" x14ac:dyDescent="0.2">
      <c r="A1495" s="2">
        <v>545061</v>
      </c>
      <c r="B1495" s="3" t="s">
        <v>19</v>
      </c>
      <c r="C1495" s="3" t="s">
        <v>20</v>
      </c>
      <c r="D1495" s="3" t="s">
        <v>21</v>
      </c>
      <c r="E1495" s="3" t="s">
        <v>1537</v>
      </c>
      <c r="F1495" s="3" t="s">
        <v>23</v>
      </c>
      <c r="G1495" s="3" t="s">
        <v>186</v>
      </c>
      <c r="H1495" s="3" t="s">
        <v>1592</v>
      </c>
      <c r="I1495" s="4">
        <v>23.58</v>
      </c>
    </row>
    <row r="1496" spans="1:9" x14ac:dyDescent="0.2">
      <c r="A1496" s="2">
        <v>545065</v>
      </c>
      <c r="B1496" s="3" t="s">
        <v>19</v>
      </c>
      <c r="C1496" s="3" t="s">
        <v>20</v>
      </c>
      <c r="D1496" s="3" t="s">
        <v>21</v>
      </c>
      <c r="E1496" s="3" t="s">
        <v>1537</v>
      </c>
      <c r="F1496" s="3" t="s">
        <v>23</v>
      </c>
      <c r="G1496" s="3" t="s">
        <v>186</v>
      </c>
      <c r="H1496" s="3" t="s">
        <v>1593</v>
      </c>
      <c r="I1496" s="4">
        <v>23.58</v>
      </c>
    </row>
    <row r="1497" spans="1:9" x14ac:dyDescent="0.2">
      <c r="A1497" s="2">
        <v>458996</v>
      </c>
      <c r="B1497" s="3" t="s">
        <v>19</v>
      </c>
      <c r="C1497" s="3" t="s">
        <v>20</v>
      </c>
      <c r="D1497" s="3" t="s">
        <v>21</v>
      </c>
      <c r="E1497" s="3" t="s">
        <v>1537</v>
      </c>
      <c r="F1497" s="3" t="s">
        <v>23</v>
      </c>
      <c r="G1497" s="3" t="s">
        <v>186</v>
      </c>
      <c r="H1497" s="3" t="s">
        <v>1594</v>
      </c>
      <c r="I1497" s="4">
        <v>17.829999999999998</v>
      </c>
    </row>
    <row r="1498" spans="1:9" x14ac:dyDescent="0.2">
      <c r="A1498" s="2">
        <v>458998</v>
      </c>
      <c r="B1498" s="3" t="s">
        <v>19</v>
      </c>
      <c r="C1498" s="3" t="s">
        <v>20</v>
      </c>
      <c r="D1498" s="3" t="s">
        <v>21</v>
      </c>
      <c r="E1498" s="3" t="s">
        <v>1537</v>
      </c>
      <c r="F1498" s="3" t="s">
        <v>23</v>
      </c>
      <c r="G1498" s="3" t="s">
        <v>186</v>
      </c>
      <c r="H1498" s="3" t="s">
        <v>1595</v>
      </c>
      <c r="I1498" s="4">
        <v>17.829999999999998</v>
      </c>
    </row>
    <row r="1499" spans="1:9" x14ac:dyDescent="0.2">
      <c r="A1499" s="2">
        <v>459005</v>
      </c>
      <c r="B1499" s="3" t="s">
        <v>19</v>
      </c>
      <c r="C1499" s="3" t="s">
        <v>20</v>
      </c>
      <c r="D1499" s="3" t="s">
        <v>21</v>
      </c>
      <c r="E1499" s="3" t="s">
        <v>1537</v>
      </c>
      <c r="F1499" s="3" t="s">
        <v>23</v>
      </c>
      <c r="G1499" s="3" t="s">
        <v>186</v>
      </c>
      <c r="H1499" s="3" t="s">
        <v>1596</v>
      </c>
      <c r="I1499" s="4">
        <v>31.71</v>
      </c>
    </row>
    <row r="1500" spans="1:9" x14ac:dyDescent="0.2">
      <c r="A1500" s="2">
        <v>459007</v>
      </c>
      <c r="B1500" s="3" t="s">
        <v>19</v>
      </c>
      <c r="C1500" s="3" t="s">
        <v>20</v>
      </c>
      <c r="D1500" s="3" t="s">
        <v>21</v>
      </c>
      <c r="E1500" s="3" t="s">
        <v>1537</v>
      </c>
      <c r="F1500" s="3" t="s">
        <v>23</v>
      </c>
      <c r="G1500" s="3" t="s">
        <v>186</v>
      </c>
      <c r="H1500" s="3" t="s">
        <v>1597</v>
      </c>
      <c r="I1500" s="4">
        <v>31.71</v>
      </c>
    </row>
    <row r="1501" spans="1:9" x14ac:dyDescent="0.2">
      <c r="A1501" s="2">
        <v>459011</v>
      </c>
      <c r="B1501" s="3" t="s">
        <v>19</v>
      </c>
      <c r="C1501" s="3" t="s">
        <v>20</v>
      </c>
      <c r="D1501" s="3" t="s">
        <v>21</v>
      </c>
      <c r="E1501" s="3" t="s">
        <v>1537</v>
      </c>
      <c r="F1501" s="3" t="s">
        <v>23</v>
      </c>
      <c r="G1501" s="3" t="s">
        <v>186</v>
      </c>
      <c r="H1501" s="3" t="s">
        <v>1598</v>
      </c>
      <c r="I1501" s="4">
        <v>31.71</v>
      </c>
    </row>
    <row r="1502" spans="1:9" x14ac:dyDescent="0.2">
      <c r="A1502" s="2">
        <v>368947</v>
      </c>
      <c r="B1502" s="3" t="s">
        <v>19</v>
      </c>
      <c r="C1502" s="3" t="s">
        <v>20</v>
      </c>
      <c r="D1502" s="3" t="s">
        <v>21</v>
      </c>
      <c r="E1502" s="3" t="s">
        <v>1537</v>
      </c>
      <c r="F1502" s="3" t="s">
        <v>83</v>
      </c>
      <c r="G1502" s="3" t="s">
        <v>84</v>
      </c>
      <c r="H1502" s="3" t="s">
        <v>1599</v>
      </c>
      <c r="I1502" s="4">
        <v>35.69</v>
      </c>
    </row>
    <row r="1503" spans="1:9" x14ac:dyDescent="0.2">
      <c r="A1503" s="2">
        <v>368948</v>
      </c>
      <c r="B1503" s="3" t="s">
        <v>19</v>
      </c>
      <c r="C1503" s="3" t="s">
        <v>20</v>
      </c>
      <c r="D1503" s="3" t="s">
        <v>21</v>
      </c>
      <c r="E1503" s="3" t="s">
        <v>1537</v>
      </c>
      <c r="F1503" s="3" t="s">
        <v>83</v>
      </c>
      <c r="G1503" s="3" t="s">
        <v>84</v>
      </c>
      <c r="H1503" s="3" t="s">
        <v>1600</v>
      </c>
      <c r="I1503" s="4">
        <v>96.44</v>
      </c>
    </row>
    <row r="1504" spans="1:9" x14ac:dyDescent="0.2">
      <c r="A1504" s="2">
        <v>368952</v>
      </c>
      <c r="B1504" s="3" t="s">
        <v>19</v>
      </c>
      <c r="C1504" s="3" t="s">
        <v>20</v>
      </c>
      <c r="D1504" s="3" t="s">
        <v>21</v>
      </c>
      <c r="E1504" s="3" t="s">
        <v>1537</v>
      </c>
      <c r="F1504" s="3" t="s">
        <v>83</v>
      </c>
      <c r="G1504" s="3" t="s">
        <v>84</v>
      </c>
      <c r="H1504" s="3" t="s">
        <v>1601</v>
      </c>
      <c r="I1504" s="4">
        <v>35.69</v>
      </c>
    </row>
    <row r="1505" spans="1:9" x14ac:dyDescent="0.2">
      <c r="A1505" s="2">
        <v>368953</v>
      </c>
      <c r="B1505" s="3" t="s">
        <v>19</v>
      </c>
      <c r="C1505" s="3" t="s">
        <v>20</v>
      </c>
      <c r="D1505" s="3" t="s">
        <v>21</v>
      </c>
      <c r="E1505" s="3" t="s">
        <v>1537</v>
      </c>
      <c r="F1505" s="3" t="s">
        <v>83</v>
      </c>
      <c r="G1505" s="3" t="s">
        <v>84</v>
      </c>
      <c r="H1505" s="3" t="s">
        <v>1602</v>
      </c>
      <c r="I1505" s="4">
        <v>35.69</v>
      </c>
    </row>
    <row r="1506" spans="1:9" x14ac:dyDescent="0.2">
      <c r="A1506" s="2">
        <v>368954</v>
      </c>
      <c r="B1506" s="3" t="s">
        <v>19</v>
      </c>
      <c r="C1506" s="3" t="s">
        <v>20</v>
      </c>
      <c r="D1506" s="3" t="s">
        <v>21</v>
      </c>
      <c r="E1506" s="3" t="s">
        <v>1537</v>
      </c>
      <c r="F1506" s="3" t="s">
        <v>83</v>
      </c>
      <c r="G1506" s="3" t="s">
        <v>84</v>
      </c>
      <c r="H1506" s="3" t="s">
        <v>1603</v>
      </c>
      <c r="I1506" s="4">
        <v>96.44</v>
      </c>
    </row>
    <row r="1507" spans="1:9" x14ac:dyDescent="0.2">
      <c r="A1507" s="2">
        <v>533699</v>
      </c>
      <c r="B1507" s="3" t="s">
        <v>19</v>
      </c>
      <c r="C1507" s="3" t="s">
        <v>20</v>
      </c>
      <c r="D1507" s="3" t="s">
        <v>21</v>
      </c>
      <c r="E1507" s="3" t="s">
        <v>1537</v>
      </c>
      <c r="F1507" s="3" t="s">
        <v>83</v>
      </c>
      <c r="G1507" s="3" t="s">
        <v>84</v>
      </c>
      <c r="H1507" s="3" t="s">
        <v>1604</v>
      </c>
      <c r="I1507" s="4">
        <v>45.2</v>
      </c>
    </row>
    <row r="1508" spans="1:9" x14ac:dyDescent="0.2">
      <c r="A1508" s="2">
        <v>535604</v>
      </c>
      <c r="B1508" s="3" t="s">
        <v>19</v>
      </c>
      <c r="C1508" s="3" t="s">
        <v>20</v>
      </c>
      <c r="D1508" s="3" t="s">
        <v>21</v>
      </c>
      <c r="E1508" s="3" t="s">
        <v>1537</v>
      </c>
      <c r="F1508" s="3" t="s">
        <v>83</v>
      </c>
      <c r="G1508" s="3" t="s">
        <v>84</v>
      </c>
      <c r="H1508" s="3" t="s">
        <v>1605</v>
      </c>
      <c r="I1508" s="4">
        <v>45.2</v>
      </c>
    </row>
    <row r="1509" spans="1:9" x14ac:dyDescent="0.2">
      <c r="A1509" s="2">
        <v>535627</v>
      </c>
      <c r="B1509" s="3" t="s">
        <v>19</v>
      </c>
      <c r="C1509" s="3" t="s">
        <v>20</v>
      </c>
      <c r="D1509" s="3" t="s">
        <v>21</v>
      </c>
      <c r="E1509" s="3" t="s">
        <v>1537</v>
      </c>
      <c r="F1509" s="3" t="s">
        <v>83</v>
      </c>
      <c r="G1509" s="3" t="s">
        <v>84</v>
      </c>
      <c r="H1509" s="3" t="s">
        <v>1606</v>
      </c>
      <c r="I1509" s="4">
        <v>45.2</v>
      </c>
    </row>
    <row r="1510" spans="1:9" x14ac:dyDescent="0.2">
      <c r="A1510" s="2">
        <v>568490</v>
      </c>
      <c r="B1510" s="3" t="s">
        <v>19</v>
      </c>
      <c r="C1510" s="3" t="s">
        <v>20</v>
      </c>
      <c r="D1510" s="3" t="s">
        <v>21</v>
      </c>
      <c r="E1510" s="3" t="s">
        <v>1537</v>
      </c>
      <c r="F1510" s="3" t="s">
        <v>83</v>
      </c>
      <c r="G1510" s="3" t="s">
        <v>84</v>
      </c>
      <c r="H1510" s="3" t="s">
        <v>1607</v>
      </c>
      <c r="I1510" s="4">
        <v>96.44</v>
      </c>
    </row>
    <row r="1511" spans="1:9" x14ac:dyDescent="0.2">
      <c r="A1511" s="2">
        <v>568492</v>
      </c>
      <c r="B1511" s="3" t="s">
        <v>19</v>
      </c>
      <c r="C1511" s="3" t="s">
        <v>20</v>
      </c>
      <c r="D1511" s="3" t="s">
        <v>21</v>
      </c>
      <c r="E1511" s="3" t="s">
        <v>1537</v>
      </c>
      <c r="F1511" s="3" t="s">
        <v>83</v>
      </c>
      <c r="G1511" s="3" t="s">
        <v>84</v>
      </c>
      <c r="H1511" s="3" t="s">
        <v>1608</v>
      </c>
      <c r="I1511" s="4">
        <v>96.44</v>
      </c>
    </row>
    <row r="1512" spans="1:9" x14ac:dyDescent="0.2">
      <c r="A1512" s="2">
        <v>386457</v>
      </c>
      <c r="B1512" s="3" t="s">
        <v>19</v>
      </c>
      <c r="C1512" s="3" t="s">
        <v>20</v>
      </c>
      <c r="D1512" s="3" t="s">
        <v>21</v>
      </c>
      <c r="E1512" s="3" t="s">
        <v>1537</v>
      </c>
      <c r="F1512" s="3" t="s">
        <v>83</v>
      </c>
      <c r="G1512" s="3" t="s">
        <v>84</v>
      </c>
      <c r="H1512" s="3" t="s">
        <v>1609</v>
      </c>
      <c r="I1512" s="4">
        <v>70.400000000000006</v>
      </c>
    </row>
    <row r="1513" spans="1:9" x14ac:dyDescent="0.2">
      <c r="A1513" s="2">
        <v>386458</v>
      </c>
      <c r="B1513" s="3" t="s">
        <v>19</v>
      </c>
      <c r="C1513" s="3" t="s">
        <v>20</v>
      </c>
      <c r="D1513" s="3" t="s">
        <v>21</v>
      </c>
      <c r="E1513" s="3" t="s">
        <v>1537</v>
      </c>
      <c r="F1513" s="3" t="s">
        <v>83</v>
      </c>
      <c r="G1513" s="3" t="s">
        <v>84</v>
      </c>
      <c r="H1513" s="3" t="s">
        <v>1610</v>
      </c>
      <c r="I1513" s="4">
        <v>70.400000000000006</v>
      </c>
    </row>
    <row r="1514" spans="1:9" x14ac:dyDescent="0.2">
      <c r="A1514" s="2">
        <v>386459</v>
      </c>
      <c r="B1514" s="3" t="s">
        <v>19</v>
      </c>
      <c r="C1514" s="3" t="s">
        <v>20</v>
      </c>
      <c r="D1514" s="3" t="s">
        <v>21</v>
      </c>
      <c r="E1514" s="3" t="s">
        <v>1537</v>
      </c>
      <c r="F1514" s="3" t="s">
        <v>83</v>
      </c>
      <c r="G1514" s="3" t="s">
        <v>84</v>
      </c>
      <c r="H1514" s="3" t="s">
        <v>1611</v>
      </c>
      <c r="I1514" s="4">
        <v>70.400000000000006</v>
      </c>
    </row>
    <row r="1515" spans="1:9" x14ac:dyDescent="0.2">
      <c r="A1515" s="2">
        <v>386460</v>
      </c>
      <c r="B1515" s="3" t="s">
        <v>19</v>
      </c>
      <c r="C1515" s="3" t="s">
        <v>20</v>
      </c>
      <c r="D1515" s="3" t="s">
        <v>21</v>
      </c>
      <c r="E1515" s="3" t="s">
        <v>1537</v>
      </c>
      <c r="F1515" s="3" t="s">
        <v>83</v>
      </c>
      <c r="G1515" s="3" t="s">
        <v>84</v>
      </c>
      <c r="H1515" s="3" t="s">
        <v>1612</v>
      </c>
      <c r="I1515" s="4">
        <v>70.400000000000006</v>
      </c>
    </row>
    <row r="1516" spans="1:9" x14ac:dyDescent="0.2">
      <c r="A1516" s="2">
        <v>477933</v>
      </c>
      <c r="B1516" s="3" t="s">
        <v>19</v>
      </c>
      <c r="C1516" s="3" t="s">
        <v>20</v>
      </c>
      <c r="D1516" s="3" t="s">
        <v>21</v>
      </c>
      <c r="E1516" s="3" t="s">
        <v>1537</v>
      </c>
      <c r="F1516" s="3" t="s">
        <v>83</v>
      </c>
      <c r="G1516" s="3" t="s">
        <v>84</v>
      </c>
      <c r="H1516" s="3" t="s">
        <v>1613</v>
      </c>
      <c r="I1516" s="4">
        <v>101.66</v>
      </c>
    </row>
    <row r="1517" spans="1:9" x14ac:dyDescent="0.2">
      <c r="A1517" s="2">
        <v>477940</v>
      </c>
      <c r="B1517" s="3" t="s">
        <v>19</v>
      </c>
      <c r="C1517" s="3" t="s">
        <v>20</v>
      </c>
      <c r="D1517" s="3" t="s">
        <v>21</v>
      </c>
      <c r="E1517" s="3" t="s">
        <v>1537</v>
      </c>
      <c r="F1517" s="3" t="s">
        <v>83</v>
      </c>
      <c r="G1517" s="3" t="s">
        <v>84</v>
      </c>
      <c r="H1517" s="3" t="s">
        <v>1614</v>
      </c>
      <c r="I1517" s="4">
        <v>101.66</v>
      </c>
    </row>
    <row r="1518" spans="1:9" x14ac:dyDescent="0.2">
      <c r="A1518" s="2">
        <v>478384</v>
      </c>
      <c r="B1518" s="3" t="s">
        <v>19</v>
      </c>
      <c r="C1518" s="3" t="s">
        <v>20</v>
      </c>
      <c r="D1518" s="3" t="s">
        <v>21</v>
      </c>
      <c r="E1518" s="3" t="s">
        <v>1537</v>
      </c>
      <c r="F1518" s="3" t="s">
        <v>83</v>
      </c>
      <c r="G1518" s="3" t="s">
        <v>84</v>
      </c>
      <c r="H1518" s="3" t="s">
        <v>1615</v>
      </c>
      <c r="I1518" s="4">
        <v>143.05000000000001</v>
      </c>
    </row>
    <row r="1519" spans="1:9" x14ac:dyDescent="0.2">
      <c r="A1519" s="2">
        <v>478406</v>
      </c>
      <c r="B1519" s="3" t="s">
        <v>19</v>
      </c>
      <c r="C1519" s="3" t="s">
        <v>20</v>
      </c>
      <c r="D1519" s="3" t="s">
        <v>21</v>
      </c>
      <c r="E1519" s="3" t="s">
        <v>1537</v>
      </c>
      <c r="F1519" s="3" t="s">
        <v>83</v>
      </c>
      <c r="G1519" s="3" t="s">
        <v>84</v>
      </c>
      <c r="H1519" s="3" t="s">
        <v>1616</v>
      </c>
      <c r="I1519" s="4">
        <v>143.05000000000001</v>
      </c>
    </row>
    <row r="1520" spans="1:9" x14ac:dyDescent="0.2">
      <c r="A1520" s="2">
        <v>479871</v>
      </c>
      <c r="B1520" s="3" t="s">
        <v>19</v>
      </c>
      <c r="C1520" s="3" t="s">
        <v>20</v>
      </c>
      <c r="D1520" s="3" t="s">
        <v>21</v>
      </c>
      <c r="E1520" s="3" t="s">
        <v>1537</v>
      </c>
      <c r="F1520" s="3" t="s">
        <v>83</v>
      </c>
      <c r="G1520" s="3" t="s">
        <v>84</v>
      </c>
      <c r="H1520" s="3" t="s">
        <v>1617</v>
      </c>
      <c r="I1520" s="4">
        <v>135.16</v>
      </c>
    </row>
    <row r="1521" spans="1:9" x14ac:dyDescent="0.2">
      <c r="A1521" s="2">
        <v>479875</v>
      </c>
      <c r="B1521" s="3" t="s">
        <v>19</v>
      </c>
      <c r="C1521" s="3" t="s">
        <v>20</v>
      </c>
      <c r="D1521" s="3" t="s">
        <v>21</v>
      </c>
      <c r="E1521" s="3" t="s">
        <v>1537</v>
      </c>
      <c r="F1521" s="3" t="s">
        <v>83</v>
      </c>
      <c r="G1521" s="3" t="s">
        <v>84</v>
      </c>
      <c r="H1521" s="3" t="s">
        <v>1618</v>
      </c>
      <c r="I1521" s="4">
        <v>135.16</v>
      </c>
    </row>
    <row r="1522" spans="1:9" x14ac:dyDescent="0.2">
      <c r="A1522" s="2">
        <v>479878</v>
      </c>
      <c r="B1522" s="3" t="s">
        <v>19</v>
      </c>
      <c r="C1522" s="3" t="s">
        <v>20</v>
      </c>
      <c r="D1522" s="3" t="s">
        <v>21</v>
      </c>
      <c r="E1522" s="3" t="s">
        <v>1537</v>
      </c>
      <c r="F1522" s="3" t="s">
        <v>83</v>
      </c>
      <c r="G1522" s="3" t="s">
        <v>84</v>
      </c>
      <c r="H1522" s="3" t="s">
        <v>1619</v>
      </c>
      <c r="I1522" s="4">
        <v>135.16</v>
      </c>
    </row>
    <row r="1523" spans="1:9" x14ac:dyDescent="0.2">
      <c r="A1523" s="2">
        <v>479879</v>
      </c>
      <c r="B1523" s="3" t="s">
        <v>19</v>
      </c>
      <c r="C1523" s="3" t="s">
        <v>20</v>
      </c>
      <c r="D1523" s="3" t="s">
        <v>21</v>
      </c>
      <c r="E1523" s="3" t="s">
        <v>1537</v>
      </c>
      <c r="F1523" s="3" t="s">
        <v>83</v>
      </c>
      <c r="G1523" s="3" t="s">
        <v>84</v>
      </c>
      <c r="H1523" s="3" t="s">
        <v>1620</v>
      </c>
      <c r="I1523" s="4">
        <v>135.16</v>
      </c>
    </row>
    <row r="1524" spans="1:9" x14ac:dyDescent="0.2">
      <c r="A1524" s="2">
        <v>489518</v>
      </c>
      <c r="B1524" s="3" t="s">
        <v>19</v>
      </c>
      <c r="C1524" s="3" t="s">
        <v>20</v>
      </c>
      <c r="D1524" s="3" t="s">
        <v>21</v>
      </c>
      <c r="E1524" s="3" t="s">
        <v>1537</v>
      </c>
      <c r="F1524" s="3" t="s">
        <v>1621</v>
      </c>
      <c r="G1524" s="3" t="s">
        <v>1622</v>
      </c>
      <c r="H1524" s="3" t="s">
        <v>1623</v>
      </c>
      <c r="I1524" s="4">
        <v>18.72</v>
      </c>
    </row>
    <row r="1525" spans="1:9" x14ac:dyDescent="0.2">
      <c r="A1525" s="2">
        <v>535555</v>
      </c>
      <c r="B1525" s="3" t="s">
        <v>19</v>
      </c>
      <c r="C1525" s="3" t="s">
        <v>20</v>
      </c>
      <c r="D1525" s="3" t="s">
        <v>21</v>
      </c>
      <c r="E1525" s="3" t="s">
        <v>1537</v>
      </c>
      <c r="F1525" s="3" t="s">
        <v>1621</v>
      </c>
      <c r="G1525" s="3" t="s">
        <v>1622</v>
      </c>
      <c r="H1525" s="3" t="s">
        <v>1624</v>
      </c>
      <c r="I1525" s="4">
        <v>12.04</v>
      </c>
    </row>
    <row r="1526" spans="1:9" x14ac:dyDescent="0.2">
      <c r="A1526" s="2">
        <v>535558</v>
      </c>
      <c r="B1526" s="3" t="s">
        <v>19</v>
      </c>
      <c r="C1526" s="3" t="s">
        <v>20</v>
      </c>
      <c r="D1526" s="3" t="s">
        <v>21</v>
      </c>
      <c r="E1526" s="3" t="s">
        <v>1537</v>
      </c>
      <c r="F1526" s="3" t="s">
        <v>1621</v>
      </c>
      <c r="G1526" s="3" t="s">
        <v>1622</v>
      </c>
      <c r="H1526" s="3" t="s">
        <v>1625</v>
      </c>
      <c r="I1526" s="4">
        <v>12.04</v>
      </c>
    </row>
    <row r="1527" spans="1:9" x14ac:dyDescent="0.2">
      <c r="A1527" s="2">
        <v>535561</v>
      </c>
      <c r="B1527" s="3" t="s">
        <v>19</v>
      </c>
      <c r="C1527" s="3" t="s">
        <v>20</v>
      </c>
      <c r="D1527" s="3" t="s">
        <v>21</v>
      </c>
      <c r="E1527" s="3" t="s">
        <v>1537</v>
      </c>
      <c r="F1527" s="3" t="s">
        <v>1621</v>
      </c>
      <c r="G1527" s="3" t="s">
        <v>1622</v>
      </c>
      <c r="H1527" s="3" t="s">
        <v>1626</v>
      </c>
      <c r="I1527" s="4">
        <v>12.04</v>
      </c>
    </row>
    <row r="1528" spans="1:9" x14ac:dyDescent="0.2">
      <c r="A1528" s="2">
        <v>541537</v>
      </c>
      <c r="B1528" s="3" t="s">
        <v>19</v>
      </c>
      <c r="C1528" s="3" t="s">
        <v>20</v>
      </c>
      <c r="D1528" s="3" t="s">
        <v>21</v>
      </c>
      <c r="E1528" s="3" t="s">
        <v>1537</v>
      </c>
      <c r="F1528" s="3" t="s">
        <v>1621</v>
      </c>
      <c r="G1528" s="3" t="s">
        <v>1622</v>
      </c>
      <c r="H1528" s="3" t="s">
        <v>1627</v>
      </c>
      <c r="I1528" s="4">
        <v>46.29</v>
      </c>
    </row>
    <row r="1529" spans="1:9" x14ac:dyDescent="0.2">
      <c r="A1529" s="2">
        <v>541538</v>
      </c>
      <c r="B1529" s="3" t="s">
        <v>19</v>
      </c>
      <c r="C1529" s="3" t="s">
        <v>20</v>
      </c>
      <c r="D1529" s="3" t="s">
        <v>21</v>
      </c>
      <c r="E1529" s="3" t="s">
        <v>1537</v>
      </c>
      <c r="F1529" s="3" t="s">
        <v>1621</v>
      </c>
      <c r="G1529" s="3" t="s">
        <v>1622</v>
      </c>
      <c r="H1529" s="3" t="s">
        <v>1628</v>
      </c>
      <c r="I1529" s="4">
        <v>46.29</v>
      </c>
    </row>
    <row r="1530" spans="1:9" x14ac:dyDescent="0.2">
      <c r="A1530" s="2">
        <v>542200</v>
      </c>
      <c r="B1530" s="3" t="s">
        <v>19</v>
      </c>
      <c r="C1530" s="3" t="s">
        <v>20</v>
      </c>
      <c r="D1530" s="3" t="s">
        <v>21</v>
      </c>
      <c r="E1530" s="3" t="s">
        <v>1537</v>
      </c>
      <c r="F1530" s="3" t="s">
        <v>1621</v>
      </c>
      <c r="G1530" s="3" t="s">
        <v>1622</v>
      </c>
      <c r="H1530" s="3" t="s">
        <v>1629</v>
      </c>
      <c r="I1530" s="4">
        <v>24.08</v>
      </c>
    </row>
    <row r="1531" spans="1:9" x14ac:dyDescent="0.2">
      <c r="A1531" s="2">
        <v>542205</v>
      </c>
      <c r="B1531" s="3" t="s">
        <v>19</v>
      </c>
      <c r="C1531" s="3" t="s">
        <v>20</v>
      </c>
      <c r="D1531" s="3" t="s">
        <v>21</v>
      </c>
      <c r="E1531" s="3" t="s">
        <v>1537</v>
      </c>
      <c r="F1531" s="3" t="s">
        <v>1621</v>
      </c>
      <c r="G1531" s="3" t="s">
        <v>1622</v>
      </c>
      <c r="H1531" s="3" t="s">
        <v>1623</v>
      </c>
      <c r="I1531" s="4">
        <v>25.08</v>
      </c>
    </row>
    <row r="1532" spans="1:9" x14ac:dyDescent="0.2">
      <c r="A1532" s="2">
        <v>551727</v>
      </c>
      <c r="B1532" s="3" t="s">
        <v>19</v>
      </c>
      <c r="C1532" s="3" t="s">
        <v>20</v>
      </c>
      <c r="D1532" s="3" t="s">
        <v>21</v>
      </c>
      <c r="E1532" s="3" t="s">
        <v>1537</v>
      </c>
      <c r="F1532" s="3" t="s">
        <v>1621</v>
      </c>
      <c r="G1532" s="3" t="s">
        <v>1622</v>
      </c>
      <c r="H1532" s="3" t="s">
        <v>1630</v>
      </c>
      <c r="I1532" s="4">
        <v>46.29</v>
      </c>
    </row>
    <row r="1533" spans="1:9" x14ac:dyDescent="0.2">
      <c r="A1533" s="2">
        <v>586170</v>
      </c>
      <c r="B1533" s="3" t="s">
        <v>19</v>
      </c>
      <c r="C1533" s="3" t="s">
        <v>20</v>
      </c>
      <c r="D1533" s="3" t="s">
        <v>21</v>
      </c>
      <c r="E1533" s="3" t="s">
        <v>1537</v>
      </c>
      <c r="F1533" s="3" t="s">
        <v>1621</v>
      </c>
      <c r="G1533" s="3" t="s">
        <v>1622</v>
      </c>
      <c r="H1533" s="3" t="s">
        <v>1631</v>
      </c>
      <c r="I1533" s="4">
        <v>21.29</v>
      </c>
    </row>
    <row r="1534" spans="1:9" x14ac:dyDescent="0.2">
      <c r="A1534" s="2">
        <v>586171</v>
      </c>
      <c r="B1534" s="3" t="s">
        <v>19</v>
      </c>
      <c r="C1534" s="3" t="s">
        <v>20</v>
      </c>
      <c r="D1534" s="3" t="s">
        <v>21</v>
      </c>
      <c r="E1534" s="3" t="s">
        <v>1537</v>
      </c>
      <c r="F1534" s="3" t="s">
        <v>1621</v>
      </c>
      <c r="G1534" s="3" t="s">
        <v>1622</v>
      </c>
      <c r="H1534" s="3" t="s">
        <v>1632</v>
      </c>
      <c r="I1534" s="4">
        <v>21.29</v>
      </c>
    </row>
    <row r="1535" spans="1:9" x14ac:dyDescent="0.2">
      <c r="A1535" s="2">
        <v>586172</v>
      </c>
      <c r="B1535" s="3" t="s">
        <v>19</v>
      </c>
      <c r="C1535" s="3" t="s">
        <v>20</v>
      </c>
      <c r="D1535" s="3" t="s">
        <v>21</v>
      </c>
      <c r="E1535" s="3" t="s">
        <v>1537</v>
      </c>
      <c r="F1535" s="3" t="s">
        <v>1621</v>
      </c>
      <c r="G1535" s="3" t="s">
        <v>1622</v>
      </c>
      <c r="H1535" s="3" t="s">
        <v>1633</v>
      </c>
      <c r="I1535" s="4">
        <v>21.29</v>
      </c>
    </row>
    <row r="1536" spans="1:9" x14ac:dyDescent="0.2">
      <c r="A1536" s="2">
        <v>586173</v>
      </c>
      <c r="B1536" s="3" t="s">
        <v>19</v>
      </c>
      <c r="C1536" s="3" t="s">
        <v>20</v>
      </c>
      <c r="D1536" s="3" t="s">
        <v>21</v>
      </c>
      <c r="E1536" s="3" t="s">
        <v>1537</v>
      </c>
      <c r="F1536" s="3" t="s">
        <v>1621</v>
      </c>
      <c r="G1536" s="3" t="s">
        <v>1622</v>
      </c>
      <c r="H1536" s="3" t="s">
        <v>1634</v>
      </c>
      <c r="I1536" s="4">
        <v>21.29</v>
      </c>
    </row>
    <row r="1537" spans="1:9" x14ac:dyDescent="0.2">
      <c r="A1537" s="2">
        <v>598398</v>
      </c>
      <c r="B1537" s="3" t="s">
        <v>19</v>
      </c>
      <c r="C1537" s="3" t="s">
        <v>20</v>
      </c>
      <c r="D1537" s="3" t="s">
        <v>21</v>
      </c>
      <c r="E1537" s="3" t="s">
        <v>1537</v>
      </c>
      <c r="F1537" s="3" t="s">
        <v>1621</v>
      </c>
      <c r="G1537" s="3" t="s">
        <v>1622</v>
      </c>
      <c r="H1537" s="3" t="s">
        <v>1635</v>
      </c>
      <c r="I1537" s="4">
        <v>27.9</v>
      </c>
    </row>
    <row r="1538" spans="1:9" x14ac:dyDescent="0.2">
      <c r="A1538" s="2">
        <v>598400</v>
      </c>
      <c r="B1538" s="3" t="s">
        <v>19</v>
      </c>
      <c r="C1538" s="3" t="s">
        <v>20</v>
      </c>
      <c r="D1538" s="3" t="s">
        <v>21</v>
      </c>
      <c r="E1538" s="3" t="s">
        <v>1537</v>
      </c>
      <c r="F1538" s="3" t="s">
        <v>1621</v>
      </c>
      <c r="G1538" s="3" t="s">
        <v>1622</v>
      </c>
      <c r="H1538" s="3" t="s">
        <v>1636</v>
      </c>
      <c r="I1538" s="4">
        <v>27.9</v>
      </c>
    </row>
    <row r="1539" spans="1:9" x14ac:dyDescent="0.2">
      <c r="A1539" s="2">
        <v>598405</v>
      </c>
      <c r="B1539" s="3" t="s">
        <v>19</v>
      </c>
      <c r="C1539" s="3" t="s">
        <v>20</v>
      </c>
      <c r="D1539" s="3" t="s">
        <v>21</v>
      </c>
      <c r="E1539" s="3" t="s">
        <v>1537</v>
      </c>
      <c r="F1539" s="3" t="s">
        <v>1621</v>
      </c>
      <c r="G1539" s="3" t="s">
        <v>1622</v>
      </c>
      <c r="H1539" s="3" t="s">
        <v>1637</v>
      </c>
      <c r="I1539" s="4">
        <v>27.9</v>
      </c>
    </row>
    <row r="1540" spans="1:9" x14ac:dyDescent="0.2">
      <c r="A1540" s="2">
        <v>42884</v>
      </c>
      <c r="B1540" s="3" t="s">
        <v>19</v>
      </c>
      <c r="C1540" s="3" t="s">
        <v>20</v>
      </c>
      <c r="D1540" s="3" t="s">
        <v>21</v>
      </c>
      <c r="E1540" s="3" t="s">
        <v>1638</v>
      </c>
      <c r="F1540" s="3" t="s">
        <v>23</v>
      </c>
      <c r="G1540" s="3" t="s">
        <v>894</v>
      </c>
      <c r="H1540" s="3" t="s">
        <v>1639</v>
      </c>
      <c r="I1540" s="4">
        <v>8.1999999999999993</v>
      </c>
    </row>
    <row r="1541" spans="1:9" x14ac:dyDescent="0.2">
      <c r="A1541" s="2">
        <v>89283</v>
      </c>
      <c r="B1541" s="3" t="s">
        <v>19</v>
      </c>
      <c r="C1541" s="3" t="s">
        <v>20</v>
      </c>
      <c r="D1541" s="3" t="s">
        <v>21</v>
      </c>
      <c r="E1541" s="3" t="s">
        <v>1640</v>
      </c>
      <c r="F1541" s="3" t="s">
        <v>23</v>
      </c>
      <c r="G1541" s="3" t="s">
        <v>1232</v>
      </c>
      <c r="H1541" s="3" t="s">
        <v>1641</v>
      </c>
      <c r="I1541" s="4">
        <v>15.09</v>
      </c>
    </row>
    <row r="1542" spans="1:9" x14ac:dyDescent="0.2">
      <c r="A1542" s="2">
        <v>89326</v>
      </c>
      <c r="B1542" s="3" t="s">
        <v>19</v>
      </c>
      <c r="C1542" s="3" t="s">
        <v>20</v>
      </c>
      <c r="D1542" s="3" t="s">
        <v>21</v>
      </c>
      <c r="E1542" s="3" t="s">
        <v>1640</v>
      </c>
      <c r="F1542" s="3" t="s">
        <v>23</v>
      </c>
      <c r="G1542" s="3" t="s">
        <v>1232</v>
      </c>
      <c r="H1542" s="3" t="s">
        <v>1642</v>
      </c>
      <c r="I1542" s="4">
        <v>15.09</v>
      </c>
    </row>
    <row r="1543" spans="1:9" x14ac:dyDescent="0.2">
      <c r="A1543" s="2">
        <v>108193</v>
      </c>
      <c r="B1543" s="3" t="s">
        <v>19</v>
      </c>
      <c r="C1543" s="3" t="s">
        <v>20</v>
      </c>
      <c r="D1543" s="3" t="s">
        <v>21</v>
      </c>
      <c r="E1543" s="3" t="s">
        <v>1640</v>
      </c>
      <c r="F1543" s="3" t="s">
        <v>23</v>
      </c>
      <c r="G1543" s="3" t="s">
        <v>1232</v>
      </c>
      <c r="H1543" s="3" t="s">
        <v>1643</v>
      </c>
      <c r="I1543" s="4">
        <v>22.78</v>
      </c>
    </row>
    <row r="1544" spans="1:9" x14ac:dyDescent="0.2">
      <c r="A1544" s="2">
        <v>329589</v>
      </c>
      <c r="B1544" s="3" t="s">
        <v>19</v>
      </c>
      <c r="C1544" s="3" t="s">
        <v>20</v>
      </c>
      <c r="D1544" s="3" t="s">
        <v>21</v>
      </c>
      <c r="E1544" s="3" t="s">
        <v>1640</v>
      </c>
      <c r="F1544" s="3" t="s">
        <v>23</v>
      </c>
      <c r="G1544" s="3" t="s">
        <v>1232</v>
      </c>
      <c r="H1544" s="3" t="s">
        <v>1644</v>
      </c>
      <c r="I1544" s="4">
        <v>22.06</v>
      </c>
    </row>
    <row r="1545" spans="1:9" x14ac:dyDescent="0.2">
      <c r="A1545" s="2">
        <v>487119</v>
      </c>
      <c r="B1545" s="3" t="s">
        <v>19</v>
      </c>
      <c r="C1545" s="3" t="s">
        <v>20</v>
      </c>
      <c r="D1545" s="3" t="s">
        <v>21</v>
      </c>
      <c r="E1545" s="3" t="s">
        <v>1640</v>
      </c>
      <c r="F1545" s="3" t="s">
        <v>23</v>
      </c>
      <c r="G1545" s="3" t="s">
        <v>1232</v>
      </c>
      <c r="H1545" s="3" t="s">
        <v>1645</v>
      </c>
      <c r="I1545" s="4">
        <v>15.09</v>
      </c>
    </row>
    <row r="1546" spans="1:9" x14ac:dyDescent="0.2">
      <c r="A1546" s="2">
        <v>487124</v>
      </c>
      <c r="B1546" s="3" t="s">
        <v>19</v>
      </c>
      <c r="C1546" s="3" t="s">
        <v>20</v>
      </c>
      <c r="D1546" s="3" t="s">
        <v>21</v>
      </c>
      <c r="E1546" s="3" t="s">
        <v>1640</v>
      </c>
      <c r="F1546" s="3" t="s">
        <v>23</v>
      </c>
      <c r="G1546" s="3" t="s">
        <v>1232</v>
      </c>
      <c r="H1546" s="3" t="s">
        <v>1646</v>
      </c>
      <c r="I1546" s="4">
        <v>22.78</v>
      </c>
    </row>
    <row r="1547" spans="1:9" x14ac:dyDescent="0.2">
      <c r="A1547" s="2">
        <v>29999</v>
      </c>
      <c r="B1547" s="3" t="s">
        <v>19</v>
      </c>
      <c r="C1547" s="3" t="s">
        <v>20</v>
      </c>
      <c r="D1547" s="3" t="s">
        <v>21</v>
      </c>
      <c r="E1547" s="3" t="s">
        <v>1640</v>
      </c>
      <c r="F1547" s="3" t="s">
        <v>23</v>
      </c>
      <c r="G1547" s="3" t="s">
        <v>819</v>
      </c>
      <c r="H1547" s="3" t="s">
        <v>1647</v>
      </c>
      <c r="I1547" s="4">
        <v>8.1999999999999993</v>
      </c>
    </row>
    <row r="1548" spans="1:9" x14ac:dyDescent="0.2">
      <c r="A1548" s="2">
        <v>132770</v>
      </c>
      <c r="B1548" s="3" t="s">
        <v>19</v>
      </c>
      <c r="C1548" s="3" t="s">
        <v>20</v>
      </c>
      <c r="D1548" s="3" t="s">
        <v>21</v>
      </c>
      <c r="E1548" s="3" t="s">
        <v>1640</v>
      </c>
      <c r="F1548" s="3" t="s">
        <v>23</v>
      </c>
      <c r="G1548" s="3" t="s">
        <v>819</v>
      </c>
      <c r="H1548" s="3" t="s">
        <v>1648</v>
      </c>
      <c r="I1548" s="4">
        <v>12.07</v>
      </c>
    </row>
    <row r="1549" spans="1:9" x14ac:dyDescent="0.2">
      <c r="A1549" s="2">
        <v>133159</v>
      </c>
      <c r="B1549" s="3" t="s">
        <v>19</v>
      </c>
      <c r="C1549" s="3" t="s">
        <v>20</v>
      </c>
      <c r="D1549" s="3" t="s">
        <v>21</v>
      </c>
      <c r="E1549" s="3" t="s">
        <v>1640</v>
      </c>
      <c r="F1549" s="3" t="s">
        <v>23</v>
      </c>
      <c r="G1549" s="3" t="s">
        <v>819</v>
      </c>
      <c r="H1549" s="3" t="s">
        <v>1649</v>
      </c>
      <c r="I1549" s="4">
        <v>12.71</v>
      </c>
    </row>
    <row r="1550" spans="1:9" x14ac:dyDescent="0.2">
      <c r="A1550" s="2">
        <v>133197</v>
      </c>
      <c r="B1550" s="3" t="s">
        <v>19</v>
      </c>
      <c r="C1550" s="3" t="s">
        <v>20</v>
      </c>
      <c r="D1550" s="3" t="s">
        <v>21</v>
      </c>
      <c r="E1550" s="3" t="s">
        <v>1640</v>
      </c>
      <c r="F1550" s="3" t="s">
        <v>23</v>
      </c>
      <c r="G1550" s="3" t="s">
        <v>819</v>
      </c>
      <c r="H1550" s="3" t="s">
        <v>1650</v>
      </c>
      <c r="I1550" s="4">
        <v>12.8</v>
      </c>
    </row>
    <row r="1551" spans="1:9" x14ac:dyDescent="0.2">
      <c r="A1551" s="2">
        <v>133274</v>
      </c>
      <c r="B1551" s="3" t="s">
        <v>19</v>
      </c>
      <c r="C1551" s="3" t="s">
        <v>20</v>
      </c>
      <c r="D1551" s="3" t="s">
        <v>21</v>
      </c>
      <c r="E1551" s="3" t="s">
        <v>1640</v>
      </c>
      <c r="F1551" s="3" t="s">
        <v>23</v>
      </c>
      <c r="G1551" s="3" t="s">
        <v>819</v>
      </c>
      <c r="H1551" s="3" t="s">
        <v>1651</v>
      </c>
      <c r="I1551" s="4">
        <v>10.8</v>
      </c>
    </row>
    <row r="1552" spans="1:9" x14ac:dyDescent="0.2">
      <c r="A1552" s="2">
        <v>473098</v>
      </c>
      <c r="B1552" s="3" t="s">
        <v>19</v>
      </c>
      <c r="C1552" s="3" t="s">
        <v>20</v>
      </c>
      <c r="D1552" s="3" t="s">
        <v>21</v>
      </c>
      <c r="E1552" s="3" t="s">
        <v>1640</v>
      </c>
      <c r="F1552" s="3" t="s">
        <v>23</v>
      </c>
      <c r="G1552" s="3" t="s">
        <v>819</v>
      </c>
      <c r="H1552" s="3" t="s">
        <v>1652</v>
      </c>
      <c r="I1552" s="4">
        <v>10.8</v>
      </c>
    </row>
    <row r="1553" spans="1:9" x14ac:dyDescent="0.2">
      <c r="A1553" s="2">
        <v>473099</v>
      </c>
      <c r="B1553" s="3" t="s">
        <v>19</v>
      </c>
      <c r="C1553" s="3" t="s">
        <v>20</v>
      </c>
      <c r="D1553" s="3" t="s">
        <v>21</v>
      </c>
      <c r="E1553" s="3" t="s">
        <v>1640</v>
      </c>
      <c r="F1553" s="3" t="s">
        <v>23</v>
      </c>
      <c r="G1553" s="3" t="s">
        <v>819</v>
      </c>
      <c r="H1553" s="3" t="s">
        <v>1653</v>
      </c>
      <c r="I1553" s="4">
        <v>10.8</v>
      </c>
    </row>
    <row r="1554" spans="1:9" x14ac:dyDescent="0.2">
      <c r="A1554" s="2">
        <v>473100</v>
      </c>
      <c r="B1554" s="3" t="s">
        <v>19</v>
      </c>
      <c r="C1554" s="3" t="s">
        <v>20</v>
      </c>
      <c r="D1554" s="3" t="s">
        <v>21</v>
      </c>
      <c r="E1554" s="3" t="s">
        <v>1640</v>
      </c>
      <c r="F1554" s="3" t="s">
        <v>23</v>
      </c>
      <c r="G1554" s="3" t="s">
        <v>819</v>
      </c>
      <c r="H1554" s="3" t="s">
        <v>1654</v>
      </c>
      <c r="I1554" s="4">
        <v>10.8</v>
      </c>
    </row>
    <row r="1555" spans="1:9" x14ac:dyDescent="0.2">
      <c r="A1555" s="2">
        <v>473106</v>
      </c>
      <c r="B1555" s="3" t="s">
        <v>19</v>
      </c>
      <c r="C1555" s="3" t="s">
        <v>20</v>
      </c>
      <c r="D1555" s="3" t="s">
        <v>21</v>
      </c>
      <c r="E1555" s="3" t="s">
        <v>1640</v>
      </c>
      <c r="F1555" s="3" t="s">
        <v>23</v>
      </c>
      <c r="G1555" s="3" t="s">
        <v>819</v>
      </c>
      <c r="H1555" s="3" t="s">
        <v>1655</v>
      </c>
      <c r="I1555" s="4">
        <v>10.8</v>
      </c>
    </row>
    <row r="1556" spans="1:9" x14ac:dyDescent="0.2">
      <c r="A1556" s="2">
        <v>439153</v>
      </c>
      <c r="B1556" s="3" t="s">
        <v>19</v>
      </c>
      <c r="C1556" s="3" t="s">
        <v>20</v>
      </c>
      <c r="D1556" s="3" t="s">
        <v>21</v>
      </c>
      <c r="E1556" s="3" t="s">
        <v>1640</v>
      </c>
      <c r="F1556" s="3" t="s">
        <v>23</v>
      </c>
      <c r="G1556" s="3" t="s">
        <v>192</v>
      </c>
      <c r="H1556" s="3" t="s">
        <v>1656</v>
      </c>
      <c r="I1556" s="4">
        <v>8</v>
      </c>
    </row>
    <row r="1557" spans="1:9" x14ac:dyDescent="0.2">
      <c r="A1557" s="2">
        <v>439170</v>
      </c>
      <c r="B1557" s="3" t="s">
        <v>19</v>
      </c>
      <c r="C1557" s="3" t="s">
        <v>20</v>
      </c>
      <c r="D1557" s="3" t="s">
        <v>21</v>
      </c>
      <c r="E1557" s="3" t="s">
        <v>1640</v>
      </c>
      <c r="F1557" s="3" t="s">
        <v>23</v>
      </c>
      <c r="G1557" s="3" t="s">
        <v>192</v>
      </c>
      <c r="H1557" s="3" t="s">
        <v>1657</v>
      </c>
      <c r="I1557" s="4">
        <v>8</v>
      </c>
    </row>
    <row r="1558" spans="1:9" x14ac:dyDescent="0.2">
      <c r="A1558" s="2">
        <v>439174</v>
      </c>
      <c r="B1558" s="3" t="s">
        <v>19</v>
      </c>
      <c r="C1558" s="3" t="s">
        <v>20</v>
      </c>
      <c r="D1558" s="3" t="s">
        <v>21</v>
      </c>
      <c r="E1558" s="3" t="s">
        <v>1640</v>
      </c>
      <c r="F1558" s="3" t="s">
        <v>23</v>
      </c>
      <c r="G1558" s="3" t="s">
        <v>192</v>
      </c>
      <c r="H1558" s="3" t="s">
        <v>1658</v>
      </c>
      <c r="I1558" s="4">
        <v>8</v>
      </c>
    </row>
    <row r="1559" spans="1:9" x14ac:dyDescent="0.2">
      <c r="A1559" s="2">
        <v>439178</v>
      </c>
      <c r="B1559" s="3" t="s">
        <v>19</v>
      </c>
      <c r="C1559" s="3" t="s">
        <v>20</v>
      </c>
      <c r="D1559" s="3" t="s">
        <v>21</v>
      </c>
      <c r="E1559" s="3" t="s">
        <v>1640</v>
      </c>
      <c r="F1559" s="3" t="s">
        <v>23</v>
      </c>
      <c r="G1559" s="3" t="s">
        <v>192</v>
      </c>
      <c r="H1559" s="3" t="s">
        <v>1659</v>
      </c>
      <c r="I1559" s="4">
        <v>8</v>
      </c>
    </row>
    <row r="1560" spans="1:9" x14ac:dyDescent="0.2">
      <c r="A1560" s="2">
        <v>450711</v>
      </c>
      <c r="B1560" s="3" t="s">
        <v>19</v>
      </c>
      <c r="C1560" s="3" t="s">
        <v>20</v>
      </c>
      <c r="D1560" s="3" t="s">
        <v>21</v>
      </c>
      <c r="E1560" s="3" t="s">
        <v>1640</v>
      </c>
      <c r="F1560" s="3" t="s">
        <v>23</v>
      </c>
      <c r="G1560" s="3" t="s">
        <v>192</v>
      </c>
      <c r="H1560" s="3" t="s">
        <v>1660</v>
      </c>
      <c r="I1560" s="4">
        <v>8</v>
      </c>
    </row>
    <row r="1561" spans="1:9" x14ac:dyDescent="0.2">
      <c r="A1561" s="2">
        <v>450712</v>
      </c>
      <c r="B1561" s="3" t="s">
        <v>19</v>
      </c>
      <c r="C1561" s="3" t="s">
        <v>20</v>
      </c>
      <c r="D1561" s="3" t="s">
        <v>21</v>
      </c>
      <c r="E1561" s="3" t="s">
        <v>1640</v>
      </c>
      <c r="F1561" s="3" t="s">
        <v>23</v>
      </c>
      <c r="G1561" s="3" t="s">
        <v>192</v>
      </c>
      <c r="H1561" s="3" t="s">
        <v>1661</v>
      </c>
      <c r="I1561" s="4">
        <v>8</v>
      </c>
    </row>
    <row r="1562" spans="1:9" x14ac:dyDescent="0.2">
      <c r="A1562" s="2">
        <v>453017</v>
      </c>
      <c r="B1562" s="3" t="s">
        <v>19</v>
      </c>
      <c r="C1562" s="3" t="s">
        <v>20</v>
      </c>
      <c r="D1562" s="3" t="s">
        <v>21</v>
      </c>
      <c r="E1562" s="3" t="s">
        <v>1640</v>
      </c>
      <c r="F1562" s="3" t="s">
        <v>23</v>
      </c>
      <c r="G1562" s="3" t="s">
        <v>44</v>
      </c>
      <c r="H1562" s="3" t="s">
        <v>1662</v>
      </c>
      <c r="I1562" s="4">
        <v>19.86</v>
      </c>
    </row>
    <row r="1563" spans="1:9" x14ac:dyDescent="0.2">
      <c r="A1563" s="2">
        <v>460460</v>
      </c>
      <c r="B1563" s="3" t="s">
        <v>19</v>
      </c>
      <c r="C1563" s="3" t="s">
        <v>20</v>
      </c>
      <c r="D1563" s="3" t="s">
        <v>21</v>
      </c>
      <c r="E1563" s="3" t="s">
        <v>1640</v>
      </c>
      <c r="F1563" s="3" t="s">
        <v>23</v>
      </c>
      <c r="G1563" s="3" t="s">
        <v>44</v>
      </c>
      <c r="H1563" s="3" t="s">
        <v>1663</v>
      </c>
      <c r="I1563" s="4">
        <v>32.520000000000003</v>
      </c>
    </row>
    <row r="1564" spans="1:9" x14ac:dyDescent="0.2">
      <c r="A1564" s="2">
        <v>460464</v>
      </c>
      <c r="B1564" s="3" t="s">
        <v>19</v>
      </c>
      <c r="C1564" s="3" t="s">
        <v>20</v>
      </c>
      <c r="D1564" s="3" t="s">
        <v>21</v>
      </c>
      <c r="E1564" s="3" t="s">
        <v>1640</v>
      </c>
      <c r="F1564" s="3" t="s">
        <v>23</v>
      </c>
      <c r="G1564" s="3" t="s">
        <v>44</v>
      </c>
      <c r="H1564" s="3" t="s">
        <v>1664</v>
      </c>
      <c r="I1564" s="4">
        <v>19.86</v>
      </c>
    </row>
    <row r="1565" spans="1:9" x14ac:dyDescent="0.2">
      <c r="A1565" s="2">
        <v>538443</v>
      </c>
      <c r="B1565" s="3" t="s">
        <v>19</v>
      </c>
      <c r="C1565" s="3" t="s">
        <v>20</v>
      </c>
      <c r="D1565" s="3" t="s">
        <v>21</v>
      </c>
      <c r="E1565" s="3" t="s">
        <v>1640</v>
      </c>
      <c r="F1565" s="3" t="s">
        <v>23</v>
      </c>
      <c r="G1565" s="3" t="s">
        <v>44</v>
      </c>
      <c r="H1565" s="3" t="s">
        <v>1665</v>
      </c>
      <c r="I1565" s="4">
        <v>32.520000000000003</v>
      </c>
    </row>
    <row r="1566" spans="1:9" x14ac:dyDescent="0.2">
      <c r="A1566" s="2">
        <v>438332</v>
      </c>
      <c r="B1566" s="3" t="s">
        <v>19</v>
      </c>
      <c r="C1566" s="3" t="s">
        <v>20</v>
      </c>
      <c r="D1566" s="3" t="s">
        <v>21</v>
      </c>
      <c r="E1566" s="3" t="s">
        <v>1640</v>
      </c>
      <c r="F1566" s="3" t="s">
        <v>83</v>
      </c>
      <c r="G1566" s="3" t="s">
        <v>291</v>
      </c>
      <c r="H1566" s="3" t="s">
        <v>1666</v>
      </c>
      <c r="I1566" s="4">
        <v>12.8</v>
      </c>
    </row>
    <row r="1567" spans="1:9" x14ac:dyDescent="0.2">
      <c r="A1567" s="2">
        <v>438343</v>
      </c>
      <c r="B1567" s="3" t="s">
        <v>19</v>
      </c>
      <c r="C1567" s="3" t="s">
        <v>20</v>
      </c>
      <c r="D1567" s="3" t="s">
        <v>21</v>
      </c>
      <c r="E1567" s="3" t="s">
        <v>1640</v>
      </c>
      <c r="F1567" s="3" t="s">
        <v>83</v>
      </c>
      <c r="G1567" s="3" t="s">
        <v>291</v>
      </c>
      <c r="H1567" s="3" t="s">
        <v>1667</v>
      </c>
      <c r="I1567" s="4">
        <v>19.87</v>
      </c>
    </row>
    <row r="1568" spans="1:9" x14ac:dyDescent="0.2">
      <c r="A1568" s="2">
        <v>438347</v>
      </c>
      <c r="B1568" s="3" t="s">
        <v>19</v>
      </c>
      <c r="C1568" s="3" t="s">
        <v>20</v>
      </c>
      <c r="D1568" s="3" t="s">
        <v>21</v>
      </c>
      <c r="E1568" s="3" t="s">
        <v>1640</v>
      </c>
      <c r="F1568" s="3" t="s">
        <v>83</v>
      </c>
      <c r="G1568" s="3" t="s">
        <v>291</v>
      </c>
      <c r="H1568" s="3" t="s">
        <v>1668</v>
      </c>
      <c r="I1568" s="4">
        <v>19.87</v>
      </c>
    </row>
    <row r="1569" spans="1:9" x14ac:dyDescent="0.2">
      <c r="A1569" s="2">
        <v>572278</v>
      </c>
      <c r="B1569" s="3" t="s">
        <v>19</v>
      </c>
      <c r="C1569" s="3" t="s">
        <v>20</v>
      </c>
      <c r="D1569" s="3" t="s">
        <v>21</v>
      </c>
      <c r="E1569" s="3" t="s">
        <v>1640</v>
      </c>
      <c r="F1569" s="3" t="s">
        <v>1669</v>
      </c>
      <c r="G1569" s="3" t="s">
        <v>1670</v>
      </c>
      <c r="H1569" s="3" t="s">
        <v>1671</v>
      </c>
      <c r="I1569" s="4">
        <v>16.34</v>
      </c>
    </row>
    <row r="1570" spans="1:9" x14ac:dyDescent="0.2">
      <c r="A1570" s="2">
        <v>572287</v>
      </c>
      <c r="B1570" s="3" t="s">
        <v>19</v>
      </c>
      <c r="C1570" s="3" t="s">
        <v>20</v>
      </c>
      <c r="D1570" s="3" t="s">
        <v>21</v>
      </c>
      <c r="E1570" s="3" t="s">
        <v>1640</v>
      </c>
      <c r="F1570" s="3" t="s">
        <v>1669</v>
      </c>
      <c r="G1570" s="3" t="s">
        <v>1670</v>
      </c>
      <c r="H1570" s="3" t="s">
        <v>1672</v>
      </c>
      <c r="I1570" s="4">
        <v>10.15</v>
      </c>
    </row>
    <row r="1571" spans="1:9" x14ac:dyDescent="0.2">
      <c r="A1571" s="2">
        <v>572299</v>
      </c>
      <c r="B1571" s="3" t="s">
        <v>19</v>
      </c>
      <c r="C1571" s="3" t="s">
        <v>20</v>
      </c>
      <c r="D1571" s="3" t="s">
        <v>21</v>
      </c>
      <c r="E1571" s="3" t="s">
        <v>1640</v>
      </c>
      <c r="F1571" s="3" t="s">
        <v>1669</v>
      </c>
      <c r="G1571" s="3" t="s">
        <v>1670</v>
      </c>
      <c r="H1571" s="3" t="s">
        <v>1673</v>
      </c>
      <c r="I1571" s="4">
        <v>10.15</v>
      </c>
    </row>
    <row r="1572" spans="1:9" x14ac:dyDescent="0.2">
      <c r="A1572" s="2">
        <v>572307</v>
      </c>
      <c r="B1572" s="3" t="s">
        <v>19</v>
      </c>
      <c r="C1572" s="3" t="s">
        <v>20</v>
      </c>
      <c r="D1572" s="3" t="s">
        <v>21</v>
      </c>
      <c r="E1572" s="3" t="s">
        <v>1640</v>
      </c>
      <c r="F1572" s="3" t="s">
        <v>1669</v>
      </c>
      <c r="G1572" s="3" t="s">
        <v>1670</v>
      </c>
      <c r="H1572" s="3" t="s">
        <v>1674</v>
      </c>
      <c r="I1572" s="4">
        <v>10.15</v>
      </c>
    </row>
    <row r="1573" spans="1:9" x14ac:dyDescent="0.2">
      <c r="A1573" s="2">
        <v>79720</v>
      </c>
      <c r="B1573" s="3" t="s">
        <v>19</v>
      </c>
      <c r="C1573" s="3" t="s">
        <v>20</v>
      </c>
      <c r="D1573" s="3" t="s">
        <v>21</v>
      </c>
      <c r="E1573" s="3" t="s">
        <v>1675</v>
      </c>
      <c r="F1573" s="3" t="s">
        <v>23</v>
      </c>
      <c r="G1573" s="3" t="s">
        <v>793</v>
      </c>
      <c r="H1573" s="3" t="s">
        <v>1676</v>
      </c>
      <c r="I1573" s="4">
        <v>17.079999999999998</v>
      </c>
    </row>
    <row r="1574" spans="1:9" x14ac:dyDescent="0.2">
      <c r="A1574" s="2">
        <v>146821</v>
      </c>
      <c r="B1574" s="3" t="s">
        <v>19</v>
      </c>
      <c r="C1574" s="3" t="s">
        <v>20</v>
      </c>
      <c r="D1574" s="3" t="s">
        <v>21</v>
      </c>
      <c r="E1574" s="3" t="s">
        <v>1675</v>
      </c>
      <c r="F1574" s="3" t="s">
        <v>23</v>
      </c>
      <c r="G1574" s="3" t="s">
        <v>793</v>
      </c>
      <c r="H1574" s="3" t="s">
        <v>1677</v>
      </c>
      <c r="I1574" s="4">
        <v>17.079999999999998</v>
      </c>
    </row>
    <row r="1575" spans="1:9" x14ac:dyDescent="0.2">
      <c r="A1575" s="2">
        <v>323636</v>
      </c>
      <c r="B1575" s="3" t="s">
        <v>19</v>
      </c>
      <c r="C1575" s="3" t="s">
        <v>20</v>
      </c>
      <c r="D1575" s="3" t="s">
        <v>21</v>
      </c>
      <c r="E1575" s="3" t="s">
        <v>1675</v>
      </c>
      <c r="F1575" s="3" t="s">
        <v>23</v>
      </c>
      <c r="G1575" s="3" t="s">
        <v>793</v>
      </c>
      <c r="H1575" s="3" t="s">
        <v>1678</v>
      </c>
      <c r="I1575" s="4">
        <v>17.079999999999998</v>
      </c>
    </row>
    <row r="1576" spans="1:9" x14ac:dyDescent="0.2">
      <c r="A1576" s="2">
        <v>299497</v>
      </c>
      <c r="B1576" s="3" t="s">
        <v>19</v>
      </c>
      <c r="C1576" s="3" t="s">
        <v>20</v>
      </c>
      <c r="D1576" s="3" t="s">
        <v>21</v>
      </c>
      <c r="E1576" s="3" t="s">
        <v>1675</v>
      </c>
      <c r="F1576" s="3" t="s">
        <v>23</v>
      </c>
      <c r="G1576" s="3" t="s">
        <v>793</v>
      </c>
      <c r="H1576" s="3" t="s">
        <v>1679</v>
      </c>
      <c r="I1576" s="4">
        <v>29.37</v>
      </c>
    </row>
    <row r="1577" spans="1:9" x14ac:dyDescent="0.2">
      <c r="A1577" s="2">
        <v>299555</v>
      </c>
      <c r="B1577" s="3" t="s">
        <v>19</v>
      </c>
      <c r="C1577" s="3" t="s">
        <v>20</v>
      </c>
      <c r="D1577" s="3" t="s">
        <v>21</v>
      </c>
      <c r="E1577" s="3" t="s">
        <v>1675</v>
      </c>
      <c r="F1577" s="3" t="s">
        <v>23</v>
      </c>
      <c r="G1577" s="3" t="s">
        <v>793</v>
      </c>
      <c r="H1577" s="3" t="s">
        <v>1680</v>
      </c>
      <c r="I1577" s="4">
        <v>29.37</v>
      </c>
    </row>
    <row r="1578" spans="1:9" x14ac:dyDescent="0.2">
      <c r="A1578" s="2">
        <v>376892</v>
      </c>
      <c r="B1578" s="3" t="s">
        <v>19</v>
      </c>
      <c r="C1578" s="3" t="s">
        <v>20</v>
      </c>
      <c r="D1578" s="3" t="s">
        <v>21</v>
      </c>
      <c r="E1578" s="3" t="s">
        <v>1675</v>
      </c>
      <c r="F1578" s="3" t="s">
        <v>23</v>
      </c>
      <c r="G1578" s="3" t="s">
        <v>793</v>
      </c>
      <c r="H1578" s="3" t="s">
        <v>1681</v>
      </c>
      <c r="I1578" s="4">
        <v>17.079999999999998</v>
      </c>
    </row>
    <row r="1579" spans="1:9" x14ac:dyDescent="0.2">
      <c r="A1579" s="2">
        <v>395213</v>
      </c>
      <c r="B1579" s="3" t="s">
        <v>19</v>
      </c>
      <c r="C1579" s="3" t="s">
        <v>20</v>
      </c>
      <c r="D1579" s="3" t="s">
        <v>21</v>
      </c>
      <c r="E1579" s="3" t="s">
        <v>1675</v>
      </c>
      <c r="F1579" s="3" t="s">
        <v>23</v>
      </c>
      <c r="G1579" s="3" t="s">
        <v>793</v>
      </c>
      <c r="H1579" s="3" t="s">
        <v>1682</v>
      </c>
      <c r="I1579" s="4">
        <v>29.37</v>
      </c>
    </row>
    <row r="1580" spans="1:9" x14ac:dyDescent="0.2">
      <c r="A1580" s="2">
        <v>445486</v>
      </c>
      <c r="B1580" s="3" t="s">
        <v>19</v>
      </c>
      <c r="C1580" s="3" t="s">
        <v>20</v>
      </c>
      <c r="D1580" s="3" t="s">
        <v>21</v>
      </c>
      <c r="E1580" s="3" t="s">
        <v>1675</v>
      </c>
      <c r="F1580" s="3" t="s">
        <v>23</v>
      </c>
      <c r="G1580" s="3" t="s">
        <v>793</v>
      </c>
      <c r="H1580" s="3" t="s">
        <v>1683</v>
      </c>
      <c r="I1580" s="4">
        <v>29.37</v>
      </c>
    </row>
    <row r="1581" spans="1:9" x14ac:dyDescent="0.2">
      <c r="A1581" s="2">
        <v>509689</v>
      </c>
      <c r="B1581" s="3" t="s">
        <v>19</v>
      </c>
      <c r="C1581" s="3" t="s">
        <v>20</v>
      </c>
      <c r="D1581" s="3" t="s">
        <v>21</v>
      </c>
      <c r="E1581" s="3" t="s">
        <v>1675</v>
      </c>
      <c r="F1581" s="3" t="s">
        <v>23</v>
      </c>
      <c r="G1581" s="3" t="s">
        <v>793</v>
      </c>
      <c r="H1581" s="3" t="s">
        <v>1684</v>
      </c>
      <c r="I1581" s="4">
        <v>29.37</v>
      </c>
    </row>
    <row r="1582" spans="1:9" x14ac:dyDescent="0.2">
      <c r="A1582" s="2">
        <v>309889</v>
      </c>
      <c r="B1582" s="3" t="s">
        <v>19</v>
      </c>
      <c r="C1582" s="3" t="s">
        <v>20</v>
      </c>
      <c r="D1582" s="3" t="s">
        <v>21</v>
      </c>
      <c r="E1582" s="3" t="s">
        <v>1675</v>
      </c>
      <c r="F1582" s="3" t="s">
        <v>23</v>
      </c>
      <c r="G1582" s="3" t="s">
        <v>894</v>
      </c>
      <c r="H1582" s="3" t="s">
        <v>1685</v>
      </c>
      <c r="I1582" s="4">
        <v>11.79</v>
      </c>
    </row>
    <row r="1583" spans="1:9" x14ac:dyDescent="0.2">
      <c r="A1583" s="2">
        <v>364653</v>
      </c>
      <c r="B1583" s="3" t="s">
        <v>19</v>
      </c>
      <c r="C1583" s="3" t="s">
        <v>20</v>
      </c>
      <c r="D1583" s="3" t="s">
        <v>21</v>
      </c>
      <c r="E1583" s="3" t="s">
        <v>1675</v>
      </c>
      <c r="F1583" s="3" t="s">
        <v>23</v>
      </c>
      <c r="G1583" s="3" t="s">
        <v>192</v>
      </c>
      <c r="H1583" s="3" t="s">
        <v>1686</v>
      </c>
      <c r="I1583" s="4">
        <v>13.54</v>
      </c>
    </row>
    <row r="1584" spans="1:9" x14ac:dyDescent="0.2">
      <c r="A1584" s="2">
        <v>364700</v>
      </c>
      <c r="B1584" s="3" t="s">
        <v>19</v>
      </c>
      <c r="C1584" s="3" t="s">
        <v>20</v>
      </c>
      <c r="D1584" s="3" t="s">
        <v>21</v>
      </c>
      <c r="E1584" s="3" t="s">
        <v>1675</v>
      </c>
      <c r="F1584" s="3" t="s">
        <v>23</v>
      </c>
      <c r="G1584" s="3" t="s">
        <v>192</v>
      </c>
      <c r="H1584" s="3" t="s">
        <v>1687</v>
      </c>
      <c r="I1584" s="4">
        <v>13.54</v>
      </c>
    </row>
    <row r="1585" spans="1:9" x14ac:dyDescent="0.2">
      <c r="A1585" s="2">
        <v>395778</v>
      </c>
      <c r="B1585" s="3" t="s">
        <v>19</v>
      </c>
      <c r="C1585" s="3" t="s">
        <v>20</v>
      </c>
      <c r="D1585" s="3" t="s">
        <v>21</v>
      </c>
      <c r="E1585" s="3" t="s">
        <v>1675</v>
      </c>
      <c r="F1585" s="3" t="s">
        <v>23</v>
      </c>
      <c r="G1585" s="3" t="s">
        <v>192</v>
      </c>
      <c r="H1585" s="3" t="s">
        <v>1688</v>
      </c>
      <c r="I1585" s="4">
        <v>13.54</v>
      </c>
    </row>
    <row r="1586" spans="1:9" x14ac:dyDescent="0.2">
      <c r="A1586" s="2">
        <v>395792</v>
      </c>
      <c r="B1586" s="3" t="s">
        <v>19</v>
      </c>
      <c r="C1586" s="3" t="s">
        <v>20</v>
      </c>
      <c r="D1586" s="3" t="s">
        <v>21</v>
      </c>
      <c r="E1586" s="3" t="s">
        <v>1675</v>
      </c>
      <c r="F1586" s="3" t="s">
        <v>23</v>
      </c>
      <c r="G1586" s="3" t="s">
        <v>192</v>
      </c>
      <c r="H1586" s="3" t="s">
        <v>1689</v>
      </c>
      <c r="I1586" s="4">
        <v>13.54</v>
      </c>
    </row>
    <row r="1587" spans="1:9" x14ac:dyDescent="0.2">
      <c r="A1587" s="2">
        <v>431003</v>
      </c>
      <c r="B1587" s="3" t="s">
        <v>19</v>
      </c>
      <c r="C1587" s="3" t="s">
        <v>20</v>
      </c>
      <c r="D1587" s="3" t="s">
        <v>21</v>
      </c>
      <c r="E1587" s="3" t="s">
        <v>1675</v>
      </c>
      <c r="F1587" s="3" t="s">
        <v>23</v>
      </c>
      <c r="G1587" s="3" t="s">
        <v>192</v>
      </c>
      <c r="H1587" s="3" t="s">
        <v>1690</v>
      </c>
      <c r="I1587" s="4">
        <v>13.54</v>
      </c>
    </row>
    <row r="1588" spans="1:9" x14ac:dyDescent="0.2">
      <c r="A1588" s="2">
        <v>431004</v>
      </c>
      <c r="B1588" s="3" t="s">
        <v>19</v>
      </c>
      <c r="C1588" s="3" t="s">
        <v>20</v>
      </c>
      <c r="D1588" s="3" t="s">
        <v>21</v>
      </c>
      <c r="E1588" s="3" t="s">
        <v>1675</v>
      </c>
      <c r="F1588" s="3" t="s">
        <v>23</v>
      </c>
      <c r="G1588" s="3" t="s">
        <v>192</v>
      </c>
      <c r="H1588" s="3" t="s">
        <v>1691</v>
      </c>
      <c r="I1588" s="4">
        <v>13.54</v>
      </c>
    </row>
    <row r="1589" spans="1:9" x14ac:dyDescent="0.2">
      <c r="A1589" s="2">
        <v>489714</v>
      </c>
      <c r="B1589" s="3" t="s">
        <v>19</v>
      </c>
      <c r="C1589" s="3" t="s">
        <v>20</v>
      </c>
      <c r="D1589" s="3" t="s">
        <v>21</v>
      </c>
      <c r="E1589" s="3" t="s">
        <v>1675</v>
      </c>
      <c r="F1589" s="3" t="s">
        <v>23</v>
      </c>
      <c r="G1589" s="3" t="s">
        <v>192</v>
      </c>
      <c r="H1589" s="3" t="s">
        <v>1692</v>
      </c>
      <c r="I1589" s="4">
        <v>13.54</v>
      </c>
    </row>
    <row r="1590" spans="1:9" x14ac:dyDescent="0.2">
      <c r="A1590" s="2">
        <v>578769</v>
      </c>
      <c r="B1590" s="3" t="s">
        <v>19</v>
      </c>
      <c r="C1590" s="3" t="s">
        <v>20</v>
      </c>
      <c r="D1590" s="3" t="s">
        <v>21</v>
      </c>
      <c r="E1590" s="3" t="s">
        <v>1675</v>
      </c>
      <c r="F1590" s="3" t="s">
        <v>23</v>
      </c>
      <c r="G1590" s="3" t="s">
        <v>192</v>
      </c>
      <c r="H1590" s="3" t="s">
        <v>1693</v>
      </c>
      <c r="I1590" s="4">
        <v>13.54</v>
      </c>
    </row>
    <row r="1591" spans="1:9" x14ac:dyDescent="0.2">
      <c r="A1591" s="2">
        <v>578773</v>
      </c>
      <c r="B1591" s="3" t="s">
        <v>19</v>
      </c>
      <c r="C1591" s="3" t="s">
        <v>20</v>
      </c>
      <c r="D1591" s="3" t="s">
        <v>21</v>
      </c>
      <c r="E1591" s="3" t="s">
        <v>1675</v>
      </c>
      <c r="F1591" s="3" t="s">
        <v>23</v>
      </c>
      <c r="G1591" s="3" t="s">
        <v>192</v>
      </c>
      <c r="H1591" s="3" t="s">
        <v>1694</v>
      </c>
      <c r="I1591" s="4">
        <v>13.54</v>
      </c>
    </row>
    <row r="1592" spans="1:9" x14ac:dyDescent="0.2">
      <c r="A1592" s="2">
        <v>402120</v>
      </c>
      <c r="B1592" s="3" t="s">
        <v>19</v>
      </c>
      <c r="C1592" s="3" t="s">
        <v>20</v>
      </c>
      <c r="D1592" s="3" t="s">
        <v>21</v>
      </c>
      <c r="E1592" s="3" t="s">
        <v>1675</v>
      </c>
      <c r="F1592" s="3" t="s">
        <v>23</v>
      </c>
      <c r="G1592" s="3" t="s">
        <v>904</v>
      </c>
      <c r="H1592" s="3" t="s">
        <v>1695</v>
      </c>
      <c r="I1592" s="4">
        <v>14.97</v>
      </c>
    </row>
    <row r="1593" spans="1:9" x14ac:dyDescent="0.2">
      <c r="A1593" s="2">
        <v>402121</v>
      </c>
      <c r="B1593" s="3" t="s">
        <v>19</v>
      </c>
      <c r="C1593" s="3" t="s">
        <v>20</v>
      </c>
      <c r="D1593" s="3" t="s">
        <v>21</v>
      </c>
      <c r="E1593" s="3" t="s">
        <v>1675</v>
      </c>
      <c r="F1593" s="3" t="s">
        <v>23</v>
      </c>
      <c r="G1593" s="3" t="s">
        <v>904</v>
      </c>
      <c r="H1593" s="3" t="s">
        <v>1696</v>
      </c>
      <c r="I1593" s="4">
        <v>14.97</v>
      </c>
    </row>
    <row r="1594" spans="1:9" x14ac:dyDescent="0.2">
      <c r="A1594" s="2">
        <v>402131</v>
      </c>
      <c r="B1594" s="3" t="s">
        <v>19</v>
      </c>
      <c r="C1594" s="3" t="s">
        <v>20</v>
      </c>
      <c r="D1594" s="3" t="s">
        <v>21</v>
      </c>
      <c r="E1594" s="3" t="s">
        <v>1675</v>
      </c>
      <c r="F1594" s="3" t="s">
        <v>23</v>
      </c>
      <c r="G1594" s="3" t="s">
        <v>904</v>
      </c>
      <c r="H1594" s="3" t="s">
        <v>1697</v>
      </c>
      <c r="I1594" s="4">
        <v>14.97</v>
      </c>
    </row>
    <row r="1595" spans="1:9" x14ac:dyDescent="0.2">
      <c r="A1595" s="2">
        <v>402133</v>
      </c>
      <c r="B1595" s="3" t="s">
        <v>19</v>
      </c>
      <c r="C1595" s="3" t="s">
        <v>20</v>
      </c>
      <c r="D1595" s="3" t="s">
        <v>21</v>
      </c>
      <c r="E1595" s="3" t="s">
        <v>1675</v>
      </c>
      <c r="F1595" s="3" t="s">
        <v>23</v>
      </c>
      <c r="G1595" s="3" t="s">
        <v>904</v>
      </c>
      <c r="H1595" s="3" t="s">
        <v>1698</v>
      </c>
      <c r="I1595" s="4">
        <v>14.97</v>
      </c>
    </row>
    <row r="1596" spans="1:9" x14ac:dyDescent="0.2">
      <c r="A1596" s="2">
        <v>402145</v>
      </c>
      <c r="B1596" s="3" t="s">
        <v>19</v>
      </c>
      <c r="C1596" s="3" t="s">
        <v>20</v>
      </c>
      <c r="D1596" s="3" t="s">
        <v>21</v>
      </c>
      <c r="E1596" s="3" t="s">
        <v>1675</v>
      </c>
      <c r="F1596" s="3" t="s">
        <v>23</v>
      </c>
      <c r="G1596" s="3" t="s">
        <v>904</v>
      </c>
      <c r="H1596" s="3" t="s">
        <v>1699</v>
      </c>
      <c r="I1596" s="4">
        <v>14.97</v>
      </c>
    </row>
    <row r="1597" spans="1:9" x14ac:dyDescent="0.2">
      <c r="A1597" s="2">
        <v>433679</v>
      </c>
      <c r="B1597" s="3" t="s">
        <v>19</v>
      </c>
      <c r="C1597" s="3" t="s">
        <v>20</v>
      </c>
      <c r="D1597" s="3" t="s">
        <v>21</v>
      </c>
      <c r="E1597" s="3" t="s">
        <v>1675</v>
      </c>
      <c r="F1597" s="3" t="s">
        <v>23</v>
      </c>
      <c r="G1597" s="3" t="s">
        <v>904</v>
      </c>
      <c r="H1597" s="3" t="s">
        <v>1700</v>
      </c>
      <c r="I1597" s="4">
        <v>14.97</v>
      </c>
    </row>
    <row r="1598" spans="1:9" x14ac:dyDescent="0.2">
      <c r="A1598" s="2">
        <v>521422</v>
      </c>
      <c r="B1598" s="3" t="s">
        <v>19</v>
      </c>
      <c r="C1598" s="3" t="s">
        <v>20</v>
      </c>
      <c r="D1598" s="3" t="s">
        <v>21</v>
      </c>
      <c r="E1598" s="3" t="s">
        <v>1675</v>
      </c>
      <c r="F1598" s="3" t="s">
        <v>23</v>
      </c>
      <c r="G1598" s="3" t="s">
        <v>904</v>
      </c>
      <c r="H1598" s="3" t="s">
        <v>1701</v>
      </c>
      <c r="I1598" s="4">
        <v>14.97</v>
      </c>
    </row>
    <row r="1599" spans="1:9" x14ac:dyDescent="0.2">
      <c r="A1599" s="2">
        <v>445204</v>
      </c>
      <c r="B1599" s="3" t="s">
        <v>19</v>
      </c>
      <c r="C1599" s="3" t="s">
        <v>20</v>
      </c>
      <c r="D1599" s="3" t="s">
        <v>21</v>
      </c>
      <c r="E1599" s="3" t="s">
        <v>1675</v>
      </c>
      <c r="F1599" s="3" t="s">
        <v>23</v>
      </c>
      <c r="G1599" s="3" t="s">
        <v>361</v>
      </c>
      <c r="H1599" s="3" t="s">
        <v>1702</v>
      </c>
      <c r="I1599" s="4">
        <v>20.34</v>
      </c>
    </row>
    <row r="1600" spans="1:9" x14ac:dyDescent="0.2">
      <c r="A1600" s="2">
        <v>506801</v>
      </c>
      <c r="B1600" s="3" t="s">
        <v>19</v>
      </c>
      <c r="C1600" s="3" t="s">
        <v>20</v>
      </c>
      <c r="D1600" s="3" t="s">
        <v>21</v>
      </c>
      <c r="E1600" s="3" t="s">
        <v>1675</v>
      </c>
      <c r="F1600" s="3" t="s">
        <v>23</v>
      </c>
      <c r="G1600" s="3" t="s">
        <v>361</v>
      </c>
      <c r="H1600" s="3" t="s">
        <v>1703</v>
      </c>
      <c r="I1600" s="4">
        <v>29.96</v>
      </c>
    </row>
    <row r="1601" spans="1:9" x14ac:dyDescent="0.2">
      <c r="A1601" s="2">
        <v>506828</v>
      </c>
      <c r="B1601" s="3" t="s">
        <v>19</v>
      </c>
      <c r="C1601" s="3" t="s">
        <v>20</v>
      </c>
      <c r="D1601" s="3" t="s">
        <v>21</v>
      </c>
      <c r="E1601" s="3" t="s">
        <v>1675</v>
      </c>
      <c r="F1601" s="3" t="s">
        <v>23</v>
      </c>
      <c r="G1601" s="3" t="s">
        <v>361</v>
      </c>
      <c r="H1601" s="3" t="s">
        <v>1704</v>
      </c>
      <c r="I1601" s="4">
        <v>29.96</v>
      </c>
    </row>
    <row r="1602" spans="1:9" x14ac:dyDescent="0.2">
      <c r="A1602" s="2">
        <v>560721</v>
      </c>
      <c r="B1602" s="3" t="s">
        <v>19</v>
      </c>
      <c r="C1602" s="3" t="s">
        <v>20</v>
      </c>
      <c r="D1602" s="3" t="s">
        <v>21</v>
      </c>
      <c r="E1602" s="3" t="s">
        <v>1675</v>
      </c>
      <c r="F1602" s="3" t="s">
        <v>23</v>
      </c>
      <c r="G1602" s="3" t="s">
        <v>361</v>
      </c>
      <c r="H1602" s="3" t="s">
        <v>1705</v>
      </c>
      <c r="I1602" s="4">
        <v>20.34</v>
      </c>
    </row>
    <row r="1603" spans="1:9" x14ac:dyDescent="0.2">
      <c r="A1603" s="2">
        <v>326388</v>
      </c>
      <c r="B1603" s="3" t="s">
        <v>19</v>
      </c>
      <c r="C1603" s="3" t="s">
        <v>20</v>
      </c>
      <c r="D1603" s="3" t="s">
        <v>21</v>
      </c>
      <c r="E1603" s="3" t="s">
        <v>1675</v>
      </c>
      <c r="F1603" s="3" t="s">
        <v>104</v>
      </c>
      <c r="G1603" s="3" t="s">
        <v>279</v>
      </c>
      <c r="H1603" s="3" t="s">
        <v>1706</v>
      </c>
      <c r="I1603" s="4">
        <v>15.21</v>
      </c>
    </row>
    <row r="1604" spans="1:9" x14ac:dyDescent="0.2">
      <c r="A1604" s="2">
        <v>360225</v>
      </c>
      <c r="B1604" s="3" t="s">
        <v>19</v>
      </c>
      <c r="C1604" s="3" t="s">
        <v>20</v>
      </c>
      <c r="D1604" s="3" t="s">
        <v>21</v>
      </c>
      <c r="E1604" s="3" t="s">
        <v>1675</v>
      </c>
      <c r="F1604" s="3" t="s">
        <v>104</v>
      </c>
      <c r="G1604" s="3" t="s">
        <v>279</v>
      </c>
      <c r="H1604" s="3" t="s">
        <v>1707</v>
      </c>
      <c r="I1604" s="4">
        <v>15.21</v>
      </c>
    </row>
    <row r="1605" spans="1:9" x14ac:dyDescent="0.2">
      <c r="A1605" s="2">
        <v>360226</v>
      </c>
      <c r="B1605" s="3" t="s">
        <v>19</v>
      </c>
      <c r="C1605" s="3" t="s">
        <v>20</v>
      </c>
      <c r="D1605" s="3" t="s">
        <v>21</v>
      </c>
      <c r="E1605" s="3" t="s">
        <v>1675</v>
      </c>
      <c r="F1605" s="3" t="s">
        <v>104</v>
      </c>
      <c r="G1605" s="3" t="s">
        <v>279</v>
      </c>
      <c r="H1605" s="3" t="s">
        <v>1708</v>
      </c>
      <c r="I1605" s="4">
        <v>15.21</v>
      </c>
    </row>
    <row r="1606" spans="1:9" x14ac:dyDescent="0.2">
      <c r="A1606" s="2">
        <v>390409</v>
      </c>
      <c r="B1606" s="3" t="s">
        <v>19</v>
      </c>
      <c r="C1606" s="3" t="s">
        <v>20</v>
      </c>
      <c r="D1606" s="3" t="s">
        <v>21</v>
      </c>
      <c r="E1606" s="3" t="s">
        <v>1675</v>
      </c>
      <c r="F1606" s="3" t="s">
        <v>104</v>
      </c>
      <c r="G1606" s="3" t="s">
        <v>279</v>
      </c>
      <c r="H1606" s="3" t="s">
        <v>1709</v>
      </c>
      <c r="I1606" s="4">
        <v>15.21</v>
      </c>
    </row>
    <row r="1607" spans="1:9" x14ac:dyDescent="0.2">
      <c r="A1607" s="2">
        <v>390412</v>
      </c>
      <c r="B1607" s="3" t="s">
        <v>19</v>
      </c>
      <c r="C1607" s="3" t="s">
        <v>20</v>
      </c>
      <c r="D1607" s="3" t="s">
        <v>21</v>
      </c>
      <c r="E1607" s="3" t="s">
        <v>1675</v>
      </c>
      <c r="F1607" s="3" t="s">
        <v>104</v>
      </c>
      <c r="G1607" s="3" t="s">
        <v>279</v>
      </c>
      <c r="H1607" s="3" t="s">
        <v>1710</v>
      </c>
      <c r="I1607" s="4">
        <v>20.440000000000001</v>
      </c>
    </row>
    <row r="1608" spans="1:9" x14ac:dyDescent="0.2">
      <c r="A1608" s="2">
        <v>561172</v>
      </c>
      <c r="B1608" s="3" t="s">
        <v>19</v>
      </c>
      <c r="C1608" s="3" t="s">
        <v>20</v>
      </c>
      <c r="D1608" s="3" t="s">
        <v>21</v>
      </c>
      <c r="E1608" s="3" t="s">
        <v>1675</v>
      </c>
      <c r="F1608" s="3" t="s">
        <v>104</v>
      </c>
      <c r="G1608" s="3" t="s">
        <v>279</v>
      </c>
      <c r="H1608" s="3" t="s">
        <v>1711</v>
      </c>
      <c r="I1608" s="4">
        <v>15.21</v>
      </c>
    </row>
    <row r="1609" spans="1:9" x14ac:dyDescent="0.2">
      <c r="A1609" s="2">
        <v>561180</v>
      </c>
      <c r="B1609" s="3" t="s">
        <v>19</v>
      </c>
      <c r="C1609" s="3" t="s">
        <v>20</v>
      </c>
      <c r="D1609" s="3" t="s">
        <v>21</v>
      </c>
      <c r="E1609" s="3" t="s">
        <v>1675</v>
      </c>
      <c r="F1609" s="3" t="s">
        <v>104</v>
      </c>
      <c r="G1609" s="3" t="s">
        <v>279</v>
      </c>
      <c r="H1609" s="3" t="s">
        <v>1712</v>
      </c>
      <c r="I1609" s="4">
        <v>15.21</v>
      </c>
    </row>
    <row r="1610" spans="1:9" x14ac:dyDescent="0.2">
      <c r="A1610" s="2">
        <v>454461</v>
      </c>
      <c r="B1610" s="3" t="s">
        <v>19</v>
      </c>
      <c r="C1610" s="3" t="s">
        <v>20</v>
      </c>
      <c r="D1610" s="3" t="s">
        <v>21</v>
      </c>
      <c r="E1610" s="3" t="s">
        <v>1675</v>
      </c>
      <c r="F1610" s="3" t="s">
        <v>104</v>
      </c>
      <c r="G1610" s="3" t="s">
        <v>680</v>
      </c>
      <c r="H1610" s="3" t="s">
        <v>1713</v>
      </c>
      <c r="I1610" s="4">
        <v>11.41</v>
      </c>
    </row>
    <row r="1611" spans="1:9" x14ac:dyDescent="0.2">
      <c r="A1611" s="2">
        <v>454464</v>
      </c>
      <c r="B1611" s="3" t="s">
        <v>19</v>
      </c>
      <c r="C1611" s="3" t="s">
        <v>20</v>
      </c>
      <c r="D1611" s="3" t="s">
        <v>21</v>
      </c>
      <c r="E1611" s="3" t="s">
        <v>1675</v>
      </c>
      <c r="F1611" s="3" t="s">
        <v>104</v>
      </c>
      <c r="G1611" s="3" t="s">
        <v>680</v>
      </c>
      <c r="H1611" s="3" t="s">
        <v>1714</v>
      </c>
      <c r="I1611" s="4">
        <v>11.41</v>
      </c>
    </row>
    <row r="1612" spans="1:9" x14ac:dyDescent="0.2">
      <c r="A1612" s="2">
        <v>424574</v>
      </c>
      <c r="B1612" s="3" t="s">
        <v>19</v>
      </c>
      <c r="C1612" s="3" t="s">
        <v>20</v>
      </c>
      <c r="D1612" s="3" t="s">
        <v>21</v>
      </c>
      <c r="E1612" s="3" t="s">
        <v>1675</v>
      </c>
      <c r="F1612" s="3" t="s">
        <v>83</v>
      </c>
      <c r="G1612" s="3" t="s">
        <v>84</v>
      </c>
      <c r="H1612" s="3" t="s">
        <v>1715</v>
      </c>
      <c r="I1612" s="4">
        <v>30.02</v>
      </c>
    </row>
    <row r="1613" spans="1:9" x14ac:dyDescent="0.2">
      <c r="A1613" s="2">
        <v>424577</v>
      </c>
      <c r="B1613" s="3" t="s">
        <v>19</v>
      </c>
      <c r="C1613" s="3" t="s">
        <v>20</v>
      </c>
      <c r="D1613" s="3" t="s">
        <v>21</v>
      </c>
      <c r="E1613" s="3" t="s">
        <v>1675</v>
      </c>
      <c r="F1613" s="3" t="s">
        <v>83</v>
      </c>
      <c r="G1613" s="3" t="s">
        <v>84</v>
      </c>
      <c r="H1613" s="3" t="s">
        <v>1716</v>
      </c>
      <c r="I1613" s="4">
        <v>30.02</v>
      </c>
    </row>
    <row r="1614" spans="1:9" x14ac:dyDescent="0.2">
      <c r="A1614" s="2">
        <v>438412</v>
      </c>
      <c r="B1614" s="3" t="s">
        <v>19</v>
      </c>
      <c r="C1614" s="3" t="s">
        <v>20</v>
      </c>
      <c r="D1614" s="3" t="s">
        <v>21</v>
      </c>
      <c r="E1614" s="3" t="s">
        <v>1675</v>
      </c>
      <c r="F1614" s="3" t="s">
        <v>83</v>
      </c>
      <c r="G1614" s="3" t="s">
        <v>84</v>
      </c>
      <c r="H1614" s="3" t="s">
        <v>1717</v>
      </c>
      <c r="I1614" s="4">
        <v>30.02</v>
      </c>
    </row>
    <row r="1615" spans="1:9" x14ac:dyDescent="0.2">
      <c r="A1615" s="2">
        <v>456426</v>
      </c>
      <c r="B1615" s="3" t="s">
        <v>19</v>
      </c>
      <c r="C1615" s="3" t="s">
        <v>20</v>
      </c>
      <c r="D1615" s="3" t="s">
        <v>21</v>
      </c>
      <c r="E1615" s="3" t="s">
        <v>1675</v>
      </c>
      <c r="F1615" s="3" t="s">
        <v>83</v>
      </c>
      <c r="G1615" s="3" t="s">
        <v>84</v>
      </c>
      <c r="H1615" s="3" t="s">
        <v>1718</v>
      </c>
      <c r="I1615" s="4">
        <v>30.02</v>
      </c>
    </row>
    <row r="1616" spans="1:9" x14ac:dyDescent="0.2">
      <c r="A1616" s="2">
        <v>476092</v>
      </c>
      <c r="B1616" s="3" t="s">
        <v>19</v>
      </c>
      <c r="C1616" s="3" t="s">
        <v>20</v>
      </c>
      <c r="D1616" s="3" t="s">
        <v>21</v>
      </c>
      <c r="E1616" s="3" t="s">
        <v>1675</v>
      </c>
      <c r="F1616" s="3" t="s">
        <v>83</v>
      </c>
      <c r="G1616" s="3" t="s">
        <v>84</v>
      </c>
      <c r="H1616" s="3" t="s">
        <v>1719</v>
      </c>
      <c r="I1616" s="4">
        <v>30.02</v>
      </c>
    </row>
    <row r="1617" spans="1:9" x14ac:dyDescent="0.2">
      <c r="A1617" s="2">
        <v>446292</v>
      </c>
      <c r="B1617" s="3" t="s">
        <v>19</v>
      </c>
      <c r="C1617" s="3" t="s">
        <v>20</v>
      </c>
      <c r="D1617" s="3" t="s">
        <v>21</v>
      </c>
      <c r="E1617" s="3" t="s">
        <v>1675</v>
      </c>
      <c r="F1617" s="3" t="s">
        <v>83</v>
      </c>
      <c r="G1617" s="3" t="s">
        <v>311</v>
      </c>
      <c r="H1617" s="3" t="s">
        <v>1720</v>
      </c>
      <c r="I1617" s="4">
        <v>14.23</v>
      </c>
    </row>
    <row r="1618" spans="1:9" x14ac:dyDescent="0.2">
      <c r="A1618" s="2">
        <v>487727</v>
      </c>
      <c r="B1618" s="3" t="s">
        <v>19</v>
      </c>
      <c r="C1618" s="3" t="s">
        <v>20</v>
      </c>
      <c r="D1618" s="3" t="s">
        <v>21</v>
      </c>
      <c r="E1618" s="3" t="s">
        <v>1675</v>
      </c>
      <c r="F1618" s="3" t="s">
        <v>83</v>
      </c>
      <c r="G1618" s="3" t="s">
        <v>311</v>
      </c>
      <c r="H1618" s="3" t="s">
        <v>1721</v>
      </c>
      <c r="I1618" s="4">
        <v>22.76</v>
      </c>
    </row>
    <row r="1619" spans="1:9" x14ac:dyDescent="0.2">
      <c r="A1619" s="2">
        <v>496718</v>
      </c>
      <c r="B1619" s="3" t="s">
        <v>19</v>
      </c>
      <c r="C1619" s="3" t="s">
        <v>20</v>
      </c>
      <c r="D1619" s="3" t="s">
        <v>21</v>
      </c>
      <c r="E1619" s="3" t="s">
        <v>1675</v>
      </c>
      <c r="F1619" s="3" t="s">
        <v>83</v>
      </c>
      <c r="G1619" s="3" t="s">
        <v>311</v>
      </c>
      <c r="H1619" s="3" t="s">
        <v>1722</v>
      </c>
      <c r="I1619" s="4">
        <v>14.23</v>
      </c>
    </row>
    <row r="1620" spans="1:9" x14ac:dyDescent="0.2">
      <c r="A1620" s="2">
        <v>508171</v>
      </c>
      <c r="B1620" s="3" t="s">
        <v>19</v>
      </c>
      <c r="C1620" s="3" t="s">
        <v>20</v>
      </c>
      <c r="D1620" s="3" t="s">
        <v>21</v>
      </c>
      <c r="E1620" s="3" t="s">
        <v>1675</v>
      </c>
      <c r="F1620" s="3" t="s">
        <v>83</v>
      </c>
      <c r="G1620" s="3" t="s">
        <v>311</v>
      </c>
      <c r="H1620" s="3" t="s">
        <v>1723</v>
      </c>
      <c r="I1620" s="4">
        <v>14.23</v>
      </c>
    </row>
    <row r="1621" spans="1:9" x14ac:dyDescent="0.2">
      <c r="A1621" s="2">
        <v>508177</v>
      </c>
      <c r="B1621" s="3" t="s">
        <v>19</v>
      </c>
      <c r="C1621" s="3" t="s">
        <v>20</v>
      </c>
      <c r="D1621" s="3" t="s">
        <v>21</v>
      </c>
      <c r="E1621" s="3" t="s">
        <v>1675</v>
      </c>
      <c r="F1621" s="3" t="s">
        <v>83</v>
      </c>
      <c r="G1621" s="3" t="s">
        <v>311</v>
      </c>
      <c r="H1621" s="3" t="s">
        <v>1724</v>
      </c>
      <c r="I1621" s="4">
        <v>14.23</v>
      </c>
    </row>
    <row r="1622" spans="1:9" x14ac:dyDescent="0.2">
      <c r="A1622" s="2">
        <v>563000</v>
      </c>
      <c r="B1622" s="3" t="s">
        <v>19</v>
      </c>
      <c r="C1622" s="3" t="s">
        <v>20</v>
      </c>
      <c r="D1622" s="3" t="s">
        <v>21</v>
      </c>
      <c r="E1622" s="3" t="s">
        <v>1675</v>
      </c>
      <c r="F1622" s="3" t="s">
        <v>83</v>
      </c>
      <c r="G1622" s="3" t="s">
        <v>311</v>
      </c>
      <c r="H1622" s="3" t="s">
        <v>1725</v>
      </c>
      <c r="I1622" s="4">
        <v>12.18</v>
      </c>
    </row>
    <row r="1623" spans="1:9" x14ac:dyDescent="0.2">
      <c r="A1623" s="2">
        <v>521822</v>
      </c>
      <c r="B1623" s="3" t="s">
        <v>19</v>
      </c>
      <c r="C1623" s="3" t="s">
        <v>20</v>
      </c>
      <c r="D1623" s="3" t="s">
        <v>21</v>
      </c>
      <c r="E1623" s="3" t="s">
        <v>1675</v>
      </c>
      <c r="F1623" s="3" t="s">
        <v>83</v>
      </c>
      <c r="G1623" s="3" t="s">
        <v>291</v>
      </c>
      <c r="H1623" s="3" t="s">
        <v>1726</v>
      </c>
      <c r="I1623" s="4">
        <v>23.88</v>
      </c>
    </row>
    <row r="1624" spans="1:9" x14ac:dyDescent="0.2">
      <c r="A1624" s="2">
        <v>529858</v>
      </c>
      <c r="B1624" s="3" t="s">
        <v>19</v>
      </c>
      <c r="C1624" s="3" t="s">
        <v>20</v>
      </c>
      <c r="D1624" s="3" t="s">
        <v>21</v>
      </c>
      <c r="E1624" s="3" t="s">
        <v>1675</v>
      </c>
      <c r="F1624" s="3" t="s">
        <v>83</v>
      </c>
      <c r="G1624" s="3" t="s">
        <v>291</v>
      </c>
      <c r="H1624" s="3" t="s">
        <v>1727</v>
      </c>
      <c r="I1624" s="4">
        <v>23.88</v>
      </c>
    </row>
    <row r="1625" spans="1:9" x14ac:dyDescent="0.2">
      <c r="A1625" s="2">
        <v>529861</v>
      </c>
      <c r="B1625" s="3" t="s">
        <v>19</v>
      </c>
      <c r="C1625" s="3" t="s">
        <v>20</v>
      </c>
      <c r="D1625" s="3" t="s">
        <v>21</v>
      </c>
      <c r="E1625" s="3" t="s">
        <v>1675</v>
      </c>
      <c r="F1625" s="3" t="s">
        <v>83</v>
      </c>
      <c r="G1625" s="3" t="s">
        <v>291</v>
      </c>
      <c r="H1625" s="3" t="s">
        <v>1728</v>
      </c>
      <c r="I1625" s="4">
        <v>23.88</v>
      </c>
    </row>
    <row r="1626" spans="1:9" x14ac:dyDescent="0.2">
      <c r="A1626" s="2">
        <v>529863</v>
      </c>
      <c r="B1626" s="3" t="s">
        <v>19</v>
      </c>
      <c r="C1626" s="3" t="s">
        <v>20</v>
      </c>
      <c r="D1626" s="3" t="s">
        <v>21</v>
      </c>
      <c r="E1626" s="3" t="s">
        <v>1675</v>
      </c>
      <c r="F1626" s="3" t="s">
        <v>83</v>
      </c>
      <c r="G1626" s="3" t="s">
        <v>291</v>
      </c>
      <c r="H1626" s="3" t="s">
        <v>1729</v>
      </c>
      <c r="I1626" s="4">
        <v>28.61</v>
      </c>
    </row>
    <row r="1627" spans="1:9" x14ac:dyDescent="0.2">
      <c r="A1627" s="2">
        <v>529865</v>
      </c>
      <c r="B1627" s="3" t="s">
        <v>19</v>
      </c>
      <c r="C1627" s="3" t="s">
        <v>20</v>
      </c>
      <c r="D1627" s="3" t="s">
        <v>21</v>
      </c>
      <c r="E1627" s="3" t="s">
        <v>1675</v>
      </c>
      <c r="F1627" s="3" t="s">
        <v>83</v>
      </c>
      <c r="G1627" s="3" t="s">
        <v>291</v>
      </c>
      <c r="H1627" s="3" t="s">
        <v>1730</v>
      </c>
      <c r="I1627" s="4">
        <v>28.61</v>
      </c>
    </row>
    <row r="1628" spans="1:9" x14ac:dyDescent="0.2">
      <c r="A1628" s="2">
        <v>529866</v>
      </c>
      <c r="B1628" s="3" t="s">
        <v>19</v>
      </c>
      <c r="C1628" s="3" t="s">
        <v>20</v>
      </c>
      <c r="D1628" s="3" t="s">
        <v>21</v>
      </c>
      <c r="E1628" s="3" t="s">
        <v>1675</v>
      </c>
      <c r="F1628" s="3" t="s">
        <v>83</v>
      </c>
      <c r="G1628" s="3" t="s">
        <v>291</v>
      </c>
      <c r="H1628" s="3" t="s">
        <v>1731</v>
      </c>
      <c r="I1628" s="4">
        <v>28.61</v>
      </c>
    </row>
    <row r="1629" spans="1:9" x14ac:dyDescent="0.2">
      <c r="A1629" s="2">
        <v>588943</v>
      </c>
      <c r="B1629" s="3" t="s">
        <v>19</v>
      </c>
      <c r="C1629" s="3" t="s">
        <v>20</v>
      </c>
      <c r="D1629" s="3" t="s">
        <v>21</v>
      </c>
      <c r="E1629" s="3" t="s">
        <v>1675</v>
      </c>
      <c r="F1629" s="3" t="s">
        <v>83</v>
      </c>
      <c r="G1629" s="3" t="s">
        <v>291</v>
      </c>
      <c r="H1629" s="3" t="s">
        <v>1732</v>
      </c>
      <c r="I1629" s="4">
        <v>29.82</v>
      </c>
    </row>
    <row r="1630" spans="1:9" x14ac:dyDescent="0.2">
      <c r="A1630" s="2">
        <v>607649</v>
      </c>
      <c r="B1630" s="3" t="s">
        <v>19</v>
      </c>
      <c r="C1630" s="3" t="s">
        <v>20</v>
      </c>
      <c r="D1630" s="3" t="s">
        <v>21</v>
      </c>
      <c r="E1630" s="3" t="s">
        <v>1675</v>
      </c>
      <c r="F1630" s="3" t="s">
        <v>826</v>
      </c>
      <c r="G1630" s="3" t="s">
        <v>84</v>
      </c>
      <c r="H1630" s="3" t="s">
        <v>1733</v>
      </c>
      <c r="I1630" s="4">
        <v>30.02</v>
      </c>
    </row>
    <row r="1631" spans="1:9" x14ac:dyDescent="0.2">
      <c r="A1631" s="2">
        <v>364675</v>
      </c>
      <c r="B1631" s="3" t="s">
        <v>19</v>
      </c>
      <c r="C1631" s="3" t="s">
        <v>20</v>
      </c>
      <c r="D1631" s="3" t="s">
        <v>21</v>
      </c>
      <c r="E1631" s="3" t="s">
        <v>1734</v>
      </c>
      <c r="F1631" s="3" t="s">
        <v>23</v>
      </c>
      <c r="G1631" s="3" t="s">
        <v>192</v>
      </c>
      <c r="H1631" s="3" t="s">
        <v>1735</v>
      </c>
      <c r="I1631" s="4">
        <v>13.54</v>
      </c>
    </row>
    <row r="1632" spans="1:9" x14ac:dyDescent="0.2">
      <c r="A1632" s="2">
        <v>494693</v>
      </c>
      <c r="B1632" s="3" t="s">
        <v>19</v>
      </c>
      <c r="C1632" s="3" t="s">
        <v>20</v>
      </c>
      <c r="D1632" s="3" t="s">
        <v>21</v>
      </c>
      <c r="E1632" s="3" t="s">
        <v>1734</v>
      </c>
      <c r="F1632" s="3" t="s">
        <v>23</v>
      </c>
      <c r="G1632" s="3" t="s">
        <v>192</v>
      </c>
      <c r="H1632" s="3" t="s">
        <v>1736</v>
      </c>
      <c r="I1632" s="4">
        <v>12.5</v>
      </c>
    </row>
    <row r="1633" spans="1:9" x14ac:dyDescent="0.2">
      <c r="A1633" s="2">
        <v>489718</v>
      </c>
      <c r="B1633" s="3" t="s">
        <v>19</v>
      </c>
      <c r="C1633" s="3" t="s">
        <v>20</v>
      </c>
      <c r="D1633" s="3" t="s">
        <v>21</v>
      </c>
      <c r="E1633" s="3" t="s">
        <v>1734</v>
      </c>
      <c r="F1633" s="3" t="s">
        <v>23</v>
      </c>
      <c r="G1633" s="3" t="s">
        <v>192</v>
      </c>
      <c r="H1633" s="3" t="s">
        <v>1737</v>
      </c>
      <c r="I1633" s="4">
        <v>13.52</v>
      </c>
    </row>
    <row r="1634" spans="1:9" x14ac:dyDescent="0.2">
      <c r="A1634" s="2">
        <v>578776</v>
      </c>
      <c r="B1634" s="3" t="s">
        <v>19</v>
      </c>
      <c r="C1634" s="3" t="s">
        <v>20</v>
      </c>
      <c r="D1634" s="3" t="s">
        <v>21</v>
      </c>
      <c r="E1634" s="3" t="s">
        <v>1734</v>
      </c>
      <c r="F1634" s="3" t="s">
        <v>23</v>
      </c>
      <c r="G1634" s="3" t="s">
        <v>192</v>
      </c>
      <c r="H1634" s="3" t="s">
        <v>1738</v>
      </c>
      <c r="I1634" s="4">
        <v>6.07</v>
      </c>
    </row>
    <row r="1635" spans="1:9" x14ac:dyDescent="0.2">
      <c r="A1635" s="2">
        <v>578780</v>
      </c>
      <c r="B1635" s="3" t="s">
        <v>19</v>
      </c>
      <c r="C1635" s="3" t="s">
        <v>20</v>
      </c>
      <c r="D1635" s="3" t="s">
        <v>21</v>
      </c>
      <c r="E1635" s="3" t="s">
        <v>1734</v>
      </c>
      <c r="F1635" s="3" t="s">
        <v>23</v>
      </c>
      <c r="G1635" s="3" t="s">
        <v>192</v>
      </c>
      <c r="H1635" s="3" t="s">
        <v>1739</v>
      </c>
      <c r="I1635" s="4">
        <v>6.07</v>
      </c>
    </row>
    <row r="1636" spans="1:9" x14ac:dyDescent="0.2">
      <c r="A1636" s="2">
        <v>578813</v>
      </c>
      <c r="B1636" s="3" t="s">
        <v>19</v>
      </c>
      <c r="C1636" s="3" t="s">
        <v>20</v>
      </c>
      <c r="D1636" s="3" t="s">
        <v>21</v>
      </c>
      <c r="E1636" s="3" t="s">
        <v>1734</v>
      </c>
      <c r="F1636" s="3" t="s">
        <v>23</v>
      </c>
      <c r="G1636" s="3" t="s">
        <v>192</v>
      </c>
      <c r="H1636" s="3" t="s">
        <v>1740</v>
      </c>
      <c r="I1636" s="4">
        <v>6.07</v>
      </c>
    </row>
    <row r="1637" spans="1:9" x14ac:dyDescent="0.2">
      <c r="A1637" s="2">
        <v>578816</v>
      </c>
      <c r="B1637" s="3" t="s">
        <v>19</v>
      </c>
      <c r="C1637" s="3" t="s">
        <v>20</v>
      </c>
      <c r="D1637" s="3" t="s">
        <v>21</v>
      </c>
      <c r="E1637" s="3" t="s">
        <v>1734</v>
      </c>
      <c r="F1637" s="3" t="s">
        <v>23</v>
      </c>
      <c r="G1637" s="3" t="s">
        <v>192</v>
      </c>
      <c r="H1637" s="3" t="s">
        <v>1741</v>
      </c>
      <c r="I1637" s="4">
        <v>6.07</v>
      </c>
    </row>
    <row r="1638" spans="1:9" x14ac:dyDescent="0.2">
      <c r="A1638" s="2">
        <v>578818</v>
      </c>
      <c r="B1638" s="3" t="s">
        <v>19</v>
      </c>
      <c r="C1638" s="3" t="s">
        <v>20</v>
      </c>
      <c r="D1638" s="3" t="s">
        <v>21</v>
      </c>
      <c r="E1638" s="3" t="s">
        <v>1734</v>
      </c>
      <c r="F1638" s="3" t="s">
        <v>23</v>
      </c>
      <c r="G1638" s="3" t="s">
        <v>192</v>
      </c>
      <c r="H1638" s="3" t="s">
        <v>1742</v>
      </c>
      <c r="I1638" s="4">
        <v>6.07</v>
      </c>
    </row>
    <row r="1639" spans="1:9" x14ac:dyDescent="0.2">
      <c r="A1639" s="2">
        <v>460461</v>
      </c>
      <c r="B1639" s="3" t="s">
        <v>19</v>
      </c>
      <c r="C1639" s="3" t="s">
        <v>20</v>
      </c>
      <c r="D1639" s="3" t="s">
        <v>21</v>
      </c>
      <c r="E1639" s="3" t="s">
        <v>1734</v>
      </c>
      <c r="F1639" s="3" t="s">
        <v>23</v>
      </c>
      <c r="G1639" s="3" t="s">
        <v>904</v>
      </c>
      <c r="H1639" s="3" t="s">
        <v>1743</v>
      </c>
      <c r="I1639" s="4">
        <v>14.97</v>
      </c>
    </row>
    <row r="1640" spans="1:9" x14ac:dyDescent="0.2">
      <c r="A1640" s="2">
        <v>545670</v>
      </c>
      <c r="B1640" s="3" t="s">
        <v>19</v>
      </c>
      <c r="C1640" s="3" t="s">
        <v>20</v>
      </c>
      <c r="D1640" s="3" t="s">
        <v>21</v>
      </c>
      <c r="E1640" s="3" t="s">
        <v>1734</v>
      </c>
      <c r="F1640" s="3" t="s">
        <v>23</v>
      </c>
      <c r="G1640" s="3" t="s">
        <v>904</v>
      </c>
      <c r="H1640" s="3" t="s">
        <v>1744</v>
      </c>
      <c r="I1640" s="4">
        <v>14.97</v>
      </c>
    </row>
    <row r="1641" spans="1:9" x14ac:dyDescent="0.2">
      <c r="A1641" s="2">
        <v>585655</v>
      </c>
      <c r="B1641" s="3" t="s">
        <v>19</v>
      </c>
      <c r="C1641" s="3" t="s">
        <v>20</v>
      </c>
      <c r="D1641" s="3" t="s">
        <v>21</v>
      </c>
      <c r="E1641" s="3" t="s">
        <v>1734</v>
      </c>
      <c r="F1641" s="3" t="s">
        <v>23</v>
      </c>
      <c r="G1641" s="3" t="s">
        <v>904</v>
      </c>
      <c r="H1641" s="3" t="s">
        <v>1745</v>
      </c>
      <c r="I1641" s="4">
        <v>14.97</v>
      </c>
    </row>
    <row r="1642" spans="1:9" x14ac:dyDescent="0.2">
      <c r="A1642" s="2">
        <v>577477</v>
      </c>
      <c r="B1642" s="3" t="s">
        <v>19</v>
      </c>
      <c r="C1642" s="3" t="s">
        <v>20</v>
      </c>
      <c r="D1642" s="3" t="s">
        <v>21</v>
      </c>
      <c r="E1642" s="3" t="s">
        <v>1734</v>
      </c>
      <c r="F1642" s="3" t="s">
        <v>23</v>
      </c>
      <c r="G1642" s="3" t="s">
        <v>793</v>
      </c>
      <c r="H1642" s="3" t="s">
        <v>1746</v>
      </c>
      <c r="I1642" s="4">
        <v>29.37</v>
      </c>
    </row>
    <row r="1643" spans="1:9" x14ac:dyDescent="0.2">
      <c r="A1643" s="2">
        <v>585218</v>
      </c>
      <c r="B1643" s="3" t="s">
        <v>19</v>
      </c>
      <c r="C1643" s="3" t="s">
        <v>20</v>
      </c>
      <c r="D1643" s="3" t="s">
        <v>21</v>
      </c>
      <c r="E1643" s="3" t="s">
        <v>1734</v>
      </c>
      <c r="F1643" s="3" t="s">
        <v>23</v>
      </c>
      <c r="G1643" s="3" t="s">
        <v>793</v>
      </c>
      <c r="H1643" s="3" t="s">
        <v>1747</v>
      </c>
      <c r="I1643" s="4">
        <v>17.079999999999998</v>
      </c>
    </row>
    <row r="1644" spans="1:9" x14ac:dyDescent="0.2">
      <c r="A1644" s="2">
        <v>121982</v>
      </c>
      <c r="B1644" s="3" t="s">
        <v>19</v>
      </c>
      <c r="C1644" s="3" t="s">
        <v>20</v>
      </c>
      <c r="D1644" s="3" t="s">
        <v>21</v>
      </c>
      <c r="E1644" s="3" t="s">
        <v>1734</v>
      </c>
      <c r="F1644" s="3" t="s">
        <v>23</v>
      </c>
      <c r="G1644" s="3" t="s">
        <v>793</v>
      </c>
      <c r="H1644" s="3" t="s">
        <v>1748</v>
      </c>
      <c r="I1644" s="4">
        <v>23.88</v>
      </c>
    </row>
    <row r="1645" spans="1:9" x14ac:dyDescent="0.2">
      <c r="A1645" s="2">
        <v>154000</v>
      </c>
      <c r="B1645" s="3" t="s">
        <v>19</v>
      </c>
      <c r="C1645" s="3" t="s">
        <v>20</v>
      </c>
      <c r="D1645" s="3" t="s">
        <v>21</v>
      </c>
      <c r="E1645" s="3" t="s">
        <v>1734</v>
      </c>
      <c r="F1645" s="3" t="s">
        <v>23</v>
      </c>
      <c r="G1645" s="3" t="s">
        <v>793</v>
      </c>
      <c r="H1645" s="3" t="s">
        <v>1749</v>
      </c>
      <c r="I1645" s="4">
        <v>14.52</v>
      </c>
    </row>
    <row r="1646" spans="1:9" x14ac:dyDescent="0.2">
      <c r="A1646" s="2">
        <v>202819</v>
      </c>
      <c r="B1646" s="3" t="s">
        <v>19</v>
      </c>
      <c r="C1646" s="3" t="s">
        <v>20</v>
      </c>
      <c r="D1646" s="3" t="s">
        <v>21</v>
      </c>
      <c r="E1646" s="3" t="s">
        <v>1734</v>
      </c>
      <c r="F1646" s="3" t="s">
        <v>23</v>
      </c>
      <c r="G1646" s="3" t="s">
        <v>793</v>
      </c>
      <c r="H1646" s="3" t="s">
        <v>1750</v>
      </c>
      <c r="I1646" s="4">
        <v>14.52</v>
      </c>
    </row>
    <row r="1647" spans="1:9" x14ac:dyDescent="0.2">
      <c r="A1647" s="2">
        <v>202823</v>
      </c>
      <c r="B1647" s="3" t="s">
        <v>19</v>
      </c>
      <c r="C1647" s="3" t="s">
        <v>20</v>
      </c>
      <c r="D1647" s="3" t="s">
        <v>21</v>
      </c>
      <c r="E1647" s="3" t="s">
        <v>1734</v>
      </c>
      <c r="F1647" s="3" t="s">
        <v>23</v>
      </c>
      <c r="G1647" s="3" t="s">
        <v>793</v>
      </c>
      <c r="H1647" s="3" t="s">
        <v>1751</v>
      </c>
      <c r="I1647" s="4">
        <v>23.88</v>
      </c>
    </row>
    <row r="1648" spans="1:9" x14ac:dyDescent="0.2">
      <c r="A1648" s="2">
        <v>52291</v>
      </c>
      <c r="B1648" s="3" t="s">
        <v>19</v>
      </c>
      <c r="C1648" s="3" t="s">
        <v>20</v>
      </c>
      <c r="D1648" s="3" t="s">
        <v>21</v>
      </c>
      <c r="E1648" s="3" t="s">
        <v>1734</v>
      </c>
      <c r="F1648" s="3" t="s">
        <v>23</v>
      </c>
      <c r="G1648" s="3" t="s">
        <v>793</v>
      </c>
      <c r="H1648" s="3" t="s">
        <v>1752</v>
      </c>
      <c r="I1648" s="4">
        <v>8.73</v>
      </c>
    </row>
    <row r="1649" spans="1:9" x14ac:dyDescent="0.2">
      <c r="A1649" s="2">
        <v>52292</v>
      </c>
      <c r="B1649" s="3" t="s">
        <v>19</v>
      </c>
      <c r="C1649" s="3" t="s">
        <v>20</v>
      </c>
      <c r="D1649" s="3" t="s">
        <v>21</v>
      </c>
      <c r="E1649" s="3" t="s">
        <v>1734</v>
      </c>
      <c r="F1649" s="3" t="s">
        <v>23</v>
      </c>
      <c r="G1649" s="3" t="s">
        <v>793</v>
      </c>
      <c r="H1649" s="3" t="s">
        <v>1753</v>
      </c>
      <c r="I1649" s="4">
        <v>8.73</v>
      </c>
    </row>
    <row r="1650" spans="1:9" x14ac:dyDescent="0.2">
      <c r="A1650" s="2">
        <v>146798</v>
      </c>
      <c r="B1650" s="3" t="s">
        <v>19</v>
      </c>
      <c r="C1650" s="3" t="s">
        <v>20</v>
      </c>
      <c r="D1650" s="3" t="s">
        <v>21</v>
      </c>
      <c r="E1650" s="3" t="s">
        <v>1734</v>
      </c>
      <c r="F1650" s="3" t="s">
        <v>23</v>
      </c>
      <c r="G1650" s="3" t="s">
        <v>793</v>
      </c>
      <c r="H1650" s="3" t="s">
        <v>1754</v>
      </c>
      <c r="I1650" s="4">
        <v>8.73</v>
      </c>
    </row>
    <row r="1651" spans="1:9" x14ac:dyDescent="0.2">
      <c r="A1651" s="2">
        <v>323628</v>
      </c>
      <c r="B1651" s="3" t="s">
        <v>19</v>
      </c>
      <c r="C1651" s="3" t="s">
        <v>20</v>
      </c>
      <c r="D1651" s="3" t="s">
        <v>21</v>
      </c>
      <c r="E1651" s="3" t="s">
        <v>1734</v>
      </c>
      <c r="F1651" s="3" t="s">
        <v>23</v>
      </c>
      <c r="G1651" s="3" t="s">
        <v>793</v>
      </c>
      <c r="H1651" s="3" t="s">
        <v>1755</v>
      </c>
      <c r="I1651" s="4">
        <v>8.73</v>
      </c>
    </row>
    <row r="1652" spans="1:9" x14ac:dyDescent="0.2">
      <c r="A1652" s="2">
        <v>376894</v>
      </c>
      <c r="B1652" s="3" t="s">
        <v>19</v>
      </c>
      <c r="C1652" s="3" t="s">
        <v>20</v>
      </c>
      <c r="D1652" s="3" t="s">
        <v>21</v>
      </c>
      <c r="E1652" s="3" t="s">
        <v>1734</v>
      </c>
      <c r="F1652" s="3" t="s">
        <v>23</v>
      </c>
      <c r="G1652" s="3" t="s">
        <v>793</v>
      </c>
      <c r="H1652" s="3" t="s">
        <v>1756</v>
      </c>
      <c r="I1652" s="4">
        <v>8.73</v>
      </c>
    </row>
    <row r="1653" spans="1:9" x14ac:dyDescent="0.2">
      <c r="A1653" s="2">
        <v>379637</v>
      </c>
      <c r="B1653" s="3" t="s">
        <v>19</v>
      </c>
      <c r="C1653" s="3" t="s">
        <v>20</v>
      </c>
      <c r="D1653" s="3" t="s">
        <v>21</v>
      </c>
      <c r="E1653" s="3" t="s">
        <v>1734</v>
      </c>
      <c r="F1653" s="3" t="s">
        <v>23</v>
      </c>
      <c r="G1653" s="3" t="s">
        <v>793</v>
      </c>
      <c r="H1653" s="3" t="s">
        <v>1757</v>
      </c>
      <c r="I1653" s="4">
        <v>23.88</v>
      </c>
    </row>
    <row r="1654" spans="1:9" x14ac:dyDescent="0.2">
      <c r="A1654" s="2">
        <v>379638</v>
      </c>
      <c r="B1654" s="3" t="s">
        <v>19</v>
      </c>
      <c r="C1654" s="3" t="s">
        <v>20</v>
      </c>
      <c r="D1654" s="3" t="s">
        <v>21</v>
      </c>
      <c r="E1654" s="3" t="s">
        <v>1734</v>
      </c>
      <c r="F1654" s="3" t="s">
        <v>23</v>
      </c>
      <c r="G1654" s="3" t="s">
        <v>793</v>
      </c>
      <c r="H1654" s="3" t="s">
        <v>1758</v>
      </c>
      <c r="I1654" s="4">
        <v>14.52</v>
      </c>
    </row>
    <row r="1655" spans="1:9" x14ac:dyDescent="0.2">
      <c r="A1655" s="2">
        <v>411801</v>
      </c>
      <c r="B1655" s="3" t="s">
        <v>19</v>
      </c>
      <c r="C1655" s="3" t="s">
        <v>20</v>
      </c>
      <c r="D1655" s="3" t="s">
        <v>21</v>
      </c>
      <c r="E1655" s="3" t="s">
        <v>1734</v>
      </c>
      <c r="F1655" s="3" t="s">
        <v>23</v>
      </c>
      <c r="G1655" s="3" t="s">
        <v>793</v>
      </c>
      <c r="H1655" s="3" t="s">
        <v>1759</v>
      </c>
      <c r="I1655" s="4">
        <v>14.52</v>
      </c>
    </row>
    <row r="1656" spans="1:9" x14ac:dyDescent="0.2">
      <c r="A1656" s="2">
        <v>445487</v>
      </c>
      <c r="B1656" s="3" t="s">
        <v>19</v>
      </c>
      <c r="C1656" s="3" t="s">
        <v>20</v>
      </c>
      <c r="D1656" s="3" t="s">
        <v>21</v>
      </c>
      <c r="E1656" s="3" t="s">
        <v>1734</v>
      </c>
      <c r="F1656" s="3" t="s">
        <v>23</v>
      </c>
      <c r="G1656" s="3" t="s">
        <v>793</v>
      </c>
      <c r="H1656" s="3" t="s">
        <v>1760</v>
      </c>
      <c r="I1656" s="4">
        <v>14.52</v>
      </c>
    </row>
    <row r="1657" spans="1:9" x14ac:dyDescent="0.2">
      <c r="A1657" s="2">
        <v>445488</v>
      </c>
      <c r="B1657" s="3" t="s">
        <v>19</v>
      </c>
      <c r="C1657" s="3" t="s">
        <v>20</v>
      </c>
      <c r="D1657" s="3" t="s">
        <v>21</v>
      </c>
      <c r="E1657" s="3" t="s">
        <v>1734</v>
      </c>
      <c r="F1657" s="3" t="s">
        <v>23</v>
      </c>
      <c r="G1657" s="3" t="s">
        <v>793</v>
      </c>
      <c r="H1657" s="3" t="s">
        <v>1761</v>
      </c>
      <c r="I1657" s="4">
        <v>23.88</v>
      </c>
    </row>
    <row r="1658" spans="1:9" x14ac:dyDescent="0.2">
      <c r="A1658" s="2">
        <v>482470</v>
      </c>
      <c r="B1658" s="3" t="s">
        <v>19</v>
      </c>
      <c r="C1658" s="3" t="s">
        <v>20</v>
      </c>
      <c r="D1658" s="3" t="s">
        <v>21</v>
      </c>
      <c r="E1658" s="3" t="s">
        <v>1734</v>
      </c>
      <c r="F1658" s="3" t="s">
        <v>23</v>
      </c>
      <c r="G1658" s="3" t="s">
        <v>793</v>
      </c>
      <c r="H1658" s="3" t="s">
        <v>1762</v>
      </c>
      <c r="I1658" s="4">
        <v>23.88</v>
      </c>
    </row>
    <row r="1659" spans="1:9" x14ac:dyDescent="0.2">
      <c r="A1659" s="2">
        <v>501808</v>
      </c>
      <c r="B1659" s="3" t="s">
        <v>19</v>
      </c>
      <c r="C1659" s="3" t="s">
        <v>20</v>
      </c>
      <c r="D1659" s="3" t="s">
        <v>21</v>
      </c>
      <c r="E1659" s="3" t="s">
        <v>1734</v>
      </c>
      <c r="F1659" s="3" t="s">
        <v>23</v>
      </c>
      <c r="G1659" s="3" t="s">
        <v>793</v>
      </c>
      <c r="H1659" s="3" t="s">
        <v>1763</v>
      </c>
      <c r="I1659" s="4">
        <v>23.88</v>
      </c>
    </row>
    <row r="1660" spans="1:9" x14ac:dyDescent="0.2">
      <c r="A1660" s="2">
        <v>506083</v>
      </c>
      <c r="B1660" s="3" t="s">
        <v>19</v>
      </c>
      <c r="C1660" s="3" t="s">
        <v>20</v>
      </c>
      <c r="D1660" s="3" t="s">
        <v>21</v>
      </c>
      <c r="E1660" s="3" t="s">
        <v>1734</v>
      </c>
      <c r="F1660" s="3" t="s">
        <v>23</v>
      </c>
      <c r="G1660" s="3" t="s">
        <v>793</v>
      </c>
      <c r="H1660" s="3" t="s">
        <v>1764</v>
      </c>
      <c r="I1660" s="4">
        <v>8.73</v>
      </c>
    </row>
    <row r="1661" spans="1:9" x14ac:dyDescent="0.2">
      <c r="A1661" s="2">
        <v>529400</v>
      </c>
      <c r="B1661" s="3" t="s">
        <v>19</v>
      </c>
      <c r="C1661" s="3" t="s">
        <v>20</v>
      </c>
      <c r="D1661" s="3" t="s">
        <v>21</v>
      </c>
      <c r="E1661" s="3" t="s">
        <v>1734</v>
      </c>
      <c r="F1661" s="3" t="s">
        <v>23</v>
      </c>
      <c r="G1661" s="3" t="s">
        <v>793</v>
      </c>
      <c r="H1661" s="3" t="s">
        <v>1765</v>
      </c>
      <c r="I1661" s="4">
        <v>23.88</v>
      </c>
    </row>
    <row r="1662" spans="1:9" x14ac:dyDescent="0.2">
      <c r="A1662" s="2">
        <v>529411</v>
      </c>
      <c r="B1662" s="3" t="s">
        <v>19</v>
      </c>
      <c r="C1662" s="3" t="s">
        <v>20</v>
      </c>
      <c r="D1662" s="3" t="s">
        <v>21</v>
      </c>
      <c r="E1662" s="3" t="s">
        <v>1734</v>
      </c>
      <c r="F1662" s="3" t="s">
        <v>23</v>
      </c>
      <c r="G1662" s="3" t="s">
        <v>793</v>
      </c>
      <c r="H1662" s="3" t="s">
        <v>1766</v>
      </c>
      <c r="I1662" s="4">
        <v>14.52</v>
      </c>
    </row>
    <row r="1663" spans="1:9" x14ac:dyDescent="0.2">
      <c r="A1663" s="2">
        <v>535846</v>
      </c>
      <c r="B1663" s="3" t="s">
        <v>19</v>
      </c>
      <c r="C1663" s="3" t="s">
        <v>20</v>
      </c>
      <c r="D1663" s="3" t="s">
        <v>21</v>
      </c>
      <c r="E1663" s="3" t="s">
        <v>1734</v>
      </c>
      <c r="F1663" s="3" t="s">
        <v>23</v>
      </c>
      <c r="G1663" s="3" t="s">
        <v>793</v>
      </c>
      <c r="H1663" s="3" t="s">
        <v>1767</v>
      </c>
      <c r="I1663" s="4">
        <v>8.73</v>
      </c>
    </row>
    <row r="1664" spans="1:9" x14ac:dyDescent="0.2">
      <c r="A1664" s="2">
        <v>568482</v>
      </c>
      <c r="B1664" s="3" t="s">
        <v>19</v>
      </c>
      <c r="C1664" s="3" t="s">
        <v>20</v>
      </c>
      <c r="D1664" s="3" t="s">
        <v>21</v>
      </c>
      <c r="E1664" s="3" t="s">
        <v>1734</v>
      </c>
      <c r="F1664" s="3" t="s">
        <v>23</v>
      </c>
      <c r="G1664" s="3" t="s">
        <v>793</v>
      </c>
      <c r="H1664" s="3" t="s">
        <v>1768</v>
      </c>
      <c r="I1664" s="4">
        <v>23.88</v>
      </c>
    </row>
    <row r="1665" spans="1:9" x14ac:dyDescent="0.2">
      <c r="A1665" s="2">
        <v>568485</v>
      </c>
      <c r="B1665" s="3" t="s">
        <v>19</v>
      </c>
      <c r="C1665" s="3" t="s">
        <v>20</v>
      </c>
      <c r="D1665" s="3" t="s">
        <v>21</v>
      </c>
      <c r="E1665" s="3" t="s">
        <v>1734</v>
      </c>
      <c r="F1665" s="3" t="s">
        <v>23</v>
      </c>
      <c r="G1665" s="3" t="s">
        <v>793</v>
      </c>
      <c r="H1665" s="3" t="s">
        <v>1759</v>
      </c>
      <c r="I1665" s="4">
        <v>14.52</v>
      </c>
    </row>
    <row r="1666" spans="1:9" x14ac:dyDescent="0.2">
      <c r="A1666" s="2">
        <v>585223</v>
      </c>
      <c r="B1666" s="3" t="s">
        <v>19</v>
      </c>
      <c r="C1666" s="3" t="s">
        <v>20</v>
      </c>
      <c r="D1666" s="3" t="s">
        <v>21</v>
      </c>
      <c r="E1666" s="3" t="s">
        <v>1734</v>
      </c>
      <c r="F1666" s="3" t="s">
        <v>23</v>
      </c>
      <c r="G1666" s="3" t="s">
        <v>793</v>
      </c>
      <c r="H1666" s="3" t="s">
        <v>1769</v>
      </c>
      <c r="I1666" s="4">
        <v>8.73</v>
      </c>
    </row>
    <row r="1667" spans="1:9" x14ac:dyDescent="0.2">
      <c r="A1667" s="2">
        <v>609047</v>
      </c>
      <c r="B1667" s="3" t="s">
        <v>19</v>
      </c>
      <c r="C1667" s="3" t="s">
        <v>20</v>
      </c>
      <c r="D1667" s="3" t="s">
        <v>21</v>
      </c>
      <c r="E1667" s="3" t="s">
        <v>1734</v>
      </c>
      <c r="F1667" s="3" t="s">
        <v>23</v>
      </c>
      <c r="G1667" s="3" t="s">
        <v>793</v>
      </c>
      <c r="H1667" s="3" t="s">
        <v>1770</v>
      </c>
      <c r="I1667" s="4">
        <v>14.52</v>
      </c>
    </row>
    <row r="1668" spans="1:9" x14ac:dyDescent="0.2">
      <c r="A1668" s="2">
        <v>609049</v>
      </c>
      <c r="B1668" s="3" t="s">
        <v>19</v>
      </c>
      <c r="C1668" s="3" t="s">
        <v>20</v>
      </c>
      <c r="D1668" s="3" t="s">
        <v>21</v>
      </c>
      <c r="E1668" s="3" t="s">
        <v>1734</v>
      </c>
      <c r="F1668" s="3" t="s">
        <v>23</v>
      </c>
      <c r="G1668" s="3" t="s">
        <v>793</v>
      </c>
      <c r="H1668" s="3" t="s">
        <v>1771</v>
      </c>
      <c r="I1668" s="4">
        <v>23.88</v>
      </c>
    </row>
    <row r="1669" spans="1:9" x14ac:dyDescent="0.2">
      <c r="A1669" s="2">
        <v>360575</v>
      </c>
      <c r="B1669" s="3" t="s">
        <v>19</v>
      </c>
      <c r="C1669" s="3" t="s">
        <v>20</v>
      </c>
      <c r="D1669" s="3" t="s">
        <v>21</v>
      </c>
      <c r="E1669" s="3" t="s">
        <v>1734</v>
      </c>
      <c r="F1669" s="3" t="s">
        <v>23</v>
      </c>
      <c r="G1669" s="3" t="s">
        <v>361</v>
      </c>
      <c r="H1669" s="3" t="s">
        <v>1772</v>
      </c>
      <c r="I1669" s="4">
        <v>10.33</v>
      </c>
    </row>
    <row r="1670" spans="1:9" x14ac:dyDescent="0.2">
      <c r="A1670" s="2">
        <v>460287</v>
      </c>
      <c r="B1670" s="3" t="s">
        <v>19</v>
      </c>
      <c r="C1670" s="3" t="s">
        <v>20</v>
      </c>
      <c r="D1670" s="3" t="s">
        <v>21</v>
      </c>
      <c r="E1670" s="3" t="s">
        <v>1734</v>
      </c>
      <c r="F1670" s="3" t="s">
        <v>23</v>
      </c>
      <c r="G1670" s="3" t="s">
        <v>361</v>
      </c>
      <c r="H1670" s="3" t="s">
        <v>1773</v>
      </c>
      <c r="I1670" s="4">
        <v>22.4</v>
      </c>
    </row>
    <row r="1671" spans="1:9" x14ac:dyDescent="0.2">
      <c r="A1671" s="2">
        <v>473811</v>
      </c>
      <c r="B1671" s="3" t="s">
        <v>19</v>
      </c>
      <c r="C1671" s="3" t="s">
        <v>20</v>
      </c>
      <c r="D1671" s="3" t="s">
        <v>21</v>
      </c>
      <c r="E1671" s="3" t="s">
        <v>1734</v>
      </c>
      <c r="F1671" s="3" t="s">
        <v>23</v>
      </c>
      <c r="G1671" s="3" t="s">
        <v>361</v>
      </c>
      <c r="H1671" s="3" t="s">
        <v>1774</v>
      </c>
      <c r="I1671" s="4">
        <v>22.4</v>
      </c>
    </row>
    <row r="1672" spans="1:9" x14ac:dyDescent="0.2">
      <c r="A1672" s="2">
        <v>473816</v>
      </c>
      <c r="B1672" s="3" t="s">
        <v>19</v>
      </c>
      <c r="C1672" s="3" t="s">
        <v>20</v>
      </c>
      <c r="D1672" s="3" t="s">
        <v>21</v>
      </c>
      <c r="E1672" s="3" t="s">
        <v>1734</v>
      </c>
      <c r="F1672" s="3" t="s">
        <v>23</v>
      </c>
      <c r="G1672" s="3" t="s">
        <v>361</v>
      </c>
      <c r="H1672" s="3" t="s">
        <v>1775</v>
      </c>
      <c r="I1672" s="4">
        <v>22.4</v>
      </c>
    </row>
    <row r="1673" spans="1:9" x14ac:dyDescent="0.2">
      <c r="A1673" s="2">
        <v>504347</v>
      </c>
      <c r="B1673" s="3" t="s">
        <v>19</v>
      </c>
      <c r="C1673" s="3" t="s">
        <v>20</v>
      </c>
      <c r="D1673" s="3" t="s">
        <v>21</v>
      </c>
      <c r="E1673" s="3" t="s">
        <v>1734</v>
      </c>
      <c r="F1673" s="3" t="s">
        <v>23</v>
      </c>
      <c r="G1673" s="3" t="s">
        <v>361</v>
      </c>
      <c r="H1673" s="3" t="s">
        <v>1776</v>
      </c>
      <c r="I1673" s="4">
        <v>10.54</v>
      </c>
    </row>
    <row r="1674" spans="1:9" x14ac:dyDescent="0.2">
      <c r="A1674" s="2">
        <v>506825</v>
      </c>
      <c r="B1674" s="3" t="s">
        <v>19</v>
      </c>
      <c r="C1674" s="3" t="s">
        <v>20</v>
      </c>
      <c r="D1674" s="3" t="s">
        <v>21</v>
      </c>
      <c r="E1674" s="3" t="s">
        <v>1734</v>
      </c>
      <c r="F1674" s="3" t="s">
        <v>23</v>
      </c>
      <c r="G1674" s="3" t="s">
        <v>361</v>
      </c>
      <c r="H1674" s="3" t="s">
        <v>1777</v>
      </c>
      <c r="I1674" s="4">
        <v>20.11</v>
      </c>
    </row>
    <row r="1675" spans="1:9" x14ac:dyDescent="0.2">
      <c r="A1675" s="2">
        <v>506829</v>
      </c>
      <c r="B1675" s="3" t="s">
        <v>19</v>
      </c>
      <c r="C1675" s="3" t="s">
        <v>20</v>
      </c>
      <c r="D1675" s="3" t="s">
        <v>21</v>
      </c>
      <c r="E1675" s="3" t="s">
        <v>1734</v>
      </c>
      <c r="F1675" s="3" t="s">
        <v>23</v>
      </c>
      <c r="G1675" s="3" t="s">
        <v>361</v>
      </c>
      <c r="H1675" s="3" t="s">
        <v>1778</v>
      </c>
      <c r="I1675" s="4">
        <v>20.11</v>
      </c>
    </row>
    <row r="1676" spans="1:9" x14ac:dyDescent="0.2">
      <c r="A1676" s="2">
        <v>506832</v>
      </c>
      <c r="B1676" s="3" t="s">
        <v>19</v>
      </c>
      <c r="C1676" s="3" t="s">
        <v>20</v>
      </c>
      <c r="D1676" s="3" t="s">
        <v>21</v>
      </c>
      <c r="E1676" s="3" t="s">
        <v>1734</v>
      </c>
      <c r="F1676" s="3" t="s">
        <v>23</v>
      </c>
      <c r="G1676" s="3" t="s">
        <v>361</v>
      </c>
      <c r="H1676" s="3" t="s">
        <v>1779</v>
      </c>
      <c r="I1676" s="4">
        <v>20.11</v>
      </c>
    </row>
    <row r="1677" spans="1:9" x14ac:dyDescent="0.2">
      <c r="A1677" s="2">
        <v>506837</v>
      </c>
      <c r="B1677" s="3" t="s">
        <v>19</v>
      </c>
      <c r="C1677" s="3" t="s">
        <v>20</v>
      </c>
      <c r="D1677" s="3" t="s">
        <v>21</v>
      </c>
      <c r="E1677" s="3" t="s">
        <v>1734</v>
      </c>
      <c r="F1677" s="3" t="s">
        <v>23</v>
      </c>
      <c r="G1677" s="3" t="s">
        <v>361</v>
      </c>
      <c r="H1677" s="3" t="s">
        <v>1780</v>
      </c>
      <c r="I1677" s="4">
        <v>22.4</v>
      </c>
    </row>
    <row r="1678" spans="1:9" x14ac:dyDescent="0.2">
      <c r="A1678" s="2">
        <v>560708</v>
      </c>
      <c r="B1678" s="3" t="s">
        <v>19</v>
      </c>
      <c r="C1678" s="3" t="s">
        <v>20</v>
      </c>
      <c r="D1678" s="3" t="s">
        <v>21</v>
      </c>
      <c r="E1678" s="3" t="s">
        <v>1734</v>
      </c>
      <c r="F1678" s="3" t="s">
        <v>23</v>
      </c>
      <c r="G1678" s="3" t="s">
        <v>361</v>
      </c>
      <c r="H1678" s="3" t="s">
        <v>1781</v>
      </c>
      <c r="I1678" s="4">
        <v>10.66</v>
      </c>
    </row>
    <row r="1679" spans="1:9" x14ac:dyDescent="0.2">
      <c r="A1679" s="2">
        <v>560749</v>
      </c>
      <c r="B1679" s="3" t="s">
        <v>19</v>
      </c>
      <c r="C1679" s="3" t="s">
        <v>20</v>
      </c>
      <c r="D1679" s="3" t="s">
        <v>21</v>
      </c>
      <c r="E1679" s="3" t="s">
        <v>1734</v>
      </c>
      <c r="F1679" s="3" t="s">
        <v>23</v>
      </c>
      <c r="G1679" s="3" t="s">
        <v>361</v>
      </c>
      <c r="H1679" s="3" t="s">
        <v>1782</v>
      </c>
      <c r="I1679" s="4">
        <v>10.64</v>
      </c>
    </row>
    <row r="1680" spans="1:9" x14ac:dyDescent="0.2">
      <c r="A1680" s="2">
        <v>560778</v>
      </c>
      <c r="B1680" s="3" t="s">
        <v>19</v>
      </c>
      <c r="C1680" s="3" t="s">
        <v>20</v>
      </c>
      <c r="D1680" s="3" t="s">
        <v>21</v>
      </c>
      <c r="E1680" s="3" t="s">
        <v>1734</v>
      </c>
      <c r="F1680" s="3" t="s">
        <v>23</v>
      </c>
      <c r="G1680" s="3" t="s">
        <v>361</v>
      </c>
      <c r="H1680" s="3" t="s">
        <v>1783</v>
      </c>
      <c r="I1680" s="4">
        <v>10.66</v>
      </c>
    </row>
    <row r="1681" spans="1:9" x14ac:dyDescent="0.2">
      <c r="A1681" s="2">
        <v>423272</v>
      </c>
      <c r="B1681" s="3" t="s">
        <v>19</v>
      </c>
      <c r="C1681" s="3" t="s">
        <v>20</v>
      </c>
      <c r="D1681" s="3" t="s">
        <v>21</v>
      </c>
      <c r="E1681" s="3" t="s">
        <v>1734</v>
      </c>
      <c r="F1681" s="3" t="s">
        <v>23</v>
      </c>
      <c r="G1681" s="3" t="s">
        <v>819</v>
      </c>
      <c r="H1681" s="3" t="s">
        <v>1784</v>
      </c>
      <c r="I1681" s="4">
        <v>7.78</v>
      </c>
    </row>
    <row r="1682" spans="1:9" x14ac:dyDescent="0.2">
      <c r="A1682" s="2">
        <v>423290</v>
      </c>
      <c r="B1682" s="3" t="s">
        <v>19</v>
      </c>
      <c r="C1682" s="3" t="s">
        <v>20</v>
      </c>
      <c r="D1682" s="3" t="s">
        <v>21</v>
      </c>
      <c r="E1682" s="3" t="s">
        <v>1734</v>
      </c>
      <c r="F1682" s="3" t="s">
        <v>23</v>
      </c>
      <c r="G1682" s="3" t="s">
        <v>819</v>
      </c>
      <c r="H1682" s="3" t="s">
        <v>1785</v>
      </c>
      <c r="I1682" s="4">
        <v>7.84</v>
      </c>
    </row>
    <row r="1683" spans="1:9" x14ac:dyDescent="0.2">
      <c r="A1683" s="2">
        <v>474988</v>
      </c>
      <c r="B1683" s="3" t="s">
        <v>19</v>
      </c>
      <c r="C1683" s="3" t="s">
        <v>20</v>
      </c>
      <c r="D1683" s="3" t="s">
        <v>21</v>
      </c>
      <c r="E1683" s="3" t="s">
        <v>1734</v>
      </c>
      <c r="F1683" s="3" t="s">
        <v>23</v>
      </c>
      <c r="G1683" s="3" t="s">
        <v>1112</v>
      </c>
      <c r="H1683" s="3" t="s">
        <v>1786</v>
      </c>
      <c r="I1683" s="4">
        <v>23.48</v>
      </c>
    </row>
    <row r="1684" spans="1:9" x14ac:dyDescent="0.2">
      <c r="A1684" s="2">
        <v>454465</v>
      </c>
      <c r="B1684" s="3" t="s">
        <v>19</v>
      </c>
      <c r="C1684" s="3" t="s">
        <v>20</v>
      </c>
      <c r="D1684" s="3" t="s">
        <v>21</v>
      </c>
      <c r="E1684" s="3" t="s">
        <v>1734</v>
      </c>
      <c r="F1684" s="3" t="s">
        <v>104</v>
      </c>
      <c r="G1684" s="3" t="s">
        <v>680</v>
      </c>
      <c r="H1684" s="3" t="s">
        <v>1787</v>
      </c>
      <c r="I1684" s="4">
        <v>11.4</v>
      </c>
    </row>
    <row r="1685" spans="1:9" x14ac:dyDescent="0.2">
      <c r="A1685" s="2">
        <v>181616</v>
      </c>
      <c r="B1685" s="3" t="s">
        <v>19</v>
      </c>
      <c r="C1685" s="3" t="s">
        <v>20</v>
      </c>
      <c r="D1685" s="3" t="s">
        <v>21</v>
      </c>
      <c r="E1685" s="3" t="s">
        <v>1734</v>
      </c>
      <c r="F1685" s="3" t="s">
        <v>104</v>
      </c>
      <c r="G1685" s="3" t="s">
        <v>680</v>
      </c>
      <c r="H1685" s="3" t="s">
        <v>1788</v>
      </c>
      <c r="I1685" s="4">
        <v>10.74</v>
      </c>
    </row>
    <row r="1686" spans="1:9" x14ac:dyDescent="0.2">
      <c r="A1686" s="2">
        <v>463467</v>
      </c>
      <c r="B1686" s="3" t="s">
        <v>19</v>
      </c>
      <c r="C1686" s="3" t="s">
        <v>20</v>
      </c>
      <c r="D1686" s="3" t="s">
        <v>21</v>
      </c>
      <c r="E1686" s="3" t="s">
        <v>1734</v>
      </c>
      <c r="F1686" s="3" t="s">
        <v>104</v>
      </c>
      <c r="G1686" s="3" t="s">
        <v>931</v>
      </c>
      <c r="H1686" s="3" t="s">
        <v>1789</v>
      </c>
      <c r="I1686" s="4">
        <v>9.9</v>
      </c>
    </row>
    <row r="1687" spans="1:9" x14ac:dyDescent="0.2">
      <c r="A1687" s="2">
        <v>463475</v>
      </c>
      <c r="B1687" s="3" t="s">
        <v>19</v>
      </c>
      <c r="C1687" s="3" t="s">
        <v>20</v>
      </c>
      <c r="D1687" s="3" t="s">
        <v>21</v>
      </c>
      <c r="E1687" s="3" t="s">
        <v>1734</v>
      </c>
      <c r="F1687" s="3" t="s">
        <v>104</v>
      </c>
      <c r="G1687" s="3" t="s">
        <v>931</v>
      </c>
      <c r="H1687" s="3" t="s">
        <v>1790</v>
      </c>
      <c r="I1687" s="4">
        <v>14.05</v>
      </c>
    </row>
    <row r="1688" spans="1:9" x14ac:dyDescent="0.2">
      <c r="A1688" s="2">
        <v>463474</v>
      </c>
      <c r="B1688" s="3" t="s">
        <v>19</v>
      </c>
      <c r="C1688" s="3" t="s">
        <v>20</v>
      </c>
      <c r="D1688" s="3" t="s">
        <v>21</v>
      </c>
      <c r="E1688" s="3" t="s">
        <v>1734</v>
      </c>
      <c r="F1688" s="3" t="s">
        <v>104</v>
      </c>
      <c r="G1688" s="3" t="s">
        <v>931</v>
      </c>
      <c r="H1688" s="3" t="s">
        <v>1791</v>
      </c>
      <c r="I1688" s="4">
        <v>9.9</v>
      </c>
    </row>
    <row r="1689" spans="1:9" x14ac:dyDescent="0.2">
      <c r="A1689" s="2">
        <v>463477</v>
      </c>
      <c r="B1689" s="3" t="s">
        <v>19</v>
      </c>
      <c r="C1689" s="3" t="s">
        <v>20</v>
      </c>
      <c r="D1689" s="3" t="s">
        <v>21</v>
      </c>
      <c r="E1689" s="3" t="s">
        <v>1734</v>
      </c>
      <c r="F1689" s="3" t="s">
        <v>104</v>
      </c>
      <c r="G1689" s="3" t="s">
        <v>931</v>
      </c>
      <c r="H1689" s="3" t="s">
        <v>1792</v>
      </c>
      <c r="I1689" s="4">
        <v>14.05</v>
      </c>
    </row>
    <row r="1690" spans="1:9" x14ac:dyDescent="0.2">
      <c r="A1690" s="2">
        <v>257486</v>
      </c>
      <c r="B1690" s="3" t="s">
        <v>19</v>
      </c>
      <c r="C1690" s="3" t="s">
        <v>20</v>
      </c>
      <c r="D1690" s="3" t="s">
        <v>21</v>
      </c>
      <c r="E1690" s="3" t="s">
        <v>1734</v>
      </c>
      <c r="F1690" s="3" t="s">
        <v>104</v>
      </c>
      <c r="G1690" s="3" t="s">
        <v>279</v>
      </c>
      <c r="H1690" s="3" t="s">
        <v>1793</v>
      </c>
      <c r="I1690" s="4">
        <v>15.71</v>
      </c>
    </row>
    <row r="1691" spans="1:9" x14ac:dyDescent="0.2">
      <c r="A1691" s="2">
        <v>561110</v>
      </c>
      <c r="B1691" s="3" t="s">
        <v>19</v>
      </c>
      <c r="C1691" s="3" t="s">
        <v>20</v>
      </c>
      <c r="D1691" s="3" t="s">
        <v>21</v>
      </c>
      <c r="E1691" s="3" t="s">
        <v>1734</v>
      </c>
      <c r="F1691" s="3" t="s">
        <v>104</v>
      </c>
      <c r="G1691" s="3" t="s">
        <v>279</v>
      </c>
      <c r="H1691" s="3" t="s">
        <v>1794</v>
      </c>
      <c r="I1691" s="4">
        <v>18.899999999999999</v>
      </c>
    </row>
    <row r="1692" spans="1:9" x14ac:dyDescent="0.2">
      <c r="A1692" s="2">
        <v>531759</v>
      </c>
      <c r="B1692" s="3" t="s">
        <v>19</v>
      </c>
      <c r="C1692" s="3" t="s">
        <v>20</v>
      </c>
      <c r="D1692" s="3" t="s">
        <v>21</v>
      </c>
      <c r="E1692" s="3" t="s">
        <v>1734</v>
      </c>
      <c r="F1692" s="3" t="s">
        <v>104</v>
      </c>
      <c r="G1692" s="3" t="s">
        <v>686</v>
      </c>
      <c r="H1692" s="3" t="s">
        <v>1795</v>
      </c>
      <c r="I1692" s="4">
        <v>10.42</v>
      </c>
    </row>
    <row r="1693" spans="1:9" x14ac:dyDescent="0.2">
      <c r="A1693" s="2">
        <v>550411</v>
      </c>
      <c r="B1693" s="3" t="s">
        <v>19</v>
      </c>
      <c r="C1693" s="3" t="s">
        <v>20</v>
      </c>
      <c r="D1693" s="3" t="s">
        <v>21</v>
      </c>
      <c r="E1693" s="3" t="s">
        <v>1734</v>
      </c>
      <c r="F1693" s="3" t="s">
        <v>83</v>
      </c>
      <c r="G1693" s="3" t="s">
        <v>291</v>
      </c>
      <c r="H1693" s="3" t="s">
        <v>1796</v>
      </c>
      <c r="I1693" s="4">
        <v>16.3</v>
      </c>
    </row>
    <row r="1694" spans="1:9" x14ac:dyDescent="0.2">
      <c r="A1694" s="2">
        <v>550414</v>
      </c>
      <c r="B1694" s="3" t="s">
        <v>19</v>
      </c>
      <c r="C1694" s="3" t="s">
        <v>20</v>
      </c>
      <c r="D1694" s="3" t="s">
        <v>21</v>
      </c>
      <c r="E1694" s="3" t="s">
        <v>1734</v>
      </c>
      <c r="F1694" s="3" t="s">
        <v>83</v>
      </c>
      <c r="G1694" s="3" t="s">
        <v>291</v>
      </c>
      <c r="H1694" s="3" t="s">
        <v>1797</v>
      </c>
      <c r="I1694" s="4">
        <v>16.3</v>
      </c>
    </row>
    <row r="1695" spans="1:9" x14ac:dyDescent="0.2">
      <c r="A1695" s="2">
        <v>550416</v>
      </c>
      <c r="B1695" s="3" t="s">
        <v>19</v>
      </c>
      <c r="C1695" s="3" t="s">
        <v>20</v>
      </c>
      <c r="D1695" s="3" t="s">
        <v>21</v>
      </c>
      <c r="E1695" s="3" t="s">
        <v>1734</v>
      </c>
      <c r="F1695" s="3" t="s">
        <v>83</v>
      </c>
      <c r="G1695" s="3" t="s">
        <v>291</v>
      </c>
      <c r="H1695" s="3" t="s">
        <v>1798</v>
      </c>
      <c r="I1695" s="4">
        <v>16.3</v>
      </c>
    </row>
    <row r="1696" spans="1:9" x14ac:dyDescent="0.2">
      <c r="A1696" s="2">
        <v>550417</v>
      </c>
      <c r="B1696" s="3" t="s">
        <v>19</v>
      </c>
      <c r="C1696" s="3" t="s">
        <v>20</v>
      </c>
      <c r="D1696" s="3" t="s">
        <v>21</v>
      </c>
      <c r="E1696" s="3" t="s">
        <v>1734</v>
      </c>
      <c r="F1696" s="3" t="s">
        <v>83</v>
      </c>
      <c r="G1696" s="3" t="s">
        <v>291</v>
      </c>
      <c r="H1696" s="3" t="s">
        <v>1799</v>
      </c>
      <c r="I1696" s="4">
        <v>16.3</v>
      </c>
    </row>
    <row r="1697" spans="1:9" x14ac:dyDescent="0.2">
      <c r="A1697" s="2">
        <v>550418</v>
      </c>
      <c r="B1697" s="3" t="s">
        <v>19</v>
      </c>
      <c r="C1697" s="3" t="s">
        <v>20</v>
      </c>
      <c r="D1697" s="3" t="s">
        <v>21</v>
      </c>
      <c r="E1697" s="3" t="s">
        <v>1734</v>
      </c>
      <c r="F1697" s="3" t="s">
        <v>83</v>
      </c>
      <c r="G1697" s="3" t="s">
        <v>291</v>
      </c>
      <c r="H1697" s="3" t="s">
        <v>1800</v>
      </c>
      <c r="I1697" s="4">
        <v>16.3</v>
      </c>
    </row>
    <row r="1698" spans="1:9" x14ac:dyDescent="0.2">
      <c r="A1698" s="2">
        <v>550419</v>
      </c>
      <c r="B1698" s="3" t="s">
        <v>19</v>
      </c>
      <c r="C1698" s="3" t="s">
        <v>20</v>
      </c>
      <c r="D1698" s="3" t="s">
        <v>21</v>
      </c>
      <c r="E1698" s="3" t="s">
        <v>1734</v>
      </c>
      <c r="F1698" s="3" t="s">
        <v>83</v>
      </c>
      <c r="G1698" s="3" t="s">
        <v>291</v>
      </c>
      <c r="H1698" s="3" t="s">
        <v>1801</v>
      </c>
      <c r="I1698" s="4">
        <v>16.3</v>
      </c>
    </row>
    <row r="1699" spans="1:9" x14ac:dyDescent="0.2">
      <c r="A1699" s="2">
        <v>550425</v>
      </c>
      <c r="B1699" s="3" t="s">
        <v>19</v>
      </c>
      <c r="C1699" s="3" t="s">
        <v>20</v>
      </c>
      <c r="D1699" s="3" t="s">
        <v>21</v>
      </c>
      <c r="E1699" s="3" t="s">
        <v>1734</v>
      </c>
      <c r="F1699" s="3" t="s">
        <v>83</v>
      </c>
      <c r="G1699" s="3" t="s">
        <v>291</v>
      </c>
      <c r="H1699" s="3" t="s">
        <v>1802</v>
      </c>
      <c r="I1699" s="4">
        <v>28.61</v>
      </c>
    </row>
    <row r="1700" spans="1:9" x14ac:dyDescent="0.2">
      <c r="A1700" s="2">
        <v>557954</v>
      </c>
      <c r="B1700" s="3" t="s">
        <v>19</v>
      </c>
      <c r="C1700" s="3" t="s">
        <v>20</v>
      </c>
      <c r="D1700" s="3" t="s">
        <v>21</v>
      </c>
      <c r="E1700" s="3" t="s">
        <v>1734</v>
      </c>
      <c r="F1700" s="3" t="s">
        <v>83</v>
      </c>
      <c r="G1700" s="3" t="s">
        <v>291</v>
      </c>
      <c r="H1700" s="3" t="s">
        <v>1803</v>
      </c>
      <c r="I1700" s="4">
        <v>16.3</v>
      </c>
    </row>
    <row r="1701" spans="1:9" x14ac:dyDescent="0.2">
      <c r="A1701" s="2">
        <v>577633</v>
      </c>
      <c r="B1701" s="3" t="s">
        <v>19</v>
      </c>
      <c r="C1701" s="3" t="s">
        <v>20</v>
      </c>
      <c r="D1701" s="3" t="s">
        <v>21</v>
      </c>
      <c r="E1701" s="3" t="s">
        <v>1734</v>
      </c>
      <c r="F1701" s="3" t="s">
        <v>83</v>
      </c>
      <c r="G1701" s="3" t="s">
        <v>291</v>
      </c>
      <c r="H1701" s="3" t="s">
        <v>1804</v>
      </c>
      <c r="I1701" s="4">
        <v>16.3</v>
      </c>
    </row>
    <row r="1702" spans="1:9" x14ac:dyDescent="0.2">
      <c r="A1702" s="2">
        <v>1474</v>
      </c>
      <c r="B1702" s="3" t="s">
        <v>19</v>
      </c>
      <c r="C1702" s="3" t="s">
        <v>20</v>
      </c>
      <c r="D1702" s="3" t="s">
        <v>21</v>
      </c>
      <c r="E1702" s="3" t="s">
        <v>1734</v>
      </c>
      <c r="F1702" s="3" t="s">
        <v>83</v>
      </c>
      <c r="G1702" s="3" t="s">
        <v>291</v>
      </c>
      <c r="H1702" s="3" t="s">
        <v>1805</v>
      </c>
      <c r="I1702" s="4">
        <v>24.41</v>
      </c>
    </row>
    <row r="1703" spans="1:9" x14ac:dyDescent="0.2">
      <c r="A1703" s="2">
        <v>45580</v>
      </c>
      <c r="B1703" s="3" t="s">
        <v>19</v>
      </c>
      <c r="C1703" s="3" t="s">
        <v>20</v>
      </c>
      <c r="D1703" s="3" t="s">
        <v>21</v>
      </c>
      <c r="E1703" s="3" t="s">
        <v>1734</v>
      </c>
      <c r="F1703" s="3" t="s">
        <v>83</v>
      </c>
      <c r="G1703" s="3" t="s">
        <v>291</v>
      </c>
      <c r="H1703" s="3" t="s">
        <v>1806</v>
      </c>
      <c r="I1703" s="4">
        <v>17.37</v>
      </c>
    </row>
    <row r="1704" spans="1:9" x14ac:dyDescent="0.2">
      <c r="A1704" s="2">
        <v>91021</v>
      </c>
      <c r="B1704" s="3" t="s">
        <v>19</v>
      </c>
      <c r="C1704" s="3" t="s">
        <v>20</v>
      </c>
      <c r="D1704" s="3" t="s">
        <v>21</v>
      </c>
      <c r="E1704" s="3" t="s">
        <v>1734</v>
      </c>
      <c r="F1704" s="3" t="s">
        <v>83</v>
      </c>
      <c r="G1704" s="3" t="s">
        <v>291</v>
      </c>
      <c r="H1704" s="3" t="s">
        <v>1807</v>
      </c>
      <c r="I1704" s="4">
        <v>17.37</v>
      </c>
    </row>
    <row r="1705" spans="1:9" x14ac:dyDescent="0.2">
      <c r="A1705" s="2">
        <v>117062</v>
      </c>
      <c r="B1705" s="3" t="s">
        <v>19</v>
      </c>
      <c r="C1705" s="3" t="s">
        <v>20</v>
      </c>
      <c r="D1705" s="3" t="s">
        <v>21</v>
      </c>
      <c r="E1705" s="3" t="s">
        <v>1734</v>
      </c>
      <c r="F1705" s="3" t="s">
        <v>83</v>
      </c>
      <c r="G1705" s="3" t="s">
        <v>291</v>
      </c>
      <c r="H1705" s="3" t="s">
        <v>1808</v>
      </c>
      <c r="I1705" s="4">
        <v>17.37</v>
      </c>
    </row>
    <row r="1706" spans="1:9" x14ac:dyDescent="0.2">
      <c r="A1706" s="2">
        <v>117066</v>
      </c>
      <c r="B1706" s="3" t="s">
        <v>19</v>
      </c>
      <c r="C1706" s="3" t="s">
        <v>20</v>
      </c>
      <c r="D1706" s="3" t="s">
        <v>21</v>
      </c>
      <c r="E1706" s="3" t="s">
        <v>1734</v>
      </c>
      <c r="F1706" s="3" t="s">
        <v>83</v>
      </c>
      <c r="G1706" s="3" t="s">
        <v>291</v>
      </c>
      <c r="H1706" s="3" t="s">
        <v>1809</v>
      </c>
      <c r="I1706" s="4">
        <v>29.23</v>
      </c>
    </row>
    <row r="1707" spans="1:9" x14ac:dyDescent="0.2">
      <c r="A1707" s="2">
        <v>123838</v>
      </c>
      <c r="B1707" s="3" t="s">
        <v>19</v>
      </c>
      <c r="C1707" s="3" t="s">
        <v>20</v>
      </c>
      <c r="D1707" s="3" t="s">
        <v>21</v>
      </c>
      <c r="E1707" s="3" t="s">
        <v>1734</v>
      </c>
      <c r="F1707" s="3" t="s">
        <v>83</v>
      </c>
      <c r="G1707" s="3" t="s">
        <v>291</v>
      </c>
      <c r="H1707" s="3" t="s">
        <v>1810</v>
      </c>
      <c r="I1707" s="4">
        <v>29.23</v>
      </c>
    </row>
    <row r="1708" spans="1:9" x14ac:dyDescent="0.2">
      <c r="A1708" s="2">
        <v>123844</v>
      </c>
      <c r="B1708" s="3" t="s">
        <v>19</v>
      </c>
      <c r="C1708" s="3" t="s">
        <v>20</v>
      </c>
      <c r="D1708" s="3" t="s">
        <v>21</v>
      </c>
      <c r="E1708" s="3" t="s">
        <v>1734</v>
      </c>
      <c r="F1708" s="3" t="s">
        <v>83</v>
      </c>
      <c r="G1708" s="3" t="s">
        <v>291</v>
      </c>
      <c r="H1708" s="3" t="s">
        <v>1811</v>
      </c>
      <c r="I1708" s="4">
        <v>17.37</v>
      </c>
    </row>
    <row r="1709" spans="1:9" x14ac:dyDescent="0.2">
      <c r="A1709" s="2">
        <v>146946</v>
      </c>
      <c r="B1709" s="3" t="s">
        <v>19</v>
      </c>
      <c r="C1709" s="3" t="s">
        <v>20</v>
      </c>
      <c r="D1709" s="3" t="s">
        <v>21</v>
      </c>
      <c r="E1709" s="3" t="s">
        <v>1734</v>
      </c>
      <c r="F1709" s="3" t="s">
        <v>83</v>
      </c>
      <c r="G1709" s="3" t="s">
        <v>291</v>
      </c>
      <c r="H1709" s="3" t="s">
        <v>1812</v>
      </c>
      <c r="I1709" s="4">
        <v>22.18</v>
      </c>
    </row>
    <row r="1710" spans="1:9" x14ac:dyDescent="0.2">
      <c r="A1710" s="2">
        <v>146949</v>
      </c>
      <c r="B1710" s="3" t="s">
        <v>19</v>
      </c>
      <c r="C1710" s="3" t="s">
        <v>20</v>
      </c>
      <c r="D1710" s="3" t="s">
        <v>21</v>
      </c>
      <c r="E1710" s="3" t="s">
        <v>1734</v>
      </c>
      <c r="F1710" s="3" t="s">
        <v>83</v>
      </c>
      <c r="G1710" s="3" t="s">
        <v>291</v>
      </c>
      <c r="H1710" s="3" t="s">
        <v>1813</v>
      </c>
      <c r="I1710" s="4">
        <v>22.18</v>
      </c>
    </row>
    <row r="1711" spans="1:9" x14ac:dyDescent="0.2">
      <c r="A1711" s="2">
        <v>147023</v>
      </c>
      <c r="B1711" s="3" t="s">
        <v>19</v>
      </c>
      <c r="C1711" s="3" t="s">
        <v>20</v>
      </c>
      <c r="D1711" s="3" t="s">
        <v>21</v>
      </c>
      <c r="E1711" s="3" t="s">
        <v>1734</v>
      </c>
      <c r="F1711" s="3" t="s">
        <v>83</v>
      </c>
      <c r="G1711" s="3" t="s">
        <v>291</v>
      </c>
      <c r="H1711" s="3" t="s">
        <v>1814</v>
      </c>
      <c r="I1711" s="4">
        <v>17.37</v>
      </c>
    </row>
    <row r="1712" spans="1:9" x14ac:dyDescent="0.2">
      <c r="A1712" s="2">
        <v>147028</v>
      </c>
      <c r="B1712" s="3" t="s">
        <v>19</v>
      </c>
      <c r="C1712" s="3" t="s">
        <v>20</v>
      </c>
      <c r="D1712" s="3" t="s">
        <v>21</v>
      </c>
      <c r="E1712" s="3" t="s">
        <v>1734</v>
      </c>
      <c r="F1712" s="3" t="s">
        <v>83</v>
      </c>
      <c r="G1712" s="3" t="s">
        <v>291</v>
      </c>
      <c r="H1712" s="3" t="s">
        <v>1815</v>
      </c>
      <c r="I1712" s="4">
        <v>29.23</v>
      </c>
    </row>
    <row r="1713" spans="1:9" x14ac:dyDescent="0.2">
      <c r="A1713" s="2">
        <v>147034</v>
      </c>
      <c r="B1713" s="3" t="s">
        <v>19</v>
      </c>
      <c r="C1713" s="3" t="s">
        <v>20</v>
      </c>
      <c r="D1713" s="3" t="s">
        <v>21</v>
      </c>
      <c r="E1713" s="3" t="s">
        <v>1734</v>
      </c>
      <c r="F1713" s="3" t="s">
        <v>83</v>
      </c>
      <c r="G1713" s="3" t="s">
        <v>291</v>
      </c>
      <c r="H1713" s="3" t="s">
        <v>1816</v>
      </c>
      <c r="I1713" s="4">
        <v>29.23</v>
      </c>
    </row>
    <row r="1714" spans="1:9" x14ac:dyDescent="0.2">
      <c r="A1714" s="2">
        <v>152298</v>
      </c>
      <c r="B1714" s="3" t="s">
        <v>19</v>
      </c>
      <c r="C1714" s="3" t="s">
        <v>20</v>
      </c>
      <c r="D1714" s="3" t="s">
        <v>21</v>
      </c>
      <c r="E1714" s="3" t="s">
        <v>1734</v>
      </c>
      <c r="F1714" s="3" t="s">
        <v>83</v>
      </c>
      <c r="G1714" s="3" t="s">
        <v>291</v>
      </c>
      <c r="H1714" s="3" t="s">
        <v>1817</v>
      </c>
      <c r="I1714" s="4">
        <v>22.18</v>
      </c>
    </row>
    <row r="1715" spans="1:9" x14ac:dyDescent="0.2">
      <c r="A1715" s="2">
        <v>161066</v>
      </c>
      <c r="B1715" s="3" t="s">
        <v>19</v>
      </c>
      <c r="C1715" s="3" t="s">
        <v>20</v>
      </c>
      <c r="D1715" s="3" t="s">
        <v>21</v>
      </c>
      <c r="E1715" s="3" t="s">
        <v>1734</v>
      </c>
      <c r="F1715" s="3" t="s">
        <v>83</v>
      </c>
      <c r="G1715" s="3" t="s">
        <v>291</v>
      </c>
      <c r="H1715" s="3" t="s">
        <v>1818</v>
      </c>
      <c r="I1715" s="4">
        <v>17.22</v>
      </c>
    </row>
    <row r="1716" spans="1:9" x14ac:dyDescent="0.2">
      <c r="A1716" s="2">
        <v>170692</v>
      </c>
      <c r="B1716" s="3" t="s">
        <v>19</v>
      </c>
      <c r="C1716" s="3" t="s">
        <v>20</v>
      </c>
      <c r="D1716" s="3" t="s">
        <v>21</v>
      </c>
      <c r="E1716" s="3" t="s">
        <v>1734</v>
      </c>
      <c r="F1716" s="3" t="s">
        <v>83</v>
      </c>
      <c r="G1716" s="3" t="s">
        <v>291</v>
      </c>
      <c r="H1716" s="3" t="s">
        <v>1819</v>
      </c>
      <c r="I1716" s="4">
        <v>17.37</v>
      </c>
    </row>
    <row r="1717" spans="1:9" x14ac:dyDescent="0.2">
      <c r="A1717" s="2">
        <v>170699</v>
      </c>
      <c r="B1717" s="3" t="s">
        <v>19</v>
      </c>
      <c r="C1717" s="3" t="s">
        <v>20</v>
      </c>
      <c r="D1717" s="3" t="s">
        <v>21</v>
      </c>
      <c r="E1717" s="3" t="s">
        <v>1734</v>
      </c>
      <c r="F1717" s="3" t="s">
        <v>83</v>
      </c>
      <c r="G1717" s="3" t="s">
        <v>291</v>
      </c>
      <c r="H1717" s="3" t="s">
        <v>1820</v>
      </c>
      <c r="I1717" s="4">
        <v>29.23</v>
      </c>
    </row>
    <row r="1718" spans="1:9" x14ac:dyDescent="0.2">
      <c r="A1718" s="2">
        <v>251060</v>
      </c>
      <c r="B1718" s="3" t="s">
        <v>19</v>
      </c>
      <c r="C1718" s="3" t="s">
        <v>20</v>
      </c>
      <c r="D1718" s="3" t="s">
        <v>21</v>
      </c>
      <c r="E1718" s="3" t="s">
        <v>1734</v>
      </c>
      <c r="F1718" s="3" t="s">
        <v>83</v>
      </c>
      <c r="G1718" s="3" t="s">
        <v>291</v>
      </c>
      <c r="H1718" s="3" t="s">
        <v>1821</v>
      </c>
      <c r="I1718" s="4">
        <v>10.87</v>
      </c>
    </row>
    <row r="1719" spans="1:9" x14ac:dyDescent="0.2">
      <c r="A1719" s="2">
        <v>251074</v>
      </c>
      <c r="B1719" s="3" t="s">
        <v>19</v>
      </c>
      <c r="C1719" s="3" t="s">
        <v>20</v>
      </c>
      <c r="D1719" s="3" t="s">
        <v>21</v>
      </c>
      <c r="E1719" s="3" t="s">
        <v>1734</v>
      </c>
      <c r="F1719" s="3" t="s">
        <v>83</v>
      </c>
      <c r="G1719" s="3" t="s">
        <v>291</v>
      </c>
      <c r="H1719" s="3" t="s">
        <v>1822</v>
      </c>
      <c r="I1719" s="4">
        <v>10.87</v>
      </c>
    </row>
    <row r="1720" spans="1:9" x14ac:dyDescent="0.2">
      <c r="A1720" s="2">
        <v>251077</v>
      </c>
      <c r="B1720" s="3" t="s">
        <v>19</v>
      </c>
      <c r="C1720" s="3" t="s">
        <v>20</v>
      </c>
      <c r="D1720" s="3" t="s">
        <v>21</v>
      </c>
      <c r="E1720" s="3" t="s">
        <v>1734</v>
      </c>
      <c r="F1720" s="3" t="s">
        <v>83</v>
      </c>
      <c r="G1720" s="3" t="s">
        <v>291</v>
      </c>
      <c r="H1720" s="3" t="s">
        <v>1823</v>
      </c>
      <c r="I1720" s="4">
        <v>10.87</v>
      </c>
    </row>
    <row r="1721" spans="1:9" x14ac:dyDescent="0.2">
      <c r="A1721" s="2">
        <v>251081</v>
      </c>
      <c r="B1721" s="3" t="s">
        <v>19</v>
      </c>
      <c r="C1721" s="3" t="s">
        <v>20</v>
      </c>
      <c r="D1721" s="3" t="s">
        <v>21</v>
      </c>
      <c r="E1721" s="3" t="s">
        <v>1734</v>
      </c>
      <c r="F1721" s="3" t="s">
        <v>83</v>
      </c>
      <c r="G1721" s="3" t="s">
        <v>291</v>
      </c>
      <c r="H1721" s="3" t="s">
        <v>1824</v>
      </c>
      <c r="I1721" s="4">
        <v>10.87</v>
      </c>
    </row>
    <row r="1722" spans="1:9" x14ac:dyDescent="0.2">
      <c r="A1722" s="2">
        <v>251091</v>
      </c>
      <c r="B1722" s="3" t="s">
        <v>19</v>
      </c>
      <c r="C1722" s="3" t="s">
        <v>20</v>
      </c>
      <c r="D1722" s="3" t="s">
        <v>21</v>
      </c>
      <c r="E1722" s="3" t="s">
        <v>1734</v>
      </c>
      <c r="F1722" s="3" t="s">
        <v>83</v>
      </c>
      <c r="G1722" s="3" t="s">
        <v>291</v>
      </c>
      <c r="H1722" s="3" t="s">
        <v>1825</v>
      </c>
      <c r="I1722" s="4">
        <v>10.87</v>
      </c>
    </row>
    <row r="1723" spans="1:9" x14ac:dyDescent="0.2">
      <c r="A1723" s="2">
        <v>255062</v>
      </c>
      <c r="B1723" s="3" t="s">
        <v>19</v>
      </c>
      <c r="C1723" s="3" t="s">
        <v>20</v>
      </c>
      <c r="D1723" s="3" t="s">
        <v>21</v>
      </c>
      <c r="E1723" s="3" t="s">
        <v>1734</v>
      </c>
      <c r="F1723" s="3" t="s">
        <v>83</v>
      </c>
      <c r="G1723" s="3" t="s">
        <v>291</v>
      </c>
      <c r="H1723" s="3" t="s">
        <v>1826</v>
      </c>
      <c r="I1723" s="4">
        <v>22.18</v>
      </c>
    </row>
    <row r="1724" spans="1:9" x14ac:dyDescent="0.2">
      <c r="A1724" s="2">
        <v>91029</v>
      </c>
      <c r="B1724" s="3" t="s">
        <v>19</v>
      </c>
      <c r="C1724" s="3" t="s">
        <v>20</v>
      </c>
      <c r="D1724" s="3" t="s">
        <v>21</v>
      </c>
      <c r="E1724" s="3" t="s">
        <v>1734</v>
      </c>
      <c r="F1724" s="3" t="s">
        <v>83</v>
      </c>
      <c r="G1724" s="3" t="s">
        <v>291</v>
      </c>
      <c r="H1724" s="3" t="s">
        <v>1827</v>
      </c>
      <c r="I1724" s="4">
        <v>29.23</v>
      </c>
    </row>
    <row r="1725" spans="1:9" x14ac:dyDescent="0.2">
      <c r="A1725" s="2">
        <v>290480</v>
      </c>
      <c r="B1725" s="3" t="s">
        <v>19</v>
      </c>
      <c r="C1725" s="3" t="s">
        <v>20</v>
      </c>
      <c r="D1725" s="3" t="s">
        <v>21</v>
      </c>
      <c r="E1725" s="3" t="s">
        <v>1734</v>
      </c>
      <c r="F1725" s="3" t="s">
        <v>83</v>
      </c>
      <c r="G1725" s="3" t="s">
        <v>291</v>
      </c>
      <c r="H1725" s="3" t="s">
        <v>1828</v>
      </c>
      <c r="I1725" s="4">
        <v>22.55</v>
      </c>
    </row>
    <row r="1726" spans="1:9" x14ac:dyDescent="0.2">
      <c r="A1726" s="2">
        <v>161067</v>
      </c>
      <c r="B1726" s="3" t="s">
        <v>19</v>
      </c>
      <c r="C1726" s="3" t="s">
        <v>20</v>
      </c>
      <c r="D1726" s="3" t="s">
        <v>21</v>
      </c>
      <c r="E1726" s="3" t="s">
        <v>1734</v>
      </c>
      <c r="F1726" s="3" t="s">
        <v>83</v>
      </c>
      <c r="G1726" s="3" t="s">
        <v>291</v>
      </c>
      <c r="H1726" s="3" t="s">
        <v>1829</v>
      </c>
      <c r="I1726" s="4">
        <v>17.22</v>
      </c>
    </row>
    <row r="1727" spans="1:9" x14ac:dyDescent="0.2">
      <c r="A1727" s="2">
        <v>161070</v>
      </c>
      <c r="B1727" s="3" t="s">
        <v>19</v>
      </c>
      <c r="C1727" s="3" t="s">
        <v>20</v>
      </c>
      <c r="D1727" s="3" t="s">
        <v>21</v>
      </c>
      <c r="E1727" s="3" t="s">
        <v>1734</v>
      </c>
      <c r="F1727" s="3" t="s">
        <v>83</v>
      </c>
      <c r="G1727" s="3" t="s">
        <v>291</v>
      </c>
      <c r="H1727" s="3" t="s">
        <v>1830</v>
      </c>
      <c r="I1727" s="4">
        <v>28.72</v>
      </c>
    </row>
    <row r="1728" spans="1:9" x14ac:dyDescent="0.2">
      <c r="A1728" s="2">
        <v>161071</v>
      </c>
      <c r="B1728" s="3" t="s">
        <v>19</v>
      </c>
      <c r="C1728" s="3" t="s">
        <v>20</v>
      </c>
      <c r="D1728" s="3" t="s">
        <v>21</v>
      </c>
      <c r="E1728" s="3" t="s">
        <v>1734</v>
      </c>
      <c r="F1728" s="3" t="s">
        <v>83</v>
      </c>
      <c r="G1728" s="3" t="s">
        <v>291</v>
      </c>
      <c r="H1728" s="3" t="s">
        <v>1831</v>
      </c>
      <c r="I1728" s="4">
        <v>28.72</v>
      </c>
    </row>
    <row r="1729" spans="1:9" x14ac:dyDescent="0.2">
      <c r="A1729" s="2">
        <v>315673</v>
      </c>
      <c r="B1729" s="3" t="s">
        <v>19</v>
      </c>
      <c r="C1729" s="3" t="s">
        <v>20</v>
      </c>
      <c r="D1729" s="3" t="s">
        <v>21</v>
      </c>
      <c r="E1729" s="3" t="s">
        <v>1734</v>
      </c>
      <c r="F1729" s="3" t="s">
        <v>83</v>
      </c>
      <c r="G1729" s="3" t="s">
        <v>291</v>
      </c>
      <c r="H1729" s="3" t="s">
        <v>1832</v>
      </c>
      <c r="I1729" s="4">
        <v>22.55</v>
      </c>
    </row>
    <row r="1730" spans="1:9" x14ac:dyDescent="0.2">
      <c r="A1730" s="2">
        <v>315672</v>
      </c>
      <c r="B1730" s="3" t="s">
        <v>19</v>
      </c>
      <c r="C1730" s="3" t="s">
        <v>20</v>
      </c>
      <c r="D1730" s="3" t="s">
        <v>21</v>
      </c>
      <c r="E1730" s="3" t="s">
        <v>1734</v>
      </c>
      <c r="F1730" s="3" t="s">
        <v>83</v>
      </c>
      <c r="G1730" s="3" t="s">
        <v>291</v>
      </c>
      <c r="H1730" s="3" t="s">
        <v>1833</v>
      </c>
      <c r="I1730" s="4">
        <v>12.8</v>
      </c>
    </row>
    <row r="1731" spans="1:9" x14ac:dyDescent="0.2">
      <c r="A1731" s="2">
        <v>328074</v>
      </c>
      <c r="B1731" s="3" t="s">
        <v>19</v>
      </c>
      <c r="C1731" s="3" t="s">
        <v>20</v>
      </c>
      <c r="D1731" s="3" t="s">
        <v>21</v>
      </c>
      <c r="E1731" s="3" t="s">
        <v>1734</v>
      </c>
      <c r="F1731" s="3" t="s">
        <v>83</v>
      </c>
      <c r="G1731" s="3" t="s">
        <v>291</v>
      </c>
      <c r="H1731" s="3" t="s">
        <v>1834</v>
      </c>
      <c r="I1731" s="4">
        <v>17.37</v>
      </c>
    </row>
    <row r="1732" spans="1:9" x14ac:dyDescent="0.2">
      <c r="A1732" s="2">
        <v>328078</v>
      </c>
      <c r="B1732" s="3" t="s">
        <v>19</v>
      </c>
      <c r="C1732" s="3" t="s">
        <v>20</v>
      </c>
      <c r="D1732" s="3" t="s">
        <v>21</v>
      </c>
      <c r="E1732" s="3" t="s">
        <v>1734</v>
      </c>
      <c r="F1732" s="3" t="s">
        <v>83</v>
      </c>
      <c r="G1732" s="3" t="s">
        <v>291</v>
      </c>
      <c r="H1732" s="3" t="s">
        <v>1835</v>
      </c>
      <c r="I1732" s="4">
        <v>17.37</v>
      </c>
    </row>
    <row r="1733" spans="1:9" x14ac:dyDescent="0.2">
      <c r="A1733" s="2">
        <v>328087</v>
      </c>
      <c r="B1733" s="3" t="s">
        <v>19</v>
      </c>
      <c r="C1733" s="3" t="s">
        <v>20</v>
      </c>
      <c r="D1733" s="3" t="s">
        <v>21</v>
      </c>
      <c r="E1733" s="3" t="s">
        <v>1734</v>
      </c>
      <c r="F1733" s="3" t="s">
        <v>83</v>
      </c>
      <c r="G1733" s="3" t="s">
        <v>291</v>
      </c>
      <c r="H1733" s="3" t="s">
        <v>1836</v>
      </c>
      <c r="I1733" s="4">
        <v>10.87</v>
      </c>
    </row>
    <row r="1734" spans="1:9" x14ac:dyDescent="0.2">
      <c r="A1734" s="2">
        <v>360201</v>
      </c>
      <c r="B1734" s="3" t="s">
        <v>19</v>
      </c>
      <c r="C1734" s="3" t="s">
        <v>20</v>
      </c>
      <c r="D1734" s="3" t="s">
        <v>21</v>
      </c>
      <c r="E1734" s="3" t="s">
        <v>1734</v>
      </c>
      <c r="F1734" s="3" t="s">
        <v>83</v>
      </c>
      <c r="G1734" s="3" t="s">
        <v>291</v>
      </c>
      <c r="H1734" s="3" t="s">
        <v>1837</v>
      </c>
      <c r="I1734" s="4">
        <v>28.72</v>
      </c>
    </row>
    <row r="1735" spans="1:9" x14ac:dyDescent="0.2">
      <c r="A1735" s="2">
        <v>379718</v>
      </c>
      <c r="B1735" s="3" t="s">
        <v>19</v>
      </c>
      <c r="C1735" s="3" t="s">
        <v>20</v>
      </c>
      <c r="D1735" s="3" t="s">
        <v>21</v>
      </c>
      <c r="E1735" s="3" t="s">
        <v>1734</v>
      </c>
      <c r="F1735" s="3" t="s">
        <v>83</v>
      </c>
      <c r="G1735" s="3" t="s">
        <v>291</v>
      </c>
      <c r="H1735" s="3" t="s">
        <v>1838</v>
      </c>
      <c r="I1735" s="4">
        <v>24.21</v>
      </c>
    </row>
    <row r="1736" spans="1:9" x14ac:dyDescent="0.2">
      <c r="A1736" s="2">
        <v>394657</v>
      </c>
      <c r="B1736" s="3" t="s">
        <v>19</v>
      </c>
      <c r="C1736" s="3" t="s">
        <v>20</v>
      </c>
      <c r="D1736" s="3" t="s">
        <v>21</v>
      </c>
      <c r="E1736" s="3" t="s">
        <v>1734</v>
      </c>
      <c r="F1736" s="3" t="s">
        <v>83</v>
      </c>
      <c r="G1736" s="3" t="s">
        <v>291</v>
      </c>
      <c r="H1736" s="3" t="s">
        <v>1839</v>
      </c>
      <c r="I1736" s="4">
        <v>10.199999999999999</v>
      </c>
    </row>
    <row r="1737" spans="1:9" x14ac:dyDescent="0.2">
      <c r="A1737" s="2">
        <v>447701</v>
      </c>
      <c r="B1737" s="3" t="s">
        <v>19</v>
      </c>
      <c r="C1737" s="3" t="s">
        <v>20</v>
      </c>
      <c r="D1737" s="3" t="s">
        <v>21</v>
      </c>
      <c r="E1737" s="3" t="s">
        <v>1734</v>
      </c>
      <c r="F1737" s="3" t="s">
        <v>83</v>
      </c>
      <c r="G1737" s="3" t="s">
        <v>291</v>
      </c>
      <c r="H1737" s="3" t="s">
        <v>1840</v>
      </c>
      <c r="I1737" s="4">
        <v>22.18</v>
      </c>
    </row>
    <row r="1738" spans="1:9" x14ac:dyDescent="0.2">
      <c r="A1738" s="2">
        <v>448430</v>
      </c>
      <c r="B1738" s="3" t="s">
        <v>19</v>
      </c>
      <c r="C1738" s="3" t="s">
        <v>20</v>
      </c>
      <c r="D1738" s="3" t="s">
        <v>21</v>
      </c>
      <c r="E1738" s="3" t="s">
        <v>1734</v>
      </c>
      <c r="F1738" s="3" t="s">
        <v>83</v>
      </c>
      <c r="G1738" s="3" t="s">
        <v>291</v>
      </c>
      <c r="H1738" s="3" t="s">
        <v>1841</v>
      </c>
      <c r="I1738" s="4">
        <v>25.52</v>
      </c>
    </row>
    <row r="1739" spans="1:9" x14ac:dyDescent="0.2">
      <c r="A1739" s="2">
        <v>455780</v>
      </c>
      <c r="B1739" s="3" t="s">
        <v>19</v>
      </c>
      <c r="C1739" s="3" t="s">
        <v>20</v>
      </c>
      <c r="D1739" s="3" t="s">
        <v>21</v>
      </c>
      <c r="E1739" s="3" t="s">
        <v>1734</v>
      </c>
      <c r="F1739" s="3" t="s">
        <v>83</v>
      </c>
      <c r="G1739" s="3" t="s">
        <v>291</v>
      </c>
      <c r="H1739" s="3" t="s">
        <v>1842</v>
      </c>
      <c r="I1739" s="4">
        <v>17.37</v>
      </c>
    </row>
    <row r="1740" spans="1:9" x14ac:dyDescent="0.2">
      <c r="A1740" s="2">
        <v>455782</v>
      </c>
      <c r="B1740" s="3" t="s">
        <v>19</v>
      </c>
      <c r="C1740" s="3" t="s">
        <v>20</v>
      </c>
      <c r="D1740" s="3" t="s">
        <v>21</v>
      </c>
      <c r="E1740" s="3" t="s">
        <v>1734</v>
      </c>
      <c r="F1740" s="3" t="s">
        <v>83</v>
      </c>
      <c r="G1740" s="3" t="s">
        <v>291</v>
      </c>
      <c r="H1740" s="3" t="s">
        <v>1843</v>
      </c>
      <c r="I1740" s="4">
        <v>17.37</v>
      </c>
    </row>
    <row r="1741" spans="1:9" x14ac:dyDescent="0.2">
      <c r="A1741" s="2">
        <v>459904</v>
      </c>
      <c r="B1741" s="3" t="s">
        <v>19</v>
      </c>
      <c r="C1741" s="3" t="s">
        <v>20</v>
      </c>
      <c r="D1741" s="3" t="s">
        <v>21</v>
      </c>
      <c r="E1741" s="3" t="s">
        <v>1734</v>
      </c>
      <c r="F1741" s="3" t="s">
        <v>83</v>
      </c>
      <c r="G1741" s="3" t="s">
        <v>291</v>
      </c>
      <c r="H1741" s="3" t="s">
        <v>1844</v>
      </c>
      <c r="I1741" s="4">
        <v>16.84</v>
      </c>
    </row>
    <row r="1742" spans="1:9" x14ac:dyDescent="0.2">
      <c r="A1742" s="2">
        <v>487885</v>
      </c>
      <c r="B1742" s="3" t="s">
        <v>19</v>
      </c>
      <c r="C1742" s="3" t="s">
        <v>20</v>
      </c>
      <c r="D1742" s="3" t="s">
        <v>21</v>
      </c>
      <c r="E1742" s="3" t="s">
        <v>1734</v>
      </c>
      <c r="F1742" s="3" t="s">
        <v>83</v>
      </c>
      <c r="G1742" s="3" t="s">
        <v>291</v>
      </c>
      <c r="H1742" s="3" t="s">
        <v>1845</v>
      </c>
      <c r="I1742" s="4">
        <v>22.55</v>
      </c>
    </row>
    <row r="1743" spans="1:9" x14ac:dyDescent="0.2">
      <c r="A1743" s="2">
        <v>487886</v>
      </c>
      <c r="B1743" s="3" t="s">
        <v>19</v>
      </c>
      <c r="C1743" s="3" t="s">
        <v>20</v>
      </c>
      <c r="D1743" s="3" t="s">
        <v>21</v>
      </c>
      <c r="E1743" s="3" t="s">
        <v>1734</v>
      </c>
      <c r="F1743" s="3" t="s">
        <v>83</v>
      </c>
      <c r="G1743" s="3" t="s">
        <v>291</v>
      </c>
      <c r="H1743" s="3" t="s">
        <v>1846</v>
      </c>
      <c r="I1743" s="4">
        <v>22.55</v>
      </c>
    </row>
    <row r="1744" spans="1:9" x14ac:dyDescent="0.2">
      <c r="A1744" s="2">
        <v>487887</v>
      </c>
      <c r="B1744" s="3" t="s">
        <v>19</v>
      </c>
      <c r="C1744" s="3" t="s">
        <v>20</v>
      </c>
      <c r="D1744" s="3" t="s">
        <v>21</v>
      </c>
      <c r="E1744" s="3" t="s">
        <v>1734</v>
      </c>
      <c r="F1744" s="3" t="s">
        <v>83</v>
      </c>
      <c r="G1744" s="3" t="s">
        <v>291</v>
      </c>
      <c r="H1744" s="3" t="s">
        <v>1847</v>
      </c>
      <c r="I1744" s="4">
        <v>12.8</v>
      </c>
    </row>
    <row r="1745" spans="1:9" x14ac:dyDescent="0.2">
      <c r="A1745" s="2">
        <v>514760</v>
      </c>
      <c r="B1745" s="3" t="s">
        <v>19</v>
      </c>
      <c r="C1745" s="3" t="s">
        <v>20</v>
      </c>
      <c r="D1745" s="3" t="s">
        <v>21</v>
      </c>
      <c r="E1745" s="3" t="s">
        <v>1734</v>
      </c>
      <c r="F1745" s="3" t="s">
        <v>83</v>
      </c>
      <c r="G1745" s="3" t="s">
        <v>291</v>
      </c>
      <c r="H1745" s="3" t="s">
        <v>1848</v>
      </c>
      <c r="I1745" s="4">
        <v>10.199999999999999</v>
      </c>
    </row>
    <row r="1746" spans="1:9" x14ac:dyDescent="0.2">
      <c r="A1746" s="2">
        <v>514762</v>
      </c>
      <c r="B1746" s="3" t="s">
        <v>19</v>
      </c>
      <c r="C1746" s="3" t="s">
        <v>20</v>
      </c>
      <c r="D1746" s="3" t="s">
        <v>21</v>
      </c>
      <c r="E1746" s="3" t="s">
        <v>1734</v>
      </c>
      <c r="F1746" s="3" t="s">
        <v>83</v>
      </c>
      <c r="G1746" s="3" t="s">
        <v>291</v>
      </c>
      <c r="H1746" s="3" t="s">
        <v>1849</v>
      </c>
      <c r="I1746" s="4">
        <v>10.87</v>
      </c>
    </row>
    <row r="1747" spans="1:9" x14ac:dyDescent="0.2">
      <c r="A1747" s="2">
        <v>521826</v>
      </c>
      <c r="B1747" s="3" t="s">
        <v>19</v>
      </c>
      <c r="C1747" s="3" t="s">
        <v>20</v>
      </c>
      <c r="D1747" s="3" t="s">
        <v>21</v>
      </c>
      <c r="E1747" s="3" t="s">
        <v>1734</v>
      </c>
      <c r="F1747" s="3" t="s">
        <v>83</v>
      </c>
      <c r="G1747" s="3" t="s">
        <v>291</v>
      </c>
      <c r="H1747" s="3" t="s">
        <v>1850</v>
      </c>
      <c r="I1747" s="4">
        <v>31.84</v>
      </c>
    </row>
    <row r="1748" spans="1:9" x14ac:dyDescent="0.2">
      <c r="A1748" s="2">
        <v>521830</v>
      </c>
      <c r="B1748" s="3" t="s">
        <v>19</v>
      </c>
      <c r="C1748" s="3" t="s">
        <v>20</v>
      </c>
      <c r="D1748" s="3" t="s">
        <v>21</v>
      </c>
      <c r="E1748" s="3" t="s">
        <v>1734</v>
      </c>
      <c r="F1748" s="3" t="s">
        <v>83</v>
      </c>
      <c r="G1748" s="3" t="s">
        <v>291</v>
      </c>
      <c r="H1748" s="3" t="s">
        <v>1851</v>
      </c>
      <c r="I1748" s="4">
        <v>31.84</v>
      </c>
    </row>
    <row r="1749" spans="1:9" x14ac:dyDescent="0.2">
      <c r="A1749" s="2">
        <v>521842</v>
      </c>
      <c r="B1749" s="3" t="s">
        <v>19</v>
      </c>
      <c r="C1749" s="3" t="s">
        <v>20</v>
      </c>
      <c r="D1749" s="3" t="s">
        <v>21</v>
      </c>
      <c r="E1749" s="3" t="s">
        <v>1734</v>
      </c>
      <c r="F1749" s="3" t="s">
        <v>83</v>
      </c>
      <c r="G1749" s="3" t="s">
        <v>291</v>
      </c>
      <c r="H1749" s="3" t="s">
        <v>1852</v>
      </c>
      <c r="I1749" s="4">
        <v>31.84</v>
      </c>
    </row>
    <row r="1750" spans="1:9" x14ac:dyDescent="0.2">
      <c r="A1750" s="2">
        <v>521850</v>
      </c>
      <c r="B1750" s="3" t="s">
        <v>19</v>
      </c>
      <c r="C1750" s="3" t="s">
        <v>20</v>
      </c>
      <c r="D1750" s="3" t="s">
        <v>21</v>
      </c>
      <c r="E1750" s="3" t="s">
        <v>1734</v>
      </c>
      <c r="F1750" s="3" t="s">
        <v>83</v>
      </c>
      <c r="G1750" s="3" t="s">
        <v>291</v>
      </c>
      <c r="H1750" s="3" t="s">
        <v>1853</v>
      </c>
      <c r="I1750" s="4">
        <v>31.84</v>
      </c>
    </row>
    <row r="1751" spans="1:9" x14ac:dyDescent="0.2">
      <c r="A1751" s="2">
        <v>521873</v>
      </c>
      <c r="B1751" s="3" t="s">
        <v>19</v>
      </c>
      <c r="C1751" s="3" t="s">
        <v>20</v>
      </c>
      <c r="D1751" s="3" t="s">
        <v>21</v>
      </c>
      <c r="E1751" s="3" t="s">
        <v>1734</v>
      </c>
      <c r="F1751" s="3" t="s">
        <v>83</v>
      </c>
      <c r="G1751" s="3" t="s">
        <v>291</v>
      </c>
      <c r="H1751" s="3" t="s">
        <v>1854</v>
      </c>
      <c r="I1751" s="4">
        <v>22.18</v>
      </c>
    </row>
    <row r="1752" spans="1:9" x14ac:dyDescent="0.2">
      <c r="A1752" s="2">
        <v>521880</v>
      </c>
      <c r="B1752" s="3" t="s">
        <v>19</v>
      </c>
      <c r="C1752" s="3" t="s">
        <v>20</v>
      </c>
      <c r="D1752" s="3" t="s">
        <v>21</v>
      </c>
      <c r="E1752" s="3" t="s">
        <v>1734</v>
      </c>
      <c r="F1752" s="3" t="s">
        <v>83</v>
      </c>
      <c r="G1752" s="3" t="s">
        <v>291</v>
      </c>
      <c r="H1752" s="3" t="s">
        <v>1855</v>
      </c>
      <c r="I1752" s="4">
        <v>31.84</v>
      </c>
    </row>
    <row r="1753" spans="1:9" x14ac:dyDescent="0.2">
      <c r="A1753" s="2">
        <v>521966</v>
      </c>
      <c r="B1753" s="3" t="s">
        <v>19</v>
      </c>
      <c r="C1753" s="3" t="s">
        <v>20</v>
      </c>
      <c r="D1753" s="3" t="s">
        <v>21</v>
      </c>
      <c r="E1753" s="3" t="s">
        <v>1734</v>
      </c>
      <c r="F1753" s="3" t="s">
        <v>83</v>
      </c>
      <c r="G1753" s="3" t="s">
        <v>291</v>
      </c>
      <c r="H1753" s="3" t="s">
        <v>1856</v>
      </c>
      <c r="I1753" s="4">
        <v>31.84</v>
      </c>
    </row>
    <row r="1754" spans="1:9" x14ac:dyDescent="0.2">
      <c r="A1754" s="2">
        <v>523803</v>
      </c>
      <c r="B1754" s="3" t="s">
        <v>19</v>
      </c>
      <c r="C1754" s="3" t="s">
        <v>20</v>
      </c>
      <c r="D1754" s="3" t="s">
        <v>21</v>
      </c>
      <c r="E1754" s="3" t="s">
        <v>1734</v>
      </c>
      <c r="F1754" s="3" t="s">
        <v>83</v>
      </c>
      <c r="G1754" s="3" t="s">
        <v>291</v>
      </c>
      <c r="H1754" s="3" t="s">
        <v>1857</v>
      </c>
      <c r="I1754" s="4">
        <v>15.02</v>
      </c>
    </row>
    <row r="1755" spans="1:9" x14ac:dyDescent="0.2">
      <c r="A1755" s="2">
        <v>538561</v>
      </c>
      <c r="B1755" s="3" t="s">
        <v>19</v>
      </c>
      <c r="C1755" s="3" t="s">
        <v>20</v>
      </c>
      <c r="D1755" s="3" t="s">
        <v>21</v>
      </c>
      <c r="E1755" s="3" t="s">
        <v>1734</v>
      </c>
      <c r="F1755" s="3" t="s">
        <v>83</v>
      </c>
      <c r="G1755" s="3" t="s">
        <v>291</v>
      </c>
      <c r="H1755" s="3" t="s">
        <v>1858</v>
      </c>
      <c r="I1755" s="4">
        <v>16.22</v>
      </c>
    </row>
    <row r="1756" spans="1:9" x14ac:dyDescent="0.2">
      <c r="A1756" s="2">
        <v>538562</v>
      </c>
      <c r="B1756" s="3" t="s">
        <v>19</v>
      </c>
      <c r="C1756" s="3" t="s">
        <v>20</v>
      </c>
      <c r="D1756" s="3" t="s">
        <v>21</v>
      </c>
      <c r="E1756" s="3" t="s">
        <v>1734</v>
      </c>
      <c r="F1756" s="3" t="s">
        <v>83</v>
      </c>
      <c r="G1756" s="3" t="s">
        <v>291</v>
      </c>
      <c r="H1756" s="3" t="s">
        <v>1859</v>
      </c>
      <c r="I1756" s="4">
        <v>26.64</v>
      </c>
    </row>
    <row r="1757" spans="1:9" x14ac:dyDescent="0.2">
      <c r="A1757" s="2">
        <v>539015</v>
      </c>
      <c r="B1757" s="3" t="s">
        <v>19</v>
      </c>
      <c r="C1757" s="3" t="s">
        <v>20</v>
      </c>
      <c r="D1757" s="3" t="s">
        <v>21</v>
      </c>
      <c r="E1757" s="3" t="s">
        <v>1734</v>
      </c>
      <c r="F1757" s="3" t="s">
        <v>83</v>
      </c>
      <c r="G1757" s="3" t="s">
        <v>291</v>
      </c>
      <c r="H1757" s="3" t="s">
        <v>1860</v>
      </c>
      <c r="I1757" s="4">
        <v>13.95</v>
      </c>
    </row>
    <row r="1758" spans="1:9" x14ac:dyDescent="0.2">
      <c r="A1758" s="2">
        <v>539017</v>
      </c>
      <c r="B1758" s="3" t="s">
        <v>19</v>
      </c>
      <c r="C1758" s="3" t="s">
        <v>20</v>
      </c>
      <c r="D1758" s="3" t="s">
        <v>21</v>
      </c>
      <c r="E1758" s="3" t="s">
        <v>1734</v>
      </c>
      <c r="F1758" s="3" t="s">
        <v>83</v>
      </c>
      <c r="G1758" s="3" t="s">
        <v>291</v>
      </c>
      <c r="H1758" s="3" t="s">
        <v>1861</v>
      </c>
      <c r="I1758" s="4">
        <v>13.95</v>
      </c>
    </row>
    <row r="1759" spans="1:9" x14ac:dyDescent="0.2">
      <c r="A1759" s="2">
        <v>557922</v>
      </c>
      <c r="B1759" s="3" t="s">
        <v>19</v>
      </c>
      <c r="C1759" s="3" t="s">
        <v>20</v>
      </c>
      <c r="D1759" s="3" t="s">
        <v>21</v>
      </c>
      <c r="E1759" s="3" t="s">
        <v>1734</v>
      </c>
      <c r="F1759" s="3" t="s">
        <v>83</v>
      </c>
      <c r="G1759" s="3" t="s">
        <v>291</v>
      </c>
      <c r="H1759" s="3" t="s">
        <v>1862</v>
      </c>
      <c r="I1759" s="4">
        <v>10.87</v>
      </c>
    </row>
    <row r="1760" spans="1:9" x14ac:dyDescent="0.2">
      <c r="A1760" s="2">
        <v>557958</v>
      </c>
      <c r="B1760" s="3" t="s">
        <v>19</v>
      </c>
      <c r="C1760" s="3" t="s">
        <v>20</v>
      </c>
      <c r="D1760" s="3" t="s">
        <v>21</v>
      </c>
      <c r="E1760" s="3" t="s">
        <v>1734</v>
      </c>
      <c r="F1760" s="3" t="s">
        <v>83</v>
      </c>
      <c r="G1760" s="3" t="s">
        <v>291</v>
      </c>
      <c r="H1760" s="3" t="s">
        <v>1863</v>
      </c>
      <c r="I1760" s="4">
        <v>17.37</v>
      </c>
    </row>
    <row r="1761" spans="1:9" x14ac:dyDescent="0.2">
      <c r="A1761" s="2">
        <v>557961</v>
      </c>
      <c r="B1761" s="3" t="s">
        <v>19</v>
      </c>
      <c r="C1761" s="3" t="s">
        <v>20</v>
      </c>
      <c r="D1761" s="3" t="s">
        <v>21</v>
      </c>
      <c r="E1761" s="3" t="s">
        <v>1734</v>
      </c>
      <c r="F1761" s="3" t="s">
        <v>83</v>
      </c>
      <c r="G1761" s="3" t="s">
        <v>291</v>
      </c>
      <c r="H1761" s="3" t="s">
        <v>1864</v>
      </c>
      <c r="I1761" s="4">
        <v>29.23</v>
      </c>
    </row>
    <row r="1762" spans="1:9" x14ac:dyDescent="0.2">
      <c r="A1762" s="2">
        <v>575479</v>
      </c>
      <c r="B1762" s="3" t="s">
        <v>19</v>
      </c>
      <c r="C1762" s="3" t="s">
        <v>20</v>
      </c>
      <c r="D1762" s="3" t="s">
        <v>21</v>
      </c>
      <c r="E1762" s="3" t="s">
        <v>1734</v>
      </c>
      <c r="F1762" s="3" t="s">
        <v>83</v>
      </c>
      <c r="G1762" s="3" t="s">
        <v>291</v>
      </c>
      <c r="H1762" s="3" t="s">
        <v>1865</v>
      </c>
      <c r="I1762" s="4">
        <v>22.18</v>
      </c>
    </row>
    <row r="1763" spans="1:9" x14ac:dyDescent="0.2">
      <c r="A1763" s="2">
        <v>577603</v>
      </c>
      <c r="B1763" s="3" t="s">
        <v>19</v>
      </c>
      <c r="C1763" s="3" t="s">
        <v>20</v>
      </c>
      <c r="D1763" s="3" t="s">
        <v>21</v>
      </c>
      <c r="E1763" s="3" t="s">
        <v>1734</v>
      </c>
      <c r="F1763" s="3" t="s">
        <v>83</v>
      </c>
      <c r="G1763" s="3" t="s">
        <v>291</v>
      </c>
      <c r="H1763" s="3" t="s">
        <v>1866</v>
      </c>
      <c r="I1763" s="4">
        <v>10.87</v>
      </c>
    </row>
    <row r="1764" spans="1:9" x14ac:dyDescent="0.2">
      <c r="A1764" s="2">
        <v>577608</v>
      </c>
      <c r="B1764" s="3" t="s">
        <v>19</v>
      </c>
      <c r="C1764" s="3" t="s">
        <v>20</v>
      </c>
      <c r="D1764" s="3" t="s">
        <v>21</v>
      </c>
      <c r="E1764" s="3" t="s">
        <v>1734</v>
      </c>
      <c r="F1764" s="3" t="s">
        <v>83</v>
      </c>
      <c r="G1764" s="3" t="s">
        <v>291</v>
      </c>
      <c r="H1764" s="3" t="s">
        <v>1867</v>
      </c>
      <c r="I1764" s="4">
        <v>10.87</v>
      </c>
    </row>
    <row r="1765" spans="1:9" x14ac:dyDescent="0.2">
      <c r="A1765" s="2">
        <v>588939</v>
      </c>
      <c r="B1765" s="3" t="s">
        <v>19</v>
      </c>
      <c r="C1765" s="3" t="s">
        <v>20</v>
      </c>
      <c r="D1765" s="3" t="s">
        <v>21</v>
      </c>
      <c r="E1765" s="3" t="s">
        <v>1734</v>
      </c>
      <c r="F1765" s="3" t="s">
        <v>83</v>
      </c>
      <c r="G1765" s="3" t="s">
        <v>291</v>
      </c>
      <c r="H1765" s="3" t="s">
        <v>1868</v>
      </c>
      <c r="I1765" s="4">
        <v>36.81</v>
      </c>
    </row>
    <row r="1766" spans="1:9" x14ac:dyDescent="0.2">
      <c r="A1766" s="2">
        <v>588940</v>
      </c>
      <c r="B1766" s="3" t="s">
        <v>19</v>
      </c>
      <c r="C1766" s="3" t="s">
        <v>20</v>
      </c>
      <c r="D1766" s="3" t="s">
        <v>21</v>
      </c>
      <c r="E1766" s="3" t="s">
        <v>1734</v>
      </c>
      <c r="F1766" s="3" t="s">
        <v>83</v>
      </c>
      <c r="G1766" s="3" t="s">
        <v>291</v>
      </c>
      <c r="H1766" s="3" t="s">
        <v>1869</v>
      </c>
      <c r="I1766" s="4">
        <v>16.64</v>
      </c>
    </row>
    <row r="1767" spans="1:9" x14ac:dyDescent="0.2">
      <c r="A1767" s="2">
        <v>588941</v>
      </c>
      <c r="B1767" s="3" t="s">
        <v>19</v>
      </c>
      <c r="C1767" s="3" t="s">
        <v>20</v>
      </c>
      <c r="D1767" s="3" t="s">
        <v>21</v>
      </c>
      <c r="E1767" s="3" t="s">
        <v>1734</v>
      </c>
      <c r="F1767" s="3" t="s">
        <v>83</v>
      </c>
      <c r="G1767" s="3" t="s">
        <v>291</v>
      </c>
      <c r="H1767" s="3" t="s">
        <v>1870</v>
      </c>
      <c r="I1767" s="4">
        <v>26.66</v>
      </c>
    </row>
    <row r="1768" spans="1:9" x14ac:dyDescent="0.2">
      <c r="A1768" s="2">
        <v>589280</v>
      </c>
      <c r="B1768" s="3" t="s">
        <v>19</v>
      </c>
      <c r="C1768" s="3" t="s">
        <v>20</v>
      </c>
      <c r="D1768" s="3" t="s">
        <v>21</v>
      </c>
      <c r="E1768" s="3" t="s">
        <v>1734</v>
      </c>
      <c r="F1768" s="3" t="s">
        <v>83</v>
      </c>
      <c r="G1768" s="3" t="s">
        <v>291</v>
      </c>
      <c r="H1768" s="3" t="s">
        <v>1871</v>
      </c>
      <c r="I1768" s="4">
        <v>16.64</v>
      </c>
    </row>
    <row r="1769" spans="1:9" x14ac:dyDescent="0.2">
      <c r="A1769" s="2">
        <v>589288</v>
      </c>
      <c r="B1769" s="3" t="s">
        <v>19</v>
      </c>
      <c r="C1769" s="3" t="s">
        <v>20</v>
      </c>
      <c r="D1769" s="3" t="s">
        <v>21</v>
      </c>
      <c r="E1769" s="3" t="s">
        <v>1734</v>
      </c>
      <c r="F1769" s="3" t="s">
        <v>83</v>
      </c>
      <c r="G1769" s="3" t="s">
        <v>291</v>
      </c>
      <c r="H1769" s="3" t="s">
        <v>1872</v>
      </c>
      <c r="I1769" s="4">
        <v>26.66</v>
      </c>
    </row>
    <row r="1770" spans="1:9" x14ac:dyDescent="0.2">
      <c r="A1770" s="2">
        <v>589354</v>
      </c>
      <c r="B1770" s="3" t="s">
        <v>19</v>
      </c>
      <c r="C1770" s="3" t="s">
        <v>20</v>
      </c>
      <c r="D1770" s="3" t="s">
        <v>21</v>
      </c>
      <c r="E1770" s="3" t="s">
        <v>1734</v>
      </c>
      <c r="F1770" s="3" t="s">
        <v>83</v>
      </c>
      <c r="G1770" s="3" t="s">
        <v>291</v>
      </c>
      <c r="H1770" s="3" t="s">
        <v>1873</v>
      </c>
      <c r="I1770" s="4">
        <v>16.64</v>
      </c>
    </row>
    <row r="1771" spans="1:9" x14ac:dyDescent="0.2">
      <c r="A1771" s="2">
        <v>589358</v>
      </c>
      <c r="B1771" s="3" t="s">
        <v>19</v>
      </c>
      <c r="C1771" s="3" t="s">
        <v>20</v>
      </c>
      <c r="D1771" s="3" t="s">
        <v>21</v>
      </c>
      <c r="E1771" s="3" t="s">
        <v>1734</v>
      </c>
      <c r="F1771" s="3" t="s">
        <v>83</v>
      </c>
      <c r="G1771" s="3" t="s">
        <v>291</v>
      </c>
      <c r="H1771" s="3" t="s">
        <v>1874</v>
      </c>
      <c r="I1771" s="4">
        <v>26.66</v>
      </c>
    </row>
    <row r="1772" spans="1:9" x14ac:dyDescent="0.2">
      <c r="A1772" s="2">
        <v>589393</v>
      </c>
      <c r="B1772" s="3" t="s">
        <v>19</v>
      </c>
      <c r="C1772" s="3" t="s">
        <v>20</v>
      </c>
      <c r="D1772" s="3" t="s">
        <v>21</v>
      </c>
      <c r="E1772" s="3" t="s">
        <v>1734</v>
      </c>
      <c r="F1772" s="3" t="s">
        <v>83</v>
      </c>
      <c r="G1772" s="3" t="s">
        <v>291</v>
      </c>
      <c r="H1772" s="3" t="s">
        <v>1875</v>
      </c>
      <c r="I1772" s="4">
        <v>26.66</v>
      </c>
    </row>
    <row r="1773" spans="1:9" x14ac:dyDescent="0.2">
      <c r="A1773" s="2">
        <v>589412</v>
      </c>
      <c r="B1773" s="3" t="s">
        <v>19</v>
      </c>
      <c r="C1773" s="3" t="s">
        <v>20</v>
      </c>
      <c r="D1773" s="3" t="s">
        <v>21</v>
      </c>
      <c r="E1773" s="3" t="s">
        <v>1734</v>
      </c>
      <c r="F1773" s="3" t="s">
        <v>83</v>
      </c>
      <c r="G1773" s="3" t="s">
        <v>291</v>
      </c>
      <c r="H1773" s="3" t="s">
        <v>1876</v>
      </c>
      <c r="I1773" s="4">
        <v>16.64</v>
      </c>
    </row>
    <row r="1774" spans="1:9" x14ac:dyDescent="0.2">
      <c r="A1774" s="2">
        <v>589418</v>
      </c>
      <c r="B1774" s="3" t="s">
        <v>19</v>
      </c>
      <c r="C1774" s="3" t="s">
        <v>20</v>
      </c>
      <c r="D1774" s="3" t="s">
        <v>21</v>
      </c>
      <c r="E1774" s="3" t="s">
        <v>1734</v>
      </c>
      <c r="F1774" s="3" t="s">
        <v>83</v>
      </c>
      <c r="G1774" s="3" t="s">
        <v>291</v>
      </c>
      <c r="H1774" s="3" t="s">
        <v>1876</v>
      </c>
      <c r="I1774" s="4">
        <v>26.66</v>
      </c>
    </row>
    <row r="1775" spans="1:9" x14ac:dyDescent="0.2">
      <c r="A1775" s="2">
        <v>589540</v>
      </c>
      <c r="B1775" s="3" t="s">
        <v>19</v>
      </c>
      <c r="C1775" s="3" t="s">
        <v>20</v>
      </c>
      <c r="D1775" s="3" t="s">
        <v>21</v>
      </c>
      <c r="E1775" s="3" t="s">
        <v>1734</v>
      </c>
      <c r="F1775" s="3" t="s">
        <v>83</v>
      </c>
      <c r="G1775" s="3" t="s">
        <v>291</v>
      </c>
      <c r="H1775" s="3" t="s">
        <v>1877</v>
      </c>
      <c r="I1775" s="4">
        <v>16.64</v>
      </c>
    </row>
    <row r="1776" spans="1:9" x14ac:dyDescent="0.2">
      <c r="A1776" s="2">
        <v>589548</v>
      </c>
      <c r="B1776" s="3" t="s">
        <v>19</v>
      </c>
      <c r="C1776" s="3" t="s">
        <v>20</v>
      </c>
      <c r="D1776" s="3" t="s">
        <v>21</v>
      </c>
      <c r="E1776" s="3" t="s">
        <v>1734</v>
      </c>
      <c r="F1776" s="3" t="s">
        <v>83</v>
      </c>
      <c r="G1776" s="3" t="s">
        <v>291</v>
      </c>
      <c r="H1776" s="3" t="s">
        <v>1877</v>
      </c>
      <c r="I1776" s="4">
        <v>26.66</v>
      </c>
    </row>
    <row r="1777" spans="1:9" x14ac:dyDescent="0.2">
      <c r="A1777" s="2">
        <v>13454</v>
      </c>
      <c r="B1777" s="3" t="s">
        <v>19</v>
      </c>
      <c r="C1777" s="3" t="s">
        <v>20</v>
      </c>
      <c r="D1777" s="3" t="s">
        <v>21</v>
      </c>
      <c r="E1777" s="3" t="s">
        <v>1734</v>
      </c>
      <c r="F1777" s="3" t="s">
        <v>83</v>
      </c>
      <c r="G1777" s="3" t="s">
        <v>311</v>
      </c>
      <c r="H1777" s="3" t="s">
        <v>1878</v>
      </c>
      <c r="I1777" s="4">
        <v>6.55</v>
      </c>
    </row>
    <row r="1778" spans="1:9" x14ac:dyDescent="0.2">
      <c r="A1778" s="2">
        <v>13455</v>
      </c>
      <c r="B1778" s="3" t="s">
        <v>19</v>
      </c>
      <c r="C1778" s="3" t="s">
        <v>20</v>
      </c>
      <c r="D1778" s="3" t="s">
        <v>21</v>
      </c>
      <c r="E1778" s="3" t="s">
        <v>1734</v>
      </c>
      <c r="F1778" s="3" t="s">
        <v>83</v>
      </c>
      <c r="G1778" s="3" t="s">
        <v>311</v>
      </c>
      <c r="H1778" s="3" t="s">
        <v>1879</v>
      </c>
      <c r="I1778" s="4">
        <v>6.55</v>
      </c>
    </row>
    <row r="1779" spans="1:9" x14ac:dyDescent="0.2">
      <c r="A1779" s="2">
        <v>17550</v>
      </c>
      <c r="B1779" s="3" t="s">
        <v>19</v>
      </c>
      <c r="C1779" s="3" t="s">
        <v>20</v>
      </c>
      <c r="D1779" s="3" t="s">
        <v>21</v>
      </c>
      <c r="E1779" s="3" t="s">
        <v>1734</v>
      </c>
      <c r="F1779" s="3" t="s">
        <v>83</v>
      </c>
      <c r="G1779" s="3" t="s">
        <v>311</v>
      </c>
      <c r="H1779" s="3" t="s">
        <v>1880</v>
      </c>
      <c r="I1779" s="4">
        <v>7.43</v>
      </c>
    </row>
    <row r="1780" spans="1:9" x14ac:dyDescent="0.2">
      <c r="A1780" s="2">
        <v>17556</v>
      </c>
      <c r="B1780" s="3" t="s">
        <v>19</v>
      </c>
      <c r="C1780" s="3" t="s">
        <v>20</v>
      </c>
      <c r="D1780" s="3" t="s">
        <v>21</v>
      </c>
      <c r="E1780" s="3" t="s">
        <v>1734</v>
      </c>
      <c r="F1780" s="3" t="s">
        <v>83</v>
      </c>
      <c r="G1780" s="3" t="s">
        <v>311</v>
      </c>
      <c r="H1780" s="3" t="s">
        <v>1881</v>
      </c>
      <c r="I1780" s="4">
        <v>7.43</v>
      </c>
    </row>
    <row r="1781" spans="1:9" x14ac:dyDescent="0.2">
      <c r="A1781" s="2">
        <v>17561</v>
      </c>
      <c r="B1781" s="3" t="s">
        <v>19</v>
      </c>
      <c r="C1781" s="3" t="s">
        <v>20</v>
      </c>
      <c r="D1781" s="3" t="s">
        <v>21</v>
      </c>
      <c r="E1781" s="3" t="s">
        <v>1734</v>
      </c>
      <c r="F1781" s="3" t="s">
        <v>83</v>
      </c>
      <c r="G1781" s="3" t="s">
        <v>311</v>
      </c>
      <c r="H1781" s="3" t="s">
        <v>1882</v>
      </c>
      <c r="I1781" s="4">
        <v>7.43</v>
      </c>
    </row>
    <row r="1782" spans="1:9" x14ac:dyDescent="0.2">
      <c r="A1782" s="2">
        <v>17575</v>
      </c>
      <c r="B1782" s="3" t="s">
        <v>19</v>
      </c>
      <c r="C1782" s="3" t="s">
        <v>20</v>
      </c>
      <c r="D1782" s="3" t="s">
        <v>21</v>
      </c>
      <c r="E1782" s="3" t="s">
        <v>1734</v>
      </c>
      <c r="F1782" s="3" t="s">
        <v>83</v>
      </c>
      <c r="G1782" s="3" t="s">
        <v>311</v>
      </c>
      <c r="H1782" s="3" t="s">
        <v>1883</v>
      </c>
      <c r="I1782" s="4">
        <v>7.43</v>
      </c>
    </row>
    <row r="1783" spans="1:9" x14ac:dyDescent="0.2">
      <c r="A1783" s="2">
        <v>33603</v>
      </c>
      <c r="B1783" s="3" t="s">
        <v>19</v>
      </c>
      <c r="C1783" s="3" t="s">
        <v>20</v>
      </c>
      <c r="D1783" s="3" t="s">
        <v>21</v>
      </c>
      <c r="E1783" s="3" t="s">
        <v>1734</v>
      </c>
      <c r="F1783" s="3" t="s">
        <v>83</v>
      </c>
      <c r="G1783" s="3" t="s">
        <v>311</v>
      </c>
      <c r="H1783" s="3" t="s">
        <v>1884</v>
      </c>
      <c r="I1783" s="4">
        <v>7.43</v>
      </c>
    </row>
    <row r="1784" spans="1:9" x14ac:dyDescent="0.2">
      <c r="A1784" s="2">
        <v>56751</v>
      </c>
      <c r="B1784" s="3" t="s">
        <v>19</v>
      </c>
      <c r="C1784" s="3" t="s">
        <v>20</v>
      </c>
      <c r="D1784" s="3" t="s">
        <v>21</v>
      </c>
      <c r="E1784" s="3" t="s">
        <v>1734</v>
      </c>
      <c r="F1784" s="3" t="s">
        <v>83</v>
      </c>
      <c r="G1784" s="3" t="s">
        <v>311</v>
      </c>
      <c r="H1784" s="3" t="s">
        <v>1885</v>
      </c>
      <c r="I1784" s="4">
        <v>14.31</v>
      </c>
    </row>
    <row r="1785" spans="1:9" x14ac:dyDescent="0.2">
      <c r="A1785" s="2">
        <v>302671</v>
      </c>
      <c r="B1785" s="3" t="s">
        <v>19</v>
      </c>
      <c r="C1785" s="3" t="s">
        <v>20</v>
      </c>
      <c r="D1785" s="3" t="s">
        <v>21</v>
      </c>
      <c r="E1785" s="3" t="s">
        <v>1734</v>
      </c>
      <c r="F1785" s="3" t="s">
        <v>83</v>
      </c>
      <c r="G1785" s="3" t="s">
        <v>311</v>
      </c>
      <c r="H1785" s="3" t="s">
        <v>1886</v>
      </c>
      <c r="I1785" s="4">
        <v>7.43</v>
      </c>
    </row>
    <row r="1786" spans="1:9" x14ac:dyDescent="0.2">
      <c r="A1786" s="2">
        <v>381380</v>
      </c>
      <c r="B1786" s="3" t="s">
        <v>19</v>
      </c>
      <c r="C1786" s="3" t="s">
        <v>20</v>
      </c>
      <c r="D1786" s="3" t="s">
        <v>21</v>
      </c>
      <c r="E1786" s="3" t="s">
        <v>1734</v>
      </c>
      <c r="F1786" s="3" t="s">
        <v>83</v>
      </c>
      <c r="G1786" s="3" t="s">
        <v>311</v>
      </c>
      <c r="H1786" s="3" t="s">
        <v>1887</v>
      </c>
      <c r="I1786" s="4">
        <v>7.43</v>
      </c>
    </row>
    <row r="1787" spans="1:9" x14ac:dyDescent="0.2">
      <c r="A1787" s="2">
        <v>475450</v>
      </c>
      <c r="B1787" s="3" t="s">
        <v>19</v>
      </c>
      <c r="C1787" s="3" t="s">
        <v>20</v>
      </c>
      <c r="D1787" s="3" t="s">
        <v>21</v>
      </c>
      <c r="E1787" s="3" t="s">
        <v>1734</v>
      </c>
      <c r="F1787" s="3" t="s">
        <v>83</v>
      </c>
      <c r="G1787" s="3" t="s">
        <v>311</v>
      </c>
      <c r="H1787" s="3" t="s">
        <v>1888</v>
      </c>
      <c r="I1787" s="4">
        <v>12.04</v>
      </c>
    </row>
    <row r="1788" spans="1:9" x14ac:dyDescent="0.2">
      <c r="A1788" s="2">
        <v>475453</v>
      </c>
      <c r="B1788" s="3" t="s">
        <v>19</v>
      </c>
      <c r="C1788" s="3" t="s">
        <v>20</v>
      </c>
      <c r="D1788" s="3" t="s">
        <v>21</v>
      </c>
      <c r="E1788" s="3" t="s">
        <v>1734</v>
      </c>
      <c r="F1788" s="3" t="s">
        <v>83</v>
      </c>
      <c r="G1788" s="3" t="s">
        <v>311</v>
      </c>
      <c r="H1788" s="3" t="s">
        <v>1889</v>
      </c>
      <c r="I1788" s="4">
        <v>12.04</v>
      </c>
    </row>
    <row r="1789" spans="1:9" x14ac:dyDescent="0.2">
      <c r="A1789" s="2">
        <v>475455</v>
      </c>
      <c r="B1789" s="3" t="s">
        <v>19</v>
      </c>
      <c r="C1789" s="3" t="s">
        <v>20</v>
      </c>
      <c r="D1789" s="3" t="s">
        <v>21</v>
      </c>
      <c r="E1789" s="3" t="s">
        <v>1734</v>
      </c>
      <c r="F1789" s="3" t="s">
        <v>83</v>
      </c>
      <c r="G1789" s="3" t="s">
        <v>311</v>
      </c>
      <c r="H1789" s="3" t="s">
        <v>1890</v>
      </c>
      <c r="I1789" s="4">
        <v>10.31</v>
      </c>
    </row>
    <row r="1790" spans="1:9" x14ac:dyDescent="0.2">
      <c r="A1790" s="2">
        <v>481837</v>
      </c>
      <c r="B1790" s="3" t="s">
        <v>19</v>
      </c>
      <c r="C1790" s="3" t="s">
        <v>20</v>
      </c>
      <c r="D1790" s="3" t="s">
        <v>21</v>
      </c>
      <c r="E1790" s="3" t="s">
        <v>1734</v>
      </c>
      <c r="F1790" s="3" t="s">
        <v>83</v>
      </c>
      <c r="G1790" s="3" t="s">
        <v>311</v>
      </c>
      <c r="H1790" s="3" t="s">
        <v>1891</v>
      </c>
      <c r="I1790" s="4">
        <v>12.04</v>
      </c>
    </row>
    <row r="1791" spans="1:9" x14ac:dyDescent="0.2">
      <c r="A1791" s="2">
        <v>487728</v>
      </c>
      <c r="B1791" s="3" t="s">
        <v>19</v>
      </c>
      <c r="C1791" s="3" t="s">
        <v>20</v>
      </c>
      <c r="D1791" s="3" t="s">
        <v>21</v>
      </c>
      <c r="E1791" s="3" t="s">
        <v>1734</v>
      </c>
      <c r="F1791" s="3" t="s">
        <v>83</v>
      </c>
      <c r="G1791" s="3" t="s">
        <v>311</v>
      </c>
      <c r="H1791" s="3" t="s">
        <v>1892</v>
      </c>
      <c r="I1791" s="4">
        <v>6.55</v>
      </c>
    </row>
    <row r="1792" spans="1:9" x14ac:dyDescent="0.2">
      <c r="A1792" s="2">
        <v>487731</v>
      </c>
      <c r="B1792" s="3" t="s">
        <v>19</v>
      </c>
      <c r="C1792" s="3" t="s">
        <v>20</v>
      </c>
      <c r="D1792" s="3" t="s">
        <v>21</v>
      </c>
      <c r="E1792" s="3" t="s">
        <v>1734</v>
      </c>
      <c r="F1792" s="3" t="s">
        <v>83</v>
      </c>
      <c r="G1792" s="3" t="s">
        <v>311</v>
      </c>
      <c r="H1792" s="3" t="s">
        <v>1893</v>
      </c>
      <c r="I1792" s="4">
        <v>7.43</v>
      </c>
    </row>
    <row r="1793" spans="1:9" x14ac:dyDescent="0.2">
      <c r="A1793" s="2">
        <v>503953</v>
      </c>
      <c r="B1793" s="3" t="s">
        <v>19</v>
      </c>
      <c r="C1793" s="3" t="s">
        <v>20</v>
      </c>
      <c r="D1793" s="3" t="s">
        <v>21</v>
      </c>
      <c r="E1793" s="3" t="s">
        <v>1734</v>
      </c>
      <c r="F1793" s="3" t="s">
        <v>83</v>
      </c>
      <c r="G1793" s="3" t="s">
        <v>311</v>
      </c>
      <c r="H1793" s="3" t="s">
        <v>1894</v>
      </c>
      <c r="I1793" s="4">
        <v>12.04</v>
      </c>
    </row>
    <row r="1794" spans="1:9" x14ac:dyDescent="0.2">
      <c r="A1794" s="2">
        <v>503959</v>
      </c>
      <c r="B1794" s="3" t="s">
        <v>19</v>
      </c>
      <c r="C1794" s="3" t="s">
        <v>20</v>
      </c>
      <c r="D1794" s="3" t="s">
        <v>21</v>
      </c>
      <c r="E1794" s="3" t="s">
        <v>1734</v>
      </c>
      <c r="F1794" s="3" t="s">
        <v>83</v>
      </c>
      <c r="G1794" s="3" t="s">
        <v>311</v>
      </c>
      <c r="H1794" s="3" t="s">
        <v>1895</v>
      </c>
      <c r="I1794" s="4">
        <v>12.04</v>
      </c>
    </row>
    <row r="1795" spans="1:9" x14ac:dyDescent="0.2">
      <c r="A1795" s="2">
        <v>508182</v>
      </c>
      <c r="B1795" s="3" t="s">
        <v>19</v>
      </c>
      <c r="C1795" s="3" t="s">
        <v>20</v>
      </c>
      <c r="D1795" s="3" t="s">
        <v>21</v>
      </c>
      <c r="E1795" s="3" t="s">
        <v>1734</v>
      </c>
      <c r="F1795" s="3" t="s">
        <v>83</v>
      </c>
      <c r="G1795" s="3" t="s">
        <v>311</v>
      </c>
      <c r="H1795" s="3" t="s">
        <v>1896</v>
      </c>
      <c r="I1795" s="4">
        <v>23.45</v>
      </c>
    </row>
    <row r="1796" spans="1:9" x14ac:dyDescent="0.2">
      <c r="A1796" s="2">
        <v>527397</v>
      </c>
      <c r="B1796" s="3" t="s">
        <v>19</v>
      </c>
      <c r="C1796" s="3" t="s">
        <v>20</v>
      </c>
      <c r="D1796" s="3" t="s">
        <v>21</v>
      </c>
      <c r="E1796" s="3" t="s">
        <v>1734</v>
      </c>
      <c r="F1796" s="3" t="s">
        <v>83</v>
      </c>
      <c r="G1796" s="3" t="s">
        <v>311</v>
      </c>
      <c r="H1796" s="3" t="s">
        <v>1897</v>
      </c>
      <c r="I1796" s="4">
        <v>14.98</v>
      </c>
    </row>
    <row r="1797" spans="1:9" x14ac:dyDescent="0.2">
      <c r="A1797" s="2">
        <v>562998</v>
      </c>
      <c r="B1797" s="3" t="s">
        <v>19</v>
      </c>
      <c r="C1797" s="3" t="s">
        <v>20</v>
      </c>
      <c r="D1797" s="3" t="s">
        <v>21</v>
      </c>
      <c r="E1797" s="3" t="s">
        <v>1734</v>
      </c>
      <c r="F1797" s="3" t="s">
        <v>83</v>
      </c>
      <c r="G1797" s="3" t="s">
        <v>311</v>
      </c>
      <c r="H1797" s="3" t="s">
        <v>1898</v>
      </c>
      <c r="I1797" s="4">
        <v>10.8</v>
      </c>
    </row>
    <row r="1798" spans="1:9" x14ac:dyDescent="0.2">
      <c r="A1798" s="2">
        <v>116744</v>
      </c>
      <c r="B1798" s="3" t="s">
        <v>19</v>
      </c>
      <c r="C1798" s="3" t="s">
        <v>20</v>
      </c>
      <c r="D1798" s="3" t="s">
        <v>21</v>
      </c>
      <c r="E1798" s="3" t="s">
        <v>1734</v>
      </c>
      <c r="F1798" s="3" t="s">
        <v>83</v>
      </c>
      <c r="G1798" s="3" t="s">
        <v>84</v>
      </c>
      <c r="H1798" s="3" t="s">
        <v>1899</v>
      </c>
      <c r="I1798" s="4">
        <v>22.72</v>
      </c>
    </row>
    <row r="1799" spans="1:9" x14ac:dyDescent="0.2">
      <c r="A1799" s="2">
        <v>116745</v>
      </c>
      <c r="B1799" s="3" t="s">
        <v>19</v>
      </c>
      <c r="C1799" s="3" t="s">
        <v>20</v>
      </c>
      <c r="D1799" s="3" t="s">
        <v>21</v>
      </c>
      <c r="E1799" s="3" t="s">
        <v>1734</v>
      </c>
      <c r="F1799" s="3" t="s">
        <v>83</v>
      </c>
      <c r="G1799" s="3" t="s">
        <v>84</v>
      </c>
      <c r="H1799" s="3" t="s">
        <v>1900</v>
      </c>
      <c r="I1799" s="4">
        <v>22.72</v>
      </c>
    </row>
    <row r="1800" spans="1:9" x14ac:dyDescent="0.2">
      <c r="A1800" s="2">
        <v>125452</v>
      </c>
      <c r="B1800" s="3" t="s">
        <v>19</v>
      </c>
      <c r="C1800" s="3" t="s">
        <v>20</v>
      </c>
      <c r="D1800" s="3" t="s">
        <v>21</v>
      </c>
      <c r="E1800" s="3" t="s">
        <v>1734</v>
      </c>
      <c r="F1800" s="3" t="s">
        <v>83</v>
      </c>
      <c r="G1800" s="3" t="s">
        <v>84</v>
      </c>
      <c r="H1800" s="3" t="s">
        <v>1901</v>
      </c>
      <c r="I1800" s="4">
        <v>14.01</v>
      </c>
    </row>
    <row r="1801" spans="1:9" x14ac:dyDescent="0.2">
      <c r="A1801" s="2">
        <v>125459</v>
      </c>
      <c r="B1801" s="3" t="s">
        <v>19</v>
      </c>
      <c r="C1801" s="3" t="s">
        <v>20</v>
      </c>
      <c r="D1801" s="3" t="s">
        <v>21</v>
      </c>
      <c r="E1801" s="3" t="s">
        <v>1734</v>
      </c>
      <c r="F1801" s="3" t="s">
        <v>83</v>
      </c>
      <c r="G1801" s="3" t="s">
        <v>84</v>
      </c>
      <c r="H1801" s="3" t="s">
        <v>1902</v>
      </c>
      <c r="I1801" s="4">
        <v>22.9</v>
      </c>
    </row>
    <row r="1802" spans="1:9" x14ac:dyDescent="0.2">
      <c r="A1802" s="2">
        <v>125472</v>
      </c>
      <c r="B1802" s="3" t="s">
        <v>19</v>
      </c>
      <c r="C1802" s="3" t="s">
        <v>20</v>
      </c>
      <c r="D1802" s="3" t="s">
        <v>21</v>
      </c>
      <c r="E1802" s="3" t="s">
        <v>1734</v>
      </c>
      <c r="F1802" s="3" t="s">
        <v>83</v>
      </c>
      <c r="G1802" s="3" t="s">
        <v>84</v>
      </c>
      <c r="H1802" s="3" t="s">
        <v>1903</v>
      </c>
      <c r="I1802" s="4">
        <v>22.9</v>
      </c>
    </row>
    <row r="1803" spans="1:9" x14ac:dyDescent="0.2">
      <c r="A1803" s="2">
        <v>125484</v>
      </c>
      <c r="B1803" s="3" t="s">
        <v>19</v>
      </c>
      <c r="C1803" s="3" t="s">
        <v>20</v>
      </c>
      <c r="D1803" s="3" t="s">
        <v>21</v>
      </c>
      <c r="E1803" s="3" t="s">
        <v>1734</v>
      </c>
      <c r="F1803" s="3" t="s">
        <v>83</v>
      </c>
      <c r="G1803" s="3" t="s">
        <v>84</v>
      </c>
      <c r="H1803" s="3" t="s">
        <v>1904</v>
      </c>
      <c r="I1803" s="4">
        <v>22.9</v>
      </c>
    </row>
    <row r="1804" spans="1:9" x14ac:dyDescent="0.2">
      <c r="A1804" s="2">
        <v>125492</v>
      </c>
      <c r="B1804" s="3" t="s">
        <v>19</v>
      </c>
      <c r="C1804" s="3" t="s">
        <v>20</v>
      </c>
      <c r="D1804" s="3" t="s">
        <v>21</v>
      </c>
      <c r="E1804" s="3" t="s">
        <v>1734</v>
      </c>
      <c r="F1804" s="3" t="s">
        <v>83</v>
      </c>
      <c r="G1804" s="3" t="s">
        <v>84</v>
      </c>
      <c r="H1804" s="3" t="s">
        <v>1905</v>
      </c>
      <c r="I1804" s="4">
        <v>14.01</v>
      </c>
    </row>
    <row r="1805" spans="1:9" x14ac:dyDescent="0.2">
      <c r="A1805" s="2">
        <v>188851</v>
      </c>
      <c r="B1805" s="3" t="s">
        <v>19</v>
      </c>
      <c r="C1805" s="3" t="s">
        <v>20</v>
      </c>
      <c r="D1805" s="3" t="s">
        <v>21</v>
      </c>
      <c r="E1805" s="3" t="s">
        <v>1734</v>
      </c>
      <c r="F1805" s="3" t="s">
        <v>83</v>
      </c>
      <c r="G1805" s="3" t="s">
        <v>84</v>
      </c>
      <c r="H1805" s="3" t="s">
        <v>1906</v>
      </c>
      <c r="I1805" s="4">
        <v>22.72</v>
      </c>
    </row>
    <row r="1806" spans="1:9" x14ac:dyDescent="0.2">
      <c r="A1806" s="2">
        <v>200194</v>
      </c>
      <c r="B1806" s="3" t="s">
        <v>19</v>
      </c>
      <c r="C1806" s="3" t="s">
        <v>20</v>
      </c>
      <c r="D1806" s="3" t="s">
        <v>21</v>
      </c>
      <c r="E1806" s="3" t="s">
        <v>1734</v>
      </c>
      <c r="F1806" s="3" t="s">
        <v>83</v>
      </c>
      <c r="G1806" s="3" t="s">
        <v>84</v>
      </c>
      <c r="H1806" s="3" t="s">
        <v>1907</v>
      </c>
      <c r="I1806" s="4">
        <v>22.9</v>
      </c>
    </row>
    <row r="1807" spans="1:9" x14ac:dyDescent="0.2">
      <c r="A1807" s="2">
        <v>229863</v>
      </c>
      <c r="B1807" s="3" t="s">
        <v>19</v>
      </c>
      <c r="C1807" s="3" t="s">
        <v>20</v>
      </c>
      <c r="D1807" s="3" t="s">
        <v>21</v>
      </c>
      <c r="E1807" s="3" t="s">
        <v>1734</v>
      </c>
      <c r="F1807" s="3" t="s">
        <v>83</v>
      </c>
      <c r="G1807" s="3" t="s">
        <v>84</v>
      </c>
      <c r="H1807" s="3" t="s">
        <v>1908</v>
      </c>
      <c r="I1807" s="4">
        <v>14.01</v>
      </c>
    </row>
    <row r="1808" spans="1:9" x14ac:dyDescent="0.2">
      <c r="A1808" s="2">
        <v>229869</v>
      </c>
      <c r="B1808" s="3" t="s">
        <v>19</v>
      </c>
      <c r="C1808" s="3" t="s">
        <v>20</v>
      </c>
      <c r="D1808" s="3" t="s">
        <v>21</v>
      </c>
      <c r="E1808" s="3" t="s">
        <v>1734</v>
      </c>
      <c r="F1808" s="3" t="s">
        <v>83</v>
      </c>
      <c r="G1808" s="3" t="s">
        <v>84</v>
      </c>
      <c r="H1808" s="3" t="s">
        <v>1909</v>
      </c>
      <c r="I1808" s="4">
        <v>22.9</v>
      </c>
    </row>
    <row r="1809" spans="1:9" x14ac:dyDescent="0.2">
      <c r="A1809" s="2">
        <v>275983</v>
      </c>
      <c r="B1809" s="3" t="s">
        <v>19</v>
      </c>
      <c r="C1809" s="3" t="s">
        <v>20</v>
      </c>
      <c r="D1809" s="3" t="s">
        <v>21</v>
      </c>
      <c r="E1809" s="3" t="s">
        <v>1734</v>
      </c>
      <c r="F1809" s="3" t="s">
        <v>83</v>
      </c>
      <c r="G1809" s="3" t="s">
        <v>84</v>
      </c>
      <c r="H1809" s="3" t="s">
        <v>1910</v>
      </c>
      <c r="I1809" s="4">
        <v>22.9</v>
      </c>
    </row>
    <row r="1810" spans="1:9" x14ac:dyDescent="0.2">
      <c r="A1810" s="2">
        <v>308094</v>
      </c>
      <c r="B1810" s="3" t="s">
        <v>19</v>
      </c>
      <c r="C1810" s="3" t="s">
        <v>20</v>
      </c>
      <c r="D1810" s="3" t="s">
        <v>21</v>
      </c>
      <c r="E1810" s="3" t="s">
        <v>1734</v>
      </c>
      <c r="F1810" s="3" t="s">
        <v>83</v>
      </c>
      <c r="G1810" s="3" t="s">
        <v>84</v>
      </c>
      <c r="H1810" s="3" t="s">
        <v>1911</v>
      </c>
      <c r="I1810" s="4">
        <v>12.6</v>
      </c>
    </row>
    <row r="1811" spans="1:9" x14ac:dyDescent="0.2">
      <c r="A1811" s="2">
        <v>415281</v>
      </c>
      <c r="B1811" s="3" t="s">
        <v>19</v>
      </c>
      <c r="C1811" s="3" t="s">
        <v>20</v>
      </c>
      <c r="D1811" s="3" t="s">
        <v>21</v>
      </c>
      <c r="E1811" s="3" t="s">
        <v>1734</v>
      </c>
      <c r="F1811" s="3" t="s">
        <v>83</v>
      </c>
      <c r="G1811" s="3" t="s">
        <v>84</v>
      </c>
      <c r="H1811" s="3" t="s">
        <v>1912</v>
      </c>
      <c r="I1811" s="4">
        <v>22.72</v>
      </c>
    </row>
    <row r="1812" spans="1:9" x14ac:dyDescent="0.2">
      <c r="A1812" s="2">
        <v>445792</v>
      </c>
      <c r="B1812" s="3" t="s">
        <v>19</v>
      </c>
      <c r="C1812" s="3" t="s">
        <v>20</v>
      </c>
      <c r="D1812" s="3" t="s">
        <v>21</v>
      </c>
      <c r="E1812" s="3" t="s">
        <v>1734</v>
      </c>
      <c r="F1812" s="3" t="s">
        <v>83</v>
      </c>
      <c r="G1812" s="3" t="s">
        <v>84</v>
      </c>
      <c r="H1812" s="3" t="s">
        <v>1913</v>
      </c>
      <c r="I1812" s="4">
        <v>22.9</v>
      </c>
    </row>
    <row r="1813" spans="1:9" x14ac:dyDescent="0.2">
      <c r="A1813" s="2">
        <v>476085</v>
      </c>
      <c r="B1813" s="3" t="s">
        <v>19</v>
      </c>
      <c r="C1813" s="3" t="s">
        <v>20</v>
      </c>
      <c r="D1813" s="3" t="s">
        <v>21</v>
      </c>
      <c r="E1813" s="3" t="s">
        <v>1734</v>
      </c>
      <c r="F1813" s="3" t="s">
        <v>83</v>
      </c>
      <c r="G1813" s="3" t="s">
        <v>84</v>
      </c>
      <c r="H1813" s="3" t="s">
        <v>1914</v>
      </c>
      <c r="I1813" s="4">
        <v>32.6</v>
      </c>
    </row>
    <row r="1814" spans="1:9" x14ac:dyDescent="0.2">
      <c r="A1814" s="2">
        <v>476118</v>
      </c>
      <c r="B1814" s="3" t="s">
        <v>19</v>
      </c>
      <c r="C1814" s="3" t="s">
        <v>20</v>
      </c>
      <c r="D1814" s="3" t="s">
        <v>21</v>
      </c>
      <c r="E1814" s="3" t="s">
        <v>1734</v>
      </c>
      <c r="F1814" s="3" t="s">
        <v>83</v>
      </c>
      <c r="G1814" s="3" t="s">
        <v>84</v>
      </c>
      <c r="H1814" s="3" t="s">
        <v>1915</v>
      </c>
      <c r="I1814" s="4">
        <v>22.9</v>
      </c>
    </row>
    <row r="1815" spans="1:9" x14ac:dyDescent="0.2">
      <c r="A1815" s="2">
        <v>493938</v>
      </c>
      <c r="B1815" s="3" t="s">
        <v>19</v>
      </c>
      <c r="C1815" s="3" t="s">
        <v>20</v>
      </c>
      <c r="D1815" s="3" t="s">
        <v>21</v>
      </c>
      <c r="E1815" s="3" t="s">
        <v>1734</v>
      </c>
      <c r="F1815" s="3" t="s">
        <v>83</v>
      </c>
      <c r="G1815" s="3" t="s">
        <v>84</v>
      </c>
      <c r="H1815" s="3" t="s">
        <v>1916</v>
      </c>
      <c r="I1815" s="4">
        <v>22.61</v>
      </c>
    </row>
    <row r="1816" spans="1:9" x14ac:dyDescent="0.2">
      <c r="A1816" s="2">
        <v>500758</v>
      </c>
      <c r="B1816" s="3" t="s">
        <v>19</v>
      </c>
      <c r="C1816" s="3" t="s">
        <v>20</v>
      </c>
      <c r="D1816" s="3" t="s">
        <v>21</v>
      </c>
      <c r="E1816" s="3" t="s">
        <v>1734</v>
      </c>
      <c r="F1816" s="3" t="s">
        <v>83</v>
      </c>
      <c r="G1816" s="3" t="s">
        <v>84</v>
      </c>
      <c r="H1816" s="3" t="s">
        <v>1917</v>
      </c>
      <c r="I1816" s="4">
        <v>32.6</v>
      </c>
    </row>
    <row r="1817" spans="1:9" x14ac:dyDescent="0.2">
      <c r="A1817" s="2">
        <v>519589</v>
      </c>
      <c r="B1817" s="3" t="s">
        <v>19</v>
      </c>
      <c r="C1817" s="3" t="s">
        <v>20</v>
      </c>
      <c r="D1817" s="3" t="s">
        <v>21</v>
      </c>
      <c r="E1817" s="3" t="s">
        <v>1734</v>
      </c>
      <c r="F1817" s="3" t="s">
        <v>83</v>
      </c>
      <c r="G1817" s="3" t="s">
        <v>84</v>
      </c>
      <c r="H1817" s="3" t="s">
        <v>1918</v>
      </c>
      <c r="I1817" s="4">
        <v>34.9</v>
      </c>
    </row>
    <row r="1818" spans="1:9" x14ac:dyDescent="0.2">
      <c r="A1818" s="2">
        <v>519594</v>
      </c>
      <c r="B1818" s="3" t="s">
        <v>19</v>
      </c>
      <c r="C1818" s="3" t="s">
        <v>20</v>
      </c>
      <c r="D1818" s="3" t="s">
        <v>21</v>
      </c>
      <c r="E1818" s="3" t="s">
        <v>1734</v>
      </c>
      <c r="F1818" s="3" t="s">
        <v>83</v>
      </c>
      <c r="G1818" s="3" t="s">
        <v>84</v>
      </c>
      <c r="H1818" s="3" t="s">
        <v>1919</v>
      </c>
      <c r="I1818" s="4">
        <v>34.9</v>
      </c>
    </row>
    <row r="1819" spans="1:9" x14ac:dyDescent="0.2">
      <c r="A1819" s="2">
        <v>519601</v>
      </c>
      <c r="B1819" s="3" t="s">
        <v>19</v>
      </c>
      <c r="C1819" s="3" t="s">
        <v>20</v>
      </c>
      <c r="D1819" s="3" t="s">
        <v>21</v>
      </c>
      <c r="E1819" s="3" t="s">
        <v>1734</v>
      </c>
      <c r="F1819" s="3" t="s">
        <v>83</v>
      </c>
      <c r="G1819" s="3" t="s">
        <v>84</v>
      </c>
      <c r="H1819" s="3" t="s">
        <v>1920</v>
      </c>
      <c r="I1819" s="4">
        <v>34.9</v>
      </c>
    </row>
    <row r="1820" spans="1:9" x14ac:dyDescent="0.2">
      <c r="A1820" s="2">
        <v>519603</v>
      </c>
      <c r="B1820" s="3" t="s">
        <v>19</v>
      </c>
      <c r="C1820" s="3" t="s">
        <v>20</v>
      </c>
      <c r="D1820" s="3" t="s">
        <v>21</v>
      </c>
      <c r="E1820" s="3" t="s">
        <v>1734</v>
      </c>
      <c r="F1820" s="3" t="s">
        <v>83</v>
      </c>
      <c r="G1820" s="3" t="s">
        <v>84</v>
      </c>
      <c r="H1820" s="3" t="s">
        <v>1921</v>
      </c>
      <c r="I1820" s="4">
        <v>34.9</v>
      </c>
    </row>
    <row r="1821" spans="1:9" x14ac:dyDescent="0.2">
      <c r="A1821" s="2">
        <v>526595</v>
      </c>
      <c r="B1821" s="3" t="s">
        <v>19</v>
      </c>
      <c r="C1821" s="3" t="s">
        <v>20</v>
      </c>
      <c r="D1821" s="3" t="s">
        <v>21</v>
      </c>
      <c r="E1821" s="3" t="s">
        <v>1734</v>
      </c>
      <c r="F1821" s="3" t="s">
        <v>83</v>
      </c>
      <c r="G1821" s="3" t="s">
        <v>84</v>
      </c>
      <c r="H1821" s="3" t="s">
        <v>1922</v>
      </c>
      <c r="I1821" s="4">
        <v>22.61</v>
      </c>
    </row>
    <row r="1822" spans="1:9" x14ac:dyDescent="0.2">
      <c r="A1822" s="2">
        <v>569645</v>
      </c>
      <c r="B1822" s="3" t="s">
        <v>19</v>
      </c>
      <c r="C1822" s="3" t="s">
        <v>20</v>
      </c>
      <c r="D1822" s="3" t="s">
        <v>21</v>
      </c>
      <c r="E1822" s="3" t="s">
        <v>1734</v>
      </c>
      <c r="F1822" s="3" t="s">
        <v>83</v>
      </c>
      <c r="G1822" s="3" t="s">
        <v>84</v>
      </c>
      <c r="H1822" s="3" t="s">
        <v>1923</v>
      </c>
      <c r="I1822" s="4">
        <v>22.61</v>
      </c>
    </row>
    <row r="1823" spans="1:9" x14ac:dyDescent="0.2">
      <c r="A1823" s="2">
        <v>607685</v>
      </c>
      <c r="B1823" s="3" t="s">
        <v>19</v>
      </c>
      <c r="C1823" s="3" t="s">
        <v>20</v>
      </c>
      <c r="D1823" s="3" t="s">
        <v>21</v>
      </c>
      <c r="E1823" s="3" t="s">
        <v>1734</v>
      </c>
      <c r="F1823" s="3" t="s">
        <v>826</v>
      </c>
      <c r="G1823" s="3" t="s">
        <v>84</v>
      </c>
      <c r="H1823" s="3" t="s">
        <v>1924</v>
      </c>
      <c r="I1823" s="4">
        <v>22.61</v>
      </c>
    </row>
    <row r="1824" spans="1:9" x14ac:dyDescent="0.2">
      <c r="A1824" s="2">
        <v>23082</v>
      </c>
      <c r="B1824" s="3" t="s">
        <v>19</v>
      </c>
      <c r="C1824" s="3" t="s">
        <v>20</v>
      </c>
      <c r="D1824" s="3" t="s">
        <v>21</v>
      </c>
      <c r="E1824" s="3" t="s">
        <v>1925</v>
      </c>
      <c r="F1824" s="3" t="s">
        <v>23</v>
      </c>
      <c r="G1824" s="3" t="s">
        <v>1926</v>
      </c>
      <c r="H1824" s="3" t="s">
        <v>1927</v>
      </c>
      <c r="I1824" s="4">
        <v>7.92</v>
      </c>
    </row>
    <row r="1825" spans="1:9" x14ac:dyDescent="0.2">
      <c r="A1825" s="2">
        <v>23101</v>
      </c>
      <c r="B1825" s="3" t="s">
        <v>19</v>
      </c>
      <c r="C1825" s="3" t="s">
        <v>20</v>
      </c>
      <c r="D1825" s="3" t="s">
        <v>21</v>
      </c>
      <c r="E1825" s="3" t="s">
        <v>1925</v>
      </c>
      <c r="F1825" s="3" t="s">
        <v>23</v>
      </c>
      <c r="G1825" s="3" t="s">
        <v>1926</v>
      </c>
      <c r="H1825" s="3" t="s">
        <v>1928</v>
      </c>
      <c r="I1825" s="4">
        <v>7.92</v>
      </c>
    </row>
    <row r="1826" spans="1:9" x14ac:dyDescent="0.2">
      <c r="A1826" s="2">
        <v>29847</v>
      </c>
      <c r="B1826" s="3" t="s">
        <v>19</v>
      </c>
      <c r="C1826" s="3" t="s">
        <v>20</v>
      </c>
      <c r="D1826" s="3" t="s">
        <v>21</v>
      </c>
      <c r="E1826" s="3" t="s">
        <v>1925</v>
      </c>
      <c r="F1826" s="3" t="s">
        <v>23</v>
      </c>
      <c r="G1826" s="3" t="s">
        <v>1926</v>
      </c>
      <c r="H1826" s="3" t="s">
        <v>1929</v>
      </c>
      <c r="I1826" s="4">
        <v>1.88</v>
      </c>
    </row>
    <row r="1827" spans="1:9" x14ac:dyDescent="0.2">
      <c r="A1827" s="2">
        <v>32696</v>
      </c>
      <c r="B1827" s="3" t="s">
        <v>19</v>
      </c>
      <c r="C1827" s="3" t="s">
        <v>20</v>
      </c>
      <c r="D1827" s="3" t="s">
        <v>21</v>
      </c>
      <c r="E1827" s="3" t="s">
        <v>1925</v>
      </c>
      <c r="F1827" s="3" t="s">
        <v>23</v>
      </c>
      <c r="G1827" s="3" t="s">
        <v>1926</v>
      </c>
      <c r="H1827" s="3" t="s">
        <v>1930</v>
      </c>
      <c r="I1827" s="4">
        <v>3.06</v>
      </c>
    </row>
    <row r="1828" spans="1:9" x14ac:dyDescent="0.2">
      <c r="A1828" s="2">
        <v>46222</v>
      </c>
      <c r="B1828" s="3" t="s">
        <v>19</v>
      </c>
      <c r="C1828" s="3" t="s">
        <v>20</v>
      </c>
      <c r="D1828" s="3" t="s">
        <v>21</v>
      </c>
      <c r="E1828" s="3" t="s">
        <v>1925</v>
      </c>
      <c r="F1828" s="3" t="s">
        <v>23</v>
      </c>
      <c r="G1828" s="3" t="s">
        <v>1926</v>
      </c>
      <c r="H1828" s="3" t="s">
        <v>1931</v>
      </c>
      <c r="I1828" s="4">
        <v>2.58</v>
      </c>
    </row>
    <row r="1829" spans="1:9" x14ac:dyDescent="0.2">
      <c r="A1829" s="2">
        <v>134710</v>
      </c>
      <c r="B1829" s="3" t="s">
        <v>19</v>
      </c>
      <c r="C1829" s="3" t="s">
        <v>20</v>
      </c>
      <c r="D1829" s="3" t="s">
        <v>21</v>
      </c>
      <c r="E1829" s="3" t="s">
        <v>1925</v>
      </c>
      <c r="F1829" s="3" t="s">
        <v>23</v>
      </c>
      <c r="G1829" s="3" t="s">
        <v>1926</v>
      </c>
      <c r="H1829" s="3" t="s">
        <v>1932</v>
      </c>
      <c r="I1829" s="4">
        <v>7.92</v>
      </c>
    </row>
    <row r="1830" spans="1:9" x14ac:dyDescent="0.2">
      <c r="A1830" s="2">
        <v>201585</v>
      </c>
      <c r="B1830" s="3" t="s">
        <v>19</v>
      </c>
      <c r="C1830" s="3" t="s">
        <v>20</v>
      </c>
      <c r="D1830" s="3" t="s">
        <v>21</v>
      </c>
      <c r="E1830" s="3" t="s">
        <v>1925</v>
      </c>
      <c r="F1830" s="3" t="s">
        <v>23</v>
      </c>
      <c r="G1830" s="3" t="s">
        <v>1926</v>
      </c>
      <c r="H1830" s="3" t="s">
        <v>1933</v>
      </c>
      <c r="I1830" s="4">
        <v>3.8</v>
      </c>
    </row>
    <row r="1831" spans="1:9" x14ac:dyDescent="0.2">
      <c r="A1831" s="2">
        <v>224227</v>
      </c>
      <c r="B1831" s="3" t="s">
        <v>19</v>
      </c>
      <c r="C1831" s="3" t="s">
        <v>20</v>
      </c>
      <c r="D1831" s="3" t="s">
        <v>21</v>
      </c>
      <c r="E1831" s="3" t="s">
        <v>1925</v>
      </c>
      <c r="F1831" s="3" t="s">
        <v>23</v>
      </c>
      <c r="G1831" s="3" t="s">
        <v>1926</v>
      </c>
      <c r="H1831" s="3" t="s">
        <v>1934</v>
      </c>
      <c r="I1831" s="4">
        <v>8.69</v>
      </c>
    </row>
    <row r="1832" spans="1:9" x14ac:dyDescent="0.2">
      <c r="A1832" s="2">
        <v>224231</v>
      </c>
      <c r="B1832" s="3" t="s">
        <v>19</v>
      </c>
      <c r="C1832" s="3" t="s">
        <v>20</v>
      </c>
      <c r="D1832" s="3" t="s">
        <v>21</v>
      </c>
      <c r="E1832" s="3" t="s">
        <v>1925</v>
      </c>
      <c r="F1832" s="3" t="s">
        <v>23</v>
      </c>
      <c r="G1832" s="3" t="s">
        <v>1926</v>
      </c>
      <c r="H1832" s="3" t="s">
        <v>1935</v>
      </c>
      <c r="I1832" s="4">
        <v>8.68</v>
      </c>
    </row>
    <row r="1833" spans="1:9" x14ac:dyDescent="0.2">
      <c r="A1833" s="2">
        <v>255631</v>
      </c>
      <c r="B1833" s="3" t="s">
        <v>19</v>
      </c>
      <c r="C1833" s="3" t="s">
        <v>20</v>
      </c>
      <c r="D1833" s="3" t="s">
        <v>21</v>
      </c>
      <c r="E1833" s="3" t="s">
        <v>1925</v>
      </c>
      <c r="F1833" s="3" t="s">
        <v>23</v>
      </c>
      <c r="G1833" s="3" t="s">
        <v>1926</v>
      </c>
      <c r="H1833" s="3" t="s">
        <v>1936</v>
      </c>
      <c r="I1833" s="4">
        <v>11.48</v>
      </c>
    </row>
    <row r="1834" spans="1:9" x14ac:dyDescent="0.2">
      <c r="A1834" s="2">
        <v>255627</v>
      </c>
      <c r="B1834" s="3" t="s">
        <v>19</v>
      </c>
      <c r="C1834" s="3" t="s">
        <v>20</v>
      </c>
      <c r="D1834" s="3" t="s">
        <v>21</v>
      </c>
      <c r="E1834" s="3" t="s">
        <v>1925</v>
      </c>
      <c r="F1834" s="3" t="s">
        <v>23</v>
      </c>
      <c r="G1834" s="3" t="s">
        <v>1926</v>
      </c>
      <c r="H1834" s="3" t="s">
        <v>1937</v>
      </c>
      <c r="I1834" s="4">
        <v>3.3</v>
      </c>
    </row>
    <row r="1835" spans="1:9" x14ac:dyDescent="0.2">
      <c r="A1835" s="2">
        <v>255625</v>
      </c>
      <c r="B1835" s="3" t="s">
        <v>19</v>
      </c>
      <c r="C1835" s="3" t="s">
        <v>20</v>
      </c>
      <c r="D1835" s="3" t="s">
        <v>21</v>
      </c>
      <c r="E1835" s="3" t="s">
        <v>1925</v>
      </c>
      <c r="F1835" s="3" t="s">
        <v>23</v>
      </c>
      <c r="G1835" s="3" t="s">
        <v>1926</v>
      </c>
      <c r="H1835" s="3" t="s">
        <v>1938</v>
      </c>
      <c r="I1835" s="4">
        <v>4.6900000000000004</v>
      </c>
    </row>
    <row r="1836" spans="1:9" x14ac:dyDescent="0.2">
      <c r="A1836" s="2">
        <v>255626</v>
      </c>
      <c r="B1836" s="3" t="s">
        <v>19</v>
      </c>
      <c r="C1836" s="3" t="s">
        <v>20</v>
      </c>
      <c r="D1836" s="3" t="s">
        <v>21</v>
      </c>
      <c r="E1836" s="3" t="s">
        <v>1925</v>
      </c>
      <c r="F1836" s="3" t="s">
        <v>23</v>
      </c>
      <c r="G1836" s="3" t="s">
        <v>1926</v>
      </c>
      <c r="H1836" s="3" t="s">
        <v>1939</v>
      </c>
      <c r="I1836" s="4">
        <v>3.39</v>
      </c>
    </row>
    <row r="1837" spans="1:9" x14ac:dyDescent="0.2">
      <c r="A1837" s="2">
        <v>256669</v>
      </c>
      <c r="B1837" s="3" t="s">
        <v>19</v>
      </c>
      <c r="C1837" s="3" t="s">
        <v>20</v>
      </c>
      <c r="D1837" s="3" t="s">
        <v>21</v>
      </c>
      <c r="E1837" s="3" t="s">
        <v>1925</v>
      </c>
      <c r="F1837" s="3" t="s">
        <v>23</v>
      </c>
      <c r="G1837" s="3" t="s">
        <v>1926</v>
      </c>
      <c r="H1837" s="3" t="s">
        <v>1940</v>
      </c>
      <c r="I1837" s="4">
        <v>13.06</v>
      </c>
    </row>
    <row r="1838" spans="1:9" x14ac:dyDescent="0.2">
      <c r="A1838" s="2">
        <v>255629</v>
      </c>
      <c r="B1838" s="3" t="s">
        <v>19</v>
      </c>
      <c r="C1838" s="3" t="s">
        <v>20</v>
      </c>
      <c r="D1838" s="3" t="s">
        <v>21</v>
      </c>
      <c r="E1838" s="3" t="s">
        <v>1925</v>
      </c>
      <c r="F1838" s="3" t="s">
        <v>23</v>
      </c>
      <c r="G1838" s="3" t="s">
        <v>1926</v>
      </c>
      <c r="H1838" s="3" t="s">
        <v>1941</v>
      </c>
      <c r="I1838" s="4">
        <v>3.47</v>
      </c>
    </row>
    <row r="1839" spans="1:9" x14ac:dyDescent="0.2">
      <c r="A1839" s="2">
        <v>257396</v>
      </c>
      <c r="B1839" s="3" t="s">
        <v>19</v>
      </c>
      <c r="C1839" s="3" t="s">
        <v>20</v>
      </c>
      <c r="D1839" s="3" t="s">
        <v>21</v>
      </c>
      <c r="E1839" s="3" t="s">
        <v>1925</v>
      </c>
      <c r="F1839" s="3" t="s">
        <v>23</v>
      </c>
      <c r="G1839" s="3" t="s">
        <v>1926</v>
      </c>
      <c r="H1839" s="3" t="s">
        <v>1942</v>
      </c>
      <c r="I1839" s="4">
        <v>3.3</v>
      </c>
    </row>
    <row r="1840" spans="1:9" x14ac:dyDescent="0.2">
      <c r="A1840" s="2">
        <v>554912</v>
      </c>
      <c r="B1840" s="3" t="s">
        <v>19</v>
      </c>
      <c r="C1840" s="3" t="s">
        <v>20</v>
      </c>
      <c r="D1840" s="3" t="s">
        <v>21</v>
      </c>
      <c r="E1840" s="3" t="s">
        <v>1925</v>
      </c>
      <c r="F1840" s="3" t="s">
        <v>23</v>
      </c>
      <c r="G1840" s="3" t="s">
        <v>1926</v>
      </c>
      <c r="H1840" s="3" t="s">
        <v>1943</v>
      </c>
      <c r="I1840" s="4">
        <v>3.8</v>
      </c>
    </row>
    <row r="1841" spans="1:9" x14ac:dyDescent="0.2">
      <c r="A1841" s="2">
        <v>435125</v>
      </c>
      <c r="B1841" s="3" t="s">
        <v>19</v>
      </c>
      <c r="C1841" s="3" t="s">
        <v>20</v>
      </c>
      <c r="D1841" s="3" t="s">
        <v>21</v>
      </c>
      <c r="E1841" s="3" t="s">
        <v>1925</v>
      </c>
      <c r="F1841" s="3" t="s">
        <v>23</v>
      </c>
      <c r="G1841" s="3" t="s">
        <v>1926</v>
      </c>
      <c r="H1841" s="3" t="s">
        <v>1944</v>
      </c>
      <c r="I1841" s="4">
        <v>21.29</v>
      </c>
    </row>
    <row r="1842" spans="1:9" x14ac:dyDescent="0.2">
      <c r="A1842" s="2">
        <v>435130</v>
      </c>
      <c r="B1842" s="3" t="s">
        <v>19</v>
      </c>
      <c r="C1842" s="3" t="s">
        <v>20</v>
      </c>
      <c r="D1842" s="3" t="s">
        <v>21</v>
      </c>
      <c r="E1842" s="3" t="s">
        <v>1925</v>
      </c>
      <c r="F1842" s="3" t="s">
        <v>23</v>
      </c>
      <c r="G1842" s="3" t="s">
        <v>1926</v>
      </c>
      <c r="H1842" s="3" t="s">
        <v>1945</v>
      </c>
      <c r="I1842" s="4">
        <v>8.6999999999999993</v>
      </c>
    </row>
    <row r="1843" spans="1:9" x14ac:dyDescent="0.2">
      <c r="A1843" s="2">
        <v>447439</v>
      </c>
      <c r="B1843" s="3" t="s">
        <v>19</v>
      </c>
      <c r="C1843" s="3" t="s">
        <v>20</v>
      </c>
      <c r="D1843" s="3" t="s">
        <v>21</v>
      </c>
      <c r="E1843" s="3" t="s">
        <v>1925</v>
      </c>
      <c r="F1843" s="3" t="s">
        <v>23</v>
      </c>
      <c r="G1843" s="3" t="s">
        <v>1926</v>
      </c>
      <c r="H1843" s="3" t="s">
        <v>1946</v>
      </c>
      <c r="I1843" s="4">
        <v>3.8</v>
      </c>
    </row>
    <row r="1844" spans="1:9" x14ac:dyDescent="0.2">
      <c r="A1844" s="2">
        <v>447440</v>
      </c>
      <c r="B1844" s="3" t="s">
        <v>19</v>
      </c>
      <c r="C1844" s="3" t="s">
        <v>20</v>
      </c>
      <c r="D1844" s="3" t="s">
        <v>21</v>
      </c>
      <c r="E1844" s="3" t="s">
        <v>1925</v>
      </c>
      <c r="F1844" s="3" t="s">
        <v>23</v>
      </c>
      <c r="G1844" s="3" t="s">
        <v>1926</v>
      </c>
      <c r="H1844" s="3" t="s">
        <v>1947</v>
      </c>
      <c r="I1844" s="4">
        <v>18.21</v>
      </c>
    </row>
    <row r="1845" spans="1:9" x14ac:dyDescent="0.2">
      <c r="A1845" s="2">
        <v>469118</v>
      </c>
      <c r="B1845" s="3" t="s">
        <v>19</v>
      </c>
      <c r="C1845" s="3" t="s">
        <v>20</v>
      </c>
      <c r="D1845" s="3" t="s">
        <v>21</v>
      </c>
      <c r="E1845" s="3" t="s">
        <v>1925</v>
      </c>
      <c r="F1845" s="3" t="s">
        <v>23</v>
      </c>
      <c r="G1845" s="3" t="s">
        <v>1926</v>
      </c>
      <c r="H1845" s="3" t="s">
        <v>1948</v>
      </c>
      <c r="I1845" s="4">
        <v>9.67</v>
      </c>
    </row>
    <row r="1846" spans="1:9" x14ac:dyDescent="0.2">
      <c r="A1846" s="2">
        <v>486003</v>
      </c>
      <c r="B1846" s="3" t="s">
        <v>19</v>
      </c>
      <c r="C1846" s="3" t="s">
        <v>20</v>
      </c>
      <c r="D1846" s="3" t="s">
        <v>21</v>
      </c>
      <c r="E1846" s="3" t="s">
        <v>1925</v>
      </c>
      <c r="F1846" s="3" t="s">
        <v>23</v>
      </c>
      <c r="G1846" s="3" t="s">
        <v>1926</v>
      </c>
      <c r="H1846" s="3" t="s">
        <v>1949</v>
      </c>
      <c r="I1846" s="4">
        <v>7.26</v>
      </c>
    </row>
    <row r="1847" spans="1:9" x14ac:dyDescent="0.2">
      <c r="A1847" s="2">
        <v>486010</v>
      </c>
      <c r="B1847" s="3" t="s">
        <v>19</v>
      </c>
      <c r="C1847" s="3" t="s">
        <v>20</v>
      </c>
      <c r="D1847" s="3" t="s">
        <v>21</v>
      </c>
      <c r="E1847" s="3" t="s">
        <v>1925</v>
      </c>
      <c r="F1847" s="3" t="s">
        <v>23</v>
      </c>
      <c r="G1847" s="3" t="s">
        <v>1926</v>
      </c>
      <c r="H1847" s="3" t="s">
        <v>1950</v>
      </c>
      <c r="I1847" s="4">
        <v>9.92</v>
      </c>
    </row>
    <row r="1848" spans="1:9" x14ac:dyDescent="0.2">
      <c r="A1848" s="2">
        <v>486011</v>
      </c>
      <c r="B1848" s="3" t="s">
        <v>19</v>
      </c>
      <c r="C1848" s="3" t="s">
        <v>20</v>
      </c>
      <c r="D1848" s="3" t="s">
        <v>21</v>
      </c>
      <c r="E1848" s="3" t="s">
        <v>1925</v>
      </c>
      <c r="F1848" s="3" t="s">
        <v>23</v>
      </c>
      <c r="G1848" s="3" t="s">
        <v>1926</v>
      </c>
      <c r="H1848" s="3" t="s">
        <v>1951</v>
      </c>
      <c r="I1848" s="4">
        <v>16.25</v>
      </c>
    </row>
    <row r="1849" spans="1:9" x14ac:dyDescent="0.2">
      <c r="A1849" s="2">
        <v>511705</v>
      </c>
      <c r="B1849" s="3" t="s">
        <v>19</v>
      </c>
      <c r="C1849" s="3" t="s">
        <v>20</v>
      </c>
      <c r="D1849" s="3" t="s">
        <v>21</v>
      </c>
      <c r="E1849" s="3" t="s">
        <v>1925</v>
      </c>
      <c r="F1849" s="3" t="s">
        <v>23</v>
      </c>
      <c r="G1849" s="3" t="s">
        <v>1926</v>
      </c>
      <c r="H1849" s="3" t="s">
        <v>1952</v>
      </c>
      <c r="I1849" s="4">
        <v>23.01</v>
      </c>
    </row>
    <row r="1850" spans="1:9" x14ac:dyDescent="0.2">
      <c r="A1850" s="2">
        <v>511706</v>
      </c>
      <c r="B1850" s="3" t="s">
        <v>19</v>
      </c>
      <c r="C1850" s="3" t="s">
        <v>20</v>
      </c>
      <c r="D1850" s="3" t="s">
        <v>21</v>
      </c>
      <c r="E1850" s="3" t="s">
        <v>1925</v>
      </c>
      <c r="F1850" s="3" t="s">
        <v>23</v>
      </c>
      <c r="G1850" s="3" t="s">
        <v>1926</v>
      </c>
      <c r="H1850" s="3" t="s">
        <v>1953</v>
      </c>
      <c r="I1850" s="4">
        <v>18.14</v>
      </c>
    </row>
    <row r="1851" spans="1:9" x14ac:dyDescent="0.2">
      <c r="A1851" s="2">
        <v>522298</v>
      </c>
      <c r="B1851" s="3" t="s">
        <v>19</v>
      </c>
      <c r="C1851" s="3" t="s">
        <v>20</v>
      </c>
      <c r="D1851" s="3" t="s">
        <v>21</v>
      </c>
      <c r="E1851" s="3" t="s">
        <v>1925</v>
      </c>
      <c r="F1851" s="3" t="s">
        <v>23</v>
      </c>
      <c r="G1851" s="3" t="s">
        <v>1926</v>
      </c>
      <c r="H1851" s="3" t="s">
        <v>1954</v>
      </c>
      <c r="I1851" s="4">
        <v>4.37</v>
      </c>
    </row>
    <row r="1852" spans="1:9" x14ac:dyDescent="0.2">
      <c r="A1852" s="2">
        <v>522315</v>
      </c>
      <c r="B1852" s="3" t="s">
        <v>19</v>
      </c>
      <c r="C1852" s="3" t="s">
        <v>20</v>
      </c>
      <c r="D1852" s="3" t="s">
        <v>21</v>
      </c>
      <c r="E1852" s="3" t="s">
        <v>1925</v>
      </c>
      <c r="F1852" s="3" t="s">
        <v>23</v>
      </c>
      <c r="G1852" s="3" t="s">
        <v>1926</v>
      </c>
      <c r="H1852" s="3" t="s">
        <v>1955</v>
      </c>
      <c r="I1852" s="4">
        <v>15.87</v>
      </c>
    </row>
    <row r="1853" spans="1:9" x14ac:dyDescent="0.2">
      <c r="A1853" s="2">
        <v>522320</v>
      </c>
      <c r="B1853" s="3" t="s">
        <v>19</v>
      </c>
      <c r="C1853" s="3" t="s">
        <v>20</v>
      </c>
      <c r="D1853" s="3" t="s">
        <v>21</v>
      </c>
      <c r="E1853" s="3" t="s">
        <v>1925</v>
      </c>
      <c r="F1853" s="3" t="s">
        <v>23</v>
      </c>
      <c r="G1853" s="3" t="s">
        <v>1926</v>
      </c>
      <c r="H1853" s="3" t="s">
        <v>1956</v>
      </c>
      <c r="I1853" s="4">
        <v>15.87</v>
      </c>
    </row>
    <row r="1854" spans="1:9" x14ac:dyDescent="0.2">
      <c r="A1854" s="2">
        <v>34298</v>
      </c>
      <c r="B1854" s="3" t="s">
        <v>19</v>
      </c>
      <c r="C1854" s="3" t="s">
        <v>20</v>
      </c>
      <c r="D1854" s="3" t="s">
        <v>21</v>
      </c>
      <c r="E1854" s="3" t="s">
        <v>1925</v>
      </c>
      <c r="F1854" s="3" t="s">
        <v>23</v>
      </c>
      <c r="G1854" s="3" t="s">
        <v>1232</v>
      </c>
      <c r="H1854" s="3" t="s">
        <v>1957</v>
      </c>
      <c r="I1854" s="4">
        <v>32</v>
      </c>
    </row>
    <row r="1855" spans="1:9" x14ac:dyDescent="0.2">
      <c r="A1855" s="2">
        <v>282947</v>
      </c>
      <c r="B1855" s="3" t="s">
        <v>19</v>
      </c>
      <c r="C1855" s="3" t="s">
        <v>20</v>
      </c>
      <c r="D1855" s="3" t="s">
        <v>21</v>
      </c>
      <c r="E1855" s="3" t="s">
        <v>1925</v>
      </c>
      <c r="F1855" s="3" t="s">
        <v>23</v>
      </c>
      <c r="G1855" s="3" t="s">
        <v>1232</v>
      </c>
      <c r="H1855" s="3" t="s">
        <v>1958</v>
      </c>
      <c r="I1855" s="4">
        <v>11.21</v>
      </c>
    </row>
    <row r="1856" spans="1:9" x14ac:dyDescent="0.2">
      <c r="A1856" s="2">
        <v>17261</v>
      </c>
      <c r="B1856" s="3" t="s">
        <v>19</v>
      </c>
      <c r="C1856" s="3" t="s">
        <v>20</v>
      </c>
      <c r="D1856" s="3" t="s">
        <v>21</v>
      </c>
      <c r="E1856" s="3" t="s">
        <v>1925</v>
      </c>
      <c r="F1856" s="3" t="s">
        <v>23</v>
      </c>
      <c r="G1856" s="3" t="s">
        <v>819</v>
      </c>
      <c r="H1856" s="3" t="s">
        <v>1959</v>
      </c>
      <c r="I1856" s="4">
        <v>18.399999999999999</v>
      </c>
    </row>
    <row r="1857" spans="1:9" x14ac:dyDescent="0.2">
      <c r="A1857" s="2">
        <v>33839</v>
      </c>
      <c r="B1857" s="3" t="s">
        <v>19</v>
      </c>
      <c r="C1857" s="3" t="s">
        <v>20</v>
      </c>
      <c r="D1857" s="3" t="s">
        <v>21</v>
      </c>
      <c r="E1857" s="3" t="s">
        <v>1925</v>
      </c>
      <c r="F1857" s="3" t="s">
        <v>23</v>
      </c>
      <c r="G1857" s="3" t="s">
        <v>819</v>
      </c>
      <c r="H1857" s="3" t="s">
        <v>1960</v>
      </c>
      <c r="I1857" s="4">
        <v>18.399999999999999</v>
      </c>
    </row>
    <row r="1858" spans="1:9" x14ac:dyDescent="0.2">
      <c r="A1858" s="2">
        <v>40937</v>
      </c>
      <c r="B1858" s="3" t="s">
        <v>19</v>
      </c>
      <c r="C1858" s="3" t="s">
        <v>20</v>
      </c>
      <c r="D1858" s="3" t="s">
        <v>21</v>
      </c>
      <c r="E1858" s="3" t="s">
        <v>1925</v>
      </c>
      <c r="F1858" s="3" t="s">
        <v>23</v>
      </c>
      <c r="G1858" s="3" t="s">
        <v>819</v>
      </c>
      <c r="H1858" s="3" t="s">
        <v>1961</v>
      </c>
      <c r="I1858" s="4">
        <v>8.02</v>
      </c>
    </row>
    <row r="1859" spans="1:9" x14ac:dyDescent="0.2">
      <c r="A1859" s="2">
        <v>70655</v>
      </c>
      <c r="B1859" s="3" t="s">
        <v>19</v>
      </c>
      <c r="C1859" s="3" t="s">
        <v>20</v>
      </c>
      <c r="D1859" s="3" t="s">
        <v>21</v>
      </c>
      <c r="E1859" s="3" t="s">
        <v>1925</v>
      </c>
      <c r="F1859" s="3" t="s">
        <v>23</v>
      </c>
      <c r="G1859" s="3" t="s">
        <v>819</v>
      </c>
      <c r="H1859" s="3" t="s">
        <v>1962</v>
      </c>
      <c r="I1859" s="4">
        <v>18.399999999999999</v>
      </c>
    </row>
    <row r="1860" spans="1:9" x14ac:dyDescent="0.2">
      <c r="A1860" s="2">
        <v>473096</v>
      </c>
      <c r="B1860" s="3" t="s">
        <v>19</v>
      </c>
      <c r="C1860" s="3" t="s">
        <v>20</v>
      </c>
      <c r="D1860" s="3" t="s">
        <v>21</v>
      </c>
      <c r="E1860" s="3" t="s">
        <v>1925</v>
      </c>
      <c r="F1860" s="3" t="s">
        <v>23</v>
      </c>
      <c r="G1860" s="3" t="s">
        <v>819</v>
      </c>
      <c r="H1860" s="3" t="s">
        <v>1963</v>
      </c>
      <c r="I1860" s="4">
        <v>12.75</v>
      </c>
    </row>
    <row r="1861" spans="1:9" x14ac:dyDescent="0.2">
      <c r="A1861" s="2">
        <v>26226</v>
      </c>
      <c r="B1861" s="3" t="s">
        <v>19</v>
      </c>
      <c r="C1861" s="3" t="s">
        <v>20</v>
      </c>
      <c r="D1861" s="3" t="s">
        <v>21</v>
      </c>
      <c r="E1861" s="3" t="s">
        <v>1925</v>
      </c>
      <c r="F1861" s="3" t="s">
        <v>83</v>
      </c>
      <c r="G1861" s="3" t="s">
        <v>84</v>
      </c>
      <c r="H1861" s="3" t="s">
        <v>1964</v>
      </c>
      <c r="I1861" s="4">
        <v>15.11</v>
      </c>
    </row>
    <row r="1862" spans="1:9" x14ac:dyDescent="0.2">
      <c r="A1862" s="2">
        <v>26251</v>
      </c>
      <c r="B1862" s="3" t="s">
        <v>19</v>
      </c>
      <c r="C1862" s="3" t="s">
        <v>20</v>
      </c>
      <c r="D1862" s="3" t="s">
        <v>21</v>
      </c>
      <c r="E1862" s="3" t="s">
        <v>1925</v>
      </c>
      <c r="F1862" s="3" t="s">
        <v>83</v>
      </c>
      <c r="G1862" s="3" t="s">
        <v>84</v>
      </c>
      <c r="H1862" s="3" t="s">
        <v>1965</v>
      </c>
      <c r="I1862" s="4">
        <v>15.11</v>
      </c>
    </row>
    <row r="1863" spans="1:9" x14ac:dyDescent="0.2">
      <c r="A1863" s="2">
        <v>88843</v>
      </c>
      <c r="B1863" s="3" t="s">
        <v>19</v>
      </c>
      <c r="C1863" s="3" t="s">
        <v>20</v>
      </c>
      <c r="D1863" s="3" t="s">
        <v>21</v>
      </c>
      <c r="E1863" s="3" t="s">
        <v>1925</v>
      </c>
      <c r="F1863" s="3" t="s">
        <v>83</v>
      </c>
      <c r="G1863" s="3" t="s">
        <v>84</v>
      </c>
      <c r="H1863" s="3" t="s">
        <v>1966</v>
      </c>
      <c r="I1863" s="4">
        <v>15.11</v>
      </c>
    </row>
    <row r="1864" spans="1:9" x14ac:dyDescent="0.2">
      <c r="A1864" s="2">
        <v>166742</v>
      </c>
      <c r="B1864" s="3" t="s">
        <v>19</v>
      </c>
      <c r="C1864" s="3" t="s">
        <v>20</v>
      </c>
      <c r="D1864" s="3" t="s">
        <v>21</v>
      </c>
      <c r="E1864" s="3" t="s">
        <v>1925</v>
      </c>
      <c r="F1864" s="3" t="s">
        <v>83</v>
      </c>
      <c r="G1864" s="3" t="s">
        <v>84</v>
      </c>
      <c r="H1864" s="3" t="s">
        <v>1967</v>
      </c>
      <c r="I1864" s="4">
        <v>12.82</v>
      </c>
    </row>
    <row r="1865" spans="1:9" x14ac:dyDescent="0.2">
      <c r="A1865" s="2">
        <v>237503</v>
      </c>
      <c r="B1865" s="3" t="s">
        <v>19</v>
      </c>
      <c r="C1865" s="3" t="s">
        <v>20</v>
      </c>
      <c r="D1865" s="3" t="s">
        <v>21</v>
      </c>
      <c r="E1865" s="3" t="s">
        <v>1925</v>
      </c>
      <c r="F1865" s="3" t="s">
        <v>83</v>
      </c>
      <c r="G1865" s="3" t="s">
        <v>84</v>
      </c>
      <c r="H1865" s="3" t="s">
        <v>1968</v>
      </c>
      <c r="I1865" s="4">
        <v>15.11</v>
      </c>
    </row>
    <row r="1866" spans="1:9" x14ac:dyDescent="0.2">
      <c r="A1866" s="2">
        <v>281758</v>
      </c>
      <c r="B1866" s="3" t="s">
        <v>19</v>
      </c>
      <c r="C1866" s="3" t="s">
        <v>20</v>
      </c>
      <c r="D1866" s="3" t="s">
        <v>21</v>
      </c>
      <c r="E1866" s="3" t="s">
        <v>1925</v>
      </c>
      <c r="F1866" s="3" t="s">
        <v>83</v>
      </c>
      <c r="G1866" s="3" t="s">
        <v>84</v>
      </c>
      <c r="H1866" s="3" t="s">
        <v>1969</v>
      </c>
      <c r="I1866" s="4">
        <v>11.52</v>
      </c>
    </row>
    <row r="1867" spans="1:9" x14ac:dyDescent="0.2">
      <c r="A1867" s="2">
        <v>73759</v>
      </c>
      <c r="B1867" s="3" t="s">
        <v>19</v>
      </c>
      <c r="C1867" s="3" t="s">
        <v>20</v>
      </c>
      <c r="D1867" s="3" t="s">
        <v>21</v>
      </c>
      <c r="E1867" s="3" t="s">
        <v>1925</v>
      </c>
      <c r="F1867" s="3" t="s">
        <v>83</v>
      </c>
      <c r="G1867" s="3" t="s">
        <v>84</v>
      </c>
      <c r="H1867" s="3" t="s">
        <v>1970</v>
      </c>
      <c r="I1867" s="4">
        <v>3</v>
      </c>
    </row>
    <row r="1868" spans="1:9" x14ac:dyDescent="0.2">
      <c r="A1868" s="2">
        <v>133006</v>
      </c>
      <c r="B1868" s="3" t="s">
        <v>19</v>
      </c>
      <c r="C1868" s="3" t="s">
        <v>20</v>
      </c>
      <c r="D1868" s="3" t="s">
        <v>21</v>
      </c>
      <c r="E1868" s="3" t="s">
        <v>1925</v>
      </c>
      <c r="F1868" s="3" t="s">
        <v>83</v>
      </c>
      <c r="G1868" s="3" t="s">
        <v>84</v>
      </c>
      <c r="H1868" s="3" t="s">
        <v>1971</v>
      </c>
      <c r="I1868" s="4">
        <v>25.35</v>
      </c>
    </row>
    <row r="1869" spans="1:9" x14ac:dyDescent="0.2">
      <c r="A1869" s="2">
        <v>57214</v>
      </c>
      <c r="B1869" s="3" t="s">
        <v>19</v>
      </c>
      <c r="C1869" s="3" t="s">
        <v>20</v>
      </c>
      <c r="D1869" s="3" t="s">
        <v>21</v>
      </c>
      <c r="E1869" s="3" t="s">
        <v>1925</v>
      </c>
      <c r="F1869" s="3" t="s">
        <v>83</v>
      </c>
      <c r="G1869" s="3" t="s">
        <v>84</v>
      </c>
      <c r="H1869" s="3" t="s">
        <v>1972</v>
      </c>
      <c r="I1869" s="4">
        <v>27.54</v>
      </c>
    </row>
    <row r="1870" spans="1:9" x14ac:dyDescent="0.2">
      <c r="A1870" s="2">
        <v>166741</v>
      </c>
      <c r="B1870" s="3" t="s">
        <v>19</v>
      </c>
      <c r="C1870" s="3" t="s">
        <v>20</v>
      </c>
      <c r="D1870" s="3" t="s">
        <v>21</v>
      </c>
      <c r="E1870" s="3" t="s">
        <v>1925</v>
      </c>
      <c r="F1870" s="3" t="s">
        <v>83</v>
      </c>
      <c r="G1870" s="3" t="s">
        <v>84</v>
      </c>
      <c r="H1870" s="3" t="s">
        <v>1973</v>
      </c>
      <c r="I1870" s="4">
        <v>21.65</v>
      </c>
    </row>
    <row r="1871" spans="1:9" x14ac:dyDescent="0.2">
      <c r="A1871" s="2">
        <v>179226</v>
      </c>
      <c r="B1871" s="3" t="s">
        <v>19</v>
      </c>
      <c r="C1871" s="3" t="s">
        <v>20</v>
      </c>
      <c r="D1871" s="3" t="s">
        <v>21</v>
      </c>
      <c r="E1871" s="3" t="s">
        <v>1925</v>
      </c>
      <c r="F1871" s="3" t="s">
        <v>83</v>
      </c>
      <c r="G1871" s="3" t="s">
        <v>84</v>
      </c>
      <c r="H1871" s="3" t="s">
        <v>1974</v>
      </c>
      <c r="I1871" s="4">
        <v>24</v>
      </c>
    </row>
    <row r="1872" spans="1:9" x14ac:dyDescent="0.2">
      <c r="A1872" s="2">
        <v>309204</v>
      </c>
      <c r="B1872" s="3" t="s">
        <v>19</v>
      </c>
      <c r="C1872" s="3" t="s">
        <v>20</v>
      </c>
      <c r="D1872" s="3" t="s">
        <v>21</v>
      </c>
      <c r="E1872" s="3" t="s">
        <v>1925</v>
      </c>
      <c r="F1872" s="3" t="s">
        <v>83</v>
      </c>
      <c r="G1872" s="3" t="s">
        <v>84</v>
      </c>
      <c r="H1872" s="3" t="s">
        <v>1975</v>
      </c>
      <c r="I1872" s="4">
        <v>24</v>
      </c>
    </row>
    <row r="1873" spans="1:9" x14ac:dyDescent="0.2">
      <c r="A1873" s="2">
        <v>381933</v>
      </c>
      <c r="B1873" s="3" t="s">
        <v>19</v>
      </c>
      <c r="C1873" s="3" t="s">
        <v>20</v>
      </c>
      <c r="D1873" s="3" t="s">
        <v>21</v>
      </c>
      <c r="E1873" s="3" t="s">
        <v>1925</v>
      </c>
      <c r="F1873" s="3" t="s">
        <v>83</v>
      </c>
      <c r="G1873" s="3" t="s">
        <v>84</v>
      </c>
      <c r="H1873" s="3" t="s">
        <v>1976</v>
      </c>
      <c r="I1873" s="4">
        <v>17.78</v>
      </c>
    </row>
    <row r="1874" spans="1:9" x14ac:dyDescent="0.2">
      <c r="A1874" s="2">
        <v>386477</v>
      </c>
      <c r="B1874" s="3" t="s">
        <v>19</v>
      </c>
      <c r="C1874" s="3" t="s">
        <v>20</v>
      </c>
      <c r="D1874" s="3" t="s">
        <v>21</v>
      </c>
      <c r="E1874" s="3" t="s">
        <v>1925</v>
      </c>
      <c r="F1874" s="3" t="s">
        <v>83</v>
      </c>
      <c r="G1874" s="3" t="s">
        <v>84</v>
      </c>
      <c r="H1874" s="3" t="s">
        <v>1977</v>
      </c>
      <c r="I1874" s="4">
        <v>20.420000000000002</v>
      </c>
    </row>
    <row r="1875" spans="1:9" x14ac:dyDescent="0.2">
      <c r="A1875" s="2">
        <v>179230</v>
      </c>
      <c r="B1875" s="3" t="s">
        <v>19</v>
      </c>
      <c r="C1875" s="3" t="s">
        <v>20</v>
      </c>
      <c r="D1875" s="3" t="s">
        <v>21</v>
      </c>
      <c r="E1875" s="3" t="s">
        <v>1925</v>
      </c>
      <c r="F1875" s="3" t="s">
        <v>83</v>
      </c>
      <c r="G1875" s="3" t="s">
        <v>84</v>
      </c>
      <c r="H1875" s="3" t="s">
        <v>1978</v>
      </c>
      <c r="I1875" s="4">
        <v>24</v>
      </c>
    </row>
    <row r="1876" spans="1:9" x14ac:dyDescent="0.2">
      <c r="A1876" s="2">
        <v>417603</v>
      </c>
      <c r="B1876" s="3" t="s">
        <v>19</v>
      </c>
      <c r="C1876" s="3" t="s">
        <v>20</v>
      </c>
      <c r="D1876" s="3" t="s">
        <v>21</v>
      </c>
      <c r="E1876" s="3" t="s">
        <v>1925</v>
      </c>
      <c r="F1876" s="3" t="s">
        <v>83</v>
      </c>
      <c r="G1876" s="3" t="s">
        <v>84</v>
      </c>
      <c r="H1876" s="3" t="s">
        <v>1979</v>
      </c>
      <c r="I1876" s="4">
        <v>5.27</v>
      </c>
    </row>
    <row r="1877" spans="1:9" x14ac:dyDescent="0.2">
      <c r="A1877" s="2">
        <v>419252</v>
      </c>
      <c r="B1877" s="3" t="s">
        <v>19</v>
      </c>
      <c r="C1877" s="3" t="s">
        <v>20</v>
      </c>
      <c r="D1877" s="3" t="s">
        <v>21</v>
      </c>
      <c r="E1877" s="3" t="s">
        <v>1925</v>
      </c>
      <c r="F1877" s="3" t="s">
        <v>83</v>
      </c>
      <c r="G1877" s="3" t="s">
        <v>84</v>
      </c>
      <c r="H1877" s="3" t="s">
        <v>1980</v>
      </c>
      <c r="I1877" s="4">
        <v>5.27</v>
      </c>
    </row>
    <row r="1878" spans="1:9" x14ac:dyDescent="0.2">
      <c r="A1878" s="2">
        <v>424352</v>
      </c>
      <c r="B1878" s="3" t="s">
        <v>19</v>
      </c>
      <c r="C1878" s="3" t="s">
        <v>20</v>
      </c>
      <c r="D1878" s="3" t="s">
        <v>21</v>
      </c>
      <c r="E1878" s="3" t="s">
        <v>1925</v>
      </c>
      <c r="F1878" s="3" t="s">
        <v>83</v>
      </c>
      <c r="G1878" s="3" t="s">
        <v>84</v>
      </c>
      <c r="H1878" s="3" t="s">
        <v>1981</v>
      </c>
      <c r="I1878" s="4">
        <v>5.27</v>
      </c>
    </row>
    <row r="1879" spans="1:9" x14ac:dyDescent="0.2">
      <c r="A1879" s="2">
        <v>441220</v>
      </c>
      <c r="B1879" s="3" t="s">
        <v>19</v>
      </c>
      <c r="C1879" s="3" t="s">
        <v>20</v>
      </c>
      <c r="D1879" s="3" t="s">
        <v>21</v>
      </c>
      <c r="E1879" s="3" t="s">
        <v>1925</v>
      </c>
      <c r="F1879" s="3" t="s">
        <v>83</v>
      </c>
      <c r="G1879" s="3" t="s">
        <v>84</v>
      </c>
      <c r="H1879" s="3" t="s">
        <v>1982</v>
      </c>
      <c r="I1879" s="4">
        <v>5.27</v>
      </c>
    </row>
    <row r="1880" spans="1:9" x14ac:dyDescent="0.2">
      <c r="A1880" s="2">
        <v>441223</v>
      </c>
      <c r="B1880" s="3" t="s">
        <v>19</v>
      </c>
      <c r="C1880" s="3" t="s">
        <v>20</v>
      </c>
      <c r="D1880" s="3" t="s">
        <v>21</v>
      </c>
      <c r="E1880" s="3" t="s">
        <v>1925</v>
      </c>
      <c r="F1880" s="3" t="s">
        <v>83</v>
      </c>
      <c r="G1880" s="3" t="s">
        <v>84</v>
      </c>
      <c r="H1880" s="3" t="s">
        <v>1983</v>
      </c>
      <c r="I1880" s="4">
        <v>12.82</v>
      </c>
    </row>
    <row r="1881" spans="1:9" x14ac:dyDescent="0.2">
      <c r="A1881" s="2">
        <v>445198</v>
      </c>
      <c r="B1881" s="3" t="s">
        <v>19</v>
      </c>
      <c r="C1881" s="3" t="s">
        <v>20</v>
      </c>
      <c r="D1881" s="3" t="s">
        <v>21</v>
      </c>
      <c r="E1881" s="3" t="s">
        <v>1925</v>
      </c>
      <c r="F1881" s="3" t="s">
        <v>83</v>
      </c>
      <c r="G1881" s="3" t="s">
        <v>84</v>
      </c>
      <c r="H1881" s="3" t="s">
        <v>1984</v>
      </c>
      <c r="I1881" s="4">
        <v>19.7</v>
      </c>
    </row>
    <row r="1882" spans="1:9" x14ac:dyDescent="0.2">
      <c r="A1882" s="2">
        <v>445202</v>
      </c>
      <c r="B1882" s="3" t="s">
        <v>19</v>
      </c>
      <c r="C1882" s="3" t="s">
        <v>20</v>
      </c>
      <c r="D1882" s="3" t="s">
        <v>21</v>
      </c>
      <c r="E1882" s="3" t="s">
        <v>1925</v>
      </c>
      <c r="F1882" s="3" t="s">
        <v>83</v>
      </c>
      <c r="G1882" s="3" t="s">
        <v>84</v>
      </c>
      <c r="H1882" s="3" t="s">
        <v>1985</v>
      </c>
      <c r="I1882" s="4">
        <v>40.74</v>
      </c>
    </row>
    <row r="1883" spans="1:9" x14ac:dyDescent="0.2">
      <c r="A1883" s="2">
        <v>476107</v>
      </c>
      <c r="B1883" s="3" t="s">
        <v>19</v>
      </c>
      <c r="C1883" s="3" t="s">
        <v>20</v>
      </c>
      <c r="D1883" s="3" t="s">
        <v>21</v>
      </c>
      <c r="E1883" s="3" t="s">
        <v>1925</v>
      </c>
      <c r="F1883" s="3" t="s">
        <v>83</v>
      </c>
      <c r="G1883" s="3" t="s">
        <v>84</v>
      </c>
      <c r="H1883" s="3" t="s">
        <v>1986</v>
      </c>
      <c r="I1883" s="4">
        <v>26.1</v>
      </c>
    </row>
    <row r="1884" spans="1:9" x14ac:dyDescent="0.2">
      <c r="A1884" s="2">
        <v>498309</v>
      </c>
      <c r="B1884" s="3" t="s">
        <v>19</v>
      </c>
      <c r="C1884" s="3" t="s">
        <v>20</v>
      </c>
      <c r="D1884" s="3" t="s">
        <v>21</v>
      </c>
      <c r="E1884" s="3" t="s">
        <v>1925</v>
      </c>
      <c r="F1884" s="3" t="s">
        <v>83</v>
      </c>
      <c r="G1884" s="3" t="s">
        <v>84</v>
      </c>
      <c r="H1884" s="3" t="s">
        <v>1987</v>
      </c>
      <c r="I1884" s="4">
        <v>23.7</v>
      </c>
    </row>
    <row r="1885" spans="1:9" x14ac:dyDescent="0.2">
      <c r="A1885" s="2">
        <v>498318</v>
      </c>
      <c r="B1885" s="3" t="s">
        <v>19</v>
      </c>
      <c r="C1885" s="3" t="s">
        <v>20</v>
      </c>
      <c r="D1885" s="3" t="s">
        <v>21</v>
      </c>
      <c r="E1885" s="3" t="s">
        <v>1925</v>
      </c>
      <c r="F1885" s="3" t="s">
        <v>83</v>
      </c>
      <c r="G1885" s="3" t="s">
        <v>84</v>
      </c>
      <c r="H1885" s="3" t="s">
        <v>1988</v>
      </c>
      <c r="I1885" s="4">
        <v>24.39</v>
      </c>
    </row>
    <row r="1886" spans="1:9" x14ac:dyDescent="0.2">
      <c r="A1886" s="2">
        <v>506162</v>
      </c>
      <c r="B1886" s="3" t="s">
        <v>19</v>
      </c>
      <c r="C1886" s="3" t="s">
        <v>20</v>
      </c>
      <c r="D1886" s="3" t="s">
        <v>21</v>
      </c>
      <c r="E1886" s="3" t="s">
        <v>1925</v>
      </c>
      <c r="F1886" s="3" t="s">
        <v>83</v>
      </c>
      <c r="G1886" s="3" t="s">
        <v>84</v>
      </c>
      <c r="H1886" s="3" t="s">
        <v>1989</v>
      </c>
      <c r="I1886" s="4">
        <v>25.31</v>
      </c>
    </row>
    <row r="1887" spans="1:9" x14ac:dyDescent="0.2">
      <c r="A1887" s="2">
        <v>506168</v>
      </c>
      <c r="B1887" s="3" t="s">
        <v>19</v>
      </c>
      <c r="C1887" s="3" t="s">
        <v>20</v>
      </c>
      <c r="D1887" s="3" t="s">
        <v>21</v>
      </c>
      <c r="E1887" s="3" t="s">
        <v>1925</v>
      </c>
      <c r="F1887" s="3" t="s">
        <v>83</v>
      </c>
      <c r="G1887" s="3" t="s">
        <v>84</v>
      </c>
      <c r="H1887" s="3" t="s">
        <v>1990</v>
      </c>
      <c r="I1887" s="4">
        <v>25.1</v>
      </c>
    </row>
    <row r="1888" spans="1:9" x14ac:dyDescent="0.2">
      <c r="A1888" s="2">
        <v>506169</v>
      </c>
      <c r="B1888" s="3" t="s">
        <v>19</v>
      </c>
      <c r="C1888" s="3" t="s">
        <v>20</v>
      </c>
      <c r="D1888" s="3" t="s">
        <v>21</v>
      </c>
      <c r="E1888" s="3" t="s">
        <v>1925</v>
      </c>
      <c r="F1888" s="3" t="s">
        <v>83</v>
      </c>
      <c r="G1888" s="3" t="s">
        <v>84</v>
      </c>
      <c r="H1888" s="3" t="s">
        <v>1991</v>
      </c>
      <c r="I1888" s="4">
        <v>22.62</v>
      </c>
    </row>
    <row r="1889" spans="1:9" x14ac:dyDescent="0.2">
      <c r="A1889" s="2">
        <v>506171</v>
      </c>
      <c r="B1889" s="3" t="s">
        <v>19</v>
      </c>
      <c r="C1889" s="3" t="s">
        <v>20</v>
      </c>
      <c r="D1889" s="3" t="s">
        <v>21</v>
      </c>
      <c r="E1889" s="3" t="s">
        <v>1925</v>
      </c>
      <c r="F1889" s="3" t="s">
        <v>83</v>
      </c>
      <c r="G1889" s="3" t="s">
        <v>84</v>
      </c>
      <c r="H1889" s="3" t="s">
        <v>1992</v>
      </c>
      <c r="I1889" s="4">
        <v>14.2</v>
      </c>
    </row>
    <row r="1890" spans="1:9" x14ac:dyDescent="0.2">
      <c r="A1890" s="2">
        <v>549109</v>
      </c>
      <c r="B1890" s="3" t="s">
        <v>19</v>
      </c>
      <c r="C1890" s="3" t="s">
        <v>20</v>
      </c>
      <c r="D1890" s="3" t="s">
        <v>21</v>
      </c>
      <c r="E1890" s="3" t="s">
        <v>1925</v>
      </c>
      <c r="F1890" s="3" t="s">
        <v>83</v>
      </c>
      <c r="G1890" s="3" t="s">
        <v>84</v>
      </c>
      <c r="H1890" s="3" t="s">
        <v>1993</v>
      </c>
      <c r="I1890" s="4">
        <v>24</v>
      </c>
    </row>
    <row r="1891" spans="1:9" x14ac:dyDescent="0.2">
      <c r="A1891" s="2">
        <v>549114</v>
      </c>
      <c r="B1891" s="3" t="s">
        <v>19</v>
      </c>
      <c r="C1891" s="3" t="s">
        <v>20</v>
      </c>
      <c r="D1891" s="3" t="s">
        <v>21</v>
      </c>
      <c r="E1891" s="3" t="s">
        <v>1925</v>
      </c>
      <c r="F1891" s="3" t="s">
        <v>83</v>
      </c>
      <c r="G1891" s="3" t="s">
        <v>84</v>
      </c>
      <c r="H1891" s="3" t="s">
        <v>1994</v>
      </c>
      <c r="I1891" s="4">
        <v>15.13</v>
      </c>
    </row>
    <row r="1892" spans="1:9" x14ac:dyDescent="0.2">
      <c r="A1892" s="2">
        <v>473495</v>
      </c>
      <c r="B1892" s="3" t="s">
        <v>19</v>
      </c>
      <c r="C1892" s="3" t="s">
        <v>20</v>
      </c>
      <c r="D1892" s="3" t="s">
        <v>21</v>
      </c>
      <c r="E1892" s="3" t="s">
        <v>1925</v>
      </c>
      <c r="F1892" s="3" t="s">
        <v>104</v>
      </c>
      <c r="G1892" s="3" t="s">
        <v>1995</v>
      </c>
      <c r="H1892" s="3" t="s">
        <v>1996</v>
      </c>
      <c r="I1892" s="4">
        <v>2.54</v>
      </c>
    </row>
    <row r="1893" spans="1:9" x14ac:dyDescent="0.2">
      <c r="A1893" s="2">
        <v>1102</v>
      </c>
      <c r="B1893" s="3" t="s">
        <v>19</v>
      </c>
      <c r="C1893" s="3" t="s">
        <v>20</v>
      </c>
      <c r="D1893" s="3" t="s">
        <v>21</v>
      </c>
      <c r="E1893" s="3" t="s">
        <v>1997</v>
      </c>
      <c r="F1893" s="3" t="s">
        <v>104</v>
      </c>
      <c r="G1893" s="3" t="s">
        <v>384</v>
      </c>
      <c r="H1893" s="3" t="s">
        <v>1998</v>
      </c>
      <c r="I1893" s="4">
        <v>4.12</v>
      </c>
    </row>
    <row r="1894" spans="1:9" x14ac:dyDescent="0.2">
      <c r="A1894" s="2">
        <v>10204</v>
      </c>
      <c r="B1894" s="3" t="s">
        <v>19</v>
      </c>
      <c r="C1894" s="3" t="s">
        <v>20</v>
      </c>
      <c r="D1894" s="3" t="s">
        <v>21</v>
      </c>
      <c r="E1894" s="3" t="s">
        <v>1997</v>
      </c>
      <c r="F1894" s="3" t="s">
        <v>104</v>
      </c>
      <c r="G1894" s="3" t="s">
        <v>384</v>
      </c>
      <c r="H1894" s="3" t="s">
        <v>1999</v>
      </c>
      <c r="I1894" s="4">
        <v>15.19</v>
      </c>
    </row>
    <row r="1895" spans="1:9" x14ac:dyDescent="0.2">
      <c r="A1895" s="2">
        <v>10658</v>
      </c>
      <c r="B1895" s="3" t="s">
        <v>19</v>
      </c>
      <c r="C1895" s="3" t="s">
        <v>20</v>
      </c>
      <c r="D1895" s="3" t="s">
        <v>21</v>
      </c>
      <c r="E1895" s="3" t="s">
        <v>1997</v>
      </c>
      <c r="F1895" s="3" t="s">
        <v>104</v>
      </c>
      <c r="G1895" s="3" t="s">
        <v>384</v>
      </c>
      <c r="H1895" s="3" t="s">
        <v>2000</v>
      </c>
      <c r="I1895" s="4">
        <v>12.78</v>
      </c>
    </row>
    <row r="1896" spans="1:9" x14ac:dyDescent="0.2">
      <c r="A1896" s="2">
        <v>10700</v>
      </c>
      <c r="B1896" s="3" t="s">
        <v>19</v>
      </c>
      <c r="C1896" s="3" t="s">
        <v>20</v>
      </c>
      <c r="D1896" s="3" t="s">
        <v>21</v>
      </c>
      <c r="E1896" s="3" t="s">
        <v>1997</v>
      </c>
      <c r="F1896" s="3" t="s">
        <v>104</v>
      </c>
      <c r="G1896" s="3" t="s">
        <v>384</v>
      </c>
      <c r="H1896" s="3" t="s">
        <v>2000</v>
      </c>
      <c r="I1896" s="4">
        <v>10.87</v>
      </c>
    </row>
    <row r="1897" spans="1:9" x14ac:dyDescent="0.2">
      <c r="A1897" s="2">
        <v>11374</v>
      </c>
      <c r="B1897" s="3" t="s">
        <v>19</v>
      </c>
      <c r="C1897" s="3" t="s">
        <v>20</v>
      </c>
      <c r="D1897" s="3" t="s">
        <v>21</v>
      </c>
      <c r="E1897" s="3" t="s">
        <v>1997</v>
      </c>
      <c r="F1897" s="3" t="s">
        <v>104</v>
      </c>
      <c r="G1897" s="3" t="s">
        <v>384</v>
      </c>
      <c r="H1897" s="3" t="s">
        <v>2001</v>
      </c>
      <c r="I1897" s="4">
        <v>16.350000000000001</v>
      </c>
    </row>
    <row r="1898" spans="1:9" x14ac:dyDescent="0.2">
      <c r="A1898" s="2">
        <v>22901</v>
      </c>
      <c r="B1898" s="3" t="s">
        <v>19</v>
      </c>
      <c r="C1898" s="3" t="s">
        <v>20</v>
      </c>
      <c r="D1898" s="3" t="s">
        <v>21</v>
      </c>
      <c r="E1898" s="3" t="s">
        <v>1997</v>
      </c>
      <c r="F1898" s="3" t="s">
        <v>104</v>
      </c>
      <c r="G1898" s="3" t="s">
        <v>384</v>
      </c>
      <c r="H1898" s="3" t="s">
        <v>2002</v>
      </c>
      <c r="I1898" s="4">
        <v>16.350000000000001</v>
      </c>
    </row>
    <row r="1899" spans="1:9" x14ac:dyDescent="0.2">
      <c r="A1899" s="2">
        <v>24325</v>
      </c>
      <c r="B1899" s="3" t="s">
        <v>19</v>
      </c>
      <c r="C1899" s="3" t="s">
        <v>20</v>
      </c>
      <c r="D1899" s="3" t="s">
        <v>21</v>
      </c>
      <c r="E1899" s="3" t="s">
        <v>1997</v>
      </c>
      <c r="F1899" s="3" t="s">
        <v>104</v>
      </c>
      <c r="G1899" s="3" t="s">
        <v>384</v>
      </c>
      <c r="H1899" s="3" t="s">
        <v>2003</v>
      </c>
      <c r="I1899" s="4">
        <v>13.52</v>
      </c>
    </row>
    <row r="1900" spans="1:9" x14ac:dyDescent="0.2">
      <c r="A1900" s="2">
        <v>42589</v>
      </c>
      <c r="B1900" s="3" t="s">
        <v>19</v>
      </c>
      <c r="C1900" s="3" t="s">
        <v>20</v>
      </c>
      <c r="D1900" s="3" t="s">
        <v>21</v>
      </c>
      <c r="E1900" s="3" t="s">
        <v>1997</v>
      </c>
      <c r="F1900" s="3" t="s">
        <v>104</v>
      </c>
      <c r="G1900" s="3" t="s">
        <v>384</v>
      </c>
      <c r="H1900" s="3" t="s">
        <v>2004</v>
      </c>
      <c r="I1900" s="4">
        <v>23.6</v>
      </c>
    </row>
    <row r="1901" spans="1:9" x14ac:dyDescent="0.2">
      <c r="A1901" s="2">
        <v>90574</v>
      </c>
      <c r="B1901" s="3" t="s">
        <v>19</v>
      </c>
      <c r="C1901" s="3" t="s">
        <v>20</v>
      </c>
      <c r="D1901" s="3" t="s">
        <v>21</v>
      </c>
      <c r="E1901" s="3" t="s">
        <v>1997</v>
      </c>
      <c r="F1901" s="3" t="s">
        <v>104</v>
      </c>
      <c r="G1901" s="3" t="s">
        <v>384</v>
      </c>
      <c r="H1901" s="3" t="s">
        <v>2005</v>
      </c>
      <c r="I1901" s="4">
        <v>6.42</v>
      </c>
    </row>
    <row r="1902" spans="1:9" x14ac:dyDescent="0.2">
      <c r="A1902" s="2">
        <v>224266</v>
      </c>
      <c r="B1902" s="3" t="s">
        <v>19</v>
      </c>
      <c r="C1902" s="3" t="s">
        <v>20</v>
      </c>
      <c r="D1902" s="3" t="s">
        <v>21</v>
      </c>
      <c r="E1902" s="3" t="s">
        <v>1997</v>
      </c>
      <c r="F1902" s="3" t="s">
        <v>104</v>
      </c>
      <c r="G1902" s="3" t="s">
        <v>384</v>
      </c>
      <c r="H1902" s="3" t="s">
        <v>2006</v>
      </c>
      <c r="I1902" s="4">
        <v>39.07</v>
      </c>
    </row>
    <row r="1903" spans="1:9" x14ac:dyDescent="0.2">
      <c r="A1903" s="2">
        <v>224271</v>
      </c>
      <c r="B1903" s="3" t="s">
        <v>19</v>
      </c>
      <c r="C1903" s="3" t="s">
        <v>20</v>
      </c>
      <c r="D1903" s="3" t="s">
        <v>21</v>
      </c>
      <c r="E1903" s="3" t="s">
        <v>1997</v>
      </c>
      <c r="F1903" s="3" t="s">
        <v>104</v>
      </c>
      <c r="G1903" s="3" t="s">
        <v>384</v>
      </c>
      <c r="H1903" s="3" t="s">
        <v>2007</v>
      </c>
      <c r="I1903" s="4">
        <v>10.27</v>
      </c>
    </row>
    <row r="1904" spans="1:9" x14ac:dyDescent="0.2">
      <c r="A1904" s="2">
        <v>224279</v>
      </c>
      <c r="B1904" s="3" t="s">
        <v>19</v>
      </c>
      <c r="C1904" s="3" t="s">
        <v>20</v>
      </c>
      <c r="D1904" s="3" t="s">
        <v>21</v>
      </c>
      <c r="E1904" s="3" t="s">
        <v>1997</v>
      </c>
      <c r="F1904" s="3" t="s">
        <v>104</v>
      </c>
      <c r="G1904" s="3" t="s">
        <v>384</v>
      </c>
      <c r="H1904" s="3" t="s">
        <v>2008</v>
      </c>
      <c r="I1904" s="4">
        <v>9.82</v>
      </c>
    </row>
    <row r="1905" spans="1:9" x14ac:dyDescent="0.2">
      <c r="A1905" s="2">
        <v>22984</v>
      </c>
      <c r="B1905" s="3" t="s">
        <v>19</v>
      </c>
      <c r="C1905" s="3" t="s">
        <v>20</v>
      </c>
      <c r="D1905" s="3" t="s">
        <v>21</v>
      </c>
      <c r="E1905" s="3" t="s">
        <v>1997</v>
      </c>
      <c r="F1905" s="3" t="s">
        <v>104</v>
      </c>
      <c r="G1905" s="3" t="s">
        <v>384</v>
      </c>
      <c r="H1905" s="3" t="s">
        <v>2009</v>
      </c>
      <c r="I1905" s="4">
        <v>4.7</v>
      </c>
    </row>
    <row r="1906" spans="1:9" x14ac:dyDescent="0.2">
      <c r="A1906" s="2">
        <v>482511</v>
      </c>
      <c r="B1906" s="3" t="s">
        <v>19</v>
      </c>
      <c r="C1906" s="3" t="s">
        <v>20</v>
      </c>
      <c r="D1906" s="3" t="s">
        <v>21</v>
      </c>
      <c r="E1906" s="3" t="s">
        <v>1997</v>
      </c>
      <c r="F1906" s="3" t="s">
        <v>104</v>
      </c>
      <c r="G1906" s="3" t="s">
        <v>384</v>
      </c>
      <c r="H1906" s="3" t="s">
        <v>2010</v>
      </c>
      <c r="I1906" s="4">
        <v>16.84</v>
      </c>
    </row>
    <row r="1907" spans="1:9" x14ac:dyDescent="0.2">
      <c r="A1907" s="2">
        <v>501177</v>
      </c>
      <c r="B1907" s="3" t="s">
        <v>19</v>
      </c>
      <c r="C1907" s="3" t="s">
        <v>20</v>
      </c>
      <c r="D1907" s="3" t="s">
        <v>21</v>
      </c>
      <c r="E1907" s="3" t="s">
        <v>1997</v>
      </c>
      <c r="F1907" s="3" t="s">
        <v>104</v>
      </c>
      <c r="G1907" s="3" t="s">
        <v>384</v>
      </c>
      <c r="H1907" s="3" t="s">
        <v>2011</v>
      </c>
      <c r="I1907" s="4">
        <v>6.8</v>
      </c>
    </row>
    <row r="1908" spans="1:9" x14ac:dyDescent="0.2">
      <c r="A1908" s="2">
        <v>501180</v>
      </c>
      <c r="B1908" s="3" t="s">
        <v>19</v>
      </c>
      <c r="C1908" s="3" t="s">
        <v>20</v>
      </c>
      <c r="D1908" s="3" t="s">
        <v>21</v>
      </c>
      <c r="E1908" s="3" t="s">
        <v>1997</v>
      </c>
      <c r="F1908" s="3" t="s">
        <v>104</v>
      </c>
      <c r="G1908" s="3" t="s">
        <v>384</v>
      </c>
      <c r="H1908" s="3" t="s">
        <v>2012</v>
      </c>
      <c r="I1908" s="4">
        <v>7.69</v>
      </c>
    </row>
    <row r="1909" spans="1:9" x14ac:dyDescent="0.2">
      <c r="A1909" s="2">
        <v>150137</v>
      </c>
      <c r="B1909" s="3" t="s">
        <v>19</v>
      </c>
      <c r="C1909" s="3" t="s">
        <v>20</v>
      </c>
      <c r="D1909" s="3" t="s">
        <v>21</v>
      </c>
      <c r="E1909" s="3" t="s">
        <v>1997</v>
      </c>
      <c r="F1909" s="3" t="s">
        <v>104</v>
      </c>
      <c r="G1909" s="3" t="s">
        <v>1376</v>
      </c>
      <c r="H1909" s="3" t="s">
        <v>2013</v>
      </c>
      <c r="I1909" s="4">
        <v>4.41</v>
      </c>
    </row>
    <row r="1910" spans="1:9" x14ac:dyDescent="0.2">
      <c r="A1910" s="2">
        <v>8415</v>
      </c>
      <c r="B1910" s="3" t="s">
        <v>19</v>
      </c>
      <c r="C1910" s="3" t="s">
        <v>20</v>
      </c>
      <c r="D1910" s="3" t="s">
        <v>21</v>
      </c>
      <c r="E1910" s="3" t="s">
        <v>1997</v>
      </c>
      <c r="F1910" s="3" t="s">
        <v>104</v>
      </c>
      <c r="G1910" s="3" t="s">
        <v>1376</v>
      </c>
      <c r="H1910" s="3" t="s">
        <v>2014</v>
      </c>
      <c r="I1910" s="4">
        <v>3.05</v>
      </c>
    </row>
    <row r="1911" spans="1:9" x14ac:dyDescent="0.2">
      <c r="A1911" s="2">
        <v>28895</v>
      </c>
      <c r="B1911" s="3" t="s">
        <v>19</v>
      </c>
      <c r="C1911" s="3" t="s">
        <v>20</v>
      </c>
      <c r="D1911" s="3" t="s">
        <v>21</v>
      </c>
      <c r="E1911" s="3" t="s">
        <v>1997</v>
      </c>
      <c r="F1911" s="3" t="s">
        <v>104</v>
      </c>
      <c r="G1911" s="3" t="s">
        <v>1376</v>
      </c>
      <c r="H1911" s="3" t="s">
        <v>2015</v>
      </c>
      <c r="I1911" s="4">
        <v>5.14</v>
      </c>
    </row>
    <row r="1912" spans="1:9" x14ac:dyDescent="0.2">
      <c r="A1912" s="2">
        <v>29394</v>
      </c>
      <c r="B1912" s="3" t="s">
        <v>19</v>
      </c>
      <c r="C1912" s="3" t="s">
        <v>20</v>
      </c>
      <c r="D1912" s="3" t="s">
        <v>21</v>
      </c>
      <c r="E1912" s="3" t="s">
        <v>1997</v>
      </c>
      <c r="F1912" s="3" t="s">
        <v>104</v>
      </c>
      <c r="G1912" s="3" t="s">
        <v>1376</v>
      </c>
      <c r="H1912" s="3" t="s">
        <v>2016</v>
      </c>
      <c r="I1912" s="4">
        <v>10.53</v>
      </c>
    </row>
    <row r="1913" spans="1:9" x14ac:dyDescent="0.2">
      <c r="A1913" s="2">
        <v>29404</v>
      </c>
      <c r="B1913" s="3" t="s">
        <v>19</v>
      </c>
      <c r="C1913" s="3" t="s">
        <v>20</v>
      </c>
      <c r="D1913" s="3" t="s">
        <v>21</v>
      </c>
      <c r="E1913" s="3" t="s">
        <v>1997</v>
      </c>
      <c r="F1913" s="3" t="s">
        <v>104</v>
      </c>
      <c r="G1913" s="3" t="s">
        <v>1376</v>
      </c>
      <c r="H1913" s="3" t="s">
        <v>2017</v>
      </c>
      <c r="I1913" s="4">
        <v>6.26</v>
      </c>
    </row>
    <row r="1914" spans="1:9" x14ac:dyDescent="0.2">
      <c r="A1914" s="2">
        <v>29447</v>
      </c>
      <c r="B1914" s="3" t="s">
        <v>19</v>
      </c>
      <c r="C1914" s="3" t="s">
        <v>20</v>
      </c>
      <c r="D1914" s="3" t="s">
        <v>21</v>
      </c>
      <c r="E1914" s="3" t="s">
        <v>1997</v>
      </c>
      <c r="F1914" s="3" t="s">
        <v>104</v>
      </c>
      <c r="G1914" s="3" t="s">
        <v>1376</v>
      </c>
      <c r="H1914" s="3" t="s">
        <v>2018</v>
      </c>
      <c r="I1914" s="4">
        <v>8.1999999999999993</v>
      </c>
    </row>
    <row r="1915" spans="1:9" x14ac:dyDescent="0.2">
      <c r="A1915" s="2">
        <v>31022</v>
      </c>
      <c r="B1915" s="3" t="s">
        <v>19</v>
      </c>
      <c r="C1915" s="3" t="s">
        <v>20</v>
      </c>
      <c r="D1915" s="3" t="s">
        <v>21</v>
      </c>
      <c r="E1915" s="3" t="s">
        <v>1997</v>
      </c>
      <c r="F1915" s="3" t="s">
        <v>104</v>
      </c>
      <c r="G1915" s="3" t="s">
        <v>1376</v>
      </c>
      <c r="H1915" s="3" t="s">
        <v>2019</v>
      </c>
      <c r="I1915" s="4">
        <v>13.53</v>
      </c>
    </row>
    <row r="1916" spans="1:9" x14ac:dyDescent="0.2">
      <c r="A1916" s="2">
        <v>34112</v>
      </c>
      <c r="B1916" s="3" t="s">
        <v>19</v>
      </c>
      <c r="C1916" s="3" t="s">
        <v>20</v>
      </c>
      <c r="D1916" s="3" t="s">
        <v>21</v>
      </c>
      <c r="E1916" s="3" t="s">
        <v>1997</v>
      </c>
      <c r="F1916" s="3" t="s">
        <v>104</v>
      </c>
      <c r="G1916" s="3" t="s">
        <v>1376</v>
      </c>
      <c r="H1916" s="3" t="s">
        <v>2020</v>
      </c>
      <c r="I1916" s="4">
        <v>3.05</v>
      </c>
    </row>
    <row r="1917" spans="1:9" x14ac:dyDescent="0.2">
      <c r="A1917" s="2">
        <v>42190</v>
      </c>
      <c r="B1917" s="3" t="s">
        <v>19</v>
      </c>
      <c r="C1917" s="3" t="s">
        <v>20</v>
      </c>
      <c r="D1917" s="3" t="s">
        <v>21</v>
      </c>
      <c r="E1917" s="3" t="s">
        <v>1997</v>
      </c>
      <c r="F1917" s="3" t="s">
        <v>104</v>
      </c>
      <c r="G1917" s="3" t="s">
        <v>1376</v>
      </c>
      <c r="H1917" s="3" t="s">
        <v>2021</v>
      </c>
      <c r="I1917" s="4">
        <v>7.67</v>
      </c>
    </row>
    <row r="1918" spans="1:9" x14ac:dyDescent="0.2">
      <c r="A1918" s="2">
        <v>90867</v>
      </c>
      <c r="B1918" s="3" t="s">
        <v>19</v>
      </c>
      <c r="C1918" s="3" t="s">
        <v>20</v>
      </c>
      <c r="D1918" s="3" t="s">
        <v>21</v>
      </c>
      <c r="E1918" s="3" t="s">
        <v>1997</v>
      </c>
      <c r="F1918" s="3" t="s">
        <v>104</v>
      </c>
      <c r="G1918" s="3" t="s">
        <v>1376</v>
      </c>
      <c r="H1918" s="3" t="s">
        <v>2022</v>
      </c>
      <c r="I1918" s="4">
        <v>2.4</v>
      </c>
    </row>
    <row r="1919" spans="1:9" x14ac:dyDescent="0.2">
      <c r="A1919" s="2">
        <v>146164</v>
      </c>
      <c r="B1919" s="3" t="s">
        <v>19</v>
      </c>
      <c r="C1919" s="3" t="s">
        <v>20</v>
      </c>
      <c r="D1919" s="3" t="s">
        <v>21</v>
      </c>
      <c r="E1919" s="3" t="s">
        <v>1997</v>
      </c>
      <c r="F1919" s="3" t="s">
        <v>104</v>
      </c>
      <c r="G1919" s="3" t="s">
        <v>1376</v>
      </c>
      <c r="H1919" s="3" t="s">
        <v>2023</v>
      </c>
      <c r="I1919" s="4">
        <v>3.99</v>
      </c>
    </row>
    <row r="1920" spans="1:9" x14ac:dyDescent="0.2">
      <c r="A1920" s="2">
        <v>146186</v>
      </c>
      <c r="B1920" s="3" t="s">
        <v>19</v>
      </c>
      <c r="C1920" s="3" t="s">
        <v>20</v>
      </c>
      <c r="D1920" s="3" t="s">
        <v>21</v>
      </c>
      <c r="E1920" s="3" t="s">
        <v>1997</v>
      </c>
      <c r="F1920" s="3" t="s">
        <v>104</v>
      </c>
      <c r="G1920" s="3" t="s">
        <v>1376</v>
      </c>
      <c r="H1920" s="3" t="s">
        <v>2024</v>
      </c>
      <c r="I1920" s="4">
        <v>16.59</v>
      </c>
    </row>
    <row r="1921" spans="1:9" x14ac:dyDescent="0.2">
      <c r="A1921" s="2">
        <v>182135</v>
      </c>
      <c r="B1921" s="3" t="s">
        <v>19</v>
      </c>
      <c r="C1921" s="3" t="s">
        <v>20</v>
      </c>
      <c r="D1921" s="3" t="s">
        <v>21</v>
      </c>
      <c r="E1921" s="3" t="s">
        <v>1997</v>
      </c>
      <c r="F1921" s="3" t="s">
        <v>104</v>
      </c>
      <c r="G1921" s="3" t="s">
        <v>1376</v>
      </c>
      <c r="H1921" s="3" t="s">
        <v>2025</v>
      </c>
      <c r="I1921" s="4">
        <v>21.14</v>
      </c>
    </row>
    <row r="1922" spans="1:9" x14ac:dyDescent="0.2">
      <c r="A1922" s="2">
        <v>182146</v>
      </c>
      <c r="B1922" s="3" t="s">
        <v>19</v>
      </c>
      <c r="C1922" s="3" t="s">
        <v>20</v>
      </c>
      <c r="D1922" s="3" t="s">
        <v>21</v>
      </c>
      <c r="E1922" s="3" t="s">
        <v>1997</v>
      </c>
      <c r="F1922" s="3" t="s">
        <v>104</v>
      </c>
      <c r="G1922" s="3" t="s">
        <v>1376</v>
      </c>
      <c r="H1922" s="3" t="s">
        <v>2026</v>
      </c>
      <c r="I1922" s="4">
        <v>25.1</v>
      </c>
    </row>
    <row r="1923" spans="1:9" x14ac:dyDescent="0.2">
      <c r="A1923" s="2">
        <v>182153</v>
      </c>
      <c r="B1923" s="3" t="s">
        <v>19</v>
      </c>
      <c r="C1923" s="3" t="s">
        <v>20</v>
      </c>
      <c r="D1923" s="3" t="s">
        <v>21</v>
      </c>
      <c r="E1923" s="3" t="s">
        <v>1997</v>
      </c>
      <c r="F1923" s="3" t="s">
        <v>104</v>
      </c>
      <c r="G1923" s="3" t="s">
        <v>1376</v>
      </c>
      <c r="H1923" s="3" t="s">
        <v>2027</v>
      </c>
      <c r="I1923" s="4">
        <v>4.97</v>
      </c>
    </row>
    <row r="1924" spans="1:9" x14ac:dyDescent="0.2">
      <c r="A1924" s="2">
        <v>1736</v>
      </c>
      <c r="B1924" s="3" t="s">
        <v>19</v>
      </c>
      <c r="C1924" s="3" t="s">
        <v>20</v>
      </c>
      <c r="D1924" s="3" t="s">
        <v>21</v>
      </c>
      <c r="E1924" s="3" t="s">
        <v>1997</v>
      </c>
      <c r="F1924" s="3" t="s">
        <v>104</v>
      </c>
      <c r="G1924" s="3" t="s">
        <v>1376</v>
      </c>
      <c r="H1924" s="3" t="s">
        <v>2028</v>
      </c>
      <c r="I1924" s="4">
        <v>5.29</v>
      </c>
    </row>
    <row r="1925" spans="1:9" x14ac:dyDescent="0.2">
      <c r="A1925" s="2">
        <v>492643</v>
      </c>
      <c r="B1925" s="3" t="s">
        <v>19</v>
      </c>
      <c r="C1925" s="3" t="s">
        <v>20</v>
      </c>
      <c r="D1925" s="3" t="s">
        <v>21</v>
      </c>
      <c r="E1925" s="3" t="s">
        <v>1997</v>
      </c>
      <c r="F1925" s="3" t="s">
        <v>104</v>
      </c>
      <c r="G1925" s="3" t="s">
        <v>1376</v>
      </c>
      <c r="H1925" s="3" t="s">
        <v>2029</v>
      </c>
      <c r="I1925" s="4">
        <v>19.64</v>
      </c>
    </row>
    <row r="1926" spans="1:9" x14ac:dyDescent="0.2">
      <c r="A1926" s="2">
        <v>504677</v>
      </c>
      <c r="B1926" s="3" t="s">
        <v>19</v>
      </c>
      <c r="C1926" s="3" t="s">
        <v>20</v>
      </c>
      <c r="D1926" s="3" t="s">
        <v>21</v>
      </c>
      <c r="E1926" s="3" t="s">
        <v>1997</v>
      </c>
      <c r="F1926" s="3" t="s">
        <v>104</v>
      </c>
      <c r="G1926" s="3" t="s">
        <v>1376</v>
      </c>
      <c r="H1926" s="3" t="s">
        <v>2030</v>
      </c>
      <c r="I1926" s="4">
        <v>14.06</v>
      </c>
    </row>
    <row r="1927" spans="1:9" x14ac:dyDescent="0.2">
      <c r="A1927" s="2">
        <v>504684</v>
      </c>
      <c r="B1927" s="3" t="s">
        <v>19</v>
      </c>
      <c r="C1927" s="3" t="s">
        <v>20</v>
      </c>
      <c r="D1927" s="3" t="s">
        <v>21</v>
      </c>
      <c r="E1927" s="3" t="s">
        <v>1997</v>
      </c>
      <c r="F1927" s="3" t="s">
        <v>104</v>
      </c>
      <c r="G1927" s="3" t="s">
        <v>1376</v>
      </c>
      <c r="H1927" s="3" t="s">
        <v>2031</v>
      </c>
      <c r="I1927" s="4">
        <v>2.95</v>
      </c>
    </row>
    <row r="1928" spans="1:9" x14ac:dyDescent="0.2">
      <c r="A1928" s="2">
        <v>87766</v>
      </c>
      <c r="B1928" s="3" t="s">
        <v>19</v>
      </c>
      <c r="C1928" s="3" t="s">
        <v>20</v>
      </c>
      <c r="D1928" s="3" t="s">
        <v>21</v>
      </c>
      <c r="E1928" s="3" t="s">
        <v>1997</v>
      </c>
      <c r="F1928" s="3" t="s">
        <v>104</v>
      </c>
      <c r="G1928" s="3" t="s">
        <v>1394</v>
      </c>
      <c r="H1928" s="3" t="s">
        <v>2032</v>
      </c>
      <c r="I1928" s="4">
        <v>4.3499999999999996</v>
      </c>
    </row>
    <row r="1929" spans="1:9" x14ac:dyDescent="0.2">
      <c r="A1929" s="2">
        <v>149839</v>
      </c>
      <c r="B1929" s="3" t="s">
        <v>19</v>
      </c>
      <c r="C1929" s="3" t="s">
        <v>20</v>
      </c>
      <c r="D1929" s="3" t="s">
        <v>21</v>
      </c>
      <c r="E1929" s="3" t="s">
        <v>1997</v>
      </c>
      <c r="F1929" s="3" t="s">
        <v>104</v>
      </c>
      <c r="G1929" s="3" t="s">
        <v>1394</v>
      </c>
      <c r="H1929" s="3" t="s">
        <v>2033</v>
      </c>
      <c r="I1929" s="4">
        <v>2.4700000000000002</v>
      </c>
    </row>
    <row r="1930" spans="1:9" x14ac:dyDescent="0.2">
      <c r="A1930" s="2">
        <v>87704</v>
      </c>
      <c r="B1930" s="3" t="s">
        <v>19</v>
      </c>
      <c r="C1930" s="3" t="s">
        <v>20</v>
      </c>
      <c r="D1930" s="3" t="s">
        <v>21</v>
      </c>
      <c r="E1930" s="3" t="s">
        <v>1997</v>
      </c>
      <c r="F1930" s="3" t="s">
        <v>104</v>
      </c>
      <c r="G1930" s="3" t="s">
        <v>1394</v>
      </c>
      <c r="H1930" s="3" t="s">
        <v>2034</v>
      </c>
      <c r="I1930" s="4">
        <v>42.02</v>
      </c>
    </row>
    <row r="1931" spans="1:9" x14ac:dyDescent="0.2">
      <c r="A1931" s="2">
        <v>87713</v>
      </c>
      <c r="B1931" s="3" t="s">
        <v>19</v>
      </c>
      <c r="C1931" s="3" t="s">
        <v>20</v>
      </c>
      <c r="D1931" s="3" t="s">
        <v>21</v>
      </c>
      <c r="E1931" s="3" t="s">
        <v>1997</v>
      </c>
      <c r="F1931" s="3" t="s">
        <v>104</v>
      </c>
      <c r="G1931" s="3" t="s">
        <v>1394</v>
      </c>
      <c r="H1931" s="3" t="s">
        <v>2035</v>
      </c>
      <c r="I1931" s="4">
        <v>8.02</v>
      </c>
    </row>
    <row r="1932" spans="1:9" x14ac:dyDescent="0.2">
      <c r="A1932" s="2">
        <v>87736</v>
      </c>
      <c r="B1932" s="3" t="s">
        <v>19</v>
      </c>
      <c r="C1932" s="3" t="s">
        <v>20</v>
      </c>
      <c r="D1932" s="3" t="s">
        <v>21</v>
      </c>
      <c r="E1932" s="3" t="s">
        <v>1997</v>
      </c>
      <c r="F1932" s="3" t="s">
        <v>104</v>
      </c>
      <c r="G1932" s="3" t="s">
        <v>1394</v>
      </c>
      <c r="H1932" s="3" t="s">
        <v>2036</v>
      </c>
      <c r="I1932" s="4">
        <v>2.5099999999999998</v>
      </c>
    </row>
    <row r="1933" spans="1:9" x14ac:dyDescent="0.2">
      <c r="A1933" s="2">
        <v>87738</v>
      </c>
      <c r="B1933" s="3" t="s">
        <v>19</v>
      </c>
      <c r="C1933" s="3" t="s">
        <v>20</v>
      </c>
      <c r="D1933" s="3" t="s">
        <v>21</v>
      </c>
      <c r="E1933" s="3" t="s">
        <v>1997</v>
      </c>
      <c r="F1933" s="3" t="s">
        <v>104</v>
      </c>
      <c r="G1933" s="3" t="s">
        <v>1394</v>
      </c>
      <c r="H1933" s="3" t="s">
        <v>2037</v>
      </c>
      <c r="I1933" s="4">
        <v>2.5</v>
      </c>
    </row>
    <row r="1934" spans="1:9" x14ac:dyDescent="0.2">
      <c r="A1934" s="2">
        <v>87739</v>
      </c>
      <c r="B1934" s="3" t="s">
        <v>19</v>
      </c>
      <c r="C1934" s="3" t="s">
        <v>20</v>
      </c>
      <c r="D1934" s="3" t="s">
        <v>21</v>
      </c>
      <c r="E1934" s="3" t="s">
        <v>1997</v>
      </c>
      <c r="F1934" s="3" t="s">
        <v>104</v>
      </c>
      <c r="G1934" s="3" t="s">
        <v>1394</v>
      </c>
      <c r="H1934" s="3" t="s">
        <v>2038</v>
      </c>
      <c r="I1934" s="4">
        <v>8.2899999999999991</v>
      </c>
    </row>
    <row r="1935" spans="1:9" x14ac:dyDescent="0.2">
      <c r="A1935" s="2">
        <v>87768</v>
      </c>
      <c r="B1935" s="3" t="s">
        <v>19</v>
      </c>
      <c r="C1935" s="3" t="s">
        <v>20</v>
      </c>
      <c r="D1935" s="3" t="s">
        <v>21</v>
      </c>
      <c r="E1935" s="3" t="s">
        <v>1997</v>
      </c>
      <c r="F1935" s="3" t="s">
        <v>104</v>
      </c>
      <c r="G1935" s="3" t="s">
        <v>1394</v>
      </c>
      <c r="H1935" s="3" t="s">
        <v>2039</v>
      </c>
      <c r="I1935" s="4">
        <v>7.69</v>
      </c>
    </row>
    <row r="1936" spans="1:9" x14ac:dyDescent="0.2">
      <c r="A1936" s="2">
        <v>352235</v>
      </c>
      <c r="B1936" s="3" t="s">
        <v>19</v>
      </c>
      <c r="C1936" s="3" t="s">
        <v>20</v>
      </c>
      <c r="D1936" s="3" t="s">
        <v>21</v>
      </c>
      <c r="E1936" s="3" t="s">
        <v>1997</v>
      </c>
      <c r="F1936" s="3" t="s">
        <v>104</v>
      </c>
      <c r="G1936" s="3" t="s">
        <v>1394</v>
      </c>
      <c r="H1936" s="3" t="s">
        <v>2040</v>
      </c>
      <c r="I1936" s="4">
        <v>16.059999999999999</v>
      </c>
    </row>
    <row r="1937" spans="1:9" x14ac:dyDescent="0.2">
      <c r="A1937" s="2">
        <v>447651</v>
      </c>
      <c r="B1937" s="3" t="s">
        <v>19</v>
      </c>
      <c r="C1937" s="3" t="s">
        <v>20</v>
      </c>
      <c r="D1937" s="3" t="s">
        <v>21</v>
      </c>
      <c r="E1937" s="3" t="s">
        <v>1997</v>
      </c>
      <c r="F1937" s="3" t="s">
        <v>104</v>
      </c>
      <c r="G1937" s="3" t="s">
        <v>1394</v>
      </c>
      <c r="H1937" s="3" t="s">
        <v>2041</v>
      </c>
      <c r="I1937" s="4">
        <v>9.5500000000000007</v>
      </c>
    </row>
    <row r="1938" spans="1:9" x14ac:dyDescent="0.2">
      <c r="A1938" s="2">
        <v>447670</v>
      </c>
      <c r="B1938" s="3" t="s">
        <v>19</v>
      </c>
      <c r="C1938" s="3" t="s">
        <v>20</v>
      </c>
      <c r="D1938" s="3" t="s">
        <v>21</v>
      </c>
      <c r="E1938" s="3" t="s">
        <v>1997</v>
      </c>
      <c r="F1938" s="3" t="s">
        <v>104</v>
      </c>
      <c r="G1938" s="3" t="s">
        <v>1394</v>
      </c>
      <c r="H1938" s="3" t="s">
        <v>2042</v>
      </c>
      <c r="I1938" s="4">
        <v>2.41</v>
      </c>
    </row>
    <row r="1939" spans="1:9" x14ac:dyDescent="0.2">
      <c r="A1939" s="2">
        <v>447676</v>
      </c>
      <c r="B1939" s="3" t="s">
        <v>19</v>
      </c>
      <c r="C1939" s="3" t="s">
        <v>20</v>
      </c>
      <c r="D1939" s="3" t="s">
        <v>21</v>
      </c>
      <c r="E1939" s="3" t="s">
        <v>1997</v>
      </c>
      <c r="F1939" s="3" t="s">
        <v>104</v>
      </c>
      <c r="G1939" s="3" t="s">
        <v>1394</v>
      </c>
      <c r="H1939" s="3" t="s">
        <v>2043</v>
      </c>
      <c r="I1939" s="4">
        <v>21.85</v>
      </c>
    </row>
    <row r="1940" spans="1:9" x14ac:dyDescent="0.2">
      <c r="A1940" s="2">
        <v>447679</v>
      </c>
      <c r="B1940" s="3" t="s">
        <v>19</v>
      </c>
      <c r="C1940" s="3" t="s">
        <v>20</v>
      </c>
      <c r="D1940" s="3" t="s">
        <v>21</v>
      </c>
      <c r="E1940" s="3" t="s">
        <v>1997</v>
      </c>
      <c r="F1940" s="3" t="s">
        <v>104</v>
      </c>
      <c r="G1940" s="3" t="s">
        <v>1394</v>
      </c>
      <c r="H1940" s="3" t="s">
        <v>2044</v>
      </c>
      <c r="I1940" s="4">
        <v>10.5</v>
      </c>
    </row>
    <row r="1941" spans="1:9" x14ac:dyDescent="0.2">
      <c r="A1941" s="2">
        <v>504691</v>
      </c>
      <c r="B1941" s="3" t="s">
        <v>19</v>
      </c>
      <c r="C1941" s="3" t="s">
        <v>20</v>
      </c>
      <c r="D1941" s="3" t="s">
        <v>21</v>
      </c>
      <c r="E1941" s="3" t="s">
        <v>1997</v>
      </c>
      <c r="F1941" s="3" t="s">
        <v>104</v>
      </c>
      <c r="G1941" s="3" t="s">
        <v>1394</v>
      </c>
      <c r="H1941" s="3" t="s">
        <v>2045</v>
      </c>
      <c r="I1941" s="4">
        <v>32.43</v>
      </c>
    </row>
    <row r="1942" spans="1:9" x14ac:dyDescent="0.2">
      <c r="A1942" s="2">
        <v>504692</v>
      </c>
      <c r="B1942" s="3" t="s">
        <v>19</v>
      </c>
      <c r="C1942" s="3" t="s">
        <v>20</v>
      </c>
      <c r="D1942" s="3" t="s">
        <v>21</v>
      </c>
      <c r="E1942" s="3" t="s">
        <v>1997</v>
      </c>
      <c r="F1942" s="3" t="s">
        <v>104</v>
      </c>
      <c r="G1942" s="3" t="s">
        <v>1394</v>
      </c>
      <c r="H1942" s="3" t="s">
        <v>2046</v>
      </c>
      <c r="I1942" s="4">
        <v>25.8</v>
      </c>
    </row>
    <row r="1943" spans="1:9" x14ac:dyDescent="0.2">
      <c r="A1943" s="2">
        <v>504694</v>
      </c>
      <c r="B1943" s="3" t="s">
        <v>19</v>
      </c>
      <c r="C1943" s="3" t="s">
        <v>20</v>
      </c>
      <c r="D1943" s="3" t="s">
        <v>21</v>
      </c>
      <c r="E1943" s="3" t="s">
        <v>1997</v>
      </c>
      <c r="F1943" s="3" t="s">
        <v>104</v>
      </c>
      <c r="G1943" s="3" t="s">
        <v>1394</v>
      </c>
      <c r="H1943" s="3" t="s">
        <v>2047</v>
      </c>
      <c r="I1943" s="4">
        <v>25.82</v>
      </c>
    </row>
    <row r="1944" spans="1:9" x14ac:dyDescent="0.2">
      <c r="A1944" s="2">
        <v>233526</v>
      </c>
      <c r="B1944" s="3" t="s">
        <v>19</v>
      </c>
      <c r="C1944" s="3" t="s">
        <v>20</v>
      </c>
      <c r="D1944" s="3" t="s">
        <v>21</v>
      </c>
      <c r="E1944" s="3" t="s">
        <v>1997</v>
      </c>
      <c r="F1944" s="3" t="s">
        <v>104</v>
      </c>
      <c r="G1944" s="3" t="s">
        <v>246</v>
      </c>
      <c r="H1944" s="3" t="s">
        <v>2048</v>
      </c>
      <c r="I1944" s="4">
        <v>7.25</v>
      </c>
    </row>
    <row r="1945" spans="1:9" x14ac:dyDescent="0.2">
      <c r="A1945" s="2">
        <v>54199</v>
      </c>
      <c r="B1945" s="3" t="s">
        <v>19</v>
      </c>
      <c r="C1945" s="3" t="s">
        <v>20</v>
      </c>
      <c r="D1945" s="3" t="s">
        <v>21</v>
      </c>
      <c r="E1945" s="3" t="s">
        <v>1997</v>
      </c>
      <c r="F1945" s="3" t="s">
        <v>104</v>
      </c>
      <c r="G1945" s="3" t="s">
        <v>2049</v>
      </c>
      <c r="H1945" s="3" t="s">
        <v>2050</v>
      </c>
      <c r="I1945" s="4">
        <v>3.68</v>
      </c>
    </row>
    <row r="1946" spans="1:9" x14ac:dyDescent="0.2">
      <c r="A1946" s="2">
        <v>57384</v>
      </c>
      <c r="B1946" s="3" t="s">
        <v>19</v>
      </c>
      <c r="C1946" s="3" t="s">
        <v>20</v>
      </c>
      <c r="D1946" s="3" t="s">
        <v>21</v>
      </c>
      <c r="E1946" s="3" t="s">
        <v>1997</v>
      </c>
      <c r="F1946" s="3" t="s">
        <v>104</v>
      </c>
      <c r="G1946" s="3" t="s">
        <v>2049</v>
      </c>
      <c r="H1946" s="3" t="s">
        <v>2050</v>
      </c>
      <c r="I1946" s="4">
        <v>4.6399999999999997</v>
      </c>
    </row>
    <row r="1947" spans="1:9" x14ac:dyDescent="0.2">
      <c r="A1947" s="2">
        <v>57740</v>
      </c>
      <c r="B1947" s="3" t="s">
        <v>19</v>
      </c>
      <c r="C1947" s="3" t="s">
        <v>20</v>
      </c>
      <c r="D1947" s="3" t="s">
        <v>21</v>
      </c>
      <c r="E1947" s="3" t="s">
        <v>1997</v>
      </c>
      <c r="F1947" s="3" t="s">
        <v>104</v>
      </c>
      <c r="G1947" s="3" t="s">
        <v>2049</v>
      </c>
      <c r="H1947" s="3" t="s">
        <v>2050</v>
      </c>
      <c r="I1947" s="4">
        <v>7.36</v>
      </c>
    </row>
    <row r="1948" spans="1:9" x14ac:dyDescent="0.2">
      <c r="A1948" s="2">
        <v>57741</v>
      </c>
      <c r="B1948" s="3" t="s">
        <v>19</v>
      </c>
      <c r="C1948" s="3" t="s">
        <v>20</v>
      </c>
      <c r="D1948" s="3" t="s">
        <v>21</v>
      </c>
      <c r="E1948" s="3" t="s">
        <v>1997</v>
      </c>
      <c r="F1948" s="3" t="s">
        <v>104</v>
      </c>
      <c r="G1948" s="3" t="s">
        <v>2049</v>
      </c>
      <c r="H1948" s="3" t="s">
        <v>2050</v>
      </c>
      <c r="I1948" s="4">
        <v>8.94</v>
      </c>
    </row>
    <row r="1949" spans="1:9" x14ac:dyDescent="0.2">
      <c r="A1949" s="2">
        <v>59543</v>
      </c>
      <c r="B1949" s="3" t="s">
        <v>19</v>
      </c>
      <c r="C1949" s="3" t="s">
        <v>20</v>
      </c>
      <c r="D1949" s="3" t="s">
        <v>21</v>
      </c>
      <c r="E1949" s="3" t="s">
        <v>1997</v>
      </c>
      <c r="F1949" s="3" t="s">
        <v>104</v>
      </c>
      <c r="G1949" s="3" t="s">
        <v>2049</v>
      </c>
      <c r="H1949" s="3" t="s">
        <v>2050</v>
      </c>
      <c r="I1949" s="4">
        <v>3.93</v>
      </c>
    </row>
    <row r="1950" spans="1:9" x14ac:dyDescent="0.2">
      <c r="A1950" s="2">
        <v>59544</v>
      </c>
      <c r="B1950" s="3" t="s">
        <v>19</v>
      </c>
      <c r="C1950" s="3" t="s">
        <v>20</v>
      </c>
      <c r="D1950" s="3" t="s">
        <v>21</v>
      </c>
      <c r="E1950" s="3" t="s">
        <v>1997</v>
      </c>
      <c r="F1950" s="3" t="s">
        <v>104</v>
      </c>
      <c r="G1950" s="3" t="s">
        <v>2049</v>
      </c>
      <c r="H1950" s="3" t="s">
        <v>2050</v>
      </c>
      <c r="I1950" s="4">
        <v>3.42</v>
      </c>
    </row>
    <row r="1951" spans="1:9" x14ac:dyDescent="0.2">
      <c r="A1951" s="2">
        <v>250636</v>
      </c>
      <c r="B1951" s="3" t="s">
        <v>19</v>
      </c>
      <c r="C1951" s="3" t="s">
        <v>20</v>
      </c>
      <c r="D1951" s="3" t="s">
        <v>21</v>
      </c>
      <c r="E1951" s="3" t="s">
        <v>1997</v>
      </c>
      <c r="F1951" s="3" t="s">
        <v>104</v>
      </c>
      <c r="G1951" s="3" t="s">
        <v>553</v>
      </c>
      <c r="H1951" s="3" t="s">
        <v>2051</v>
      </c>
      <c r="I1951" s="4">
        <v>6.27</v>
      </c>
    </row>
    <row r="1952" spans="1:9" x14ac:dyDescent="0.2">
      <c r="A1952" s="2">
        <v>136349</v>
      </c>
      <c r="B1952" s="3" t="s">
        <v>19</v>
      </c>
      <c r="C1952" s="3" t="s">
        <v>20</v>
      </c>
      <c r="D1952" s="3" t="s">
        <v>21</v>
      </c>
      <c r="E1952" s="3" t="s">
        <v>2052</v>
      </c>
      <c r="F1952" s="3" t="s">
        <v>23</v>
      </c>
      <c r="G1952" s="3" t="s">
        <v>1232</v>
      </c>
      <c r="H1952" s="3" t="s">
        <v>2053</v>
      </c>
      <c r="I1952" s="4">
        <v>28.75</v>
      </c>
    </row>
    <row r="1953" spans="1:9" x14ac:dyDescent="0.2">
      <c r="A1953" s="2">
        <v>136354</v>
      </c>
      <c r="B1953" s="3" t="s">
        <v>19</v>
      </c>
      <c r="C1953" s="3" t="s">
        <v>20</v>
      </c>
      <c r="D1953" s="3" t="s">
        <v>21</v>
      </c>
      <c r="E1953" s="3" t="s">
        <v>2052</v>
      </c>
      <c r="F1953" s="3" t="s">
        <v>23</v>
      </c>
      <c r="G1953" s="3" t="s">
        <v>1232</v>
      </c>
      <c r="H1953" s="3" t="s">
        <v>2054</v>
      </c>
      <c r="I1953" s="4">
        <v>33.49</v>
      </c>
    </row>
    <row r="1954" spans="1:9" x14ac:dyDescent="0.2">
      <c r="A1954" s="2">
        <v>229091</v>
      </c>
      <c r="B1954" s="3" t="s">
        <v>19</v>
      </c>
      <c r="C1954" s="3" t="s">
        <v>20</v>
      </c>
      <c r="D1954" s="3" t="s">
        <v>21</v>
      </c>
      <c r="E1954" s="3" t="s">
        <v>2052</v>
      </c>
      <c r="F1954" s="3" t="s">
        <v>23</v>
      </c>
      <c r="G1954" s="3" t="s">
        <v>1232</v>
      </c>
      <c r="H1954" s="3" t="s">
        <v>2055</v>
      </c>
      <c r="I1954" s="4">
        <v>28.17</v>
      </c>
    </row>
    <row r="1955" spans="1:9" x14ac:dyDescent="0.2">
      <c r="A1955" s="2">
        <v>53445</v>
      </c>
      <c r="B1955" s="3" t="s">
        <v>19</v>
      </c>
      <c r="C1955" s="3" t="s">
        <v>20</v>
      </c>
      <c r="D1955" s="3" t="s">
        <v>21</v>
      </c>
      <c r="E1955" s="3" t="s">
        <v>2052</v>
      </c>
      <c r="F1955" s="3" t="s">
        <v>23</v>
      </c>
      <c r="G1955" s="3" t="s">
        <v>44</v>
      </c>
      <c r="H1955" s="3" t="s">
        <v>2056</v>
      </c>
      <c r="I1955" s="4">
        <v>58.79</v>
      </c>
    </row>
    <row r="1956" spans="1:9" x14ac:dyDescent="0.2">
      <c r="A1956" s="2">
        <v>62382</v>
      </c>
      <c r="B1956" s="3" t="s">
        <v>19</v>
      </c>
      <c r="C1956" s="3" t="s">
        <v>20</v>
      </c>
      <c r="D1956" s="3" t="s">
        <v>21</v>
      </c>
      <c r="E1956" s="3" t="s">
        <v>2052</v>
      </c>
      <c r="F1956" s="3" t="s">
        <v>23</v>
      </c>
      <c r="G1956" s="3" t="s">
        <v>44</v>
      </c>
      <c r="H1956" s="3" t="s">
        <v>2057</v>
      </c>
      <c r="I1956" s="4">
        <v>48.74</v>
      </c>
    </row>
    <row r="1957" spans="1:9" x14ac:dyDescent="0.2">
      <c r="A1957" s="2">
        <v>1314</v>
      </c>
      <c r="B1957" s="3" t="s">
        <v>19</v>
      </c>
      <c r="C1957" s="3" t="s">
        <v>20</v>
      </c>
      <c r="D1957" s="3" t="s">
        <v>21</v>
      </c>
      <c r="E1957" s="3" t="s">
        <v>2058</v>
      </c>
      <c r="F1957" s="3" t="s">
        <v>104</v>
      </c>
      <c r="G1957" s="3" t="s">
        <v>246</v>
      </c>
      <c r="H1957" s="3" t="s">
        <v>2059</v>
      </c>
      <c r="I1957" s="4">
        <v>4.49</v>
      </c>
    </row>
    <row r="1958" spans="1:9" x14ac:dyDescent="0.2">
      <c r="A1958" s="2">
        <v>12660</v>
      </c>
      <c r="B1958" s="3" t="s">
        <v>19</v>
      </c>
      <c r="C1958" s="3" t="s">
        <v>20</v>
      </c>
      <c r="D1958" s="3" t="s">
        <v>21</v>
      </c>
      <c r="E1958" s="3" t="s">
        <v>2058</v>
      </c>
      <c r="F1958" s="3" t="s">
        <v>104</v>
      </c>
      <c r="G1958" s="3" t="s">
        <v>246</v>
      </c>
      <c r="H1958" s="3" t="s">
        <v>2060</v>
      </c>
      <c r="I1958" s="4">
        <v>4.49</v>
      </c>
    </row>
    <row r="1959" spans="1:9" x14ac:dyDescent="0.2">
      <c r="A1959" s="2">
        <v>12661</v>
      </c>
      <c r="B1959" s="3" t="s">
        <v>19</v>
      </c>
      <c r="C1959" s="3" t="s">
        <v>20</v>
      </c>
      <c r="D1959" s="3" t="s">
        <v>21</v>
      </c>
      <c r="E1959" s="3" t="s">
        <v>2058</v>
      </c>
      <c r="F1959" s="3" t="s">
        <v>104</v>
      </c>
      <c r="G1959" s="3" t="s">
        <v>246</v>
      </c>
      <c r="H1959" s="3" t="s">
        <v>2061</v>
      </c>
      <c r="I1959" s="4">
        <v>4.49</v>
      </c>
    </row>
    <row r="1960" spans="1:9" x14ac:dyDescent="0.2">
      <c r="A1960" s="2">
        <v>17657</v>
      </c>
      <c r="B1960" s="3" t="s">
        <v>19</v>
      </c>
      <c r="C1960" s="3" t="s">
        <v>20</v>
      </c>
      <c r="D1960" s="3" t="s">
        <v>21</v>
      </c>
      <c r="E1960" s="3" t="s">
        <v>2058</v>
      </c>
      <c r="F1960" s="3" t="s">
        <v>104</v>
      </c>
      <c r="G1960" s="3" t="s">
        <v>246</v>
      </c>
      <c r="H1960" s="3" t="s">
        <v>2062</v>
      </c>
      <c r="I1960" s="4">
        <v>7.64</v>
      </c>
    </row>
    <row r="1961" spans="1:9" x14ac:dyDescent="0.2">
      <c r="A1961" s="2">
        <v>30923</v>
      </c>
      <c r="B1961" s="3" t="s">
        <v>19</v>
      </c>
      <c r="C1961" s="3" t="s">
        <v>20</v>
      </c>
      <c r="D1961" s="3" t="s">
        <v>21</v>
      </c>
      <c r="E1961" s="3" t="s">
        <v>2058</v>
      </c>
      <c r="F1961" s="3" t="s">
        <v>104</v>
      </c>
      <c r="G1961" s="3" t="s">
        <v>246</v>
      </c>
      <c r="H1961" s="3" t="s">
        <v>2063</v>
      </c>
      <c r="I1961" s="4">
        <v>5.65</v>
      </c>
    </row>
    <row r="1962" spans="1:9" x14ac:dyDescent="0.2">
      <c r="A1962" s="2">
        <v>31550</v>
      </c>
      <c r="B1962" s="3" t="s">
        <v>19</v>
      </c>
      <c r="C1962" s="3" t="s">
        <v>20</v>
      </c>
      <c r="D1962" s="3" t="s">
        <v>21</v>
      </c>
      <c r="E1962" s="3" t="s">
        <v>2058</v>
      </c>
      <c r="F1962" s="3" t="s">
        <v>104</v>
      </c>
      <c r="G1962" s="3" t="s">
        <v>246</v>
      </c>
      <c r="H1962" s="3" t="s">
        <v>2064</v>
      </c>
      <c r="I1962" s="4">
        <v>4.49</v>
      </c>
    </row>
    <row r="1963" spans="1:9" x14ac:dyDescent="0.2">
      <c r="A1963" s="2">
        <v>31555</v>
      </c>
      <c r="B1963" s="3" t="s">
        <v>19</v>
      </c>
      <c r="C1963" s="3" t="s">
        <v>20</v>
      </c>
      <c r="D1963" s="3" t="s">
        <v>21</v>
      </c>
      <c r="E1963" s="3" t="s">
        <v>2058</v>
      </c>
      <c r="F1963" s="3" t="s">
        <v>104</v>
      </c>
      <c r="G1963" s="3" t="s">
        <v>246</v>
      </c>
      <c r="H1963" s="3" t="s">
        <v>2065</v>
      </c>
      <c r="I1963" s="4">
        <v>4.49</v>
      </c>
    </row>
    <row r="1964" spans="1:9" x14ac:dyDescent="0.2">
      <c r="A1964" s="2">
        <v>77507</v>
      </c>
      <c r="B1964" s="3" t="s">
        <v>19</v>
      </c>
      <c r="C1964" s="3" t="s">
        <v>20</v>
      </c>
      <c r="D1964" s="3" t="s">
        <v>21</v>
      </c>
      <c r="E1964" s="3" t="s">
        <v>2058</v>
      </c>
      <c r="F1964" s="3" t="s">
        <v>104</v>
      </c>
      <c r="G1964" s="3" t="s">
        <v>246</v>
      </c>
      <c r="H1964" s="3" t="s">
        <v>2066</v>
      </c>
      <c r="I1964" s="4">
        <v>4.9400000000000004</v>
      </c>
    </row>
    <row r="1965" spans="1:9" x14ac:dyDescent="0.2">
      <c r="A1965" s="2">
        <v>77572</v>
      </c>
      <c r="B1965" s="3" t="s">
        <v>19</v>
      </c>
      <c r="C1965" s="3" t="s">
        <v>20</v>
      </c>
      <c r="D1965" s="3" t="s">
        <v>21</v>
      </c>
      <c r="E1965" s="3" t="s">
        <v>2058</v>
      </c>
      <c r="F1965" s="3" t="s">
        <v>104</v>
      </c>
      <c r="G1965" s="3" t="s">
        <v>246</v>
      </c>
      <c r="H1965" s="3" t="s">
        <v>2067</v>
      </c>
      <c r="I1965" s="4">
        <v>5.65</v>
      </c>
    </row>
    <row r="1966" spans="1:9" x14ac:dyDescent="0.2">
      <c r="A1966" s="2">
        <v>77574</v>
      </c>
      <c r="B1966" s="3" t="s">
        <v>19</v>
      </c>
      <c r="C1966" s="3" t="s">
        <v>20</v>
      </c>
      <c r="D1966" s="3" t="s">
        <v>21</v>
      </c>
      <c r="E1966" s="3" t="s">
        <v>2058</v>
      </c>
      <c r="F1966" s="3" t="s">
        <v>104</v>
      </c>
      <c r="G1966" s="3" t="s">
        <v>246</v>
      </c>
      <c r="H1966" s="3" t="s">
        <v>2068</v>
      </c>
      <c r="I1966" s="4">
        <v>5.65</v>
      </c>
    </row>
    <row r="1967" spans="1:9" x14ac:dyDescent="0.2">
      <c r="A1967" s="2">
        <v>121766</v>
      </c>
      <c r="B1967" s="3" t="s">
        <v>19</v>
      </c>
      <c r="C1967" s="3" t="s">
        <v>20</v>
      </c>
      <c r="D1967" s="3" t="s">
        <v>21</v>
      </c>
      <c r="E1967" s="3" t="s">
        <v>2058</v>
      </c>
      <c r="F1967" s="3" t="s">
        <v>104</v>
      </c>
      <c r="G1967" s="3" t="s">
        <v>246</v>
      </c>
      <c r="H1967" s="3" t="s">
        <v>2069</v>
      </c>
      <c r="I1967" s="4">
        <v>4.49</v>
      </c>
    </row>
    <row r="1968" spans="1:9" x14ac:dyDescent="0.2">
      <c r="A1968" s="2">
        <v>169970</v>
      </c>
      <c r="B1968" s="3" t="s">
        <v>19</v>
      </c>
      <c r="C1968" s="3" t="s">
        <v>20</v>
      </c>
      <c r="D1968" s="3" t="s">
        <v>21</v>
      </c>
      <c r="E1968" s="3" t="s">
        <v>2058</v>
      </c>
      <c r="F1968" s="3" t="s">
        <v>104</v>
      </c>
      <c r="G1968" s="3" t="s">
        <v>246</v>
      </c>
      <c r="H1968" s="3" t="s">
        <v>2070</v>
      </c>
      <c r="I1968" s="4">
        <v>4.9400000000000004</v>
      </c>
    </row>
    <row r="1969" spans="1:9" x14ac:dyDescent="0.2">
      <c r="A1969" s="2">
        <v>327563</v>
      </c>
      <c r="B1969" s="3" t="s">
        <v>19</v>
      </c>
      <c r="C1969" s="3" t="s">
        <v>20</v>
      </c>
      <c r="D1969" s="3" t="s">
        <v>21</v>
      </c>
      <c r="E1969" s="3" t="s">
        <v>2058</v>
      </c>
      <c r="F1969" s="3" t="s">
        <v>104</v>
      </c>
      <c r="G1969" s="3" t="s">
        <v>246</v>
      </c>
      <c r="H1969" s="3" t="s">
        <v>2071</v>
      </c>
      <c r="I1969" s="4">
        <v>4.49</v>
      </c>
    </row>
    <row r="1970" spans="1:9" x14ac:dyDescent="0.2">
      <c r="A1970" s="2">
        <v>327565</v>
      </c>
      <c r="B1970" s="3" t="s">
        <v>19</v>
      </c>
      <c r="C1970" s="3" t="s">
        <v>20</v>
      </c>
      <c r="D1970" s="3" t="s">
        <v>21</v>
      </c>
      <c r="E1970" s="3" t="s">
        <v>2058</v>
      </c>
      <c r="F1970" s="3" t="s">
        <v>104</v>
      </c>
      <c r="G1970" s="3" t="s">
        <v>246</v>
      </c>
      <c r="H1970" s="3" t="s">
        <v>2072</v>
      </c>
      <c r="I1970" s="4">
        <v>4.49</v>
      </c>
    </row>
    <row r="1971" spans="1:9" x14ac:dyDescent="0.2">
      <c r="A1971" s="2">
        <v>233531</v>
      </c>
      <c r="B1971" s="3" t="s">
        <v>19</v>
      </c>
      <c r="C1971" s="3" t="s">
        <v>20</v>
      </c>
      <c r="D1971" s="3" t="s">
        <v>21</v>
      </c>
      <c r="E1971" s="3" t="s">
        <v>2058</v>
      </c>
      <c r="F1971" s="3" t="s">
        <v>104</v>
      </c>
      <c r="G1971" s="3" t="s">
        <v>246</v>
      </c>
      <c r="H1971" s="3" t="s">
        <v>2073</v>
      </c>
      <c r="I1971" s="4">
        <v>7.96</v>
      </c>
    </row>
    <row r="1972" spans="1:9" x14ac:dyDescent="0.2">
      <c r="A1972" s="2">
        <v>516524</v>
      </c>
      <c r="B1972" s="3" t="s">
        <v>19</v>
      </c>
      <c r="C1972" s="3" t="s">
        <v>20</v>
      </c>
      <c r="D1972" s="3" t="s">
        <v>21</v>
      </c>
      <c r="E1972" s="3" t="s">
        <v>2058</v>
      </c>
      <c r="F1972" s="3" t="s">
        <v>104</v>
      </c>
      <c r="G1972" s="3" t="s">
        <v>246</v>
      </c>
      <c r="H1972" s="3" t="s">
        <v>2074</v>
      </c>
      <c r="I1972" s="4">
        <v>4.49</v>
      </c>
    </row>
    <row r="1973" spans="1:9" x14ac:dyDescent="0.2">
      <c r="A1973" s="2">
        <v>516528</v>
      </c>
      <c r="B1973" s="3" t="s">
        <v>19</v>
      </c>
      <c r="C1973" s="3" t="s">
        <v>20</v>
      </c>
      <c r="D1973" s="3" t="s">
        <v>21</v>
      </c>
      <c r="E1973" s="3" t="s">
        <v>2058</v>
      </c>
      <c r="F1973" s="3" t="s">
        <v>104</v>
      </c>
      <c r="G1973" s="3" t="s">
        <v>246</v>
      </c>
      <c r="H1973" s="3" t="s">
        <v>2075</v>
      </c>
      <c r="I1973" s="4">
        <v>5.87</v>
      </c>
    </row>
    <row r="1974" spans="1:9" x14ac:dyDescent="0.2">
      <c r="A1974" s="2">
        <v>516532</v>
      </c>
      <c r="B1974" s="3" t="s">
        <v>19</v>
      </c>
      <c r="C1974" s="3" t="s">
        <v>20</v>
      </c>
      <c r="D1974" s="3" t="s">
        <v>21</v>
      </c>
      <c r="E1974" s="3" t="s">
        <v>2058</v>
      </c>
      <c r="F1974" s="3" t="s">
        <v>104</v>
      </c>
      <c r="G1974" s="3" t="s">
        <v>246</v>
      </c>
      <c r="H1974" s="3" t="s">
        <v>2076</v>
      </c>
      <c r="I1974" s="4">
        <v>15.85</v>
      </c>
    </row>
    <row r="1975" spans="1:9" x14ac:dyDescent="0.2">
      <c r="A1975" s="2">
        <v>516533</v>
      </c>
      <c r="B1975" s="3" t="s">
        <v>19</v>
      </c>
      <c r="C1975" s="3" t="s">
        <v>20</v>
      </c>
      <c r="D1975" s="3" t="s">
        <v>21</v>
      </c>
      <c r="E1975" s="3" t="s">
        <v>2058</v>
      </c>
      <c r="F1975" s="3" t="s">
        <v>104</v>
      </c>
      <c r="G1975" s="3" t="s">
        <v>246</v>
      </c>
      <c r="H1975" s="3" t="s">
        <v>2077</v>
      </c>
      <c r="I1975" s="4">
        <v>15.38</v>
      </c>
    </row>
    <row r="1976" spans="1:9" x14ac:dyDescent="0.2">
      <c r="A1976" s="2">
        <v>516534</v>
      </c>
      <c r="B1976" s="3" t="s">
        <v>19</v>
      </c>
      <c r="C1976" s="3" t="s">
        <v>20</v>
      </c>
      <c r="D1976" s="3" t="s">
        <v>21</v>
      </c>
      <c r="E1976" s="3" t="s">
        <v>2058</v>
      </c>
      <c r="F1976" s="3" t="s">
        <v>104</v>
      </c>
      <c r="G1976" s="3" t="s">
        <v>246</v>
      </c>
      <c r="H1976" s="3" t="s">
        <v>2078</v>
      </c>
      <c r="I1976" s="4">
        <v>15.47</v>
      </c>
    </row>
    <row r="1977" spans="1:9" x14ac:dyDescent="0.2">
      <c r="A1977" s="2">
        <v>516537</v>
      </c>
      <c r="B1977" s="3" t="s">
        <v>19</v>
      </c>
      <c r="C1977" s="3" t="s">
        <v>20</v>
      </c>
      <c r="D1977" s="3" t="s">
        <v>21</v>
      </c>
      <c r="E1977" s="3" t="s">
        <v>2058</v>
      </c>
      <c r="F1977" s="3" t="s">
        <v>104</v>
      </c>
      <c r="G1977" s="3" t="s">
        <v>246</v>
      </c>
      <c r="H1977" s="3" t="s">
        <v>2079</v>
      </c>
      <c r="I1977" s="4">
        <v>20.09</v>
      </c>
    </row>
    <row r="1978" spans="1:9" x14ac:dyDescent="0.2">
      <c r="A1978" s="2">
        <v>516538</v>
      </c>
      <c r="B1978" s="3" t="s">
        <v>19</v>
      </c>
      <c r="C1978" s="3" t="s">
        <v>20</v>
      </c>
      <c r="D1978" s="3" t="s">
        <v>21</v>
      </c>
      <c r="E1978" s="3" t="s">
        <v>2058</v>
      </c>
      <c r="F1978" s="3" t="s">
        <v>104</v>
      </c>
      <c r="G1978" s="3" t="s">
        <v>246</v>
      </c>
      <c r="H1978" s="3" t="s">
        <v>2080</v>
      </c>
      <c r="I1978" s="4">
        <v>17.920000000000002</v>
      </c>
    </row>
    <row r="1979" spans="1:9" x14ac:dyDescent="0.2">
      <c r="A1979" s="2">
        <v>2637</v>
      </c>
      <c r="B1979" s="3" t="s">
        <v>19</v>
      </c>
      <c r="C1979" s="3" t="s">
        <v>20</v>
      </c>
      <c r="D1979" s="3" t="s">
        <v>21</v>
      </c>
      <c r="E1979" s="3" t="s">
        <v>2058</v>
      </c>
      <c r="F1979" s="3" t="s">
        <v>104</v>
      </c>
      <c r="G1979" s="3" t="s">
        <v>2081</v>
      </c>
      <c r="H1979" s="3" t="s">
        <v>2082</v>
      </c>
      <c r="I1979" s="4">
        <v>7.16</v>
      </c>
    </row>
    <row r="1980" spans="1:9" x14ac:dyDescent="0.2">
      <c r="A1980" s="2">
        <v>2641</v>
      </c>
      <c r="B1980" s="3" t="s">
        <v>19</v>
      </c>
      <c r="C1980" s="3" t="s">
        <v>20</v>
      </c>
      <c r="D1980" s="3" t="s">
        <v>21</v>
      </c>
      <c r="E1980" s="3" t="s">
        <v>2058</v>
      </c>
      <c r="F1980" s="3" t="s">
        <v>104</v>
      </c>
      <c r="G1980" s="3" t="s">
        <v>2081</v>
      </c>
      <c r="H1980" s="3" t="s">
        <v>2083</v>
      </c>
      <c r="I1980" s="4">
        <v>6.55</v>
      </c>
    </row>
    <row r="1981" spans="1:9" x14ac:dyDescent="0.2">
      <c r="A1981" s="2">
        <v>4888</v>
      </c>
      <c r="B1981" s="3" t="s">
        <v>19</v>
      </c>
      <c r="C1981" s="3" t="s">
        <v>20</v>
      </c>
      <c r="D1981" s="3" t="s">
        <v>21</v>
      </c>
      <c r="E1981" s="3" t="s">
        <v>2058</v>
      </c>
      <c r="F1981" s="3" t="s">
        <v>104</v>
      </c>
      <c r="G1981" s="3" t="s">
        <v>2081</v>
      </c>
      <c r="H1981" s="3" t="s">
        <v>2084</v>
      </c>
      <c r="I1981" s="4">
        <v>7.16</v>
      </c>
    </row>
    <row r="1982" spans="1:9" x14ac:dyDescent="0.2">
      <c r="A1982" s="2">
        <v>46731</v>
      </c>
      <c r="B1982" s="3" t="s">
        <v>19</v>
      </c>
      <c r="C1982" s="3" t="s">
        <v>20</v>
      </c>
      <c r="D1982" s="3" t="s">
        <v>21</v>
      </c>
      <c r="E1982" s="3" t="s">
        <v>2058</v>
      </c>
      <c r="F1982" s="3" t="s">
        <v>104</v>
      </c>
      <c r="G1982" s="3" t="s">
        <v>2081</v>
      </c>
      <c r="H1982" s="3" t="s">
        <v>2085</v>
      </c>
      <c r="I1982" s="4">
        <v>7.16</v>
      </c>
    </row>
    <row r="1983" spans="1:9" x14ac:dyDescent="0.2">
      <c r="A1983" s="2">
        <v>102098</v>
      </c>
      <c r="B1983" s="3" t="s">
        <v>19</v>
      </c>
      <c r="C1983" s="3" t="s">
        <v>20</v>
      </c>
      <c r="D1983" s="3" t="s">
        <v>21</v>
      </c>
      <c r="E1983" s="3" t="s">
        <v>2058</v>
      </c>
      <c r="F1983" s="3" t="s">
        <v>104</v>
      </c>
      <c r="G1983" s="3" t="s">
        <v>2081</v>
      </c>
      <c r="H1983" s="3" t="s">
        <v>2086</v>
      </c>
      <c r="I1983" s="4">
        <v>6.55</v>
      </c>
    </row>
    <row r="1984" spans="1:9" x14ac:dyDescent="0.2">
      <c r="A1984" s="2">
        <v>132538</v>
      </c>
      <c r="B1984" s="3" t="s">
        <v>19</v>
      </c>
      <c r="C1984" s="3" t="s">
        <v>20</v>
      </c>
      <c r="D1984" s="3" t="s">
        <v>21</v>
      </c>
      <c r="E1984" s="3" t="s">
        <v>2058</v>
      </c>
      <c r="F1984" s="3" t="s">
        <v>104</v>
      </c>
      <c r="G1984" s="3" t="s">
        <v>2081</v>
      </c>
      <c r="H1984" s="3" t="s">
        <v>2087</v>
      </c>
      <c r="I1984" s="4">
        <v>6.55</v>
      </c>
    </row>
    <row r="1985" spans="1:9" x14ac:dyDescent="0.2">
      <c r="A1985" s="2">
        <v>504568</v>
      </c>
      <c r="B1985" s="3" t="s">
        <v>19</v>
      </c>
      <c r="C1985" s="3" t="s">
        <v>20</v>
      </c>
      <c r="D1985" s="3" t="s">
        <v>21</v>
      </c>
      <c r="E1985" s="3" t="s">
        <v>2058</v>
      </c>
      <c r="F1985" s="3" t="s">
        <v>104</v>
      </c>
      <c r="G1985" s="3" t="s">
        <v>2081</v>
      </c>
      <c r="H1985" s="3" t="s">
        <v>2088</v>
      </c>
      <c r="I1985" s="4">
        <v>6.55</v>
      </c>
    </row>
    <row r="1986" spans="1:9" x14ac:dyDescent="0.2">
      <c r="A1986" s="2">
        <v>544766</v>
      </c>
      <c r="B1986" s="3" t="s">
        <v>19</v>
      </c>
      <c r="C1986" s="3" t="s">
        <v>20</v>
      </c>
      <c r="D1986" s="3" t="s">
        <v>21</v>
      </c>
      <c r="E1986" s="3" t="s">
        <v>2058</v>
      </c>
      <c r="F1986" s="3" t="s">
        <v>104</v>
      </c>
      <c r="G1986" s="3" t="s">
        <v>2081</v>
      </c>
      <c r="H1986" s="3" t="s">
        <v>2089</v>
      </c>
      <c r="I1986" s="4">
        <v>7.15</v>
      </c>
    </row>
    <row r="1987" spans="1:9" x14ac:dyDescent="0.2">
      <c r="A1987" s="2">
        <v>544768</v>
      </c>
      <c r="B1987" s="3" t="s">
        <v>19</v>
      </c>
      <c r="C1987" s="3" t="s">
        <v>20</v>
      </c>
      <c r="D1987" s="3" t="s">
        <v>21</v>
      </c>
      <c r="E1987" s="3" t="s">
        <v>2058</v>
      </c>
      <c r="F1987" s="3" t="s">
        <v>104</v>
      </c>
      <c r="G1987" s="3" t="s">
        <v>2081</v>
      </c>
      <c r="H1987" s="3" t="s">
        <v>2090</v>
      </c>
      <c r="I1987" s="4">
        <v>7.15</v>
      </c>
    </row>
    <row r="1988" spans="1:9" x14ac:dyDescent="0.2">
      <c r="A1988" s="2">
        <v>308391</v>
      </c>
      <c r="B1988" s="3" t="s">
        <v>19</v>
      </c>
      <c r="C1988" s="3" t="s">
        <v>20</v>
      </c>
      <c r="D1988" s="3" t="s">
        <v>21</v>
      </c>
      <c r="E1988" s="3" t="s">
        <v>2058</v>
      </c>
      <c r="F1988" s="3" t="s">
        <v>104</v>
      </c>
      <c r="G1988" s="3" t="s">
        <v>2091</v>
      </c>
      <c r="H1988" s="3" t="s">
        <v>2092</v>
      </c>
      <c r="I1988" s="4">
        <v>3.44</v>
      </c>
    </row>
    <row r="1989" spans="1:9" x14ac:dyDescent="0.2">
      <c r="A1989" s="2">
        <v>308390</v>
      </c>
      <c r="B1989" s="3" t="s">
        <v>19</v>
      </c>
      <c r="C1989" s="3" t="s">
        <v>20</v>
      </c>
      <c r="D1989" s="3" t="s">
        <v>21</v>
      </c>
      <c r="E1989" s="3" t="s">
        <v>2058</v>
      </c>
      <c r="F1989" s="3" t="s">
        <v>104</v>
      </c>
      <c r="G1989" s="3" t="s">
        <v>2091</v>
      </c>
      <c r="H1989" s="3" t="s">
        <v>2093</v>
      </c>
      <c r="I1989" s="4">
        <v>3.44</v>
      </c>
    </row>
    <row r="1990" spans="1:9" x14ac:dyDescent="0.2">
      <c r="A1990" s="2">
        <v>308393</v>
      </c>
      <c r="B1990" s="3" t="s">
        <v>19</v>
      </c>
      <c r="C1990" s="3" t="s">
        <v>20</v>
      </c>
      <c r="D1990" s="3" t="s">
        <v>21</v>
      </c>
      <c r="E1990" s="3" t="s">
        <v>2058</v>
      </c>
      <c r="F1990" s="3" t="s">
        <v>104</v>
      </c>
      <c r="G1990" s="3" t="s">
        <v>2091</v>
      </c>
      <c r="H1990" s="3" t="s">
        <v>2094</v>
      </c>
      <c r="I1990" s="4">
        <v>3.44</v>
      </c>
    </row>
    <row r="1991" spans="1:9" x14ac:dyDescent="0.2">
      <c r="A1991" s="2">
        <v>308395</v>
      </c>
      <c r="B1991" s="3" t="s">
        <v>19</v>
      </c>
      <c r="C1991" s="3" t="s">
        <v>20</v>
      </c>
      <c r="D1991" s="3" t="s">
        <v>21</v>
      </c>
      <c r="E1991" s="3" t="s">
        <v>2058</v>
      </c>
      <c r="F1991" s="3" t="s">
        <v>104</v>
      </c>
      <c r="G1991" s="3" t="s">
        <v>2091</v>
      </c>
      <c r="H1991" s="3" t="s">
        <v>2095</v>
      </c>
      <c r="I1991" s="4">
        <v>3.44</v>
      </c>
    </row>
    <row r="1992" spans="1:9" x14ac:dyDescent="0.2">
      <c r="A1992" s="2">
        <v>308392</v>
      </c>
      <c r="B1992" s="3" t="s">
        <v>19</v>
      </c>
      <c r="C1992" s="3" t="s">
        <v>20</v>
      </c>
      <c r="D1992" s="3" t="s">
        <v>21</v>
      </c>
      <c r="E1992" s="3" t="s">
        <v>2058</v>
      </c>
      <c r="F1992" s="3" t="s">
        <v>104</v>
      </c>
      <c r="G1992" s="3" t="s">
        <v>2091</v>
      </c>
      <c r="H1992" s="3" t="s">
        <v>2096</v>
      </c>
      <c r="I1992" s="4">
        <v>3.44</v>
      </c>
    </row>
    <row r="1993" spans="1:9" x14ac:dyDescent="0.2">
      <c r="A1993" s="2">
        <v>463083</v>
      </c>
      <c r="B1993" s="3" t="s">
        <v>19</v>
      </c>
      <c r="C1993" s="3" t="s">
        <v>20</v>
      </c>
      <c r="D1993" s="3" t="s">
        <v>21</v>
      </c>
      <c r="E1993" s="3" t="s">
        <v>2058</v>
      </c>
      <c r="F1993" s="3" t="s">
        <v>104</v>
      </c>
      <c r="G1993" s="3" t="s">
        <v>2091</v>
      </c>
      <c r="H1993" s="3" t="s">
        <v>2097</v>
      </c>
      <c r="I1993" s="4">
        <v>0.97</v>
      </c>
    </row>
    <row r="1994" spans="1:9" x14ac:dyDescent="0.2">
      <c r="A1994" s="2">
        <v>463085</v>
      </c>
      <c r="B1994" s="3" t="s">
        <v>19</v>
      </c>
      <c r="C1994" s="3" t="s">
        <v>20</v>
      </c>
      <c r="D1994" s="3" t="s">
        <v>21</v>
      </c>
      <c r="E1994" s="3" t="s">
        <v>2058</v>
      </c>
      <c r="F1994" s="3" t="s">
        <v>104</v>
      </c>
      <c r="G1994" s="3" t="s">
        <v>2091</v>
      </c>
      <c r="H1994" s="3" t="s">
        <v>2098</v>
      </c>
      <c r="I1994" s="4">
        <v>0.97</v>
      </c>
    </row>
    <row r="1995" spans="1:9" x14ac:dyDescent="0.2">
      <c r="A1995" s="2">
        <v>463144</v>
      </c>
      <c r="B1995" s="3" t="s">
        <v>19</v>
      </c>
      <c r="C1995" s="3" t="s">
        <v>20</v>
      </c>
      <c r="D1995" s="3" t="s">
        <v>21</v>
      </c>
      <c r="E1995" s="3" t="s">
        <v>2058</v>
      </c>
      <c r="F1995" s="3" t="s">
        <v>104</v>
      </c>
      <c r="G1995" s="3" t="s">
        <v>2091</v>
      </c>
      <c r="H1995" s="3" t="s">
        <v>2099</v>
      </c>
      <c r="I1995" s="4">
        <v>0.97</v>
      </c>
    </row>
    <row r="1996" spans="1:9" x14ac:dyDescent="0.2">
      <c r="A1996" s="2">
        <v>463145</v>
      </c>
      <c r="B1996" s="3" t="s">
        <v>19</v>
      </c>
      <c r="C1996" s="3" t="s">
        <v>20</v>
      </c>
      <c r="D1996" s="3" t="s">
        <v>21</v>
      </c>
      <c r="E1996" s="3" t="s">
        <v>2058</v>
      </c>
      <c r="F1996" s="3" t="s">
        <v>104</v>
      </c>
      <c r="G1996" s="3" t="s">
        <v>2091</v>
      </c>
      <c r="H1996" s="3" t="s">
        <v>2100</v>
      </c>
      <c r="I1996" s="4">
        <v>0.97</v>
      </c>
    </row>
    <row r="1997" spans="1:9" x14ac:dyDescent="0.2">
      <c r="A1997" s="2">
        <v>481226</v>
      </c>
      <c r="B1997" s="3" t="s">
        <v>19</v>
      </c>
      <c r="C1997" s="3" t="s">
        <v>20</v>
      </c>
      <c r="D1997" s="3" t="s">
        <v>21</v>
      </c>
      <c r="E1997" s="3" t="s">
        <v>2058</v>
      </c>
      <c r="F1997" s="3" t="s">
        <v>104</v>
      </c>
      <c r="G1997" s="3" t="s">
        <v>2091</v>
      </c>
      <c r="H1997" s="3" t="s">
        <v>2101</v>
      </c>
      <c r="I1997" s="4">
        <v>3.44</v>
      </c>
    </row>
    <row r="1998" spans="1:9" x14ac:dyDescent="0.2">
      <c r="A1998" s="2">
        <v>514725</v>
      </c>
      <c r="B1998" s="3" t="s">
        <v>19</v>
      </c>
      <c r="C1998" s="3" t="s">
        <v>20</v>
      </c>
      <c r="D1998" s="3" t="s">
        <v>21</v>
      </c>
      <c r="E1998" s="3" t="s">
        <v>2058</v>
      </c>
      <c r="F1998" s="3" t="s">
        <v>104</v>
      </c>
      <c r="G1998" s="3" t="s">
        <v>2091</v>
      </c>
      <c r="H1998" s="3" t="s">
        <v>2102</v>
      </c>
      <c r="I1998" s="4">
        <v>1.81</v>
      </c>
    </row>
    <row r="1999" spans="1:9" x14ac:dyDescent="0.2">
      <c r="A1999" s="2">
        <v>514729</v>
      </c>
      <c r="B1999" s="3" t="s">
        <v>19</v>
      </c>
      <c r="C1999" s="3" t="s">
        <v>20</v>
      </c>
      <c r="D1999" s="3" t="s">
        <v>21</v>
      </c>
      <c r="E1999" s="3" t="s">
        <v>2058</v>
      </c>
      <c r="F1999" s="3" t="s">
        <v>104</v>
      </c>
      <c r="G1999" s="3" t="s">
        <v>2091</v>
      </c>
      <c r="H1999" s="3" t="s">
        <v>2103</v>
      </c>
      <c r="I1999" s="4">
        <v>1.81</v>
      </c>
    </row>
    <row r="2000" spans="1:9" x14ac:dyDescent="0.2">
      <c r="A2000" s="2">
        <v>514733</v>
      </c>
      <c r="B2000" s="3" t="s">
        <v>19</v>
      </c>
      <c r="C2000" s="3" t="s">
        <v>20</v>
      </c>
      <c r="D2000" s="3" t="s">
        <v>21</v>
      </c>
      <c r="E2000" s="3" t="s">
        <v>2058</v>
      </c>
      <c r="F2000" s="3" t="s">
        <v>104</v>
      </c>
      <c r="G2000" s="3" t="s">
        <v>2091</v>
      </c>
      <c r="H2000" s="3" t="s">
        <v>2104</v>
      </c>
      <c r="I2000" s="4">
        <v>1.81</v>
      </c>
    </row>
    <row r="2001" spans="1:9" x14ac:dyDescent="0.2">
      <c r="A2001" s="2">
        <v>514736</v>
      </c>
      <c r="B2001" s="3" t="s">
        <v>19</v>
      </c>
      <c r="C2001" s="3" t="s">
        <v>20</v>
      </c>
      <c r="D2001" s="3" t="s">
        <v>21</v>
      </c>
      <c r="E2001" s="3" t="s">
        <v>2058</v>
      </c>
      <c r="F2001" s="3" t="s">
        <v>104</v>
      </c>
      <c r="G2001" s="3" t="s">
        <v>2091</v>
      </c>
      <c r="H2001" s="3" t="s">
        <v>2105</v>
      </c>
      <c r="I2001" s="4">
        <v>1.81</v>
      </c>
    </row>
    <row r="2002" spans="1:9" x14ac:dyDescent="0.2">
      <c r="A2002" s="2">
        <v>514739</v>
      </c>
      <c r="B2002" s="3" t="s">
        <v>19</v>
      </c>
      <c r="C2002" s="3" t="s">
        <v>20</v>
      </c>
      <c r="D2002" s="3" t="s">
        <v>21</v>
      </c>
      <c r="E2002" s="3" t="s">
        <v>2058</v>
      </c>
      <c r="F2002" s="3" t="s">
        <v>104</v>
      </c>
      <c r="G2002" s="3" t="s">
        <v>2091</v>
      </c>
      <c r="H2002" s="3" t="s">
        <v>2106</v>
      </c>
      <c r="I2002" s="4">
        <v>1.81</v>
      </c>
    </row>
    <row r="2003" spans="1:9" x14ac:dyDescent="0.2">
      <c r="A2003" s="2">
        <v>545740</v>
      </c>
      <c r="B2003" s="3" t="s">
        <v>19</v>
      </c>
      <c r="C2003" s="3" t="s">
        <v>20</v>
      </c>
      <c r="D2003" s="3" t="s">
        <v>21</v>
      </c>
      <c r="E2003" s="3" t="s">
        <v>2058</v>
      </c>
      <c r="F2003" s="3" t="s">
        <v>104</v>
      </c>
      <c r="G2003" s="3" t="s">
        <v>2091</v>
      </c>
      <c r="H2003" s="3" t="s">
        <v>2107</v>
      </c>
      <c r="I2003" s="4">
        <v>1.74</v>
      </c>
    </row>
    <row r="2004" spans="1:9" x14ac:dyDescent="0.2">
      <c r="A2004" s="2">
        <v>545744</v>
      </c>
      <c r="B2004" s="3" t="s">
        <v>19</v>
      </c>
      <c r="C2004" s="3" t="s">
        <v>20</v>
      </c>
      <c r="D2004" s="3" t="s">
        <v>21</v>
      </c>
      <c r="E2004" s="3" t="s">
        <v>2058</v>
      </c>
      <c r="F2004" s="3" t="s">
        <v>104</v>
      </c>
      <c r="G2004" s="3" t="s">
        <v>2091</v>
      </c>
      <c r="H2004" s="3" t="s">
        <v>2108</v>
      </c>
      <c r="I2004" s="4">
        <v>1.74</v>
      </c>
    </row>
    <row r="2005" spans="1:9" x14ac:dyDescent="0.2">
      <c r="A2005" s="2">
        <v>545746</v>
      </c>
      <c r="B2005" s="3" t="s">
        <v>19</v>
      </c>
      <c r="C2005" s="3" t="s">
        <v>20</v>
      </c>
      <c r="D2005" s="3" t="s">
        <v>21</v>
      </c>
      <c r="E2005" s="3" t="s">
        <v>2058</v>
      </c>
      <c r="F2005" s="3" t="s">
        <v>104</v>
      </c>
      <c r="G2005" s="3" t="s">
        <v>2091</v>
      </c>
      <c r="H2005" s="3" t="s">
        <v>2109</v>
      </c>
      <c r="I2005" s="4">
        <v>1.74</v>
      </c>
    </row>
    <row r="2006" spans="1:9" x14ac:dyDescent="0.2">
      <c r="A2006" s="2">
        <v>545747</v>
      </c>
      <c r="B2006" s="3" t="s">
        <v>19</v>
      </c>
      <c r="C2006" s="3" t="s">
        <v>20</v>
      </c>
      <c r="D2006" s="3" t="s">
        <v>21</v>
      </c>
      <c r="E2006" s="3" t="s">
        <v>2058</v>
      </c>
      <c r="F2006" s="3" t="s">
        <v>104</v>
      </c>
      <c r="G2006" s="3" t="s">
        <v>2091</v>
      </c>
      <c r="H2006" s="3" t="s">
        <v>2110</v>
      </c>
      <c r="I2006" s="4">
        <v>1.74</v>
      </c>
    </row>
    <row r="2007" spans="1:9" x14ac:dyDescent="0.2">
      <c r="A2007" s="2">
        <v>482495</v>
      </c>
      <c r="B2007" s="3" t="s">
        <v>19</v>
      </c>
      <c r="C2007" s="3" t="s">
        <v>20</v>
      </c>
      <c r="D2007" s="3" t="s">
        <v>21</v>
      </c>
      <c r="E2007" s="3" t="s">
        <v>2058</v>
      </c>
      <c r="F2007" s="3" t="s">
        <v>104</v>
      </c>
      <c r="G2007" s="3" t="s">
        <v>2111</v>
      </c>
      <c r="H2007" s="3" t="s">
        <v>2112</v>
      </c>
      <c r="I2007" s="4">
        <v>1.22</v>
      </c>
    </row>
    <row r="2008" spans="1:9" x14ac:dyDescent="0.2">
      <c r="A2008" s="2">
        <v>263196</v>
      </c>
      <c r="B2008" s="3" t="s">
        <v>19</v>
      </c>
      <c r="C2008" s="3" t="s">
        <v>20</v>
      </c>
      <c r="D2008" s="3" t="s">
        <v>21</v>
      </c>
      <c r="E2008" s="3" t="s">
        <v>2058</v>
      </c>
      <c r="F2008" s="3" t="s">
        <v>23</v>
      </c>
      <c r="G2008" s="3" t="s">
        <v>1232</v>
      </c>
      <c r="H2008" s="3" t="s">
        <v>2113</v>
      </c>
      <c r="I2008" s="4">
        <v>3.06</v>
      </c>
    </row>
    <row r="2009" spans="1:9" x14ac:dyDescent="0.2">
      <c r="A2009" s="2">
        <v>324542</v>
      </c>
      <c r="B2009" s="3" t="s">
        <v>19</v>
      </c>
      <c r="C2009" s="3" t="s">
        <v>20</v>
      </c>
      <c r="D2009" s="3" t="s">
        <v>21</v>
      </c>
      <c r="E2009" s="3" t="s">
        <v>2058</v>
      </c>
      <c r="F2009" s="3" t="s">
        <v>23</v>
      </c>
      <c r="G2009" s="3" t="s">
        <v>1232</v>
      </c>
      <c r="H2009" s="3" t="s">
        <v>2114</v>
      </c>
      <c r="I2009" s="4">
        <v>2.37</v>
      </c>
    </row>
    <row r="2010" spans="1:9" x14ac:dyDescent="0.2">
      <c r="A2010" s="2">
        <v>324544</v>
      </c>
      <c r="B2010" s="3" t="s">
        <v>19</v>
      </c>
      <c r="C2010" s="3" t="s">
        <v>20</v>
      </c>
      <c r="D2010" s="3" t="s">
        <v>21</v>
      </c>
      <c r="E2010" s="3" t="s">
        <v>2058</v>
      </c>
      <c r="F2010" s="3" t="s">
        <v>23</v>
      </c>
      <c r="G2010" s="3" t="s">
        <v>1232</v>
      </c>
      <c r="H2010" s="3" t="s">
        <v>2115</v>
      </c>
      <c r="I2010" s="4">
        <v>2.37</v>
      </c>
    </row>
    <row r="2011" spans="1:9" x14ac:dyDescent="0.2">
      <c r="A2011" s="2">
        <v>324549</v>
      </c>
      <c r="B2011" s="3" t="s">
        <v>19</v>
      </c>
      <c r="C2011" s="3" t="s">
        <v>20</v>
      </c>
      <c r="D2011" s="3" t="s">
        <v>21</v>
      </c>
      <c r="E2011" s="3" t="s">
        <v>2058</v>
      </c>
      <c r="F2011" s="3" t="s">
        <v>23</v>
      </c>
      <c r="G2011" s="3" t="s">
        <v>1232</v>
      </c>
      <c r="H2011" s="3" t="s">
        <v>2116</v>
      </c>
      <c r="I2011" s="4">
        <v>2.37</v>
      </c>
    </row>
    <row r="2012" spans="1:9" x14ac:dyDescent="0.2">
      <c r="A2012" s="2">
        <v>324553</v>
      </c>
      <c r="B2012" s="3" t="s">
        <v>19</v>
      </c>
      <c r="C2012" s="3" t="s">
        <v>20</v>
      </c>
      <c r="D2012" s="3" t="s">
        <v>21</v>
      </c>
      <c r="E2012" s="3" t="s">
        <v>2058</v>
      </c>
      <c r="F2012" s="3" t="s">
        <v>23</v>
      </c>
      <c r="G2012" s="3" t="s">
        <v>1232</v>
      </c>
      <c r="H2012" s="3" t="s">
        <v>2117</v>
      </c>
      <c r="I2012" s="4">
        <v>2.37</v>
      </c>
    </row>
    <row r="2013" spans="1:9" x14ac:dyDescent="0.2">
      <c r="A2013" s="2">
        <v>324546</v>
      </c>
      <c r="B2013" s="3" t="s">
        <v>19</v>
      </c>
      <c r="C2013" s="3" t="s">
        <v>20</v>
      </c>
      <c r="D2013" s="3" t="s">
        <v>21</v>
      </c>
      <c r="E2013" s="3" t="s">
        <v>2058</v>
      </c>
      <c r="F2013" s="3" t="s">
        <v>23</v>
      </c>
      <c r="G2013" s="3" t="s">
        <v>1232</v>
      </c>
      <c r="H2013" s="3" t="s">
        <v>2118</v>
      </c>
      <c r="I2013" s="4">
        <v>2.37</v>
      </c>
    </row>
    <row r="2014" spans="1:9" x14ac:dyDescent="0.2">
      <c r="A2014" s="2">
        <v>376926</v>
      </c>
      <c r="B2014" s="3" t="s">
        <v>19</v>
      </c>
      <c r="C2014" s="3" t="s">
        <v>20</v>
      </c>
      <c r="D2014" s="3" t="s">
        <v>21</v>
      </c>
      <c r="E2014" s="3" t="s">
        <v>2058</v>
      </c>
      <c r="F2014" s="3" t="s">
        <v>23</v>
      </c>
      <c r="G2014" s="3" t="s">
        <v>1232</v>
      </c>
      <c r="H2014" s="3" t="s">
        <v>2119</v>
      </c>
      <c r="I2014" s="4">
        <v>2.37</v>
      </c>
    </row>
    <row r="2015" spans="1:9" x14ac:dyDescent="0.2">
      <c r="A2015" s="2">
        <v>410530</v>
      </c>
      <c r="B2015" s="3" t="s">
        <v>19</v>
      </c>
      <c r="C2015" s="3" t="s">
        <v>20</v>
      </c>
      <c r="D2015" s="3" t="s">
        <v>21</v>
      </c>
      <c r="E2015" s="3" t="s">
        <v>2058</v>
      </c>
      <c r="F2015" s="3" t="s">
        <v>23</v>
      </c>
      <c r="G2015" s="3" t="s">
        <v>1232</v>
      </c>
      <c r="H2015" s="3" t="s">
        <v>2120</v>
      </c>
      <c r="I2015" s="4">
        <v>13.28</v>
      </c>
    </row>
    <row r="2016" spans="1:9" x14ac:dyDescent="0.2">
      <c r="A2016" s="2">
        <v>456822</v>
      </c>
      <c r="B2016" s="3" t="s">
        <v>19</v>
      </c>
      <c r="C2016" s="3" t="s">
        <v>20</v>
      </c>
      <c r="D2016" s="3" t="s">
        <v>21</v>
      </c>
      <c r="E2016" s="3" t="s">
        <v>2058</v>
      </c>
      <c r="F2016" s="3" t="s">
        <v>23</v>
      </c>
      <c r="G2016" s="3" t="s">
        <v>1232</v>
      </c>
      <c r="H2016" s="3" t="s">
        <v>2121</v>
      </c>
      <c r="I2016" s="4">
        <v>3.07</v>
      </c>
    </row>
    <row r="2017" spans="1:9" x14ac:dyDescent="0.2">
      <c r="A2017" s="2">
        <v>456824</v>
      </c>
      <c r="B2017" s="3" t="s">
        <v>19</v>
      </c>
      <c r="C2017" s="3" t="s">
        <v>20</v>
      </c>
      <c r="D2017" s="3" t="s">
        <v>21</v>
      </c>
      <c r="E2017" s="3" t="s">
        <v>2058</v>
      </c>
      <c r="F2017" s="3" t="s">
        <v>23</v>
      </c>
      <c r="G2017" s="3" t="s">
        <v>1232</v>
      </c>
      <c r="H2017" s="3" t="s">
        <v>2122</v>
      </c>
      <c r="I2017" s="4">
        <v>3.06</v>
      </c>
    </row>
    <row r="2018" spans="1:9" x14ac:dyDescent="0.2">
      <c r="A2018" s="2">
        <v>481774</v>
      </c>
      <c r="B2018" s="3" t="s">
        <v>19</v>
      </c>
      <c r="C2018" s="3" t="s">
        <v>20</v>
      </c>
      <c r="D2018" s="3" t="s">
        <v>21</v>
      </c>
      <c r="E2018" s="3" t="s">
        <v>2058</v>
      </c>
      <c r="F2018" s="3" t="s">
        <v>23</v>
      </c>
      <c r="G2018" s="3" t="s">
        <v>1232</v>
      </c>
      <c r="H2018" s="3" t="s">
        <v>2123</v>
      </c>
      <c r="I2018" s="4">
        <v>2.37</v>
      </c>
    </row>
    <row r="2019" spans="1:9" x14ac:dyDescent="0.2">
      <c r="A2019" s="2">
        <v>581639</v>
      </c>
      <c r="B2019" s="3" t="s">
        <v>19</v>
      </c>
      <c r="C2019" s="3" t="s">
        <v>20</v>
      </c>
      <c r="D2019" s="3" t="s">
        <v>21</v>
      </c>
      <c r="E2019" s="3" t="s">
        <v>2058</v>
      </c>
      <c r="F2019" s="3" t="s">
        <v>23</v>
      </c>
      <c r="G2019" s="3" t="s">
        <v>1232</v>
      </c>
      <c r="H2019" s="3" t="s">
        <v>2124</v>
      </c>
      <c r="I2019" s="4">
        <v>3.07</v>
      </c>
    </row>
    <row r="2020" spans="1:9" x14ac:dyDescent="0.2">
      <c r="A2020" s="2">
        <v>581641</v>
      </c>
      <c r="B2020" s="3" t="s">
        <v>19</v>
      </c>
      <c r="C2020" s="3" t="s">
        <v>20</v>
      </c>
      <c r="D2020" s="3" t="s">
        <v>21</v>
      </c>
      <c r="E2020" s="3" t="s">
        <v>2058</v>
      </c>
      <c r="F2020" s="3" t="s">
        <v>23</v>
      </c>
      <c r="G2020" s="3" t="s">
        <v>1232</v>
      </c>
      <c r="H2020" s="3" t="s">
        <v>2125</v>
      </c>
      <c r="I2020" s="4">
        <v>3.07</v>
      </c>
    </row>
    <row r="2021" spans="1:9" x14ac:dyDescent="0.2">
      <c r="A2021" s="2">
        <v>581642</v>
      </c>
      <c r="B2021" s="3" t="s">
        <v>19</v>
      </c>
      <c r="C2021" s="3" t="s">
        <v>20</v>
      </c>
      <c r="D2021" s="3" t="s">
        <v>21</v>
      </c>
      <c r="E2021" s="3" t="s">
        <v>2058</v>
      </c>
      <c r="F2021" s="3" t="s">
        <v>23</v>
      </c>
      <c r="G2021" s="3" t="s">
        <v>1232</v>
      </c>
      <c r="H2021" s="3" t="s">
        <v>2126</v>
      </c>
      <c r="I2021" s="4">
        <v>3.07</v>
      </c>
    </row>
    <row r="2022" spans="1:9" x14ac:dyDescent="0.2">
      <c r="A2022" s="2">
        <v>581644</v>
      </c>
      <c r="B2022" s="3" t="s">
        <v>19</v>
      </c>
      <c r="C2022" s="3" t="s">
        <v>20</v>
      </c>
      <c r="D2022" s="3" t="s">
        <v>21</v>
      </c>
      <c r="E2022" s="3" t="s">
        <v>2058</v>
      </c>
      <c r="F2022" s="3" t="s">
        <v>23</v>
      </c>
      <c r="G2022" s="3" t="s">
        <v>1232</v>
      </c>
      <c r="H2022" s="3" t="s">
        <v>2127</v>
      </c>
      <c r="I2022" s="4">
        <v>3.07</v>
      </c>
    </row>
    <row r="2023" spans="1:9" x14ac:dyDescent="0.2">
      <c r="A2023" s="2">
        <v>13647</v>
      </c>
      <c r="B2023" s="3" t="s">
        <v>19</v>
      </c>
      <c r="C2023" s="3" t="s">
        <v>20</v>
      </c>
      <c r="D2023" s="3" t="s">
        <v>21</v>
      </c>
      <c r="E2023" s="3" t="s">
        <v>2058</v>
      </c>
      <c r="F2023" s="3" t="s">
        <v>23</v>
      </c>
      <c r="G2023" s="3" t="s">
        <v>361</v>
      </c>
      <c r="H2023" s="3" t="s">
        <v>2128</v>
      </c>
      <c r="I2023" s="4">
        <v>4.12</v>
      </c>
    </row>
    <row r="2024" spans="1:9" x14ac:dyDescent="0.2">
      <c r="A2024" s="2">
        <v>13648</v>
      </c>
      <c r="B2024" s="3" t="s">
        <v>19</v>
      </c>
      <c r="C2024" s="3" t="s">
        <v>20</v>
      </c>
      <c r="D2024" s="3" t="s">
        <v>21</v>
      </c>
      <c r="E2024" s="3" t="s">
        <v>2058</v>
      </c>
      <c r="F2024" s="3" t="s">
        <v>23</v>
      </c>
      <c r="G2024" s="3" t="s">
        <v>361</v>
      </c>
      <c r="H2024" s="3" t="s">
        <v>2129</v>
      </c>
      <c r="I2024" s="4">
        <v>4.12</v>
      </c>
    </row>
    <row r="2025" spans="1:9" x14ac:dyDescent="0.2">
      <c r="A2025" s="2">
        <v>13649</v>
      </c>
      <c r="B2025" s="3" t="s">
        <v>19</v>
      </c>
      <c r="C2025" s="3" t="s">
        <v>20</v>
      </c>
      <c r="D2025" s="3" t="s">
        <v>21</v>
      </c>
      <c r="E2025" s="3" t="s">
        <v>2058</v>
      </c>
      <c r="F2025" s="3" t="s">
        <v>23</v>
      </c>
      <c r="G2025" s="3" t="s">
        <v>361</v>
      </c>
      <c r="H2025" s="3" t="s">
        <v>2130</v>
      </c>
      <c r="I2025" s="4">
        <v>4.12</v>
      </c>
    </row>
    <row r="2026" spans="1:9" x14ac:dyDescent="0.2">
      <c r="A2026" s="2">
        <v>13650</v>
      </c>
      <c r="B2026" s="3" t="s">
        <v>19</v>
      </c>
      <c r="C2026" s="3" t="s">
        <v>20</v>
      </c>
      <c r="D2026" s="3" t="s">
        <v>21</v>
      </c>
      <c r="E2026" s="3" t="s">
        <v>2058</v>
      </c>
      <c r="F2026" s="3" t="s">
        <v>23</v>
      </c>
      <c r="G2026" s="3" t="s">
        <v>361</v>
      </c>
      <c r="H2026" s="3" t="s">
        <v>2131</v>
      </c>
      <c r="I2026" s="4">
        <v>4.12</v>
      </c>
    </row>
    <row r="2027" spans="1:9" x14ac:dyDescent="0.2">
      <c r="A2027" s="2">
        <v>18608</v>
      </c>
      <c r="B2027" s="3" t="s">
        <v>19</v>
      </c>
      <c r="C2027" s="3" t="s">
        <v>20</v>
      </c>
      <c r="D2027" s="3" t="s">
        <v>21</v>
      </c>
      <c r="E2027" s="3" t="s">
        <v>2058</v>
      </c>
      <c r="F2027" s="3" t="s">
        <v>23</v>
      </c>
      <c r="G2027" s="3" t="s">
        <v>361</v>
      </c>
      <c r="H2027" s="3" t="s">
        <v>2132</v>
      </c>
      <c r="I2027" s="4">
        <v>4.12</v>
      </c>
    </row>
    <row r="2028" spans="1:9" x14ac:dyDescent="0.2">
      <c r="A2028" s="2">
        <v>372167</v>
      </c>
      <c r="B2028" s="3" t="s">
        <v>19</v>
      </c>
      <c r="C2028" s="3" t="s">
        <v>20</v>
      </c>
      <c r="D2028" s="3" t="s">
        <v>21</v>
      </c>
      <c r="E2028" s="3" t="s">
        <v>2058</v>
      </c>
      <c r="F2028" s="3" t="s">
        <v>23</v>
      </c>
      <c r="G2028" s="3" t="s">
        <v>361</v>
      </c>
      <c r="H2028" s="3" t="s">
        <v>2133</v>
      </c>
      <c r="I2028" s="4">
        <v>2.0299999999999998</v>
      </c>
    </row>
    <row r="2029" spans="1:9" x14ac:dyDescent="0.2">
      <c r="A2029" s="2">
        <v>372171</v>
      </c>
      <c r="B2029" s="3" t="s">
        <v>19</v>
      </c>
      <c r="C2029" s="3" t="s">
        <v>20</v>
      </c>
      <c r="D2029" s="3" t="s">
        <v>21</v>
      </c>
      <c r="E2029" s="3" t="s">
        <v>2058</v>
      </c>
      <c r="F2029" s="3" t="s">
        <v>23</v>
      </c>
      <c r="G2029" s="3" t="s">
        <v>361</v>
      </c>
      <c r="H2029" s="3" t="s">
        <v>2134</v>
      </c>
      <c r="I2029" s="4">
        <v>2.0299999999999998</v>
      </c>
    </row>
    <row r="2030" spans="1:9" x14ac:dyDescent="0.2">
      <c r="A2030" s="2">
        <v>372174</v>
      </c>
      <c r="B2030" s="3" t="s">
        <v>19</v>
      </c>
      <c r="C2030" s="3" t="s">
        <v>20</v>
      </c>
      <c r="D2030" s="3" t="s">
        <v>21</v>
      </c>
      <c r="E2030" s="3" t="s">
        <v>2058</v>
      </c>
      <c r="F2030" s="3" t="s">
        <v>23</v>
      </c>
      <c r="G2030" s="3" t="s">
        <v>361</v>
      </c>
      <c r="H2030" s="3" t="s">
        <v>2135</v>
      </c>
      <c r="I2030" s="4">
        <v>2.0299999999999998</v>
      </c>
    </row>
    <row r="2031" spans="1:9" x14ac:dyDescent="0.2">
      <c r="A2031" s="2">
        <v>372175</v>
      </c>
      <c r="B2031" s="3" t="s">
        <v>19</v>
      </c>
      <c r="C2031" s="3" t="s">
        <v>20</v>
      </c>
      <c r="D2031" s="3" t="s">
        <v>21</v>
      </c>
      <c r="E2031" s="3" t="s">
        <v>2058</v>
      </c>
      <c r="F2031" s="3" t="s">
        <v>23</v>
      </c>
      <c r="G2031" s="3" t="s">
        <v>361</v>
      </c>
      <c r="H2031" s="3" t="s">
        <v>2136</v>
      </c>
      <c r="I2031" s="4">
        <v>2.0299999999999998</v>
      </c>
    </row>
    <row r="2032" spans="1:9" x14ac:dyDescent="0.2">
      <c r="A2032" s="2">
        <v>372181</v>
      </c>
      <c r="B2032" s="3" t="s">
        <v>19</v>
      </c>
      <c r="C2032" s="3" t="s">
        <v>20</v>
      </c>
      <c r="D2032" s="3" t="s">
        <v>21</v>
      </c>
      <c r="E2032" s="3" t="s">
        <v>2058</v>
      </c>
      <c r="F2032" s="3" t="s">
        <v>23</v>
      </c>
      <c r="G2032" s="3" t="s">
        <v>361</v>
      </c>
      <c r="H2032" s="3" t="s">
        <v>2137</v>
      </c>
      <c r="I2032" s="4">
        <v>2.0299999999999998</v>
      </c>
    </row>
    <row r="2033" spans="1:9" x14ac:dyDescent="0.2">
      <c r="A2033" s="2">
        <v>372182</v>
      </c>
      <c r="B2033" s="3" t="s">
        <v>19</v>
      </c>
      <c r="C2033" s="3" t="s">
        <v>20</v>
      </c>
      <c r="D2033" s="3" t="s">
        <v>21</v>
      </c>
      <c r="E2033" s="3" t="s">
        <v>2058</v>
      </c>
      <c r="F2033" s="3" t="s">
        <v>23</v>
      </c>
      <c r="G2033" s="3" t="s">
        <v>361</v>
      </c>
      <c r="H2033" s="3" t="s">
        <v>2138</v>
      </c>
      <c r="I2033" s="4">
        <v>2.0299999999999998</v>
      </c>
    </row>
    <row r="2034" spans="1:9" x14ac:dyDescent="0.2">
      <c r="A2034" s="2">
        <v>372184</v>
      </c>
      <c r="B2034" s="3" t="s">
        <v>19</v>
      </c>
      <c r="C2034" s="3" t="s">
        <v>20</v>
      </c>
      <c r="D2034" s="3" t="s">
        <v>21</v>
      </c>
      <c r="E2034" s="3" t="s">
        <v>2058</v>
      </c>
      <c r="F2034" s="3" t="s">
        <v>23</v>
      </c>
      <c r="G2034" s="3" t="s">
        <v>361</v>
      </c>
      <c r="H2034" s="3" t="s">
        <v>2139</v>
      </c>
      <c r="I2034" s="4">
        <v>2.0299999999999998</v>
      </c>
    </row>
    <row r="2035" spans="1:9" x14ac:dyDescent="0.2">
      <c r="A2035" s="2">
        <v>418640</v>
      </c>
      <c r="B2035" s="3" t="s">
        <v>19</v>
      </c>
      <c r="C2035" s="3" t="s">
        <v>20</v>
      </c>
      <c r="D2035" s="3" t="s">
        <v>21</v>
      </c>
      <c r="E2035" s="3" t="s">
        <v>2058</v>
      </c>
      <c r="F2035" s="3" t="s">
        <v>23</v>
      </c>
      <c r="G2035" s="3" t="s">
        <v>361</v>
      </c>
      <c r="H2035" s="3" t="s">
        <v>2140</v>
      </c>
      <c r="I2035" s="4">
        <v>1.39</v>
      </c>
    </row>
    <row r="2036" spans="1:9" x14ac:dyDescent="0.2">
      <c r="A2036" s="2">
        <v>418643</v>
      </c>
      <c r="B2036" s="3" t="s">
        <v>19</v>
      </c>
      <c r="C2036" s="3" t="s">
        <v>20</v>
      </c>
      <c r="D2036" s="3" t="s">
        <v>21</v>
      </c>
      <c r="E2036" s="3" t="s">
        <v>2058</v>
      </c>
      <c r="F2036" s="3" t="s">
        <v>23</v>
      </c>
      <c r="G2036" s="3" t="s">
        <v>361</v>
      </c>
      <c r="H2036" s="3" t="s">
        <v>2141</v>
      </c>
      <c r="I2036" s="4">
        <v>1.39</v>
      </c>
    </row>
    <row r="2037" spans="1:9" x14ac:dyDescent="0.2">
      <c r="A2037" s="2">
        <v>418647</v>
      </c>
      <c r="B2037" s="3" t="s">
        <v>19</v>
      </c>
      <c r="C2037" s="3" t="s">
        <v>20</v>
      </c>
      <c r="D2037" s="3" t="s">
        <v>21</v>
      </c>
      <c r="E2037" s="3" t="s">
        <v>2058</v>
      </c>
      <c r="F2037" s="3" t="s">
        <v>23</v>
      </c>
      <c r="G2037" s="3" t="s">
        <v>361</v>
      </c>
      <c r="H2037" s="3" t="s">
        <v>2142</v>
      </c>
      <c r="I2037" s="4">
        <v>1.39</v>
      </c>
    </row>
    <row r="2038" spans="1:9" x14ac:dyDescent="0.2">
      <c r="A2038" s="2">
        <v>418651</v>
      </c>
      <c r="B2038" s="3" t="s">
        <v>19</v>
      </c>
      <c r="C2038" s="3" t="s">
        <v>20</v>
      </c>
      <c r="D2038" s="3" t="s">
        <v>21</v>
      </c>
      <c r="E2038" s="3" t="s">
        <v>2058</v>
      </c>
      <c r="F2038" s="3" t="s">
        <v>23</v>
      </c>
      <c r="G2038" s="3" t="s">
        <v>361</v>
      </c>
      <c r="H2038" s="3" t="s">
        <v>2143</v>
      </c>
      <c r="I2038" s="4">
        <v>1.39</v>
      </c>
    </row>
    <row r="2039" spans="1:9" x14ac:dyDescent="0.2">
      <c r="A2039" s="2">
        <v>418654</v>
      </c>
      <c r="B2039" s="3" t="s">
        <v>19</v>
      </c>
      <c r="C2039" s="3" t="s">
        <v>20</v>
      </c>
      <c r="D2039" s="3" t="s">
        <v>21</v>
      </c>
      <c r="E2039" s="3" t="s">
        <v>2058</v>
      </c>
      <c r="F2039" s="3" t="s">
        <v>23</v>
      </c>
      <c r="G2039" s="3" t="s">
        <v>361</v>
      </c>
      <c r="H2039" s="3" t="s">
        <v>2144</v>
      </c>
      <c r="I2039" s="4">
        <v>1.39</v>
      </c>
    </row>
    <row r="2040" spans="1:9" x14ac:dyDescent="0.2">
      <c r="A2040" s="2">
        <v>418656</v>
      </c>
      <c r="B2040" s="3" t="s">
        <v>19</v>
      </c>
      <c r="C2040" s="3" t="s">
        <v>20</v>
      </c>
      <c r="D2040" s="3" t="s">
        <v>21</v>
      </c>
      <c r="E2040" s="3" t="s">
        <v>2058</v>
      </c>
      <c r="F2040" s="3" t="s">
        <v>23</v>
      </c>
      <c r="G2040" s="3" t="s">
        <v>361</v>
      </c>
      <c r="H2040" s="3" t="s">
        <v>2145</v>
      </c>
      <c r="I2040" s="4">
        <v>1.39</v>
      </c>
    </row>
    <row r="2041" spans="1:9" x14ac:dyDescent="0.2">
      <c r="A2041" s="2">
        <v>484901</v>
      </c>
      <c r="B2041" s="3" t="s">
        <v>19</v>
      </c>
      <c r="C2041" s="3" t="s">
        <v>20</v>
      </c>
      <c r="D2041" s="3" t="s">
        <v>21</v>
      </c>
      <c r="E2041" s="3" t="s">
        <v>2058</v>
      </c>
      <c r="F2041" s="3" t="s">
        <v>23</v>
      </c>
      <c r="G2041" s="3" t="s">
        <v>361</v>
      </c>
      <c r="H2041" s="3" t="s">
        <v>2146</v>
      </c>
      <c r="I2041" s="4">
        <v>4.12</v>
      </c>
    </row>
    <row r="2042" spans="1:9" x14ac:dyDescent="0.2">
      <c r="A2042" s="2">
        <v>506831</v>
      </c>
      <c r="B2042" s="3" t="s">
        <v>19</v>
      </c>
      <c r="C2042" s="3" t="s">
        <v>20</v>
      </c>
      <c r="D2042" s="3" t="s">
        <v>21</v>
      </c>
      <c r="E2042" s="3" t="s">
        <v>2058</v>
      </c>
      <c r="F2042" s="3" t="s">
        <v>23</v>
      </c>
      <c r="G2042" s="3" t="s">
        <v>361</v>
      </c>
      <c r="H2042" s="3" t="s">
        <v>2147</v>
      </c>
      <c r="I2042" s="4">
        <v>1.39</v>
      </c>
    </row>
    <row r="2043" spans="1:9" x14ac:dyDescent="0.2">
      <c r="A2043" s="2">
        <v>506836</v>
      </c>
      <c r="B2043" s="3" t="s">
        <v>19</v>
      </c>
      <c r="C2043" s="3" t="s">
        <v>20</v>
      </c>
      <c r="D2043" s="3" t="s">
        <v>21</v>
      </c>
      <c r="E2043" s="3" t="s">
        <v>2058</v>
      </c>
      <c r="F2043" s="3" t="s">
        <v>23</v>
      </c>
      <c r="G2043" s="3" t="s">
        <v>361</v>
      </c>
      <c r="H2043" s="3" t="s">
        <v>2148</v>
      </c>
      <c r="I2043" s="4">
        <v>1.39</v>
      </c>
    </row>
    <row r="2044" spans="1:9" x14ac:dyDescent="0.2">
      <c r="A2044" s="2">
        <v>506842</v>
      </c>
      <c r="B2044" s="3" t="s">
        <v>19</v>
      </c>
      <c r="C2044" s="3" t="s">
        <v>20</v>
      </c>
      <c r="D2044" s="3" t="s">
        <v>21</v>
      </c>
      <c r="E2044" s="3" t="s">
        <v>2058</v>
      </c>
      <c r="F2044" s="3" t="s">
        <v>23</v>
      </c>
      <c r="G2044" s="3" t="s">
        <v>361</v>
      </c>
      <c r="H2044" s="3" t="s">
        <v>2149</v>
      </c>
      <c r="I2044" s="4">
        <v>1.39</v>
      </c>
    </row>
    <row r="2045" spans="1:9" x14ac:dyDescent="0.2">
      <c r="A2045" s="2">
        <v>506843</v>
      </c>
      <c r="B2045" s="3" t="s">
        <v>19</v>
      </c>
      <c r="C2045" s="3" t="s">
        <v>20</v>
      </c>
      <c r="D2045" s="3" t="s">
        <v>21</v>
      </c>
      <c r="E2045" s="3" t="s">
        <v>2058</v>
      </c>
      <c r="F2045" s="3" t="s">
        <v>23</v>
      </c>
      <c r="G2045" s="3" t="s">
        <v>361</v>
      </c>
      <c r="H2045" s="3" t="s">
        <v>2150</v>
      </c>
      <c r="I2045" s="4">
        <v>1.39</v>
      </c>
    </row>
    <row r="2046" spans="1:9" x14ac:dyDescent="0.2">
      <c r="A2046" s="2">
        <v>506844</v>
      </c>
      <c r="B2046" s="3" t="s">
        <v>19</v>
      </c>
      <c r="C2046" s="3" t="s">
        <v>20</v>
      </c>
      <c r="D2046" s="3" t="s">
        <v>21</v>
      </c>
      <c r="E2046" s="3" t="s">
        <v>2058</v>
      </c>
      <c r="F2046" s="3" t="s">
        <v>23</v>
      </c>
      <c r="G2046" s="3" t="s">
        <v>361</v>
      </c>
      <c r="H2046" s="3" t="s">
        <v>2151</v>
      </c>
      <c r="I2046" s="4">
        <v>1.39</v>
      </c>
    </row>
    <row r="2047" spans="1:9" x14ac:dyDescent="0.2">
      <c r="A2047" s="2">
        <v>508170</v>
      </c>
      <c r="B2047" s="3" t="s">
        <v>19</v>
      </c>
      <c r="C2047" s="3" t="s">
        <v>20</v>
      </c>
      <c r="D2047" s="3" t="s">
        <v>21</v>
      </c>
      <c r="E2047" s="3" t="s">
        <v>2058</v>
      </c>
      <c r="F2047" s="3" t="s">
        <v>23</v>
      </c>
      <c r="G2047" s="3" t="s">
        <v>361</v>
      </c>
      <c r="H2047" s="3" t="s">
        <v>2152</v>
      </c>
      <c r="I2047" s="4">
        <v>2.5499999999999998</v>
      </c>
    </row>
    <row r="2048" spans="1:9" x14ac:dyDescent="0.2">
      <c r="A2048" s="2">
        <v>508172</v>
      </c>
      <c r="B2048" s="3" t="s">
        <v>19</v>
      </c>
      <c r="C2048" s="3" t="s">
        <v>20</v>
      </c>
      <c r="D2048" s="3" t="s">
        <v>21</v>
      </c>
      <c r="E2048" s="3" t="s">
        <v>2058</v>
      </c>
      <c r="F2048" s="3" t="s">
        <v>23</v>
      </c>
      <c r="G2048" s="3" t="s">
        <v>361</v>
      </c>
      <c r="H2048" s="3" t="s">
        <v>2153</v>
      </c>
      <c r="I2048" s="4">
        <v>2.5499999999999998</v>
      </c>
    </row>
    <row r="2049" spans="1:9" x14ac:dyDescent="0.2">
      <c r="A2049" s="2">
        <v>508174</v>
      </c>
      <c r="B2049" s="3" t="s">
        <v>19</v>
      </c>
      <c r="C2049" s="3" t="s">
        <v>20</v>
      </c>
      <c r="D2049" s="3" t="s">
        <v>21</v>
      </c>
      <c r="E2049" s="3" t="s">
        <v>2058</v>
      </c>
      <c r="F2049" s="3" t="s">
        <v>23</v>
      </c>
      <c r="G2049" s="3" t="s">
        <v>361</v>
      </c>
      <c r="H2049" s="3" t="s">
        <v>2154</v>
      </c>
      <c r="I2049" s="4">
        <v>2.5499999999999998</v>
      </c>
    </row>
    <row r="2050" spans="1:9" x14ac:dyDescent="0.2">
      <c r="A2050" s="2">
        <v>508176</v>
      </c>
      <c r="B2050" s="3" t="s">
        <v>19</v>
      </c>
      <c r="C2050" s="3" t="s">
        <v>20</v>
      </c>
      <c r="D2050" s="3" t="s">
        <v>21</v>
      </c>
      <c r="E2050" s="3" t="s">
        <v>2058</v>
      </c>
      <c r="F2050" s="3" t="s">
        <v>23</v>
      </c>
      <c r="G2050" s="3" t="s">
        <v>361</v>
      </c>
      <c r="H2050" s="3" t="s">
        <v>2155</v>
      </c>
      <c r="I2050" s="4">
        <v>2.5499999999999998</v>
      </c>
    </row>
    <row r="2051" spans="1:9" x14ac:dyDescent="0.2">
      <c r="A2051" s="2">
        <v>508178</v>
      </c>
      <c r="B2051" s="3" t="s">
        <v>19</v>
      </c>
      <c r="C2051" s="3" t="s">
        <v>20</v>
      </c>
      <c r="D2051" s="3" t="s">
        <v>21</v>
      </c>
      <c r="E2051" s="3" t="s">
        <v>2058</v>
      </c>
      <c r="F2051" s="3" t="s">
        <v>23</v>
      </c>
      <c r="G2051" s="3" t="s">
        <v>361</v>
      </c>
      <c r="H2051" s="3" t="s">
        <v>2156</v>
      </c>
      <c r="I2051" s="4">
        <v>2.5499999999999998</v>
      </c>
    </row>
    <row r="2052" spans="1:9" x14ac:dyDescent="0.2">
      <c r="A2052" s="2">
        <v>508179</v>
      </c>
      <c r="B2052" s="3" t="s">
        <v>19</v>
      </c>
      <c r="C2052" s="3" t="s">
        <v>20</v>
      </c>
      <c r="D2052" s="3" t="s">
        <v>21</v>
      </c>
      <c r="E2052" s="3" t="s">
        <v>2058</v>
      </c>
      <c r="F2052" s="3" t="s">
        <v>23</v>
      </c>
      <c r="G2052" s="3" t="s">
        <v>361</v>
      </c>
      <c r="H2052" s="3" t="s">
        <v>2157</v>
      </c>
      <c r="I2052" s="4">
        <v>2.5499999999999998</v>
      </c>
    </row>
    <row r="2053" spans="1:9" x14ac:dyDescent="0.2">
      <c r="A2053" s="2">
        <v>508181</v>
      </c>
      <c r="B2053" s="3" t="s">
        <v>19</v>
      </c>
      <c r="C2053" s="3" t="s">
        <v>20</v>
      </c>
      <c r="D2053" s="3" t="s">
        <v>21</v>
      </c>
      <c r="E2053" s="3" t="s">
        <v>2058</v>
      </c>
      <c r="F2053" s="3" t="s">
        <v>23</v>
      </c>
      <c r="G2053" s="3" t="s">
        <v>361</v>
      </c>
      <c r="H2053" s="3" t="s">
        <v>2158</v>
      </c>
      <c r="I2053" s="4">
        <v>2.5499999999999998</v>
      </c>
    </row>
    <row r="2054" spans="1:9" x14ac:dyDescent="0.2">
      <c r="A2054" s="2">
        <v>508183</v>
      </c>
      <c r="B2054" s="3" t="s">
        <v>19</v>
      </c>
      <c r="C2054" s="3" t="s">
        <v>20</v>
      </c>
      <c r="D2054" s="3" t="s">
        <v>21</v>
      </c>
      <c r="E2054" s="3" t="s">
        <v>2058</v>
      </c>
      <c r="F2054" s="3" t="s">
        <v>23</v>
      </c>
      <c r="G2054" s="3" t="s">
        <v>361</v>
      </c>
      <c r="H2054" s="3" t="s">
        <v>2159</v>
      </c>
      <c r="I2054" s="4">
        <v>2.5499999999999998</v>
      </c>
    </row>
    <row r="2055" spans="1:9" x14ac:dyDescent="0.2">
      <c r="A2055" s="2">
        <v>508467</v>
      </c>
      <c r="B2055" s="3" t="s">
        <v>19</v>
      </c>
      <c r="C2055" s="3" t="s">
        <v>20</v>
      </c>
      <c r="D2055" s="3" t="s">
        <v>21</v>
      </c>
      <c r="E2055" s="3" t="s">
        <v>2058</v>
      </c>
      <c r="F2055" s="3" t="s">
        <v>23</v>
      </c>
      <c r="G2055" s="3" t="s">
        <v>361</v>
      </c>
      <c r="H2055" s="3" t="s">
        <v>2160</v>
      </c>
      <c r="I2055" s="4">
        <v>1.39</v>
      </c>
    </row>
    <row r="2056" spans="1:9" x14ac:dyDescent="0.2">
      <c r="A2056" s="2">
        <v>13146</v>
      </c>
      <c r="B2056" s="3" t="s">
        <v>19</v>
      </c>
      <c r="C2056" s="3" t="s">
        <v>20</v>
      </c>
      <c r="D2056" s="3" t="s">
        <v>21</v>
      </c>
      <c r="E2056" s="3" t="s">
        <v>2058</v>
      </c>
      <c r="F2056" s="3" t="s">
        <v>83</v>
      </c>
      <c r="G2056" s="3" t="s">
        <v>311</v>
      </c>
      <c r="H2056" s="3" t="s">
        <v>2161</v>
      </c>
      <c r="I2056" s="4">
        <v>3.55</v>
      </c>
    </row>
    <row r="2057" spans="1:9" x14ac:dyDescent="0.2">
      <c r="A2057" s="2">
        <v>13467</v>
      </c>
      <c r="B2057" s="3" t="s">
        <v>19</v>
      </c>
      <c r="C2057" s="3" t="s">
        <v>20</v>
      </c>
      <c r="D2057" s="3" t="s">
        <v>21</v>
      </c>
      <c r="E2057" s="3" t="s">
        <v>2058</v>
      </c>
      <c r="F2057" s="3" t="s">
        <v>83</v>
      </c>
      <c r="G2057" s="3" t="s">
        <v>311</v>
      </c>
      <c r="H2057" s="3" t="s">
        <v>2162</v>
      </c>
      <c r="I2057" s="4">
        <v>3.55</v>
      </c>
    </row>
    <row r="2058" spans="1:9" x14ac:dyDescent="0.2">
      <c r="A2058" s="2">
        <v>202132</v>
      </c>
      <c r="B2058" s="3" t="s">
        <v>19</v>
      </c>
      <c r="C2058" s="3" t="s">
        <v>20</v>
      </c>
      <c r="D2058" s="3" t="s">
        <v>21</v>
      </c>
      <c r="E2058" s="3" t="s">
        <v>2058</v>
      </c>
      <c r="F2058" s="3" t="s">
        <v>83</v>
      </c>
      <c r="G2058" s="3" t="s">
        <v>311</v>
      </c>
      <c r="H2058" s="3" t="s">
        <v>2163</v>
      </c>
      <c r="I2058" s="4">
        <v>3.55</v>
      </c>
    </row>
    <row r="2059" spans="1:9" x14ac:dyDescent="0.2">
      <c r="A2059" s="2">
        <v>265543</v>
      </c>
      <c r="B2059" s="3" t="s">
        <v>19</v>
      </c>
      <c r="C2059" s="3" t="s">
        <v>20</v>
      </c>
      <c r="D2059" s="3" t="s">
        <v>21</v>
      </c>
      <c r="E2059" s="3" t="s">
        <v>2058</v>
      </c>
      <c r="F2059" s="3" t="s">
        <v>83</v>
      </c>
      <c r="G2059" s="3" t="s">
        <v>311</v>
      </c>
      <c r="H2059" s="3" t="s">
        <v>2164</v>
      </c>
      <c r="I2059" s="4">
        <v>3.55</v>
      </c>
    </row>
    <row r="2060" spans="1:9" x14ac:dyDescent="0.2">
      <c r="A2060" s="2">
        <v>301308</v>
      </c>
      <c r="B2060" s="3" t="s">
        <v>19</v>
      </c>
      <c r="C2060" s="3" t="s">
        <v>20</v>
      </c>
      <c r="D2060" s="3" t="s">
        <v>21</v>
      </c>
      <c r="E2060" s="3" t="s">
        <v>2058</v>
      </c>
      <c r="F2060" s="3" t="s">
        <v>83</v>
      </c>
      <c r="G2060" s="3" t="s">
        <v>311</v>
      </c>
      <c r="H2060" s="3" t="s">
        <v>2165</v>
      </c>
      <c r="I2060" s="4">
        <v>3.55</v>
      </c>
    </row>
    <row r="2061" spans="1:9" x14ac:dyDescent="0.2">
      <c r="A2061" s="2">
        <v>301517</v>
      </c>
      <c r="B2061" s="3" t="s">
        <v>19</v>
      </c>
      <c r="C2061" s="3" t="s">
        <v>20</v>
      </c>
      <c r="D2061" s="3" t="s">
        <v>21</v>
      </c>
      <c r="E2061" s="3" t="s">
        <v>2058</v>
      </c>
      <c r="F2061" s="3" t="s">
        <v>83</v>
      </c>
      <c r="G2061" s="3" t="s">
        <v>311</v>
      </c>
      <c r="H2061" s="3" t="s">
        <v>2166</v>
      </c>
      <c r="I2061" s="4">
        <v>2.36</v>
      </c>
    </row>
    <row r="2062" spans="1:9" x14ac:dyDescent="0.2">
      <c r="A2062" s="2">
        <v>301522</v>
      </c>
      <c r="B2062" s="3" t="s">
        <v>19</v>
      </c>
      <c r="C2062" s="3" t="s">
        <v>20</v>
      </c>
      <c r="D2062" s="3" t="s">
        <v>21</v>
      </c>
      <c r="E2062" s="3" t="s">
        <v>2058</v>
      </c>
      <c r="F2062" s="3" t="s">
        <v>83</v>
      </c>
      <c r="G2062" s="3" t="s">
        <v>311</v>
      </c>
      <c r="H2062" s="3" t="s">
        <v>2167</v>
      </c>
      <c r="I2062" s="4">
        <v>2.36</v>
      </c>
    </row>
    <row r="2063" spans="1:9" x14ac:dyDescent="0.2">
      <c r="A2063" s="2">
        <v>301530</v>
      </c>
      <c r="B2063" s="3" t="s">
        <v>19</v>
      </c>
      <c r="C2063" s="3" t="s">
        <v>20</v>
      </c>
      <c r="D2063" s="3" t="s">
        <v>21</v>
      </c>
      <c r="E2063" s="3" t="s">
        <v>2058</v>
      </c>
      <c r="F2063" s="3" t="s">
        <v>83</v>
      </c>
      <c r="G2063" s="3" t="s">
        <v>311</v>
      </c>
      <c r="H2063" s="3" t="s">
        <v>2168</v>
      </c>
      <c r="I2063" s="4">
        <v>2.36</v>
      </c>
    </row>
    <row r="2064" spans="1:9" x14ac:dyDescent="0.2">
      <c r="A2064" s="2">
        <v>301533</v>
      </c>
      <c r="B2064" s="3" t="s">
        <v>19</v>
      </c>
      <c r="C2064" s="3" t="s">
        <v>20</v>
      </c>
      <c r="D2064" s="3" t="s">
        <v>21</v>
      </c>
      <c r="E2064" s="3" t="s">
        <v>2058</v>
      </c>
      <c r="F2064" s="3" t="s">
        <v>83</v>
      </c>
      <c r="G2064" s="3" t="s">
        <v>311</v>
      </c>
      <c r="H2064" s="3" t="s">
        <v>2169</v>
      </c>
      <c r="I2064" s="4">
        <v>2.36</v>
      </c>
    </row>
    <row r="2065" spans="1:9" x14ac:dyDescent="0.2">
      <c r="A2065" s="2">
        <v>301535</v>
      </c>
      <c r="B2065" s="3" t="s">
        <v>19</v>
      </c>
      <c r="C2065" s="3" t="s">
        <v>20</v>
      </c>
      <c r="D2065" s="3" t="s">
        <v>21</v>
      </c>
      <c r="E2065" s="3" t="s">
        <v>2058</v>
      </c>
      <c r="F2065" s="3" t="s">
        <v>83</v>
      </c>
      <c r="G2065" s="3" t="s">
        <v>311</v>
      </c>
      <c r="H2065" s="3" t="s">
        <v>2170</v>
      </c>
      <c r="I2065" s="4">
        <v>2.36</v>
      </c>
    </row>
    <row r="2066" spans="1:9" x14ac:dyDescent="0.2">
      <c r="A2066" s="2">
        <v>301536</v>
      </c>
      <c r="B2066" s="3" t="s">
        <v>19</v>
      </c>
      <c r="C2066" s="3" t="s">
        <v>20</v>
      </c>
      <c r="D2066" s="3" t="s">
        <v>21</v>
      </c>
      <c r="E2066" s="3" t="s">
        <v>2058</v>
      </c>
      <c r="F2066" s="3" t="s">
        <v>83</v>
      </c>
      <c r="G2066" s="3" t="s">
        <v>311</v>
      </c>
      <c r="H2066" s="3" t="s">
        <v>2171</v>
      </c>
      <c r="I2066" s="4">
        <v>3.38</v>
      </c>
    </row>
    <row r="2067" spans="1:9" x14ac:dyDescent="0.2">
      <c r="A2067" s="2">
        <v>325094</v>
      </c>
      <c r="B2067" s="3" t="s">
        <v>19</v>
      </c>
      <c r="C2067" s="3" t="s">
        <v>20</v>
      </c>
      <c r="D2067" s="3" t="s">
        <v>21</v>
      </c>
      <c r="E2067" s="3" t="s">
        <v>2058</v>
      </c>
      <c r="F2067" s="3" t="s">
        <v>83</v>
      </c>
      <c r="G2067" s="3" t="s">
        <v>311</v>
      </c>
      <c r="H2067" s="3" t="s">
        <v>2172</v>
      </c>
      <c r="I2067" s="4">
        <v>3.08</v>
      </c>
    </row>
    <row r="2068" spans="1:9" x14ac:dyDescent="0.2">
      <c r="A2068" s="2">
        <v>325097</v>
      </c>
      <c r="B2068" s="3" t="s">
        <v>19</v>
      </c>
      <c r="C2068" s="3" t="s">
        <v>20</v>
      </c>
      <c r="D2068" s="3" t="s">
        <v>21</v>
      </c>
      <c r="E2068" s="3" t="s">
        <v>2058</v>
      </c>
      <c r="F2068" s="3" t="s">
        <v>83</v>
      </c>
      <c r="G2068" s="3" t="s">
        <v>311</v>
      </c>
      <c r="H2068" s="3" t="s">
        <v>2173</v>
      </c>
      <c r="I2068" s="4">
        <v>3.08</v>
      </c>
    </row>
    <row r="2069" spans="1:9" x14ac:dyDescent="0.2">
      <c r="A2069" s="2">
        <v>325102</v>
      </c>
      <c r="B2069" s="3" t="s">
        <v>19</v>
      </c>
      <c r="C2069" s="3" t="s">
        <v>20</v>
      </c>
      <c r="D2069" s="3" t="s">
        <v>21</v>
      </c>
      <c r="E2069" s="3" t="s">
        <v>2058</v>
      </c>
      <c r="F2069" s="3" t="s">
        <v>83</v>
      </c>
      <c r="G2069" s="3" t="s">
        <v>311</v>
      </c>
      <c r="H2069" s="3" t="s">
        <v>2174</v>
      </c>
      <c r="I2069" s="4">
        <v>3.08</v>
      </c>
    </row>
    <row r="2070" spans="1:9" x14ac:dyDescent="0.2">
      <c r="A2070" s="2">
        <v>325104</v>
      </c>
      <c r="B2070" s="3" t="s">
        <v>19</v>
      </c>
      <c r="C2070" s="3" t="s">
        <v>20</v>
      </c>
      <c r="D2070" s="3" t="s">
        <v>21</v>
      </c>
      <c r="E2070" s="3" t="s">
        <v>2058</v>
      </c>
      <c r="F2070" s="3" t="s">
        <v>83</v>
      </c>
      <c r="G2070" s="3" t="s">
        <v>311</v>
      </c>
      <c r="H2070" s="3" t="s">
        <v>2175</v>
      </c>
      <c r="I2070" s="4">
        <v>3.08</v>
      </c>
    </row>
    <row r="2071" spans="1:9" x14ac:dyDescent="0.2">
      <c r="A2071" s="2">
        <v>325108</v>
      </c>
      <c r="B2071" s="3" t="s">
        <v>19</v>
      </c>
      <c r="C2071" s="3" t="s">
        <v>20</v>
      </c>
      <c r="D2071" s="3" t="s">
        <v>21</v>
      </c>
      <c r="E2071" s="3" t="s">
        <v>2058</v>
      </c>
      <c r="F2071" s="3" t="s">
        <v>83</v>
      </c>
      <c r="G2071" s="3" t="s">
        <v>311</v>
      </c>
      <c r="H2071" s="3" t="s">
        <v>2176</v>
      </c>
      <c r="I2071" s="4">
        <v>3.08</v>
      </c>
    </row>
    <row r="2072" spans="1:9" x14ac:dyDescent="0.2">
      <c r="A2072" s="2">
        <v>325109</v>
      </c>
      <c r="B2072" s="3" t="s">
        <v>19</v>
      </c>
      <c r="C2072" s="3" t="s">
        <v>20</v>
      </c>
      <c r="D2072" s="3" t="s">
        <v>21</v>
      </c>
      <c r="E2072" s="3" t="s">
        <v>2058</v>
      </c>
      <c r="F2072" s="3" t="s">
        <v>83</v>
      </c>
      <c r="G2072" s="3" t="s">
        <v>311</v>
      </c>
      <c r="H2072" s="3" t="s">
        <v>2177</v>
      </c>
      <c r="I2072" s="4">
        <v>3.08</v>
      </c>
    </row>
    <row r="2073" spans="1:9" x14ac:dyDescent="0.2">
      <c r="A2073" s="2">
        <v>325101</v>
      </c>
      <c r="B2073" s="3" t="s">
        <v>19</v>
      </c>
      <c r="C2073" s="3" t="s">
        <v>20</v>
      </c>
      <c r="D2073" s="3" t="s">
        <v>21</v>
      </c>
      <c r="E2073" s="3" t="s">
        <v>2058</v>
      </c>
      <c r="F2073" s="3" t="s">
        <v>83</v>
      </c>
      <c r="G2073" s="3" t="s">
        <v>311</v>
      </c>
      <c r="H2073" s="3" t="s">
        <v>2178</v>
      </c>
      <c r="I2073" s="4">
        <v>3.08</v>
      </c>
    </row>
    <row r="2074" spans="1:9" x14ac:dyDescent="0.2">
      <c r="A2074" s="2">
        <v>325105</v>
      </c>
      <c r="B2074" s="3" t="s">
        <v>19</v>
      </c>
      <c r="C2074" s="3" t="s">
        <v>20</v>
      </c>
      <c r="D2074" s="3" t="s">
        <v>21</v>
      </c>
      <c r="E2074" s="3" t="s">
        <v>2058</v>
      </c>
      <c r="F2074" s="3" t="s">
        <v>83</v>
      </c>
      <c r="G2074" s="3" t="s">
        <v>311</v>
      </c>
      <c r="H2074" s="3" t="s">
        <v>2179</v>
      </c>
      <c r="I2074" s="4">
        <v>3.08</v>
      </c>
    </row>
    <row r="2075" spans="1:9" x14ac:dyDescent="0.2">
      <c r="A2075" s="2">
        <v>325106</v>
      </c>
      <c r="B2075" s="3" t="s">
        <v>19</v>
      </c>
      <c r="C2075" s="3" t="s">
        <v>20</v>
      </c>
      <c r="D2075" s="3" t="s">
        <v>21</v>
      </c>
      <c r="E2075" s="3" t="s">
        <v>2058</v>
      </c>
      <c r="F2075" s="3" t="s">
        <v>83</v>
      </c>
      <c r="G2075" s="3" t="s">
        <v>311</v>
      </c>
      <c r="H2075" s="3" t="s">
        <v>2180</v>
      </c>
      <c r="I2075" s="4">
        <v>3.08</v>
      </c>
    </row>
    <row r="2076" spans="1:9" x14ac:dyDescent="0.2">
      <c r="A2076" s="2">
        <v>325123</v>
      </c>
      <c r="B2076" s="3" t="s">
        <v>19</v>
      </c>
      <c r="C2076" s="3" t="s">
        <v>20</v>
      </c>
      <c r="D2076" s="3" t="s">
        <v>21</v>
      </c>
      <c r="E2076" s="3" t="s">
        <v>2058</v>
      </c>
      <c r="F2076" s="3" t="s">
        <v>83</v>
      </c>
      <c r="G2076" s="3" t="s">
        <v>311</v>
      </c>
      <c r="H2076" s="3" t="s">
        <v>2181</v>
      </c>
      <c r="I2076" s="4">
        <v>18.63</v>
      </c>
    </row>
    <row r="2077" spans="1:9" x14ac:dyDescent="0.2">
      <c r="A2077" s="2">
        <v>325112</v>
      </c>
      <c r="B2077" s="3" t="s">
        <v>19</v>
      </c>
      <c r="C2077" s="3" t="s">
        <v>20</v>
      </c>
      <c r="D2077" s="3" t="s">
        <v>21</v>
      </c>
      <c r="E2077" s="3" t="s">
        <v>2058</v>
      </c>
      <c r="F2077" s="3" t="s">
        <v>83</v>
      </c>
      <c r="G2077" s="3" t="s">
        <v>311</v>
      </c>
      <c r="H2077" s="3" t="s">
        <v>2182</v>
      </c>
      <c r="I2077" s="4">
        <v>3.08</v>
      </c>
    </row>
    <row r="2078" spans="1:9" x14ac:dyDescent="0.2">
      <c r="A2078" s="2">
        <v>325095</v>
      </c>
      <c r="B2078" s="3" t="s">
        <v>19</v>
      </c>
      <c r="C2078" s="3" t="s">
        <v>20</v>
      </c>
      <c r="D2078" s="3" t="s">
        <v>21</v>
      </c>
      <c r="E2078" s="3" t="s">
        <v>2058</v>
      </c>
      <c r="F2078" s="3" t="s">
        <v>83</v>
      </c>
      <c r="G2078" s="3" t="s">
        <v>311</v>
      </c>
      <c r="H2078" s="3" t="s">
        <v>2183</v>
      </c>
      <c r="I2078" s="4">
        <v>3.08</v>
      </c>
    </row>
    <row r="2079" spans="1:9" x14ac:dyDescent="0.2">
      <c r="A2079" s="2">
        <v>325099</v>
      </c>
      <c r="B2079" s="3" t="s">
        <v>19</v>
      </c>
      <c r="C2079" s="3" t="s">
        <v>20</v>
      </c>
      <c r="D2079" s="3" t="s">
        <v>21</v>
      </c>
      <c r="E2079" s="3" t="s">
        <v>2058</v>
      </c>
      <c r="F2079" s="3" t="s">
        <v>83</v>
      </c>
      <c r="G2079" s="3" t="s">
        <v>311</v>
      </c>
      <c r="H2079" s="3" t="s">
        <v>2184</v>
      </c>
      <c r="I2079" s="4">
        <v>3.08</v>
      </c>
    </row>
    <row r="2080" spans="1:9" x14ac:dyDescent="0.2">
      <c r="A2080" s="2">
        <v>397162</v>
      </c>
      <c r="B2080" s="3" t="s">
        <v>19</v>
      </c>
      <c r="C2080" s="3" t="s">
        <v>20</v>
      </c>
      <c r="D2080" s="3" t="s">
        <v>21</v>
      </c>
      <c r="E2080" s="3" t="s">
        <v>2058</v>
      </c>
      <c r="F2080" s="3" t="s">
        <v>83</v>
      </c>
      <c r="G2080" s="3" t="s">
        <v>311</v>
      </c>
      <c r="H2080" s="3" t="s">
        <v>2185</v>
      </c>
      <c r="I2080" s="4">
        <v>15.05</v>
      </c>
    </row>
    <row r="2081" spans="1:9" x14ac:dyDescent="0.2">
      <c r="A2081" s="2">
        <v>408833</v>
      </c>
      <c r="B2081" s="3" t="s">
        <v>19</v>
      </c>
      <c r="C2081" s="3" t="s">
        <v>20</v>
      </c>
      <c r="D2081" s="3" t="s">
        <v>21</v>
      </c>
      <c r="E2081" s="3" t="s">
        <v>2058</v>
      </c>
      <c r="F2081" s="3" t="s">
        <v>83</v>
      </c>
      <c r="G2081" s="3" t="s">
        <v>311</v>
      </c>
      <c r="H2081" s="3" t="s">
        <v>2186</v>
      </c>
      <c r="I2081" s="4">
        <v>18.63</v>
      </c>
    </row>
    <row r="2082" spans="1:9" x14ac:dyDescent="0.2">
      <c r="A2082" s="2">
        <v>301297</v>
      </c>
      <c r="B2082" s="3" t="s">
        <v>19</v>
      </c>
      <c r="C2082" s="3" t="s">
        <v>20</v>
      </c>
      <c r="D2082" s="3" t="s">
        <v>21</v>
      </c>
      <c r="E2082" s="3" t="s">
        <v>2058</v>
      </c>
      <c r="F2082" s="3" t="s">
        <v>83</v>
      </c>
      <c r="G2082" s="3" t="s">
        <v>311</v>
      </c>
      <c r="H2082" s="3" t="s">
        <v>2187</v>
      </c>
      <c r="I2082" s="4">
        <v>15.05</v>
      </c>
    </row>
    <row r="2083" spans="1:9" x14ac:dyDescent="0.2">
      <c r="A2083" s="2">
        <v>419475</v>
      </c>
      <c r="B2083" s="3" t="s">
        <v>19</v>
      </c>
      <c r="C2083" s="3" t="s">
        <v>20</v>
      </c>
      <c r="D2083" s="3" t="s">
        <v>21</v>
      </c>
      <c r="E2083" s="3" t="s">
        <v>2058</v>
      </c>
      <c r="F2083" s="3" t="s">
        <v>83</v>
      </c>
      <c r="G2083" s="3" t="s">
        <v>311</v>
      </c>
      <c r="H2083" s="3" t="s">
        <v>2188</v>
      </c>
      <c r="I2083" s="4">
        <v>2.36</v>
      </c>
    </row>
    <row r="2084" spans="1:9" x14ac:dyDescent="0.2">
      <c r="A2084" s="2">
        <v>424426</v>
      </c>
      <c r="B2084" s="3" t="s">
        <v>19</v>
      </c>
      <c r="C2084" s="3" t="s">
        <v>20</v>
      </c>
      <c r="D2084" s="3" t="s">
        <v>21</v>
      </c>
      <c r="E2084" s="3" t="s">
        <v>2058</v>
      </c>
      <c r="F2084" s="3" t="s">
        <v>83</v>
      </c>
      <c r="G2084" s="3" t="s">
        <v>311</v>
      </c>
      <c r="H2084" s="3" t="s">
        <v>2189</v>
      </c>
      <c r="I2084" s="4">
        <v>15.05</v>
      </c>
    </row>
    <row r="2085" spans="1:9" x14ac:dyDescent="0.2">
      <c r="A2085" s="2">
        <v>475468</v>
      </c>
      <c r="B2085" s="3" t="s">
        <v>19</v>
      </c>
      <c r="C2085" s="3" t="s">
        <v>20</v>
      </c>
      <c r="D2085" s="3" t="s">
        <v>21</v>
      </c>
      <c r="E2085" s="3" t="s">
        <v>2058</v>
      </c>
      <c r="F2085" s="3" t="s">
        <v>83</v>
      </c>
      <c r="G2085" s="3" t="s">
        <v>311</v>
      </c>
      <c r="H2085" s="3" t="s">
        <v>2190</v>
      </c>
      <c r="I2085" s="4">
        <v>18.63</v>
      </c>
    </row>
    <row r="2086" spans="1:9" x14ac:dyDescent="0.2">
      <c r="A2086" s="2">
        <v>475469</v>
      </c>
      <c r="B2086" s="3" t="s">
        <v>19</v>
      </c>
      <c r="C2086" s="3" t="s">
        <v>20</v>
      </c>
      <c r="D2086" s="3" t="s">
        <v>21</v>
      </c>
      <c r="E2086" s="3" t="s">
        <v>2058</v>
      </c>
      <c r="F2086" s="3" t="s">
        <v>83</v>
      </c>
      <c r="G2086" s="3" t="s">
        <v>311</v>
      </c>
      <c r="H2086" s="3" t="s">
        <v>2191</v>
      </c>
      <c r="I2086" s="4">
        <v>3.08</v>
      </c>
    </row>
    <row r="2087" spans="1:9" x14ac:dyDescent="0.2">
      <c r="A2087" s="2">
        <v>519781</v>
      </c>
      <c r="B2087" s="3" t="s">
        <v>19</v>
      </c>
      <c r="C2087" s="3" t="s">
        <v>20</v>
      </c>
      <c r="D2087" s="3" t="s">
        <v>21</v>
      </c>
      <c r="E2087" s="3" t="s">
        <v>2058</v>
      </c>
      <c r="F2087" s="3" t="s">
        <v>83</v>
      </c>
      <c r="G2087" s="3" t="s">
        <v>311</v>
      </c>
      <c r="H2087" s="3" t="s">
        <v>2192</v>
      </c>
      <c r="I2087" s="4">
        <v>3.55</v>
      </c>
    </row>
    <row r="2088" spans="1:9" x14ac:dyDescent="0.2">
      <c r="A2088" s="2">
        <v>519782</v>
      </c>
      <c r="B2088" s="3" t="s">
        <v>19</v>
      </c>
      <c r="C2088" s="3" t="s">
        <v>20</v>
      </c>
      <c r="D2088" s="3" t="s">
        <v>21</v>
      </c>
      <c r="E2088" s="3" t="s">
        <v>2058</v>
      </c>
      <c r="F2088" s="3" t="s">
        <v>83</v>
      </c>
      <c r="G2088" s="3" t="s">
        <v>311</v>
      </c>
      <c r="H2088" s="3" t="s">
        <v>2193</v>
      </c>
      <c r="I2088" s="4">
        <v>2.36</v>
      </c>
    </row>
    <row r="2089" spans="1:9" x14ac:dyDescent="0.2">
      <c r="A2089" s="2">
        <v>519789</v>
      </c>
      <c r="B2089" s="3" t="s">
        <v>19</v>
      </c>
      <c r="C2089" s="3" t="s">
        <v>20</v>
      </c>
      <c r="D2089" s="3" t="s">
        <v>21</v>
      </c>
      <c r="E2089" s="3" t="s">
        <v>2058</v>
      </c>
      <c r="F2089" s="3" t="s">
        <v>83</v>
      </c>
      <c r="G2089" s="3" t="s">
        <v>311</v>
      </c>
      <c r="H2089" s="3" t="s">
        <v>2194</v>
      </c>
      <c r="I2089" s="4">
        <v>3.55</v>
      </c>
    </row>
    <row r="2090" spans="1:9" x14ac:dyDescent="0.2">
      <c r="A2090" s="2">
        <v>519791</v>
      </c>
      <c r="B2090" s="3" t="s">
        <v>19</v>
      </c>
      <c r="C2090" s="3" t="s">
        <v>20</v>
      </c>
      <c r="D2090" s="3" t="s">
        <v>21</v>
      </c>
      <c r="E2090" s="3" t="s">
        <v>2058</v>
      </c>
      <c r="F2090" s="3" t="s">
        <v>83</v>
      </c>
      <c r="G2090" s="3" t="s">
        <v>311</v>
      </c>
      <c r="H2090" s="3" t="s">
        <v>2195</v>
      </c>
      <c r="I2090" s="4">
        <v>2.36</v>
      </c>
    </row>
    <row r="2091" spans="1:9" x14ac:dyDescent="0.2">
      <c r="A2091" s="2">
        <v>543769</v>
      </c>
      <c r="B2091" s="3" t="s">
        <v>19</v>
      </c>
      <c r="C2091" s="3" t="s">
        <v>20</v>
      </c>
      <c r="D2091" s="3" t="s">
        <v>21</v>
      </c>
      <c r="E2091" s="3" t="s">
        <v>2058</v>
      </c>
      <c r="F2091" s="3" t="s">
        <v>83</v>
      </c>
      <c r="G2091" s="3" t="s">
        <v>311</v>
      </c>
      <c r="H2091" s="3" t="s">
        <v>2196</v>
      </c>
      <c r="I2091" s="4">
        <v>15.05</v>
      </c>
    </row>
    <row r="2092" spans="1:9" x14ac:dyDescent="0.2">
      <c r="A2092" s="2">
        <v>562981</v>
      </c>
      <c r="B2092" s="3" t="s">
        <v>19</v>
      </c>
      <c r="C2092" s="3" t="s">
        <v>20</v>
      </c>
      <c r="D2092" s="3" t="s">
        <v>21</v>
      </c>
      <c r="E2092" s="3" t="s">
        <v>2058</v>
      </c>
      <c r="F2092" s="3" t="s">
        <v>83</v>
      </c>
      <c r="G2092" s="3" t="s">
        <v>311</v>
      </c>
      <c r="H2092" s="3" t="s">
        <v>2197</v>
      </c>
      <c r="I2092" s="4">
        <v>3.08</v>
      </c>
    </row>
    <row r="2093" spans="1:9" x14ac:dyDescent="0.2">
      <c r="A2093" s="2">
        <v>563002</v>
      </c>
      <c r="B2093" s="3" t="s">
        <v>19</v>
      </c>
      <c r="C2093" s="3" t="s">
        <v>20</v>
      </c>
      <c r="D2093" s="3" t="s">
        <v>21</v>
      </c>
      <c r="E2093" s="3" t="s">
        <v>2058</v>
      </c>
      <c r="F2093" s="3" t="s">
        <v>83</v>
      </c>
      <c r="G2093" s="3" t="s">
        <v>311</v>
      </c>
      <c r="H2093" s="3" t="s">
        <v>2198</v>
      </c>
      <c r="I2093" s="4">
        <v>2.36</v>
      </c>
    </row>
    <row r="2094" spans="1:9" x14ac:dyDescent="0.2">
      <c r="A2094" s="2">
        <v>563005</v>
      </c>
      <c r="B2094" s="3" t="s">
        <v>19</v>
      </c>
      <c r="C2094" s="3" t="s">
        <v>20</v>
      </c>
      <c r="D2094" s="3" t="s">
        <v>21</v>
      </c>
      <c r="E2094" s="3" t="s">
        <v>2058</v>
      </c>
      <c r="F2094" s="3" t="s">
        <v>83</v>
      </c>
      <c r="G2094" s="3" t="s">
        <v>311</v>
      </c>
      <c r="H2094" s="3" t="s">
        <v>2199</v>
      </c>
      <c r="I2094" s="4">
        <v>3.55</v>
      </c>
    </row>
    <row r="2095" spans="1:9" x14ac:dyDescent="0.2">
      <c r="A2095" s="2">
        <v>569902</v>
      </c>
      <c r="B2095" s="3" t="s">
        <v>19</v>
      </c>
      <c r="C2095" s="3" t="s">
        <v>20</v>
      </c>
      <c r="D2095" s="3" t="s">
        <v>21</v>
      </c>
      <c r="E2095" s="3" t="s">
        <v>2058</v>
      </c>
      <c r="F2095" s="3" t="s">
        <v>83</v>
      </c>
      <c r="G2095" s="3" t="s">
        <v>311</v>
      </c>
      <c r="H2095" s="3" t="s">
        <v>2200</v>
      </c>
      <c r="I2095" s="4">
        <v>18.63</v>
      </c>
    </row>
    <row r="2096" spans="1:9" x14ac:dyDescent="0.2">
      <c r="A2096" s="2">
        <v>587272</v>
      </c>
      <c r="B2096" s="3" t="s">
        <v>19</v>
      </c>
      <c r="C2096" s="3" t="s">
        <v>20</v>
      </c>
      <c r="D2096" s="3" t="s">
        <v>21</v>
      </c>
      <c r="E2096" s="3" t="s">
        <v>2058</v>
      </c>
      <c r="F2096" s="3" t="s">
        <v>83</v>
      </c>
      <c r="G2096" s="3" t="s">
        <v>311</v>
      </c>
      <c r="H2096" s="3" t="s">
        <v>2201</v>
      </c>
      <c r="I2096" s="4">
        <v>11.61</v>
      </c>
    </row>
    <row r="2097" spans="1:9" x14ac:dyDescent="0.2">
      <c r="A2097" s="2">
        <v>587350</v>
      </c>
      <c r="B2097" s="3" t="s">
        <v>19</v>
      </c>
      <c r="C2097" s="3" t="s">
        <v>20</v>
      </c>
      <c r="D2097" s="3" t="s">
        <v>21</v>
      </c>
      <c r="E2097" s="3" t="s">
        <v>2058</v>
      </c>
      <c r="F2097" s="3" t="s">
        <v>83</v>
      </c>
      <c r="G2097" s="3" t="s">
        <v>311</v>
      </c>
      <c r="H2097" s="3" t="s">
        <v>2202</v>
      </c>
      <c r="I2097" s="4">
        <v>11.61</v>
      </c>
    </row>
    <row r="2098" spans="1:9" x14ac:dyDescent="0.2">
      <c r="A2098" s="2">
        <v>496731</v>
      </c>
      <c r="B2098" s="3" t="s">
        <v>19</v>
      </c>
      <c r="C2098" s="3" t="s">
        <v>20</v>
      </c>
      <c r="D2098" s="3" t="s">
        <v>21</v>
      </c>
      <c r="E2098" s="3" t="s">
        <v>2058</v>
      </c>
      <c r="F2098" s="3" t="s">
        <v>83</v>
      </c>
      <c r="G2098" s="3" t="s">
        <v>311</v>
      </c>
      <c r="H2098" s="3" t="s">
        <v>2203</v>
      </c>
      <c r="I2098" s="4">
        <v>22.75</v>
      </c>
    </row>
    <row r="2099" spans="1:9" x14ac:dyDescent="0.2">
      <c r="A2099" s="2">
        <v>12936</v>
      </c>
      <c r="B2099" s="3" t="s">
        <v>19</v>
      </c>
      <c r="C2099" s="3" t="s">
        <v>20</v>
      </c>
      <c r="D2099" s="3" t="s">
        <v>21</v>
      </c>
      <c r="E2099" s="3" t="s">
        <v>2058</v>
      </c>
      <c r="F2099" s="3" t="s">
        <v>83</v>
      </c>
      <c r="G2099" s="3" t="s">
        <v>291</v>
      </c>
      <c r="H2099" s="3" t="s">
        <v>2204</v>
      </c>
      <c r="I2099" s="4">
        <v>5.47</v>
      </c>
    </row>
    <row r="2100" spans="1:9" x14ac:dyDescent="0.2">
      <c r="A2100" s="2">
        <v>30671</v>
      </c>
      <c r="B2100" s="3" t="s">
        <v>19</v>
      </c>
      <c r="C2100" s="3" t="s">
        <v>20</v>
      </c>
      <c r="D2100" s="3" t="s">
        <v>21</v>
      </c>
      <c r="E2100" s="3" t="s">
        <v>2058</v>
      </c>
      <c r="F2100" s="3" t="s">
        <v>83</v>
      </c>
      <c r="G2100" s="3" t="s">
        <v>291</v>
      </c>
      <c r="H2100" s="3" t="s">
        <v>2205</v>
      </c>
      <c r="I2100" s="4">
        <v>5.47</v>
      </c>
    </row>
    <row r="2101" spans="1:9" x14ac:dyDescent="0.2">
      <c r="A2101" s="2">
        <v>157494</v>
      </c>
      <c r="B2101" s="3" t="s">
        <v>19</v>
      </c>
      <c r="C2101" s="3" t="s">
        <v>20</v>
      </c>
      <c r="D2101" s="3" t="s">
        <v>21</v>
      </c>
      <c r="E2101" s="3" t="s">
        <v>2058</v>
      </c>
      <c r="F2101" s="3" t="s">
        <v>83</v>
      </c>
      <c r="G2101" s="3" t="s">
        <v>291</v>
      </c>
      <c r="H2101" s="3" t="s">
        <v>2206</v>
      </c>
      <c r="I2101" s="4">
        <v>5.47</v>
      </c>
    </row>
    <row r="2102" spans="1:9" x14ac:dyDescent="0.2">
      <c r="A2102" s="2">
        <v>170649</v>
      </c>
      <c r="B2102" s="3" t="s">
        <v>19</v>
      </c>
      <c r="C2102" s="3" t="s">
        <v>20</v>
      </c>
      <c r="D2102" s="3" t="s">
        <v>21</v>
      </c>
      <c r="E2102" s="3" t="s">
        <v>2058</v>
      </c>
      <c r="F2102" s="3" t="s">
        <v>83</v>
      </c>
      <c r="G2102" s="3" t="s">
        <v>291</v>
      </c>
      <c r="H2102" s="3" t="s">
        <v>2207</v>
      </c>
      <c r="I2102" s="4">
        <v>2.12</v>
      </c>
    </row>
    <row r="2103" spans="1:9" x14ac:dyDescent="0.2">
      <c r="A2103" s="2">
        <v>179278</v>
      </c>
      <c r="B2103" s="3" t="s">
        <v>19</v>
      </c>
      <c r="C2103" s="3" t="s">
        <v>20</v>
      </c>
      <c r="D2103" s="3" t="s">
        <v>21</v>
      </c>
      <c r="E2103" s="3" t="s">
        <v>2058</v>
      </c>
      <c r="F2103" s="3" t="s">
        <v>83</v>
      </c>
      <c r="G2103" s="3" t="s">
        <v>291</v>
      </c>
      <c r="H2103" s="3" t="s">
        <v>2208</v>
      </c>
      <c r="I2103" s="4">
        <v>2.12</v>
      </c>
    </row>
    <row r="2104" spans="1:9" x14ac:dyDescent="0.2">
      <c r="A2104" s="2">
        <v>199132</v>
      </c>
      <c r="B2104" s="3" t="s">
        <v>19</v>
      </c>
      <c r="C2104" s="3" t="s">
        <v>20</v>
      </c>
      <c r="D2104" s="3" t="s">
        <v>21</v>
      </c>
      <c r="E2104" s="3" t="s">
        <v>2058</v>
      </c>
      <c r="F2104" s="3" t="s">
        <v>83</v>
      </c>
      <c r="G2104" s="3" t="s">
        <v>291</v>
      </c>
      <c r="H2104" s="3" t="s">
        <v>2209</v>
      </c>
      <c r="I2104" s="4">
        <v>5.47</v>
      </c>
    </row>
    <row r="2105" spans="1:9" x14ac:dyDescent="0.2">
      <c r="A2105" s="2">
        <v>202698</v>
      </c>
      <c r="B2105" s="3" t="s">
        <v>19</v>
      </c>
      <c r="C2105" s="3" t="s">
        <v>20</v>
      </c>
      <c r="D2105" s="3" t="s">
        <v>21</v>
      </c>
      <c r="E2105" s="3" t="s">
        <v>2058</v>
      </c>
      <c r="F2105" s="3" t="s">
        <v>83</v>
      </c>
      <c r="G2105" s="3" t="s">
        <v>291</v>
      </c>
      <c r="H2105" s="3" t="s">
        <v>2210</v>
      </c>
      <c r="I2105" s="4">
        <v>2.12</v>
      </c>
    </row>
    <row r="2106" spans="1:9" x14ac:dyDescent="0.2">
      <c r="A2106" s="2">
        <v>264508</v>
      </c>
      <c r="B2106" s="3" t="s">
        <v>19</v>
      </c>
      <c r="C2106" s="3" t="s">
        <v>20</v>
      </c>
      <c r="D2106" s="3" t="s">
        <v>21</v>
      </c>
      <c r="E2106" s="3" t="s">
        <v>2058</v>
      </c>
      <c r="F2106" s="3" t="s">
        <v>83</v>
      </c>
      <c r="G2106" s="3" t="s">
        <v>291</v>
      </c>
      <c r="H2106" s="3" t="s">
        <v>2211</v>
      </c>
      <c r="I2106" s="4">
        <v>26.67</v>
      </c>
    </row>
    <row r="2107" spans="1:9" x14ac:dyDescent="0.2">
      <c r="A2107" s="2">
        <v>264512</v>
      </c>
      <c r="B2107" s="3" t="s">
        <v>19</v>
      </c>
      <c r="C2107" s="3" t="s">
        <v>20</v>
      </c>
      <c r="D2107" s="3" t="s">
        <v>21</v>
      </c>
      <c r="E2107" s="3" t="s">
        <v>2058</v>
      </c>
      <c r="F2107" s="3" t="s">
        <v>83</v>
      </c>
      <c r="G2107" s="3" t="s">
        <v>291</v>
      </c>
      <c r="H2107" s="3" t="s">
        <v>2212</v>
      </c>
      <c r="I2107" s="4">
        <v>21.63</v>
      </c>
    </row>
    <row r="2108" spans="1:9" x14ac:dyDescent="0.2">
      <c r="A2108" s="2">
        <v>106875</v>
      </c>
      <c r="B2108" s="3" t="s">
        <v>19</v>
      </c>
      <c r="C2108" s="3" t="s">
        <v>20</v>
      </c>
      <c r="D2108" s="3" t="s">
        <v>21</v>
      </c>
      <c r="E2108" s="3" t="s">
        <v>2058</v>
      </c>
      <c r="F2108" s="3" t="s">
        <v>83</v>
      </c>
      <c r="G2108" s="3" t="s">
        <v>291</v>
      </c>
      <c r="H2108" s="3" t="s">
        <v>2213</v>
      </c>
      <c r="I2108" s="4">
        <v>2.1</v>
      </c>
    </row>
    <row r="2109" spans="1:9" x14ac:dyDescent="0.2">
      <c r="A2109" s="2">
        <v>106934</v>
      </c>
      <c r="B2109" s="3" t="s">
        <v>19</v>
      </c>
      <c r="C2109" s="3" t="s">
        <v>20</v>
      </c>
      <c r="D2109" s="3" t="s">
        <v>21</v>
      </c>
      <c r="E2109" s="3" t="s">
        <v>2058</v>
      </c>
      <c r="F2109" s="3" t="s">
        <v>83</v>
      </c>
      <c r="G2109" s="3" t="s">
        <v>291</v>
      </c>
      <c r="H2109" s="3" t="s">
        <v>2214</v>
      </c>
      <c r="I2109" s="4">
        <v>2.1</v>
      </c>
    </row>
    <row r="2110" spans="1:9" x14ac:dyDescent="0.2">
      <c r="A2110" s="2">
        <v>106982</v>
      </c>
      <c r="B2110" s="3" t="s">
        <v>19</v>
      </c>
      <c r="C2110" s="3" t="s">
        <v>20</v>
      </c>
      <c r="D2110" s="3" t="s">
        <v>21</v>
      </c>
      <c r="E2110" s="3" t="s">
        <v>2058</v>
      </c>
      <c r="F2110" s="3" t="s">
        <v>83</v>
      </c>
      <c r="G2110" s="3" t="s">
        <v>291</v>
      </c>
      <c r="H2110" s="3" t="s">
        <v>2215</v>
      </c>
      <c r="I2110" s="4">
        <v>2.1</v>
      </c>
    </row>
    <row r="2111" spans="1:9" x14ac:dyDescent="0.2">
      <c r="A2111" s="2">
        <v>107093</v>
      </c>
      <c r="B2111" s="3" t="s">
        <v>19</v>
      </c>
      <c r="C2111" s="3" t="s">
        <v>20</v>
      </c>
      <c r="D2111" s="3" t="s">
        <v>21</v>
      </c>
      <c r="E2111" s="3" t="s">
        <v>2058</v>
      </c>
      <c r="F2111" s="3" t="s">
        <v>83</v>
      </c>
      <c r="G2111" s="3" t="s">
        <v>291</v>
      </c>
      <c r="H2111" s="3" t="s">
        <v>2216</v>
      </c>
      <c r="I2111" s="4">
        <v>2.1</v>
      </c>
    </row>
    <row r="2112" spans="1:9" x14ac:dyDescent="0.2">
      <c r="A2112" s="2">
        <v>107151</v>
      </c>
      <c r="B2112" s="3" t="s">
        <v>19</v>
      </c>
      <c r="C2112" s="3" t="s">
        <v>20</v>
      </c>
      <c r="D2112" s="3" t="s">
        <v>21</v>
      </c>
      <c r="E2112" s="3" t="s">
        <v>2058</v>
      </c>
      <c r="F2112" s="3" t="s">
        <v>83</v>
      </c>
      <c r="G2112" s="3" t="s">
        <v>291</v>
      </c>
      <c r="H2112" s="3" t="s">
        <v>2217</v>
      </c>
      <c r="I2112" s="4">
        <v>2.1</v>
      </c>
    </row>
    <row r="2113" spans="1:9" x14ac:dyDescent="0.2">
      <c r="A2113" s="2">
        <v>107173</v>
      </c>
      <c r="B2113" s="3" t="s">
        <v>19</v>
      </c>
      <c r="C2113" s="3" t="s">
        <v>20</v>
      </c>
      <c r="D2113" s="3" t="s">
        <v>21</v>
      </c>
      <c r="E2113" s="3" t="s">
        <v>2058</v>
      </c>
      <c r="F2113" s="3" t="s">
        <v>83</v>
      </c>
      <c r="G2113" s="3" t="s">
        <v>291</v>
      </c>
      <c r="H2113" s="3" t="s">
        <v>2218</v>
      </c>
      <c r="I2113" s="4">
        <v>2.1</v>
      </c>
    </row>
    <row r="2114" spans="1:9" x14ac:dyDescent="0.2">
      <c r="A2114" s="2">
        <v>107224</v>
      </c>
      <c r="B2114" s="3" t="s">
        <v>19</v>
      </c>
      <c r="C2114" s="3" t="s">
        <v>20</v>
      </c>
      <c r="D2114" s="3" t="s">
        <v>21</v>
      </c>
      <c r="E2114" s="3" t="s">
        <v>2058</v>
      </c>
      <c r="F2114" s="3" t="s">
        <v>83</v>
      </c>
      <c r="G2114" s="3" t="s">
        <v>291</v>
      </c>
      <c r="H2114" s="3" t="s">
        <v>2219</v>
      </c>
      <c r="I2114" s="4">
        <v>2.1</v>
      </c>
    </row>
    <row r="2115" spans="1:9" x14ac:dyDescent="0.2">
      <c r="A2115" s="2">
        <v>107306</v>
      </c>
      <c r="B2115" s="3" t="s">
        <v>19</v>
      </c>
      <c r="C2115" s="3" t="s">
        <v>20</v>
      </c>
      <c r="D2115" s="3" t="s">
        <v>21</v>
      </c>
      <c r="E2115" s="3" t="s">
        <v>2058</v>
      </c>
      <c r="F2115" s="3" t="s">
        <v>83</v>
      </c>
      <c r="G2115" s="3" t="s">
        <v>291</v>
      </c>
      <c r="H2115" s="3" t="s">
        <v>2220</v>
      </c>
      <c r="I2115" s="4">
        <v>3</v>
      </c>
    </row>
    <row r="2116" spans="1:9" x14ac:dyDescent="0.2">
      <c r="A2116" s="2">
        <v>107325</v>
      </c>
      <c r="B2116" s="3" t="s">
        <v>19</v>
      </c>
      <c r="C2116" s="3" t="s">
        <v>20</v>
      </c>
      <c r="D2116" s="3" t="s">
        <v>21</v>
      </c>
      <c r="E2116" s="3" t="s">
        <v>2058</v>
      </c>
      <c r="F2116" s="3" t="s">
        <v>83</v>
      </c>
      <c r="G2116" s="3" t="s">
        <v>291</v>
      </c>
      <c r="H2116" s="3" t="s">
        <v>2221</v>
      </c>
      <c r="I2116" s="4">
        <v>3</v>
      </c>
    </row>
    <row r="2117" spans="1:9" x14ac:dyDescent="0.2">
      <c r="A2117" s="2">
        <v>107496</v>
      </c>
      <c r="B2117" s="3" t="s">
        <v>19</v>
      </c>
      <c r="C2117" s="3" t="s">
        <v>20</v>
      </c>
      <c r="D2117" s="3" t="s">
        <v>21</v>
      </c>
      <c r="E2117" s="3" t="s">
        <v>2058</v>
      </c>
      <c r="F2117" s="3" t="s">
        <v>83</v>
      </c>
      <c r="G2117" s="3" t="s">
        <v>291</v>
      </c>
      <c r="H2117" s="3" t="s">
        <v>2222</v>
      </c>
      <c r="I2117" s="4">
        <v>3</v>
      </c>
    </row>
    <row r="2118" spans="1:9" x14ac:dyDescent="0.2">
      <c r="A2118" s="2">
        <v>331216</v>
      </c>
      <c r="B2118" s="3" t="s">
        <v>19</v>
      </c>
      <c r="C2118" s="3" t="s">
        <v>20</v>
      </c>
      <c r="D2118" s="3" t="s">
        <v>21</v>
      </c>
      <c r="E2118" s="3" t="s">
        <v>2058</v>
      </c>
      <c r="F2118" s="3" t="s">
        <v>83</v>
      </c>
      <c r="G2118" s="3" t="s">
        <v>291</v>
      </c>
      <c r="H2118" s="3" t="s">
        <v>2223</v>
      </c>
      <c r="I2118" s="4">
        <v>5.47</v>
      </c>
    </row>
    <row r="2119" spans="1:9" x14ac:dyDescent="0.2">
      <c r="A2119" s="2">
        <v>277076</v>
      </c>
      <c r="B2119" s="3" t="s">
        <v>19</v>
      </c>
      <c r="C2119" s="3" t="s">
        <v>20</v>
      </c>
      <c r="D2119" s="3" t="s">
        <v>21</v>
      </c>
      <c r="E2119" s="3" t="s">
        <v>2058</v>
      </c>
      <c r="F2119" s="3" t="s">
        <v>83</v>
      </c>
      <c r="G2119" s="3" t="s">
        <v>291</v>
      </c>
      <c r="H2119" s="3" t="s">
        <v>2224</v>
      </c>
      <c r="I2119" s="4">
        <v>34.03</v>
      </c>
    </row>
    <row r="2120" spans="1:9" x14ac:dyDescent="0.2">
      <c r="A2120" s="2">
        <v>383231</v>
      </c>
      <c r="B2120" s="3" t="s">
        <v>19</v>
      </c>
      <c r="C2120" s="3" t="s">
        <v>20</v>
      </c>
      <c r="D2120" s="3" t="s">
        <v>21</v>
      </c>
      <c r="E2120" s="3" t="s">
        <v>2058</v>
      </c>
      <c r="F2120" s="3" t="s">
        <v>83</v>
      </c>
      <c r="G2120" s="3" t="s">
        <v>291</v>
      </c>
      <c r="H2120" s="3" t="s">
        <v>2225</v>
      </c>
      <c r="I2120" s="4">
        <v>2.12</v>
      </c>
    </row>
    <row r="2121" spans="1:9" x14ac:dyDescent="0.2">
      <c r="A2121" s="2">
        <v>416416</v>
      </c>
      <c r="B2121" s="3" t="s">
        <v>19</v>
      </c>
      <c r="C2121" s="3" t="s">
        <v>20</v>
      </c>
      <c r="D2121" s="3" t="s">
        <v>21</v>
      </c>
      <c r="E2121" s="3" t="s">
        <v>2058</v>
      </c>
      <c r="F2121" s="3" t="s">
        <v>83</v>
      </c>
      <c r="G2121" s="3" t="s">
        <v>291</v>
      </c>
      <c r="H2121" s="3" t="s">
        <v>2226</v>
      </c>
      <c r="I2121" s="4">
        <v>12.46</v>
      </c>
    </row>
    <row r="2122" spans="1:9" x14ac:dyDescent="0.2">
      <c r="A2122" s="2">
        <v>418049</v>
      </c>
      <c r="B2122" s="3" t="s">
        <v>19</v>
      </c>
      <c r="C2122" s="3" t="s">
        <v>20</v>
      </c>
      <c r="D2122" s="3" t="s">
        <v>21</v>
      </c>
      <c r="E2122" s="3" t="s">
        <v>2058</v>
      </c>
      <c r="F2122" s="3" t="s">
        <v>83</v>
      </c>
      <c r="G2122" s="3" t="s">
        <v>291</v>
      </c>
      <c r="H2122" s="3" t="s">
        <v>2227</v>
      </c>
      <c r="I2122" s="4">
        <v>5.47</v>
      </c>
    </row>
    <row r="2123" spans="1:9" x14ac:dyDescent="0.2">
      <c r="A2123" s="2">
        <v>464385</v>
      </c>
      <c r="B2123" s="3" t="s">
        <v>19</v>
      </c>
      <c r="C2123" s="3" t="s">
        <v>20</v>
      </c>
      <c r="D2123" s="3" t="s">
        <v>21</v>
      </c>
      <c r="E2123" s="3" t="s">
        <v>2058</v>
      </c>
      <c r="F2123" s="3" t="s">
        <v>83</v>
      </c>
      <c r="G2123" s="3" t="s">
        <v>291</v>
      </c>
      <c r="H2123" s="3" t="s">
        <v>2228</v>
      </c>
      <c r="I2123" s="4">
        <v>3.77</v>
      </c>
    </row>
    <row r="2124" spans="1:9" x14ac:dyDescent="0.2">
      <c r="A2124" s="2">
        <v>481798</v>
      </c>
      <c r="B2124" s="3" t="s">
        <v>19</v>
      </c>
      <c r="C2124" s="3" t="s">
        <v>20</v>
      </c>
      <c r="D2124" s="3" t="s">
        <v>21</v>
      </c>
      <c r="E2124" s="3" t="s">
        <v>2058</v>
      </c>
      <c r="F2124" s="3" t="s">
        <v>83</v>
      </c>
      <c r="G2124" s="3" t="s">
        <v>291</v>
      </c>
      <c r="H2124" s="3" t="s">
        <v>2229</v>
      </c>
      <c r="I2124" s="4">
        <v>2.12</v>
      </c>
    </row>
    <row r="2125" spans="1:9" x14ac:dyDescent="0.2">
      <c r="A2125" s="2">
        <v>481803</v>
      </c>
      <c r="B2125" s="3" t="s">
        <v>19</v>
      </c>
      <c r="C2125" s="3" t="s">
        <v>20</v>
      </c>
      <c r="D2125" s="3" t="s">
        <v>21</v>
      </c>
      <c r="E2125" s="3" t="s">
        <v>2058</v>
      </c>
      <c r="F2125" s="3" t="s">
        <v>83</v>
      </c>
      <c r="G2125" s="3" t="s">
        <v>291</v>
      </c>
      <c r="H2125" s="3" t="s">
        <v>2230</v>
      </c>
      <c r="I2125" s="4">
        <v>2.12</v>
      </c>
    </row>
    <row r="2126" spans="1:9" x14ac:dyDescent="0.2">
      <c r="A2126" s="2">
        <v>481804</v>
      </c>
      <c r="B2126" s="3" t="s">
        <v>19</v>
      </c>
      <c r="C2126" s="3" t="s">
        <v>20</v>
      </c>
      <c r="D2126" s="3" t="s">
        <v>21</v>
      </c>
      <c r="E2126" s="3" t="s">
        <v>2058</v>
      </c>
      <c r="F2126" s="3" t="s">
        <v>83</v>
      </c>
      <c r="G2126" s="3" t="s">
        <v>291</v>
      </c>
      <c r="H2126" s="3" t="s">
        <v>2231</v>
      </c>
      <c r="I2126" s="4">
        <v>2.12</v>
      </c>
    </row>
    <row r="2127" spans="1:9" x14ac:dyDescent="0.2">
      <c r="A2127" s="2">
        <v>481833</v>
      </c>
      <c r="B2127" s="3" t="s">
        <v>19</v>
      </c>
      <c r="C2127" s="3" t="s">
        <v>20</v>
      </c>
      <c r="D2127" s="3" t="s">
        <v>21</v>
      </c>
      <c r="E2127" s="3" t="s">
        <v>2058</v>
      </c>
      <c r="F2127" s="3" t="s">
        <v>83</v>
      </c>
      <c r="G2127" s="3" t="s">
        <v>291</v>
      </c>
      <c r="H2127" s="3" t="s">
        <v>2232</v>
      </c>
      <c r="I2127" s="4">
        <v>12.46</v>
      </c>
    </row>
    <row r="2128" spans="1:9" x14ac:dyDescent="0.2">
      <c r="A2128" s="2">
        <v>496443</v>
      </c>
      <c r="B2128" s="3" t="s">
        <v>19</v>
      </c>
      <c r="C2128" s="3" t="s">
        <v>20</v>
      </c>
      <c r="D2128" s="3" t="s">
        <v>21</v>
      </c>
      <c r="E2128" s="3" t="s">
        <v>2058</v>
      </c>
      <c r="F2128" s="3" t="s">
        <v>83</v>
      </c>
      <c r="G2128" s="3" t="s">
        <v>291</v>
      </c>
      <c r="H2128" s="3" t="s">
        <v>2233</v>
      </c>
      <c r="I2128" s="4">
        <v>5.47</v>
      </c>
    </row>
    <row r="2129" spans="1:9" x14ac:dyDescent="0.2">
      <c r="A2129" s="2">
        <v>540347</v>
      </c>
      <c r="B2129" s="3" t="s">
        <v>19</v>
      </c>
      <c r="C2129" s="3" t="s">
        <v>20</v>
      </c>
      <c r="D2129" s="3" t="s">
        <v>21</v>
      </c>
      <c r="E2129" s="3" t="s">
        <v>2058</v>
      </c>
      <c r="F2129" s="3" t="s">
        <v>83</v>
      </c>
      <c r="G2129" s="3" t="s">
        <v>291</v>
      </c>
      <c r="H2129" s="3" t="s">
        <v>2234</v>
      </c>
      <c r="I2129" s="4">
        <v>34.5</v>
      </c>
    </row>
    <row r="2130" spans="1:9" x14ac:dyDescent="0.2">
      <c r="A2130" s="2">
        <v>540348</v>
      </c>
      <c r="B2130" s="3" t="s">
        <v>19</v>
      </c>
      <c r="C2130" s="3" t="s">
        <v>20</v>
      </c>
      <c r="D2130" s="3" t="s">
        <v>21</v>
      </c>
      <c r="E2130" s="3" t="s">
        <v>2058</v>
      </c>
      <c r="F2130" s="3" t="s">
        <v>83</v>
      </c>
      <c r="G2130" s="3" t="s">
        <v>291</v>
      </c>
      <c r="H2130" s="3" t="s">
        <v>2235</v>
      </c>
      <c r="I2130" s="4">
        <v>5.47</v>
      </c>
    </row>
    <row r="2131" spans="1:9" x14ac:dyDescent="0.2">
      <c r="A2131" s="2">
        <v>540349</v>
      </c>
      <c r="B2131" s="3" t="s">
        <v>19</v>
      </c>
      <c r="C2131" s="3" t="s">
        <v>20</v>
      </c>
      <c r="D2131" s="3" t="s">
        <v>21</v>
      </c>
      <c r="E2131" s="3" t="s">
        <v>2058</v>
      </c>
      <c r="F2131" s="3" t="s">
        <v>83</v>
      </c>
      <c r="G2131" s="3" t="s">
        <v>291</v>
      </c>
      <c r="H2131" s="3" t="s">
        <v>2236</v>
      </c>
      <c r="I2131" s="4">
        <v>22.24</v>
      </c>
    </row>
    <row r="2132" spans="1:9" x14ac:dyDescent="0.2">
      <c r="A2132" s="2">
        <v>545830</v>
      </c>
      <c r="B2132" s="3" t="s">
        <v>19</v>
      </c>
      <c r="C2132" s="3" t="s">
        <v>20</v>
      </c>
      <c r="D2132" s="3" t="s">
        <v>21</v>
      </c>
      <c r="E2132" s="3" t="s">
        <v>2058</v>
      </c>
      <c r="F2132" s="3" t="s">
        <v>83</v>
      </c>
      <c r="G2132" s="3" t="s">
        <v>291</v>
      </c>
      <c r="H2132" s="3" t="s">
        <v>2237</v>
      </c>
      <c r="I2132" s="4">
        <v>18.89</v>
      </c>
    </row>
    <row r="2133" spans="1:9" x14ac:dyDescent="0.2">
      <c r="A2133" s="2">
        <v>550397</v>
      </c>
      <c r="B2133" s="3" t="s">
        <v>19</v>
      </c>
      <c r="C2133" s="3" t="s">
        <v>20</v>
      </c>
      <c r="D2133" s="3" t="s">
        <v>21</v>
      </c>
      <c r="E2133" s="3" t="s">
        <v>2058</v>
      </c>
      <c r="F2133" s="3" t="s">
        <v>83</v>
      </c>
      <c r="G2133" s="3" t="s">
        <v>291</v>
      </c>
      <c r="H2133" s="3" t="s">
        <v>2238</v>
      </c>
      <c r="I2133" s="4">
        <v>11.78</v>
      </c>
    </row>
    <row r="2134" spans="1:9" x14ac:dyDescent="0.2">
      <c r="A2134" s="2">
        <v>545811</v>
      </c>
      <c r="B2134" s="3" t="s">
        <v>19</v>
      </c>
      <c r="C2134" s="3" t="s">
        <v>20</v>
      </c>
      <c r="D2134" s="3" t="s">
        <v>21</v>
      </c>
      <c r="E2134" s="3" t="s">
        <v>2058</v>
      </c>
      <c r="F2134" s="3" t="s">
        <v>83</v>
      </c>
      <c r="G2134" s="3" t="s">
        <v>291</v>
      </c>
      <c r="H2134" s="3" t="s">
        <v>2239</v>
      </c>
      <c r="I2134" s="4">
        <v>18.54</v>
      </c>
    </row>
    <row r="2135" spans="1:9" x14ac:dyDescent="0.2">
      <c r="A2135" s="2">
        <v>372841</v>
      </c>
      <c r="B2135" s="3" t="s">
        <v>19</v>
      </c>
      <c r="C2135" s="3" t="s">
        <v>20</v>
      </c>
      <c r="D2135" s="3" t="s">
        <v>21</v>
      </c>
      <c r="E2135" s="3" t="s">
        <v>2058</v>
      </c>
      <c r="F2135" s="3" t="s">
        <v>72</v>
      </c>
      <c r="G2135" s="3" t="s">
        <v>411</v>
      </c>
      <c r="H2135" s="3" t="s">
        <v>2240</v>
      </c>
      <c r="I2135" s="4">
        <v>1.59</v>
      </c>
    </row>
    <row r="2136" spans="1:9" x14ac:dyDescent="0.2">
      <c r="A2136" s="2">
        <v>372843</v>
      </c>
      <c r="B2136" s="3" t="s">
        <v>19</v>
      </c>
      <c r="C2136" s="3" t="s">
        <v>20</v>
      </c>
      <c r="D2136" s="3" t="s">
        <v>21</v>
      </c>
      <c r="E2136" s="3" t="s">
        <v>2058</v>
      </c>
      <c r="F2136" s="3" t="s">
        <v>72</v>
      </c>
      <c r="G2136" s="3" t="s">
        <v>411</v>
      </c>
      <c r="H2136" s="3" t="s">
        <v>2241</v>
      </c>
      <c r="I2136" s="4">
        <v>1.59</v>
      </c>
    </row>
    <row r="2137" spans="1:9" x14ac:dyDescent="0.2">
      <c r="A2137" s="2">
        <v>372845</v>
      </c>
      <c r="B2137" s="3" t="s">
        <v>19</v>
      </c>
      <c r="C2137" s="3" t="s">
        <v>20</v>
      </c>
      <c r="D2137" s="3" t="s">
        <v>21</v>
      </c>
      <c r="E2137" s="3" t="s">
        <v>2058</v>
      </c>
      <c r="F2137" s="3" t="s">
        <v>72</v>
      </c>
      <c r="G2137" s="3" t="s">
        <v>411</v>
      </c>
      <c r="H2137" s="3" t="s">
        <v>2242</v>
      </c>
      <c r="I2137" s="4">
        <v>1.59</v>
      </c>
    </row>
    <row r="2138" spans="1:9" x14ac:dyDescent="0.2">
      <c r="A2138" s="2">
        <v>372851</v>
      </c>
      <c r="B2138" s="3" t="s">
        <v>19</v>
      </c>
      <c r="C2138" s="3" t="s">
        <v>20</v>
      </c>
      <c r="D2138" s="3" t="s">
        <v>21</v>
      </c>
      <c r="E2138" s="3" t="s">
        <v>2058</v>
      </c>
      <c r="F2138" s="3" t="s">
        <v>72</v>
      </c>
      <c r="G2138" s="3" t="s">
        <v>411</v>
      </c>
      <c r="H2138" s="3" t="s">
        <v>2243</v>
      </c>
      <c r="I2138" s="4">
        <v>1.59</v>
      </c>
    </row>
    <row r="2139" spans="1:9" x14ac:dyDescent="0.2">
      <c r="A2139" s="2">
        <v>372853</v>
      </c>
      <c r="B2139" s="3" t="s">
        <v>19</v>
      </c>
      <c r="C2139" s="3" t="s">
        <v>20</v>
      </c>
      <c r="D2139" s="3" t="s">
        <v>21</v>
      </c>
      <c r="E2139" s="3" t="s">
        <v>2058</v>
      </c>
      <c r="F2139" s="3" t="s">
        <v>72</v>
      </c>
      <c r="G2139" s="3" t="s">
        <v>411</v>
      </c>
      <c r="H2139" s="3" t="s">
        <v>2244</v>
      </c>
      <c r="I2139" s="4">
        <v>1.59</v>
      </c>
    </row>
    <row r="2140" spans="1:9" x14ac:dyDescent="0.2">
      <c r="A2140" s="2">
        <v>372854</v>
      </c>
      <c r="B2140" s="3" t="s">
        <v>19</v>
      </c>
      <c r="C2140" s="3" t="s">
        <v>20</v>
      </c>
      <c r="D2140" s="3" t="s">
        <v>21</v>
      </c>
      <c r="E2140" s="3" t="s">
        <v>2058</v>
      </c>
      <c r="F2140" s="3" t="s">
        <v>72</v>
      </c>
      <c r="G2140" s="3" t="s">
        <v>411</v>
      </c>
      <c r="H2140" s="3" t="s">
        <v>2245</v>
      </c>
      <c r="I2140" s="4">
        <v>1.59</v>
      </c>
    </row>
    <row r="2141" spans="1:9" x14ac:dyDescent="0.2">
      <c r="A2141" s="2">
        <v>372856</v>
      </c>
      <c r="B2141" s="3" t="s">
        <v>19</v>
      </c>
      <c r="C2141" s="3" t="s">
        <v>20</v>
      </c>
      <c r="D2141" s="3" t="s">
        <v>21</v>
      </c>
      <c r="E2141" s="3" t="s">
        <v>2058</v>
      </c>
      <c r="F2141" s="3" t="s">
        <v>72</v>
      </c>
      <c r="G2141" s="3" t="s">
        <v>411</v>
      </c>
      <c r="H2141" s="3" t="s">
        <v>2246</v>
      </c>
      <c r="I2141" s="4">
        <v>1.59</v>
      </c>
    </row>
    <row r="2142" spans="1:9" x14ac:dyDescent="0.2">
      <c r="A2142" s="2">
        <v>372857</v>
      </c>
      <c r="B2142" s="3" t="s">
        <v>19</v>
      </c>
      <c r="C2142" s="3" t="s">
        <v>20</v>
      </c>
      <c r="D2142" s="3" t="s">
        <v>21</v>
      </c>
      <c r="E2142" s="3" t="s">
        <v>2058</v>
      </c>
      <c r="F2142" s="3" t="s">
        <v>72</v>
      </c>
      <c r="G2142" s="3" t="s">
        <v>411</v>
      </c>
      <c r="H2142" s="3" t="s">
        <v>2247</v>
      </c>
      <c r="I2142" s="4">
        <v>1.59</v>
      </c>
    </row>
    <row r="2143" spans="1:9" x14ac:dyDescent="0.2">
      <c r="A2143" s="2">
        <v>372858</v>
      </c>
      <c r="B2143" s="3" t="s">
        <v>19</v>
      </c>
      <c r="C2143" s="3" t="s">
        <v>20</v>
      </c>
      <c r="D2143" s="3" t="s">
        <v>21</v>
      </c>
      <c r="E2143" s="3" t="s">
        <v>2058</v>
      </c>
      <c r="F2143" s="3" t="s">
        <v>72</v>
      </c>
      <c r="G2143" s="3" t="s">
        <v>411</v>
      </c>
      <c r="H2143" s="3" t="s">
        <v>2248</v>
      </c>
      <c r="I2143" s="4">
        <v>1.59</v>
      </c>
    </row>
    <row r="2144" spans="1:9" x14ac:dyDescent="0.2">
      <c r="A2144" s="2">
        <v>372859</v>
      </c>
      <c r="B2144" s="3" t="s">
        <v>19</v>
      </c>
      <c r="C2144" s="3" t="s">
        <v>20</v>
      </c>
      <c r="D2144" s="3" t="s">
        <v>21</v>
      </c>
      <c r="E2144" s="3" t="s">
        <v>2058</v>
      </c>
      <c r="F2144" s="3" t="s">
        <v>72</v>
      </c>
      <c r="G2144" s="3" t="s">
        <v>411</v>
      </c>
      <c r="H2144" s="3" t="s">
        <v>2249</v>
      </c>
      <c r="I2144" s="4">
        <v>1.59</v>
      </c>
    </row>
    <row r="2145" spans="1:9" x14ac:dyDescent="0.2">
      <c r="A2145" s="2">
        <v>372860</v>
      </c>
      <c r="B2145" s="3" t="s">
        <v>19</v>
      </c>
      <c r="C2145" s="3" t="s">
        <v>20</v>
      </c>
      <c r="D2145" s="3" t="s">
        <v>21</v>
      </c>
      <c r="E2145" s="3" t="s">
        <v>2058</v>
      </c>
      <c r="F2145" s="3" t="s">
        <v>72</v>
      </c>
      <c r="G2145" s="3" t="s">
        <v>411</v>
      </c>
      <c r="H2145" s="3" t="s">
        <v>2250</v>
      </c>
      <c r="I2145" s="4">
        <v>1.59</v>
      </c>
    </row>
    <row r="2146" spans="1:9" x14ac:dyDescent="0.2">
      <c r="A2146" s="2">
        <v>485341</v>
      </c>
      <c r="B2146" s="3" t="s">
        <v>19</v>
      </c>
      <c r="C2146" s="3" t="s">
        <v>20</v>
      </c>
      <c r="D2146" s="3" t="s">
        <v>21</v>
      </c>
      <c r="E2146" s="3" t="s">
        <v>2058</v>
      </c>
      <c r="F2146" s="3" t="s">
        <v>72</v>
      </c>
      <c r="G2146" s="3" t="s">
        <v>411</v>
      </c>
      <c r="H2146" s="3" t="s">
        <v>2251</v>
      </c>
      <c r="I2146" s="4">
        <v>1.59</v>
      </c>
    </row>
    <row r="2147" spans="1:9" x14ac:dyDescent="0.2">
      <c r="A2147" s="2">
        <v>433607</v>
      </c>
      <c r="B2147" s="3" t="s">
        <v>19</v>
      </c>
      <c r="C2147" s="3" t="s">
        <v>20</v>
      </c>
      <c r="D2147" s="3" t="s">
        <v>21</v>
      </c>
      <c r="E2147" s="3" t="s">
        <v>2058</v>
      </c>
      <c r="F2147" s="3" t="s">
        <v>1669</v>
      </c>
      <c r="G2147" s="3" t="s">
        <v>1670</v>
      </c>
      <c r="H2147" s="3" t="s">
        <v>2252</v>
      </c>
      <c r="I2147" s="4">
        <v>1.35</v>
      </c>
    </row>
    <row r="2148" spans="1:9" x14ac:dyDescent="0.2">
      <c r="A2148" s="2">
        <v>433608</v>
      </c>
      <c r="B2148" s="3" t="s">
        <v>19</v>
      </c>
      <c r="C2148" s="3" t="s">
        <v>20</v>
      </c>
      <c r="D2148" s="3" t="s">
        <v>21</v>
      </c>
      <c r="E2148" s="3" t="s">
        <v>2058</v>
      </c>
      <c r="F2148" s="3" t="s">
        <v>1669</v>
      </c>
      <c r="G2148" s="3" t="s">
        <v>1670</v>
      </c>
      <c r="H2148" s="3" t="s">
        <v>2253</v>
      </c>
      <c r="I2148" s="4">
        <v>1.35</v>
      </c>
    </row>
    <row r="2149" spans="1:9" x14ac:dyDescent="0.2">
      <c r="A2149" s="2">
        <v>433610</v>
      </c>
      <c r="B2149" s="3" t="s">
        <v>19</v>
      </c>
      <c r="C2149" s="3" t="s">
        <v>20</v>
      </c>
      <c r="D2149" s="3" t="s">
        <v>21</v>
      </c>
      <c r="E2149" s="3" t="s">
        <v>2058</v>
      </c>
      <c r="F2149" s="3" t="s">
        <v>1669</v>
      </c>
      <c r="G2149" s="3" t="s">
        <v>1670</v>
      </c>
      <c r="H2149" s="3" t="s">
        <v>2254</v>
      </c>
      <c r="I2149" s="4">
        <v>1.35</v>
      </c>
    </row>
    <row r="2150" spans="1:9" x14ac:dyDescent="0.2">
      <c r="A2150" s="2">
        <v>433612</v>
      </c>
      <c r="B2150" s="3" t="s">
        <v>19</v>
      </c>
      <c r="C2150" s="3" t="s">
        <v>20</v>
      </c>
      <c r="D2150" s="3" t="s">
        <v>21</v>
      </c>
      <c r="E2150" s="3" t="s">
        <v>2058</v>
      </c>
      <c r="F2150" s="3" t="s">
        <v>1669</v>
      </c>
      <c r="G2150" s="3" t="s">
        <v>1670</v>
      </c>
      <c r="H2150" s="3" t="s">
        <v>2255</v>
      </c>
      <c r="I2150" s="4">
        <v>1.35</v>
      </c>
    </row>
    <row r="2151" spans="1:9" x14ac:dyDescent="0.2">
      <c r="A2151" s="2">
        <v>433613</v>
      </c>
      <c r="B2151" s="3" t="s">
        <v>19</v>
      </c>
      <c r="C2151" s="3" t="s">
        <v>20</v>
      </c>
      <c r="D2151" s="3" t="s">
        <v>21</v>
      </c>
      <c r="E2151" s="3" t="s">
        <v>2058</v>
      </c>
      <c r="F2151" s="3" t="s">
        <v>1669</v>
      </c>
      <c r="G2151" s="3" t="s">
        <v>1670</v>
      </c>
      <c r="H2151" s="3" t="s">
        <v>2256</v>
      </c>
      <c r="I2151" s="4">
        <v>1.35</v>
      </c>
    </row>
    <row r="2152" spans="1:9" x14ac:dyDescent="0.2">
      <c r="A2152" s="2">
        <v>433614</v>
      </c>
      <c r="B2152" s="3" t="s">
        <v>19</v>
      </c>
      <c r="C2152" s="3" t="s">
        <v>20</v>
      </c>
      <c r="D2152" s="3" t="s">
        <v>21</v>
      </c>
      <c r="E2152" s="3" t="s">
        <v>2058</v>
      </c>
      <c r="F2152" s="3" t="s">
        <v>1669</v>
      </c>
      <c r="G2152" s="3" t="s">
        <v>1670</v>
      </c>
      <c r="H2152" s="3" t="s">
        <v>2257</v>
      </c>
      <c r="I2152" s="4">
        <v>1.35</v>
      </c>
    </row>
    <row r="2153" spans="1:9" x14ac:dyDescent="0.2">
      <c r="A2153" s="2">
        <v>439130</v>
      </c>
      <c r="B2153" s="3" t="s">
        <v>19</v>
      </c>
      <c r="C2153" s="3" t="s">
        <v>20</v>
      </c>
      <c r="D2153" s="3" t="s">
        <v>21</v>
      </c>
      <c r="E2153" s="3" t="s">
        <v>2058</v>
      </c>
      <c r="F2153" s="3" t="s">
        <v>1669</v>
      </c>
      <c r="G2153" s="3" t="s">
        <v>1670</v>
      </c>
      <c r="H2153" s="3" t="s">
        <v>2258</v>
      </c>
      <c r="I2153" s="4">
        <v>1.35</v>
      </c>
    </row>
    <row r="2154" spans="1:9" x14ac:dyDescent="0.2">
      <c r="A2154" s="2">
        <v>473243</v>
      </c>
      <c r="B2154" s="3" t="s">
        <v>19</v>
      </c>
      <c r="C2154" s="3" t="s">
        <v>20</v>
      </c>
      <c r="D2154" s="3" t="s">
        <v>21</v>
      </c>
      <c r="E2154" s="3" t="s">
        <v>2058</v>
      </c>
      <c r="F2154" s="3" t="s">
        <v>1669</v>
      </c>
      <c r="G2154" s="3" t="s">
        <v>1670</v>
      </c>
      <c r="H2154" s="3" t="s">
        <v>2259</v>
      </c>
      <c r="I2154" s="4">
        <v>1.1599999999999999</v>
      </c>
    </row>
    <row r="2155" spans="1:9" x14ac:dyDescent="0.2">
      <c r="A2155" s="2">
        <v>473245</v>
      </c>
      <c r="B2155" s="3" t="s">
        <v>19</v>
      </c>
      <c r="C2155" s="3" t="s">
        <v>20</v>
      </c>
      <c r="D2155" s="3" t="s">
        <v>21</v>
      </c>
      <c r="E2155" s="3" t="s">
        <v>2058</v>
      </c>
      <c r="F2155" s="3" t="s">
        <v>1669</v>
      </c>
      <c r="G2155" s="3" t="s">
        <v>1670</v>
      </c>
      <c r="H2155" s="3" t="s">
        <v>2260</v>
      </c>
      <c r="I2155" s="4">
        <v>1.1599999999999999</v>
      </c>
    </row>
    <row r="2156" spans="1:9" x14ac:dyDescent="0.2">
      <c r="A2156" s="2">
        <v>473248</v>
      </c>
      <c r="B2156" s="3" t="s">
        <v>19</v>
      </c>
      <c r="C2156" s="3" t="s">
        <v>20</v>
      </c>
      <c r="D2156" s="3" t="s">
        <v>21</v>
      </c>
      <c r="E2156" s="3" t="s">
        <v>2058</v>
      </c>
      <c r="F2156" s="3" t="s">
        <v>1669</v>
      </c>
      <c r="G2156" s="3" t="s">
        <v>1670</v>
      </c>
      <c r="H2156" s="3" t="s">
        <v>2261</v>
      </c>
      <c r="I2156" s="4">
        <v>1.1599999999999999</v>
      </c>
    </row>
    <row r="2157" spans="1:9" x14ac:dyDescent="0.2">
      <c r="A2157" s="2">
        <v>507731</v>
      </c>
      <c r="B2157" s="3" t="s">
        <v>19</v>
      </c>
      <c r="C2157" s="3" t="s">
        <v>20</v>
      </c>
      <c r="D2157" s="3" t="s">
        <v>21</v>
      </c>
      <c r="E2157" s="3" t="s">
        <v>2058</v>
      </c>
      <c r="F2157" s="3" t="s">
        <v>1669</v>
      </c>
      <c r="G2157" s="3" t="s">
        <v>1670</v>
      </c>
      <c r="H2157" s="3" t="s">
        <v>2262</v>
      </c>
      <c r="I2157" s="4">
        <v>2.63</v>
      </c>
    </row>
    <row r="2158" spans="1:9" x14ac:dyDescent="0.2">
      <c r="A2158" s="2">
        <v>507737</v>
      </c>
      <c r="B2158" s="3" t="s">
        <v>19</v>
      </c>
      <c r="C2158" s="3" t="s">
        <v>20</v>
      </c>
      <c r="D2158" s="3" t="s">
        <v>21</v>
      </c>
      <c r="E2158" s="3" t="s">
        <v>2058</v>
      </c>
      <c r="F2158" s="3" t="s">
        <v>1669</v>
      </c>
      <c r="G2158" s="3" t="s">
        <v>1670</v>
      </c>
      <c r="H2158" s="3" t="s">
        <v>2263</v>
      </c>
      <c r="I2158" s="4">
        <v>2.63</v>
      </c>
    </row>
    <row r="2159" spans="1:9" x14ac:dyDescent="0.2">
      <c r="A2159" s="2">
        <v>507740</v>
      </c>
      <c r="B2159" s="3" t="s">
        <v>19</v>
      </c>
      <c r="C2159" s="3" t="s">
        <v>20</v>
      </c>
      <c r="D2159" s="3" t="s">
        <v>21</v>
      </c>
      <c r="E2159" s="3" t="s">
        <v>2058</v>
      </c>
      <c r="F2159" s="3" t="s">
        <v>1669</v>
      </c>
      <c r="G2159" s="3" t="s">
        <v>1670</v>
      </c>
      <c r="H2159" s="3" t="s">
        <v>2264</v>
      </c>
      <c r="I2159" s="4">
        <v>2.63</v>
      </c>
    </row>
    <row r="2160" spans="1:9" x14ac:dyDescent="0.2">
      <c r="A2160" s="2">
        <v>507745</v>
      </c>
      <c r="B2160" s="3" t="s">
        <v>19</v>
      </c>
      <c r="C2160" s="3" t="s">
        <v>20</v>
      </c>
      <c r="D2160" s="3" t="s">
        <v>21</v>
      </c>
      <c r="E2160" s="3" t="s">
        <v>2058</v>
      </c>
      <c r="F2160" s="3" t="s">
        <v>1669</v>
      </c>
      <c r="G2160" s="3" t="s">
        <v>1670</v>
      </c>
      <c r="H2160" s="3" t="s">
        <v>2265</v>
      </c>
      <c r="I2160" s="4">
        <v>2.4500000000000002</v>
      </c>
    </row>
    <row r="2161" spans="1:9" x14ac:dyDescent="0.2">
      <c r="A2161" s="2">
        <v>507751</v>
      </c>
      <c r="B2161" s="3" t="s">
        <v>19</v>
      </c>
      <c r="C2161" s="3" t="s">
        <v>20</v>
      </c>
      <c r="D2161" s="3" t="s">
        <v>21</v>
      </c>
      <c r="E2161" s="3" t="s">
        <v>2058</v>
      </c>
      <c r="F2161" s="3" t="s">
        <v>1669</v>
      </c>
      <c r="G2161" s="3" t="s">
        <v>1670</v>
      </c>
      <c r="H2161" s="3" t="s">
        <v>2266</v>
      </c>
      <c r="I2161" s="4">
        <v>2.4500000000000002</v>
      </c>
    </row>
    <row r="2162" spans="1:9" x14ac:dyDescent="0.2">
      <c r="A2162" s="2">
        <v>545757</v>
      </c>
      <c r="B2162" s="3" t="s">
        <v>19</v>
      </c>
      <c r="C2162" s="3" t="s">
        <v>20</v>
      </c>
      <c r="D2162" s="3" t="s">
        <v>21</v>
      </c>
      <c r="E2162" s="3" t="s">
        <v>2058</v>
      </c>
      <c r="F2162" s="3" t="s">
        <v>1669</v>
      </c>
      <c r="G2162" s="3" t="s">
        <v>1670</v>
      </c>
      <c r="H2162" s="3" t="s">
        <v>2267</v>
      </c>
      <c r="I2162" s="4">
        <v>1.1599999999999999</v>
      </c>
    </row>
    <row r="2163" spans="1:9" x14ac:dyDescent="0.2">
      <c r="A2163" s="2">
        <v>545759</v>
      </c>
      <c r="B2163" s="3" t="s">
        <v>19</v>
      </c>
      <c r="C2163" s="3" t="s">
        <v>20</v>
      </c>
      <c r="D2163" s="3" t="s">
        <v>21</v>
      </c>
      <c r="E2163" s="3" t="s">
        <v>2058</v>
      </c>
      <c r="F2163" s="3" t="s">
        <v>1669</v>
      </c>
      <c r="G2163" s="3" t="s">
        <v>1670</v>
      </c>
      <c r="H2163" s="3" t="s">
        <v>2268</v>
      </c>
      <c r="I2163" s="4">
        <v>1.1599999999999999</v>
      </c>
    </row>
    <row r="2164" spans="1:9" x14ac:dyDescent="0.2">
      <c r="A2164" s="2">
        <v>545762</v>
      </c>
      <c r="B2164" s="3" t="s">
        <v>19</v>
      </c>
      <c r="C2164" s="3" t="s">
        <v>20</v>
      </c>
      <c r="D2164" s="3" t="s">
        <v>21</v>
      </c>
      <c r="E2164" s="3" t="s">
        <v>2058</v>
      </c>
      <c r="F2164" s="3" t="s">
        <v>1669</v>
      </c>
      <c r="G2164" s="3" t="s">
        <v>1670</v>
      </c>
      <c r="H2164" s="3" t="s">
        <v>2269</v>
      </c>
      <c r="I2164" s="4">
        <v>1.74</v>
      </c>
    </row>
    <row r="2165" spans="1:9" x14ac:dyDescent="0.2">
      <c r="A2165" s="2">
        <v>507754</v>
      </c>
      <c r="B2165" s="3" t="s">
        <v>19</v>
      </c>
      <c r="C2165" s="3" t="s">
        <v>20</v>
      </c>
      <c r="D2165" s="3" t="s">
        <v>21</v>
      </c>
      <c r="E2165" s="3" t="s">
        <v>2058</v>
      </c>
      <c r="F2165" s="3" t="s">
        <v>1669</v>
      </c>
      <c r="G2165" s="3" t="s">
        <v>1670</v>
      </c>
      <c r="H2165" s="3" t="s">
        <v>2270</v>
      </c>
      <c r="I2165" s="4">
        <v>5.99</v>
      </c>
    </row>
    <row r="2166" spans="1:9" x14ac:dyDescent="0.2">
      <c r="A2166" s="2">
        <v>575305</v>
      </c>
      <c r="B2166" s="3" t="s">
        <v>19</v>
      </c>
      <c r="C2166" s="3" t="s">
        <v>20</v>
      </c>
      <c r="D2166" s="3" t="s">
        <v>21</v>
      </c>
      <c r="E2166" s="3" t="s">
        <v>2058</v>
      </c>
      <c r="F2166" s="3" t="s">
        <v>2271</v>
      </c>
      <c r="G2166" s="3" t="s">
        <v>2272</v>
      </c>
      <c r="H2166" s="3" t="s">
        <v>2273</v>
      </c>
      <c r="I2166" s="4">
        <v>0.86</v>
      </c>
    </row>
    <row r="2167" spans="1:9" x14ac:dyDescent="0.2">
      <c r="A2167" s="2">
        <v>575312</v>
      </c>
      <c r="B2167" s="3" t="s">
        <v>19</v>
      </c>
      <c r="C2167" s="3" t="s">
        <v>20</v>
      </c>
      <c r="D2167" s="3" t="s">
        <v>21</v>
      </c>
      <c r="E2167" s="3" t="s">
        <v>2058</v>
      </c>
      <c r="F2167" s="3" t="s">
        <v>2271</v>
      </c>
      <c r="G2167" s="3" t="s">
        <v>2272</v>
      </c>
      <c r="H2167" s="3" t="s">
        <v>2274</v>
      </c>
      <c r="I2167" s="4">
        <v>0.86</v>
      </c>
    </row>
    <row r="2168" spans="1:9" x14ac:dyDescent="0.2">
      <c r="A2168" s="2">
        <v>575317</v>
      </c>
      <c r="B2168" s="3" t="s">
        <v>19</v>
      </c>
      <c r="C2168" s="3" t="s">
        <v>20</v>
      </c>
      <c r="D2168" s="3" t="s">
        <v>21</v>
      </c>
      <c r="E2168" s="3" t="s">
        <v>2058</v>
      </c>
      <c r="F2168" s="3" t="s">
        <v>2271</v>
      </c>
      <c r="G2168" s="3" t="s">
        <v>2272</v>
      </c>
      <c r="H2168" s="3" t="s">
        <v>2275</v>
      </c>
      <c r="I2168" s="4">
        <v>0.86</v>
      </c>
    </row>
    <row r="2169" spans="1:9" x14ac:dyDescent="0.2">
      <c r="A2169" s="2">
        <v>575319</v>
      </c>
      <c r="B2169" s="3" t="s">
        <v>19</v>
      </c>
      <c r="C2169" s="3" t="s">
        <v>20</v>
      </c>
      <c r="D2169" s="3" t="s">
        <v>21</v>
      </c>
      <c r="E2169" s="3" t="s">
        <v>2058</v>
      </c>
      <c r="F2169" s="3" t="s">
        <v>2271</v>
      </c>
      <c r="G2169" s="3" t="s">
        <v>2272</v>
      </c>
      <c r="H2169" s="3" t="s">
        <v>2276</v>
      </c>
      <c r="I2169" s="4">
        <v>0.86</v>
      </c>
    </row>
    <row r="2170" spans="1:9" x14ac:dyDescent="0.2">
      <c r="A2170" s="2">
        <v>575320</v>
      </c>
      <c r="B2170" s="3" t="s">
        <v>19</v>
      </c>
      <c r="C2170" s="3" t="s">
        <v>20</v>
      </c>
      <c r="D2170" s="3" t="s">
        <v>21</v>
      </c>
      <c r="E2170" s="3" t="s">
        <v>2058</v>
      </c>
      <c r="F2170" s="3" t="s">
        <v>2271</v>
      </c>
      <c r="G2170" s="3" t="s">
        <v>2272</v>
      </c>
      <c r="H2170" s="3" t="s">
        <v>2277</v>
      </c>
      <c r="I2170" s="4">
        <v>0.86</v>
      </c>
    </row>
    <row r="2171" spans="1:9" x14ac:dyDescent="0.2">
      <c r="A2171" s="2">
        <v>28900</v>
      </c>
      <c r="B2171" s="3" t="s">
        <v>19</v>
      </c>
      <c r="C2171" s="3" t="s">
        <v>20</v>
      </c>
      <c r="D2171" s="3" t="s">
        <v>21</v>
      </c>
      <c r="E2171" s="3" t="s">
        <v>2278</v>
      </c>
      <c r="F2171" s="3" t="s">
        <v>23</v>
      </c>
      <c r="G2171" s="3" t="s">
        <v>1232</v>
      </c>
      <c r="H2171" s="3" t="s">
        <v>2279</v>
      </c>
      <c r="I2171" s="4">
        <v>27.77</v>
      </c>
    </row>
    <row r="2172" spans="1:9" x14ac:dyDescent="0.2">
      <c r="A2172" s="2">
        <v>48533</v>
      </c>
      <c r="B2172" s="3" t="s">
        <v>19</v>
      </c>
      <c r="C2172" s="3" t="s">
        <v>20</v>
      </c>
      <c r="D2172" s="3" t="s">
        <v>21</v>
      </c>
      <c r="E2172" s="3" t="s">
        <v>2278</v>
      </c>
      <c r="F2172" s="3" t="s">
        <v>23</v>
      </c>
      <c r="G2172" s="3" t="s">
        <v>1232</v>
      </c>
      <c r="H2172" s="3" t="s">
        <v>2280</v>
      </c>
      <c r="I2172" s="4">
        <v>8.9600000000000009</v>
      </c>
    </row>
    <row r="2173" spans="1:9" x14ac:dyDescent="0.2">
      <c r="A2173" s="2">
        <v>237682</v>
      </c>
      <c r="B2173" s="3" t="s">
        <v>19</v>
      </c>
      <c r="C2173" s="3" t="s">
        <v>20</v>
      </c>
      <c r="D2173" s="3" t="s">
        <v>21</v>
      </c>
      <c r="E2173" s="3" t="s">
        <v>2278</v>
      </c>
      <c r="F2173" s="3" t="s">
        <v>23</v>
      </c>
      <c r="G2173" s="3" t="s">
        <v>1232</v>
      </c>
      <c r="H2173" s="3" t="s">
        <v>2281</v>
      </c>
      <c r="I2173" s="4">
        <v>8.9600000000000009</v>
      </c>
    </row>
    <row r="2174" spans="1:9" x14ac:dyDescent="0.2">
      <c r="A2174" s="2">
        <v>415096</v>
      </c>
      <c r="B2174" s="3" t="s">
        <v>19</v>
      </c>
      <c r="C2174" s="3" t="s">
        <v>20</v>
      </c>
      <c r="D2174" s="3" t="s">
        <v>21</v>
      </c>
      <c r="E2174" s="3" t="s">
        <v>2278</v>
      </c>
      <c r="F2174" s="3" t="s">
        <v>23</v>
      </c>
      <c r="G2174" s="3" t="s">
        <v>1232</v>
      </c>
      <c r="H2174" s="3" t="s">
        <v>2282</v>
      </c>
      <c r="I2174" s="4">
        <v>6.5</v>
      </c>
    </row>
    <row r="2175" spans="1:9" x14ac:dyDescent="0.2">
      <c r="A2175" s="2">
        <v>415100</v>
      </c>
      <c r="B2175" s="3" t="s">
        <v>19</v>
      </c>
      <c r="C2175" s="3" t="s">
        <v>20</v>
      </c>
      <c r="D2175" s="3" t="s">
        <v>21</v>
      </c>
      <c r="E2175" s="3" t="s">
        <v>2278</v>
      </c>
      <c r="F2175" s="3" t="s">
        <v>23</v>
      </c>
      <c r="G2175" s="3" t="s">
        <v>1232</v>
      </c>
      <c r="H2175" s="3" t="s">
        <v>2283</v>
      </c>
      <c r="I2175" s="4">
        <v>6.5</v>
      </c>
    </row>
    <row r="2176" spans="1:9" x14ac:dyDescent="0.2">
      <c r="A2176" s="2">
        <v>415104</v>
      </c>
      <c r="B2176" s="3" t="s">
        <v>19</v>
      </c>
      <c r="C2176" s="3" t="s">
        <v>20</v>
      </c>
      <c r="D2176" s="3" t="s">
        <v>21</v>
      </c>
      <c r="E2176" s="3" t="s">
        <v>2278</v>
      </c>
      <c r="F2176" s="3" t="s">
        <v>23</v>
      </c>
      <c r="G2176" s="3" t="s">
        <v>1232</v>
      </c>
      <c r="H2176" s="3" t="s">
        <v>2284</v>
      </c>
      <c r="I2176" s="4">
        <v>6.5</v>
      </c>
    </row>
    <row r="2177" spans="1:9" x14ac:dyDescent="0.2">
      <c r="A2177" s="2">
        <v>473089</v>
      </c>
      <c r="B2177" s="3" t="s">
        <v>19</v>
      </c>
      <c r="C2177" s="3" t="s">
        <v>20</v>
      </c>
      <c r="D2177" s="3" t="s">
        <v>21</v>
      </c>
      <c r="E2177" s="3" t="s">
        <v>2278</v>
      </c>
      <c r="F2177" s="3" t="s">
        <v>23</v>
      </c>
      <c r="G2177" s="3" t="s">
        <v>819</v>
      </c>
      <c r="H2177" s="3" t="s">
        <v>2285</v>
      </c>
      <c r="I2177" s="4">
        <v>7.33</v>
      </c>
    </row>
    <row r="2178" spans="1:9" x14ac:dyDescent="0.2">
      <c r="A2178" s="2">
        <v>473090</v>
      </c>
      <c r="B2178" s="3" t="s">
        <v>19</v>
      </c>
      <c r="C2178" s="3" t="s">
        <v>20</v>
      </c>
      <c r="D2178" s="3" t="s">
        <v>21</v>
      </c>
      <c r="E2178" s="3" t="s">
        <v>2278</v>
      </c>
      <c r="F2178" s="3" t="s">
        <v>23</v>
      </c>
      <c r="G2178" s="3" t="s">
        <v>819</v>
      </c>
      <c r="H2178" s="3" t="s">
        <v>2286</v>
      </c>
      <c r="I2178" s="4">
        <v>7.33</v>
      </c>
    </row>
    <row r="2179" spans="1:9" x14ac:dyDescent="0.2">
      <c r="A2179" s="2">
        <v>473091</v>
      </c>
      <c r="B2179" s="3" t="s">
        <v>19</v>
      </c>
      <c r="C2179" s="3" t="s">
        <v>20</v>
      </c>
      <c r="D2179" s="3" t="s">
        <v>21</v>
      </c>
      <c r="E2179" s="3" t="s">
        <v>2278</v>
      </c>
      <c r="F2179" s="3" t="s">
        <v>23</v>
      </c>
      <c r="G2179" s="3" t="s">
        <v>819</v>
      </c>
      <c r="H2179" s="3" t="s">
        <v>2287</v>
      </c>
      <c r="I2179" s="4">
        <v>7.33</v>
      </c>
    </row>
    <row r="2180" spans="1:9" x14ac:dyDescent="0.2">
      <c r="A2180" s="2">
        <v>507674</v>
      </c>
      <c r="B2180" s="3" t="s">
        <v>19</v>
      </c>
      <c r="C2180" s="3" t="s">
        <v>20</v>
      </c>
      <c r="D2180" s="3" t="s">
        <v>21</v>
      </c>
      <c r="E2180" s="3" t="s">
        <v>2278</v>
      </c>
      <c r="F2180" s="3" t="s">
        <v>23</v>
      </c>
      <c r="G2180" s="3" t="s">
        <v>819</v>
      </c>
      <c r="H2180" s="3" t="s">
        <v>2288</v>
      </c>
      <c r="I2180" s="4">
        <v>9.48</v>
      </c>
    </row>
    <row r="2181" spans="1:9" x14ac:dyDescent="0.2">
      <c r="A2181" s="2">
        <v>507678</v>
      </c>
      <c r="B2181" s="3" t="s">
        <v>19</v>
      </c>
      <c r="C2181" s="3" t="s">
        <v>20</v>
      </c>
      <c r="D2181" s="3" t="s">
        <v>21</v>
      </c>
      <c r="E2181" s="3" t="s">
        <v>2278</v>
      </c>
      <c r="F2181" s="3" t="s">
        <v>23</v>
      </c>
      <c r="G2181" s="3" t="s">
        <v>819</v>
      </c>
      <c r="H2181" s="3" t="s">
        <v>2289</v>
      </c>
      <c r="I2181" s="4">
        <v>4.8899999999999997</v>
      </c>
    </row>
    <row r="2182" spans="1:9" x14ac:dyDescent="0.2">
      <c r="A2182" s="2">
        <v>513788</v>
      </c>
      <c r="B2182" s="3" t="s">
        <v>19</v>
      </c>
      <c r="C2182" s="3" t="s">
        <v>20</v>
      </c>
      <c r="D2182" s="3" t="s">
        <v>21</v>
      </c>
      <c r="E2182" s="3" t="s">
        <v>2278</v>
      </c>
      <c r="F2182" s="3" t="s">
        <v>23</v>
      </c>
      <c r="G2182" s="3" t="s">
        <v>819</v>
      </c>
      <c r="H2182" s="3" t="s">
        <v>2290</v>
      </c>
      <c r="I2182" s="4">
        <v>9.3699999999999992</v>
      </c>
    </row>
    <row r="2183" spans="1:9" x14ac:dyDescent="0.2">
      <c r="A2183" s="2">
        <v>15176</v>
      </c>
      <c r="B2183" s="3" t="s">
        <v>19</v>
      </c>
      <c r="C2183" s="3" t="s">
        <v>20</v>
      </c>
      <c r="D2183" s="3" t="s">
        <v>21</v>
      </c>
      <c r="E2183" s="3" t="s">
        <v>2278</v>
      </c>
      <c r="F2183" s="3" t="s">
        <v>83</v>
      </c>
      <c r="G2183" s="3" t="s">
        <v>311</v>
      </c>
      <c r="H2183" s="3" t="s">
        <v>2291</v>
      </c>
      <c r="I2183" s="4">
        <v>11.59</v>
      </c>
    </row>
    <row r="2184" spans="1:9" x14ac:dyDescent="0.2">
      <c r="A2184" s="2">
        <v>53641</v>
      </c>
      <c r="B2184" s="3" t="s">
        <v>19</v>
      </c>
      <c r="C2184" s="3" t="s">
        <v>20</v>
      </c>
      <c r="D2184" s="3" t="s">
        <v>21</v>
      </c>
      <c r="E2184" s="3" t="s">
        <v>2278</v>
      </c>
      <c r="F2184" s="3" t="s">
        <v>83</v>
      </c>
      <c r="G2184" s="3" t="s">
        <v>311</v>
      </c>
      <c r="H2184" s="3" t="s">
        <v>2292</v>
      </c>
      <c r="I2184" s="4">
        <v>11.59</v>
      </c>
    </row>
    <row r="2185" spans="1:9" x14ac:dyDescent="0.2">
      <c r="A2185" s="2">
        <v>152400</v>
      </c>
      <c r="B2185" s="3" t="s">
        <v>19</v>
      </c>
      <c r="C2185" s="3" t="s">
        <v>20</v>
      </c>
      <c r="D2185" s="3" t="s">
        <v>21</v>
      </c>
      <c r="E2185" s="3" t="s">
        <v>2278</v>
      </c>
      <c r="F2185" s="3" t="s">
        <v>83</v>
      </c>
      <c r="G2185" s="3" t="s">
        <v>311</v>
      </c>
      <c r="H2185" s="3" t="s">
        <v>2293</v>
      </c>
      <c r="I2185" s="4">
        <v>11.59</v>
      </c>
    </row>
    <row r="2186" spans="1:9" x14ac:dyDescent="0.2">
      <c r="A2186" s="2">
        <v>202143</v>
      </c>
      <c r="B2186" s="3" t="s">
        <v>19</v>
      </c>
      <c r="C2186" s="3" t="s">
        <v>20</v>
      </c>
      <c r="D2186" s="3" t="s">
        <v>21</v>
      </c>
      <c r="E2186" s="3" t="s">
        <v>2278</v>
      </c>
      <c r="F2186" s="3" t="s">
        <v>83</v>
      </c>
      <c r="G2186" s="3" t="s">
        <v>311</v>
      </c>
      <c r="H2186" s="3" t="s">
        <v>2294</v>
      </c>
      <c r="I2186" s="4">
        <v>8.14</v>
      </c>
    </row>
    <row r="2187" spans="1:9" x14ac:dyDescent="0.2">
      <c r="A2187" s="2">
        <v>240526</v>
      </c>
      <c r="B2187" s="3" t="s">
        <v>19</v>
      </c>
      <c r="C2187" s="3" t="s">
        <v>20</v>
      </c>
      <c r="D2187" s="3" t="s">
        <v>21</v>
      </c>
      <c r="E2187" s="3" t="s">
        <v>2278</v>
      </c>
      <c r="F2187" s="3" t="s">
        <v>83</v>
      </c>
      <c r="G2187" s="3" t="s">
        <v>311</v>
      </c>
      <c r="H2187" s="3" t="s">
        <v>2295</v>
      </c>
      <c r="I2187" s="4">
        <v>6.66</v>
      </c>
    </row>
    <row r="2188" spans="1:9" x14ac:dyDescent="0.2">
      <c r="A2188" s="2">
        <v>264256</v>
      </c>
      <c r="B2188" s="3" t="s">
        <v>19</v>
      </c>
      <c r="C2188" s="3" t="s">
        <v>20</v>
      </c>
      <c r="D2188" s="3" t="s">
        <v>21</v>
      </c>
      <c r="E2188" s="3" t="s">
        <v>2278</v>
      </c>
      <c r="F2188" s="3" t="s">
        <v>83</v>
      </c>
      <c r="G2188" s="3" t="s">
        <v>311</v>
      </c>
      <c r="H2188" s="3" t="s">
        <v>2296</v>
      </c>
      <c r="I2188" s="4">
        <v>8.14</v>
      </c>
    </row>
    <row r="2189" spans="1:9" x14ac:dyDescent="0.2">
      <c r="A2189" s="2">
        <v>264257</v>
      </c>
      <c r="B2189" s="3" t="s">
        <v>19</v>
      </c>
      <c r="C2189" s="3" t="s">
        <v>20</v>
      </c>
      <c r="D2189" s="3" t="s">
        <v>21</v>
      </c>
      <c r="E2189" s="3" t="s">
        <v>2278</v>
      </c>
      <c r="F2189" s="3" t="s">
        <v>83</v>
      </c>
      <c r="G2189" s="3" t="s">
        <v>311</v>
      </c>
      <c r="H2189" s="3" t="s">
        <v>2297</v>
      </c>
      <c r="I2189" s="4">
        <v>6.66</v>
      </c>
    </row>
    <row r="2190" spans="1:9" x14ac:dyDescent="0.2">
      <c r="A2190" s="2">
        <v>374124</v>
      </c>
      <c r="B2190" s="3" t="s">
        <v>19</v>
      </c>
      <c r="C2190" s="3" t="s">
        <v>20</v>
      </c>
      <c r="D2190" s="3" t="s">
        <v>21</v>
      </c>
      <c r="E2190" s="3" t="s">
        <v>2278</v>
      </c>
      <c r="F2190" s="3" t="s">
        <v>83</v>
      </c>
      <c r="G2190" s="3" t="s">
        <v>311</v>
      </c>
      <c r="H2190" s="3" t="s">
        <v>2298</v>
      </c>
      <c r="I2190" s="4">
        <v>16.739999999999998</v>
      </c>
    </row>
    <row r="2191" spans="1:9" x14ac:dyDescent="0.2">
      <c r="A2191" s="2">
        <v>374126</v>
      </c>
      <c r="B2191" s="3" t="s">
        <v>19</v>
      </c>
      <c r="C2191" s="3" t="s">
        <v>20</v>
      </c>
      <c r="D2191" s="3" t="s">
        <v>21</v>
      </c>
      <c r="E2191" s="3" t="s">
        <v>2278</v>
      </c>
      <c r="F2191" s="3" t="s">
        <v>83</v>
      </c>
      <c r="G2191" s="3" t="s">
        <v>311</v>
      </c>
      <c r="H2191" s="3" t="s">
        <v>2299</v>
      </c>
      <c r="I2191" s="4">
        <v>11.66</v>
      </c>
    </row>
    <row r="2192" spans="1:9" x14ac:dyDescent="0.2">
      <c r="A2192" s="2">
        <v>432749</v>
      </c>
      <c r="B2192" s="3" t="s">
        <v>19</v>
      </c>
      <c r="C2192" s="3" t="s">
        <v>20</v>
      </c>
      <c r="D2192" s="3" t="s">
        <v>21</v>
      </c>
      <c r="E2192" s="3" t="s">
        <v>2278</v>
      </c>
      <c r="F2192" s="3" t="s">
        <v>83</v>
      </c>
      <c r="G2192" s="3" t="s">
        <v>311</v>
      </c>
      <c r="H2192" s="3" t="s">
        <v>2300</v>
      </c>
      <c r="I2192" s="4">
        <v>16.739999999999998</v>
      </c>
    </row>
    <row r="2193" spans="1:9" x14ac:dyDescent="0.2">
      <c r="A2193" s="2">
        <v>446001</v>
      </c>
      <c r="B2193" s="3" t="s">
        <v>19</v>
      </c>
      <c r="C2193" s="3" t="s">
        <v>20</v>
      </c>
      <c r="D2193" s="3" t="s">
        <v>21</v>
      </c>
      <c r="E2193" s="3" t="s">
        <v>2278</v>
      </c>
      <c r="F2193" s="3" t="s">
        <v>83</v>
      </c>
      <c r="G2193" s="3" t="s">
        <v>311</v>
      </c>
      <c r="H2193" s="3" t="s">
        <v>2301</v>
      </c>
      <c r="I2193" s="4">
        <v>12.21</v>
      </c>
    </row>
    <row r="2194" spans="1:9" x14ac:dyDescent="0.2">
      <c r="A2194" s="2">
        <v>446008</v>
      </c>
      <c r="B2194" s="3" t="s">
        <v>19</v>
      </c>
      <c r="C2194" s="3" t="s">
        <v>20</v>
      </c>
      <c r="D2194" s="3" t="s">
        <v>21</v>
      </c>
      <c r="E2194" s="3" t="s">
        <v>2278</v>
      </c>
      <c r="F2194" s="3" t="s">
        <v>83</v>
      </c>
      <c r="G2194" s="3" t="s">
        <v>311</v>
      </c>
      <c r="H2194" s="3" t="s">
        <v>2302</v>
      </c>
      <c r="I2194" s="4">
        <v>12.21</v>
      </c>
    </row>
    <row r="2195" spans="1:9" x14ac:dyDescent="0.2">
      <c r="A2195" s="2">
        <v>446019</v>
      </c>
      <c r="B2195" s="3" t="s">
        <v>19</v>
      </c>
      <c r="C2195" s="3" t="s">
        <v>20</v>
      </c>
      <c r="D2195" s="3" t="s">
        <v>21</v>
      </c>
      <c r="E2195" s="3" t="s">
        <v>2278</v>
      </c>
      <c r="F2195" s="3" t="s">
        <v>83</v>
      </c>
      <c r="G2195" s="3" t="s">
        <v>311</v>
      </c>
      <c r="H2195" s="3" t="s">
        <v>2303</v>
      </c>
      <c r="I2195" s="4">
        <v>26.33</v>
      </c>
    </row>
    <row r="2196" spans="1:9" x14ac:dyDescent="0.2">
      <c r="A2196" s="2">
        <v>446022</v>
      </c>
      <c r="B2196" s="3" t="s">
        <v>19</v>
      </c>
      <c r="C2196" s="3" t="s">
        <v>20</v>
      </c>
      <c r="D2196" s="3" t="s">
        <v>21</v>
      </c>
      <c r="E2196" s="3" t="s">
        <v>2278</v>
      </c>
      <c r="F2196" s="3" t="s">
        <v>83</v>
      </c>
      <c r="G2196" s="3" t="s">
        <v>311</v>
      </c>
      <c r="H2196" s="3" t="s">
        <v>2304</v>
      </c>
      <c r="I2196" s="4">
        <v>26.33</v>
      </c>
    </row>
    <row r="2197" spans="1:9" x14ac:dyDescent="0.2">
      <c r="A2197" s="2">
        <v>475463</v>
      </c>
      <c r="B2197" s="3" t="s">
        <v>19</v>
      </c>
      <c r="C2197" s="3" t="s">
        <v>20</v>
      </c>
      <c r="D2197" s="3" t="s">
        <v>21</v>
      </c>
      <c r="E2197" s="3" t="s">
        <v>2278</v>
      </c>
      <c r="F2197" s="3" t="s">
        <v>83</v>
      </c>
      <c r="G2197" s="3" t="s">
        <v>311</v>
      </c>
      <c r="H2197" s="3" t="s">
        <v>2305</v>
      </c>
      <c r="I2197" s="4">
        <v>22.53</v>
      </c>
    </row>
    <row r="2198" spans="1:9" x14ac:dyDescent="0.2">
      <c r="A2198" s="2">
        <v>475464</v>
      </c>
      <c r="B2198" s="3" t="s">
        <v>19</v>
      </c>
      <c r="C2198" s="3" t="s">
        <v>20</v>
      </c>
      <c r="D2198" s="3" t="s">
        <v>21</v>
      </c>
      <c r="E2198" s="3" t="s">
        <v>2278</v>
      </c>
      <c r="F2198" s="3" t="s">
        <v>83</v>
      </c>
      <c r="G2198" s="3" t="s">
        <v>311</v>
      </c>
      <c r="H2198" s="3" t="s">
        <v>2306</v>
      </c>
      <c r="I2198" s="4">
        <v>22.53</v>
      </c>
    </row>
    <row r="2199" spans="1:9" x14ac:dyDescent="0.2">
      <c r="A2199" s="2">
        <v>475465</v>
      </c>
      <c r="B2199" s="3" t="s">
        <v>19</v>
      </c>
      <c r="C2199" s="3" t="s">
        <v>20</v>
      </c>
      <c r="D2199" s="3" t="s">
        <v>21</v>
      </c>
      <c r="E2199" s="3" t="s">
        <v>2278</v>
      </c>
      <c r="F2199" s="3" t="s">
        <v>83</v>
      </c>
      <c r="G2199" s="3" t="s">
        <v>311</v>
      </c>
      <c r="H2199" s="3" t="s">
        <v>2307</v>
      </c>
      <c r="I2199" s="4">
        <v>19.059999999999999</v>
      </c>
    </row>
    <row r="2200" spans="1:9" x14ac:dyDescent="0.2">
      <c r="A2200" s="2">
        <v>475466</v>
      </c>
      <c r="B2200" s="3" t="s">
        <v>19</v>
      </c>
      <c r="C2200" s="3" t="s">
        <v>20</v>
      </c>
      <c r="D2200" s="3" t="s">
        <v>21</v>
      </c>
      <c r="E2200" s="3" t="s">
        <v>2278</v>
      </c>
      <c r="F2200" s="3" t="s">
        <v>83</v>
      </c>
      <c r="G2200" s="3" t="s">
        <v>311</v>
      </c>
      <c r="H2200" s="3" t="s">
        <v>2308</v>
      </c>
      <c r="I2200" s="4">
        <v>19.059999999999999</v>
      </c>
    </row>
    <row r="2201" spans="1:9" x14ac:dyDescent="0.2">
      <c r="A2201" s="2">
        <v>475475</v>
      </c>
      <c r="B2201" s="3" t="s">
        <v>19</v>
      </c>
      <c r="C2201" s="3" t="s">
        <v>20</v>
      </c>
      <c r="D2201" s="3" t="s">
        <v>21</v>
      </c>
      <c r="E2201" s="3" t="s">
        <v>2278</v>
      </c>
      <c r="F2201" s="3" t="s">
        <v>83</v>
      </c>
      <c r="G2201" s="3" t="s">
        <v>311</v>
      </c>
      <c r="H2201" s="3" t="s">
        <v>2309</v>
      </c>
      <c r="I2201" s="4">
        <v>11.59</v>
      </c>
    </row>
    <row r="2202" spans="1:9" x14ac:dyDescent="0.2">
      <c r="A2202" s="2">
        <v>487723</v>
      </c>
      <c r="B2202" s="3" t="s">
        <v>19</v>
      </c>
      <c r="C2202" s="3" t="s">
        <v>20</v>
      </c>
      <c r="D2202" s="3" t="s">
        <v>21</v>
      </c>
      <c r="E2202" s="3" t="s">
        <v>2278</v>
      </c>
      <c r="F2202" s="3" t="s">
        <v>83</v>
      </c>
      <c r="G2202" s="3" t="s">
        <v>311</v>
      </c>
      <c r="H2202" s="3" t="s">
        <v>2310</v>
      </c>
      <c r="I2202" s="4">
        <v>21.92</v>
      </c>
    </row>
    <row r="2203" spans="1:9" x14ac:dyDescent="0.2">
      <c r="A2203" s="2">
        <v>199126</v>
      </c>
      <c r="B2203" s="3" t="s">
        <v>19</v>
      </c>
      <c r="C2203" s="3" t="s">
        <v>20</v>
      </c>
      <c r="D2203" s="3" t="s">
        <v>21</v>
      </c>
      <c r="E2203" s="3" t="s">
        <v>2278</v>
      </c>
      <c r="F2203" s="3" t="s">
        <v>83</v>
      </c>
      <c r="G2203" s="3" t="s">
        <v>291</v>
      </c>
      <c r="H2203" s="3" t="s">
        <v>2311</v>
      </c>
      <c r="I2203" s="4">
        <v>13.72</v>
      </c>
    </row>
    <row r="2204" spans="1:9" x14ac:dyDescent="0.2">
      <c r="A2204" s="2">
        <v>298456</v>
      </c>
      <c r="B2204" s="3" t="s">
        <v>19</v>
      </c>
      <c r="C2204" s="3" t="s">
        <v>20</v>
      </c>
      <c r="D2204" s="3" t="s">
        <v>21</v>
      </c>
      <c r="E2204" s="3" t="s">
        <v>2278</v>
      </c>
      <c r="F2204" s="3" t="s">
        <v>83</v>
      </c>
      <c r="G2204" s="3" t="s">
        <v>291</v>
      </c>
      <c r="H2204" s="3" t="s">
        <v>2312</v>
      </c>
      <c r="I2204" s="4">
        <v>6.99</v>
      </c>
    </row>
    <row r="2205" spans="1:9" x14ac:dyDescent="0.2">
      <c r="A2205" s="2">
        <v>298457</v>
      </c>
      <c r="B2205" s="3" t="s">
        <v>19</v>
      </c>
      <c r="C2205" s="3" t="s">
        <v>20</v>
      </c>
      <c r="D2205" s="3" t="s">
        <v>21</v>
      </c>
      <c r="E2205" s="3" t="s">
        <v>2278</v>
      </c>
      <c r="F2205" s="3" t="s">
        <v>83</v>
      </c>
      <c r="G2205" s="3" t="s">
        <v>291</v>
      </c>
      <c r="H2205" s="3" t="s">
        <v>2313</v>
      </c>
      <c r="I2205" s="4">
        <v>6.99</v>
      </c>
    </row>
    <row r="2206" spans="1:9" x14ac:dyDescent="0.2">
      <c r="A2206" s="2">
        <v>101524</v>
      </c>
      <c r="B2206" s="3" t="s">
        <v>19</v>
      </c>
      <c r="C2206" s="3" t="s">
        <v>20</v>
      </c>
      <c r="D2206" s="3" t="s">
        <v>21</v>
      </c>
      <c r="E2206" s="3" t="s">
        <v>2278</v>
      </c>
      <c r="F2206" s="3" t="s">
        <v>83</v>
      </c>
      <c r="G2206" s="3" t="s">
        <v>291</v>
      </c>
      <c r="H2206" s="3" t="s">
        <v>2314</v>
      </c>
      <c r="I2206" s="4">
        <v>7.06</v>
      </c>
    </row>
    <row r="2207" spans="1:9" x14ac:dyDescent="0.2">
      <c r="A2207" s="2">
        <v>101604</v>
      </c>
      <c r="B2207" s="3" t="s">
        <v>19</v>
      </c>
      <c r="C2207" s="3" t="s">
        <v>20</v>
      </c>
      <c r="D2207" s="3" t="s">
        <v>21</v>
      </c>
      <c r="E2207" s="3" t="s">
        <v>2278</v>
      </c>
      <c r="F2207" s="3" t="s">
        <v>83</v>
      </c>
      <c r="G2207" s="3" t="s">
        <v>291</v>
      </c>
      <c r="H2207" s="3" t="s">
        <v>2315</v>
      </c>
      <c r="I2207" s="4">
        <v>7.06</v>
      </c>
    </row>
    <row r="2208" spans="1:9" x14ac:dyDescent="0.2">
      <c r="A2208" s="2">
        <v>101624</v>
      </c>
      <c r="B2208" s="3" t="s">
        <v>19</v>
      </c>
      <c r="C2208" s="3" t="s">
        <v>20</v>
      </c>
      <c r="D2208" s="3" t="s">
        <v>21</v>
      </c>
      <c r="E2208" s="3" t="s">
        <v>2278</v>
      </c>
      <c r="F2208" s="3" t="s">
        <v>83</v>
      </c>
      <c r="G2208" s="3" t="s">
        <v>291</v>
      </c>
      <c r="H2208" s="3" t="s">
        <v>2316</v>
      </c>
      <c r="I2208" s="4">
        <v>7.06</v>
      </c>
    </row>
    <row r="2209" spans="1:9" x14ac:dyDescent="0.2">
      <c r="A2209" s="2">
        <v>101625</v>
      </c>
      <c r="B2209" s="3" t="s">
        <v>19</v>
      </c>
      <c r="C2209" s="3" t="s">
        <v>20</v>
      </c>
      <c r="D2209" s="3" t="s">
        <v>21</v>
      </c>
      <c r="E2209" s="3" t="s">
        <v>2278</v>
      </c>
      <c r="F2209" s="3" t="s">
        <v>83</v>
      </c>
      <c r="G2209" s="3" t="s">
        <v>291</v>
      </c>
      <c r="H2209" s="3" t="s">
        <v>2317</v>
      </c>
      <c r="I2209" s="4">
        <v>7.06</v>
      </c>
    </row>
    <row r="2210" spans="1:9" x14ac:dyDescent="0.2">
      <c r="A2210" s="2">
        <v>107497</v>
      </c>
      <c r="B2210" s="3" t="s">
        <v>19</v>
      </c>
      <c r="C2210" s="3" t="s">
        <v>20</v>
      </c>
      <c r="D2210" s="3" t="s">
        <v>21</v>
      </c>
      <c r="E2210" s="3" t="s">
        <v>2278</v>
      </c>
      <c r="F2210" s="3" t="s">
        <v>83</v>
      </c>
      <c r="G2210" s="3" t="s">
        <v>291</v>
      </c>
      <c r="H2210" s="3" t="s">
        <v>2318</v>
      </c>
      <c r="I2210" s="4">
        <v>9.44</v>
      </c>
    </row>
    <row r="2211" spans="1:9" x14ac:dyDescent="0.2">
      <c r="A2211" s="2">
        <v>107525</v>
      </c>
      <c r="B2211" s="3" t="s">
        <v>19</v>
      </c>
      <c r="C2211" s="3" t="s">
        <v>20</v>
      </c>
      <c r="D2211" s="3" t="s">
        <v>21</v>
      </c>
      <c r="E2211" s="3" t="s">
        <v>2278</v>
      </c>
      <c r="F2211" s="3" t="s">
        <v>83</v>
      </c>
      <c r="G2211" s="3" t="s">
        <v>291</v>
      </c>
      <c r="H2211" s="3" t="s">
        <v>2319</v>
      </c>
      <c r="I2211" s="4">
        <v>9.44</v>
      </c>
    </row>
    <row r="2212" spans="1:9" x14ac:dyDescent="0.2">
      <c r="A2212" s="2">
        <v>107547</v>
      </c>
      <c r="B2212" s="3" t="s">
        <v>19</v>
      </c>
      <c r="C2212" s="3" t="s">
        <v>20</v>
      </c>
      <c r="D2212" s="3" t="s">
        <v>21</v>
      </c>
      <c r="E2212" s="3" t="s">
        <v>2278</v>
      </c>
      <c r="F2212" s="3" t="s">
        <v>83</v>
      </c>
      <c r="G2212" s="3" t="s">
        <v>291</v>
      </c>
      <c r="H2212" s="3" t="s">
        <v>2320</v>
      </c>
      <c r="I2212" s="4">
        <v>9.44</v>
      </c>
    </row>
    <row r="2213" spans="1:9" x14ac:dyDescent="0.2">
      <c r="A2213" s="2">
        <v>107558</v>
      </c>
      <c r="B2213" s="3" t="s">
        <v>19</v>
      </c>
      <c r="C2213" s="3" t="s">
        <v>20</v>
      </c>
      <c r="D2213" s="3" t="s">
        <v>21</v>
      </c>
      <c r="E2213" s="3" t="s">
        <v>2278</v>
      </c>
      <c r="F2213" s="3" t="s">
        <v>83</v>
      </c>
      <c r="G2213" s="3" t="s">
        <v>291</v>
      </c>
      <c r="H2213" s="3" t="s">
        <v>2321</v>
      </c>
      <c r="I2213" s="4">
        <v>9.44</v>
      </c>
    </row>
    <row r="2214" spans="1:9" x14ac:dyDescent="0.2">
      <c r="A2214" s="2">
        <v>331109</v>
      </c>
      <c r="B2214" s="3" t="s">
        <v>19</v>
      </c>
      <c r="C2214" s="3" t="s">
        <v>20</v>
      </c>
      <c r="D2214" s="3" t="s">
        <v>21</v>
      </c>
      <c r="E2214" s="3" t="s">
        <v>2278</v>
      </c>
      <c r="F2214" s="3" t="s">
        <v>83</v>
      </c>
      <c r="G2214" s="3" t="s">
        <v>291</v>
      </c>
      <c r="H2214" s="3" t="s">
        <v>2322</v>
      </c>
      <c r="I2214" s="4">
        <v>13.72</v>
      </c>
    </row>
    <row r="2215" spans="1:9" x14ac:dyDescent="0.2">
      <c r="A2215" s="2">
        <v>331404</v>
      </c>
      <c r="B2215" s="3" t="s">
        <v>19</v>
      </c>
      <c r="C2215" s="3" t="s">
        <v>20</v>
      </c>
      <c r="D2215" s="3" t="s">
        <v>21</v>
      </c>
      <c r="E2215" s="3" t="s">
        <v>2278</v>
      </c>
      <c r="F2215" s="3" t="s">
        <v>83</v>
      </c>
      <c r="G2215" s="3" t="s">
        <v>291</v>
      </c>
      <c r="H2215" s="3" t="s">
        <v>2323</v>
      </c>
      <c r="I2215" s="4">
        <v>9.7799999999999994</v>
      </c>
    </row>
    <row r="2216" spans="1:9" x14ac:dyDescent="0.2">
      <c r="A2216" s="2">
        <v>331408</v>
      </c>
      <c r="B2216" s="3" t="s">
        <v>19</v>
      </c>
      <c r="C2216" s="3" t="s">
        <v>20</v>
      </c>
      <c r="D2216" s="3" t="s">
        <v>21</v>
      </c>
      <c r="E2216" s="3" t="s">
        <v>2278</v>
      </c>
      <c r="F2216" s="3" t="s">
        <v>83</v>
      </c>
      <c r="G2216" s="3" t="s">
        <v>291</v>
      </c>
      <c r="H2216" s="3" t="s">
        <v>2324</v>
      </c>
      <c r="I2216" s="4">
        <v>9.7799999999999994</v>
      </c>
    </row>
    <row r="2217" spans="1:9" x14ac:dyDescent="0.2">
      <c r="A2217" s="2">
        <v>418047</v>
      </c>
      <c r="B2217" s="3" t="s">
        <v>19</v>
      </c>
      <c r="C2217" s="3" t="s">
        <v>20</v>
      </c>
      <c r="D2217" s="3" t="s">
        <v>21</v>
      </c>
      <c r="E2217" s="3" t="s">
        <v>2278</v>
      </c>
      <c r="F2217" s="3" t="s">
        <v>83</v>
      </c>
      <c r="G2217" s="3" t="s">
        <v>291</v>
      </c>
      <c r="H2217" s="3" t="s">
        <v>2325</v>
      </c>
      <c r="I2217" s="4">
        <v>13.72</v>
      </c>
    </row>
    <row r="2218" spans="1:9" x14ac:dyDescent="0.2">
      <c r="A2218" s="2">
        <v>474081</v>
      </c>
      <c r="B2218" s="3" t="s">
        <v>19</v>
      </c>
      <c r="C2218" s="3" t="s">
        <v>20</v>
      </c>
      <c r="D2218" s="3" t="s">
        <v>21</v>
      </c>
      <c r="E2218" s="3" t="s">
        <v>2278</v>
      </c>
      <c r="F2218" s="3" t="s">
        <v>83</v>
      </c>
      <c r="G2218" s="3" t="s">
        <v>291</v>
      </c>
      <c r="H2218" s="3" t="s">
        <v>2326</v>
      </c>
      <c r="I2218" s="4">
        <v>16.07</v>
      </c>
    </row>
    <row r="2219" spans="1:9" x14ac:dyDescent="0.2">
      <c r="A2219" s="2">
        <v>481799</v>
      </c>
      <c r="B2219" s="3" t="s">
        <v>19</v>
      </c>
      <c r="C2219" s="3" t="s">
        <v>20</v>
      </c>
      <c r="D2219" s="3" t="s">
        <v>21</v>
      </c>
      <c r="E2219" s="3" t="s">
        <v>2278</v>
      </c>
      <c r="F2219" s="3" t="s">
        <v>83</v>
      </c>
      <c r="G2219" s="3" t="s">
        <v>291</v>
      </c>
      <c r="H2219" s="3" t="s">
        <v>2327</v>
      </c>
      <c r="I2219" s="4">
        <v>6.99</v>
      </c>
    </row>
    <row r="2220" spans="1:9" x14ac:dyDescent="0.2">
      <c r="A2220" s="2">
        <v>481821</v>
      </c>
      <c r="B2220" s="3" t="s">
        <v>19</v>
      </c>
      <c r="C2220" s="3" t="s">
        <v>20</v>
      </c>
      <c r="D2220" s="3" t="s">
        <v>21</v>
      </c>
      <c r="E2220" s="3" t="s">
        <v>2278</v>
      </c>
      <c r="F2220" s="3" t="s">
        <v>83</v>
      </c>
      <c r="G2220" s="3" t="s">
        <v>291</v>
      </c>
      <c r="H2220" s="3" t="s">
        <v>2328</v>
      </c>
      <c r="I2220" s="4">
        <v>9.2799999999999994</v>
      </c>
    </row>
    <row r="2221" spans="1:9" x14ac:dyDescent="0.2">
      <c r="A2221" s="2">
        <v>481826</v>
      </c>
      <c r="B2221" s="3" t="s">
        <v>19</v>
      </c>
      <c r="C2221" s="3" t="s">
        <v>20</v>
      </c>
      <c r="D2221" s="3" t="s">
        <v>21</v>
      </c>
      <c r="E2221" s="3" t="s">
        <v>2278</v>
      </c>
      <c r="F2221" s="3" t="s">
        <v>83</v>
      </c>
      <c r="G2221" s="3" t="s">
        <v>291</v>
      </c>
      <c r="H2221" s="3" t="s">
        <v>2329</v>
      </c>
      <c r="I2221" s="4">
        <v>9.2799999999999994</v>
      </c>
    </row>
    <row r="2222" spans="1:9" x14ac:dyDescent="0.2">
      <c r="A2222" s="2">
        <v>578111</v>
      </c>
      <c r="B2222" s="3" t="s">
        <v>19</v>
      </c>
      <c r="C2222" s="3" t="s">
        <v>20</v>
      </c>
      <c r="D2222" s="3" t="s">
        <v>21</v>
      </c>
      <c r="E2222" s="3" t="s">
        <v>2278</v>
      </c>
      <c r="F2222" s="3" t="s">
        <v>83</v>
      </c>
      <c r="G2222" s="3" t="s">
        <v>291</v>
      </c>
      <c r="H2222" s="3" t="s">
        <v>2330</v>
      </c>
      <c r="I2222" s="4">
        <v>17.489999999999998</v>
      </c>
    </row>
    <row r="2223" spans="1:9" x14ac:dyDescent="0.2">
      <c r="A2223" s="2">
        <v>396260</v>
      </c>
      <c r="B2223" s="3" t="s">
        <v>19</v>
      </c>
      <c r="C2223" s="3" t="s">
        <v>20</v>
      </c>
      <c r="D2223" s="3" t="s">
        <v>21</v>
      </c>
      <c r="E2223" s="3" t="s">
        <v>2278</v>
      </c>
      <c r="F2223" s="3" t="s">
        <v>104</v>
      </c>
      <c r="G2223" s="3" t="s">
        <v>246</v>
      </c>
      <c r="H2223" s="3" t="s">
        <v>2331</v>
      </c>
      <c r="I2223" s="4">
        <v>20.079999999999998</v>
      </c>
    </row>
    <row r="2224" spans="1:9" x14ac:dyDescent="0.2">
      <c r="A2224" s="2">
        <v>396264</v>
      </c>
      <c r="B2224" s="3" t="s">
        <v>19</v>
      </c>
      <c r="C2224" s="3" t="s">
        <v>20</v>
      </c>
      <c r="D2224" s="3" t="s">
        <v>21</v>
      </c>
      <c r="E2224" s="3" t="s">
        <v>2278</v>
      </c>
      <c r="F2224" s="3" t="s">
        <v>104</v>
      </c>
      <c r="G2224" s="3" t="s">
        <v>246</v>
      </c>
      <c r="H2224" s="3" t="s">
        <v>2332</v>
      </c>
      <c r="I2224" s="4">
        <v>16.45</v>
      </c>
    </row>
    <row r="2225" spans="1:9" x14ac:dyDescent="0.2">
      <c r="A2225" s="2">
        <v>396267</v>
      </c>
      <c r="B2225" s="3" t="s">
        <v>19</v>
      </c>
      <c r="C2225" s="3" t="s">
        <v>20</v>
      </c>
      <c r="D2225" s="3" t="s">
        <v>21</v>
      </c>
      <c r="E2225" s="3" t="s">
        <v>2278</v>
      </c>
      <c r="F2225" s="3" t="s">
        <v>104</v>
      </c>
      <c r="G2225" s="3" t="s">
        <v>246</v>
      </c>
      <c r="H2225" s="3" t="s">
        <v>2333</v>
      </c>
      <c r="I2225" s="4">
        <v>19.98</v>
      </c>
    </row>
    <row r="2226" spans="1:9" x14ac:dyDescent="0.2">
      <c r="A2226" s="2">
        <v>396271</v>
      </c>
      <c r="B2226" s="3" t="s">
        <v>19</v>
      </c>
      <c r="C2226" s="3" t="s">
        <v>20</v>
      </c>
      <c r="D2226" s="3" t="s">
        <v>21</v>
      </c>
      <c r="E2226" s="3" t="s">
        <v>2278</v>
      </c>
      <c r="F2226" s="3" t="s">
        <v>104</v>
      </c>
      <c r="G2226" s="3" t="s">
        <v>246</v>
      </c>
      <c r="H2226" s="3" t="s">
        <v>2334</v>
      </c>
      <c r="I2226" s="4">
        <v>16.52</v>
      </c>
    </row>
    <row r="2227" spans="1:9" x14ac:dyDescent="0.2">
      <c r="A2227" s="2">
        <v>396276</v>
      </c>
      <c r="B2227" s="3" t="s">
        <v>19</v>
      </c>
      <c r="C2227" s="3" t="s">
        <v>20</v>
      </c>
      <c r="D2227" s="3" t="s">
        <v>21</v>
      </c>
      <c r="E2227" s="3" t="s">
        <v>2278</v>
      </c>
      <c r="F2227" s="3" t="s">
        <v>104</v>
      </c>
      <c r="G2227" s="3" t="s">
        <v>246</v>
      </c>
      <c r="H2227" s="3" t="s">
        <v>2335</v>
      </c>
      <c r="I2227" s="4">
        <v>20.010000000000002</v>
      </c>
    </row>
    <row r="2228" spans="1:9" x14ac:dyDescent="0.2">
      <c r="A2228" s="2">
        <v>396278</v>
      </c>
      <c r="B2228" s="3" t="s">
        <v>19</v>
      </c>
      <c r="C2228" s="3" t="s">
        <v>20</v>
      </c>
      <c r="D2228" s="3" t="s">
        <v>21</v>
      </c>
      <c r="E2228" s="3" t="s">
        <v>2278</v>
      </c>
      <c r="F2228" s="3" t="s">
        <v>104</v>
      </c>
      <c r="G2228" s="3" t="s">
        <v>246</v>
      </c>
      <c r="H2228" s="3" t="s">
        <v>2336</v>
      </c>
      <c r="I2228" s="4">
        <v>20.079999999999998</v>
      </c>
    </row>
    <row r="2229" spans="1:9" x14ac:dyDescent="0.2">
      <c r="A2229" s="2">
        <v>488670</v>
      </c>
      <c r="B2229" s="3" t="s">
        <v>19</v>
      </c>
      <c r="C2229" s="3" t="s">
        <v>20</v>
      </c>
      <c r="D2229" s="3" t="s">
        <v>21</v>
      </c>
      <c r="E2229" s="3" t="s">
        <v>2278</v>
      </c>
      <c r="F2229" s="3" t="s">
        <v>104</v>
      </c>
      <c r="G2229" s="3" t="s">
        <v>246</v>
      </c>
      <c r="H2229" s="3" t="s">
        <v>2337</v>
      </c>
      <c r="I2229" s="4">
        <v>16.440000000000001</v>
      </c>
    </row>
    <row r="2230" spans="1:9" x14ac:dyDescent="0.2">
      <c r="A2230" s="2">
        <v>485072</v>
      </c>
      <c r="B2230" s="3" t="s">
        <v>19</v>
      </c>
      <c r="C2230" s="3" t="s">
        <v>20</v>
      </c>
      <c r="D2230" s="3" t="s">
        <v>21</v>
      </c>
      <c r="E2230" s="3" t="s">
        <v>2278</v>
      </c>
      <c r="F2230" s="3" t="s">
        <v>104</v>
      </c>
      <c r="G2230" s="3" t="s">
        <v>931</v>
      </c>
      <c r="H2230" s="3" t="s">
        <v>2338</v>
      </c>
      <c r="I2230" s="4">
        <v>6.68</v>
      </c>
    </row>
    <row r="2231" spans="1:9" x14ac:dyDescent="0.2">
      <c r="A2231" s="2">
        <v>485074</v>
      </c>
      <c r="B2231" s="3" t="s">
        <v>19</v>
      </c>
      <c r="C2231" s="3" t="s">
        <v>20</v>
      </c>
      <c r="D2231" s="3" t="s">
        <v>21</v>
      </c>
      <c r="E2231" s="3" t="s">
        <v>2278</v>
      </c>
      <c r="F2231" s="3" t="s">
        <v>104</v>
      </c>
      <c r="G2231" s="3" t="s">
        <v>931</v>
      </c>
      <c r="H2231" s="3" t="s">
        <v>2339</v>
      </c>
      <c r="I2231" s="4">
        <v>6.68</v>
      </c>
    </row>
    <row r="2232" spans="1:9" x14ac:dyDescent="0.2">
      <c r="A2232" s="2">
        <v>485075</v>
      </c>
      <c r="B2232" s="3" t="s">
        <v>19</v>
      </c>
      <c r="C2232" s="3" t="s">
        <v>20</v>
      </c>
      <c r="D2232" s="3" t="s">
        <v>21</v>
      </c>
      <c r="E2232" s="3" t="s">
        <v>2278</v>
      </c>
      <c r="F2232" s="3" t="s">
        <v>104</v>
      </c>
      <c r="G2232" s="3" t="s">
        <v>931</v>
      </c>
      <c r="H2232" s="3" t="s">
        <v>2340</v>
      </c>
      <c r="I2232" s="4">
        <v>6.68</v>
      </c>
    </row>
    <row r="2233" spans="1:9" x14ac:dyDescent="0.2">
      <c r="A2233" s="2">
        <v>485078</v>
      </c>
      <c r="B2233" s="3" t="s">
        <v>19</v>
      </c>
      <c r="C2233" s="3" t="s">
        <v>20</v>
      </c>
      <c r="D2233" s="3" t="s">
        <v>21</v>
      </c>
      <c r="E2233" s="3" t="s">
        <v>2278</v>
      </c>
      <c r="F2233" s="3" t="s">
        <v>104</v>
      </c>
      <c r="G2233" s="3" t="s">
        <v>931</v>
      </c>
      <c r="H2233" s="3" t="s">
        <v>2341</v>
      </c>
      <c r="I2233" s="4">
        <v>6.68</v>
      </c>
    </row>
    <row r="2234" spans="1:9" x14ac:dyDescent="0.2">
      <c r="A2234" s="2">
        <v>514705</v>
      </c>
      <c r="B2234" s="3" t="s">
        <v>19</v>
      </c>
      <c r="C2234" s="3" t="s">
        <v>20</v>
      </c>
      <c r="D2234" s="3" t="s">
        <v>21</v>
      </c>
      <c r="E2234" s="3" t="s">
        <v>2278</v>
      </c>
      <c r="F2234" s="3" t="s">
        <v>104</v>
      </c>
      <c r="G2234" s="3" t="s">
        <v>2091</v>
      </c>
      <c r="H2234" s="3" t="s">
        <v>2342</v>
      </c>
      <c r="I2234" s="4">
        <v>9.9600000000000009</v>
      </c>
    </row>
    <row r="2235" spans="1:9" x14ac:dyDescent="0.2">
      <c r="A2235" s="2">
        <v>514707</v>
      </c>
      <c r="B2235" s="3" t="s">
        <v>19</v>
      </c>
      <c r="C2235" s="3" t="s">
        <v>20</v>
      </c>
      <c r="D2235" s="3" t="s">
        <v>21</v>
      </c>
      <c r="E2235" s="3" t="s">
        <v>2278</v>
      </c>
      <c r="F2235" s="3" t="s">
        <v>104</v>
      </c>
      <c r="G2235" s="3" t="s">
        <v>2091</v>
      </c>
      <c r="H2235" s="3" t="s">
        <v>2343</v>
      </c>
      <c r="I2235" s="4">
        <v>9.9600000000000009</v>
      </c>
    </row>
    <row r="2236" spans="1:9" x14ac:dyDescent="0.2">
      <c r="A2236" s="2">
        <v>514708</v>
      </c>
      <c r="B2236" s="3" t="s">
        <v>19</v>
      </c>
      <c r="C2236" s="3" t="s">
        <v>20</v>
      </c>
      <c r="D2236" s="3" t="s">
        <v>21</v>
      </c>
      <c r="E2236" s="3" t="s">
        <v>2278</v>
      </c>
      <c r="F2236" s="3" t="s">
        <v>104</v>
      </c>
      <c r="G2236" s="3" t="s">
        <v>2091</v>
      </c>
      <c r="H2236" s="3" t="s">
        <v>2344</v>
      </c>
      <c r="I2236" s="4">
        <v>9.9600000000000009</v>
      </c>
    </row>
    <row r="2237" spans="1:9" x14ac:dyDescent="0.2">
      <c r="A2237" s="2">
        <v>514710</v>
      </c>
      <c r="B2237" s="3" t="s">
        <v>19</v>
      </c>
      <c r="C2237" s="3" t="s">
        <v>20</v>
      </c>
      <c r="D2237" s="3" t="s">
        <v>21</v>
      </c>
      <c r="E2237" s="3" t="s">
        <v>2278</v>
      </c>
      <c r="F2237" s="3" t="s">
        <v>104</v>
      </c>
      <c r="G2237" s="3" t="s">
        <v>2091</v>
      </c>
      <c r="H2237" s="3" t="s">
        <v>2345</v>
      </c>
      <c r="I2237" s="4">
        <v>9.9600000000000009</v>
      </c>
    </row>
    <row r="2238" spans="1:9" x14ac:dyDescent="0.2">
      <c r="A2238" s="2">
        <v>514718</v>
      </c>
      <c r="B2238" s="3" t="s">
        <v>19</v>
      </c>
      <c r="C2238" s="3" t="s">
        <v>20</v>
      </c>
      <c r="D2238" s="3" t="s">
        <v>21</v>
      </c>
      <c r="E2238" s="3" t="s">
        <v>2278</v>
      </c>
      <c r="F2238" s="3" t="s">
        <v>104</v>
      </c>
      <c r="G2238" s="3" t="s">
        <v>2091</v>
      </c>
      <c r="H2238" s="3" t="s">
        <v>2346</v>
      </c>
      <c r="I2238" s="4">
        <v>5.44</v>
      </c>
    </row>
    <row r="2239" spans="1:9" x14ac:dyDescent="0.2">
      <c r="A2239" s="2">
        <v>507761</v>
      </c>
      <c r="B2239" s="3" t="s">
        <v>19</v>
      </c>
      <c r="C2239" s="3" t="s">
        <v>20</v>
      </c>
      <c r="D2239" s="3" t="s">
        <v>21</v>
      </c>
      <c r="E2239" s="3" t="s">
        <v>2278</v>
      </c>
      <c r="F2239" s="3" t="s">
        <v>1669</v>
      </c>
      <c r="G2239" s="3" t="s">
        <v>1670</v>
      </c>
      <c r="H2239" s="3" t="s">
        <v>2347</v>
      </c>
      <c r="I2239" s="4">
        <v>6.38</v>
      </c>
    </row>
    <row r="2240" spans="1:9" x14ac:dyDescent="0.2">
      <c r="A2240" s="2">
        <v>163219</v>
      </c>
      <c r="B2240" s="3" t="s">
        <v>19</v>
      </c>
      <c r="C2240" s="3" t="s">
        <v>20</v>
      </c>
      <c r="D2240" s="3" t="s">
        <v>21</v>
      </c>
      <c r="E2240" s="3" t="s">
        <v>2348</v>
      </c>
      <c r="F2240" s="3" t="s">
        <v>104</v>
      </c>
      <c r="G2240" s="3" t="s">
        <v>197</v>
      </c>
      <c r="H2240" s="3" t="s">
        <v>2349</v>
      </c>
      <c r="I2240" s="4">
        <v>7.65</v>
      </c>
    </row>
    <row r="2241" spans="1:9" x14ac:dyDescent="0.2">
      <c r="A2241" s="2">
        <v>163220</v>
      </c>
      <c r="B2241" s="3" t="s">
        <v>19</v>
      </c>
      <c r="C2241" s="3" t="s">
        <v>20</v>
      </c>
      <c r="D2241" s="3" t="s">
        <v>21</v>
      </c>
      <c r="E2241" s="3" t="s">
        <v>2348</v>
      </c>
      <c r="F2241" s="3" t="s">
        <v>104</v>
      </c>
      <c r="G2241" s="3" t="s">
        <v>197</v>
      </c>
      <c r="H2241" s="3" t="s">
        <v>2350</v>
      </c>
      <c r="I2241" s="4">
        <v>7.65</v>
      </c>
    </row>
    <row r="2242" spans="1:9" x14ac:dyDescent="0.2">
      <c r="A2242" s="2">
        <v>163225</v>
      </c>
      <c r="B2242" s="3" t="s">
        <v>19</v>
      </c>
      <c r="C2242" s="3" t="s">
        <v>20</v>
      </c>
      <c r="D2242" s="3" t="s">
        <v>21</v>
      </c>
      <c r="E2242" s="3" t="s">
        <v>2348</v>
      </c>
      <c r="F2242" s="3" t="s">
        <v>104</v>
      </c>
      <c r="G2242" s="3" t="s">
        <v>197</v>
      </c>
      <c r="H2242" s="3" t="s">
        <v>2351</v>
      </c>
      <c r="I2242" s="4">
        <v>7.65</v>
      </c>
    </row>
    <row r="2243" spans="1:9" x14ac:dyDescent="0.2">
      <c r="A2243" s="2">
        <v>179636</v>
      </c>
      <c r="B2243" s="3" t="s">
        <v>19</v>
      </c>
      <c r="C2243" s="3" t="s">
        <v>20</v>
      </c>
      <c r="D2243" s="3" t="s">
        <v>21</v>
      </c>
      <c r="E2243" s="3" t="s">
        <v>2348</v>
      </c>
      <c r="F2243" s="3" t="s">
        <v>104</v>
      </c>
      <c r="G2243" s="3" t="s">
        <v>197</v>
      </c>
      <c r="H2243" s="3" t="s">
        <v>2352</v>
      </c>
      <c r="I2243" s="4">
        <v>17.2</v>
      </c>
    </row>
    <row r="2244" spans="1:9" x14ac:dyDescent="0.2">
      <c r="A2244" s="2">
        <v>264413</v>
      </c>
      <c r="B2244" s="3" t="s">
        <v>19</v>
      </c>
      <c r="C2244" s="3" t="s">
        <v>20</v>
      </c>
      <c r="D2244" s="3" t="s">
        <v>21</v>
      </c>
      <c r="E2244" s="3" t="s">
        <v>2348</v>
      </c>
      <c r="F2244" s="3" t="s">
        <v>104</v>
      </c>
      <c r="G2244" s="3" t="s">
        <v>197</v>
      </c>
      <c r="H2244" s="3" t="s">
        <v>2353</v>
      </c>
      <c r="I2244" s="4">
        <v>17.2</v>
      </c>
    </row>
    <row r="2245" spans="1:9" x14ac:dyDescent="0.2">
      <c r="A2245" s="2">
        <v>8494</v>
      </c>
      <c r="B2245" s="3" t="s">
        <v>19</v>
      </c>
      <c r="C2245" s="3" t="s">
        <v>20</v>
      </c>
      <c r="D2245" s="3" t="s">
        <v>21</v>
      </c>
      <c r="E2245" s="3" t="s">
        <v>2348</v>
      </c>
      <c r="F2245" s="3" t="s">
        <v>104</v>
      </c>
      <c r="G2245" s="3" t="s">
        <v>1509</v>
      </c>
      <c r="H2245" s="3" t="s">
        <v>2354</v>
      </c>
      <c r="I2245" s="4">
        <v>5.17</v>
      </c>
    </row>
    <row r="2246" spans="1:9" x14ac:dyDescent="0.2">
      <c r="A2246" s="2">
        <v>9965</v>
      </c>
      <c r="B2246" s="3" t="s">
        <v>19</v>
      </c>
      <c r="C2246" s="3" t="s">
        <v>20</v>
      </c>
      <c r="D2246" s="3" t="s">
        <v>21</v>
      </c>
      <c r="E2246" s="3" t="s">
        <v>2348</v>
      </c>
      <c r="F2246" s="3" t="s">
        <v>104</v>
      </c>
      <c r="G2246" s="3" t="s">
        <v>1509</v>
      </c>
      <c r="H2246" s="3" t="s">
        <v>2355</v>
      </c>
      <c r="I2246" s="4">
        <v>6.97</v>
      </c>
    </row>
    <row r="2247" spans="1:9" x14ac:dyDescent="0.2">
      <c r="A2247" s="2">
        <v>33846</v>
      </c>
      <c r="B2247" s="3" t="s">
        <v>19</v>
      </c>
      <c r="C2247" s="3" t="s">
        <v>20</v>
      </c>
      <c r="D2247" s="3" t="s">
        <v>21</v>
      </c>
      <c r="E2247" s="3" t="s">
        <v>2348</v>
      </c>
      <c r="F2247" s="3" t="s">
        <v>104</v>
      </c>
      <c r="G2247" s="3" t="s">
        <v>246</v>
      </c>
      <c r="H2247" s="3" t="s">
        <v>2356</v>
      </c>
      <c r="I2247" s="4">
        <v>12.32</v>
      </c>
    </row>
    <row r="2248" spans="1:9" x14ac:dyDescent="0.2">
      <c r="A2248" s="2">
        <v>16675</v>
      </c>
      <c r="B2248" s="3" t="s">
        <v>19</v>
      </c>
      <c r="C2248" s="3" t="s">
        <v>20</v>
      </c>
      <c r="D2248" s="3" t="s">
        <v>21</v>
      </c>
      <c r="E2248" s="3" t="s">
        <v>2357</v>
      </c>
      <c r="F2248" s="3" t="s">
        <v>104</v>
      </c>
      <c r="G2248" s="3" t="s">
        <v>1140</v>
      </c>
      <c r="H2248" s="3" t="s">
        <v>2358</v>
      </c>
      <c r="I2248" s="4">
        <v>5.4</v>
      </c>
    </row>
    <row r="2249" spans="1:9" x14ac:dyDescent="0.2">
      <c r="A2249" s="2">
        <v>27224</v>
      </c>
      <c r="B2249" s="3" t="s">
        <v>19</v>
      </c>
      <c r="C2249" s="3" t="s">
        <v>20</v>
      </c>
      <c r="D2249" s="3" t="s">
        <v>21</v>
      </c>
      <c r="E2249" s="3" t="s">
        <v>2357</v>
      </c>
      <c r="F2249" s="3" t="s">
        <v>104</v>
      </c>
      <c r="G2249" s="3" t="s">
        <v>1140</v>
      </c>
      <c r="H2249" s="3" t="s">
        <v>2359</v>
      </c>
      <c r="I2249" s="4">
        <v>5.4</v>
      </c>
    </row>
    <row r="2250" spans="1:9" x14ac:dyDescent="0.2">
      <c r="A2250" s="2">
        <v>57572</v>
      </c>
      <c r="B2250" s="3" t="s">
        <v>19</v>
      </c>
      <c r="C2250" s="3" t="s">
        <v>20</v>
      </c>
      <c r="D2250" s="3" t="s">
        <v>21</v>
      </c>
      <c r="E2250" s="3" t="s">
        <v>2357</v>
      </c>
      <c r="F2250" s="3" t="s">
        <v>104</v>
      </c>
      <c r="G2250" s="3" t="s">
        <v>1140</v>
      </c>
      <c r="H2250" s="3" t="s">
        <v>2360</v>
      </c>
      <c r="I2250" s="4">
        <v>5.4</v>
      </c>
    </row>
    <row r="2251" spans="1:9" x14ac:dyDescent="0.2">
      <c r="A2251" s="2">
        <v>257996</v>
      </c>
      <c r="B2251" s="3" t="s">
        <v>19</v>
      </c>
      <c r="C2251" s="3" t="s">
        <v>20</v>
      </c>
      <c r="D2251" s="3" t="s">
        <v>21</v>
      </c>
      <c r="E2251" s="3" t="s">
        <v>2357</v>
      </c>
      <c r="F2251" s="3" t="s">
        <v>104</v>
      </c>
      <c r="G2251" s="3" t="s">
        <v>1140</v>
      </c>
      <c r="H2251" s="3" t="s">
        <v>2361</v>
      </c>
      <c r="I2251" s="4">
        <v>5.4</v>
      </c>
    </row>
    <row r="2252" spans="1:9" x14ac:dyDescent="0.2">
      <c r="A2252" s="2">
        <v>2899</v>
      </c>
      <c r="B2252" s="3" t="s">
        <v>19</v>
      </c>
      <c r="C2252" s="3" t="s">
        <v>20</v>
      </c>
      <c r="D2252" s="3" t="s">
        <v>21</v>
      </c>
      <c r="E2252" s="3" t="s">
        <v>2357</v>
      </c>
      <c r="F2252" s="3" t="s">
        <v>104</v>
      </c>
      <c r="G2252" s="3" t="s">
        <v>1140</v>
      </c>
      <c r="H2252" s="3" t="s">
        <v>2362</v>
      </c>
      <c r="I2252" s="4">
        <v>5.4</v>
      </c>
    </row>
    <row r="2253" spans="1:9" x14ac:dyDescent="0.2">
      <c r="A2253" s="2">
        <v>27302</v>
      </c>
      <c r="B2253" s="3" t="s">
        <v>19</v>
      </c>
      <c r="C2253" s="3" t="s">
        <v>20</v>
      </c>
      <c r="D2253" s="3" t="s">
        <v>21</v>
      </c>
      <c r="E2253" s="3" t="s">
        <v>2357</v>
      </c>
      <c r="F2253" s="3" t="s">
        <v>104</v>
      </c>
      <c r="G2253" s="3" t="s">
        <v>1140</v>
      </c>
      <c r="H2253" s="3" t="s">
        <v>2363</v>
      </c>
      <c r="I2253" s="4">
        <v>5.4</v>
      </c>
    </row>
    <row r="2254" spans="1:9" x14ac:dyDescent="0.2">
      <c r="A2254" s="2">
        <v>351391</v>
      </c>
      <c r="B2254" s="3" t="s">
        <v>19</v>
      </c>
      <c r="C2254" s="3" t="s">
        <v>20</v>
      </c>
      <c r="D2254" s="3" t="s">
        <v>21</v>
      </c>
      <c r="E2254" s="3" t="s">
        <v>2357</v>
      </c>
      <c r="F2254" s="3" t="s">
        <v>104</v>
      </c>
      <c r="G2254" s="3" t="s">
        <v>1140</v>
      </c>
      <c r="H2254" s="3" t="s">
        <v>2364</v>
      </c>
      <c r="I2254" s="4">
        <v>5.4</v>
      </c>
    </row>
    <row r="2255" spans="1:9" x14ac:dyDescent="0.2">
      <c r="A2255" s="2">
        <v>352258</v>
      </c>
      <c r="B2255" s="3" t="s">
        <v>19</v>
      </c>
      <c r="C2255" s="3" t="s">
        <v>20</v>
      </c>
      <c r="D2255" s="3" t="s">
        <v>21</v>
      </c>
      <c r="E2255" s="3" t="s">
        <v>2357</v>
      </c>
      <c r="F2255" s="3" t="s">
        <v>104</v>
      </c>
      <c r="G2255" s="3" t="s">
        <v>1394</v>
      </c>
      <c r="H2255" s="3" t="s">
        <v>2365</v>
      </c>
      <c r="I2255" s="4">
        <v>3.45</v>
      </c>
    </row>
    <row r="2256" spans="1:9" x14ac:dyDescent="0.2">
      <c r="A2256" s="2">
        <v>5062</v>
      </c>
      <c r="B2256" s="3" t="s">
        <v>19</v>
      </c>
      <c r="C2256" s="3" t="s">
        <v>20</v>
      </c>
      <c r="D2256" s="3" t="s">
        <v>21</v>
      </c>
      <c r="E2256" s="3" t="s">
        <v>2357</v>
      </c>
      <c r="F2256" s="3" t="s">
        <v>23</v>
      </c>
      <c r="G2256" s="3" t="s">
        <v>793</v>
      </c>
      <c r="H2256" s="3" t="s">
        <v>2366</v>
      </c>
      <c r="I2256" s="4">
        <v>26.56</v>
      </c>
    </row>
    <row r="2257" spans="1:9" x14ac:dyDescent="0.2">
      <c r="A2257" s="2">
        <v>12698</v>
      </c>
      <c r="B2257" s="3" t="s">
        <v>19</v>
      </c>
      <c r="C2257" s="3" t="s">
        <v>20</v>
      </c>
      <c r="D2257" s="3" t="s">
        <v>21</v>
      </c>
      <c r="E2257" s="3" t="s">
        <v>2357</v>
      </c>
      <c r="F2257" s="3" t="s">
        <v>23</v>
      </c>
      <c r="G2257" s="3" t="s">
        <v>793</v>
      </c>
      <c r="H2257" s="3" t="s">
        <v>2367</v>
      </c>
      <c r="I2257" s="4">
        <v>26.56</v>
      </c>
    </row>
    <row r="2258" spans="1:9" x14ac:dyDescent="0.2">
      <c r="A2258" s="2">
        <v>13662</v>
      </c>
      <c r="B2258" s="3" t="s">
        <v>19</v>
      </c>
      <c r="C2258" s="3" t="s">
        <v>20</v>
      </c>
      <c r="D2258" s="3" t="s">
        <v>21</v>
      </c>
      <c r="E2258" s="3" t="s">
        <v>2357</v>
      </c>
      <c r="F2258" s="3" t="s">
        <v>23</v>
      </c>
      <c r="G2258" s="3" t="s">
        <v>793</v>
      </c>
      <c r="H2258" s="3" t="s">
        <v>2368</v>
      </c>
      <c r="I2258" s="4">
        <v>20.28</v>
      </c>
    </row>
    <row r="2259" spans="1:9" x14ac:dyDescent="0.2">
      <c r="A2259" s="2">
        <v>13905</v>
      </c>
      <c r="B2259" s="3" t="s">
        <v>19</v>
      </c>
      <c r="C2259" s="3" t="s">
        <v>20</v>
      </c>
      <c r="D2259" s="3" t="s">
        <v>21</v>
      </c>
      <c r="E2259" s="3" t="s">
        <v>2357</v>
      </c>
      <c r="F2259" s="3" t="s">
        <v>23</v>
      </c>
      <c r="G2259" s="3" t="s">
        <v>793</v>
      </c>
      <c r="H2259" s="3" t="s">
        <v>2369</v>
      </c>
      <c r="I2259" s="4">
        <v>20.28</v>
      </c>
    </row>
    <row r="2260" spans="1:9" x14ac:dyDescent="0.2">
      <c r="A2260" s="2">
        <v>14851</v>
      </c>
      <c r="B2260" s="3" t="s">
        <v>19</v>
      </c>
      <c r="C2260" s="3" t="s">
        <v>20</v>
      </c>
      <c r="D2260" s="3" t="s">
        <v>21</v>
      </c>
      <c r="E2260" s="3" t="s">
        <v>2357</v>
      </c>
      <c r="F2260" s="3" t="s">
        <v>23</v>
      </c>
      <c r="G2260" s="3" t="s">
        <v>793</v>
      </c>
      <c r="H2260" s="3" t="s">
        <v>2370</v>
      </c>
      <c r="I2260" s="4">
        <v>20.28</v>
      </c>
    </row>
    <row r="2261" spans="1:9" x14ac:dyDescent="0.2">
      <c r="A2261" s="2">
        <v>20073</v>
      </c>
      <c r="B2261" s="3" t="s">
        <v>19</v>
      </c>
      <c r="C2261" s="3" t="s">
        <v>20</v>
      </c>
      <c r="D2261" s="3" t="s">
        <v>21</v>
      </c>
      <c r="E2261" s="3" t="s">
        <v>2357</v>
      </c>
      <c r="F2261" s="3" t="s">
        <v>23</v>
      </c>
      <c r="G2261" s="3" t="s">
        <v>793</v>
      </c>
      <c r="H2261" s="3" t="s">
        <v>2371</v>
      </c>
      <c r="I2261" s="4">
        <v>20.28</v>
      </c>
    </row>
    <row r="2262" spans="1:9" x14ac:dyDescent="0.2">
      <c r="A2262" s="2">
        <v>20629</v>
      </c>
      <c r="B2262" s="3" t="s">
        <v>19</v>
      </c>
      <c r="C2262" s="3" t="s">
        <v>20</v>
      </c>
      <c r="D2262" s="3" t="s">
        <v>21</v>
      </c>
      <c r="E2262" s="3" t="s">
        <v>2357</v>
      </c>
      <c r="F2262" s="3" t="s">
        <v>23</v>
      </c>
      <c r="G2262" s="3" t="s">
        <v>793</v>
      </c>
      <c r="H2262" s="3" t="s">
        <v>2372</v>
      </c>
      <c r="I2262" s="4">
        <v>20.28</v>
      </c>
    </row>
    <row r="2263" spans="1:9" x14ac:dyDescent="0.2">
      <c r="A2263" s="2">
        <v>21023</v>
      </c>
      <c r="B2263" s="3" t="s">
        <v>19</v>
      </c>
      <c r="C2263" s="3" t="s">
        <v>20</v>
      </c>
      <c r="D2263" s="3" t="s">
        <v>21</v>
      </c>
      <c r="E2263" s="3" t="s">
        <v>2357</v>
      </c>
      <c r="F2263" s="3" t="s">
        <v>23</v>
      </c>
      <c r="G2263" s="3" t="s">
        <v>793</v>
      </c>
      <c r="H2263" s="3" t="s">
        <v>2373</v>
      </c>
      <c r="I2263" s="4">
        <v>26.56</v>
      </c>
    </row>
    <row r="2264" spans="1:9" x14ac:dyDescent="0.2">
      <c r="A2264" s="2">
        <v>21928</v>
      </c>
      <c r="B2264" s="3" t="s">
        <v>19</v>
      </c>
      <c r="C2264" s="3" t="s">
        <v>20</v>
      </c>
      <c r="D2264" s="3" t="s">
        <v>21</v>
      </c>
      <c r="E2264" s="3" t="s">
        <v>2357</v>
      </c>
      <c r="F2264" s="3" t="s">
        <v>23</v>
      </c>
      <c r="G2264" s="3" t="s">
        <v>793</v>
      </c>
      <c r="H2264" s="3" t="s">
        <v>2374</v>
      </c>
      <c r="I2264" s="4">
        <v>26.56</v>
      </c>
    </row>
    <row r="2265" spans="1:9" x14ac:dyDescent="0.2">
      <c r="A2265" s="2">
        <v>26283</v>
      </c>
      <c r="B2265" s="3" t="s">
        <v>19</v>
      </c>
      <c r="C2265" s="3" t="s">
        <v>20</v>
      </c>
      <c r="D2265" s="3" t="s">
        <v>21</v>
      </c>
      <c r="E2265" s="3" t="s">
        <v>2357</v>
      </c>
      <c r="F2265" s="3" t="s">
        <v>23</v>
      </c>
      <c r="G2265" s="3" t="s">
        <v>793</v>
      </c>
      <c r="H2265" s="3" t="s">
        <v>2375</v>
      </c>
      <c r="I2265" s="4">
        <v>26.56</v>
      </c>
    </row>
    <row r="2266" spans="1:9" x14ac:dyDescent="0.2">
      <c r="A2266" s="2">
        <v>26284</v>
      </c>
      <c r="B2266" s="3" t="s">
        <v>19</v>
      </c>
      <c r="C2266" s="3" t="s">
        <v>20</v>
      </c>
      <c r="D2266" s="3" t="s">
        <v>21</v>
      </c>
      <c r="E2266" s="3" t="s">
        <v>2357</v>
      </c>
      <c r="F2266" s="3" t="s">
        <v>23</v>
      </c>
      <c r="G2266" s="3" t="s">
        <v>793</v>
      </c>
      <c r="H2266" s="3" t="s">
        <v>2376</v>
      </c>
      <c r="I2266" s="4">
        <v>26.56</v>
      </c>
    </row>
    <row r="2267" spans="1:9" x14ac:dyDescent="0.2">
      <c r="A2267" s="2">
        <v>26290</v>
      </c>
      <c r="B2267" s="3" t="s">
        <v>19</v>
      </c>
      <c r="C2267" s="3" t="s">
        <v>20</v>
      </c>
      <c r="D2267" s="3" t="s">
        <v>21</v>
      </c>
      <c r="E2267" s="3" t="s">
        <v>2357</v>
      </c>
      <c r="F2267" s="3" t="s">
        <v>23</v>
      </c>
      <c r="G2267" s="3" t="s">
        <v>793</v>
      </c>
      <c r="H2267" s="3" t="s">
        <v>2377</v>
      </c>
      <c r="I2267" s="4">
        <v>26.56</v>
      </c>
    </row>
    <row r="2268" spans="1:9" x14ac:dyDescent="0.2">
      <c r="A2268" s="2">
        <v>32183</v>
      </c>
      <c r="B2268" s="3" t="s">
        <v>19</v>
      </c>
      <c r="C2268" s="3" t="s">
        <v>20</v>
      </c>
      <c r="D2268" s="3" t="s">
        <v>21</v>
      </c>
      <c r="E2268" s="3" t="s">
        <v>2357</v>
      </c>
      <c r="F2268" s="3" t="s">
        <v>23</v>
      </c>
      <c r="G2268" s="3" t="s">
        <v>793</v>
      </c>
      <c r="H2268" s="3" t="s">
        <v>2378</v>
      </c>
      <c r="I2268" s="4">
        <v>26.56</v>
      </c>
    </row>
    <row r="2269" spans="1:9" x14ac:dyDescent="0.2">
      <c r="A2269" s="2">
        <v>49579</v>
      </c>
      <c r="B2269" s="3" t="s">
        <v>19</v>
      </c>
      <c r="C2269" s="3" t="s">
        <v>20</v>
      </c>
      <c r="D2269" s="3" t="s">
        <v>21</v>
      </c>
      <c r="E2269" s="3" t="s">
        <v>2357</v>
      </c>
      <c r="F2269" s="3" t="s">
        <v>23</v>
      </c>
      <c r="G2269" s="3" t="s">
        <v>793</v>
      </c>
      <c r="H2269" s="3" t="s">
        <v>2379</v>
      </c>
      <c r="I2269" s="4">
        <v>28.5</v>
      </c>
    </row>
    <row r="2270" spans="1:9" x14ac:dyDescent="0.2">
      <c r="A2270" s="2">
        <v>49586</v>
      </c>
      <c r="B2270" s="3" t="s">
        <v>19</v>
      </c>
      <c r="C2270" s="3" t="s">
        <v>20</v>
      </c>
      <c r="D2270" s="3" t="s">
        <v>21</v>
      </c>
      <c r="E2270" s="3" t="s">
        <v>2357</v>
      </c>
      <c r="F2270" s="3" t="s">
        <v>23</v>
      </c>
      <c r="G2270" s="3" t="s">
        <v>793</v>
      </c>
      <c r="H2270" s="3" t="s">
        <v>2380</v>
      </c>
      <c r="I2270" s="4">
        <v>28.5</v>
      </c>
    </row>
    <row r="2271" spans="1:9" x14ac:dyDescent="0.2">
      <c r="A2271" s="2">
        <v>49590</v>
      </c>
      <c r="B2271" s="3" t="s">
        <v>19</v>
      </c>
      <c r="C2271" s="3" t="s">
        <v>20</v>
      </c>
      <c r="D2271" s="3" t="s">
        <v>21</v>
      </c>
      <c r="E2271" s="3" t="s">
        <v>2357</v>
      </c>
      <c r="F2271" s="3" t="s">
        <v>23</v>
      </c>
      <c r="G2271" s="3" t="s">
        <v>793</v>
      </c>
      <c r="H2271" s="3" t="s">
        <v>2381</v>
      </c>
      <c r="I2271" s="4">
        <v>28.5</v>
      </c>
    </row>
    <row r="2272" spans="1:9" x14ac:dyDescent="0.2">
      <c r="A2272" s="2">
        <v>77786</v>
      </c>
      <c r="B2272" s="3" t="s">
        <v>19</v>
      </c>
      <c r="C2272" s="3" t="s">
        <v>20</v>
      </c>
      <c r="D2272" s="3" t="s">
        <v>21</v>
      </c>
      <c r="E2272" s="3" t="s">
        <v>2357</v>
      </c>
      <c r="F2272" s="3" t="s">
        <v>23</v>
      </c>
      <c r="G2272" s="3" t="s">
        <v>793</v>
      </c>
      <c r="H2272" s="3" t="s">
        <v>2382</v>
      </c>
      <c r="I2272" s="4">
        <v>28.5</v>
      </c>
    </row>
    <row r="2273" spans="1:9" x14ac:dyDescent="0.2">
      <c r="A2273" s="2">
        <v>96413</v>
      </c>
      <c r="B2273" s="3" t="s">
        <v>19</v>
      </c>
      <c r="C2273" s="3" t="s">
        <v>20</v>
      </c>
      <c r="D2273" s="3" t="s">
        <v>21</v>
      </c>
      <c r="E2273" s="3" t="s">
        <v>2357</v>
      </c>
      <c r="F2273" s="3" t="s">
        <v>23</v>
      </c>
      <c r="G2273" s="3" t="s">
        <v>793</v>
      </c>
      <c r="H2273" s="3" t="s">
        <v>2383</v>
      </c>
      <c r="I2273" s="4">
        <v>28.5</v>
      </c>
    </row>
    <row r="2274" spans="1:9" x14ac:dyDescent="0.2">
      <c r="A2274" s="2">
        <v>134216</v>
      </c>
      <c r="B2274" s="3" t="s">
        <v>19</v>
      </c>
      <c r="C2274" s="3" t="s">
        <v>20</v>
      </c>
      <c r="D2274" s="3" t="s">
        <v>21</v>
      </c>
      <c r="E2274" s="3" t="s">
        <v>2357</v>
      </c>
      <c r="F2274" s="3" t="s">
        <v>23</v>
      </c>
      <c r="G2274" s="3" t="s">
        <v>793</v>
      </c>
      <c r="H2274" s="3" t="s">
        <v>2384</v>
      </c>
      <c r="I2274" s="4">
        <v>26.56</v>
      </c>
    </row>
    <row r="2275" spans="1:9" x14ac:dyDescent="0.2">
      <c r="A2275" s="2">
        <v>186637</v>
      </c>
      <c r="B2275" s="3" t="s">
        <v>19</v>
      </c>
      <c r="C2275" s="3" t="s">
        <v>20</v>
      </c>
      <c r="D2275" s="3" t="s">
        <v>21</v>
      </c>
      <c r="E2275" s="3" t="s">
        <v>2357</v>
      </c>
      <c r="F2275" s="3" t="s">
        <v>23</v>
      </c>
      <c r="G2275" s="3" t="s">
        <v>793</v>
      </c>
      <c r="H2275" s="3" t="s">
        <v>2385</v>
      </c>
      <c r="I2275" s="4">
        <v>28.5</v>
      </c>
    </row>
    <row r="2276" spans="1:9" x14ac:dyDescent="0.2">
      <c r="A2276" s="2">
        <v>58605</v>
      </c>
      <c r="B2276" s="3" t="s">
        <v>19</v>
      </c>
      <c r="C2276" s="3" t="s">
        <v>20</v>
      </c>
      <c r="D2276" s="3" t="s">
        <v>21</v>
      </c>
      <c r="E2276" s="3" t="s">
        <v>2357</v>
      </c>
      <c r="F2276" s="3" t="s">
        <v>23</v>
      </c>
      <c r="G2276" s="3" t="s">
        <v>793</v>
      </c>
      <c r="H2276" s="3" t="s">
        <v>2386</v>
      </c>
      <c r="I2276" s="4">
        <v>13.54</v>
      </c>
    </row>
    <row r="2277" spans="1:9" x14ac:dyDescent="0.2">
      <c r="A2277" s="2">
        <v>58606</v>
      </c>
      <c r="B2277" s="3" t="s">
        <v>19</v>
      </c>
      <c r="C2277" s="3" t="s">
        <v>20</v>
      </c>
      <c r="D2277" s="3" t="s">
        <v>21</v>
      </c>
      <c r="E2277" s="3" t="s">
        <v>2357</v>
      </c>
      <c r="F2277" s="3" t="s">
        <v>23</v>
      </c>
      <c r="G2277" s="3" t="s">
        <v>793</v>
      </c>
      <c r="H2277" s="3" t="s">
        <v>2387</v>
      </c>
      <c r="I2277" s="4">
        <v>13.54</v>
      </c>
    </row>
    <row r="2278" spans="1:9" x14ac:dyDescent="0.2">
      <c r="A2278" s="2">
        <v>148783</v>
      </c>
      <c r="B2278" s="3" t="s">
        <v>19</v>
      </c>
      <c r="C2278" s="3" t="s">
        <v>20</v>
      </c>
      <c r="D2278" s="3" t="s">
        <v>21</v>
      </c>
      <c r="E2278" s="3" t="s">
        <v>2357</v>
      </c>
      <c r="F2278" s="3" t="s">
        <v>23</v>
      </c>
      <c r="G2278" s="3" t="s">
        <v>793</v>
      </c>
      <c r="H2278" s="3" t="s">
        <v>2388</v>
      </c>
      <c r="I2278" s="4">
        <v>13.54</v>
      </c>
    </row>
    <row r="2279" spans="1:9" x14ac:dyDescent="0.2">
      <c r="A2279" s="2">
        <v>148784</v>
      </c>
      <c r="B2279" s="3" t="s">
        <v>19</v>
      </c>
      <c r="C2279" s="3" t="s">
        <v>20</v>
      </c>
      <c r="D2279" s="3" t="s">
        <v>21</v>
      </c>
      <c r="E2279" s="3" t="s">
        <v>2357</v>
      </c>
      <c r="F2279" s="3" t="s">
        <v>23</v>
      </c>
      <c r="G2279" s="3" t="s">
        <v>793</v>
      </c>
      <c r="H2279" s="3" t="s">
        <v>2389</v>
      </c>
      <c r="I2279" s="4">
        <v>13.54</v>
      </c>
    </row>
    <row r="2280" spans="1:9" x14ac:dyDescent="0.2">
      <c r="A2280" s="2">
        <v>148788</v>
      </c>
      <c r="B2280" s="3" t="s">
        <v>19</v>
      </c>
      <c r="C2280" s="3" t="s">
        <v>20</v>
      </c>
      <c r="D2280" s="3" t="s">
        <v>21</v>
      </c>
      <c r="E2280" s="3" t="s">
        <v>2357</v>
      </c>
      <c r="F2280" s="3" t="s">
        <v>23</v>
      </c>
      <c r="G2280" s="3" t="s">
        <v>793</v>
      </c>
      <c r="H2280" s="3" t="s">
        <v>2390</v>
      </c>
      <c r="I2280" s="4">
        <v>13.54</v>
      </c>
    </row>
    <row r="2281" spans="1:9" x14ac:dyDescent="0.2">
      <c r="A2281" s="2">
        <v>148791</v>
      </c>
      <c r="B2281" s="3" t="s">
        <v>19</v>
      </c>
      <c r="C2281" s="3" t="s">
        <v>20</v>
      </c>
      <c r="D2281" s="3" t="s">
        <v>21</v>
      </c>
      <c r="E2281" s="3" t="s">
        <v>2357</v>
      </c>
      <c r="F2281" s="3" t="s">
        <v>23</v>
      </c>
      <c r="G2281" s="3" t="s">
        <v>793</v>
      </c>
      <c r="H2281" s="3" t="s">
        <v>2391</v>
      </c>
      <c r="I2281" s="4">
        <v>13.54</v>
      </c>
    </row>
    <row r="2282" spans="1:9" x14ac:dyDescent="0.2">
      <c r="A2282" s="2">
        <v>164375</v>
      </c>
      <c r="B2282" s="3" t="s">
        <v>19</v>
      </c>
      <c r="C2282" s="3" t="s">
        <v>20</v>
      </c>
      <c r="D2282" s="3" t="s">
        <v>21</v>
      </c>
      <c r="E2282" s="3" t="s">
        <v>2357</v>
      </c>
      <c r="F2282" s="3" t="s">
        <v>23</v>
      </c>
      <c r="G2282" s="3" t="s">
        <v>793</v>
      </c>
      <c r="H2282" s="3" t="s">
        <v>2392</v>
      </c>
      <c r="I2282" s="4">
        <v>13.54</v>
      </c>
    </row>
    <row r="2283" spans="1:9" x14ac:dyDescent="0.2">
      <c r="A2283" s="2">
        <v>279538</v>
      </c>
      <c r="B2283" s="3" t="s">
        <v>19</v>
      </c>
      <c r="C2283" s="3" t="s">
        <v>20</v>
      </c>
      <c r="D2283" s="3" t="s">
        <v>21</v>
      </c>
      <c r="E2283" s="3" t="s">
        <v>2357</v>
      </c>
      <c r="F2283" s="3" t="s">
        <v>23</v>
      </c>
      <c r="G2283" s="3" t="s">
        <v>793</v>
      </c>
      <c r="H2283" s="3" t="s">
        <v>2393</v>
      </c>
      <c r="I2283" s="4">
        <v>13.54</v>
      </c>
    </row>
    <row r="2284" spans="1:9" x14ac:dyDescent="0.2">
      <c r="A2284" s="2">
        <v>506091</v>
      </c>
      <c r="B2284" s="3" t="s">
        <v>19</v>
      </c>
      <c r="C2284" s="3" t="s">
        <v>20</v>
      </c>
      <c r="D2284" s="3" t="s">
        <v>21</v>
      </c>
      <c r="E2284" s="3" t="s">
        <v>2357</v>
      </c>
      <c r="F2284" s="3" t="s">
        <v>23</v>
      </c>
      <c r="G2284" s="3" t="s">
        <v>793</v>
      </c>
      <c r="H2284" s="3" t="s">
        <v>2394</v>
      </c>
      <c r="I2284" s="4">
        <v>28.7</v>
      </c>
    </row>
    <row r="2285" spans="1:9" x14ac:dyDescent="0.2">
      <c r="A2285" s="2">
        <v>506092</v>
      </c>
      <c r="B2285" s="3" t="s">
        <v>19</v>
      </c>
      <c r="C2285" s="3" t="s">
        <v>20</v>
      </c>
      <c r="D2285" s="3" t="s">
        <v>21</v>
      </c>
      <c r="E2285" s="3" t="s">
        <v>2357</v>
      </c>
      <c r="F2285" s="3" t="s">
        <v>23</v>
      </c>
      <c r="G2285" s="3" t="s">
        <v>793</v>
      </c>
      <c r="H2285" s="3" t="s">
        <v>2395</v>
      </c>
      <c r="I2285" s="4">
        <v>28.7</v>
      </c>
    </row>
    <row r="2286" spans="1:9" x14ac:dyDescent="0.2">
      <c r="A2286" s="2">
        <v>506093</v>
      </c>
      <c r="B2286" s="3" t="s">
        <v>19</v>
      </c>
      <c r="C2286" s="3" t="s">
        <v>20</v>
      </c>
      <c r="D2286" s="3" t="s">
        <v>21</v>
      </c>
      <c r="E2286" s="3" t="s">
        <v>2357</v>
      </c>
      <c r="F2286" s="3" t="s">
        <v>23</v>
      </c>
      <c r="G2286" s="3" t="s">
        <v>793</v>
      </c>
      <c r="H2286" s="3" t="s">
        <v>2396</v>
      </c>
      <c r="I2286" s="4">
        <v>28.7</v>
      </c>
    </row>
    <row r="2287" spans="1:9" x14ac:dyDescent="0.2">
      <c r="A2287" s="2">
        <v>516807</v>
      </c>
      <c r="B2287" s="3" t="s">
        <v>19</v>
      </c>
      <c r="C2287" s="3" t="s">
        <v>20</v>
      </c>
      <c r="D2287" s="3" t="s">
        <v>21</v>
      </c>
      <c r="E2287" s="3" t="s">
        <v>2357</v>
      </c>
      <c r="F2287" s="3" t="s">
        <v>23</v>
      </c>
      <c r="G2287" s="3" t="s">
        <v>793</v>
      </c>
      <c r="H2287" s="3" t="s">
        <v>2397</v>
      </c>
      <c r="I2287" s="4">
        <v>16.489999999999998</v>
      </c>
    </row>
    <row r="2288" spans="1:9" x14ac:dyDescent="0.2">
      <c r="A2288" s="2">
        <v>516812</v>
      </c>
      <c r="B2288" s="3" t="s">
        <v>19</v>
      </c>
      <c r="C2288" s="3" t="s">
        <v>20</v>
      </c>
      <c r="D2288" s="3" t="s">
        <v>21</v>
      </c>
      <c r="E2288" s="3" t="s">
        <v>2357</v>
      </c>
      <c r="F2288" s="3" t="s">
        <v>23</v>
      </c>
      <c r="G2288" s="3" t="s">
        <v>793</v>
      </c>
      <c r="H2288" s="3" t="s">
        <v>2398</v>
      </c>
      <c r="I2288" s="4">
        <v>16.489999999999998</v>
      </c>
    </row>
    <row r="2289" spans="1:9" x14ac:dyDescent="0.2">
      <c r="A2289" s="2">
        <v>516814</v>
      </c>
      <c r="B2289" s="3" t="s">
        <v>19</v>
      </c>
      <c r="C2289" s="3" t="s">
        <v>20</v>
      </c>
      <c r="D2289" s="3" t="s">
        <v>21</v>
      </c>
      <c r="E2289" s="3" t="s">
        <v>2357</v>
      </c>
      <c r="F2289" s="3" t="s">
        <v>23</v>
      </c>
      <c r="G2289" s="3" t="s">
        <v>793</v>
      </c>
      <c r="H2289" s="3" t="s">
        <v>2399</v>
      </c>
      <c r="I2289" s="4">
        <v>16.489999999999998</v>
      </c>
    </row>
    <row r="2290" spans="1:9" x14ac:dyDescent="0.2">
      <c r="A2290" s="2">
        <v>516816</v>
      </c>
      <c r="B2290" s="3" t="s">
        <v>19</v>
      </c>
      <c r="C2290" s="3" t="s">
        <v>20</v>
      </c>
      <c r="D2290" s="3" t="s">
        <v>21</v>
      </c>
      <c r="E2290" s="3" t="s">
        <v>2357</v>
      </c>
      <c r="F2290" s="3" t="s">
        <v>23</v>
      </c>
      <c r="G2290" s="3" t="s">
        <v>793</v>
      </c>
      <c r="H2290" s="3" t="s">
        <v>2400</v>
      </c>
      <c r="I2290" s="4">
        <v>16.489999999999998</v>
      </c>
    </row>
    <row r="2291" spans="1:9" x14ac:dyDescent="0.2">
      <c r="A2291" s="2">
        <v>558119</v>
      </c>
      <c r="B2291" s="3" t="s">
        <v>19</v>
      </c>
      <c r="C2291" s="3" t="s">
        <v>20</v>
      </c>
      <c r="D2291" s="3" t="s">
        <v>21</v>
      </c>
      <c r="E2291" s="3" t="s">
        <v>2357</v>
      </c>
      <c r="F2291" s="3" t="s">
        <v>23</v>
      </c>
      <c r="G2291" s="3" t="s">
        <v>793</v>
      </c>
      <c r="H2291" s="3" t="s">
        <v>2401</v>
      </c>
      <c r="I2291" s="4">
        <v>25.41</v>
      </c>
    </row>
    <row r="2292" spans="1:9" x14ac:dyDescent="0.2">
      <c r="A2292" s="2">
        <v>240129</v>
      </c>
      <c r="B2292" s="3" t="s">
        <v>19</v>
      </c>
      <c r="C2292" s="3" t="s">
        <v>20</v>
      </c>
      <c r="D2292" s="3" t="s">
        <v>21</v>
      </c>
      <c r="E2292" s="3" t="s">
        <v>2357</v>
      </c>
      <c r="F2292" s="3" t="s">
        <v>23</v>
      </c>
      <c r="G2292" s="3" t="s">
        <v>894</v>
      </c>
      <c r="H2292" s="3" t="s">
        <v>2402</v>
      </c>
      <c r="I2292" s="4">
        <v>10.95</v>
      </c>
    </row>
    <row r="2293" spans="1:9" x14ac:dyDescent="0.2">
      <c r="A2293" s="2">
        <v>240136</v>
      </c>
      <c r="B2293" s="3" t="s">
        <v>19</v>
      </c>
      <c r="C2293" s="3" t="s">
        <v>20</v>
      </c>
      <c r="D2293" s="3" t="s">
        <v>21</v>
      </c>
      <c r="E2293" s="3" t="s">
        <v>2357</v>
      </c>
      <c r="F2293" s="3" t="s">
        <v>23</v>
      </c>
      <c r="G2293" s="3" t="s">
        <v>894</v>
      </c>
      <c r="H2293" s="3" t="s">
        <v>2403</v>
      </c>
      <c r="I2293" s="4">
        <v>10.95</v>
      </c>
    </row>
    <row r="2294" spans="1:9" x14ac:dyDescent="0.2">
      <c r="A2294" s="2">
        <v>174467</v>
      </c>
      <c r="B2294" s="3" t="s">
        <v>19</v>
      </c>
      <c r="C2294" s="3" t="s">
        <v>20</v>
      </c>
      <c r="D2294" s="3" t="s">
        <v>21</v>
      </c>
      <c r="E2294" s="3" t="s">
        <v>2357</v>
      </c>
      <c r="F2294" s="3" t="s">
        <v>23</v>
      </c>
      <c r="G2294" s="3" t="s">
        <v>894</v>
      </c>
      <c r="H2294" s="3" t="s">
        <v>2404</v>
      </c>
      <c r="I2294" s="4">
        <v>9.6</v>
      </c>
    </row>
    <row r="2295" spans="1:9" x14ac:dyDescent="0.2">
      <c r="A2295" s="2">
        <v>132618</v>
      </c>
      <c r="B2295" s="3" t="s">
        <v>19</v>
      </c>
      <c r="C2295" s="3" t="s">
        <v>20</v>
      </c>
      <c r="D2295" s="3" t="s">
        <v>21</v>
      </c>
      <c r="E2295" s="3" t="s">
        <v>2357</v>
      </c>
      <c r="F2295" s="3" t="s">
        <v>23</v>
      </c>
      <c r="G2295" s="3" t="s">
        <v>819</v>
      </c>
      <c r="H2295" s="3" t="s">
        <v>2405</v>
      </c>
      <c r="I2295" s="4">
        <v>9.67</v>
      </c>
    </row>
    <row r="2296" spans="1:9" x14ac:dyDescent="0.2">
      <c r="A2296" s="2">
        <v>132713</v>
      </c>
      <c r="B2296" s="3" t="s">
        <v>19</v>
      </c>
      <c r="C2296" s="3" t="s">
        <v>20</v>
      </c>
      <c r="D2296" s="3" t="s">
        <v>21</v>
      </c>
      <c r="E2296" s="3" t="s">
        <v>2357</v>
      </c>
      <c r="F2296" s="3" t="s">
        <v>23</v>
      </c>
      <c r="G2296" s="3" t="s">
        <v>819</v>
      </c>
      <c r="H2296" s="3" t="s">
        <v>2406</v>
      </c>
      <c r="I2296" s="4">
        <v>9.6999999999999993</v>
      </c>
    </row>
    <row r="2297" spans="1:9" x14ac:dyDescent="0.2">
      <c r="A2297" s="2">
        <v>133000</v>
      </c>
      <c r="B2297" s="3" t="s">
        <v>19</v>
      </c>
      <c r="C2297" s="3" t="s">
        <v>20</v>
      </c>
      <c r="D2297" s="3" t="s">
        <v>21</v>
      </c>
      <c r="E2297" s="3" t="s">
        <v>2357</v>
      </c>
      <c r="F2297" s="3" t="s">
        <v>23</v>
      </c>
      <c r="G2297" s="3" t="s">
        <v>819</v>
      </c>
      <c r="H2297" s="3" t="s">
        <v>2407</v>
      </c>
      <c r="I2297" s="4">
        <v>10</v>
      </c>
    </row>
    <row r="2298" spans="1:9" x14ac:dyDescent="0.2">
      <c r="A2298" s="2">
        <v>133049</v>
      </c>
      <c r="B2298" s="3" t="s">
        <v>19</v>
      </c>
      <c r="C2298" s="3" t="s">
        <v>20</v>
      </c>
      <c r="D2298" s="3" t="s">
        <v>21</v>
      </c>
      <c r="E2298" s="3" t="s">
        <v>2357</v>
      </c>
      <c r="F2298" s="3" t="s">
        <v>23</v>
      </c>
      <c r="G2298" s="3" t="s">
        <v>819</v>
      </c>
      <c r="H2298" s="3" t="s">
        <v>2408</v>
      </c>
      <c r="I2298" s="4">
        <v>9.58</v>
      </c>
    </row>
    <row r="2299" spans="1:9" x14ac:dyDescent="0.2">
      <c r="A2299" s="2">
        <v>133089</v>
      </c>
      <c r="B2299" s="3" t="s">
        <v>19</v>
      </c>
      <c r="C2299" s="3" t="s">
        <v>20</v>
      </c>
      <c r="D2299" s="3" t="s">
        <v>21</v>
      </c>
      <c r="E2299" s="3" t="s">
        <v>2357</v>
      </c>
      <c r="F2299" s="3" t="s">
        <v>23</v>
      </c>
      <c r="G2299" s="3" t="s">
        <v>819</v>
      </c>
      <c r="H2299" s="3" t="s">
        <v>2409</v>
      </c>
      <c r="I2299" s="4">
        <v>9.48</v>
      </c>
    </row>
    <row r="2300" spans="1:9" x14ac:dyDescent="0.2">
      <c r="A2300" s="2">
        <v>498982</v>
      </c>
      <c r="B2300" s="3" t="s">
        <v>19</v>
      </c>
      <c r="C2300" s="3" t="s">
        <v>20</v>
      </c>
      <c r="D2300" s="3" t="s">
        <v>21</v>
      </c>
      <c r="E2300" s="3" t="s">
        <v>2357</v>
      </c>
      <c r="F2300" s="3" t="s">
        <v>23</v>
      </c>
      <c r="G2300" s="3" t="s">
        <v>819</v>
      </c>
      <c r="H2300" s="3" t="s">
        <v>2410</v>
      </c>
      <c r="I2300" s="4">
        <v>23.53</v>
      </c>
    </row>
    <row r="2301" spans="1:9" x14ac:dyDescent="0.2">
      <c r="A2301" s="2">
        <v>498986</v>
      </c>
      <c r="B2301" s="3" t="s">
        <v>19</v>
      </c>
      <c r="C2301" s="3" t="s">
        <v>20</v>
      </c>
      <c r="D2301" s="3" t="s">
        <v>21</v>
      </c>
      <c r="E2301" s="3" t="s">
        <v>2357</v>
      </c>
      <c r="F2301" s="3" t="s">
        <v>23</v>
      </c>
      <c r="G2301" s="3" t="s">
        <v>819</v>
      </c>
      <c r="H2301" s="3" t="s">
        <v>2411</v>
      </c>
      <c r="I2301" s="4">
        <v>24.1</v>
      </c>
    </row>
    <row r="2302" spans="1:9" x14ac:dyDescent="0.2">
      <c r="A2302" s="2">
        <v>507630</v>
      </c>
      <c r="B2302" s="3" t="s">
        <v>19</v>
      </c>
      <c r="C2302" s="3" t="s">
        <v>20</v>
      </c>
      <c r="D2302" s="3" t="s">
        <v>21</v>
      </c>
      <c r="E2302" s="3" t="s">
        <v>2357</v>
      </c>
      <c r="F2302" s="3" t="s">
        <v>23</v>
      </c>
      <c r="G2302" s="3" t="s">
        <v>819</v>
      </c>
      <c r="H2302" s="3" t="s">
        <v>2412</v>
      </c>
      <c r="I2302" s="4">
        <v>22.22</v>
      </c>
    </row>
    <row r="2303" spans="1:9" x14ac:dyDescent="0.2">
      <c r="A2303" s="2">
        <v>507637</v>
      </c>
      <c r="B2303" s="3" t="s">
        <v>19</v>
      </c>
      <c r="C2303" s="3" t="s">
        <v>20</v>
      </c>
      <c r="D2303" s="3" t="s">
        <v>21</v>
      </c>
      <c r="E2303" s="3" t="s">
        <v>2357</v>
      </c>
      <c r="F2303" s="3" t="s">
        <v>23</v>
      </c>
      <c r="G2303" s="3" t="s">
        <v>819</v>
      </c>
      <c r="H2303" s="3" t="s">
        <v>2413</v>
      </c>
      <c r="I2303" s="4">
        <v>22.9</v>
      </c>
    </row>
    <row r="2304" spans="1:9" x14ac:dyDescent="0.2">
      <c r="A2304" s="2">
        <v>75837</v>
      </c>
      <c r="B2304" s="3" t="s">
        <v>19</v>
      </c>
      <c r="C2304" s="3" t="s">
        <v>20</v>
      </c>
      <c r="D2304" s="3" t="s">
        <v>21</v>
      </c>
      <c r="E2304" s="3" t="s">
        <v>2414</v>
      </c>
      <c r="F2304" s="3" t="s">
        <v>104</v>
      </c>
      <c r="G2304" s="3" t="s">
        <v>288</v>
      </c>
      <c r="H2304" s="3" t="s">
        <v>2415</v>
      </c>
      <c r="I2304" s="4">
        <v>4.8099999999999996</v>
      </c>
    </row>
    <row r="2305" spans="1:9" x14ac:dyDescent="0.2">
      <c r="A2305" s="2">
        <v>135864</v>
      </c>
      <c r="B2305" s="3" t="s">
        <v>19</v>
      </c>
      <c r="C2305" s="3" t="s">
        <v>20</v>
      </c>
      <c r="D2305" s="3" t="s">
        <v>21</v>
      </c>
      <c r="E2305" s="3" t="s">
        <v>2414</v>
      </c>
      <c r="F2305" s="3" t="s">
        <v>104</v>
      </c>
      <c r="G2305" s="3" t="s">
        <v>288</v>
      </c>
      <c r="H2305" s="3" t="s">
        <v>2416</v>
      </c>
      <c r="I2305" s="4">
        <v>8.48</v>
      </c>
    </row>
    <row r="2306" spans="1:9" x14ac:dyDescent="0.2">
      <c r="A2306" s="2">
        <v>186897</v>
      </c>
      <c r="B2306" s="3" t="s">
        <v>19</v>
      </c>
      <c r="C2306" s="3" t="s">
        <v>20</v>
      </c>
      <c r="D2306" s="3" t="s">
        <v>21</v>
      </c>
      <c r="E2306" s="3" t="s">
        <v>2414</v>
      </c>
      <c r="F2306" s="3" t="s">
        <v>104</v>
      </c>
      <c r="G2306" s="3" t="s">
        <v>288</v>
      </c>
      <c r="H2306" s="3" t="s">
        <v>2417</v>
      </c>
      <c r="I2306" s="4">
        <v>18.63</v>
      </c>
    </row>
    <row r="2307" spans="1:9" x14ac:dyDescent="0.2">
      <c r="A2307" s="2">
        <v>186902</v>
      </c>
      <c r="B2307" s="3" t="s">
        <v>19</v>
      </c>
      <c r="C2307" s="3" t="s">
        <v>20</v>
      </c>
      <c r="D2307" s="3" t="s">
        <v>21</v>
      </c>
      <c r="E2307" s="3" t="s">
        <v>2414</v>
      </c>
      <c r="F2307" s="3" t="s">
        <v>104</v>
      </c>
      <c r="G2307" s="3" t="s">
        <v>288</v>
      </c>
      <c r="H2307" s="3" t="s">
        <v>2418</v>
      </c>
      <c r="I2307" s="4">
        <v>18.63</v>
      </c>
    </row>
    <row r="2308" spans="1:9" x14ac:dyDescent="0.2">
      <c r="A2308" s="2">
        <v>186903</v>
      </c>
      <c r="B2308" s="3" t="s">
        <v>19</v>
      </c>
      <c r="C2308" s="3" t="s">
        <v>20</v>
      </c>
      <c r="D2308" s="3" t="s">
        <v>21</v>
      </c>
      <c r="E2308" s="3" t="s">
        <v>2414</v>
      </c>
      <c r="F2308" s="3" t="s">
        <v>104</v>
      </c>
      <c r="G2308" s="3" t="s">
        <v>288</v>
      </c>
      <c r="H2308" s="3" t="s">
        <v>2419</v>
      </c>
      <c r="I2308" s="4">
        <v>11.41</v>
      </c>
    </row>
    <row r="2309" spans="1:9" x14ac:dyDescent="0.2">
      <c r="A2309" s="2">
        <v>186906</v>
      </c>
      <c r="B2309" s="3" t="s">
        <v>19</v>
      </c>
      <c r="C2309" s="3" t="s">
        <v>20</v>
      </c>
      <c r="D2309" s="3" t="s">
        <v>21</v>
      </c>
      <c r="E2309" s="3" t="s">
        <v>2414</v>
      </c>
      <c r="F2309" s="3" t="s">
        <v>104</v>
      </c>
      <c r="G2309" s="3" t="s">
        <v>288</v>
      </c>
      <c r="H2309" s="3" t="s">
        <v>2420</v>
      </c>
      <c r="I2309" s="4">
        <v>13.42</v>
      </c>
    </row>
    <row r="2310" spans="1:9" x14ac:dyDescent="0.2">
      <c r="A2310" s="2">
        <v>186938</v>
      </c>
      <c r="B2310" s="3" t="s">
        <v>19</v>
      </c>
      <c r="C2310" s="3" t="s">
        <v>20</v>
      </c>
      <c r="D2310" s="3" t="s">
        <v>21</v>
      </c>
      <c r="E2310" s="3" t="s">
        <v>2414</v>
      </c>
      <c r="F2310" s="3" t="s">
        <v>104</v>
      </c>
      <c r="G2310" s="3" t="s">
        <v>288</v>
      </c>
      <c r="H2310" s="3" t="s">
        <v>2421</v>
      </c>
      <c r="I2310" s="4">
        <v>12</v>
      </c>
    </row>
    <row r="2311" spans="1:9" x14ac:dyDescent="0.2">
      <c r="A2311" s="2">
        <v>186940</v>
      </c>
      <c r="B2311" s="3" t="s">
        <v>19</v>
      </c>
      <c r="C2311" s="3" t="s">
        <v>20</v>
      </c>
      <c r="D2311" s="3" t="s">
        <v>21</v>
      </c>
      <c r="E2311" s="3" t="s">
        <v>2414</v>
      </c>
      <c r="F2311" s="3" t="s">
        <v>104</v>
      </c>
      <c r="G2311" s="3" t="s">
        <v>288</v>
      </c>
      <c r="H2311" s="3" t="s">
        <v>2422</v>
      </c>
      <c r="I2311" s="4">
        <v>12</v>
      </c>
    </row>
    <row r="2312" spans="1:9" x14ac:dyDescent="0.2">
      <c r="A2312" s="2">
        <v>186946</v>
      </c>
      <c r="B2312" s="3" t="s">
        <v>19</v>
      </c>
      <c r="C2312" s="3" t="s">
        <v>20</v>
      </c>
      <c r="D2312" s="3" t="s">
        <v>21</v>
      </c>
      <c r="E2312" s="3" t="s">
        <v>2414</v>
      </c>
      <c r="F2312" s="3" t="s">
        <v>104</v>
      </c>
      <c r="G2312" s="3" t="s">
        <v>288</v>
      </c>
      <c r="H2312" s="3" t="s">
        <v>2423</v>
      </c>
      <c r="I2312" s="4">
        <v>17.41</v>
      </c>
    </row>
    <row r="2313" spans="1:9" x14ac:dyDescent="0.2">
      <c r="A2313" s="2">
        <v>186960</v>
      </c>
      <c r="B2313" s="3" t="s">
        <v>19</v>
      </c>
      <c r="C2313" s="3" t="s">
        <v>20</v>
      </c>
      <c r="D2313" s="3" t="s">
        <v>21</v>
      </c>
      <c r="E2313" s="3" t="s">
        <v>2414</v>
      </c>
      <c r="F2313" s="3" t="s">
        <v>104</v>
      </c>
      <c r="G2313" s="3" t="s">
        <v>288</v>
      </c>
      <c r="H2313" s="3" t="s">
        <v>2424</v>
      </c>
      <c r="I2313" s="4">
        <v>8.26</v>
      </c>
    </row>
    <row r="2314" spans="1:9" x14ac:dyDescent="0.2">
      <c r="A2314" s="2">
        <v>186976</v>
      </c>
      <c r="B2314" s="3" t="s">
        <v>19</v>
      </c>
      <c r="C2314" s="3" t="s">
        <v>20</v>
      </c>
      <c r="D2314" s="3" t="s">
        <v>21</v>
      </c>
      <c r="E2314" s="3" t="s">
        <v>2414</v>
      </c>
      <c r="F2314" s="3" t="s">
        <v>104</v>
      </c>
      <c r="G2314" s="3" t="s">
        <v>288</v>
      </c>
      <c r="H2314" s="3" t="s">
        <v>2425</v>
      </c>
      <c r="I2314" s="4">
        <v>12.75</v>
      </c>
    </row>
    <row r="2315" spans="1:9" x14ac:dyDescent="0.2">
      <c r="A2315" s="2">
        <v>186977</v>
      </c>
      <c r="B2315" s="3" t="s">
        <v>19</v>
      </c>
      <c r="C2315" s="3" t="s">
        <v>20</v>
      </c>
      <c r="D2315" s="3" t="s">
        <v>21</v>
      </c>
      <c r="E2315" s="3" t="s">
        <v>2414</v>
      </c>
      <c r="F2315" s="3" t="s">
        <v>104</v>
      </c>
      <c r="G2315" s="3" t="s">
        <v>288</v>
      </c>
      <c r="H2315" s="3" t="s">
        <v>2426</v>
      </c>
      <c r="I2315" s="4">
        <v>8.26</v>
      </c>
    </row>
    <row r="2316" spans="1:9" x14ac:dyDescent="0.2">
      <c r="A2316" s="2">
        <v>186980</v>
      </c>
      <c r="B2316" s="3" t="s">
        <v>19</v>
      </c>
      <c r="C2316" s="3" t="s">
        <v>20</v>
      </c>
      <c r="D2316" s="3" t="s">
        <v>21</v>
      </c>
      <c r="E2316" s="3" t="s">
        <v>2414</v>
      </c>
      <c r="F2316" s="3" t="s">
        <v>104</v>
      </c>
      <c r="G2316" s="3" t="s">
        <v>288</v>
      </c>
      <c r="H2316" s="3" t="s">
        <v>2427</v>
      </c>
      <c r="I2316" s="4">
        <v>12.75</v>
      </c>
    </row>
    <row r="2317" spans="1:9" x14ac:dyDescent="0.2">
      <c r="A2317" s="2">
        <v>186991</v>
      </c>
      <c r="B2317" s="3" t="s">
        <v>19</v>
      </c>
      <c r="C2317" s="3" t="s">
        <v>20</v>
      </c>
      <c r="D2317" s="3" t="s">
        <v>21</v>
      </c>
      <c r="E2317" s="3" t="s">
        <v>2414</v>
      </c>
      <c r="F2317" s="3" t="s">
        <v>104</v>
      </c>
      <c r="G2317" s="3" t="s">
        <v>288</v>
      </c>
      <c r="H2317" s="3" t="s">
        <v>2428</v>
      </c>
      <c r="I2317" s="4">
        <v>13.42</v>
      </c>
    </row>
    <row r="2318" spans="1:9" x14ac:dyDescent="0.2">
      <c r="A2318" s="2">
        <v>186989</v>
      </c>
      <c r="B2318" s="3" t="s">
        <v>19</v>
      </c>
      <c r="C2318" s="3" t="s">
        <v>20</v>
      </c>
      <c r="D2318" s="3" t="s">
        <v>21</v>
      </c>
      <c r="E2318" s="3" t="s">
        <v>2414</v>
      </c>
      <c r="F2318" s="3" t="s">
        <v>104</v>
      </c>
      <c r="G2318" s="3" t="s">
        <v>288</v>
      </c>
      <c r="H2318" s="3" t="s">
        <v>2429</v>
      </c>
      <c r="I2318" s="4">
        <v>11.41</v>
      </c>
    </row>
    <row r="2319" spans="1:9" x14ac:dyDescent="0.2">
      <c r="A2319" s="2">
        <v>353897</v>
      </c>
      <c r="B2319" s="3" t="s">
        <v>19</v>
      </c>
      <c r="C2319" s="3" t="s">
        <v>20</v>
      </c>
      <c r="D2319" s="3" t="s">
        <v>21</v>
      </c>
      <c r="E2319" s="3" t="s">
        <v>2414</v>
      </c>
      <c r="F2319" s="3" t="s">
        <v>104</v>
      </c>
      <c r="G2319" s="3" t="s">
        <v>288</v>
      </c>
      <c r="H2319" s="3" t="s">
        <v>2430</v>
      </c>
      <c r="I2319" s="4">
        <v>8.3699999999999992</v>
      </c>
    </row>
    <row r="2320" spans="1:9" x14ac:dyDescent="0.2">
      <c r="A2320" s="2">
        <v>452619</v>
      </c>
      <c r="B2320" s="3" t="s">
        <v>19</v>
      </c>
      <c r="C2320" s="3" t="s">
        <v>20</v>
      </c>
      <c r="D2320" s="3" t="s">
        <v>21</v>
      </c>
      <c r="E2320" s="3" t="s">
        <v>2414</v>
      </c>
      <c r="F2320" s="3" t="s">
        <v>104</v>
      </c>
      <c r="G2320" s="3" t="s">
        <v>288</v>
      </c>
      <c r="H2320" s="3" t="s">
        <v>2431</v>
      </c>
      <c r="I2320" s="4">
        <v>8.36</v>
      </c>
    </row>
    <row r="2321" spans="1:9" x14ac:dyDescent="0.2">
      <c r="A2321" s="2">
        <v>452659</v>
      </c>
      <c r="B2321" s="3" t="s">
        <v>19</v>
      </c>
      <c r="C2321" s="3" t="s">
        <v>20</v>
      </c>
      <c r="D2321" s="3" t="s">
        <v>21</v>
      </c>
      <c r="E2321" s="3" t="s">
        <v>2414</v>
      </c>
      <c r="F2321" s="3" t="s">
        <v>104</v>
      </c>
      <c r="G2321" s="3" t="s">
        <v>288</v>
      </c>
      <c r="H2321" s="3" t="s">
        <v>2432</v>
      </c>
      <c r="I2321" s="4">
        <v>21.68</v>
      </c>
    </row>
    <row r="2322" spans="1:9" x14ac:dyDescent="0.2">
      <c r="A2322" s="2">
        <v>452661</v>
      </c>
      <c r="B2322" s="3" t="s">
        <v>19</v>
      </c>
      <c r="C2322" s="3" t="s">
        <v>20</v>
      </c>
      <c r="D2322" s="3" t="s">
        <v>21</v>
      </c>
      <c r="E2322" s="3" t="s">
        <v>2414</v>
      </c>
      <c r="F2322" s="3" t="s">
        <v>104</v>
      </c>
      <c r="G2322" s="3" t="s">
        <v>288</v>
      </c>
      <c r="H2322" s="3" t="s">
        <v>2433</v>
      </c>
      <c r="I2322" s="4">
        <v>21.68</v>
      </c>
    </row>
    <row r="2323" spans="1:9" x14ac:dyDescent="0.2">
      <c r="A2323" s="2">
        <v>536308</v>
      </c>
      <c r="B2323" s="3" t="s">
        <v>19</v>
      </c>
      <c r="C2323" s="3" t="s">
        <v>20</v>
      </c>
      <c r="D2323" s="3" t="s">
        <v>21</v>
      </c>
      <c r="E2323" s="3" t="s">
        <v>2414</v>
      </c>
      <c r="F2323" s="3" t="s">
        <v>104</v>
      </c>
      <c r="G2323" s="3" t="s">
        <v>288</v>
      </c>
      <c r="H2323" s="3" t="s">
        <v>2434</v>
      </c>
      <c r="I2323" s="4">
        <v>14.97</v>
      </c>
    </row>
    <row r="2324" spans="1:9" x14ac:dyDescent="0.2">
      <c r="A2324" s="2">
        <v>536311</v>
      </c>
      <c r="B2324" s="3" t="s">
        <v>19</v>
      </c>
      <c r="C2324" s="3" t="s">
        <v>20</v>
      </c>
      <c r="D2324" s="3" t="s">
        <v>21</v>
      </c>
      <c r="E2324" s="3" t="s">
        <v>2414</v>
      </c>
      <c r="F2324" s="3" t="s">
        <v>104</v>
      </c>
      <c r="G2324" s="3" t="s">
        <v>288</v>
      </c>
      <c r="H2324" s="3" t="s">
        <v>2435</v>
      </c>
      <c r="I2324" s="4">
        <v>14.97</v>
      </c>
    </row>
    <row r="2325" spans="1:9" x14ac:dyDescent="0.2">
      <c r="A2325" s="2">
        <v>44708</v>
      </c>
      <c r="B2325" s="3" t="s">
        <v>19</v>
      </c>
      <c r="C2325" s="3" t="s">
        <v>20</v>
      </c>
      <c r="D2325" s="3" t="s">
        <v>21</v>
      </c>
      <c r="E2325" s="3" t="s">
        <v>2414</v>
      </c>
      <c r="F2325" s="3" t="s">
        <v>104</v>
      </c>
      <c r="G2325" s="3" t="s">
        <v>2436</v>
      </c>
      <c r="H2325" s="3" t="s">
        <v>2437</v>
      </c>
      <c r="I2325" s="4">
        <v>5.18</v>
      </c>
    </row>
    <row r="2326" spans="1:9" x14ac:dyDescent="0.2">
      <c r="A2326" s="2">
        <v>157557</v>
      </c>
      <c r="B2326" s="3" t="s">
        <v>19</v>
      </c>
      <c r="C2326" s="3" t="s">
        <v>20</v>
      </c>
      <c r="D2326" s="3" t="s">
        <v>21</v>
      </c>
      <c r="E2326" s="3" t="s">
        <v>2414</v>
      </c>
      <c r="F2326" s="3" t="s">
        <v>104</v>
      </c>
      <c r="G2326" s="3" t="s">
        <v>2436</v>
      </c>
      <c r="H2326" s="3" t="s">
        <v>2438</v>
      </c>
      <c r="I2326" s="4">
        <v>21.19</v>
      </c>
    </row>
    <row r="2327" spans="1:9" x14ac:dyDescent="0.2">
      <c r="A2327" s="2">
        <v>157564</v>
      </c>
      <c r="B2327" s="3" t="s">
        <v>19</v>
      </c>
      <c r="C2327" s="3" t="s">
        <v>20</v>
      </c>
      <c r="D2327" s="3" t="s">
        <v>21</v>
      </c>
      <c r="E2327" s="3" t="s">
        <v>2414</v>
      </c>
      <c r="F2327" s="3" t="s">
        <v>104</v>
      </c>
      <c r="G2327" s="3" t="s">
        <v>2436</v>
      </c>
      <c r="H2327" s="3" t="s">
        <v>2439</v>
      </c>
      <c r="I2327" s="4">
        <v>21.19</v>
      </c>
    </row>
    <row r="2328" spans="1:9" x14ac:dyDescent="0.2">
      <c r="A2328" s="2">
        <v>223199</v>
      </c>
      <c r="B2328" s="3" t="s">
        <v>19</v>
      </c>
      <c r="C2328" s="3" t="s">
        <v>20</v>
      </c>
      <c r="D2328" s="3" t="s">
        <v>21</v>
      </c>
      <c r="E2328" s="3" t="s">
        <v>2414</v>
      </c>
      <c r="F2328" s="3" t="s">
        <v>104</v>
      </c>
      <c r="G2328" s="3" t="s">
        <v>2436</v>
      </c>
      <c r="H2328" s="3" t="s">
        <v>2440</v>
      </c>
      <c r="I2328" s="4">
        <v>8.61</v>
      </c>
    </row>
    <row r="2329" spans="1:9" x14ac:dyDescent="0.2">
      <c r="A2329" s="2">
        <v>223206</v>
      </c>
      <c r="B2329" s="3" t="s">
        <v>19</v>
      </c>
      <c r="C2329" s="3" t="s">
        <v>20</v>
      </c>
      <c r="D2329" s="3" t="s">
        <v>21</v>
      </c>
      <c r="E2329" s="3" t="s">
        <v>2414</v>
      </c>
      <c r="F2329" s="3" t="s">
        <v>104</v>
      </c>
      <c r="G2329" s="3" t="s">
        <v>2436</v>
      </c>
      <c r="H2329" s="3" t="s">
        <v>2441</v>
      </c>
      <c r="I2329" s="4">
        <v>8.61</v>
      </c>
    </row>
    <row r="2330" spans="1:9" x14ac:dyDescent="0.2">
      <c r="A2330" s="2">
        <v>237220</v>
      </c>
      <c r="B2330" s="3" t="s">
        <v>19</v>
      </c>
      <c r="C2330" s="3" t="s">
        <v>20</v>
      </c>
      <c r="D2330" s="3" t="s">
        <v>21</v>
      </c>
      <c r="E2330" s="3" t="s">
        <v>2414</v>
      </c>
      <c r="F2330" s="3" t="s">
        <v>104</v>
      </c>
      <c r="G2330" s="3" t="s">
        <v>2436</v>
      </c>
      <c r="H2330" s="3" t="s">
        <v>2442</v>
      </c>
      <c r="I2330" s="4">
        <v>13.87</v>
      </c>
    </row>
    <row r="2331" spans="1:9" x14ac:dyDescent="0.2">
      <c r="A2331" s="2">
        <v>235190</v>
      </c>
      <c r="B2331" s="3" t="s">
        <v>19</v>
      </c>
      <c r="C2331" s="3" t="s">
        <v>20</v>
      </c>
      <c r="D2331" s="3" t="s">
        <v>21</v>
      </c>
      <c r="E2331" s="3" t="s">
        <v>2414</v>
      </c>
      <c r="F2331" s="3" t="s">
        <v>104</v>
      </c>
      <c r="G2331" s="3" t="s">
        <v>2436</v>
      </c>
      <c r="H2331" s="3" t="s">
        <v>2443</v>
      </c>
      <c r="I2331" s="4">
        <v>6.33</v>
      </c>
    </row>
    <row r="2332" spans="1:9" x14ac:dyDescent="0.2">
      <c r="A2332" s="2">
        <v>235981</v>
      </c>
      <c r="B2332" s="3" t="s">
        <v>19</v>
      </c>
      <c r="C2332" s="3" t="s">
        <v>20</v>
      </c>
      <c r="D2332" s="3" t="s">
        <v>21</v>
      </c>
      <c r="E2332" s="3" t="s">
        <v>2414</v>
      </c>
      <c r="F2332" s="3" t="s">
        <v>104</v>
      </c>
      <c r="G2332" s="3" t="s">
        <v>2436</v>
      </c>
      <c r="H2332" s="3" t="s">
        <v>2444</v>
      </c>
      <c r="I2332" s="4">
        <v>6.65</v>
      </c>
    </row>
    <row r="2333" spans="1:9" x14ac:dyDescent="0.2">
      <c r="A2333" s="2">
        <v>358256</v>
      </c>
      <c r="B2333" s="3" t="s">
        <v>19</v>
      </c>
      <c r="C2333" s="3" t="s">
        <v>20</v>
      </c>
      <c r="D2333" s="3" t="s">
        <v>21</v>
      </c>
      <c r="E2333" s="3" t="s">
        <v>2414</v>
      </c>
      <c r="F2333" s="3" t="s">
        <v>104</v>
      </c>
      <c r="G2333" s="3" t="s">
        <v>2436</v>
      </c>
      <c r="H2333" s="3" t="s">
        <v>2445</v>
      </c>
      <c r="I2333" s="4">
        <v>19.829999999999998</v>
      </c>
    </row>
    <row r="2334" spans="1:9" x14ac:dyDescent="0.2">
      <c r="A2334" s="2">
        <v>358258</v>
      </c>
      <c r="B2334" s="3" t="s">
        <v>19</v>
      </c>
      <c r="C2334" s="3" t="s">
        <v>20</v>
      </c>
      <c r="D2334" s="3" t="s">
        <v>21</v>
      </c>
      <c r="E2334" s="3" t="s">
        <v>2414</v>
      </c>
      <c r="F2334" s="3" t="s">
        <v>104</v>
      </c>
      <c r="G2334" s="3" t="s">
        <v>2436</v>
      </c>
      <c r="H2334" s="3" t="s">
        <v>2446</v>
      </c>
      <c r="I2334" s="4">
        <v>19.829999999999998</v>
      </c>
    </row>
    <row r="2335" spans="1:9" x14ac:dyDescent="0.2">
      <c r="A2335" s="2">
        <v>358259</v>
      </c>
      <c r="B2335" s="3" t="s">
        <v>19</v>
      </c>
      <c r="C2335" s="3" t="s">
        <v>20</v>
      </c>
      <c r="D2335" s="3" t="s">
        <v>21</v>
      </c>
      <c r="E2335" s="3" t="s">
        <v>2414</v>
      </c>
      <c r="F2335" s="3" t="s">
        <v>104</v>
      </c>
      <c r="G2335" s="3" t="s">
        <v>2436</v>
      </c>
      <c r="H2335" s="3" t="s">
        <v>2447</v>
      </c>
      <c r="I2335" s="4">
        <v>19.7</v>
      </c>
    </row>
    <row r="2336" spans="1:9" x14ac:dyDescent="0.2">
      <c r="A2336" s="2">
        <v>358261</v>
      </c>
      <c r="B2336" s="3" t="s">
        <v>19</v>
      </c>
      <c r="C2336" s="3" t="s">
        <v>20</v>
      </c>
      <c r="D2336" s="3" t="s">
        <v>21</v>
      </c>
      <c r="E2336" s="3" t="s">
        <v>2414</v>
      </c>
      <c r="F2336" s="3" t="s">
        <v>104</v>
      </c>
      <c r="G2336" s="3" t="s">
        <v>2436</v>
      </c>
      <c r="H2336" s="3" t="s">
        <v>2448</v>
      </c>
      <c r="I2336" s="4">
        <v>19.7</v>
      </c>
    </row>
    <row r="2337" spans="1:9" x14ac:dyDescent="0.2">
      <c r="A2337" s="2">
        <v>361935</v>
      </c>
      <c r="B2337" s="3" t="s">
        <v>19</v>
      </c>
      <c r="C2337" s="3" t="s">
        <v>20</v>
      </c>
      <c r="D2337" s="3" t="s">
        <v>21</v>
      </c>
      <c r="E2337" s="3" t="s">
        <v>2414</v>
      </c>
      <c r="F2337" s="3" t="s">
        <v>104</v>
      </c>
      <c r="G2337" s="3" t="s">
        <v>2436</v>
      </c>
      <c r="H2337" s="3" t="s">
        <v>2449</v>
      </c>
      <c r="I2337" s="4">
        <v>14.16</v>
      </c>
    </row>
    <row r="2338" spans="1:9" x14ac:dyDescent="0.2">
      <c r="A2338" s="2">
        <v>361939</v>
      </c>
      <c r="B2338" s="3" t="s">
        <v>19</v>
      </c>
      <c r="C2338" s="3" t="s">
        <v>20</v>
      </c>
      <c r="D2338" s="3" t="s">
        <v>21</v>
      </c>
      <c r="E2338" s="3" t="s">
        <v>2414</v>
      </c>
      <c r="F2338" s="3" t="s">
        <v>104</v>
      </c>
      <c r="G2338" s="3" t="s">
        <v>2436</v>
      </c>
      <c r="H2338" s="3" t="s">
        <v>2450</v>
      </c>
      <c r="I2338" s="4">
        <v>14.16</v>
      </c>
    </row>
    <row r="2339" spans="1:9" x14ac:dyDescent="0.2">
      <c r="A2339" s="2">
        <v>554726</v>
      </c>
      <c r="B2339" s="3" t="s">
        <v>19</v>
      </c>
      <c r="C2339" s="3" t="s">
        <v>20</v>
      </c>
      <c r="D2339" s="3" t="s">
        <v>21</v>
      </c>
      <c r="E2339" s="3" t="s">
        <v>2414</v>
      </c>
      <c r="F2339" s="3" t="s">
        <v>104</v>
      </c>
      <c r="G2339" s="3" t="s">
        <v>2436</v>
      </c>
      <c r="H2339" s="3" t="s">
        <v>2451</v>
      </c>
      <c r="I2339" s="4">
        <v>7.46</v>
      </c>
    </row>
    <row r="2340" spans="1:9" x14ac:dyDescent="0.2">
      <c r="A2340" s="2">
        <v>327940</v>
      </c>
      <c r="B2340" s="3" t="s">
        <v>19</v>
      </c>
      <c r="C2340" s="3" t="s">
        <v>20</v>
      </c>
      <c r="D2340" s="3" t="s">
        <v>21</v>
      </c>
      <c r="E2340" s="3" t="s">
        <v>2414</v>
      </c>
      <c r="F2340" s="3" t="s">
        <v>104</v>
      </c>
      <c r="G2340" s="3" t="s">
        <v>2436</v>
      </c>
      <c r="H2340" s="3" t="s">
        <v>2452</v>
      </c>
      <c r="I2340" s="4">
        <v>10.02</v>
      </c>
    </row>
    <row r="2341" spans="1:9" x14ac:dyDescent="0.2">
      <c r="A2341" s="2">
        <v>327941</v>
      </c>
      <c r="B2341" s="3" t="s">
        <v>19</v>
      </c>
      <c r="C2341" s="3" t="s">
        <v>20</v>
      </c>
      <c r="D2341" s="3" t="s">
        <v>21</v>
      </c>
      <c r="E2341" s="3" t="s">
        <v>2414</v>
      </c>
      <c r="F2341" s="3" t="s">
        <v>104</v>
      </c>
      <c r="G2341" s="3" t="s">
        <v>2436</v>
      </c>
      <c r="H2341" s="3" t="s">
        <v>2453</v>
      </c>
      <c r="I2341" s="4">
        <v>10.02</v>
      </c>
    </row>
    <row r="2342" spans="1:9" x14ac:dyDescent="0.2">
      <c r="A2342" s="2">
        <v>446561</v>
      </c>
      <c r="B2342" s="3" t="s">
        <v>19</v>
      </c>
      <c r="C2342" s="3" t="s">
        <v>20</v>
      </c>
      <c r="D2342" s="3" t="s">
        <v>21</v>
      </c>
      <c r="E2342" s="3" t="s">
        <v>2414</v>
      </c>
      <c r="F2342" s="3" t="s">
        <v>104</v>
      </c>
      <c r="G2342" s="3" t="s">
        <v>2436</v>
      </c>
      <c r="H2342" s="3" t="s">
        <v>2454</v>
      </c>
      <c r="I2342" s="4">
        <v>15.25</v>
      </c>
    </row>
    <row r="2343" spans="1:9" x14ac:dyDescent="0.2">
      <c r="A2343" s="2">
        <v>446563</v>
      </c>
      <c r="B2343" s="3" t="s">
        <v>19</v>
      </c>
      <c r="C2343" s="3" t="s">
        <v>20</v>
      </c>
      <c r="D2343" s="3" t="s">
        <v>21</v>
      </c>
      <c r="E2343" s="3" t="s">
        <v>2414</v>
      </c>
      <c r="F2343" s="3" t="s">
        <v>104</v>
      </c>
      <c r="G2343" s="3" t="s">
        <v>2436</v>
      </c>
      <c r="H2343" s="3" t="s">
        <v>2455</v>
      </c>
      <c r="I2343" s="4">
        <v>15.25</v>
      </c>
    </row>
    <row r="2344" spans="1:9" x14ac:dyDescent="0.2">
      <c r="A2344" s="2">
        <v>446574</v>
      </c>
      <c r="B2344" s="3" t="s">
        <v>19</v>
      </c>
      <c r="C2344" s="3" t="s">
        <v>20</v>
      </c>
      <c r="D2344" s="3" t="s">
        <v>21</v>
      </c>
      <c r="E2344" s="3" t="s">
        <v>2414</v>
      </c>
      <c r="F2344" s="3" t="s">
        <v>104</v>
      </c>
      <c r="G2344" s="3" t="s">
        <v>2436</v>
      </c>
      <c r="H2344" s="3" t="s">
        <v>2456</v>
      </c>
      <c r="I2344" s="4">
        <v>13.32</v>
      </c>
    </row>
    <row r="2345" spans="1:9" x14ac:dyDescent="0.2">
      <c r="A2345" s="2">
        <v>446576</v>
      </c>
      <c r="B2345" s="3" t="s">
        <v>19</v>
      </c>
      <c r="C2345" s="3" t="s">
        <v>20</v>
      </c>
      <c r="D2345" s="3" t="s">
        <v>21</v>
      </c>
      <c r="E2345" s="3" t="s">
        <v>2414</v>
      </c>
      <c r="F2345" s="3" t="s">
        <v>104</v>
      </c>
      <c r="G2345" s="3" t="s">
        <v>2436</v>
      </c>
      <c r="H2345" s="3" t="s">
        <v>2457</v>
      </c>
      <c r="I2345" s="4">
        <v>13.32</v>
      </c>
    </row>
    <row r="2346" spans="1:9" x14ac:dyDescent="0.2">
      <c r="A2346" s="2">
        <v>137901</v>
      </c>
      <c r="B2346" s="3" t="s">
        <v>19</v>
      </c>
      <c r="C2346" s="3" t="s">
        <v>20</v>
      </c>
      <c r="D2346" s="3" t="s">
        <v>21</v>
      </c>
      <c r="E2346" s="3" t="s">
        <v>2458</v>
      </c>
      <c r="F2346" s="3" t="s">
        <v>23</v>
      </c>
      <c r="G2346" s="3" t="s">
        <v>24</v>
      </c>
      <c r="H2346" s="3" t="s">
        <v>2459</v>
      </c>
      <c r="I2346" s="4">
        <v>26.9</v>
      </c>
    </row>
    <row r="2347" spans="1:9" x14ac:dyDescent="0.2">
      <c r="A2347" s="2">
        <v>518971</v>
      </c>
      <c r="B2347" s="3" t="s">
        <v>19</v>
      </c>
      <c r="C2347" s="3" t="s">
        <v>20</v>
      </c>
      <c r="D2347" s="3" t="s">
        <v>21</v>
      </c>
      <c r="E2347" s="3" t="s">
        <v>2458</v>
      </c>
      <c r="F2347" s="3" t="s">
        <v>23</v>
      </c>
      <c r="G2347" s="3" t="s">
        <v>24</v>
      </c>
      <c r="H2347" s="3" t="s">
        <v>2460</v>
      </c>
      <c r="I2347" s="4">
        <v>10.95</v>
      </c>
    </row>
    <row r="2348" spans="1:9" x14ac:dyDescent="0.2">
      <c r="A2348" s="2">
        <v>200706</v>
      </c>
      <c r="B2348" s="3" t="s">
        <v>19</v>
      </c>
      <c r="C2348" s="3" t="s">
        <v>20</v>
      </c>
      <c r="D2348" s="3" t="s">
        <v>21</v>
      </c>
      <c r="E2348" s="3" t="s">
        <v>2458</v>
      </c>
      <c r="F2348" s="3" t="s">
        <v>23</v>
      </c>
      <c r="G2348" s="3" t="s">
        <v>44</v>
      </c>
      <c r="H2348" s="3" t="s">
        <v>2461</v>
      </c>
      <c r="I2348" s="4">
        <v>15.76</v>
      </c>
    </row>
    <row r="2349" spans="1:9" x14ac:dyDescent="0.2">
      <c r="A2349" s="2">
        <v>200707</v>
      </c>
      <c r="B2349" s="3" t="s">
        <v>19</v>
      </c>
      <c r="C2349" s="3" t="s">
        <v>20</v>
      </c>
      <c r="D2349" s="3" t="s">
        <v>21</v>
      </c>
      <c r="E2349" s="3" t="s">
        <v>2458</v>
      </c>
      <c r="F2349" s="3" t="s">
        <v>23</v>
      </c>
      <c r="G2349" s="3" t="s">
        <v>44</v>
      </c>
      <c r="H2349" s="3" t="s">
        <v>2462</v>
      </c>
      <c r="I2349" s="4">
        <v>15.76</v>
      </c>
    </row>
    <row r="2350" spans="1:9" x14ac:dyDescent="0.2">
      <c r="A2350" s="2">
        <v>200708</v>
      </c>
      <c r="B2350" s="3" t="s">
        <v>19</v>
      </c>
      <c r="C2350" s="3" t="s">
        <v>20</v>
      </c>
      <c r="D2350" s="3" t="s">
        <v>21</v>
      </c>
      <c r="E2350" s="3" t="s">
        <v>2458</v>
      </c>
      <c r="F2350" s="3" t="s">
        <v>23</v>
      </c>
      <c r="G2350" s="3" t="s">
        <v>44</v>
      </c>
      <c r="H2350" s="3" t="s">
        <v>2463</v>
      </c>
      <c r="I2350" s="4">
        <v>15.76</v>
      </c>
    </row>
    <row r="2351" spans="1:9" x14ac:dyDescent="0.2">
      <c r="A2351" s="2">
        <v>200709</v>
      </c>
      <c r="B2351" s="3" t="s">
        <v>19</v>
      </c>
      <c r="C2351" s="3" t="s">
        <v>20</v>
      </c>
      <c r="D2351" s="3" t="s">
        <v>21</v>
      </c>
      <c r="E2351" s="3" t="s">
        <v>2458</v>
      </c>
      <c r="F2351" s="3" t="s">
        <v>23</v>
      </c>
      <c r="G2351" s="3" t="s">
        <v>44</v>
      </c>
      <c r="H2351" s="3" t="s">
        <v>2464</v>
      </c>
      <c r="I2351" s="4">
        <v>23.82</v>
      </c>
    </row>
    <row r="2352" spans="1:9" x14ac:dyDescent="0.2">
      <c r="A2352" s="2">
        <v>200710</v>
      </c>
      <c r="B2352" s="3" t="s">
        <v>19</v>
      </c>
      <c r="C2352" s="3" t="s">
        <v>20</v>
      </c>
      <c r="D2352" s="3" t="s">
        <v>21</v>
      </c>
      <c r="E2352" s="3" t="s">
        <v>2458</v>
      </c>
      <c r="F2352" s="3" t="s">
        <v>23</v>
      </c>
      <c r="G2352" s="3" t="s">
        <v>44</v>
      </c>
      <c r="H2352" s="3" t="s">
        <v>2465</v>
      </c>
      <c r="I2352" s="4">
        <v>23.82</v>
      </c>
    </row>
    <row r="2353" spans="1:9" x14ac:dyDescent="0.2">
      <c r="A2353" s="2">
        <v>200711</v>
      </c>
      <c r="B2353" s="3" t="s">
        <v>19</v>
      </c>
      <c r="C2353" s="3" t="s">
        <v>20</v>
      </c>
      <c r="D2353" s="3" t="s">
        <v>21</v>
      </c>
      <c r="E2353" s="3" t="s">
        <v>2458</v>
      </c>
      <c r="F2353" s="3" t="s">
        <v>23</v>
      </c>
      <c r="G2353" s="3" t="s">
        <v>44</v>
      </c>
      <c r="H2353" s="3" t="s">
        <v>2466</v>
      </c>
      <c r="I2353" s="4">
        <v>23.82</v>
      </c>
    </row>
    <row r="2354" spans="1:9" x14ac:dyDescent="0.2">
      <c r="A2354" s="2">
        <v>169954</v>
      </c>
      <c r="B2354" s="3" t="s">
        <v>19</v>
      </c>
      <c r="C2354" s="3" t="s">
        <v>20</v>
      </c>
      <c r="D2354" s="3" t="s">
        <v>21</v>
      </c>
      <c r="E2354" s="3" t="s">
        <v>2458</v>
      </c>
      <c r="F2354" s="3" t="s">
        <v>104</v>
      </c>
      <c r="G2354" s="3" t="s">
        <v>246</v>
      </c>
      <c r="H2354" s="3" t="s">
        <v>2467</v>
      </c>
      <c r="I2354" s="4">
        <v>11.79</v>
      </c>
    </row>
    <row r="2355" spans="1:9" x14ac:dyDescent="0.2">
      <c r="A2355" s="2">
        <v>227322</v>
      </c>
      <c r="B2355" s="3" t="s">
        <v>19</v>
      </c>
      <c r="C2355" s="3" t="s">
        <v>20</v>
      </c>
      <c r="D2355" s="3" t="s">
        <v>21</v>
      </c>
      <c r="E2355" s="3" t="s">
        <v>2458</v>
      </c>
      <c r="F2355" s="3" t="s">
        <v>104</v>
      </c>
      <c r="G2355" s="3" t="s">
        <v>246</v>
      </c>
      <c r="H2355" s="3" t="s">
        <v>2468</v>
      </c>
      <c r="I2355" s="4">
        <v>11.79</v>
      </c>
    </row>
    <row r="2356" spans="1:9" x14ac:dyDescent="0.2">
      <c r="A2356" s="2">
        <v>314490</v>
      </c>
      <c r="B2356" s="3" t="s">
        <v>19</v>
      </c>
      <c r="C2356" s="3" t="s">
        <v>20</v>
      </c>
      <c r="D2356" s="3" t="s">
        <v>21</v>
      </c>
      <c r="E2356" s="3" t="s">
        <v>2458</v>
      </c>
      <c r="F2356" s="3" t="s">
        <v>104</v>
      </c>
      <c r="G2356" s="3" t="s">
        <v>246</v>
      </c>
      <c r="H2356" s="3" t="s">
        <v>2469</v>
      </c>
      <c r="I2356" s="4">
        <v>11.79</v>
      </c>
    </row>
    <row r="2357" spans="1:9" x14ac:dyDescent="0.2">
      <c r="A2357" s="2">
        <v>465194</v>
      </c>
      <c r="B2357" s="3" t="s">
        <v>19</v>
      </c>
      <c r="C2357" s="3" t="s">
        <v>20</v>
      </c>
      <c r="D2357" s="3" t="s">
        <v>21</v>
      </c>
      <c r="E2357" s="3" t="s">
        <v>2458</v>
      </c>
      <c r="F2357" s="3" t="s">
        <v>104</v>
      </c>
      <c r="G2357" s="3" t="s">
        <v>553</v>
      </c>
      <c r="H2357" s="3" t="s">
        <v>2470</v>
      </c>
      <c r="I2357" s="4">
        <v>5.19</v>
      </c>
    </row>
    <row r="2358" spans="1:9" x14ac:dyDescent="0.2">
      <c r="A2358" s="2">
        <v>465203</v>
      </c>
      <c r="B2358" s="3" t="s">
        <v>19</v>
      </c>
      <c r="C2358" s="3" t="s">
        <v>20</v>
      </c>
      <c r="D2358" s="3" t="s">
        <v>21</v>
      </c>
      <c r="E2358" s="3" t="s">
        <v>2458</v>
      </c>
      <c r="F2358" s="3" t="s">
        <v>104</v>
      </c>
      <c r="G2358" s="3" t="s">
        <v>553</v>
      </c>
      <c r="H2358" s="3" t="s">
        <v>2471</v>
      </c>
      <c r="I2358" s="4">
        <v>10.02</v>
      </c>
    </row>
    <row r="2359" spans="1:9" x14ac:dyDescent="0.2">
      <c r="A2359" s="2">
        <v>556694</v>
      </c>
      <c r="B2359" s="3" t="s">
        <v>19</v>
      </c>
      <c r="C2359" s="3" t="s">
        <v>20</v>
      </c>
      <c r="D2359" s="3" t="s">
        <v>21</v>
      </c>
      <c r="E2359" s="3" t="s">
        <v>2458</v>
      </c>
      <c r="F2359" s="3" t="s">
        <v>104</v>
      </c>
      <c r="G2359" s="3" t="s">
        <v>553</v>
      </c>
      <c r="H2359" s="3" t="s">
        <v>2472</v>
      </c>
      <c r="I2359" s="4">
        <v>8.77</v>
      </c>
    </row>
    <row r="2360" spans="1:9" x14ac:dyDescent="0.2">
      <c r="A2360" s="2">
        <v>556701</v>
      </c>
      <c r="B2360" s="3" t="s">
        <v>19</v>
      </c>
      <c r="C2360" s="3" t="s">
        <v>20</v>
      </c>
      <c r="D2360" s="3" t="s">
        <v>21</v>
      </c>
      <c r="E2360" s="3" t="s">
        <v>2458</v>
      </c>
      <c r="F2360" s="3" t="s">
        <v>104</v>
      </c>
      <c r="G2360" s="3" t="s">
        <v>553</v>
      </c>
      <c r="H2360" s="3" t="s">
        <v>2473</v>
      </c>
      <c r="I2360" s="4">
        <v>3.98</v>
      </c>
    </row>
    <row r="2361" spans="1:9" x14ac:dyDescent="0.2">
      <c r="A2361" s="2">
        <v>576659</v>
      </c>
      <c r="B2361" s="3" t="s">
        <v>19</v>
      </c>
      <c r="C2361" s="3" t="s">
        <v>20</v>
      </c>
      <c r="D2361" s="3" t="s">
        <v>21</v>
      </c>
      <c r="E2361" s="3" t="s">
        <v>2458</v>
      </c>
      <c r="F2361" s="3" t="s">
        <v>104</v>
      </c>
      <c r="G2361" s="3" t="s">
        <v>553</v>
      </c>
      <c r="H2361" s="3" t="s">
        <v>2474</v>
      </c>
      <c r="I2361" s="4">
        <v>7.35</v>
      </c>
    </row>
    <row r="2362" spans="1:9" x14ac:dyDescent="0.2">
      <c r="A2362" s="2">
        <v>260736</v>
      </c>
      <c r="B2362" s="3" t="s">
        <v>19</v>
      </c>
      <c r="C2362" s="3" t="s">
        <v>20</v>
      </c>
      <c r="D2362" s="3" t="s">
        <v>21</v>
      </c>
      <c r="E2362" s="3" t="s">
        <v>2458</v>
      </c>
      <c r="F2362" s="3" t="s">
        <v>83</v>
      </c>
      <c r="G2362" s="3" t="s">
        <v>84</v>
      </c>
      <c r="H2362" s="3" t="s">
        <v>2475</v>
      </c>
      <c r="I2362" s="4">
        <v>14.9</v>
      </c>
    </row>
    <row r="2363" spans="1:9" x14ac:dyDescent="0.2">
      <c r="A2363" s="2">
        <v>399190</v>
      </c>
      <c r="B2363" s="3" t="s">
        <v>19</v>
      </c>
      <c r="C2363" s="3" t="s">
        <v>20</v>
      </c>
      <c r="D2363" s="3" t="s">
        <v>21</v>
      </c>
      <c r="E2363" s="3" t="s">
        <v>2458</v>
      </c>
      <c r="F2363" s="3" t="s">
        <v>83</v>
      </c>
      <c r="G2363" s="3" t="s">
        <v>84</v>
      </c>
      <c r="H2363" s="3" t="s">
        <v>2476</v>
      </c>
      <c r="I2363" s="4">
        <v>14.61</v>
      </c>
    </row>
    <row r="2364" spans="1:9" x14ac:dyDescent="0.2">
      <c r="A2364" s="2">
        <v>399193</v>
      </c>
      <c r="B2364" s="3" t="s">
        <v>19</v>
      </c>
      <c r="C2364" s="3" t="s">
        <v>20</v>
      </c>
      <c r="D2364" s="3" t="s">
        <v>21</v>
      </c>
      <c r="E2364" s="3" t="s">
        <v>2458</v>
      </c>
      <c r="F2364" s="3" t="s">
        <v>83</v>
      </c>
      <c r="G2364" s="3" t="s">
        <v>84</v>
      </c>
      <c r="H2364" s="3" t="s">
        <v>2477</v>
      </c>
      <c r="I2364" s="4">
        <v>45.14</v>
      </c>
    </row>
    <row r="2365" spans="1:9" x14ac:dyDescent="0.2">
      <c r="A2365" s="2">
        <v>521574</v>
      </c>
      <c r="B2365" s="3" t="s">
        <v>19</v>
      </c>
      <c r="C2365" s="3" t="s">
        <v>20</v>
      </c>
      <c r="D2365" s="3" t="s">
        <v>21</v>
      </c>
      <c r="E2365" s="3" t="s">
        <v>2458</v>
      </c>
      <c r="F2365" s="3" t="s">
        <v>83</v>
      </c>
      <c r="G2365" s="3" t="s">
        <v>84</v>
      </c>
      <c r="H2365" s="3" t="s">
        <v>2478</v>
      </c>
      <c r="I2365" s="4">
        <v>44.07</v>
      </c>
    </row>
    <row r="2366" spans="1:9" x14ac:dyDescent="0.2">
      <c r="A2366" s="2">
        <v>456457</v>
      </c>
      <c r="B2366" s="3" t="s">
        <v>19</v>
      </c>
      <c r="C2366" s="3" t="s">
        <v>20</v>
      </c>
      <c r="D2366" s="3" t="s">
        <v>21</v>
      </c>
      <c r="E2366" s="3" t="s">
        <v>2458</v>
      </c>
      <c r="F2366" s="3" t="s">
        <v>72</v>
      </c>
      <c r="G2366" s="3" t="s">
        <v>73</v>
      </c>
      <c r="H2366" s="3" t="s">
        <v>2479</v>
      </c>
      <c r="I2366" s="4">
        <v>12.91</v>
      </c>
    </row>
    <row r="2367" spans="1:9" x14ac:dyDescent="0.2">
      <c r="A2367" s="2">
        <v>55756</v>
      </c>
      <c r="B2367" s="3" t="s">
        <v>19</v>
      </c>
      <c r="C2367" s="3" t="s">
        <v>20</v>
      </c>
      <c r="D2367" s="3" t="s">
        <v>21</v>
      </c>
      <c r="E2367" s="3" t="s">
        <v>2480</v>
      </c>
      <c r="F2367" s="3" t="s">
        <v>23</v>
      </c>
      <c r="G2367" s="3" t="s">
        <v>1232</v>
      </c>
      <c r="H2367" s="3" t="s">
        <v>2481</v>
      </c>
      <c r="I2367" s="4">
        <v>16.100000000000001</v>
      </c>
    </row>
    <row r="2368" spans="1:9" x14ac:dyDescent="0.2">
      <c r="A2368" s="2">
        <v>55757</v>
      </c>
      <c r="B2368" s="3" t="s">
        <v>19</v>
      </c>
      <c r="C2368" s="3" t="s">
        <v>20</v>
      </c>
      <c r="D2368" s="3" t="s">
        <v>21</v>
      </c>
      <c r="E2368" s="3" t="s">
        <v>2480</v>
      </c>
      <c r="F2368" s="3" t="s">
        <v>23</v>
      </c>
      <c r="G2368" s="3" t="s">
        <v>1232</v>
      </c>
      <c r="H2368" s="3" t="s">
        <v>2482</v>
      </c>
      <c r="I2368" s="4">
        <v>16.100000000000001</v>
      </c>
    </row>
    <row r="2369" spans="1:9" x14ac:dyDescent="0.2">
      <c r="A2369" s="2">
        <v>237130</v>
      </c>
      <c r="B2369" s="3" t="s">
        <v>19</v>
      </c>
      <c r="C2369" s="3" t="s">
        <v>20</v>
      </c>
      <c r="D2369" s="3" t="s">
        <v>21</v>
      </c>
      <c r="E2369" s="3" t="s">
        <v>2480</v>
      </c>
      <c r="F2369" s="3" t="s">
        <v>83</v>
      </c>
      <c r="G2369" s="3" t="s">
        <v>311</v>
      </c>
      <c r="H2369" s="3" t="s">
        <v>2483</v>
      </c>
      <c r="I2369" s="4">
        <v>17.63</v>
      </c>
    </row>
    <row r="2370" spans="1:9" x14ac:dyDescent="0.2">
      <c r="A2370" s="2">
        <v>237133</v>
      </c>
      <c r="B2370" s="3" t="s">
        <v>19</v>
      </c>
      <c r="C2370" s="3" t="s">
        <v>20</v>
      </c>
      <c r="D2370" s="3" t="s">
        <v>21</v>
      </c>
      <c r="E2370" s="3" t="s">
        <v>2480</v>
      </c>
      <c r="F2370" s="3" t="s">
        <v>83</v>
      </c>
      <c r="G2370" s="3" t="s">
        <v>311</v>
      </c>
      <c r="H2370" s="3" t="s">
        <v>2484</v>
      </c>
      <c r="I2370" s="4">
        <v>17.63</v>
      </c>
    </row>
    <row r="2371" spans="1:9" x14ac:dyDescent="0.2">
      <c r="A2371" s="2">
        <v>374132</v>
      </c>
      <c r="B2371" s="3" t="s">
        <v>19</v>
      </c>
      <c r="C2371" s="3" t="s">
        <v>20</v>
      </c>
      <c r="D2371" s="3" t="s">
        <v>21</v>
      </c>
      <c r="E2371" s="3" t="s">
        <v>2480</v>
      </c>
      <c r="F2371" s="3" t="s">
        <v>83</v>
      </c>
      <c r="G2371" s="3" t="s">
        <v>311</v>
      </c>
      <c r="H2371" s="3" t="s">
        <v>2485</v>
      </c>
      <c r="I2371" s="4">
        <v>26.54</v>
      </c>
    </row>
    <row r="2372" spans="1:9" x14ac:dyDescent="0.2">
      <c r="A2372" s="2">
        <v>538540</v>
      </c>
      <c r="B2372" s="3" t="s">
        <v>19</v>
      </c>
      <c r="C2372" s="3" t="s">
        <v>20</v>
      </c>
      <c r="D2372" s="3" t="s">
        <v>21</v>
      </c>
      <c r="E2372" s="3" t="s">
        <v>2480</v>
      </c>
      <c r="F2372" s="3" t="s">
        <v>83</v>
      </c>
      <c r="G2372" s="3" t="s">
        <v>311</v>
      </c>
      <c r="H2372" s="3" t="s">
        <v>2486</v>
      </c>
      <c r="I2372" s="4">
        <v>20.83</v>
      </c>
    </row>
    <row r="2373" spans="1:9" x14ac:dyDescent="0.2">
      <c r="A2373" s="2">
        <v>229977</v>
      </c>
      <c r="B2373" s="3" t="s">
        <v>19</v>
      </c>
      <c r="C2373" s="3" t="s">
        <v>20</v>
      </c>
      <c r="D2373" s="3" t="s">
        <v>21</v>
      </c>
      <c r="E2373" s="3" t="s">
        <v>2480</v>
      </c>
      <c r="F2373" s="3" t="s">
        <v>104</v>
      </c>
      <c r="G2373" s="3" t="s">
        <v>553</v>
      </c>
      <c r="H2373" s="3" t="s">
        <v>2487</v>
      </c>
      <c r="I2373" s="4">
        <v>14.83</v>
      </c>
    </row>
    <row r="2374" spans="1:9" x14ac:dyDescent="0.2">
      <c r="A2374" s="2">
        <v>458575</v>
      </c>
      <c r="B2374" s="3" t="s">
        <v>19</v>
      </c>
      <c r="C2374" s="3" t="s">
        <v>20</v>
      </c>
      <c r="D2374" s="3" t="s">
        <v>21</v>
      </c>
      <c r="E2374" s="3" t="s">
        <v>2480</v>
      </c>
      <c r="F2374" s="3" t="s">
        <v>104</v>
      </c>
      <c r="G2374" s="3" t="s">
        <v>553</v>
      </c>
      <c r="H2374" s="3" t="s">
        <v>2488</v>
      </c>
      <c r="I2374" s="4">
        <v>14.83</v>
      </c>
    </row>
    <row r="2375" spans="1:9" x14ac:dyDescent="0.2">
      <c r="A2375" s="2">
        <v>151527</v>
      </c>
      <c r="B2375" s="3" t="s">
        <v>19</v>
      </c>
      <c r="C2375" s="3" t="s">
        <v>20</v>
      </c>
      <c r="D2375" s="3" t="s">
        <v>21</v>
      </c>
      <c r="E2375" s="3" t="s">
        <v>2480</v>
      </c>
      <c r="F2375" s="3" t="s">
        <v>104</v>
      </c>
      <c r="G2375" s="3" t="s">
        <v>2489</v>
      </c>
      <c r="H2375" s="3" t="s">
        <v>2490</v>
      </c>
      <c r="I2375" s="4">
        <v>16.27</v>
      </c>
    </row>
    <row r="2376" spans="1:9" x14ac:dyDescent="0.2">
      <c r="A2376" s="2">
        <v>298702</v>
      </c>
      <c r="B2376" s="3" t="s">
        <v>19</v>
      </c>
      <c r="C2376" s="3" t="s">
        <v>20</v>
      </c>
      <c r="D2376" s="3" t="s">
        <v>21</v>
      </c>
      <c r="E2376" s="3" t="s">
        <v>2480</v>
      </c>
      <c r="F2376" s="3" t="s">
        <v>104</v>
      </c>
      <c r="G2376" s="3" t="s">
        <v>2489</v>
      </c>
      <c r="H2376" s="3" t="s">
        <v>2491</v>
      </c>
      <c r="I2376" s="4">
        <v>20.21</v>
      </c>
    </row>
    <row r="2377" spans="1:9" x14ac:dyDescent="0.2">
      <c r="A2377" s="2">
        <v>188080</v>
      </c>
      <c r="B2377" s="3" t="s">
        <v>19</v>
      </c>
      <c r="C2377" s="3" t="s">
        <v>20</v>
      </c>
      <c r="D2377" s="3" t="s">
        <v>2492</v>
      </c>
      <c r="E2377" s="3" t="s">
        <v>2493</v>
      </c>
      <c r="F2377" s="3" t="s">
        <v>1669</v>
      </c>
      <c r="G2377" s="3" t="s">
        <v>1670</v>
      </c>
      <c r="H2377" s="3" t="s">
        <v>2494</v>
      </c>
      <c r="I2377" s="4">
        <v>19.12</v>
      </c>
    </row>
    <row r="2378" spans="1:9" x14ac:dyDescent="0.2">
      <c r="A2378" s="2">
        <v>188076</v>
      </c>
      <c r="B2378" s="3" t="s">
        <v>19</v>
      </c>
      <c r="C2378" s="3" t="s">
        <v>20</v>
      </c>
      <c r="D2378" s="3" t="s">
        <v>2492</v>
      </c>
      <c r="E2378" s="3" t="s">
        <v>2493</v>
      </c>
      <c r="F2378" s="3" t="s">
        <v>1669</v>
      </c>
      <c r="G2378" s="3" t="s">
        <v>1670</v>
      </c>
      <c r="H2378" s="3" t="s">
        <v>2495</v>
      </c>
      <c r="I2378" s="4">
        <v>19.29</v>
      </c>
    </row>
    <row r="2379" spans="1:9" x14ac:dyDescent="0.2">
      <c r="A2379" s="2">
        <v>380669</v>
      </c>
      <c r="B2379" s="3" t="s">
        <v>19</v>
      </c>
      <c r="C2379" s="3" t="s">
        <v>20</v>
      </c>
      <c r="D2379" s="3" t="s">
        <v>2492</v>
      </c>
      <c r="E2379" s="3" t="s">
        <v>2493</v>
      </c>
      <c r="F2379" s="3" t="s">
        <v>1669</v>
      </c>
      <c r="G2379" s="3" t="s">
        <v>1670</v>
      </c>
      <c r="H2379" s="3" t="s">
        <v>2496</v>
      </c>
      <c r="I2379" s="4">
        <v>19.29</v>
      </c>
    </row>
    <row r="2380" spans="1:9" x14ac:dyDescent="0.2">
      <c r="A2380" s="2">
        <v>188056</v>
      </c>
      <c r="B2380" s="3" t="s">
        <v>19</v>
      </c>
      <c r="C2380" s="3" t="s">
        <v>20</v>
      </c>
      <c r="D2380" s="3" t="s">
        <v>2492</v>
      </c>
      <c r="E2380" s="3" t="s">
        <v>2493</v>
      </c>
      <c r="F2380" s="3" t="s">
        <v>1669</v>
      </c>
      <c r="G2380" s="3" t="s">
        <v>1670</v>
      </c>
      <c r="H2380" s="3" t="s">
        <v>2497</v>
      </c>
      <c r="I2380" s="4">
        <v>18.77</v>
      </c>
    </row>
    <row r="2381" spans="1:9" x14ac:dyDescent="0.2">
      <c r="A2381" s="2">
        <v>188061</v>
      </c>
      <c r="B2381" s="3" t="s">
        <v>19</v>
      </c>
      <c r="C2381" s="3" t="s">
        <v>20</v>
      </c>
      <c r="D2381" s="3" t="s">
        <v>2492</v>
      </c>
      <c r="E2381" s="3" t="s">
        <v>2493</v>
      </c>
      <c r="F2381" s="3" t="s">
        <v>1669</v>
      </c>
      <c r="G2381" s="3" t="s">
        <v>1670</v>
      </c>
      <c r="H2381" s="3" t="s">
        <v>2498</v>
      </c>
      <c r="I2381" s="4">
        <v>18.77</v>
      </c>
    </row>
    <row r="2382" spans="1:9" x14ac:dyDescent="0.2">
      <c r="A2382" s="2">
        <v>197834</v>
      </c>
      <c r="B2382" s="3" t="s">
        <v>19</v>
      </c>
      <c r="C2382" s="3" t="s">
        <v>20</v>
      </c>
      <c r="D2382" s="3" t="s">
        <v>2492</v>
      </c>
      <c r="E2382" s="3" t="s">
        <v>2493</v>
      </c>
      <c r="F2382" s="3" t="s">
        <v>1669</v>
      </c>
      <c r="G2382" s="3" t="s">
        <v>1670</v>
      </c>
      <c r="H2382" s="3" t="s">
        <v>2499</v>
      </c>
      <c r="I2382" s="4">
        <v>40.08</v>
      </c>
    </row>
    <row r="2383" spans="1:9" x14ac:dyDescent="0.2">
      <c r="A2383" s="2">
        <v>265451</v>
      </c>
      <c r="B2383" s="3" t="s">
        <v>19</v>
      </c>
      <c r="C2383" s="3" t="s">
        <v>20</v>
      </c>
      <c r="D2383" s="3" t="s">
        <v>2492</v>
      </c>
      <c r="E2383" s="3" t="s">
        <v>2493</v>
      </c>
      <c r="F2383" s="3" t="s">
        <v>1669</v>
      </c>
      <c r="G2383" s="3" t="s">
        <v>1670</v>
      </c>
      <c r="H2383" s="3" t="s">
        <v>2500</v>
      </c>
      <c r="I2383" s="4">
        <v>20.190000000000001</v>
      </c>
    </row>
    <row r="2384" spans="1:9" x14ac:dyDescent="0.2">
      <c r="A2384" s="2">
        <v>388322</v>
      </c>
      <c r="B2384" s="3" t="s">
        <v>19</v>
      </c>
      <c r="C2384" s="3" t="s">
        <v>20</v>
      </c>
      <c r="D2384" s="3" t="s">
        <v>2492</v>
      </c>
      <c r="E2384" s="3" t="s">
        <v>2493</v>
      </c>
      <c r="F2384" s="3" t="s">
        <v>1669</v>
      </c>
      <c r="G2384" s="3" t="s">
        <v>1670</v>
      </c>
      <c r="H2384" s="3" t="s">
        <v>2501</v>
      </c>
      <c r="I2384" s="4">
        <v>20.190000000000001</v>
      </c>
    </row>
    <row r="2385" spans="1:9" x14ac:dyDescent="0.2">
      <c r="A2385" s="2">
        <v>472410</v>
      </c>
      <c r="B2385" s="3" t="s">
        <v>19</v>
      </c>
      <c r="C2385" s="3" t="s">
        <v>20</v>
      </c>
      <c r="D2385" s="3" t="s">
        <v>2492</v>
      </c>
      <c r="E2385" s="3" t="s">
        <v>2493</v>
      </c>
      <c r="F2385" s="3" t="s">
        <v>1669</v>
      </c>
      <c r="G2385" s="3" t="s">
        <v>1670</v>
      </c>
      <c r="H2385" s="3" t="s">
        <v>2502</v>
      </c>
      <c r="I2385" s="4">
        <v>35.71</v>
      </c>
    </row>
    <row r="2386" spans="1:9" x14ac:dyDescent="0.2">
      <c r="A2386" s="2">
        <v>472474</v>
      </c>
      <c r="B2386" s="3" t="s">
        <v>19</v>
      </c>
      <c r="C2386" s="3" t="s">
        <v>20</v>
      </c>
      <c r="D2386" s="3" t="s">
        <v>2492</v>
      </c>
      <c r="E2386" s="3" t="s">
        <v>2493</v>
      </c>
      <c r="F2386" s="3" t="s">
        <v>1669</v>
      </c>
      <c r="G2386" s="3" t="s">
        <v>1670</v>
      </c>
      <c r="H2386" s="3" t="s">
        <v>2503</v>
      </c>
      <c r="I2386" s="4">
        <v>35.71</v>
      </c>
    </row>
    <row r="2387" spans="1:9" x14ac:dyDescent="0.2">
      <c r="A2387" s="2">
        <v>197776</v>
      </c>
      <c r="B2387" s="3" t="s">
        <v>19</v>
      </c>
      <c r="C2387" s="3" t="s">
        <v>20</v>
      </c>
      <c r="D2387" s="3" t="s">
        <v>2492</v>
      </c>
      <c r="E2387" s="3" t="s">
        <v>2493</v>
      </c>
      <c r="F2387" s="3" t="s">
        <v>1669</v>
      </c>
      <c r="G2387" s="3" t="s">
        <v>1670</v>
      </c>
      <c r="H2387" s="3" t="s">
        <v>2504</v>
      </c>
      <c r="I2387" s="4">
        <v>10.71</v>
      </c>
    </row>
    <row r="2388" spans="1:9" x14ac:dyDescent="0.2">
      <c r="A2388" s="2">
        <v>136275</v>
      </c>
      <c r="B2388" s="3" t="s">
        <v>19</v>
      </c>
      <c r="C2388" s="3" t="s">
        <v>20</v>
      </c>
      <c r="D2388" s="3" t="s">
        <v>2492</v>
      </c>
      <c r="E2388" s="3" t="s">
        <v>2493</v>
      </c>
      <c r="F2388" s="3" t="s">
        <v>1621</v>
      </c>
      <c r="G2388" s="3" t="s">
        <v>2505</v>
      </c>
      <c r="H2388" s="3" t="s">
        <v>2506</v>
      </c>
      <c r="I2388" s="4">
        <v>15.54</v>
      </c>
    </row>
    <row r="2389" spans="1:9" x14ac:dyDescent="0.2">
      <c r="A2389" s="2">
        <v>136278</v>
      </c>
      <c r="B2389" s="3" t="s">
        <v>19</v>
      </c>
      <c r="C2389" s="3" t="s">
        <v>20</v>
      </c>
      <c r="D2389" s="3" t="s">
        <v>2492</v>
      </c>
      <c r="E2389" s="3" t="s">
        <v>2493</v>
      </c>
      <c r="F2389" s="3" t="s">
        <v>1621</v>
      </c>
      <c r="G2389" s="3" t="s">
        <v>2505</v>
      </c>
      <c r="H2389" s="3" t="s">
        <v>2507</v>
      </c>
      <c r="I2389" s="4">
        <v>15.54</v>
      </c>
    </row>
    <row r="2390" spans="1:9" x14ac:dyDescent="0.2">
      <c r="A2390" s="2">
        <v>467329</v>
      </c>
      <c r="B2390" s="3" t="s">
        <v>19</v>
      </c>
      <c r="C2390" s="3" t="s">
        <v>20</v>
      </c>
      <c r="D2390" s="3" t="s">
        <v>2492</v>
      </c>
      <c r="E2390" s="3" t="s">
        <v>2493</v>
      </c>
      <c r="F2390" s="3" t="s">
        <v>1621</v>
      </c>
      <c r="G2390" s="3" t="s">
        <v>2505</v>
      </c>
      <c r="H2390" s="3" t="s">
        <v>2508</v>
      </c>
      <c r="I2390" s="4">
        <v>13.68</v>
      </c>
    </row>
    <row r="2391" spans="1:9" x14ac:dyDescent="0.2">
      <c r="A2391" s="2">
        <v>470474</v>
      </c>
      <c r="B2391" s="3" t="s">
        <v>19</v>
      </c>
      <c r="C2391" s="3" t="s">
        <v>20</v>
      </c>
      <c r="D2391" s="3" t="s">
        <v>2492</v>
      </c>
      <c r="E2391" s="3" t="s">
        <v>2493</v>
      </c>
      <c r="F2391" s="3" t="s">
        <v>1621</v>
      </c>
      <c r="G2391" s="3" t="s">
        <v>2505</v>
      </c>
      <c r="H2391" s="3" t="s">
        <v>2509</v>
      </c>
      <c r="I2391" s="4">
        <v>14.92</v>
      </c>
    </row>
    <row r="2392" spans="1:9" x14ac:dyDescent="0.2">
      <c r="A2392" s="2">
        <v>309672</v>
      </c>
      <c r="B2392" s="3" t="s">
        <v>19</v>
      </c>
      <c r="C2392" s="3" t="s">
        <v>20</v>
      </c>
      <c r="D2392" s="3" t="s">
        <v>2492</v>
      </c>
      <c r="E2392" s="3" t="s">
        <v>2493</v>
      </c>
      <c r="F2392" s="3" t="s">
        <v>1621</v>
      </c>
      <c r="G2392" s="3" t="s">
        <v>2505</v>
      </c>
      <c r="H2392" s="3" t="s">
        <v>2510</v>
      </c>
      <c r="I2392" s="4">
        <v>11.79</v>
      </c>
    </row>
    <row r="2393" spans="1:9" x14ac:dyDescent="0.2">
      <c r="A2393" s="2">
        <v>309677</v>
      </c>
      <c r="B2393" s="3" t="s">
        <v>19</v>
      </c>
      <c r="C2393" s="3" t="s">
        <v>20</v>
      </c>
      <c r="D2393" s="3" t="s">
        <v>2492</v>
      </c>
      <c r="E2393" s="3" t="s">
        <v>2493</v>
      </c>
      <c r="F2393" s="3" t="s">
        <v>1621</v>
      </c>
      <c r="G2393" s="3" t="s">
        <v>2505</v>
      </c>
      <c r="H2393" s="3" t="s">
        <v>2511</v>
      </c>
      <c r="I2393" s="4">
        <v>11.79</v>
      </c>
    </row>
    <row r="2394" spans="1:9" x14ac:dyDescent="0.2">
      <c r="A2394" s="2">
        <v>321292</v>
      </c>
      <c r="B2394" s="3" t="s">
        <v>19</v>
      </c>
      <c r="C2394" s="3" t="s">
        <v>20</v>
      </c>
      <c r="D2394" s="3" t="s">
        <v>2492</v>
      </c>
      <c r="E2394" s="3" t="s">
        <v>2493</v>
      </c>
      <c r="F2394" s="3" t="s">
        <v>1621</v>
      </c>
      <c r="G2394" s="3" t="s">
        <v>2505</v>
      </c>
      <c r="H2394" s="3" t="s">
        <v>2512</v>
      </c>
      <c r="I2394" s="4">
        <v>26.95</v>
      </c>
    </row>
    <row r="2395" spans="1:9" x14ac:dyDescent="0.2">
      <c r="A2395" s="2">
        <v>524021</v>
      </c>
      <c r="B2395" s="3" t="s">
        <v>19</v>
      </c>
      <c r="C2395" s="3" t="s">
        <v>20</v>
      </c>
      <c r="D2395" s="3" t="s">
        <v>2492</v>
      </c>
      <c r="E2395" s="3" t="s">
        <v>2493</v>
      </c>
      <c r="F2395" s="3" t="s">
        <v>1621</v>
      </c>
      <c r="G2395" s="3" t="s">
        <v>2513</v>
      </c>
      <c r="H2395" s="3" t="s">
        <v>2514</v>
      </c>
      <c r="I2395" s="4">
        <v>10.79</v>
      </c>
    </row>
    <row r="2396" spans="1:9" x14ac:dyDescent="0.2">
      <c r="A2396" s="2">
        <v>488270</v>
      </c>
      <c r="B2396" s="3" t="s">
        <v>19</v>
      </c>
      <c r="C2396" s="3" t="s">
        <v>20</v>
      </c>
      <c r="D2396" s="3" t="s">
        <v>2492</v>
      </c>
      <c r="E2396" s="3" t="s">
        <v>2493</v>
      </c>
      <c r="F2396" s="3" t="s">
        <v>1621</v>
      </c>
      <c r="G2396" s="3" t="s">
        <v>2513</v>
      </c>
      <c r="H2396" s="3" t="s">
        <v>2515</v>
      </c>
      <c r="I2396" s="4">
        <v>10.63</v>
      </c>
    </row>
    <row r="2397" spans="1:9" x14ac:dyDescent="0.2">
      <c r="A2397" s="2">
        <v>472916</v>
      </c>
      <c r="B2397" s="3" t="s">
        <v>19</v>
      </c>
      <c r="C2397" s="3" t="s">
        <v>20</v>
      </c>
      <c r="D2397" s="3" t="s">
        <v>2492</v>
      </c>
      <c r="E2397" s="3" t="s">
        <v>2493</v>
      </c>
      <c r="F2397" s="3" t="s">
        <v>1621</v>
      </c>
      <c r="G2397" s="3" t="s">
        <v>2513</v>
      </c>
      <c r="H2397" s="3" t="s">
        <v>2516</v>
      </c>
      <c r="I2397" s="4">
        <v>12.18</v>
      </c>
    </row>
    <row r="2398" spans="1:9" x14ac:dyDescent="0.2">
      <c r="A2398" s="2">
        <v>95654</v>
      </c>
      <c r="B2398" s="3" t="s">
        <v>19</v>
      </c>
      <c r="C2398" s="3" t="s">
        <v>20</v>
      </c>
      <c r="D2398" s="3" t="s">
        <v>2492</v>
      </c>
      <c r="E2398" s="3" t="s">
        <v>2493</v>
      </c>
      <c r="F2398" s="3" t="s">
        <v>1621</v>
      </c>
      <c r="G2398" s="3" t="s">
        <v>2517</v>
      </c>
      <c r="H2398" s="3" t="s">
        <v>2518</v>
      </c>
      <c r="I2398" s="4">
        <v>47.48</v>
      </c>
    </row>
    <row r="2399" spans="1:9" x14ac:dyDescent="0.2">
      <c r="A2399" s="2">
        <v>161686</v>
      </c>
      <c r="B2399" s="3" t="s">
        <v>19</v>
      </c>
      <c r="C2399" s="3" t="s">
        <v>20</v>
      </c>
      <c r="D2399" s="3" t="s">
        <v>2492</v>
      </c>
      <c r="E2399" s="3" t="s">
        <v>2493</v>
      </c>
      <c r="F2399" s="3" t="s">
        <v>1621</v>
      </c>
      <c r="G2399" s="3" t="s">
        <v>2517</v>
      </c>
      <c r="H2399" s="3" t="s">
        <v>2519</v>
      </c>
      <c r="I2399" s="4">
        <v>47.48</v>
      </c>
    </row>
    <row r="2400" spans="1:9" x14ac:dyDescent="0.2">
      <c r="A2400" s="2">
        <v>494583</v>
      </c>
      <c r="B2400" s="3" t="s">
        <v>19</v>
      </c>
      <c r="C2400" s="3" t="s">
        <v>20</v>
      </c>
      <c r="D2400" s="3" t="s">
        <v>2492</v>
      </c>
      <c r="E2400" s="3" t="s">
        <v>2493</v>
      </c>
      <c r="F2400" s="3" t="s">
        <v>1621</v>
      </c>
      <c r="G2400" s="3" t="s">
        <v>2520</v>
      </c>
      <c r="H2400" s="3" t="s">
        <v>2521</v>
      </c>
      <c r="I2400" s="4">
        <v>13.84</v>
      </c>
    </row>
    <row r="2401" spans="1:9" x14ac:dyDescent="0.2">
      <c r="A2401" s="2">
        <v>522646</v>
      </c>
      <c r="B2401" s="3" t="s">
        <v>19</v>
      </c>
      <c r="C2401" s="3" t="s">
        <v>20</v>
      </c>
      <c r="D2401" s="3" t="s">
        <v>2492</v>
      </c>
      <c r="E2401" s="3" t="s">
        <v>2493</v>
      </c>
      <c r="F2401" s="3" t="s">
        <v>1621</v>
      </c>
      <c r="G2401" s="3" t="s">
        <v>2520</v>
      </c>
      <c r="H2401" s="3" t="s">
        <v>2522</v>
      </c>
      <c r="I2401" s="4">
        <v>19.16</v>
      </c>
    </row>
    <row r="2402" spans="1:9" x14ac:dyDescent="0.2">
      <c r="A2402" s="2">
        <v>255161</v>
      </c>
      <c r="B2402" s="3" t="s">
        <v>19</v>
      </c>
      <c r="C2402" s="3" t="s">
        <v>20</v>
      </c>
      <c r="D2402" s="3" t="s">
        <v>2492</v>
      </c>
      <c r="E2402" s="3" t="s">
        <v>2493</v>
      </c>
      <c r="F2402" s="3" t="s">
        <v>1621</v>
      </c>
      <c r="G2402" s="3" t="s">
        <v>2523</v>
      </c>
      <c r="H2402" s="3" t="s">
        <v>2524</v>
      </c>
      <c r="I2402" s="4">
        <v>32.97</v>
      </c>
    </row>
    <row r="2403" spans="1:9" x14ac:dyDescent="0.2">
      <c r="A2403" s="2">
        <v>273616</v>
      </c>
      <c r="B2403" s="3" t="s">
        <v>19</v>
      </c>
      <c r="C2403" s="3" t="s">
        <v>20</v>
      </c>
      <c r="D2403" s="3" t="s">
        <v>2492</v>
      </c>
      <c r="E2403" s="3" t="s">
        <v>2493</v>
      </c>
      <c r="F2403" s="3" t="s">
        <v>1621</v>
      </c>
      <c r="G2403" s="3" t="s">
        <v>2523</v>
      </c>
      <c r="H2403" s="3" t="s">
        <v>2525</v>
      </c>
      <c r="I2403" s="4">
        <v>32.97</v>
      </c>
    </row>
    <row r="2404" spans="1:9" x14ac:dyDescent="0.2">
      <c r="A2404" s="2">
        <v>257526</v>
      </c>
      <c r="B2404" s="3" t="s">
        <v>19</v>
      </c>
      <c r="C2404" s="3" t="s">
        <v>20</v>
      </c>
      <c r="D2404" s="3" t="s">
        <v>2492</v>
      </c>
      <c r="E2404" s="3" t="s">
        <v>2493</v>
      </c>
      <c r="F2404" s="3" t="s">
        <v>1621</v>
      </c>
      <c r="G2404" s="3" t="s">
        <v>2526</v>
      </c>
      <c r="H2404" s="3" t="s">
        <v>2527</v>
      </c>
      <c r="I2404" s="4">
        <v>38.299999999999997</v>
      </c>
    </row>
    <row r="2405" spans="1:9" x14ac:dyDescent="0.2">
      <c r="A2405" s="2">
        <v>257535</v>
      </c>
      <c r="B2405" s="3" t="s">
        <v>19</v>
      </c>
      <c r="C2405" s="3" t="s">
        <v>20</v>
      </c>
      <c r="D2405" s="3" t="s">
        <v>2492</v>
      </c>
      <c r="E2405" s="3" t="s">
        <v>2493</v>
      </c>
      <c r="F2405" s="3" t="s">
        <v>1621</v>
      </c>
      <c r="G2405" s="3" t="s">
        <v>2526</v>
      </c>
      <c r="H2405" s="3" t="s">
        <v>2528</v>
      </c>
      <c r="I2405" s="4">
        <v>54.04</v>
      </c>
    </row>
    <row r="2406" spans="1:9" x14ac:dyDescent="0.2">
      <c r="A2406" s="2">
        <v>272630</v>
      </c>
      <c r="B2406" s="3" t="s">
        <v>19</v>
      </c>
      <c r="C2406" s="3" t="s">
        <v>20</v>
      </c>
      <c r="D2406" s="3" t="s">
        <v>2492</v>
      </c>
      <c r="E2406" s="3" t="s">
        <v>2493</v>
      </c>
      <c r="F2406" s="3" t="s">
        <v>72</v>
      </c>
      <c r="G2406" s="3" t="s">
        <v>411</v>
      </c>
      <c r="H2406" s="3" t="s">
        <v>2529</v>
      </c>
      <c r="I2406" s="4">
        <v>20.84</v>
      </c>
    </row>
    <row r="2407" spans="1:9" x14ac:dyDescent="0.2">
      <c r="A2407" s="2">
        <v>184205</v>
      </c>
      <c r="B2407" s="3" t="s">
        <v>19</v>
      </c>
      <c r="C2407" s="3" t="s">
        <v>20</v>
      </c>
      <c r="D2407" s="3" t="s">
        <v>2492</v>
      </c>
      <c r="E2407" s="3" t="s">
        <v>2493</v>
      </c>
      <c r="F2407" s="3" t="s">
        <v>72</v>
      </c>
      <c r="G2407" s="3" t="s">
        <v>411</v>
      </c>
      <c r="H2407" s="3" t="s">
        <v>2530</v>
      </c>
      <c r="I2407" s="4">
        <v>8.4700000000000006</v>
      </c>
    </row>
    <row r="2408" spans="1:9" x14ac:dyDescent="0.2">
      <c r="A2408" s="2">
        <v>406254</v>
      </c>
      <c r="B2408" s="3" t="s">
        <v>19</v>
      </c>
      <c r="C2408" s="3" t="s">
        <v>20</v>
      </c>
      <c r="D2408" s="3" t="s">
        <v>2492</v>
      </c>
      <c r="E2408" s="3" t="s">
        <v>2493</v>
      </c>
      <c r="F2408" s="3" t="s">
        <v>72</v>
      </c>
      <c r="G2408" s="3" t="s">
        <v>411</v>
      </c>
      <c r="H2408" s="3" t="s">
        <v>2531</v>
      </c>
      <c r="I2408" s="4">
        <v>9.82</v>
      </c>
    </row>
    <row r="2409" spans="1:9" x14ac:dyDescent="0.2">
      <c r="A2409" s="2">
        <v>450376</v>
      </c>
      <c r="B2409" s="3" t="s">
        <v>19</v>
      </c>
      <c r="C2409" s="3" t="s">
        <v>20</v>
      </c>
      <c r="D2409" s="3" t="s">
        <v>2492</v>
      </c>
      <c r="E2409" s="3" t="s">
        <v>2493</v>
      </c>
      <c r="F2409" s="3" t="s">
        <v>72</v>
      </c>
      <c r="G2409" s="3" t="s">
        <v>411</v>
      </c>
      <c r="H2409" s="3" t="s">
        <v>2532</v>
      </c>
      <c r="I2409" s="4">
        <v>10.5</v>
      </c>
    </row>
    <row r="2410" spans="1:9" x14ac:dyDescent="0.2">
      <c r="A2410" s="2">
        <v>328077</v>
      </c>
      <c r="B2410" s="3" t="s">
        <v>19</v>
      </c>
      <c r="C2410" s="3" t="s">
        <v>20</v>
      </c>
      <c r="D2410" s="3" t="s">
        <v>2492</v>
      </c>
      <c r="E2410" s="3" t="s">
        <v>2493</v>
      </c>
      <c r="F2410" s="3" t="s">
        <v>2533</v>
      </c>
      <c r="G2410" s="3" t="s">
        <v>2534</v>
      </c>
      <c r="H2410" s="3" t="s">
        <v>2535</v>
      </c>
      <c r="I2410" s="4">
        <v>55.31</v>
      </c>
    </row>
    <row r="2411" spans="1:9" x14ac:dyDescent="0.2">
      <c r="A2411" s="2">
        <v>380663</v>
      </c>
      <c r="B2411" s="3" t="s">
        <v>19</v>
      </c>
      <c r="C2411" s="3" t="s">
        <v>20</v>
      </c>
      <c r="D2411" s="3" t="s">
        <v>2492</v>
      </c>
      <c r="E2411" s="3" t="s">
        <v>2493</v>
      </c>
      <c r="F2411" s="3" t="s">
        <v>2533</v>
      </c>
      <c r="G2411" s="3" t="s">
        <v>2534</v>
      </c>
      <c r="H2411" s="3" t="s">
        <v>2536</v>
      </c>
      <c r="I2411" s="4">
        <v>40.85</v>
      </c>
    </row>
    <row r="2412" spans="1:9" x14ac:dyDescent="0.2">
      <c r="A2412" s="2">
        <v>455776</v>
      </c>
      <c r="B2412" s="3" t="s">
        <v>19</v>
      </c>
      <c r="C2412" s="3" t="s">
        <v>20</v>
      </c>
      <c r="D2412" s="3" t="s">
        <v>2492</v>
      </c>
      <c r="E2412" s="3" t="s">
        <v>2493</v>
      </c>
      <c r="F2412" s="3" t="s">
        <v>2533</v>
      </c>
      <c r="G2412" s="3" t="s">
        <v>2534</v>
      </c>
      <c r="H2412" s="3" t="s">
        <v>2537</v>
      </c>
      <c r="I2412" s="4">
        <v>54.56</v>
      </c>
    </row>
    <row r="2413" spans="1:9" x14ac:dyDescent="0.2">
      <c r="A2413" s="2">
        <v>188342</v>
      </c>
      <c r="B2413" s="3" t="s">
        <v>19</v>
      </c>
      <c r="C2413" s="3" t="s">
        <v>20</v>
      </c>
      <c r="D2413" s="3" t="s">
        <v>2492</v>
      </c>
      <c r="E2413" s="3" t="s">
        <v>2493</v>
      </c>
      <c r="F2413" s="3" t="s">
        <v>2533</v>
      </c>
      <c r="G2413" s="3" t="s">
        <v>2534</v>
      </c>
      <c r="H2413" s="3" t="s">
        <v>2538</v>
      </c>
      <c r="I2413" s="4">
        <v>59.3</v>
      </c>
    </row>
    <row r="2414" spans="1:9" x14ac:dyDescent="0.2">
      <c r="A2414" s="2">
        <v>304033</v>
      </c>
      <c r="B2414" s="3" t="s">
        <v>19</v>
      </c>
      <c r="C2414" s="3" t="s">
        <v>20</v>
      </c>
      <c r="D2414" s="3" t="s">
        <v>2492</v>
      </c>
      <c r="E2414" s="3" t="s">
        <v>2493</v>
      </c>
      <c r="F2414" s="3" t="s">
        <v>2533</v>
      </c>
      <c r="G2414" s="3" t="s">
        <v>2534</v>
      </c>
      <c r="H2414" s="3" t="s">
        <v>2539</v>
      </c>
      <c r="I2414" s="4">
        <v>40.42</v>
      </c>
    </row>
    <row r="2415" spans="1:9" x14ac:dyDescent="0.2">
      <c r="A2415" s="2">
        <v>392704</v>
      </c>
      <c r="B2415" s="3" t="s">
        <v>19</v>
      </c>
      <c r="C2415" s="3" t="s">
        <v>20</v>
      </c>
      <c r="D2415" s="3" t="s">
        <v>2492</v>
      </c>
      <c r="E2415" s="3" t="s">
        <v>2493</v>
      </c>
      <c r="F2415" s="3" t="s">
        <v>2533</v>
      </c>
      <c r="G2415" s="3" t="s">
        <v>2534</v>
      </c>
      <c r="H2415" s="3" t="s">
        <v>2540</v>
      </c>
      <c r="I2415" s="4">
        <v>70.739999999999995</v>
      </c>
    </row>
    <row r="2416" spans="1:9" x14ac:dyDescent="0.2">
      <c r="A2416" s="2">
        <v>412978</v>
      </c>
      <c r="B2416" s="3" t="s">
        <v>19</v>
      </c>
      <c r="C2416" s="3" t="s">
        <v>20</v>
      </c>
      <c r="D2416" s="3" t="s">
        <v>2492</v>
      </c>
      <c r="E2416" s="3" t="s">
        <v>2493</v>
      </c>
      <c r="F2416" s="3" t="s">
        <v>2533</v>
      </c>
      <c r="G2416" s="3" t="s">
        <v>2534</v>
      </c>
      <c r="H2416" s="3" t="s">
        <v>2541</v>
      </c>
      <c r="I2416" s="4">
        <v>24.41</v>
      </c>
    </row>
    <row r="2417" spans="1:9" x14ac:dyDescent="0.2">
      <c r="A2417" s="2">
        <v>412979</v>
      </c>
      <c r="B2417" s="3" t="s">
        <v>19</v>
      </c>
      <c r="C2417" s="3" t="s">
        <v>20</v>
      </c>
      <c r="D2417" s="3" t="s">
        <v>2492</v>
      </c>
      <c r="E2417" s="3" t="s">
        <v>2493</v>
      </c>
      <c r="F2417" s="3" t="s">
        <v>2533</v>
      </c>
      <c r="G2417" s="3" t="s">
        <v>2534</v>
      </c>
      <c r="H2417" s="3" t="s">
        <v>2542</v>
      </c>
      <c r="I2417" s="4">
        <v>24.41</v>
      </c>
    </row>
    <row r="2418" spans="1:9" x14ac:dyDescent="0.2">
      <c r="A2418" s="2">
        <v>373524</v>
      </c>
      <c r="B2418" s="3" t="s">
        <v>19</v>
      </c>
      <c r="C2418" s="3" t="s">
        <v>20</v>
      </c>
      <c r="D2418" s="3" t="s">
        <v>2492</v>
      </c>
      <c r="E2418" s="3" t="s">
        <v>2493</v>
      </c>
      <c r="F2418" s="3" t="s">
        <v>2533</v>
      </c>
      <c r="G2418" s="3" t="s">
        <v>2534</v>
      </c>
      <c r="H2418" s="3" t="s">
        <v>2543</v>
      </c>
      <c r="I2418" s="4">
        <v>61.95</v>
      </c>
    </row>
    <row r="2419" spans="1:9" x14ac:dyDescent="0.2">
      <c r="A2419" s="2">
        <v>392692</v>
      </c>
      <c r="B2419" s="3" t="s">
        <v>19</v>
      </c>
      <c r="C2419" s="3" t="s">
        <v>20</v>
      </c>
      <c r="D2419" s="3" t="s">
        <v>2492</v>
      </c>
      <c r="E2419" s="3" t="s">
        <v>2493</v>
      </c>
      <c r="F2419" s="3" t="s">
        <v>2533</v>
      </c>
      <c r="G2419" s="3" t="s">
        <v>2534</v>
      </c>
      <c r="H2419" s="3" t="s">
        <v>2544</v>
      </c>
      <c r="I2419" s="4">
        <v>35.659999999999997</v>
      </c>
    </row>
    <row r="2420" spans="1:9" x14ac:dyDescent="0.2">
      <c r="A2420" s="2">
        <v>497519</v>
      </c>
      <c r="B2420" s="3" t="s">
        <v>19</v>
      </c>
      <c r="C2420" s="3" t="s">
        <v>20</v>
      </c>
      <c r="D2420" s="3" t="s">
        <v>2492</v>
      </c>
      <c r="E2420" s="3" t="s">
        <v>2493</v>
      </c>
      <c r="F2420" s="3" t="s">
        <v>2271</v>
      </c>
      <c r="G2420" s="3" t="s">
        <v>2272</v>
      </c>
      <c r="H2420" s="3" t="s">
        <v>2545</v>
      </c>
      <c r="I2420" s="4">
        <v>17.260000000000002</v>
      </c>
    </row>
    <row r="2421" spans="1:9" x14ac:dyDescent="0.2">
      <c r="A2421" s="2">
        <v>497468</v>
      </c>
      <c r="B2421" s="3" t="s">
        <v>19</v>
      </c>
      <c r="C2421" s="3" t="s">
        <v>20</v>
      </c>
      <c r="D2421" s="3" t="s">
        <v>2492</v>
      </c>
      <c r="E2421" s="3" t="s">
        <v>2493</v>
      </c>
      <c r="F2421" s="3" t="s">
        <v>2271</v>
      </c>
      <c r="G2421" s="3" t="s">
        <v>2272</v>
      </c>
      <c r="H2421" s="3" t="s">
        <v>2546</v>
      </c>
      <c r="I2421" s="4">
        <v>18.12</v>
      </c>
    </row>
    <row r="2422" spans="1:9" x14ac:dyDescent="0.2">
      <c r="A2422" s="2">
        <v>497479</v>
      </c>
      <c r="B2422" s="3" t="s">
        <v>19</v>
      </c>
      <c r="C2422" s="3" t="s">
        <v>20</v>
      </c>
      <c r="D2422" s="3" t="s">
        <v>2492</v>
      </c>
      <c r="E2422" s="3" t="s">
        <v>2493</v>
      </c>
      <c r="F2422" s="3" t="s">
        <v>2271</v>
      </c>
      <c r="G2422" s="3" t="s">
        <v>2272</v>
      </c>
      <c r="H2422" s="3" t="s">
        <v>2547</v>
      </c>
      <c r="I2422" s="4">
        <v>18.850000000000001</v>
      </c>
    </row>
    <row r="2423" spans="1:9" x14ac:dyDescent="0.2">
      <c r="A2423" s="2">
        <v>414904</v>
      </c>
      <c r="B2423" s="3" t="s">
        <v>19</v>
      </c>
      <c r="C2423" s="3" t="s">
        <v>20</v>
      </c>
      <c r="D2423" s="3" t="s">
        <v>2492</v>
      </c>
      <c r="E2423" s="3" t="s">
        <v>2493</v>
      </c>
      <c r="F2423" s="3" t="s">
        <v>2271</v>
      </c>
      <c r="G2423" s="3" t="s">
        <v>2272</v>
      </c>
      <c r="H2423" s="3" t="s">
        <v>2548</v>
      </c>
      <c r="I2423" s="4">
        <v>23.54</v>
      </c>
    </row>
    <row r="2424" spans="1:9" x14ac:dyDescent="0.2">
      <c r="A2424" s="2">
        <v>497498</v>
      </c>
      <c r="B2424" s="3" t="s">
        <v>19</v>
      </c>
      <c r="C2424" s="3" t="s">
        <v>20</v>
      </c>
      <c r="D2424" s="3" t="s">
        <v>2492</v>
      </c>
      <c r="E2424" s="3" t="s">
        <v>2493</v>
      </c>
      <c r="F2424" s="3" t="s">
        <v>2271</v>
      </c>
      <c r="G2424" s="3" t="s">
        <v>2272</v>
      </c>
      <c r="H2424" s="3" t="s">
        <v>2549</v>
      </c>
      <c r="I2424" s="4">
        <v>23.44</v>
      </c>
    </row>
    <row r="2425" spans="1:9" x14ac:dyDescent="0.2">
      <c r="A2425" s="2">
        <v>497503</v>
      </c>
      <c r="B2425" s="3" t="s">
        <v>19</v>
      </c>
      <c r="C2425" s="3" t="s">
        <v>20</v>
      </c>
      <c r="D2425" s="3" t="s">
        <v>2492</v>
      </c>
      <c r="E2425" s="3" t="s">
        <v>2493</v>
      </c>
      <c r="F2425" s="3" t="s">
        <v>2271</v>
      </c>
      <c r="G2425" s="3" t="s">
        <v>2272</v>
      </c>
      <c r="H2425" s="3" t="s">
        <v>2550</v>
      </c>
      <c r="I2425" s="4">
        <v>37.04</v>
      </c>
    </row>
    <row r="2426" spans="1:9" x14ac:dyDescent="0.2">
      <c r="A2426" s="2">
        <v>497504</v>
      </c>
      <c r="B2426" s="3" t="s">
        <v>19</v>
      </c>
      <c r="C2426" s="3" t="s">
        <v>20</v>
      </c>
      <c r="D2426" s="3" t="s">
        <v>2492</v>
      </c>
      <c r="E2426" s="3" t="s">
        <v>2493</v>
      </c>
      <c r="F2426" s="3" t="s">
        <v>2271</v>
      </c>
      <c r="G2426" s="3" t="s">
        <v>2272</v>
      </c>
      <c r="H2426" s="3" t="s">
        <v>2551</v>
      </c>
      <c r="I2426" s="4">
        <v>37.64</v>
      </c>
    </row>
    <row r="2427" spans="1:9" x14ac:dyDescent="0.2">
      <c r="A2427" s="2">
        <v>466953</v>
      </c>
      <c r="B2427" s="3" t="s">
        <v>19</v>
      </c>
      <c r="C2427" s="3" t="s">
        <v>20</v>
      </c>
      <c r="D2427" s="3" t="s">
        <v>2492</v>
      </c>
      <c r="E2427" s="3" t="s">
        <v>2493</v>
      </c>
      <c r="F2427" s="3" t="s">
        <v>2271</v>
      </c>
      <c r="G2427" s="3" t="s">
        <v>2272</v>
      </c>
      <c r="H2427" s="3" t="s">
        <v>2552</v>
      </c>
      <c r="I2427" s="4">
        <v>8.83</v>
      </c>
    </row>
    <row r="2428" spans="1:9" x14ac:dyDescent="0.2">
      <c r="A2428" s="2">
        <v>475600</v>
      </c>
      <c r="B2428" s="3" t="s">
        <v>19</v>
      </c>
      <c r="C2428" s="3" t="s">
        <v>20</v>
      </c>
      <c r="D2428" s="3" t="s">
        <v>2492</v>
      </c>
      <c r="E2428" s="3" t="s">
        <v>2493</v>
      </c>
      <c r="F2428" s="3" t="s">
        <v>2271</v>
      </c>
      <c r="G2428" s="3" t="s">
        <v>2272</v>
      </c>
      <c r="H2428" s="3" t="s">
        <v>2553</v>
      </c>
      <c r="I2428" s="4">
        <v>27.94</v>
      </c>
    </row>
    <row r="2429" spans="1:9" x14ac:dyDescent="0.2">
      <c r="A2429" s="2">
        <v>134309</v>
      </c>
      <c r="B2429" s="3" t="s">
        <v>19</v>
      </c>
      <c r="C2429" s="3" t="s">
        <v>20</v>
      </c>
      <c r="D2429" s="3" t="s">
        <v>2492</v>
      </c>
      <c r="E2429" s="3" t="s">
        <v>2493</v>
      </c>
      <c r="F2429" s="3" t="s">
        <v>2271</v>
      </c>
      <c r="G2429" s="3" t="s">
        <v>2554</v>
      </c>
      <c r="H2429" s="3" t="s">
        <v>2555</v>
      </c>
      <c r="I2429" s="4">
        <v>15.37</v>
      </c>
    </row>
    <row r="2430" spans="1:9" x14ac:dyDescent="0.2">
      <c r="A2430" s="2">
        <v>274109</v>
      </c>
      <c r="B2430" s="3" t="s">
        <v>19</v>
      </c>
      <c r="C2430" s="3" t="s">
        <v>20</v>
      </c>
      <c r="D2430" s="3" t="s">
        <v>2492</v>
      </c>
      <c r="E2430" s="3" t="s">
        <v>2493</v>
      </c>
      <c r="F2430" s="3" t="s">
        <v>2271</v>
      </c>
      <c r="G2430" s="3" t="s">
        <v>2556</v>
      </c>
      <c r="H2430" s="3" t="s">
        <v>2557</v>
      </c>
      <c r="I2430" s="4">
        <v>11.68</v>
      </c>
    </row>
    <row r="2431" spans="1:9" x14ac:dyDescent="0.2">
      <c r="A2431" s="2">
        <v>274110</v>
      </c>
      <c r="B2431" s="3" t="s">
        <v>19</v>
      </c>
      <c r="C2431" s="3" t="s">
        <v>20</v>
      </c>
      <c r="D2431" s="3" t="s">
        <v>2492</v>
      </c>
      <c r="E2431" s="3" t="s">
        <v>2493</v>
      </c>
      <c r="F2431" s="3" t="s">
        <v>2271</v>
      </c>
      <c r="G2431" s="3" t="s">
        <v>2556</v>
      </c>
      <c r="H2431" s="3" t="s">
        <v>2558</v>
      </c>
      <c r="I2431" s="4">
        <v>11.68</v>
      </c>
    </row>
    <row r="2432" spans="1:9" x14ac:dyDescent="0.2">
      <c r="A2432" s="2">
        <v>274111</v>
      </c>
      <c r="B2432" s="3" t="s">
        <v>19</v>
      </c>
      <c r="C2432" s="3" t="s">
        <v>20</v>
      </c>
      <c r="D2432" s="3" t="s">
        <v>2492</v>
      </c>
      <c r="E2432" s="3" t="s">
        <v>2493</v>
      </c>
      <c r="F2432" s="3" t="s">
        <v>2271</v>
      </c>
      <c r="G2432" s="3" t="s">
        <v>2556</v>
      </c>
      <c r="H2432" s="3" t="s">
        <v>2559</v>
      </c>
      <c r="I2432" s="4">
        <v>11.68</v>
      </c>
    </row>
    <row r="2433" spans="1:9" x14ac:dyDescent="0.2">
      <c r="A2433" s="2">
        <v>459105</v>
      </c>
      <c r="B2433" s="3" t="s">
        <v>19</v>
      </c>
      <c r="C2433" s="3" t="s">
        <v>20</v>
      </c>
      <c r="D2433" s="3" t="s">
        <v>2492</v>
      </c>
      <c r="E2433" s="3" t="s">
        <v>2493</v>
      </c>
      <c r="F2433" s="3" t="s">
        <v>2271</v>
      </c>
      <c r="G2433" s="3" t="s">
        <v>2556</v>
      </c>
      <c r="H2433" s="3" t="s">
        <v>2560</v>
      </c>
      <c r="I2433" s="4">
        <v>29.96</v>
      </c>
    </row>
    <row r="2434" spans="1:9" x14ac:dyDescent="0.2">
      <c r="A2434" s="2">
        <v>504494</v>
      </c>
      <c r="B2434" s="3" t="s">
        <v>19</v>
      </c>
      <c r="C2434" s="3" t="s">
        <v>20</v>
      </c>
      <c r="D2434" s="3" t="s">
        <v>2492</v>
      </c>
      <c r="E2434" s="3" t="s">
        <v>2493</v>
      </c>
      <c r="F2434" s="3" t="s">
        <v>2271</v>
      </c>
      <c r="G2434" s="3" t="s">
        <v>2556</v>
      </c>
      <c r="H2434" s="3" t="s">
        <v>2561</v>
      </c>
      <c r="I2434" s="4">
        <v>18.190000000000001</v>
      </c>
    </row>
    <row r="2435" spans="1:9" x14ac:dyDescent="0.2">
      <c r="A2435" s="2">
        <v>274108</v>
      </c>
      <c r="B2435" s="3" t="s">
        <v>19</v>
      </c>
      <c r="C2435" s="3" t="s">
        <v>20</v>
      </c>
      <c r="D2435" s="3" t="s">
        <v>2492</v>
      </c>
      <c r="E2435" s="3" t="s">
        <v>2493</v>
      </c>
      <c r="F2435" s="3" t="s">
        <v>2271</v>
      </c>
      <c r="G2435" s="3" t="s">
        <v>2556</v>
      </c>
      <c r="H2435" s="3" t="s">
        <v>2562</v>
      </c>
      <c r="I2435" s="4">
        <v>10.59</v>
      </c>
    </row>
    <row r="2436" spans="1:9" x14ac:dyDescent="0.2">
      <c r="A2436" s="2">
        <v>459108</v>
      </c>
      <c r="B2436" s="3" t="s">
        <v>19</v>
      </c>
      <c r="C2436" s="3" t="s">
        <v>20</v>
      </c>
      <c r="D2436" s="3" t="s">
        <v>2492</v>
      </c>
      <c r="E2436" s="3" t="s">
        <v>2493</v>
      </c>
      <c r="F2436" s="3" t="s">
        <v>2271</v>
      </c>
      <c r="G2436" s="3" t="s">
        <v>2556</v>
      </c>
      <c r="H2436" s="3" t="s">
        <v>2563</v>
      </c>
      <c r="I2436" s="4">
        <v>9.94</v>
      </c>
    </row>
    <row r="2437" spans="1:9" x14ac:dyDescent="0.2">
      <c r="A2437" s="2">
        <v>481162</v>
      </c>
      <c r="B2437" s="3" t="s">
        <v>19</v>
      </c>
      <c r="C2437" s="3" t="s">
        <v>20</v>
      </c>
      <c r="D2437" s="3" t="s">
        <v>2492</v>
      </c>
      <c r="E2437" s="3" t="s">
        <v>2493</v>
      </c>
      <c r="F2437" s="3" t="s">
        <v>2271</v>
      </c>
      <c r="G2437" s="3" t="s">
        <v>2564</v>
      </c>
      <c r="H2437" s="3" t="s">
        <v>2565</v>
      </c>
      <c r="I2437" s="4">
        <v>9.64</v>
      </c>
    </row>
    <row r="2438" spans="1:9" x14ac:dyDescent="0.2">
      <c r="A2438" s="2">
        <v>384752</v>
      </c>
      <c r="B2438" s="3" t="s">
        <v>19</v>
      </c>
      <c r="C2438" s="3" t="s">
        <v>20</v>
      </c>
      <c r="D2438" s="3" t="s">
        <v>2492</v>
      </c>
      <c r="E2438" s="3" t="s">
        <v>2493</v>
      </c>
      <c r="F2438" s="3" t="s">
        <v>2271</v>
      </c>
      <c r="G2438" s="3" t="s">
        <v>2564</v>
      </c>
      <c r="H2438" s="3" t="s">
        <v>2566</v>
      </c>
      <c r="I2438" s="4">
        <v>7.07</v>
      </c>
    </row>
    <row r="2439" spans="1:9" x14ac:dyDescent="0.2">
      <c r="A2439" s="2">
        <v>563680</v>
      </c>
      <c r="B2439" s="3" t="s">
        <v>19</v>
      </c>
      <c r="C2439" s="3" t="s">
        <v>20</v>
      </c>
      <c r="D2439" s="3" t="s">
        <v>2492</v>
      </c>
      <c r="E2439" s="3" t="s">
        <v>2493</v>
      </c>
      <c r="F2439" s="3" t="s">
        <v>2271</v>
      </c>
      <c r="G2439" s="3" t="s">
        <v>2567</v>
      </c>
      <c r="H2439" s="3" t="s">
        <v>2568</v>
      </c>
      <c r="I2439" s="4">
        <v>9.65</v>
      </c>
    </row>
    <row r="2440" spans="1:9" x14ac:dyDescent="0.2">
      <c r="A2440" s="2">
        <v>37313</v>
      </c>
      <c r="B2440" s="3" t="s">
        <v>19</v>
      </c>
      <c r="C2440" s="3" t="s">
        <v>20</v>
      </c>
      <c r="D2440" s="3" t="s">
        <v>2492</v>
      </c>
      <c r="E2440" s="3" t="s">
        <v>2493</v>
      </c>
      <c r="F2440" s="3" t="s">
        <v>2271</v>
      </c>
      <c r="G2440" s="3" t="s">
        <v>2569</v>
      </c>
      <c r="H2440" s="3" t="s">
        <v>2570</v>
      </c>
      <c r="I2440" s="4">
        <v>11.82</v>
      </c>
    </row>
    <row r="2441" spans="1:9" x14ac:dyDescent="0.2">
      <c r="A2441" s="2">
        <v>419811</v>
      </c>
      <c r="B2441" s="3" t="s">
        <v>19</v>
      </c>
      <c r="C2441" s="3" t="s">
        <v>20</v>
      </c>
      <c r="D2441" s="3" t="s">
        <v>2492</v>
      </c>
      <c r="E2441" s="3" t="s">
        <v>2571</v>
      </c>
      <c r="F2441" s="3" t="s">
        <v>2533</v>
      </c>
      <c r="G2441" s="3" t="s">
        <v>2534</v>
      </c>
      <c r="H2441" s="3" t="s">
        <v>2572</v>
      </c>
      <c r="I2441" s="4">
        <v>25.46</v>
      </c>
    </row>
    <row r="2442" spans="1:9" x14ac:dyDescent="0.2">
      <c r="A2442" s="2">
        <v>419815</v>
      </c>
      <c r="B2442" s="3" t="s">
        <v>19</v>
      </c>
      <c r="C2442" s="3" t="s">
        <v>20</v>
      </c>
      <c r="D2442" s="3" t="s">
        <v>2492</v>
      </c>
      <c r="E2442" s="3" t="s">
        <v>2571</v>
      </c>
      <c r="F2442" s="3" t="s">
        <v>2533</v>
      </c>
      <c r="G2442" s="3" t="s">
        <v>2534</v>
      </c>
      <c r="H2442" s="3" t="s">
        <v>2573</v>
      </c>
      <c r="I2442" s="4">
        <v>25.46</v>
      </c>
    </row>
    <row r="2443" spans="1:9" x14ac:dyDescent="0.2">
      <c r="A2443" s="2">
        <v>447919</v>
      </c>
      <c r="B2443" s="3" t="s">
        <v>19</v>
      </c>
      <c r="C2443" s="3" t="s">
        <v>20</v>
      </c>
      <c r="D2443" s="3" t="s">
        <v>2492</v>
      </c>
      <c r="E2443" s="3" t="s">
        <v>2571</v>
      </c>
      <c r="F2443" s="3" t="s">
        <v>2533</v>
      </c>
      <c r="G2443" s="3" t="s">
        <v>2534</v>
      </c>
      <c r="H2443" s="3" t="s">
        <v>2574</v>
      </c>
      <c r="I2443" s="4">
        <v>29.24</v>
      </c>
    </row>
    <row r="2444" spans="1:9" x14ac:dyDescent="0.2">
      <c r="A2444" s="2">
        <v>447922</v>
      </c>
      <c r="B2444" s="3" t="s">
        <v>19</v>
      </c>
      <c r="C2444" s="3" t="s">
        <v>20</v>
      </c>
      <c r="D2444" s="3" t="s">
        <v>2492</v>
      </c>
      <c r="E2444" s="3" t="s">
        <v>2571</v>
      </c>
      <c r="F2444" s="3" t="s">
        <v>2533</v>
      </c>
      <c r="G2444" s="3" t="s">
        <v>2534</v>
      </c>
      <c r="H2444" s="3" t="s">
        <v>2575</v>
      </c>
      <c r="I2444" s="4">
        <v>29.24</v>
      </c>
    </row>
    <row r="2445" spans="1:9" x14ac:dyDescent="0.2">
      <c r="A2445" s="2">
        <v>506148</v>
      </c>
      <c r="B2445" s="3" t="s">
        <v>19</v>
      </c>
      <c r="C2445" s="3" t="s">
        <v>20</v>
      </c>
      <c r="D2445" s="3" t="s">
        <v>2492</v>
      </c>
      <c r="E2445" s="3" t="s">
        <v>2571</v>
      </c>
      <c r="F2445" s="3" t="s">
        <v>2533</v>
      </c>
      <c r="G2445" s="3" t="s">
        <v>2534</v>
      </c>
      <c r="H2445" s="3" t="s">
        <v>2576</v>
      </c>
      <c r="I2445" s="4">
        <v>14.73</v>
      </c>
    </row>
    <row r="2446" spans="1:9" x14ac:dyDescent="0.2">
      <c r="A2446" s="2">
        <v>506149</v>
      </c>
      <c r="B2446" s="3" t="s">
        <v>19</v>
      </c>
      <c r="C2446" s="3" t="s">
        <v>20</v>
      </c>
      <c r="D2446" s="3" t="s">
        <v>2492</v>
      </c>
      <c r="E2446" s="3" t="s">
        <v>2571</v>
      </c>
      <c r="F2446" s="3" t="s">
        <v>2533</v>
      </c>
      <c r="G2446" s="3" t="s">
        <v>2534</v>
      </c>
      <c r="H2446" s="3" t="s">
        <v>2577</v>
      </c>
      <c r="I2446" s="4">
        <v>9.0299999999999994</v>
      </c>
    </row>
    <row r="2447" spans="1:9" x14ac:dyDescent="0.2">
      <c r="A2447" s="2">
        <v>506150</v>
      </c>
      <c r="B2447" s="3" t="s">
        <v>19</v>
      </c>
      <c r="C2447" s="3" t="s">
        <v>20</v>
      </c>
      <c r="D2447" s="3" t="s">
        <v>2492</v>
      </c>
      <c r="E2447" s="3" t="s">
        <v>2571</v>
      </c>
      <c r="F2447" s="3" t="s">
        <v>2533</v>
      </c>
      <c r="G2447" s="3" t="s">
        <v>2534</v>
      </c>
      <c r="H2447" s="3" t="s">
        <v>2578</v>
      </c>
      <c r="I2447" s="4">
        <v>29.24</v>
      </c>
    </row>
    <row r="2448" spans="1:9" x14ac:dyDescent="0.2">
      <c r="A2448" s="2">
        <v>524048</v>
      </c>
      <c r="B2448" s="3" t="s">
        <v>19</v>
      </c>
      <c r="C2448" s="3" t="s">
        <v>20</v>
      </c>
      <c r="D2448" s="3" t="s">
        <v>2492</v>
      </c>
      <c r="E2448" s="3" t="s">
        <v>2571</v>
      </c>
      <c r="F2448" s="3" t="s">
        <v>2533</v>
      </c>
      <c r="G2448" s="3" t="s">
        <v>2534</v>
      </c>
      <c r="H2448" s="3" t="s">
        <v>2579</v>
      </c>
      <c r="I2448" s="4">
        <v>11.19</v>
      </c>
    </row>
    <row r="2449" spans="1:9" x14ac:dyDescent="0.2">
      <c r="A2449" s="2">
        <v>524052</v>
      </c>
      <c r="B2449" s="3" t="s">
        <v>19</v>
      </c>
      <c r="C2449" s="3" t="s">
        <v>20</v>
      </c>
      <c r="D2449" s="3" t="s">
        <v>2492</v>
      </c>
      <c r="E2449" s="3" t="s">
        <v>2571</v>
      </c>
      <c r="F2449" s="3" t="s">
        <v>2533</v>
      </c>
      <c r="G2449" s="3" t="s">
        <v>2534</v>
      </c>
      <c r="H2449" s="3" t="s">
        <v>2580</v>
      </c>
      <c r="I2449" s="4">
        <v>7.34</v>
      </c>
    </row>
    <row r="2450" spans="1:9" x14ac:dyDescent="0.2">
      <c r="A2450" s="2">
        <v>524055</v>
      </c>
      <c r="B2450" s="3" t="s">
        <v>19</v>
      </c>
      <c r="C2450" s="3" t="s">
        <v>20</v>
      </c>
      <c r="D2450" s="3" t="s">
        <v>2492</v>
      </c>
      <c r="E2450" s="3" t="s">
        <v>2571</v>
      </c>
      <c r="F2450" s="3" t="s">
        <v>2533</v>
      </c>
      <c r="G2450" s="3" t="s">
        <v>2534</v>
      </c>
      <c r="H2450" s="3" t="s">
        <v>2581</v>
      </c>
      <c r="I2450" s="4">
        <v>7.34</v>
      </c>
    </row>
    <row r="2451" spans="1:9" x14ac:dyDescent="0.2">
      <c r="A2451" s="2">
        <v>524064</v>
      </c>
      <c r="B2451" s="3" t="s">
        <v>19</v>
      </c>
      <c r="C2451" s="3" t="s">
        <v>20</v>
      </c>
      <c r="D2451" s="3" t="s">
        <v>2492</v>
      </c>
      <c r="E2451" s="3" t="s">
        <v>2571</v>
      </c>
      <c r="F2451" s="3" t="s">
        <v>2533</v>
      </c>
      <c r="G2451" s="3" t="s">
        <v>2534</v>
      </c>
      <c r="H2451" s="3" t="s">
        <v>2582</v>
      </c>
      <c r="I2451" s="4">
        <v>7.34</v>
      </c>
    </row>
    <row r="2452" spans="1:9" x14ac:dyDescent="0.2">
      <c r="A2452" s="2">
        <v>562915</v>
      </c>
      <c r="B2452" s="3" t="s">
        <v>19</v>
      </c>
      <c r="C2452" s="3" t="s">
        <v>20</v>
      </c>
      <c r="D2452" s="3" t="s">
        <v>2492</v>
      </c>
      <c r="E2452" s="3" t="s">
        <v>2571</v>
      </c>
      <c r="F2452" s="3" t="s">
        <v>2533</v>
      </c>
      <c r="G2452" s="3" t="s">
        <v>2534</v>
      </c>
      <c r="H2452" s="3" t="s">
        <v>2583</v>
      </c>
      <c r="I2452" s="4">
        <v>13.59</v>
      </c>
    </row>
    <row r="2453" spans="1:9" x14ac:dyDescent="0.2">
      <c r="A2453" s="2">
        <v>419933</v>
      </c>
      <c r="B2453" s="3" t="s">
        <v>19</v>
      </c>
      <c r="C2453" s="3" t="s">
        <v>20</v>
      </c>
      <c r="D2453" s="3" t="s">
        <v>2492</v>
      </c>
      <c r="E2453" s="3" t="s">
        <v>2571</v>
      </c>
      <c r="F2453" s="3" t="s">
        <v>83</v>
      </c>
      <c r="G2453" s="3" t="s">
        <v>84</v>
      </c>
      <c r="H2453" s="3" t="s">
        <v>2584</v>
      </c>
      <c r="I2453" s="4">
        <v>56</v>
      </c>
    </row>
    <row r="2454" spans="1:9" x14ac:dyDescent="0.2">
      <c r="A2454" s="2">
        <v>419934</v>
      </c>
      <c r="B2454" s="3" t="s">
        <v>19</v>
      </c>
      <c r="C2454" s="3" t="s">
        <v>20</v>
      </c>
      <c r="D2454" s="3" t="s">
        <v>2492</v>
      </c>
      <c r="E2454" s="3" t="s">
        <v>2571</v>
      </c>
      <c r="F2454" s="3" t="s">
        <v>83</v>
      </c>
      <c r="G2454" s="3" t="s">
        <v>84</v>
      </c>
      <c r="H2454" s="3" t="s">
        <v>2585</v>
      </c>
      <c r="I2454" s="4">
        <v>56</v>
      </c>
    </row>
    <row r="2455" spans="1:9" x14ac:dyDescent="0.2">
      <c r="A2455" s="2">
        <v>533657</v>
      </c>
      <c r="B2455" s="3" t="s">
        <v>19</v>
      </c>
      <c r="C2455" s="3" t="s">
        <v>20</v>
      </c>
      <c r="D2455" s="3" t="s">
        <v>2492</v>
      </c>
      <c r="E2455" s="3" t="s">
        <v>2571</v>
      </c>
      <c r="F2455" s="3" t="s">
        <v>83</v>
      </c>
      <c r="G2455" s="3" t="s">
        <v>84</v>
      </c>
      <c r="H2455" s="3" t="s">
        <v>2586</v>
      </c>
      <c r="I2455" s="4">
        <v>56</v>
      </c>
    </row>
    <row r="2456" spans="1:9" x14ac:dyDescent="0.2">
      <c r="A2456" s="2">
        <v>428281</v>
      </c>
      <c r="B2456" s="3" t="s">
        <v>19</v>
      </c>
      <c r="C2456" s="3" t="s">
        <v>20</v>
      </c>
      <c r="D2456" s="3" t="s">
        <v>2492</v>
      </c>
      <c r="E2456" s="3" t="s">
        <v>2571</v>
      </c>
      <c r="F2456" s="3" t="s">
        <v>83</v>
      </c>
      <c r="G2456" s="3" t="s">
        <v>84</v>
      </c>
      <c r="H2456" s="3" t="s">
        <v>2587</v>
      </c>
      <c r="I2456" s="4">
        <v>12.37</v>
      </c>
    </row>
    <row r="2457" spans="1:9" x14ac:dyDescent="0.2">
      <c r="A2457" s="2">
        <v>428287</v>
      </c>
      <c r="B2457" s="3" t="s">
        <v>19</v>
      </c>
      <c r="C2457" s="3" t="s">
        <v>20</v>
      </c>
      <c r="D2457" s="3" t="s">
        <v>2492</v>
      </c>
      <c r="E2457" s="3" t="s">
        <v>2571</v>
      </c>
      <c r="F2457" s="3" t="s">
        <v>83</v>
      </c>
      <c r="G2457" s="3" t="s">
        <v>84</v>
      </c>
      <c r="H2457" s="3" t="s">
        <v>2588</v>
      </c>
      <c r="I2457" s="4">
        <v>31.99</v>
      </c>
    </row>
    <row r="2458" spans="1:9" x14ac:dyDescent="0.2">
      <c r="A2458" s="2">
        <v>470904</v>
      </c>
      <c r="B2458" s="3" t="s">
        <v>19</v>
      </c>
      <c r="C2458" s="3" t="s">
        <v>20</v>
      </c>
      <c r="D2458" s="3" t="s">
        <v>2492</v>
      </c>
      <c r="E2458" s="3" t="s">
        <v>2571</v>
      </c>
      <c r="F2458" s="3" t="s">
        <v>83</v>
      </c>
      <c r="G2458" s="3" t="s">
        <v>84</v>
      </c>
      <c r="H2458" s="3" t="s">
        <v>2589</v>
      </c>
      <c r="I2458" s="4">
        <v>31.99</v>
      </c>
    </row>
    <row r="2459" spans="1:9" x14ac:dyDescent="0.2">
      <c r="A2459" s="2">
        <v>470905</v>
      </c>
      <c r="B2459" s="3" t="s">
        <v>19</v>
      </c>
      <c r="C2459" s="3" t="s">
        <v>20</v>
      </c>
      <c r="D2459" s="3" t="s">
        <v>2492</v>
      </c>
      <c r="E2459" s="3" t="s">
        <v>2571</v>
      </c>
      <c r="F2459" s="3" t="s">
        <v>83</v>
      </c>
      <c r="G2459" s="3" t="s">
        <v>84</v>
      </c>
      <c r="H2459" s="3" t="s">
        <v>2590</v>
      </c>
      <c r="I2459" s="4">
        <v>12.37</v>
      </c>
    </row>
    <row r="2460" spans="1:9" x14ac:dyDescent="0.2">
      <c r="A2460" s="2">
        <v>533633</v>
      </c>
      <c r="B2460" s="3" t="s">
        <v>19</v>
      </c>
      <c r="C2460" s="3" t="s">
        <v>20</v>
      </c>
      <c r="D2460" s="3" t="s">
        <v>2492</v>
      </c>
      <c r="E2460" s="3" t="s">
        <v>2571</v>
      </c>
      <c r="F2460" s="3" t="s">
        <v>83</v>
      </c>
      <c r="G2460" s="3" t="s">
        <v>84</v>
      </c>
      <c r="H2460" s="3" t="s">
        <v>2591</v>
      </c>
      <c r="I2460" s="4">
        <v>32.76</v>
      </c>
    </row>
    <row r="2461" spans="1:9" x14ac:dyDescent="0.2">
      <c r="A2461" s="2">
        <v>533654</v>
      </c>
      <c r="B2461" s="3" t="s">
        <v>19</v>
      </c>
      <c r="C2461" s="3" t="s">
        <v>20</v>
      </c>
      <c r="D2461" s="3" t="s">
        <v>2492</v>
      </c>
      <c r="E2461" s="3" t="s">
        <v>2571</v>
      </c>
      <c r="F2461" s="3" t="s">
        <v>83</v>
      </c>
      <c r="G2461" s="3" t="s">
        <v>84</v>
      </c>
      <c r="H2461" s="3" t="s">
        <v>2592</v>
      </c>
      <c r="I2461" s="4">
        <v>12.37</v>
      </c>
    </row>
    <row r="2462" spans="1:9" x14ac:dyDescent="0.2">
      <c r="A2462" s="2">
        <v>533658</v>
      </c>
      <c r="B2462" s="3" t="s">
        <v>19</v>
      </c>
      <c r="C2462" s="3" t="s">
        <v>20</v>
      </c>
      <c r="D2462" s="3" t="s">
        <v>2492</v>
      </c>
      <c r="E2462" s="3" t="s">
        <v>2571</v>
      </c>
      <c r="F2462" s="3" t="s">
        <v>83</v>
      </c>
      <c r="G2462" s="3" t="s">
        <v>84</v>
      </c>
      <c r="H2462" s="3" t="s">
        <v>2593</v>
      </c>
      <c r="I2462" s="4">
        <v>23.35</v>
      </c>
    </row>
    <row r="2463" spans="1:9" x14ac:dyDescent="0.2">
      <c r="A2463" s="2">
        <v>533660</v>
      </c>
      <c r="B2463" s="3" t="s">
        <v>19</v>
      </c>
      <c r="C2463" s="3" t="s">
        <v>20</v>
      </c>
      <c r="D2463" s="3" t="s">
        <v>2492</v>
      </c>
      <c r="E2463" s="3" t="s">
        <v>2571</v>
      </c>
      <c r="F2463" s="3" t="s">
        <v>83</v>
      </c>
      <c r="G2463" s="3" t="s">
        <v>84</v>
      </c>
      <c r="H2463" s="3" t="s">
        <v>2594</v>
      </c>
      <c r="I2463" s="4">
        <v>31.99</v>
      </c>
    </row>
    <row r="2464" spans="1:9" x14ac:dyDescent="0.2">
      <c r="A2464" s="2">
        <v>549934</v>
      </c>
      <c r="B2464" s="3" t="s">
        <v>19</v>
      </c>
      <c r="C2464" s="3" t="s">
        <v>20</v>
      </c>
      <c r="D2464" s="3" t="s">
        <v>2492</v>
      </c>
      <c r="E2464" s="3" t="s">
        <v>2571</v>
      </c>
      <c r="F2464" s="3" t="s">
        <v>83</v>
      </c>
      <c r="G2464" s="3" t="s">
        <v>84</v>
      </c>
      <c r="H2464" s="3" t="s">
        <v>2595</v>
      </c>
      <c r="I2464" s="4">
        <v>11.26</v>
      </c>
    </row>
    <row r="2465" spans="1:9" x14ac:dyDescent="0.2">
      <c r="A2465" s="2">
        <v>569450</v>
      </c>
      <c r="B2465" s="3" t="s">
        <v>19</v>
      </c>
      <c r="C2465" s="3" t="s">
        <v>20</v>
      </c>
      <c r="D2465" s="3" t="s">
        <v>2492</v>
      </c>
      <c r="E2465" s="3" t="s">
        <v>2571</v>
      </c>
      <c r="F2465" s="3" t="s">
        <v>83</v>
      </c>
      <c r="G2465" s="3" t="s">
        <v>84</v>
      </c>
      <c r="H2465" s="3" t="s">
        <v>2596</v>
      </c>
      <c r="I2465" s="4">
        <v>28.53</v>
      </c>
    </row>
    <row r="2466" spans="1:9" x14ac:dyDescent="0.2">
      <c r="A2466" s="2">
        <v>569451</v>
      </c>
      <c r="B2466" s="3" t="s">
        <v>19</v>
      </c>
      <c r="C2466" s="3" t="s">
        <v>20</v>
      </c>
      <c r="D2466" s="3" t="s">
        <v>2492</v>
      </c>
      <c r="E2466" s="3" t="s">
        <v>2571</v>
      </c>
      <c r="F2466" s="3" t="s">
        <v>83</v>
      </c>
      <c r="G2466" s="3" t="s">
        <v>84</v>
      </c>
      <c r="H2466" s="3" t="s">
        <v>2597</v>
      </c>
      <c r="I2466" s="4">
        <v>29.75</v>
      </c>
    </row>
    <row r="2467" spans="1:9" x14ac:dyDescent="0.2">
      <c r="A2467" s="2">
        <v>569452</v>
      </c>
      <c r="B2467" s="3" t="s">
        <v>19</v>
      </c>
      <c r="C2467" s="3" t="s">
        <v>20</v>
      </c>
      <c r="D2467" s="3" t="s">
        <v>2492</v>
      </c>
      <c r="E2467" s="3" t="s">
        <v>2571</v>
      </c>
      <c r="F2467" s="3" t="s">
        <v>83</v>
      </c>
      <c r="G2467" s="3" t="s">
        <v>84</v>
      </c>
      <c r="H2467" s="3" t="s">
        <v>2598</v>
      </c>
      <c r="I2467" s="4">
        <v>12.37</v>
      </c>
    </row>
    <row r="2468" spans="1:9" x14ac:dyDescent="0.2">
      <c r="A2468" s="2">
        <v>569453</v>
      </c>
      <c r="B2468" s="3" t="s">
        <v>19</v>
      </c>
      <c r="C2468" s="3" t="s">
        <v>20</v>
      </c>
      <c r="D2468" s="3" t="s">
        <v>2492</v>
      </c>
      <c r="E2468" s="3" t="s">
        <v>2571</v>
      </c>
      <c r="F2468" s="3" t="s">
        <v>83</v>
      </c>
      <c r="G2468" s="3" t="s">
        <v>84</v>
      </c>
      <c r="H2468" s="3" t="s">
        <v>2599</v>
      </c>
      <c r="I2468" s="4">
        <v>31.99</v>
      </c>
    </row>
    <row r="2469" spans="1:9" x14ac:dyDescent="0.2">
      <c r="A2469" s="2">
        <v>15456</v>
      </c>
      <c r="B2469" s="3" t="s">
        <v>19</v>
      </c>
      <c r="C2469" s="3" t="s">
        <v>20</v>
      </c>
      <c r="D2469" s="3" t="s">
        <v>2492</v>
      </c>
      <c r="E2469" s="3" t="s">
        <v>2571</v>
      </c>
      <c r="F2469" s="3" t="s">
        <v>72</v>
      </c>
      <c r="G2469" s="3" t="s">
        <v>411</v>
      </c>
      <c r="H2469" s="3" t="s">
        <v>2600</v>
      </c>
      <c r="I2469" s="4">
        <v>8.2899999999999991</v>
      </c>
    </row>
    <row r="2470" spans="1:9" x14ac:dyDescent="0.2">
      <c r="A2470" s="2">
        <v>36392</v>
      </c>
      <c r="B2470" s="3" t="s">
        <v>19</v>
      </c>
      <c r="C2470" s="3" t="s">
        <v>20</v>
      </c>
      <c r="D2470" s="3" t="s">
        <v>2492</v>
      </c>
      <c r="E2470" s="3" t="s">
        <v>2571</v>
      </c>
      <c r="F2470" s="3" t="s">
        <v>72</v>
      </c>
      <c r="G2470" s="3" t="s">
        <v>411</v>
      </c>
      <c r="H2470" s="3" t="s">
        <v>2601</v>
      </c>
      <c r="I2470" s="4">
        <v>2.92</v>
      </c>
    </row>
    <row r="2471" spans="1:9" x14ac:dyDescent="0.2">
      <c r="A2471" s="2">
        <v>70007</v>
      </c>
      <c r="B2471" s="3" t="s">
        <v>19</v>
      </c>
      <c r="C2471" s="3" t="s">
        <v>20</v>
      </c>
      <c r="D2471" s="3" t="s">
        <v>2492</v>
      </c>
      <c r="E2471" s="3" t="s">
        <v>2571</v>
      </c>
      <c r="F2471" s="3" t="s">
        <v>72</v>
      </c>
      <c r="G2471" s="3" t="s">
        <v>411</v>
      </c>
      <c r="H2471" s="3" t="s">
        <v>2602</v>
      </c>
      <c r="I2471" s="4">
        <v>8.2899999999999991</v>
      </c>
    </row>
    <row r="2472" spans="1:9" x14ac:dyDescent="0.2">
      <c r="A2472" s="2">
        <v>238696</v>
      </c>
      <c r="B2472" s="3" t="s">
        <v>19</v>
      </c>
      <c r="C2472" s="3" t="s">
        <v>20</v>
      </c>
      <c r="D2472" s="3" t="s">
        <v>2492</v>
      </c>
      <c r="E2472" s="3" t="s">
        <v>2571</v>
      </c>
      <c r="F2472" s="3" t="s">
        <v>72</v>
      </c>
      <c r="G2472" s="3" t="s">
        <v>411</v>
      </c>
      <c r="H2472" s="3" t="s">
        <v>2603</v>
      </c>
      <c r="I2472" s="4">
        <v>8.2899999999999991</v>
      </c>
    </row>
    <row r="2473" spans="1:9" x14ac:dyDescent="0.2">
      <c r="A2473" s="2">
        <v>271447</v>
      </c>
      <c r="B2473" s="3" t="s">
        <v>19</v>
      </c>
      <c r="C2473" s="3" t="s">
        <v>20</v>
      </c>
      <c r="D2473" s="3" t="s">
        <v>2492</v>
      </c>
      <c r="E2473" s="3" t="s">
        <v>2571</v>
      </c>
      <c r="F2473" s="3" t="s">
        <v>72</v>
      </c>
      <c r="G2473" s="3" t="s">
        <v>411</v>
      </c>
      <c r="H2473" s="3" t="s">
        <v>2604</v>
      </c>
      <c r="I2473" s="4">
        <v>2.81</v>
      </c>
    </row>
    <row r="2474" spans="1:9" x14ac:dyDescent="0.2">
      <c r="A2474" s="2">
        <v>78407</v>
      </c>
      <c r="B2474" s="3" t="s">
        <v>19</v>
      </c>
      <c r="C2474" s="3" t="s">
        <v>20</v>
      </c>
      <c r="D2474" s="3" t="s">
        <v>2492</v>
      </c>
      <c r="E2474" s="3" t="s">
        <v>2571</v>
      </c>
      <c r="F2474" s="3" t="s">
        <v>72</v>
      </c>
      <c r="G2474" s="3" t="s">
        <v>411</v>
      </c>
      <c r="H2474" s="3" t="s">
        <v>2605</v>
      </c>
      <c r="I2474" s="4">
        <v>2.92</v>
      </c>
    </row>
    <row r="2475" spans="1:9" x14ac:dyDescent="0.2">
      <c r="A2475" s="2">
        <v>238692</v>
      </c>
      <c r="B2475" s="3" t="s">
        <v>19</v>
      </c>
      <c r="C2475" s="3" t="s">
        <v>20</v>
      </c>
      <c r="D2475" s="3" t="s">
        <v>2492</v>
      </c>
      <c r="E2475" s="3" t="s">
        <v>2571</v>
      </c>
      <c r="F2475" s="3" t="s">
        <v>72</v>
      </c>
      <c r="G2475" s="3" t="s">
        <v>411</v>
      </c>
      <c r="H2475" s="3" t="s">
        <v>2606</v>
      </c>
      <c r="I2475" s="4">
        <v>2.92</v>
      </c>
    </row>
    <row r="2476" spans="1:9" x14ac:dyDescent="0.2">
      <c r="A2476" s="2">
        <v>376571</v>
      </c>
      <c r="B2476" s="3" t="s">
        <v>19</v>
      </c>
      <c r="C2476" s="3" t="s">
        <v>20</v>
      </c>
      <c r="D2476" s="3" t="s">
        <v>2492</v>
      </c>
      <c r="E2476" s="3" t="s">
        <v>2571</v>
      </c>
      <c r="F2476" s="3" t="s">
        <v>72</v>
      </c>
      <c r="G2476" s="3" t="s">
        <v>411</v>
      </c>
      <c r="H2476" s="3" t="s">
        <v>2607</v>
      </c>
      <c r="I2476" s="4">
        <v>8.2899999999999991</v>
      </c>
    </row>
    <row r="2477" spans="1:9" x14ac:dyDescent="0.2">
      <c r="A2477" s="2">
        <v>376577</v>
      </c>
      <c r="B2477" s="3" t="s">
        <v>19</v>
      </c>
      <c r="C2477" s="3" t="s">
        <v>20</v>
      </c>
      <c r="D2477" s="3" t="s">
        <v>2492</v>
      </c>
      <c r="E2477" s="3" t="s">
        <v>2571</v>
      </c>
      <c r="F2477" s="3" t="s">
        <v>72</v>
      </c>
      <c r="G2477" s="3" t="s">
        <v>411</v>
      </c>
      <c r="H2477" s="3" t="s">
        <v>2608</v>
      </c>
      <c r="I2477" s="4">
        <v>2.92</v>
      </c>
    </row>
    <row r="2478" spans="1:9" x14ac:dyDescent="0.2">
      <c r="A2478" s="2">
        <v>415950</v>
      </c>
      <c r="B2478" s="3" t="s">
        <v>19</v>
      </c>
      <c r="C2478" s="3" t="s">
        <v>20</v>
      </c>
      <c r="D2478" s="3" t="s">
        <v>2492</v>
      </c>
      <c r="E2478" s="3" t="s">
        <v>2571</v>
      </c>
      <c r="F2478" s="3" t="s">
        <v>72</v>
      </c>
      <c r="G2478" s="3" t="s">
        <v>411</v>
      </c>
      <c r="H2478" s="3" t="s">
        <v>2609</v>
      </c>
      <c r="I2478" s="4">
        <v>7.4</v>
      </c>
    </row>
    <row r="2479" spans="1:9" x14ac:dyDescent="0.2">
      <c r="A2479" s="2">
        <v>489880</v>
      </c>
      <c r="B2479" s="3" t="s">
        <v>19</v>
      </c>
      <c r="C2479" s="3" t="s">
        <v>20</v>
      </c>
      <c r="D2479" s="3" t="s">
        <v>2492</v>
      </c>
      <c r="E2479" s="3" t="s">
        <v>2571</v>
      </c>
      <c r="F2479" s="3" t="s">
        <v>72</v>
      </c>
      <c r="G2479" s="3" t="s">
        <v>411</v>
      </c>
      <c r="H2479" s="3" t="s">
        <v>2610</v>
      </c>
      <c r="I2479" s="4">
        <v>7.4</v>
      </c>
    </row>
    <row r="2480" spans="1:9" x14ac:dyDescent="0.2">
      <c r="A2480" s="2">
        <v>556886</v>
      </c>
      <c r="B2480" s="3" t="s">
        <v>19</v>
      </c>
      <c r="C2480" s="3" t="s">
        <v>20</v>
      </c>
      <c r="D2480" s="3" t="s">
        <v>2492</v>
      </c>
      <c r="E2480" s="3" t="s">
        <v>2571</v>
      </c>
      <c r="F2480" s="3" t="s">
        <v>72</v>
      </c>
      <c r="G2480" s="3" t="s">
        <v>411</v>
      </c>
      <c r="H2480" s="3" t="s">
        <v>2611</v>
      </c>
      <c r="I2480" s="4">
        <v>5.68</v>
      </c>
    </row>
    <row r="2481" spans="1:9" x14ac:dyDescent="0.2">
      <c r="A2481" s="2">
        <v>556889</v>
      </c>
      <c r="B2481" s="3" t="s">
        <v>19</v>
      </c>
      <c r="C2481" s="3" t="s">
        <v>20</v>
      </c>
      <c r="D2481" s="3" t="s">
        <v>2492</v>
      </c>
      <c r="E2481" s="3" t="s">
        <v>2571</v>
      </c>
      <c r="F2481" s="3" t="s">
        <v>72</v>
      </c>
      <c r="G2481" s="3" t="s">
        <v>411</v>
      </c>
      <c r="H2481" s="3" t="s">
        <v>2612</v>
      </c>
      <c r="I2481" s="4">
        <v>5.68</v>
      </c>
    </row>
    <row r="2482" spans="1:9" x14ac:dyDescent="0.2">
      <c r="A2482" s="2">
        <v>556890</v>
      </c>
      <c r="B2482" s="3" t="s">
        <v>19</v>
      </c>
      <c r="C2482" s="3" t="s">
        <v>20</v>
      </c>
      <c r="D2482" s="3" t="s">
        <v>2492</v>
      </c>
      <c r="E2482" s="3" t="s">
        <v>2571</v>
      </c>
      <c r="F2482" s="3" t="s">
        <v>72</v>
      </c>
      <c r="G2482" s="3" t="s">
        <v>411</v>
      </c>
      <c r="H2482" s="3" t="s">
        <v>2613</v>
      </c>
      <c r="I2482" s="4">
        <v>5.68</v>
      </c>
    </row>
    <row r="2483" spans="1:9" x14ac:dyDescent="0.2">
      <c r="A2483" s="2">
        <v>556892</v>
      </c>
      <c r="B2483" s="3" t="s">
        <v>19</v>
      </c>
      <c r="C2483" s="3" t="s">
        <v>20</v>
      </c>
      <c r="D2483" s="3" t="s">
        <v>2492</v>
      </c>
      <c r="E2483" s="3" t="s">
        <v>2571</v>
      </c>
      <c r="F2483" s="3" t="s">
        <v>72</v>
      </c>
      <c r="G2483" s="3" t="s">
        <v>411</v>
      </c>
      <c r="H2483" s="3" t="s">
        <v>2614</v>
      </c>
      <c r="I2483" s="4">
        <v>5.68</v>
      </c>
    </row>
    <row r="2484" spans="1:9" x14ac:dyDescent="0.2">
      <c r="A2484" s="2">
        <v>526782</v>
      </c>
      <c r="B2484" s="3" t="s">
        <v>19</v>
      </c>
      <c r="C2484" s="3" t="s">
        <v>20</v>
      </c>
      <c r="D2484" s="3" t="s">
        <v>2492</v>
      </c>
      <c r="E2484" s="3" t="s">
        <v>2571</v>
      </c>
      <c r="F2484" s="3" t="s">
        <v>72</v>
      </c>
      <c r="G2484" s="3" t="s">
        <v>2615</v>
      </c>
      <c r="H2484" s="3" t="s">
        <v>2616</v>
      </c>
      <c r="I2484" s="4">
        <v>7.52</v>
      </c>
    </row>
    <row r="2485" spans="1:9" x14ac:dyDescent="0.2">
      <c r="A2485" s="2">
        <v>17349</v>
      </c>
      <c r="B2485" s="3" t="s">
        <v>19</v>
      </c>
      <c r="C2485" s="3" t="s">
        <v>20</v>
      </c>
      <c r="D2485" s="3" t="s">
        <v>2492</v>
      </c>
      <c r="E2485" s="3" t="s">
        <v>2571</v>
      </c>
      <c r="F2485" s="3" t="s">
        <v>1669</v>
      </c>
      <c r="G2485" s="3" t="s">
        <v>1670</v>
      </c>
      <c r="H2485" s="3" t="s">
        <v>2617</v>
      </c>
      <c r="I2485" s="4">
        <v>8.51</v>
      </c>
    </row>
    <row r="2486" spans="1:9" x14ac:dyDescent="0.2">
      <c r="A2486" s="2">
        <v>30579</v>
      </c>
      <c r="B2486" s="3" t="s">
        <v>19</v>
      </c>
      <c r="C2486" s="3" t="s">
        <v>20</v>
      </c>
      <c r="D2486" s="3" t="s">
        <v>2492</v>
      </c>
      <c r="E2486" s="3" t="s">
        <v>2571</v>
      </c>
      <c r="F2486" s="3" t="s">
        <v>1669</v>
      </c>
      <c r="G2486" s="3" t="s">
        <v>1670</v>
      </c>
      <c r="H2486" s="3" t="s">
        <v>2618</v>
      </c>
      <c r="I2486" s="4">
        <v>8.51</v>
      </c>
    </row>
    <row r="2487" spans="1:9" x14ac:dyDescent="0.2">
      <c r="A2487" s="2">
        <v>30580</v>
      </c>
      <c r="B2487" s="3" t="s">
        <v>19</v>
      </c>
      <c r="C2487" s="3" t="s">
        <v>20</v>
      </c>
      <c r="D2487" s="3" t="s">
        <v>2492</v>
      </c>
      <c r="E2487" s="3" t="s">
        <v>2571</v>
      </c>
      <c r="F2487" s="3" t="s">
        <v>1669</v>
      </c>
      <c r="G2487" s="3" t="s">
        <v>1670</v>
      </c>
      <c r="H2487" s="3" t="s">
        <v>2619</v>
      </c>
      <c r="I2487" s="4">
        <v>8.51</v>
      </c>
    </row>
    <row r="2488" spans="1:9" x14ac:dyDescent="0.2">
      <c r="A2488" s="2">
        <v>76332</v>
      </c>
      <c r="B2488" s="3" t="s">
        <v>19</v>
      </c>
      <c r="C2488" s="3" t="s">
        <v>20</v>
      </c>
      <c r="D2488" s="3" t="s">
        <v>2492</v>
      </c>
      <c r="E2488" s="3" t="s">
        <v>2571</v>
      </c>
      <c r="F2488" s="3" t="s">
        <v>1669</v>
      </c>
      <c r="G2488" s="3" t="s">
        <v>1670</v>
      </c>
      <c r="H2488" s="3" t="s">
        <v>2620</v>
      </c>
      <c r="I2488" s="4">
        <v>2.98</v>
      </c>
    </row>
    <row r="2489" spans="1:9" x14ac:dyDescent="0.2">
      <c r="A2489" s="2">
        <v>76333</v>
      </c>
      <c r="B2489" s="3" t="s">
        <v>19</v>
      </c>
      <c r="C2489" s="3" t="s">
        <v>20</v>
      </c>
      <c r="D2489" s="3" t="s">
        <v>2492</v>
      </c>
      <c r="E2489" s="3" t="s">
        <v>2571</v>
      </c>
      <c r="F2489" s="3" t="s">
        <v>1669</v>
      </c>
      <c r="G2489" s="3" t="s">
        <v>1670</v>
      </c>
      <c r="H2489" s="3" t="s">
        <v>2621</v>
      </c>
      <c r="I2489" s="4">
        <v>2.98</v>
      </c>
    </row>
    <row r="2490" spans="1:9" x14ac:dyDescent="0.2">
      <c r="A2490" s="2">
        <v>97479</v>
      </c>
      <c r="B2490" s="3" t="s">
        <v>19</v>
      </c>
      <c r="C2490" s="3" t="s">
        <v>20</v>
      </c>
      <c r="D2490" s="3" t="s">
        <v>2492</v>
      </c>
      <c r="E2490" s="3" t="s">
        <v>2571</v>
      </c>
      <c r="F2490" s="3" t="s">
        <v>1669</v>
      </c>
      <c r="G2490" s="3" t="s">
        <v>1670</v>
      </c>
      <c r="H2490" s="3" t="s">
        <v>2622</v>
      </c>
      <c r="I2490" s="4">
        <v>8.51</v>
      </c>
    </row>
    <row r="2491" spans="1:9" x14ac:dyDescent="0.2">
      <c r="A2491" s="2">
        <v>187902</v>
      </c>
      <c r="B2491" s="3" t="s">
        <v>19</v>
      </c>
      <c r="C2491" s="3" t="s">
        <v>20</v>
      </c>
      <c r="D2491" s="3" t="s">
        <v>2492</v>
      </c>
      <c r="E2491" s="3" t="s">
        <v>2571</v>
      </c>
      <c r="F2491" s="3" t="s">
        <v>1669</v>
      </c>
      <c r="G2491" s="3" t="s">
        <v>1670</v>
      </c>
      <c r="H2491" s="3" t="s">
        <v>2623</v>
      </c>
      <c r="I2491" s="4">
        <v>8.51</v>
      </c>
    </row>
    <row r="2492" spans="1:9" x14ac:dyDescent="0.2">
      <c r="A2492" s="2">
        <v>516010</v>
      </c>
      <c r="B2492" s="3" t="s">
        <v>19</v>
      </c>
      <c r="C2492" s="3" t="s">
        <v>20</v>
      </c>
      <c r="D2492" s="3" t="s">
        <v>2492</v>
      </c>
      <c r="E2492" s="3" t="s">
        <v>2571</v>
      </c>
      <c r="F2492" s="3" t="s">
        <v>1669</v>
      </c>
      <c r="G2492" s="3" t="s">
        <v>1670</v>
      </c>
      <c r="H2492" s="3" t="s">
        <v>2624</v>
      </c>
      <c r="I2492" s="4">
        <v>3.45</v>
      </c>
    </row>
    <row r="2493" spans="1:9" x14ac:dyDescent="0.2">
      <c r="A2493" s="2">
        <v>357427</v>
      </c>
      <c r="B2493" s="3" t="s">
        <v>19</v>
      </c>
      <c r="C2493" s="3" t="s">
        <v>20</v>
      </c>
      <c r="D2493" s="3" t="s">
        <v>2492</v>
      </c>
      <c r="E2493" s="3" t="s">
        <v>2571</v>
      </c>
      <c r="F2493" s="3" t="s">
        <v>1669</v>
      </c>
      <c r="G2493" s="3" t="s">
        <v>1670</v>
      </c>
      <c r="H2493" s="3" t="s">
        <v>2625</v>
      </c>
      <c r="I2493" s="4">
        <v>10.66</v>
      </c>
    </row>
    <row r="2494" spans="1:9" x14ac:dyDescent="0.2">
      <c r="A2494" s="2">
        <v>418050</v>
      </c>
      <c r="B2494" s="3" t="s">
        <v>19</v>
      </c>
      <c r="C2494" s="3" t="s">
        <v>20</v>
      </c>
      <c r="D2494" s="3" t="s">
        <v>2492</v>
      </c>
      <c r="E2494" s="3" t="s">
        <v>2571</v>
      </c>
      <c r="F2494" s="3" t="s">
        <v>1669</v>
      </c>
      <c r="G2494" s="3" t="s">
        <v>1670</v>
      </c>
      <c r="H2494" s="3" t="s">
        <v>2626</v>
      </c>
      <c r="I2494" s="4">
        <v>20.67</v>
      </c>
    </row>
    <row r="2495" spans="1:9" x14ac:dyDescent="0.2">
      <c r="A2495" s="2">
        <v>429571</v>
      </c>
      <c r="B2495" s="3" t="s">
        <v>19</v>
      </c>
      <c r="C2495" s="3" t="s">
        <v>20</v>
      </c>
      <c r="D2495" s="3" t="s">
        <v>2492</v>
      </c>
      <c r="E2495" s="3" t="s">
        <v>2571</v>
      </c>
      <c r="F2495" s="3" t="s">
        <v>1669</v>
      </c>
      <c r="G2495" s="3" t="s">
        <v>1670</v>
      </c>
      <c r="H2495" s="3" t="s">
        <v>2627</v>
      </c>
      <c r="I2495" s="4">
        <v>14.48</v>
      </c>
    </row>
    <row r="2496" spans="1:9" x14ac:dyDescent="0.2">
      <c r="A2496" s="2">
        <v>429573</v>
      </c>
      <c r="B2496" s="3" t="s">
        <v>19</v>
      </c>
      <c r="C2496" s="3" t="s">
        <v>20</v>
      </c>
      <c r="D2496" s="3" t="s">
        <v>2492</v>
      </c>
      <c r="E2496" s="3" t="s">
        <v>2571</v>
      </c>
      <c r="F2496" s="3" t="s">
        <v>1669</v>
      </c>
      <c r="G2496" s="3" t="s">
        <v>1670</v>
      </c>
      <c r="H2496" s="3" t="s">
        <v>2628</v>
      </c>
      <c r="I2496" s="4">
        <v>14.48</v>
      </c>
    </row>
    <row r="2497" spans="1:9" x14ac:dyDescent="0.2">
      <c r="A2497" s="2">
        <v>585518</v>
      </c>
      <c r="B2497" s="3" t="s">
        <v>19</v>
      </c>
      <c r="C2497" s="3" t="s">
        <v>20</v>
      </c>
      <c r="D2497" s="3" t="s">
        <v>2492</v>
      </c>
      <c r="E2497" s="3" t="s">
        <v>2571</v>
      </c>
      <c r="F2497" s="3" t="s">
        <v>1669</v>
      </c>
      <c r="G2497" s="3" t="s">
        <v>1670</v>
      </c>
      <c r="H2497" s="3" t="s">
        <v>2629</v>
      </c>
      <c r="I2497" s="4">
        <v>10.66</v>
      </c>
    </row>
    <row r="2498" spans="1:9" x14ac:dyDescent="0.2">
      <c r="A2498" s="2">
        <v>585521</v>
      </c>
      <c r="B2498" s="3" t="s">
        <v>19</v>
      </c>
      <c r="C2498" s="3" t="s">
        <v>20</v>
      </c>
      <c r="D2498" s="3" t="s">
        <v>2492</v>
      </c>
      <c r="E2498" s="3" t="s">
        <v>2571</v>
      </c>
      <c r="F2498" s="3" t="s">
        <v>1669</v>
      </c>
      <c r="G2498" s="3" t="s">
        <v>1670</v>
      </c>
      <c r="H2498" s="3" t="s">
        <v>2630</v>
      </c>
      <c r="I2498" s="4">
        <v>10.66</v>
      </c>
    </row>
    <row r="2499" spans="1:9" x14ac:dyDescent="0.2">
      <c r="A2499" s="2">
        <v>6335</v>
      </c>
      <c r="B2499" s="3" t="s">
        <v>19</v>
      </c>
      <c r="C2499" s="3" t="s">
        <v>20</v>
      </c>
      <c r="D2499" s="3" t="s">
        <v>2492</v>
      </c>
      <c r="E2499" s="3" t="s">
        <v>2571</v>
      </c>
      <c r="F2499" s="3" t="s">
        <v>1621</v>
      </c>
      <c r="G2499" s="3" t="s">
        <v>2523</v>
      </c>
      <c r="H2499" s="3" t="s">
        <v>2631</v>
      </c>
      <c r="I2499" s="4">
        <v>11.38</v>
      </c>
    </row>
    <row r="2500" spans="1:9" x14ac:dyDescent="0.2">
      <c r="A2500" s="2">
        <v>85418</v>
      </c>
      <c r="B2500" s="3" t="s">
        <v>19</v>
      </c>
      <c r="C2500" s="3" t="s">
        <v>20</v>
      </c>
      <c r="D2500" s="3" t="s">
        <v>2492</v>
      </c>
      <c r="E2500" s="3" t="s">
        <v>2571</v>
      </c>
      <c r="F2500" s="3" t="s">
        <v>1621</v>
      </c>
      <c r="G2500" s="3" t="s">
        <v>2523</v>
      </c>
      <c r="H2500" s="3" t="s">
        <v>2632</v>
      </c>
      <c r="I2500" s="4">
        <v>11.38</v>
      </c>
    </row>
    <row r="2501" spans="1:9" x14ac:dyDescent="0.2">
      <c r="A2501" s="2">
        <v>132018</v>
      </c>
      <c r="B2501" s="3" t="s">
        <v>19</v>
      </c>
      <c r="C2501" s="3" t="s">
        <v>20</v>
      </c>
      <c r="D2501" s="3" t="s">
        <v>2492</v>
      </c>
      <c r="E2501" s="3" t="s">
        <v>2571</v>
      </c>
      <c r="F2501" s="3" t="s">
        <v>1621</v>
      </c>
      <c r="G2501" s="3" t="s">
        <v>2523</v>
      </c>
      <c r="H2501" s="3" t="s">
        <v>2633</v>
      </c>
      <c r="I2501" s="4">
        <v>5.99</v>
      </c>
    </row>
    <row r="2502" spans="1:9" x14ac:dyDescent="0.2">
      <c r="A2502" s="2">
        <v>554931</v>
      </c>
      <c r="B2502" s="3" t="s">
        <v>19</v>
      </c>
      <c r="C2502" s="3" t="s">
        <v>20</v>
      </c>
      <c r="D2502" s="3" t="s">
        <v>2492</v>
      </c>
      <c r="E2502" s="3" t="s">
        <v>2571</v>
      </c>
      <c r="F2502" s="3" t="s">
        <v>1621</v>
      </c>
      <c r="G2502" s="3" t="s">
        <v>2523</v>
      </c>
      <c r="H2502" s="3" t="s">
        <v>2634</v>
      </c>
      <c r="I2502" s="4">
        <v>5.99</v>
      </c>
    </row>
    <row r="2503" spans="1:9" x14ac:dyDescent="0.2">
      <c r="A2503" s="2">
        <v>411487</v>
      </c>
      <c r="B2503" s="3" t="s">
        <v>19</v>
      </c>
      <c r="C2503" s="3" t="s">
        <v>20</v>
      </c>
      <c r="D2503" s="3" t="s">
        <v>2492</v>
      </c>
      <c r="E2503" s="3" t="s">
        <v>2571</v>
      </c>
      <c r="F2503" s="3" t="s">
        <v>1621</v>
      </c>
      <c r="G2503" s="3" t="s">
        <v>2523</v>
      </c>
      <c r="H2503" s="3" t="s">
        <v>2635</v>
      </c>
      <c r="I2503" s="4">
        <v>25.72</v>
      </c>
    </row>
    <row r="2504" spans="1:9" x14ac:dyDescent="0.2">
      <c r="A2504" s="2">
        <v>185260</v>
      </c>
      <c r="B2504" s="3" t="s">
        <v>19</v>
      </c>
      <c r="C2504" s="3" t="s">
        <v>20</v>
      </c>
      <c r="D2504" s="3" t="s">
        <v>2492</v>
      </c>
      <c r="E2504" s="3" t="s">
        <v>2571</v>
      </c>
      <c r="F2504" s="3" t="s">
        <v>1621</v>
      </c>
      <c r="G2504" s="3" t="s">
        <v>2505</v>
      </c>
      <c r="H2504" s="3" t="s">
        <v>2636</v>
      </c>
      <c r="I2504" s="4">
        <v>6.3</v>
      </c>
    </row>
    <row r="2505" spans="1:9" x14ac:dyDescent="0.2">
      <c r="A2505" s="2">
        <v>185268</v>
      </c>
      <c r="B2505" s="3" t="s">
        <v>19</v>
      </c>
      <c r="C2505" s="3" t="s">
        <v>20</v>
      </c>
      <c r="D2505" s="3" t="s">
        <v>2492</v>
      </c>
      <c r="E2505" s="3" t="s">
        <v>2571</v>
      </c>
      <c r="F2505" s="3" t="s">
        <v>1621</v>
      </c>
      <c r="G2505" s="3" t="s">
        <v>2505</v>
      </c>
      <c r="H2505" s="3" t="s">
        <v>2637</v>
      </c>
      <c r="I2505" s="4">
        <v>6.47</v>
      </c>
    </row>
    <row r="2506" spans="1:9" x14ac:dyDescent="0.2">
      <c r="A2506" s="2">
        <v>185340</v>
      </c>
      <c r="B2506" s="3" t="s">
        <v>19</v>
      </c>
      <c r="C2506" s="3" t="s">
        <v>20</v>
      </c>
      <c r="D2506" s="3" t="s">
        <v>2492</v>
      </c>
      <c r="E2506" s="3" t="s">
        <v>2571</v>
      </c>
      <c r="F2506" s="3" t="s">
        <v>1621</v>
      </c>
      <c r="G2506" s="3" t="s">
        <v>2505</v>
      </c>
      <c r="H2506" s="3" t="s">
        <v>2638</v>
      </c>
      <c r="I2506" s="4">
        <v>6.3</v>
      </c>
    </row>
    <row r="2507" spans="1:9" x14ac:dyDescent="0.2">
      <c r="A2507" s="2">
        <v>434485</v>
      </c>
      <c r="B2507" s="3" t="s">
        <v>19</v>
      </c>
      <c r="C2507" s="3" t="s">
        <v>20</v>
      </c>
      <c r="D2507" s="3" t="s">
        <v>2492</v>
      </c>
      <c r="E2507" s="3" t="s">
        <v>2571</v>
      </c>
      <c r="F2507" s="3" t="s">
        <v>1621</v>
      </c>
      <c r="G2507" s="3" t="s">
        <v>2639</v>
      </c>
      <c r="H2507" s="3" t="s">
        <v>2640</v>
      </c>
      <c r="I2507" s="4">
        <v>10.15</v>
      </c>
    </row>
    <row r="2508" spans="1:9" x14ac:dyDescent="0.2">
      <c r="A2508" s="2">
        <v>434488</v>
      </c>
      <c r="B2508" s="3" t="s">
        <v>19</v>
      </c>
      <c r="C2508" s="3" t="s">
        <v>20</v>
      </c>
      <c r="D2508" s="3" t="s">
        <v>2492</v>
      </c>
      <c r="E2508" s="3" t="s">
        <v>2571</v>
      </c>
      <c r="F2508" s="3" t="s">
        <v>1621</v>
      </c>
      <c r="G2508" s="3" t="s">
        <v>2639</v>
      </c>
      <c r="H2508" s="3" t="s">
        <v>2641</v>
      </c>
      <c r="I2508" s="4">
        <v>10.15</v>
      </c>
    </row>
    <row r="2509" spans="1:9" x14ac:dyDescent="0.2">
      <c r="A2509" s="2">
        <v>179116</v>
      </c>
      <c r="B2509" s="3" t="s">
        <v>19</v>
      </c>
      <c r="C2509" s="3" t="s">
        <v>20</v>
      </c>
      <c r="D2509" s="3" t="s">
        <v>2492</v>
      </c>
      <c r="E2509" s="3" t="s">
        <v>2571</v>
      </c>
      <c r="F2509" s="3" t="s">
        <v>2271</v>
      </c>
      <c r="G2509" s="3" t="s">
        <v>2569</v>
      </c>
      <c r="H2509" s="3" t="s">
        <v>2642</v>
      </c>
      <c r="I2509" s="4">
        <v>8.07</v>
      </c>
    </row>
    <row r="2510" spans="1:9" x14ac:dyDescent="0.2">
      <c r="A2510" s="2">
        <v>179124</v>
      </c>
      <c r="B2510" s="3" t="s">
        <v>19</v>
      </c>
      <c r="C2510" s="3" t="s">
        <v>20</v>
      </c>
      <c r="D2510" s="3" t="s">
        <v>2492</v>
      </c>
      <c r="E2510" s="3" t="s">
        <v>2571</v>
      </c>
      <c r="F2510" s="3" t="s">
        <v>2271</v>
      </c>
      <c r="G2510" s="3" t="s">
        <v>2569</v>
      </c>
      <c r="H2510" s="3" t="s">
        <v>2643</v>
      </c>
      <c r="I2510" s="4">
        <v>2.42</v>
      </c>
    </row>
    <row r="2511" spans="1:9" x14ac:dyDescent="0.2">
      <c r="A2511" s="2">
        <v>179159</v>
      </c>
      <c r="B2511" s="3" t="s">
        <v>19</v>
      </c>
      <c r="C2511" s="3" t="s">
        <v>20</v>
      </c>
      <c r="D2511" s="3" t="s">
        <v>2492</v>
      </c>
      <c r="E2511" s="3" t="s">
        <v>2571</v>
      </c>
      <c r="F2511" s="3" t="s">
        <v>2271</v>
      </c>
      <c r="G2511" s="3" t="s">
        <v>2569</v>
      </c>
      <c r="H2511" s="3" t="s">
        <v>2644</v>
      </c>
      <c r="I2511" s="4">
        <v>2.42</v>
      </c>
    </row>
    <row r="2512" spans="1:9" x14ac:dyDescent="0.2">
      <c r="A2512" s="2">
        <v>414868</v>
      </c>
      <c r="B2512" s="3" t="s">
        <v>19</v>
      </c>
      <c r="C2512" s="3" t="s">
        <v>20</v>
      </c>
      <c r="D2512" s="3" t="s">
        <v>2492</v>
      </c>
      <c r="E2512" s="3" t="s">
        <v>2571</v>
      </c>
      <c r="F2512" s="3" t="s">
        <v>2271</v>
      </c>
      <c r="G2512" s="3" t="s">
        <v>2272</v>
      </c>
      <c r="H2512" s="3" t="s">
        <v>2645</v>
      </c>
      <c r="I2512" s="4">
        <v>7.39</v>
      </c>
    </row>
    <row r="2513" spans="1:9" x14ac:dyDescent="0.2">
      <c r="A2513" s="2">
        <v>490758</v>
      </c>
      <c r="B2513" s="3" t="s">
        <v>19</v>
      </c>
      <c r="C2513" s="3" t="s">
        <v>20</v>
      </c>
      <c r="D2513" s="3" t="s">
        <v>2492</v>
      </c>
      <c r="E2513" s="3" t="s">
        <v>2571</v>
      </c>
      <c r="F2513" s="3" t="s">
        <v>2271</v>
      </c>
      <c r="G2513" s="3" t="s">
        <v>2556</v>
      </c>
      <c r="H2513" s="3" t="s">
        <v>2646</v>
      </c>
      <c r="I2513" s="4">
        <v>6.96</v>
      </c>
    </row>
    <row r="2514" spans="1:9" x14ac:dyDescent="0.2">
      <c r="A2514" s="2">
        <v>491297</v>
      </c>
      <c r="B2514" s="3" t="s">
        <v>19</v>
      </c>
      <c r="C2514" s="3" t="s">
        <v>20</v>
      </c>
      <c r="D2514" s="3" t="s">
        <v>2492</v>
      </c>
      <c r="E2514" s="3" t="s">
        <v>2571</v>
      </c>
      <c r="F2514" s="3" t="s">
        <v>2271</v>
      </c>
      <c r="G2514" s="3" t="s">
        <v>2556</v>
      </c>
      <c r="H2514" s="3" t="s">
        <v>2647</v>
      </c>
      <c r="I2514" s="4">
        <v>6.96</v>
      </c>
    </row>
    <row r="2515" spans="1:9" x14ac:dyDescent="0.2">
      <c r="A2515" s="2">
        <v>496703</v>
      </c>
      <c r="B2515" s="3" t="s">
        <v>19</v>
      </c>
      <c r="C2515" s="3" t="s">
        <v>20</v>
      </c>
      <c r="D2515" s="3" t="s">
        <v>2492</v>
      </c>
      <c r="E2515" s="3" t="s">
        <v>2571</v>
      </c>
      <c r="F2515" s="3" t="s">
        <v>2271</v>
      </c>
      <c r="G2515" s="3" t="s">
        <v>2554</v>
      </c>
      <c r="H2515" s="3" t="s">
        <v>2648</v>
      </c>
      <c r="I2515" s="4">
        <v>8.24</v>
      </c>
    </row>
    <row r="2516" spans="1:9" x14ac:dyDescent="0.2">
      <c r="A2516" s="2">
        <v>569041</v>
      </c>
      <c r="B2516" s="3" t="s">
        <v>19</v>
      </c>
      <c r="C2516" s="3" t="s">
        <v>20</v>
      </c>
      <c r="D2516" s="3" t="s">
        <v>2492</v>
      </c>
      <c r="E2516" s="3" t="s">
        <v>2571</v>
      </c>
      <c r="F2516" s="3" t="s">
        <v>2649</v>
      </c>
      <c r="G2516" s="3" t="s">
        <v>2650</v>
      </c>
      <c r="H2516" s="3" t="s">
        <v>2651</v>
      </c>
      <c r="I2516" s="4">
        <v>5.88</v>
      </c>
    </row>
    <row r="2517" spans="1:9" x14ac:dyDescent="0.2">
      <c r="A2517" s="2">
        <v>569042</v>
      </c>
      <c r="B2517" s="3" t="s">
        <v>19</v>
      </c>
      <c r="C2517" s="3" t="s">
        <v>20</v>
      </c>
      <c r="D2517" s="3" t="s">
        <v>2492</v>
      </c>
      <c r="E2517" s="3" t="s">
        <v>2571</v>
      </c>
      <c r="F2517" s="3" t="s">
        <v>2649</v>
      </c>
      <c r="G2517" s="3" t="s">
        <v>2650</v>
      </c>
      <c r="H2517" s="3" t="s">
        <v>2652</v>
      </c>
      <c r="I2517" s="4">
        <v>5.88</v>
      </c>
    </row>
    <row r="2518" spans="1:9" x14ac:dyDescent="0.2">
      <c r="A2518" s="2">
        <v>569047</v>
      </c>
      <c r="B2518" s="3" t="s">
        <v>19</v>
      </c>
      <c r="C2518" s="3" t="s">
        <v>20</v>
      </c>
      <c r="D2518" s="3" t="s">
        <v>2492</v>
      </c>
      <c r="E2518" s="3" t="s">
        <v>2571</v>
      </c>
      <c r="F2518" s="3" t="s">
        <v>2649</v>
      </c>
      <c r="G2518" s="3" t="s">
        <v>2650</v>
      </c>
      <c r="H2518" s="3" t="s">
        <v>2653</v>
      </c>
      <c r="I2518" s="4">
        <v>5.88</v>
      </c>
    </row>
    <row r="2519" spans="1:9" x14ac:dyDescent="0.2">
      <c r="A2519" s="2">
        <v>308905</v>
      </c>
      <c r="B2519" s="3" t="s">
        <v>19</v>
      </c>
      <c r="C2519" s="3" t="s">
        <v>20</v>
      </c>
      <c r="D2519" s="3" t="s">
        <v>2492</v>
      </c>
      <c r="E2519" s="3" t="s">
        <v>2654</v>
      </c>
      <c r="F2519" s="3" t="s">
        <v>1669</v>
      </c>
      <c r="G2519" s="3" t="s">
        <v>1670</v>
      </c>
      <c r="H2519" s="3" t="s">
        <v>2655</v>
      </c>
      <c r="I2519" s="4">
        <v>16.23</v>
      </c>
    </row>
    <row r="2520" spans="1:9" x14ac:dyDescent="0.2">
      <c r="A2520" s="2">
        <v>22987</v>
      </c>
      <c r="B2520" s="3" t="s">
        <v>19</v>
      </c>
      <c r="C2520" s="3" t="s">
        <v>20</v>
      </c>
      <c r="D2520" s="3" t="s">
        <v>2492</v>
      </c>
      <c r="E2520" s="3" t="s">
        <v>2654</v>
      </c>
      <c r="F2520" s="3" t="s">
        <v>1669</v>
      </c>
      <c r="G2520" s="3" t="s">
        <v>1670</v>
      </c>
      <c r="H2520" s="3" t="s">
        <v>2656</v>
      </c>
      <c r="I2520" s="4">
        <v>2.2999999999999998</v>
      </c>
    </row>
    <row r="2521" spans="1:9" x14ac:dyDescent="0.2">
      <c r="A2521" s="2">
        <v>37738</v>
      </c>
      <c r="B2521" s="3" t="s">
        <v>19</v>
      </c>
      <c r="C2521" s="3" t="s">
        <v>20</v>
      </c>
      <c r="D2521" s="3" t="s">
        <v>2492</v>
      </c>
      <c r="E2521" s="3" t="s">
        <v>2654</v>
      </c>
      <c r="F2521" s="3" t="s">
        <v>1669</v>
      </c>
      <c r="G2521" s="3" t="s">
        <v>1670</v>
      </c>
      <c r="H2521" s="3" t="s">
        <v>2657</v>
      </c>
      <c r="I2521" s="4">
        <v>2.2999999999999998</v>
      </c>
    </row>
    <row r="2522" spans="1:9" x14ac:dyDescent="0.2">
      <c r="A2522" s="2">
        <v>37739</v>
      </c>
      <c r="B2522" s="3" t="s">
        <v>19</v>
      </c>
      <c r="C2522" s="3" t="s">
        <v>20</v>
      </c>
      <c r="D2522" s="3" t="s">
        <v>2492</v>
      </c>
      <c r="E2522" s="3" t="s">
        <v>2654</v>
      </c>
      <c r="F2522" s="3" t="s">
        <v>1669</v>
      </c>
      <c r="G2522" s="3" t="s">
        <v>1670</v>
      </c>
      <c r="H2522" s="3" t="s">
        <v>2658</v>
      </c>
      <c r="I2522" s="4">
        <v>2.2999999999999998</v>
      </c>
    </row>
    <row r="2523" spans="1:9" x14ac:dyDescent="0.2">
      <c r="A2523" s="2">
        <v>37740</v>
      </c>
      <c r="B2523" s="3" t="s">
        <v>19</v>
      </c>
      <c r="C2523" s="3" t="s">
        <v>20</v>
      </c>
      <c r="D2523" s="3" t="s">
        <v>2492</v>
      </c>
      <c r="E2523" s="3" t="s">
        <v>2654</v>
      </c>
      <c r="F2523" s="3" t="s">
        <v>1669</v>
      </c>
      <c r="G2523" s="3" t="s">
        <v>1670</v>
      </c>
      <c r="H2523" s="3" t="s">
        <v>2659</v>
      </c>
      <c r="I2523" s="4">
        <v>2.2999999999999998</v>
      </c>
    </row>
    <row r="2524" spans="1:9" x14ac:dyDescent="0.2">
      <c r="A2524" s="2">
        <v>37741</v>
      </c>
      <c r="B2524" s="3" t="s">
        <v>19</v>
      </c>
      <c r="C2524" s="3" t="s">
        <v>20</v>
      </c>
      <c r="D2524" s="3" t="s">
        <v>2492</v>
      </c>
      <c r="E2524" s="3" t="s">
        <v>2654</v>
      </c>
      <c r="F2524" s="3" t="s">
        <v>1669</v>
      </c>
      <c r="G2524" s="3" t="s">
        <v>1670</v>
      </c>
      <c r="H2524" s="3" t="s">
        <v>2660</v>
      </c>
      <c r="I2524" s="4">
        <v>2.2999999999999998</v>
      </c>
    </row>
    <row r="2525" spans="1:9" x14ac:dyDescent="0.2">
      <c r="A2525" s="2">
        <v>76327</v>
      </c>
      <c r="B2525" s="3" t="s">
        <v>19</v>
      </c>
      <c r="C2525" s="3" t="s">
        <v>20</v>
      </c>
      <c r="D2525" s="3" t="s">
        <v>2492</v>
      </c>
      <c r="E2525" s="3" t="s">
        <v>2654</v>
      </c>
      <c r="F2525" s="3" t="s">
        <v>1669</v>
      </c>
      <c r="G2525" s="3" t="s">
        <v>1670</v>
      </c>
      <c r="H2525" s="3" t="s">
        <v>2661</v>
      </c>
      <c r="I2525" s="4">
        <v>2.2999999999999998</v>
      </c>
    </row>
    <row r="2526" spans="1:9" x14ac:dyDescent="0.2">
      <c r="A2526" s="2">
        <v>292518</v>
      </c>
      <c r="B2526" s="3" t="s">
        <v>19</v>
      </c>
      <c r="C2526" s="3" t="s">
        <v>20</v>
      </c>
      <c r="D2526" s="3" t="s">
        <v>2492</v>
      </c>
      <c r="E2526" s="3" t="s">
        <v>2654</v>
      </c>
      <c r="F2526" s="3" t="s">
        <v>1669</v>
      </c>
      <c r="G2526" s="3" t="s">
        <v>1670</v>
      </c>
      <c r="H2526" s="3" t="s">
        <v>2662</v>
      </c>
      <c r="I2526" s="4">
        <v>5.84</v>
      </c>
    </row>
    <row r="2527" spans="1:9" x14ac:dyDescent="0.2">
      <c r="A2527" s="2">
        <v>292519</v>
      </c>
      <c r="B2527" s="3" t="s">
        <v>19</v>
      </c>
      <c r="C2527" s="3" t="s">
        <v>20</v>
      </c>
      <c r="D2527" s="3" t="s">
        <v>2492</v>
      </c>
      <c r="E2527" s="3" t="s">
        <v>2654</v>
      </c>
      <c r="F2527" s="3" t="s">
        <v>1669</v>
      </c>
      <c r="G2527" s="3" t="s">
        <v>1670</v>
      </c>
      <c r="H2527" s="3" t="s">
        <v>2663</v>
      </c>
      <c r="I2527" s="4">
        <v>5.84</v>
      </c>
    </row>
    <row r="2528" spans="1:9" x14ac:dyDescent="0.2">
      <c r="A2528" s="2">
        <v>326582</v>
      </c>
      <c r="B2528" s="3" t="s">
        <v>19</v>
      </c>
      <c r="C2528" s="3" t="s">
        <v>20</v>
      </c>
      <c r="D2528" s="3" t="s">
        <v>2492</v>
      </c>
      <c r="E2528" s="3" t="s">
        <v>2654</v>
      </c>
      <c r="F2528" s="3" t="s">
        <v>1669</v>
      </c>
      <c r="G2528" s="3" t="s">
        <v>1670</v>
      </c>
      <c r="H2528" s="3" t="s">
        <v>2664</v>
      </c>
      <c r="I2528" s="4">
        <v>2.2999999999999998</v>
      </c>
    </row>
    <row r="2529" spans="1:9" x14ac:dyDescent="0.2">
      <c r="A2529" s="2">
        <v>472928</v>
      </c>
      <c r="B2529" s="3" t="s">
        <v>19</v>
      </c>
      <c r="C2529" s="3" t="s">
        <v>20</v>
      </c>
      <c r="D2529" s="3" t="s">
        <v>2492</v>
      </c>
      <c r="E2529" s="3" t="s">
        <v>2654</v>
      </c>
      <c r="F2529" s="3" t="s">
        <v>1669</v>
      </c>
      <c r="G2529" s="3" t="s">
        <v>1670</v>
      </c>
      <c r="H2529" s="3" t="s">
        <v>2665</v>
      </c>
      <c r="I2529" s="4">
        <v>6.7</v>
      </c>
    </row>
    <row r="2530" spans="1:9" x14ac:dyDescent="0.2">
      <c r="A2530" s="2">
        <v>476143</v>
      </c>
      <c r="B2530" s="3" t="s">
        <v>19</v>
      </c>
      <c r="C2530" s="3" t="s">
        <v>20</v>
      </c>
      <c r="D2530" s="3" t="s">
        <v>2492</v>
      </c>
      <c r="E2530" s="3" t="s">
        <v>2654</v>
      </c>
      <c r="F2530" s="3" t="s">
        <v>1669</v>
      </c>
      <c r="G2530" s="3" t="s">
        <v>1670</v>
      </c>
      <c r="H2530" s="3" t="s">
        <v>2666</v>
      </c>
      <c r="I2530" s="4">
        <v>1.58</v>
      </c>
    </row>
    <row r="2531" spans="1:9" x14ac:dyDescent="0.2">
      <c r="A2531" s="2">
        <v>476144</v>
      </c>
      <c r="B2531" s="3" t="s">
        <v>19</v>
      </c>
      <c r="C2531" s="3" t="s">
        <v>20</v>
      </c>
      <c r="D2531" s="3" t="s">
        <v>2492</v>
      </c>
      <c r="E2531" s="3" t="s">
        <v>2654</v>
      </c>
      <c r="F2531" s="3" t="s">
        <v>1669</v>
      </c>
      <c r="G2531" s="3" t="s">
        <v>1670</v>
      </c>
      <c r="H2531" s="3" t="s">
        <v>2667</v>
      </c>
      <c r="I2531" s="4">
        <v>1.58</v>
      </c>
    </row>
    <row r="2532" spans="1:9" x14ac:dyDescent="0.2">
      <c r="A2532" s="2">
        <v>476146</v>
      </c>
      <c r="B2532" s="3" t="s">
        <v>19</v>
      </c>
      <c r="C2532" s="3" t="s">
        <v>20</v>
      </c>
      <c r="D2532" s="3" t="s">
        <v>2492</v>
      </c>
      <c r="E2532" s="3" t="s">
        <v>2654</v>
      </c>
      <c r="F2532" s="3" t="s">
        <v>1669</v>
      </c>
      <c r="G2532" s="3" t="s">
        <v>1670</v>
      </c>
      <c r="H2532" s="3" t="s">
        <v>2668</v>
      </c>
      <c r="I2532" s="4">
        <v>1.58</v>
      </c>
    </row>
    <row r="2533" spans="1:9" x14ac:dyDescent="0.2">
      <c r="A2533" s="2">
        <v>476148</v>
      </c>
      <c r="B2533" s="3" t="s">
        <v>19</v>
      </c>
      <c r="C2533" s="3" t="s">
        <v>20</v>
      </c>
      <c r="D2533" s="3" t="s">
        <v>2492</v>
      </c>
      <c r="E2533" s="3" t="s">
        <v>2654</v>
      </c>
      <c r="F2533" s="3" t="s">
        <v>1669</v>
      </c>
      <c r="G2533" s="3" t="s">
        <v>1670</v>
      </c>
      <c r="H2533" s="3" t="s">
        <v>2669</v>
      </c>
      <c r="I2533" s="4">
        <v>1.58</v>
      </c>
    </row>
    <row r="2534" spans="1:9" x14ac:dyDescent="0.2">
      <c r="A2534" s="2">
        <v>476150</v>
      </c>
      <c r="B2534" s="3" t="s">
        <v>19</v>
      </c>
      <c r="C2534" s="3" t="s">
        <v>20</v>
      </c>
      <c r="D2534" s="3" t="s">
        <v>2492</v>
      </c>
      <c r="E2534" s="3" t="s">
        <v>2654</v>
      </c>
      <c r="F2534" s="3" t="s">
        <v>1669</v>
      </c>
      <c r="G2534" s="3" t="s">
        <v>1670</v>
      </c>
      <c r="H2534" s="3" t="s">
        <v>2670</v>
      </c>
      <c r="I2534" s="4">
        <v>6.74</v>
      </c>
    </row>
    <row r="2535" spans="1:9" x14ac:dyDescent="0.2">
      <c r="A2535" s="2">
        <v>476152</v>
      </c>
      <c r="B2535" s="3" t="s">
        <v>19</v>
      </c>
      <c r="C2535" s="3" t="s">
        <v>20</v>
      </c>
      <c r="D2535" s="3" t="s">
        <v>2492</v>
      </c>
      <c r="E2535" s="3" t="s">
        <v>2654</v>
      </c>
      <c r="F2535" s="3" t="s">
        <v>1669</v>
      </c>
      <c r="G2535" s="3" t="s">
        <v>1670</v>
      </c>
      <c r="H2535" s="3" t="s">
        <v>2671</v>
      </c>
      <c r="I2535" s="4">
        <v>6.74</v>
      </c>
    </row>
    <row r="2536" spans="1:9" x14ac:dyDescent="0.2">
      <c r="A2536" s="2">
        <v>476154</v>
      </c>
      <c r="B2536" s="3" t="s">
        <v>19</v>
      </c>
      <c r="C2536" s="3" t="s">
        <v>20</v>
      </c>
      <c r="D2536" s="3" t="s">
        <v>2492</v>
      </c>
      <c r="E2536" s="3" t="s">
        <v>2654</v>
      </c>
      <c r="F2536" s="3" t="s">
        <v>1669</v>
      </c>
      <c r="G2536" s="3" t="s">
        <v>1670</v>
      </c>
      <c r="H2536" s="3" t="s">
        <v>2672</v>
      </c>
      <c r="I2536" s="4">
        <v>6.74</v>
      </c>
    </row>
    <row r="2537" spans="1:9" x14ac:dyDescent="0.2">
      <c r="A2537" s="2">
        <v>476155</v>
      </c>
      <c r="B2537" s="3" t="s">
        <v>19</v>
      </c>
      <c r="C2537" s="3" t="s">
        <v>20</v>
      </c>
      <c r="D2537" s="3" t="s">
        <v>2492</v>
      </c>
      <c r="E2537" s="3" t="s">
        <v>2654</v>
      </c>
      <c r="F2537" s="3" t="s">
        <v>1669</v>
      </c>
      <c r="G2537" s="3" t="s">
        <v>1670</v>
      </c>
      <c r="H2537" s="3" t="s">
        <v>2673</v>
      </c>
      <c r="I2537" s="4">
        <v>6.74</v>
      </c>
    </row>
    <row r="2538" spans="1:9" x14ac:dyDescent="0.2">
      <c r="A2538" s="2">
        <v>522546</v>
      </c>
      <c r="B2538" s="3" t="s">
        <v>19</v>
      </c>
      <c r="C2538" s="3" t="s">
        <v>20</v>
      </c>
      <c r="D2538" s="3" t="s">
        <v>2492</v>
      </c>
      <c r="E2538" s="3" t="s">
        <v>2654</v>
      </c>
      <c r="F2538" s="3" t="s">
        <v>1669</v>
      </c>
      <c r="G2538" s="3" t="s">
        <v>1670</v>
      </c>
      <c r="H2538" s="3" t="s">
        <v>2674</v>
      </c>
      <c r="I2538" s="4">
        <v>21.54</v>
      </c>
    </row>
    <row r="2539" spans="1:9" x14ac:dyDescent="0.2">
      <c r="A2539" s="2">
        <v>572166</v>
      </c>
      <c r="B2539" s="3" t="s">
        <v>19</v>
      </c>
      <c r="C2539" s="3" t="s">
        <v>20</v>
      </c>
      <c r="D2539" s="3" t="s">
        <v>2492</v>
      </c>
      <c r="E2539" s="3" t="s">
        <v>2654</v>
      </c>
      <c r="F2539" s="3" t="s">
        <v>1669</v>
      </c>
      <c r="G2539" s="3" t="s">
        <v>1670</v>
      </c>
      <c r="H2539" s="3" t="s">
        <v>2675</v>
      </c>
      <c r="I2539" s="4">
        <v>36.69</v>
      </c>
    </row>
    <row r="2540" spans="1:9" x14ac:dyDescent="0.2">
      <c r="A2540" s="2">
        <v>466839</v>
      </c>
      <c r="B2540" s="3" t="s">
        <v>19</v>
      </c>
      <c r="C2540" s="3" t="s">
        <v>20</v>
      </c>
      <c r="D2540" s="3" t="s">
        <v>2492</v>
      </c>
      <c r="E2540" s="3" t="s">
        <v>2654</v>
      </c>
      <c r="F2540" s="3" t="s">
        <v>1669</v>
      </c>
      <c r="G2540" s="3" t="s">
        <v>2676</v>
      </c>
      <c r="H2540" s="3" t="s">
        <v>2677</v>
      </c>
      <c r="I2540" s="4">
        <v>6.08</v>
      </c>
    </row>
    <row r="2541" spans="1:9" x14ac:dyDescent="0.2">
      <c r="A2541" s="2">
        <v>6281</v>
      </c>
      <c r="B2541" s="3" t="s">
        <v>19</v>
      </c>
      <c r="C2541" s="3" t="s">
        <v>20</v>
      </c>
      <c r="D2541" s="3" t="s">
        <v>2492</v>
      </c>
      <c r="E2541" s="3" t="s">
        <v>2654</v>
      </c>
      <c r="F2541" s="3" t="s">
        <v>2271</v>
      </c>
      <c r="G2541" s="3" t="s">
        <v>2554</v>
      </c>
      <c r="H2541" s="3" t="s">
        <v>2678</v>
      </c>
      <c r="I2541" s="4">
        <v>2.3199999999999998</v>
      </c>
    </row>
    <row r="2542" spans="1:9" x14ac:dyDescent="0.2">
      <c r="A2542" s="2">
        <v>17420</v>
      </c>
      <c r="B2542" s="3" t="s">
        <v>19</v>
      </c>
      <c r="C2542" s="3" t="s">
        <v>20</v>
      </c>
      <c r="D2542" s="3" t="s">
        <v>2492</v>
      </c>
      <c r="E2542" s="3" t="s">
        <v>2654</v>
      </c>
      <c r="F2542" s="3" t="s">
        <v>2271</v>
      </c>
      <c r="G2542" s="3" t="s">
        <v>2554</v>
      </c>
      <c r="H2542" s="3" t="s">
        <v>2679</v>
      </c>
      <c r="I2542" s="4">
        <v>2.3199999999999998</v>
      </c>
    </row>
    <row r="2543" spans="1:9" x14ac:dyDescent="0.2">
      <c r="A2543" s="2">
        <v>20718</v>
      </c>
      <c r="B2543" s="3" t="s">
        <v>19</v>
      </c>
      <c r="C2543" s="3" t="s">
        <v>20</v>
      </c>
      <c r="D2543" s="3" t="s">
        <v>2492</v>
      </c>
      <c r="E2543" s="3" t="s">
        <v>2654</v>
      </c>
      <c r="F2543" s="3" t="s">
        <v>2271</v>
      </c>
      <c r="G2543" s="3" t="s">
        <v>2554</v>
      </c>
      <c r="H2543" s="3" t="s">
        <v>2680</v>
      </c>
      <c r="I2543" s="4">
        <v>2.3199999999999998</v>
      </c>
    </row>
    <row r="2544" spans="1:9" x14ac:dyDescent="0.2">
      <c r="A2544" s="2">
        <v>23684</v>
      </c>
      <c r="B2544" s="3" t="s">
        <v>19</v>
      </c>
      <c r="C2544" s="3" t="s">
        <v>20</v>
      </c>
      <c r="D2544" s="3" t="s">
        <v>2492</v>
      </c>
      <c r="E2544" s="3" t="s">
        <v>2654</v>
      </c>
      <c r="F2544" s="3" t="s">
        <v>2271</v>
      </c>
      <c r="G2544" s="3" t="s">
        <v>2554</v>
      </c>
      <c r="H2544" s="3" t="s">
        <v>2681</v>
      </c>
      <c r="I2544" s="4">
        <v>2.3199999999999998</v>
      </c>
    </row>
    <row r="2545" spans="1:9" x14ac:dyDescent="0.2">
      <c r="A2545" s="2">
        <v>23702</v>
      </c>
      <c r="B2545" s="3" t="s">
        <v>19</v>
      </c>
      <c r="C2545" s="3" t="s">
        <v>20</v>
      </c>
      <c r="D2545" s="3" t="s">
        <v>2492</v>
      </c>
      <c r="E2545" s="3" t="s">
        <v>2654</v>
      </c>
      <c r="F2545" s="3" t="s">
        <v>2271</v>
      </c>
      <c r="G2545" s="3" t="s">
        <v>2554</v>
      </c>
      <c r="H2545" s="3" t="s">
        <v>2682</v>
      </c>
      <c r="I2545" s="4">
        <v>2.3199999999999998</v>
      </c>
    </row>
    <row r="2546" spans="1:9" x14ac:dyDescent="0.2">
      <c r="A2546" s="2">
        <v>556607</v>
      </c>
      <c r="B2546" s="3" t="s">
        <v>19</v>
      </c>
      <c r="C2546" s="3" t="s">
        <v>20</v>
      </c>
      <c r="D2546" s="3" t="s">
        <v>2492</v>
      </c>
      <c r="E2546" s="3" t="s">
        <v>2654</v>
      </c>
      <c r="F2546" s="3" t="s">
        <v>2271</v>
      </c>
      <c r="G2546" s="3" t="s">
        <v>2554</v>
      </c>
      <c r="H2546" s="3" t="s">
        <v>2683</v>
      </c>
      <c r="I2546" s="4">
        <v>7.47</v>
      </c>
    </row>
    <row r="2547" spans="1:9" x14ac:dyDescent="0.2">
      <c r="A2547" s="2">
        <v>556609</v>
      </c>
      <c r="B2547" s="3" t="s">
        <v>19</v>
      </c>
      <c r="C2547" s="3" t="s">
        <v>20</v>
      </c>
      <c r="D2547" s="3" t="s">
        <v>2492</v>
      </c>
      <c r="E2547" s="3" t="s">
        <v>2654</v>
      </c>
      <c r="F2547" s="3" t="s">
        <v>2271</v>
      </c>
      <c r="G2547" s="3" t="s">
        <v>2554</v>
      </c>
      <c r="H2547" s="3" t="s">
        <v>2684</v>
      </c>
      <c r="I2547" s="4">
        <v>7.07</v>
      </c>
    </row>
    <row r="2548" spans="1:9" x14ac:dyDescent="0.2">
      <c r="A2548" s="2">
        <v>30999</v>
      </c>
      <c r="B2548" s="3" t="s">
        <v>19</v>
      </c>
      <c r="C2548" s="3" t="s">
        <v>20</v>
      </c>
      <c r="D2548" s="3" t="s">
        <v>2492</v>
      </c>
      <c r="E2548" s="3" t="s">
        <v>2654</v>
      </c>
      <c r="F2548" s="3" t="s">
        <v>2271</v>
      </c>
      <c r="G2548" s="3" t="s">
        <v>361</v>
      </c>
      <c r="H2548" s="3" t="s">
        <v>2685</v>
      </c>
      <c r="I2548" s="4">
        <v>2.29</v>
      </c>
    </row>
    <row r="2549" spans="1:9" x14ac:dyDescent="0.2">
      <c r="A2549" s="2">
        <v>31001</v>
      </c>
      <c r="B2549" s="3" t="s">
        <v>19</v>
      </c>
      <c r="C2549" s="3" t="s">
        <v>20</v>
      </c>
      <c r="D2549" s="3" t="s">
        <v>2492</v>
      </c>
      <c r="E2549" s="3" t="s">
        <v>2654</v>
      </c>
      <c r="F2549" s="3" t="s">
        <v>2271</v>
      </c>
      <c r="G2549" s="3" t="s">
        <v>361</v>
      </c>
      <c r="H2549" s="3" t="s">
        <v>2686</v>
      </c>
      <c r="I2549" s="4">
        <v>2.29</v>
      </c>
    </row>
    <row r="2550" spans="1:9" x14ac:dyDescent="0.2">
      <c r="A2550" s="2">
        <v>30998</v>
      </c>
      <c r="B2550" s="3" t="s">
        <v>19</v>
      </c>
      <c r="C2550" s="3" t="s">
        <v>20</v>
      </c>
      <c r="D2550" s="3" t="s">
        <v>2492</v>
      </c>
      <c r="E2550" s="3" t="s">
        <v>2654</v>
      </c>
      <c r="F2550" s="3" t="s">
        <v>2271</v>
      </c>
      <c r="G2550" s="3" t="s">
        <v>361</v>
      </c>
      <c r="H2550" s="3" t="s">
        <v>2687</v>
      </c>
      <c r="I2550" s="4">
        <v>2.29</v>
      </c>
    </row>
    <row r="2551" spans="1:9" x14ac:dyDescent="0.2">
      <c r="A2551" s="2">
        <v>79915</v>
      </c>
      <c r="B2551" s="3" t="s">
        <v>19</v>
      </c>
      <c r="C2551" s="3" t="s">
        <v>20</v>
      </c>
      <c r="D2551" s="3" t="s">
        <v>2492</v>
      </c>
      <c r="E2551" s="3" t="s">
        <v>2654</v>
      </c>
      <c r="F2551" s="3" t="s">
        <v>2271</v>
      </c>
      <c r="G2551" s="3" t="s">
        <v>361</v>
      </c>
      <c r="H2551" s="3" t="s">
        <v>2688</v>
      </c>
      <c r="I2551" s="4">
        <v>2.29</v>
      </c>
    </row>
    <row r="2552" spans="1:9" x14ac:dyDescent="0.2">
      <c r="A2552" s="2">
        <v>358155</v>
      </c>
      <c r="B2552" s="3" t="s">
        <v>19</v>
      </c>
      <c r="C2552" s="3" t="s">
        <v>20</v>
      </c>
      <c r="D2552" s="3" t="s">
        <v>2492</v>
      </c>
      <c r="E2552" s="3" t="s">
        <v>2654</v>
      </c>
      <c r="F2552" s="3" t="s">
        <v>2271</v>
      </c>
      <c r="G2552" s="3" t="s">
        <v>2564</v>
      </c>
      <c r="H2552" s="3" t="s">
        <v>2689</v>
      </c>
      <c r="I2552" s="4">
        <v>1.1000000000000001</v>
      </c>
    </row>
    <row r="2553" spans="1:9" x14ac:dyDescent="0.2">
      <c r="A2553" s="2">
        <v>358157</v>
      </c>
      <c r="B2553" s="3" t="s">
        <v>19</v>
      </c>
      <c r="C2553" s="3" t="s">
        <v>20</v>
      </c>
      <c r="D2553" s="3" t="s">
        <v>2492</v>
      </c>
      <c r="E2553" s="3" t="s">
        <v>2654</v>
      </c>
      <c r="F2553" s="3" t="s">
        <v>2271</v>
      </c>
      <c r="G2553" s="3" t="s">
        <v>2564</v>
      </c>
      <c r="H2553" s="3" t="s">
        <v>2690</v>
      </c>
      <c r="I2553" s="4">
        <v>1.1000000000000001</v>
      </c>
    </row>
    <row r="2554" spans="1:9" x14ac:dyDescent="0.2">
      <c r="A2554" s="2">
        <v>358159</v>
      </c>
      <c r="B2554" s="3" t="s">
        <v>19</v>
      </c>
      <c r="C2554" s="3" t="s">
        <v>20</v>
      </c>
      <c r="D2554" s="3" t="s">
        <v>2492</v>
      </c>
      <c r="E2554" s="3" t="s">
        <v>2654</v>
      </c>
      <c r="F2554" s="3" t="s">
        <v>2271</v>
      </c>
      <c r="G2554" s="3" t="s">
        <v>2564</v>
      </c>
      <c r="H2554" s="3" t="s">
        <v>2691</v>
      </c>
      <c r="I2554" s="4">
        <v>1.1000000000000001</v>
      </c>
    </row>
    <row r="2555" spans="1:9" x14ac:dyDescent="0.2">
      <c r="A2555" s="2">
        <v>358162</v>
      </c>
      <c r="B2555" s="3" t="s">
        <v>19</v>
      </c>
      <c r="C2555" s="3" t="s">
        <v>20</v>
      </c>
      <c r="D2555" s="3" t="s">
        <v>2492</v>
      </c>
      <c r="E2555" s="3" t="s">
        <v>2654</v>
      </c>
      <c r="F2555" s="3" t="s">
        <v>2271</v>
      </c>
      <c r="G2555" s="3" t="s">
        <v>2564</v>
      </c>
      <c r="H2555" s="3" t="s">
        <v>2692</v>
      </c>
      <c r="I2555" s="4">
        <v>1.1000000000000001</v>
      </c>
    </row>
    <row r="2556" spans="1:9" x14ac:dyDescent="0.2">
      <c r="A2556" s="2">
        <v>466840</v>
      </c>
      <c r="B2556" s="3" t="s">
        <v>19</v>
      </c>
      <c r="C2556" s="3" t="s">
        <v>20</v>
      </c>
      <c r="D2556" s="3" t="s">
        <v>2492</v>
      </c>
      <c r="E2556" s="3" t="s">
        <v>2654</v>
      </c>
      <c r="F2556" s="3" t="s">
        <v>2271</v>
      </c>
      <c r="G2556" s="3" t="s">
        <v>2272</v>
      </c>
      <c r="H2556" s="3" t="s">
        <v>2693</v>
      </c>
      <c r="I2556" s="4">
        <v>1.88</v>
      </c>
    </row>
    <row r="2557" spans="1:9" x14ac:dyDescent="0.2">
      <c r="A2557" s="2">
        <v>466842</v>
      </c>
      <c r="B2557" s="3" t="s">
        <v>19</v>
      </c>
      <c r="C2557" s="3" t="s">
        <v>20</v>
      </c>
      <c r="D2557" s="3" t="s">
        <v>2492</v>
      </c>
      <c r="E2557" s="3" t="s">
        <v>2654</v>
      </c>
      <c r="F2557" s="3" t="s">
        <v>2271</v>
      </c>
      <c r="G2557" s="3" t="s">
        <v>2272</v>
      </c>
      <c r="H2557" s="3" t="s">
        <v>2694</v>
      </c>
      <c r="I2557" s="4">
        <v>1.88</v>
      </c>
    </row>
    <row r="2558" spans="1:9" x14ac:dyDescent="0.2">
      <c r="A2558" s="2">
        <v>466844</v>
      </c>
      <c r="B2558" s="3" t="s">
        <v>19</v>
      </c>
      <c r="C2558" s="3" t="s">
        <v>20</v>
      </c>
      <c r="D2558" s="3" t="s">
        <v>2492</v>
      </c>
      <c r="E2558" s="3" t="s">
        <v>2654</v>
      </c>
      <c r="F2558" s="3" t="s">
        <v>2271</v>
      </c>
      <c r="G2558" s="3" t="s">
        <v>2272</v>
      </c>
      <c r="H2558" s="3" t="s">
        <v>2695</v>
      </c>
      <c r="I2558" s="4">
        <v>1.88</v>
      </c>
    </row>
    <row r="2559" spans="1:9" x14ac:dyDescent="0.2">
      <c r="A2559" s="2">
        <v>466846</v>
      </c>
      <c r="B2559" s="3" t="s">
        <v>19</v>
      </c>
      <c r="C2559" s="3" t="s">
        <v>20</v>
      </c>
      <c r="D2559" s="3" t="s">
        <v>2492</v>
      </c>
      <c r="E2559" s="3" t="s">
        <v>2654</v>
      </c>
      <c r="F2559" s="3" t="s">
        <v>2271</v>
      </c>
      <c r="G2559" s="3" t="s">
        <v>2272</v>
      </c>
      <c r="H2559" s="3" t="s">
        <v>2696</v>
      </c>
      <c r="I2559" s="4">
        <v>1.88</v>
      </c>
    </row>
    <row r="2560" spans="1:9" x14ac:dyDescent="0.2">
      <c r="A2560" s="2">
        <v>466847</v>
      </c>
      <c r="B2560" s="3" t="s">
        <v>19</v>
      </c>
      <c r="C2560" s="3" t="s">
        <v>20</v>
      </c>
      <c r="D2560" s="3" t="s">
        <v>2492</v>
      </c>
      <c r="E2560" s="3" t="s">
        <v>2654</v>
      </c>
      <c r="F2560" s="3" t="s">
        <v>2271</v>
      </c>
      <c r="G2560" s="3" t="s">
        <v>2272</v>
      </c>
      <c r="H2560" s="3" t="s">
        <v>2697</v>
      </c>
      <c r="I2560" s="4">
        <v>7.37</v>
      </c>
    </row>
    <row r="2561" spans="1:9" x14ac:dyDescent="0.2">
      <c r="A2561" s="2">
        <v>494216</v>
      </c>
      <c r="B2561" s="3" t="s">
        <v>19</v>
      </c>
      <c r="C2561" s="3" t="s">
        <v>20</v>
      </c>
      <c r="D2561" s="3" t="s">
        <v>2492</v>
      </c>
      <c r="E2561" s="3" t="s">
        <v>2654</v>
      </c>
      <c r="F2561" s="3" t="s">
        <v>2271</v>
      </c>
      <c r="G2561" s="3" t="s">
        <v>2676</v>
      </c>
      <c r="H2561" s="3" t="s">
        <v>2698</v>
      </c>
      <c r="I2561" s="4">
        <v>1.1100000000000001</v>
      </c>
    </row>
    <row r="2562" spans="1:9" x14ac:dyDescent="0.2">
      <c r="A2562" s="2">
        <v>494218</v>
      </c>
      <c r="B2562" s="3" t="s">
        <v>19</v>
      </c>
      <c r="C2562" s="3" t="s">
        <v>20</v>
      </c>
      <c r="D2562" s="3" t="s">
        <v>2492</v>
      </c>
      <c r="E2562" s="3" t="s">
        <v>2654</v>
      </c>
      <c r="F2562" s="3" t="s">
        <v>2271</v>
      </c>
      <c r="G2562" s="3" t="s">
        <v>2676</v>
      </c>
      <c r="H2562" s="3" t="s">
        <v>2699</v>
      </c>
      <c r="I2562" s="4">
        <v>1.06</v>
      </c>
    </row>
    <row r="2563" spans="1:9" x14ac:dyDescent="0.2">
      <c r="A2563" s="2">
        <v>494221</v>
      </c>
      <c r="B2563" s="3" t="s">
        <v>19</v>
      </c>
      <c r="C2563" s="3" t="s">
        <v>20</v>
      </c>
      <c r="D2563" s="3" t="s">
        <v>2492</v>
      </c>
      <c r="E2563" s="3" t="s">
        <v>2654</v>
      </c>
      <c r="F2563" s="3" t="s">
        <v>2271</v>
      </c>
      <c r="G2563" s="3" t="s">
        <v>2676</v>
      </c>
      <c r="H2563" s="3" t="s">
        <v>2700</v>
      </c>
      <c r="I2563" s="4">
        <v>1.1100000000000001</v>
      </c>
    </row>
    <row r="2564" spans="1:9" x14ac:dyDescent="0.2">
      <c r="A2564" s="2">
        <v>494224</v>
      </c>
      <c r="B2564" s="3" t="s">
        <v>19</v>
      </c>
      <c r="C2564" s="3" t="s">
        <v>20</v>
      </c>
      <c r="D2564" s="3" t="s">
        <v>2492</v>
      </c>
      <c r="E2564" s="3" t="s">
        <v>2654</v>
      </c>
      <c r="F2564" s="3" t="s">
        <v>2271</v>
      </c>
      <c r="G2564" s="3" t="s">
        <v>2676</v>
      </c>
      <c r="H2564" s="3" t="s">
        <v>2701</v>
      </c>
      <c r="I2564" s="4">
        <v>1.1100000000000001</v>
      </c>
    </row>
    <row r="2565" spans="1:9" x14ac:dyDescent="0.2">
      <c r="A2565" s="2">
        <v>545882</v>
      </c>
      <c r="B2565" s="3" t="s">
        <v>19</v>
      </c>
      <c r="C2565" s="3" t="s">
        <v>20</v>
      </c>
      <c r="D2565" s="3" t="s">
        <v>2492</v>
      </c>
      <c r="E2565" s="3" t="s">
        <v>2654</v>
      </c>
      <c r="F2565" s="3" t="s">
        <v>2271</v>
      </c>
      <c r="G2565" s="3" t="s">
        <v>2676</v>
      </c>
      <c r="H2565" s="3" t="s">
        <v>2702</v>
      </c>
      <c r="I2565" s="4">
        <v>5.57</v>
      </c>
    </row>
    <row r="2566" spans="1:9" x14ac:dyDescent="0.2">
      <c r="A2566" s="2">
        <v>545884</v>
      </c>
      <c r="B2566" s="3" t="s">
        <v>19</v>
      </c>
      <c r="C2566" s="3" t="s">
        <v>20</v>
      </c>
      <c r="D2566" s="3" t="s">
        <v>2492</v>
      </c>
      <c r="E2566" s="3" t="s">
        <v>2654</v>
      </c>
      <c r="F2566" s="3" t="s">
        <v>2271</v>
      </c>
      <c r="G2566" s="3" t="s">
        <v>2676</v>
      </c>
      <c r="H2566" s="3" t="s">
        <v>2703</v>
      </c>
      <c r="I2566" s="4">
        <v>5.57</v>
      </c>
    </row>
    <row r="2567" spans="1:9" x14ac:dyDescent="0.2">
      <c r="A2567" s="2">
        <v>545890</v>
      </c>
      <c r="B2567" s="3" t="s">
        <v>19</v>
      </c>
      <c r="C2567" s="3" t="s">
        <v>20</v>
      </c>
      <c r="D2567" s="3" t="s">
        <v>2492</v>
      </c>
      <c r="E2567" s="3" t="s">
        <v>2654</v>
      </c>
      <c r="F2567" s="3" t="s">
        <v>2271</v>
      </c>
      <c r="G2567" s="3" t="s">
        <v>2676</v>
      </c>
      <c r="H2567" s="3" t="s">
        <v>2704</v>
      </c>
      <c r="I2567" s="4">
        <v>5.57</v>
      </c>
    </row>
    <row r="2568" spans="1:9" x14ac:dyDescent="0.2">
      <c r="A2568" s="2">
        <v>545944</v>
      </c>
      <c r="B2568" s="3" t="s">
        <v>19</v>
      </c>
      <c r="C2568" s="3" t="s">
        <v>20</v>
      </c>
      <c r="D2568" s="3" t="s">
        <v>2492</v>
      </c>
      <c r="E2568" s="3" t="s">
        <v>2654</v>
      </c>
      <c r="F2568" s="3" t="s">
        <v>2271</v>
      </c>
      <c r="G2568" s="3" t="s">
        <v>2676</v>
      </c>
      <c r="H2568" s="3" t="s">
        <v>2705</v>
      </c>
      <c r="I2568" s="4">
        <v>1.54</v>
      </c>
    </row>
    <row r="2569" spans="1:9" x14ac:dyDescent="0.2">
      <c r="A2569" s="2">
        <v>545945</v>
      </c>
      <c r="B2569" s="3" t="s">
        <v>19</v>
      </c>
      <c r="C2569" s="3" t="s">
        <v>20</v>
      </c>
      <c r="D2569" s="3" t="s">
        <v>2492</v>
      </c>
      <c r="E2569" s="3" t="s">
        <v>2654</v>
      </c>
      <c r="F2569" s="3" t="s">
        <v>2271</v>
      </c>
      <c r="G2569" s="3" t="s">
        <v>2676</v>
      </c>
      <c r="H2569" s="3" t="s">
        <v>2706</v>
      </c>
      <c r="I2569" s="4">
        <v>1.54</v>
      </c>
    </row>
    <row r="2570" spans="1:9" x14ac:dyDescent="0.2">
      <c r="A2570" s="2">
        <v>563334</v>
      </c>
      <c r="B2570" s="3" t="s">
        <v>19</v>
      </c>
      <c r="C2570" s="3" t="s">
        <v>20</v>
      </c>
      <c r="D2570" s="3" t="s">
        <v>2492</v>
      </c>
      <c r="E2570" s="3" t="s">
        <v>2654</v>
      </c>
      <c r="F2570" s="3" t="s">
        <v>2271</v>
      </c>
      <c r="G2570" s="3" t="s">
        <v>2567</v>
      </c>
      <c r="H2570" s="3" t="s">
        <v>2707</v>
      </c>
      <c r="I2570" s="4">
        <v>1.29</v>
      </c>
    </row>
    <row r="2571" spans="1:9" x14ac:dyDescent="0.2">
      <c r="A2571" s="2">
        <v>563336</v>
      </c>
      <c r="B2571" s="3" t="s">
        <v>19</v>
      </c>
      <c r="C2571" s="3" t="s">
        <v>20</v>
      </c>
      <c r="D2571" s="3" t="s">
        <v>2492</v>
      </c>
      <c r="E2571" s="3" t="s">
        <v>2654</v>
      </c>
      <c r="F2571" s="3" t="s">
        <v>2271</v>
      </c>
      <c r="G2571" s="3" t="s">
        <v>2567</v>
      </c>
      <c r="H2571" s="3" t="s">
        <v>2708</v>
      </c>
      <c r="I2571" s="4">
        <v>1.29</v>
      </c>
    </row>
    <row r="2572" spans="1:9" x14ac:dyDescent="0.2">
      <c r="A2572" s="2">
        <v>563337</v>
      </c>
      <c r="B2572" s="3" t="s">
        <v>19</v>
      </c>
      <c r="C2572" s="3" t="s">
        <v>20</v>
      </c>
      <c r="D2572" s="3" t="s">
        <v>2492</v>
      </c>
      <c r="E2572" s="3" t="s">
        <v>2654</v>
      </c>
      <c r="F2572" s="3" t="s">
        <v>2271</v>
      </c>
      <c r="G2572" s="3" t="s">
        <v>2567</v>
      </c>
      <c r="H2572" s="3" t="s">
        <v>2709</v>
      </c>
      <c r="I2572" s="4">
        <v>1.29</v>
      </c>
    </row>
    <row r="2573" spans="1:9" x14ac:dyDescent="0.2">
      <c r="A2573" s="2">
        <v>563358</v>
      </c>
      <c r="B2573" s="3" t="s">
        <v>19</v>
      </c>
      <c r="C2573" s="3" t="s">
        <v>20</v>
      </c>
      <c r="D2573" s="3" t="s">
        <v>2492</v>
      </c>
      <c r="E2573" s="3" t="s">
        <v>2654</v>
      </c>
      <c r="F2573" s="3" t="s">
        <v>2271</v>
      </c>
      <c r="G2573" s="3" t="s">
        <v>2567</v>
      </c>
      <c r="H2573" s="3" t="s">
        <v>2710</v>
      </c>
      <c r="I2573" s="4">
        <v>1.29</v>
      </c>
    </row>
    <row r="2574" spans="1:9" x14ac:dyDescent="0.2">
      <c r="A2574" s="2">
        <v>132932</v>
      </c>
      <c r="B2574" s="3" t="s">
        <v>19</v>
      </c>
      <c r="C2574" s="3" t="s">
        <v>20</v>
      </c>
      <c r="D2574" s="3" t="s">
        <v>2492</v>
      </c>
      <c r="E2574" s="3" t="s">
        <v>2654</v>
      </c>
      <c r="F2574" s="3" t="s">
        <v>1621</v>
      </c>
      <c r="G2574" s="3" t="s">
        <v>2517</v>
      </c>
      <c r="H2574" s="3" t="s">
        <v>2711</v>
      </c>
      <c r="I2574" s="4">
        <v>24.68</v>
      </c>
    </row>
    <row r="2575" spans="1:9" x14ac:dyDescent="0.2">
      <c r="A2575" s="2">
        <v>369706</v>
      </c>
      <c r="B2575" s="3" t="s">
        <v>19</v>
      </c>
      <c r="C2575" s="3" t="s">
        <v>20</v>
      </c>
      <c r="D2575" s="3" t="s">
        <v>2492</v>
      </c>
      <c r="E2575" s="3" t="s">
        <v>2654</v>
      </c>
      <c r="F2575" s="3" t="s">
        <v>1621</v>
      </c>
      <c r="G2575" s="3" t="s">
        <v>2517</v>
      </c>
      <c r="H2575" s="3" t="s">
        <v>2712</v>
      </c>
      <c r="I2575" s="4">
        <v>25.45</v>
      </c>
    </row>
    <row r="2576" spans="1:9" x14ac:dyDescent="0.2">
      <c r="A2576" s="2">
        <v>23870</v>
      </c>
      <c r="B2576" s="3" t="s">
        <v>19</v>
      </c>
      <c r="C2576" s="3" t="s">
        <v>20</v>
      </c>
      <c r="D2576" s="3" t="s">
        <v>2492</v>
      </c>
      <c r="E2576" s="3" t="s">
        <v>2654</v>
      </c>
      <c r="F2576" s="3" t="s">
        <v>72</v>
      </c>
      <c r="G2576" s="3" t="s">
        <v>411</v>
      </c>
      <c r="H2576" s="3" t="s">
        <v>2713</v>
      </c>
      <c r="I2576" s="4">
        <v>1.42</v>
      </c>
    </row>
    <row r="2577" spans="1:9" x14ac:dyDescent="0.2">
      <c r="A2577" s="2">
        <v>23869</v>
      </c>
      <c r="B2577" s="3" t="s">
        <v>19</v>
      </c>
      <c r="C2577" s="3" t="s">
        <v>20</v>
      </c>
      <c r="D2577" s="3" t="s">
        <v>2492</v>
      </c>
      <c r="E2577" s="3" t="s">
        <v>2654</v>
      </c>
      <c r="F2577" s="3" t="s">
        <v>72</v>
      </c>
      <c r="G2577" s="3" t="s">
        <v>411</v>
      </c>
      <c r="H2577" s="3" t="s">
        <v>2714</v>
      </c>
      <c r="I2577" s="4">
        <v>1.42</v>
      </c>
    </row>
    <row r="2578" spans="1:9" x14ac:dyDescent="0.2">
      <c r="A2578" s="2">
        <v>23871</v>
      </c>
      <c r="B2578" s="3" t="s">
        <v>19</v>
      </c>
      <c r="C2578" s="3" t="s">
        <v>20</v>
      </c>
      <c r="D2578" s="3" t="s">
        <v>2492</v>
      </c>
      <c r="E2578" s="3" t="s">
        <v>2654</v>
      </c>
      <c r="F2578" s="3" t="s">
        <v>72</v>
      </c>
      <c r="G2578" s="3" t="s">
        <v>411</v>
      </c>
      <c r="H2578" s="3" t="s">
        <v>2715</v>
      </c>
      <c r="I2578" s="4">
        <v>1.42</v>
      </c>
    </row>
    <row r="2579" spans="1:9" x14ac:dyDescent="0.2">
      <c r="A2579" s="2">
        <v>550563</v>
      </c>
      <c r="B2579" s="3" t="s">
        <v>19</v>
      </c>
      <c r="C2579" s="3" t="s">
        <v>20</v>
      </c>
      <c r="D2579" s="3" t="s">
        <v>2492</v>
      </c>
      <c r="E2579" s="3" t="s">
        <v>2654</v>
      </c>
      <c r="F2579" s="3" t="s">
        <v>826</v>
      </c>
      <c r="G2579" s="3" t="s">
        <v>2517</v>
      </c>
      <c r="H2579" s="3" t="s">
        <v>2716</v>
      </c>
      <c r="I2579" s="4">
        <v>23.71</v>
      </c>
    </row>
    <row r="2580" spans="1:9" x14ac:dyDescent="0.2">
      <c r="A2580" s="2">
        <v>164193</v>
      </c>
      <c r="B2580" s="3" t="s">
        <v>19</v>
      </c>
      <c r="C2580" s="3" t="s">
        <v>20</v>
      </c>
      <c r="D2580" s="3" t="s">
        <v>2492</v>
      </c>
      <c r="E2580" s="3" t="s">
        <v>2717</v>
      </c>
      <c r="F2580" s="3" t="s">
        <v>2533</v>
      </c>
      <c r="G2580" s="3" t="s">
        <v>2534</v>
      </c>
      <c r="H2580" s="3" t="s">
        <v>2718</v>
      </c>
      <c r="I2580" s="4">
        <v>42</v>
      </c>
    </row>
    <row r="2581" spans="1:9" x14ac:dyDescent="0.2">
      <c r="A2581" s="2">
        <v>173128</v>
      </c>
      <c r="B2581" s="3" t="s">
        <v>19</v>
      </c>
      <c r="C2581" s="3" t="s">
        <v>20</v>
      </c>
      <c r="D2581" s="3" t="s">
        <v>2492</v>
      </c>
      <c r="E2581" s="3" t="s">
        <v>2717</v>
      </c>
      <c r="F2581" s="3" t="s">
        <v>2533</v>
      </c>
      <c r="G2581" s="3" t="s">
        <v>2534</v>
      </c>
      <c r="H2581" s="3" t="s">
        <v>2719</v>
      </c>
      <c r="I2581" s="4">
        <v>30.33</v>
      </c>
    </row>
    <row r="2582" spans="1:9" x14ac:dyDescent="0.2">
      <c r="A2582" s="2">
        <v>392716</v>
      </c>
      <c r="B2582" s="3" t="s">
        <v>19</v>
      </c>
      <c r="C2582" s="3" t="s">
        <v>20</v>
      </c>
      <c r="D2582" s="3" t="s">
        <v>2492</v>
      </c>
      <c r="E2582" s="3" t="s">
        <v>2717</v>
      </c>
      <c r="F2582" s="3" t="s">
        <v>2533</v>
      </c>
      <c r="G2582" s="3" t="s">
        <v>2534</v>
      </c>
      <c r="H2582" s="3" t="s">
        <v>2720</v>
      </c>
      <c r="I2582" s="4">
        <v>30.33</v>
      </c>
    </row>
    <row r="2583" spans="1:9" x14ac:dyDescent="0.2">
      <c r="A2583" s="2">
        <v>448786</v>
      </c>
      <c r="B2583" s="3" t="s">
        <v>19</v>
      </c>
      <c r="C2583" s="3" t="s">
        <v>20</v>
      </c>
      <c r="D2583" s="3" t="s">
        <v>2492</v>
      </c>
      <c r="E2583" s="3" t="s">
        <v>2717</v>
      </c>
      <c r="F2583" s="3" t="s">
        <v>2533</v>
      </c>
      <c r="G2583" s="3" t="s">
        <v>2534</v>
      </c>
      <c r="H2583" s="3" t="s">
        <v>2721</v>
      </c>
      <c r="I2583" s="4">
        <v>37.97</v>
      </c>
    </row>
    <row r="2584" spans="1:9" x14ac:dyDescent="0.2">
      <c r="A2584" s="2">
        <v>455786</v>
      </c>
      <c r="B2584" s="3" t="s">
        <v>19</v>
      </c>
      <c r="C2584" s="3" t="s">
        <v>20</v>
      </c>
      <c r="D2584" s="3" t="s">
        <v>2492</v>
      </c>
      <c r="E2584" s="3" t="s">
        <v>2717</v>
      </c>
      <c r="F2584" s="3" t="s">
        <v>2533</v>
      </c>
      <c r="G2584" s="3" t="s">
        <v>2534</v>
      </c>
      <c r="H2584" s="3" t="s">
        <v>2722</v>
      </c>
      <c r="I2584" s="4">
        <v>56.01</v>
      </c>
    </row>
    <row r="2585" spans="1:9" x14ac:dyDescent="0.2">
      <c r="A2585" s="2">
        <v>373484</v>
      </c>
      <c r="B2585" s="3" t="s">
        <v>19</v>
      </c>
      <c r="C2585" s="3" t="s">
        <v>20</v>
      </c>
      <c r="D2585" s="3" t="s">
        <v>2492</v>
      </c>
      <c r="E2585" s="3" t="s">
        <v>2717</v>
      </c>
      <c r="F2585" s="3" t="s">
        <v>2533</v>
      </c>
      <c r="G2585" s="3" t="s">
        <v>2534</v>
      </c>
      <c r="H2585" s="3" t="s">
        <v>2723</v>
      </c>
      <c r="I2585" s="4">
        <v>14.87</v>
      </c>
    </row>
    <row r="2586" spans="1:9" x14ac:dyDescent="0.2">
      <c r="A2586" s="2">
        <v>373491</v>
      </c>
      <c r="B2586" s="3" t="s">
        <v>19</v>
      </c>
      <c r="C2586" s="3" t="s">
        <v>20</v>
      </c>
      <c r="D2586" s="3" t="s">
        <v>2492</v>
      </c>
      <c r="E2586" s="3" t="s">
        <v>2717</v>
      </c>
      <c r="F2586" s="3" t="s">
        <v>2533</v>
      </c>
      <c r="G2586" s="3" t="s">
        <v>2534</v>
      </c>
      <c r="H2586" s="3" t="s">
        <v>2724</v>
      </c>
      <c r="I2586" s="4">
        <v>15.58</v>
      </c>
    </row>
    <row r="2587" spans="1:9" x14ac:dyDescent="0.2">
      <c r="A2587" s="2">
        <v>373493</v>
      </c>
      <c r="B2587" s="3" t="s">
        <v>19</v>
      </c>
      <c r="C2587" s="3" t="s">
        <v>20</v>
      </c>
      <c r="D2587" s="3" t="s">
        <v>2492</v>
      </c>
      <c r="E2587" s="3" t="s">
        <v>2717</v>
      </c>
      <c r="F2587" s="3" t="s">
        <v>2533</v>
      </c>
      <c r="G2587" s="3" t="s">
        <v>2534</v>
      </c>
      <c r="H2587" s="3" t="s">
        <v>2725</v>
      </c>
      <c r="I2587" s="4">
        <v>14.87</v>
      </c>
    </row>
    <row r="2588" spans="1:9" x14ac:dyDescent="0.2">
      <c r="A2588" s="2">
        <v>373505</v>
      </c>
      <c r="B2588" s="3" t="s">
        <v>19</v>
      </c>
      <c r="C2588" s="3" t="s">
        <v>20</v>
      </c>
      <c r="D2588" s="3" t="s">
        <v>2492</v>
      </c>
      <c r="E2588" s="3" t="s">
        <v>2717</v>
      </c>
      <c r="F2588" s="3" t="s">
        <v>2533</v>
      </c>
      <c r="G2588" s="3" t="s">
        <v>2534</v>
      </c>
      <c r="H2588" s="3" t="s">
        <v>2726</v>
      </c>
      <c r="I2588" s="4">
        <v>15.58</v>
      </c>
    </row>
    <row r="2589" spans="1:9" x14ac:dyDescent="0.2">
      <c r="A2589" s="2">
        <v>385850</v>
      </c>
      <c r="B2589" s="3" t="s">
        <v>19</v>
      </c>
      <c r="C2589" s="3" t="s">
        <v>20</v>
      </c>
      <c r="D2589" s="3" t="s">
        <v>2492</v>
      </c>
      <c r="E2589" s="3" t="s">
        <v>2717</v>
      </c>
      <c r="F2589" s="3" t="s">
        <v>2533</v>
      </c>
      <c r="G2589" s="3" t="s">
        <v>2534</v>
      </c>
      <c r="H2589" s="3" t="s">
        <v>2727</v>
      </c>
      <c r="I2589" s="4">
        <v>30.76</v>
      </c>
    </row>
    <row r="2590" spans="1:9" x14ac:dyDescent="0.2">
      <c r="A2590" s="2">
        <v>393342</v>
      </c>
      <c r="B2590" s="3" t="s">
        <v>19</v>
      </c>
      <c r="C2590" s="3" t="s">
        <v>20</v>
      </c>
      <c r="D2590" s="3" t="s">
        <v>2492</v>
      </c>
      <c r="E2590" s="3" t="s">
        <v>2717</v>
      </c>
      <c r="F2590" s="3" t="s">
        <v>2533</v>
      </c>
      <c r="G2590" s="3" t="s">
        <v>2534</v>
      </c>
      <c r="H2590" s="3" t="s">
        <v>2728</v>
      </c>
      <c r="I2590" s="4">
        <v>11.79</v>
      </c>
    </row>
    <row r="2591" spans="1:9" x14ac:dyDescent="0.2">
      <c r="A2591" s="2">
        <v>393343</v>
      </c>
      <c r="B2591" s="3" t="s">
        <v>19</v>
      </c>
      <c r="C2591" s="3" t="s">
        <v>20</v>
      </c>
      <c r="D2591" s="3" t="s">
        <v>2492</v>
      </c>
      <c r="E2591" s="3" t="s">
        <v>2717</v>
      </c>
      <c r="F2591" s="3" t="s">
        <v>2533</v>
      </c>
      <c r="G2591" s="3" t="s">
        <v>2534</v>
      </c>
      <c r="H2591" s="3" t="s">
        <v>2729</v>
      </c>
      <c r="I2591" s="4">
        <v>11.79</v>
      </c>
    </row>
    <row r="2592" spans="1:9" x14ac:dyDescent="0.2">
      <c r="A2592" s="2">
        <v>414841</v>
      </c>
      <c r="B2592" s="3" t="s">
        <v>19</v>
      </c>
      <c r="C2592" s="3" t="s">
        <v>20</v>
      </c>
      <c r="D2592" s="3" t="s">
        <v>2492</v>
      </c>
      <c r="E2592" s="3" t="s">
        <v>2717</v>
      </c>
      <c r="F2592" s="3" t="s">
        <v>2533</v>
      </c>
      <c r="G2592" s="3" t="s">
        <v>2534</v>
      </c>
      <c r="H2592" s="3" t="s">
        <v>2730</v>
      </c>
      <c r="I2592" s="4">
        <v>14.87</v>
      </c>
    </row>
    <row r="2593" spans="1:9" x14ac:dyDescent="0.2">
      <c r="A2593" s="2">
        <v>447997</v>
      </c>
      <c r="B2593" s="3" t="s">
        <v>19</v>
      </c>
      <c r="C2593" s="3" t="s">
        <v>20</v>
      </c>
      <c r="D2593" s="3" t="s">
        <v>2492</v>
      </c>
      <c r="E2593" s="3" t="s">
        <v>2717</v>
      </c>
      <c r="F2593" s="3" t="s">
        <v>2533</v>
      </c>
      <c r="G2593" s="3" t="s">
        <v>2534</v>
      </c>
      <c r="H2593" s="3" t="s">
        <v>2731</v>
      </c>
      <c r="I2593" s="4">
        <v>15.58</v>
      </c>
    </row>
    <row r="2594" spans="1:9" x14ac:dyDescent="0.2">
      <c r="A2594" s="2">
        <v>477478</v>
      </c>
      <c r="B2594" s="3" t="s">
        <v>19</v>
      </c>
      <c r="C2594" s="3" t="s">
        <v>20</v>
      </c>
      <c r="D2594" s="3" t="s">
        <v>2492</v>
      </c>
      <c r="E2594" s="3" t="s">
        <v>2717</v>
      </c>
      <c r="F2594" s="3" t="s">
        <v>2533</v>
      </c>
      <c r="G2594" s="3" t="s">
        <v>2534</v>
      </c>
      <c r="H2594" s="3" t="s">
        <v>2732</v>
      </c>
      <c r="I2594" s="4">
        <v>11.95</v>
      </c>
    </row>
    <row r="2595" spans="1:9" x14ac:dyDescent="0.2">
      <c r="A2595" s="2">
        <v>506144</v>
      </c>
      <c r="B2595" s="3" t="s">
        <v>19</v>
      </c>
      <c r="C2595" s="3" t="s">
        <v>20</v>
      </c>
      <c r="D2595" s="3" t="s">
        <v>2492</v>
      </c>
      <c r="E2595" s="3" t="s">
        <v>2717</v>
      </c>
      <c r="F2595" s="3" t="s">
        <v>2533</v>
      </c>
      <c r="G2595" s="3" t="s">
        <v>2534</v>
      </c>
      <c r="H2595" s="3" t="s">
        <v>2733</v>
      </c>
      <c r="I2595" s="4">
        <v>6.34</v>
      </c>
    </row>
    <row r="2596" spans="1:9" x14ac:dyDescent="0.2">
      <c r="A2596" s="2">
        <v>506146</v>
      </c>
      <c r="B2596" s="3" t="s">
        <v>19</v>
      </c>
      <c r="C2596" s="3" t="s">
        <v>20</v>
      </c>
      <c r="D2596" s="3" t="s">
        <v>2492</v>
      </c>
      <c r="E2596" s="3" t="s">
        <v>2717</v>
      </c>
      <c r="F2596" s="3" t="s">
        <v>2533</v>
      </c>
      <c r="G2596" s="3" t="s">
        <v>2534</v>
      </c>
      <c r="H2596" s="3" t="s">
        <v>2734</v>
      </c>
      <c r="I2596" s="4">
        <v>6.34</v>
      </c>
    </row>
    <row r="2597" spans="1:9" x14ac:dyDescent="0.2">
      <c r="A2597" s="2">
        <v>550256</v>
      </c>
      <c r="B2597" s="3" t="s">
        <v>19</v>
      </c>
      <c r="C2597" s="3" t="s">
        <v>20</v>
      </c>
      <c r="D2597" s="3" t="s">
        <v>2492</v>
      </c>
      <c r="E2597" s="3" t="s">
        <v>2717</v>
      </c>
      <c r="F2597" s="3" t="s">
        <v>2533</v>
      </c>
      <c r="G2597" s="3" t="s">
        <v>2534</v>
      </c>
      <c r="H2597" s="3" t="s">
        <v>2735</v>
      </c>
      <c r="I2597" s="4">
        <v>14.29</v>
      </c>
    </row>
    <row r="2598" spans="1:9" x14ac:dyDescent="0.2">
      <c r="A2598" s="2">
        <v>550357</v>
      </c>
      <c r="B2598" s="3" t="s">
        <v>19</v>
      </c>
      <c r="C2598" s="3" t="s">
        <v>20</v>
      </c>
      <c r="D2598" s="3" t="s">
        <v>2492</v>
      </c>
      <c r="E2598" s="3" t="s">
        <v>2717</v>
      </c>
      <c r="F2598" s="3" t="s">
        <v>2533</v>
      </c>
      <c r="G2598" s="3" t="s">
        <v>2534</v>
      </c>
      <c r="H2598" s="3" t="s">
        <v>2736</v>
      </c>
      <c r="I2598" s="4">
        <v>12.09</v>
      </c>
    </row>
    <row r="2599" spans="1:9" x14ac:dyDescent="0.2">
      <c r="A2599" s="2">
        <v>550359</v>
      </c>
      <c r="B2599" s="3" t="s">
        <v>19</v>
      </c>
      <c r="C2599" s="3" t="s">
        <v>20</v>
      </c>
      <c r="D2599" s="3" t="s">
        <v>2492</v>
      </c>
      <c r="E2599" s="3" t="s">
        <v>2717</v>
      </c>
      <c r="F2599" s="3" t="s">
        <v>2533</v>
      </c>
      <c r="G2599" s="3" t="s">
        <v>2534</v>
      </c>
      <c r="H2599" s="3" t="s">
        <v>2737</v>
      </c>
      <c r="I2599" s="4">
        <v>14.29</v>
      </c>
    </row>
    <row r="2600" spans="1:9" x14ac:dyDescent="0.2">
      <c r="A2600" s="2">
        <v>550254</v>
      </c>
      <c r="B2600" s="3" t="s">
        <v>19</v>
      </c>
      <c r="C2600" s="3" t="s">
        <v>20</v>
      </c>
      <c r="D2600" s="3" t="s">
        <v>2492</v>
      </c>
      <c r="E2600" s="3" t="s">
        <v>2717</v>
      </c>
      <c r="F2600" s="3" t="s">
        <v>2533</v>
      </c>
      <c r="G2600" s="3" t="s">
        <v>2534</v>
      </c>
      <c r="H2600" s="3" t="s">
        <v>2738</v>
      </c>
      <c r="I2600" s="4">
        <v>12.09</v>
      </c>
    </row>
    <row r="2601" spans="1:9" x14ac:dyDescent="0.2">
      <c r="A2601" s="2">
        <v>585903</v>
      </c>
      <c r="B2601" s="3" t="s">
        <v>19</v>
      </c>
      <c r="C2601" s="3" t="s">
        <v>20</v>
      </c>
      <c r="D2601" s="3" t="s">
        <v>2492</v>
      </c>
      <c r="E2601" s="3" t="s">
        <v>2717</v>
      </c>
      <c r="F2601" s="3" t="s">
        <v>2533</v>
      </c>
      <c r="G2601" s="3" t="s">
        <v>2534</v>
      </c>
      <c r="H2601" s="3" t="s">
        <v>2739</v>
      </c>
      <c r="I2601" s="4">
        <v>25.07</v>
      </c>
    </row>
    <row r="2602" spans="1:9" x14ac:dyDescent="0.2">
      <c r="A2602" s="2">
        <v>585905</v>
      </c>
      <c r="B2602" s="3" t="s">
        <v>19</v>
      </c>
      <c r="C2602" s="3" t="s">
        <v>20</v>
      </c>
      <c r="D2602" s="3" t="s">
        <v>2492</v>
      </c>
      <c r="E2602" s="3" t="s">
        <v>2717</v>
      </c>
      <c r="F2602" s="3" t="s">
        <v>2533</v>
      </c>
      <c r="G2602" s="3" t="s">
        <v>2534</v>
      </c>
      <c r="H2602" s="3" t="s">
        <v>2740</v>
      </c>
      <c r="I2602" s="4">
        <v>25.07</v>
      </c>
    </row>
    <row r="2603" spans="1:9" x14ac:dyDescent="0.2">
      <c r="A2603" s="2">
        <v>585907</v>
      </c>
      <c r="B2603" s="3" t="s">
        <v>19</v>
      </c>
      <c r="C2603" s="3" t="s">
        <v>20</v>
      </c>
      <c r="D2603" s="3" t="s">
        <v>2492</v>
      </c>
      <c r="E2603" s="3" t="s">
        <v>2717</v>
      </c>
      <c r="F2603" s="3" t="s">
        <v>2533</v>
      </c>
      <c r="G2603" s="3" t="s">
        <v>2534</v>
      </c>
      <c r="H2603" s="3" t="s">
        <v>2741</v>
      </c>
      <c r="I2603" s="4">
        <v>25.07</v>
      </c>
    </row>
    <row r="2604" spans="1:9" x14ac:dyDescent="0.2">
      <c r="A2604" s="2">
        <v>585908</v>
      </c>
      <c r="B2604" s="3" t="s">
        <v>19</v>
      </c>
      <c r="C2604" s="3" t="s">
        <v>20</v>
      </c>
      <c r="D2604" s="3" t="s">
        <v>2492</v>
      </c>
      <c r="E2604" s="3" t="s">
        <v>2717</v>
      </c>
      <c r="F2604" s="3" t="s">
        <v>2533</v>
      </c>
      <c r="G2604" s="3" t="s">
        <v>2534</v>
      </c>
      <c r="H2604" s="3" t="s">
        <v>2742</v>
      </c>
      <c r="I2604" s="4">
        <v>15.02</v>
      </c>
    </row>
    <row r="2605" spans="1:9" x14ac:dyDescent="0.2">
      <c r="A2605" s="2">
        <v>585909</v>
      </c>
      <c r="B2605" s="3" t="s">
        <v>19</v>
      </c>
      <c r="C2605" s="3" t="s">
        <v>20</v>
      </c>
      <c r="D2605" s="3" t="s">
        <v>2492</v>
      </c>
      <c r="E2605" s="3" t="s">
        <v>2717</v>
      </c>
      <c r="F2605" s="3" t="s">
        <v>2533</v>
      </c>
      <c r="G2605" s="3" t="s">
        <v>2534</v>
      </c>
      <c r="H2605" s="3" t="s">
        <v>2743</v>
      </c>
      <c r="I2605" s="4">
        <v>15.02</v>
      </c>
    </row>
    <row r="2606" spans="1:9" x14ac:dyDescent="0.2">
      <c r="A2606" s="2">
        <v>585910</v>
      </c>
      <c r="B2606" s="3" t="s">
        <v>19</v>
      </c>
      <c r="C2606" s="3" t="s">
        <v>20</v>
      </c>
      <c r="D2606" s="3" t="s">
        <v>2492</v>
      </c>
      <c r="E2606" s="3" t="s">
        <v>2717</v>
      </c>
      <c r="F2606" s="3" t="s">
        <v>2533</v>
      </c>
      <c r="G2606" s="3" t="s">
        <v>2534</v>
      </c>
      <c r="H2606" s="3" t="s">
        <v>2744</v>
      </c>
      <c r="I2606" s="4">
        <v>15.02</v>
      </c>
    </row>
    <row r="2607" spans="1:9" x14ac:dyDescent="0.2">
      <c r="A2607" s="2">
        <v>282266</v>
      </c>
      <c r="B2607" s="3" t="s">
        <v>19</v>
      </c>
      <c r="C2607" s="3" t="s">
        <v>20</v>
      </c>
      <c r="D2607" s="3" t="s">
        <v>2492</v>
      </c>
      <c r="E2607" s="3" t="s">
        <v>2717</v>
      </c>
      <c r="F2607" s="3" t="s">
        <v>72</v>
      </c>
      <c r="G2607" s="3" t="s">
        <v>411</v>
      </c>
      <c r="H2607" s="3" t="s">
        <v>2745</v>
      </c>
      <c r="I2607" s="4">
        <v>24.87</v>
      </c>
    </row>
    <row r="2608" spans="1:9" x14ac:dyDescent="0.2">
      <c r="A2608" s="2">
        <v>309490</v>
      </c>
      <c r="B2608" s="3" t="s">
        <v>19</v>
      </c>
      <c r="C2608" s="3" t="s">
        <v>20</v>
      </c>
      <c r="D2608" s="3" t="s">
        <v>2492</v>
      </c>
      <c r="E2608" s="3" t="s">
        <v>2717</v>
      </c>
      <c r="F2608" s="3" t="s">
        <v>1621</v>
      </c>
      <c r="G2608" s="3" t="s">
        <v>2520</v>
      </c>
      <c r="H2608" s="3" t="s">
        <v>2746</v>
      </c>
      <c r="I2608" s="4">
        <v>17.62</v>
      </c>
    </row>
    <row r="2609" spans="1:9" x14ac:dyDescent="0.2">
      <c r="A2609" s="2">
        <v>407037</v>
      </c>
      <c r="B2609" s="3" t="s">
        <v>19</v>
      </c>
      <c r="C2609" s="3" t="s">
        <v>20</v>
      </c>
      <c r="D2609" s="3" t="s">
        <v>2492</v>
      </c>
      <c r="E2609" s="3" t="s">
        <v>2717</v>
      </c>
      <c r="F2609" s="3" t="s">
        <v>1621</v>
      </c>
      <c r="G2609" s="3" t="s">
        <v>2639</v>
      </c>
      <c r="H2609" s="3" t="s">
        <v>2747</v>
      </c>
      <c r="I2609" s="4">
        <v>23</v>
      </c>
    </row>
    <row r="2610" spans="1:9" x14ac:dyDescent="0.2">
      <c r="A2610" s="2">
        <v>434523</v>
      </c>
      <c r="B2610" s="3" t="s">
        <v>19</v>
      </c>
      <c r="C2610" s="3" t="s">
        <v>20</v>
      </c>
      <c r="D2610" s="3" t="s">
        <v>2492</v>
      </c>
      <c r="E2610" s="3" t="s">
        <v>2717</v>
      </c>
      <c r="F2610" s="3" t="s">
        <v>1621</v>
      </c>
      <c r="G2610" s="3" t="s">
        <v>2639</v>
      </c>
      <c r="H2610" s="3" t="s">
        <v>2748</v>
      </c>
      <c r="I2610" s="4">
        <v>23</v>
      </c>
    </row>
    <row r="2611" spans="1:9" x14ac:dyDescent="0.2">
      <c r="A2611" s="2">
        <v>467333</v>
      </c>
      <c r="B2611" s="3" t="s">
        <v>19</v>
      </c>
      <c r="C2611" s="3" t="s">
        <v>20</v>
      </c>
      <c r="D2611" s="3" t="s">
        <v>2492</v>
      </c>
      <c r="E2611" s="3" t="s">
        <v>2717</v>
      </c>
      <c r="F2611" s="3" t="s">
        <v>1621</v>
      </c>
      <c r="G2611" s="3" t="s">
        <v>2505</v>
      </c>
      <c r="H2611" s="3" t="s">
        <v>2749</v>
      </c>
      <c r="I2611" s="4">
        <v>24.61</v>
      </c>
    </row>
    <row r="2612" spans="1:9" x14ac:dyDescent="0.2">
      <c r="A2612" s="2">
        <v>523618</v>
      </c>
      <c r="B2612" s="3" t="s">
        <v>19</v>
      </c>
      <c r="C2612" s="3" t="s">
        <v>20</v>
      </c>
      <c r="D2612" s="3" t="s">
        <v>2492</v>
      </c>
      <c r="E2612" s="3" t="s">
        <v>2717</v>
      </c>
      <c r="F2612" s="3" t="s">
        <v>1621</v>
      </c>
      <c r="G2612" s="3" t="s">
        <v>2505</v>
      </c>
      <c r="H2612" s="3" t="s">
        <v>2750</v>
      </c>
      <c r="I2612" s="4">
        <v>15.57</v>
      </c>
    </row>
    <row r="2613" spans="1:9" x14ac:dyDescent="0.2">
      <c r="A2613" s="2">
        <v>523627</v>
      </c>
      <c r="B2613" s="3" t="s">
        <v>19</v>
      </c>
      <c r="C2613" s="3" t="s">
        <v>20</v>
      </c>
      <c r="D2613" s="3" t="s">
        <v>2492</v>
      </c>
      <c r="E2613" s="3" t="s">
        <v>2717</v>
      </c>
      <c r="F2613" s="3" t="s">
        <v>1621</v>
      </c>
      <c r="G2613" s="3" t="s">
        <v>2505</v>
      </c>
      <c r="H2613" s="3" t="s">
        <v>2751</v>
      </c>
      <c r="I2613" s="4">
        <v>15.57</v>
      </c>
    </row>
    <row r="2614" spans="1:9" x14ac:dyDescent="0.2">
      <c r="A2614" s="2">
        <v>523630</v>
      </c>
      <c r="B2614" s="3" t="s">
        <v>19</v>
      </c>
      <c r="C2614" s="3" t="s">
        <v>20</v>
      </c>
      <c r="D2614" s="3" t="s">
        <v>2492</v>
      </c>
      <c r="E2614" s="3" t="s">
        <v>2717</v>
      </c>
      <c r="F2614" s="3" t="s">
        <v>1621</v>
      </c>
      <c r="G2614" s="3" t="s">
        <v>2505</v>
      </c>
      <c r="H2614" s="3" t="s">
        <v>2752</v>
      </c>
      <c r="I2614" s="4">
        <v>15.57</v>
      </c>
    </row>
    <row r="2615" spans="1:9" x14ac:dyDescent="0.2">
      <c r="A2615" s="2">
        <v>523632</v>
      </c>
      <c r="B2615" s="3" t="s">
        <v>19</v>
      </c>
      <c r="C2615" s="3" t="s">
        <v>20</v>
      </c>
      <c r="D2615" s="3" t="s">
        <v>2492</v>
      </c>
      <c r="E2615" s="3" t="s">
        <v>2717</v>
      </c>
      <c r="F2615" s="3" t="s">
        <v>1621</v>
      </c>
      <c r="G2615" s="3" t="s">
        <v>2505</v>
      </c>
      <c r="H2615" s="3" t="s">
        <v>2753</v>
      </c>
      <c r="I2615" s="4">
        <v>13.31</v>
      </c>
    </row>
    <row r="2616" spans="1:9" x14ac:dyDescent="0.2">
      <c r="A2616" s="2">
        <v>574705</v>
      </c>
      <c r="B2616" s="3" t="s">
        <v>19</v>
      </c>
      <c r="C2616" s="3" t="s">
        <v>20</v>
      </c>
      <c r="D2616" s="3" t="s">
        <v>2492</v>
      </c>
      <c r="E2616" s="3" t="s">
        <v>2717</v>
      </c>
      <c r="F2616" s="3" t="s">
        <v>1621</v>
      </c>
      <c r="G2616" s="3" t="s">
        <v>2505</v>
      </c>
      <c r="H2616" s="3" t="s">
        <v>2754</v>
      </c>
      <c r="I2616" s="4">
        <v>16.03</v>
      </c>
    </row>
    <row r="2617" spans="1:9" x14ac:dyDescent="0.2">
      <c r="A2617" s="2">
        <v>574713</v>
      </c>
      <c r="B2617" s="3" t="s">
        <v>19</v>
      </c>
      <c r="C2617" s="3" t="s">
        <v>20</v>
      </c>
      <c r="D2617" s="3" t="s">
        <v>2492</v>
      </c>
      <c r="E2617" s="3" t="s">
        <v>2717</v>
      </c>
      <c r="F2617" s="3" t="s">
        <v>1621</v>
      </c>
      <c r="G2617" s="3" t="s">
        <v>2505</v>
      </c>
      <c r="H2617" s="3" t="s">
        <v>2755</v>
      </c>
      <c r="I2617" s="4">
        <v>9.1</v>
      </c>
    </row>
    <row r="2618" spans="1:9" x14ac:dyDescent="0.2">
      <c r="A2618" s="2">
        <v>339319</v>
      </c>
      <c r="B2618" s="3" t="s">
        <v>19</v>
      </c>
      <c r="C2618" s="3" t="s">
        <v>20</v>
      </c>
      <c r="D2618" s="3" t="s">
        <v>2492</v>
      </c>
      <c r="E2618" s="3" t="s">
        <v>2717</v>
      </c>
      <c r="F2618" s="3" t="s">
        <v>1621</v>
      </c>
      <c r="G2618" s="3" t="s">
        <v>2505</v>
      </c>
      <c r="H2618" s="3" t="s">
        <v>2756</v>
      </c>
      <c r="I2618" s="4">
        <v>4.87</v>
      </c>
    </row>
    <row r="2619" spans="1:9" x14ac:dyDescent="0.2">
      <c r="A2619" s="2">
        <v>522500</v>
      </c>
      <c r="B2619" s="3" t="s">
        <v>19</v>
      </c>
      <c r="C2619" s="3" t="s">
        <v>20</v>
      </c>
      <c r="D2619" s="3" t="s">
        <v>2492</v>
      </c>
      <c r="E2619" s="3" t="s">
        <v>2717</v>
      </c>
      <c r="F2619" s="3" t="s">
        <v>1621</v>
      </c>
      <c r="G2619" s="3" t="s">
        <v>2513</v>
      </c>
      <c r="H2619" s="3" t="s">
        <v>2757</v>
      </c>
      <c r="I2619" s="4">
        <v>10</v>
      </c>
    </row>
    <row r="2620" spans="1:9" x14ac:dyDescent="0.2">
      <c r="A2620" s="2">
        <v>82742</v>
      </c>
      <c r="B2620" s="3" t="s">
        <v>19</v>
      </c>
      <c r="C2620" s="3" t="s">
        <v>20</v>
      </c>
      <c r="D2620" s="3" t="s">
        <v>2492</v>
      </c>
      <c r="E2620" s="3" t="s">
        <v>2717</v>
      </c>
      <c r="F2620" s="3" t="s">
        <v>1621</v>
      </c>
      <c r="G2620" s="3" t="s">
        <v>2523</v>
      </c>
      <c r="H2620" s="3" t="s">
        <v>2758</v>
      </c>
      <c r="I2620" s="4">
        <v>10.52</v>
      </c>
    </row>
    <row r="2621" spans="1:9" x14ac:dyDescent="0.2">
      <c r="A2621" s="2">
        <v>162101</v>
      </c>
      <c r="B2621" s="3" t="s">
        <v>19</v>
      </c>
      <c r="C2621" s="3" t="s">
        <v>20</v>
      </c>
      <c r="D2621" s="3" t="s">
        <v>2492</v>
      </c>
      <c r="E2621" s="3" t="s">
        <v>2717</v>
      </c>
      <c r="F2621" s="3" t="s">
        <v>1621</v>
      </c>
      <c r="G2621" s="3" t="s">
        <v>2523</v>
      </c>
      <c r="H2621" s="3" t="s">
        <v>2759</v>
      </c>
      <c r="I2621" s="4">
        <v>19.97</v>
      </c>
    </row>
    <row r="2622" spans="1:9" x14ac:dyDescent="0.2">
      <c r="A2622" s="2">
        <v>370219</v>
      </c>
      <c r="B2622" s="3" t="s">
        <v>19</v>
      </c>
      <c r="C2622" s="3" t="s">
        <v>20</v>
      </c>
      <c r="D2622" s="3" t="s">
        <v>2492</v>
      </c>
      <c r="E2622" s="3" t="s">
        <v>2717</v>
      </c>
      <c r="F2622" s="3" t="s">
        <v>83</v>
      </c>
      <c r="G2622" s="3" t="s">
        <v>84</v>
      </c>
      <c r="H2622" s="3" t="s">
        <v>2760</v>
      </c>
      <c r="I2622" s="4">
        <v>48.24</v>
      </c>
    </row>
    <row r="2623" spans="1:9" x14ac:dyDescent="0.2">
      <c r="A2623" s="2">
        <v>434741</v>
      </c>
      <c r="B2623" s="3" t="s">
        <v>19</v>
      </c>
      <c r="C2623" s="3" t="s">
        <v>20</v>
      </c>
      <c r="D2623" s="3" t="s">
        <v>2492</v>
      </c>
      <c r="E2623" s="3" t="s">
        <v>2717</v>
      </c>
      <c r="F2623" s="3" t="s">
        <v>83</v>
      </c>
      <c r="G2623" s="3" t="s">
        <v>84</v>
      </c>
      <c r="H2623" s="3" t="s">
        <v>2761</v>
      </c>
      <c r="I2623" s="4">
        <v>48.24</v>
      </c>
    </row>
    <row r="2624" spans="1:9" x14ac:dyDescent="0.2">
      <c r="A2624" s="2">
        <v>275200</v>
      </c>
      <c r="B2624" s="3" t="s">
        <v>19</v>
      </c>
      <c r="C2624" s="3" t="s">
        <v>20</v>
      </c>
      <c r="D2624" s="3" t="s">
        <v>2492</v>
      </c>
      <c r="E2624" s="3" t="s">
        <v>2717</v>
      </c>
      <c r="F2624" s="3" t="s">
        <v>83</v>
      </c>
      <c r="G2624" s="3" t="s">
        <v>84</v>
      </c>
      <c r="H2624" s="3" t="s">
        <v>2762</v>
      </c>
      <c r="I2624" s="4">
        <v>39.26</v>
      </c>
    </row>
    <row r="2625" spans="1:9" x14ac:dyDescent="0.2">
      <c r="A2625" s="2">
        <v>283283</v>
      </c>
      <c r="B2625" s="3" t="s">
        <v>19</v>
      </c>
      <c r="C2625" s="3" t="s">
        <v>20</v>
      </c>
      <c r="D2625" s="3" t="s">
        <v>2492</v>
      </c>
      <c r="E2625" s="3" t="s">
        <v>2717</v>
      </c>
      <c r="F2625" s="3" t="s">
        <v>83</v>
      </c>
      <c r="G2625" s="3" t="s">
        <v>84</v>
      </c>
      <c r="H2625" s="3" t="s">
        <v>2763</v>
      </c>
      <c r="I2625" s="4">
        <v>39.26</v>
      </c>
    </row>
    <row r="2626" spans="1:9" x14ac:dyDescent="0.2">
      <c r="A2626" s="2">
        <v>370144</v>
      </c>
      <c r="B2626" s="3" t="s">
        <v>19</v>
      </c>
      <c r="C2626" s="3" t="s">
        <v>20</v>
      </c>
      <c r="D2626" s="3" t="s">
        <v>2492</v>
      </c>
      <c r="E2626" s="3" t="s">
        <v>2717</v>
      </c>
      <c r="F2626" s="3" t="s">
        <v>83</v>
      </c>
      <c r="G2626" s="3" t="s">
        <v>84</v>
      </c>
      <c r="H2626" s="3" t="s">
        <v>2764</v>
      </c>
      <c r="I2626" s="4">
        <v>12.31</v>
      </c>
    </row>
    <row r="2627" spans="1:9" x14ac:dyDescent="0.2">
      <c r="A2627" s="2">
        <v>419342</v>
      </c>
      <c r="B2627" s="3" t="s">
        <v>19</v>
      </c>
      <c r="C2627" s="3" t="s">
        <v>20</v>
      </c>
      <c r="D2627" s="3" t="s">
        <v>2492</v>
      </c>
      <c r="E2627" s="3" t="s">
        <v>2717</v>
      </c>
      <c r="F2627" s="3" t="s">
        <v>83</v>
      </c>
      <c r="G2627" s="3" t="s">
        <v>84</v>
      </c>
      <c r="H2627" s="3" t="s">
        <v>2765</v>
      </c>
      <c r="I2627" s="4">
        <v>39.26</v>
      </c>
    </row>
    <row r="2628" spans="1:9" x14ac:dyDescent="0.2">
      <c r="A2628" s="2">
        <v>12028</v>
      </c>
      <c r="B2628" s="3" t="s">
        <v>19</v>
      </c>
      <c r="C2628" s="3" t="s">
        <v>20</v>
      </c>
      <c r="D2628" s="3" t="s">
        <v>2492</v>
      </c>
      <c r="E2628" s="3" t="s">
        <v>2717</v>
      </c>
      <c r="F2628" s="3" t="s">
        <v>83</v>
      </c>
      <c r="G2628" s="3" t="s">
        <v>311</v>
      </c>
      <c r="H2628" s="3" t="s">
        <v>2766</v>
      </c>
      <c r="I2628" s="4">
        <v>11.51</v>
      </c>
    </row>
    <row r="2629" spans="1:9" x14ac:dyDescent="0.2">
      <c r="A2629" s="2">
        <v>64003</v>
      </c>
      <c r="B2629" s="3" t="s">
        <v>19</v>
      </c>
      <c r="C2629" s="3" t="s">
        <v>20</v>
      </c>
      <c r="D2629" s="3" t="s">
        <v>2492</v>
      </c>
      <c r="E2629" s="3" t="s">
        <v>2717</v>
      </c>
      <c r="F2629" s="3" t="s">
        <v>83</v>
      </c>
      <c r="G2629" s="3" t="s">
        <v>311</v>
      </c>
      <c r="H2629" s="3" t="s">
        <v>2767</v>
      </c>
      <c r="I2629" s="4">
        <v>11.51</v>
      </c>
    </row>
    <row r="2630" spans="1:9" x14ac:dyDescent="0.2">
      <c r="A2630" s="2">
        <v>121569</v>
      </c>
      <c r="B2630" s="3" t="s">
        <v>19</v>
      </c>
      <c r="C2630" s="3" t="s">
        <v>20</v>
      </c>
      <c r="D2630" s="3" t="s">
        <v>2492</v>
      </c>
      <c r="E2630" s="3" t="s">
        <v>2717</v>
      </c>
      <c r="F2630" s="3" t="s">
        <v>83</v>
      </c>
      <c r="G2630" s="3" t="s">
        <v>311</v>
      </c>
      <c r="H2630" s="3" t="s">
        <v>2768</v>
      </c>
      <c r="I2630" s="4">
        <v>20.43</v>
      </c>
    </row>
    <row r="2631" spans="1:9" x14ac:dyDescent="0.2">
      <c r="A2631" s="2">
        <v>152390</v>
      </c>
      <c r="B2631" s="3" t="s">
        <v>19</v>
      </c>
      <c r="C2631" s="3" t="s">
        <v>20</v>
      </c>
      <c r="D2631" s="3" t="s">
        <v>2492</v>
      </c>
      <c r="E2631" s="3" t="s">
        <v>2717</v>
      </c>
      <c r="F2631" s="3" t="s">
        <v>83</v>
      </c>
      <c r="G2631" s="3" t="s">
        <v>311</v>
      </c>
      <c r="H2631" s="3" t="s">
        <v>2769</v>
      </c>
      <c r="I2631" s="4">
        <v>20.43</v>
      </c>
    </row>
    <row r="2632" spans="1:9" x14ac:dyDescent="0.2">
      <c r="A2632" s="2">
        <v>266759</v>
      </c>
      <c r="B2632" s="3" t="s">
        <v>19</v>
      </c>
      <c r="C2632" s="3" t="s">
        <v>20</v>
      </c>
      <c r="D2632" s="3" t="s">
        <v>2492</v>
      </c>
      <c r="E2632" s="3" t="s">
        <v>2717</v>
      </c>
      <c r="F2632" s="3" t="s">
        <v>83</v>
      </c>
      <c r="G2632" s="3" t="s">
        <v>311</v>
      </c>
      <c r="H2632" s="3" t="s">
        <v>2770</v>
      </c>
      <c r="I2632" s="4">
        <v>20.43</v>
      </c>
    </row>
    <row r="2633" spans="1:9" x14ac:dyDescent="0.2">
      <c r="A2633" s="2">
        <v>352327</v>
      </c>
      <c r="B2633" s="3" t="s">
        <v>19</v>
      </c>
      <c r="C2633" s="3" t="s">
        <v>20</v>
      </c>
      <c r="D2633" s="3" t="s">
        <v>2492</v>
      </c>
      <c r="E2633" s="3" t="s">
        <v>2717</v>
      </c>
      <c r="F2633" s="3" t="s">
        <v>83</v>
      </c>
      <c r="G2633" s="3" t="s">
        <v>311</v>
      </c>
      <c r="H2633" s="3" t="s">
        <v>2771</v>
      </c>
      <c r="I2633" s="4">
        <v>11.51</v>
      </c>
    </row>
    <row r="2634" spans="1:9" x14ac:dyDescent="0.2">
      <c r="A2634" s="2">
        <v>487504</v>
      </c>
      <c r="B2634" s="3" t="s">
        <v>19</v>
      </c>
      <c r="C2634" s="3" t="s">
        <v>20</v>
      </c>
      <c r="D2634" s="3" t="s">
        <v>2492</v>
      </c>
      <c r="E2634" s="3" t="s">
        <v>2717</v>
      </c>
      <c r="F2634" s="3" t="s">
        <v>83</v>
      </c>
      <c r="G2634" s="3" t="s">
        <v>311</v>
      </c>
      <c r="H2634" s="3" t="s">
        <v>2772</v>
      </c>
      <c r="I2634" s="4">
        <v>30.65</v>
      </c>
    </row>
    <row r="2635" spans="1:9" x14ac:dyDescent="0.2">
      <c r="A2635" s="2">
        <v>538514</v>
      </c>
      <c r="B2635" s="3" t="s">
        <v>19</v>
      </c>
      <c r="C2635" s="3" t="s">
        <v>20</v>
      </c>
      <c r="D2635" s="3" t="s">
        <v>2492</v>
      </c>
      <c r="E2635" s="3" t="s">
        <v>2717</v>
      </c>
      <c r="F2635" s="3" t="s">
        <v>83</v>
      </c>
      <c r="G2635" s="3" t="s">
        <v>311</v>
      </c>
      <c r="H2635" s="3" t="s">
        <v>2773</v>
      </c>
      <c r="I2635" s="4">
        <v>30.65</v>
      </c>
    </row>
    <row r="2636" spans="1:9" x14ac:dyDescent="0.2">
      <c r="A2636" s="2">
        <v>582466</v>
      </c>
      <c r="B2636" s="3" t="s">
        <v>19</v>
      </c>
      <c r="C2636" s="3" t="s">
        <v>20</v>
      </c>
      <c r="D2636" s="3" t="s">
        <v>2492</v>
      </c>
      <c r="E2636" s="3" t="s">
        <v>2717</v>
      </c>
      <c r="F2636" s="3" t="s">
        <v>83</v>
      </c>
      <c r="G2636" s="3" t="s">
        <v>311</v>
      </c>
      <c r="H2636" s="3" t="s">
        <v>2774</v>
      </c>
      <c r="I2636" s="4">
        <v>16.690000000000001</v>
      </c>
    </row>
    <row r="2637" spans="1:9" x14ac:dyDescent="0.2">
      <c r="A2637" s="2">
        <v>582469</v>
      </c>
      <c r="B2637" s="3" t="s">
        <v>19</v>
      </c>
      <c r="C2637" s="3" t="s">
        <v>20</v>
      </c>
      <c r="D2637" s="3" t="s">
        <v>2492</v>
      </c>
      <c r="E2637" s="3" t="s">
        <v>2717</v>
      </c>
      <c r="F2637" s="3" t="s">
        <v>83</v>
      </c>
      <c r="G2637" s="3" t="s">
        <v>311</v>
      </c>
      <c r="H2637" s="3" t="s">
        <v>2775</v>
      </c>
      <c r="I2637" s="4">
        <v>16.690000000000001</v>
      </c>
    </row>
    <row r="2638" spans="1:9" x14ac:dyDescent="0.2">
      <c r="A2638" s="2">
        <v>497502</v>
      </c>
      <c r="B2638" s="3" t="s">
        <v>19</v>
      </c>
      <c r="C2638" s="3" t="s">
        <v>20</v>
      </c>
      <c r="D2638" s="3" t="s">
        <v>2492</v>
      </c>
      <c r="E2638" s="3" t="s">
        <v>2717</v>
      </c>
      <c r="F2638" s="3" t="s">
        <v>2271</v>
      </c>
      <c r="G2638" s="3" t="s">
        <v>2272</v>
      </c>
      <c r="H2638" s="3" t="s">
        <v>2776</v>
      </c>
      <c r="I2638" s="4">
        <v>23.44</v>
      </c>
    </row>
    <row r="2639" spans="1:9" x14ac:dyDescent="0.2">
      <c r="A2639" s="2">
        <v>557473</v>
      </c>
      <c r="B2639" s="3" t="s">
        <v>19</v>
      </c>
      <c r="C2639" s="3" t="s">
        <v>20</v>
      </c>
      <c r="D2639" s="3" t="s">
        <v>2492</v>
      </c>
      <c r="E2639" s="3" t="s">
        <v>2717</v>
      </c>
      <c r="F2639" s="3" t="s">
        <v>2271</v>
      </c>
      <c r="G2639" s="3" t="s">
        <v>2777</v>
      </c>
      <c r="H2639" s="3" t="s">
        <v>2778</v>
      </c>
      <c r="I2639" s="4">
        <v>9.9</v>
      </c>
    </row>
    <row r="2640" spans="1:9" x14ac:dyDescent="0.2">
      <c r="A2640" s="2">
        <v>582538</v>
      </c>
      <c r="B2640" s="3" t="s">
        <v>19</v>
      </c>
      <c r="C2640" s="3" t="s">
        <v>20</v>
      </c>
      <c r="D2640" s="3" t="s">
        <v>2492</v>
      </c>
      <c r="E2640" s="3" t="s">
        <v>2717</v>
      </c>
      <c r="F2640" s="3" t="s">
        <v>2271</v>
      </c>
      <c r="G2640" s="3" t="s">
        <v>2564</v>
      </c>
      <c r="H2640" s="3" t="s">
        <v>2779</v>
      </c>
      <c r="I2640" s="4">
        <v>13.18</v>
      </c>
    </row>
    <row r="2641" spans="1:9" x14ac:dyDescent="0.2">
      <c r="A2641" s="2">
        <v>582535</v>
      </c>
      <c r="B2641" s="3" t="s">
        <v>19</v>
      </c>
      <c r="C2641" s="3" t="s">
        <v>20</v>
      </c>
      <c r="D2641" s="3" t="s">
        <v>2492</v>
      </c>
      <c r="E2641" s="3" t="s">
        <v>2717</v>
      </c>
      <c r="F2641" s="3" t="s">
        <v>2271</v>
      </c>
      <c r="G2641" s="3" t="s">
        <v>2564</v>
      </c>
      <c r="H2641" s="3" t="s">
        <v>2780</v>
      </c>
      <c r="I2641" s="4">
        <v>6.12</v>
      </c>
    </row>
    <row r="2642" spans="1:9" x14ac:dyDescent="0.2">
      <c r="A2642" s="2">
        <v>557471</v>
      </c>
      <c r="B2642" s="3" t="s">
        <v>19</v>
      </c>
      <c r="C2642" s="3" t="s">
        <v>20</v>
      </c>
      <c r="D2642" s="3" t="s">
        <v>2492</v>
      </c>
      <c r="E2642" s="3" t="s">
        <v>2717</v>
      </c>
      <c r="F2642" s="3" t="s">
        <v>2271</v>
      </c>
      <c r="G2642" s="3" t="s">
        <v>2567</v>
      </c>
      <c r="H2642" s="3" t="s">
        <v>2781</v>
      </c>
      <c r="I2642" s="4">
        <v>9.86</v>
      </c>
    </row>
    <row r="2643" spans="1:9" x14ac:dyDescent="0.2">
      <c r="A2643" s="2">
        <v>557472</v>
      </c>
      <c r="B2643" s="3" t="s">
        <v>19</v>
      </c>
      <c r="C2643" s="3" t="s">
        <v>20</v>
      </c>
      <c r="D2643" s="3" t="s">
        <v>2492</v>
      </c>
      <c r="E2643" s="3" t="s">
        <v>2717</v>
      </c>
      <c r="F2643" s="3" t="s">
        <v>2271</v>
      </c>
      <c r="G2643" s="3" t="s">
        <v>2567</v>
      </c>
      <c r="H2643" s="3" t="s">
        <v>2782</v>
      </c>
      <c r="I2643" s="4">
        <v>10.029999999999999</v>
      </c>
    </row>
    <row r="2644" spans="1:9" x14ac:dyDescent="0.2">
      <c r="A2644" s="2">
        <v>459101</v>
      </c>
      <c r="B2644" s="3" t="s">
        <v>19</v>
      </c>
      <c r="C2644" s="3" t="s">
        <v>20</v>
      </c>
      <c r="D2644" s="3" t="s">
        <v>2492</v>
      </c>
      <c r="E2644" s="3" t="s">
        <v>2717</v>
      </c>
      <c r="F2644" s="3" t="s">
        <v>2271</v>
      </c>
      <c r="G2644" s="3" t="s">
        <v>2556</v>
      </c>
      <c r="H2644" s="3" t="s">
        <v>2783</v>
      </c>
      <c r="I2644" s="4">
        <v>8.36</v>
      </c>
    </row>
    <row r="2645" spans="1:9" x14ac:dyDescent="0.2">
      <c r="A2645" s="2">
        <v>459103</v>
      </c>
      <c r="B2645" s="3" t="s">
        <v>19</v>
      </c>
      <c r="C2645" s="3" t="s">
        <v>20</v>
      </c>
      <c r="D2645" s="3" t="s">
        <v>2492</v>
      </c>
      <c r="E2645" s="3" t="s">
        <v>2717</v>
      </c>
      <c r="F2645" s="3" t="s">
        <v>2271</v>
      </c>
      <c r="G2645" s="3" t="s">
        <v>2556</v>
      </c>
      <c r="H2645" s="3" t="s">
        <v>2784</v>
      </c>
      <c r="I2645" s="4">
        <v>8.36</v>
      </c>
    </row>
    <row r="2646" spans="1:9" x14ac:dyDescent="0.2">
      <c r="A2646" s="2">
        <v>197763</v>
      </c>
      <c r="B2646" s="3" t="s">
        <v>19</v>
      </c>
      <c r="C2646" s="3" t="s">
        <v>20</v>
      </c>
      <c r="D2646" s="3" t="s">
        <v>2492</v>
      </c>
      <c r="E2646" s="3" t="s">
        <v>2717</v>
      </c>
      <c r="F2646" s="3" t="s">
        <v>1669</v>
      </c>
      <c r="G2646" s="3" t="s">
        <v>1670</v>
      </c>
      <c r="H2646" s="3" t="s">
        <v>2785</v>
      </c>
      <c r="I2646" s="4">
        <v>11.24</v>
      </c>
    </row>
    <row r="2647" spans="1:9" x14ac:dyDescent="0.2">
      <c r="A2647" s="2">
        <v>197766</v>
      </c>
      <c r="B2647" s="3" t="s">
        <v>19</v>
      </c>
      <c r="C2647" s="3" t="s">
        <v>20</v>
      </c>
      <c r="D2647" s="3" t="s">
        <v>2492</v>
      </c>
      <c r="E2647" s="3" t="s">
        <v>2717</v>
      </c>
      <c r="F2647" s="3" t="s">
        <v>1669</v>
      </c>
      <c r="G2647" s="3" t="s">
        <v>1670</v>
      </c>
      <c r="H2647" s="3" t="s">
        <v>2786</v>
      </c>
      <c r="I2647" s="4">
        <v>11.24</v>
      </c>
    </row>
    <row r="2648" spans="1:9" x14ac:dyDescent="0.2">
      <c r="A2648" s="2">
        <v>518067</v>
      </c>
      <c r="B2648" s="3" t="s">
        <v>19</v>
      </c>
      <c r="C2648" s="3" t="s">
        <v>20</v>
      </c>
      <c r="D2648" s="3" t="s">
        <v>2492</v>
      </c>
      <c r="E2648" s="3" t="s">
        <v>2717</v>
      </c>
      <c r="F2648" s="3" t="s">
        <v>1669</v>
      </c>
      <c r="G2648" s="3" t="s">
        <v>1670</v>
      </c>
      <c r="H2648" s="3" t="s">
        <v>2787</v>
      </c>
      <c r="I2648" s="4">
        <v>11.84</v>
      </c>
    </row>
    <row r="2649" spans="1:9" x14ac:dyDescent="0.2">
      <c r="A2649" s="2">
        <v>328082</v>
      </c>
      <c r="B2649" s="3" t="s">
        <v>19</v>
      </c>
      <c r="C2649" s="3" t="s">
        <v>20</v>
      </c>
      <c r="D2649" s="3" t="s">
        <v>2492</v>
      </c>
      <c r="E2649" s="3" t="s">
        <v>2788</v>
      </c>
      <c r="F2649" s="3" t="s">
        <v>2533</v>
      </c>
      <c r="G2649" s="3" t="s">
        <v>2534</v>
      </c>
      <c r="H2649" s="3" t="s">
        <v>2789</v>
      </c>
      <c r="I2649" s="4">
        <v>42.13</v>
      </c>
    </row>
    <row r="2650" spans="1:9" x14ac:dyDescent="0.2">
      <c r="A2650" s="2">
        <v>178671</v>
      </c>
      <c r="B2650" s="3" t="s">
        <v>19</v>
      </c>
      <c r="C2650" s="3" t="s">
        <v>20</v>
      </c>
      <c r="D2650" s="3" t="s">
        <v>2492</v>
      </c>
      <c r="E2650" s="3" t="s">
        <v>2788</v>
      </c>
      <c r="F2650" s="3" t="s">
        <v>2533</v>
      </c>
      <c r="G2650" s="3" t="s">
        <v>2534</v>
      </c>
      <c r="H2650" s="3" t="s">
        <v>2790</v>
      </c>
      <c r="I2650" s="4">
        <v>15.35</v>
      </c>
    </row>
    <row r="2651" spans="1:9" x14ac:dyDescent="0.2">
      <c r="A2651" s="2">
        <v>178673</v>
      </c>
      <c r="B2651" s="3" t="s">
        <v>19</v>
      </c>
      <c r="C2651" s="3" t="s">
        <v>20</v>
      </c>
      <c r="D2651" s="3" t="s">
        <v>2492</v>
      </c>
      <c r="E2651" s="3" t="s">
        <v>2788</v>
      </c>
      <c r="F2651" s="3" t="s">
        <v>2533</v>
      </c>
      <c r="G2651" s="3" t="s">
        <v>2534</v>
      </c>
      <c r="H2651" s="3" t="s">
        <v>2791</v>
      </c>
      <c r="I2651" s="4">
        <v>10.53</v>
      </c>
    </row>
    <row r="2652" spans="1:9" x14ac:dyDescent="0.2">
      <c r="A2652" s="2">
        <v>178675</v>
      </c>
      <c r="B2652" s="3" t="s">
        <v>19</v>
      </c>
      <c r="C2652" s="3" t="s">
        <v>20</v>
      </c>
      <c r="D2652" s="3" t="s">
        <v>2492</v>
      </c>
      <c r="E2652" s="3" t="s">
        <v>2788</v>
      </c>
      <c r="F2652" s="3" t="s">
        <v>2533</v>
      </c>
      <c r="G2652" s="3" t="s">
        <v>2534</v>
      </c>
      <c r="H2652" s="3" t="s">
        <v>2792</v>
      </c>
      <c r="I2652" s="4">
        <v>15.35</v>
      </c>
    </row>
    <row r="2653" spans="1:9" x14ac:dyDescent="0.2">
      <c r="A2653" s="2">
        <v>178676</v>
      </c>
      <c r="B2653" s="3" t="s">
        <v>19</v>
      </c>
      <c r="C2653" s="3" t="s">
        <v>20</v>
      </c>
      <c r="D2653" s="3" t="s">
        <v>2492</v>
      </c>
      <c r="E2653" s="3" t="s">
        <v>2788</v>
      </c>
      <c r="F2653" s="3" t="s">
        <v>2533</v>
      </c>
      <c r="G2653" s="3" t="s">
        <v>2534</v>
      </c>
      <c r="H2653" s="3" t="s">
        <v>2793</v>
      </c>
      <c r="I2653" s="4">
        <v>10.53</v>
      </c>
    </row>
    <row r="2654" spans="1:9" x14ac:dyDescent="0.2">
      <c r="A2654" s="2">
        <v>199810</v>
      </c>
      <c r="B2654" s="3" t="s">
        <v>19</v>
      </c>
      <c r="C2654" s="3" t="s">
        <v>20</v>
      </c>
      <c r="D2654" s="3" t="s">
        <v>2492</v>
      </c>
      <c r="E2654" s="3" t="s">
        <v>2788</v>
      </c>
      <c r="F2654" s="3" t="s">
        <v>2533</v>
      </c>
      <c r="G2654" s="3" t="s">
        <v>2534</v>
      </c>
      <c r="H2654" s="3" t="s">
        <v>2794</v>
      </c>
      <c r="I2654" s="4">
        <v>10.53</v>
      </c>
    </row>
    <row r="2655" spans="1:9" x14ac:dyDescent="0.2">
      <c r="A2655" s="2">
        <v>199813</v>
      </c>
      <c r="B2655" s="3" t="s">
        <v>19</v>
      </c>
      <c r="C2655" s="3" t="s">
        <v>20</v>
      </c>
      <c r="D2655" s="3" t="s">
        <v>2492</v>
      </c>
      <c r="E2655" s="3" t="s">
        <v>2788</v>
      </c>
      <c r="F2655" s="3" t="s">
        <v>2533</v>
      </c>
      <c r="G2655" s="3" t="s">
        <v>2534</v>
      </c>
      <c r="H2655" s="3" t="s">
        <v>2795</v>
      </c>
      <c r="I2655" s="4">
        <v>15.35</v>
      </c>
    </row>
    <row r="2656" spans="1:9" x14ac:dyDescent="0.2">
      <c r="A2656" s="2">
        <v>416422</v>
      </c>
      <c r="B2656" s="3" t="s">
        <v>19</v>
      </c>
      <c r="C2656" s="3" t="s">
        <v>20</v>
      </c>
      <c r="D2656" s="3" t="s">
        <v>2492</v>
      </c>
      <c r="E2656" s="3" t="s">
        <v>2788</v>
      </c>
      <c r="F2656" s="3" t="s">
        <v>2533</v>
      </c>
      <c r="G2656" s="3" t="s">
        <v>2534</v>
      </c>
      <c r="H2656" s="3" t="s">
        <v>2796</v>
      </c>
      <c r="I2656" s="4">
        <v>6.6</v>
      </c>
    </row>
    <row r="2657" spans="1:9" x14ac:dyDescent="0.2">
      <c r="A2657" s="2">
        <v>416415</v>
      </c>
      <c r="B2657" s="3" t="s">
        <v>19</v>
      </c>
      <c r="C2657" s="3" t="s">
        <v>20</v>
      </c>
      <c r="D2657" s="3" t="s">
        <v>2492</v>
      </c>
      <c r="E2657" s="3" t="s">
        <v>2788</v>
      </c>
      <c r="F2657" s="3" t="s">
        <v>2533</v>
      </c>
      <c r="G2657" s="3" t="s">
        <v>2534</v>
      </c>
      <c r="H2657" s="3" t="s">
        <v>2797</v>
      </c>
      <c r="I2657" s="4">
        <v>6.6</v>
      </c>
    </row>
    <row r="2658" spans="1:9" x14ac:dyDescent="0.2">
      <c r="A2658" s="2">
        <v>565340</v>
      </c>
      <c r="B2658" s="3" t="s">
        <v>19</v>
      </c>
      <c r="C2658" s="3" t="s">
        <v>20</v>
      </c>
      <c r="D2658" s="3" t="s">
        <v>2492</v>
      </c>
      <c r="E2658" s="3" t="s">
        <v>2788</v>
      </c>
      <c r="F2658" s="3" t="s">
        <v>2533</v>
      </c>
      <c r="G2658" s="3" t="s">
        <v>2534</v>
      </c>
      <c r="H2658" s="3" t="s">
        <v>2798</v>
      </c>
      <c r="I2658" s="4">
        <v>15.35</v>
      </c>
    </row>
    <row r="2659" spans="1:9" x14ac:dyDescent="0.2">
      <c r="A2659" s="2">
        <v>241438</v>
      </c>
      <c r="B2659" s="3" t="s">
        <v>19</v>
      </c>
      <c r="C2659" s="3" t="s">
        <v>20</v>
      </c>
      <c r="D2659" s="3" t="s">
        <v>2492</v>
      </c>
      <c r="E2659" s="3" t="s">
        <v>2788</v>
      </c>
      <c r="F2659" s="3" t="s">
        <v>2533</v>
      </c>
      <c r="G2659" s="3" t="s">
        <v>2534</v>
      </c>
      <c r="H2659" s="3" t="s">
        <v>2799</v>
      </c>
      <c r="I2659" s="4">
        <v>18.37</v>
      </c>
    </row>
    <row r="2660" spans="1:9" x14ac:dyDescent="0.2">
      <c r="A2660" s="2">
        <v>414818</v>
      </c>
      <c r="B2660" s="3" t="s">
        <v>19</v>
      </c>
      <c r="C2660" s="3" t="s">
        <v>20</v>
      </c>
      <c r="D2660" s="3" t="s">
        <v>2492</v>
      </c>
      <c r="E2660" s="3" t="s">
        <v>2788</v>
      </c>
      <c r="F2660" s="3" t="s">
        <v>2533</v>
      </c>
      <c r="G2660" s="3" t="s">
        <v>2534</v>
      </c>
      <c r="H2660" s="3" t="s">
        <v>2800</v>
      </c>
      <c r="I2660" s="4">
        <v>13.68</v>
      </c>
    </row>
    <row r="2661" spans="1:9" x14ac:dyDescent="0.2">
      <c r="A2661" s="2">
        <v>416423</v>
      </c>
      <c r="B2661" s="3" t="s">
        <v>19</v>
      </c>
      <c r="C2661" s="3" t="s">
        <v>20</v>
      </c>
      <c r="D2661" s="3" t="s">
        <v>2492</v>
      </c>
      <c r="E2661" s="3" t="s">
        <v>2788</v>
      </c>
      <c r="F2661" s="3" t="s">
        <v>2533</v>
      </c>
      <c r="G2661" s="3" t="s">
        <v>2534</v>
      </c>
      <c r="H2661" s="3" t="s">
        <v>2801</v>
      </c>
      <c r="I2661" s="4">
        <v>13.38</v>
      </c>
    </row>
    <row r="2662" spans="1:9" x14ac:dyDescent="0.2">
      <c r="A2662" s="2">
        <v>254227</v>
      </c>
      <c r="B2662" s="3" t="s">
        <v>19</v>
      </c>
      <c r="C2662" s="3" t="s">
        <v>20</v>
      </c>
      <c r="D2662" s="3" t="s">
        <v>2492</v>
      </c>
      <c r="E2662" s="3" t="s">
        <v>2788</v>
      </c>
      <c r="F2662" s="3" t="s">
        <v>2533</v>
      </c>
      <c r="G2662" s="3" t="s">
        <v>2534</v>
      </c>
      <c r="H2662" s="3" t="s">
        <v>2802</v>
      </c>
      <c r="I2662" s="4">
        <v>9.3000000000000007</v>
      </c>
    </row>
    <row r="2663" spans="1:9" x14ac:dyDescent="0.2">
      <c r="A2663" s="2">
        <v>179678</v>
      </c>
      <c r="B2663" s="3" t="s">
        <v>19</v>
      </c>
      <c r="C2663" s="3" t="s">
        <v>20</v>
      </c>
      <c r="D2663" s="3" t="s">
        <v>2492</v>
      </c>
      <c r="E2663" s="3" t="s">
        <v>2788</v>
      </c>
      <c r="F2663" s="3" t="s">
        <v>2533</v>
      </c>
      <c r="G2663" s="3" t="s">
        <v>2534</v>
      </c>
      <c r="H2663" s="3" t="s">
        <v>2803</v>
      </c>
      <c r="I2663" s="4">
        <v>16.96</v>
      </c>
    </row>
    <row r="2664" spans="1:9" x14ac:dyDescent="0.2">
      <c r="A2664" s="2">
        <v>416426</v>
      </c>
      <c r="B2664" s="3" t="s">
        <v>19</v>
      </c>
      <c r="C2664" s="3" t="s">
        <v>20</v>
      </c>
      <c r="D2664" s="3" t="s">
        <v>2492</v>
      </c>
      <c r="E2664" s="3" t="s">
        <v>2788</v>
      </c>
      <c r="F2664" s="3" t="s">
        <v>2533</v>
      </c>
      <c r="G2664" s="3" t="s">
        <v>2534</v>
      </c>
      <c r="H2664" s="3" t="s">
        <v>2804</v>
      </c>
      <c r="I2664" s="4">
        <v>8.8800000000000008</v>
      </c>
    </row>
    <row r="2665" spans="1:9" x14ac:dyDescent="0.2">
      <c r="A2665" s="2">
        <v>416440</v>
      </c>
      <c r="B2665" s="3" t="s">
        <v>19</v>
      </c>
      <c r="C2665" s="3" t="s">
        <v>20</v>
      </c>
      <c r="D2665" s="3" t="s">
        <v>2492</v>
      </c>
      <c r="E2665" s="3" t="s">
        <v>2788</v>
      </c>
      <c r="F2665" s="3" t="s">
        <v>2533</v>
      </c>
      <c r="G2665" s="3" t="s">
        <v>2534</v>
      </c>
      <c r="H2665" s="3" t="s">
        <v>2805</v>
      </c>
      <c r="I2665" s="4">
        <v>11.82</v>
      </c>
    </row>
    <row r="2666" spans="1:9" x14ac:dyDescent="0.2">
      <c r="A2666" s="2">
        <v>506153</v>
      </c>
      <c r="B2666" s="3" t="s">
        <v>19</v>
      </c>
      <c r="C2666" s="3" t="s">
        <v>20</v>
      </c>
      <c r="D2666" s="3" t="s">
        <v>2492</v>
      </c>
      <c r="E2666" s="3" t="s">
        <v>2788</v>
      </c>
      <c r="F2666" s="3" t="s">
        <v>2533</v>
      </c>
      <c r="G2666" s="3" t="s">
        <v>2534</v>
      </c>
      <c r="H2666" s="3" t="s">
        <v>2806</v>
      </c>
      <c r="I2666" s="4">
        <v>16.559999999999999</v>
      </c>
    </row>
    <row r="2667" spans="1:9" x14ac:dyDescent="0.2">
      <c r="A2667" s="2">
        <v>265272</v>
      </c>
      <c r="B2667" s="3" t="s">
        <v>19</v>
      </c>
      <c r="C2667" s="3" t="s">
        <v>20</v>
      </c>
      <c r="D2667" s="3" t="s">
        <v>2492</v>
      </c>
      <c r="E2667" s="3" t="s">
        <v>2788</v>
      </c>
      <c r="F2667" s="3" t="s">
        <v>2533</v>
      </c>
      <c r="G2667" s="3" t="s">
        <v>2534</v>
      </c>
      <c r="H2667" s="3" t="s">
        <v>2807</v>
      </c>
      <c r="I2667" s="4">
        <v>9.65</v>
      </c>
    </row>
    <row r="2668" spans="1:9" x14ac:dyDescent="0.2">
      <c r="A2668" s="2">
        <v>179684</v>
      </c>
      <c r="B2668" s="3" t="s">
        <v>19</v>
      </c>
      <c r="C2668" s="3" t="s">
        <v>20</v>
      </c>
      <c r="D2668" s="3" t="s">
        <v>2492</v>
      </c>
      <c r="E2668" s="3" t="s">
        <v>2788</v>
      </c>
      <c r="F2668" s="3" t="s">
        <v>2533</v>
      </c>
      <c r="G2668" s="3" t="s">
        <v>2534</v>
      </c>
      <c r="H2668" s="3" t="s">
        <v>2808</v>
      </c>
      <c r="I2668" s="4">
        <v>16.43</v>
      </c>
    </row>
    <row r="2669" spans="1:9" x14ac:dyDescent="0.2">
      <c r="A2669" s="2">
        <v>414822</v>
      </c>
      <c r="B2669" s="3" t="s">
        <v>19</v>
      </c>
      <c r="C2669" s="3" t="s">
        <v>20</v>
      </c>
      <c r="D2669" s="3" t="s">
        <v>2492</v>
      </c>
      <c r="E2669" s="3" t="s">
        <v>2788</v>
      </c>
      <c r="F2669" s="3" t="s">
        <v>2533</v>
      </c>
      <c r="G2669" s="3" t="s">
        <v>2534</v>
      </c>
      <c r="H2669" s="3" t="s">
        <v>2809</v>
      </c>
      <c r="I2669" s="4">
        <v>12.86</v>
      </c>
    </row>
    <row r="2670" spans="1:9" x14ac:dyDescent="0.2">
      <c r="A2670" s="2">
        <v>383721</v>
      </c>
      <c r="B2670" s="3" t="s">
        <v>19</v>
      </c>
      <c r="C2670" s="3" t="s">
        <v>20</v>
      </c>
      <c r="D2670" s="3" t="s">
        <v>2492</v>
      </c>
      <c r="E2670" s="3" t="s">
        <v>2788</v>
      </c>
      <c r="F2670" s="3" t="s">
        <v>1621</v>
      </c>
      <c r="G2670" s="3" t="s">
        <v>2810</v>
      </c>
      <c r="H2670" s="3" t="s">
        <v>2811</v>
      </c>
      <c r="I2670" s="4">
        <v>10.57</v>
      </c>
    </row>
    <row r="2671" spans="1:9" x14ac:dyDescent="0.2">
      <c r="A2671" s="2">
        <v>383724</v>
      </c>
      <c r="B2671" s="3" t="s">
        <v>19</v>
      </c>
      <c r="C2671" s="3" t="s">
        <v>20</v>
      </c>
      <c r="D2671" s="3" t="s">
        <v>2492</v>
      </c>
      <c r="E2671" s="3" t="s">
        <v>2788</v>
      </c>
      <c r="F2671" s="3" t="s">
        <v>1621</v>
      </c>
      <c r="G2671" s="3" t="s">
        <v>2810</v>
      </c>
      <c r="H2671" s="3" t="s">
        <v>2812</v>
      </c>
      <c r="I2671" s="4">
        <v>10.57</v>
      </c>
    </row>
    <row r="2672" spans="1:9" x14ac:dyDescent="0.2">
      <c r="A2672" s="2">
        <v>383725</v>
      </c>
      <c r="B2672" s="3" t="s">
        <v>19</v>
      </c>
      <c r="C2672" s="3" t="s">
        <v>20</v>
      </c>
      <c r="D2672" s="3" t="s">
        <v>2492</v>
      </c>
      <c r="E2672" s="3" t="s">
        <v>2788</v>
      </c>
      <c r="F2672" s="3" t="s">
        <v>1621</v>
      </c>
      <c r="G2672" s="3" t="s">
        <v>2810</v>
      </c>
      <c r="H2672" s="3" t="s">
        <v>2813</v>
      </c>
      <c r="I2672" s="4">
        <v>8.36</v>
      </c>
    </row>
    <row r="2673" spans="1:9" x14ac:dyDescent="0.2">
      <c r="A2673" s="2">
        <v>397887</v>
      </c>
      <c r="B2673" s="3" t="s">
        <v>19</v>
      </c>
      <c r="C2673" s="3" t="s">
        <v>20</v>
      </c>
      <c r="D2673" s="3" t="s">
        <v>2492</v>
      </c>
      <c r="E2673" s="3" t="s">
        <v>2788</v>
      </c>
      <c r="F2673" s="3" t="s">
        <v>1621</v>
      </c>
      <c r="G2673" s="3" t="s">
        <v>2814</v>
      </c>
      <c r="H2673" s="3" t="s">
        <v>2815</v>
      </c>
      <c r="I2673" s="4">
        <v>13.08</v>
      </c>
    </row>
    <row r="2674" spans="1:9" x14ac:dyDescent="0.2">
      <c r="A2674" s="2">
        <v>397889</v>
      </c>
      <c r="B2674" s="3" t="s">
        <v>19</v>
      </c>
      <c r="C2674" s="3" t="s">
        <v>20</v>
      </c>
      <c r="D2674" s="3" t="s">
        <v>2492</v>
      </c>
      <c r="E2674" s="3" t="s">
        <v>2788</v>
      </c>
      <c r="F2674" s="3" t="s">
        <v>1621</v>
      </c>
      <c r="G2674" s="3" t="s">
        <v>2814</v>
      </c>
      <c r="H2674" s="3" t="s">
        <v>2816</v>
      </c>
      <c r="I2674" s="4">
        <v>13.08</v>
      </c>
    </row>
    <row r="2675" spans="1:9" x14ac:dyDescent="0.2">
      <c r="A2675" s="2">
        <v>397890</v>
      </c>
      <c r="B2675" s="3" t="s">
        <v>19</v>
      </c>
      <c r="C2675" s="3" t="s">
        <v>20</v>
      </c>
      <c r="D2675" s="3" t="s">
        <v>2492</v>
      </c>
      <c r="E2675" s="3" t="s">
        <v>2788</v>
      </c>
      <c r="F2675" s="3" t="s">
        <v>1621</v>
      </c>
      <c r="G2675" s="3" t="s">
        <v>2814</v>
      </c>
      <c r="H2675" s="3" t="s">
        <v>2817</v>
      </c>
      <c r="I2675" s="4">
        <v>13.08</v>
      </c>
    </row>
    <row r="2676" spans="1:9" x14ac:dyDescent="0.2">
      <c r="A2676" s="2">
        <v>397893</v>
      </c>
      <c r="B2676" s="3" t="s">
        <v>19</v>
      </c>
      <c r="C2676" s="3" t="s">
        <v>20</v>
      </c>
      <c r="D2676" s="3" t="s">
        <v>2492</v>
      </c>
      <c r="E2676" s="3" t="s">
        <v>2788</v>
      </c>
      <c r="F2676" s="3" t="s">
        <v>1621</v>
      </c>
      <c r="G2676" s="3" t="s">
        <v>2814</v>
      </c>
      <c r="H2676" s="3" t="s">
        <v>2818</v>
      </c>
      <c r="I2676" s="4">
        <v>13.08</v>
      </c>
    </row>
    <row r="2677" spans="1:9" x14ac:dyDescent="0.2">
      <c r="A2677" s="2">
        <v>397896</v>
      </c>
      <c r="B2677" s="3" t="s">
        <v>19</v>
      </c>
      <c r="C2677" s="3" t="s">
        <v>20</v>
      </c>
      <c r="D2677" s="3" t="s">
        <v>2492</v>
      </c>
      <c r="E2677" s="3" t="s">
        <v>2788</v>
      </c>
      <c r="F2677" s="3" t="s">
        <v>1621</v>
      </c>
      <c r="G2677" s="3" t="s">
        <v>2814</v>
      </c>
      <c r="H2677" s="3" t="s">
        <v>2819</v>
      </c>
      <c r="I2677" s="4">
        <v>13.08</v>
      </c>
    </row>
    <row r="2678" spans="1:9" x14ac:dyDescent="0.2">
      <c r="A2678" s="2">
        <v>397897</v>
      </c>
      <c r="B2678" s="3" t="s">
        <v>19</v>
      </c>
      <c r="C2678" s="3" t="s">
        <v>20</v>
      </c>
      <c r="D2678" s="3" t="s">
        <v>2492</v>
      </c>
      <c r="E2678" s="3" t="s">
        <v>2788</v>
      </c>
      <c r="F2678" s="3" t="s">
        <v>1621</v>
      </c>
      <c r="G2678" s="3" t="s">
        <v>2814</v>
      </c>
      <c r="H2678" s="3" t="s">
        <v>2820</v>
      </c>
      <c r="I2678" s="4">
        <v>13.08</v>
      </c>
    </row>
    <row r="2679" spans="1:9" x14ac:dyDescent="0.2">
      <c r="A2679" s="2">
        <v>397899</v>
      </c>
      <c r="B2679" s="3" t="s">
        <v>19</v>
      </c>
      <c r="C2679" s="3" t="s">
        <v>20</v>
      </c>
      <c r="D2679" s="3" t="s">
        <v>2492</v>
      </c>
      <c r="E2679" s="3" t="s">
        <v>2788</v>
      </c>
      <c r="F2679" s="3" t="s">
        <v>1621</v>
      </c>
      <c r="G2679" s="3" t="s">
        <v>2814</v>
      </c>
      <c r="H2679" s="3" t="s">
        <v>2821</v>
      </c>
      <c r="I2679" s="4">
        <v>13.08</v>
      </c>
    </row>
    <row r="2680" spans="1:9" x14ac:dyDescent="0.2">
      <c r="A2680" s="2">
        <v>488533</v>
      </c>
      <c r="B2680" s="3" t="s">
        <v>19</v>
      </c>
      <c r="C2680" s="3" t="s">
        <v>20</v>
      </c>
      <c r="D2680" s="3" t="s">
        <v>2492</v>
      </c>
      <c r="E2680" s="3" t="s">
        <v>2788</v>
      </c>
      <c r="F2680" s="3" t="s">
        <v>1621</v>
      </c>
      <c r="G2680" s="3" t="s">
        <v>2814</v>
      </c>
      <c r="H2680" s="3" t="s">
        <v>2822</v>
      </c>
      <c r="I2680" s="4">
        <v>13.47</v>
      </c>
    </row>
    <row r="2681" spans="1:9" x14ac:dyDescent="0.2">
      <c r="A2681" s="2">
        <v>488534</v>
      </c>
      <c r="B2681" s="3" t="s">
        <v>19</v>
      </c>
      <c r="C2681" s="3" t="s">
        <v>20</v>
      </c>
      <c r="D2681" s="3" t="s">
        <v>2492</v>
      </c>
      <c r="E2681" s="3" t="s">
        <v>2788</v>
      </c>
      <c r="F2681" s="3" t="s">
        <v>1621</v>
      </c>
      <c r="G2681" s="3" t="s">
        <v>2814</v>
      </c>
      <c r="H2681" s="3" t="s">
        <v>2823</v>
      </c>
      <c r="I2681" s="4">
        <v>12.75</v>
      </c>
    </row>
    <row r="2682" spans="1:9" x14ac:dyDescent="0.2">
      <c r="A2682" s="2">
        <v>536500</v>
      </c>
      <c r="B2682" s="3" t="s">
        <v>19</v>
      </c>
      <c r="C2682" s="3" t="s">
        <v>20</v>
      </c>
      <c r="D2682" s="3" t="s">
        <v>2492</v>
      </c>
      <c r="E2682" s="3" t="s">
        <v>2788</v>
      </c>
      <c r="F2682" s="3" t="s">
        <v>1621</v>
      </c>
      <c r="G2682" s="3" t="s">
        <v>2824</v>
      </c>
      <c r="H2682" s="3" t="s">
        <v>2825</v>
      </c>
      <c r="I2682" s="4">
        <v>8.36</v>
      </c>
    </row>
    <row r="2683" spans="1:9" x14ac:dyDescent="0.2">
      <c r="A2683" s="2">
        <v>536507</v>
      </c>
      <c r="B2683" s="3" t="s">
        <v>19</v>
      </c>
      <c r="C2683" s="3" t="s">
        <v>20</v>
      </c>
      <c r="D2683" s="3" t="s">
        <v>2492</v>
      </c>
      <c r="E2683" s="3" t="s">
        <v>2788</v>
      </c>
      <c r="F2683" s="3" t="s">
        <v>1621</v>
      </c>
      <c r="G2683" s="3" t="s">
        <v>2824</v>
      </c>
      <c r="H2683" s="3" t="s">
        <v>2826</v>
      </c>
      <c r="I2683" s="4">
        <v>8.34</v>
      </c>
    </row>
    <row r="2684" spans="1:9" x14ac:dyDescent="0.2">
      <c r="A2684" s="2">
        <v>536503</v>
      </c>
      <c r="B2684" s="3" t="s">
        <v>19</v>
      </c>
      <c r="C2684" s="3" t="s">
        <v>20</v>
      </c>
      <c r="D2684" s="3" t="s">
        <v>2492</v>
      </c>
      <c r="E2684" s="3" t="s">
        <v>2788</v>
      </c>
      <c r="F2684" s="3" t="s">
        <v>1621</v>
      </c>
      <c r="G2684" s="3" t="s">
        <v>2824</v>
      </c>
      <c r="H2684" s="3" t="s">
        <v>2827</v>
      </c>
      <c r="I2684" s="4">
        <v>8.15</v>
      </c>
    </row>
    <row r="2685" spans="1:9" x14ac:dyDescent="0.2">
      <c r="A2685" s="2">
        <v>2701</v>
      </c>
      <c r="B2685" s="3" t="s">
        <v>19</v>
      </c>
      <c r="C2685" s="3" t="s">
        <v>20</v>
      </c>
      <c r="D2685" s="3" t="s">
        <v>2492</v>
      </c>
      <c r="E2685" s="3" t="s">
        <v>2788</v>
      </c>
      <c r="F2685" s="3" t="s">
        <v>1621</v>
      </c>
      <c r="G2685" s="3" t="s">
        <v>2517</v>
      </c>
      <c r="H2685" s="3" t="s">
        <v>2828</v>
      </c>
      <c r="I2685" s="4">
        <v>4.66</v>
      </c>
    </row>
    <row r="2686" spans="1:9" x14ac:dyDescent="0.2">
      <c r="A2686" s="2">
        <v>6400</v>
      </c>
      <c r="B2686" s="3" t="s">
        <v>19</v>
      </c>
      <c r="C2686" s="3" t="s">
        <v>20</v>
      </c>
      <c r="D2686" s="3" t="s">
        <v>2492</v>
      </c>
      <c r="E2686" s="3" t="s">
        <v>2788</v>
      </c>
      <c r="F2686" s="3" t="s">
        <v>1621</v>
      </c>
      <c r="G2686" s="3" t="s">
        <v>2517</v>
      </c>
      <c r="H2686" s="3" t="s">
        <v>2829</v>
      </c>
      <c r="I2686" s="4">
        <v>4.66</v>
      </c>
    </row>
    <row r="2687" spans="1:9" x14ac:dyDescent="0.2">
      <c r="A2687" s="2">
        <v>11490</v>
      </c>
      <c r="B2687" s="3" t="s">
        <v>19</v>
      </c>
      <c r="C2687" s="3" t="s">
        <v>20</v>
      </c>
      <c r="D2687" s="3" t="s">
        <v>2492</v>
      </c>
      <c r="E2687" s="3" t="s">
        <v>2788</v>
      </c>
      <c r="F2687" s="3" t="s">
        <v>1621</v>
      </c>
      <c r="G2687" s="3" t="s">
        <v>2517</v>
      </c>
      <c r="H2687" s="3" t="s">
        <v>2830</v>
      </c>
      <c r="I2687" s="4">
        <v>4.66</v>
      </c>
    </row>
    <row r="2688" spans="1:9" x14ac:dyDescent="0.2">
      <c r="A2688" s="2">
        <v>63816</v>
      </c>
      <c r="B2688" s="3" t="s">
        <v>19</v>
      </c>
      <c r="C2688" s="3" t="s">
        <v>20</v>
      </c>
      <c r="D2688" s="3" t="s">
        <v>2492</v>
      </c>
      <c r="E2688" s="3" t="s">
        <v>2788</v>
      </c>
      <c r="F2688" s="3" t="s">
        <v>1621</v>
      </c>
      <c r="G2688" s="3" t="s">
        <v>2517</v>
      </c>
      <c r="H2688" s="3" t="s">
        <v>2831</v>
      </c>
      <c r="I2688" s="4">
        <v>5.86</v>
      </c>
    </row>
    <row r="2689" spans="1:9" x14ac:dyDescent="0.2">
      <c r="A2689" s="2">
        <v>108111</v>
      </c>
      <c r="B2689" s="3" t="s">
        <v>19</v>
      </c>
      <c r="C2689" s="3" t="s">
        <v>20</v>
      </c>
      <c r="D2689" s="3" t="s">
        <v>2492</v>
      </c>
      <c r="E2689" s="3" t="s">
        <v>2788</v>
      </c>
      <c r="F2689" s="3" t="s">
        <v>1621</v>
      </c>
      <c r="G2689" s="3" t="s">
        <v>2517</v>
      </c>
      <c r="H2689" s="3" t="s">
        <v>2832</v>
      </c>
      <c r="I2689" s="4">
        <v>4.66</v>
      </c>
    </row>
    <row r="2690" spans="1:9" x14ac:dyDescent="0.2">
      <c r="A2690" s="2">
        <v>236952</v>
      </c>
      <c r="B2690" s="3" t="s">
        <v>19</v>
      </c>
      <c r="C2690" s="3" t="s">
        <v>20</v>
      </c>
      <c r="D2690" s="3" t="s">
        <v>2492</v>
      </c>
      <c r="E2690" s="3" t="s">
        <v>2788</v>
      </c>
      <c r="F2690" s="3" t="s">
        <v>1621</v>
      </c>
      <c r="G2690" s="3" t="s">
        <v>2517</v>
      </c>
      <c r="H2690" s="3" t="s">
        <v>2833</v>
      </c>
      <c r="I2690" s="4">
        <v>4.84</v>
      </c>
    </row>
    <row r="2691" spans="1:9" x14ac:dyDescent="0.2">
      <c r="A2691" s="2">
        <v>304160</v>
      </c>
      <c r="B2691" s="3" t="s">
        <v>19</v>
      </c>
      <c r="C2691" s="3" t="s">
        <v>20</v>
      </c>
      <c r="D2691" s="3" t="s">
        <v>2492</v>
      </c>
      <c r="E2691" s="3" t="s">
        <v>2788</v>
      </c>
      <c r="F2691" s="3" t="s">
        <v>1621</v>
      </c>
      <c r="G2691" s="3" t="s">
        <v>2517</v>
      </c>
      <c r="H2691" s="3" t="s">
        <v>2834</v>
      </c>
      <c r="I2691" s="4">
        <v>4.84</v>
      </c>
    </row>
    <row r="2692" spans="1:9" x14ac:dyDescent="0.2">
      <c r="A2692" s="2">
        <v>304162</v>
      </c>
      <c r="B2692" s="3" t="s">
        <v>19</v>
      </c>
      <c r="C2692" s="3" t="s">
        <v>20</v>
      </c>
      <c r="D2692" s="3" t="s">
        <v>2492</v>
      </c>
      <c r="E2692" s="3" t="s">
        <v>2788</v>
      </c>
      <c r="F2692" s="3" t="s">
        <v>1621</v>
      </c>
      <c r="G2692" s="3" t="s">
        <v>2517</v>
      </c>
      <c r="H2692" s="3" t="s">
        <v>2835</v>
      </c>
      <c r="I2692" s="4">
        <v>4.84</v>
      </c>
    </row>
    <row r="2693" spans="1:9" x14ac:dyDescent="0.2">
      <c r="A2693" s="2">
        <v>304161</v>
      </c>
      <c r="B2693" s="3" t="s">
        <v>19</v>
      </c>
      <c r="C2693" s="3" t="s">
        <v>20</v>
      </c>
      <c r="D2693" s="3" t="s">
        <v>2492</v>
      </c>
      <c r="E2693" s="3" t="s">
        <v>2788</v>
      </c>
      <c r="F2693" s="3" t="s">
        <v>1621</v>
      </c>
      <c r="G2693" s="3" t="s">
        <v>2517</v>
      </c>
      <c r="H2693" s="3" t="s">
        <v>2836</v>
      </c>
      <c r="I2693" s="4">
        <v>4.84</v>
      </c>
    </row>
    <row r="2694" spans="1:9" x14ac:dyDescent="0.2">
      <c r="A2694" s="2">
        <v>369703</v>
      </c>
      <c r="B2694" s="3" t="s">
        <v>19</v>
      </c>
      <c r="C2694" s="3" t="s">
        <v>20</v>
      </c>
      <c r="D2694" s="3" t="s">
        <v>2492</v>
      </c>
      <c r="E2694" s="3" t="s">
        <v>2788</v>
      </c>
      <c r="F2694" s="3" t="s">
        <v>1621</v>
      </c>
      <c r="G2694" s="3" t="s">
        <v>2517</v>
      </c>
      <c r="H2694" s="3" t="s">
        <v>2837</v>
      </c>
      <c r="I2694" s="4">
        <v>7.03</v>
      </c>
    </row>
    <row r="2695" spans="1:9" x14ac:dyDescent="0.2">
      <c r="A2695" s="2">
        <v>15583</v>
      </c>
      <c r="B2695" s="3" t="s">
        <v>19</v>
      </c>
      <c r="C2695" s="3" t="s">
        <v>20</v>
      </c>
      <c r="D2695" s="3" t="s">
        <v>2492</v>
      </c>
      <c r="E2695" s="3" t="s">
        <v>2788</v>
      </c>
      <c r="F2695" s="3" t="s">
        <v>1621</v>
      </c>
      <c r="G2695" s="3" t="s">
        <v>2517</v>
      </c>
      <c r="H2695" s="3" t="s">
        <v>2838</v>
      </c>
      <c r="I2695" s="4">
        <v>14.72</v>
      </c>
    </row>
    <row r="2696" spans="1:9" x14ac:dyDescent="0.2">
      <c r="A2696" s="2">
        <v>22721</v>
      </c>
      <c r="B2696" s="3" t="s">
        <v>19</v>
      </c>
      <c r="C2696" s="3" t="s">
        <v>20</v>
      </c>
      <c r="D2696" s="3" t="s">
        <v>2492</v>
      </c>
      <c r="E2696" s="3" t="s">
        <v>2788</v>
      </c>
      <c r="F2696" s="3" t="s">
        <v>1621</v>
      </c>
      <c r="G2696" s="3" t="s">
        <v>2517</v>
      </c>
      <c r="H2696" s="3" t="s">
        <v>2838</v>
      </c>
      <c r="I2696" s="4">
        <v>13.02</v>
      </c>
    </row>
    <row r="2697" spans="1:9" x14ac:dyDescent="0.2">
      <c r="A2697" s="2">
        <v>23208</v>
      </c>
      <c r="B2697" s="3" t="s">
        <v>19</v>
      </c>
      <c r="C2697" s="3" t="s">
        <v>20</v>
      </c>
      <c r="D2697" s="3" t="s">
        <v>2492</v>
      </c>
      <c r="E2697" s="3" t="s">
        <v>2788</v>
      </c>
      <c r="F2697" s="3" t="s">
        <v>1621</v>
      </c>
      <c r="G2697" s="3" t="s">
        <v>2517</v>
      </c>
      <c r="H2697" s="3" t="s">
        <v>2839</v>
      </c>
      <c r="I2697" s="4">
        <v>11.59</v>
      </c>
    </row>
    <row r="2698" spans="1:9" x14ac:dyDescent="0.2">
      <c r="A2698" s="2">
        <v>10336</v>
      </c>
      <c r="B2698" s="3" t="s">
        <v>19</v>
      </c>
      <c r="C2698" s="3" t="s">
        <v>20</v>
      </c>
      <c r="D2698" s="3" t="s">
        <v>2492</v>
      </c>
      <c r="E2698" s="3" t="s">
        <v>2788</v>
      </c>
      <c r="F2698" s="3" t="s">
        <v>1621</v>
      </c>
      <c r="G2698" s="3" t="s">
        <v>2517</v>
      </c>
      <c r="H2698" s="3" t="s">
        <v>2840</v>
      </c>
      <c r="I2698" s="4">
        <v>11.59</v>
      </c>
    </row>
    <row r="2699" spans="1:9" x14ac:dyDescent="0.2">
      <c r="A2699" s="2">
        <v>96186</v>
      </c>
      <c r="B2699" s="3" t="s">
        <v>19</v>
      </c>
      <c r="C2699" s="3" t="s">
        <v>20</v>
      </c>
      <c r="D2699" s="3" t="s">
        <v>2492</v>
      </c>
      <c r="E2699" s="3" t="s">
        <v>2788</v>
      </c>
      <c r="F2699" s="3" t="s">
        <v>1621</v>
      </c>
      <c r="G2699" s="3" t="s">
        <v>2517</v>
      </c>
      <c r="H2699" s="3" t="s">
        <v>2841</v>
      </c>
      <c r="I2699" s="4">
        <v>11.59</v>
      </c>
    </row>
    <row r="2700" spans="1:9" x14ac:dyDescent="0.2">
      <c r="A2700" s="2">
        <v>236954</v>
      </c>
      <c r="B2700" s="3" t="s">
        <v>19</v>
      </c>
      <c r="C2700" s="3" t="s">
        <v>20</v>
      </c>
      <c r="D2700" s="3" t="s">
        <v>2492</v>
      </c>
      <c r="E2700" s="3" t="s">
        <v>2788</v>
      </c>
      <c r="F2700" s="3" t="s">
        <v>1621</v>
      </c>
      <c r="G2700" s="3" t="s">
        <v>2517</v>
      </c>
      <c r="H2700" s="3" t="s">
        <v>2842</v>
      </c>
      <c r="I2700" s="4">
        <v>10.28</v>
      </c>
    </row>
    <row r="2701" spans="1:9" x14ac:dyDescent="0.2">
      <c r="A2701" s="2">
        <v>301913</v>
      </c>
      <c r="B2701" s="3" t="s">
        <v>19</v>
      </c>
      <c r="C2701" s="3" t="s">
        <v>20</v>
      </c>
      <c r="D2701" s="3" t="s">
        <v>2492</v>
      </c>
      <c r="E2701" s="3" t="s">
        <v>2788</v>
      </c>
      <c r="F2701" s="3" t="s">
        <v>1621</v>
      </c>
      <c r="G2701" s="3" t="s">
        <v>2517</v>
      </c>
      <c r="H2701" s="3" t="s">
        <v>2842</v>
      </c>
      <c r="I2701" s="4">
        <v>15.27</v>
      </c>
    </row>
    <row r="2702" spans="1:9" x14ac:dyDescent="0.2">
      <c r="A2702" s="2">
        <v>304721</v>
      </c>
      <c r="B2702" s="3" t="s">
        <v>19</v>
      </c>
      <c r="C2702" s="3" t="s">
        <v>20</v>
      </c>
      <c r="D2702" s="3" t="s">
        <v>2492</v>
      </c>
      <c r="E2702" s="3" t="s">
        <v>2788</v>
      </c>
      <c r="F2702" s="3" t="s">
        <v>1621</v>
      </c>
      <c r="G2702" s="3" t="s">
        <v>2517</v>
      </c>
      <c r="H2702" s="3" t="s">
        <v>2843</v>
      </c>
      <c r="I2702" s="4">
        <v>22.34</v>
      </c>
    </row>
    <row r="2703" spans="1:9" x14ac:dyDescent="0.2">
      <c r="A2703" s="2">
        <v>415629</v>
      </c>
      <c r="B2703" s="3" t="s">
        <v>19</v>
      </c>
      <c r="C2703" s="3" t="s">
        <v>20</v>
      </c>
      <c r="D2703" s="3" t="s">
        <v>2492</v>
      </c>
      <c r="E2703" s="3" t="s">
        <v>2788</v>
      </c>
      <c r="F2703" s="3" t="s">
        <v>1621</v>
      </c>
      <c r="G2703" s="3" t="s">
        <v>2517</v>
      </c>
      <c r="H2703" s="3" t="s">
        <v>2844</v>
      </c>
      <c r="I2703" s="4">
        <v>15.91</v>
      </c>
    </row>
    <row r="2704" spans="1:9" x14ac:dyDescent="0.2">
      <c r="A2704" s="2">
        <v>415630</v>
      </c>
      <c r="B2704" s="3" t="s">
        <v>19</v>
      </c>
      <c r="C2704" s="3" t="s">
        <v>20</v>
      </c>
      <c r="D2704" s="3" t="s">
        <v>2492</v>
      </c>
      <c r="E2704" s="3" t="s">
        <v>2788</v>
      </c>
      <c r="F2704" s="3" t="s">
        <v>1621</v>
      </c>
      <c r="G2704" s="3" t="s">
        <v>2517</v>
      </c>
      <c r="H2704" s="3" t="s">
        <v>2845</v>
      </c>
      <c r="I2704" s="4">
        <v>22.35</v>
      </c>
    </row>
    <row r="2705" spans="1:9" x14ac:dyDescent="0.2">
      <c r="A2705" s="2">
        <v>415639</v>
      </c>
      <c r="B2705" s="3" t="s">
        <v>19</v>
      </c>
      <c r="C2705" s="3" t="s">
        <v>20</v>
      </c>
      <c r="D2705" s="3" t="s">
        <v>2492</v>
      </c>
      <c r="E2705" s="3" t="s">
        <v>2788</v>
      </c>
      <c r="F2705" s="3" t="s">
        <v>1621</v>
      </c>
      <c r="G2705" s="3" t="s">
        <v>2517</v>
      </c>
      <c r="H2705" s="3" t="s">
        <v>2846</v>
      </c>
      <c r="I2705" s="4">
        <v>10.46</v>
      </c>
    </row>
    <row r="2706" spans="1:9" x14ac:dyDescent="0.2">
      <c r="A2706" s="2">
        <v>415641</v>
      </c>
      <c r="B2706" s="3" t="s">
        <v>19</v>
      </c>
      <c r="C2706" s="3" t="s">
        <v>20</v>
      </c>
      <c r="D2706" s="3" t="s">
        <v>2492</v>
      </c>
      <c r="E2706" s="3" t="s">
        <v>2788</v>
      </c>
      <c r="F2706" s="3" t="s">
        <v>1621</v>
      </c>
      <c r="G2706" s="3" t="s">
        <v>2517</v>
      </c>
      <c r="H2706" s="3" t="s">
        <v>2847</v>
      </c>
      <c r="I2706" s="4">
        <v>8.76</v>
      </c>
    </row>
    <row r="2707" spans="1:9" x14ac:dyDescent="0.2">
      <c r="A2707" s="2">
        <v>451124</v>
      </c>
      <c r="B2707" s="3" t="s">
        <v>19</v>
      </c>
      <c r="C2707" s="3" t="s">
        <v>20</v>
      </c>
      <c r="D2707" s="3" t="s">
        <v>2492</v>
      </c>
      <c r="E2707" s="3" t="s">
        <v>2788</v>
      </c>
      <c r="F2707" s="3" t="s">
        <v>1621</v>
      </c>
      <c r="G2707" s="3" t="s">
        <v>2517</v>
      </c>
      <c r="H2707" s="3" t="s">
        <v>2848</v>
      </c>
      <c r="I2707" s="4">
        <v>5.66</v>
      </c>
    </row>
    <row r="2708" spans="1:9" x14ac:dyDescent="0.2">
      <c r="A2708" s="2">
        <v>451130</v>
      </c>
      <c r="B2708" s="3" t="s">
        <v>19</v>
      </c>
      <c r="C2708" s="3" t="s">
        <v>20</v>
      </c>
      <c r="D2708" s="3" t="s">
        <v>2492</v>
      </c>
      <c r="E2708" s="3" t="s">
        <v>2788</v>
      </c>
      <c r="F2708" s="3" t="s">
        <v>1621</v>
      </c>
      <c r="G2708" s="3" t="s">
        <v>2517</v>
      </c>
      <c r="H2708" s="3" t="s">
        <v>2849</v>
      </c>
      <c r="I2708" s="4">
        <v>5.66</v>
      </c>
    </row>
    <row r="2709" spans="1:9" x14ac:dyDescent="0.2">
      <c r="A2709" s="2">
        <v>455972</v>
      </c>
      <c r="B2709" s="3" t="s">
        <v>19</v>
      </c>
      <c r="C2709" s="3" t="s">
        <v>20</v>
      </c>
      <c r="D2709" s="3" t="s">
        <v>2492</v>
      </c>
      <c r="E2709" s="3" t="s">
        <v>2788</v>
      </c>
      <c r="F2709" s="3" t="s">
        <v>1621</v>
      </c>
      <c r="G2709" s="3" t="s">
        <v>2517</v>
      </c>
      <c r="H2709" s="3" t="s">
        <v>2850</v>
      </c>
      <c r="I2709" s="4">
        <v>8.7799999999999994</v>
      </c>
    </row>
    <row r="2710" spans="1:9" x14ac:dyDescent="0.2">
      <c r="A2710" s="2">
        <v>455977</v>
      </c>
      <c r="B2710" s="3" t="s">
        <v>19</v>
      </c>
      <c r="C2710" s="3" t="s">
        <v>20</v>
      </c>
      <c r="D2710" s="3" t="s">
        <v>2492</v>
      </c>
      <c r="E2710" s="3" t="s">
        <v>2788</v>
      </c>
      <c r="F2710" s="3" t="s">
        <v>1621</v>
      </c>
      <c r="G2710" s="3" t="s">
        <v>2517</v>
      </c>
      <c r="H2710" s="3" t="s">
        <v>2851</v>
      </c>
      <c r="I2710" s="4">
        <v>9.9700000000000006</v>
      </c>
    </row>
    <row r="2711" spans="1:9" x14ac:dyDescent="0.2">
      <c r="A2711" s="2">
        <v>489003</v>
      </c>
      <c r="B2711" s="3" t="s">
        <v>19</v>
      </c>
      <c r="C2711" s="3" t="s">
        <v>20</v>
      </c>
      <c r="D2711" s="3" t="s">
        <v>2492</v>
      </c>
      <c r="E2711" s="3" t="s">
        <v>2788</v>
      </c>
      <c r="F2711" s="3" t="s">
        <v>1621</v>
      </c>
      <c r="G2711" s="3" t="s">
        <v>2517</v>
      </c>
      <c r="H2711" s="3" t="s">
        <v>2852</v>
      </c>
      <c r="I2711" s="4">
        <v>8.5</v>
      </c>
    </row>
    <row r="2712" spans="1:9" x14ac:dyDescent="0.2">
      <c r="A2712" s="2">
        <v>20433</v>
      </c>
      <c r="B2712" s="3" t="s">
        <v>19</v>
      </c>
      <c r="C2712" s="3" t="s">
        <v>20</v>
      </c>
      <c r="D2712" s="3" t="s">
        <v>2492</v>
      </c>
      <c r="E2712" s="3" t="s">
        <v>2788</v>
      </c>
      <c r="F2712" s="3" t="s">
        <v>1621</v>
      </c>
      <c r="G2712" s="3" t="s">
        <v>2517</v>
      </c>
      <c r="H2712" s="3" t="s">
        <v>2853</v>
      </c>
      <c r="I2712" s="4">
        <v>19.170000000000002</v>
      </c>
    </row>
    <row r="2713" spans="1:9" x14ac:dyDescent="0.2">
      <c r="A2713" s="2">
        <v>236956</v>
      </c>
      <c r="B2713" s="3" t="s">
        <v>19</v>
      </c>
      <c r="C2713" s="3" t="s">
        <v>20</v>
      </c>
      <c r="D2713" s="3" t="s">
        <v>2492</v>
      </c>
      <c r="E2713" s="3" t="s">
        <v>2788</v>
      </c>
      <c r="F2713" s="3" t="s">
        <v>1621</v>
      </c>
      <c r="G2713" s="3" t="s">
        <v>2517</v>
      </c>
      <c r="H2713" s="3" t="s">
        <v>2854</v>
      </c>
      <c r="I2713" s="4">
        <v>9.06</v>
      </c>
    </row>
    <row r="2714" spans="1:9" x14ac:dyDescent="0.2">
      <c r="A2714" s="2">
        <v>274725</v>
      </c>
      <c r="B2714" s="3" t="s">
        <v>19</v>
      </c>
      <c r="C2714" s="3" t="s">
        <v>20</v>
      </c>
      <c r="D2714" s="3" t="s">
        <v>2492</v>
      </c>
      <c r="E2714" s="3" t="s">
        <v>2788</v>
      </c>
      <c r="F2714" s="3" t="s">
        <v>1621</v>
      </c>
      <c r="G2714" s="3" t="s">
        <v>2517</v>
      </c>
      <c r="H2714" s="3" t="s">
        <v>2855</v>
      </c>
      <c r="I2714" s="4">
        <v>13.82</v>
      </c>
    </row>
    <row r="2715" spans="1:9" x14ac:dyDescent="0.2">
      <c r="A2715" s="2">
        <v>308819</v>
      </c>
      <c r="B2715" s="3" t="s">
        <v>19</v>
      </c>
      <c r="C2715" s="3" t="s">
        <v>20</v>
      </c>
      <c r="D2715" s="3" t="s">
        <v>2492</v>
      </c>
      <c r="E2715" s="3" t="s">
        <v>2788</v>
      </c>
      <c r="F2715" s="3" t="s">
        <v>1621</v>
      </c>
      <c r="G2715" s="3" t="s">
        <v>2517</v>
      </c>
      <c r="H2715" s="3" t="s">
        <v>2856</v>
      </c>
      <c r="I2715" s="4">
        <v>7.75</v>
      </c>
    </row>
    <row r="2716" spans="1:9" x14ac:dyDescent="0.2">
      <c r="A2716" s="2">
        <v>274053</v>
      </c>
      <c r="B2716" s="3" t="s">
        <v>19</v>
      </c>
      <c r="C2716" s="3" t="s">
        <v>20</v>
      </c>
      <c r="D2716" s="3" t="s">
        <v>2492</v>
      </c>
      <c r="E2716" s="3" t="s">
        <v>2788</v>
      </c>
      <c r="F2716" s="3" t="s">
        <v>1621</v>
      </c>
      <c r="G2716" s="3" t="s">
        <v>2517</v>
      </c>
      <c r="H2716" s="3" t="s">
        <v>2857</v>
      </c>
      <c r="I2716" s="4">
        <v>7.75</v>
      </c>
    </row>
    <row r="2717" spans="1:9" x14ac:dyDescent="0.2">
      <c r="A2717" s="2">
        <v>460970</v>
      </c>
      <c r="B2717" s="3" t="s">
        <v>19</v>
      </c>
      <c r="C2717" s="3" t="s">
        <v>20</v>
      </c>
      <c r="D2717" s="3" t="s">
        <v>2492</v>
      </c>
      <c r="E2717" s="3" t="s">
        <v>2788</v>
      </c>
      <c r="F2717" s="3" t="s">
        <v>1621</v>
      </c>
      <c r="G2717" s="3" t="s">
        <v>2517</v>
      </c>
      <c r="H2717" s="3" t="s">
        <v>2858</v>
      </c>
      <c r="I2717" s="4">
        <v>13.45</v>
      </c>
    </row>
    <row r="2718" spans="1:9" x14ac:dyDescent="0.2">
      <c r="A2718" s="2">
        <v>460971</v>
      </c>
      <c r="B2718" s="3" t="s">
        <v>19</v>
      </c>
      <c r="C2718" s="3" t="s">
        <v>20</v>
      </c>
      <c r="D2718" s="3" t="s">
        <v>2492</v>
      </c>
      <c r="E2718" s="3" t="s">
        <v>2788</v>
      </c>
      <c r="F2718" s="3" t="s">
        <v>1621</v>
      </c>
      <c r="G2718" s="3" t="s">
        <v>2517</v>
      </c>
      <c r="H2718" s="3" t="s">
        <v>2859</v>
      </c>
      <c r="I2718" s="4">
        <v>8.68</v>
      </c>
    </row>
    <row r="2719" spans="1:9" x14ac:dyDescent="0.2">
      <c r="A2719" s="2">
        <v>139100</v>
      </c>
      <c r="B2719" s="3" t="s">
        <v>19</v>
      </c>
      <c r="C2719" s="3" t="s">
        <v>20</v>
      </c>
      <c r="D2719" s="3" t="s">
        <v>2492</v>
      </c>
      <c r="E2719" s="3" t="s">
        <v>2788</v>
      </c>
      <c r="F2719" s="3" t="s">
        <v>1621</v>
      </c>
      <c r="G2719" s="3" t="s">
        <v>2517</v>
      </c>
      <c r="H2719" s="3" t="s">
        <v>2860</v>
      </c>
      <c r="I2719" s="4">
        <v>7.69</v>
      </c>
    </row>
    <row r="2720" spans="1:9" x14ac:dyDescent="0.2">
      <c r="A2720" s="2">
        <v>145595</v>
      </c>
      <c r="B2720" s="3" t="s">
        <v>19</v>
      </c>
      <c r="C2720" s="3" t="s">
        <v>20</v>
      </c>
      <c r="D2720" s="3" t="s">
        <v>2492</v>
      </c>
      <c r="E2720" s="3" t="s">
        <v>2788</v>
      </c>
      <c r="F2720" s="3" t="s">
        <v>1621</v>
      </c>
      <c r="G2720" s="3" t="s">
        <v>2517</v>
      </c>
      <c r="H2720" s="3" t="s">
        <v>2861</v>
      </c>
      <c r="I2720" s="4">
        <v>7.69</v>
      </c>
    </row>
    <row r="2721" spans="1:9" x14ac:dyDescent="0.2">
      <c r="A2721" s="2">
        <v>145602</v>
      </c>
      <c r="B2721" s="3" t="s">
        <v>19</v>
      </c>
      <c r="C2721" s="3" t="s">
        <v>20</v>
      </c>
      <c r="D2721" s="3" t="s">
        <v>2492</v>
      </c>
      <c r="E2721" s="3" t="s">
        <v>2788</v>
      </c>
      <c r="F2721" s="3" t="s">
        <v>1621</v>
      </c>
      <c r="G2721" s="3" t="s">
        <v>2517</v>
      </c>
      <c r="H2721" s="3" t="s">
        <v>2862</v>
      </c>
      <c r="I2721" s="4">
        <v>13.55</v>
      </c>
    </row>
    <row r="2722" spans="1:9" x14ac:dyDescent="0.2">
      <c r="A2722" s="2">
        <v>124358</v>
      </c>
      <c r="B2722" s="3" t="s">
        <v>19</v>
      </c>
      <c r="C2722" s="3" t="s">
        <v>20</v>
      </c>
      <c r="D2722" s="3" t="s">
        <v>2492</v>
      </c>
      <c r="E2722" s="3" t="s">
        <v>2788</v>
      </c>
      <c r="F2722" s="3" t="s">
        <v>1621</v>
      </c>
      <c r="G2722" s="3" t="s">
        <v>2517</v>
      </c>
      <c r="H2722" s="3" t="s">
        <v>2863</v>
      </c>
      <c r="I2722" s="4">
        <v>5.01</v>
      </c>
    </row>
    <row r="2723" spans="1:9" x14ac:dyDescent="0.2">
      <c r="A2723" s="2">
        <v>126352</v>
      </c>
      <c r="B2723" s="3" t="s">
        <v>19</v>
      </c>
      <c r="C2723" s="3" t="s">
        <v>20</v>
      </c>
      <c r="D2723" s="3" t="s">
        <v>2492</v>
      </c>
      <c r="E2723" s="3" t="s">
        <v>2788</v>
      </c>
      <c r="F2723" s="3" t="s">
        <v>1621</v>
      </c>
      <c r="G2723" s="3" t="s">
        <v>2517</v>
      </c>
      <c r="H2723" s="3" t="s">
        <v>2864</v>
      </c>
      <c r="I2723" s="4">
        <v>5.01</v>
      </c>
    </row>
    <row r="2724" spans="1:9" x14ac:dyDescent="0.2">
      <c r="A2724" s="2">
        <v>145604</v>
      </c>
      <c r="B2724" s="3" t="s">
        <v>19</v>
      </c>
      <c r="C2724" s="3" t="s">
        <v>20</v>
      </c>
      <c r="D2724" s="3" t="s">
        <v>2492</v>
      </c>
      <c r="E2724" s="3" t="s">
        <v>2788</v>
      </c>
      <c r="F2724" s="3" t="s">
        <v>1621</v>
      </c>
      <c r="G2724" s="3" t="s">
        <v>2517</v>
      </c>
      <c r="H2724" s="3" t="s">
        <v>2865</v>
      </c>
      <c r="I2724" s="4">
        <v>13.55</v>
      </c>
    </row>
    <row r="2725" spans="1:9" x14ac:dyDescent="0.2">
      <c r="A2725" s="2">
        <v>415658</v>
      </c>
      <c r="B2725" s="3" t="s">
        <v>19</v>
      </c>
      <c r="C2725" s="3" t="s">
        <v>20</v>
      </c>
      <c r="D2725" s="3" t="s">
        <v>2492</v>
      </c>
      <c r="E2725" s="3" t="s">
        <v>2788</v>
      </c>
      <c r="F2725" s="3" t="s">
        <v>1621</v>
      </c>
      <c r="G2725" s="3" t="s">
        <v>2517</v>
      </c>
      <c r="H2725" s="3" t="s">
        <v>2866</v>
      </c>
      <c r="I2725" s="4">
        <v>5.01</v>
      </c>
    </row>
    <row r="2726" spans="1:9" x14ac:dyDescent="0.2">
      <c r="A2726" s="2">
        <v>415660</v>
      </c>
      <c r="B2726" s="3" t="s">
        <v>19</v>
      </c>
      <c r="C2726" s="3" t="s">
        <v>20</v>
      </c>
      <c r="D2726" s="3" t="s">
        <v>2492</v>
      </c>
      <c r="E2726" s="3" t="s">
        <v>2788</v>
      </c>
      <c r="F2726" s="3" t="s">
        <v>1621</v>
      </c>
      <c r="G2726" s="3" t="s">
        <v>2517</v>
      </c>
      <c r="H2726" s="3" t="s">
        <v>2867</v>
      </c>
      <c r="I2726" s="4">
        <v>5.01</v>
      </c>
    </row>
    <row r="2727" spans="1:9" x14ac:dyDescent="0.2">
      <c r="A2727" s="2">
        <v>395644</v>
      </c>
      <c r="B2727" s="3" t="s">
        <v>19</v>
      </c>
      <c r="C2727" s="3" t="s">
        <v>20</v>
      </c>
      <c r="D2727" s="3" t="s">
        <v>2492</v>
      </c>
      <c r="E2727" s="3" t="s">
        <v>2788</v>
      </c>
      <c r="F2727" s="3" t="s">
        <v>1621</v>
      </c>
      <c r="G2727" s="3" t="s">
        <v>2517</v>
      </c>
      <c r="H2727" s="3" t="s">
        <v>2868</v>
      </c>
      <c r="I2727" s="4">
        <v>7.69</v>
      </c>
    </row>
    <row r="2728" spans="1:9" x14ac:dyDescent="0.2">
      <c r="A2728" s="2">
        <v>576895</v>
      </c>
      <c r="B2728" s="3" t="s">
        <v>19</v>
      </c>
      <c r="C2728" s="3" t="s">
        <v>20</v>
      </c>
      <c r="D2728" s="3" t="s">
        <v>2492</v>
      </c>
      <c r="E2728" s="3" t="s">
        <v>2788</v>
      </c>
      <c r="F2728" s="3" t="s">
        <v>1621</v>
      </c>
      <c r="G2728" s="3" t="s">
        <v>2517</v>
      </c>
      <c r="H2728" s="3" t="s">
        <v>2869</v>
      </c>
      <c r="I2728" s="4">
        <v>7.66</v>
      </c>
    </row>
    <row r="2729" spans="1:9" x14ac:dyDescent="0.2">
      <c r="A2729" s="2">
        <v>576902</v>
      </c>
      <c r="B2729" s="3" t="s">
        <v>19</v>
      </c>
      <c r="C2729" s="3" t="s">
        <v>20</v>
      </c>
      <c r="D2729" s="3" t="s">
        <v>2492</v>
      </c>
      <c r="E2729" s="3" t="s">
        <v>2788</v>
      </c>
      <c r="F2729" s="3" t="s">
        <v>1621</v>
      </c>
      <c r="G2729" s="3" t="s">
        <v>2517</v>
      </c>
      <c r="H2729" s="3" t="s">
        <v>2870</v>
      </c>
      <c r="I2729" s="4">
        <v>7.69</v>
      </c>
    </row>
    <row r="2730" spans="1:9" x14ac:dyDescent="0.2">
      <c r="A2730" s="2">
        <v>1714</v>
      </c>
      <c r="B2730" s="3" t="s">
        <v>19</v>
      </c>
      <c r="C2730" s="3" t="s">
        <v>20</v>
      </c>
      <c r="D2730" s="3" t="s">
        <v>2492</v>
      </c>
      <c r="E2730" s="3" t="s">
        <v>2788</v>
      </c>
      <c r="F2730" s="3" t="s">
        <v>1621</v>
      </c>
      <c r="G2730" s="3" t="s">
        <v>2517</v>
      </c>
      <c r="H2730" s="3" t="s">
        <v>2871</v>
      </c>
      <c r="I2730" s="4">
        <v>8.94</v>
      </c>
    </row>
    <row r="2731" spans="1:9" x14ac:dyDescent="0.2">
      <c r="A2731" s="2">
        <v>14786</v>
      </c>
      <c r="B2731" s="3" t="s">
        <v>19</v>
      </c>
      <c r="C2731" s="3" t="s">
        <v>20</v>
      </c>
      <c r="D2731" s="3" t="s">
        <v>2492</v>
      </c>
      <c r="E2731" s="3" t="s">
        <v>2788</v>
      </c>
      <c r="F2731" s="3" t="s">
        <v>1621</v>
      </c>
      <c r="G2731" s="3" t="s">
        <v>2517</v>
      </c>
      <c r="H2731" s="3" t="s">
        <v>2872</v>
      </c>
      <c r="I2731" s="4">
        <v>8.3800000000000008</v>
      </c>
    </row>
    <row r="2732" spans="1:9" x14ac:dyDescent="0.2">
      <c r="A2732" s="2">
        <v>95645</v>
      </c>
      <c r="B2732" s="3" t="s">
        <v>19</v>
      </c>
      <c r="C2732" s="3" t="s">
        <v>20</v>
      </c>
      <c r="D2732" s="3" t="s">
        <v>2492</v>
      </c>
      <c r="E2732" s="3" t="s">
        <v>2788</v>
      </c>
      <c r="F2732" s="3" t="s">
        <v>1621</v>
      </c>
      <c r="G2732" s="3" t="s">
        <v>2517</v>
      </c>
      <c r="H2732" s="3" t="s">
        <v>2873</v>
      </c>
      <c r="I2732" s="4">
        <v>14.24</v>
      </c>
    </row>
    <row r="2733" spans="1:9" x14ac:dyDescent="0.2">
      <c r="A2733" s="2">
        <v>304164</v>
      </c>
      <c r="B2733" s="3" t="s">
        <v>19</v>
      </c>
      <c r="C2733" s="3" t="s">
        <v>20</v>
      </c>
      <c r="D2733" s="3" t="s">
        <v>2492</v>
      </c>
      <c r="E2733" s="3" t="s">
        <v>2788</v>
      </c>
      <c r="F2733" s="3" t="s">
        <v>1621</v>
      </c>
      <c r="G2733" s="3" t="s">
        <v>2517</v>
      </c>
      <c r="H2733" s="3" t="s">
        <v>2874</v>
      </c>
      <c r="I2733" s="4">
        <v>7.61</v>
      </c>
    </row>
    <row r="2734" spans="1:9" x14ac:dyDescent="0.2">
      <c r="A2734" s="2">
        <v>304166</v>
      </c>
      <c r="B2734" s="3" t="s">
        <v>19</v>
      </c>
      <c r="C2734" s="3" t="s">
        <v>20</v>
      </c>
      <c r="D2734" s="3" t="s">
        <v>2492</v>
      </c>
      <c r="E2734" s="3" t="s">
        <v>2788</v>
      </c>
      <c r="F2734" s="3" t="s">
        <v>1621</v>
      </c>
      <c r="G2734" s="3" t="s">
        <v>2517</v>
      </c>
      <c r="H2734" s="3" t="s">
        <v>2875</v>
      </c>
      <c r="I2734" s="4">
        <v>11.52</v>
      </c>
    </row>
    <row r="2735" spans="1:9" x14ac:dyDescent="0.2">
      <c r="A2735" s="2">
        <v>304163</v>
      </c>
      <c r="B2735" s="3" t="s">
        <v>19</v>
      </c>
      <c r="C2735" s="3" t="s">
        <v>20</v>
      </c>
      <c r="D2735" s="3" t="s">
        <v>2492</v>
      </c>
      <c r="E2735" s="3" t="s">
        <v>2788</v>
      </c>
      <c r="F2735" s="3" t="s">
        <v>1621</v>
      </c>
      <c r="G2735" s="3" t="s">
        <v>2517</v>
      </c>
      <c r="H2735" s="3" t="s">
        <v>2876</v>
      </c>
      <c r="I2735" s="4">
        <v>7.6</v>
      </c>
    </row>
    <row r="2736" spans="1:9" x14ac:dyDescent="0.2">
      <c r="A2736" s="2">
        <v>304165</v>
      </c>
      <c r="B2736" s="3" t="s">
        <v>19</v>
      </c>
      <c r="C2736" s="3" t="s">
        <v>20</v>
      </c>
      <c r="D2736" s="3" t="s">
        <v>2492</v>
      </c>
      <c r="E2736" s="3" t="s">
        <v>2788</v>
      </c>
      <c r="F2736" s="3" t="s">
        <v>1621</v>
      </c>
      <c r="G2736" s="3" t="s">
        <v>2517</v>
      </c>
      <c r="H2736" s="3" t="s">
        <v>2877</v>
      </c>
      <c r="I2736" s="4">
        <v>12.17</v>
      </c>
    </row>
    <row r="2737" spans="1:9" x14ac:dyDescent="0.2">
      <c r="A2737" s="2">
        <v>519466</v>
      </c>
      <c r="B2737" s="3" t="s">
        <v>19</v>
      </c>
      <c r="C2737" s="3" t="s">
        <v>20</v>
      </c>
      <c r="D2737" s="3" t="s">
        <v>2492</v>
      </c>
      <c r="E2737" s="3" t="s">
        <v>2788</v>
      </c>
      <c r="F2737" s="3" t="s">
        <v>1621</v>
      </c>
      <c r="G2737" s="3" t="s">
        <v>2517</v>
      </c>
      <c r="H2737" s="3" t="s">
        <v>2878</v>
      </c>
      <c r="I2737" s="4">
        <v>14.03</v>
      </c>
    </row>
    <row r="2738" spans="1:9" x14ac:dyDescent="0.2">
      <c r="A2738" s="2">
        <v>519475</v>
      </c>
      <c r="B2738" s="3" t="s">
        <v>19</v>
      </c>
      <c r="C2738" s="3" t="s">
        <v>20</v>
      </c>
      <c r="D2738" s="3" t="s">
        <v>2492</v>
      </c>
      <c r="E2738" s="3" t="s">
        <v>2788</v>
      </c>
      <c r="F2738" s="3" t="s">
        <v>1621</v>
      </c>
      <c r="G2738" s="3" t="s">
        <v>2517</v>
      </c>
      <c r="H2738" s="3" t="s">
        <v>2879</v>
      </c>
      <c r="I2738" s="4">
        <v>13.86</v>
      </c>
    </row>
    <row r="2739" spans="1:9" x14ac:dyDescent="0.2">
      <c r="A2739" s="2">
        <v>15542</v>
      </c>
      <c r="B2739" s="3" t="s">
        <v>19</v>
      </c>
      <c r="C2739" s="3" t="s">
        <v>20</v>
      </c>
      <c r="D2739" s="3" t="s">
        <v>2492</v>
      </c>
      <c r="E2739" s="3" t="s">
        <v>2788</v>
      </c>
      <c r="F2739" s="3" t="s">
        <v>1621</v>
      </c>
      <c r="G2739" s="3" t="s">
        <v>2517</v>
      </c>
      <c r="H2739" s="3" t="s">
        <v>2880</v>
      </c>
      <c r="I2739" s="4">
        <v>12.09</v>
      </c>
    </row>
    <row r="2740" spans="1:9" x14ac:dyDescent="0.2">
      <c r="A2740" s="2">
        <v>1222</v>
      </c>
      <c r="B2740" s="3" t="s">
        <v>19</v>
      </c>
      <c r="C2740" s="3" t="s">
        <v>20</v>
      </c>
      <c r="D2740" s="3" t="s">
        <v>2492</v>
      </c>
      <c r="E2740" s="3" t="s">
        <v>2788</v>
      </c>
      <c r="F2740" s="3" t="s">
        <v>1621</v>
      </c>
      <c r="G2740" s="3" t="s">
        <v>2517</v>
      </c>
      <c r="H2740" s="3" t="s">
        <v>2881</v>
      </c>
      <c r="I2740" s="4">
        <v>13.19</v>
      </c>
    </row>
    <row r="2741" spans="1:9" x14ac:dyDescent="0.2">
      <c r="A2741" s="2">
        <v>15551</v>
      </c>
      <c r="B2741" s="3" t="s">
        <v>19</v>
      </c>
      <c r="C2741" s="3" t="s">
        <v>20</v>
      </c>
      <c r="D2741" s="3" t="s">
        <v>2492</v>
      </c>
      <c r="E2741" s="3" t="s">
        <v>2788</v>
      </c>
      <c r="F2741" s="3" t="s">
        <v>1621</v>
      </c>
      <c r="G2741" s="3" t="s">
        <v>2517</v>
      </c>
      <c r="H2741" s="3" t="s">
        <v>2882</v>
      </c>
      <c r="I2741" s="4">
        <v>8.8800000000000008</v>
      </c>
    </row>
    <row r="2742" spans="1:9" x14ac:dyDescent="0.2">
      <c r="A2742" s="2">
        <v>18105</v>
      </c>
      <c r="B2742" s="3" t="s">
        <v>19</v>
      </c>
      <c r="C2742" s="3" t="s">
        <v>20</v>
      </c>
      <c r="D2742" s="3" t="s">
        <v>2492</v>
      </c>
      <c r="E2742" s="3" t="s">
        <v>2788</v>
      </c>
      <c r="F2742" s="3" t="s">
        <v>1621</v>
      </c>
      <c r="G2742" s="3" t="s">
        <v>2517</v>
      </c>
      <c r="H2742" s="3" t="s">
        <v>2883</v>
      </c>
      <c r="I2742" s="4">
        <v>12.12</v>
      </c>
    </row>
    <row r="2743" spans="1:9" x14ac:dyDescent="0.2">
      <c r="A2743" s="2">
        <v>236951</v>
      </c>
      <c r="B2743" s="3" t="s">
        <v>19</v>
      </c>
      <c r="C2743" s="3" t="s">
        <v>20</v>
      </c>
      <c r="D2743" s="3" t="s">
        <v>2492</v>
      </c>
      <c r="E2743" s="3" t="s">
        <v>2788</v>
      </c>
      <c r="F2743" s="3" t="s">
        <v>1621</v>
      </c>
      <c r="G2743" s="3" t="s">
        <v>2517</v>
      </c>
      <c r="H2743" s="3" t="s">
        <v>2884</v>
      </c>
      <c r="I2743" s="4">
        <v>7.43</v>
      </c>
    </row>
    <row r="2744" spans="1:9" x14ac:dyDescent="0.2">
      <c r="A2744" s="2">
        <v>553536</v>
      </c>
      <c r="B2744" s="3" t="s">
        <v>19</v>
      </c>
      <c r="C2744" s="3" t="s">
        <v>20</v>
      </c>
      <c r="D2744" s="3" t="s">
        <v>2492</v>
      </c>
      <c r="E2744" s="3" t="s">
        <v>2788</v>
      </c>
      <c r="F2744" s="3" t="s">
        <v>1621</v>
      </c>
      <c r="G2744" s="3" t="s">
        <v>2517</v>
      </c>
      <c r="H2744" s="3" t="s">
        <v>2885</v>
      </c>
      <c r="I2744" s="4">
        <v>13.81</v>
      </c>
    </row>
    <row r="2745" spans="1:9" x14ac:dyDescent="0.2">
      <c r="A2745" s="2">
        <v>45313</v>
      </c>
      <c r="B2745" s="3" t="s">
        <v>19</v>
      </c>
      <c r="C2745" s="3" t="s">
        <v>20</v>
      </c>
      <c r="D2745" s="3" t="s">
        <v>2492</v>
      </c>
      <c r="E2745" s="3" t="s">
        <v>2788</v>
      </c>
      <c r="F2745" s="3" t="s">
        <v>1621</v>
      </c>
      <c r="G2745" s="3" t="s">
        <v>2526</v>
      </c>
      <c r="H2745" s="3" t="s">
        <v>2886</v>
      </c>
      <c r="I2745" s="4">
        <v>3.36</v>
      </c>
    </row>
    <row r="2746" spans="1:9" x14ac:dyDescent="0.2">
      <c r="A2746" s="2">
        <v>45516</v>
      </c>
      <c r="B2746" s="3" t="s">
        <v>19</v>
      </c>
      <c r="C2746" s="3" t="s">
        <v>20</v>
      </c>
      <c r="D2746" s="3" t="s">
        <v>2492</v>
      </c>
      <c r="E2746" s="3" t="s">
        <v>2788</v>
      </c>
      <c r="F2746" s="3" t="s">
        <v>1621</v>
      </c>
      <c r="G2746" s="3" t="s">
        <v>2526</v>
      </c>
      <c r="H2746" s="3" t="s">
        <v>2887</v>
      </c>
      <c r="I2746" s="4">
        <v>3.36</v>
      </c>
    </row>
    <row r="2747" spans="1:9" x14ac:dyDescent="0.2">
      <c r="A2747" s="2">
        <v>63355</v>
      </c>
      <c r="B2747" s="3" t="s">
        <v>19</v>
      </c>
      <c r="C2747" s="3" t="s">
        <v>20</v>
      </c>
      <c r="D2747" s="3" t="s">
        <v>2492</v>
      </c>
      <c r="E2747" s="3" t="s">
        <v>2788</v>
      </c>
      <c r="F2747" s="3" t="s">
        <v>1621</v>
      </c>
      <c r="G2747" s="3" t="s">
        <v>2526</v>
      </c>
      <c r="H2747" s="3" t="s">
        <v>2888</v>
      </c>
      <c r="I2747" s="4">
        <v>3.36</v>
      </c>
    </row>
    <row r="2748" spans="1:9" x14ac:dyDescent="0.2">
      <c r="A2748" s="2">
        <v>223750</v>
      </c>
      <c r="B2748" s="3" t="s">
        <v>19</v>
      </c>
      <c r="C2748" s="3" t="s">
        <v>20</v>
      </c>
      <c r="D2748" s="3" t="s">
        <v>2492</v>
      </c>
      <c r="E2748" s="3" t="s">
        <v>2788</v>
      </c>
      <c r="F2748" s="3" t="s">
        <v>1621</v>
      </c>
      <c r="G2748" s="3" t="s">
        <v>2526</v>
      </c>
      <c r="H2748" s="3" t="s">
        <v>2889</v>
      </c>
      <c r="I2748" s="4">
        <v>3.36</v>
      </c>
    </row>
    <row r="2749" spans="1:9" x14ac:dyDescent="0.2">
      <c r="A2749" s="2">
        <v>328451</v>
      </c>
      <c r="B2749" s="3" t="s">
        <v>19</v>
      </c>
      <c r="C2749" s="3" t="s">
        <v>20</v>
      </c>
      <c r="D2749" s="3" t="s">
        <v>2492</v>
      </c>
      <c r="E2749" s="3" t="s">
        <v>2788</v>
      </c>
      <c r="F2749" s="3" t="s">
        <v>1621</v>
      </c>
      <c r="G2749" s="3" t="s">
        <v>2526</v>
      </c>
      <c r="H2749" s="3" t="s">
        <v>2890</v>
      </c>
      <c r="I2749" s="4">
        <v>15.37</v>
      </c>
    </row>
    <row r="2750" spans="1:9" x14ac:dyDescent="0.2">
      <c r="A2750" s="2">
        <v>3311</v>
      </c>
      <c r="B2750" s="3" t="s">
        <v>19</v>
      </c>
      <c r="C2750" s="3" t="s">
        <v>20</v>
      </c>
      <c r="D2750" s="3" t="s">
        <v>2492</v>
      </c>
      <c r="E2750" s="3" t="s">
        <v>2788</v>
      </c>
      <c r="F2750" s="3" t="s">
        <v>1621</v>
      </c>
      <c r="G2750" s="3" t="s">
        <v>2526</v>
      </c>
      <c r="H2750" s="3" t="s">
        <v>2891</v>
      </c>
      <c r="I2750" s="4">
        <v>6.72</v>
      </c>
    </row>
    <row r="2751" spans="1:9" x14ac:dyDescent="0.2">
      <c r="A2751" s="2">
        <v>3340</v>
      </c>
      <c r="B2751" s="3" t="s">
        <v>19</v>
      </c>
      <c r="C2751" s="3" t="s">
        <v>20</v>
      </c>
      <c r="D2751" s="3" t="s">
        <v>2492</v>
      </c>
      <c r="E2751" s="3" t="s">
        <v>2788</v>
      </c>
      <c r="F2751" s="3" t="s">
        <v>1621</v>
      </c>
      <c r="G2751" s="3" t="s">
        <v>2526</v>
      </c>
      <c r="H2751" s="3" t="s">
        <v>2892</v>
      </c>
      <c r="I2751" s="4">
        <v>3.5</v>
      </c>
    </row>
    <row r="2752" spans="1:9" x14ac:dyDescent="0.2">
      <c r="A2752" s="2">
        <v>86095</v>
      </c>
      <c r="B2752" s="3" t="s">
        <v>19</v>
      </c>
      <c r="C2752" s="3" t="s">
        <v>20</v>
      </c>
      <c r="D2752" s="3" t="s">
        <v>2492</v>
      </c>
      <c r="E2752" s="3" t="s">
        <v>2788</v>
      </c>
      <c r="F2752" s="3" t="s">
        <v>1621</v>
      </c>
      <c r="G2752" s="3" t="s">
        <v>2526</v>
      </c>
      <c r="H2752" s="3" t="s">
        <v>2893</v>
      </c>
      <c r="I2752" s="4">
        <v>3.5</v>
      </c>
    </row>
    <row r="2753" spans="1:9" x14ac:dyDescent="0.2">
      <c r="A2753" s="2">
        <v>165702</v>
      </c>
      <c r="B2753" s="3" t="s">
        <v>19</v>
      </c>
      <c r="C2753" s="3" t="s">
        <v>20</v>
      </c>
      <c r="D2753" s="3" t="s">
        <v>2492</v>
      </c>
      <c r="E2753" s="3" t="s">
        <v>2788</v>
      </c>
      <c r="F2753" s="3" t="s">
        <v>1621</v>
      </c>
      <c r="G2753" s="3" t="s">
        <v>2526</v>
      </c>
      <c r="H2753" s="3" t="s">
        <v>2894</v>
      </c>
      <c r="I2753" s="4">
        <v>6.72</v>
      </c>
    </row>
    <row r="2754" spans="1:9" x14ac:dyDescent="0.2">
      <c r="A2754" s="2">
        <v>552988</v>
      </c>
      <c r="B2754" s="3" t="s">
        <v>19</v>
      </c>
      <c r="C2754" s="3" t="s">
        <v>20</v>
      </c>
      <c r="D2754" s="3" t="s">
        <v>2492</v>
      </c>
      <c r="E2754" s="3" t="s">
        <v>2788</v>
      </c>
      <c r="F2754" s="3" t="s">
        <v>1621</v>
      </c>
      <c r="G2754" s="3" t="s">
        <v>2526</v>
      </c>
      <c r="H2754" s="3" t="s">
        <v>2895</v>
      </c>
      <c r="I2754" s="4">
        <v>6.72</v>
      </c>
    </row>
    <row r="2755" spans="1:9" x14ac:dyDescent="0.2">
      <c r="A2755" s="2">
        <v>328450</v>
      </c>
      <c r="B2755" s="3" t="s">
        <v>19</v>
      </c>
      <c r="C2755" s="3" t="s">
        <v>20</v>
      </c>
      <c r="D2755" s="3" t="s">
        <v>2492</v>
      </c>
      <c r="E2755" s="3" t="s">
        <v>2788</v>
      </c>
      <c r="F2755" s="3" t="s">
        <v>1621</v>
      </c>
      <c r="G2755" s="3" t="s">
        <v>2526</v>
      </c>
      <c r="H2755" s="3" t="s">
        <v>2896</v>
      </c>
      <c r="I2755" s="4">
        <v>9.83</v>
      </c>
    </row>
    <row r="2756" spans="1:9" x14ac:dyDescent="0.2">
      <c r="A2756" s="2">
        <v>311247</v>
      </c>
      <c r="B2756" s="3" t="s">
        <v>19</v>
      </c>
      <c r="C2756" s="3" t="s">
        <v>20</v>
      </c>
      <c r="D2756" s="3" t="s">
        <v>2492</v>
      </c>
      <c r="E2756" s="3" t="s">
        <v>2788</v>
      </c>
      <c r="F2756" s="3" t="s">
        <v>1621</v>
      </c>
      <c r="G2756" s="3" t="s">
        <v>2526</v>
      </c>
      <c r="H2756" s="3" t="s">
        <v>2897</v>
      </c>
      <c r="I2756" s="4">
        <v>4.46</v>
      </c>
    </row>
    <row r="2757" spans="1:9" x14ac:dyDescent="0.2">
      <c r="A2757" s="2">
        <v>161849</v>
      </c>
      <c r="B2757" s="3" t="s">
        <v>19</v>
      </c>
      <c r="C2757" s="3" t="s">
        <v>20</v>
      </c>
      <c r="D2757" s="3" t="s">
        <v>2492</v>
      </c>
      <c r="E2757" s="3" t="s">
        <v>2788</v>
      </c>
      <c r="F2757" s="3" t="s">
        <v>1621</v>
      </c>
      <c r="G2757" s="3" t="s">
        <v>2526</v>
      </c>
      <c r="H2757" s="3" t="s">
        <v>2898</v>
      </c>
      <c r="I2757" s="4">
        <v>5</v>
      </c>
    </row>
    <row r="2758" spans="1:9" x14ac:dyDescent="0.2">
      <c r="A2758" s="2">
        <v>223749</v>
      </c>
      <c r="B2758" s="3" t="s">
        <v>19</v>
      </c>
      <c r="C2758" s="3" t="s">
        <v>20</v>
      </c>
      <c r="D2758" s="3" t="s">
        <v>2492</v>
      </c>
      <c r="E2758" s="3" t="s">
        <v>2788</v>
      </c>
      <c r="F2758" s="3" t="s">
        <v>1621</v>
      </c>
      <c r="G2758" s="3" t="s">
        <v>2526</v>
      </c>
      <c r="H2758" s="3" t="s">
        <v>2899</v>
      </c>
      <c r="I2758" s="4">
        <v>12.03</v>
      </c>
    </row>
    <row r="2759" spans="1:9" x14ac:dyDescent="0.2">
      <c r="A2759" s="2">
        <v>161777</v>
      </c>
      <c r="B2759" s="3" t="s">
        <v>19</v>
      </c>
      <c r="C2759" s="3" t="s">
        <v>20</v>
      </c>
      <c r="D2759" s="3" t="s">
        <v>2492</v>
      </c>
      <c r="E2759" s="3" t="s">
        <v>2788</v>
      </c>
      <c r="F2759" s="3" t="s">
        <v>1621</v>
      </c>
      <c r="G2759" s="3" t="s">
        <v>2526</v>
      </c>
      <c r="H2759" s="3" t="s">
        <v>2900</v>
      </c>
      <c r="I2759" s="4">
        <v>6.87</v>
      </c>
    </row>
    <row r="2760" spans="1:9" x14ac:dyDescent="0.2">
      <c r="A2760" s="2">
        <v>161779</v>
      </c>
      <c r="B2760" s="3" t="s">
        <v>19</v>
      </c>
      <c r="C2760" s="3" t="s">
        <v>20</v>
      </c>
      <c r="D2760" s="3" t="s">
        <v>2492</v>
      </c>
      <c r="E2760" s="3" t="s">
        <v>2788</v>
      </c>
      <c r="F2760" s="3" t="s">
        <v>1621</v>
      </c>
      <c r="G2760" s="3" t="s">
        <v>2526</v>
      </c>
      <c r="H2760" s="3" t="s">
        <v>2901</v>
      </c>
      <c r="I2760" s="4">
        <v>6.87</v>
      </c>
    </row>
    <row r="2761" spans="1:9" x14ac:dyDescent="0.2">
      <c r="A2761" s="2">
        <v>161780</v>
      </c>
      <c r="B2761" s="3" t="s">
        <v>19</v>
      </c>
      <c r="C2761" s="3" t="s">
        <v>20</v>
      </c>
      <c r="D2761" s="3" t="s">
        <v>2492</v>
      </c>
      <c r="E2761" s="3" t="s">
        <v>2788</v>
      </c>
      <c r="F2761" s="3" t="s">
        <v>1621</v>
      </c>
      <c r="G2761" s="3" t="s">
        <v>2526</v>
      </c>
      <c r="H2761" s="3" t="s">
        <v>2902</v>
      </c>
      <c r="I2761" s="4">
        <v>6.87</v>
      </c>
    </row>
    <row r="2762" spans="1:9" x14ac:dyDescent="0.2">
      <c r="A2762" s="2">
        <v>76061</v>
      </c>
      <c r="B2762" s="3" t="s">
        <v>19</v>
      </c>
      <c r="C2762" s="3" t="s">
        <v>20</v>
      </c>
      <c r="D2762" s="3" t="s">
        <v>2492</v>
      </c>
      <c r="E2762" s="3" t="s">
        <v>2788</v>
      </c>
      <c r="F2762" s="3" t="s">
        <v>1621</v>
      </c>
      <c r="G2762" s="3" t="s">
        <v>2526</v>
      </c>
      <c r="H2762" s="3" t="s">
        <v>2903</v>
      </c>
      <c r="I2762" s="4">
        <v>7.3</v>
      </c>
    </row>
    <row r="2763" spans="1:9" x14ac:dyDescent="0.2">
      <c r="A2763" s="2">
        <v>165668</v>
      </c>
      <c r="B2763" s="3" t="s">
        <v>19</v>
      </c>
      <c r="C2763" s="3" t="s">
        <v>20</v>
      </c>
      <c r="D2763" s="3" t="s">
        <v>2492</v>
      </c>
      <c r="E2763" s="3" t="s">
        <v>2788</v>
      </c>
      <c r="F2763" s="3" t="s">
        <v>1621</v>
      </c>
      <c r="G2763" s="3" t="s">
        <v>2526</v>
      </c>
      <c r="H2763" s="3" t="s">
        <v>2904</v>
      </c>
      <c r="I2763" s="4">
        <v>7.3</v>
      </c>
    </row>
    <row r="2764" spans="1:9" x14ac:dyDescent="0.2">
      <c r="A2764" s="2">
        <v>86194</v>
      </c>
      <c r="B2764" s="3" t="s">
        <v>19</v>
      </c>
      <c r="C2764" s="3" t="s">
        <v>20</v>
      </c>
      <c r="D2764" s="3" t="s">
        <v>2492</v>
      </c>
      <c r="E2764" s="3" t="s">
        <v>2788</v>
      </c>
      <c r="F2764" s="3" t="s">
        <v>1621</v>
      </c>
      <c r="G2764" s="3" t="s">
        <v>2526</v>
      </c>
      <c r="H2764" s="3" t="s">
        <v>2905</v>
      </c>
      <c r="I2764" s="4">
        <v>9.09</v>
      </c>
    </row>
    <row r="2765" spans="1:9" x14ac:dyDescent="0.2">
      <c r="A2765" s="2">
        <v>86207</v>
      </c>
      <c r="B2765" s="3" t="s">
        <v>19</v>
      </c>
      <c r="C2765" s="3" t="s">
        <v>20</v>
      </c>
      <c r="D2765" s="3" t="s">
        <v>2492</v>
      </c>
      <c r="E2765" s="3" t="s">
        <v>2788</v>
      </c>
      <c r="F2765" s="3" t="s">
        <v>1621</v>
      </c>
      <c r="G2765" s="3" t="s">
        <v>2526</v>
      </c>
      <c r="H2765" s="3" t="s">
        <v>2906</v>
      </c>
      <c r="I2765" s="4">
        <v>9.09</v>
      </c>
    </row>
    <row r="2766" spans="1:9" x14ac:dyDescent="0.2">
      <c r="A2766" s="2">
        <v>3329</v>
      </c>
      <c r="B2766" s="3" t="s">
        <v>19</v>
      </c>
      <c r="C2766" s="3" t="s">
        <v>20</v>
      </c>
      <c r="D2766" s="3" t="s">
        <v>2492</v>
      </c>
      <c r="E2766" s="3" t="s">
        <v>2788</v>
      </c>
      <c r="F2766" s="3" t="s">
        <v>1621</v>
      </c>
      <c r="G2766" s="3" t="s">
        <v>2526</v>
      </c>
      <c r="H2766" s="3" t="s">
        <v>2907</v>
      </c>
      <c r="I2766" s="4">
        <v>3.84</v>
      </c>
    </row>
    <row r="2767" spans="1:9" x14ac:dyDescent="0.2">
      <c r="A2767" s="2">
        <v>223746</v>
      </c>
      <c r="B2767" s="3" t="s">
        <v>19</v>
      </c>
      <c r="C2767" s="3" t="s">
        <v>20</v>
      </c>
      <c r="D2767" s="3" t="s">
        <v>2492</v>
      </c>
      <c r="E2767" s="3" t="s">
        <v>2788</v>
      </c>
      <c r="F2767" s="3" t="s">
        <v>1621</v>
      </c>
      <c r="G2767" s="3" t="s">
        <v>2526</v>
      </c>
      <c r="H2767" s="3" t="s">
        <v>2908</v>
      </c>
      <c r="I2767" s="4">
        <v>9.4600000000000009</v>
      </c>
    </row>
    <row r="2768" spans="1:9" x14ac:dyDescent="0.2">
      <c r="A2768" s="2">
        <v>552017</v>
      </c>
      <c r="B2768" s="3" t="s">
        <v>19</v>
      </c>
      <c r="C2768" s="3" t="s">
        <v>20</v>
      </c>
      <c r="D2768" s="3" t="s">
        <v>2492</v>
      </c>
      <c r="E2768" s="3" t="s">
        <v>2788</v>
      </c>
      <c r="F2768" s="3" t="s">
        <v>1621</v>
      </c>
      <c r="G2768" s="3" t="s">
        <v>2639</v>
      </c>
      <c r="H2768" s="3" t="s">
        <v>2909</v>
      </c>
      <c r="I2768" s="4">
        <v>3.91</v>
      </c>
    </row>
    <row r="2769" spans="1:9" x14ac:dyDescent="0.2">
      <c r="A2769" s="2">
        <v>22194</v>
      </c>
      <c r="B2769" s="3" t="s">
        <v>19</v>
      </c>
      <c r="C2769" s="3" t="s">
        <v>20</v>
      </c>
      <c r="D2769" s="3" t="s">
        <v>2492</v>
      </c>
      <c r="E2769" s="3" t="s">
        <v>2788</v>
      </c>
      <c r="F2769" s="3" t="s">
        <v>1621</v>
      </c>
      <c r="G2769" s="3" t="s">
        <v>2639</v>
      </c>
      <c r="H2769" s="3" t="s">
        <v>2910</v>
      </c>
      <c r="I2769" s="4">
        <v>3.91</v>
      </c>
    </row>
    <row r="2770" spans="1:9" x14ac:dyDescent="0.2">
      <c r="A2770" s="2">
        <v>552016</v>
      </c>
      <c r="B2770" s="3" t="s">
        <v>19</v>
      </c>
      <c r="C2770" s="3" t="s">
        <v>20</v>
      </c>
      <c r="D2770" s="3" t="s">
        <v>2492</v>
      </c>
      <c r="E2770" s="3" t="s">
        <v>2788</v>
      </c>
      <c r="F2770" s="3" t="s">
        <v>1621</v>
      </c>
      <c r="G2770" s="3" t="s">
        <v>2639</v>
      </c>
      <c r="H2770" s="3" t="s">
        <v>2911</v>
      </c>
      <c r="I2770" s="4">
        <v>3.91</v>
      </c>
    </row>
    <row r="2771" spans="1:9" x14ac:dyDescent="0.2">
      <c r="A2771" s="2">
        <v>15011</v>
      </c>
      <c r="B2771" s="3" t="s">
        <v>19</v>
      </c>
      <c r="C2771" s="3" t="s">
        <v>20</v>
      </c>
      <c r="D2771" s="3" t="s">
        <v>2492</v>
      </c>
      <c r="E2771" s="3" t="s">
        <v>2788</v>
      </c>
      <c r="F2771" s="3" t="s">
        <v>1621</v>
      </c>
      <c r="G2771" s="3" t="s">
        <v>2639</v>
      </c>
      <c r="H2771" s="3" t="s">
        <v>2912</v>
      </c>
      <c r="I2771" s="4">
        <v>3.91</v>
      </c>
    </row>
    <row r="2772" spans="1:9" x14ac:dyDescent="0.2">
      <c r="A2772" s="2">
        <v>17214</v>
      </c>
      <c r="B2772" s="3" t="s">
        <v>19</v>
      </c>
      <c r="C2772" s="3" t="s">
        <v>20</v>
      </c>
      <c r="D2772" s="3" t="s">
        <v>2492</v>
      </c>
      <c r="E2772" s="3" t="s">
        <v>2788</v>
      </c>
      <c r="F2772" s="3" t="s">
        <v>1621</v>
      </c>
      <c r="G2772" s="3" t="s">
        <v>2639</v>
      </c>
      <c r="H2772" s="3" t="s">
        <v>2913</v>
      </c>
      <c r="I2772" s="4">
        <v>3.91</v>
      </c>
    </row>
    <row r="2773" spans="1:9" x14ac:dyDescent="0.2">
      <c r="A2773" s="2">
        <v>408844</v>
      </c>
      <c r="B2773" s="3" t="s">
        <v>19</v>
      </c>
      <c r="C2773" s="3" t="s">
        <v>20</v>
      </c>
      <c r="D2773" s="3" t="s">
        <v>2492</v>
      </c>
      <c r="E2773" s="3" t="s">
        <v>2788</v>
      </c>
      <c r="F2773" s="3" t="s">
        <v>1621</v>
      </c>
      <c r="G2773" s="3" t="s">
        <v>2639</v>
      </c>
      <c r="H2773" s="3" t="s">
        <v>2914</v>
      </c>
      <c r="I2773" s="4">
        <v>3.91</v>
      </c>
    </row>
    <row r="2774" spans="1:9" x14ac:dyDescent="0.2">
      <c r="A2774" s="2">
        <v>434506</v>
      </c>
      <c r="B2774" s="3" t="s">
        <v>19</v>
      </c>
      <c r="C2774" s="3" t="s">
        <v>20</v>
      </c>
      <c r="D2774" s="3" t="s">
        <v>2492</v>
      </c>
      <c r="E2774" s="3" t="s">
        <v>2788</v>
      </c>
      <c r="F2774" s="3" t="s">
        <v>1621</v>
      </c>
      <c r="G2774" s="3" t="s">
        <v>2639</v>
      </c>
      <c r="H2774" s="3" t="s">
        <v>2915</v>
      </c>
      <c r="I2774" s="4">
        <v>3.91</v>
      </c>
    </row>
    <row r="2775" spans="1:9" x14ac:dyDescent="0.2">
      <c r="A2775" s="2">
        <v>26787</v>
      </c>
      <c r="B2775" s="3" t="s">
        <v>19</v>
      </c>
      <c r="C2775" s="3" t="s">
        <v>20</v>
      </c>
      <c r="D2775" s="3" t="s">
        <v>2492</v>
      </c>
      <c r="E2775" s="3" t="s">
        <v>2788</v>
      </c>
      <c r="F2775" s="3" t="s">
        <v>1621</v>
      </c>
      <c r="G2775" s="3" t="s">
        <v>2639</v>
      </c>
      <c r="H2775" s="3" t="s">
        <v>2916</v>
      </c>
      <c r="I2775" s="4">
        <v>5.9</v>
      </c>
    </row>
    <row r="2776" spans="1:9" x14ac:dyDescent="0.2">
      <c r="A2776" s="2">
        <v>406195</v>
      </c>
      <c r="B2776" s="3" t="s">
        <v>19</v>
      </c>
      <c r="C2776" s="3" t="s">
        <v>20</v>
      </c>
      <c r="D2776" s="3" t="s">
        <v>2492</v>
      </c>
      <c r="E2776" s="3" t="s">
        <v>2788</v>
      </c>
      <c r="F2776" s="3" t="s">
        <v>1621</v>
      </c>
      <c r="G2776" s="3" t="s">
        <v>2639</v>
      </c>
      <c r="H2776" s="3" t="s">
        <v>2917</v>
      </c>
      <c r="I2776" s="4">
        <v>6.86</v>
      </c>
    </row>
    <row r="2777" spans="1:9" x14ac:dyDescent="0.2">
      <c r="A2777" s="2">
        <v>289195</v>
      </c>
      <c r="B2777" s="3" t="s">
        <v>19</v>
      </c>
      <c r="C2777" s="3" t="s">
        <v>20</v>
      </c>
      <c r="D2777" s="3" t="s">
        <v>2492</v>
      </c>
      <c r="E2777" s="3" t="s">
        <v>2788</v>
      </c>
      <c r="F2777" s="3" t="s">
        <v>1621</v>
      </c>
      <c r="G2777" s="3" t="s">
        <v>2639</v>
      </c>
      <c r="H2777" s="3" t="s">
        <v>2918</v>
      </c>
      <c r="I2777" s="4">
        <v>4.72</v>
      </c>
    </row>
    <row r="2778" spans="1:9" x14ac:dyDescent="0.2">
      <c r="A2778" s="2">
        <v>406208</v>
      </c>
      <c r="B2778" s="3" t="s">
        <v>19</v>
      </c>
      <c r="C2778" s="3" t="s">
        <v>20</v>
      </c>
      <c r="D2778" s="3" t="s">
        <v>2492</v>
      </c>
      <c r="E2778" s="3" t="s">
        <v>2788</v>
      </c>
      <c r="F2778" s="3" t="s">
        <v>1621</v>
      </c>
      <c r="G2778" s="3" t="s">
        <v>2639</v>
      </c>
      <c r="H2778" s="3" t="s">
        <v>2919</v>
      </c>
      <c r="I2778" s="4">
        <v>7.08</v>
      </c>
    </row>
    <row r="2779" spans="1:9" x14ac:dyDescent="0.2">
      <c r="A2779" s="2">
        <v>291288</v>
      </c>
      <c r="B2779" s="3" t="s">
        <v>19</v>
      </c>
      <c r="C2779" s="3" t="s">
        <v>20</v>
      </c>
      <c r="D2779" s="3" t="s">
        <v>2492</v>
      </c>
      <c r="E2779" s="3" t="s">
        <v>2788</v>
      </c>
      <c r="F2779" s="3" t="s">
        <v>1621</v>
      </c>
      <c r="G2779" s="3" t="s">
        <v>2639</v>
      </c>
      <c r="H2779" s="3" t="s">
        <v>2920</v>
      </c>
      <c r="I2779" s="4">
        <v>4.72</v>
      </c>
    </row>
    <row r="2780" spans="1:9" x14ac:dyDescent="0.2">
      <c r="A2780" s="2">
        <v>407051</v>
      </c>
      <c r="B2780" s="3" t="s">
        <v>19</v>
      </c>
      <c r="C2780" s="3" t="s">
        <v>20</v>
      </c>
      <c r="D2780" s="3" t="s">
        <v>2492</v>
      </c>
      <c r="E2780" s="3" t="s">
        <v>2788</v>
      </c>
      <c r="F2780" s="3" t="s">
        <v>1621</v>
      </c>
      <c r="G2780" s="3" t="s">
        <v>2639</v>
      </c>
      <c r="H2780" s="3" t="s">
        <v>2921</v>
      </c>
      <c r="I2780" s="4">
        <v>7.08</v>
      </c>
    </row>
    <row r="2781" spans="1:9" x14ac:dyDescent="0.2">
      <c r="A2781" s="2">
        <v>407053</v>
      </c>
      <c r="B2781" s="3" t="s">
        <v>19</v>
      </c>
      <c r="C2781" s="3" t="s">
        <v>20</v>
      </c>
      <c r="D2781" s="3" t="s">
        <v>2492</v>
      </c>
      <c r="E2781" s="3" t="s">
        <v>2788</v>
      </c>
      <c r="F2781" s="3" t="s">
        <v>1621</v>
      </c>
      <c r="G2781" s="3" t="s">
        <v>2639</v>
      </c>
      <c r="H2781" s="3" t="s">
        <v>2922</v>
      </c>
      <c r="I2781" s="4">
        <v>7.08</v>
      </c>
    </row>
    <row r="2782" spans="1:9" x14ac:dyDescent="0.2">
      <c r="A2782" s="2">
        <v>552013</v>
      </c>
      <c r="B2782" s="3" t="s">
        <v>19</v>
      </c>
      <c r="C2782" s="3" t="s">
        <v>20</v>
      </c>
      <c r="D2782" s="3" t="s">
        <v>2492</v>
      </c>
      <c r="E2782" s="3" t="s">
        <v>2788</v>
      </c>
      <c r="F2782" s="3" t="s">
        <v>1621</v>
      </c>
      <c r="G2782" s="3" t="s">
        <v>2639</v>
      </c>
      <c r="H2782" s="3" t="s">
        <v>2923</v>
      </c>
      <c r="I2782" s="4">
        <v>4.72</v>
      </c>
    </row>
    <row r="2783" spans="1:9" x14ac:dyDescent="0.2">
      <c r="A2783" s="2">
        <v>552014</v>
      </c>
      <c r="B2783" s="3" t="s">
        <v>19</v>
      </c>
      <c r="C2783" s="3" t="s">
        <v>20</v>
      </c>
      <c r="D2783" s="3" t="s">
        <v>2492</v>
      </c>
      <c r="E2783" s="3" t="s">
        <v>2788</v>
      </c>
      <c r="F2783" s="3" t="s">
        <v>1621</v>
      </c>
      <c r="G2783" s="3" t="s">
        <v>2639</v>
      </c>
      <c r="H2783" s="3" t="s">
        <v>2924</v>
      </c>
      <c r="I2783" s="4">
        <v>4.72</v>
      </c>
    </row>
    <row r="2784" spans="1:9" x14ac:dyDescent="0.2">
      <c r="A2784" s="2">
        <v>408156</v>
      </c>
      <c r="B2784" s="3" t="s">
        <v>19</v>
      </c>
      <c r="C2784" s="3" t="s">
        <v>20</v>
      </c>
      <c r="D2784" s="3" t="s">
        <v>2492</v>
      </c>
      <c r="E2784" s="3" t="s">
        <v>2788</v>
      </c>
      <c r="F2784" s="3" t="s">
        <v>1621</v>
      </c>
      <c r="G2784" s="3" t="s">
        <v>2639</v>
      </c>
      <c r="H2784" s="3" t="s">
        <v>2925</v>
      </c>
      <c r="I2784" s="4">
        <v>7.08</v>
      </c>
    </row>
    <row r="2785" spans="1:9" x14ac:dyDescent="0.2">
      <c r="A2785" s="2">
        <v>472941</v>
      </c>
      <c r="B2785" s="3" t="s">
        <v>19</v>
      </c>
      <c r="C2785" s="3" t="s">
        <v>20</v>
      </c>
      <c r="D2785" s="3" t="s">
        <v>2492</v>
      </c>
      <c r="E2785" s="3" t="s">
        <v>2788</v>
      </c>
      <c r="F2785" s="3" t="s">
        <v>1621</v>
      </c>
      <c r="G2785" s="3" t="s">
        <v>2639</v>
      </c>
      <c r="H2785" s="3" t="s">
        <v>2926</v>
      </c>
      <c r="I2785" s="4">
        <v>10.88</v>
      </c>
    </row>
    <row r="2786" spans="1:9" x14ac:dyDescent="0.2">
      <c r="A2786" s="2">
        <v>56486</v>
      </c>
      <c r="B2786" s="3" t="s">
        <v>19</v>
      </c>
      <c r="C2786" s="3" t="s">
        <v>20</v>
      </c>
      <c r="D2786" s="3" t="s">
        <v>2492</v>
      </c>
      <c r="E2786" s="3" t="s">
        <v>2788</v>
      </c>
      <c r="F2786" s="3" t="s">
        <v>1621</v>
      </c>
      <c r="G2786" s="3" t="s">
        <v>2639</v>
      </c>
      <c r="H2786" s="3" t="s">
        <v>2927</v>
      </c>
      <c r="I2786" s="4">
        <v>6.49</v>
      </c>
    </row>
    <row r="2787" spans="1:9" x14ac:dyDescent="0.2">
      <c r="A2787" s="2">
        <v>220996</v>
      </c>
      <c r="B2787" s="3" t="s">
        <v>19</v>
      </c>
      <c r="C2787" s="3" t="s">
        <v>20</v>
      </c>
      <c r="D2787" s="3" t="s">
        <v>2492</v>
      </c>
      <c r="E2787" s="3" t="s">
        <v>2788</v>
      </c>
      <c r="F2787" s="3" t="s">
        <v>1621</v>
      </c>
      <c r="G2787" s="3" t="s">
        <v>2639</v>
      </c>
      <c r="H2787" s="3" t="s">
        <v>2928</v>
      </c>
      <c r="I2787" s="4">
        <v>9.2899999999999991</v>
      </c>
    </row>
    <row r="2788" spans="1:9" x14ac:dyDescent="0.2">
      <c r="A2788" s="2">
        <v>21608</v>
      </c>
      <c r="B2788" s="3" t="s">
        <v>19</v>
      </c>
      <c r="C2788" s="3" t="s">
        <v>20</v>
      </c>
      <c r="D2788" s="3" t="s">
        <v>2492</v>
      </c>
      <c r="E2788" s="3" t="s">
        <v>2788</v>
      </c>
      <c r="F2788" s="3" t="s">
        <v>1621</v>
      </c>
      <c r="G2788" s="3" t="s">
        <v>2639</v>
      </c>
      <c r="H2788" s="3" t="s">
        <v>2929</v>
      </c>
      <c r="I2788" s="4">
        <v>5.84</v>
      </c>
    </row>
    <row r="2789" spans="1:9" x14ac:dyDescent="0.2">
      <c r="A2789" s="2">
        <v>321586</v>
      </c>
      <c r="B2789" s="3" t="s">
        <v>19</v>
      </c>
      <c r="C2789" s="3" t="s">
        <v>20</v>
      </c>
      <c r="D2789" s="3" t="s">
        <v>2492</v>
      </c>
      <c r="E2789" s="3" t="s">
        <v>2788</v>
      </c>
      <c r="F2789" s="3" t="s">
        <v>1621</v>
      </c>
      <c r="G2789" s="3" t="s">
        <v>2505</v>
      </c>
      <c r="H2789" s="3" t="s">
        <v>2930</v>
      </c>
      <c r="I2789" s="4">
        <v>9.18</v>
      </c>
    </row>
    <row r="2790" spans="1:9" x14ac:dyDescent="0.2">
      <c r="A2790" s="2">
        <v>552987</v>
      </c>
      <c r="B2790" s="3" t="s">
        <v>19</v>
      </c>
      <c r="C2790" s="3" t="s">
        <v>20</v>
      </c>
      <c r="D2790" s="3" t="s">
        <v>2492</v>
      </c>
      <c r="E2790" s="3" t="s">
        <v>2788</v>
      </c>
      <c r="F2790" s="3" t="s">
        <v>1621</v>
      </c>
      <c r="G2790" s="3" t="s">
        <v>2505</v>
      </c>
      <c r="H2790" s="3" t="s">
        <v>2931</v>
      </c>
      <c r="I2790" s="4">
        <v>5.4</v>
      </c>
    </row>
    <row r="2791" spans="1:9" x14ac:dyDescent="0.2">
      <c r="A2791" s="2">
        <v>552989</v>
      </c>
      <c r="B2791" s="3" t="s">
        <v>19</v>
      </c>
      <c r="C2791" s="3" t="s">
        <v>20</v>
      </c>
      <c r="D2791" s="3" t="s">
        <v>2492</v>
      </c>
      <c r="E2791" s="3" t="s">
        <v>2788</v>
      </c>
      <c r="F2791" s="3" t="s">
        <v>1621</v>
      </c>
      <c r="G2791" s="3" t="s">
        <v>2505</v>
      </c>
      <c r="H2791" s="3" t="s">
        <v>2932</v>
      </c>
      <c r="I2791" s="4">
        <v>2.36</v>
      </c>
    </row>
    <row r="2792" spans="1:9" x14ac:dyDescent="0.2">
      <c r="A2792" s="2">
        <v>16364</v>
      </c>
      <c r="B2792" s="3" t="s">
        <v>19</v>
      </c>
      <c r="C2792" s="3" t="s">
        <v>20</v>
      </c>
      <c r="D2792" s="3" t="s">
        <v>2492</v>
      </c>
      <c r="E2792" s="3" t="s">
        <v>2788</v>
      </c>
      <c r="F2792" s="3" t="s">
        <v>1621</v>
      </c>
      <c r="G2792" s="3" t="s">
        <v>2933</v>
      </c>
      <c r="H2792" s="3" t="s">
        <v>2934</v>
      </c>
      <c r="I2792" s="4">
        <v>7.81</v>
      </c>
    </row>
    <row r="2793" spans="1:9" x14ac:dyDescent="0.2">
      <c r="A2793" s="2">
        <v>16355</v>
      </c>
      <c r="B2793" s="3" t="s">
        <v>19</v>
      </c>
      <c r="C2793" s="3" t="s">
        <v>20</v>
      </c>
      <c r="D2793" s="3" t="s">
        <v>2492</v>
      </c>
      <c r="E2793" s="3" t="s">
        <v>2788</v>
      </c>
      <c r="F2793" s="3" t="s">
        <v>1621</v>
      </c>
      <c r="G2793" s="3" t="s">
        <v>2933</v>
      </c>
      <c r="H2793" s="3" t="s">
        <v>2935</v>
      </c>
      <c r="I2793" s="4">
        <v>37.26</v>
      </c>
    </row>
    <row r="2794" spans="1:9" x14ac:dyDescent="0.2">
      <c r="A2794" s="2">
        <v>18385</v>
      </c>
      <c r="B2794" s="3" t="s">
        <v>19</v>
      </c>
      <c r="C2794" s="3" t="s">
        <v>20</v>
      </c>
      <c r="D2794" s="3" t="s">
        <v>2492</v>
      </c>
      <c r="E2794" s="3" t="s">
        <v>2788</v>
      </c>
      <c r="F2794" s="3" t="s">
        <v>1621</v>
      </c>
      <c r="G2794" s="3" t="s">
        <v>2933</v>
      </c>
      <c r="H2794" s="3" t="s">
        <v>2936</v>
      </c>
      <c r="I2794" s="4">
        <v>12.29</v>
      </c>
    </row>
    <row r="2795" spans="1:9" x14ac:dyDescent="0.2">
      <c r="A2795" s="2">
        <v>15698</v>
      </c>
      <c r="B2795" s="3" t="s">
        <v>19</v>
      </c>
      <c r="C2795" s="3" t="s">
        <v>20</v>
      </c>
      <c r="D2795" s="3" t="s">
        <v>2492</v>
      </c>
      <c r="E2795" s="3" t="s">
        <v>2788</v>
      </c>
      <c r="F2795" s="3" t="s">
        <v>1621</v>
      </c>
      <c r="G2795" s="3" t="s">
        <v>2933</v>
      </c>
      <c r="H2795" s="3" t="s">
        <v>2937</v>
      </c>
      <c r="I2795" s="4">
        <v>17.03</v>
      </c>
    </row>
    <row r="2796" spans="1:9" x14ac:dyDescent="0.2">
      <c r="A2796" s="2">
        <v>79172</v>
      </c>
      <c r="B2796" s="3" t="s">
        <v>19</v>
      </c>
      <c r="C2796" s="3" t="s">
        <v>20</v>
      </c>
      <c r="D2796" s="3" t="s">
        <v>2492</v>
      </c>
      <c r="E2796" s="3" t="s">
        <v>2788</v>
      </c>
      <c r="F2796" s="3" t="s">
        <v>1621</v>
      </c>
      <c r="G2796" s="3" t="s">
        <v>2523</v>
      </c>
      <c r="H2796" s="3" t="s">
        <v>2938</v>
      </c>
      <c r="I2796" s="4">
        <v>4.67</v>
      </c>
    </row>
    <row r="2797" spans="1:9" x14ac:dyDescent="0.2">
      <c r="A2797" s="2">
        <v>79175</v>
      </c>
      <c r="B2797" s="3" t="s">
        <v>19</v>
      </c>
      <c r="C2797" s="3" t="s">
        <v>20</v>
      </c>
      <c r="D2797" s="3" t="s">
        <v>2492</v>
      </c>
      <c r="E2797" s="3" t="s">
        <v>2788</v>
      </c>
      <c r="F2797" s="3" t="s">
        <v>1621</v>
      </c>
      <c r="G2797" s="3" t="s">
        <v>2523</v>
      </c>
      <c r="H2797" s="3" t="s">
        <v>2939</v>
      </c>
      <c r="I2797" s="4">
        <v>4.67</v>
      </c>
    </row>
    <row r="2798" spans="1:9" x14ac:dyDescent="0.2">
      <c r="A2798" s="2">
        <v>85286</v>
      </c>
      <c r="B2798" s="3" t="s">
        <v>19</v>
      </c>
      <c r="C2798" s="3" t="s">
        <v>20</v>
      </c>
      <c r="D2798" s="3" t="s">
        <v>2492</v>
      </c>
      <c r="E2798" s="3" t="s">
        <v>2788</v>
      </c>
      <c r="F2798" s="3" t="s">
        <v>1621</v>
      </c>
      <c r="G2798" s="3" t="s">
        <v>2523</v>
      </c>
      <c r="H2798" s="3" t="s">
        <v>2940</v>
      </c>
      <c r="I2798" s="4">
        <v>4.67</v>
      </c>
    </row>
    <row r="2799" spans="1:9" x14ac:dyDescent="0.2">
      <c r="A2799" s="2">
        <v>85288</v>
      </c>
      <c r="B2799" s="3" t="s">
        <v>19</v>
      </c>
      <c r="C2799" s="3" t="s">
        <v>20</v>
      </c>
      <c r="D2799" s="3" t="s">
        <v>2492</v>
      </c>
      <c r="E2799" s="3" t="s">
        <v>2788</v>
      </c>
      <c r="F2799" s="3" t="s">
        <v>1621</v>
      </c>
      <c r="G2799" s="3" t="s">
        <v>2523</v>
      </c>
      <c r="H2799" s="3" t="s">
        <v>2941</v>
      </c>
      <c r="I2799" s="4">
        <v>4.67</v>
      </c>
    </row>
    <row r="2800" spans="1:9" x14ac:dyDescent="0.2">
      <c r="A2800" s="2">
        <v>85317</v>
      </c>
      <c r="B2800" s="3" t="s">
        <v>19</v>
      </c>
      <c r="C2800" s="3" t="s">
        <v>20</v>
      </c>
      <c r="D2800" s="3" t="s">
        <v>2492</v>
      </c>
      <c r="E2800" s="3" t="s">
        <v>2788</v>
      </c>
      <c r="F2800" s="3" t="s">
        <v>1621</v>
      </c>
      <c r="G2800" s="3" t="s">
        <v>2523</v>
      </c>
      <c r="H2800" s="3" t="s">
        <v>2942</v>
      </c>
      <c r="I2800" s="4">
        <v>8.6</v>
      </c>
    </row>
    <row r="2801" spans="1:9" x14ac:dyDescent="0.2">
      <c r="A2801" s="2">
        <v>85320</v>
      </c>
      <c r="B2801" s="3" t="s">
        <v>19</v>
      </c>
      <c r="C2801" s="3" t="s">
        <v>20</v>
      </c>
      <c r="D2801" s="3" t="s">
        <v>2492</v>
      </c>
      <c r="E2801" s="3" t="s">
        <v>2788</v>
      </c>
      <c r="F2801" s="3" t="s">
        <v>1621</v>
      </c>
      <c r="G2801" s="3" t="s">
        <v>2523</v>
      </c>
      <c r="H2801" s="3" t="s">
        <v>2943</v>
      </c>
      <c r="I2801" s="4">
        <v>8.6</v>
      </c>
    </row>
    <row r="2802" spans="1:9" x14ac:dyDescent="0.2">
      <c r="A2802" s="2">
        <v>85324</v>
      </c>
      <c r="B2802" s="3" t="s">
        <v>19</v>
      </c>
      <c r="C2802" s="3" t="s">
        <v>20</v>
      </c>
      <c r="D2802" s="3" t="s">
        <v>2492</v>
      </c>
      <c r="E2802" s="3" t="s">
        <v>2788</v>
      </c>
      <c r="F2802" s="3" t="s">
        <v>1621</v>
      </c>
      <c r="G2802" s="3" t="s">
        <v>2523</v>
      </c>
      <c r="H2802" s="3" t="s">
        <v>2944</v>
      </c>
      <c r="I2802" s="4">
        <v>8.6</v>
      </c>
    </row>
    <row r="2803" spans="1:9" x14ac:dyDescent="0.2">
      <c r="A2803" s="2">
        <v>85325</v>
      </c>
      <c r="B2803" s="3" t="s">
        <v>19</v>
      </c>
      <c r="C2803" s="3" t="s">
        <v>20</v>
      </c>
      <c r="D2803" s="3" t="s">
        <v>2492</v>
      </c>
      <c r="E2803" s="3" t="s">
        <v>2788</v>
      </c>
      <c r="F2803" s="3" t="s">
        <v>1621</v>
      </c>
      <c r="G2803" s="3" t="s">
        <v>2523</v>
      </c>
      <c r="H2803" s="3" t="s">
        <v>2945</v>
      </c>
      <c r="I2803" s="4">
        <v>8.6</v>
      </c>
    </row>
    <row r="2804" spans="1:9" x14ac:dyDescent="0.2">
      <c r="A2804" s="2">
        <v>120302</v>
      </c>
      <c r="B2804" s="3" t="s">
        <v>19</v>
      </c>
      <c r="C2804" s="3" t="s">
        <v>20</v>
      </c>
      <c r="D2804" s="3" t="s">
        <v>2492</v>
      </c>
      <c r="E2804" s="3" t="s">
        <v>2788</v>
      </c>
      <c r="F2804" s="3" t="s">
        <v>1621</v>
      </c>
      <c r="G2804" s="3" t="s">
        <v>2523</v>
      </c>
      <c r="H2804" s="3" t="s">
        <v>2946</v>
      </c>
      <c r="I2804" s="4">
        <v>4.67</v>
      </c>
    </row>
    <row r="2805" spans="1:9" x14ac:dyDescent="0.2">
      <c r="A2805" s="2">
        <v>162058</v>
      </c>
      <c r="B2805" s="3" t="s">
        <v>19</v>
      </c>
      <c r="C2805" s="3" t="s">
        <v>20</v>
      </c>
      <c r="D2805" s="3" t="s">
        <v>2492</v>
      </c>
      <c r="E2805" s="3" t="s">
        <v>2788</v>
      </c>
      <c r="F2805" s="3" t="s">
        <v>1621</v>
      </c>
      <c r="G2805" s="3" t="s">
        <v>2523</v>
      </c>
      <c r="H2805" s="3" t="s">
        <v>2947</v>
      </c>
      <c r="I2805" s="4">
        <v>8.6</v>
      </c>
    </row>
    <row r="2806" spans="1:9" x14ac:dyDescent="0.2">
      <c r="A2806" s="2">
        <v>191212</v>
      </c>
      <c r="B2806" s="3" t="s">
        <v>19</v>
      </c>
      <c r="C2806" s="3" t="s">
        <v>20</v>
      </c>
      <c r="D2806" s="3" t="s">
        <v>2492</v>
      </c>
      <c r="E2806" s="3" t="s">
        <v>2788</v>
      </c>
      <c r="F2806" s="3" t="s">
        <v>1621</v>
      </c>
      <c r="G2806" s="3" t="s">
        <v>2523</v>
      </c>
      <c r="H2806" s="3" t="s">
        <v>2948</v>
      </c>
      <c r="I2806" s="4">
        <v>15.16</v>
      </c>
    </row>
    <row r="2807" spans="1:9" x14ac:dyDescent="0.2">
      <c r="A2807" s="2">
        <v>191215</v>
      </c>
      <c r="B2807" s="3" t="s">
        <v>19</v>
      </c>
      <c r="C2807" s="3" t="s">
        <v>20</v>
      </c>
      <c r="D2807" s="3" t="s">
        <v>2492</v>
      </c>
      <c r="E2807" s="3" t="s">
        <v>2788</v>
      </c>
      <c r="F2807" s="3" t="s">
        <v>1621</v>
      </c>
      <c r="G2807" s="3" t="s">
        <v>2523</v>
      </c>
      <c r="H2807" s="3" t="s">
        <v>2949</v>
      </c>
      <c r="I2807" s="4">
        <v>15.16</v>
      </c>
    </row>
    <row r="2808" spans="1:9" x14ac:dyDescent="0.2">
      <c r="A2808" s="2">
        <v>191220</v>
      </c>
      <c r="B2808" s="3" t="s">
        <v>19</v>
      </c>
      <c r="C2808" s="3" t="s">
        <v>20</v>
      </c>
      <c r="D2808" s="3" t="s">
        <v>2492</v>
      </c>
      <c r="E2808" s="3" t="s">
        <v>2788</v>
      </c>
      <c r="F2808" s="3" t="s">
        <v>1621</v>
      </c>
      <c r="G2808" s="3" t="s">
        <v>2523</v>
      </c>
      <c r="H2808" s="3" t="s">
        <v>2950</v>
      </c>
      <c r="I2808" s="4">
        <v>15.16</v>
      </c>
    </row>
    <row r="2809" spans="1:9" x14ac:dyDescent="0.2">
      <c r="A2809" s="2">
        <v>264059</v>
      </c>
      <c r="B2809" s="3" t="s">
        <v>19</v>
      </c>
      <c r="C2809" s="3" t="s">
        <v>20</v>
      </c>
      <c r="D2809" s="3" t="s">
        <v>2492</v>
      </c>
      <c r="E2809" s="3" t="s">
        <v>2788</v>
      </c>
      <c r="F2809" s="3" t="s">
        <v>1621</v>
      </c>
      <c r="G2809" s="3" t="s">
        <v>2523</v>
      </c>
      <c r="H2809" s="3" t="s">
        <v>2951</v>
      </c>
      <c r="I2809" s="4">
        <v>8.6</v>
      </c>
    </row>
    <row r="2810" spans="1:9" x14ac:dyDescent="0.2">
      <c r="A2810" s="2">
        <v>264061</v>
      </c>
      <c r="B2810" s="3" t="s">
        <v>19</v>
      </c>
      <c r="C2810" s="3" t="s">
        <v>20</v>
      </c>
      <c r="D2810" s="3" t="s">
        <v>2492</v>
      </c>
      <c r="E2810" s="3" t="s">
        <v>2788</v>
      </c>
      <c r="F2810" s="3" t="s">
        <v>1621</v>
      </c>
      <c r="G2810" s="3" t="s">
        <v>2523</v>
      </c>
      <c r="H2810" s="3" t="s">
        <v>2952</v>
      </c>
      <c r="I2810" s="4">
        <v>4.67</v>
      </c>
    </row>
    <row r="2811" spans="1:9" x14ac:dyDescent="0.2">
      <c r="A2811" s="2">
        <v>579495</v>
      </c>
      <c r="B2811" s="3" t="s">
        <v>19</v>
      </c>
      <c r="C2811" s="3" t="s">
        <v>20</v>
      </c>
      <c r="D2811" s="3" t="s">
        <v>2492</v>
      </c>
      <c r="E2811" s="3" t="s">
        <v>2788</v>
      </c>
      <c r="F2811" s="3" t="s">
        <v>1621</v>
      </c>
      <c r="G2811" s="3" t="s">
        <v>2523</v>
      </c>
      <c r="H2811" s="3" t="s">
        <v>2953</v>
      </c>
      <c r="I2811" s="4">
        <v>12.62</v>
      </c>
    </row>
    <row r="2812" spans="1:9" x14ac:dyDescent="0.2">
      <c r="A2812" s="2">
        <v>579810</v>
      </c>
      <c r="B2812" s="3" t="s">
        <v>19</v>
      </c>
      <c r="C2812" s="3" t="s">
        <v>20</v>
      </c>
      <c r="D2812" s="3" t="s">
        <v>2492</v>
      </c>
      <c r="E2812" s="3" t="s">
        <v>2788</v>
      </c>
      <c r="F2812" s="3" t="s">
        <v>1621</v>
      </c>
      <c r="G2812" s="3" t="s">
        <v>2523</v>
      </c>
      <c r="H2812" s="3" t="s">
        <v>2954</v>
      </c>
      <c r="I2812" s="4">
        <v>12.62</v>
      </c>
    </row>
    <row r="2813" spans="1:9" x14ac:dyDescent="0.2">
      <c r="A2813" s="2">
        <v>151304</v>
      </c>
      <c r="B2813" s="3" t="s">
        <v>19</v>
      </c>
      <c r="C2813" s="3" t="s">
        <v>20</v>
      </c>
      <c r="D2813" s="3" t="s">
        <v>2492</v>
      </c>
      <c r="E2813" s="3" t="s">
        <v>2788</v>
      </c>
      <c r="F2813" s="3" t="s">
        <v>1621</v>
      </c>
      <c r="G2813" s="3" t="s">
        <v>2955</v>
      </c>
      <c r="H2813" s="3" t="s">
        <v>2956</v>
      </c>
      <c r="I2813" s="4">
        <v>15.58</v>
      </c>
    </row>
    <row r="2814" spans="1:9" x14ac:dyDescent="0.2">
      <c r="A2814" s="2">
        <v>11186</v>
      </c>
      <c r="B2814" s="3" t="s">
        <v>19</v>
      </c>
      <c r="C2814" s="3" t="s">
        <v>20</v>
      </c>
      <c r="D2814" s="3" t="s">
        <v>2492</v>
      </c>
      <c r="E2814" s="3" t="s">
        <v>2788</v>
      </c>
      <c r="F2814" s="3" t="s">
        <v>1621</v>
      </c>
      <c r="G2814" s="3" t="s">
        <v>2955</v>
      </c>
      <c r="H2814" s="3" t="s">
        <v>2957</v>
      </c>
      <c r="I2814" s="4">
        <v>9.65</v>
      </c>
    </row>
    <row r="2815" spans="1:9" x14ac:dyDescent="0.2">
      <c r="A2815" s="2">
        <v>32034</v>
      </c>
      <c r="B2815" s="3" t="s">
        <v>19</v>
      </c>
      <c r="C2815" s="3" t="s">
        <v>20</v>
      </c>
      <c r="D2815" s="3" t="s">
        <v>2492</v>
      </c>
      <c r="E2815" s="3" t="s">
        <v>2788</v>
      </c>
      <c r="F2815" s="3" t="s">
        <v>1621</v>
      </c>
      <c r="G2815" s="3" t="s">
        <v>2955</v>
      </c>
      <c r="H2815" s="3" t="s">
        <v>2958</v>
      </c>
      <c r="I2815" s="4">
        <v>13.99</v>
      </c>
    </row>
    <row r="2816" spans="1:9" x14ac:dyDescent="0.2">
      <c r="A2816" s="2">
        <v>21339</v>
      </c>
      <c r="B2816" s="3" t="s">
        <v>19</v>
      </c>
      <c r="C2816" s="3" t="s">
        <v>20</v>
      </c>
      <c r="D2816" s="3" t="s">
        <v>2492</v>
      </c>
      <c r="E2816" s="3" t="s">
        <v>2788</v>
      </c>
      <c r="F2816" s="3" t="s">
        <v>1621</v>
      </c>
      <c r="G2816" s="3" t="s">
        <v>2955</v>
      </c>
      <c r="H2816" s="3" t="s">
        <v>2959</v>
      </c>
      <c r="I2816" s="4">
        <v>13.99</v>
      </c>
    </row>
    <row r="2817" spans="1:9" x14ac:dyDescent="0.2">
      <c r="A2817" s="2">
        <v>37662</v>
      </c>
      <c r="B2817" s="3" t="s">
        <v>19</v>
      </c>
      <c r="C2817" s="3" t="s">
        <v>20</v>
      </c>
      <c r="D2817" s="3" t="s">
        <v>2492</v>
      </c>
      <c r="E2817" s="3" t="s">
        <v>2788</v>
      </c>
      <c r="F2817" s="3" t="s">
        <v>1621</v>
      </c>
      <c r="G2817" s="3" t="s">
        <v>2955</v>
      </c>
      <c r="H2817" s="3" t="s">
        <v>2960</v>
      </c>
      <c r="I2817" s="4">
        <v>13.99</v>
      </c>
    </row>
    <row r="2818" spans="1:9" x14ac:dyDescent="0.2">
      <c r="A2818" s="2">
        <v>411337</v>
      </c>
      <c r="B2818" s="3" t="s">
        <v>19</v>
      </c>
      <c r="C2818" s="3" t="s">
        <v>20</v>
      </c>
      <c r="D2818" s="3" t="s">
        <v>2492</v>
      </c>
      <c r="E2818" s="3" t="s">
        <v>2788</v>
      </c>
      <c r="F2818" s="3" t="s">
        <v>72</v>
      </c>
      <c r="G2818" s="3" t="s">
        <v>2961</v>
      </c>
      <c r="H2818" s="3" t="s">
        <v>2962</v>
      </c>
      <c r="I2818" s="4">
        <v>29.27</v>
      </c>
    </row>
    <row r="2819" spans="1:9" x14ac:dyDescent="0.2">
      <c r="A2819" s="2">
        <v>252284</v>
      </c>
      <c r="B2819" s="3" t="s">
        <v>19</v>
      </c>
      <c r="C2819" s="3" t="s">
        <v>20</v>
      </c>
      <c r="D2819" s="3" t="s">
        <v>2492</v>
      </c>
      <c r="E2819" s="3" t="s">
        <v>2788</v>
      </c>
      <c r="F2819" s="3" t="s">
        <v>72</v>
      </c>
      <c r="G2819" s="3" t="s">
        <v>2961</v>
      </c>
      <c r="H2819" s="3" t="s">
        <v>2963</v>
      </c>
      <c r="I2819" s="4">
        <v>17.420000000000002</v>
      </c>
    </row>
    <row r="2820" spans="1:9" x14ac:dyDescent="0.2">
      <c r="A2820" s="2">
        <v>321080</v>
      </c>
      <c r="B2820" s="3" t="s">
        <v>19</v>
      </c>
      <c r="C2820" s="3" t="s">
        <v>20</v>
      </c>
      <c r="D2820" s="3" t="s">
        <v>2492</v>
      </c>
      <c r="E2820" s="3" t="s">
        <v>2788</v>
      </c>
      <c r="F2820" s="3" t="s">
        <v>72</v>
      </c>
      <c r="G2820" s="3" t="s">
        <v>2961</v>
      </c>
      <c r="H2820" s="3" t="s">
        <v>2964</v>
      </c>
      <c r="I2820" s="4">
        <v>10.44</v>
      </c>
    </row>
    <row r="2821" spans="1:9" x14ac:dyDescent="0.2">
      <c r="A2821" s="2">
        <v>381643</v>
      </c>
      <c r="B2821" s="3" t="s">
        <v>19</v>
      </c>
      <c r="C2821" s="3" t="s">
        <v>20</v>
      </c>
      <c r="D2821" s="3" t="s">
        <v>2492</v>
      </c>
      <c r="E2821" s="3" t="s">
        <v>2788</v>
      </c>
      <c r="F2821" s="3" t="s">
        <v>72</v>
      </c>
      <c r="G2821" s="3" t="s">
        <v>2961</v>
      </c>
      <c r="H2821" s="3" t="s">
        <v>2965</v>
      </c>
      <c r="I2821" s="4">
        <v>9.31</v>
      </c>
    </row>
    <row r="2822" spans="1:9" x14ac:dyDescent="0.2">
      <c r="A2822" s="2">
        <v>407566</v>
      </c>
      <c r="B2822" s="3" t="s">
        <v>19</v>
      </c>
      <c r="C2822" s="3" t="s">
        <v>20</v>
      </c>
      <c r="D2822" s="3" t="s">
        <v>2492</v>
      </c>
      <c r="E2822" s="3" t="s">
        <v>2788</v>
      </c>
      <c r="F2822" s="3" t="s">
        <v>72</v>
      </c>
      <c r="G2822" s="3" t="s">
        <v>2961</v>
      </c>
      <c r="H2822" s="3" t="s">
        <v>2966</v>
      </c>
      <c r="I2822" s="4">
        <v>16.739999999999998</v>
      </c>
    </row>
    <row r="2823" spans="1:9" x14ac:dyDescent="0.2">
      <c r="A2823" s="2">
        <v>560175</v>
      </c>
      <c r="B2823" s="3" t="s">
        <v>19</v>
      </c>
      <c r="C2823" s="3" t="s">
        <v>20</v>
      </c>
      <c r="D2823" s="3" t="s">
        <v>2492</v>
      </c>
      <c r="E2823" s="3" t="s">
        <v>2788</v>
      </c>
      <c r="F2823" s="3" t="s">
        <v>72</v>
      </c>
      <c r="G2823" s="3" t="s">
        <v>2961</v>
      </c>
      <c r="H2823" s="3" t="s">
        <v>2967</v>
      </c>
      <c r="I2823" s="4">
        <v>12.62</v>
      </c>
    </row>
    <row r="2824" spans="1:9" x14ac:dyDescent="0.2">
      <c r="A2824" s="2">
        <v>560180</v>
      </c>
      <c r="B2824" s="3" t="s">
        <v>19</v>
      </c>
      <c r="C2824" s="3" t="s">
        <v>20</v>
      </c>
      <c r="D2824" s="3" t="s">
        <v>2492</v>
      </c>
      <c r="E2824" s="3" t="s">
        <v>2788</v>
      </c>
      <c r="F2824" s="3" t="s">
        <v>72</v>
      </c>
      <c r="G2824" s="3" t="s">
        <v>2961</v>
      </c>
      <c r="H2824" s="3" t="s">
        <v>2968</v>
      </c>
      <c r="I2824" s="4">
        <v>15.67</v>
      </c>
    </row>
    <row r="2825" spans="1:9" x14ac:dyDescent="0.2">
      <c r="A2825" s="2">
        <v>560183</v>
      </c>
      <c r="B2825" s="3" t="s">
        <v>19</v>
      </c>
      <c r="C2825" s="3" t="s">
        <v>20</v>
      </c>
      <c r="D2825" s="3" t="s">
        <v>2492</v>
      </c>
      <c r="E2825" s="3" t="s">
        <v>2788</v>
      </c>
      <c r="F2825" s="3" t="s">
        <v>72</v>
      </c>
      <c r="G2825" s="3" t="s">
        <v>2961</v>
      </c>
      <c r="H2825" s="3" t="s">
        <v>2969</v>
      </c>
      <c r="I2825" s="4">
        <v>12.62</v>
      </c>
    </row>
    <row r="2826" spans="1:9" x14ac:dyDescent="0.2">
      <c r="A2826" s="2">
        <v>560186</v>
      </c>
      <c r="B2826" s="3" t="s">
        <v>19</v>
      </c>
      <c r="C2826" s="3" t="s">
        <v>20</v>
      </c>
      <c r="D2826" s="3" t="s">
        <v>2492</v>
      </c>
      <c r="E2826" s="3" t="s">
        <v>2788</v>
      </c>
      <c r="F2826" s="3" t="s">
        <v>72</v>
      </c>
      <c r="G2826" s="3" t="s">
        <v>2961</v>
      </c>
      <c r="H2826" s="3" t="s">
        <v>2970</v>
      </c>
      <c r="I2826" s="4">
        <v>15.67</v>
      </c>
    </row>
    <row r="2827" spans="1:9" x14ac:dyDescent="0.2">
      <c r="A2827" s="2">
        <v>560190</v>
      </c>
      <c r="B2827" s="3" t="s">
        <v>19</v>
      </c>
      <c r="C2827" s="3" t="s">
        <v>20</v>
      </c>
      <c r="D2827" s="3" t="s">
        <v>2492</v>
      </c>
      <c r="E2827" s="3" t="s">
        <v>2788</v>
      </c>
      <c r="F2827" s="3" t="s">
        <v>72</v>
      </c>
      <c r="G2827" s="3" t="s">
        <v>2961</v>
      </c>
      <c r="H2827" s="3" t="s">
        <v>2971</v>
      </c>
      <c r="I2827" s="4">
        <v>12.62</v>
      </c>
    </row>
    <row r="2828" spans="1:9" x14ac:dyDescent="0.2">
      <c r="A2828" s="2">
        <v>252240</v>
      </c>
      <c r="B2828" s="3" t="s">
        <v>19</v>
      </c>
      <c r="C2828" s="3" t="s">
        <v>20</v>
      </c>
      <c r="D2828" s="3" t="s">
        <v>2492</v>
      </c>
      <c r="E2828" s="3" t="s">
        <v>2788</v>
      </c>
      <c r="F2828" s="3" t="s">
        <v>72</v>
      </c>
      <c r="G2828" s="3" t="s">
        <v>2961</v>
      </c>
      <c r="H2828" s="3" t="s">
        <v>2972</v>
      </c>
      <c r="I2828" s="4">
        <v>15.56</v>
      </c>
    </row>
    <row r="2829" spans="1:9" x14ac:dyDescent="0.2">
      <c r="A2829" s="2">
        <v>321077</v>
      </c>
      <c r="B2829" s="3" t="s">
        <v>19</v>
      </c>
      <c r="C2829" s="3" t="s">
        <v>20</v>
      </c>
      <c r="D2829" s="3" t="s">
        <v>2492</v>
      </c>
      <c r="E2829" s="3" t="s">
        <v>2788</v>
      </c>
      <c r="F2829" s="3" t="s">
        <v>72</v>
      </c>
      <c r="G2829" s="3" t="s">
        <v>2961</v>
      </c>
      <c r="H2829" s="3" t="s">
        <v>2973</v>
      </c>
      <c r="I2829" s="4">
        <v>9.44</v>
      </c>
    </row>
    <row r="2830" spans="1:9" x14ac:dyDescent="0.2">
      <c r="A2830" s="2">
        <v>410849</v>
      </c>
      <c r="B2830" s="3" t="s">
        <v>19</v>
      </c>
      <c r="C2830" s="3" t="s">
        <v>20</v>
      </c>
      <c r="D2830" s="3" t="s">
        <v>2492</v>
      </c>
      <c r="E2830" s="3" t="s">
        <v>2788</v>
      </c>
      <c r="F2830" s="3" t="s">
        <v>72</v>
      </c>
      <c r="G2830" s="3" t="s">
        <v>2961</v>
      </c>
      <c r="H2830" s="3" t="s">
        <v>2974</v>
      </c>
      <c r="I2830" s="4">
        <v>15.56</v>
      </c>
    </row>
    <row r="2831" spans="1:9" x14ac:dyDescent="0.2">
      <c r="A2831" s="2">
        <v>483785</v>
      </c>
      <c r="B2831" s="3" t="s">
        <v>19</v>
      </c>
      <c r="C2831" s="3" t="s">
        <v>20</v>
      </c>
      <c r="D2831" s="3" t="s">
        <v>2492</v>
      </c>
      <c r="E2831" s="3" t="s">
        <v>2788</v>
      </c>
      <c r="F2831" s="3" t="s">
        <v>72</v>
      </c>
      <c r="G2831" s="3" t="s">
        <v>2961</v>
      </c>
      <c r="H2831" s="3" t="s">
        <v>2975</v>
      </c>
      <c r="I2831" s="4">
        <v>8.3000000000000007</v>
      </c>
    </row>
    <row r="2832" spans="1:9" x14ac:dyDescent="0.2">
      <c r="A2832" s="2">
        <v>551669</v>
      </c>
      <c r="B2832" s="3" t="s">
        <v>19</v>
      </c>
      <c r="C2832" s="3" t="s">
        <v>20</v>
      </c>
      <c r="D2832" s="3" t="s">
        <v>2492</v>
      </c>
      <c r="E2832" s="3" t="s">
        <v>2788</v>
      </c>
      <c r="F2832" s="3" t="s">
        <v>72</v>
      </c>
      <c r="G2832" s="3" t="s">
        <v>2961</v>
      </c>
      <c r="H2832" s="3" t="s">
        <v>2976</v>
      </c>
      <c r="I2832" s="4">
        <v>9.31</v>
      </c>
    </row>
    <row r="2833" spans="1:9" x14ac:dyDescent="0.2">
      <c r="A2833" s="2">
        <v>560164</v>
      </c>
      <c r="B2833" s="3" t="s">
        <v>19</v>
      </c>
      <c r="C2833" s="3" t="s">
        <v>20</v>
      </c>
      <c r="D2833" s="3" t="s">
        <v>2492</v>
      </c>
      <c r="E2833" s="3" t="s">
        <v>2788</v>
      </c>
      <c r="F2833" s="3" t="s">
        <v>72</v>
      </c>
      <c r="G2833" s="3" t="s">
        <v>2961</v>
      </c>
      <c r="H2833" s="3" t="s">
        <v>2977</v>
      </c>
      <c r="I2833" s="4">
        <v>8.14</v>
      </c>
    </row>
    <row r="2834" spans="1:9" x14ac:dyDescent="0.2">
      <c r="A2834" s="2">
        <v>560171</v>
      </c>
      <c r="B2834" s="3" t="s">
        <v>19</v>
      </c>
      <c r="C2834" s="3" t="s">
        <v>20</v>
      </c>
      <c r="D2834" s="3" t="s">
        <v>2492</v>
      </c>
      <c r="E2834" s="3" t="s">
        <v>2788</v>
      </c>
      <c r="F2834" s="3" t="s">
        <v>72</v>
      </c>
      <c r="G2834" s="3" t="s">
        <v>2961</v>
      </c>
      <c r="H2834" s="3" t="s">
        <v>2978</v>
      </c>
      <c r="I2834" s="4">
        <v>8.14</v>
      </c>
    </row>
    <row r="2835" spans="1:9" x14ac:dyDescent="0.2">
      <c r="A2835" s="2">
        <v>484859</v>
      </c>
      <c r="B2835" s="3" t="s">
        <v>19</v>
      </c>
      <c r="C2835" s="3" t="s">
        <v>20</v>
      </c>
      <c r="D2835" s="3" t="s">
        <v>2492</v>
      </c>
      <c r="E2835" s="3" t="s">
        <v>2788</v>
      </c>
      <c r="F2835" s="3" t="s">
        <v>72</v>
      </c>
      <c r="G2835" s="3" t="s">
        <v>411</v>
      </c>
      <c r="H2835" s="3" t="s">
        <v>2979</v>
      </c>
      <c r="I2835" s="4">
        <v>3.35</v>
      </c>
    </row>
    <row r="2836" spans="1:9" x14ac:dyDescent="0.2">
      <c r="A2836" s="2">
        <v>484863</v>
      </c>
      <c r="B2836" s="3" t="s">
        <v>19</v>
      </c>
      <c r="C2836" s="3" t="s">
        <v>20</v>
      </c>
      <c r="D2836" s="3" t="s">
        <v>2492</v>
      </c>
      <c r="E2836" s="3" t="s">
        <v>2788</v>
      </c>
      <c r="F2836" s="3" t="s">
        <v>72</v>
      </c>
      <c r="G2836" s="3" t="s">
        <v>411</v>
      </c>
      <c r="H2836" s="3" t="s">
        <v>2980</v>
      </c>
      <c r="I2836" s="4">
        <v>3.35</v>
      </c>
    </row>
    <row r="2837" spans="1:9" x14ac:dyDescent="0.2">
      <c r="A2837" s="2">
        <v>484868</v>
      </c>
      <c r="B2837" s="3" t="s">
        <v>19</v>
      </c>
      <c r="C2837" s="3" t="s">
        <v>20</v>
      </c>
      <c r="D2837" s="3" t="s">
        <v>2492</v>
      </c>
      <c r="E2837" s="3" t="s">
        <v>2788</v>
      </c>
      <c r="F2837" s="3" t="s">
        <v>72</v>
      </c>
      <c r="G2837" s="3" t="s">
        <v>411</v>
      </c>
      <c r="H2837" s="3" t="s">
        <v>2981</v>
      </c>
      <c r="I2837" s="4">
        <v>3.35</v>
      </c>
    </row>
    <row r="2838" spans="1:9" x14ac:dyDescent="0.2">
      <c r="A2838" s="2">
        <v>79507</v>
      </c>
      <c r="B2838" s="3" t="s">
        <v>19</v>
      </c>
      <c r="C2838" s="3" t="s">
        <v>20</v>
      </c>
      <c r="D2838" s="3" t="s">
        <v>2492</v>
      </c>
      <c r="E2838" s="3" t="s">
        <v>2788</v>
      </c>
      <c r="F2838" s="3" t="s">
        <v>72</v>
      </c>
      <c r="G2838" s="3" t="s">
        <v>411</v>
      </c>
      <c r="H2838" s="3" t="s">
        <v>2982</v>
      </c>
      <c r="I2838" s="4">
        <v>4.17</v>
      </c>
    </row>
    <row r="2839" spans="1:9" x14ac:dyDescent="0.2">
      <c r="A2839" s="2">
        <v>36387</v>
      </c>
      <c r="B2839" s="3" t="s">
        <v>19</v>
      </c>
      <c r="C2839" s="3" t="s">
        <v>20</v>
      </c>
      <c r="D2839" s="3" t="s">
        <v>2492</v>
      </c>
      <c r="E2839" s="3" t="s">
        <v>2788</v>
      </c>
      <c r="F2839" s="3" t="s">
        <v>72</v>
      </c>
      <c r="G2839" s="3" t="s">
        <v>411</v>
      </c>
      <c r="H2839" s="3" t="s">
        <v>2983</v>
      </c>
      <c r="I2839" s="4">
        <v>5.96</v>
      </c>
    </row>
    <row r="2840" spans="1:9" x14ac:dyDescent="0.2">
      <c r="A2840" s="2">
        <v>413912</v>
      </c>
      <c r="B2840" s="3" t="s">
        <v>19</v>
      </c>
      <c r="C2840" s="3" t="s">
        <v>20</v>
      </c>
      <c r="D2840" s="3" t="s">
        <v>2492</v>
      </c>
      <c r="E2840" s="3" t="s">
        <v>2788</v>
      </c>
      <c r="F2840" s="3" t="s">
        <v>72</v>
      </c>
      <c r="G2840" s="3" t="s">
        <v>2984</v>
      </c>
      <c r="H2840" s="3" t="s">
        <v>2985</v>
      </c>
      <c r="I2840" s="4">
        <v>7.62</v>
      </c>
    </row>
    <row r="2841" spans="1:9" x14ac:dyDescent="0.2">
      <c r="A2841" s="2">
        <v>63570</v>
      </c>
      <c r="B2841" s="3" t="s">
        <v>19</v>
      </c>
      <c r="C2841" s="3" t="s">
        <v>20</v>
      </c>
      <c r="D2841" s="3" t="s">
        <v>2492</v>
      </c>
      <c r="E2841" s="3" t="s">
        <v>2788</v>
      </c>
      <c r="F2841" s="3" t="s">
        <v>1669</v>
      </c>
      <c r="G2841" s="3" t="s">
        <v>1670</v>
      </c>
      <c r="H2841" s="3" t="s">
        <v>2986</v>
      </c>
      <c r="I2841" s="4">
        <v>4.0199999999999996</v>
      </c>
    </row>
    <row r="2842" spans="1:9" x14ac:dyDescent="0.2">
      <c r="A2842" s="2">
        <v>63571</v>
      </c>
      <c r="B2842" s="3" t="s">
        <v>19</v>
      </c>
      <c r="C2842" s="3" t="s">
        <v>20</v>
      </c>
      <c r="D2842" s="3" t="s">
        <v>2492</v>
      </c>
      <c r="E2842" s="3" t="s">
        <v>2788</v>
      </c>
      <c r="F2842" s="3" t="s">
        <v>1669</v>
      </c>
      <c r="G2842" s="3" t="s">
        <v>1670</v>
      </c>
      <c r="H2842" s="3" t="s">
        <v>2987</v>
      </c>
      <c r="I2842" s="4">
        <v>4.0199999999999996</v>
      </c>
    </row>
    <row r="2843" spans="1:9" x14ac:dyDescent="0.2">
      <c r="A2843" s="2">
        <v>81019</v>
      </c>
      <c r="B2843" s="3" t="s">
        <v>19</v>
      </c>
      <c r="C2843" s="3" t="s">
        <v>20</v>
      </c>
      <c r="D2843" s="3" t="s">
        <v>2492</v>
      </c>
      <c r="E2843" s="3" t="s">
        <v>2788</v>
      </c>
      <c r="F2843" s="3" t="s">
        <v>1669</v>
      </c>
      <c r="G2843" s="3" t="s">
        <v>1670</v>
      </c>
      <c r="H2843" s="3" t="s">
        <v>2988</v>
      </c>
      <c r="I2843" s="4">
        <v>4.0199999999999996</v>
      </c>
    </row>
    <row r="2844" spans="1:9" x14ac:dyDescent="0.2">
      <c r="A2844" s="2">
        <v>311093</v>
      </c>
      <c r="B2844" s="3" t="s">
        <v>19</v>
      </c>
      <c r="C2844" s="3" t="s">
        <v>20</v>
      </c>
      <c r="D2844" s="3" t="s">
        <v>2492</v>
      </c>
      <c r="E2844" s="3" t="s">
        <v>2788</v>
      </c>
      <c r="F2844" s="3" t="s">
        <v>1669</v>
      </c>
      <c r="G2844" s="3" t="s">
        <v>1670</v>
      </c>
      <c r="H2844" s="3" t="s">
        <v>2989</v>
      </c>
      <c r="I2844" s="4">
        <v>4.0199999999999996</v>
      </c>
    </row>
    <row r="2845" spans="1:9" x14ac:dyDescent="0.2">
      <c r="A2845" s="2">
        <v>472932</v>
      </c>
      <c r="B2845" s="3" t="s">
        <v>19</v>
      </c>
      <c r="C2845" s="3" t="s">
        <v>20</v>
      </c>
      <c r="D2845" s="3" t="s">
        <v>2492</v>
      </c>
      <c r="E2845" s="3" t="s">
        <v>2788</v>
      </c>
      <c r="F2845" s="3" t="s">
        <v>1669</v>
      </c>
      <c r="G2845" s="3" t="s">
        <v>1670</v>
      </c>
      <c r="H2845" s="3" t="s">
        <v>2990</v>
      </c>
      <c r="I2845" s="4">
        <v>5.09</v>
      </c>
    </row>
    <row r="2846" spans="1:9" x14ac:dyDescent="0.2">
      <c r="A2846" s="2">
        <v>197769</v>
      </c>
      <c r="B2846" s="3" t="s">
        <v>19</v>
      </c>
      <c r="C2846" s="3" t="s">
        <v>20</v>
      </c>
      <c r="D2846" s="3" t="s">
        <v>2492</v>
      </c>
      <c r="E2846" s="3" t="s">
        <v>2788</v>
      </c>
      <c r="F2846" s="3" t="s">
        <v>1669</v>
      </c>
      <c r="G2846" s="3" t="s">
        <v>1670</v>
      </c>
      <c r="H2846" s="3" t="s">
        <v>2991</v>
      </c>
      <c r="I2846" s="4">
        <v>6.65</v>
      </c>
    </row>
    <row r="2847" spans="1:9" x14ac:dyDescent="0.2">
      <c r="A2847" s="2">
        <v>516008</v>
      </c>
      <c r="B2847" s="3" t="s">
        <v>19</v>
      </c>
      <c r="C2847" s="3" t="s">
        <v>20</v>
      </c>
      <c r="D2847" s="3" t="s">
        <v>2492</v>
      </c>
      <c r="E2847" s="3" t="s">
        <v>2788</v>
      </c>
      <c r="F2847" s="3" t="s">
        <v>1669</v>
      </c>
      <c r="G2847" s="3" t="s">
        <v>1670</v>
      </c>
      <c r="H2847" s="3" t="s">
        <v>2992</v>
      </c>
      <c r="I2847" s="4">
        <v>3.22</v>
      </c>
    </row>
    <row r="2848" spans="1:9" x14ac:dyDescent="0.2">
      <c r="A2848" s="2">
        <v>292532</v>
      </c>
      <c r="B2848" s="3" t="s">
        <v>19</v>
      </c>
      <c r="C2848" s="3" t="s">
        <v>20</v>
      </c>
      <c r="D2848" s="3" t="s">
        <v>2492</v>
      </c>
      <c r="E2848" s="3" t="s">
        <v>2788</v>
      </c>
      <c r="F2848" s="3" t="s">
        <v>1669</v>
      </c>
      <c r="G2848" s="3" t="s">
        <v>1670</v>
      </c>
      <c r="H2848" s="3" t="s">
        <v>2993</v>
      </c>
      <c r="I2848" s="4">
        <v>8.08</v>
      </c>
    </row>
    <row r="2849" spans="1:9" x14ac:dyDescent="0.2">
      <c r="A2849" s="2">
        <v>373055</v>
      </c>
      <c r="B2849" s="3" t="s">
        <v>19</v>
      </c>
      <c r="C2849" s="3" t="s">
        <v>20</v>
      </c>
      <c r="D2849" s="3" t="s">
        <v>2492</v>
      </c>
      <c r="E2849" s="3" t="s">
        <v>2788</v>
      </c>
      <c r="F2849" s="3" t="s">
        <v>1669</v>
      </c>
      <c r="G2849" s="3" t="s">
        <v>1670</v>
      </c>
      <c r="H2849" s="3" t="s">
        <v>2994</v>
      </c>
      <c r="I2849" s="4">
        <v>9.08</v>
      </c>
    </row>
    <row r="2850" spans="1:9" x14ac:dyDescent="0.2">
      <c r="A2850" s="2">
        <v>373056</v>
      </c>
      <c r="B2850" s="3" t="s">
        <v>19</v>
      </c>
      <c r="C2850" s="3" t="s">
        <v>20</v>
      </c>
      <c r="D2850" s="3" t="s">
        <v>2492</v>
      </c>
      <c r="E2850" s="3" t="s">
        <v>2788</v>
      </c>
      <c r="F2850" s="3" t="s">
        <v>1669</v>
      </c>
      <c r="G2850" s="3" t="s">
        <v>1670</v>
      </c>
      <c r="H2850" s="3" t="s">
        <v>2995</v>
      </c>
      <c r="I2850" s="4">
        <v>9.08</v>
      </c>
    </row>
    <row r="2851" spans="1:9" x14ac:dyDescent="0.2">
      <c r="A2851" s="2">
        <v>373060</v>
      </c>
      <c r="B2851" s="3" t="s">
        <v>19</v>
      </c>
      <c r="C2851" s="3" t="s">
        <v>20</v>
      </c>
      <c r="D2851" s="3" t="s">
        <v>2492</v>
      </c>
      <c r="E2851" s="3" t="s">
        <v>2788</v>
      </c>
      <c r="F2851" s="3" t="s">
        <v>1669</v>
      </c>
      <c r="G2851" s="3" t="s">
        <v>1670</v>
      </c>
      <c r="H2851" s="3" t="s">
        <v>2996</v>
      </c>
      <c r="I2851" s="4">
        <v>9.08</v>
      </c>
    </row>
    <row r="2852" spans="1:9" x14ac:dyDescent="0.2">
      <c r="A2852" s="2">
        <v>373062</v>
      </c>
      <c r="B2852" s="3" t="s">
        <v>19</v>
      </c>
      <c r="C2852" s="3" t="s">
        <v>20</v>
      </c>
      <c r="D2852" s="3" t="s">
        <v>2492</v>
      </c>
      <c r="E2852" s="3" t="s">
        <v>2788</v>
      </c>
      <c r="F2852" s="3" t="s">
        <v>1669</v>
      </c>
      <c r="G2852" s="3" t="s">
        <v>1670</v>
      </c>
      <c r="H2852" s="3" t="s">
        <v>2997</v>
      </c>
      <c r="I2852" s="4">
        <v>9.08</v>
      </c>
    </row>
    <row r="2853" spans="1:9" x14ac:dyDescent="0.2">
      <c r="A2853" s="2">
        <v>373064</v>
      </c>
      <c r="B2853" s="3" t="s">
        <v>19</v>
      </c>
      <c r="C2853" s="3" t="s">
        <v>20</v>
      </c>
      <c r="D2853" s="3" t="s">
        <v>2492</v>
      </c>
      <c r="E2853" s="3" t="s">
        <v>2788</v>
      </c>
      <c r="F2853" s="3" t="s">
        <v>1669</v>
      </c>
      <c r="G2853" s="3" t="s">
        <v>1670</v>
      </c>
      <c r="H2853" s="3" t="s">
        <v>2998</v>
      </c>
      <c r="I2853" s="4">
        <v>5.5</v>
      </c>
    </row>
    <row r="2854" spans="1:9" x14ac:dyDescent="0.2">
      <c r="A2854" s="2">
        <v>373069</v>
      </c>
      <c r="B2854" s="3" t="s">
        <v>19</v>
      </c>
      <c r="C2854" s="3" t="s">
        <v>20</v>
      </c>
      <c r="D2854" s="3" t="s">
        <v>2492</v>
      </c>
      <c r="E2854" s="3" t="s">
        <v>2788</v>
      </c>
      <c r="F2854" s="3" t="s">
        <v>1669</v>
      </c>
      <c r="G2854" s="3" t="s">
        <v>1670</v>
      </c>
      <c r="H2854" s="3" t="s">
        <v>2999</v>
      </c>
      <c r="I2854" s="4">
        <v>5.5</v>
      </c>
    </row>
    <row r="2855" spans="1:9" x14ac:dyDescent="0.2">
      <c r="A2855" s="2">
        <v>373070</v>
      </c>
      <c r="B2855" s="3" t="s">
        <v>19</v>
      </c>
      <c r="C2855" s="3" t="s">
        <v>20</v>
      </c>
      <c r="D2855" s="3" t="s">
        <v>2492</v>
      </c>
      <c r="E2855" s="3" t="s">
        <v>2788</v>
      </c>
      <c r="F2855" s="3" t="s">
        <v>1669</v>
      </c>
      <c r="G2855" s="3" t="s">
        <v>1670</v>
      </c>
      <c r="H2855" s="3" t="s">
        <v>3000</v>
      </c>
      <c r="I2855" s="4">
        <v>5.5</v>
      </c>
    </row>
    <row r="2856" spans="1:9" x14ac:dyDescent="0.2">
      <c r="A2856" s="2">
        <v>429238</v>
      </c>
      <c r="B2856" s="3" t="s">
        <v>19</v>
      </c>
      <c r="C2856" s="3" t="s">
        <v>20</v>
      </c>
      <c r="D2856" s="3" t="s">
        <v>2492</v>
      </c>
      <c r="E2856" s="3" t="s">
        <v>2788</v>
      </c>
      <c r="F2856" s="3" t="s">
        <v>1669</v>
      </c>
      <c r="G2856" s="3" t="s">
        <v>1670</v>
      </c>
      <c r="H2856" s="3" t="s">
        <v>3001</v>
      </c>
      <c r="I2856" s="4">
        <v>5.5</v>
      </c>
    </row>
    <row r="2857" spans="1:9" x14ac:dyDescent="0.2">
      <c r="A2857" s="2">
        <v>373052</v>
      </c>
      <c r="B2857" s="3" t="s">
        <v>19</v>
      </c>
      <c r="C2857" s="3" t="s">
        <v>20</v>
      </c>
      <c r="D2857" s="3" t="s">
        <v>2492</v>
      </c>
      <c r="E2857" s="3" t="s">
        <v>2788</v>
      </c>
      <c r="F2857" s="3" t="s">
        <v>1669</v>
      </c>
      <c r="G2857" s="3" t="s">
        <v>1670</v>
      </c>
      <c r="H2857" s="3" t="s">
        <v>3002</v>
      </c>
      <c r="I2857" s="4">
        <v>5.66</v>
      </c>
    </row>
    <row r="2858" spans="1:9" x14ac:dyDescent="0.2">
      <c r="A2858" s="2">
        <v>373067</v>
      </c>
      <c r="B2858" s="3" t="s">
        <v>19</v>
      </c>
      <c r="C2858" s="3" t="s">
        <v>20</v>
      </c>
      <c r="D2858" s="3" t="s">
        <v>2492</v>
      </c>
      <c r="E2858" s="3" t="s">
        <v>2788</v>
      </c>
      <c r="F2858" s="3" t="s">
        <v>1669</v>
      </c>
      <c r="G2858" s="3" t="s">
        <v>1670</v>
      </c>
      <c r="H2858" s="3" t="s">
        <v>3003</v>
      </c>
      <c r="I2858" s="4">
        <v>9.39</v>
      </c>
    </row>
    <row r="2859" spans="1:9" x14ac:dyDescent="0.2">
      <c r="A2859" s="2">
        <v>373626</v>
      </c>
      <c r="B2859" s="3" t="s">
        <v>19</v>
      </c>
      <c r="C2859" s="3" t="s">
        <v>20</v>
      </c>
      <c r="D2859" s="3" t="s">
        <v>2492</v>
      </c>
      <c r="E2859" s="3" t="s">
        <v>2788</v>
      </c>
      <c r="F2859" s="3" t="s">
        <v>1669</v>
      </c>
      <c r="G2859" s="3" t="s">
        <v>1670</v>
      </c>
      <c r="H2859" s="3" t="s">
        <v>3004</v>
      </c>
      <c r="I2859" s="4">
        <v>9.39</v>
      </c>
    </row>
    <row r="2860" spans="1:9" x14ac:dyDescent="0.2">
      <c r="A2860" s="2">
        <v>266051</v>
      </c>
      <c r="B2860" s="3" t="s">
        <v>19</v>
      </c>
      <c r="C2860" s="3" t="s">
        <v>20</v>
      </c>
      <c r="D2860" s="3" t="s">
        <v>2492</v>
      </c>
      <c r="E2860" s="3" t="s">
        <v>2788</v>
      </c>
      <c r="F2860" s="3" t="s">
        <v>2271</v>
      </c>
      <c r="G2860" s="3" t="s">
        <v>2554</v>
      </c>
      <c r="H2860" s="3" t="s">
        <v>3005</v>
      </c>
      <c r="I2860" s="4">
        <v>5.01</v>
      </c>
    </row>
    <row r="2861" spans="1:9" x14ac:dyDescent="0.2">
      <c r="A2861" s="2">
        <v>266419</v>
      </c>
      <c r="B2861" s="3" t="s">
        <v>19</v>
      </c>
      <c r="C2861" s="3" t="s">
        <v>20</v>
      </c>
      <c r="D2861" s="3" t="s">
        <v>2492</v>
      </c>
      <c r="E2861" s="3" t="s">
        <v>2788</v>
      </c>
      <c r="F2861" s="3" t="s">
        <v>2271</v>
      </c>
      <c r="G2861" s="3" t="s">
        <v>2554</v>
      </c>
      <c r="H2861" s="3" t="s">
        <v>3006</v>
      </c>
      <c r="I2861" s="4">
        <v>5.01</v>
      </c>
    </row>
    <row r="2862" spans="1:9" x14ac:dyDescent="0.2">
      <c r="A2862" s="2">
        <v>414881</v>
      </c>
      <c r="B2862" s="3" t="s">
        <v>19</v>
      </c>
      <c r="C2862" s="3" t="s">
        <v>20</v>
      </c>
      <c r="D2862" s="3" t="s">
        <v>2492</v>
      </c>
      <c r="E2862" s="3" t="s">
        <v>2788</v>
      </c>
      <c r="F2862" s="3" t="s">
        <v>2271</v>
      </c>
      <c r="G2862" s="3" t="s">
        <v>2272</v>
      </c>
      <c r="H2862" s="3" t="s">
        <v>3007</v>
      </c>
      <c r="I2862" s="4">
        <v>7.22</v>
      </c>
    </row>
    <row r="2863" spans="1:9" x14ac:dyDescent="0.2">
      <c r="A2863" s="2">
        <v>414887</v>
      </c>
      <c r="B2863" s="3" t="s">
        <v>19</v>
      </c>
      <c r="C2863" s="3" t="s">
        <v>20</v>
      </c>
      <c r="D2863" s="3" t="s">
        <v>2492</v>
      </c>
      <c r="E2863" s="3" t="s">
        <v>2788</v>
      </c>
      <c r="F2863" s="3" t="s">
        <v>2271</v>
      </c>
      <c r="G2863" s="3" t="s">
        <v>2272</v>
      </c>
      <c r="H2863" s="3" t="s">
        <v>3008</v>
      </c>
      <c r="I2863" s="4">
        <v>12.87</v>
      </c>
    </row>
    <row r="2864" spans="1:9" x14ac:dyDescent="0.2">
      <c r="A2864" s="2">
        <v>414888</v>
      </c>
      <c r="B2864" s="3" t="s">
        <v>19</v>
      </c>
      <c r="C2864" s="3" t="s">
        <v>20</v>
      </c>
      <c r="D2864" s="3" t="s">
        <v>2492</v>
      </c>
      <c r="E2864" s="3" t="s">
        <v>2788</v>
      </c>
      <c r="F2864" s="3" t="s">
        <v>2271</v>
      </c>
      <c r="G2864" s="3" t="s">
        <v>2272</v>
      </c>
      <c r="H2864" s="3" t="s">
        <v>3009</v>
      </c>
      <c r="I2864" s="4">
        <v>7.21</v>
      </c>
    </row>
    <row r="2865" spans="1:9" x14ac:dyDescent="0.2">
      <c r="A2865" s="2">
        <v>414889</v>
      </c>
      <c r="B2865" s="3" t="s">
        <v>19</v>
      </c>
      <c r="C2865" s="3" t="s">
        <v>20</v>
      </c>
      <c r="D2865" s="3" t="s">
        <v>2492</v>
      </c>
      <c r="E2865" s="3" t="s">
        <v>2788</v>
      </c>
      <c r="F2865" s="3" t="s">
        <v>2271</v>
      </c>
      <c r="G2865" s="3" t="s">
        <v>2272</v>
      </c>
      <c r="H2865" s="3" t="s">
        <v>3010</v>
      </c>
      <c r="I2865" s="4">
        <v>13.12</v>
      </c>
    </row>
    <row r="2866" spans="1:9" x14ac:dyDescent="0.2">
      <c r="A2866" s="2">
        <v>414901</v>
      </c>
      <c r="B2866" s="3" t="s">
        <v>19</v>
      </c>
      <c r="C2866" s="3" t="s">
        <v>20</v>
      </c>
      <c r="D2866" s="3" t="s">
        <v>2492</v>
      </c>
      <c r="E2866" s="3" t="s">
        <v>2788</v>
      </c>
      <c r="F2866" s="3" t="s">
        <v>2271</v>
      </c>
      <c r="G2866" s="3" t="s">
        <v>2272</v>
      </c>
      <c r="H2866" s="3" t="s">
        <v>3011</v>
      </c>
      <c r="I2866" s="4">
        <v>13.13</v>
      </c>
    </row>
    <row r="2867" spans="1:9" x14ac:dyDescent="0.2">
      <c r="A2867" s="2">
        <v>497507</v>
      </c>
      <c r="B2867" s="3" t="s">
        <v>19</v>
      </c>
      <c r="C2867" s="3" t="s">
        <v>20</v>
      </c>
      <c r="D2867" s="3" t="s">
        <v>2492</v>
      </c>
      <c r="E2867" s="3" t="s">
        <v>2788</v>
      </c>
      <c r="F2867" s="3" t="s">
        <v>2271</v>
      </c>
      <c r="G2867" s="3" t="s">
        <v>2272</v>
      </c>
      <c r="H2867" s="3" t="s">
        <v>3012</v>
      </c>
      <c r="I2867" s="4">
        <v>3.95</v>
      </c>
    </row>
    <row r="2868" spans="1:9" x14ac:dyDescent="0.2">
      <c r="A2868" s="2">
        <v>497509</v>
      </c>
      <c r="B2868" s="3" t="s">
        <v>19</v>
      </c>
      <c r="C2868" s="3" t="s">
        <v>20</v>
      </c>
      <c r="D2868" s="3" t="s">
        <v>2492</v>
      </c>
      <c r="E2868" s="3" t="s">
        <v>2788</v>
      </c>
      <c r="F2868" s="3" t="s">
        <v>2271</v>
      </c>
      <c r="G2868" s="3" t="s">
        <v>2272</v>
      </c>
      <c r="H2868" s="3" t="s">
        <v>3013</v>
      </c>
      <c r="I2868" s="4">
        <v>3.77</v>
      </c>
    </row>
    <row r="2869" spans="1:9" x14ac:dyDescent="0.2">
      <c r="A2869" s="2">
        <v>497506</v>
      </c>
      <c r="B2869" s="3" t="s">
        <v>19</v>
      </c>
      <c r="C2869" s="3" t="s">
        <v>20</v>
      </c>
      <c r="D2869" s="3" t="s">
        <v>2492</v>
      </c>
      <c r="E2869" s="3" t="s">
        <v>2788</v>
      </c>
      <c r="F2869" s="3" t="s">
        <v>2271</v>
      </c>
      <c r="G2869" s="3" t="s">
        <v>2272</v>
      </c>
      <c r="H2869" s="3" t="s">
        <v>3014</v>
      </c>
      <c r="I2869" s="4">
        <v>3.9</v>
      </c>
    </row>
    <row r="2870" spans="1:9" x14ac:dyDescent="0.2">
      <c r="A2870" s="2">
        <v>179168</v>
      </c>
      <c r="B2870" s="3" t="s">
        <v>19</v>
      </c>
      <c r="C2870" s="3" t="s">
        <v>20</v>
      </c>
      <c r="D2870" s="3" t="s">
        <v>2492</v>
      </c>
      <c r="E2870" s="3" t="s">
        <v>2788</v>
      </c>
      <c r="F2870" s="3" t="s">
        <v>2271</v>
      </c>
      <c r="G2870" s="3" t="s">
        <v>2569</v>
      </c>
      <c r="H2870" s="3" t="s">
        <v>3015</v>
      </c>
      <c r="I2870" s="4">
        <v>3.32</v>
      </c>
    </row>
    <row r="2871" spans="1:9" x14ac:dyDescent="0.2">
      <c r="A2871" s="2">
        <v>452322</v>
      </c>
      <c r="B2871" s="3" t="s">
        <v>19</v>
      </c>
      <c r="C2871" s="3" t="s">
        <v>20</v>
      </c>
      <c r="D2871" s="3" t="s">
        <v>2492</v>
      </c>
      <c r="E2871" s="3" t="s">
        <v>2788</v>
      </c>
      <c r="F2871" s="3" t="s">
        <v>2271</v>
      </c>
      <c r="G2871" s="3" t="s">
        <v>2569</v>
      </c>
      <c r="H2871" s="3" t="s">
        <v>3016</v>
      </c>
      <c r="I2871" s="4">
        <v>7.51</v>
      </c>
    </row>
    <row r="2872" spans="1:9" x14ac:dyDescent="0.2">
      <c r="A2872" s="2">
        <v>179172</v>
      </c>
      <c r="B2872" s="3" t="s">
        <v>19</v>
      </c>
      <c r="C2872" s="3" t="s">
        <v>20</v>
      </c>
      <c r="D2872" s="3" t="s">
        <v>2492</v>
      </c>
      <c r="E2872" s="3" t="s">
        <v>2788</v>
      </c>
      <c r="F2872" s="3" t="s">
        <v>2271</v>
      </c>
      <c r="G2872" s="3" t="s">
        <v>2569</v>
      </c>
      <c r="H2872" s="3" t="s">
        <v>3017</v>
      </c>
      <c r="I2872" s="4">
        <v>4.4400000000000004</v>
      </c>
    </row>
    <row r="2873" spans="1:9" x14ac:dyDescent="0.2">
      <c r="A2873" s="2">
        <v>490761</v>
      </c>
      <c r="B2873" s="3" t="s">
        <v>19</v>
      </c>
      <c r="C2873" s="3" t="s">
        <v>20</v>
      </c>
      <c r="D2873" s="3" t="s">
        <v>2492</v>
      </c>
      <c r="E2873" s="3" t="s">
        <v>2788</v>
      </c>
      <c r="F2873" s="3" t="s">
        <v>2271</v>
      </c>
      <c r="G2873" s="3" t="s">
        <v>2556</v>
      </c>
      <c r="H2873" s="3" t="s">
        <v>3018</v>
      </c>
      <c r="I2873" s="4">
        <v>3.57</v>
      </c>
    </row>
    <row r="2874" spans="1:9" x14ac:dyDescent="0.2">
      <c r="A2874" s="2">
        <v>491299</v>
      </c>
      <c r="B2874" s="3" t="s">
        <v>19</v>
      </c>
      <c r="C2874" s="3" t="s">
        <v>20</v>
      </c>
      <c r="D2874" s="3" t="s">
        <v>2492</v>
      </c>
      <c r="E2874" s="3" t="s">
        <v>2788</v>
      </c>
      <c r="F2874" s="3" t="s">
        <v>2271</v>
      </c>
      <c r="G2874" s="3" t="s">
        <v>2556</v>
      </c>
      <c r="H2874" s="3" t="s">
        <v>3019</v>
      </c>
      <c r="I2874" s="4">
        <v>3.57</v>
      </c>
    </row>
    <row r="2875" spans="1:9" x14ac:dyDescent="0.2">
      <c r="A2875" s="2">
        <v>463481</v>
      </c>
      <c r="B2875" s="3" t="s">
        <v>19</v>
      </c>
      <c r="C2875" s="3" t="s">
        <v>20</v>
      </c>
      <c r="D2875" s="3" t="s">
        <v>2492</v>
      </c>
      <c r="E2875" s="3" t="s">
        <v>2788</v>
      </c>
      <c r="F2875" s="3" t="s">
        <v>2271</v>
      </c>
      <c r="G2875" s="3" t="s">
        <v>2556</v>
      </c>
      <c r="H2875" s="3" t="s">
        <v>3020</v>
      </c>
      <c r="I2875" s="4">
        <v>3.38</v>
      </c>
    </row>
    <row r="2876" spans="1:9" x14ac:dyDescent="0.2">
      <c r="A2876" s="2">
        <v>96249</v>
      </c>
      <c r="B2876" s="3" t="s">
        <v>19</v>
      </c>
      <c r="C2876" s="3" t="s">
        <v>20</v>
      </c>
      <c r="D2876" s="3" t="s">
        <v>2492</v>
      </c>
      <c r="E2876" s="3" t="s">
        <v>2788</v>
      </c>
      <c r="F2876" s="3" t="s">
        <v>2271</v>
      </c>
      <c r="G2876" s="3" t="s">
        <v>2564</v>
      </c>
      <c r="H2876" s="3" t="s">
        <v>3021</v>
      </c>
      <c r="I2876" s="4">
        <v>1.73</v>
      </c>
    </row>
    <row r="2877" spans="1:9" x14ac:dyDescent="0.2">
      <c r="A2877" s="2">
        <v>465381</v>
      </c>
      <c r="B2877" s="3" t="s">
        <v>19</v>
      </c>
      <c r="C2877" s="3" t="s">
        <v>20</v>
      </c>
      <c r="D2877" s="3" t="s">
        <v>2492</v>
      </c>
      <c r="E2877" s="3" t="s">
        <v>2788</v>
      </c>
      <c r="F2877" s="3" t="s">
        <v>2271</v>
      </c>
      <c r="G2877" s="3" t="s">
        <v>2676</v>
      </c>
      <c r="H2877" s="3" t="s">
        <v>3022</v>
      </c>
      <c r="I2877" s="4">
        <v>2.72</v>
      </c>
    </row>
    <row r="2878" spans="1:9" x14ac:dyDescent="0.2">
      <c r="A2878" s="2">
        <v>465382</v>
      </c>
      <c r="B2878" s="3" t="s">
        <v>19</v>
      </c>
      <c r="C2878" s="3" t="s">
        <v>20</v>
      </c>
      <c r="D2878" s="3" t="s">
        <v>2492</v>
      </c>
      <c r="E2878" s="3" t="s">
        <v>2788</v>
      </c>
      <c r="F2878" s="3" t="s">
        <v>2271</v>
      </c>
      <c r="G2878" s="3" t="s">
        <v>2676</v>
      </c>
      <c r="H2878" s="3" t="s">
        <v>3023</v>
      </c>
      <c r="I2878" s="4">
        <v>2.69</v>
      </c>
    </row>
    <row r="2879" spans="1:9" x14ac:dyDescent="0.2">
      <c r="A2879" s="2">
        <v>444442</v>
      </c>
      <c r="B2879" s="3" t="s">
        <v>19</v>
      </c>
      <c r="C2879" s="3" t="s">
        <v>20</v>
      </c>
      <c r="D2879" s="3" t="s">
        <v>2492</v>
      </c>
      <c r="E2879" s="3" t="s">
        <v>2788</v>
      </c>
      <c r="F2879" s="3" t="s">
        <v>3024</v>
      </c>
      <c r="G2879" s="3" t="s">
        <v>3025</v>
      </c>
      <c r="H2879" s="3" t="s">
        <v>3026</v>
      </c>
      <c r="I2879" s="4">
        <v>10.59</v>
      </c>
    </row>
    <row r="2880" spans="1:9" x14ac:dyDescent="0.2">
      <c r="A2880" s="2">
        <v>25544</v>
      </c>
      <c r="B2880" s="3" t="s">
        <v>19</v>
      </c>
      <c r="C2880" s="3" t="s">
        <v>20</v>
      </c>
      <c r="D2880" s="3" t="s">
        <v>2492</v>
      </c>
      <c r="E2880" s="3" t="s">
        <v>2788</v>
      </c>
      <c r="F2880" s="3" t="s">
        <v>83</v>
      </c>
      <c r="G2880" s="3" t="s">
        <v>311</v>
      </c>
      <c r="H2880" s="3" t="s">
        <v>3027</v>
      </c>
      <c r="I2880" s="4">
        <v>5.3</v>
      </c>
    </row>
    <row r="2881" spans="1:9" x14ac:dyDescent="0.2">
      <c r="A2881" s="2">
        <v>27334</v>
      </c>
      <c r="B2881" s="3" t="s">
        <v>19</v>
      </c>
      <c r="C2881" s="3" t="s">
        <v>20</v>
      </c>
      <c r="D2881" s="3" t="s">
        <v>2492</v>
      </c>
      <c r="E2881" s="3" t="s">
        <v>2788</v>
      </c>
      <c r="F2881" s="3" t="s">
        <v>83</v>
      </c>
      <c r="G2881" s="3" t="s">
        <v>311</v>
      </c>
      <c r="H2881" s="3" t="s">
        <v>3028</v>
      </c>
      <c r="I2881" s="4">
        <v>5.3</v>
      </c>
    </row>
    <row r="2882" spans="1:9" x14ac:dyDescent="0.2">
      <c r="A2882" s="2">
        <v>27336</v>
      </c>
      <c r="B2882" s="3" t="s">
        <v>19</v>
      </c>
      <c r="C2882" s="3" t="s">
        <v>20</v>
      </c>
      <c r="D2882" s="3" t="s">
        <v>2492</v>
      </c>
      <c r="E2882" s="3" t="s">
        <v>2788</v>
      </c>
      <c r="F2882" s="3" t="s">
        <v>83</v>
      </c>
      <c r="G2882" s="3" t="s">
        <v>311</v>
      </c>
      <c r="H2882" s="3" t="s">
        <v>3029</v>
      </c>
      <c r="I2882" s="4">
        <v>5.3</v>
      </c>
    </row>
    <row r="2883" spans="1:9" x14ac:dyDescent="0.2">
      <c r="A2883" s="2">
        <v>121565</v>
      </c>
      <c r="B2883" s="3" t="s">
        <v>19</v>
      </c>
      <c r="C2883" s="3" t="s">
        <v>20</v>
      </c>
      <c r="D2883" s="3" t="s">
        <v>2492</v>
      </c>
      <c r="E2883" s="3" t="s">
        <v>2788</v>
      </c>
      <c r="F2883" s="3" t="s">
        <v>83</v>
      </c>
      <c r="G2883" s="3" t="s">
        <v>311</v>
      </c>
      <c r="H2883" s="3" t="s">
        <v>3030</v>
      </c>
      <c r="I2883" s="4">
        <v>11.61</v>
      </c>
    </row>
    <row r="2884" spans="1:9" x14ac:dyDescent="0.2">
      <c r="A2884" s="2">
        <v>311102</v>
      </c>
      <c r="B2884" s="3" t="s">
        <v>19</v>
      </c>
      <c r="C2884" s="3" t="s">
        <v>20</v>
      </c>
      <c r="D2884" s="3" t="s">
        <v>2492</v>
      </c>
      <c r="E2884" s="3" t="s">
        <v>2788</v>
      </c>
      <c r="F2884" s="3" t="s">
        <v>83</v>
      </c>
      <c r="G2884" s="3" t="s">
        <v>311</v>
      </c>
      <c r="H2884" s="3" t="s">
        <v>3031</v>
      </c>
      <c r="I2884" s="4">
        <v>11.61</v>
      </c>
    </row>
    <row r="2885" spans="1:9" x14ac:dyDescent="0.2">
      <c r="A2885" s="2">
        <v>454890</v>
      </c>
      <c r="B2885" s="3" t="s">
        <v>19</v>
      </c>
      <c r="C2885" s="3" t="s">
        <v>20</v>
      </c>
      <c r="D2885" s="3" t="s">
        <v>2492</v>
      </c>
      <c r="E2885" s="3" t="s">
        <v>2788</v>
      </c>
      <c r="F2885" s="3" t="s">
        <v>83</v>
      </c>
      <c r="G2885" s="3" t="s">
        <v>311</v>
      </c>
      <c r="H2885" s="3" t="s">
        <v>3032</v>
      </c>
      <c r="I2885" s="4">
        <v>16.37</v>
      </c>
    </row>
    <row r="2886" spans="1:9" x14ac:dyDescent="0.2">
      <c r="A2886" s="2">
        <v>524283</v>
      </c>
      <c r="B2886" s="3" t="s">
        <v>19</v>
      </c>
      <c r="C2886" s="3" t="s">
        <v>20</v>
      </c>
      <c r="D2886" s="3" t="s">
        <v>2492</v>
      </c>
      <c r="E2886" s="3" t="s">
        <v>2788</v>
      </c>
      <c r="F2886" s="3" t="s">
        <v>83</v>
      </c>
      <c r="G2886" s="3" t="s">
        <v>311</v>
      </c>
      <c r="H2886" s="3" t="s">
        <v>3033</v>
      </c>
      <c r="I2886" s="4">
        <v>11.61</v>
      </c>
    </row>
    <row r="2887" spans="1:9" x14ac:dyDescent="0.2">
      <c r="A2887" s="2">
        <v>576507</v>
      </c>
      <c r="B2887" s="3" t="s">
        <v>19</v>
      </c>
      <c r="C2887" s="3" t="s">
        <v>20</v>
      </c>
      <c r="D2887" s="3" t="s">
        <v>2492</v>
      </c>
      <c r="E2887" s="3" t="s">
        <v>2788</v>
      </c>
      <c r="F2887" s="3" t="s">
        <v>83</v>
      </c>
      <c r="G2887" s="3" t="s">
        <v>311</v>
      </c>
      <c r="H2887" s="3" t="s">
        <v>3034</v>
      </c>
      <c r="I2887" s="4">
        <v>7.6</v>
      </c>
    </row>
    <row r="2888" spans="1:9" x14ac:dyDescent="0.2">
      <c r="A2888" s="2">
        <v>577755</v>
      </c>
      <c r="B2888" s="3" t="s">
        <v>19</v>
      </c>
      <c r="C2888" s="3" t="s">
        <v>20</v>
      </c>
      <c r="D2888" s="3" t="s">
        <v>2492</v>
      </c>
      <c r="E2888" s="3" t="s">
        <v>2788</v>
      </c>
      <c r="F2888" s="3" t="s">
        <v>83</v>
      </c>
      <c r="G2888" s="3" t="s">
        <v>311</v>
      </c>
      <c r="H2888" s="3" t="s">
        <v>3035</v>
      </c>
      <c r="I2888" s="4">
        <v>12.37</v>
      </c>
    </row>
    <row r="2889" spans="1:9" x14ac:dyDescent="0.2">
      <c r="A2889" s="2">
        <v>17192</v>
      </c>
      <c r="B2889" s="3" t="s">
        <v>19</v>
      </c>
      <c r="C2889" s="3" t="s">
        <v>20</v>
      </c>
      <c r="D2889" s="3" t="s">
        <v>2492</v>
      </c>
      <c r="E2889" s="3" t="s">
        <v>2788</v>
      </c>
      <c r="F2889" s="3" t="s">
        <v>83</v>
      </c>
      <c r="G2889" s="3" t="s">
        <v>311</v>
      </c>
      <c r="H2889" s="3" t="s">
        <v>3036</v>
      </c>
      <c r="I2889" s="4">
        <v>8.34</v>
      </c>
    </row>
    <row r="2890" spans="1:9" x14ac:dyDescent="0.2">
      <c r="A2890" s="2">
        <v>17199</v>
      </c>
      <c r="B2890" s="3" t="s">
        <v>19</v>
      </c>
      <c r="C2890" s="3" t="s">
        <v>20</v>
      </c>
      <c r="D2890" s="3" t="s">
        <v>2492</v>
      </c>
      <c r="E2890" s="3" t="s">
        <v>2788</v>
      </c>
      <c r="F2890" s="3" t="s">
        <v>83</v>
      </c>
      <c r="G2890" s="3" t="s">
        <v>311</v>
      </c>
      <c r="H2890" s="3" t="s">
        <v>3037</v>
      </c>
      <c r="I2890" s="4">
        <v>8.34</v>
      </c>
    </row>
    <row r="2891" spans="1:9" x14ac:dyDescent="0.2">
      <c r="A2891" s="2">
        <v>121563</v>
      </c>
      <c r="B2891" s="3" t="s">
        <v>19</v>
      </c>
      <c r="C2891" s="3" t="s">
        <v>20</v>
      </c>
      <c r="D2891" s="3" t="s">
        <v>2492</v>
      </c>
      <c r="E2891" s="3" t="s">
        <v>2788</v>
      </c>
      <c r="F2891" s="3" t="s">
        <v>83</v>
      </c>
      <c r="G2891" s="3" t="s">
        <v>311</v>
      </c>
      <c r="H2891" s="3" t="s">
        <v>3038</v>
      </c>
      <c r="I2891" s="4">
        <v>11.61</v>
      </c>
    </row>
    <row r="2892" spans="1:9" x14ac:dyDescent="0.2">
      <c r="A2892" s="2">
        <v>152410</v>
      </c>
      <c r="B2892" s="3" t="s">
        <v>19</v>
      </c>
      <c r="C2892" s="3" t="s">
        <v>20</v>
      </c>
      <c r="D2892" s="3" t="s">
        <v>2492</v>
      </c>
      <c r="E2892" s="3" t="s">
        <v>2788</v>
      </c>
      <c r="F2892" s="3" t="s">
        <v>83</v>
      </c>
      <c r="G2892" s="3" t="s">
        <v>311</v>
      </c>
      <c r="H2892" s="3" t="s">
        <v>3039</v>
      </c>
      <c r="I2892" s="4">
        <v>11.61</v>
      </c>
    </row>
    <row r="2893" spans="1:9" x14ac:dyDescent="0.2">
      <c r="A2893" s="2">
        <v>324794</v>
      </c>
      <c r="B2893" s="3" t="s">
        <v>19</v>
      </c>
      <c r="C2893" s="3" t="s">
        <v>20</v>
      </c>
      <c r="D2893" s="3" t="s">
        <v>2492</v>
      </c>
      <c r="E2893" s="3" t="s">
        <v>2788</v>
      </c>
      <c r="F2893" s="3" t="s">
        <v>83</v>
      </c>
      <c r="G2893" s="3" t="s">
        <v>311</v>
      </c>
      <c r="H2893" s="3" t="s">
        <v>3040</v>
      </c>
      <c r="I2893" s="4">
        <v>8.69</v>
      </c>
    </row>
    <row r="2894" spans="1:9" x14ac:dyDescent="0.2">
      <c r="A2894" s="2">
        <v>324795</v>
      </c>
      <c r="B2894" s="3" t="s">
        <v>19</v>
      </c>
      <c r="C2894" s="3" t="s">
        <v>20</v>
      </c>
      <c r="D2894" s="3" t="s">
        <v>2492</v>
      </c>
      <c r="E2894" s="3" t="s">
        <v>2788</v>
      </c>
      <c r="F2894" s="3" t="s">
        <v>83</v>
      </c>
      <c r="G2894" s="3" t="s">
        <v>311</v>
      </c>
      <c r="H2894" s="3" t="s">
        <v>3041</v>
      </c>
      <c r="I2894" s="4">
        <v>14.96</v>
      </c>
    </row>
    <row r="2895" spans="1:9" x14ac:dyDescent="0.2">
      <c r="A2895" s="2">
        <v>454897</v>
      </c>
      <c r="B2895" s="3" t="s">
        <v>19</v>
      </c>
      <c r="C2895" s="3" t="s">
        <v>20</v>
      </c>
      <c r="D2895" s="3" t="s">
        <v>2492</v>
      </c>
      <c r="E2895" s="3" t="s">
        <v>2788</v>
      </c>
      <c r="F2895" s="3" t="s">
        <v>83</v>
      </c>
      <c r="G2895" s="3" t="s">
        <v>311</v>
      </c>
      <c r="H2895" s="3" t="s">
        <v>3042</v>
      </c>
      <c r="I2895" s="4">
        <v>21.78</v>
      </c>
    </row>
    <row r="2896" spans="1:9" x14ac:dyDescent="0.2">
      <c r="A2896" s="2">
        <v>507507</v>
      </c>
      <c r="B2896" s="3" t="s">
        <v>19</v>
      </c>
      <c r="C2896" s="3" t="s">
        <v>20</v>
      </c>
      <c r="D2896" s="3" t="s">
        <v>2492</v>
      </c>
      <c r="E2896" s="3" t="s">
        <v>2788</v>
      </c>
      <c r="F2896" s="3" t="s">
        <v>83</v>
      </c>
      <c r="G2896" s="3" t="s">
        <v>311</v>
      </c>
      <c r="H2896" s="3" t="s">
        <v>3043</v>
      </c>
      <c r="I2896" s="4">
        <v>9.76</v>
      </c>
    </row>
    <row r="2897" spans="1:9" x14ac:dyDescent="0.2">
      <c r="A2897" s="2">
        <v>507511</v>
      </c>
      <c r="B2897" s="3" t="s">
        <v>19</v>
      </c>
      <c r="C2897" s="3" t="s">
        <v>20</v>
      </c>
      <c r="D2897" s="3" t="s">
        <v>2492</v>
      </c>
      <c r="E2897" s="3" t="s">
        <v>2788</v>
      </c>
      <c r="F2897" s="3" t="s">
        <v>83</v>
      </c>
      <c r="G2897" s="3" t="s">
        <v>311</v>
      </c>
      <c r="H2897" s="3" t="s">
        <v>3044</v>
      </c>
      <c r="I2897" s="4">
        <v>9.07</v>
      </c>
    </row>
    <row r="2898" spans="1:9" x14ac:dyDescent="0.2">
      <c r="A2898" s="2">
        <v>520598</v>
      </c>
      <c r="B2898" s="3" t="s">
        <v>19</v>
      </c>
      <c r="C2898" s="3" t="s">
        <v>20</v>
      </c>
      <c r="D2898" s="3" t="s">
        <v>2492</v>
      </c>
      <c r="E2898" s="3" t="s">
        <v>2788</v>
      </c>
      <c r="F2898" s="3" t="s">
        <v>83</v>
      </c>
      <c r="G2898" s="3" t="s">
        <v>311</v>
      </c>
      <c r="H2898" s="3" t="s">
        <v>3045</v>
      </c>
      <c r="I2898" s="4">
        <v>21.78</v>
      </c>
    </row>
    <row r="2899" spans="1:9" x14ac:dyDescent="0.2">
      <c r="A2899" s="2">
        <v>534349</v>
      </c>
      <c r="B2899" s="3" t="s">
        <v>19</v>
      </c>
      <c r="C2899" s="3" t="s">
        <v>20</v>
      </c>
      <c r="D2899" s="3" t="s">
        <v>2492</v>
      </c>
      <c r="E2899" s="3" t="s">
        <v>2788</v>
      </c>
      <c r="F2899" s="3" t="s">
        <v>83</v>
      </c>
      <c r="G2899" s="3" t="s">
        <v>311</v>
      </c>
      <c r="H2899" s="3" t="s">
        <v>3046</v>
      </c>
      <c r="I2899" s="4">
        <v>7.26</v>
      </c>
    </row>
    <row r="2900" spans="1:9" x14ac:dyDescent="0.2">
      <c r="A2900" s="2">
        <v>534350</v>
      </c>
      <c r="B2900" s="3" t="s">
        <v>19</v>
      </c>
      <c r="C2900" s="3" t="s">
        <v>20</v>
      </c>
      <c r="D2900" s="3" t="s">
        <v>2492</v>
      </c>
      <c r="E2900" s="3" t="s">
        <v>2788</v>
      </c>
      <c r="F2900" s="3" t="s">
        <v>83</v>
      </c>
      <c r="G2900" s="3" t="s">
        <v>311</v>
      </c>
      <c r="H2900" s="3" t="s">
        <v>3047</v>
      </c>
      <c r="I2900" s="4">
        <v>7.45</v>
      </c>
    </row>
    <row r="2901" spans="1:9" x14ac:dyDescent="0.2">
      <c r="A2901" s="2">
        <v>373523</v>
      </c>
      <c r="B2901" s="3" t="s">
        <v>19</v>
      </c>
      <c r="C2901" s="3" t="s">
        <v>20</v>
      </c>
      <c r="D2901" s="3" t="s">
        <v>2492</v>
      </c>
      <c r="E2901" s="3" t="s">
        <v>3048</v>
      </c>
      <c r="F2901" s="3" t="s">
        <v>2533</v>
      </c>
      <c r="G2901" s="3" t="s">
        <v>2534</v>
      </c>
      <c r="H2901" s="3" t="s">
        <v>3049</v>
      </c>
      <c r="I2901" s="4">
        <v>31.47</v>
      </c>
    </row>
    <row r="2902" spans="1:9" x14ac:dyDescent="0.2">
      <c r="A2902" s="2">
        <v>448790</v>
      </c>
      <c r="B2902" s="3" t="s">
        <v>19</v>
      </c>
      <c r="C2902" s="3" t="s">
        <v>20</v>
      </c>
      <c r="D2902" s="3" t="s">
        <v>2492</v>
      </c>
      <c r="E2902" s="3" t="s">
        <v>3048</v>
      </c>
      <c r="F2902" s="3" t="s">
        <v>2533</v>
      </c>
      <c r="G2902" s="3" t="s">
        <v>2534</v>
      </c>
      <c r="H2902" s="3" t="s">
        <v>3050</v>
      </c>
      <c r="I2902" s="4">
        <v>24.27</v>
      </c>
    </row>
    <row r="2903" spans="1:9" x14ac:dyDescent="0.2">
      <c r="A2903" s="2">
        <v>455805</v>
      </c>
      <c r="B2903" s="3" t="s">
        <v>19</v>
      </c>
      <c r="C2903" s="3" t="s">
        <v>20</v>
      </c>
      <c r="D2903" s="3" t="s">
        <v>2492</v>
      </c>
      <c r="E2903" s="3" t="s">
        <v>3048</v>
      </c>
      <c r="F2903" s="3" t="s">
        <v>2533</v>
      </c>
      <c r="G2903" s="3" t="s">
        <v>2534</v>
      </c>
      <c r="H2903" s="3" t="s">
        <v>3051</v>
      </c>
      <c r="I2903" s="4">
        <v>49.59</v>
      </c>
    </row>
    <row r="2904" spans="1:9" x14ac:dyDescent="0.2">
      <c r="A2904" s="2">
        <v>477433</v>
      </c>
      <c r="B2904" s="3" t="s">
        <v>19</v>
      </c>
      <c r="C2904" s="3" t="s">
        <v>20</v>
      </c>
      <c r="D2904" s="3" t="s">
        <v>2492</v>
      </c>
      <c r="E2904" s="3" t="s">
        <v>3048</v>
      </c>
      <c r="F2904" s="3" t="s">
        <v>2533</v>
      </c>
      <c r="G2904" s="3" t="s">
        <v>2534</v>
      </c>
      <c r="H2904" s="3" t="s">
        <v>3052</v>
      </c>
      <c r="I2904" s="4">
        <v>24.27</v>
      </c>
    </row>
    <row r="2905" spans="1:9" x14ac:dyDescent="0.2">
      <c r="A2905" s="2">
        <v>431413</v>
      </c>
      <c r="B2905" s="3" t="s">
        <v>19</v>
      </c>
      <c r="C2905" s="3" t="s">
        <v>20</v>
      </c>
      <c r="D2905" s="3" t="s">
        <v>2492</v>
      </c>
      <c r="E2905" s="3" t="s">
        <v>3048</v>
      </c>
      <c r="F2905" s="3" t="s">
        <v>2533</v>
      </c>
      <c r="G2905" s="3" t="s">
        <v>2534</v>
      </c>
      <c r="H2905" s="3" t="s">
        <v>3053</v>
      </c>
      <c r="I2905" s="4">
        <v>10.3</v>
      </c>
    </row>
    <row r="2906" spans="1:9" x14ac:dyDescent="0.2">
      <c r="A2906" s="2">
        <v>373531</v>
      </c>
      <c r="B2906" s="3" t="s">
        <v>19</v>
      </c>
      <c r="C2906" s="3" t="s">
        <v>20</v>
      </c>
      <c r="D2906" s="3" t="s">
        <v>2492</v>
      </c>
      <c r="E2906" s="3" t="s">
        <v>3048</v>
      </c>
      <c r="F2906" s="3" t="s">
        <v>2533</v>
      </c>
      <c r="G2906" s="3" t="s">
        <v>2534</v>
      </c>
      <c r="H2906" s="3" t="s">
        <v>3054</v>
      </c>
      <c r="I2906" s="4">
        <v>26.1</v>
      </c>
    </row>
    <row r="2907" spans="1:9" x14ac:dyDescent="0.2">
      <c r="A2907" s="2">
        <v>373530</v>
      </c>
      <c r="B2907" s="3" t="s">
        <v>19</v>
      </c>
      <c r="C2907" s="3" t="s">
        <v>20</v>
      </c>
      <c r="D2907" s="3" t="s">
        <v>2492</v>
      </c>
      <c r="E2907" s="3" t="s">
        <v>3048</v>
      </c>
      <c r="F2907" s="3" t="s">
        <v>2533</v>
      </c>
      <c r="G2907" s="3" t="s">
        <v>2534</v>
      </c>
      <c r="H2907" s="3" t="s">
        <v>3055</v>
      </c>
      <c r="I2907" s="4">
        <v>8.08</v>
      </c>
    </row>
    <row r="2908" spans="1:9" x14ac:dyDescent="0.2">
      <c r="A2908" s="2">
        <v>373534</v>
      </c>
      <c r="B2908" s="3" t="s">
        <v>19</v>
      </c>
      <c r="C2908" s="3" t="s">
        <v>20</v>
      </c>
      <c r="D2908" s="3" t="s">
        <v>2492</v>
      </c>
      <c r="E2908" s="3" t="s">
        <v>3048</v>
      </c>
      <c r="F2908" s="3" t="s">
        <v>2533</v>
      </c>
      <c r="G2908" s="3" t="s">
        <v>2534</v>
      </c>
      <c r="H2908" s="3" t="s">
        <v>3056</v>
      </c>
      <c r="I2908" s="4">
        <v>8.08</v>
      </c>
    </row>
    <row r="2909" spans="1:9" x14ac:dyDescent="0.2">
      <c r="A2909" s="2">
        <v>373535</v>
      </c>
      <c r="B2909" s="3" t="s">
        <v>19</v>
      </c>
      <c r="C2909" s="3" t="s">
        <v>20</v>
      </c>
      <c r="D2909" s="3" t="s">
        <v>2492</v>
      </c>
      <c r="E2909" s="3" t="s">
        <v>3048</v>
      </c>
      <c r="F2909" s="3" t="s">
        <v>2533</v>
      </c>
      <c r="G2909" s="3" t="s">
        <v>2534</v>
      </c>
      <c r="H2909" s="3" t="s">
        <v>3057</v>
      </c>
      <c r="I2909" s="4">
        <v>14.51</v>
      </c>
    </row>
    <row r="2910" spans="1:9" x14ac:dyDescent="0.2">
      <c r="A2910" s="2">
        <v>373543</v>
      </c>
      <c r="B2910" s="3" t="s">
        <v>19</v>
      </c>
      <c r="C2910" s="3" t="s">
        <v>20</v>
      </c>
      <c r="D2910" s="3" t="s">
        <v>2492</v>
      </c>
      <c r="E2910" s="3" t="s">
        <v>3048</v>
      </c>
      <c r="F2910" s="3" t="s">
        <v>2533</v>
      </c>
      <c r="G2910" s="3" t="s">
        <v>2534</v>
      </c>
      <c r="H2910" s="3" t="s">
        <v>3058</v>
      </c>
      <c r="I2910" s="4">
        <v>14.34</v>
      </c>
    </row>
    <row r="2911" spans="1:9" x14ac:dyDescent="0.2">
      <c r="A2911" s="2">
        <v>393319</v>
      </c>
      <c r="B2911" s="3" t="s">
        <v>19</v>
      </c>
      <c r="C2911" s="3" t="s">
        <v>20</v>
      </c>
      <c r="D2911" s="3" t="s">
        <v>2492</v>
      </c>
      <c r="E2911" s="3" t="s">
        <v>3048</v>
      </c>
      <c r="F2911" s="3" t="s">
        <v>2533</v>
      </c>
      <c r="G2911" s="3" t="s">
        <v>2534</v>
      </c>
      <c r="H2911" s="3" t="s">
        <v>3059</v>
      </c>
      <c r="I2911" s="4">
        <v>10.19</v>
      </c>
    </row>
    <row r="2912" spans="1:9" x14ac:dyDescent="0.2">
      <c r="A2912" s="2">
        <v>393322</v>
      </c>
      <c r="B2912" s="3" t="s">
        <v>19</v>
      </c>
      <c r="C2912" s="3" t="s">
        <v>20</v>
      </c>
      <c r="D2912" s="3" t="s">
        <v>2492</v>
      </c>
      <c r="E2912" s="3" t="s">
        <v>3048</v>
      </c>
      <c r="F2912" s="3" t="s">
        <v>2533</v>
      </c>
      <c r="G2912" s="3" t="s">
        <v>2534</v>
      </c>
      <c r="H2912" s="3" t="s">
        <v>3060</v>
      </c>
      <c r="I2912" s="4">
        <v>5.53</v>
      </c>
    </row>
    <row r="2913" spans="1:9" x14ac:dyDescent="0.2">
      <c r="A2913" s="2">
        <v>426465</v>
      </c>
      <c r="B2913" s="3" t="s">
        <v>19</v>
      </c>
      <c r="C2913" s="3" t="s">
        <v>20</v>
      </c>
      <c r="D2913" s="3" t="s">
        <v>2492</v>
      </c>
      <c r="E2913" s="3" t="s">
        <v>3048</v>
      </c>
      <c r="F2913" s="3" t="s">
        <v>2533</v>
      </c>
      <c r="G2913" s="3" t="s">
        <v>2534</v>
      </c>
      <c r="H2913" s="3" t="s">
        <v>3061</v>
      </c>
      <c r="I2913" s="4">
        <v>3.68</v>
      </c>
    </row>
    <row r="2914" spans="1:9" x14ac:dyDescent="0.2">
      <c r="A2914" s="2">
        <v>447896</v>
      </c>
      <c r="B2914" s="3" t="s">
        <v>19</v>
      </c>
      <c r="C2914" s="3" t="s">
        <v>20</v>
      </c>
      <c r="D2914" s="3" t="s">
        <v>2492</v>
      </c>
      <c r="E2914" s="3" t="s">
        <v>3048</v>
      </c>
      <c r="F2914" s="3" t="s">
        <v>2533</v>
      </c>
      <c r="G2914" s="3" t="s">
        <v>2534</v>
      </c>
      <c r="H2914" s="3" t="s">
        <v>3062</v>
      </c>
      <c r="I2914" s="4">
        <v>26.57</v>
      </c>
    </row>
    <row r="2915" spans="1:9" x14ac:dyDescent="0.2">
      <c r="A2915" s="2">
        <v>447909</v>
      </c>
      <c r="B2915" s="3" t="s">
        <v>19</v>
      </c>
      <c r="C2915" s="3" t="s">
        <v>20</v>
      </c>
      <c r="D2915" s="3" t="s">
        <v>2492</v>
      </c>
      <c r="E2915" s="3" t="s">
        <v>3048</v>
      </c>
      <c r="F2915" s="3" t="s">
        <v>2533</v>
      </c>
      <c r="G2915" s="3" t="s">
        <v>2534</v>
      </c>
      <c r="H2915" s="3" t="s">
        <v>3063</v>
      </c>
      <c r="I2915" s="4">
        <v>26.17</v>
      </c>
    </row>
    <row r="2916" spans="1:9" x14ac:dyDescent="0.2">
      <c r="A2916" s="2">
        <v>447915</v>
      </c>
      <c r="B2916" s="3" t="s">
        <v>19</v>
      </c>
      <c r="C2916" s="3" t="s">
        <v>20</v>
      </c>
      <c r="D2916" s="3" t="s">
        <v>2492</v>
      </c>
      <c r="E2916" s="3" t="s">
        <v>3048</v>
      </c>
      <c r="F2916" s="3" t="s">
        <v>2533</v>
      </c>
      <c r="G2916" s="3" t="s">
        <v>2534</v>
      </c>
      <c r="H2916" s="3" t="s">
        <v>3064</v>
      </c>
      <c r="I2916" s="4">
        <v>14.34</v>
      </c>
    </row>
    <row r="2917" spans="1:9" x14ac:dyDescent="0.2">
      <c r="A2917" s="2">
        <v>477419</v>
      </c>
      <c r="B2917" s="3" t="s">
        <v>19</v>
      </c>
      <c r="C2917" s="3" t="s">
        <v>20</v>
      </c>
      <c r="D2917" s="3" t="s">
        <v>2492</v>
      </c>
      <c r="E2917" s="3" t="s">
        <v>3048</v>
      </c>
      <c r="F2917" s="3" t="s">
        <v>2533</v>
      </c>
      <c r="G2917" s="3" t="s">
        <v>2534</v>
      </c>
      <c r="H2917" s="3" t="s">
        <v>3065</v>
      </c>
      <c r="I2917" s="4">
        <v>5.53</v>
      </c>
    </row>
    <row r="2918" spans="1:9" x14ac:dyDescent="0.2">
      <c r="A2918" s="2">
        <v>477439</v>
      </c>
      <c r="B2918" s="3" t="s">
        <v>19</v>
      </c>
      <c r="C2918" s="3" t="s">
        <v>20</v>
      </c>
      <c r="D2918" s="3" t="s">
        <v>2492</v>
      </c>
      <c r="E2918" s="3" t="s">
        <v>3048</v>
      </c>
      <c r="F2918" s="3" t="s">
        <v>2533</v>
      </c>
      <c r="G2918" s="3" t="s">
        <v>2534</v>
      </c>
      <c r="H2918" s="3" t="s">
        <v>3066</v>
      </c>
      <c r="I2918" s="4">
        <v>17.64</v>
      </c>
    </row>
    <row r="2919" spans="1:9" x14ac:dyDescent="0.2">
      <c r="A2919" s="2">
        <v>477443</v>
      </c>
      <c r="B2919" s="3" t="s">
        <v>19</v>
      </c>
      <c r="C2919" s="3" t="s">
        <v>20</v>
      </c>
      <c r="D2919" s="3" t="s">
        <v>2492</v>
      </c>
      <c r="E2919" s="3" t="s">
        <v>3048</v>
      </c>
      <c r="F2919" s="3" t="s">
        <v>2533</v>
      </c>
      <c r="G2919" s="3" t="s">
        <v>2534</v>
      </c>
      <c r="H2919" s="3" t="s">
        <v>3067</v>
      </c>
      <c r="I2919" s="4">
        <v>10.19</v>
      </c>
    </row>
    <row r="2920" spans="1:9" x14ac:dyDescent="0.2">
      <c r="A2920" s="2">
        <v>477451</v>
      </c>
      <c r="B2920" s="3" t="s">
        <v>19</v>
      </c>
      <c r="C2920" s="3" t="s">
        <v>20</v>
      </c>
      <c r="D2920" s="3" t="s">
        <v>2492</v>
      </c>
      <c r="E2920" s="3" t="s">
        <v>3048</v>
      </c>
      <c r="F2920" s="3" t="s">
        <v>2533</v>
      </c>
      <c r="G2920" s="3" t="s">
        <v>2534</v>
      </c>
      <c r="H2920" s="3" t="s">
        <v>3068</v>
      </c>
      <c r="I2920" s="4">
        <v>10.19</v>
      </c>
    </row>
    <row r="2921" spans="1:9" x14ac:dyDescent="0.2">
      <c r="A2921" s="2">
        <v>477458</v>
      </c>
      <c r="B2921" s="3" t="s">
        <v>19</v>
      </c>
      <c r="C2921" s="3" t="s">
        <v>20</v>
      </c>
      <c r="D2921" s="3" t="s">
        <v>2492</v>
      </c>
      <c r="E2921" s="3" t="s">
        <v>3048</v>
      </c>
      <c r="F2921" s="3" t="s">
        <v>2533</v>
      </c>
      <c r="G2921" s="3" t="s">
        <v>2534</v>
      </c>
      <c r="H2921" s="3" t="s">
        <v>3069</v>
      </c>
      <c r="I2921" s="4">
        <v>17.64</v>
      </c>
    </row>
    <row r="2922" spans="1:9" x14ac:dyDescent="0.2">
      <c r="A2922" s="2">
        <v>477461</v>
      </c>
      <c r="B2922" s="3" t="s">
        <v>19</v>
      </c>
      <c r="C2922" s="3" t="s">
        <v>20</v>
      </c>
      <c r="D2922" s="3" t="s">
        <v>2492</v>
      </c>
      <c r="E2922" s="3" t="s">
        <v>3048</v>
      </c>
      <c r="F2922" s="3" t="s">
        <v>2533</v>
      </c>
      <c r="G2922" s="3" t="s">
        <v>2534</v>
      </c>
      <c r="H2922" s="3" t="s">
        <v>3070</v>
      </c>
      <c r="I2922" s="4">
        <v>20.62</v>
      </c>
    </row>
    <row r="2923" spans="1:9" x14ac:dyDescent="0.2">
      <c r="A2923" s="2">
        <v>514601</v>
      </c>
      <c r="B2923" s="3" t="s">
        <v>19</v>
      </c>
      <c r="C2923" s="3" t="s">
        <v>20</v>
      </c>
      <c r="D2923" s="3" t="s">
        <v>2492</v>
      </c>
      <c r="E2923" s="3" t="s">
        <v>3048</v>
      </c>
      <c r="F2923" s="3" t="s">
        <v>2533</v>
      </c>
      <c r="G2923" s="3" t="s">
        <v>2534</v>
      </c>
      <c r="H2923" s="3" t="s">
        <v>3071</v>
      </c>
      <c r="I2923" s="4">
        <v>13.04</v>
      </c>
    </row>
    <row r="2924" spans="1:9" x14ac:dyDescent="0.2">
      <c r="A2924" s="2">
        <v>538597</v>
      </c>
      <c r="B2924" s="3" t="s">
        <v>19</v>
      </c>
      <c r="C2924" s="3" t="s">
        <v>20</v>
      </c>
      <c r="D2924" s="3" t="s">
        <v>2492</v>
      </c>
      <c r="E2924" s="3" t="s">
        <v>3048</v>
      </c>
      <c r="F2924" s="3" t="s">
        <v>2533</v>
      </c>
      <c r="G2924" s="3" t="s">
        <v>2534</v>
      </c>
      <c r="H2924" s="3" t="s">
        <v>3072</v>
      </c>
      <c r="I2924" s="4">
        <v>3.68</v>
      </c>
    </row>
    <row r="2925" spans="1:9" x14ac:dyDescent="0.2">
      <c r="A2925" s="2">
        <v>538600</v>
      </c>
      <c r="B2925" s="3" t="s">
        <v>19</v>
      </c>
      <c r="C2925" s="3" t="s">
        <v>20</v>
      </c>
      <c r="D2925" s="3" t="s">
        <v>2492</v>
      </c>
      <c r="E2925" s="3" t="s">
        <v>3048</v>
      </c>
      <c r="F2925" s="3" t="s">
        <v>2533</v>
      </c>
      <c r="G2925" s="3" t="s">
        <v>2534</v>
      </c>
      <c r="H2925" s="3" t="s">
        <v>3073</v>
      </c>
      <c r="I2925" s="4">
        <v>7.4</v>
      </c>
    </row>
    <row r="2926" spans="1:9" x14ac:dyDescent="0.2">
      <c r="A2926" s="2">
        <v>548864</v>
      </c>
      <c r="B2926" s="3" t="s">
        <v>19</v>
      </c>
      <c r="C2926" s="3" t="s">
        <v>20</v>
      </c>
      <c r="D2926" s="3" t="s">
        <v>2492</v>
      </c>
      <c r="E2926" s="3" t="s">
        <v>3048</v>
      </c>
      <c r="F2926" s="3" t="s">
        <v>2533</v>
      </c>
      <c r="G2926" s="3" t="s">
        <v>2534</v>
      </c>
      <c r="H2926" s="3" t="s">
        <v>3074</v>
      </c>
      <c r="I2926" s="4">
        <v>3.68</v>
      </c>
    </row>
    <row r="2927" spans="1:9" x14ac:dyDescent="0.2">
      <c r="A2927" s="2">
        <v>548867</v>
      </c>
      <c r="B2927" s="3" t="s">
        <v>19</v>
      </c>
      <c r="C2927" s="3" t="s">
        <v>20</v>
      </c>
      <c r="D2927" s="3" t="s">
        <v>2492</v>
      </c>
      <c r="E2927" s="3" t="s">
        <v>3048</v>
      </c>
      <c r="F2927" s="3" t="s">
        <v>2533</v>
      </c>
      <c r="G2927" s="3" t="s">
        <v>2534</v>
      </c>
      <c r="H2927" s="3" t="s">
        <v>3075</v>
      </c>
      <c r="I2927" s="4">
        <v>3.68</v>
      </c>
    </row>
    <row r="2928" spans="1:9" x14ac:dyDescent="0.2">
      <c r="A2928" s="2">
        <v>548869</v>
      </c>
      <c r="B2928" s="3" t="s">
        <v>19</v>
      </c>
      <c r="C2928" s="3" t="s">
        <v>20</v>
      </c>
      <c r="D2928" s="3" t="s">
        <v>2492</v>
      </c>
      <c r="E2928" s="3" t="s">
        <v>3048</v>
      </c>
      <c r="F2928" s="3" t="s">
        <v>2533</v>
      </c>
      <c r="G2928" s="3" t="s">
        <v>2534</v>
      </c>
      <c r="H2928" s="3" t="s">
        <v>3076</v>
      </c>
      <c r="I2928" s="4">
        <v>3.68</v>
      </c>
    </row>
    <row r="2929" spans="1:9" x14ac:dyDescent="0.2">
      <c r="A2929" s="2">
        <v>548870</v>
      </c>
      <c r="B2929" s="3" t="s">
        <v>19</v>
      </c>
      <c r="C2929" s="3" t="s">
        <v>20</v>
      </c>
      <c r="D2929" s="3" t="s">
        <v>2492</v>
      </c>
      <c r="E2929" s="3" t="s">
        <v>3048</v>
      </c>
      <c r="F2929" s="3" t="s">
        <v>2533</v>
      </c>
      <c r="G2929" s="3" t="s">
        <v>2534</v>
      </c>
      <c r="H2929" s="3" t="s">
        <v>3077</v>
      </c>
      <c r="I2929" s="4">
        <v>3.68</v>
      </c>
    </row>
    <row r="2930" spans="1:9" x14ac:dyDescent="0.2">
      <c r="A2930" s="2">
        <v>549197</v>
      </c>
      <c r="B2930" s="3" t="s">
        <v>19</v>
      </c>
      <c r="C2930" s="3" t="s">
        <v>20</v>
      </c>
      <c r="D2930" s="3" t="s">
        <v>2492</v>
      </c>
      <c r="E2930" s="3" t="s">
        <v>3048</v>
      </c>
      <c r="F2930" s="3" t="s">
        <v>2533</v>
      </c>
      <c r="G2930" s="3" t="s">
        <v>2534</v>
      </c>
      <c r="H2930" s="3" t="s">
        <v>3078</v>
      </c>
      <c r="I2930" s="4">
        <v>7.4</v>
      </c>
    </row>
    <row r="2931" spans="1:9" x14ac:dyDescent="0.2">
      <c r="A2931" s="2">
        <v>549201</v>
      </c>
      <c r="B2931" s="3" t="s">
        <v>19</v>
      </c>
      <c r="C2931" s="3" t="s">
        <v>20</v>
      </c>
      <c r="D2931" s="3" t="s">
        <v>2492</v>
      </c>
      <c r="E2931" s="3" t="s">
        <v>3048</v>
      </c>
      <c r="F2931" s="3" t="s">
        <v>2533</v>
      </c>
      <c r="G2931" s="3" t="s">
        <v>2534</v>
      </c>
      <c r="H2931" s="3" t="s">
        <v>3079</v>
      </c>
      <c r="I2931" s="4">
        <v>7.4</v>
      </c>
    </row>
    <row r="2932" spans="1:9" x14ac:dyDescent="0.2">
      <c r="A2932" s="2">
        <v>549204</v>
      </c>
      <c r="B2932" s="3" t="s">
        <v>19</v>
      </c>
      <c r="C2932" s="3" t="s">
        <v>20</v>
      </c>
      <c r="D2932" s="3" t="s">
        <v>2492</v>
      </c>
      <c r="E2932" s="3" t="s">
        <v>3048</v>
      </c>
      <c r="F2932" s="3" t="s">
        <v>2533</v>
      </c>
      <c r="G2932" s="3" t="s">
        <v>2534</v>
      </c>
      <c r="H2932" s="3" t="s">
        <v>3080</v>
      </c>
      <c r="I2932" s="4">
        <v>7.4</v>
      </c>
    </row>
    <row r="2933" spans="1:9" x14ac:dyDescent="0.2">
      <c r="A2933" s="2">
        <v>549206</v>
      </c>
      <c r="B2933" s="3" t="s">
        <v>19</v>
      </c>
      <c r="C2933" s="3" t="s">
        <v>20</v>
      </c>
      <c r="D2933" s="3" t="s">
        <v>2492</v>
      </c>
      <c r="E2933" s="3" t="s">
        <v>3048</v>
      </c>
      <c r="F2933" s="3" t="s">
        <v>2533</v>
      </c>
      <c r="G2933" s="3" t="s">
        <v>2534</v>
      </c>
      <c r="H2933" s="3" t="s">
        <v>3081</v>
      </c>
      <c r="I2933" s="4">
        <v>7.4</v>
      </c>
    </row>
    <row r="2934" spans="1:9" x14ac:dyDescent="0.2">
      <c r="A2934" s="2">
        <v>549926</v>
      </c>
      <c r="B2934" s="3" t="s">
        <v>19</v>
      </c>
      <c r="C2934" s="3" t="s">
        <v>20</v>
      </c>
      <c r="D2934" s="3" t="s">
        <v>2492</v>
      </c>
      <c r="E2934" s="3" t="s">
        <v>3048</v>
      </c>
      <c r="F2934" s="3" t="s">
        <v>2533</v>
      </c>
      <c r="G2934" s="3" t="s">
        <v>2534</v>
      </c>
      <c r="H2934" s="3" t="s">
        <v>3082</v>
      </c>
      <c r="I2934" s="4">
        <v>14.58</v>
      </c>
    </row>
    <row r="2935" spans="1:9" x14ac:dyDescent="0.2">
      <c r="A2935" s="2">
        <v>413621</v>
      </c>
      <c r="B2935" s="3" t="s">
        <v>19</v>
      </c>
      <c r="C2935" s="3" t="s">
        <v>20</v>
      </c>
      <c r="D2935" s="3" t="s">
        <v>2492</v>
      </c>
      <c r="E2935" s="3" t="s">
        <v>3048</v>
      </c>
      <c r="F2935" s="3" t="s">
        <v>2271</v>
      </c>
      <c r="G2935" s="3" t="s">
        <v>2777</v>
      </c>
      <c r="H2935" s="3" t="s">
        <v>3083</v>
      </c>
      <c r="I2935" s="4">
        <v>9.48</v>
      </c>
    </row>
    <row r="2936" spans="1:9" x14ac:dyDescent="0.2">
      <c r="A2936" s="2">
        <v>509065</v>
      </c>
      <c r="B2936" s="3" t="s">
        <v>19</v>
      </c>
      <c r="C2936" s="3" t="s">
        <v>20</v>
      </c>
      <c r="D2936" s="3" t="s">
        <v>2492</v>
      </c>
      <c r="E2936" s="3" t="s">
        <v>3048</v>
      </c>
      <c r="F2936" s="3" t="s">
        <v>2271</v>
      </c>
      <c r="G2936" s="3" t="s">
        <v>2777</v>
      </c>
      <c r="H2936" s="3" t="s">
        <v>3084</v>
      </c>
      <c r="I2936" s="4">
        <v>3.71</v>
      </c>
    </row>
    <row r="2937" spans="1:9" x14ac:dyDescent="0.2">
      <c r="A2937" s="2">
        <v>509086</v>
      </c>
      <c r="B2937" s="3" t="s">
        <v>19</v>
      </c>
      <c r="C2937" s="3" t="s">
        <v>20</v>
      </c>
      <c r="D2937" s="3" t="s">
        <v>2492</v>
      </c>
      <c r="E2937" s="3" t="s">
        <v>3048</v>
      </c>
      <c r="F2937" s="3" t="s">
        <v>2271</v>
      </c>
      <c r="G2937" s="3" t="s">
        <v>2777</v>
      </c>
      <c r="H2937" s="3" t="s">
        <v>3085</v>
      </c>
      <c r="I2937" s="4">
        <v>3.78</v>
      </c>
    </row>
    <row r="2938" spans="1:9" x14ac:dyDescent="0.2">
      <c r="A2938" s="2">
        <v>563315</v>
      </c>
      <c r="B2938" s="3" t="s">
        <v>19</v>
      </c>
      <c r="C2938" s="3" t="s">
        <v>20</v>
      </c>
      <c r="D2938" s="3" t="s">
        <v>2492</v>
      </c>
      <c r="E2938" s="3" t="s">
        <v>3048</v>
      </c>
      <c r="F2938" s="3" t="s">
        <v>2271</v>
      </c>
      <c r="G2938" s="3" t="s">
        <v>2777</v>
      </c>
      <c r="H2938" s="3" t="s">
        <v>3086</v>
      </c>
      <c r="I2938" s="4">
        <v>0.85</v>
      </c>
    </row>
    <row r="2939" spans="1:9" x14ac:dyDescent="0.2">
      <c r="A2939" s="2">
        <v>563322</v>
      </c>
      <c r="B2939" s="3" t="s">
        <v>19</v>
      </c>
      <c r="C2939" s="3" t="s">
        <v>20</v>
      </c>
      <c r="D2939" s="3" t="s">
        <v>2492</v>
      </c>
      <c r="E2939" s="3" t="s">
        <v>3048</v>
      </c>
      <c r="F2939" s="3" t="s">
        <v>2271</v>
      </c>
      <c r="G2939" s="3" t="s">
        <v>2777</v>
      </c>
      <c r="H2939" s="3" t="s">
        <v>3087</v>
      </c>
      <c r="I2939" s="4">
        <v>0.84</v>
      </c>
    </row>
    <row r="2940" spans="1:9" x14ac:dyDescent="0.2">
      <c r="A2940" s="2">
        <v>485255</v>
      </c>
      <c r="B2940" s="3" t="s">
        <v>19</v>
      </c>
      <c r="C2940" s="3" t="s">
        <v>20</v>
      </c>
      <c r="D2940" s="3" t="s">
        <v>2492</v>
      </c>
      <c r="E2940" s="3" t="s">
        <v>3048</v>
      </c>
      <c r="F2940" s="3" t="s">
        <v>2271</v>
      </c>
      <c r="G2940" s="3" t="s">
        <v>3088</v>
      </c>
      <c r="H2940" s="3" t="s">
        <v>3089</v>
      </c>
      <c r="I2940" s="4">
        <v>1.3</v>
      </c>
    </row>
    <row r="2941" spans="1:9" x14ac:dyDescent="0.2">
      <c r="A2941" s="2">
        <v>485264</v>
      </c>
      <c r="B2941" s="3" t="s">
        <v>19</v>
      </c>
      <c r="C2941" s="3" t="s">
        <v>20</v>
      </c>
      <c r="D2941" s="3" t="s">
        <v>2492</v>
      </c>
      <c r="E2941" s="3" t="s">
        <v>3048</v>
      </c>
      <c r="F2941" s="3" t="s">
        <v>2271</v>
      </c>
      <c r="G2941" s="3" t="s">
        <v>3088</v>
      </c>
      <c r="H2941" s="3" t="s">
        <v>3090</v>
      </c>
      <c r="I2941" s="4">
        <v>1.3</v>
      </c>
    </row>
    <row r="2942" spans="1:9" x14ac:dyDescent="0.2">
      <c r="A2942" s="2">
        <v>545809</v>
      </c>
      <c r="B2942" s="3" t="s">
        <v>19</v>
      </c>
      <c r="C2942" s="3" t="s">
        <v>20</v>
      </c>
      <c r="D2942" s="3" t="s">
        <v>2492</v>
      </c>
      <c r="E2942" s="3" t="s">
        <v>3048</v>
      </c>
      <c r="F2942" s="3" t="s">
        <v>2271</v>
      </c>
      <c r="G2942" s="3" t="s">
        <v>2567</v>
      </c>
      <c r="H2942" s="3" t="s">
        <v>3091</v>
      </c>
      <c r="I2942" s="4">
        <v>1.1299999999999999</v>
      </c>
    </row>
    <row r="2943" spans="1:9" x14ac:dyDescent="0.2">
      <c r="A2943" s="2">
        <v>545817</v>
      </c>
      <c r="B2943" s="3" t="s">
        <v>19</v>
      </c>
      <c r="C2943" s="3" t="s">
        <v>20</v>
      </c>
      <c r="D2943" s="3" t="s">
        <v>2492</v>
      </c>
      <c r="E2943" s="3" t="s">
        <v>3048</v>
      </c>
      <c r="F2943" s="3" t="s">
        <v>2271</v>
      </c>
      <c r="G2943" s="3" t="s">
        <v>2567</v>
      </c>
      <c r="H2943" s="3" t="s">
        <v>3092</v>
      </c>
      <c r="I2943" s="4">
        <v>1.1299999999999999</v>
      </c>
    </row>
    <row r="2944" spans="1:9" x14ac:dyDescent="0.2">
      <c r="A2944" s="2">
        <v>545812</v>
      </c>
      <c r="B2944" s="3" t="s">
        <v>19</v>
      </c>
      <c r="C2944" s="3" t="s">
        <v>20</v>
      </c>
      <c r="D2944" s="3" t="s">
        <v>2492</v>
      </c>
      <c r="E2944" s="3" t="s">
        <v>3048</v>
      </c>
      <c r="F2944" s="3" t="s">
        <v>2271</v>
      </c>
      <c r="G2944" s="3" t="s">
        <v>2567</v>
      </c>
      <c r="H2944" s="3" t="s">
        <v>3093</v>
      </c>
      <c r="I2944" s="4">
        <v>1.1299999999999999</v>
      </c>
    </row>
    <row r="2945" spans="1:9" x14ac:dyDescent="0.2">
      <c r="A2945" s="2">
        <v>557475</v>
      </c>
      <c r="B2945" s="3" t="s">
        <v>19</v>
      </c>
      <c r="C2945" s="3" t="s">
        <v>20</v>
      </c>
      <c r="D2945" s="3" t="s">
        <v>2492</v>
      </c>
      <c r="E2945" s="3" t="s">
        <v>3048</v>
      </c>
      <c r="F2945" s="3" t="s">
        <v>2271</v>
      </c>
      <c r="G2945" s="3" t="s">
        <v>2567</v>
      </c>
      <c r="H2945" s="3" t="s">
        <v>3094</v>
      </c>
      <c r="I2945" s="4">
        <v>3.86</v>
      </c>
    </row>
    <row r="2946" spans="1:9" x14ac:dyDescent="0.2">
      <c r="A2946" s="2">
        <v>557476</v>
      </c>
      <c r="B2946" s="3" t="s">
        <v>19</v>
      </c>
      <c r="C2946" s="3" t="s">
        <v>20</v>
      </c>
      <c r="D2946" s="3" t="s">
        <v>2492</v>
      </c>
      <c r="E2946" s="3" t="s">
        <v>3048</v>
      </c>
      <c r="F2946" s="3" t="s">
        <v>2271</v>
      </c>
      <c r="G2946" s="3" t="s">
        <v>2567</v>
      </c>
      <c r="H2946" s="3" t="s">
        <v>3095</v>
      </c>
      <c r="I2946" s="4">
        <v>3.93</v>
      </c>
    </row>
    <row r="2947" spans="1:9" x14ac:dyDescent="0.2">
      <c r="A2947" s="2">
        <v>563685</v>
      </c>
      <c r="B2947" s="3" t="s">
        <v>19</v>
      </c>
      <c r="C2947" s="3" t="s">
        <v>20</v>
      </c>
      <c r="D2947" s="3" t="s">
        <v>2492</v>
      </c>
      <c r="E2947" s="3" t="s">
        <v>3048</v>
      </c>
      <c r="F2947" s="3" t="s">
        <v>2271</v>
      </c>
      <c r="G2947" s="3" t="s">
        <v>2567</v>
      </c>
      <c r="H2947" s="3" t="s">
        <v>3096</v>
      </c>
      <c r="I2947" s="4">
        <v>2.66</v>
      </c>
    </row>
    <row r="2948" spans="1:9" x14ac:dyDescent="0.2">
      <c r="A2948" s="2">
        <v>563686</v>
      </c>
      <c r="B2948" s="3" t="s">
        <v>19</v>
      </c>
      <c r="C2948" s="3" t="s">
        <v>20</v>
      </c>
      <c r="D2948" s="3" t="s">
        <v>2492</v>
      </c>
      <c r="E2948" s="3" t="s">
        <v>3048</v>
      </c>
      <c r="F2948" s="3" t="s">
        <v>2271</v>
      </c>
      <c r="G2948" s="3" t="s">
        <v>2567</v>
      </c>
      <c r="H2948" s="3" t="s">
        <v>3097</v>
      </c>
      <c r="I2948" s="4">
        <v>9.18</v>
      </c>
    </row>
    <row r="2949" spans="1:9" x14ac:dyDescent="0.2">
      <c r="A2949" s="2">
        <v>472406</v>
      </c>
      <c r="B2949" s="3" t="s">
        <v>19</v>
      </c>
      <c r="C2949" s="3" t="s">
        <v>20</v>
      </c>
      <c r="D2949" s="3" t="s">
        <v>2492</v>
      </c>
      <c r="E2949" s="3" t="s">
        <v>3048</v>
      </c>
      <c r="F2949" s="3" t="s">
        <v>1669</v>
      </c>
      <c r="G2949" s="3" t="s">
        <v>1670</v>
      </c>
      <c r="H2949" s="3" t="s">
        <v>3098</v>
      </c>
      <c r="I2949" s="4">
        <v>21.87</v>
      </c>
    </row>
    <row r="2950" spans="1:9" x14ac:dyDescent="0.2">
      <c r="A2950" s="2">
        <v>472408</v>
      </c>
      <c r="B2950" s="3" t="s">
        <v>19</v>
      </c>
      <c r="C2950" s="3" t="s">
        <v>20</v>
      </c>
      <c r="D2950" s="3" t="s">
        <v>2492</v>
      </c>
      <c r="E2950" s="3" t="s">
        <v>3048</v>
      </c>
      <c r="F2950" s="3" t="s">
        <v>1669</v>
      </c>
      <c r="G2950" s="3" t="s">
        <v>1670</v>
      </c>
      <c r="H2950" s="3" t="s">
        <v>3099</v>
      </c>
      <c r="I2950" s="4">
        <v>21.87</v>
      </c>
    </row>
    <row r="2951" spans="1:9" x14ac:dyDescent="0.2">
      <c r="A2951" s="2">
        <v>586484</v>
      </c>
      <c r="B2951" s="3" t="s">
        <v>19</v>
      </c>
      <c r="C2951" s="3" t="s">
        <v>20</v>
      </c>
      <c r="D2951" s="3" t="s">
        <v>2492</v>
      </c>
      <c r="E2951" s="3" t="s">
        <v>3048</v>
      </c>
      <c r="F2951" s="3" t="s">
        <v>1669</v>
      </c>
      <c r="G2951" s="3" t="s">
        <v>1670</v>
      </c>
      <c r="H2951" s="3" t="s">
        <v>3100</v>
      </c>
      <c r="I2951" s="4">
        <v>10.34</v>
      </c>
    </row>
    <row r="2952" spans="1:9" x14ac:dyDescent="0.2">
      <c r="A2952" s="2">
        <v>586487</v>
      </c>
      <c r="B2952" s="3" t="s">
        <v>19</v>
      </c>
      <c r="C2952" s="3" t="s">
        <v>20</v>
      </c>
      <c r="D2952" s="3" t="s">
        <v>2492</v>
      </c>
      <c r="E2952" s="3" t="s">
        <v>3048</v>
      </c>
      <c r="F2952" s="3" t="s">
        <v>1669</v>
      </c>
      <c r="G2952" s="3" t="s">
        <v>1670</v>
      </c>
      <c r="H2952" s="3" t="s">
        <v>3101</v>
      </c>
      <c r="I2952" s="4">
        <v>10.34</v>
      </c>
    </row>
    <row r="2953" spans="1:9" x14ac:dyDescent="0.2">
      <c r="A2953" s="2">
        <v>445230</v>
      </c>
      <c r="B2953" s="3" t="s">
        <v>19</v>
      </c>
      <c r="C2953" s="3" t="s">
        <v>20</v>
      </c>
      <c r="D2953" s="3" t="s">
        <v>2492</v>
      </c>
      <c r="E2953" s="3" t="s">
        <v>3048</v>
      </c>
      <c r="F2953" s="3" t="s">
        <v>1669</v>
      </c>
      <c r="G2953" s="3" t="s">
        <v>1670</v>
      </c>
      <c r="H2953" s="3" t="s">
        <v>3102</v>
      </c>
      <c r="I2953" s="4">
        <v>10.71</v>
      </c>
    </row>
    <row r="2954" spans="1:9" x14ac:dyDescent="0.2">
      <c r="A2954" s="2">
        <v>445236</v>
      </c>
      <c r="B2954" s="3" t="s">
        <v>19</v>
      </c>
      <c r="C2954" s="3" t="s">
        <v>20</v>
      </c>
      <c r="D2954" s="3" t="s">
        <v>2492</v>
      </c>
      <c r="E2954" s="3" t="s">
        <v>3048</v>
      </c>
      <c r="F2954" s="3" t="s">
        <v>1669</v>
      </c>
      <c r="G2954" s="3" t="s">
        <v>1670</v>
      </c>
      <c r="H2954" s="3" t="s">
        <v>3103</v>
      </c>
      <c r="I2954" s="4">
        <v>19.14</v>
      </c>
    </row>
    <row r="2955" spans="1:9" x14ac:dyDescent="0.2">
      <c r="A2955" s="2">
        <v>472353</v>
      </c>
      <c r="B2955" s="3" t="s">
        <v>19</v>
      </c>
      <c r="C2955" s="3" t="s">
        <v>20</v>
      </c>
      <c r="D2955" s="3" t="s">
        <v>2492</v>
      </c>
      <c r="E2955" s="3" t="s">
        <v>3048</v>
      </c>
      <c r="F2955" s="3" t="s">
        <v>1669</v>
      </c>
      <c r="G2955" s="3" t="s">
        <v>1670</v>
      </c>
      <c r="H2955" s="3" t="s">
        <v>3104</v>
      </c>
      <c r="I2955" s="4">
        <v>5.1100000000000003</v>
      </c>
    </row>
    <row r="2956" spans="1:9" x14ac:dyDescent="0.2">
      <c r="A2956" s="2">
        <v>472354</v>
      </c>
      <c r="B2956" s="3" t="s">
        <v>19</v>
      </c>
      <c r="C2956" s="3" t="s">
        <v>20</v>
      </c>
      <c r="D2956" s="3" t="s">
        <v>2492</v>
      </c>
      <c r="E2956" s="3" t="s">
        <v>3048</v>
      </c>
      <c r="F2956" s="3" t="s">
        <v>1669</v>
      </c>
      <c r="G2956" s="3" t="s">
        <v>1670</v>
      </c>
      <c r="H2956" s="3" t="s">
        <v>3105</v>
      </c>
      <c r="I2956" s="4">
        <v>5.1100000000000003</v>
      </c>
    </row>
    <row r="2957" spans="1:9" x14ac:dyDescent="0.2">
      <c r="A2957" s="2">
        <v>472355</v>
      </c>
      <c r="B2957" s="3" t="s">
        <v>19</v>
      </c>
      <c r="C2957" s="3" t="s">
        <v>20</v>
      </c>
      <c r="D2957" s="3" t="s">
        <v>2492</v>
      </c>
      <c r="E2957" s="3" t="s">
        <v>3048</v>
      </c>
      <c r="F2957" s="3" t="s">
        <v>1669</v>
      </c>
      <c r="G2957" s="3" t="s">
        <v>1670</v>
      </c>
      <c r="H2957" s="3" t="s">
        <v>3106</v>
      </c>
      <c r="I2957" s="4">
        <v>4.7</v>
      </c>
    </row>
    <row r="2958" spans="1:9" x14ac:dyDescent="0.2">
      <c r="A2958" s="2">
        <v>472356</v>
      </c>
      <c r="B2958" s="3" t="s">
        <v>19</v>
      </c>
      <c r="C2958" s="3" t="s">
        <v>20</v>
      </c>
      <c r="D2958" s="3" t="s">
        <v>2492</v>
      </c>
      <c r="E2958" s="3" t="s">
        <v>3048</v>
      </c>
      <c r="F2958" s="3" t="s">
        <v>1669</v>
      </c>
      <c r="G2958" s="3" t="s">
        <v>1670</v>
      </c>
      <c r="H2958" s="3" t="s">
        <v>3107</v>
      </c>
      <c r="I2958" s="4">
        <v>4.7</v>
      </c>
    </row>
    <row r="2959" spans="1:9" x14ac:dyDescent="0.2">
      <c r="A2959" s="2">
        <v>472358</v>
      </c>
      <c r="B2959" s="3" t="s">
        <v>19</v>
      </c>
      <c r="C2959" s="3" t="s">
        <v>20</v>
      </c>
      <c r="D2959" s="3" t="s">
        <v>2492</v>
      </c>
      <c r="E2959" s="3" t="s">
        <v>3048</v>
      </c>
      <c r="F2959" s="3" t="s">
        <v>1669</v>
      </c>
      <c r="G2959" s="3" t="s">
        <v>1670</v>
      </c>
      <c r="H2959" s="3" t="s">
        <v>3108</v>
      </c>
      <c r="I2959" s="4">
        <v>9.69</v>
      </c>
    </row>
    <row r="2960" spans="1:9" x14ac:dyDescent="0.2">
      <c r="A2960" s="2">
        <v>472359</v>
      </c>
      <c r="B2960" s="3" t="s">
        <v>19</v>
      </c>
      <c r="C2960" s="3" t="s">
        <v>20</v>
      </c>
      <c r="D2960" s="3" t="s">
        <v>2492</v>
      </c>
      <c r="E2960" s="3" t="s">
        <v>3048</v>
      </c>
      <c r="F2960" s="3" t="s">
        <v>1669</v>
      </c>
      <c r="G2960" s="3" t="s">
        <v>1670</v>
      </c>
      <c r="H2960" s="3" t="s">
        <v>3109</v>
      </c>
      <c r="I2960" s="4">
        <v>9.69</v>
      </c>
    </row>
    <row r="2961" spans="1:9" x14ac:dyDescent="0.2">
      <c r="A2961" s="2">
        <v>472360</v>
      </c>
      <c r="B2961" s="3" t="s">
        <v>19</v>
      </c>
      <c r="C2961" s="3" t="s">
        <v>20</v>
      </c>
      <c r="D2961" s="3" t="s">
        <v>2492</v>
      </c>
      <c r="E2961" s="3" t="s">
        <v>3048</v>
      </c>
      <c r="F2961" s="3" t="s">
        <v>1669</v>
      </c>
      <c r="G2961" s="3" t="s">
        <v>1670</v>
      </c>
      <c r="H2961" s="3" t="s">
        <v>3110</v>
      </c>
      <c r="I2961" s="4">
        <v>9.24</v>
      </c>
    </row>
    <row r="2962" spans="1:9" x14ac:dyDescent="0.2">
      <c r="A2962" s="2">
        <v>472368</v>
      </c>
      <c r="B2962" s="3" t="s">
        <v>19</v>
      </c>
      <c r="C2962" s="3" t="s">
        <v>20</v>
      </c>
      <c r="D2962" s="3" t="s">
        <v>2492</v>
      </c>
      <c r="E2962" s="3" t="s">
        <v>3048</v>
      </c>
      <c r="F2962" s="3" t="s">
        <v>1669</v>
      </c>
      <c r="G2962" s="3" t="s">
        <v>1670</v>
      </c>
      <c r="H2962" s="3" t="s">
        <v>3111</v>
      </c>
      <c r="I2962" s="4">
        <v>9.24</v>
      </c>
    </row>
    <row r="2963" spans="1:9" x14ac:dyDescent="0.2">
      <c r="A2963" s="2">
        <v>472395</v>
      </c>
      <c r="B2963" s="3" t="s">
        <v>19</v>
      </c>
      <c r="C2963" s="3" t="s">
        <v>20</v>
      </c>
      <c r="D2963" s="3" t="s">
        <v>2492</v>
      </c>
      <c r="E2963" s="3" t="s">
        <v>3048</v>
      </c>
      <c r="F2963" s="3" t="s">
        <v>1669</v>
      </c>
      <c r="G2963" s="3" t="s">
        <v>1670</v>
      </c>
      <c r="H2963" s="3" t="s">
        <v>3112</v>
      </c>
      <c r="I2963" s="4">
        <v>13.84</v>
      </c>
    </row>
    <row r="2964" spans="1:9" x14ac:dyDescent="0.2">
      <c r="A2964" s="2">
        <v>472396</v>
      </c>
      <c r="B2964" s="3" t="s">
        <v>19</v>
      </c>
      <c r="C2964" s="3" t="s">
        <v>20</v>
      </c>
      <c r="D2964" s="3" t="s">
        <v>2492</v>
      </c>
      <c r="E2964" s="3" t="s">
        <v>3048</v>
      </c>
      <c r="F2964" s="3" t="s">
        <v>1669</v>
      </c>
      <c r="G2964" s="3" t="s">
        <v>1670</v>
      </c>
      <c r="H2964" s="3" t="s">
        <v>3113</v>
      </c>
      <c r="I2964" s="4">
        <v>17.39</v>
      </c>
    </row>
    <row r="2965" spans="1:9" x14ac:dyDescent="0.2">
      <c r="A2965" s="2">
        <v>472398</v>
      </c>
      <c r="B2965" s="3" t="s">
        <v>19</v>
      </c>
      <c r="C2965" s="3" t="s">
        <v>20</v>
      </c>
      <c r="D2965" s="3" t="s">
        <v>2492</v>
      </c>
      <c r="E2965" s="3" t="s">
        <v>3048</v>
      </c>
      <c r="F2965" s="3" t="s">
        <v>1669</v>
      </c>
      <c r="G2965" s="3" t="s">
        <v>1670</v>
      </c>
      <c r="H2965" s="3" t="s">
        <v>3114</v>
      </c>
      <c r="I2965" s="4">
        <v>17.39</v>
      </c>
    </row>
    <row r="2966" spans="1:9" x14ac:dyDescent="0.2">
      <c r="A2966" s="2">
        <v>472402</v>
      </c>
      <c r="B2966" s="3" t="s">
        <v>19</v>
      </c>
      <c r="C2966" s="3" t="s">
        <v>20</v>
      </c>
      <c r="D2966" s="3" t="s">
        <v>2492</v>
      </c>
      <c r="E2966" s="3" t="s">
        <v>3048</v>
      </c>
      <c r="F2966" s="3" t="s">
        <v>1669</v>
      </c>
      <c r="G2966" s="3" t="s">
        <v>1670</v>
      </c>
      <c r="H2966" s="3" t="s">
        <v>3115</v>
      </c>
      <c r="I2966" s="4">
        <v>16.23</v>
      </c>
    </row>
    <row r="2967" spans="1:9" x14ac:dyDescent="0.2">
      <c r="A2967" s="2">
        <v>472403</v>
      </c>
      <c r="B2967" s="3" t="s">
        <v>19</v>
      </c>
      <c r="C2967" s="3" t="s">
        <v>20</v>
      </c>
      <c r="D2967" s="3" t="s">
        <v>2492</v>
      </c>
      <c r="E2967" s="3" t="s">
        <v>3048</v>
      </c>
      <c r="F2967" s="3" t="s">
        <v>1669</v>
      </c>
      <c r="G2967" s="3" t="s">
        <v>1670</v>
      </c>
      <c r="H2967" s="3" t="s">
        <v>3116</v>
      </c>
      <c r="I2967" s="4">
        <v>16.23</v>
      </c>
    </row>
    <row r="2968" spans="1:9" x14ac:dyDescent="0.2">
      <c r="A2968" s="2">
        <v>516013</v>
      </c>
      <c r="B2968" s="3" t="s">
        <v>19</v>
      </c>
      <c r="C2968" s="3" t="s">
        <v>20</v>
      </c>
      <c r="D2968" s="3" t="s">
        <v>2492</v>
      </c>
      <c r="E2968" s="3" t="s">
        <v>3048</v>
      </c>
      <c r="F2968" s="3" t="s">
        <v>1669</v>
      </c>
      <c r="G2968" s="3" t="s">
        <v>1670</v>
      </c>
      <c r="H2968" s="3" t="s">
        <v>3117</v>
      </c>
      <c r="I2968" s="4">
        <v>1.89</v>
      </c>
    </row>
    <row r="2969" spans="1:9" x14ac:dyDescent="0.2">
      <c r="A2969" s="2">
        <v>518064</v>
      </c>
      <c r="B2969" s="3" t="s">
        <v>19</v>
      </c>
      <c r="C2969" s="3" t="s">
        <v>20</v>
      </c>
      <c r="D2969" s="3" t="s">
        <v>2492</v>
      </c>
      <c r="E2969" s="3" t="s">
        <v>3048</v>
      </c>
      <c r="F2969" s="3" t="s">
        <v>1669</v>
      </c>
      <c r="G2969" s="3" t="s">
        <v>1670</v>
      </c>
      <c r="H2969" s="3" t="s">
        <v>3118</v>
      </c>
      <c r="I2969" s="4">
        <v>10.039999999999999</v>
      </c>
    </row>
    <row r="2970" spans="1:9" x14ac:dyDescent="0.2">
      <c r="A2970" s="2">
        <v>578669</v>
      </c>
      <c r="B2970" s="3" t="s">
        <v>19</v>
      </c>
      <c r="C2970" s="3" t="s">
        <v>20</v>
      </c>
      <c r="D2970" s="3" t="s">
        <v>2492</v>
      </c>
      <c r="E2970" s="3" t="s">
        <v>3048</v>
      </c>
      <c r="F2970" s="3" t="s">
        <v>72</v>
      </c>
      <c r="G2970" s="3" t="s">
        <v>411</v>
      </c>
      <c r="H2970" s="3" t="s">
        <v>3119</v>
      </c>
      <c r="I2970" s="4">
        <v>28.28</v>
      </c>
    </row>
    <row r="2971" spans="1:9" x14ac:dyDescent="0.2">
      <c r="A2971" s="2">
        <v>578685</v>
      </c>
      <c r="B2971" s="3" t="s">
        <v>19</v>
      </c>
      <c r="C2971" s="3" t="s">
        <v>20</v>
      </c>
      <c r="D2971" s="3" t="s">
        <v>2492</v>
      </c>
      <c r="E2971" s="3" t="s">
        <v>3048</v>
      </c>
      <c r="F2971" s="3" t="s">
        <v>72</v>
      </c>
      <c r="G2971" s="3" t="s">
        <v>411</v>
      </c>
      <c r="H2971" s="3" t="s">
        <v>3120</v>
      </c>
      <c r="I2971" s="4">
        <v>31.93</v>
      </c>
    </row>
    <row r="2972" spans="1:9" x14ac:dyDescent="0.2">
      <c r="A2972" s="2">
        <v>578654</v>
      </c>
      <c r="B2972" s="3" t="s">
        <v>19</v>
      </c>
      <c r="C2972" s="3" t="s">
        <v>20</v>
      </c>
      <c r="D2972" s="3" t="s">
        <v>2492</v>
      </c>
      <c r="E2972" s="3" t="s">
        <v>3048</v>
      </c>
      <c r="F2972" s="3" t="s">
        <v>72</v>
      </c>
      <c r="G2972" s="3" t="s">
        <v>411</v>
      </c>
      <c r="H2972" s="3" t="s">
        <v>3121</v>
      </c>
      <c r="I2972" s="4">
        <v>13.68</v>
      </c>
    </row>
    <row r="2973" spans="1:9" x14ac:dyDescent="0.2">
      <c r="A2973" s="2">
        <v>578661</v>
      </c>
      <c r="B2973" s="3" t="s">
        <v>19</v>
      </c>
      <c r="C2973" s="3" t="s">
        <v>20</v>
      </c>
      <c r="D2973" s="3" t="s">
        <v>2492</v>
      </c>
      <c r="E2973" s="3" t="s">
        <v>3048</v>
      </c>
      <c r="F2973" s="3" t="s">
        <v>72</v>
      </c>
      <c r="G2973" s="3" t="s">
        <v>411</v>
      </c>
      <c r="H2973" s="3" t="s">
        <v>3122</v>
      </c>
      <c r="I2973" s="4">
        <v>3.64</v>
      </c>
    </row>
    <row r="2974" spans="1:9" x14ac:dyDescent="0.2">
      <c r="A2974" s="2">
        <v>578659</v>
      </c>
      <c r="B2974" s="3" t="s">
        <v>19</v>
      </c>
      <c r="C2974" s="3" t="s">
        <v>20</v>
      </c>
      <c r="D2974" s="3" t="s">
        <v>2492</v>
      </c>
      <c r="E2974" s="3" t="s">
        <v>3048</v>
      </c>
      <c r="F2974" s="3" t="s">
        <v>72</v>
      </c>
      <c r="G2974" s="3" t="s">
        <v>411</v>
      </c>
      <c r="H2974" s="3" t="s">
        <v>3123</v>
      </c>
      <c r="I2974" s="4">
        <v>3.64</v>
      </c>
    </row>
    <row r="2975" spans="1:9" x14ac:dyDescent="0.2">
      <c r="A2975" s="2">
        <v>578664</v>
      </c>
      <c r="B2975" s="3" t="s">
        <v>19</v>
      </c>
      <c r="C2975" s="3" t="s">
        <v>20</v>
      </c>
      <c r="D2975" s="3" t="s">
        <v>2492</v>
      </c>
      <c r="E2975" s="3" t="s">
        <v>3048</v>
      </c>
      <c r="F2975" s="3" t="s">
        <v>72</v>
      </c>
      <c r="G2975" s="3" t="s">
        <v>411</v>
      </c>
      <c r="H2975" s="3" t="s">
        <v>3124</v>
      </c>
      <c r="I2975" s="4">
        <v>10.94</v>
      </c>
    </row>
    <row r="2976" spans="1:9" x14ac:dyDescent="0.2">
      <c r="A2976" s="2">
        <v>578671</v>
      </c>
      <c r="B2976" s="3" t="s">
        <v>19</v>
      </c>
      <c r="C2976" s="3" t="s">
        <v>20</v>
      </c>
      <c r="D2976" s="3" t="s">
        <v>2492</v>
      </c>
      <c r="E2976" s="3" t="s">
        <v>3048</v>
      </c>
      <c r="F2976" s="3" t="s">
        <v>72</v>
      </c>
      <c r="G2976" s="3" t="s">
        <v>411</v>
      </c>
      <c r="H2976" s="3" t="s">
        <v>3125</v>
      </c>
      <c r="I2976" s="4">
        <v>2.91</v>
      </c>
    </row>
    <row r="2977" spans="1:9" x14ac:dyDescent="0.2">
      <c r="A2977" s="2">
        <v>578672</v>
      </c>
      <c r="B2977" s="3" t="s">
        <v>19</v>
      </c>
      <c r="C2977" s="3" t="s">
        <v>20</v>
      </c>
      <c r="D2977" s="3" t="s">
        <v>2492</v>
      </c>
      <c r="E2977" s="3" t="s">
        <v>3048</v>
      </c>
      <c r="F2977" s="3" t="s">
        <v>72</v>
      </c>
      <c r="G2977" s="3" t="s">
        <v>411</v>
      </c>
      <c r="H2977" s="3" t="s">
        <v>3126</v>
      </c>
      <c r="I2977" s="4">
        <v>13.68</v>
      </c>
    </row>
    <row r="2978" spans="1:9" x14ac:dyDescent="0.2">
      <c r="A2978" s="2">
        <v>578678</v>
      </c>
      <c r="B2978" s="3" t="s">
        <v>19</v>
      </c>
      <c r="C2978" s="3" t="s">
        <v>20</v>
      </c>
      <c r="D2978" s="3" t="s">
        <v>2492</v>
      </c>
      <c r="E2978" s="3" t="s">
        <v>3048</v>
      </c>
      <c r="F2978" s="3" t="s">
        <v>72</v>
      </c>
      <c r="G2978" s="3" t="s">
        <v>411</v>
      </c>
      <c r="H2978" s="3" t="s">
        <v>3127</v>
      </c>
      <c r="I2978" s="4">
        <v>3.64</v>
      </c>
    </row>
    <row r="2979" spans="1:9" x14ac:dyDescent="0.2">
      <c r="A2979" s="2">
        <v>578674</v>
      </c>
      <c r="B2979" s="3" t="s">
        <v>19</v>
      </c>
      <c r="C2979" s="3" t="s">
        <v>20</v>
      </c>
      <c r="D2979" s="3" t="s">
        <v>2492</v>
      </c>
      <c r="E2979" s="3" t="s">
        <v>3048</v>
      </c>
      <c r="F2979" s="3" t="s">
        <v>72</v>
      </c>
      <c r="G2979" s="3" t="s">
        <v>411</v>
      </c>
      <c r="H2979" s="3" t="s">
        <v>3128</v>
      </c>
      <c r="I2979" s="4">
        <v>2.91</v>
      </c>
    </row>
    <row r="2980" spans="1:9" x14ac:dyDescent="0.2">
      <c r="A2980" s="2">
        <v>578676</v>
      </c>
      <c r="B2980" s="3" t="s">
        <v>19</v>
      </c>
      <c r="C2980" s="3" t="s">
        <v>20</v>
      </c>
      <c r="D2980" s="3" t="s">
        <v>2492</v>
      </c>
      <c r="E2980" s="3" t="s">
        <v>3048</v>
      </c>
      <c r="F2980" s="3" t="s">
        <v>72</v>
      </c>
      <c r="G2980" s="3" t="s">
        <v>411</v>
      </c>
      <c r="H2980" s="3" t="s">
        <v>3129</v>
      </c>
      <c r="I2980" s="4">
        <v>3.64</v>
      </c>
    </row>
    <row r="2981" spans="1:9" x14ac:dyDescent="0.2">
      <c r="A2981" s="2">
        <v>578684</v>
      </c>
      <c r="B2981" s="3" t="s">
        <v>19</v>
      </c>
      <c r="C2981" s="3" t="s">
        <v>20</v>
      </c>
      <c r="D2981" s="3" t="s">
        <v>2492</v>
      </c>
      <c r="E2981" s="3" t="s">
        <v>3048</v>
      </c>
      <c r="F2981" s="3" t="s">
        <v>72</v>
      </c>
      <c r="G2981" s="3" t="s">
        <v>411</v>
      </c>
      <c r="H2981" s="3" t="s">
        <v>3130</v>
      </c>
      <c r="I2981" s="4">
        <v>2.91</v>
      </c>
    </row>
    <row r="2982" spans="1:9" x14ac:dyDescent="0.2">
      <c r="A2982" s="2">
        <v>578719</v>
      </c>
      <c r="B2982" s="3" t="s">
        <v>19</v>
      </c>
      <c r="C2982" s="3" t="s">
        <v>20</v>
      </c>
      <c r="D2982" s="3" t="s">
        <v>2492</v>
      </c>
      <c r="E2982" s="3" t="s">
        <v>3048</v>
      </c>
      <c r="F2982" s="3" t="s">
        <v>72</v>
      </c>
      <c r="G2982" s="3" t="s">
        <v>411</v>
      </c>
      <c r="H2982" s="3" t="s">
        <v>3131</v>
      </c>
      <c r="I2982" s="4">
        <v>10.94</v>
      </c>
    </row>
    <row r="2983" spans="1:9" x14ac:dyDescent="0.2">
      <c r="A2983" s="2">
        <v>578724</v>
      </c>
      <c r="B2983" s="3" t="s">
        <v>19</v>
      </c>
      <c r="C2983" s="3" t="s">
        <v>20</v>
      </c>
      <c r="D2983" s="3" t="s">
        <v>2492</v>
      </c>
      <c r="E2983" s="3" t="s">
        <v>3048</v>
      </c>
      <c r="F2983" s="3" t="s">
        <v>72</v>
      </c>
      <c r="G2983" s="3" t="s">
        <v>411</v>
      </c>
      <c r="H2983" s="3" t="s">
        <v>3132</v>
      </c>
      <c r="I2983" s="4">
        <v>2.91</v>
      </c>
    </row>
    <row r="2984" spans="1:9" x14ac:dyDescent="0.2">
      <c r="A2984" s="2">
        <v>578829</v>
      </c>
      <c r="B2984" s="3" t="s">
        <v>19</v>
      </c>
      <c r="C2984" s="3" t="s">
        <v>20</v>
      </c>
      <c r="D2984" s="3" t="s">
        <v>2492</v>
      </c>
      <c r="E2984" s="3" t="s">
        <v>3048</v>
      </c>
      <c r="F2984" s="3" t="s">
        <v>72</v>
      </c>
      <c r="G2984" s="3" t="s">
        <v>411</v>
      </c>
      <c r="H2984" s="3" t="s">
        <v>3133</v>
      </c>
      <c r="I2984" s="4">
        <v>13.68</v>
      </c>
    </row>
    <row r="2985" spans="1:9" x14ac:dyDescent="0.2">
      <c r="A2985" s="2">
        <v>526440</v>
      </c>
      <c r="B2985" s="3" t="s">
        <v>19</v>
      </c>
      <c r="C2985" s="3" t="s">
        <v>20</v>
      </c>
      <c r="D2985" s="3" t="s">
        <v>2492</v>
      </c>
      <c r="E2985" s="3" t="s">
        <v>3048</v>
      </c>
      <c r="F2985" s="3" t="s">
        <v>83</v>
      </c>
      <c r="G2985" s="3" t="s">
        <v>311</v>
      </c>
      <c r="H2985" s="3" t="s">
        <v>3134</v>
      </c>
      <c r="I2985" s="4">
        <v>20.43</v>
      </c>
    </row>
    <row r="2986" spans="1:9" x14ac:dyDescent="0.2">
      <c r="A2986" s="2">
        <v>484373</v>
      </c>
      <c r="B2986" s="3" t="s">
        <v>19</v>
      </c>
      <c r="C2986" s="3" t="s">
        <v>20</v>
      </c>
      <c r="D2986" s="3" t="s">
        <v>2492</v>
      </c>
      <c r="E2986" s="3" t="s">
        <v>3048</v>
      </c>
      <c r="F2986" s="3" t="s">
        <v>2649</v>
      </c>
      <c r="G2986" s="3" t="s">
        <v>2650</v>
      </c>
      <c r="H2986" s="3" t="s">
        <v>3135</v>
      </c>
      <c r="I2986" s="4">
        <v>13.16</v>
      </c>
    </row>
    <row r="2987" spans="1:9" x14ac:dyDescent="0.2">
      <c r="A2987" s="2">
        <v>484393</v>
      </c>
      <c r="B2987" s="3" t="s">
        <v>19</v>
      </c>
      <c r="C2987" s="3" t="s">
        <v>20</v>
      </c>
      <c r="D2987" s="3" t="s">
        <v>2492</v>
      </c>
      <c r="E2987" s="3" t="s">
        <v>3048</v>
      </c>
      <c r="F2987" s="3" t="s">
        <v>2649</v>
      </c>
      <c r="G2987" s="3" t="s">
        <v>2650</v>
      </c>
      <c r="H2987" s="3" t="s">
        <v>3136</v>
      </c>
      <c r="I2987" s="4">
        <v>3.83</v>
      </c>
    </row>
    <row r="2988" spans="1:9" x14ac:dyDescent="0.2">
      <c r="A2988" s="2">
        <v>484399</v>
      </c>
      <c r="B2988" s="3" t="s">
        <v>19</v>
      </c>
      <c r="C2988" s="3" t="s">
        <v>20</v>
      </c>
      <c r="D2988" s="3" t="s">
        <v>2492</v>
      </c>
      <c r="E2988" s="3" t="s">
        <v>3048</v>
      </c>
      <c r="F2988" s="3" t="s">
        <v>2649</v>
      </c>
      <c r="G2988" s="3" t="s">
        <v>2650</v>
      </c>
      <c r="H2988" s="3" t="s">
        <v>3137</v>
      </c>
      <c r="I2988" s="4">
        <v>13.16</v>
      </c>
    </row>
    <row r="2989" spans="1:9" x14ac:dyDescent="0.2">
      <c r="A2989" s="2">
        <v>558349</v>
      </c>
      <c r="B2989" s="3" t="s">
        <v>19</v>
      </c>
      <c r="C2989" s="3" t="s">
        <v>20</v>
      </c>
      <c r="D2989" s="3" t="s">
        <v>2492</v>
      </c>
      <c r="E2989" s="3" t="s">
        <v>3048</v>
      </c>
      <c r="F2989" s="3" t="s">
        <v>2649</v>
      </c>
      <c r="G2989" s="3" t="s">
        <v>2650</v>
      </c>
      <c r="H2989" s="3" t="s">
        <v>3138</v>
      </c>
      <c r="I2989" s="4">
        <v>11.08</v>
      </c>
    </row>
    <row r="2990" spans="1:9" x14ac:dyDescent="0.2">
      <c r="A2990" s="2">
        <v>558348</v>
      </c>
      <c r="B2990" s="3" t="s">
        <v>19</v>
      </c>
      <c r="C2990" s="3" t="s">
        <v>20</v>
      </c>
      <c r="D2990" s="3" t="s">
        <v>2492</v>
      </c>
      <c r="E2990" s="3" t="s">
        <v>3048</v>
      </c>
      <c r="F2990" s="3" t="s">
        <v>2649</v>
      </c>
      <c r="G2990" s="3" t="s">
        <v>2650</v>
      </c>
      <c r="H2990" s="3" t="s">
        <v>3139</v>
      </c>
      <c r="I2990" s="4">
        <v>2.91</v>
      </c>
    </row>
    <row r="2991" spans="1:9" x14ac:dyDescent="0.2">
      <c r="A2991" s="2">
        <v>558352</v>
      </c>
      <c r="B2991" s="3" t="s">
        <v>19</v>
      </c>
      <c r="C2991" s="3" t="s">
        <v>20</v>
      </c>
      <c r="D2991" s="3" t="s">
        <v>2492</v>
      </c>
      <c r="E2991" s="3" t="s">
        <v>3048</v>
      </c>
      <c r="F2991" s="3" t="s">
        <v>2649</v>
      </c>
      <c r="G2991" s="3" t="s">
        <v>2650</v>
      </c>
      <c r="H2991" s="3" t="s">
        <v>3140</v>
      </c>
      <c r="I2991" s="4">
        <v>11.08</v>
      </c>
    </row>
    <row r="2992" spans="1:9" x14ac:dyDescent="0.2">
      <c r="A2992" s="2">
        <v>558351</v>
      </c>
      <c r="B2992" s="3" t="s">
        <v>19</v>
      </c>
      <c r="C2992" s="3" t="s">
        <v>20</v>
      </c>
      <c r="D2992" s="3" t="s">
        <v>2492</v>
      </c>
      <c r="E2992" s="3" t="s">
        <v>3048</v>
      </c>
      <c r="F2992" s="3" t="s">
        <v>2649</v>
      </c>
      <c r="G2992" s="3" t="s">
        <v>2650</v>
      </c>
      <c r="H2992" s="3" t="s">
        <v>3141</v>
      </c>
      <c r="I2992" s="4">
        <v>2.91</v>
      </c>
    </row>
    <row r="2993" spans="1:9" x14ac:dyDescent="0.2">
      <c r="A2993" s="2">
        <v>558353</v>
      </c>
      <c r="B2993" s="3" t="s">
        <v>19</v>
      </c>
      <c r="C2993" s="3" t="s">
        <v>20</v>
      </c>
      <c r="D2993" s="3" t="s">
        <v>2492</v>
      </c>
      <c r="E2993" s="3" t="s">
        <v>3048</v>
      </c>
      <c r="F2993" s="3" t="s">
        <v>2649</v>
      </c>
      <c r="G2993" s="3" t="s">
        <v>2650</v>
      </c>
      <c r="H2993" s="3" t="s">
        <v>3142</v>
      </c>
      <c r="I2993" s="4">
        <v>11.08</v>
      </c>
    </row>
    <row r="2994" spans="1:9" x14ac:dyDescent="0.2">
      <c r="A2994" s="2">
        <v>558355</v>
      </c>
      <c r="B2994" s="3" t="s">
        <v>19</v>
      </c>
      <c r="C2994" s="3" t="s">
        <v>20</v>
      </c>
      <c r="D2994" s="3" t="s">
        <v>2492</v>
      </c>
      <c r="E2994" s="3" t="s">
        <v>3048</v>
      </c>
      <c r="F2994" s="3" t="s">
        <v>2649</v>
      </c>
      <c r="G2994" s="3" t="s">
        <v>2650</v>
      </c>
      <c r="H2994" s="3" t="s">
        <v>3143</v>
      </c>
      <c r="I2994" s="4">
        <v>2.91</v>
      </c>
    </row>
    <row r="2995" spans="1:9" x14ac:dyDescent="0.2">
      <c r="A2995" s="2">
        <v>558358</v>
      </c>
      <c r="B2995" s="3" t="s">
        <v>19</v>
      </c>
      <c r="C2995" s="3" t="s">
        <v>20</v>
      </c>
      <c r="D2995" s="3" t="s">
        <v>2492</v>
      </c>
      <c r="E2995" s="3" t="s">
        <v>3048</v>
      </c>
      <c r="F2995" s="3" t="s">
        <v>2649</v>
      </c>
      <c r="G2995" s="3" t="s">
        <v>2650</v>
      </c>
      <c r="H2995" s="3" t="s">
        <v>3144</v>
      </c>
      <c r="I2995" s="4">
        <v>2.91</v>
      </c>
    </row>
    <row r="2996" spans="1:9" x14ac:dyDescent="0.2">
      <c r="A2996" s="2">
        <v>509118</v>
      </c>
      <c r="B2996" s="3" t="s">
        <v>19</v>
      </c>
      <c r="C2996" s="3" t="s">
        <v>20</v>
      </c>
      <c r="D2996" s="3" t="s">
        <v>2492</v>
      </c>
      <c r="E2996" s="3" t="s">
        <v>3048</v>
      </c>
      <c r="F2996" s="3" t="s">
        <v>1621</v>
      </c>
      <c r="G2996" s="3" t="s">
        <v>2513</v>
      </c>
      <c r="H2996" s="3" t="s">
        <v>3145</v>
      </c>
      <c r="I2996" s="4">
        <v>0.91</v>
      </c>
    </row>
    <row r="2997" spans="1:9" x14ac:dyDescent="0.2">
      <c r="A2997" s="2">
        <v>582931</v>
      </c>
      <c r="B2997" s="3" t="s">
        <v>19</v>
      </c>
      <c r="C2997" s="3" t="s">
        <v>20</v>
      </c>
      <c r="D2997" s="3" t="s">
        <v>2492</v>
      </c>
      <c r="E2997" s="3" t="s">
        <v>3048</v>
      </c>
      <c r="F2997" s="3" t="s">
        <v>1621</v>
      </c>
      <c r="G2997" s="3" t="s">
        <v>2505</v>
      </c>
      <c r="H2997" s="3" t="s">
        <v>3146</v>
      </c>
      <c r="I2997" s="4">
        <v>1.37</v>
      </c>
    </row>
    <row r="2998" spans="1:9" x14ac:dyDescent="0.2">
      <c r="A2998" s="2">
        <v>582937</v>
      </c>
      <c r="B2998" s="3" t="s">
        <v>19</v>
      </c>
      <c r="C2998" s="3" t="s">
        <v>20</v>
      </c>
      <c r="D2998" s="3" t="s">
        <v>2492</v>
      </c>
      <c r="E2998" s="3" t="s">
        <v>3048</v>
      </c>
      <c r="F2998" s="3" t="s">
        <v>1621</v>
      </c>
      <c r="G2998" s="3" t="s">
        <v>2505</v>
      </c>
      <c r="H2998" s="3" t="s">
        <v>3147</v>
      </c>
      <c r="I2998" s="4">
        <v>1.37</v>
      </c>
    </row>
    <row r="2999" spans="1:9" x14ac:dyDescent="0.2">
      <c r="A2999" s="2">
        <v>582940</v>
      </c>
      <c r="B2999" s="3" t="s">
        <v>19</v>
      </c>
      <c r="C2999" s="3" t="s">
        <v>20</v>
      </c>
      <c r="D2999" s="3" t="s">
        <v>2492</v>
      </c>
      <c r="E2999" s="3" t="s">
        <v>3048</v>
      </c>
      <c r="F2999" s="3" t="s">
        <v>1621</v>
      </c>
      <c r="G2999" s="3" t="s">
        <v>2505</v>
      </c>
      <c r="H2999" s="3" t="s">
        <v>3148</v>
      </c>
      <c r="I2999" s="4">
        <v>1.37</v>
      </c>
    </row>
    <row r="3000" spans="1:9" x14ac:dyDescent="0.2">
      <c r="A3000" s="2">
        <v>7955</v>
      </c>
      <c r="B3000" s="3" t="s">
        <v>19</v>
      </c>
      <c r="C3000" s="3" t="s">
        <v>20</v>
      </c>
      <c r="D3000" s="3" t="s">
        <v>2492</v>
      </c>
      <c r="E3000" s="3" t="s">
        <v>3149</v>
      </c>
      <c r="F3000" s="3" t="s">
        <v>1621</v>
      </c>
      <c r="G3000" s="3" t="s">
        <v>2955</v>
      </c>
      <c r="H3000" s="3" t="s">
        <v>3150</v>
      </c>
      <c r="I3000" s="4">
        <v>13.63</v>
      </c>
    </row>
    <row r="3001" spans="1:9" x14ac:dyDescent="0.2">
      <c r="A3001" s="2">
        <v>1236</v>
      </c>
      <c r="B3001" s="3" t="s">
        <v>19</v>
      </c>
      <c r="C3001" s="3" t="s">
        <v>20</v>
      </c>
      <c r="D3001" s="3" t="s">
        <v>2492</v>
      </c>
      <c r="E3001" s="3" t="s">
        <v>3149</v>
      </c>
      <c r="F3001" s="3" t="s">
        <v>1621</v>
      </c>
      <c r="G3001" s="3" t="s">
        <v>2955</v>
      </c>
      <c r="H3001" s="3" t="s">
        <v>3151</v>
      </c>
      <c r="I3001" s="4">
        <v>11.01</v>
      </c>
    </row>
    <row r="3002" spans="1:9" x14ac:dyDescent="0.2">
      <c r="A3002" s="2">
        <v>4829</v>
      </c>
      <c r="B3002" s="3" t="s">
        <v>19</v>
      </c>
      <c r="C3002" s="3" t="s">
        <v>20</v>
      </c>
      <c r="D3002" s="3" t="s">
        <v>2492</v>
      </c>
      <c r="E3002" s="3" t="s">
        <v>3149</v>
      </c>
      <c r="F3002" s="3" t="s">
        <v>1621</v>
      </c>
      <c r="G3002" s="3" t="s">
        <v>2955</v>
      </c>
      <c r="H3002" s="3" t="s">
        <v>3152</v>
      </c>
      <c r="I3002" s="4">
        <v>16.670000000000002</v>
      </c>
    </row>
    <row r="3003" spans="1:9" x14ac:dyDescent="0.2">
      <c r="A3003" s="2">
        <v>5694</v>
      </c>
      <c r="B3003" s="3" t="s">
        <v>19</v>
      </c>
      <c r="C3003" s="3" t="s">
        <v>20</v>
      </c>
      <c r="D3003" s="3" t="s">
        <v>2492</v>
      </c>
      <c r="E3003" s="3" t="s">
        <v>3149</v>
      </c>
      <c r="F3003" s="3" t="s">
        <v>1621</v>
      </c>
      <c r="G3003" s="3" t="s">
        <v>2955</v>
      </c>
      <c r="H3003" s="3" t="s">
        <v>3153</v>
      </c>
      <c r="I3003" s="4">
        <v>8.57</v>
      </c>
    </row>
    <row r="3004" spans="1:9" x14ac:dyDescent="0.2">
      <c r="A3004" s="2">
        <v>1228</v>
      </c>
      <c r="B3004" s="3" t="s">
        <v>19</v>
      </c>
      <c r="C3004" s="3" t="s">
        <v>20</v>
      </c>
      <c r="D3004" s="3" t="s">
        <v>2492</v>
      </c>
      <c r="E3004" s="3" t="s">
        <v>3149</v>
      </c>
      <c r="F3004" s="3" t="s">
        <v>1621</v>
      </c>
      <c r="G3004" s="3" t="s">
        <v>2955</v>
      </c>
      <c r="H3004" s="3" t="s">
        <v>3154</v>
      </c>
      <c r="I3004" s="4">
        <v>20.88</v>
      </c>
    </row>
    <row r="3005" spans="1:9" x14ac:dyDescent="0.2">
      <c r="A3005" s="2">
        <v>10469</v>
      </c>
      <c r="B3005" s="3" t="s">
        <v>19</v>
      </c>
      <c r="C3005" s="3" t="s">
        <v>20</v>
      </c>
      <c r="D3005" s="3" t="s">
        <v>2492</v>
      </c>
      <c r="E3005" s="3" t="s">
        <v>3149</v>
      </c>
      <c r="F3005" s="3" t="s">
        <v>1621</v>
      </c>
      <c r="G3005" s="3" t="s">
        <v>2955</v>
      </c>
      <c r="H3005" s="3" t="s">
        <v>3155</v>
      </c>
      <c r="I3005" s="4">
        <v>11.12</v>
      </c>
    </row>
    <row r="3006" spans="1:9" x14ac:dyDescent="0.2">
      <c r="A3006" s="2">
        <v>37692</v>
      </c>
      <c r="B3006" s="3" t="s">
        <v>19</v>
      </c>
      <c r="C3006" s="3" t="s">
        <v>20</v>
      </c>
      <c r="D3006" s="3" t="s">
        <v>2492</v>
      </c>
      <c r="E3006" s="3" t="s">
        <v>3149</v>
      </c>
      <c r="F3006" s="3" t="s">
        <v>1621</v>
      </c>
      <c r="G3006" s="3" t="s">
        <v>2955</v>
      </c>
      <c r="H3006" s="3" t="s">
        <v>3156</v>
      </c>
      <c r="I3006" s="4">
        <v>11.12</v>
      </c>
    </row>
    <row r="3007" spans="1:9" x14ac:dyDescent="0.2">
      <c r="A3007" s="2">
        <v>302307</v>
      </c>
      <c r="B3007" s="3" t="s">
        <v>19</v>
      </c>
      <c r="C3007" s="3" t="s">
        <v>20</v>
      </c>
      <c r="D3007" s="3" t="s">
        <v>2492</v>
      </c>
      <c r="E3007" s="3" t="s">
        <v>3149</v>
      </c>
      <c r="F3007" s="3" t="s">
        <v>1621</v>
      </c>
      <c r="G3007" s="3" t="s">
        <v>2955</v>
      </c>
      <c r="H3007" s="3" t="s">
        <v>3157</v>
      </c>
      <c r="I3007" s="4">
        <v>17.989999999999998</v>
      </c>
    </row>
    <row r="3008" spans="1:9" x14ac:dyDescent="0.2">
      <c r="A3008" s="2">
        <v>10012</v>
      </c>
      <c r="B3008" s="3" t="s">
        <v>19</v>
      </c>
      <c r="C3008" s="3" t="s">
        <v>20</v>
      </c>
      <c r="D3008" s="3" t="s">
        <v>2492</v>
      </c>
      <c r="E3008" s="3" t="s">
        <v>3149</v>
      </c>
      <c r="F3008" s="3" t="s">
        <v>1621</v>
      </c>
      <c r="G3008" s="3" t="s">
        <v>2955</v>
      </c>
      <c r="H3008" s="3" t="s">
        <v>3158</v>
      </c>
      <c r="I3008" s="4">
        <v>10.11</v>
      </c>
    </row>
    <row r="3009" spans="1:9" x14ac:dyDescent="0.2">
      <c r="A3009" s="2">
        <v>369702</v>
      </c>
      <c r="B3009" s="3" t="s">
        <v>19</v>
      </c>
      <c r="C3009" s="3" t="s">
        <v>20</v>
      </c>
      <c r="D3009" s="3" t="s">
        <v>2492</v>
      </c>
      <c r="E3009" s="3" t="s">
        <v>3149</v>
      </c>
      <c r="F3009" s="3" t="s">
        <v>1621</v>
      </c>
      <c r="G3009" s="3" t="s">
        <v>2955</v>
      </c>
      <c r="H3009" s="3" t="s">
        <v>3159</v>
      </c>
      <c r="I3009" s="4">
        <v>11.41</v>
      </c>
    </row>
    <row r="3010" spans="1:9" x14ac:dyDescent="0.2">
      <c r="A3010" s="2">
        <v>78528</v>
      </c>
      <c r="B3010" s="3" t="s">
        <v>19</v>
      </c>
      <c r="C3010" s="3" t="s">
        <v>20</v>
      </c>
      <c r="D3010" s="3" t="s">
        <v>2492</v>
      </c>
      <c r="E3010" s="3" t="s">
        <v>3149</v>
      </c>
      <c r="F3010" s="3" t="s">
        <v>1621</v>
      </c>
      <c r="G3010" s="3" t="s">
        <v>2523</v>
      </c>
      <c r="H3010" s="3" t="s">
        <v>3160</v>
      </c>
      <c r="I3010" s="4">
        <v>13.81</v>
      </c>
    </row>
    <row r="3011" spans="1:9" x14ac:dyDescent="0.2">
      <c r="A3011" s="2">
        <v>85292</v>
      </c>
      <c r="B3011" s="3" t="s">
        <v>19</v>
      </c>
      <c r="C3011" s="3" t="s">
        <v>20</v>
      </c>
      <c r="D3011" s="3" t="s">
        <v>2492</v>
      </c>
      <c r="E3011" s="3" t="s">
        <v>3149</v>
      </c>
      <c r="F3011" s="3" t="s">
        <v>1621</v>
      </c>
      <c r="G3011" s="3" t="s">
        <v>2523</v>
      </c>
      <c r="H3011" s="3" t="s">
        <v>3161</v>
      </c>
      <c r="I3011" s="4">
        <v>13.81</v>
      </c>
    </row>
    <row r="3012" spans="1:9" x14ac:dyDescent="0.2">
      <c r="A3012" s="2">
        <v>14625</v>
      </c>
      <c r="B3012" s="3" t="s">
        <v>19</v>
      </c>
      <c r="C3012" s="3" t="s">
        <v>20</v>
      </c>
      <c r="D3012" s="3" t="s">
        <v>2492</v>
      </c>
      <c r="E3012" s="3" t="s">
        <v>3149</v>
      </c>
      <c r="F3012" s="3" t="s">
        <v>1621</v>
      </c>
      <c r="G3012" s="3" t="s">
        <v>3162</v>
      </c>
      <c r="H3012" s="3" t="s">
        <v>3163</v>
      </c>
      <c r="I3012" s="4">
        <v>7.15</v>
      </c>
    </row>
    <row r="3013" spans="1:9" x14ac:dyDescent="0.2">
      <c r="A3013" s="2">
        <v>14626</v>
      </c>
      <c r="B3013" s="3" t="s">
        <v>19</v>
      </c>
      <c r="C3013" s="3" t="s">
        <v>20</v>
      </c>
      <c r="D3013" s="3" t="s">
        <v>2492</v>
      </c>
      <c r="E3013" s="3" t="s">
        <v>3149</v>
      </c>
      <c r="F3013" s="3" t="s">
        <v>1621</v>
      </c>
      <c r="G3013" s="3" t="s">
        <v>3162</v>
      </c>
      <c r="H3013" s="3" t="s">
        <v>3164</v>
      </c>
      <c r="I3013" s="4">
        <v>12.8</v>
      </c>
    </row>
    <row r="3014" spans="1:9" x14ac:dyDescent="0.2">
      <c r="A3014" s="2">
        <v>23032</v>
      </c>
      <c r="B3014" s="3" t="s">
        <v>19</v>
      </c>
      <c r="C3014" s="3" t="s">
        <v>20</v>
      </c>
      <c r="D3014" s="3" t="s">
        <v>2492</v>
      </c>
      <c r="E3014" s="3" t="s">
        <v>3149</v>
      </c>
      <c r="F3014" s="3" t="s">
        <v>1621</v>
      </c>
      <c r="G3014" s="3" t="s">
        <v>3162</v>
      </c>
      <c r="H3014" s="3" t="s">
        <v>3165</v>
      </c>
      <c r="I3014" s="4">
        <v>3.95</v>
      </c>
    </row>
    <row r="3015" spans="1:9" x14ac:dyDescent="0.2">
      <c r="A3015" s="2">
        <v>29845</v>
      </c>
      <c r="B3015" s="3" t="s">
        <v>19</v>
      </c>
      <c r="C3015" s="3" t="s">
        <v>20</v>
      </c>
      <c r="D3015" s="3" t="s">
        <v>2492</v>
      </c>
      <c r="E3015" s="3" t="s">
        <v>3149</v>
      </c>
      <c r="F3015" s="3" t="s">
        <v>1621</v>
      </c>
      <c r="G3015" s="3" t="s">
        <v>3162</v>
      </c>
      <c r="H3015" s="3" t="s">
        <v>3166</v>
      </c>
      <c r="I3015" s="4">
        <v>3.95</v>
      </c>
    </row>
    <row r="3016" spans="1:9" x14ac:dyDescent="0.2">
      <c r="A3016" s="2">
        <v>29846</v>
      </c>
      <c r="B3016" s="3" t="s">
        <v>19</v>
      </c>
      <c r="C3016" s="3" t="s">
        <v>20</v>
      </c>
      <c r="D3016" s="3" t="s">
        <v>2492</v>
      </c>
      <c r="E3016" s="3" t="s">
        <v>3149</v>
      </c>
      <c r="F3016" s="3" t="s">
        <v>1621</v>
      </c>
      <c r="G3016" s="3" t="s">
        <v>3162</v>
      </c>
      <c r="H3016" s="3" t="s">
        <v>3167</v>
      </c>
      <c r="I3016" s="4">
        <v>3.95</v>
      </c>
    </row>
    <row r="3017" spans="1:9" x14ac:dyDescent="0.2">
      <c r="A3017" s="2">
        <v>34372</v>
      </c>
      <c r="B3017" s="3" t="s">
        <v>19</v>
      </c>
      <c r="C3017" s="3" t="s">
        <v>20</v>
      </c>
      <c r="D3017" s="3" t="s">
        <v>2492</v>
      </c>
      <c r="E3017" s="3" t="s">
        <v>3149</v>
      </c>
      <c r="F3017" s="3" t="s">
        <v>1621</v>
      </c>
      <c r="G3017" s="3" t="s">
        <v>3162</v>
      </c>
      <c r="H3017" s="3" t="s">
        <v>3168</v>
      </c>
      <c r="I3017" s="4">
        <v>12.8</v>
      </c>
    </row>
    <row r="3018" spans="1:9" x14ac:dyDescent="0.2">
      <c r="A3018" s="2">
        <v>38212</v>
      </c>
      <c r="B3018" s="3" t="s">
        <v>19</v>
      </c>
      <c r="C3018" s="3" t="s">
        <v>20</v>
      </c>
      <c r="D3018" s="3" t="s">
        <v>2492</v>
      </c>
      <c r="E3018" s="3" t="s">
        <v>3149</v>
      </c>
      <c r="F3018" s="3" t="s">
        <v>1621</v>
      </c>
      <c r="G3018" s="3" t="s">
        <v>3162</v>
      </c>
      <c r="H3018" s="3" t="s">
        <v>3169</v>
      </c>
      <c r="I3018" s="4">
        <v>7.15</v>
      </c>
    </row>
    <row r="3019" spans="1:9" x14ac:dyDescent="0.2">
      <c r="A3019" s="2">
        <v>58206</v>
      </c>
      <c r="B3019" s="3" t="s">
        <v>19</v>
      </c>
      <c r="C3019" s="3" t="s">
        <v>20</v>
      </c>
      <c r="D3019" s="3" t="s">
        <v>2492</v>
      </c>
      <c r="E3019" s="3" t="s">
        <v>3149</v>
      </c>
      <c r="F3019" s="3" t="s">
        <v>1621</v>
      </c>
      <c r="G3019" s="3" t="s">
        <v>3162</v>
      </c>
      <c r="H3019" s="3" t="s">
        <v>3170</v>
      </c>
      <c r="I3019" s="4">
        <v>5.68</v>
      </c>
    </row>
    <row r="3020" spans="1:9" x14ac:dyDescent="0.2">
      <c r="A3020" s="2">
        <v>488466</v>
      </c>
      <c r="B3020" s="3" t="s">
        <v>19</v>
      </c>
      <c r="C3020" s="3" t="s">
        <v>20</v>
      </c>
      <c r="D3020" s="3" t="s">
        <v>2492</v>
      </c>
      <c r="E3020" s="3" t="s">
        <v>3149</v>
      </c>
      <c r="F3020" s="3" t="s">
        <v>1621</v>
      </c>
      <c r="G3020" s="3" t="s">
        <v>3162</v>
      </c>
      <c r="H3020" s="3" t="s">
        <v>3171</v>
      </c>
      <c r="I3020" s="4">
        <v>7.15</v>
      </c>
    </row>
    <row r="3021" spans="1:9" x14ac:dyDescent="0.2">
      <c r="A3021" s="2">
        <v>5667</v>
      </c>
      <c r="B3021" s="3" t="s">
        <v>19</v>
      </c>
      <c r="C3021" s="3" t="s">
        <v>20</v>
      </c>
      <c r="D3021" s="3" t="s">
        <v>2492</v>
      </c>
      <c r="E3021" s="3" t="s">
        <v>3149</v>
      </c>
      <c r="F3021" s="3" t="s">
        <v>1621</v>
      </c>
      <c r="G3021" s="3" t="s">
        <v>3162</v>
      </c>
      <c r="H3021" s="3" t="s">
        <v>3172</v>
      </c>
      <c r="I3021" s="4">
        <v>6.39</v>
      </c>
    </row>
    <row r="3022" spans="1:9" x14ac:dyDescent="0.2">
      <c r="A3022" s="2">
        <v>3680</v>
      </c>
      <c r="B3022" s="3" t="s">
        <v>19</v>
      </c>
      <c r="C3022" s="3" t="s">
        <v>20</v>
      </c>
      <c r="D3022" s="3" t="s">
        <v>2492</v>
      </c>
      <c r="E3022" s="3" t="s">
        <v>3149</v>
      </c>
      <c r="F3022" s="3" t="s">
        <v>1621</v>
      </c>
      <c r="G3022" s="3" t="s">
        <v>3162</v>
      </c>
      <c r="H3022" s="3" t="s">
        <v>3173</v>
      </c>
      <c r="I3022" s="4">
        <v>4.66</v>
      </c>
    </row>
    <row r="3023" spans="1:9" x14ac:dyDescent="0.2">
      <c r="A3023" s="2">
        <v>3817</v>
      </c>
      <c r="B3023" s="3" t="s">
        <v>19</v>
      </c>
      <c r="C3023" s="3" t="s">
        <v>20</v>
      </c>
      <c r="D3023" s="3" t="s">
        <v>2492</v>
      </c>
      <c r="E3023" s="3" t="s">
        <v>3149</v>
      </c>
      <c r="F3023" s="3" t="s">
        <v>1621</v>
      </c>
      <c r="G3023" s="3" t="s">
        <v>3162</v>
      </c>
      <c r="H3023" s="3" t="s">
        <v>3174</v>
      </c>
      <c r="I3023" s="4">
        <v>16.829999999999998</v>
      </c>
    </row>
    <row r="3024" spans="1:9" x14ac:dyDescent="0.2">
      <c r="A3024" s="2">
        <v>257474</v>
      </c>
      <c r="B3024" s="3" t="s">
        <v>19</v>
      </c>
      <c r="C3024" s="3" t="s">
        <v>20</v>
      </c>
      <c r="D3024" s="3" t="s">
        <v>2492</v>
      </c>
      <c r="E3024" s="3" t="s">
        <v>3149</v>
      </c>
      <c r="F3024" s="3" t="s">
        <v>1621</v>
      </c>
      <c r="G3024" s="3" t="s">
        <v>2814</v>
      </c>
      <c r="H3024" s="3" t="s">
        <v>3175</v>
      </c>
      <c r="I3024" s="4">
        <v>13.69</v>
      </c>
    </row>
    <row r="3025" spans="1:9" x14ac:dyDescent="0.2">
      <c r="A3025" s="2">
        <v>13322</v>
      </c>
      <c r="B3025" s="3" t="s">
        <v>19</v>
      </c>
      <c r="C3025" s="3" t="s">
        <v>20</v>
      </c>
      <c r="D3025" s="3" t="s">
        <v>2492</v>
      </c>
      <c r="E3025" s="3" t="s">
        <v>3149</v>
      </c>
      <c r="F3025" s="3" t="s">
        <v>72</v>
      </c>
      <c r="G3025" s="3" t="s">
        <v>2961</v>
      </c>
      <c r="H3025" s="3" t="s">
        <v>3176</v>
      </c>
      <c r="I3025" s="4">
        <v>8.0500000000000007</v>
      </c>
    </row>
    <row r="3026" spans="1:9" x14ac:dyDescent="0.2">
      <c r="A3026" s="2">
        <v>260613</v>
      </c>
      <c r="B3026" s="3" t="s">
        <v>19</v>
      </c>
      <c r="C3026" s="3" t="s">
        <v>20</v>
      </c>
      <c r="D3026" s="3" t="s">
        <v>2492</v>
      </c>
      <c r="E3026" s="3" t="s">
        <v>3149</v>
      </c>
      <c r="F3026" s="3" t="s">
        <v>1669</v>
      </c>
      <c r="G3026" s="3" t="s">
        <v>1670</v>
      </c>
      <c r="H3026" s="3" t="s">
        <v>3177</v>
      </c>
      <c r="I3026" s="4">
        <v>6</v>
      </c>
    </row>
    <row r="3027" spans="1:9" x14ac:dyDescent="0.2">
      <c r="A3027" s="2">
        <v>260616</v>
      </c>
      <c r="B3027" s="3" t="s">
        <v>19</v>
      </c>
      <c r="C3027" s="3" t="s">
        <v>20</v>
      </c>
      <c r="D3027" s="3" t="s">
        <v>2492</v>
      </c>
      <c r="E3027" s="3" t="s">
        <v>3149</v>
      </c>
      <c r="F3027" s="3" t="s">
        <v>1669</v>
      </c>
      <c r="G3027" s="3" t="s">
        <v>1670</v>
      </c>
      <c r="H3027" s="3" t="s">
        <v>3178</v>
      </c>
      <c r="I3027" s="4">
        <v>6</v>
      </c>
    </row>
    <row r="3028" spans="1:9" x14ac:dyDescent="0.2">
      <c r="A3028" s="2">
        <v>414864</v>
      </c>
      <c r="B3028" s="3" t="s">
        <v>19</v>
      </c>
      <c r="C3028" s="3" t="s">
        <v>20</v>
      </c>
      <c r="D3028" s="3" t="s">
        <v>2492</v>
      </c>
      <c r="E3028" s="3" t="s">
        <v>3179</v>
      </c>
      <c r="F3028" s="3" t="s">
        <v>2271</v>
      </c>
      <c r="G3028" s="3" t="s">
        <v>2272</v>
      </c>
      <c r="H3028" s="3" t="s">
        <v>3180</v>
      </c>
      <c r="I3028" s="4">
        <v>7.41</v>
      </c>
    </row>
    <row r="3029" spans="1:9" x14ac:dyDescent="0.2">
      <c r="A3029" s="2">
        <v>197774</v>
      </c>
      <c r="B3029" s="3" t="s">
        <v>19</v>
      </c>
      <c r="C3029" s="3" t="s">
        <v>20</v>
      </c>
      <c r="D3029" s="3" t="s">
        <v>2492</v>
      </c>
      <c r="E3029" s="3" t="s">
        <v>3179</v>
      </c>
      <c r="F3029" s="3" t="s">
        <v>1669</v>
      </c>
      <c r="G3029" s="3" t="s">
        <v>1670</v>
      </c>
      <c r="H3029" s="3" t="s">
        <v>3181</v>
      </c>
      <c r="I3029" s="4">
        <v>5.62</v>
      </c>
    </row>
    <row r="3030" spans="1:9" x14ac:dyDescent="0.2">
      <c r="A3030" s="2">
        <v>554930</v>
      </c>
      <c r="B3030" s="3" t="s">
        <v>19</v>
      </c>
      <c r="C3030" s="3" t="s">
        <v>20</v>
      </c>
      <c r="D3030" s="3" t="s">
        <v>2492</v>
      </c>
      <c r="E3030" s="3" t="s">
        <v>3179</v>
      </c>
      <c r="F3030" s="3" t="s">
        <v>1669</v>
      </c>
      <c r="G3030" s="3" t="s">
        <v>1670</v>
      </c>
      <c r="H3030" s="3" t="s">
        <v>3182</v>
      </c>
      <c r="I3030" s="4">
        <v>5.62</v>
      </c>
    </row>
    <row r="3031" spans="1:9" x14ac:dyDescent="0.2">
      <c r="A3031" s="2">
        <v>326580</v>
      </c>
      <c r="B3031" s="3" t="s">
        <v>19</v>
      </c>
      <c r="C3031" s="3" t="s">
        <v>20</v>
      </c>
      <c r="D3031" s="3" t="s">
        <v>2492</v>
      </c>
      <c r="E3031" s="3" t="s">
        <v>3179</v>
      </c>
      <c r="F3031" s="3" t="s">
        <v>1669</v>
      </c>
      <c r="G3031" s="3" t="s">
        <v>1670</v>
      </c>
      <c r="H3031" s="3" t="s">
        <v>3183</v>
      </c>
      <c r="I3031" s="4">
        <v>5.62</v>
      </c>
    </row>
    <row r="3032" spans="1:9" x14ac:dyDescent="0.2">
      <c r="A3032" s="2">
        <v>357425</v>
      </c>
      <c r="B3032" s="3" t="s">
        <v>19</v>
      </c>
      <c r="C3032" s="3" t="s">
        <v>20</v>
      </c>
      <c r="D3032" s="3" t="s">
        <v>2492</v>
      </c>
      <c r="E3032" s="3" t="s">
        <v>3179</v>
      </c>
      <c r="F3032" s="3" t="s">
        <v>1669</v>
      </c>
      <c r="G3032" s="3" t="s">
        <v>1670</v>
      </c>
      <c r="H3032" s="3" t="s">
        <v>3184</v>
      </c>
      <c r="I3032" s="4">
        <v>10.66</v>
      </c>
    </row>
    <row r="3033" spans="1:9" x14ac:dyDescent="0.2">
      <c r="A3033" s="2">
        <v>357429</v>
      </c>
      <c r="B3033" s="3" t="s">
        <v>19</v>
      </c>
      <c r="C3033" s="3" t="s">
        <v>20</v>
      </c>
      <c r="D3033" s="3" t="s">
        <v>2492</v>
      </c>
      <c r="E3033" s="3" t="s">
        <v>3179</v>
      </c>
      <c r="F3033" s="3" t="s">
        <v>1669</v>
      </c>
      <c r="G3033" s="3" t="s">
        <v>1670</v>
      </c>
      <c r="H3033" s="3" t="s">
        <v>3185</v>
      </c>
      <c r="I3033" s="4">
        <v>10.66</v>
      </c>
    </row>
    <row r="3034" spans="1:9" x14ac:dyDescent="0.2">
      <c r="A3034" s="2">
        <v>357430</v>
      </c>
      <c r="B3034" s="3" t="s">
        <v>19</v>
      </c>
      <c r="C3034" s="3" t="s">
        <v>20</v>
      </c>
      <c r="D3034" s="3" t="s">
        <v>2492</v>
      </c>
      <c r="E3034" s="3" t="s">
        <v>3179</v>
      </c>
      <c r="F3034" s="3" t="s">
        <v>1669</v>
      </c>
      <c r="G3034" s="3" t="s">
        <v>1670</v>
      </c>
      <c r="H3034" s="3" t="s">
        <v>3186</v>
      </c>
      <c r="I3034" s="4">
        <v>10.66</v>
      </c>
    </row>
    <row r="3035" spans="1:9" x14ac:dyDescent="0.2">
      <c r="A3035" s="2">
        <v>136131</v>
      </c>
      <c r="B3035" s="3" t="s">
        <v>19</v>
      </c>
      <c r="C3035" s="3" t="s">
        <v>20</v>
      </c>
      <c r="D3035" s="3" t="s">
        <v>2492</v>
      </c>
      <c r="E3035" s="3" t="s">
        <v>3179</v>
      </c>
      <c r="F3035" s="3" t="s">
        <v>83</v>
      </c>
      <c r="G3035" s="3" t="s">
        <v>84</v>
      </c>
      <c r="H3035" s="3" t="s">
        <v>3187</v>
      </c>
      <c r="I3035" s="4">
        <v>12.37</v>
      </c>
    </row>
    <row r="3036" spans="1:9" x14ac:dyDescent="0.2">
      <c r="A3036" s="2">
        <v>136136</v>
      </c>
      <c r="B3036" s="3" t="s">
        <v>19</v>
      </c>
      <c r="C3036" s="3" t="s">
        <v>20</v>
      </c>
      <c r="D3036" s="3" t="s">
        <v>2492</v>
      </c>
      <c r="E3036" s="3" t="s">
        <v>3179</v>
      </c>
      <c r="F3036" s="3" t="s">
        <v>83</v>
      </c>
      <c r="G3036" s="3" t="s">
        <v>84</v>
      </c>
      <c r="H3036" s="3" t="s">
        <v>3188</v>
      </c>
      <c r="I3036" s="4">
        <v>12.37</v>
      </c>
    </row>
    <row r="3037" spans="1:9" x14ac:dyDescent="0.2">
      <c r="A3037" s="2">
        <v>136137</v>
      </c>
      <c r="B3037" s="3" t="s">
        <v>19</v>
      </c>
      <c r="C3037" s="3" t="s">
        <v>20</v>
      </c>
      <c r="D3037" s="3" t="s">
        <v>2492</v>
      </c>
      <c r="E3037" s="3" t="s">
        <v>3179</v>
      </c>
      <c r="F3037" s="3" t="s">
        <v>83</v>
      </c>
      <c r="G3037" s="3" t="s">
        <v>84</v>
      </c>
      <c r="H3037" s="3" t="s">
        <v>3189</v>
      </c>
      <c r="I3037" s="4">
        <v>12.37</v>
      </c>
    </row>
    <row r="3038" spans="1:9" x14ac:dyDescent="0.2">
      <c r="A3038" s="2">
        <v>229232</v>
      </c>
      <c r="B3038" s="3" t="s">
        <v>19</v>
      </c>
      <c r="C3038" s="3" t="s">
        <v>20</v>
      </c>
      <c r="D3038" s="3" t="s">
        <v>2492</v>
      </c>
      <c r="E3038" s="3" t="s">
        <v>3179</v>
      </c>
      <c r="F3038" s="3" t="s">
        <v>83</v>
      </c>
      <c r="G3038" s="3" t="s">
        <v>84</v>
      </c>
      <c r="H3038" s="3" t="s">
        <v>3190</v>
      </c>
      <c r="I3038" s="4">
        <v>23.45</v>
      </c>
    </row>
    <row r="3039" spans="1:9" x14ac:dyDescent="0.2">
      <c r="A3039" s="2">
        <v>229239</v>
      </c>
      <c r="B3039" s="3" t="s">
        <v>19</v>
      </c>
      <c r="C3039" s="3" t="s">
        <v>20</v>
      </c>
      <c r="D3039" s="3" t="s">
        <v>2492</v>
      </c>
      <c r="E3039" s="3" t="s">
        <v>3179</v>
      </c>
      <c r="F3039" s="3" t="s">
        <v>83</v>
      </c>
      <c r="G3039" s="3" t="s">
        <v>84</v>
      </c>
      <c r="H3039" s="3" t="s">
        <v>3191</v>
      </c>
      <c r="I3039" s="4">
        <v>31.99</v>
      </c>
    </row>
    <row r="3040" spans="1:9" x14ac:dyDescent="0.2">
      <c r="A3040" s="2">
        <v>229250</v>
      </c>
      <c r="B3040" s="3" t="s">
        <v>19</v>
      </c>
      <c r="C3040" s="3" t="s">
        <v>20</v>
      </c>
      <c r="D3040" s="3" t="s">
        <v>2492</v>
      </c>
      <c r="E3040" s="3" t="s">
        <v>3179</v>
      </c>
      <c r="F3040" s="3" t="s">
        <v>83</v>
      </c>
      <c r="G3040" s="3" t="s">
        <v>84</v>
      </c>
      <c r="H3040" s="3" t="s">
        <v>3192</v>
      </c>
      <c r="I3040" s="4">
        <v>23.45</v>
      </c>
    </row>
    <row r="3041" spans="1:9" x14ac:dyDescent="0.2">
      <c r="A3041" s="2">
        <v>229252</v>
      </c>
      <c r="B3041" s="3" t="s">
        <v>19</v>
      </c>
      <c r="C3041" s="3" t="s">
        <v>20</v>
      </c>
      <c r="D3041" s="3" t="s">
        <v>2492</v>
      </c>
      <c r="E3041" s="3" t="s">
        <v>3179</v>
      </c>
      <c r="F3041" s="3" t="s">
        <v>83</v>
      </c>
      <c r="G3041" s="3" t="s">
        <v>84</v>
      </c>
      <c r="H3041" s="3" t="s">
        <v>3193</v>
      </c>
      <c r="I3041" s="4">
        <v>31.99</v>
      </c>
    </row>
    <row r="3042" spans="1:9" x14ac:dyDescent="0.2">
      <c r="A3042" s="2">
        <v>370224</v>
      </c>
      <c r="B3042" s="3" t="s">
        <v>19</v>
      </c>
      <c r="C3042" s="3" t="s">
        <v>20</v>
      </c>
      <c r="D3042" s="3" t="s">
        <v>2492</v>
      </c>
      <c r="E3042" s="3" t="s">
        <v>3179</v>
      </c>
      <c r="F3042" s="3" t="s">
        <v>83</v>
      </c>
      <c r="G3042" s="3" t="s">
        <v>84</v>
      </c>
      <c r="H3042" s="3" t="s">
        <v>3194</v>
      </c>
      <c r="I3042" s="4">
        <v>31.5</v>
      </c>
    </row>
    <row r="3043" spans="1:9" x14ac:dyDescent="0.2">
      <c r="A3043" s="2">
        <v>412834</v>
      </c>
      <c r="B3043" s="3" t="s">
        <v>19</v>
      </c>
      <c r="C3043" s="3" t="s">
        <v>20</v>
      </c>
      <c r="D3043" s="3" t="s">
        <v>2492</v>
      </c>
      <c r="E3043" s="3" t="s">
        <v>3179</v>
      </c>
      <c r="F3043" s="3" t="s">
        <v>83</v>
      </c>
      <c r="G3043" s="3" t="s">
        <v>84</v>
      </c>
      <c r="H3043" s="3" t="s">
        <v>3195</v>
      </c>
      <c r="I3043" s="4">
        <v>31.99</v>
      </c>
    </row>
    <row r="3044" spans="1:9" x14ac:dyDescent="0.2">
      <c r="A3044" s="2">
        <v>419929</v>
      </c>
      <c r="B3044" s="3" t="s">
        <v>19</v>
      </c>
      <c r="C3044" s="3" t="s">
        <v>20</v>
      </c>
      <c r="D3044" s="3" t="s">
        <v>2492</v>
      </c>
      <c r="E3044" s="3" t="s">
        <v>3179</v>
      </c>
      <c r="F3044" s="3" t="s">
        <v>83</v>
      </c>
      <c r="G3044" s="3" t="s">
        <v>84</v>
      </c>
      <c r="H3044" s="3" t="s">
        <v>3196</v>
      </c>
      <c r="I3044" s="4">
        <v>31.99</v>
      </c>
    </row>
    <row r="3045" spans="1:9" x14ac:dyDescent="0.2">
      <c r="A3045" s="2">
        <v>419931</v>
      </c>
      <c r="B3045" s="3" t="s">
        <v>19</v>
      </c>
      <c r="C3045" s="3" t="s">
        <v>20</v>
      </c>
      <c r="D3045" s="3" t="s">
        <v>2492</v>
      </c>
      <c r="E3045" s="3" t="s">
        <v>3179</v>
      </c>
      <c r="F3045" s="3" t="s">
        <v>83</v>
      </c>
      <c r="G3045" s="3" t="s">
        <v>84</v>
      </c>
      <c r="H3045" s="3" t="s">
        <v>3197</v>
      </c>
      <c r="I3045" s="4">
        <v>12.37</v>
      </c>
    </row>
    <row r="3046" spans="1:9" x14ac:dyDescent="0.2">
      <c r="A3046" s="2">
        <v>428265</v>
      </c>
      <c r="B3046" s="3" t="s">
        <v>19</v>
      </c>
      <c r="C3046" s="3" t="s">
        <v>20</v>
      </c>
      <c r="D3046" s="3" t="s">
        <v>2492</v>
      </c>
      <c r="E3046" s="3" t="s">
        <v>3179</v>
      </c>
      <c r="F3046" s="3" t="s">
        <v>83</v>
      </c>
      <c r="G3046" s="3" t="s">
        <v>84</v>
      </c>
      <c r="H3046" s="3" t="s">
        <v>3198</v>
      </c>
      <c r="I3046" s="4">
        <v>31.99</v>
      </c>
    </row>
    <row r="3047" spans="1:9" x14ac:dyDescent="0.2">
      <c r="A3047" s="2">
        <v>428282</v>
      </c>
      <c r="B3047" s="3" t="s">
        <v>19</v>
      </c>
      <c r="C3047" s="3" t="s">
        <v>20</v>
      </c>
      <c r="D3047" s="3" t="s">
        <v>2492</v>
      </c>
      <c r="E3047" s="3" t="s">
        <v>3179</v>
      </c>
      <c r="F3047" s="3" t="s">
        <v>83</v>
      </c>
      <c r="G3047" s="3" t="s">
        <v>84</v>
      </c>
      <c r="H3047" s="3" t="s">
        <v>3199</v>
      </c>
      <c r="I3047" s="4">
        <v>23.45</v>
      </c>
    </row>
    <row r="3048" spans="1:9" x14ac:dyDescent="0.2">
      <c r="A3048" s="2">
        <v>596918</v>
      </c>
      <c r="B3048" s="3" t="s">
        <v>19</v>
      </c>
      <c r="C3048" s="3" t="s">
        <v>20</v>
      </c>
      <c r="D3048" s="3" t="s">
        <v>2492</v>
      </c>
      <c r="E3048" s="3" t="s">
        <v>3179</v>
      </c>
      <c r="F3048" s="3" t="s">
        <v>83</v>
      </c>
      <c r="G3048" s="3" t="s">
        <v>84</v>
      </c>
      <c r="H3048" s="3" t="s">
        <v>3200</v>
      </c>
      <c r="I3048" s="4">
        <v>12.37</v>
      </c>
    </row>
    <row r="3049" spans="1:9" x14ac:dyDescent="0.2">
      <c r="A3049" s="2">
        <v>596919</v>
      </c>
      <c r="B3049" s="3" t="s">
        <v>19</v>
      </c>
      <c r="C3049" s="3" t="s">
        <v>20</v>
      </c>
      <c r="D3049" s="3" t="s">
        <v>2492</v>
      </c>
      <c r="E3049" s="3" t="s">
        <v>3179</v>
      </c>
      <c r="F3049" s="3" t="s">
        <v>83</v>
      </c>
      <c r="G3049" s="3" t="s">
        <v>84</v>
      </c>
      <c r="H3049" s="3" t="s">
        <v>3201</v>
      </c>
      <c r="I3049" s="4">
        <v>23.45</v>
      </c>
    </row>
    <row r="3050" spans="1:9" x14ac:dyDescent="0.2">
      <c r="A3050" s="2">
        <v>596921</v>
      </c>
      <c r="B3050" s="3" t="s">
        <v>19</v>
      </c>
      <c r="C3050" s="3" t="s">
        <v>20</v>
      </c>
      <c r="D3050" s="3" t="s">
        <v>2492</v>
      </c>
      <c r="E3050" s="3" t="s">
        <v>3179</v>
      </c>
      <c r="F3050" s="3" t="s">
        <v>83</v>
      </c>
      <c r="G3050" s="3" t="s">
        <v>84</v>
      </c>
      <c r="H3050" s="3" t="s">
        <v>3202</v>
      </c>
      <c r="I3050" s="4">
        <v>31.99</v>
      </c>
    </row>
    <row r="3051" spans="1:9" x14ac:dyDescent="0.2">
      <c r="A3051" s="2">
        <v>91508</v>
      </c>
      <c r="B3051" s="3" t="s">
        <v>19</v>
      </c>
      <c r="C3051" s="3" t="s">
        <v>20</v>
      </c>
      <c r="D3051" s="3" t="s">
        <v>2492</v>
      </c>
      <c r="E3051" s="3" t="s">
        <v>3179</v>
      </c>
      <c r="F3051" s="3" t="s">
        <v>2533</v>
      </c>
      <c r="G3051" s="3" t="s">
        <v>2534</v>
      </c>
      <c r="H3051" s="3" t="s">
        <v>3203</v>
      </c>
      <c r="I3051" s="4">
        <v>9.0299999999999994</v>
      </c>
    </row>
    <row r="3052" spans="1:9" x14ac:dyDescent="0.2">
      <c r="A3052" s="2">
        <v>183605</v>
      </c>
      <c r="B3052" s="3" t="s">
        <v>19</v>
      </c>
      <c r="C3052" s="3" t="s">
        <v>20</v>
      </c>
      <c r="D3052" s="3" t="s">
        <v>2492</v>
      </c>
      <c r="E3052" s="3" t="s">
        <v>3179</v>
      </c>
      <c r="F3052" s="3" t="s">
        <v>2533</v>
      </c>
      <c r="G3052" s="3" t="s">
        <v>2534</v>
      </c>
      <c r="H3052" s="3" t="s">
        <v>3204</v>
      </c>
      <c r="I3052" s="4">
        <v>9.0299999999999994</v>
      </c>
    </row>
    <row r="3053" spans="1:9" x14ac:dyDescent="0.2">
      <c r="A3053" s="2">
        <v>243965</v>
      </c>
      <c r="B3053" s="3" t="s">
        <v>19</v>
      </c>
      <c r="C3053" s="3" t="s">
        <v>20</v>
      </c>
      <c r="D3053" s="3" t="s">
        <v>2492</v>
      </c>
      <c r="E3053" s="3" t="s">
        <v>3179</v>
      </c>
      <c r="F3053" s="3" t="s">
        <v>2533</v>
      </c>
      <c r="G3053" s="3" t="s">
        <v>2534</v>
      </c>
      <c r="H3053" s="3" t="s">
        <v>3205</v>
      </c>
      <c r="I3053" s="4">
        <v>9.0299999999999994</v>
      </c>
    </row>
    <row r="3054" spans="1:9" x14ac:dyDescent="0.2">
      <c r="A3054" s="2">
        <v>269769</v>
      </c>
      <c r="B3054" s="3" t="s">
        <v>19</v>
      </c>
      <c r="C3054" s="3" t="s">
        <v>20</v>
      </c>
      <c r="D3054" s="3" t="s">
        <v>2492</v>
      </c>
      <c r="E3054" s="3" t="s">
        <v>3179</v>
      </c>
      <c r="F3054" s="3" t="s">
        <v>2533</v>
      </c>
      <c r="G3054" s="3" t="s">
        <v>2534</v>
      </c>
      <c r="H3054" s="3" t="s">
        <v>3206</v>
      </c>
      <c r="I3054" s="4">
        <v>9.0299999999999994</v>
      </c>
    </row>
    <row r="3055" spans="1:9" x14ac:dyDescent="0.2">
      <c r="A3055" s="2">
        <v>302084</v>
      </c>
      <c r="B3055" s="3" t="s">
        <v>19</v>
      </c>
      <c r="C3055" s="3" t="s">
        <v>20</v>
      </c>
      <c r="D3055" s="3" t="s">
        <v>2492</v>
      </c>
      <c r="E3055" s="3" t="s">
        <v>3179</v>
      </c>
      <c r="F3055" s="3" t="s">
        <v>2533</v>
      </c>
      <c r="G3055" s="3" t="s">
        <v>2534</v>
      </c>
      <c r="H3055" s="3" t="s">
        <v>3207</v>
      </c>
      <c r="I3055" s="4">
        <v>14.73</v>
      </c>
    </row>
    <row r="3056" spans="1:9" x14ac:dyDescent="0.2">
      <c r="A3056" s="2">
        <v>302098</v>
      </c>
      <c r="B3056" s="3" t="s">
        <v>19</v>
      </c>
      <c r="C3056" s="3" t="s">
        <v>20</v>
      </c>
      <c r="D3056" s="3" t="s">
        <v>2492</v>
      </c>
      <c r="E3056" s="3" t="s">
        <v>3179</v>
      </c>
      <c r="F3056" s="3" t="s">
        <v>2533</v>
      </c>
      <c r="G3056" s="3" t="s">
        <v>2534</v>
      </c>
      <c r="H3056" s="3" t="s">
        <v>3208</v>
      </c>
      <c r="I3056" s="4">
        <v>14.73</v>
      </c>
    </row>
    <row r="3057" spans="1:9" x14ac:dyDescent="0.2">
      <c r="A3057" s="2">
        <v>323059</v>
      </c>
      <c r="B3057" s="3" t="s">
        <v>19</v>
      </c>
      <c r="C3057" s="3" t="s">
        <v>20</v>
      </c>
      <c r="D3057" s="3" t="s">
        <v>2492</v>
      </c>
      <c r="E3057" s="3" t="s">
        <v>3179</v>
      </c>
      <c r="F3057" s="3" t="s">
        <v>2533</v>
      </c>
      <c r="G3057" s="3" t="s">
        <v>2534</v>
      </c>
      <c r="H3057" s="3" t="s">
        <v>3209</v>
      </c>
      <c r="I3057" s="4">
        <v>7.65</v>
      </c>
    </row>
    <row r="3058" spans="1:9" x14ac:dyDescent="0.2">
      <c r="A3058" s="2">
        <v>373487</v>
      </c>
      <c r="B3058" s="3" t="s">
        <v>19</v>
      </c>
      <c r="C3058" s="3" t="s">
        <v>20</v>
      </c>
      <c r="D3058" s="3" t="s">
        <v>2492</v>
      </c>
      <c r="E3058" s="3" t="s">
        <v>3179</v>
      </c>
      <c r="F3058" s="3" t="s">
        <v>2533</v>
      </c>
      <c r="G3058" s="3" t="s">
        <v>2534</v>
      </c>
      <c r="H3058" s="3" t="s">
        <v>3210</v>
      </c>
      <c r="I3058" s="4">
        <v>29.24</v>
      </c>
    </row>
    <row r="3059" spans="1:9" x14ac:dyDescent="0.2">
      <c r="A3059" s="2">
        <v>403372</v>
      </c>
      <c r="B3059" s="3" t="s">
        <v>19</v>
      </c>
      <c r="C3059" s="3" t="s">
        <v>20</v>
      </c>
      <c r="D3059" s="3" t="s">
        <v>2492</v>
      </c>
      <c r="E3059" s="3" t="s">
        <v>3179</v>
      </c>
      <c r="F3059" s="3" t="s">
        <v>2533</v>
      </c>
      <c r="G3059" s="3" t="s">
        <v>2534</v>
      </c>
      <c r="H3059" s="3" t="s">
        <v>3211</v>
      </c>
      <c r="I3059" s="4">
        <v>29.24</v>
      </c>
    </row>
    <row r="3060" spans="1:9" x14ac:dyDescent="0.2">
      <c r="A3060" s="2">
        <v>521790</v>
      </c>
      <c r="B3060" s="3" t="s">
        <v>19</v>
      </c>
      <c r="C3060" s="3" t="s">
        <v>20</v>
      </c>
      <c r="D3060" s="3" t="s">
        <v>2492</v>
      </c>
      <c r="E3060" s="3" t="s">
        <v>3179</v>
      </c>
      <c r="F3060" s="3" t="s">
        <v>2533</v>
      </c>
      <c r="G3060" s="3" t="s">
        <v>2534</v>
      </c>
      <c r="H3060" s="3" t="s">
        <v>3212</v>
      </c>
      <c r="I3060" s="4">
        <v>9.0299999999999994</v>
      </c>
    </row>
    <row r="3061" spans="1:9" x14ac:dyDescent="0.2">
      <c r="A3061" s="2">
        <v>521802</v>
      </c>
      <c r="B3061" s="3" t="s">
        <v>19</v>
      </c>
      <c r="C3061" s="3" t="s">
        <v>20</v>
      </c>
      <c r="D3061" s="3" t="s">
        <v>2492</v>
      </c>
      <c r="E3061" s="3" t="s">
        <v>3179</v>
      </c>
      <c r="F3061" s="3" t="s">
        <v>2533</v>
      </c>
      <c r="G3061" s="3" t="s">
        <v>2534</v>
      </c>
      <c r="H3061" s="3" t="s">
        <v>3213</v>
      </c>
      <c r="I3061" s="4">
        <v>19.170000000000002</v>
      </c>
    </row>
    <row r="3062" spans="1:9" x14ac:dyDescent="0.2">
      <c r="A3062" s="2">
        <v>521804</v>
      </c>
      <c r="B3062" s="3" t="s">
        <v>19</v>
      </c>
      <c r="C3062" s="3" t="s">
        <v>20</v>
      </c>
      <c r="D3062" s="3" t="s">
        <v>2492</v>
      </c>
      <c r="E3062" s="3" t="s">
        <v>3179</v>
      </c>
      <c r="F3062" s="3" t="s">
        <v>2533</v>
      </c>
      <c r="G3062" s="3" t="s">
        <v>2534</v>
      </c>
      <c r="H3062" s="3" t="s">
        <v>3214</v>
      </c>
      <c r="I3062" s="4">
        <v>14.73</v>
      </c>
    </row>
    <row r="3063" spans="1:9" x14ac:dyDescent="0.2">
      <c r="A3063" s="2">
        <v>521805</v>
      </c>
      <c r="B3063" s="3" t="s">
        <v>19</v>
      </c>
      <c r="C3063" s="3" t="s">
        <v>20</v>
      </c>
      <c r="D3063" s="3" t="s">
        <v>2492</v>
      </c>
      <c r="E3063" s="3" t="s">
        <v>3179</v>
      </c>
      <c r="F3063" s="3" t="s">
        <v>2533</v>
      </c>
      <c r="G3063" s="3" t="s">
        <v>2534</v>
      </c>
      <c r="H3063" s="3" t="s">
        <v>3215</v>
      </c>
      <c r="I3063" s="4">
        <v>29.24</v>
      </c>
    </row>
    <row r="3064" spans="1:9" x14ac:dyDescent="0.2">
      <c r="A3064" s="2">
        <v>521808</v>
      </c>
      <c r="B3064" s="3" t="s">
        <v>19</v>
      </c>
      <c r="C3064" s="3" t="s">
        <v>20</v>
      </c>
      <c r="D3064" s="3" t="s">
        <v>2492</v>
      </c>
      <c r="E3064" s="3" t="s">
        <v>3179</v>
      </c>
      <c r="F3064" s="3" t="s">
        <v>2533</v>
      </c>
      <c r="G3064" s="3" t="s">
        <v>2534</v>
      </c>
      <c r="H3064" s="3" t="s">
        <v>3216</v>
      </c>
      <c r="I3064" s="4">
        <v>29.24</v>
      </c>
    </row>
    <row r="3065" spans="1:9" x14ac:dyDescent="0.2">
      <c r="A3065" s="2">
        <v>524005</v>
      </c>
      <c r="B3065" s="3" t="s">
        <v>19</v>
      </c>
      <c r="C3065" s="3" t="s">
        <v>20</v>
      </c>
      <c r="D3065" s="3" t="s">
        <v>2492</v>
      </c>
      <c r="E3065" s="3" t="s">
        <v>3179</v>
      </c>
      <c r="F3065" s="3" t="s">
        <v>2533</v>
      </c>
      <c r="G3065" s="3" t="s">
        <v>2534</v>
      </c>
      <c r="H3065" s="3" t="s">
        <v>3217</v>
      </c>
      <c r="I3065" s="4">
        <v>14.73</v>
      </c>
    </row>
    <row r="3066" spans="1:9" x14ac:dyDescent="0.2">
      <c r="A3066" s="2">
        <v>524050</v>
      </c>
      <c r="B3066" s="3" t="s">
        <v>19</v>
      </c>
      <c r="C3066" s="3" t="s">
        <v>20</v>
      </c>
      <c r="D3066" s="3" t="s">
        <v>2492</v>
      </c>
      <c r="E3066" s="3" t="s">
        <v>3179</v>
      </c>
      <c r="F3066" s="3" t="s">
        <v>2533</v>
      </c>
      <c r="G3066" s="3" t="s">
        <v>2534</v>
      </c>
      <c r="H3066" s="3" t="s">
        <v>3218</v>
      </c>
      <c r="I3066" s="4">
        <v>7.34</v>
      </c>
    </row>
    <row r="3067" spans="1:9" x14ac:dyDescent="0.2">
      <c r="A3067" s="2">
        <v>346882</v>
      </c>
      <c r="B3067" s="3" t="s">
        <v>19</v>
      </c>
      <c r="C3067" s="3" t="s">
        <v>20</v>
      </c>
      <c r="D3067" s="3" t="s">
        <v>2492</v>
      </c>
      <c r="E3067" s="3" t="s">
        <v>3179</v>
      </c>
      <c r="F3067" s="3" t="s">
        <v>1621</v>
      </c>
      <c r="G3067" s="3" t="s">
        <v>2639</v>
      </c>
      <c r="H3067" s="3" t="s">
        <v>3219</v>
      </c>
      <c r="I3067" s="4">
        <v>5.39</v>
      </c>
    </row>
    <row r="3068" spans="1:9" x14ac:dyDescent="0.2">
      <c r="A3068" s="2">
        <v>346885</v>
      </c>
      <c r="B3068" s="3" t="s">
        <v>19</v>
      </c>
      <c r="C3068" s="3" t="s">
        <v>20</v>
      </c>
      <c r="D3068" s="3" t="s">
        <v>2492</v>
      </c>
      <c r="E3068" s="3" t="s">
        <v>3179</v>
      </c>
      <c r="F3068" s="3" t="s">
        <v>1621</v>
      </c>
      <c r="G3068" s="3" t="s">
        <v>2639</v>
      </c>
      <c r="H3068" s="3" t="s">
        <v>3220</v>
      </c>
      <c r="I3068" s="4">
        <v>5.39</v>
      </c>
    </row>
    <row r="3069" spans="1:9" x14ac:dyDescent="0.2">
      <c r="A3069" s="2">
        <v>313121</v>
      </c>
      <c r="B3069" s="3" t="s">
        <v>19</v>
      </c>
      <c r="C3069" s="3" t="s">
        <v>20</v>
      </c>
      <c r="D3069" s="3" t="s">
        <v>2492</v>
      </c>
      <c r="E3069" s="3" t="s">
        <v>3179</v>
      </c>
      <c r="F3069" s="3" t="s">
        <v>1621</v>
      </c>
      <c r="G3069" s="3" t="s">
        <v>2639</v>
      </c>
      <c r="H3069" s="3" t="s">
        <v>3221</v>
      </c>
      <c r="I3069" s="4">
        <v>5.39</v>
      </c>
    </row>
    <row r="3070" spans="1:9" x14ac:dyDescent="0.2">
      <c r="A3070" s="2">
        <v>434474</v>
      </c>
      <c r="B3070" s="3" t="s">
        <v>19</v>
      </c>
      <c r="C3070" s="3" t="s">
        <v>20</v>
      </c>
      <c r="D3070" s="3" t="s">
        <v>2492</v>
      </c>
      <c r="E3070" s="3" t="s">
        <v>3179</v>
      </c>
      <c r="F3070" s="3" t="s">
        <v>1621</v>
      </c>
      <c r="G3070" s="3" t="s">
        <v>2639</v>
      </c>
      <c r="H3070" s="3" t="s">
        <v>3222</v>
      </c>
      <c r="I3070" s="4">
        <v>10.15</v>
      </c>
    </row>
    <row r="3071" spans="1:9" x14ac:dyDescent="0.2">
      <c r="A3071" s="2">
        <v>434480</v>
      </c>
      <c r="B3071" s="3" t="s">
        <v>19</v>
      </c>
      <c r="C3071" s="3" t="s">
        <v>20</v>
      </c>
      <c r="D3071" s="3" t="s">
        <v>2492</v>
      </c>
      <c r="E3071" s="3" t="s">
        <v>3179</v>
      </c>
      <c r="F3071" s="3" t="s">
        <v>1621</v>
      </c>
      <c r="G3071" s="3" t="s">
        <v>2639</v>
      </c>
      <c r="H3071" s="3" t="s">
        <v>3223</v>
      </c>
      <c r="I3071" s="4">
        <v>10.15</v>
      </c>
    </row>
    <row r="3072" spans="1:9" x14ac:dyDescent="0.2">
      <c r="A3072" s="2">
        <v>524467</v>
      </c>
      <c r="B3072" s="3" t="s">
        <v>19</v>
      </c>
      <c r="C3072" s="3" t="s">
        <v>20</v>
      </c>
      <c r="D3072" s="3" t="s">
        <v>2492</v>
      </c>
      <c r="E3072" s="3" t="s">
        <v>3179</v>
      </c>
      <c r="F3072" s="3" t="s">
        <v>1621</v>
      </c>
      <c r="G3072" s="3" t="s">
        <v>2505</v>
      </c>
      <c r="H3072" s="3" t="s">
        <v>3224</v>
      </c>
      <c r="I3072" s="4">
        <v>17.37</v>
      </c>
    </row>
    <row r="3073" spans="1:9" x14ac:dyDescent="0.2">
      <c r="A3073" s="2">
        <v>524471</v>
      </c>
      <c r="B3073" s="3" t="s">
        <v>19</v>
      </c>
      <c r="C3073" s="3" t="s">
        <v>20</v>
      </c>
      <c r="D3073" s="3" t="s">
        <v>2492</v>
      </c>
      <c r="E3073" s="3" t="s">
        <v>3179</v>
      </c>
      <c r="F3073" s="3" t="s">
        <v>1621</v>
      </c>
      <c r="G3073" s="3" t="s">
        <v>2505</v>
      </c>
      <c r="H3073" s="3" t="s">
        <v>3225</v>
      </c>
      <c r="I3073" s="4">
        <v>17.37</v>
      </c>
    </row>
    <row r="3074" spans="1:9" x14ac:dyDescent="0.2">
      <c r="A3074" s="2">
        <v>524474</v>
      </c>
      <c r="B3074" s="3" t="s">
        <v>19</v>
      </c>
      <c r="C3074" s="3" t="s">
        <v>20</v>
      </c>
      <c r="D3074" s="3" t="s">
        <v>2492</v>
      </c>
      <c r="E3074" s="3" t="s">
        <v>3179</v>
      </c>
      <c r="F3074" s="3" t="s">
        <v>1621</v>
      </c>
      <c r="G3074" s="3" t="s">
        <v>2505</v>
      </c>
      <c r="H3074" s="3" t="s">
        <v>3226</v>
      </c>
      <c r="I3074" s="4">
        <v>17.37</v>
      </c>
    </row>
    <row r="3075" spans="1:9" x14ac:dyDescent="0.2">
      <c r="A3075" s="2">
        <v>529129</v>
      </c>
      <c r="B3075" s="3" t="s">
        <v>19</v>
      </c>
      <c r="C3075" s="3" t="s">
        <v>20</v>
      </c>
      <c r="D3075" s="3" t="s">
        <v>2492</v>
      </c>
      <c r="E3075" s="3" t="s">
        <v>3227</v>
      </c>
      <c r="F3075" s="3" t="s">
        <v>1621</v>
      </c>
      <c r="G3075" s="3" t="s">
        <v>2814</v>
      </c>
      <c r="H3075" s="3" t="s">
        <v>3228</v>
      </c>
      <c r="I3075" s="4">
        <v>13</v>
      </c>
    </row>
    <row r="3076" spans="1:9" x14ac:dyDescent="0.2">
      <c r="A3076" s="2">
        <v>185275</v>
      </c>
      <c r="B3076" s="3" t="s">
        <v>19</v>
      </c>
      <c r="C3076" s="3" t="s">
        <v>20</v>
      </c>
      <c r="D3076" s="3" t="s">
        <v>2492</v>
      </c>
      <c r="E3076" s="3" t="s">
        <v>3227</v>
      </c>
      <c r="F3076" s="3" t="s">
        <v>1621</v>
      </c>
      <c r="G3076" s="3" t="s">
        <v>2505</v>
      </c>
      <c r="H3076" s="3" t="s">
        <v>3229</v>
      </c>
      <c r="I3076" s="4">
        <v>5.36</v>
      </c>
    </row>
    <row r="3077" spans="1:9" x14ac:dyDescent="0.2">
      <c r="A3077" s="2">
        <v>185282</v>
      </c>
      <c r="B3077" s="3" t="s">
        <v>19</v>
      </c>
      <c r="C3077" s="3" t="s">
        <v>20</v>
      </c>
      <c r="D3077" s="3" t="s">
        <v>2492</v>
      </c>
      <c r="E3077" s="3" t="s">
        <v>3227</v>
      </c>
      <c r="F3077" s="3" t="s">
        <v>1621</v>
      </c>
      <c r="G3077" s="3" t="s">
        <v>2505</v>
      </c>
      <c r="H3077" s="3" t="s">
        <v>3230</v>
      </c>
      <c r="I3077" s="4">
        <v>5.36</v>
      </c>
    </row>
    <row r="3078" spans="1:9" x14ac:dyDescent="0.2">
      <c r="A3078" s="2">
        <v>368336</v>
      </c>
      <c r="B3078" s="3" t="s">
        <v>19</v>
      </c>
      <c r="C3078" s="3" t="s">
        <v>20</v>
      </c>
      <c r="D3078" s="3" t="s">
        <v>2492</v>
      </c>
      <c r="E3078" s="3" t="s">
        <v>3227</v>
      </c>
      <c r="F3078" s="3" t="s">
        <v>1621</v>
      </c>
      <c r="G3078" s="3" t="s">
        <v>2639</v>
      </c>
      <c r="H3078" s="3" t="s">
        <v>3231</v>
      </c>
      <c r="I3078" s="4">
        <v>5.98</v>
      </c>
    </row>
    <row r="3079" spans="1:9" x14ac:dyDescent="0.2">
      <c r="A3079" s="2">
        <v>368337</v>
      </c>
      <c r="B3079" s="3" t="s">
        <v>19</v>
      </c>
      <c r="C3079" s="3" t="s">
        <v>20</v>
      </c>
      <c r="D3079" s="3" t="s">
        <v>2492</v>
      </c>
      <c r="E3079" s="3" t="s">
        <v>3227</v>
      </c>
      <c r="F3079" s="3" t="s">
        <v>1621</v>
      </c>
      <c r="G3079" s="3" t="s">
        <v>2639</v>
      </c>
      <c r="H3079" s="3" t="s">
        <v>3232</v>
      </c>
      <c r="I3079" s="4">
        <v>5.98</v>
      </c>
    </row>
    <row r="3080" spans="1:9" x14ac:dyDescent="0.2">
      <c r="A3080" s="2">
        <v>18690</v>
      </c>
      <c r="B3080" s="3" t="s">
        <v>19</v>
      </c>
      <c r="C3080" s="3" t="s">
        <v>20</v>
      </c>
      <c r="D3080" s="3" t="s">
        <v>2492</v>
      </c>
      <c r="E3080" s="3" t="s">
        <v>3227</v>
      </c>
      <c r="F3080" s="3" t="s">
        <v>1621</v>
      </c>
      <c r="G3080" s="3" t="s">
        <v>2639</v>
      </c>
      <c r="H3080" s="3" t="s">
        <v>3233</v>
      </c>
      <c r="I3080" s="4">
        <v>4.0999999999999996</v>
      </c>
    </row>
    <row r="3081" spans="1:9" x14ac:dyDescent="0.2">
      <c r="A3081" s="2">
        <v>419259</v>
      </c>
      <c r="B3081" s="3" t="s">
        <v>19</v>
      </c>
      <c r="C3081" s="3" t="s">
        <v>20</v>
      </c>
      <c r="D3081" s="3" t="s">
        <v>2492</v>
      </c>
      <c r="E3081" s="3" t="s">
        <v>3227</v>
      </c>
      <c r="F3081" s="3" t="s">
        <v>1621</v>
      </c>
      <c r="G3081" s="3" t="s">
        <v>2639</v>
      </c>
      <c r="H3081" s="3" t="s">
        <v>3234</v>
      </c>
      <c r="I3081" s="4">
        <v>5.98</v>
      </c>
    </row>
    <row r="3082" spans="1:9" x14ac:dyDescent="0.2">
      <c r="A3082" s="2">
        <v>434513</v>
      </c>
      <c r="B3082" s="3" t="s">
        <v>19</v>
      </c>
      <c r="C3082" s="3" t="s">
        <v>20</v>
      </c>
      <c r="D3082" s="3" t="s">
        <v>2492</v>
      </c>
      <c r="E3082" s="3" t="s">
        <v>3227</v>
      </c>
      <c r="F3082" s="3" t="s">
        <v>1621</v>
      </c>
      <c r="G3082" s="3" t="s">
        <v>2639</v>
      </c>
      <c r="H3082" s="3" t="s">
        <v>3235</v>
      </c>
      <c r="I3082" s="4">
        <v>3.75</v>
      </c>
    </row>
    <row r="3083" spans="1:9" x14ac:dyDescent="0.2">
      <c r="A3083" s="2">
        <v>434518</v>
      </c>
      <c r="B3083" s="3" t="s">
        <v>19</v>
      </c>
      <c r="C3083" s="3" t="s">
        <v>20</v>
      </c>
      <c r="D3083" s="3" t="s">
        <v>2492</v>
      </c>
      <c r="E3083" s="3" t="s">
        <v>3227</v>
      </c>
      <c r="F3083" s="3" t="s">
        <v>1621</v>
      </c>
      <c r="G3083" s="3" t="s">
        <v>2639</v>
      </c>
      <c r="H3083" s="3" t="s">
        <v>3236</v>
      </c>
      <c r="I3083" s="4">
        <v>3.75</v>
      </c>
    </row>
    <row r="3084" spans="1:9" x14ac:dyDescent="0.2">
      <c r="A3084" s="2">
        <v>504019</v>
      </c>
      <c r="B3084" s="3" t="s">
        <v>19</v>
      </c>
      <c r="C3084" s="3" t="s">
        <v>20</v>
      </c>
      <c r="D3084" s="3" t="s">
        <v>2492</v>
      </c>
      <c r="E3084" s="3" t="s">
        <v>3227</v>
      </c>
      <c r="F3084" s="3" t="s">
        <v>1621</v>
      </c>
      <c r="G3084" s="3" t="s">
        <v>2639</v>
      </c>
      <c r="H3084" s="3" t="s">
        <v>3237</v>
      </c>
      <c r="I3084" s="4">
        <v>9.2799999999999994</v>
      </c>
    </row>
    <row r="3085" spans="1:9" x14ac:dyDescent="0.2">
      <c r="A3085" s="2">
        <v>504024</v>
      </c>
      <c r="B3085" s="3" t="s">
        <v>19</v>
      </c>
      <c r="C3085" s="3" t="s">
        <v>20</v>
      </c>
      <c r="D3085" s="3" t="s">
        <v>2492</v>
      </c>
      <c r="E3085" s="3" t="s">
        <v>3227</v>
      </c>
      <c r="F3085" s="3" t="s">
        <v>1621</v>
      </c>
      <c r="G3085" s="3" t="s">
        <v>2639</v>
      </c>
      <c r="H3085" s="3" t="s">
        <v>3238</v>
      </c>
      <c r="I3085" s="4">
        <v>9.2799999999999994</v>
      </c>
    </row>
    <row r="3086" spans="1:9" x14ac:dyDescent="0.2">
      <c r="A3086" s="2">
        <v>504029</v>
      </c>
      <c r="B3086" s="3" t="s">
        <v>19</v>
      </c>
      <c r="C3086" s="3" t="s">
        <v>20</v>
      </c>
      <c r="D3086" s="3" t="s">
        <v>2492</v>
      </c>
      <c r="E3086" s="3" t="s">
        <v>3227</v>
      </c>
      <c r="F3086" s="3" t="s">
        <v>1621</v>
      </c>
      <c r="G3086" s="3" t="s">
        <v>2639</v>
      </c>
      <c r="H3086" s="3" t="s">
        <v>3239</v>
      </c>
      <c r="I3086" s="4">
        <v>9.2799999999999994</v>
      </c>
    </row>
    <row r="3087" spans="1:9" x14ac:dyDescent="0.2">
      <c r="A3087" s="2">
        <v>504036</v>
      </c>
      <c r="B3087" s="3" t="s">
        <v>19</v>
      </c>
      <c r="C3087" s="3" t="s">
        <v>20</v>
      </c>
      <c r="D3087" s="3" t="s">
        <v>2492</v>
      </c>
      <c r="E3087" s="3" t="s">
        <v>3227</v>
      </c>
      <c r="F3087" s="3" t="s">
        <v>1621</v>
      </c>
      <c r="G3087" s="3" t="s">
        <v>2639</v>
      </c>
      <c r="H3087" s="3" t="s">
        <v>3240</v>
      </c>
      <c r="I3087" s="4">
        <v>9.2799999999999994</v>
      </c>
    </row>
    <row r="3088" spans="1:9" x14ac:dyDescent="0.2">
      <c r="A3088" s="2">
        <v>504039</v>
      </c>
      <c r="B3088" s="3" t="s">
        <v>19</v>
      </c>
      <c r="C3088" s="3" t="s">
        <v>20</v>
      </c>
      <c r="D3088" s="3" t="s">
        <v>2492</v>
      </c>
      <c r="E3088" s="3" t="s">
        <v>3227</v>
      </c>
      <c r="F3088" s="3" t="s">
        <v>1621</v>
      </c>
      <c r="G3088" s="3" t="s">
        <v>2639</v>
      </c>
      <c r="H3088" s="3" t="s">
        <v>3241</v>
      </c>
      <c r="I3088" s="4">
        <v>4.5199999999999996</v>
      </c>
    </row>
    <row r="3089" spans="1:9" x14ac:dyDescent="0.2">
      <c r="A3089" s="2">
        <v>504043</v>
      </c>
      <c r="B3089" s="3" t="s">
        <v>19</v>
      </c>
      <c r="C3089" s="3" t="s">
        <v>20</v>
      </c>
      <c r="D3089" s="3" t="s">
        <v>2492</v>
      </c>
      <c r="E3089" s="3" t="s">
        <v>3227</v>
      </c>
      <c r="F3089" s="3" t="s">
        <v>1621</v>
      </c>
      <c r="G3089" s="3" t="s">
        <v>2639</v>
      </c>
      <c r="H3089" s="3" t="s">
        <v>3242</v>
      </c>
      <c r="I3089" s="4">
        <v>4.5199999999999996</v>
      </c>
    </row>
    <row r="3090" spans="1:9" x14ac:dyDescent="0.2">
      <c r="A3090" s="2">
        <v>431451</v>
      </c>
      <c r="B3090" s="3" t="s">
        <v>19</v>
      </c>
      <c r="C3090" s="3" t="s">
        <v>20</v>
      </c>
      <c r="D3090" s="3" t="s">
        <v>2492</v>
      </c>
      <c r="E3090" s="3" t="s">
        <v>3227</v>
      </c>
      <c r="F3090" s="3" t="s">
        <v>1621</v>
      </c>
      <c r="G3090" s="3" t="s">
        <v>2810</v>
      </c>
      <c r="H3090" s="3" t="s">
        <v>3243</v>
      </c>
      <c r="I3090" s="4">
        <v>7.2</v>
      </c>
    </row>
    <row r="3091" spans="1:9" x14ac:dyDescent="0.2">
      <c r="A3091" s="2">
        <v>431455</v>
      </c>
      <c r="B3091" s="3" t="s">
        <v>19</v>
      </c>
      <c r="C3091" s="3" t="s">
        <v>20</v>
      </c>
      <c r="D3091" s="3" t="s">
        <v>2492</v>
      </c>
      <c r="E3091" s="3" t="s">
        <v>3227</v>
      </c>
      <c r="F3091" s="3" t="s">
        <v>1621</v>
      </c>
      <c r="G3091" s="3" t="s">
        <v>2810</v>
      </c>
      <c r="H3091" s="3" t="s">
        <v>3244</v>
      </c>
      <c r="I3091" s="4">
        <v>7.2</v>
      </c>
    </row>
    <row r="3092" spans="1:9" x14ac:dyDescent="0.2">
      <c r="A3092" s="2">
        <v>10460</v>
      </c>
      <c r="B3092" s="3" t="s">
        <v>19</v>
      </c>
      <c r="C3092" s="3" t="s">
        <v>20</v>
      </c>
      <c r="D3092" s="3" t="s">
        <v>2492</v>
      </c>
      <c r="E3092" s="3" t="s">
        <v>3227</v>
      </c>
      <c r="F3092" s="3" t="s">
        <v>2271</v>
      </c>
      <c r="G3092" s="3" t="s">
        <v>2554</v>
      </c>
      <c r="H3092" s="3" t="s">
        <v>3245</v>
      </c>
      <c r="I3092" s="4">
        <v>7.56</v>
      </c>
    </row>
    <row r="3093" spans="1:9" x14ac:dyDescent="0.2">
      <c r="A3093" s="2">
        <v>14258</v>
      </c>
      <c r="B3093" s="3" t="s">
        <v>19</v>
      </c>
      <c r="C3093" s="3" t="s">
        <v>20</v>
      </c>
      <c r="D3093" s="3" t="s">
        <v>2492</v>
      </c>
      <c r="E3093" s="3" t="s">
        <v>3227</v>
      </c>
      <c r="F3093" s="3" t="s">
        <v>2271</v>
      </c>
      <c r="G3093" s="3" t="s">
        <v>2554</v>
      </c>
      <c r="H3093" s="3" t="s">
        <v>3246</v>
      </c>
      <c r="I3093" s="4">
        <v>4.79</v>
      </c>
    </row>
    <row r="3094" spans="1:9" x14ac:dyDescent="0.2">
      <c r="A3094" s="2">
        <v>15869</v>
      </c>
      <c r="B3094" s="3" t="s">
        <v>19</v>
      </c>
      <c r="C3094" s="3" t="s">
        <v>20</v>
      </c>
      <c r="D3094" s="3" t="s">
        <v>2492</v>
      </c>
      <c r="E3094" s="3" t="s">
        <v>3227</v>
      </c>
      <c r="F3094" s="3" t="s">
        <v>2271</v>
      </c>
      <c r="G3094" s="3" t="s">
        <v>2554</v>
      </c>
      <c r="H3094" s="3" t="s">
        <v>3247</v>
      </c>
      <c r="I3094" s="4">
        <v>8.99</v>
      </c>
    </row>
    <row r="3095" spans="1:9" x14ac:dyDescent="0.2">
      <c r="A3095" s="2">
        <v>23714</v>
      </c>
      <c r="B3095" s="3" t="s">
        <v>19</v>
      </c>
      <c r="C3095" s="3" t="s">
        <v>20</v>
      </c>
      <c r="D3095" s="3" t="s">
        <v>2492</v>
      </c>
      <c r="E3095" s="3" t="s">
        <v>3227</v>
      </c>
      <c r="F3095" s="3" t="s">
        <v>2271</v>
      </c>
      <c r="G3095" s="3" t="s">
        <v>2554</v>
      </c>
      <c r="H3095" s="3" t="s">
        <v>3248</v>
      </c>
      <c r="I3095" s="4">
        <v>7.56</v>
      </c>
    </row>
    <row r="3096" spans="1:9" x14ac:dyDescent="0.2">
      <c r="A3096" s="2">
        <v>32519</v>
      </c>
      <c r="B3096" s="3" t="s">
        <v>19</v>
      </c>
      <c r="C3096" s="3" t="s">
        <v>20</v>
      </c>
      <c r="D3096" s="3" t="s">
        <v>2492</v>
      </c>
      <c r="E3096" s="3" t="s">
        <v>3227</v>
      </c>
      <c r="F3096" s="3" t="s">
        <v>2271</v>
      </c>
      <c r="G3096" s="3" t="s">
        <v>2554</v>
      </c>
      <c r="H3096" s="3" t="s">
        <v>3249</v>
      </c>
      <c r="I3096" s="4">
        <v>7.56</v>
      </c>
    </row>
    <row r="3097" spans="1:9" x14ac:dyDescent="0.2">
      <c r="A3097" s="2">
        <v>21615</v>
      </c>
      <c r="B3097" s="3" t="s">
        <v>19</v>
      </c>
      <c r="C3097" s="3" t="s">
        <v>20</v>
      </c>
      <c r="D3097" s="3" t="s">
        <v>2492</v>
      </c>
      <c r="E3097" s="3" t="s">
        <v>3227</v>
      </c>
      <c r="F3097" s="3" t="s">
        <v>2271</v>
      </c>
      <c r="G3097" s="3" t="s">
        <v>2554</v>
      </c>
      <c r="H3097" s="3" t="s">
        <v>3250</v>
      </c>
      <c r="I3097" s="4">
        <v>4.79</v>
      </c>
    </row>
    <row r="3098" spans="1:9" x14ac:dyDescent="0.2">
      <c r="A3098" s="2">
        <v>274103</v>
      </c>
      <c r="B3098" s="3" t="s">
        <v>19</v>
      </c>
      <c r="C3098" s="3" t="s">
        <v>20</v>
      </c>
      <c r="D3098" s="3" t="s">
        <v>2492</v>
      </c>
      <c r="E3098" s="3" t="s">
        <v>3227</v>
      </c>
      <c r="F3098" s="3" t="s">
        <v>2271</v>
      </c>
      <c r="G3098" s="3" t="s">
        <v>2556</v>
      </c>
      <c r="H3098" s="3" t="s">
        <v>3251</v>
      </c>
      <c r="I3098" s="4">
        <v>5.15</v>
      </c>
    </row>
    <row r="3099" spans="1:9" x14ac:dyDescent="0.2">
      <c r="A3099" s="2">
        <v>274105</v>
      </c>
      <c r="B3099" s="3" t="s">
        <v>19</v>
      </c>
      <c r="C3099" s="3" t="s">
        <v>20</v>
      </c>
      <c r="D3099" s="3" t="s">
        <v>2492</v>
      </c>
      <c r="E3099" s="3" t="s">
        <v>3227</v>
      </c>
      <c r="F3099" s="3" t="s">
        <v>2271</v>
      </c>
      <c r="G3099" s="3" t="s">
        <v>2556</v>
      </c>
      <c r="H3099" s="3" t="s">
        <v>3252</v>
      </c>
      <c r="I3099" s="4">
        <v>5.15</v>
      </c>
    </row>
    <row r="3100" spans="1:9" x14ac:dyDescent="0.2">
      <c r="A3100" s="2">
        <v>274106</v>
      </c>
      <c r="B3100" s="3" t="s">
        <v>19</v>
      </c>
      <c r="C3100" s="3" t="s">
        <v>20</v>
      </c>
      <c r="D3100" s="3" t="s">
        <v>2492</v>
      </c>
      <c r="E3100" s="3" t="s">
        <v>3227</v>
      </c>
      <c r="F3100" s="3" t="s">
        <v>2271</v>
      </c>
      <c r="G3100" s="3" t="s">
        <v>2556</v>
      </c>
      <c r="H3100" s="3" t="s">
        <v>3253</v>
      </c>
      <c r="I3100" s="4">
        <v>5.15</v>
      </c>
    </row>
    <row r="3101" spans="1:9" x14ac:dyDescent="0.2">
      <c r="A3101" s="2">
        <v>7429</v>
      </c>
      <c r="B3101" s="3" t="s">
        <v>19</v>
      </c>
      <c r="C3101" s="3" t="s">
        <v>20</v>
      </c>
      <c r="D3101" s="3" t="s">
        <v>2492</v>
      </c>
      <c r="E3101" s="3" t="s">
        <v>3227</v>
      </c>
      <c r="F3101" s="3" t="s">
        <v>2271</v>
      </c>
      <c r="G3101" s="3" t="s">
        <v>361</v>
      </c>
      <c r="H3101" s="3" t="s">
        <v>3254</v>
      </c>
      <c r="I3101" s="4">
        <v>2.0299999999999998</v>
      </c>
    </row>
    <row r="3102" spans="1:9" x14ac:dyDescent="0.2">
      <c r="A3102" s="2">
        <v>7435</v>
      </c>
      <c r="B3102" s="3" t="s">
        <v>19</v>
      </c>
      <c r="C3102" s="3" t="s">
        <v>20</v>
      </c>
      <c r="D3102" s="3" t="s">
        <v>2492</v>
      </c>
      <c r="E3102" s="3" t="s">
        <v>3227</v>
      </c>
      <c r="F3102" s="3" t="s">
        <v>2271</v>
      </c>
      <c r="G3102" s="3" t="s">
        <v>361</v>
      </c>
      <c r="H3102" s="3" t="s">
        <v>3255</v>
      </c>
      <c r="I3102" s="4">
        <v>2.0299999999999998</v>
      </c>
    </row>
    <row r="3103" spans="1:9" x14ac:dyDescent="0.2">
      <c r="A3103" s="2">
        <v>7427</v>
      </c>
      <c r="B3103" s="3" t="s">
        <v>19</v>
      </c>
      <c r="C3103" s="3" t="s">
        <v>20</v>
      </c>
      <c r="D3103" s="3" t="s">
        <v>2492</v>
      </c>
      <c r="E3103" s="3" t="s">
        <v>3227</v>
      </c>
      <c r="F3103" s="3" t="s">
        <v>2271</v>
      </c>
      <c r="G3103" s="3" t="s">
        <v>361</v>
      </c>
      <c r="H3103" s="3" t="s">
        <v>3256</v>
      </c>
      <c r="I3103" s="4">
        <v>2.0299999999999998</v>
      </c>
    </row>
    <row r="3104" spans="1:9" x14ac:dyDescent="0.2">
      <c r="A3104" s="2">
        <v>465358</v>
      </c>
      <c r="B3104" s="3" t="s">
        <v>19</v>
      </c>
      <c r="C3104" s="3" t="s">
        <v>20</v>
      </c>
      <c r="D3104" s="3" t="s">
        <v>2492</v>
      </c>
      <c r="E3104" s="3" t="s">
        <v>3227</v>
      </c>
      <c r="F3104" s="3" t="s">
        <v>2271</v>
      </c>
      <c r="G3104" s="3" t="s">
        <v>2676</v>
      </c>
      <c r="H3104" s="3" t="s">
        <v>3257</v>
      </c>
      <c r="I3104" s="4">
        <v>1.95</v>
      </c>
    </row>
    <row r="3105" spans="1:9" x14ac:dyDescent="0.2">
      <c r="A3105" s="2">
        <v>465405</v>
      </c>
      <c r="B3105" s="3" t="s">
        <v>19</v>
      </c>
      <c r="C3105" s="3" t="s">
        <v>20</v>
      </c>
      <c r="D3105" s="3" t="s">
        <v>2492</v>
      </c>
      <c r="E3105" s="3" t="s">
        <v>3227</v>
      </c>
      <c r="F3105" s="3" t="s">
        <v>2271</v>
      </c>
      <c r="G3105" s="3" t="s">
        <v>2676</v>
      </c>
      <c r="H3105" s="3" t="s">
        <v>3258</v>
      </c>
      <c r="I3105" s="4">
        <v>2</v>
      </c>
    </row>
    <row r="3106" spans="1:9" x14ac:dyDescent="0.2">
      <c r="A3106" s="2">
        <v>465403</v>
      </c>
      <c r="B3106" s="3" t="s">
        <v>19</v>
      </c>
      <c r="C3106" s="3" t="s">
        <v>20</v>
      </c>
      <c r="D3106" s="3" t="s">
        <v>2492</v>
      </c>
      <c r="E3106" s="3" t="s">
        <v>3227</v>
      </c>
      <c r="F3106" s="3" t="s">
        <v>2271</v>
      </c>
      <c r="G3106" s="3" t="s">
        <v>3259</v>
      </c>
      <c r="H3106" s="3" t="s">
        <v>3260</v>
      </c>
      <c r="I3106" s="4">
        <v>2</v>
      </c>
    </row>
    <row r="3107" spans="1:9" x14ac:dyDescent="0.2">
      <c r="A3107" s="2">
        <v>466825</v>
      </c>
      <c r="B3107" s="3" t="s">
        <v>19</v>
      </c>
      <c r="C3107" s="3" t="s">
        <v>20</v>
      </c>
      <c r="D3107" s="3" t="s">
        <v>2492</v>
      </c>
      <c r="E3107" s="3" t="s">
        <v>3227</v>
      </c>
      <c r="F3107" s="3" t="s">
        <v>2271</v>
      </c>
      <c r="G3107" s="3" t="s">
        <v>2272</v>
      </c>
      <c r="H3107" s="3" t="s">
        <v>3261</v>
      </c>
      <c r="I3107" s="4">
        <v>4.12</v>
      </c>
    </row>
    <row r="3108" spans="1:9" x14ac:dyDescent="0.2">
      <c r="A3108" s="2">
        <v>466827</v>
      </c>
      <c r="B3108" s="3" t="s">
        <v>19</v>
      </c>
      <c r="C3108" s="3" t="s">
        <v>20</v>
      </c>
      <c r="D3108" s="3" t="s">
        <v>2492</v>
      </c>
      <c r="E3108" s="3" t="s">
        <v>3227</v>
      </c>
      <c r="F3108" s="3" t="s">
        <v>2271</v>
      </c>
      <c r="G3108" s="3" t="s">
        <v>2272</v>
      </c>
      <c r="H3108" s="3" t="s">
        <v>3262</v>
      </c>
      <c r="I3108" s="4">
        <v>4.1399999999999997</v>
      </c>
    </row>
    <row r="3109" spans="1:9" x14ac:dyDescent="0.2">
      <c r="A3109" s="2">
        <v>466828</v>
      </c>
      <c r="B3109" s="3" t="s">
        <v>19</v>
      </c>
      <c r="C3109" s="3" t="s">
        <v>20</v>
      </c>
      <c r="D3109" s="3" t="s">
        <v>2492</v>
      </c>
      <c r="E3109" s="3" t="s">
        <v>3227</v>
      </c>
      <c r="F3109" s="3" t="s">
        <v>2271</v>
      </c>
      <c r="G3109" s="3" t="s">
        <v>2272</v>
      </c>
      <c r="H3109" s="3" t="s">
        <v>3263</v>
      </c>
      <c r="I3109" s="4">
        <v>4.0999999999999996</v>
      </c>
    </row>
    <row r="3110" spans="1:9" x14ac:dyDescent="0.2">
      <c r="A3110" s="2">
        <v>466834</v>
      </c>
      <c r="B3110" s="3" t="s">
        <v>19</v>
      </c>
      <c r="C3110" s="3" t="s">
        <v>20</v>
      </c>
      <c r="D3110" s="3" t="s">
        <v>2492</v>
      </c>
      <c r="E3110" s="3" t="s">
        <v>3227</v>
      </c>
      <c r="F3110" s="3" t="s">
        <v>2271</v>
      </c>
      <c r="G3110" s="3" t="s">
        <v>2272</v>
      </c>
      <c r="H3110" s="3" t="s">
        <v>3264</v>
      </c>
      <c r="I3110" s="4">
        <v>7.66</v>
      </c>
    </row>
    <row r="3111" spans="1:9" x14ac:dyDescent="0.2">
      <c r="A3111" s="2">
        <v>466836</v>
      </c>
      <c r="B3111" s="3" t="s">
        <v>19</v>
      </c>
      <c r="C3111" s="3" t="s">
        <v>20</v>
      </c>
      <c r="D3111" s="3" t="s">
        <v>2492</v>
      </c>
      <c r="E3111" s="3" t="s">
        <v>3227</v>
      </c>
      <c r="F3111" s="3" t="s">
        <v>2271</v>
      </c>
      <c r="G3111" s="3" t="s">
        <v>2272</v>
      </c>
      <c r="H3111" s="3" t="s">
        <v>3265</v>
      </c>
      <c r="I3111" s="4">
        <v>7.84</v>
      </c>
    </row>
    <row r="3112" spans="1:9" x14ac:dyDescent="0.2">
      <c r="A3112" s="2">
        <v>63573</v>
      </c>
      <c r="B3112" s="3" t="s">
        <v>19</v>
      </c>
      <c r="C3112" s="3" t="s">
        <v>20</v>
      </c>
      <c r="D3112" s="3" t="s">
        <v>2492</v>
      </c>
      <c r="E3112" s="3" t="s">
        <v>3227</v>
      </c>
      <c r="F3112" s="3" t="s">
        <v>1669</v>
      </c>
      <c r="G3112" s="3" t="s">
        <v>1670</v>
      </c>
      <c r="H3112" s="3" t="s">
        <v>3266</v>
      </c>
      <c r="I3112" s="4">
        <v>4.22</v>
      </c>
    </row>
    <row r="3113" spans="1:9" x14ac:dyDescent="0.2">
      <c r="A3113" s="2">
        <v>63574</v>
      </c>
      <c r="B3113" s="3" t="s">
        <v>19</v>
      </c>
      <c r="C3113" s="3" t="s">
        <v>20</v>
      </c>
      <c r="D3113" s="3" t="s">
        <v>2492</v>
      </c>
      <c r="E3113" s="3" t="s">
        <v>3227</v>
      </c>
      <c r="F3113" s="3" t="s">
        <v>1669</v>
      </c>
      <c r="G3113" s="3" t="s">
        <v>1670</v>
      </c>
      <c r="H3113" s="3" t="s">
        <v>3267</v>
      </c>
      <c r="I3113" s="4">
        <v>4.22</v>
      </c>
    </row>
    <row r="3114" spans="1:9" x14ac:dyDescent="0.2">
      <c r="A3114" s="2">
        <v>235082</v>
      </c>
      <c r="B3114" s="3" t="s">
        <v>19</v>
      </c>
      <c r="C3114" s="3" t="s">
        <v>20</v>
      </c>
      <c r="D3114" s="3" t="s">
        <v>2492</v>
      </c>
      <c r="E3114" s="3" t="s">
        <v>3227</v>
      </c>
      <c r="F3114" s="3" t="s">
        <v>1669</v>
      </c>
      <c r="G3114" s="3" t="s">
        <v>1670</v>
      </c>
      <c r="H3114" s="3" t="s">
        <v>3268</v>
      </c>
      <c r="I3114" s="4">
        <v>2.57</v>
      </c>
    </row>
    <row r="3115" spans="1:9" x14ac:dyDescent="0.2">
      <c r="A3115" s="2">
        <v>235085</v>
      </c>
      <c r="B3115" s="3" t="s">
        <v>19</v>
      </c>
      <c r="C3115" s="3" t="s">
        <v>20</v>
      </c>
      <c r="D3115" s="3" t="s">
        <v>2492</v>
      </c>
      <c r="E3115" s="3" t="s">
        <v>3227</v>
      </c>
      <c r="F3115" s="3" t="s">
        <v>1669</v>
      </c>
      <c r="G3115" s="3" t="s">
        <v>1670</v>
      </c>
      <c r="H3115" s="3" t="s">
        <v>3269</v>
      </c>
      <c r="I3115" s="4">
        <v>2.57</v>
      </c>
    </row>
    <row r="3116" spans="1:9" x14ac:dyDescent="0.2">
      <c r="A3116" s="2">
        <v>235087</v>
      </c>
      <c r="B3116" s="3" t="s">
        <v>19</v>
      </c>
      <c r="C3116" s="3" t="s">
        <v>20</v>
      </c>
      <c r="D3116" s="3" t="s">
        <v>2492</v>
      </c>
      <c r="E3116" s="3" t="s">
        <v>3227</v>
      </c>
      <c r="F3116" s="3" t="s">
        <v>1669</v>
      </c>
      <c r="G3116" s="3" t="s">
        <v>1670</v>
      </c>
      <c r="H3116" s="3" t="s">
        <v>3270</v>
      </c>
      <c r="I3116" s="4">
        <v>8.57</v>
      </c>
    </row>
    <row r="3117" spans="1:9" x14ac:dyDescent="0.2">
      <c r="A3117" s="2">
        <v>235088</v>
      </c>
      <c r="B3117" s="3" t="s">
        <v>19</v>
      </c>
      <c r="C3117" s="3" t="s">
        <v>20</v>
      </c>
      <c r="D3117" s="3" t="s">
        <v>2492</v>
      </c>
      <c r="E3117" s="3" t="s">
        <v>3227</v>
      </c>
      <c r="F3117" s="3" t="s">
        <v>1669</v>
      </c>
      <c r="G3117" s="3" t="s">
        <v>1670</v>
      </c>
      <c r="H3117" s="3" t="s">
        <v>3271</v>
      </c>
      <c r="I3117" s="4">
        <v>8.57</v>
      </c>
    </row>
    <row r="3118" spans="1:9" x14ac:dyDescent="0.2">
      <c r="A3118" s="2">
        <v>235086</v>
      </c>
      <c r="B3118" s="3" t="s">
        <v>19</v>
      </c>
      <c r="C3118" s="3" t="s">
        <v>20</v>
      </c>
      <c r="D3118" s="3" t="s">
        <v>2492</v>
      </c>
      <c r="E3118" s="3" t="s">
        <v>3227</v>
      </c>
      <c r="F3118" s="3" t="s">
        <v>1669</v>
      </c>
      <c r="G3118" s="3" t="s">
        <v>1670</v>
      </c>
      <c r="H3118" s="3" t="s">
        <v>3272</v>
      </c>
      <c r="I3118" s="4">
        <v>8.57</v>
      </c>
    </row>
    <row r="3119" spans="1:9" x14ac:dyDescent="0.2">
      <c r="A3119" s="2">
        <v>292523</v>
      </c>
      <c r="B3119" s="3" t="s">
        <v>19</v>
      </c>
      <c r="C3119" s="3" t="s">
        <v>20</v>
      </c>
      <c r="D3119" s="3" t="s">
        <v>2492</v>
      </c>
      <c r="E3119" s="3" t="s">
        <v>3227</v>
      </c>
      <c r="F3119" s="3" t="s">
        <v>1669</v>
      </c>
      <c r="G3119" s="3" t="s">
        <v>1670</v>
      </c>
      <c r="H3119" s="3" t="s">
        <v>3273</v>
      </c>
      <c r="I3119" s="4">
        <v>3.42</v>
      </c>
    </row>
    <row r="3120" spans="1:9" x14ac:dyDescent="0.2">
      <c r="A3120" s="2">
        <v>292524</v>
      </c>
      <c r="B3120" s="3" t="s">
        <v>19</v>
      </c>
      <c r="C3120" s="3" t="s">
        <v>20</v>
      </c>
      <c r="D3120" s="3" t="s">
        <v>2492</v>
      </c>
      <c r="E3120" s="3" t="s">
        <v>3227</v>
      </c>
      <c r="F3120" s="3" t="s">
        <v>1669</v>
      </c>
      <c r="G3120" s="3" t="s">
        <v>1670</v>
      </c>
      <c r="H3120" s="3" t="s">
        <v>3274</v>
      </c>
      <c r="I3120" s="4">
        <v>3.45</v>
      </c>
    </row>
    <row r="3121" spans="1:9" x14ac:dyDescent="0.2">
      <c r="A3121" s="2">
        <v>292526</v>
      </c>
      <c r="B3121" s="3" t="s">
        <v>19</v>
      </c>
      <c r="C3121" s="3" t="s">
        <v>20</v>
      </c>
      <c r="D3121" s="3" t="s">
        <v>2492</v>
      </c>
      <c r="E3121" s="3" t="s">
        <v>3227</v>
      </c>
      <c r="F3121" s="3" t="s">
        <v>1669</v>
      </c>
      <c r="G3121" s="3" t="s">
        <v>1670</v>
      </c>
      <c r="H3121" s="3" t="s">
        <v>3275</v>
      </c>
      <c r="I3121" s="4">
        <v>3.4</v>
      </c>
    </row>
    <row r="3122" spans="1:9" x14ac:dyDescent="0.2">
      <c r="A3122" s="2">
        <v>373044</v>
      </c>
      <c r="B3122" s="3" t="s">
        <v>19</v>
      </c>
      <c r="C3122" s="3" t="s">
        <v>20</v>
      </c>
      <c r="D3122" s="3" t="s">
        <v>2492</v>
      </c>
      <c r="E3122" s="3" t="s">
        <v>3227</v>
      </c>
      <c r="F3122" s="3" t="s">
        <v>1669</v>
      </c>
      <c r="G3122" s="3" t="s">
        <v>1670</v>
      </c>
      <c r="H3122" s="3" t="s">
        <v>3276</v>
      </c>
      <c r="I3122" s="4">
        <v>4.84</v>
      </c>
    </row>
    <row r="3123" spans="1:9" x14ac:dyDescent="0.2">
      <c r="A3123" s="2">
        <v>373048</v>
      </c>
      <c r="B3123" s="3" t="s">
        <v>19</v>
      </c>
      <c r="C3123" s="3" t="s">
        <v>20</v>
      </c>
      <c r="D3123" s="3" t="s">
        <v>2492</v>
      </c>
      <c r="E3123" s="3" t="s">
        <v>3227</v>
      </c>
      <c r="F3123" s="3" t="s">
        <v>1669</v>
      </c>
      <c r="G3123" s="3" t="s">
        <v>1670</v>
      </c>
      <c r="H3123" s="3" t="s">
        <v>3277</v>
      </c>
      <c r="I3123" s="4">
        <v>4.84</v>
      </c>
    </row>
    <row r="3124" spans="1:9" x14ac:dyDescent="0.2">
      <c r="A3124" s="2">
        <v>373051</v>
      </c>
      <c r="B3124" s="3" t="s">
        <v>19</v>
      </c>
      <c r="C3124" s="3" t="s">
        <v>20</v>
      </c>
      <c r="D3124" s="3" t="s">
        <v>2492</v>
      </c>
      <c r="E3124" s="3" t="s">
        <v>3227</v>
      </c>
      <c r="F3124" s="3" t="s">
        <v>1669</v>
      </c>
      <c r="G3124" s="3" t="s">
        <v>1670</v>
      </c>
      <c r="H3124" s="3" t="s">
        <v>3278</v>
      </c>
      <c r="I3124" s="4">
        <v>4.84</v>
      </c>
    </row>
    <row r="3125" spans="1:9" x14ac:dyDescent="0.2">
      <c r="A3125" s="2">
        <v>373053</v>
      </c>
      <c r="B3125" s="3" t="s">
        <v>19</v>
      </c>
      <c r="C3125" s="3" t="s">
        <v>20</v>
      </c>
      <c r="D3125" s="3" t="s">
        <v>2492</v>
      </c>
      <c r="E3125" s="3" t="s">
        <v>3227</v>
      </c>
      <c r="F3125" s="3" t="s">
        <v>1669</v>
      </c>
      <c r="G3125" s="3" t="s">
        <v>1670</v>
      </c>
      <c r="H3125" s="3" t="s">
        <v>3279</v>
      </c>
      <c r="I3125" s="4">
        <v>7.67</v>
      </c>
    </row>
    <row r="3126" spans="1:9" x14ac:dyDescent="0.2">
      <c r="A3126" s="2">
        <v>1054</v>
      </c>
      <c r="B3126" s="3" t="s">
        <v>19</v>
      </c>
      <c r="C3126" s="3" t="s">
        <v>20</v>
      </c>
      <c r="D3126" s="3" t="s">
        <v>2492</v>
      </c>
      <c r="E3126" s="3" t="s">
        <v>3227</v>
      </c>
      <c r="F3126" s="3" t="s">
        <v>83</v>
      </c>
      <c r="G3126" s="3" t="s">
        <v>311</v>
      </c>
      <c r="H3126" s="3" t="s">
        <v>3280</v>
      </c>
      <c r="I3126" s="4">
        <v>7.7</v>
      </c>
    </row>
    <row r="3127" spans="1:9" x14ac:dyDescent="0.2">
      <c r="A3127" s="2">
        <v>5998</v>
      </c>
      <c r="B3127" s="3" t="s">
        <v>19</v>
      </c>
      <c r="C3127" s="3" t="s">
        <v>20</v>
      </c>
      <c r="D3127" s="3" t="s">
        <v>2492</v>
      </c>
      <c r="E3127" s="3" t="s">
        <v>3227</v>
      </c>
      <c r="F3127" s="3" t="s">
        <v>83</v>
      </c>
      <c r="G3127" s="3" t="s">
        <v>311</v>
      </c>
      <c r="H3127" s="3" t="s">
        <v>3281</v>
      </c>
      <c r="I3127" s="4">
        <v>6.8</v>
      </c>
    </row>
    <row r="3128" spans="1:9" x14ac:dyDescent="0.2">
      <c r="A3128" s="2">
        <v>13014</v>
      </c>
      <c r="B3128" s="3" t="s">
        <v>19</v>
      </c>
      <c r="C3128" s="3" t="s">
        <v>20</v>
      </c>
      <c r="D3128" s="3" t="s">
        <v>2492</v>
      </c>
      <c r="E3128" s="3" t="s">
        <v>3227</v>
      </c>
      <c r="F3128" s="3" t="s">
        <v>83</v>
      </c>
      <c r="G3128" s="3" t="s">
        <v>311</v>
      </c>
      <c r="H3128" s="3" t="s">
        <v>3282</v>
      </c>
      <c r="I3128" s="4">
        <v>7.7</v>
      </c>
    </row>
    <row r="3129" spans="1:9" x14ac:dyDescent="0.2">
      <c r="A3129" s="2">
        <v>17166</v>
      </c>
      <c r="B3129" s="3" t="s">
        <v>19</v>
      </c>
      <c r="C3129" s="3" t="s">
        <v>20</v>
      </c>
      <c r="D3129" s="3" t="s">
        <v>2492</v>
      </c>
      <c r="E3129" s="3" t="s">
        <v>3227</v>
      </c>
      <c r="F3129" s="3" t="s">
        <v>83</v>
      </c>
      <c r="G3129" s="3" t="s">
        <v>311</v>
      </c>
      <c r="H3129" s="3" t="s">
        <v>3283</v>
      </c>
      <c r="I3129" s="4">
        <v>7.7</v>
      </c>
    </row>
    <row r="3130" spans="1:9" x14ac:dyDescent="0.2">
      <c r="A3130" s="2">
        <v>62102</v>
      </c>
      <c r="B3130" s="3" t="s">
        <v>19</v>
      </c>
      <c r="C3130" s="3" t="s">
        <v>20</v>
      </c>
      <c r="D3130" s="3" t="s">
        <v>2492</v>
      </c>
      <c r="E3130" s="3" t="s">
        <v>3227</v>
      </c>
      <c r="F3130" s="3" t="s">
        <v>83</v>
      </c>
      <c r="G3130" s="3" t="s">
        <v>311</v>
      </c>
      <c r="H3130" s="3" t="s">
        <v>3284</v>
      </c>
      <c r="I3130" s="4">
        <v>6.8</v>
      </c>
    </row>
    <row r="3131" spans="1:9" x14ac:dyDescent="0.2">
      <c r="A3131" s="2">
        <v>92562</v>
      </c>
      <c r="B3131" s="3" t="s">
        <v>19</v>
      </c>
      <c r="C3131" s="3" t="s">
        <v>20</v>
      </c>
      <c r="D3131" s="3" t="s">
        <v>2492</v>
      </c>
      <c r="E3131" s="3" t="s">
        <v>3227</v>
      </c>
      <c r="F3131" s="3" t="s">
        <v>83</v>
      </c>
      <c r="G3131" s="3" t="s">
        <v>311</v>
      </c>
      <c r="H3131" s="3" t="s">
        <v>3285</v>
      </c>
      <c r="I3131" s="4">
        <v>13.56</v>
      </c>
    </row>
    <row r="3132" spans="1:9" x14ac:dyDescent="0.2">
      <c r="A3132" s="2">
        <v>135666</v>
      </c>
      <c r="B3132" s="3" t="s">
        <v>19</v>
      </c>
      <c r="C3132" s="3" t="s">
        <v>20</v>
      </c>
      <c r="D3132" s="3" t="s">
        <v>2492</v>
      </c>
      <c r="E3132" s="3" t="s">
        <v>3227</v>
      </c>
      <c r="F3132" s="3" t="s">
        <v>83</v>
      </c>
      <c r="G3132" s="3" t="s">
        <v>311</v>
      </c>
      <c r="H3132" s="3" t="s">
        <v>3286</v>
      </c>
      <c r="I3132" s="4">
        <v>7.7</v>
      </c>
    </row>
    <row r="3133" spans="1:9" x14ac:dyDescent="0.2">
      <c r="A3133" s="2">
        <v>352333</v>
      </c>
      <c r="B3133" s="3" t="s">
        <v>19</v>
      </c>
      <c r="C3133" s="3" t="s">
        <v>20</v>
      </c>
      <c r="D3133" s="3" t="s">
        <v>2492</v>
      </c>
      <c r="E3133" s="3" t="s">
        <v>3227</v>
      </c>
      <c r="F3133" s="3" t="s">
        <v>83</v>
      </c>
      <c r="G3133" s="3" t="s">
        <v>311</v>
      </c>
      <c r="H3133" s="3" t="s">
        <v>3287</v>
      </c>
      <c r="I3133" s="4">
        <v>19.84</v>
      </c>
    </row>
    <row r="3134" spans="1:9" x14ac:dyDescent="0.2">
      <c r="A3134" s="2">
        <v>352335</v>
      </c>
      <c r="B3134" s="3" t="s">
        <v>19</v>
      </c>
      <c r="C3134" s="3" t="s">
        <v>20</v>
      </c>
      <c r="D3134" s="3" t="s">
        <v>2492</v>
      </c>
      <c r="E3134" s="3" t="s">
        <v>3227</v>
      </c>
      <c r="F3134" s="3" t="s">
        <v>83</v>
      </c>
      <c r="G3134" s="3" t="s">
        <v>311</v>
      </c>
      <c r="H3134" s="3" t="s">
        <v>3288</v>
      </c>
      <c r="I3134" s="4">
        <v>19.84</v>
      </c>
    </row>
    <row r="3135" spans="1:9" x14ac:dyDescent="0.2">
      <c r="A3135" s="2">
        <v>427465</v>
      </c>
      <c r="B3135" s="3" t="s">
        <v>19</v>
      </c>
      <c r="C3135" s="3" t="s">
        <v>20</v>
      </c>
      <c r="D3135" s="3" t="s">
        <v>2492</v>
      </c>
      <c r="E3135" s="3" t="s">
        <v>3227</v>
      </c>
      <c r="F3135" s="3" t="s">
        <v>83</v>
      </c>
      <c r="G3135" s="3" t="s">
        <v>311</v>
      </c>
      <c r="H3135" s="3" t="s">
        <v>3289</v>
      </c>
      <c r="I3135" s="4">
        <v>19.84</v>
      </c>
    </row>
    <row r="3136" spans="1:9" x14ac:dyDescent="0.2">
      <c r="A3136" s="2">
        <v>507512</v>
      </c>
      <c r="B3136" s="3" t="s">
        <v>19</v>
      </c>
      <c r="C3136" s="3" t="s">
        <v>20</v>
      </c>
      <c r="D3136" s="3" t="s">
        <v>2492</v>
      </c>
      <c r="E3136" s="3" t="s">
        <v>3227</v>
      </c>
      <c r="F3136" s="3" t="s">
        <v>83</v>
      </c>
      <c r="G3136" s="3" t="s">
        <v>311</v>
      </c>
      <c r="H3136" s="3" t="s">
        <v>3290</v>
      </c>
      <c r="I3136" s="4">
        <v>19.84</v>
      </c>
    </row>
    <row r="3137" spans="1:9" x14ac:dyDescent="0.2">
      <c r="A3137" s="2">
        <v>583713</v>
      </c>
      <c r="B3137" s="3" t="s">
        <v>19</v>
      </c>
      <c r="C3137" s="3" t="s">
        <v>20</v>
      </c>
      <c r="D3137" s="3" t="s">
        <v>2492</v>
      </c>
      <c r="E3137" s="3" t="s">
        <v>3227</v>
      </c>
      <c r="F3137" s="3" t="s">
        <v>83</v>
      </c>
      <c r="G3137" s="3" t="s">
        <v>311</v>
      </c>
      <c r="H3137" s="3" t="s">
        <v>3291</v>
      </c>
      <c r="I3137" s="4">
        <v>19.98</v>
      </c>
    </row>
    <row r="3138" spans="1:9" x14ac:dyDescent="0.2">
      <c r="A3138" s="2">
        <v>583715</v>
      </c>
      <c r="B3138" s="3" t="s">
        <v>19</v>
      </c>
      <c r="C3138" s="3" t="s">
        <v>20</v>
      </c>
      <c r="D3138" s="3" t="s">
        <v>2492</v>
      </c>
      <c r="E3138" s="3" t="s">
        <v>3227</v>
      </c>
      <c r="F3138" s="3" t="s">
        <v>83</v>
      </c>
      <c r="G3138" s="3" t="s">
        <v>311</v>
      </c>
      <c r="H3138" s="3" t="s">
        <v>3292</v>
      </c>
      <c r="I3138" s="4">
        <v>13.11</v>
      </c>
    </row>
    <row r="3139" spans="1:9" x14ac:dyDescent="0.2">
      <c r="A3139" s="2">
        <v>107790</v>
      </c>
      <c r="B3139" s="3" t="s">
        <v>19</v>
      </c>
      <c r="C3139" s="3" t="s">
        <v>20</v>
      </c>
      <c r="D3139" s="3" t="s">
        <v>2492</v>
      </c>
      <c r="E3139" s="3" t="s">
        <v>3227</v>
      </c>
      <c r="F3139" s="3" t="s">
        <v>72</v>
      </c>
      <c r="G3139" s="3" t="s">
        <v>2961</v>
      </c>
      <c r="H3139" s="3" t="s">
        <v>3293</v>
      </c>
      <c r="I3139" s="4">
        <v>6.21</v>
      </c>
    </row>
    <row r="3140" spans="1:9" x14ac:dyDescent="0.2">
      <c r="A3140" s="2">
        <v>321083</v>
      </c>
      <c r="B3140" s="3" t="s">
        <v>19</v>
      </c>
      <c r="C3140" s="3" t="s">
        <v>20</v>
      </c>
      <c r="D3140" s="3" t="s">
        <v>2492</v>
      </c>
      <c r="E3140" s="3" t="s">
        <v>3227</v>
      </c>
      <c r="F3140" s="3" t="s">
        <v>72</v>
      </c>
      <c r="G3140" s="3" t="s">
        <v>2961</v>
      </c>
      <c r="H3140" s="3" t="s">
        <v>3294</v>
      </c>
      <c r="I3140" s="4">
        <v>13.58</v>
      </c>
    </row>
    <row r="3141" spans="1:9" x14ac:dyDescent="0.2">
      <c r="A3141" s="2">
        <v>287382</v>
      </c>
      <c r="B3141" s="3" t="s">
        <v>19</v>
      </c>
      <c r="C3141" s="3" t="s">
        <v>20</v>
      </c>
      <c r="D3141" s="3" t="s">
        <v>2492</v>
      </c>
      <c r="E3141" s="3" t="s">
        <v>3227</v>
      </c>
      <c r="F3141" s="3" t="s">
        <v>72</v>
      </c>
      <c r="G3141" s="3" t="s">
        <v>2961</v>
      </c>
      <c r="H3141" s="3" t="s">
        <v>3295</v>
      </c>
      <c r="I3141" s="4">
        <v>13.58</v>
      </c>
    </row>
    <row r="3142" spans="1:9" x14ac:dyDescent="0.2">
      <c r="A3142" s="2">
        <v>381622</v>
      </c>
      <c r="B3142" s="3" t="s">
        <v>19</v>
      </c>
      <c r="C3142" s="3" t="s">
        <v>20</v>
      </c>
      <c r="D3142" s="3" t="s">
        <v>2492</v>
      </c>
      <c r="E3142" s="3" t="s">
        <v>3227</v>
      </c>
      <c r="F3142" s="3" t="s">
        <v>72</v>
      </c>
      <c r="G3142" s="3" t="s">
        <v>2961</v>
      </c>
      <c r="H3142" s="3" t="s">
        <v>3296</v>
      </c>
      <c r="I3142" s="4">
        <v>13.58</v>
      </c>
    </row>
    <row r="3143" spans="1:9" x14ac:dyDescent="0.2">
      <c r="A3143" s="2">
        <v>381633</v>
      </c>
      <c r="B3143" s="3" t="s">
        <v>19</v>
      </c>
      <c r="C3143" s="3" t="s">
        <v>20</v>
      </c>
      <c r="D3143" s="3" t="s">
        <v>2492</v>
      </c>
      <c r="E3143" s="3" t="s">
        <v>3227</v>
      </c>
      <c r="F3143" s="3" t="s">
        <v>72</v>
      </c>
      <c r="G3143" s="3" t="s">
        <v>2961</v>
      </c>
      <c r="H3143" s="3" t="s">
        <v>3297</v>
      </c>
      <c r="I3143" s="4">
        <v>20.309999999999999</v>
      </c>
    </row>
    <row r="3144" spans="1:9" x14ac:dyDescent="0.2">
      <c r="A3144" s="2">
        <v>381636</v>
      </c>
      <c r="B3144" s="3" t="s">
        <v>19</v>
      </c>
      <c r="C3144" s="3" t="s">
        <v>20</v>
      </c>
      <c r="D3144" s="3" t="s">
        <v>2492</v>
      </c>
      <c r="E3144" s="3" t="s">
        <v>3227</v>
      </c>
      <c r="F3144" s="3" t="s">
        <v>72</v>
      </c>
      <c r="G3144" s="3" t="s">
        <v>2961</v>
      </c>
      <c r="H3144" s="3" t="s">
        <v>3298</v>
      </c>
      <c r="I3144" s="4">
        <v>13.58</v>
      </c>
    </row>
    <row r="3145" spans="1:9" x14ac:dyDescent="0.2">
      <c r="A3145" s="2">
        <v>381642</v>
      </c>
      <c r="B3145" s="3" t="s">
        <v>19</v>
      </c>
      <c r="C3145" s="3" t="s">
        <v>20</v>
      </c>
      <c r="D3145" s="3" t="s">
        <v>2492</v>
      </c>
      <c r="E3145" s="3" t="s">
        <v>3227</v>
      </c>
      <c r="F3145" s="3" t="s">
        <v>72</v>
      </c>
      <c r="G3145" s="3" t="s">
        <v>2961</v>
      </c>
      <c r="H3145" s="3" t="s">
        <v>3299</v>
      </c>
      <c r="I3145" s="4">
        <v>20.309999999999999</v>
      </c>
    </row>
    <row r="3146" spans="1:9" x14ac:dyDescent="0.2">
      <c r="A3146" s="2">
        <v>539861</v>
      </c>
      <c r="B3146" s="3" t="s">
        <v>19</v>
      </c>
      <c r="C3146" s="3" t="s">
        <v>20</v>
      </c>
      <c r="D3146" s="3" t="s">
        <v>2492</v>
      </c>
      <c r="E3146" s="3" t="s">
        <v>3227</v>
      </c>
      <c r="F3146" s="3" t="s">
        <v>72</v>
      </c>
      <c r="G3146" s="3" t="s">
        <v>2961</v>
      </c>
      <c r="H3146" s="3" t="s">
        <v>3300</v>
      </c>
      <c r="I3146" s="4">
        <v>19.75</v>
      </c>
    </row>
    <row r="3147" spans="1:9" x14ac:dyDescent="0.2">
      <c r="A3147" s="2">
        <v>539864</v>
      </c>
      <c r="B3147" s="3" t="s">
        <v>19</v>
      </c>
      <c r="C3147" s="3" t="s">
        <v>20</v>
      </c>
      <c r="D3147" s="3" t="s">
        <v>2492</v>
      </c>
      <c r="E3147" s="3" t="s">
        <v>3227</v>
      </c>
      <c r="F3147" s="3" t="s">
        <v>72</v>
      </c>
      <c r="G3147" s="3" t="s">
        <v>2961</v>
      </c>
      <c r="H3147" s="3" t="s">
        <v>3301</v>
      </c>
      <c r="I3147" s="4">
        <v>6.21</v>
      </c>
    </row>
    <row r="3148" spans="1:9" x14ac:dyDescent="0.2">
      <c r="A3148" s="2">
        <v>484857</v>
      </c>
      <c r="B3148" s="3" t="s">
        <v>19</v>
      </c>
      <c r="C3148" s="3" t="s">
        <v>20</v>
      </c>
      <c r="D3148" s="3" t="s">
        <v>2492</v>
      </c>
      <c r="E3148" s="3" t="s">
        <v>3227</v>
      </c>
      <c r="F3148" s="3" t="s">
        <v>72</v>
      </c>
      <c r="G3148" s="3" t="s">
        <v>411</v>
      </c>
      <c r="H3148" s="3" t="s">
        <v>3302</v>
      </c>
      <c r="I3148" s="4">
        <v>6.82</v>
      </c>
    </row>
    <row r="3149" spans="1:9" x14ac:dyDescent="0.2">
      <c r="A3149" s="2">
        <v>484867</v>
      </c>
      <c r="B3149" s="3" t="s">
        <v>19</v>
      </c>
      <c r="C3149" s="3" t="s">
        <v>20</v>
      </c>
      <c r="D3149" s="3" t="s">
        <v>2492</v>
      </c>
      <c r="E3149" s="3" t="s">
        <v>3227</v>
      </c>
      <c r="F3149" s="3" t="s">
        <v>72</v>
      </c>
      <c r="G3149" s="3" t="s">
        <v>411</v>
      </c>
      <c r="H3149" s="3" t="s">
        <v>3303</v>
      </c>
      <c r="I3149" s="4">
        <v>6.82</v>
      </c>
    </row>
    <row r="3150" spans="1:9" x14ac:dyDescent="0.2">
      <c r="A3150" s="2">
        <v>487831</v>
      </c>
      <c r="B3150" s="3" t="s">
        <v>19</v>
      </c>
      <c r="C3150" s="3" t="s">
        <v>20</v>
      </c>
      <c r="D3150" s="3" t="s">
        <v>2492</v>
      </c>
      <c r="E3150" s="3" t="s">
        <v>3227</v>
      </c>
      <c r="F3150" s="3" t="s">
        <v>72</v>
      </c>
      <c r="G3150" s="3" t="s">
        <v>2984</v>
      </c>
      <c r="H3150" s="3" t="s">
        <v>3304</v>
      </c>
      <c r="I3150" s="4">
        <v>26.05</v>
      </c>
    </row>
    <row r="3151" spans="1:9" x14ac:dyDescent="0.2">
      <c r="A3151" s="2">
        <v>252264</v>
      </c>
      <c r="B3151" s="3" t="s">
        <v>19</v>
      </c>
      <c r="C3151" s="3" t="s">
        <v>20</v>
      </c>
      <c r="D3151" s="3" t="s">
        <v>2492</v>
      </c>
      <c r="E3151" s="3" t="s">
        <v>3305</v>
      </c>
      <c r="F3151" s="3" t="s">
        <v>72</v>
      </c>
      <c r="G3151" s="3" t="s">
        <v>2961</v>
      </c>
      <c r="H3151" s="3" t="s">
        <v>3306</v>
      </c>
      <c r="I3151" s="4">
        <v>17.47</v>
      </c>
    </row>
    <row r="3152" spans="1:9" x14ac:dyDescent="0.2">
      <c r="A3152" s="2">
        <v>6079</v>
      </c>
      <c r="B3152" s="3" t="s">
        <v>19</v>
      </c>
      <c r="C3152" s="3" t="s">
        <v>20</v>
      </c>
      <c r="D3152" s="3" t="s">
        <v>2492</v>
      </c>
      <c r="E3152" s="3" t="s">
        <v>3305</v>
      </c>
      <c r="F3152" s="3" t="s">
        <v>72</v>
      </c>
      <c r="G3152" s="3" t="s">
        <v>2961</v>
      </c>
      <c r="H3152" s="3" t="s">
        <v>3307</v>
      </c>
      <c r="I3152" s="4">
        <v>26.81</v>
      </c>
    </row>
    <row r="3153" spans="1:9" x14ac:dyDescent="0.2">
      <c r="A3153" s="2">
        <v>27778</v>
      </c>
      <c r="B3153" s="3" t="s">
        <v>19</v>
      </c>
      <c r="C3153" s="3" t="s">
        <v>20</v>
      </c>
      <c r="D3153" s="3" t="s">
        <v>2492</v>
      </c>
      <c r="E3153" s="3" t="s">
        <v>3305</v>
      </c>
      <c r="F3153" s="3" t="s">
        <v>72</v>
      </c>
      <c r="G3153" s="3" t="s">
        <v>2961</v>
      </c>
      <c r="H3153" s="3" t="s">
        <v>3308</v>
      </c>
      <c r="I3153" s="4">
        <v>13.75</v>
      </c>
    </row>
    <row r="3154" spans="1:9" x14ac:dyDescent="0.2">
      <c r="A3154" s="2">
        <v>173546</v>
      </c>
      <c r="B3154" s="3" t="s">
        <v>19</v>
      </c>
      <c r="C3154" s="3" t="s">
        <v>20</v>
      </c>
      <c r="D3154" s="3" t="s">
        <v>2492</v>
      </c>
      <c r="E3154" s="3" t="s">
        <v>3305</v>
      </c>
      <c r="F3154" s="3" t="s">
        <v>72</v>
      </c>
      <c r="G3154" s="3" t="s">
        <v>2961</v>
      </c>
      <c r="H3154" s="3" t="s">
        <v>3309</v>
      </c>
      <c r="I3154" s="4">
        <v>14.99</v>
      </c>
    </row>
    <row r="3155" spans="1:9" x14ac:dyDescent="0.2">
      <c r="A3155" s="2">
        <v>173549</v>
      </c>
      <c r="B3155" s="3" t="s">
        <v>19</v>
      </c>
      <c r="C3155" s="3" t="s">
        <v>20</v>
      </c>
      <c r="D3155" s="3" t="s">
        <v>2492</v>
      </c>
      <c r="E3155" s="3" t="s">
        <v>3305</v>
      </c>
      <c r="F3155" s="3" t="s">
        <v>72</v>
      </c>
      <c r="G3155" s="3" t="s">
        <v>2961</v>
      </c>
      <c r="H3155" s="3" t="s">
        <v>3310</v>
      </c>
      <c r="I3155" s="4">
        <v>14.99</v>
      </c>
    </row>
    <row r="3156" spans="1:9" x14ac:dyDescent="0.2">
      <c r="A3156" s="2">
        <v>240130</v>
      </c>
      <c r="B3156" s="3" t="s">
        <v>19</v>
      </c>
      <c r="C3156" s="3" t="s">
        <v>20</v>
      </c>
      <c r="D3156" s="3" t="s">
        <v>2492</v>
      </c>
      <c r="E3156" s="3" t="s">
        <v>3305</v>
      </c>
      <c r="F3156" s="3" t="s">
        <v>72</v>
      </c>
      <c r="G3156" s="3" t="s">
        <v>2961</v>
      </c>
      <c r="H3156" s="3" t="s">
        <v>3311</v>
      </c>
      <c r="I3156" s="4">
        <v>23.39</v>
      </c>
    </row>
    <row r="3157" spans="1:9" x14ac:dyDescent="0.2">
      <c r="A3157" s="2">
        <v>266713</v>
      </c>
      <c r="B3157" s="3" t="s">
        <v>19</v>
      </c>
      <c r="C3157" s="3" t="s">
        <v>20</v>
      </c>
      <c r="D3157" s="3" t="s">
        <v>2492</v>
      </c>
      <c r="E3157" s="3" t="s">
        <v>3305</v>
      </c>
      <c r="F3157" s="3" t="s">
        <v>72</v>
      </c>
      <c r="G3157" s="3" t="s">
        <v>2961</v>
      </c>
      <c r="H3157" s="3" t="s">
        <v>3312</v>
      </c>
      <c r="I3157" s="4">
        <v>15.64</v>
      </c>
    </row>
    <row r="3158" spans="1:9" x14ac:dyDescent="0.2">
      <c r="A3158" s="2">
        <v>285040</v>
      </c>
      <c r="B3158" s="3" t="s">
        <v>19</v>
      </c>
      <c r="C3158" s="3" t="s">
        <v>20</v>
      </c>
      <c r="D3158" s="3" t="s">
        <v>2492</v>
      </c>
      <c r="E3158" s="3" t="s">
        <v>3305</v>
      </c>
      <c r="F3158" s="3" t="s">
        <v>72</v>
      </c>
      <c r="G3158" s="3" t="s">
        <v>2961</v>
      </c>
      <c r="H3158" s="3" t="s">
        <v>3313</v>
      </c>
      <c r="I3158" s="4">
        <v>14.48</v>
      </c>
    </row>
    <row r="3159" spans="1:9" x14ac:dyDescent="0.2">
      <c r="A3159" s="2">
        <v>322463</v>
      </c>
      <c r="B3159" s="3" t="s">
        <v>19</v>
      </c>
      <c r="C3159" s="3" t="s">
        <v>20</v>
      </c>
      <c r="D3159" s="3" t="s">
        <v>2492</v>
      </c>
      <c r="E3159" s="3" t="s">
        <v>3305</v>
      </c>
      <c r="F3159" s="3" t="s">
        <v>72</v>
      </c>
      <c r="G3159" s="3" t="s">
        <v>2961</v>
      </c>
      <c r="H3159" s="3" t="s">
        <v>3314</v>
      </c>
      <c r="I3159" s="4">
        <v>16.190000000000001</v>
      </c>
    </row>
    <row r="3160" spans="1:9" x14ac:dyDescent="0.2">
      <c r="A3160" s="2">
        <v>294999</v>
      </c>
      <c r="B3160" s="3" t="s">
        <v>19</v>
      </c>
      <c r="C3160" s="3" t="s">
        <v>20</v>
      </c>
      <c r="D3160" s="3" t="s">
        <v>2492</v>
      </c>
      <c r="E3160" s="3" t="s">
        <v>3305</v>
      </c>
      <c r="F3160" s="3" t="s">
        <v>72</v>
      </c>
      <c r="G3160" s="3" t="s">
        <v>2961</v>
      </c>
      <c r="H3160" s="3" t="s">
        <v>3315</v>
      </c>
      <c r="I3160" s="4">
        <v>16.190000000000001</v>
      </c>
    </row>
    <row r="3161" spans="1:9" x14ac:dyDescent="0.2">
      <c r="A3161" s="2">
        <v>295098</v>
      </c>
      <c r="B3161" s="3" t="s">
        <v>19</v>
      </c>
      <c r="C3161" s="3" t="s">
        <v>20</v>
      </c>
      <c r="D3161" s="3" t="s">
        <v>2492</v>
      </c>
      <c r="E3161" s="3" t="s">
        <v>3305</v>
      </c>
      <c r="F3161" s="3" t="s">
        <v>72</v>
      </c>
      <c r="G3161" s="3" t="s">
        <v>2961</v>
      </c>
      <c r="H3161" s="3" t="s">
        <v>3316</v>
      </c>
      <c r="I3161" s="4">
        <v>21.25</v>
      </c>
    </row>
    <row r="3162" spans="1:9" x14ac:dyDescent="0.2">
      <c r="A3162" s="2">
        <v>449718</v>
      </c>
      <c r="B3162" s="3" t="s">
        <v>19</v>
      </c>
      <c r="C3162" s="3" t="s">
        <v>20</v>
      </c>
      <c r="D3162" s="3" t="s">
        <v>2492</v>
      </c>
      <c r="E3162" s="3" t="s">
        <v>3305</v>
      </c>
      <c r="F3162" s="3" t="s">
        <v>72</v>
      </c>
      <c r="G3162" s="3" t="s">
        <v>2961</v>
      </c>
      <c r="H3162" s="3" t="s">
        <v>3317</v>
      </c>
      <c r="I3162" s="4">
        <v>21.25</v>
      </c>
    </row>
    <row r="3163" spans="1:9" x14ac:dyDescent="0.2">
      <c r="A3163" s="2">
        <v>454947</v>
      </c>
      <c r="B3163" s="3" t="s">
        <v>19</v>
      </c>
      <c r="C3163" s="3" t="s">
        <v>20</v>
      </c>
      <c r="D3163" s="3" t="s">
        <v>2492</v>
      </c>
      <c r="E3163" s="3" t="s">
        <v>3305</v>
      </c>
      <c r="F3163" s="3" t="s">
        <v>72</v>
      </c>
      <c r="G3163" s="3" t="s">
        <v>2961</v>
      </c>
      <c r="H3163" s="3" t="s">
        <v>3318</v>
      </c>
      <c r="I3163" s="4">
        <v>15.64</v>
      </c>
    </row>
    <row r="3164" spans="1:9" x14ac:dyDescent="0.2">
      <c r="A3164" s="2">
        <v>489016</v>
      </c>
      <c r="B3164" s="3" t="s">
        <v>19</v>
      </c>
      <c r="C3164" s="3" t="s">
        <v>20</v>
      </c>
      <c r="D3164" s="3" t="s">
        <v>2492</v>
      </c>
      <c r="E3164" s="3" t="s">
        <v>3305</v>
      </c>
      <c r="F3164" s="3" t="s">
        <v>72</v>
      </c>
      <c r="G3164" s="3" t="s">
        <v>2961</v>
      </c>
      <c r="H3164" s="3" t="s">
        <v>3319</v>
      </c>
      <c r="I3164" s="4">
        <v>26.54</v>
      </c>
    </row>
    <row r="3165" spans="1:9" x14ac:dyDescent="0.2">
      <c r="A3165" s="2">
        <v>503778</v>
      </c>
      <c r="B3165" s="3" t="s">
        <v>19</v>
      </c>
      <c r="C3165" s="3" t="s">
        <v>20</v>
      </c>
      <c r="D3165" s="3" t="s">
        <v>2492</v>
      </c>
      <c r="E3165" s="3" t="s">
        <v>3305</v>
      </c>
      <c r="F3165" s="3" t="s">
        <v>72</v>
      </c>
      <c r="G3165" s="3" t="s">
        <v>2961</v>
      </c>
      <c r="H3165" s="3" t="s">
        <v>3320</v>
      </c>
      <c r="I3165" s="4">
        <v>15.19</v>
      </c>
    </row>
    <row r="3166" spans="1:9" x14ac:dyDescent="0.2">
      <c r="A3166" s="2">
        <v>521916</v>
      </c>
      <c r="B3166" s="3" t="s">
        <v>19</v>
      </c>
      <c r="C3166" s="3" t="s">
        <v>20</v>
      </c>
      <c r="D3166" s="3" t="s">
        <v>2492</v>
      </c>
      <c r="E3166" s="3" t="s">
        <v>3305</v>
      </c>
      <c r="F3166" s="3" t="s">
        <v>72</v>
      </c>
      <c r="G3166" s="3" t="s">
        <v>2961</v>
      </c>
      <c r="H3166" s="3" t="s">
        <v>3321</v>
      </c>
      <c r="I3166" s="4">
        <v>16.190000000000001</v>
      </c>
    </row>
    <row r="3167" spans="1:9" x14ac:dyDescent="0.2">
      <c r="A3167" s="2">
        <v>522029</v>
      </c>
      <c r="B3167" s="3" t="s">
        <v>19</v>
      </c>
      <c r="C3167" s="3" t="s">
        <v>20</v>
      </c>
      <c r="D3167" s="3" t="s">
        <v>2492</v>
      </c>
      <c r="E3167" s="3" t="s">
        <v>3305</v>
      </c>
      <c r="F3167" s="3" t="s">
        <v>72</v>
      </c>
      <c r="G3167" s="3" t="s">
        <v>2961</v>
      </c>
      <c r="H3167" s="3" t="s">
        <v>3322</v>
      </c>
      <c r="I3167" s="4">
        <v>15.19</v>
      </c>
    </row>
    <row r="3168" spans="1:9" x14ac:dyDescent="0.2">
      <c r="A3168" s="2">
        <v>528030</v>
      </c>
      <c r="B3168" s="3" t="s">
        <v>19</v>
      </c>
      <c r="C3168" s="3" t="s">
        <v>20</v>
      </c>
      <c r="D3168" s="3" t="s">
        <v>2492</v>
      </c>
      <c r="E3168" s="3" t="s">
        <v>3305</v>
      </c>
      <c r="F3168" s="3" t="s">
        <v>72</v>
      </c>
      <c r="G3168" s="3" t="s">
        <v>2961</v>
      </c>
      <c r="H3168" s="3" t="s">
        <v>3323</v>
      </c>
      <c r="I3168" s="4">
        <v>29.19</v>
      </c>
    </row>
    <row r="3169" spans="1:9" x14ac:dyDescent="0.2">
      <c r="A3169" s="2">
        <v>533904</v>
      </c>
      <c r="B3169" s="3" t="s">
        <v>19</v>
      </c>
      <c r="C3169" s="3" t="s">
        <v>20</v>
      </c>
      <c r="D3169" s="3" t="s">
        <v>2492</v>
      </c>
      <c r="E3169" s="3" t="s">
        <v>3305</v>
      </c>
      <c r="F3169" s="3" t="s">
        <v>72</v>
      </c>
      <c r="G3169" s="3" t="s">
        <v>2961</v>
      </c>
      <c r="H3169" s="3" t="s">
        <v>3324</v>
      </c>
      <c r="I3169" s="4">
        <v>15.7</v>
      </c>
    </row>
    <row r="3170" spans="1:9" x14ac:dyDescent="0.2">
      <c r="A3170" s="2">
        <v>539851</v>
      </c>
      <c r="B3170" s="3" t="s">
        <v>19</v>
      </c>
      <c r="C3170" s="3" t="s">
        <v>20</v>
      </c>
      <c r="D3170" s="3" t="s">
        <v>2492</v>
      </c>
      <c r="E3170" s="3" t="s">
        <v>3305</v>
      </c>
      <c r="F3170" s="3" t="s">
        <v>72</v>
      </c>
      <c r="G3170" s="3" t="s">
        <v>2961</v>
      </c>
      <c r="H3170" s="3" t="s">
        <v>3325</v>
      </c>
      <c r="I3170" s="4">
        <v>16.04</v>
      </c>
    </row>
    <row r="3171" spans="1:9" x14ac:dyDescent="0.2">
      <c r="A3171" s="2">
        <v>10140</v>
      </c>
      <c r="B3171" s="3" t="s">
        <v>19</v>
      </c>
      <c r="C3171" s="3" t="s">
        <v>20</v>
      </c>
      <c r="D3171" s="3" t="s">
        <v>2492</v>
      </c>
      <c r="E3171" s="3" t="s">
        <v>3305</v>
      </c>
      <c r="F3171" s="3" t="s">
        <v>72</v>
      </c>
      <c r="G3171" s="3" t="s">
        <v>2961</v>
      </c>
      <c r="H3171" s="3" t="s">
        <v>3326</v>
      </c>
      <c r="I3171" s="4">
        <v>14.47</v>
      </c>
    </row>
    <row r="3172" spans="1:9" x14ac:dyDescent="0.2">
      <c r="A3172" s="2">
        <v>30100</v>
      </c>
      <c r="B3172" s="3" t="s">
        <v>19</v>
      </c>
      <c r="C3172" s="3" t="s">
        <v>20</v>
      </c>
      <c r="D3172" s="3" t="s">
        <v>2492</v>
      </c>
      <c r="E3172" s="3" t="s">
        <v>3305</v>
      </c>
      <c r="F3172" s="3" t="s">
        <v>72</v>
      </c>
      <c r="G3172" s="3" t="s">
        <v>2961</v>
      </c>
      <c r="H3172" s="3" t="s">
        <v>3327</v>
      </c>
      <c r="I3172" s="4">
        <v>23.34</v>
      </c>
    </row>
    <row r="3173" spans="1:9" x14ac:dyDescent="0.2">
      <c r="A3173" s="2">
        <v>387257</v>
      </c>
      <c r="B3173" s="3" t="s">
        <v>19</v>
      </c>
      <c r="C3173" s="3" t="s">
        <v>20</v>
      </c>
      <c r="D3173" s="3" t="s">
        <v>2492</v>
      </c>
      <c r="E3173" s="3" t="s">
        <v>3305</v>
      </c>
      <c r="F3173" s="3" t="s">
        <v>72</v>
      </c>
      <c r="G3173" s="3" t="s">
        <v>2961</v>
      </c>
      <c r="H3173" s="3" t="s">
        <v>3328</v>
      </c>
      <c r="I3173" s="4">
        <v>16.899999999999999</v>
      </c>
    </row>
    <row r="3174" spans="1:9" x14ac:dyDescent="0.2">
      <c r="A3174" s="2">
        <v>537094</v>
      </c>
      <c r="B3174" s="3" t="s">
        <v>19</v>
      </c>
      <c r="C3174" s="3" t="s">
        <v>20</v>
      </c>
      <c r="D3174" s="3" t="s">
        <v>2492</v>
      </c>
      <c r="E3174" s="3" t="s">
        <v>3305</v>
      </c>
      <c r="F3174" s="3" t="s">
        <v>72</v>
      </c>
      <c r="G3174" s="3" t="s">
        <v>2961</v>
      </c>
      <c r="H3174" s="3" t="s">
        <v>3329</v>
      </c>
      <c r="I3174" s="4">
        <v>17.760000000000002</v>
      </c>
    </row>
    <row r="3175" spans="1:9" x14ac:dyDescent="0.2">
      <c r="A3175" s="2">
        <v>551680</v>
      </c>
      <c r="B3175" s="3" t="s">
        <v>19</v>
      </c>
      <c r="C3175" s="3" t="s">
        <v>20</v>
      </c>
      <c r="D3175" s="3" t="s">
        <v>2492</v>
      </c>
      <c r="E3175" s="3" t="s">
        <v>3305</v>
      </c>
      <c r="F3175" s="3" t="s">
        <v>72</v>
      </c>
      <c r="G3175" s="3" t="s">
        <v>2961</v>
      </c>
      <c r="H3175" s="3" t="s">
        <v>3330</v>
      </c>
      <c r="I3175" s="4">
        <v>24.44</v>
      </c>
    </row>
    <row r="3176" spans="1:9" x14ac:dyDescent="0.2">
      <c r="A3176" s="2">
        <v>79192</v>
      </c>
      <c r="B3176" s="3" t="s">
        <v>19</v>
      </c>
      <c r="C3176" s="3" t="s">
        <v>20</v>
      </c>
      <c r="D3176" s="3" t="s">
        <v>2492</v>
      </c>
      <c r="E3176" s="3" t="s">
        <v>3305</v>
      </c>
      <c r="F3176" s="3" t="s">
        <v>72</v>
      </c>
      <c r="G3176" s="3" t="s">
        <v>411</v>
      </c>
      <c r="H3176" s="3" t="s">
        <v>3331</v>
      </c>
      <c r="I3176" s="4">
        <v>3.93</v>
      </c>
    </row>
    <row r="3177" spans="1:9" x14ac:dyDescent="0.2">
      <c r="A3177" s="2">
        <v>447908</v>
      </c>
      <c r="B3177" s="3" t="s">
        <v>19</v>
      </c>
      <c r="C3177" s="3" t="s">
        <v>20</v>
      </c>
      <c r="D3177" s="3" t="s">
        <v>2492</v>
      </c>
      <c r="E3177" s="3" t="s">
        <v>3305</v>
      </c>
      <c r="F3177" s="3" t="s">
        <v>1621</v>
      </c>
      <c r="G3177" s="3" t="s">
        <v>2955</v>
      </c>
      <c r="H3177" s="3" t="s">
        <v>3332</v>
      </c>
      <c r="I3177" s="4">
        <v>28.42</v>
      </c>
    </row>
    <row r="3178" spans="1:9" x14ac:dyDescent="0.2">
      <c r="A3178" s="2">
        <v>19565</v>
      </c>
      <c r="B3178" s="3" t="s">
        <v>19</v>
      </c>
      <c r="C3178" s="3" t="s">
        <v>20</v>
      </c>
      <c r="D3178" s="3" t="s">
        <v>2492</v>
      </c>
      <c r="E3178" s="3" t="s">
        <v>3305</v>
      </c>
      <c r="F3178" s="3" t="s">
        <v>1621</v>
      </c>
      <c r="G3178" s="3" t="s">
        <v>2955</v>
      </c>
      <c r="H3178" s="3" t="s">
        <v>3333</v>
      </c>
      <c r="I3178" s="4">
        <v>27.22</v>
      </c>
    </row>
    <row r="3179" spans="1:9" x14ac:dyDescent="0.2">
      <c r="A3179" s="2">
        <v>20421</v>
      </c>
      <c r="B3179" s="3" t="s">
        <v>19</v>
      </c>
      <c r="C3179" s="3" t="s">
        <v>20</v>
      </c>
      <c r="D3179" s="3" t="s">
        <v>2492</v>
      </c>
      <c r="E3179" s="3" t="s">
        <v>3305</v>
      </c>
      <c r="F3179" s="3" t="s">
        <v>1621</v>
      </c>
      <c r="G3179" s="3" t="s">
        <v>2955</v>
      </c>
      <c r="H3179" s="3" t="s">
        <v>3334</v>
      </c>
      <c r="I3179" s="4">
        <v>18.53</v>
      </c>
    </row>
    <row r="3180" spans="1:9" x14ac:dyDescent="0.2">
      <c r="A3180" s="2">
        <v>31483</v>
      </c>
      <c r="B3180" s="3" t="s">
        <v>19</v>
      </c>
      <c r="C3180" s="3" t="s">
        <v>20</v>
      </c>
      <c r="D3180" s="3" t="s">
        <v>2492</v>
      </c>
      <c r="E3180" s="3" t="s">
        <v>3305</v>
      </c>
      <c r="F3180" s="3" t="s">
        <v>1621</v>
      </c>
      <c r="G3180" s="3" t="s">
        <v>2955</v>
      </c>
      <c r="H3180" s="3" t="s">
        <v>3335</v>
      </c>
      <c r="I3180" s="4">
        <v>17.309999999999999</v>
      </c>
    </row>
    <row r="3181" spans="1:9" x14ac:dyDescent="0.2">
      <c r="A3181" s="2">
        <v>50054</v>
      </c>
      <c r="B3181" s="3" t="s">
        <v>19</v>
      </c>
      <c r="C3181" s="3" t="s">
        <v>20</v>
      </c>
      <c r="D3181" s="3" t="s">
        <v>2492</v>
      </c>
      <c r="E3181" s="3" t="s">
        <v>3305</v>
      </c>
      <c r="F3181" s="3" t="s">
        <v>1621</v>
      </c>
      <c r="G3181" s="3" t="s">
        <v>2955</v>
      </c>
      <c r="H3181" s="3" t="s">
        <v>3336</v>
      </c>
      <c r="I3181" s="4">
        <v>8.75</v>
      </c>
    </row>
    <row r="3182" spans="1:9" x14ac:dyDescent="0.2">
      <c r="A3182" s="2">
        <v>55129</v>
      </c>
      <c r="B3182" s="3" t="s">
        <v>19</v>
      </c>
      <c r="C3182" s="3" t="s">
        <v>20</v>
      </c>
      <c r="D3182" s="3" t="s">
        <v>2492</v>
      </c>
      <c r="E3182" s="3" t="s">
        <v>3305</v>
      </c>
      <c r="F3182" s="3" t="s">
        <v>1621</v>
      </c>
      <c r="G3182" s="3" t="s">
        <v>2955</v>
      </c>
      <c r="H3182" s="3" t="s">
        <v>3337</v>
      </c>
      <c r="I3182" s="4">
        <v>16.98</v>
      </c>
    </row>
    <row r="3183" spans="1:9" x14ac:dyDescent="0.2">
      <c r="A3183" s="2">
        <v>104661</v>
      </c>
      <c r="B3183" s="3" t="s">
        <v>19</v>
      </c>
      <c r="C3183" s="3" t="s">
        <v>20</v>
      </c>
      <c r="D3183" s="3" t="s">
        <v>2492</v>
      </c>
      <c r="E3183" s="3" t="s">
        <v>3305</v>
      </c>
      <c r="F3183" s="3" t="s">
        <v>1621</v>
      </c>
      <c r="G3183" s="3" t="s">
        <v>2955</v>
      </c>
      <c r="H3183" s="3" t="s">
        <v>3338</v>
      </c>
      <c r="I3183" s="4">
        <v>17.309999999999999</v>
      </c>
    </row>
    <row r="3184" spans="1:9" x14ac:dyDescent="0.2">
      <c r="A3184" s="2">
        <v>123887</v>
      </c>
      <c r="B3184" s="3" t="s">
        <v>19</v>
      </c>
      <c r="C3184" s="3" t="s">
        <v>20</v>
      </c>
      <c r="D3184" s="3" t="s">
        <v>2492</v>
      </c>
      <c r="E3184" s="3" t="s">
        <v>3305</v>
      </c>
      <c r="F3184" s="3" t="s">
        <v>1621</v>
      </c>
      <c r="G3184" s="3" t="s">
        <v>2955</v>
      </c>
      <c r="H3184" s="3" t="s">
        <v>3339</v>
      </c>
      <c r="I3184" s="4">
        <v>17.309999999999999</v>
      </c>
    </row>
    <row r="3185" spans="1:9" x14ac:dyDescent="0.2">
      <c r="A3185" s="2">
        <v>135920</v>
      </c>
      <c r="B3185" s="3" t="s">
        <v>19</v>
      </c>
      <c r="C3185" s="3" t="s">
        <v>20</v>
      </c>
      <c r="D3185" s="3" t="s">
        <v>2492</v>
      </c>
      <c r="E3185" s="3" t="s">
        <v>3305</v>
      </c>
      <c r="F3185" s="3" t="s">
        <v>1621</v>
      </c>
      <c r="G3185" s="3" t="s">
        <v>2955</v>
      </c>
      <c r="H3185" s="3" t="s">
        <v>3340</v>
      </c>
      <c r="I3185" s="4">
        <v>7.78</v>
      </c>
    </row>
    <row r="3186" spans="1:9" x14ac:dyDescent="0.2">
      <c r="A3186" s="2">
        <v>250966</v>
      </c>
      <c r="B3186" s="3" t="s">
        <v>19</v>
      </c>
      <c r="C3186" s="3" t="s">
        <v>20</v>
      </c>
      <c r="D3186" s="3" t="s">
        <v>2492</v>
      </c>
      <c r="E3186" s="3" t="s">
        <v>3305</v>
      </c>
      <c r="F3186" s="3" t="s">
        <v>1621</v>
      </c>
      <c r="G3186" s="3" t="s">
        <v>2955</v>
      </c>
      <c r="H3186" s="3" t="s">
        <v>3341</v>
      </c>
      <c r="I3186" s="4">
        <v>20.66</v>
      </c>
    </row>
    <row r="3187" spans="1:9" x14ac:dyDescent="0.2">
      <c r="A3187" s="2">
        <v>251175</v>
      </c>
      <c r="B3187" s="3" t="s">
        <v>19</v>
      </c>
      <c r="C3187" s="3" t="s">
        <v>20</v>
      </c>
      <c r="D3187" s="3" t="s">
        <v>2492</v>
      </c>
      <c r="E3187" s="3" t="s">
        <v>3305</v>
      </c>
      <c r="F3187" s="3" t="s">
        <v>1621</v>
      </c>
      <c r="G3187" s="3" t="s">
        <v>2955</v>
      </c>
      <c r="H3187" s="3" t="s">
        <v>3342</v>
      </c>
      <c r="I3187" s="4">
        <v>12.49</v>
      </c>
    </row>
    <row r="3188" spans="1:9" x14ac:dyDescent="0.2">
      <c r="A3188" s="2">
        <v>251181</v>
      </c>
      <c r="B3188" s="3" t="s">
        <v>19</v>
      </c>
      <c r="C3188" s="3" t="s">
        <v>20</v>
      </c>
      <c r="D3188" s="3" t="s">
        <v>2492</v>
      </c>
      <c r="E3188" s="3" t="s">
        <v>3305</v>
      </c>
      <c r="F3188" s="3" t="s">
        <v>1621</v>
      </c>
      <c r="G3188" s="3" t="s">
        <v>2955</v>
      </c>
      <c r="H3188" s="3" t="s">
        <v>3343</v>
      </c>
      <c r="I3188" s="4">
        <v>12.25</v>
      </c>
    </row>
    <row r="3189" spans="1:9" x14ac:dyDescent="0.2">
      <c r="A3189" s="2">
        <v>304170</v>
      </c>
      <c r="B3189" s="3" t="s">
        <v>19</v>
      </c>
      <c r="C3189" s="3" t="s">
        <v>20</v>
      </c>
      <c r="D3189" s="3" t="s">
        <v>2492</v>
      </c>
      <c r="E3189" s="3" t="s">
        <v>3305</v>
      </c>
      <c r="F3189" s="3" t="s">
        <v>1621</v>
      </c>
      <c r="G3189" s="3" t="s">
        <v>2955</v>
      </c>
      <c r="H3189" s="3" t="s">
        <v>3344</v>
      </c>
      <c r="I3189" s="4">
        <v>15.5</v>
      </c>
    </row>
    <row r="3190" spans="1:9" x14ac:dyDescent="0.2">
      <c r="A3190" s="2">
        <v>304173</v>
      </c>
      <c r="B3190" s="3" t="s">
        <v>19</v>
      </c>
      <c r="C3190" s="3" t="s">
        <v>20</v>
      </c>
      <c r="D3190" s="3" t="s">
        <v>2492</v>
      </c>
      <c r="E3190" s="3" t="s">
        <v>3305</v>
      </c>
      <c r="F3190" s="3" t="s">
        <v>1621</v>
      </c>
      <c r="G3190" s="3" t="s">
        <v>2955</v>
      </c>
      <c r="H3190" s="3" t="s">
        <v>3345</v>
      </c>
      <c r="I3190" s="4">
        <v>15.5</v>
      </c>
    </row>
    <row r="3191" spans="1:9" x14ac:dyDescent="0.2">
      <c r="A3191" s="2">
        <v>304174</v>
      </c>
      <c r="B3191" s="3" t="s">
        <v>19</v>
      </c>
      <c r="C3191" s="3" t="s">
        <v>20</v>
      </c>
      <c r="D3191" s="3" t="s">
        <v>2492</v>
      </c>
      <c r="E3191" s="3" t="s">
        <v>3305</v>
      </c>
      <c r="F3191" s="3" t="s">
        <v>1621</v>
      </c>
      <c r="G3191" s="3" t="s">
        <v>2955</v>
      </c>
      <c r="H3191" s="3" t="s">
        <v>3346</v>
      </c>
      <c r="I3191" s="4">
        <v>15.5</v>
      </c>
    </row>
    <row r="3192" spans="1:9" x14ac:dyDescent="0.2">
      <c r="A3192" s="2">
        <v>389753</v>
      </c>
      <c r="B3192" s="3" t="s">
        <v>19</v>
      </c>
      <c r="C3192" s="3" t="s">
        <v>20</v>
      </c>
      <c r="D3192" s="3" t="s">
        <v>2492</v>
      </c>
      <c r="E3192" s="3" t="s">
        <v>3305</v>
      </c>
      <c r="F3192" s="3" t="s">
        <v>1621</v>
      </c>
      <c r="G3192" s="3" t="s">
        <v>2955</v>
      </c>
      <c r="H3192" s="3" t="s">
        <v>3347</v>
      </c>
      <c r="I3192" s="4">
        <v>16.989999999999998</v>
      </c>
    </row>
    <row r="3193" spans="1:9" x14ac:dyDescent="0.2">
      <c r="A3193" s="2">
        <v>389759</v>
      </c>
      <c r="B3193" s="3" t="s">
        <v>19</v>
      </c>
      <c r="C3193" s="3" t="s">
        <v>20</v>
      </c>
      <c r="D3193" s="3" t="s">
        <v>2492</v>
      </c>
      <c r="E3193" s="3" t="s">
        <v>3305</v>
      </c>
      <c r="F3193" s="3" t="s">
        <v>1621</v>
      </c>
      <c r="G3193" s="3" t="s">
        <v>2955</v>
      </c>
      <c r="H3193" s="3" t="s">
        <v>3348</v>
      </c>
      <c r="I3193" s="4">
        <v>20.91</v>
      </c>
    </row>
    <row r="3194" spans="1:9" x14ac:dyDescent="0.2">
      <c r="A3194" s="2">
        <v>389767</v>
      </c>
      <c r="B3194" s="3" t="s">
        <v>19</v>
      </c>
      <c r="C3194" s="3" t="s">
        <v>20</v>
      </c>
      <c r="D3194" s="3" t="s">
        <v>2492</v>
      </c>
      <c r="E3194" s="3" t="s">
        <v>3305</v>
      </c>
      <c r="F3194" s="3" t="s">
        <v>1621</v>
      </c>
      <c r="G3194" s="3" t="s">
        <v>2955</v>
      </c>
      <c r="H3194" s="3" t="s">
        <v>3349</v>
      </c>
      <c r="I3194" s="4">
        <v>17.309999999999999</v>
      </c>
    </row>
    <row r="3195" spans="1:9" x14ac:dyDescent="0.2">
      <c r="A3195" s="2">
        <v>487685</v>
      </c>
      <c r="B3195" s="3" t="s">
        <v>19</v>
      </c>
      <c r="C3195" s="3" t="s">
        <v>20</v>
      </c>
      <c r="D3195" s="3" t="s">
        <v>2492</v>
      </c>
      <c r="E3195" s="3" t="s">
        <v>3305</v>
      </c>
      <c r="F3195" s="3" t="s">
        <v>1621</v>
      </c>
      <c r="G3195" s="3" t="s">
        <v>2955</v>
      </c>
      <c r="H3195" s="3" t="s">
        <v>3350</v>
      </c>
      <c r="I3195" s="4">
        <v>13.57</v>
      </c>
    </row>
    <row r="3196" spans="1:9" x14ac:dyDescent="0.2">
      <c r="A3196" s="2">
        <v>487686</v>
      </c>
      <c r="B3196" s="3" t="s">
        <v>19</v>
      </c>
      <c r="C3196" s="3" t="s">
        <v>20</v>
      </c>
      <c r="D3196" s="3" t="s">
        <v>2492</v>
      </c>
      <c r="E3196" s="3" t="s">
        <v>3305</v>
      </c>
      <c r="F3196" s="3" t="s">
        <v>1621</v>
      </c>
      <c r="G3196" s="3" t="s">
        <v>2955</v>
      </c>
      <c r="H3196" s="3" t="s">
        <v>3351</v>
      </c>
      <c r="I3196" s="4">
        <v>13.3</v>
      </c>
    </row>
    <row r="3197" spans="1:9" x14ac:dyDescent="0.2">
      <c r="A3197" s="2">
        <v>487687</v>
      </c>
      <c r="B3197" s="3" t="s">
        <v>19</v>
      </c>
      <c r="C3197" s="3" t="s">
        <v>20</v>
      </c>
      <c r="D3197" s="3" t="s">
        <v>2492</v>
      </c>
      <c r="E3197" s="3" t="s">
        <v>3305</v>
      </c>
      <c r="F3197" s="3" t="s">
        <v>1621</v>
      </c>
      <c r="G3197" s="3" t="s">
        <v>2955</v>
      </c>
      <c r="H3197" s="3" t="s">
        <v>3352</v>
      </c>
      <c r="I3197" s="4">
        <v>12.88</v>
      </c>
    </row>
    <row r="3198" spans="1:9" x14ac:dyDescent="0.2">
      <c r="A3198" s="2">
        <v>487928</v>
      </c>
      <c r="B3198" s="3" t="s">
        <v>19</v>
      </c>
      <c r="C3198" s="3" t="s">
        <v>20</v>
      </c>
      <c r="D3198" s="3" t="s">
        <v>2492</v>
      </c>
      <c r="E3198" s="3" t="s">
        <v>3305</v>
      </c>
      <c r="F3198" s="3" t="s">
        <v>1621</v>
      </c>
      <c r="G3198" s="3" t="s">
        <v>2955</v>
      </c>
      <c r="H3198" s="3" t="s">
        <v>3353</v>
      </c>
      <c r="I3198" s="4">
        <v>17.38</v>
      </c>
    </row>
    <row r="3199" spans="1:9" x14ac:dyDescent="0.2">
      <c r="A3199" s="2">
        <v>519460</v>
      </c>
      <c r="B3199" s="3" t="s">
        <v>19</v>
      </c>
      <c r="C3199" s="3" t="s">
        <v>20</v>
      </c>
      <c r="D3199" s="3" t="s">
        <v>2492</v>
      </c>
      <c r="E3199" s="3" t="s">
        <v>3305</v>
      </c>
      <c r="F3199" s="3" t="s">
        <v>1621</v>
      </c>
      <c r="G3199" s="3" t="s">
        <v>2955</v>
      </c>
      <c r="H3199" s="3" t="s">
        <v>3354</v>
      </c>
      <c r="I3199" s="4">
        <v>16.21</v>
      </c>
    </row>
    <row r="3200" spans="1:9" x14ac:dyDescent="0.2">
      <c r="A3200" s="2">
        <v>25141</v>
      </c>
      <c r="B3200" s="3" t="s">
        <v>19</v>
      </c>
      <c r="C3200" s="3" t="s">
        <v>20</v>
      </c>
      <c r="D3200" s="3" t="s">
        <v>2492</v>
      </c>
      <c r="E3200" s="3" t="s">
        <v>3305</v>
      </c>
      <c r="F3200" s="3" t="s">
        <v>1621</v>
      </c>
      <c r="G3200" s="3" t="s">
        <v>2955</v>
      </c>
      <c r="H3200" s="3" t="s">
        <v>3355</v>
      </c>
      <c r="I3200" s="4">
        <v>15.05</v>
      </c>
    </row>
    <row r="3201" spans="1:9" x14ac:dyDescent="0.2">
      <c r="A3201" s="2">
        <v>30105</v>
      </c>
      <c r="B3201" s="3" t="s">
        <v>19</v>
      </c>
      <c r="C3201" s="3" t="s">
        <v>20</v>
      </c>
      <c r="D3201" s="3" t="s">
        <v>2492</v>
      </c>
      <c r="E3201" s="3" t="s">
        <v>3305</v>
      </c>
      <c r="F3201" s="3" t="s">
        <v>1621</v>
      </c>
      <c r="G3201" s="3" t="s">
        <v>2955</v>
      </c>
      <c r="H3201" s="3" t="s">
        <v>3356</v>
      </c>
      <c r="I3201" s="4">
        <v>23.42</v>
      </c>
    </row>
    <row r="3202" spans="1:9" x14ac:dyDescent="0.2">
      <c r="A3202" s="2">
        <v>50992</v>
      </c>
      <c r="B3202" s="3" t="s">
        <v>19</v>
      </c>
      <c r="C3202" s="3" t="s">
        <v>20</v>
      </c>
      <c r="D3202" s="3" t="s">
        <v>2492</v>
      </c>
      <c r="E3202" s="3" t="s">
        <v>3305</v>
      </c>
      <c r="F3202" s="3" t="s">
        <v>1621</v>
      </c>
      <c r="G3202" s="3" t="s">
        <v>2955</v>
      </c>
      <c r="H3202" s="3" t="s">
        <v>3357</v>
      </c>
      <c r="I3202" s="4">
        <v>11.16</v>
      </c>
    </row>
    <row r="3203" spans="1:9" x14ac:dyDescent="0.2">
      <c r="A3203" s="2">
        <v>391417</v>
      </c>
      <c r="B3203" s="3" t="s">
        <v>19</v>
      </c>
      <c r="C3203" s="3" t="s">
        <v>20</v>
      </c>
      <c r="D3203" s="3" t="s">
        <v>2492</v>
      </c>
      <c r="E3203" s="3" t="s">
        <v>3305</v>
      </c>
      <c r="F3203" s="3" t="s">
        <v>1621</v>
      </c>
      <c r="G3203" s="3" t="s">
        <v>2955</v>
      </c>
      <c r="H3203" s="3" t="s">
        <v>3358</v>
      </c>
      <c r="I3203" s="4">
        <v>11.77</v>
      </c>
    </row>
    <row r="3204" spans="1:9" x14ac:dyDescent="0.2">
      <c r="A3204" s="2">
        <v>258167</v>
      </c>
      <c r="B3204" s="3" t="s">
        <v>19</v>
      </c>
      <c r="C3204" s="3" t="s">
        <v>20</v>
      </c>
      <c r="D3204" s="3" t="s">
        <v>2492</v>
      </c>
      <c r="E3204" s="3" t="s">
        <v>3305</v>
      </c>
      <c r="F3204" s="3" t="s">
        <v>1621</v>
      </c>
      <c r="G3204" s="3" t="s">
        <v>3359</v>
      </c>
      <c r="H3204" s="3" t="s">
        <v>3360</v>
      </c>
      <c r="I3204" s="4">
        <v>15.02</v>
      </c>
    </row>
    <row r="3205" spans="1:9" x14ac:dyDescent="0.2">
      <c r="A3205" s="2">
        <v>258165</v>
      </c>
      <c r="B3205" s="3" t="s">
        <v>19</v>
      </c>
      <c r="C3205" s="3" t="s">
        <v>20</v>
      </c>
      <c r="D3205" s="3" t="s">
        <v>2492</v>
      </c>
      <c r="E3205" s="3" t="s">
        <v>3305</v>
      </c>
      <c r="F3205" s="3" t="s">
        <v>1621</v>
      </c>
      <c r="G3205" s="3" t="s">
        <v>3359</v>
      </c>
      <c r="H3205" s="3" t="s">
        <v>3361</v>
      </c>
      <c r="I3205" s="4">
        <v>19.010000000000002</v>
      </c>
    </row>
    <row r="3206" spans="1:9" x14ac:dyDescent="0.2">
      <c r="A3206" s="2">
        <v>5717</v>
      </c>
      <c r="B3206" s="3" t="s">
        <v>19</v>
      </c>
      <c r="C3206" s="3" t="s">
        <v>20</v>
      </c>
      <c r="D3206" s="3" t="s">
        <v>2492</v>
      </c>
      <c r="E3206" s="3" t="s">
        <v>3362</v>
      </c>
      <c r="F3206" s="3" t="s">
        <v>72</v>
      </c>
      <c r="G3206" s="3" t="s">
        <v>411</v>
      </c>
      <c r="H3206" s="3" t="s">
        <v>3363</v>
      </c>
      <c r="I3206" s="4">
        <v>2.4700000000000002</v>
      </c>
    </row>
    <row r="3207" spans="1:9" x14ac:dyDescent="0.2">
      <c r="A3207" s="2">
        <v>97579</v>
      </c>
      <c r="B3207" s="3" t="s">
        <v>19</v>
      </c>
      <c r="C3207" s="3" t="s">
        <v>20</v>
      </c>
      <c r="D3207" s="3" t="s">
        <v>2492</v>
      </c>
      <c r="E3207" s="3" t="s">
        <v>3362</v>
      </c>
      <c r="F3207" s="3" t="s">
        <v>72</v>
      </c>
      <c r="G3207" s="3" t="s">
        <v>411</v>
      </c>
      <c r="H3207" s="3" t="s">
        <v>3364</v>
      </c>
      <c r="I3207" s="4">
        <v>1.72</v>
      </c>
    </row>
    <row r="3208" spans="1:9" x14ac:dyDescent="0.2">
      <c r="A3208" s="2">
        <v>184204</v>
      </c>
      <c r="B3208" s="3" t="s">
        <v>19</v>
      </c>
      <c r="C3208" s="3" t="s">
        <v>20</v>
      </c>
      <c r="D3208" s="3" t="s">
        <v>2492</v>
      </c>
      <c r="E3208" s="3" t="s">
        <v>3362</v>
      </c>
      <c r="F3208" s="3" t="s">
        <v>72</v>
      </c>
      <c r="G3208" s="3" t="s">
        <v>411</v>
      </c>
      <c r="H3208" s="3" t="s">
        <v>3365</v>
      </c>
      <c r="I3208" s="4">
        <v>3.24</v>
      </c>
    </row>
    <row r="3209" spans="1:9" x14ac:dyDescent="0.2">
      <c r="A3209" s="2">
        <v>188304</v>
      </c>
      <c r="B3209" s="3" t="s">
        <v>19</v>
      </c>
      <c r="C3209" s="3" t="s">
        <v>20</v>
      </c>
      <c r="D3209" s="3" t="s">
        <v>2492</v>
      </c>
      <c r="E3209" s="3" t="s">
        <v>3362</v>
      </c>
      <c r="F3209" s="3" t="s">
        <v>72</v>
      </c>
      <c r="G3209" s="3" t="s">
        <v>411</v>
      </c>
      <c r="H3209" s="3" t="s">
        <v>3366</v>
      </c>
      <c r="I3209" s="4">
        <v>2.21</v>
      </c>
    </row>
    <row r="3210" spans="1:9" x14ac:dyDescent="0.2">
      <c r="A3210" s="2">
        <v>320177</v>
      </c>
      <c r="B3210" s="3" t="s">
        <v>19</v>
      </c>
      <c r="C3210" s="3" t="s">
        <v>20</v>
      </c>
      <c r="D3210" s="3" t="s">
        <v>2492</v>
      </c>
      <c r="E3210" s="3" t="s">
        <v>3362</v>
      </c>
      <c r="F3210" s="3" t="s">
        <v>72</v>
      </c>
      <c r="G3210" s="3" t="s">
        <v>411</v>
      </c>
      <c r="H3210" s="3" t="s">
        <v>3367</v>
      </c>
      <c r="I3210" s="4">
        <v>2.0299999999999998</v>
      </c>
    </row>
    <row r="3211" spans="1:9" x14ac:dyDescent="0.2">
      <c r="A3211" s="2">
        <v>1446</v>
      </c>
      <c r="B3211" s="3" t="s">
        <v>19</v>
      </c>
      <c r="C3211" s="3" t="s">
        <v>20</v>
      </c>
      <c r="D3211" s="3" t="s">
        <v>2492</v>
      </c>
      <c r="E3211" s="3" t="s">
        <v>3362</v>
      </c>
      <c r="F3211" s="3" t="s">
        <v>2271</v>
      </c>
      <c r="G3211" s="3" t="s">
        <v>2569</v>
      </c>
      <c r="H3211" s="3" t="s">
        <v>3368</v>
      </c>
      <c r="I3211" s="4">
        <v>2.68</v>
      </c>
    </row>
    <row r="3212" spans="1:9" x14ac:dyDescent="0.2">
      <c r="A3212" s="2">
        <v>76175</v>
      </c>
      <c r="B3212" s="3" t="s">
        <v>19</v>
      </c>
      <c r="C3212" s="3" t="s">
        <v>20</v>
      </c>
      <c r="D3212" s="3" t="s">
        <v>2492</v>
      </c>
      <c r="E3212" s="3" t="s">
        <v>3362</v>
      </c>
      <c r="F3212" s="3" t="s">
        <v>2271</v>
      </c>
      <c r="G3212" s="3" t="s">
        <v>2569</v>
      </c>
      <c r="H3212" s="3" t="s">
        <v>3369</v>
      </c>
      <c r="I3212" s="4">
        <v>5.08</v>
      </c>
    </row>
    <row r="3213" spans="1:9" x14ac:dyDescent="0.2">
      <c r="A3213" s="2">
        <v>274099</v>
      </c>
      <c r="B3213" s="3" t="s">
        <v>19</v>
      </c>
      <c r="C3213" s="3" t="s">
        <v>20</v>
      </c>
      <c r="D3213" s="3" t="s">
        <v>2492</v>
      </c>
      <c r="E3213" s="3" t="s">
        <v>3362</v>
      </c>
      <c r="F3213" s="3" t="s">
        <v>2271</v>
      </c>
      <c r="G3213" s="3" t="s">
        <v>2556</v>
      </c>
      <c r="H3213" s="3" t="s">
        <v>3370</v>
      </c>
      <c r="I3213" s="4">
        <v>2.2599999999999998</v>
      </c>
    </row>
    <row r="3214" spans="1:9" x14ac:dyDescent="0.2">
      <c r="A3214" s="2">
        <v>274101</v>
      </c>
      <c r="B3214" s="3" t="s">
        <v>19</v>
      </c>
      <c r="C3214" s="3" t="s">
        <v>20</v>
      </c>
      <c r="D3214" s="3" t="s">
        <v>2492</v>
      </c>
      <c r="E3214" s="3" t="s">
        <v>3362</v>
      </c>
      <c r="F3214" s="3" t="s">
        <v>2271</v>
      </c>
      <c r="G3214" s="3" t="s">
        <v>2556</v>
      </c>
      <c r="H3214" s="3" t="s">
        <v>3371</v>
      </c>
      <c r="I3214" s="4">
        <v>4.54</v>
      </c>
    </row>
    <row r="3215" spans="1:9" x14ac:dyDescent="0.2">
      <c r="A3215" s="2">
        <v>395919</v>
      </c>
      <c r="B3215" s="3" t="s">
        <v>19</v>
      </c>
      <c r="C3215" s="3" t="s">
        <v>20</v>
      </c>
      <c r="D3215" s="3" t="s">
        <v>2492</v>
      </c>
      <c r="E3215" s="3" t="s">
        <v>3362</v>
      </c>
      <c r="F3215" s="3" t="s">
        <v>2271</v>
      </c>
      <c r="G3215" s="3" t="s">
        <v>2556</v>
      </c>
      <c r="H3215" s="3" t="s">
        <v>3372</v>
      </c>
      <c r="I3215" s="4">
        <v>2.02</v>
      </c>
    </row>
    <row r="3216" spans="1:9" x14ac:dyDescent="0.2">
      <c r="A3216" s="2">
        <v>463476</v>
      </c>
      <c r="B3216" s="3" t="s">
        <v>19</v>
      </c>
      <c r="C3216" s="3" t="s">
        <v>20</v>
      </c>
      <c r="D3216" s="3" t="s">
        <v>2492</v>
      </c>
      <c r="E3216" s="3" t="s">
        <v>3362</v>
      </c>
      <c r="F3216" s="3" t="s">
        <v>2271</v>
      </c>
      <c r="G3216" s="3" t="s">
        <v>2556</v>
      </c>
      <c r="H3216" s="3" t="s">
        <v>3373</v>
      </c>
      <c r="I3216" s="4">
        <v>3.79</v>
      </c>
    </row>
    <row r="3217" spans="1:9" x14ac:dyDescent="0.2">
      <c r="A3217" s="2">
        <v>466823</v>
      </c>
      <c r="B3217" s="3" t="s">
        <v>19</v>
      </c>
      <c r="C3217" s="3" t="s">
        <v>20</v>
      </c>
      <c r="D3217" s="3" t="s">
        <v>2492</v>
      </c>
      <c r="E3217" s="3" t="s">
        <v>3362</v>
      </c>
      <c r="F3217" s="3" t="s">
        <v>2271</v>
      </c>
      <c r="G3217" s="3" t="s">
        <v>2272</v>
      </c>
      <c r="H3217" s="3" t="s">
        <v>3374</v>
      </c>
      <c r="I3217" s="4">
        <v>2.1800000000000002</v>
      </c>
    </row>
    <row r="3218" spans="1:9" x14ac:dyDescent="0.2">
      <c r="A3218" s="2">
        <v>184111</v>
      </c>
      <c r="B3218" s="3" t="s">
        <v>19</v>
      </c>
      <c r="C3218" s="3" t="s">
        <v>20</v>
      </c>
      <c r="D3218" s="3" t="s">
        <v>2492</v>
      </c>
      <c r="E3218" s="3" t="s">
        <v>3362</v>
      </c>
      <c r="F3218" s="3" t="s">
        <v>1669</v>
      </c>
      <c r="G3218" s="3" t="s">
        <v>1670</v>
      </c>
      <c r="H3218" s="3" t="s">
        <v>3375</v>
      </c>
      <c r="I3218" s="4">
        <v>2.6</v>
      </c>
    </row>
    <row r="3219" spans="1:9" x14ac:dyDescent="0.2">
      <c r="A3219" s="2">
        <v>184113</v>
      </c>
      <c r="B3219" s="3" t="s">
        <v>19</v>
      </c>
      <c r="C3219" s="3" t="s">
        <v>20</v>
      </c>
      <c r="D3219" s="3" t="s">
        <v>2492</v>
      </c>
      <c r="E3219" s="3" t="s">
        <v>3362</v>
      </c>
      <c r="F3219" s="3" t="s">
        <v>1669</v>
      </c>
      <c r="G3219" s="3" t="s">
        <v>1670</v>
      </c>
      <c r="H3219" s="3" t="s">
        <v>3376</v>
      </c>
      <c r="I3219" s="4">
        <v>4.76</v>
      </c>
    </row>
    <row r="3220" spans="1:9" x14ac:dyDescent="0.2">
      <c r="A3220" s="2">
        <v>14032</v>
      </c>
      <c r="B3220" s="3" t="s">
        <v>19</v>
      </c>
      <c r="C3220" s="3" t="s">
        <v>20</v>
      </c>
      <c r="D3220" s="3" t="s">
        <v>2492</v>
      </c>
      <c r="E3220" s="3" t="s">
        <v>3377</v>
      </c>
      <c r="F3220" s="3" t="s">
        <v>2271</v>
      </c>
      <c r="G3220" s="3" t="s">
        <v>2554</v>
      </c>
      <c r="H3220" s="3" t="s">
        <v>3378</v>
      </c>
      <c r="I3220" s="4">
        <v>1.48</v>
      </c>
    </row>
    <row r="3221" spans="1:9" x14ac:dyDescent="0.2">
      <c r="A3221" s="2">
        <v>242274</v>
      </c>
      <c r="B3221" s="3" t="s">
        <v>19</v>
      </c>
      <c r="C3221" s="3" t="s">
        <v>20</v>
      </c>
      <c r="D3221" s="3" t="s">
        <v>2492</v>
      </c>
      <c r="E3221" s="3" t="s">
        <v>3377</v>
      </c>
      <c r="F3221" s="3" t="s">
        <v>2271</v>
      </c>
      <c r="G3221" s="3" t="s">
        <v>2554</v>
      </c>
      <c r="H3221" s="3" t="s">
        <v>3379</v>
      </c>
      <c r="I3221" s="4">
        <v>3.92</v>
      </c>
    </row>
    <row r="3222" spans="1:9" x14ac:dyDescent="0.2">
      <c r="A3222" s="2">
        <v>64562</v>
      </c>
      <c r="B3222" s="3" t="s">
        <v>19</v>
      </c>
      <c r="C3222" s="3" t="s">
        <v>20</v>
      </c>
      <c r="D3222" s="3" t="s">
        <v>2492</v>
      </c>
      <c r="E3222" s="3" t="s">
        <v>3377</v>
      </c>
      <c r="F3222" s="3" t="s">
        <v>2271</v>
      </c>
      <c r="G3222" s="3" t="s">
        <v>2554</v>
      </c>
      <c r="H3222" s="3" t="s">
        <v>3380</v>
      </c>
      <c r="I3222" s="4">
        <v>1.33</v>
      </c>
    </row>
    <row r="3223" spans="1:9" x14ac:dyDescent="0.2">
      <c r="A3223" s="2">
        <v>95405</v>
      </c>
      <c r="B3223" s="3" t="s">
        <v>19</v>
      </c>
      <c r="C3223" s="3" t="s">
        <v>20</v>
      </c>
      <c r="D3223" s="3" t="s">
        <v>2492</v>
      </c>
      <c r="E3223" s="3" t="s">
        <v>3377</v>
      </c>
      <c r="F3223" s="3" t="s">
        <v>2271</v>
      </c>
      <c r="G3223" s="3" t="s">
        <v>2554</v>
      </c>
      <c r="H3223" s="3" t="s">
        <v>3381</v>
      </c>
      <c r="I3223" s="4">
        <v>1.33</v>
      </c>
    </row>
    <row r="3224" spans="1:9" x14ac:dyDescent="0.2">
      <c r="A3224" s="2">
        <v>9320</v>
      </c>
      <c r="B3224" s="3" t="s">
        <v>19</v>
      </c>
      <c r="C3224" s="3" t="s">
        <v>20</v>
      </c>
      <c r="D3224" s="3" t="s">
        <v>2492</v>
      </c>
      <c r="E3224" s="3" t="s">
        <v>3377</v>
      </c>
      <c r="F3224" s="3" t="s">
        <v>2271</v>
      </c>
      <c r="G3224" s="3" t="s">
        <v>2554</v>
      </c>
      <c r="H3224" s="3" t="s">
        <v>3382</v>
      </c>
      <c r="I3224" s="4">
        <v>1.93</v>
      </c>
    </row>
    <row r="3225" spans="1:9" x14ac:dyDescent="0.2">
      <c r="A3225" s="2">
        <v>64561</v>
      </c>
      <c r="B3225" s="3" t="s">
        <v>19</v>
      </c>
      <c r="C3225" s="3" t="s">
        <v>20</v>
      </c>
      <c r="D3225" s="3" t="s">
        <v>2492</v>
      </c>
      <c r="E3225" s="3" t="s">
        <v>3377</v>
      </c>
      <c r="F3225" s="3" t="s">
        <v>2271</v>
      </c>
      <c r="G3225" s="3" t="s">
        <v>2554</v>
      </c>
      <c r="H3225" s="3" t="s">
        <v>3383</v>
      </c>
      <c r="I3225" s="4">
        <v>2.58</v>
      </c>
    </row>
    <row r="3226" spans="1:9" x14ac:dyDescent="0.2">
      <c r="A3226" s="2">
        <v>583201</v>
      </c>
      <c r="B3226" s="3" t="s">
        <v>19</v>
      </c>
      <c r="C3226" s="3" t="s">
        <v>20</v>
      </c>
      <c r="D3226" s="3" t="s">
        <v>2492</v>
      </c>
      <c r="E3226" s="3" t="s">
        <v>3377</v>
      </c>
      <c r="F3226" s="3" t="s">
        <v>2271</v>
      </c>
      <c r="G3226" s="3" t="s">
        <v>2554</v>
      </c>
      <c r="H3226" s="3" t="s">
        <v>3384</v>
      </c>
      <c r="I3226" s="4">
        <v>1.8</v>
      </c>
    </row>
    <row r="3227" spans="1:9" x14ac:dyDescent="0.2">
      <c r="A3227" s="2">
        <v>73287</v>
      </c>
      <c r="B3227" s="3" t="s">
        <v>19</v>
      </c>
      <c r="C3227" s="3" t="s">
        <v>20</v>
      </c>
      <c r="D3227" s="3" t="s">
        <v>2492</v>
      </c>
      <c r="E3227" s="3" t="s">
        <v>3377</v>
      </c>
      <c r="F3227" s="3" t="s">
        <v>2271</v>
      </c>
      <c r="G3227" s="3" t="s">
        <v>3385</v>
      </c>
      <c r="H3227" s="3" t="s">
        <v>3386</v>
      </c>
      <c r="I3227" s="4">
        <v>1.63</v>
      </c>
    </row>
    <row r="3228" spans="1:9" x14ac:dyDescent="0.2">
      <c r="A3228" s="2">
        <v>73329</v>
      </c>
      <c r="B3228" s="3" t="s">
        <v>19</v>
      </c>
      <c r="C3228" s="3" t="s">
        <v>20</v>
      </c>
      <c r="D3228" s="3" t="s">
        <v>2492</v>
      </c>
      <c r="E3228" s="3" t="s">
        <v>3377</v>
      </c>
      <c r="F3228" s="3" t="s">
        <v>2271</v>
      </c>
      <c r="G3228" s="3" t="s">
        <v>3385</v>
      </c>
      <c r="H3228" s="3" t="s">
        <v>3387</v>
      </c>
      <c r="I3228" s="4">
        <v>2.63</v>
      </c>
    </row>
    <row r="3229" spans="1:9" x14ac:dyDescent="0.2">
      <c r="A3229" s="2">
        <v>269767</v>
      </c>
      <c r="B3229" s="3" t="s">
        <v>19</v>
      </c>
      <c r="C3229" s="3" t="s">
        <v>20</v>
      </c>
      <c r="D3229" s="3" t="s">
        <v>2492</v>
      </c>
      <c r="E3229" s="3" t="s">
        <v>3377</v>
      </c>
      <c r="F3229" s="3" t="s">
        <v>2271</v>
      </c>
      <c r="G3229" s="3" t="s">
        <v>3385</v>
      </c>
      <c r="H3229" s="3" t="s">
        <v>3388</v>
      </c>
      <c r="I3229" s="4">
        <v>6.26</v>
      </c>
    </row>
    <row r="3230" spans="1:9" x14ac:dyDescent="0.2">
      <c r="A3230" s="2">
        <v>303707</v>
      </c>
      <c r="B3230" s="3" t="s">
        <v>19</v>
      </c>
      <c r="C3230" s="3" t="s">
        <v>20</v>
      </c>
      <c r="D3230" s="3" t="s">
        <v>2492</v>
      </c>
      <c r="E3230" s="3" t="s">
        <v>3377</v>
      </c>
      <c r="F3230" s="3" t="s">
        <v>2271</v>
      </c>
      <c r="G3230" s="3" t="s">
        <v>3385</v>
      </c>
      <c r="H3230" s="3" t="s">
        <v>3389</v>
      </c>
      <c r="I3230" s="4">
        <v>3.31</v>
      </c>
    </row>
    <row r="3231" spans="1:9" x14ac:dyDescent="0.2">
      <c r="A3231" s="2">
        <v>303709</v>
      </c>
      <c r="B3231" s="3" t="s">
        <v>19</v>
      </c>
      <c r="C3231" s="3" t="s">
        <v>20</v>
      </c>
      <c r="D3231" s="3" t="s">
        <v>2492</v>
      </c>
      <c r="E3231" s="3" t="s">
        <v>3377</v>
      </c>
      <c r="F3231" s="3" t="s">
        <v>2271</v>
      </c>
      <c r="G3231" s="3" t="s">
        <v>3385</v>
      </c>
      <c r="H3231" s="3" t="s">
        <v>3390</v>
      </c>
      <c r="I3231" s="4">
        <v>6.65</v>
      </c>
    </row>
    <row r="3232" spans="1:9" x14ac:dyDescent="0.2">
      <c r="A3232" s="2">
        <v>303710</v>
      </c>
      <c r="B3232" s="3" t="s">
        <v>19</v>
      </c>
      <c r="C3232" s="3" t="s">
        <v>20</v>
      </c>
      <c r="D3232" s="3" t="s">
        <v>2492</v>
      </c>
      <c r="E3232" s="3" t="s">
        <v>3377</v>
      </c>
      <c r="F3232" s="3" t="s">
        <v>2271</v>
      </c>
      <c r="G3232" s="3" t="s">
        <v>3385</v>
      </c>
      <c r="H3232" s="3" t="s">
        <v>3391</v>
      </c>
      <c r="I3232" s="4">
        <v>5.91</v>
      </c>
    </row>
    <row r="3233" spans="1:9" x14ac:dyDescent="0.2">
      <c r="A3233" s="2">
        <v>389602</v>
      </c>
      <c r="B3233" s="3" t="s">
        <v>19</v>
      </c>
      <c r="C3233" s="3" t="s">
        <v>20</v>
      </c>
      <c r="D3233" s="3" t="s">
        <v>2492</v>
      </c>
      <c r="E3233" s="3" t="s">
        <v>3377</v>
      </c>
      <c r="F3233" s="3" t="s">
        <v>2271</v>
      </c>
      <c r="G3233" s="3" t="s">
        <v>3385</v>
      </c>
      <c r="H3233" s="3" t="s">
        <v>3392</v>
      </c>
      <c r="I3233" s="4">
        <v>5.64</v>
      </c>
    </row>
    <row r="3234" spans="1:9" x14ac:dyDescent="0.2">
      <c r="A3234" s="2">
        <v>417856</v>
      </c>
      <c r="B3234" s="3" t="s">
        <v>19</v>
      </c>
      <c r="C3234" s="3" t="s">
        <v>20</v>
      </c>
      <c r="D3234" s="3" t="s">
        <v>2492</v>
      </c>
      <c r="E3234" s="3" t="s">
        <v>3377</v>
      </c>
      <c r="F3234" s="3" t="s">
        <v>2271</v>
      </c>
      <c r="G3234" s="3" t="s">
        <v>3385</v>
      </c>
      <c r="H3234" s="3" t="s">
        <v>3393</v>
      </c>
      <c r="I3234" s="4">
        <v>6.01</v>
      </c>
    </row>
    <row r="3235" spans="1:9" x14ac:dyDescent="0.2">
      <c r="A3235" s="2">
        <v>310871</v>
      </c>
      <c r="B3235" s="3" t="s">
        <v>19</v>
      </c>
      <c r="C3235" s="3" t="s">
        <v>20</v>
      </c>
      <c r="D3235" s="3" t="s">
        <v>2492</v>
      </c>
      <c r="E3235" s="3" t="s">
        <v>3377</v>
      </c>
      <c r="F3235" s="3" t="s">
        <v>2271</v>
      </c>
      <c r="G3235" s="3" t="s">
        <v>3385</v>
      </c>
      <c r="H3235" s="3" t="s">
        <v>3394</v>
      </c>
      <c r="I3235" s="4">
        <v>6.59</v>
      </c>
    </row>
    <row r="3236" spans="1:9" x14ac:dyDescent="0.2">
      <c r="A3236" s="2">
        <v>28866</v>
      </c>
      <c r="B3236" s="3" t="s">
        <v>19</v>
      </c>
      <c r="C3236" s="3" t="s">
        <v>20</v>
      </c>
      <c r="D3236" s="3" t="s">
        <v>2492</v>
      </c>
      <c r="E3236" s="3" t="s">
        <v>3377</v>
      </c>
      <c r="F3236" s="3" t="s">
        <v>2271</v>
      </c>
      <c r="G3236" s="3" t="s">
        <v>3395</v>
      </c>
      <c r="H3236" s="3" t="s">
        <v>3396</v>
      </c>
      <c r="I3236" s="4">
        <v>4.6900000000000004</v>
      </c>
    </row>
    <row r="3237" spans="1:9" x14ac:dyDescent="0.2">
      <c r="A3237" s="2">
        <v>64692</v>
      </c>
      <c r="B3237" s="3" t="s">
        <v>19</v>
      </c>
      <c r="C3237" s="3" t="s">
        <v>20</v>
      </c>
      <c r="D3237" s="3" t="s">
        <v>2492</v>
      </c>
      <c r="E3237" s="3" t="s">
        <v>3377</v>
      </c>
      <c r="F3237" s="3" t="s">
        <v>2271</v>
      </c>
      <c r="G3237" s="3" t="s">
        <v>3395</v>
      </c>
      <c r="H3237" s="3" t="s">
        <v>3397</v>
      </c>
      <c r="I3237" s="4">
        <v>1.76</v>
      </c>
    </row>
    <row r="3238" spans="1:9" x14ac:dyDescent="0.2">
      <c r="A3238" s="2">
        <v>64693</v>
      </c>
      <c r="B3238" s="3" t="s">
        <v>19</v>
      </c>
      <c r="C3238" s="3" t="s">
        <v>20</v>
      </c>
      <c r="D3238" s="3" t="s">
        <v>2492</v>
      </c>
      <c r="E3238" s="3" t="s">
        <v>3377</v>
      </c>
      <c r="F3238" s="3" t="s">
        <v>2271</v>
      </c>
      <c r="G3238" s="3" t="s">
        <v>3395</v>
      </c>
      <c r="H3238" s="3" t="s">
        <v>3398</v>
      </c>
      <c r="I3238" s="4">
        <v>3.09</v>
      </c>
    </row>
    <row r="3239" spans="1:9" x14ac:dyDescent="0.2">
      <c r="A3239" s="2">
        <v>64695</v>
      </c>
      <c r="B3239" s="3" t="s">
        <v>19</v>
      </c>
      <c r="C3239" s="3" t="s">
        <v>20</v>
      </c>
      <c r="D3239" s="3" t="s">
        <v>2492</v>
      </c>
      <c r="E3239" s="3" t="s">
        <v>3377</v>
      </c>
      <c r="F3239" s="3" t="s">
        <v>2271</v>
      </c>
      <c r="G3239" s="3" t="s">
        <v>3395</v>
      </c>
      <c r="H3239" s="3" t="s">
        <v>3399</v>
      </c>
      <c r="I3239" s="4">
        <v>0.6</v>
      </c>
    </row>
    <row r="3240" spans="1:9" x14ac:dyDescent="0.2">
      <c r="A3240" s="2">
        <v>82586</v>
      </c>
      <c r="B3240" s="3" t="s">
        <v>19</v>
      </c>
      <c r="C3240" s="3" t="s">
        <v>20</v>
      </c>
      <c r="D3240" s="3" t="s">
        <v>2492</v>
      </c>
      <c r="E3240" s="3" t="s">
        <v>3377</v>
      </c>
      <c r="F3240" s="3" t="s">
        <v>2271</v>
      </c>
      <c r="G3240" s="3" t="s">
        <v>3395</v>
      </c>
      <c r="H3240" s="3" t="s">
        <v>3400</v>
      </c>
      <c r="I3240" s="4">
        <v>2.37</v>
      </c>
    </row>
    <row r="3241" spans="1:9" x14ac:dyDescent="0.2">
      <c r="A3241" s="2">
        <v>164215</v>
      </c>
      <c r="B3241" s="3" t="s">
        <v>19</v>
      </c>
      <c r="C3241" s="3" t="s">
        <v>20</v>
      </c>
      <c r="D3241" s="3" t="s">
        <v>2492</v>
      </c>
      <c r="E3241" s="3" t="s">
        <v>3377</v>
      </c>
      <c r="F3241" s="3" t="s">
        <v>2271</v>
      </c>
      <c r="G3241" s="3" t="s">
        <v>3395</v>
      </c>
      <c r="H3241" s="3" t="s">
        <v>3401</v>
      </c>
      <c r="I3241" s="4">
        <v>3.11</v>
      </c>
    </row>
    <row r="3242" spans="1:9" x14ac:dyDescent="0.2">
      <c r="A3242" s="2">
        <v>286149</v>
      </c>
      <c r="B3242" s="3" t="s">
        <v>19</v>
      </c>
      <c r="C3242" s="3" t="s">
        <v>20</v>
      </c>
      <c r="D3242" s="3" t="s">
        <v>2492</v>
      </c>
      <c r="E3242" s="3" t="s">
        <v>3377</v>
      </c>
      <c r="F3242" s="3" t="s">
        <v>2271</v>
      </c>
      <c r="G3242" s="3" t="s">
        <v>3395</v>
      </c>
      <c r="H3242" s="3" t="s">
        <v>3402</v>
      </c>
      <c r="I3242" s="4">
        <v>0.55000000000000004</v>
      </c>
    </row>
    <row r="3243" spans="1:9" x14ac:dyDescent="0.2">
      <c r="A3243" s="2">
        <v>46773</v>
      </c>
      <c r="B3243" s="3" t="s">
        <v>19</v>
      </c>
      <c r="C3243" s="3" t="s">
        <v>20</v>
      </c>
      <c r="D3243" s="3" t="s">
        <v>2492</v>
      </c>
      <c r="E3243" s="3" t="s">
        <v>3377</v>
      </c>
      <c r="F3243" s="3" t="s">
        <v>2271</v>
      </c>
      <c r="G3243" s="3" t="s">
        <v>3403</v>
      </c>
      <c r="H3243" s="3" t="s">
        <v>3404</v>
      </c>
      <c r="I3243" s="4">
        <v>5.23</v>
      </c>
    </row>
    <row r="3244" spans="1:9" x14ac:dyDescent="0.2">
      <c r="A3244" s="2">
        <v>57489</v>
      </c>
      <c r="B3244" s="3" t="s">
        <v>19</v>
      </c>
      <c r="C3244" s="3" t="s">
        <v>20</v>
      </c>
      <c r="D3244" s="3" t="s">
        <v>2492</v>
      </c>
      <c r="E3244" s="3" t="s">
        <v>3377</v>
      </c>
      <c r="F3244" s="3" t="s">
        <v>2271</v>
      </c>
      <c r="G3244" s="3" t="s">
        <v>3403</v>
      </c>
      <c r="H3244" s="3" t="s">
        <v>3405</v>
      </c>
      <c r="I3244" s="4">
        <v>0.65</v>
      </c>
    </row>
    <row r="3245" spans="1:9" x14ac:dyDescent="0.2">
      <c r="A3245" s="2">
        <v>164627</v>
      </c>
      <c r="B3245" s="3" t="s">
        <v>19</v>
      </c>
      <c r="C3245" s="3" t="s">
        <v>20</v>
      </c>
      <c r="D3245" s="3" t="s">
        <v>2492</v>
      </c>
      <c r="E3245" s="3" t="s">
        <v>3377</v>
      </c>
      <c r="F3245" s="3" t="s">
        <v>2271</v>
      </c>
      <c r="G3245" s="3" t="s">
        <v>3403</v>
      </c>
      <c r="H3245" s="3" t="s">
        <v>3406</v>
      </c>
      <c r="I3245" s="4">
        <v>4.26</v>
      </c>
    </row>
    <row r="3246" spans="1:9" x14ac:dyDescent="0.2">
      <c r="A3246" s="2">
        <v>184549</v>
      </c>
      <c r="B3246" s="3" t="s">
        <v>19</v>
      </c>
      <c r="C3246" s="3" t="s">
        <v>20</v>
      </c>
      <c r="D3246" s="3" t="s">
        <v>2492</v>
      </c>
      <c r="E3246" s="3" t="s">
        <v>3377</v>
      </c>
      <c r="F3246" s="3" t="s">
        <v>2271</v>
      </c>
      <c r="G3246" s="3" t="s">
        <v>3403</v>
      </c>
      <c r="H3246" s="3" t="s">
        <v>3407</v>
      </c>
      <c r="I3246" s="4">
        <v>2.13</v>
      </c>
    </row>
    <row r="3247" spans="1:9" x14ac:dyDescent="0.2">
      <c r="A3247" s="2">
        <v>164555</v>
      </c>
      <c r="B3247" s="3" t="s">
        <v>19</v>
      </c>
      <c r="C3247" s="3" t="s">
        <v>20</v>
      </c>
      <c r="D3247" s="3" t="s">
        <v>2492</v>
      </c>
      <c r="E3247" s="3" t="s">
        <v>3377</v>
      </c>
      <c r="F3247" s="3" t="s">
        <v>2271</v>
      </c>
      <c r="G3247" s="3" t="s">
        <v>3403</v>
      </c>
      <c r="H3247" s="3" t="s">
        <v>3408</v>
      </c>
      <c r="I3247" s="4">
        <v>5.46</v>
      </c>
    </row>
    <row r="3248" spans="1:9" x14ac:dyDescent="0.2">
      <c r="A3248" s="2">
        <v>313222</v>
      </c>
      <c r="B3248" s="3" t="s">
        <v>19</v>
      </c>
      <c r="C3248" s="3" t="s">
        <v>20</v>
      </c>
      <c r="D3248" s="3" t="s">
        <v>2492</v>
      </c>
      <c r="E3248" s="3" t="s">
        <v>3377</v>
      </c>
      <c r="F3248" s="3" t="s">
        <v>2271</v>
      </c>
      <c r="G3248" s="3" t="s">
        <v>3403</v>
      </c>
      <c r="H3248" s="3" t="s">
        <v>3409</v>
      </c>
      <c r="I3248" s="4">
        <v>5.1100000000000003</v>
      </c>
    </row>
    <row r="3249" spans="1:9" x14ac:dyDescent="0.2">
      <c r="A3249" s="2">
        <v>313220</v>
      </c>
      <c r="B3249" s="3" t="s">
        <v>19</v>
      </c>
      <c r="C3249" s="3" t="s">
        <v>20</v>
      </c>
      <c r="D3249" s="3" t="s">
        <v>2492</v>
      </c>
      <c r="E3249" s="3" t="s">
        <v>3377</v>
      </c>
      <c r="F3249" s="3" t="s">
        <v>2271</v>
      </c>
      <c r="G3249" s="3" t="s">
        <v>3403</v>
      </c>
      <c r="H3249" s="3" t="s">
        <v>3410</v>
      </c>
      <c r="I3249" s="4">
        <v>2.15</v>
      </c>
    </row>
    <row r="3250" spans="1:9" x14ac:dyDescent="0.2">
      <c r="A3250" s="2">
        <v>584724</v>
      </c>
      <c r="B3250" s="3" t="s">
        <v>19</v>
      </c>
      <c r="C3250" s="3" t="s">
        <v>20</v>
      </c>
      <c r="D3250" s="3" t="s">
        <v>2492</v>
      </c>
      <c r="E3250" s="3" t="s">
        <v>3377</v>
      </c>
      <c r="F3250" s="3" t="s">
        <v>2271</v>
      </c>
      <c r="G3250" s="3" t="s">
        <v>3403</v>
      </c>
      <c r="H3250" s="3" t="s">
        <v>3411</v>
      </c>
      <c r="I3250" s="4">
        <v>2.5099999999999998</v>
      </c>
    </row>
    <row r="3251" spans="1:9" x14ac:dyDescent="0.2">
      <c r="A3251" s="2">
        <v>41537</v>
      </c>
      <c r="B3251" s="3" t="s">
        <v>19</v>
      </c>
      <c r="C3251" s="3" t="s">
        <v>20</v>
      </c>
      <c r="D3251" s="3" t="s">
        <v>2492</v>
      </c>
      <c r="E3251" s="3" t="s">
        <v>3377</v>
      </c>
      <c r="F3251" s="3" t="s">
        <v>2271</v>
      </c>
      <c r="G3251" s="3" t="s">
        <v>3412</v>
      </c>
      <c r="H3251" s="3" t="s">
        <v>3413</v>
      </c>
      <c r="I3251" s="4">
        <v>3.01</v>
      </c>
    </row>
    <row r="3252" spans="1:9" x14ac:dyDescent="0.2">
      <c r="A3252" s="2">
        <v>62132</v>
      </c>
      <c r="B3252" s="3" t="s">
        <v>19</v>
      </c>
      <c r="C3252" s="3" t="s">
        <v>20</v>
      </c>
      <c r="D3252" s="3" t="s">
        <v>2492</v>
      </c>
      <c r="E3252" s="3" t="s">
        <v>3377</v>
      </c>
      <c r="F3252" s="3" t="s">
        <v>2271</v>
      </c>
      <c r="G3252" s="3" t="s">
        <v>3412</v>
      </c>
      <c r="H3252" s="3" t="s">
        <v>3414</v>
      </c>
      <c r="I3252" s="4">
        <v>1.24</v>
      </c>
    </row>
    <row r="3253" spans="1:9" x14ac:dyDescent="0.2">
      <c r="A3253" s="2">
        <v>83959</v>
      </c>
      <c r="B3253" s="3" t="s">
        <v>19</v>
      </c>
      <c r="C3253" s="3" t="s">
        <v>20</v>
      </c>
      <c r="D3253" s="3" t="s">
        <v>2492</v>
      </c>
      <c r="E3253" s="3" t="s">
        <v>3377</v>
      </c>
      <c r="F3253" s="3" t="s">
        <v>2271</v>
      </c>
      <c r="G3253" s="3" t="s">
        <v>3412</v>
      </c>
      <c r="H3253" s="3" t="s">
        <v>3415</v>
      </c>
      <c r="I3253" s="4">
        <v>2.1</v>
      </c>
    </row>
    <row r="3254" spans="1:9" x14ac:dyDescent="0.2">
      <c r="A3254" s="2">
        <v>83967</v>
      </c>
      <c r="B3254" s="3" t="s">
        <v>19</v>
      </c>
      <c r="C3254" s="3" t="s">
        <v>20</v>
      </c>
      <c r="D3254" s="3" t="s">
        <v>2492</v>
      </c>
      <c r="E3254" s="3" t="s">
        <v>3377</v>
      </c>
      <c r="F3254" s="3" t="s">
        <v>2271</v>
      </c>
      <c r="G3254" s="3" t="s">
        <v>3412</v>
      </c>
      <c r="H3254" s="3" t="s">
        <v>3416</v>
      </c>
      <c r="I3254" s="4">
        <v>0.57999999999999996</v>
      </c>
    </row>
    <row r="3255" spans="1:9" x14ac:dyDescent="0.2">
      <c r="A3255" s="2">
        <v>241601</v>
      </c>
      <c r="B3255" s="3" t="s">
        <v>19</v>
      </c>
      <c r="C3255" s="3" t="s">
        <v>20</v>
      </c>
      <c r="D3255" s="3" t="s">
        <v>2492</v>
      </c>
      <c r="E3255" s="3" t="s">
        <v>3377</v>
      </c>
      <c r="F3255" s="3" t="s">
        <v>2271</v>
      </c>
      <c r="G3255" s="3" t="s">
        <v>3412</v>
      </c>
      <c r="H3255" s="3" t="s">
        <v>3417</v>
      </c>
      <c r="I3255" s="4">
        <v>3.07</v>
      </c>
    </row>
    <row r="3256" spans="1:9" x14ac:dyDescent="0.2">
      <c r="A3256" s="2">
        <v>553971</v>
      </c>
      <c r="B3256" s="3" t="s">
        <v>19</v>
      </c>
      <c r="C3256" s="3" t="s">
        <v>20</v>
      </c>
      <c r="D3256" s="3" t="s">
        <v>2492</v>
      </c>
      <c r="E3256" s="3" t="s">
        <v>3377</v>
      </c>
      <c r="F3256" s="3" t="s">
        <v>2271</v>
      </c>
      <c r="G3256" s="3" t="s">
        <v>384</v>
      </c>
      <c r="H3256" s="3" t="s">
        <v>3418</v>
      </c>
      <c r="I3256" s="4">
        <v>3.55</v>
      </c>
    </row>
    <row r="3257" spans="1:9" x14ac:dyDescent="0.2">
      <c r="A3257" s="2">
        <v>553972</v>
      </c>
      <c r="B3257" s="3" t="s">
        <v>19</v>
      </c>
      <c r="C3257" s="3" t="s">
        <v>20</v>
      </c>
      <c r="D3257" s="3" t="s">
        <v>2492</v>
      </c>
      <c r="E3257" s="3" t="s">
        <v>3377</v>
      </c>
      <c r="F3257" s="3" t="s">
        <v>2271</v>
      </c>
      <c r="G3257" s="3" t="s">
        <v>384</v>
      </c>
      <c r="H3257" s="3" t="s">
        <v>3419</v>
      </c>
      <c r="I3257" s="4">
        <v>1.1100000000000001</v>
      </c>
    </row>
    <row r="3258" spans="1:9" x14ac:dyDescent="0.2">
      <c r="A3258" s="2">
        <v>324779</v>
      </c>
      <c r="B3258" s="3" t="s">
        <v>19</v>
      </c>
      <c r="C3258" s="3" t="s">
        <v>20</v>
      </c>
      <c r="D3258" s="3" t="s">
        <v>2492</v>
      </c>
      <c r="E3258" s="3" t="s">
        <v>3377</v>
      </c>
      <c r="F3258" s="3" t="s">
        <v>72</v>
      </c>
      <c r="G3258" s="3" t="s">
        <v>411</v>
      </c>
      <c r="H3258" s="3" t="s">
        <v>3420</v>
      </c>
      <c r="I3258" s="4">
        <v>3.92</v>
      </c>
    </row>
    <row r="3259" spans="1:9" x14ac:dyDescent="0.2">
      <c r="A3259" s="2">
        <v>24103</v>
      </c>
      <c r="B3259" s="3" t="s">
        <v>19</v>
      </c>
      <c r="C3259" s="3" t="s">
        <v>20</v>
      </c>
      <c r="D3259" s="3" t="s">
        <v>2492</v>
      </c>
      <c r="E3259" s="3" t="s">
        <v>3377</v>
      </c>
      <c r="F3259" s="3" t="s">
        <v>1669</v>
      </c>
      <c r="G3259" s="3" t="s">
        <v>1670</v>
      </c>
      <c r="H3259" s="3" t="s">
        <v>3421</v>
      </c>
      <c r="I3259" s="4">
        <v>0.85</v>
      </c>
    </row>
    <row r="3260" spans="1:9" x14ac:dyDescent="0.2">
      <c r="A3260" s="2">
        <v>428540</v>
      </c>
      <c r="B3260" s="3" t="s">
        <v>19</v>
      </c>
      <c r="C3260" s="3" t="s">
        <v>20</v>
      </c>
      <c r="D3260" s="3" t="s">
        <v>2492</v>
      </c>
      <c r="E3260" s="3" t="s">
        <v>3377</v>
      </c>
      <c r="F3260" s="3" t="s">
        <v>1669</v>
      </c>
      <c r="G3260" s="3" t="s">
        <v>1670</v>
      </c>
      <c r="H3260" s="3" t="s">
        <v>3422</v>
      </c>
      <c r="I3260" s="4">
        <v>3.92</v>
      </c>
    </row>
    <row r="3261" spans="1:9" x14ac:dyDescent="0.2">
      <c r="A3261" s="2">
        <v>428542</v>
      </c>
      <c r="B3261" s="3" t="s">
        <v>19</v>
      </c>
      <c r="C3261" s="3" t="s">
        <v>20</v>
      </c>
      <c r="D3261" s="3" t="s">
        <v>2492</v>
      </c>
      <c r="E3261" s="3" t="s">
        <v>3377</v>
      </c>
      <c r="F3261" s="3" t="s">
        <v>1669</v>
      </c>
      <c r="G3261" s="3" t="s">
        <v>1670</v>
      </c>
      <c r="H3261" s="3" t="s">
        <v>3423</v>
      </c>
      <c r="I3261" s="4">
        <v>1.6</v>
      </c>
    </row>
    <row r="3262" spans="1:9" x14ac:dyDescent="0.2">
      <c r="A3262" s="2">
        <v>481608</v>
      </c>
      <c r="B3262" s="3" t="s">
        <v>19</v>
      </c>
      <c r="C3262" s="3" t="s">
        <v>20</v>
      </c>
      <c r="D3262" s="3" t="s">
        <v>2492</v>
      </c>
      <c r="E3262" s="3" t="s">
        <v>3377</v>
      </c>
      <c r="F3262" s="3" t="s">
        <v>1669</v>
      </c>
      <c r="G3262" s="3" t="s">
        <v>1670</v>
      </c>
      <c r="H3262" s="3" t="s">
        <v>3424</v>
      </c>
      <c r="I3262" s="4">
        <v>1.3</v>
      </c>
    </row>
    <row r="3263" spans="1:9" x14ac:dyDescent="0.2">
      <c r="A3263" s="2">
        <v>14001</v>
      </c>
      <c r="B3263" s="3" t="s">
        <v>19</v>
      </c>
      <c r="C3263" s="3" t="s">
        <v>20</v>
      </c>
      <c r="D3263" s="3" t="s">
        <v>2492</v>
      </c>
      <c r="E3263" s="3" t="s">
        <v>3425</v>
      </c>
      <c r="F3263" s="3" t="s">
        <v>72</v>
      </c>
      <c r="G3263" s="3" t="s">
        <v>411</v>
      </c>
      <c r="H3263" s="3" t="s">
        <v>3426</v>
      </c>
      <c r="I3263" s="4">
        <v>4.93</v>
      </c>
    </row>
    <row r="3264" spans="1:9" x14ac:dyDescent="0.2">
      <c r="A3264" s="2">
        <v>25405</v>
      </c>
      <c r="B3264" s="3" t="s">
        <v>19</v>
      </c>
      <c r="C3264" s="3" t="s">
        <v>20</v>
      </c>
      <c r="D3264" s="3" t="s">
        <v>2492</v>
      </c>
      <c r="E3264" s="3" t="s">
        <v>3425</v>
      </c>
      <c r="F3264" s="3" t="s">
        <v>1621</v>
      </c>
      <c r="G3264" s="3" t="s">
        <v>2526</v>
      </c>
      <c r="H3264" s="3" t="s">
        <v>3427</v>
      </c>
      <c r="I3264" s="4">
        <v>7.74</v>
      </c>
    </row>
    <row r="3265" spans="1:9" x14ac:dyDescent="0.2">
      <c r="A3265" s="2">
        <v>25407</v>
      </c>
      <c r="B3265" s="3" t="s">
        <v>19</v>
      </c>
      <c r="C3265" s="3" t="s">
        <v>20</v>
      </c>
      <c r="D3265" s="3" t="s">
        <v>2492</v>
      </c>
      <c r="E3265" s="3" t="s">
        <v>3425</v>
      </c>
      <c r="F3265" s="3" t="s">
        <v>1621</v>
      </c>
      <c r="G3265" s="3" t="s">
        <v>2526</v>
      </c>
      <c r="H3265" s="3" t="s">
        <v>3428</v>
      </c>
      <c r="I3265" s="4">
        <v>7.74</v>
      </c>
    </row>
    <row r="3266" spans="1:9" x14ac:dyDescent="0.2">
      <c r="A3266" s="2">
        <v>99276</v>
      </c>
      <c r="B3266" s="3" t="s">
        <v>19</v>
      </c>
      <c r="C3266" s="3" t="s">
        <v>20</v>
      </c>
      <c r="D3266" s="3" t="s">
        <v>2492</v>
      </c>
      <c r="E3266" s="3" t="s">
        <v>3425</v>
      </c>
      <c r="F3266" s="3" t="s">
        <v>1621</v>
      </c>
      <c r="G3266" s="3" t="s">
        <v>2526</v>
      </c>
      <c r="H3266" s="3" t="s">
        <v>3429</v>
      </c>
      <c r="I3266" s="4">
        <v>12.97</v>
      </c>
    </row>
    <row r="3267" spans="1:9" x14ac:dyDescent="0.2">
      <c r="A3267" s="2">
        <v>413835</v>
      </c>
      <c r="B3267" s="3" t="s">
        <v>19</v>
      </c>
      <c r="C3267" s="3" t="s">
        <v>20</v>
      </c>
      <c r="D3267" s="3" t="s">
        <v>2492</v>
      </c>
      <c r="E3267" s="3" t="s">
        <v>3425</v>
      </c>
      <c r="F3267" s="3" t="s">
        <v>1621</v>
      </c>
      <c r="G3267" s="3" t="s">
        <v>2526</v>
      </c>
      <c r="H3267" s="3" t="s">
        <v>3430</v>
      </c>
      <c r="I3267" s="4">
        <v>8.52</v>
      </c>
    </row>
    <row r="3268" spans="1:9" x14ac:dyDescent="0.2">
      <c r="A3268" s="2">
        <v>229969</v>
      </c>
      <c r="B3268" s="3" t="s">
        <v>19</v>
      </c>
      <c r="C3268" s="3" t="s">
        <v>20</v>
      </c>
      <c r="D3268" s="3" t="s">
        <v>2492</v>
      </c>
      <c r="E3268" s="3" t="s">
        <v>3425</v>
      </c>
      <c r="F3268" s="3" t="s">
        <v>1621</v>
      </c>
      <c r="G3268" s="3" t="s">
        <v>2814</v>
      </c>
      <c r="H3268" s="3" t="s">
        <v>3431</v>
      </c>
      <c r="I3268" s="4">
        <v>10.95</v>
      </c>
    </row>
    <row r="3269" spans="1:9" x14ac:dyDescent="0.2">
      <c r="A3269" s="2">
        <v>229973</v>
      </c>
      <c r="B3269" s="3" t="s">
        <v>19</v>
      </c>
      <c r="C3269" s="3" t="s">
        <v>20</v>
      </c>
      <c r="D3269" s="3" t="s">
        <v>2492</v>
      </c>
      <c r="E3269" s="3" t="s">
        <v>3425</v>
      </c>
      <c r="F3269" s="3" t="s">
        <v>1621</v>
      </c>
      <c r="G3269" s="3" t="s">
        <v>2814</v>
      </c>
      <c r="H3269" s="3" t="s">
        <v>3432</v>
      </c>
      <c r="I3269" s="4">
        <v>6.76</v>
      </c>
    </row>
    <row r="3270" spans="1:9" x14ac:dyDescent="0.2">
      <c r="A3270" s="2">
        <v>229976</v>
      </c>
      <c r="B3270" s="3" t="s">
        <v>19</v>
      </c>
      <c r="C3270" s="3" t="s">
        <v>20</v>
      </c>
      <c r="D3270" s="3" t="s">
        <v>2492</v>
      </c>
      <c r="E3270" s="3" t="s">
        <v>3425</v>
      </c>
      <c r="F3270" s="3" t="s">
        <v>1621</v>
      </c>
      <c r="G3270" s="3" t="s">
        <v>2814</v>
      </c>
      <c r="H3270" s="3" t="s">
        <v>3433</v>
      </c>
      <c r="I3270" s="4">
        <v>11.28</v>
      </c>
    </row>
    <row r="3271" spans="1:9" x14ac:dyDescent="0.2">
      <c r="A3271" s="2">
        <v>238994</v>
      </c>
      <c r="B3271" s="3" t="s">
        <v>19</v>
      </c>
      <c r="C3271" s="3" t="s">
        <v>20</v>
      </c>
      <c r="D3271" s="3" t="s">
        <v>2492</v>
      </c>
      <c r="E3271" s="3" t="s">
        <v>3425</v>
      </c>
      <c r="F3271" s="3" t="s">
        <v>1621</v>
      </c>
      <c r="G3271" s="3" t="s">
        <v>2814</v>
      </c>
      <c r="H3271" s="3" t="s">
        <v>3434</v>
      </c>
      <c r="I3271" s="4">
        <v>15</v>
      </c>
    </row>
    <row r="3272" spans="1:9" x14ac:dyDescent="0.2">
      <c r="A3272" s="2">
        <v>395172</v>
      </c>
      <c r="B3272" s="3" t="s">
        <v>19</v>
      </c>
      <c r="C3272" s="3" t="s">
        <v>20</v>
      </c>
      <c r="D3272" s="3" t="s">
        <v>2492</v>
      </c>
      <c r="E3272" s="3" t="s">
        <v>3425</v>
      </c>
      <c r="F3272" s="3" t="s">
        <v>1621</v>
      </c>
      <c r="G3272" s="3" t="s">
        <v>2814</v>
      </c>
      <c r="H3272" s="3" t="s">
        <v>3435</v>
      </c>
      <c r="I3272" s="4">
        <v>15.74</v>
      </c>
    </row>
    <row r="3273" spans="1:9" x14ac:dyDescent="0.2">
      <c r="A3273" s="2">
        <v>412776</v>
      </c>
      <c r="B3273" s="3" t="s">
        <v>19</v>
      </c>
      <c r="C3273" s="3" t="s">
        <v>20</v>
      </c>
      <c r="D3273" s="3" t="s">
        <v>2492</v>
      </c>
      <c r="E3273" s="3" t="s">
        <v>3425</v>
      </c>
      <c r="F3273" s="3" t="s">
        <v>1621</v>
      </c>
      <c r="G3273" s="3" t="s">
        <v>3436</v>
      </c>
      <c r="H3273" s="3" t="s">
        <v>3437</v>
      </c>
      <c r="I3273" s="4">
        <v>8.8800000000000008</v>
      </c>
    </row>
    <row r="3274" spans="1:9" x14ac:dyDescent="0.2">
      <c r="A3274" s="2">
        <v>564530</v>
      </c>
      <c r="B3274" s="3" t="s">
        <v>19</v>
      </c>
      <c r="C3274" s="3" t="s">
        <v>20</v>
      </c>
      <c r="D3274" s="3" t="s">
        <v>2492</v>
      </c>
      <c r="E3274" s="3" t="s">
        <v>3425</v>
      </c>
      <c r="F3274" s="3" t="s">
        <v>1621</v>
      </c>
      <c r="G3274" s="3" t="s">
        <v>3436</v>
      </c>
      <c r="H3274" s="3" t="s">
        <v>3438</v>
      </c>
      <c r="I3274" s="4">
        <v>9.49</v>
      </c>
    </row>
    <row r="3275" spans="1:9" x14ac:dyDescent="0.2">
      <c r="A3275" s="2">
        <v>564533</v>
      </c>
      <c r="B3275" s="3" t="s">
        <v>19</v>
      </c>
      <c r="C3275" s="3" t="s">
        <v>20</v>
      </c>
      <c r="D3275" s="3" t="s">
        <v>2492</v>
      </c>
      <c r="E3275" s="3" t="s">
        <v>3425</v>
      </c>
      <c r="F3275" s="3" t="s">
        <v>1621</v>
      </c>
      <c r="G3275" s="3" t="s">
        <v>3436</v>
      </c>
      <c r="H3275" s="3" t="s">
        <v>3439</v>
      </c>
      <c r="I3275" s="4">
        <v>7.1</v>
      </c>
    </row>
    <row r="3276" spans="1:9" x14ac:dyDescent="0.2">
      <c r="A3276" s="2">
        <v>572743</v>
      </c>
      <c r="B3276" s="3" t="s">
        <v>19</v>
      </c>
      <c r="C3276" s="3" t="s">
        <v>20</v>
      </c>
      <c r="D3276" s="3" t="s">
        <v>2492</v>
      </c>
      <c r="E3276" s="3" t="s">
        <v>3425</v>
      </c>
      <c r="F3276" s="3" t="s">
        <v>1621</v>
      </c>
      <c r="G3276" s="3" t="s">
        <v>3440</v>
      </c>
      <c r="H3276" s="3" t="s">
        <v>3441</v>
      </c>
      <c r="I3276" s="4">
        <v>6.09</v>
      </c>
    </row>
    <row r="3277" spans="1:9" x14ac:dyDescent="0.2">
      <c r="A3277" s="2">
        <v>572750</v>
      </c>
      <c r="B3277" s="3" t="s">
        <v>19</v>
      </c>
      <c r="C3277" s="3" t="s">
        <v>20</v>
      </c>
      <c r="D3277" s="3" t="s">
        <v>2492</v>
      </c>
      <c r="E3277" s="3" t="s">
        <v>3425</v>
      </c>
      <c r="F3277" s="3" t="s">
        <v>1621</v>
      </c>
      <c r="G3277" s="3" t="s">
        <v>3440</v>
      </c>
      <c r="H3277" s="3" t="s">
        <v>3442</v>
      </c>
      <c r="I3277" s="4">
        <v>6.37</v>
      </c>
    </row>
    <row r="3278" spans="1:9" x14ac:dyDescent="0.2">
      <c r="A3278" s="2">
        <v>572760</v>
      </c>
      <c r="B3278" s="3" t="s">
        <v>19</v>
      </c>
      <c r="C3278" s="3" t="s">
        <v>20</v>
      </c>
      <c r="D3278" s="3" t="s">
        <v>2492</v>
      </c>
      <c r="E3278" s="3" t="s">
        <v>3425</v>
      </c>
      <c r="F3278" s="3" t="s">
        <v>1621</v>
      </c>
      <c r="G3278" s="3" t="s">
        <v>3440</v>
      </c>
      <c r="H3278" s="3" t="s">
        <v>3443</v>
      </c>
      <c r="I3278" s="4">
        <v>8.59</v>
      </c>
    </row>
    <row r="3279" spans="1:9" x14ac:dyDescent="0.2">
      <c r="A3279" s="2">
        <v>572761</v>
      </c>
      <c r="B3279" s="3" t="s">
        <v>19</v>
      </c>
      <c r="C3279" s="3" t="s">
        <v>20</v>
      </c>
      <c r="D3279" s="3" t="s">
        <v>2492</v>
      </c>
      <c r="E3279" s="3" t="s">
        <v>3425</v>
      </c>
      <c r="F3279" s="3" t="s">
        <v>1621</v>
      </c>
      <c r="G3279" s="3" t="s">
        <v>3440</v>
      </c>
      <c r="H3279" s="3" t="s">
        <v>3444</v>
      </c>
      <c r="I3279" s="4">
        <v>3.51</v>
      </c>
    </row>
    <row r="3280" spans="1:9" x14ac:dyDescent="0.2">
      <c r="A3280" s="2">
        <v>261702</v>
      </c>
      <c r="B3280" s="3" t="s">
        <v>19</v>
      </c>
      <c r="C3280" s="3" t="s">
        <v>20</v>
      </c>
      <c r="D3280" s="3" t="s">
        <v>2492</v>
      </c>
      <c r="E3280" s="3" t="s">
        <v>3425</v>
      </c>
      <c r="F3280" s="3" t="s">
        <v>104</v>
      </c>
      <c r="G3280" s="3" t="s">
        <v>277</v>
      </c>
      <c r="H3280" s="3" t="s">
        <v>3445</v>
      </c>
      <c r="I3280" s="4">
        <v>14.38</v>
      </c>
    </row>
    <row r="3281" spans="1:9" x14ac:dyDescent="0.2">
      <c r="A3281" s="2">
        <v>261708</v>
      </c>
      <c r="B3281" s="3" t="s">
        <v>19</v>
      </c>
      <c r="C3281" s="3" t="s">
        <v>20</v>
      </c>
      <c r="D3281" s="3" t="s">
        <v>2492</v>
      </c>
      <c r="E3281" s="3" t="s">
        <v>3425</v>
      </c>
      <c r="F3281" s="3" t="s">
        <v>104</v>
      </c>
      <c r="G3281" s="3" t="s">
        <v>277</v>
      </c>
      <c r="H3281" s="3" t="s">
        <v>3446</v>
      </c>
      <c r="I3281" s="4">
        <v>14.38</v>
      </c>
    </row>
    <row r="3282" spans="1:9" x14ac:dyDescent="0.2">
      <c r="A3282" s="2">
        <v>164593</v>
      </c>
      <c r="B3282" s="3" t="s">
        <v>19</v>
      </c>
      <c r="C3282" s="3" t="s">
        <v>20</v>
      </c>
      <c r="D3282" s="3" t="s">
        <v>2492</v>
      </c>
      <c r="E3282" s="3" t="s">
        <v>3447</v>
      </c>
      <c r="F3282" s="3" t="s">
        <v>2271</v>
      </c>
      <c r="G3282" s="3" t="s">
        <v>3403</v>
      </c>
      <c r="H3282" s="3" t="s">
        <v>3448</v>
      </c>
      <c r="I3282" s="4">
        <v>6.99</v>
      </c>
    </row>
    <row r="3283" spans="1:9" x14ac:dyDescent="0.2">
      <c r="A3283" s="2">
        <v>164641</v>
      </c>
      <c r="B3283" s="3" t="s">
        <v>19</v>
      </c>
      <c r="C3283" s="3" t="s">
        <v>20</v>
      </c>
      <c r="D3283" s="3" t="s">
        <v>2492</v>
      </c>
      <c r="E3283" s="3" t="s">
        <v>3447</v>
      </c>
      <c r="F3283" s="3" t="s">
        <v>2271</v>
      </c>
      <c r="G3283" s="3" t="s">
        <v>3403</v>
      </c>
      <c r="H3283" s="3" t="s">
        <v>3449</v>
      </c>
      <c r="I3283" s="4">
        <v>4.68</v>
      </c>
    </row>
    <row r="3284" spans="1:9" x14ac:dyDescent="0.2">
      <c r="A3284" s="2">
        <v>164648</v>
      </c>
      <c r="B3284" s="3" t="s">
        <v>19</v>
      </c>
      <c r="C3284" s="3" t="s">
        <v>20</v>
      </c>
      <c r="D3284" s="3" t="s">
        <v>2492</v>
      </c>
      <c r="E3284" s="3" t="s">
        <v>3447</v>
      </c>
      <c r="F3284" s="3" t="s">
        <v>2271</v>
      </c>
      <c r="G3284" s="3" t="s">
        <v>3403</v>
      </c>
      <c r="H3284" s="3" t="s">
        <v>3450</v>
      </c>
      <c r="I3284" s="4">
        <v>4.68</v>
      </c>
    </row>
    <row r="3285" spans="1:9" x14ac:dyDescent="0.2">
      <c r="A3285" s="2">
        <v>308196</v>
      </c>
      <c r="B3285" s="3" t="s">
        <v>19</v>
      </c>
      <c r="C3285" s="3" t="s">
        <v>20</v>
      </c>
      <c r="D3285" s="3" t="s">
        <v>2492</v>
      </c>
      <c r="E3285" s="3" t="s">
        <v>3447</v>
      </c>
      <c r="F3285" s="3" t="s">
        <v>1621</v>
      </c>
      <c r="G3285" s="3" t="s">
        <v>3451</v>
      </c>
      <c r="H3285" s="3" t="s">
        <v>3452</v>
      </c>
      <c r="I3285" s="4">
        <v>6.13</v>
      </c>
    </row>
    <row r="3286" spans="1:9" x14ac:dyDescent="0.2">
      <c r="A3286" s="2">
        <v>345246</v>
      </c>
      <c r="B3286" s="3" t="s">
        <v>19</v>
      </c>
      <c r="C3286" s="3" t="s">
        <v>20</v>
      </c>
      <c r="D3286" s="3" t="s">
        <v>2492</v>
      </c>
      <c r="E3286" s="3" t="s">
        <v>3447</v>
      </c>
      <c r="F3286" s="3" t="s">
        <v>1621</v>
      </c>
      <c r="G3286" s="3" t="s">
        <v>3451</v>
      </c>
      <c r="H3286" s="3" t="s">
        <v>3453</v>
      </c>
      <c r="I3286" s="4">
        <v>7.73</v>
      </c>
    </row>
    <row r="3287" spans="1:9" x14ac:dyDescent="0.2">
      <c r="A3287" s="2">
        <v>345247</v>
      </c>
      <c r="B3287" s="3" t="s">
        <v>19</v>
      </c>
      <c r="C3287" s="3" t="s">
        <v>20</v>
      </c>
      <c r="D3287" s="3" t="s">
        <v>2492</v>
      </c>
      <c r="E3287" s="3" t="s">
        <v>3447</v>
      </c>
      <c r="F3287" s="3" t="s">
        <v>1621</v>
      </c>
      <c r="G3287" s="3" t="s">
        <v>3451</v>
      </c>
      <c r="H3287" s="3" t="s">
        <v>3454</v>
      </c>
      <c r="I3287" s="4">
        <v>7.39</v>
      </c>
    </row>
    <row r="3288" spans="1:9" x14ac:dyDescent="0.2">
      <c r="A3288" s="2">
        <v>345245</v>
      </c>
      <c r="B3288" s="3" t="s">
        <v>19</v>
      </c>
      <c r="C3288" s="3" t="s">
        <v>20</v>
      </c>
      <c r="D3288" s="3" t="s">
        <v>2492</v>
      </c>
      <c r="E3288" s="3" t="s">
        <v>3447</v>
      </c>
      <c r="F3288" s="3" t="s">
        <v>1621</v>
      </c>
      <c r="G3288" s="3" t="s">
        <v>3451</v>
      </c>
      <c r="H3288" s="3" t="s">
        <v>3455</v>
      </c>
      <c r="I3288" s="4">
        <v>3.2</v>
      </c>
    </row>
    <row r="3289" spans="1:9" x14ac:dyDescent="0.2">
      <c r="A3289" s="2">
        <v>387150</v>
      </c>
      <c r="B3289" s="3" t="s">
        <v>19</v>
      </c>
      <c r="C3289" s="3" t="s">
        <v>20</v>
      </c>
      <c r="D3289" s="3" t="s">
        <v>2492</v>
      </c>
      <c r="E3289" s="3" t="s">
        <v>3447</v>
      </c>
      <c r="F3289" s="3" t="s">
        <v>1621</v>
      </c>
      <c r="G3289" s="3" t="s">
        <v>2824</v>
      </c>
      <c r="H3289" s="3" t="s">
        <v>3456</v>
      </c>
      <c r="I3289" s="4">
        <v>4.46</v>
      </c>
    </row>
    <row r="3290" spans="1:9" x14ac:dyDescent="0.2">
      <c r="A3290" s="2">
        <v>387153</v>
      </c>
      <c r="B3290" s="3" t="s">
        <v>19</v>
      </c>
      <c r="C3290" s="3" t="s">
        <v>20</v>
      </c>
      <c r="D3290" s="3" t="s">
        <v>2492</v>
      </c>
      <c r="E3290" s="3" t="s">
        <v>3447</v>
      </c>
      <c r="F3290" s="3" t="s">
        <v>1621</v>
      </c>
      <c r="G3290" s="3" t="s">
        <v>2824</v>
      </c>
      <c r="H3290" s="3" t="s">
        <v>3457</v>
      </c>
      <c r="I3290" s="4">
        <v>7.72</v>
      </c>
    </row>
    <row r="3291" spans="1:9" x14ac:dyDescent="0.2">
      <c r="A3291" s="2">
        <v>387160</v>
      </c>
      <c r="B3291" s="3" t="s">
        <v>19</v>
      </c>
      <c r="C3291" s="3" t="s">
        <v>20</v>
      </c>
      <c r="D3291" s="3" t="s">
        <v>2492</v>
      </c>
      <c r="E3291" s="3" t="s">
        <v>3447</v>
      </c>
      <c r="F3291" s="3" t="s">
        <v>1621</v>
      </c>
      <c r="G3291" s="3" t="s">
        <v>2824</v>
      </c>
      <c r="H3291" s="3" t="s">
        <v>3458</v>
      </c>
      <c r="I3291" s="4">
        <v>4.4400000000000004</v>
      </c>
    </row>
    <row r="3292" spans="1:9" x14ac:dyDescent="0.2">
      <c r="A3292" s="2">
        <v>387170</v>
      </c>
      <c r="B3292" s="3" t="s">
        <v>19</v>
      </c>
      <c r="C3292" s="3" t="s">
        <v>20</v>
      </c>
      <c r="D3292" s="3" t="s">
        <v>2492</v>
      </c>
      <c r="E3292" s="3" t="s">
        <v>3447</v>
      </c>
      <c r="F3292" s="3" t="s">
        <v>1621</v>
      </c>
      <c r="G3292" s="3" t="s">
        <v>2824</v>
      </c>
      <c r="H3292" s="3" t="s">
        <v>3459</v>
      </c>
      <c r="I3292" s="4">
        <v>7.73</v>
      </c>
    </row>
    <row r="3293" spans="1:9" x14ac:dyDescent="0.2">
      <c r="A3293" s="2">
        <v>499326</v>
      </c>
      <c r="B3293" s="3" t="s">
        <v>19</v>
      </c>
      <c r="C3293" s="3" t="s">
        <v>20</v>
      </c>
      <c r="D3293" s="3" t="s">
        <v>2492</v>
      </c>
      <c r="E3293" s="3" t="s">
        <v>3460</v>
      </c>
      <c r="F3293" s="3" t="s">
        <v>2271</v>
      </c>
      <c r="G3293" s="3" t="s">
        <v>2676</v>
      </c>
      <c r="H3293" s="3" t="s">
        <v>3461</v>
      </c>
      <c r="I3293" s="4">
        <v>1.9</v>
      </c>
    </row>
    <row r="3294" spans="1:9" x14ac:dyDescent="0.2">
      <c r="A3294" s="2">
        <v>17148</v>
      </c>
      <c r="B3294" s="3" t="s">
        <v>19</v>
      </c>
      <c r="C3294" s="3" t="s">
        <v>20</v>
      </c>
      <c r="D3294" s="3" t="s">
        <v>2492</v>
      </c>
      <c r="E3294" s="3" t="s">
        <v>3460</v>
      </c>
      <c r="F3294" s="3" t="s">
        <v>1621</v>
      </c>
      <c r="G3294" s="3" t="s">
        <v>2955</v>
      </c>
      <c r="H3294" s="3" t="s">
        <v>3462</v>
      </c>
      <c r="I3294" s="4">
        <v>16.88</v>
      </c>
    </row>
    <row r="3295" spans="1:9" x14ac:dyDescent="0.2">
      <c r="A3295" s="2">
        <v>44372</v>
      </c>
      <c r="B3295" s="3" t="s">
        <v>19</v>
      </c>
      <c r="C3295" s="3" t="s">
        <v>20</v>
      </c>
      <c r="D3295" s="3" t="s">
        <v>2492</v>
      </c>
      <c r="E3295" s="3" t="s">
        <v>3460</v>
      </c>
      <c r="F3295" s="3" t="s">
        <v>1621</v>
      </c>
      <c r="G3295" s="3" t="s">
        <v>2955</v>
      </c>
      <c r="H3295" s="3" t="s">
        <v>3463</v>
      </c>
      <c r="I3295" s="4">
        <v>23.04</v>
      </c>
    </row>
    <row r="3296" spans="1:9" x14ac:dyDescent="0.2">
      <c r="A3296" s="2">
        <v>62232</v>
      </c>
      <c r="B3296" s="3" t="s">
        <v>19</v>
      </c>
      <c r="C3296" s="3" t="s">
        <v>20</v>
      </c>
      <c r="D3296" s="3" t="s">
        <v>2492</v>
      </c>
      <c r="E3296" s="3" t="s">
        <v>3460</v>
      </c>
      <c r="F3296" s="3" t="s">
        <v>1621</v>
      </c>
      <c r="G3296" s="3" t="s">
        <v>2955</v>
      </c>
      <c r="H3296" s="3" t="s">
        <v>3464</v>
      </c>
      <c r="I3296" s="4">
        <v>8.07</v>
      </c>
    </row>
    <row r="3297" spans="1:9" x14ac:dyDescent="0.2">
      <c r="A3297" s="2">
        <v>288067</v>
      </c>
      <c r="B3297" s="3" t="s">
        <v>19</v>
      </c>
      <c r="C3297" s="3" t="s">
        <v>20</v>
      </c>
      <c r="D3297" s="3" t="s">
        <v>2492</v>
      </c>
      <c r="E3297" s="3" t="s">
        <v>3460</v>
      </c>
      <c r="F3297" s="3" t="s">
        <v>1621</v>
      </c>
      <c r="G3297" s="3" t="s">
        <v>2955</v>
      </c>
      <c r="H3297" s="3" t="s">
        <v>3465</v>
      </c>
      <c r="I3297" s="4">
        <v>16.649999999999999</v>
      </c>
    </row>
    <row r="3298" spans="1:9" x14ac:dyDescent="0.2">
      <c r="A3298" s="2">
        <v>145631</v>
      </c>
      <c r="B3298" s="3" t="s">
        <v>19</v>
      </c>
      <c r="C3298" s="3" t="s">
        <v>20</v>
      </c>
      <c r="D3298" s="3" t="s">
        <v>2492</v>
      </c>
      <c r="E3298" s="3" t="s">
        <v>3460</v>
      </c>
      <c r="F3298" s="3" t="s">
        <v>1621</v>
      </c>
      <c r="G3298" s="3" t="s">
        <v>2955</v>
      </c>
      <c r="H3298" s="3" t="s">
        <v>3466</v>
      </c>
      <c r="I3298" s="4">
        <v>16.760000000000002</v>
      </c>
    </row>
    <row r="3299" spans="1:9" x14ac:dyDescent="0.2">
      <c r="A3299" s="2">
        <v>252843</v>
      </c>
      <c r="B3299" s="3" t="s">
        <v>19</v>
      </c>
      <c r="C3299" s="3" t="s">
        <v>20</v>
      </c>
      <c r="D3299" s="3" t="s">
        <v>2492</v>
      </c>
      <c r="E3299" s="3" t="s">
        <v>3460</v>
      </c>
      <c r="F3299" s="3" t="s">
        <v>1621</v>
      </c>
      <c r="G3299" s="3" t="s">
        <v>2955</v>
      </c>
      <c r="H3299" s="3" t="s">
        <v>3467</v>
      </c>
      <c r="I3299" s="4">
        <v>36.770000000000003</v>
      </c>
    </row>
    <row r="3300" spans="1:9" x14ac:dyDescent="0.2">
      <c r="A3300" s="2">
        <v>365764</v>
      </c>
      <c r="B3300" s="3" t="s">
        <v>19</v>
      </c>
      <c r="C3300" s="3" t="s">
        <v>20</v>
      </c>
      <c r="D3300" s="3" t="s">
        <v>2492</v>
      </c>
      <c r="E3300" s="3" t="s">
        <v>3460</v>
      </c>
      <c r="F3300" s="3" t="s">
        <v>1621</v>
      </c>
      <c r="G3300" s="3" t="s">
        <v>2955</v>
      </c>
      <c r="H3300" s="3" t="s">
        <v>3468</v>
      </c>
      <c r="I3300" s="4">
        <v>16.649999999999999</v>
      </c>
    </row>
    <row r="3301" spans="1:9" x14ac:dyDescent="0.2">
      <c r="A3301" s="2">
        <v>365775</v>
      </c>
      <c r="B3301" s="3" t="s">
        <v>19</v>
      </c>
      <c r="C3301" s="3" t="s">
        <v>20</v>
      </c>
      <c r="D3301" s="3" t="s">
        <v>2492</v>
      </c>
      <c r="E3301" s="3" t="s">
        <v>3460</v>
      </c>
      <c r="F3301" s="3" t="s">
        <v>1621</v>
      </c>
      <c r="G3301" s="3" t="s">
        <v>2955</v>
      </c>
      <c r="H3301" s="3" t="s">
        <v>3469</v>
      </c>
      <c r="I3301" s="4">
        <v>16.649999999999999</v>
      </c>
    </row>
    <row r="3302" spans="1:9" x14ac:dyDescent="0.2">
      <c r="A3302" s="2">
        <v>369711</v>
      </c>
      <c r="B3302" s="3" t="s">
        <v>19</v>
      </c>
      <c r="C3302" s="3" t="s">
        <v>20</v>
      </c>
      <c r="D3302" s="3" t="s">
        <v>2492</v>
      </c>
      <c r="E3302" s="3" t="s">
        <v>3460</v>
      </c>
      <c r="F3302" s="3" t="s">
        <v>1621</v>
      </c>
      <c r="G3302" s="3" t="s">
        <v>2955</v>
      </c>
      <c r="H3302" s="3" t="s">
        <v>3470</v>
      </c>
      <c r="I3302" s="4">
        <v>27.23</v>
      </c>
    </row>
    <row r="3303" spans="1:9" x14ac:dyDescent="0.2">
      <c r="A3303" s="2">
        <v>369719</v>
      </c>
      <c r="B3303" s="3" t="s">
        <v>19</v>
      </c>
      <c r="C3303" s="3" t="s">
        <v>20</v>
      </c>
      <c r="D3303" s="3" t="s">
        <v>2492</v>
      </c>
      <c r="E3303" s="3" t="s">
        <v>3460</v>
      </c>
      <c r="F3303" s="3" t="s">
        <v>1621</v>
      </c>
      <c r="G3303" s="3" t="s">
        <v>2955</v>
      </c>
      <c r="H3303" s="3" t="s">
        <v>3471</v>
      </c>
      <c r="I3303" s="4">
        <v>27.23</v>
      </c>
    </row>
    <row r="3304" spans="1:9" x14ac:dyDescent="0.2">
      <c r="A3304" s="2">
        <v>386869</v>
      </c>
      <c r="B3304" s="3" t="s">
        <v>19</v>
      </c>
      <c r="C3304" s="3" t="s">
        <v>20</v>
      </c>
      <c r="D3304" s="3" t="s">
        <v>2492</v>
      </c>
      <c r="E3304" s="3" t="s">
        <v>3460</v>
      </c>
      <c r="F3304" s="3" t="s">
        <v>1621</v>
      </c>
      <c r="G3304" s="3" t="s">
        <v>2955</v>
      </c>
      <c r="H3304" s="3" t="s">
        <v>3472</v>
      </c>
      <c r="I3304" s="4">
        <v>15.93</v>
      </c>
    </row>
    <row r="3305" spans="1:9" x14ac:dyDescent="0.2">
      <c r="A3305" s="2">
        <v>395733</v>
      </c>
      <c r="B3305" s="3" t="s">
        <v>19</v>
      </c>
      <c r="C3305" s="3" t="s">
        <v>20</v>
      </c>
      <c r="D3305" s="3" t="s">
        <v>2492</v>
      </c>
      <c r="E3305" s="3" t="s">
        <v>3460</v>
      </c>
      <c r="F3305" s="3" t="s">
        <v>1621</v>
      </c>
      <c r="G3305" s="3" t="s">
        <v>2955</v>
      </c>
      <c r="H3305" s="3" t="s">
        <v>3473</v>
      </c>
      <c r="I3305" s="4">
        <v>27.23</v>
      </c>
    </row>
    <row r="3306" spans="1:9" x14ac:dyDescent="0.2">
      <c r="A3306" s="2">
        <v>395762</v>
      </c>
      <c r="B3306" s="3" t="s">
        <v>19</v>
      </c>
      <c r="C3306" s="3" t="s">
        <v>20</v>
      </c>
      <c r="D3306" s="3" t="s">
        <v>2492</v>
      </c>
      <c r="E3306" s="3" t="s">
        <v>3460</v>
      </c>
      <c r="F3306" s="3" t="s">
        <v>1621</v>
      </c>
      <c r="G3306" s="3" t="s">
        <v>2955</v>
      </c>
      <c r="H3306" s="3" t="s">
        <v>3474</v>
      </c>
      <c r="I3306" s="4">
        <v>27.23</v>
      </c>
    </row>
    <row r="3307" spans="1:9" x14ac:dyDescent="0.2">
      <c r="A3307" s="2">
        <v>453364</v>
      </c>
      <c r="B3307" s="3" t="s">
        <v>19</v>
      </c>
      <c r="C3307" s="3" t="s">
        <v>20</v>
      </c>
      <c r="D3307" s="3" t="s">
        <v>2492</v>
      </c>
      <c r="E3307" s="3" t="s">
        <v>3460</v>
      </c>
      <c r="F3307" s="3" t="s">
        <v>1621</v>
      </c>
      <c r="G3307" s="3" t="s">
        <v>2955</v>
      </c>
      <c r="H3307" s="3" t="s">
        <v>3475</v>
      </c>
      <c r="I3307" s="4">
        <v>26.59</v>
      </c>
    </row>
    <row r="3308" spans="1:9" x14ac:dyDescent="0.2">
      <c r="A3308" s="2">
        <v>453365</v>
      </c>
      <c r="B3308" s="3" t="s">
        <v>19</v>
      </c>
      <c r="C3308" s="3" t="s">
        <v>20</v>
      </c>
      <c r="D3308" s="3" t="s">
        <v>2492</v>
      </c>
      <c r="E3308" s="3" t="s">
        <v>3460</v>
      </c>
      <c r="F3308" s="3" t="s">
        <v>1621</v>
      </c>
      <c r="G3308" s="3" t="s">
        <v>2955</v>
      </c>
      <c r="H3308" s="3" t="s">
        <v>3476</v>
      </c>
      <c r="I3308" s="4">
        <v>20.7</v>
      </c>
    </row>
    <row r="3309" spans="1:9" x14ac:dyDescent="0.2">
      <c r="A3309" s="2">
        <v>453366</v>
      </c>
      <c r="B3309" s="3" t="s">
        <v>19</v>
      </c>
      <c r="C3309" s="3" t="s">
        <v>20</v>
      </c>
      <c r="D3309" s="3" t="s">
        <v>2492</v>
      </c>
      <c r="E3309" s="3" t="s">
        <v>3460</v>
      </c>
      <c r="F3309" s="3" t="s">
        <v>1621</v>
      </c>
      <c r="G3309" s="3" t="s">
        <v>2955</v>
      </c>
      <c r="H3309" s="3" t="s">
        <v>3477</v>
      </c>
      <c r="I3309" s="4">
        <v>19.84</v>
      </c>
    </row>
    <row r="3310" spans="1:9" x14ac:dyDescent="0.2">
      <c r="A3310" s="2">
        <v>489007</v>
      </c>
      <c r="B3310" s="3" t="s">
        <v>19</v>
      </c>
      <c r="C3310" s="3" t="s">
        <v>20</v>
      </c>
      <c r="D3310" s="3" t="s">
        <v>2492</v>
      </c>
      <c r="E3310" s="3" t="s">
        <v>3460</v>
      </c>
      <c r="F3310" s="3" t="s">
        <v>1621</v>
      </c>
      <c r="G3310" s="3" t="s">
        <v>2955</v>
      </c>
      <c r="H3310" s="3" t="s">
        <v>3478</v>
      </c>
      <c r="I3310" s="4">
        <v>17.59</v>
      </c>
    </row>
    <row r="3311" spans="1:9" x14ac:dyDescent="0.2">
      <c r="A3311" s="2">
        <v>519453</v>
      </c>
      <c r="B3311" s="3" t="s">
        <v>19</v>
      </c>
      <c r="C3311" s="3" t="s">
        <v>20</v>
      </c>
      <c r="D3311" s="3" t="s">
        <v>2492</v>
      </c>
      <c r="E3311" s="3" t="s">
        <v>3460</v>
      </c>
      <c r="F3311" s="3" t="s">
        <v>1621</v>
      </c>
      <c r="G3311" s="3" t="s">
        <v>2955</v>
      </c>
      <c r="H3311" s="3" t="s">
        <v>3479</v>
      </c>
      <c r="I3311" s="4">
        <v>29.93</v>
      </c>
    </row>
    <row r="3312" spans="1:9" x14ac:dyDescent="0.2">
      <c r="A3312" s="2">
        <v>222331</v>
      </c>
      <c r="B3312" s="3" t="s">
        <v>19</v>
      </c>
      <c r="C3312" s="3" t="s">
        <v>20</v>
      </c>
      <c r="D3312" s="3" t="s">
        <v>2492</v>
      </c>
      <c r="E3312" s="3" t="s">
        <v>3460</v>
      </c>
      <c r="F3312" s="3" t="s">
        <v>1621</v>
      </c>
      <c r="G3312" s="3" t="s">
        <v>2824</v>
      </c>
      <c r="H3312" s="3" t="s">
        <v>3480</v>
      </c>
      <c r="I3312" s="4">
        <v>14.25</v>
      </c>
    </row>
    <row r="3313" spans="1:9" x14ac:dyDescent="0.2">
      <c r="A3313" s="2">
        <v>222332</v>
      </c>
      <c r="B3313" s="3" t="s">
        <v>19</v>
      </c>
      <c r="C3313" s="3" t="s">
        <v>20</v>
      </c>
      <c r="D3313" s="3" t="s">
        <v>2492</v>
      </c>
      <c r="E3313" s="3" t="s">
        <v>3460</v>
      </c>
      <c r="F3313" s="3" t="s">
        <v>1621</v>
      </c>
      <c r="G3313" s="3" t="s">
        <v>2824</v>
      </c>
      <c r="H3313" s="3" t="s">
        <v>3481</v>
      </c>
      <c r="I3313" s="4">
        <v>14.25</v>
      </c>
    </row>
    <row r="3314" spans="1:9" x14ac:dyDescent="0.2">
      <c r="A3314" s="2">
        <v>434495</v>
      </c>
      <c r="B3314" s="3" t="s">
        <v>19</v>
      </c>
      <c r="C3314" s="3" t="s">
        <v>20</v>
      </c>
      <c r="D3314" s="3" t="s">
        <v>2492</v>
      </c>
      <c r="E3314" s="3" t="s">
        <v>3460</v>
      </c>
      <c r="F3314" s="3" t="s">
        <v>1621</v>
      </c>
      <c r="G3314" s="3" t="s">
        <v>2824</v>
      </c>
      <c r="H3314" s="3" t="s">
        <v>3482</v>
      </c>
      <c r="I3314" s="4">
        <v>14.25</v>
      </c>
    </row>
    <row r="3315" spans="1:9" x14ac:dyDescent="0.2">
      <c r="A3315" s="2">
        <v>536506</v>
      </c>
      <c r="B3315" s="3" t="s">
        <v>19</v>
      </c>
      <c r="C3315" s="3" t="s">
        <v>20</v>
      </c>
      <c r="D3315" s="3" t="s">
        <v>2492</v>
      </c>
      <c r="E3315" s="3" t="s">
        <v>3460</v>
      </c>
      <c r="F3315" s="3" t="s">
        <v>1621</v>
      </c>
      <c r="G3315" s="3" t="s">
        <v>2824</v>
      </c>
      <c r="H3315" s="3" t="s">
        <v>3483</v>
      </c>
      <c r="I3315" s="4">
        <v>12.47</v>
      </c>
    </row>
    <row r="3316" spans="1:9" x14ac:dyDescent="0.2">
      <c r="A3316" s="2">
        <v>536512</v>
      </c>
      <c r="B3316" s="3" t="s">
        <v>19</v>
      </c>
      <c r="C3316" s="3" t="s">
        <v>20</v>
      </c>
      <c r="D3316" s="3" t="s">
        <v>2492</v>
      </c>
      <c r="E3316" s="3" t="s">
        <v>3460</v>
      </c>
      <c r="F3316" s="3" t="s">
        <v>1621</v>
      </c>
      <c r="G3316" s="3" t="s">
        <v>2824</v>
      </c>
      <c r="H3316" s="3" t="s">
        <v>3484</v>
      </c>
      <c r="I3316" s="4">
        <v>12.47</v>
      </c>
    </row>
    <row r="3317" spans="1:9" x14ac:dyDescent="0.2">
      <c r="A3317" s="2">
        <v>71302</v>
      </c>
      <c r="B3317" s="3" t="s">
        <v>19</v>
      </c>
      <c r="C3317" s="3" t="s">
        <v>20</v>
      </c>
      <c r="D3317" s="3" t="s">
        <v>2492</v>
      </c>
      <c r="E3317" s="3" t="s">
        <v>3460</v>
      </c>
      <c r="F3317" s="3" t="s">
        <v>72</v>
      </c>
      <c r="G3317" s="3" t="s">
        <v>2961</v>
      </c>
      <c r="H3317" s="3" t="s">
        <v>3485</v>
      </c>
      <c r="I3317" s="4">
        <v>11.06</v>
      </c>
    </row>
    <row r="3318" spans="1:9" x14ac:dyDescent="0.2">
      <c r="A3318" s="2">
        <v>71305</v>
      </c>
      <c r="B3318" s="3" t="s">
        <v>19</v>
      </c>
      <c r="C3318" s="3" t="s">
        <v>20</v>
      </c>
      <c r="D3318" s="3" t="s">
        <v>2492</v>
      </c>
      <c r="E3318" s="3" t="s">
        <v>3460</v>
      </c>
      <c r="F3318" s="3" t="s">
        <v>72</v>
      </c>
      <c r="G3318" s="3" t="s">
        <v>2961</v>
      </c>
      <c r="H3318" s="3" t="s">
        <v>3486</v>
      </c>
      <c r="I3318" s="4">
        <v>11.06</v>
      </c>
    </row>
    <row r="3319" spans="1:9" x14ac:dyDescent="0.2">
      <c r="A3319" s="2">
        <v>82762</v>
      </c>
      <c r="B3319" s="3" t="s">
        <v>19</v>
      </c>
      <c r="C3319" s="3" t="s">
        <v>20</v>
      </c>
      <c r="D3319" s="3" t="s">
        <v>2492</v>
      </c>
      <c r="E3319" s="3" t="s">
        <v>3460</v>
      </c>
      <c r="F3319" s="3" t="s">
        <v>72</v>
      </c>
      <c r="G3319" s="3" t="s">
        <v>2961</v>
      </c>
      <c r="H3319" s="3" t="s">
        <v>3487</v>
      </c>
      <c r="I3319" s="4">
        <v>19.2</v>
      </c>
    </row>
    <row r="3320" spans="1:9" x14ac:dyDescent="0.2">
      <c r="A3320" s="2">
        <v>186730</v>
      </c>
      <c r="B3320" s="3" t="s">
        <v>19</v>
      </c>
      <c r="C3320" s="3" t="s">
        <v>20</v>
      </c>
      <c r="D3320" s="3" t="s">
        <v>2492</v>
      </c>
      <c r="E3320" s="3" t="s">
        <v>3460</v>
      </c>
      <c r="F3320" s="3" t="s">
        <v>72</v>
      </c>
      <c r="G3320" s="3" t="s">
        <v>2961</v>
      </c>
      <c r="H3320" s="3" t="s">
        <v>3488</v>
      </c>
      <c r="I3320" s="4">
        <v>8.43</v>
      </c>
    </row>
    <row r="3321" spans="1:9" x14ac:dyDescent="0.2">
      <c r="A3321" s="2">
        <v>252239</v>
      </c>
      <c r="B3321" s="3" t="s">
        <v>19</v>
      </c>
      <c r="C3321" s="3" t="s">
        <v>20</v>
      </c>
      <c r="D3321" s="3" t="s">
        <v>2492</v>
      </c>
      <c r="E3321" s="3" t="s">
        <v>3460</v>
      </c>
      <c r="F3321" s="3" t="s">
        <v>72</v>
      </c>
      <c r="G3321" s="3" t="s">
        <v>2961</v>
      </c>
      <c r="H3321" s="3" t="s">
        <v>3489</v>
      </c>
      <c r="I3321" s="4">
        <v>8.43</v>
      </c>
    </row>
    <row r="3322" spans="1:9" x14ac:dyDescent="0.2">
      <c r="A3322" s="2">
        <v>252245</v>
      </c>
      <c r="B3322" s="3" t="s">
        <v>19</v>
      </c>
      <c r="C3322" s="3" t="s">
        <v>20</v>
      </c>
      <c r="D3322" s="3" t="s">
        <v>2492</v>
      </c>
      <c r="E3322" s="3" t="s">
        <v>3460</v>
      </c>
      <c r="F3322" s="3" t="s">
        <v>72</v>
      </c>
      <c r="G3322" s="3" t="s">
        <v>2961</v>
      </c>
      <c r="H3322" s="3" t="s">
        <v>3490</v>
      </c>
      <c r="I3322" s="4">
        <v>17.170000000000002</v>
      </c>
    </row>
    <row r="3323" spans="1:9" x14ac:dyDescent="0.2">
      <c r="A3323" s="2">
        <v>252249</v>
      </c>
      <c r="B3323" s="3" t="s">
        <v>19</v>
      </c>
      <c r="C3323" s="3" t="s">
        <v>20</v>
      </c>
      <c r="D3323" s="3" t="s">
        <v>2492</v>
      </c>
      <c r="E3323" s="3" t="s">
        <v>3460</v>
      </c>
      <c r="F3323" s="3" t="s">
        <v>72</v>
      </c>
      <c r="G3323" s="3" t="s">
        <v>2961</v>
      </c>
      <c r="H3323" s="3" t="s">
        <v>3491</v>
      </c>
      <c r="I3323" s="4">
        <v>22.75</v>
      </c>
    </row>
    <row r="3324" spans="1:9" x14ac:dyDescent="0.2">
      <c r="A3324" s="2">
        <v>271568</v>
      </c>
      <c r="B3324" s="3" t="s">
        <v>19</v>
      </c>
      <c r="C3324" s="3" t="s">
        <v>20</v>
      </c>
      <c r="D3324" s="3" t="s">
        <v>2492</v>
      </c>
      <c r="E3324" s="3" t="s">
        <v>3460</v>
      </c>
      <c r="F3324" s="3" t="s">
        <v>72</v>
      </c>
      <c r="G3324" s="3" t="s">
        <v>2961</v>
      </c>
      <c r="H3324" s="3" t="s">
        <v>3492</v>
      </c>
      <c r="I3324" s="4">
        <v>8.43</v>
      </c>
    </row>
    <row r="3325" spans="1:9" x14ac:dyDescent="0.2">
      <c r="A3325" s="2">
        <v>313844</v>
      </c>
      <c r="B3325" s="3" t="s">
        <v>19</v>
      </c>
      <c r="C3325" s="3" t="s">
        <v>20</v>
      </c>
      <c r="D3325" s="3" t="s">
        <v>2492</v>
      </c>
      <c r="E3325" s="3" t="s">
        <v>3460</v>
      </c>
      <c r="F3325" s="3" t="s">
        <v>72</v>
      </c>
      <c r="G3325" s="3" t="s">
        <v>2961</v>
      </c>
      <c r="H3325" s="3" t="s">
        <v>3493</v>
      </c>
      <c r="I3325" s="4">
        <v>46.81</v>
      </c>
    </row>
    <row r="3326" spans="1:9" x14ac:dyDescent="0.2">
      <c r="A3326" s="2">
        <v>381627</v>
      </c>
      <c r="B3326" s="3" t="s">
        <v>19</v>
      </c>
      <c r="C3326" s="3" t="s">
        <v>20</v>
      </c>
      <c r="D3326" s="3" t="s">
        <v>2492</v>
      </c>
      <c r="E3326" s="3" t="s">
        <v>3460</v>
      </c>
      <c r="F3326" s="3" t="s">
        <v>72</v>
      </c>
      <c r="G3326" s="3" t="s">
        <v>2961</v>
      </c>
      <c r="H3326" s="3" t="s">
        <v>3494</v>
      </c>
      <c r="I3326" s="4">
        <v>30.17</v>
      </c>
    </row>
    <row r="3327" spans="1:9" x14ac:dyDescent="0.2">
      <c r="A3327" s="2">
        <v>400400</v>
      </c>
      <c r="B3327" s="3" t="s">
        <v>19</v>
      </c>
      <c r="C3327" s="3" t="s">
        <v>20</v>
      </c>
      <c r="D3327" s="3" t="s">
        <v>2492</v>
      </c>
      <c r="E3327" s="3" t="s">
        <v>3460</v>
      </c>
      <c r="F3327" s="3" t="s">
        <v>72</v>
      </c>
      <c r="G3327" s="3" t="s">
        <v>2961</v>
      </c>
      <c r="H3327" s="3" t="s">
        <v>3495</v>
      </c>
      <c r="I3327" s="4">
        <v>15.04</v>
      </c>
    </row>
    <row r="3328" spans="1:9" x14ac:dyDescent="0.2">
      <c r="A3328" s="2">
        <v>400434</v>
      </c>
      <c r="B3328" s="3" t="s">
        <v>19</v>
      </c>
      <c r="C3328" s="3" t="s">
        <v>20</v>
      </c>
      <c r="D3328" s="3" t="s">
        <v>2492</v>
      </c>
      <c r="E3328" s="3" t="s">
        <v>3460</v>
      </c>
      <c r="F3328" s="3" t="s">
        <v>72</v>
      </c>
      <c r="G3328" s="3" t="s">
        <v>2961</v>
      </c>
      <c r="H3328" s="3" t="s">
        <v>3496</v>
      </c>
      <c r="I3328" s="4">
        <v>15.04</v>
      </c>
    </row>
    <row r="3329" spans="1:9" x14ac:dyDescent="0.2">
      <c r="A3329" s="2">
        <v>400450</v>
      </c>
      <c r="B3329" s="3" t="s">
        <v>19</v>
      </c>
      <c r="C3329" s="3" t="s">
        <v>20</v>
      </c>
      <c r="D3329" s="3" t="s">
        <v>2492</v>
      </c>
      <c r="E3329" s="3" t="s">
        <v>3460</v>
      </c>
      <c r="F3329" s="3" t="s">
        <v>72</v>
      </c>
      <c r="G3329" s="3" t="s">
        <v>2961</v>
      </c>
      <c r="H3329" s="3" t="s">
        <v>3497</v>
      </c>
      <c r="I3329" s="4">
        <v>22.75</v>
      </c>
    </row>
    <row r="3330" spans="1:9" x14ac:dyDescent="0.2">
      <c r="A3330" s="2">
        <v>417907</v>
      </c>
      <c r="B3330" s="3" t="s">
        <v>19</v>
      </c>
      <c r="C3330" s="3" t="s">
        <v>20</v>
      </c>
      <c r="D3330" s="3" t="s">
        <v>2492</v>
      </c>
      <c r="E3330" s="3" t="s">
        <v>3460</v>
      </c>
      <c r="F3330" s="3" t="s">
        <v>72</v>
      </c>
      <c r="G3330" s="3" t="s">
        <v>2961</v>
      </c>
      <c r="H3330" s="3" t="s">
        <v>3498</v>
      </c>
      <c r="I3330" s="4">
        <v>30.17</v>
      </c>
    </row>
    <row r="3331" spans="1:9" x14ac:dyDescent="0.2">
      <c r="A3331" s="2">
        <v>417911</v>
      </c>
      <c r="B3331" s="3" t="s">
        <v>19</v>
      </c>
      <c r="C3331" s="3" t="s">
        <v>20</v>
      </c>
      <c r="D3331" s="3" t="s">
        <v>2492</v>
      </c>
      <c r="E3331" s="3" t="s">
        <v>3460</v>
      </c>
      <c r="F3331" s="3" t="s">
        <v>72</v>
      </c>
      <c r="G3331" s="3" t="s">
        <v>2961</v>
      </c>
      <c r="H3331" s="3" t="s">
        <v>3499</v>
      </c>
      <c r="I3331" s="4">
        <v>22.75</v>
      </c>
    </row>
    <row r="3332" spans="1:9" x14ac:dyDescent="0.2">
      <c r="A3332" s="2">
        <v>454949</v>
      </c>
      <c r="B3332" s="3" t="s">
        <v>19</v>
      </c>
      <c r="C3332" s="3" t="s">
        <v>20</v>
      </c>
      <c r="D3332" s="3" t="s">
        <v>2492</v>
      </c>
      <c r="E3332" s="3" t="s">
        <v>3460</v>
      </c>
      <c r="F3332" s="3" t="s">
        <v>72</v>
      </c>
      <c r="G3332" s="3" t="s">
        <v>2961</v>
      </c>
      <c r="H3332" s="3" t="s">
        <v>3500</v>
      </c>
      <c r="I3332" s="4">
        <v>20.16</v>
      </c>
    </row>
    <row r="3333" spans="1:9" x14ac:dyDescent="0.2">
      <c r="A3333" s="2">
        <v>454948</v>
      </c>
      <c r="B3333" s="3" t="s">
        <v>19</v>
      </c>
      <c r="C3333" s="3" t="s">
        <v>20</v>
      </c>
      <c r="D3333" s="3" t="s">
        <v>2492</v>
      </c>
      <c r="E3333" s="3" t="s">
        <v>3460</v>
      </c>
      <c r="F3333" s="3" t="s">
        <v>72</v>
      </c>
      <c r="G3333" s="3" t="s">
        <v>2961</v>
      </c>
      <c r="H3333" s="3" t="s">
        <v>3501</v>
      </c>
      <c r="I3333" s="4">
        <v>20.16</v>
      </c>
    </row>
    <row r="3334" spans="1:9" x14ac:dyDescent="0.2">
      <c r="A3334" s="2">
        <v>454952</v>
      </c>
      <c r="B3334" s="3" t="s">
        <v>19</v>
      </c>
      <c r="C3334" s="3" t="s">
        <v>20</v>
      </c>
      <c r="D3334" s="3" t="s">
        <v>2492</v>
      </c>
      <c r="E3334" s="3" t="s">
        <v>3460</v>
      </c>
      <c r="F3334" s="3" t="s">
        <v>72</v>
      </c>
      <c r="G3334" s="3" t="s">
        <v>2961</v>
      </c>
      <c r="H3334" s="3" t="s">
        <v>3502</v>
      </c>
      <c r="I3334" s="4">
        <v>20.16</v>
      </c>
    </row>
    <row r="3335" spans="1:9" x14ac:dyDescent="0.2">
      <c r="A3335" s="2">
        <v>454954</v>
      </c>
      <c r="B3335" s="3" t="s">
        <v>19</v>
      </c>
      <c r="C3335" s="3" t="s">
        <v>20</v>
      </c>
      <c r="D3335" s="3" t="s">
        <v>2492</v>
      </c>
      <c r="E3335" s="3" t="s">
        <v>3460</v>
      </c>
      <c r="F3335" s="3" t="s">
        <v>72</v>
      </c>
      <c r="G3335" s="3" t="s">
        <v>2961</v>
      </c>
      <c r="H3335" s="3" t="s">
        <v>3503</v>
      </c>
      <c r="I3335" s="4">
        <v>20.16</v>
      </c>
    </row>
    <row r="3336" spans="1:9" x14ac:dyDescent="0.2">
      <c r="A3336" s="2">
        <v>483787</v>
      </c>
      <c r="B3336" s="3" t="s">
        <v>19</v>
      </c>
      <c r="C3336" s="3" t="s">
        <v>20</v>
      </c>
      <c r="D3336" s="3" t="s">
        <v>2492</v>
      </c>
      <c r="E3336" s="3" t="s">
        <v>3460</v>
      </c>
      <c r="F3336" s="3" t="s">
        <v>72</v>
      </c>
      <c r="G3336" s="3" t="s">
        <v>2961</v>
      </c>
      <c r="H3336" s="3" t="s">
        <v>3504</v>
      </c>
      <c r="I3336" s="4">
        <v>22.75</v>
      </c>
    </row>
    <row r="3337" spans="1:9" x14ac:dyDescent="0.2">
      <c r="A3337" s="2">
        <v>483792</v>
      </c>
      <c r="B3337" s="3" t="s">
        <v>19</v>
      </c>
      <c r="C3337" s="3" t="s">
        <v>20</v>
      </c>
      <c r="D3337" s="3" t="s">
        <v>2492</v>
      </c>
      <c r="E3337" s="3" t="s">
        <v>3460</v>
      </c>
      <c r="F3337" s="3" t="s">
        <v>72</v>
      </c>
      <c r="G3337" s="3" t="s">
        <v>2961</v>
      </c>
      <c r="H3337" s="3" t="s">
        <v>3505</v>
      </c>
      <c r="I3337" s="4">
        <v>30.17</v>
      </c>
    </row>
    <row r="3338" spans="1:9" x14ac:dyDescent="0.2">
      <c r="A3338" s="2">
        <v>503771</v>
      </c>
      <c r="B3338" s="3" t="s">
        <v>19</v>
      </c>
      <c r="C3338" s="3" t="s">
        <v>20</v>
      </c>
      <c r="D3338" s="3" t="s">
        <v>2492</v>
      </c>
      <c r="E3338" s="3" t="s">
        <v>3460</v>
      </c>
      <c r="F3338" s="3" t="s">
        <v>72</v>
      </c>
      <c r="G3338" s="3" t="s">
        <v>2961</v>
      </c>
      <c r="H3338" s="3" t="s">
        <v>3506</v>
      </c>
      <c r="I3338" s="4">
        <v>20.16</v>
      </c>
    </row>
    <row r="3339" spans="1:9" x14ac:dyDescent="0.2">
      <c r="A3339" s="2">
        <v>503774</v>
      </c>
      <c r="B3339" s="3" t="s">
        <v>19</v>
      </c>
      <c r="C3339" s="3" t="s">
        <v>20</v>
      </c>
      <c r="D3339" s="3" t="s">
        <v>2492</v>
      </c>
      <c r="E3339" s="3" t="s">
        <v>3460</v>
      </c>
      <c r="F3339" s="3" t="s">
        <v>72</v>
      </c>
      <c r="G3339" s="3" t="s">
        <v>2961</v>
      </c>
      <c r="H3339" s="3" t="s">
        <v>3507</v>
      </c>
      <c r="I3339" s="4">
        <v>15.04</v>
      </c>
    </row>
    <row r="3340" spans="1:9" x14ac:dyDescent="0.2">
      <c r="A3340" s="2">
        <v>503776</v>
      </c>
      <c r="B3340" s="3" t="s">
        <v>19</v>
      </c>
      <c r="C3340" s="3" t="s">
        <v>20</v>
      </c>
      <c r="D3340" s="3" t="s">
        <v>2492</v>
      </c>
      <c r="E3340" s="3" t="s">
        <v>3460</v>
      </c>
      <c r="F3340" s="3" t="s">
        <v>72</v>
      </c>
      <c r="G3340" s="3" t="s">
        <v>2961</v>
      </c>
      <c r="H3340" s="3" t="s">
        <v>3508</v>
      </c>
      <c r="I3340" s="4">
        <v>15.04</v>
      </c>
    </row>
    <row r="3341" spans="1:9" x14ac:dyDescent="0.2">
      <c r="A3341" s="2">
        <v>505631</v>
      </c>
      <c r="B3341" s="3" t="s">
        <v>19</v>
      </c>
      <c r="C3341" s="3" t="s">
        <v>20</v>
      </c>
      <c r="D3341" s="3" t="s">
        <v>2492</v>
      </c>
      <c r="E3341" s="3" t="s">
        <v>3460</v>
      </c>
      <c r="F3341" s="3" t="s">
        <v>72</v>
      </c>
      <c r="G3341" s="3" t="s">
        <v>2961</v>
      </c>
      <c r="H3341" s="3" t="s">
        <v>3509</v>
      </c>
      <c r="I3341" s="4">
        <v>20.16</v>
      </c>
    </row>
    <row r="3342" spans="1:9" x14ac:dyDescent="0.2">
      <c r="A3342" s="2">
        <v>513989</v>
      </c>
      <c r="B3342" s="3" t="s">
        <v>19</v>
      </c>
      <c r="C3342" s="3" t="s">
        <v>20</v>
      </c>
      <c r="D3342" s="3" t="s">
        <v>2492</v>
      </c>
      <c r="E3342" s="3" t="s">
        <v>3460</v>
      </c>
      <c r="F3342" s="3" t="s">
        <v>72</v>
      </c>
      <c r="G3342" s="3" t="s">
        <v>2961</v>
      </c>
      <c r="H3342" s="3" t="s">
        <v>3510</v>
      </c>
      <c r="I3342" s="4">
        <v>30.17</v>
      </c>
    </row>
    <row r="3343" spans="1:9" x14ac:dyDescent="0.2">
      <c r="A3343" s="2">
        <v>528036</v>
      </c>
      <c r="B3343" s="3" t="s">
        <v>19</v>
      </c>
      <c r="C3343" s="3" t="s">
        <v>20</v>
      </c>
      <c r="D3343" s="3" t="s">
        <v>2492</v>
      </c>
      <c r="E3343" s="3" t="s">
        <v>3460</v>
      </c>
      <c r="F3343" s="3" t="s">
        <v>72</v>
      </c>
      <c r="G3343" s="3" t="s">
        <v>2961</v>
      </c>
      <c r="H3343" s="3" t="s">
        <v>3511</v>
      </c>
      <c r="I3343" s="4">
        <v>30.17</v>
      </c>
    </row>
    <row r="3344" spans="1:9" x14ac:dyDescent="0.2">
      <c r="A3344" s="2">
        <v>539858</v>
      </c>
      <c r="B3344" s="3" t="s">
        <v>19</v>
      </c>
      <c r="C3344" s="3" t="s">
        <v>20</v>
      </c>
      <c r="D3344" s="3" t="s">
        <v>2492</v>
      </c>
      <c r="E3344" s="3" t="s">
        <v>3460</v>
      </c>
      <c r="F3344" s="3" t="s">
        <v>72</v>
      </c>
      <c r="G3344" s="3" t="s">
        <v>2961</v>
      </c>
      <c r="H3344" s="3" t="s">
        <v>3512</v>
      </c>
      <c r="I3344" s="4">
        <v>15.04</v>
      </c>
    </row>
    <row r="3345" spans="1:9" x14ac:dyDescent="0.2">
      <c r="A3345" s="2">
        <v>551619</v>
      </c>
      <c r="B3345" s="3" t="s">
        <v>19</v>
      </c>
      <c r="C3345" s="3" t="s">
        <v>20</v>
      </c>
      <c r="D3345" s="3" t="s">
        <v>2492</v>
      </c>
      <c r="E3345" s="3" t="s">
        <v>3460</v>
      </c>
      <c r="F3345" s="3" t="s">
        <v>72</v>
      </c>
      <c r="G3345" s="3" t="s">
        <v>2961</v>
      </c>
      <c r="H3345" s="3" t="s">
        <v>3513</v>
      </c>
      <c r="I3345" s="4">
        <v>40.6</v>
      </c>
    </row>
    <row r="3346" spans="1:9" x14ac:dyDescent="0.2">
      <c r="A3346" s="2">
        <v>576785</v>
      </c>
      <c r="B3346" s="3" t="s">
        <v>19</v>
      </c>
      <c r="C3346" s="3" t="s">
        <v>20</v>
      </c>
      <c r="D3346" s="3" t="s">
        <v>2492</v>
      </c>
      <c r="E3346" s="3" t="s">
        <v>3460</v>
      </c>
      <c r="F3346" s="3" t="s">
        <v>72</v>
      </c>
      <c r="G3346" s="3" t="s">
        <v>2961</v>
      </c>
      <c r="H3346" s="3" t="s">
        <v>3514</v>
      </c>
      <c r="I3346" s="4">
        <v>23.05</v>
      </c>
    </row>
    <row r="3347" spans="1:9" x14ac:dyDescent="0.2">
      <c r="A3347" s="2">
        <v>576792</v>
      </c>
      <c r="B3347" s="3" t="s">
        <v>19</v>
      </c>
      <c r="C3347" s="3" t="s">
        <v>20</v>
      </c>
      <c r="D3347" s="3" t="s">
        <v>2492</v>
      </c>
      <c r="E3347" s="3" t="s">
        <v>3460</v>
      </c>
      <c r="F3347" s="3" t="s">
        <v>72</v>
      </c>
      <c r="G3347" s="3" t="s">
        <v>2961</v>
      </c>
      <c r="H3347" s="3" t="s">
        <v>3515</v>
      </c>
      <c r="I3347" s="4">
        <v>23.05</v>
      </c>
    </row>
    <row r="3348" spans="1:9" x14ac:dyDescent="0.2">
      <c r="A3348" s="2">
        <v>576793</v>
      </c>
      <c r="B3348" s="3" t="s">
        <v>19</v>
      </c>
      <c r="C3348" s="3" t="s">
        <v>20</v>
      </c>
      <c r="D3348" s="3" t="s">
        <v>2492</v>
      </c>
      <c r="E3348" s="3" t="s">
        <v>3460</v>
      </c>
      <c r="F3348" s="3" t="s">
        <v>72</v>
      </c>
      <c r="G3348" s="3" t="s">
        <v>2961</v>
      </c>
      <c r="H3348" s="3" t="s">
        <v>3516</v>
      </c>
      <c r="I3348" s="4">
        <v>18.45</v>
      </c>
    </row>
    <row r="3349" spans="1:9" x14ac:dyDescent="0.2">
      <c r="A3349" s="2">
        <v>577911</v>
      </c>
      <c r="B3349" s="3" t="s">
        <v>19</v>
      </c>
      <c r="C3349" s="3" t="s">
        <v>20</v>
      </c>
      <c r="D3349" s="3" t="s">
        <v>2492</v>
      </c>
      <c r="E3349" s="3" t="s">
        <v>3460</v>
      </c>
      <c r="F3349" s="3" t="s">
        <v>72</v>
      </c>
      <c r="G3349" s="3" t="s">
        <v>2961</v>
      </c>
      <c r="H3349" s="3" t="s">
        <v>3517</v>
      </c>
      <c r="I3349" s="4">
        <v>18.45</v>
      </c>
    </row>
    <row r="3350" spans="1:9" x14ac:dyDescent="0.2">
      <c r="A3350" s="2">
        <v>585931</v>
      </c>
      <c r="B3350" s="3" t="s">
        <v>19</v>
      </c>
      <c r="C3350" s="3" t="s">
        <v>20</v>
      </c>
      <c r="D3350" s="3" t="s">
        <v>2492</v>
      </c>
      <c r="E3350" s="3" t="s">
        <v>3460</v>
      </c>
      <c r="F3350" s="3" t="s">
        <v>72</v>
      </c>
      <c r="G3350" s="3" t="s">
        <v>2961</v>
      </c>
      <c r="H3350" s="3" t="s">
        <v>3518</v>
      </c>
      <c r="I3350" s="4">
        <v>20.16</v>
      </c>
    </row>
    <row r="3351" spans="1:9" x14ac:dyDescent="0.2">
      <c r="A3351" s="2">
        <v>585940</v>
      </c>
      <c r="B3351" s="3" t="s">
        <v>19</v>
      </c>
      <c r="C3351" s="3" t="s">
        <v>20</v>
      </c>
      <c r="D3351" s="3" t="s">
        <v>2492</v>
      </c>
      <c r="E3351" s="3" t="s">
        <v>3460</v>
      </c>
      <c r="F3351" s="3" t="s">
        <v>72</v>
      </c>
      <c r="G3351" s="3" t="s">
        <v>2961</v>
      </c>
      <c r="H3351" s="3" t="s">
        <v>3519</v>
      </c>
      <c r="I3351" s="4">
        <v>20.16</v>
      </c>
    </row>
    <row r="3352" spans="1:9" x14ac:dyDescent="0.2">
      <c r="A3352" s="2">
        <v>585942</v>
      </c>
      <c r="B3352" s="3" t="s">
        <v>19</v>
      </c>
      <c r="C3352" s="3" t="s">
        <v>20</v>
      </c>
      <c r="D3352" s="3" t="s">
        <v>2492</v>
      </c>
      <c r="E3352" s="3" t="s">
        <v>3460</v>
      </c>
      <c r="F3352" s="3" t="s">
        <v>72</v>
      </c>
      <c r="G3352" s="3" t="s">
        <v>2961</v>
      </c>
      <c r="H3352" s="3" t="s">
        <v>3520</v>
      </c>
      <c r="I3352" s="4">
        <v>15.04</v>
      </c>
    </row>
    <row r="3353" spans="1:9" x14ac:dyDescent="0.2">
      <c r="A3353" s="2">
        <v>400405</v>
      </c>
      <c r="B3353" s="3" t="s">
        <v>19</v>
      </c>
      <c r="C3353" s="3" t="s">
        <v>20</v>
      </c>
      <c r="D3353" s="3" t="s">
        <v>2492</v>
      </c>
      <c r="E3353" s="3" t="s">
        <v>3460</v>
      </c>
      <c r="F3353" s="3" t="s">
        <v>72</v>
      </c>
      <c r="G3353" s="3" t="s">
        <v>2984</v>
      </c>
      <c r="H3353" s="3" t="s">
        <v>3521</v>
      </c>
      <c r="I3353" s="4">
        <v>18.86</v>
      </c>
    </row>
    <row r="3354" spans="1:9" x14ac:dyDescent="0.2">
      <c r="A3354" s="2">
        <v>244529</v>
      </c>
      <c r="B3354" s="3" t="s">
        <v>19</v>
      </c>
      <c r="C3354" s="3" t="s">
        <v>20</v>
      </c>
      <c r="D3354" s="3" t="s">
        <v>2492</v>
      </c>
      <c r="E3354" s="3" t="s">
        <v>3522</v>
      </c>
      <c r="F3354" s="3" t="s">
        <v>72</v>
      </c>
      <c r="G3354" s="3" t="s">
        <v>73</v>
      </c>
      <c r="H3354" s="3" t="s">
        <v>3523</v>
      </c>
      <c r="I3354" s="4">
        <v>4.4400000000000004</v>
      </c>
    </row>
    <row r="3355" spans="1:9" x14ac:dyDescent="0.2">
      <c r="A3355" s="2">
        <v>421919</v>
      </c>
      <c r="B3355" s="3" t="s">
        <v>19</v>
      </c>
      <c r="C3355" s="3" t="s">
        <v>20</v>
      </c>
      <c r="D3355" s="3" t="s">
        <v>2492</v>
      </c>
      <c r="E3355" s="3" t="s">
        <v>3522</v>
      </c>
      <c r="F3355" s="3" t="s">
        <v>1621</v>
      </c>
      <c r="G3355" s="3" t="s">
        <v>3524</v>
      </c>
      <c r="H3355" s="3" t="s">
        <v>3525</v>
      </c>
      <c r="I3355" s="4">
        <v>1.87</v>
      </c>
    </row>
    <row r="3356" spans="1:9" x14ac:dyDescent="0.2">
      <c r="A3356" s="2">
        <v>421923</v>
      </c>
      <c r="B3356" s="3" t="s">
        <v>19</v>
      </c>
      <c r="C3356" s="3" t="s">
        <v>20</v>
      </c>
      <c r="D3356" s="3" t="s">
        <v>2492</v>
      </c>
      <c r="E3356" s="3" t="s">
        <v>3522</v>
      </c>
      <c r="F3356" s="3" t="s">
        <v>1621</v>
      </c>
      <c r="G3356" s="3" t="s">
        <v>3524</v>
      </c>
      <c r="H3356" s="3" t="s">
        <v>3526</v>
      </c>
      <c r="I3356" s="4">
        <v>1.33</v>
      </c>
    </row>
    <row r="3357" spans="1:9" x14ac:dyDescent="0.2">
      <c r="A3357" s="2">
        <v>421924</v>
      </c>
      <c r="B3357" s="3" t="s">
        <v>19</v>
      </c>
      <c r="C3357" s="3" t="s">
        <v>20</v>
      </c>
      <c r="D3357" s="3" t="s">
        <v>2492</v>
      </c>
      <c r="E3357" s="3" t="s">
        <v>3522</v>
      </c>
      <c r="F3357" s="3" t="s">
        <v>1621</v>
      </c>
      <c r="G3357" s="3" t="s">
        <v>3524</v>
      </c>
      <c r="H3357" s="3" t="s">
        <v>3527</v>
      </c>
      <c r="I3357" s="4">
        <v>3.3</v>
      </c>
    </row>
    <row r="3358" spans="1:9" x14ac:dyDescent="0.2">
      <c r="A3358" s="2">
        <v>533402</v>
      </c>
      <c r="B3358" s="3" t="s">
        <v>19</v>
      </c>
      <c r="C3358" s="3" t="s">
        <v>20</v>
      </c>
      <c r="D3358" s="3" t="s">
        <v>2492</v>
      </c>
      <c r="E3358" s="3" t="s">
        <v>3522</v>
      </c>
      <c r="F3358" s="3" t="s">
        <v>1621</v>
      </c>
      <c r="G3358" s="3" t="s">
        <v>1622</v>
      </c>
      <c r="H3358" s="3" t="s">
        <v>3528</v>
      </c>
      <c r="I3358" s="4">
        <v>1.34</v>
      </c>
    </row>
    <row r="3359" spans="1:9" x14ac:dyDescent="0.2">
      <c r="A3359" s="2">
        <v>533403</v>
      </c>
      <c r="B3359" s="3" t="s">
        <v>19</v>
      </c>
      <c r="C3359" s="3" t="s">
        <v>20</v>
      </c>
      <c r="D3359" s="3" t="s">
        <v>2492</v>
      </c>
      <c r="E3359" s="3" t="s">
        <v>3522</v>
      </c>
      <c r="F3359" s="3" t="s">
        <v>1621</v>
      </c>
      <c r="G3359" s="3" t="s">
        <v>1622</v>
      </c>
      <c r="H3359" s="3" t="s">
        <v>3529</v>
      </c>
      <c r="I3359" s="4">
        <v>2.33</v>
      </c>
    </row>
    <row r="3360" spans="1:9" x14ac:dyDescent="0.2">
      <c r="A3360" s="2">
        <v>533404</v>
      </c>
      <c r="B3360" s="3" t="s">
        <v>19</v>
      </c>
      <c r="C3360" s="3" t="s">
        <v>20</v>
      </c>
      <c r="D3360" s="3" t="s">
        <v>2492</v>
      </c>
      <c r="E3360" s="3" t="s">
        <v>3522</v>
      </c>
      <c r="F3360" s="3" t="s">
        <v>1621</v>
      </c>
      <c r="G3360" s="3" t="s">
        <v>1622</v>
      </c>
      <c r="H3360" s="3" t="s">
        <v>3530</v>
      </c>
      <c r="I3360" s="4">
        <v>4.43</v>
      </c>
    </row>
    <row r="3361" spans="1:9" x14ac:dyDescent="0.2">
      <c r="A3361" s="2">
        <v>273649</v>
      </c>
      <c r="B3361" s="3" t="s">
        <v>19</v>
      </c>
      <c r="C3361" s="3" t="s">
        <v>20</v>
      </c>
      <c r="D3361" s="3" t="s">
        <v>2492</v>
      </c>
      <c r="E3361" s="3" t="s">
        <v>3522</v>
      </c>
      <c r="F3361" s="3" t="s">
        <v>1621</v>
      </c>
      <c r="G3361" s="3" t="s">
        <v>3531</v>
      </c>
      <c r="H3361" s="3" t="s">
        <v>3532</v>
      </c>
      <c r="I3361" s="4">
        <v>0.99</v>
      </c>
    </row>
    <row r="3362" spans="1:9" x14ac:dyDescent="0.2">
      <c r="A3362" s="2">
        <v>533990</v>
      </c>
      <c r="B3362" s="3" t="s">
        <v>19</v>
      </c>
      <c r="C3362" s="3" t="s">
        <v>20</v>
      </c>
      <c r="D3362" s="3" t="s">
        <v>2492</v>
      </c>
      <c r="E3362" s="3" t="s">
        <v>3522</v>
      </c>
      <c r="F3362" s="3" t="s">
        <v>2533</v>
      </c>
      <c r="G3362" s="3" t="s">
        <v>3533</v>
      </c>
      <c r="H3362" s="3" t="s">
        <v>3534</v>
      </c>
      <c r="I3362" s="4">
        <v>5.66</v>
      </c>
    </row>
    <row r="3363" spans="1:9" x14ac:dyDescent="0.2">
      <c r="A3363" s="2">
        <v>2269</v>
      </c>
      <c r="B3363" s="3" t="s">
        <v>19</v>
      </c>
      <c r="C3363" s="3" t="s">
        <v>20</v>
      </c>
      <c r="D3363" s="3" t="s">
        <v>2492</v>
      </c>
      <c r="E3363" s="3" t="s">
        <v>3535</v>
      </c>
      <c r="F3363" s="3" t="s">
        <v>72</v>
      </c>
      <c r="G3363" s="3" t="s">
        <v>411</v>
      </c>
      <c r="H3363" s="3" t="s">
        <v>3536</v>
      </c>
      <c r="I3363" s="4">
        <v>2.46</v>
      </c>
    </row>
    <row r="3364" spans="1:9" x14ac:dyDescent="0.2">
      <c r="A3364" s="2">
        <v>5262</v>
      </c>
      <c r="B3364" s="3" t="s">
        <v>19</v>
      </c>
      <c r="C3364" s="3" t="s">
        <v>20</v>
      </c>
      <c r="D3364" s="3" t="s">
        <v>2492</v>
      </c>
      <c r="E3364" s="3" t="s">
        <v>3535</v>
      </c>
      <c r="F3364" s="3" t="s">
        <v>72</v>
      </c>
      <c r="G3364" s="3" t="s">
        <v>411</v>
      </c>
      <c r="H3364" s="3" t="s">
        <v>3537</v>
      </c>
      <c r="I3364" s="4">
        <v>3.38</v>
      </c>
    </row>
    <row r="3365" spans="1:9" x14ac:dyDescent="0.2">
      <c r="A3365" s="2">
        <v>38210</v>
      </c>
      <c r="B3365" s="3" t="s">
        <v>19</v>
      </c>
      <c r="C3365" s="3" t="s">
        <v>20</v>
      </c>
      <c r="D3365" s="3" t="s">
        <v>2492</v>
      </c>
      <c r="E3365" s="3" t="s">
        <v>3535</v>
      </c>
      <c r="F3365" s="3" t="s">
        <v>72</v>
      </c>
      <c r="G3365" s="3" t="s">
        <v>411</v>
      </c>
      <c r="H3365" s="3" t="s">
        <v>3538</v>
      </c>
      <c r="I3365" s="4">
        <v>2.46</v>
      </c>
    </row>
    <row r="3366" spans="1:9" x14ac:dyDescent="0.2">
      <c r="A3366" s="2">
        <v>188289</v>
      </c>
      <c r="B3366" s="3" t="s">
        <v>19</v>
      </c>
      <c r="C3366" s="3" t="s">
        <v>20</v>
      </c>
      <c r="D3366" s="3" t="s">
        <v>2492</v>
      </c>
      <c r="E3366" s="3" t="s">
        <v>3535</v>
      </c>
      <c r="F3366" s="3" t="s">
        <v>72</v>
      </c>
      <c r="G3366" s="3" t="s">
        <v>411</v>
      </c>
      <c r="H3366" s="3" t="s">
        <v>3539</v>
      </c>
      <c r="I3366" s="4">
        <v>3.04</v>
      </c>
    </row>
    <row r="3367" spans="1:9" x14ac:dyDescent="0.2">
      <c r="A3367" s="2">
        <v>188298</v>
      </c>
      <c r="B3367" s="3" t="s">
        <v>19</v>
      </c>
      <c r="C3367" s="3" t="s">
        <v>20</v>
      </c>
      <c r="D3367" s="3" t="s">
        <v>2492</v>
      </c>
      <c r="E3367" s="3" t="s">
        <v>3535</v>
      </c>
      <c r="F3367" s="3" t="s">
        <v>72</v>
      </c>
      <c r="G3367" s="3" t="s">
        <v>411</v>
      </c>
      <c r="H3367" s="3" t="s">
        <v>3540</v>
      </c>
      <c r="I3367" s="4">
        <v>5.9</v>
      </c>
    </row>
    <row r="3368" spans="1:9" x14ac:dyDescent="0.2">
      <c r="A3368" s="2">
        <v>199841</v>
      </c>
      <c r="B3368" s="3" t="s">
        <v>19</v>
      </c>
      <c r="C3368" s="3" t="s">
        <v>20</v>
      </c>
      <c r="D3368" s="3" t="s">
        <v>2492</v>
      </c>
      <c r="E3368" s="3" t="s">
        <v>3535</v>
      </c>
      <c r="F3368" s="3" t="s">
        <v>72</v>
      </c>
      <c r="G3368" s="3" t="s">
        <v>411</v>
      </c>
      <c r="H3368" s="3" t="s">
        <v>3541</v>
      </c>
      <c r="I3368" s="4">
        <v>7.08</v>
      </c>
    </row>
    <row r="3369" spans="1:9" x14ac:dyDescent="0.2">
      <c r="A3369" s="2">
        <v>265444</v>
      </c>
      <c r="B3369" s="3" t="s">
        <v>19</v>
      </c>
      <c r="C3369" s="3" t="s">
        <v>20</v>
      </c>
      <c r="D3369" s="3" t="s">
        <v>2492</v>
      </c>
      <c r="E3369" s="3" t="s">
        <v>3535</v>
      </c>
      <c r="F3369" s="3" t="s">
        <v>1669</v>
      </c>
      <c r="G3369" s="3" t="s">
        <v>1670</v>
      </c>
      <c r="H3369" s="3" t="s">
        <v>3542</v>
      </c>
      <c r="I3369" s="4">
        <v>17.350000000000001</v>
      </c>
    </row>
    <row r="3370" spans="1:9" x14ac:dyDescent="0.2">
      <c r="A3370" s="2">
        <v>265445</v>
      </c>
      <c r="B3370" s="3" t="s">
        <v>19</v>
      </c>
      <c r="C3370" s="3" t="s">
        <v>20</v>
      </c>
      <c r="D3370" s="3" t="s">
        <v>2492</v>
      </c>
      <c r="E3370" s="3" t="s">
        <v>3535</v>
      </c>
      <c r="F3370" s="3" t="s">
        <v>1669</v>
      </c>
      <c r="G3370" s="3" t="s">
        <v>1670</v>
      </c>
      <c r="H3370" s="3" t="s">
        <v>3543</v>
      </c>
      <c r="I3370" s="4">
        <v>17.350000000000001</v>
      </c>
    </row>
    <row r="3371" spans="1:9" x14ac:dyDescent="0.2">
      <c r="A3371" s="2">
        <v>292520</v>
      </c>
      <c r="B3371" s="3" t="s">
        <v>19</v>
      </c>
      <c r="C3371" s="3" t="s">
        <v>20</v>
      </c>
      <c r="D3371" s="3" t="s">
        <v>2492</v>
      </c>
      <c r="E3371" s="3" t="s">
        <v>3535</v>
      </c>
      <c r="F3371" s="3" t="s">
        <v>1669</v>
      </c>
      <c r="G3371" s="3" t="s">
        <v>1670</v>
      </c>
      <c r="H3371" s="3" t="s">
        <v>3544</v>
      </c>
      <c r="I3371" s="4">
        <v>10.55</v>
      </c>
    </row>
    <row r="3372" spans="1:9" x14ac:dyDescent="0.2">
      <c r="A3372" s="2">
        <v>554936</v>
      </c>
      <c r="B3372" s="3" t="s">
        <v>19</v>
      </c>
      <c r="C3372" s="3" t="s">
        <v>20</v>
      </c>
      <c r="D3372" s="3" t="s">
        <v>2492</v>
      </c>
      <c r="E3372" s="3" t="s">
        <v>3535</v>
      </c>
      <c r="F3372" s="3" t="s">
        <v>1669</v>
      </c>
      <c r="G3372" s="3" t="s">
        <v>1670</v>
      </c>
      <c r="H3372" s="3" t="s">
        <v>3545</v>
      </c>
      <c r="I3372" s="4">
        <v>3.41</v>
      </c>
    </row>
    <row r="3373" spans="1:9" x14ac:dyDescent="0.2">
      <c r="A3373" s="2">
        <v>250785</v>
      </c>
      <c r="B3373" s="3" t="s">
        <v>19</v>
      </c>
      <c r="C3373" s="3" t="s">
        <v>20</v>
      </c>
      <c r="D3373" s="3" t="s">
        <v>2492</v>
      </c>
      <c r="E3373" s="3" t="s">
        <v>3535</v>
      </c>
      <c r="F3373" s="3" t="s">
        <v>2271</v>
      </c>
      <c r="G3373" s="3" t="s">
        <v>2564</v>
      </c>
      <c r="H3373" s="3" t="s">
        <v>3546</v>
      </c>
      <c r="I3373" s="4">
        <v>9.8699999999999992</v>
      </c>
    </row>
    <row r="3374" spans="1:9" x14ac:dyDescent="0.2">
      <c r="A3374" s="2">
        <v>261593</v>
      </c>
      <c r="B3374" s="3" t="s">
        <v>19</v>
      </c>
      <c r="C3374" s="3" t="s">
        <v>20</v>
      </c>
      <c r="D3374" s="3" t="s">
        <v>2492</v>
      </c>
      <c r="E3374" s="3" t="s">
        <v>3535</v>
      </c>
      <c r="F3374" s="3" t="s">
        <v>2271</v>
      </c>
      <c r="G3374" s="3" t="s">
        <v>2564</v>
      </c>
      <c r="H3374" s="3" t="s">
        <v>3547</v>
      </c>
      <c r="I3374" s="4">
        <v>5.57</v>
      </c>
    </row>
    <row r="3375" spans="1:9" x14ac:dyDescent="0.2">
      <c r="A3375" s="2">
        <v>179113</v>
      </c>
      <c r="B3375" s="3" t="s">
        <v>19</v>
      </c>
      <c r="C3375" s="3" t="s">
        <v>20</v>
      </c>
      <c r="D3375" s="3" t="s">
        <v>2492</v>
      </c>
      <c r="E3375" s="3" t="s">
        <v>3535</v>
      </c>
      <c r="F3375" s="3" t="s">
        <v>2271</v>
      </c>
      <c r="G3375" s="3" t="s">
        <v>2569</v>
      </c>
      <c r="H3375" s="3" t="s">
        <v>3548</v>
      </c>
      <c r="I3375" s="4">
        <v>2.9</v>
      </c>
    </row>
    <row r="3376" spans="1:9" x14ac:dyDescent="0.2">
      <c r="A3376" s="2">
        <v>179105</v>
      </c>
      <c r="B3376" s="3" t="s">
        <v>19</v>
      </c>
      <c r="C3376" s="3" t="s">
        <v>20</v>
      </c>
      <c r="D3376" s="3" t="s">
        <v>2492</v>
      </c>
      <c r="E3376" s="3" t="s">
        <v>3535</v>
      </c>
      <c r="F3376" s="3" t="s">
        <v>2271</v>
      </c>
      <c r="G3376" s="3" t="s">
        <v>2569</v>
      </c>
      <c r="H3376" s="3" t="s">
        <v>3549</v>
      </c>
      <c r="I3376" s="4">
        <v>2.89</v>
      </c>
    </row>
    <row r="3377" spans="1:9" x14ac:dyDescent="0.2">
      <c r="A3377" s="2">
        <v>179115</v>
      </c>
      <c r="B3377" s="3" t="s">
        <v>19</v>
      </c>
      <c r="C3377" s="3" t="s">
        <v>20</v>
      </c>
      <c r="D3377" s="3" t="s">
        <v>2492</v>
      </c>
      <c r="E3377" s="3" t="s">
        <v>3535</v>
      </c>
      <c r="F3377" s="3" t="s">
        <v>2271</v>
      </c>
      <c r="G3377" s="3" t="s">
        <v>2569</v>
      </c>
      <c r="H3377" s="3" t="s">
        <v>3550</v>
      </c>
      <c r="I3377" s="4">
        <v>2.89</v>
      </c>
    </row>
    <row r="3378" spans="1:9" x14ac:dyDescent="0.2">
      <c r="A3378" s="2">
        <v>179088</v>
      </c>
      <c r="B3378" s="3" t="s">
        <v>19</v>
      </c>
      <c r="C3378" s="3" t="s">
        <v>20</v>
      </c>
      <c r="D3378" s="3" t="s">
        <v>2492</v>
      </c>
      <c r="E3378" s="3" t="s">
        <v>3535</v>
      </c>
      <c r="F3378" s="3" t="s">
        <v>2271</v>
      </c>
      <c r="G3378" s="3" t="s">
        <v>2569</v>
      </c>
      <c r="H3378" s="3" t="s">
        <v>3551</v>
      </c>
      <c r="I3378" s="4">
        <v>13.16</v>
      </c>
    </row>
    <row r="3379" spans="1:9" x14ac:dyDescent="0.2">
      <c r="A3379" s="2">
        <v>463480</v>
      </c>
      <c r="B3379" s="3" t="s">
        <v>19</v>
      </c>
      <c r="C3379" s="3" t="s">
        <v>20</v>
      </c>
      <c r="D3379" s="3" t="s">
        <v>2492</v>
      </c>
      <c r="E3379" s="3" t="s">
        <v>3535</v>
      </c>
      <c r="F3379" s="3" t="s">
        <v>2271</v>
      </c>
      <c r="G3379" s="3" t="s">
        <v>2556</v>
      </c>
      <c r="H3379" s="3" t="s">
        <v>3552</v>
      </c>
      <c r="I3379" s="4">
        <v>2.62</v>
      </c>
    </row>
    <row r="3380" spans="1:9" x14ac:dyDescent="0.2">
      <c r="A3380" s="2">
        <v>10500</v>
      </c>
      <c r="B3380" s="3" t="s">
        <v>19</v>
      </c>
      <c r="C3380" s="3" t="s">
        <v>20</v>
      </c>
      <c r="D3380" s="3" t="s">
        <v>2492</v>
      </c>
      <c r="E3380" s="3" t="s">
        <v>3535</v>
      </c>
      <c r="F3380" s="3" t="s">
        <v>1621</v>
      </c>
      <c r="G3380" s="3" t="s">
        <v>2517</v>
      </c>
      <c r="H3380" s="3" t="s">
        <v>3553</v>
      </c>
      <c r="I3380" s="4">
        <v>9.43</v>
      </c>
    </row>
    <row r="3381" spans="1:9" x14ac:dyDescent="0.2">
      <c r="A3381" s="2">
        <v>13559</v>
      </c>
      <c r="B3381" s="3" t="s">
        <v>19</v>
      </c>
      <c r="C3381" s="3" t="s">
        <v>20</v>
      </c>
      <c r="D3381" s="3" t="s">
        <v>2492</v>
      </c>
      <c r="E3381" s="3" t="s">
        <v>3535</v>
      </c>
      <c r="F3381" s="3" t="s">
        <v>1621</v>
      </c>
      <c r="G3381" s="3" t="s">
        <v>2517</v>
      </c>
      <c r="H3381" s="3" t="s">
        <v>3554</v>
      </c>
      <c r="I3381" s="4">
        <v>11.27</v>
      </c>
    </row>
    <row r="3382" spans="1:9" x14ac:dyDescent="0.2">
      <c r="A3382" s="2">
        <v>40395</v>
      </c>
      <c r="B3382" s="3" t="s">
        <v>19</v>
      </c>
      <c r="C3382" s="3" t="s">
        <v>20</v>
      </c>
      <c r="D3382" s="3" t="s">
        <v>2492</v>
      </c>
      <c r="E3382" s="3" t="s">
        <v>3535</v>
      </c>
      <c r="F3382" s="3" t="s">
        <v>1621</v>
      </c>
      <c r="G3382" s="3" t="s">
        <v>2517</v>
      </c>
      <c r="H3382" s="3" t="s">
        <v>3555</v>
      </c>
      <c r="I3382" s="4">
        <v>28.55</v>
      </c>
    </row>
    <row r="3383" spans="1:9" x14ac:dyDescent="0.2">
      <c r="A3383" s="2">
        <v>47410</v>
      </c>
      <c r="B3383" s="3" t="s">
        <v>19</v>
      </c>
      <c r="C3383" s="3" t="s">
        <v>20</v>
      </c>
      <c r="D3383" s="3" t="s">
        <v>2492</v>
      </c>
      <c r="E3383" s="3" t="s">
        <v>3535</v>
      </c>
      <c r="F3383" s="3" t="s">
        <v>1621</v>
      </c>
      <c r="G3383" s="3" t="s">
        <v>2517</v>
      </c>
      <c r="H3383" s="3" t="s">
        <v>3556</v>
      </c>
      <c r="I3383" s="4">
        <v>23.27</v>
      </c>
    </row>
    <row r="3384" spans="1:9" x14ac:dyDescent="0.2">
      <c r="A3384" s="2">
        <v>95658</v>
      </c>
      <c r="B3384" s="3" t="s">
        <v>19</v>
      </c>
      <c r="C3384" s="3" t="s">
        <v>20</v>
      </c>
      <c r="D3384" s="3" t="s">
        <v>2492</v>
      </c>
      <c r="E3384" s="3" t="s">
        <v>3535</v>
      </c>
      <c r="F3384" s="3" t="s">
        <v>1621</v>
      </c>
      <c r="G3384" s="3" t="s">
        <v>2517</v>
      </c>
      <c r="H3384" s="3" t="s">
        <v>3557</v>
      </c>
      <c r="I3384" s="4">
        <v>28.55</v>
      </c>
    </row>
    <row r="3385" spans="1:9" x14ac:dyDescent="0.2">
      <c r="A3385" s="2">
        <v>116896</v>
      </c>
      <c r="B3385" s="3" t="s">
        <v>19</v>
      </c>
      <c r="C3385" s="3" t="s">
        <v>20</v>
      </c>
      <c r="D3385" s="3" t="s">
        <v>2492</v>
      </c>
      <c r="E3385" s="3" t="s">
        <v>3535</v>
      </c>
      <c r="F3385" s="3" t="s">
        <v>1621</v>
      </c>
      <c r="G3385" s="3" t="s">
        <v>2517</v>
      </c>
      <c r="H3385" s="3" t="s">
        <v>3558</v>
      </c>
      <c r="I3385" s="4">
        <v>9.43</v>
      </c>
    </row>
    <row r="3386" spans="1:9" x14ac:dyDescent="0.2">
      <c r="A3386" s="2">
        <v>180662</v>
      </c>
      <c r="B3386" s="3" t="s">
        <v>19</v>
      </c>
      <c r="C3386" s="3" t="s">
        <v>20</v>
      </c>
      <c r="D3386" s="3" t="s">
        <v>2492</v>
      </c>
      <c r="E3386" s="3" t="s">
        <v>3535</v>
      </c>
      <c r="F3386" s="3" t="s">
        <v>1621</v>
      </c>
      <c r="G3386" s="3" t="s">
        <v>2517</v>
      </c>
      <c r="H3386" s="3" t="s">
        <v>3559</v>
      </c>
      <c r="I3386" s="4">
        <v>5.72</v>
      </c>
    </row>
    <row r="3387" spans="1:9" x14ac:dyDescent="0.2">
      <c r="A3387" s="2">
        <v>248965</v>
      </c>
      <c r="B3387" s="3" t="s">
        <v>19</v>
      </c>
      <c r="C3387" s="3" t="s">
        <v>20</v>
      </c>
      <c r="D3387" s="3" t="s">
        <v>2492</v>
      </c>
      <c r="E3387" s="3" t="s">
        <v>3535</v>
      </c>
      <c r="F3387" s="3" t="s">
        <v>1621</v>
      </c>
      <c r="G3387" s="3" t="s">
        <v>2517</v>
      </c>
      <c r="H3387" s="3" t="s">
        <v>3560</v>
      </c>
      <c r="I3387" s="4">
        <v>5.72</v>
      </c>
    </row>
    <row r="3388" spans="1:9" x14ac:dyDescent="0.2">
      <c r="A3388" s="2">
        <v>309578</v>
      </c>
      <c r="B3388" s="3" t="s">
        <v>19</v>
      </c>
      <c r="C3388" s="3" t="s">
        <v>20</v>
      </c>
      <c r="D3388" s="3" t="s">
        <v>2492</v>
      </c>
      <c r="E3388" s="3" t="s">
        <v>3535</v>
      </c>
      <c r="F3388" s="3" t="s">
        <v>1621</v>
      </c>
      <c r="G3388" s="3" t="s">
        <v>2517</v>
      </c>
      <c r="H3388" s="3" t="s">
        <v>3561</v>
      </c>
      <c r="I3388" s="4">
        <v>15.57</v>
      </c>
    </row>
    <row r="3389" spans="1:9" x14ac:dyDescent="0.2">
      <c r="A3389" s="2">
        <v>309576</v>
      </c>
      <c r="B3389" s="3" t="s">
        <v>19</v>
      </c>
      <c r="C3389" s="3" t="s">
        <v>20</v>
      </c>
      <c r="D3389" s="3" t="s">
        <v>2492</v>
      </c>
      <c r="E3389" s="3" t="s">
        <v>3535</v>
      </c>
      <c r="F3389" s="3" t="s">
        <v>1621</v>
      </c>
      <c r="G3389" s="3" t="s">
        <v>2517</v>
      </c>
      <c r="H3389" s="3" t="s">
        <v>3562</v>
      </c>
      <c r="I3389" s="4">
        <v>15.57</v>
      </c>
    </row>
    <row r="3390" spans="1:9" x14ac:dyDescent="0.2">
      <c r="A3390" s="2">
        <v>397612</v>
      </c>
      <c r="B3390" s="3" t="s">
        <v>19</v>
      </c>
      <c r="C3390" s="3" t="s">
        <v>20</v>
      </c>
      <c r="D3390" s="3" t="s">
        <v>2492</v>
      </c>
      <c r="E3390" s="3" t="s">
        <v>3535</v>
      </c>
      <c r="F3390" s="3" t="s">
        <v>1621</v>
      </c>
      <c r="G3390" s="3" t="s">
        <v>2517</v>
      </c>
      <c r="H3390" s="3" t="s">
        <v>3563</v>
      </c>
      <c r="I3390" s="4">
        <v>32.68</v>
      </c>
    </row>
    <row r="3391" spans="1:9" x14ac:dyDescent="0.2">
      <c r="A3391" s="2">
        <v>415645</v>
      </c>
      <c r="B3391" s="3" t="s">
        <v>19</v>
      </c>
      <c r="C3391" s="3" t="s">
        <v>20</v>
      </c>
      <c r="D3391" s="3" t="s">
        <v>2492</v>
      </c>
      <c r="E3391" s="3" t="s">
        <v>3535</v>
      </c>
      <c r="F3391" s="3" t="s">
        <v>1621</v>
      </c>
      <c r="G3391" s="3" t="s">
        <v>2517</v>
      </c>
      <c r="H3391" s="3" t="s">
        <v>3564</v>
      </c>
      <c r="I3391" s="4">
        <v>19.73</v>
      </c>
    </row>
    <row r="3392" spans="1:9" x14ac:dyDescent="0.2">
      <c r="A3392" s="2">
        <v>415652</v>
      </c>
      <c r="B3392" s="3" t="s">
        <v>19</v>
      </c>
      <c r="C3392" s="3" t="s">
        <v>20</v>
      </c>
      <c r="D3392" s="3" t="s">
        <v>2492</v>
      </c>
      <c r="E3392" s="3" t="s">
        <v>3535</v>
      </c>
      <c r="F3392" s="3" t="s">
        <v>1621</v>
      </c>
      <c r="G3392" s="3" t="s">
        <v>2517</v>
      </c>
      <c r="H3392" s="3" t="s">
        <v>3565</v>
      </c>
      <c r="I3392" s="4">
        <v>19.73</v>
      </c>
    </row>
    <row r="3393" spans="1:9" x14ac:dyDescent="0.2">
      <c r="A3393" s="2">
        <v>433655</v>
      </c>
      <c r="B3393" s="3" t="s">
        <v>19</v>
      </c>
      <c r="C3393" s="3" t="s">
        <v>20</v>
      </c>
      <c r="D3393" s="3" t="s">
        <v>2492</v>
      </c>
      <c r="E3393" s="3" t="s">
        <v>3535</v>
      </c>
      <c r="F3393" s="3" t="s">
        <v>1621</v>
      </c>
      <c r="G3393" s="3" t="s">
        <v>2517</v>
      </c>
      <c r="H3393" s="3" t="s">
        <v>3566</v>
      </c>
      <c r="I3393" s="4">
        <v>43.44</v>
      </c>
    </row>
    <row r="3394" spans="1:9" x14ac:dyDescent="0.2">
      <c r="A3394" s="2">
        <v>433657</v>
      </c>
      <c r="B3394" s="3" t="s">
        <v>19</v>
      </c>
      <c r="C3394" s="3" t="s">
        <v>20</v>
      </c>
      <c r="D3394" s="3" t="s">
        <v>2492</v>
      </c>
      <c r="E3394" s="3" t="s">
        <v>3535</v>
      </c>
      <c r="F3394" s="3" t="s">
        <v>1621</v>
      </c>
      <c r="G3394" s="3" t="s">
        <v>2517</v>
      </c>
      <c r="H3394" s="3" t="s">
        <v>3567</v>
      </c>
      <c r="I3394" s="4">
        <v>43.44</v>
      </c>
    </row>
    <row r="3395" spans="1:9" x14ac:dyDescent="0.2">
      <c r="A3395" s="2">
        <v>447905</v>
      </c>
      <c r="B3395" s="3" t="s">
        <v>19</v>
      </c>
      <c r="C3395" s="3" t="s">
        <v>20</v>
      </c>
      <c r="D3395" s="3" t="s">
        <v>2492</v>
      </c>
      <c r="E3395" s="3" t="s">
        <v>3535</v>
      </c>
      <c r="F3395" s="3" t="s">
        <v>1621</v>
      </c>
      <c r="G3395" s="3" t="s">
        <v>2517</v>
      </c>
      <c r="H3395" s="3" t="s">
        <v>3568</v>
      </c>
      <c r="I3395" s="4">
        <v>4.42</v>
      </c>
    </row>
    <row r="3396" spans="1:9" x14ac:dyDescent="0.2">
      <c r="A3396" s="2">
        <v>447906</v>
      </c>
      <c r="B3396" s="3" t="s">
        <v>19</v>
      </c>
      <c r="C3396" s="3" t="s">
        <v>20</v>
      </c>
      <c r="D3396" s="3" t="s">
        <v>2492</v>
      </c>
      <c r="E3396" s="3" t="s">
        <v>3535</v>
      </c>
      <c r="F3396" s="3" t="s">
        <v>1621</v>
      </c>
      <c r="G3396" s="3" t="s">
        <v>2517</v>
      </c>
      <c r="H3396" s="3" t="s">
        <v>3569</v>
      </c>
      <c r="I3396" s="4">
        <v>4.42</v>
      </c>
    </row>
    <row r="3397" spans="1:9" x14ac:dyDescent="0.2">
      <c r="A3397" s="2">
        <v>487020</v>
      </c>
      <c r="B3397" s="3" t="s">
        <v>19</v>
      </c>
      <c r="C3397" s="3" t="s">
        <v>20</v>
      </c>
      <c r="D3397" s="3" t="s">
        <v>2492</v>
      </c>
      <c r="E3397" s="3" t="s">
        <v>3535</v>
      </c>
      <c r="F3397" s="3" t="s">
        <v>1621</v>
      </c>
      <c r="G3397" s="3" t="s">
        <v>2517</v>
      </c>
      <c r="H3397" s="3" t="s">
        <v>3570</v>
      </c>
      <c r="I3397" s="4">
        <v>9.86</v>
      </c>
    </row>
    <row r="3398" spans="1:9" x14ac:dyDescent="0.2">
      <c r="A3398" s="2">
        <v>487023</v>
      </c>
      <c r="B3398" s="3" t="s">
        <v>19</v>
      </c>
      <c r="C3398" s="3" t="s">
        <v>20</v>
      </c>
      <c r="D3398" s="3" t="s">
        <v>2492</v>
      </c>
      <c r="E3398" s="3" t="s">
        <v>3535</v>
      </c>
      <c r="F3398" s="3" t="s">
        <v>1621</v>
      </c>
      <c r="G3398" s="3" t="s">
        <v>2517</v>
      </c>
      <c r="H3398" s="3" t="s">
        <v>3571</v>
      </c>
      <c r="I3398" s="4">
        <v>9.86</v>
      </c>
    </row>
    <row r="3399" spans="1:9" x14ac:dyDescent="0.2">
      <c r="A3399" s="2">
        <v>373541</v>
      </c>
      <c r="B3399" s="3" t="s">
        <v>19</v>
      </c>
      <c r="C3399" s="3" t="s">
        <v>20</v>
      </c>
      <c r="D3399" s="3" t="s">
        <v>2492</v>
      </c>
      <c r="E3399" s="3" t="s">
        <v>3535</v>
      </c>
      <c r="F3399" s="3" t="s">
        <v>2533</v>
      </c>
      <c r="G3399" s="3" t="s">
        <v>2534</v>
      </c>
      <c r="H3399" s="3" t="s">
        <v>3572</v>
      </c>
      <c r="I3399" s="4">
        <v>19.63</v>
      </c>
    </row>
    <row r="3400" spans="1:9" x14ac:dyDescent="0.2">
      <c r="A3400" s="2">
        <v>373551</v>
      </c>
      <c r="B3400" s="3" t="s">
        <v>19</v>
      </c>
      <c r="C3400" s="3" t="s">
        <v>20</v>
      </c>
      <c r="D3400" s="3" t="s">
        <v>2492</v>
      </c>
      <c r="E3400" s="3" t="s">
        <v>3535</v>
      </c>
      <c r="F3400" s="3" t="s">
        <v>2533</v>
      </c>
      <c r="G3400" s="3" t="s">
        <v>2534</v>
      </c>
      <c r="H3400" s="3" t="s">
        <v>3573</v>
      </c>
      <c r="I3400" s="4">
        <v>19.63</v>
      </c>
    </row>
    <row r="3401" spans="1:9" x14ac:dyDescent="0.2">
      <c r="A3401" s="2">
        <v>1270</v>
      </c>
      <c r="B3401" s="3" t="s">
        <v>19</v>
      </c>
      <c r="C3401" s="3" t="s">
        <v>20</v>
      </c>
      <c r="D3401" s="3" t="s">
        <v>2492</v>
      </c>
      <c r="E3401" s="3" t="s">
        <v>3574</v>
      </c>
      <c r="F3401" s="3" t="s">
        <v>2271</v>
      </c>
      <c r="G3401" s="3" t="s">
        <v>384</v>
      </c>
      <c r="H3401" s="3" t="s">
        <v>3575</v>
      </c>
      <c r="I3401" s="4">
        <v>32.15</v>
      </c>
    </row>
    <row r="3402" spans="1:9" x14ac:dyDescent="0.2">
      <c r="A3402" s="2">
        <v>5718</v>
      </c>
      <c r="B3402" s="3" t="s">
        <v>19</v>
      </c>
      <c r="C3402" s="3" t="s">
        <v>20</v>
      </c>
      <c r="D3402" s="3" t="s">
        <v>2492</v>
      </c>
      <c r="E3402" s="3" t="s">
        <v>3574</v>
      </c>
      <c r="F3402" s="3" t="s">
        <v>2271</v>
      </c>
      <c r="G3402" s="3" t="s">
        <v>384</v>
      </c>
      <c r="H3402" s="3" t="s">
        <v>3576</v>
      </c>
      <c r="I3402" s="4">
        <v>10.88</v>
      </c>
    </row>
    <row r="3403" spans="1:9" x14ac:dyDescent="0.2">
      <c r="A3403" s="2">
        <v>274591</v>
      </c>
      <c r="B3403" s="3" t="s">
        <v>19</v>
      </c>
      <c r="C3403" s="3" t="s">
        <v>20</v>
      </c>
      <c r="D3403" s="3" t="s">
        <v>2492</v>
      </c>
      <c r="E3403" s="3" t="s">
        <v>3574</v>
      </c>
      <c r="F3403" s="3" t="s">
        <v>2271</v>
      </c>
      <c r="G3403" s="3" t="s">
        <v>384</v>
      </c>
      <c r="H3403" s="3" t="s">
        <v>3577</v>
      </c>
      <c r="I3403" s="4">
        <v>54.04</v>
      </c>
    </row>
    <row r="3404" spans="1:9" x14ac:dyDescent="0.2">
      <c r="A3404" s="2">
        <v>2547</v>
      </c>
      <c r="B3404" s="3" t="s">
        <v>19</v>
      </c>
      <c r="C3404" s="3" t="s">
        <v>20</v>
      </c>
      <c r="D3404" s="3" t="s">
        <v>2492</v>
      </c>
      <c r="E3404" s="3" t="s">
        <v>3574</v>
      </c>
      <c r="F3404" s="3" t="s">
        <v>2271</v>
      </c>
      <c r="G3404" s="3" t="s">
        <v>384</v>
      </c>
      <c r="H3404" s="3" t="s">
        <v>3578</v>
      </c>
      <c r="I3404" s="4">
        <v>33.200000000000003</v>
      </c>
    </row>
    <row r="3405" spans="1:9" x14ac:dyDescent="0.2">
      <c r="A3405" s="2">
        <v>5011</v>
      </c>
      <c r="B3405" s="3" t="s">
        <v>19</v>
      </c>
      <c r="C3405" s="3" t="s">
        <v>20</v>
      </c>
      <c r="D3405" s="3" t="s">
        <v>2492</v>
      </c>
      <c r="E3405" s="3" t="s">
        <v>3574</v>
      </c>
      <c r="F3405" s="3" t="s">
        <v>2271</v>
      </c>
      <c r="G3405" s="3" t="s">
        <v>384</v>
      </c>
      <c r="H3405" s="3" t="s">
        <v>3579</v>
      </c>
      <c r="I3405" s="4">
        <v>11.93</v>
      </c>
    </row>
    <row r="3406" spans="1:9" x14ac:dyDescent="0.2">
      <c r="A3406" s="2">
        <v>7226</v>
      </c>
      <c r="B3406" s="3" t="s">
        <v>19</v>
      </c>
      <c r="C3406" s="3" t="s">
        <v>20</v>
      </c>
      <c r="D3406" s="3" t="s">
        <v>2492</v>
      </c>
      <c r="E3406" s="3" t="s">
        <v>3574</v>
      </c>
      <c r="F3406" s="3" t="s">
        <v>2271</v>
      </c>
      <c r="G3406" s="3" t="s">
        <v>384</v>
      </c>
      <c r="H3406" s="3" t="s">
        <v>3580</v>
      </c>
      <c r="I3406" s="4">
        <v>8.17</v>
      </c>
    </row>
    <row r="3407" spans="1:9" x14ac:dyDescent="0.2">
      <c r="A3407" s="2">
        <v>1021</v>
      </c>
      <c r="B3407" s="3" t="s">
        <v>19</v>
      </c>
      <c r="C3407" s="3" t="s">
        <v>20</v>
      </c>
      <c r="D3407" s="3" t="s">
        <v>2492</v>
      </c>
      <c r="E3407" s="3" t="s">
        <v>3574</v>
      </c>
      <c r="F3407" s="3" t="s">
        <v>2271</v>
      </c>
      <c r="G3407" s="3" t="s">
        <v>384</v>
      </c>
      <c r="H3407" s="3" t="s">
        <v>3581</v>
      </c>
      <c r="I3407" s="4">
        <v>10.39</v>
      </c>
    </row>
    <row r="3408" spans="1:9" x14ac:dyDescent="0.2">
      <c r="A3408" s="2">
        <v>460354</v>
      </c>
      <c r="B3408" s="3" t="s">
        <v>19</v>
      </c>
      <c r="C3408" s="3" t="s">
        <v>20</v>
      </c>
      <c r="D3408" s="3" t="s">
        <v>2492</v>
      </c>
      <c r="E3408" s="3" t="s">
        <v>3574</v>
      </c>
      <c r="F3408" s="3" t="s">
        <v>2271</v>
      </c>
      <c r="G3408" s="3" t="s">
        <v>384</v>
      </c>
      <c r="H3408" s="3" t="s">
        <v>3582</v>
      </c>
      <c r="I3408" s="4">
        <v>20.69</v>
      </c>
    </row>
    <row r="3409" spans="1:9" x14ac:dyDescent="0.2">
      <c r="A3409" s="2">
        <v>1029</v>
      </c>
      <c r="B3409" s="3" t="s">
        <v>19</v>
      </c>
      <c r="C3409" s="3" t="s">
        <v>20</v>
      </c>
      <c r="D3409" s="3" t="s">
        <v>2492</v>
      </c>
      <c r="E3409" s="3" t="s">
        <v>3574</v>
      </c>
      <c r="F3409" s="3" t="s">
        <v>2271</v>
      </c>
      <c r="G3409" s="3" t="s">
        <v>384</v>
      </c>
      <c r="H3409" s="3" t="s">
        <v>3583</v>
      </c>
      <c r="I3409" s="4">
        <v>10</v>
      </c>
    </row>
    <row r="3410" spans="1:9" x14ac:dyDescent="0.2">
      <c r="A3410" s="2">
        <v>1013</v>
      </c>
      <c r="B3410" s="3" t="s">
        <v>19</v>
      </c>
      <c r="C3410" s="3" t="s">
        <v>20</v>
      </c>
      <c r="D3410" s="3" t="s">
        <v>2492</v>
      </c>
      <c r="E3410" s="3" t="s">
        <v>3574</v>
      </c>
      <c r="F3410" s="3" t="s">
        <v>2271</v>
      </c>
      <c r="G3410" s="3" t="s">
        <v>384</v>
      </c>
      <c r="H3410" s="3" t="s">
        <v>3584</v>
      </c>
      <c r="I3410" s="4">
        <v>10.43</v>
      </c>
    </row>
    <row r="3411" spans="1:9" x14ac:dyDescent="0.2">
      <c r="A3411" s="2">
        <v>1032</v>
      </c>
      <c r="B3411" s="3" t="s">
        <v>19</v>
      </c>
      <c r="C3411" s="3" t="s">
        <v>20</v>
      </c>
      <c r="D3411" s="3" t="s">
        <v>2492</v>
      </c>
      <c r="E3411" s="3" t="s">
        <v>3574</v>
      </c>
      <c r="F3411" s="3" t="s">
        <v>2271</v>
      </c>
      <c r="G3411" s="3" t="s">
        <v>384</v>
      </c>
      <c r="H3411" s="3" t="s">
        <v>3585</v>
      </c>
      <c r="I3411" s="4">
        <v>16.079999999999998</v>
      </c>
    </row>
    <row r="3412" spans="1:9" x14ac:dyDescent="0.2">
      <c r="A3412" s="2">
        <v>18591</v>
      </c>
      <c r="B3412" s="3" t="s">
        <v>19</v>
      </c>
      <c r="C3412" s="3" t="s">
        <v>20</v>
      </c>
      <c r="D3412" s="3" t="s">
        <v>2492</v>
      </c>
      <c r="E3412" s="3" t="s">
        <v>3574</v>
      </c>
      <c r="F3412" s="3" t="s">
        <v>2271</v>
      </c>
      <c r="G3412" s="3" t="s">
        <v>384</v>
      </c>
      <c r="H3412" s="3" t="s">
        <v>3586</v>
      </c>
      <c r="I3412" s="4">
        <v>9.43</v>
      </c>
    </row>
    <row r="3413" spans="1:9" x14ac:dyDescent="0.2">
      <c r="A3413" s="2">
        <v>1035</v>
      </c>
      <c r="B3413" s="3" t="s">
        <v>19</v>
      </c>
      <c r="C3413" s="3" t="s">
        <v>20</v>
      </c>
      <c r="D3413" s="3" t="s">
        <v>2492</v>
      </c>
      <c r="E3413" s="3" t="s">
        <v>3574</v>
      </c>
      <c r="F3413" s="3" t="s">
        <v>2271</v>
      </c>
      <c r="G3413" s="3" t="s">
        <v>384</v>
      </c>
      <c r="H3413" s="3" t="s">
        <v>3587</v>
      </c>
      <c r="I3413" s="4">
        <v>36.22</v>
      </c>
    </row>
    <row r="3414" spans="1:9" x14ac:dyDescent="0.2">
      <c r="A3414" s="2">
        <v>14730</v>
      </c>
      <c r="B3414" s="3" t="s">
        <v>19</v>
      </c>
      <c r="C3414" s="3" t="s">
        <v>20</v>
      </c>
      <c r="D3414" s="3" t="s">
        <v>2492</v>
      </c>
      <c r="E3414" s="3" t="s">
        <v>3574</v>
      </c>
      <c r="F3414" s="3" t="s">
        <v>2271</v>
      </c>
      <c r="G3414" s="3" t="s">
        <v>384</v>
      </c>
      <c r="H3414" s="3" t="s">
        <v>3588</v>
      </c>
      <c r="I3414" s="4">
        <v>32.869999999999997</v>
      </c>
    </row>
    <row r="3415" spans="1:9" x14ac:dyDescent="0.2">
      <c r="A3415" s="2">
        <v>19855</v>
      </c>
      <c r="B3415" s="3" t="s">
        <v>19</v>
      </c>
      <c r="C3415" s="3" t="s">
        <v>20</v>
      </c>
      <c r="D3415" s="3" t="s">
        <v>2492</v>
      </c>
      <c r="E3415" s="3" t="s">
        <v>3574</v>
      </c>
      <c r="F3415" s="3" t="s">
        <v>2271</v>
      </c>
      <c r="G3415" s="3" t="s">
        <v>384</v>
      </c>
      <c r="H3415" s="3" t="s">
        <v>3589</v>
      </c>
      <c r="I3415" s="4">
        <v>15.46</v>
      </c>
    </row>
    <row r="3416" spans="1:9" x14ac:dyDescent="0.2">
      <c r="A3416" s="2">
        <v>19856</v>
      </c>
      <c r="B3416" s="3" t="s">
        <v>19</v>
      </c>
      <c r="C3416" s="3" t="s">
        <v>20</v>
      </c>
      <c r="D3416" s="3" t="s">
        <v>2492</v>
      </c>
      <c r="E3416" s="3" t="s">
        <v>3574</v>
      </c>
      <c r="F3416" s="3" t="s">
        <v>2271</v>
      </c>
      <c r="G3416" s="3" t="s">
        <v>384</v>
      </c>
      <c r="H3416" s="3" t="s">
        <v>3590</v>
      </c>
      <c r="I3416" s="4">
        <v>18.07</v>
      </c>
    </row>
    <row r="3417" spans="1:9" x14ac:dyDescent="0.2">
      <c r="A3417" s="2">
        <v>2541</v>
      </c>
      <c r="B3417" s="3" t="s">
        <v>19</v>
      </c>
      <c r="C3417" s="3" t="s">
        <v>20</v>
      </c>
      <c r="D3417" s="3" t="s">
        <v>2492</v>
      </c>
      <c r="E3417" s="3" t="s">
        <v>3574</v>
      </c>
      <c r="F3417" s="3" t="s">
        <v>2271</v>
      </c>
      <c r="G3417" s="3" t="s">
        <v>384</v>
      </c>
      <c r="H3417" s="3" t="s">
        <v>3591</v>
      </c>
      <c r="I3417" s="4">
        <v>15.04</v>
      </c>
    </row>
    <row r="3418" spans="1:9" x14ac:dyDescent="0.2">
      <c r="A3418" s="2">
        <v>2542</v>
      </c>
      <c r="B3418" s="3" t="s">
        <v>19</v>
      </c>
      <c r="C3418" s="3" t="s">
        <v>20</v>
      </c>
      <c r="D3418" s="3" t="s">
        <v>2492</v>
      </c>
      <c r="E3418" s="3" t="s">
        <v>3574</v>
      </c>
      <c r="F3418" s="3" t="s">
        <v>2271</v>
      </c>
      <c r="G3418" s="3" t="s">
        <v>384</v>
      </c>
      <c r="H3418" s="3" t="s">
        <v>3592</v>
      </c>
      <c r="I3418" s="4">
        <v>19.52</v>
      </c>
    </row>
    <row r="3419" spans="1:9" x14ac:dyDescent="0.2">
      <c r="A3419" s="2">
        <v>3279</v>
      </c>
      <c r="B3419" s="3" t="s">
        <v>19</v>
      </c>
      <c r="C3419" s="3" t="s">
        <v>20</v>
      </c>
      <c r="D3419" s="3" t="s">
        <v>2492</v>
      </c>
      <c r="E3419" s="3" t="s">
        <v>3574</v>
      </c>
      <c r="F3419" s="3" t="s">
        <v>2271</v>
      </c>
      <c r="G3419" s="3" t="s">
        <v>384</v>
      </c>
      <c r="H3419" s="3" t="s">
        <v>3593</v>
      </c>
      <c r="I3419" s="4">
        <v>37.04</v>
      </c>
    </row>
    <row r="3420" spans="1:9" x14ac:dyDescent="0.2">
      <c r="A3420" s="2">
        <v>12298</v>
      </c>
      <c r="B3420" s="3" t="s">
        <v>19</v>
      </c>
      <c r="C3420" s="3" t="s">
        <v>20</v>
      </c>
      <c r="D3420" s="3" t="s">
        <v>2492</v>
      </c>
      <c r="E3420" s="3" t="s">
        <v>3574</v>
      </c>
      <c r="F3420" s="3" t="s">
        <v>2271</v>
      </c>
      <c r="G3420" s="3" t="s">
        <v>384</v>
      </c>
      <c r="H3420" s="3" t="s">
        <v>3594</v>
      </c>
      <c r="I3420" s="4">
        <v>9.7799999999999994</v>
      </c>
    </row>
    <row r="3421" spans="1:9" x14ac:dyDescent="0.2">
      <c r="A3421" s="2">
        <v>15290</v>
      </c>
      <c r="B3421" s="3" t="s">
        <v>19</v>
      </c>
      <c r="C3421" s="3" t="s">
        <v>20</v>
      </c>
      <c r="D3421" s="3" t="s">
        <v>2492</v>
      </c>
      <c r="E3421" s="3" t="s">
        <v>3574</v>
      </c>
      <c r="F3421" s="3" t="s">
        <v>2271</v>
      </c>
      <c r="G3421" s="3" t="s">
        <v>384</v>
      </c>
      <c r="H3421" s="3" t="s">
        <v>3595</v>
      </c>
      <c r="I3421" s="4">
        <v>27.08</v>
      </c>
    </row>
    <row r="3422" spans="1:9" x14ac:dyDescent="0.2">
      <c r="A3422" s="2">
        <v>37351</v>
      </c>
      <c r="B3422" s="3" t="s">
        <v>19</v>
      </c>
      <c r="C3422" s="3" t="s">
        <v>20</v>
      </c>
      <c r="D3422" s="3" t="s">
        <v>2492</v>
      </c>
      <c r="E3422" s="3" t="s">
        <v>3574</v>
      </c>
      <c r="F3422" s="3" t="s">
        <v>2271</v>
      </c>
      <c r="G3422" s="3" t="s">
        <v>384</v>
      </c>
      <c r="H3422" s="3" t="s">
        <v>3596</v>
      </c>
      <c r="I3422" s="4">
        <v>30.44</v>
      </c>
    </row>
    <row r="3423" spans="1:9" x14ac:dyDescent="0.2">
      <c r="A3423" s="2">
        <v>387701</v>
      </c>
      <c r="B3423" s="3" t="s">
        <v>19</v>
      </c>
      <c r="C3423" s="3" t="s">
        <v>20</v>
      </c>
      <c r="D3423" s="3" t="s">
        <v>2492</v>
      </c>
      <c r="E3423" s="3" t="s">
        <v>3574</v>
      </c>
      <c r="F3423" s="3" t="s">
        <v>2271</v>
      </c>
      <c r="G3423" s="3" t="s">
        <v>384</v>
      </c>
      <c r="H3423" s="3" t="s">
        <v>3597</v>
      </c>
      <c r="I3423" s="4">
        <v>7.31</v>
      </c>
    </row>
    <row r="3424" spans="1:9" x14ac:dyDescent="0.2">
      <c r="A3424" s="2">
        <v>23747</v>
      </c>
      <c r="B3424" s="3" t="s">
        <v>19</v>
      </c>
      <c r="C3424" s="3" t="s">
        <v>20</v>
      </c>
      <c r="D3424" s="3" t="s">
        <v>2492</v>
      </c>
      <c r="E3424" s="3" t="s">
        <v>3574</v>
      </c>
      <c r="F3424" s="3" t="s">
        <v>2271</v>
      </c>
      <c r="G3424" s="3" t="s">
        <v>3395</v>
      </c>
      <c r="H3424" s="3" t="s">
        <v>3598</v>
      </c>
      <c r="I3424" s="4">
        <v>30.55</v>
      </c>
    </row>
    <row r="3425" spans="1:9" x14ac:dyDescent="0.2">
      <c r="A3425" s="2">
        <v>23767</v>
      </c>
      <c r="B3425" s="3" t="s">
        <v>19</v>
      </c>
      <c r="C3425" s="3" t="s">
        <v>20</v>
      </c>
      <c r="D3425" s="3" t="s">
        <v>2492</v>
      </c>
      <c r="E3425" s="3" t="s">
        <v>3574</v>
      </c>
      <c r="F3425" s="3" t="s">
        <v>2271</v>
      </c>
      <c r="G3425" s="3" t="s">
        <v>3395</v>
      </c>
      <c r="H3425" s="3" t="s">
        <v>3599</v>
      </c>
      <c r="I3425" s="4">
        <v>23.57</v>
      </c>
    </row>
    <row r="3426" spans="1:9" x14ac:dyDescent="0.2">
      <c r="A3426" s="2">
        <v>23778</v>
      </c>
      <c r="B3426" s="3" t="s">
        <v>19</v>
      </c>
      <c r="C3426" s="3" t="s">
        <v>20</v>
      </c>
      <c r="D3426" s="3" t="s">
        <v>2492</v>
      </c>
      <c r="E3426" s="3" t="s">
        <v>3574</v>
      </c>
      <c r="F3426" s="3" t="s">
        <v>2271</v>
      </c>
      <c r="G3426" s="3" t="s">
        <v>3395</v>
      </c>
      <c r="H3426" s="3" t="s">
        <v>3600</v>
      </c>
      <c r="I3426" s="4">
        <v>15.16</v>
      </c>
    </row>
    <row r="3427" spans="1:9" x14ac:dyDescent="0.2">
      <c r="A3427" s="2">
        <v>23796</v>
      </c>
      <c r="B3427" s="3" t="s">
        <v>19</v>
      </c>
      <c r="C3427" s="3" t="s">
        <v>20</v>
      </c>
      <c r="D3427" s="3" t="s">
        <v>2492</v>
      </c>
      <c r="E3427" s="3" t="s">
        <v>3574</v>
      </c>
      <c r="F3427" s="3" t="s">
        <v>2271</v>
      </c>
      <c r="G3427" s="3" t="s">
        <v>3395</v>
      </c>
      <c r="H3427" s="3" t="s">
        <v>3601</v>
      </c>
      <c r="I3427" s="4">
        <v>8.93</v>
      </c>
    </row>
    <row r="3428" spans="1:9" x14ac:dyDescent="0.2">
      <c r="A3428" s="2">
        <v>240015</v>
      </c>
      <c r="B3428" s="3" t="s">
        <v>19</v>
      </c>
      <c r="C3428" s="3" t="s">
        <v>20</v>
      </c>
      <c r="D3428" s="3" t="s">
        <v>2492</v>
      </c>
      <c r="E3428" s="3" t="s">
        <v>3574</v>
      </c>
      <c r="F3428" s="3" t="s">
        <v>2271</v>
      </c>
      <c r="G3428" s="3" t="s">
        <v>3395</v>
      </c>
      <c r="H3428" s="3" t="s">
        <v>3602</v>
      </c>
      <c r="I3428" s="4">
        <v>48.65</v>
      </c>
    </row>
    <row r="3429" spans="1:9" x14ac:dyDescent="0.2">
      <c r="A3429" s="2">
        <v>143093</v>
      </c>
      <c r="B3429" s="3" t="s">
        <v>19</v>
      </c>
      <c r="C3429" s="3" t="s">
        <v>20</v>
      </c>
      <c r="D3429" s="3" t="s">
        <v>2492</v>
      </c>
      <c r="E3429" s="3" t="s">
        <v>3574</v>
      </c>
      <c r="F3429" s="3" t="s">
        <v>2271</v>
      </c>
      <c r="G3429" s="3" t="s">
        <v>3395</v>
      </c>
      <c r="H3429" s="3" t="s">
        <v>3603</v>
      </c>
      <c r="I3429" s="4">
        <v>23.06</v>
      </c>
    </row>
    <row r="3430" spans="1:9" x14ac:dyDescent="0.2">
      <c r="A3430" s="2">
        <v>23674</v>
      </c>
      <c r="B3430" s="3" t="s">
        <v>19</v>
      </c>
      <c r="C3430" s="3" t="s">
        <v>20</v>
      </c>
      <c r="D3430" s="3" t="s">
        <v>2492</v>
      </c>
      <c r="E3430" s="3" t="s">
        <v>3574</v>
      </c>
      <c r="F3430" s="3" t="s">
        <v>2271</v>
      </c>
      <c r="G3430" s="3" t="s">
        <v>3395</v>
      </c>
      <c r="H3430" s="3" t="s">
        <v>3604</v>
      </c>
      <c r="I3430" s="4">
        <v>10.28</v>
      </c>
    </row>
    <row r="3431" spans="1:9" x14ac:dyDescent="0.2">
      <c r="A3431" s="2">
        <v>143091</v>
      </c>
      <c r="B3431" s="3" t="s">
        <v>19</v>
      </c>
      <c r="C3431" s="3" t="s">
        <v>20</v>
      </c>
      <c r="D3431" s="3" t="s">
        <v>2492</v>
      </c>
      <c r="E3431" s="3" t="s">
        <v>3574</v>
      </c>
      <c r="F3431" s="3" t="s">
        <v>2271</v>
      </c>
      <c r="G3431" s="3" t="s">
        <v>3395</v>
      </c>
      <c r="H3431" s="3" t="s">
        <v>3605</v>
      </c>
      <c r="I3431" s="4">
        <v>12.33</v>
      </c>
    </row>
    <row r="3432" spans="1:9" x14ac:dyDescent="0.2">
      <c r="A3432" s="2">
        <v>424546</v>
      </c>
      <c r="B3432" s="3" t="s">
        <v>19</v>
      </c>
      <c r="C3432" s="3" t="s">
        <v>20</v>
      </c>
      <c r="D3432" s="3" t="s">
        <v>2492</v>
      </c>
      <c r="E3432" s="3" t="s">
        <v>3574</v>
      </c>
      <c r="F3432" s="3" t="s">
        <v>2271</v>
      </c>
      <c r="G3432" s="3" t="s">
        <v>3395</v>
      </c>
      <c r="H3432" s="3" t="s">
        <v>3606</v>
      </c>
      <c r="I3432" s="4">
        <v>33.43</v>
      </c>
    </row>
    <row r="3433" spans="1:9" x14ac:dyDescent="0.2">
      <c r="A3433" s="2">
        <v>486526</v>
      </c>
      <c r="B3433" s="3" t="s">
        <v>19</v>
      </c>
      <c r="C3433" s="3" t="s">
        <v>20</v>
      </c>
      <c r="D3433" s="3" t="s">
        <v>2492</v>
      </c>
      <c r="E3433" s="3" t="s">
        <v>3574</v>
      </c>
      <c r="F3433" s="3" t="s">
        <v>2271</v>
      </c>
      <c r="G3433" s="3" t="s">
        <v>3395</v>
      </c>
      <c r="H3433" s="3" t="s">
        <v>3607</v>
      </c>
      <c r="I3433" s="4">
        <v>82.08</v>
      </c>
    </row>
    <row r="3434" spans="1:9" x14ac:dyDescent="0.2">
      <c r="A3434" s="2">
        <v>3273</v>
      </c>
      <c r="B3434" s="3" t="s">
        <v>19</v>
      </c>
      <c r="C3434" s="3" t="s">
        <v>20</v>
      </c>
      <c r="D3434" s="3" t="s">
        <v>2492</v>
      </c>
      <c r="E3434" s="3" t="s">
        <v>3574</v>
      </c>
      <c r="F3434" s="3" t="s">
        <v>2271</v>
      </c>
      <c r="G3434" s="3" t="s">
        <v>3395</v>
      </c>
      <c r="H3434" s="3" t="s">
        <v>3608</v>
      </c>
      <c r="I3434" s="4">
        <v>11.66</v>
      </c>
    </row>
    <row r="3435" spans="1:9" x14ac:dyDescent="0.2">
      <c r="A3435" s="2">
        <v>3315</v>
      </c>
      <c r="B3435" s="3" t="s">
        <v>19</v>
      </c>
      <c r="C3435" s="3" t="s">
        <v>20</v>
      </c>
      <c r="D3435" s="3" t="s">
        <v>2492</v>
      </c>
      <c r="E3435" s="3" t="s">
        <v>3574</v>
      </c>
      <c r="F3435" s="3" t="s">
        <v>2271</v>
      </c>
      <c r="G3435" s="3" t="s">
        <v>3395</v>
      </c>
      <c r="H3435" s="3" t="s">
        <v>3609</v>
      </c>
      <c r="I3435" s="4">
        <v>7.25</v>
      </c>
    </row>
    <row r="3436" spans="1:9" x14ac:dyDescent="0.2">
      <c r="A3436" s="2">
        <v>23658</v>
      </c>
      <c r="B3436" s="3" t="s">
        <v>19</v>
      </c>
      <c r="C3436" s="3" t="s">
        <v>20</v>
      </c>
      <c r="D3436" s="3" t="s">
        <v>2492</v>
      </c>
      <c r="E3436" s="3" t="s">
        <v>3574</v>
      </c>
      <c r="F3436" s="3" t="s">
        <v>2271</v>
      </c>
      <c r="G3436" s="3" t="s">
        <v>3395</v>
      </c>
      <c r="H3436" s="3" t="s">
        <v>3610</v>
      </c>
      <c r="I3436" s="4">
        <v>4.46</v>
      </c>
    </row>
    <row r="3437" spans="1:9" x14ac:dyDescent="0.2">
      <c r="A3437" s="2">
        <v>175782</v>
      </c>
      <c r="B3437" s="3" t="s">
        <v>19</v>
      </c>
      <c r="C3437" s="3" t="s">
        <v>20</v>
      </c>
      <c r="D3437" s="3" t="s">
        <v>2492</v>
      </c>
      <c r="E3437" s="3" t="s">
        <v>3574</v>
      </c>
      <c r="F3437" s="3" t="s">
        <v>2271</v>
      </c>
      <c r="G3437" s="3" t="s">
        <v>3395</v>
      </c>
      <c r="H3437" s="3" t="s">
        <v>3611</v>
      </c>
      <c r="I3437" s="4">
        <v>5.45</v>
      </c>
    </row>
    <row r="3438" spans="1:9" x14ac:dyDescent="0.2">
      <c r="A3438" s="2">
        <v>2659</v>
      </c>
      <c r="B3438" s="3" t="s">
        <v>19</v>
      </c>
      <c r="C3438" s="3" t="s">
        <v>20</v>
      </c>
      <c r="D3438" s="3" t="s">
        <v>2492</v>
      </c>
      <c r="E3438" s="3" t="s">
        <v>3574</v>
      </c>
      <c r="F3438" s="3" t="s">
        <v>2271</v>
      </c>
      <c r="G3438" s="3" t="s">
        <v>3395</v>
      </c>
      <c r="H3438" s="3" t="s">
        <v>3612</v>
      </c>
      <c r="I3438" s="4">
        <v>16.03</v>
      </c>
    </row>
    <row r="3439" spans="1:9" x14ac:dyDescent="0.2">
      <c r="A3439" s="2">
        <v>12495</v>
      </c>
      <c r="B3439" s="3" t="s">
        <v>19</v>
      </c>
      <c r="C3439" s="3" t="s">
        <v>20</v>
      </c>
      <c r="D3439" s="3" t="s">
        <v>2492</v>
      </c>
      <c r="E3439" s="3" t="s">
        <v>3574</v>
      </c>
      <c r="F3439" s="3" t="s">
        <v>2271</v>
      </c>
      <c r="G3439" s="3" t="s">
        <v>3395</v>
      </c>
      <c r="H3439" s="3" t="s">
        <v>3613</v>
      </c>
      <c r="I3439" s="4">
        <v>17.47</v>
      </c>
    </row>
    <row r="3440" spans="1:9" x14ac:dyDescent="0.2">
      <c r="A3440" s="2">
        <v>1034</v>
      </c>
      <c r="B3440" s="3" t="s">
        <v>19</v>
      </c>
      <c r="C3440" s="3" t="s">
        <v>20</v>
      </c>
      <c r="D3440" s="3" t="s">
        <v>2492</v>
      </c>
      <c r="E3440" s="3" t="s">
        <v>3574</v>
      </c>
      <c r="F3440" s="3" t="s">
        <v>2271</v>
      </c>
      <c r="G3440" s="3" t="s">
        <v>3395</v>
      </c>
      <c r="H3440" s="3" t="s">
        <v>3614</v>
      </c>
      <c r="I3440" s="4">
        <v>13.42</v>
      </c>
    </row>
    <row r="3441" spans="1:9" x14ac:dyDescent="0.2">
      <c r="A3441" s="2">
        <v>3195</v>
      </c>
      <c r="B3441" s="3" t="s">
        <v>19</v>
      </c>
      <c r="C3441" s="3" t="s">
        <v>20</v>
      </c>
      <c r="D3441" s="3" t="s">
        <v>2492</v>
      </c>
      <c r="E3441" s="3" t="s">
        <v>3574</v>
      </c>
      <c r="F3441" s="3" t="s">
        <v>2271</v>
      </c>
      <c r="G3441" s="3" t="s">
        <v>3395</v>
      </c>
      <c r="H3441" s="3" t="s">
        <v>3615</v>
      </c>
      <c r="I3441" s="4">
        <v>16.489999999999998</v>
      </c>
    </row>
    <row r="3442" spans="1:9" x14ac:dyDescent="0.2">
      <c r="A3442" s="2">
        <v>198936</v>
      </c>
      <c r="B3442" s="3" t="s">
        <v>19</v>
      </c>
      <c r="C3442" s="3" t="s">
        <v>20</v>
      </c>
      <c r="D3442" s="3" t="s">
        <v>2492</v>
      </c>
      <c r="E3442" s="3" t="s">
        <v>3574</v>
      </c>
      <c r="F3442" s="3" t="s">
        <v>2271</v>
      </c>
      <c r="G3442" s="3" t="s">
        <v>3395</v>
      </c>
      <c r="H3442" s="3" t="s">
        <v>3616</v>
      </c>
      <c r="I3442" s="4">
        <v>11.14</v>
      </c>
    </row>
    <row r="3443" spans="1:9" x14ac:dyDescent="0.2">
      <c r="A3443" s="2">
        <v>309593</v>
      </c>
      <c r="B3443" s="3" t="s">
        <v>19</v>
      </c>
      <c r="C3443" s="3" t="s">
        <v>20</v>
      </c>
      <c r="D3443" s="3" t="s">
        <v>2492</v>
      </c>
      <c r="E3443" s="3" t="s">
        <v>3574</v>
      </c>
      <c r="F3443" s="3" t="s">
        <v>2271</v>
      </c>
      <c r="G3443" s="3" t="s">
        <v>3395</v>
      </c>
      <c r="H3443" s="3" t="s">
        <v>3617</v>
      </c>
      <c r="I3443" s="4">
        <v>8.34</v>
      </c>
    </row>
    <row r="3444" spans="1:9" x14ac:dyDescent="0.2">
      <c r="A3444" s="2">
        <v>20951</v>
      </c>
      <c r="B3444" s="3" t="s">
        <v>19</v>
      </c>
      <c r="C3444" s="3" t="s">
        <v>20</v>
      </c>
      <c r="D3444" s="3" t="s">
        <v>2492</v>
      </c>
      <c r="E3444" s="3" t="s">
        <v>3574</v>
      </c>
      <c r="F3444" s="3" t="s">
        <v>2271</v>
      </c>
      <c r="G3444" s="3" t="s">
        <v>3412</v>
      </c>
      <c r="H3444" s="3" t="s">
        <v>3618</v>
      </c>
      <c r="I3444" s="4">
        <v>8.86</v>
      </c>
    </row>
    <row r="3445" spans="1:9" x14ac:dyDescent="0.2">
      <c r="A3445" s="2">
        <v>20960</v>
      </c>
      <c r="B3445" s="3" t="s">
        <v>19</v>
      </c>
      <c r="C3445" s="3" t="s">
        <v>20</v>
      </c>
      <c r="D3445" s="3" t="s">
        <v>2492</v>
      </c>
      <c r="E3445" s="3" t="s">
        <v>3574</v>
      </c>
      <c r="F3445" s="3" t="s">
        <v>2271</v>
      </c>
      <c r="G3445" s="3" t="s">
        <v>3412</v>
      </c>
      <c r="H3445" s="3" t="s">
        <v>3619</v>
      </c>
      <c r="I3445" s="4">
        <v>13.84</v>
      </c>
    </row>
    <row r="3446" spans="1:9" x14ac:dyDescent="0.2">
      <c r="A3446" s="2">
        <v>40698</v>
      </c>
      <c r="B3446" s="3" t="s">
        <v>19</v>
      </c>
      <c r="C3446" s="3" t="s">
        <v>20</v>
      </c>
      <c r="D3446" s="3" t="s">
        <v>2492</v>
      </c>
      <c r="E3446" s="3" t="s">
        <v>3574</v>
      </c>
      <c r="F3446" s="3" t="s">
        <v>2271</v>
      </c>
      <c r="G3446" s="3" t="s">
        <v>3412</v>
      </c>
      <c r="H3446" s="3" t="s">
        <v>3620</v>
      </c>
      <c r="I3446" s="4">
        <v>7.08</v>
      </c>
    </row>
    <row r="3447" spans="1:9" x14ac:dyDescent="0.2">
      <c r="A3447" s="2">
        <v>41530</v>
      </c>
      <c r="B3447" s="3" t="s">
        <v>19</v>
      </c>
      <c r="C3447" s="3" t="s">
        <v>20</v>
      </c>
      <c r="D3447" s="3" t="s">
        <v>2492</v>
      </c>
      <c r="E3447" s="3" t="s">
        <v>3574</v>
      </c>
      <c r="F3447" s="3" t="s">
        <v>2271</v>
      </c>
      <c r="G3447" s="3" t="s">
        <v>3412</v>
      </c>
      <c r="H3447" s="3" t="s">
        <v>3621</v>
      </c>
      <c r="I3447" s="4">
        <v>18.48</v>
      </c>
    </row>
    <row r="3448" spans="1:9" x14ac:dyDescent="0.2">
      <c r="A3448" s="2">
        <v>20968</v>
      </c>
      <c r="B3448" s="3" t="s">
        <v>19</v>
      </c>
      <c r="C3448" s="3" t="s">
        <v>20</v>
      </c>
      <c r="D3448" s="3" t="s">
        <v>2492</v>
      </c>
      <c r="E3448" s="3" t="s">
        <v>3574</v>
      </c>
      <c r="F3448" s="3" t="s">
        <v>2271</v>
      </c>
      <c r="G3448" s="3" t="s">
        <v>3412</v>
      </c>
      <c r="H3448" s="3" t="s">
        <v>3622</v>
      </c>
      <c r="I3448" s="4">
        <v>4.9800000000000004</v>
      </c>
    </row>
    <row r="3449" spans="1:9" x14ac:dyDescent="0.2">
      <c r="A3449" s="2">
        <v>20969</v>
      </c>
      <c r="B3449" s="3" t="s">
        <v>19</v>
      </c>
      <c r="C3449" s="3" t="s">
        <v>20</v>
      </c>
      <c r="D3449" s="3" t="s">
        <v>2492</v>
      </c>
      <c r="E3449" s="3" t="s">
        <v>3574</v>
      </c>
      <c r="F3449" s="3" t="s">
        <v>2271</v>
      </c>
      <c r="G3449" s="3" t="s">
        <v>3412</v>
      </c>
      <c r="H3449" s="3" t="s">
        <v>3623</v>
      </c>
      <c r="I3449" s="4">
        <v>16.13</v>
      </c>
    </row>
    <row r="3450" spans="1:9" x14ac:dyDescent="0.2">
      <c r="A3450" s="2">
        <v>35044</v>
      </c>
      <c r="B3450" s="3" t="s">
        <v>19</v>
      </c>
      <c r="C3450" s="3" t="s">
        <v>20</v>
      </c>
      <c r="D3450" s="3" t="s">
        <v>2492</v>
      </c>
      <c r="E3450" s="3" t="s">
        <v>3574</v>
      </c>
      <c r="F3450" s="3" t="s">
        <v>2271</v>
      </c>
      <c r="G3450" s="3" t="s">
        <v>3412</v>
      </c>
      <c r="H3450" s="3" t="s">
        <v>3624</v>
      </c>
      <c r="I3450" s="4">
        <v>13.38</v>
      </c>
    </row>
    <row r="3451" spans="1:9" x14ac:dyDescent="0.2">
      <c r="A3451" s="2">
        <v>42307</v>
      </c>
      <c r="B3451" s="3" t="s">
        <v>19</v>
      </c>
      <c r="C3451" s="3" t="s">
        <v>20</v>
      </c>
      <c r="D3451" s="3" t="s">
        <v>2492</v>
      </c>
      <c r="E3451" s="3" t="s">
        <v>3574</v>
      </c>
      <c r="F3451" s="3" t="s">
        <v>2271</v>
      </c>
      <c r="G3451" s="3" t="s">
        <v>3412</v>
      </c>
      <c r="H3451" s="3" t="s">
        <v>3625</v>
      </c>
      <c r="I3451" s="4">
        <v>20.84</v>
      </c>
    </row>
    <row r="3452" spans="1:9" x14ac:dyDescent="0.2">
      <c r="A3452" s="2">
        <v>9093</v>
      </c>
      <c r="B3452" s="3" t="s">
        <v>19</v>
      </c>
      <c r="C3452" s="3" t="s">
        <v>20</v>
      </c>
      <c r="D3452" s="3" t="s">
        <v>2492</v>
      </c>
      <c r="E3452" s="3" t="s">
        <v>3574</v>
      </c>
      <c r="F3452" s="3" t="s">
        <v>2271</v>
      </c>
      <c r="G3452" s="3" t="s">
        <v>3412</v>
      </c>
      <c r="H3452" s="3" t="s">
        <v>3626</v>
      </c>
      <c r="I3452" s="4">
        <v>11</v>
      </c>
    </row>
    <row r="3453" spans="1:9" x14ac:dyDescent="0.2">
      <c r="A3453" s="2">
        <v>11090</v>
      </c>
      <c r="B3453" s="3" t="s">
        <v>19</v>
      </c>
      <c r="C3453" s="3" t="s">
        <v>20</v>
      </c>
      <c r="D3453" s="3" t="s">
        <v>2492</v>
      </c>
      <c r="E3453" s="3" t="s">
        <v>3574</v>
      </c>
      <c r="F3453" s="3" t="s">
        <v>2271</v>
      </c>
      <c r="G3453" s="3" t="s">
        <v>3412</v>
      </c>
      <c r="H3453" s="3" t="s">
        <v>3627</v>
      </c>
      <c r="I3453" s="4">
        <v>14.02</v>
      </c>
    </row>
    <row r="3454" spans="1:9" x14ac:dyDescent="0.2">
      <c r="A3454" s="2">
        <v>19892</v>
      </c>
      <c r="B3454" s="3" t="s">
        <v>19</v>
      </c>
      <c r="C3454" s="3" t="s">
        <v>20</v>
      </c>
      <c r="D3454" s="3" t="s">
        <v>2492</v>
      </c>
      <c r="E3454" s="3" t="s">
        <v>3574</v>
      </c>
      <c r="F3454" s="3" t="s">
        <v>2271</v>
      </c>
      <c r="G3454" s="3" t="s">
        <v>3412</v>
      </c>
      <c r="H3454" s="3" t="s">
        <v>3628</v>
      </c>
      <c r="I3454" s="4">
        <v>14</v>
      </c>
    </row>
    <row r="3455" spans="1:9" x14ac:dyDescent="0.2">
      <c r="A3455" s="2">
        <v>343265</v>
      </c>
      <c r="B3455" s="3" t="s">
        <v>19</v>
      </c>
      <c r="C3455" s="3" t="s">
        <v>20</v>
      </c>
      <c r="D3455" s="3" t="s">
        <v>2492</v>
      </c>
      <c r="E3455" s="3" t="s">
        <v>3574</v>
      </c>
      <c r="F3455" s="3" t="s">
        <v>2271</v>
      </c>
      <c r="G3455" s="3" t="s">
        <v>3629</v>
      </c>
      <c r="H3455" s="3" t="s">
        <v>3630</v>
      </c>
      <c r="I3455" s="4">
        <v>1.93</v>
      </c>
    </row>
    <row r="3456" spans="1:9" x14ac:dyDescent="0.2">
      <c r="A3456" s="2">
        <v>343266</v>
      </c>
      <c r="B3456" s="3" t="s">
        <v>19</v>
      </c>
      <c r="C3456" s="3" t="s">
        <v>20</v>
      </c>
      <c r="D3456" s="3" t="s">
        <v>2492</v>
      </c>
      <c r="E3456" s="3" t="s">
        <v>3574</v>
      </c>
      <c r="F3456" s="3" t="s">
        <v>2271</v>
      </c>
      <c r="G3456" s="3" t="s">
        <v>3629</v>
      </c>
      <c r="H3456" s="3" t="s">
        <v>3631</v>
      </c>
      <c r="I3456" s="4">
        <v>2.91</v>
      </c>
    </row>
    <row r="3457" spans="1:9" x14ac:dyDescent="0.2">
      <c r="A3457" s="2">
        <v>474646</v>
      </c>
      <c r="B3457" s="3" t="s">
        <v>19</v>
      </c>
      <c r="C3457" s="3" t="s">
        <v>20</v>
      </c>
      <c r="D3457" s="3" t="s">
        <v>2492</v>
      </c>
      <c r="E3457" s="3" t="s">
        <v>3574</v>
      </c>
      <c r="F3457" s="3" t="s">
        <v>2271</v>
      </c>
      <c r="G3457" s="3" t="s">
        <v>3629</v>
      </c>
      <c r="H3457" s="3" t="s">
        <v>3632</v>
      </c>
      <c r="I3457" s="4">
        <v>5.38</v>
      </c>
    </row>
    <row r="3458" spans="1:9" x14ac:dyDescent="0.2">
      <c r="A3458" s="2">
        <v>474648</v>
      </c>
      <c r="B3458" s="3" t="s">
        <v>19</v>
      </c>
      <c r="C3458" s="3" t="s">
        <v>20</v>
      </c>
      <c r="D3458" s="3" t="s">
        <v>2492</v>
      </c>
      <c r="E3458" s="3" t="s">
        <v>3574</v>
      </c>
      <c r="F3458" s="3" t="s">
        <v>2271</v>
      </c>
      <c r="G3458" s="3" t="s">
        <v>3629</v>
      </c>
      <c r="H3458" s="3" t="s">
        <v>3633</v>
      </c>
      <c r="I3458" s="4">
        <v>5.39</v>
      </c>
    </row>
    <row r="3459" spans="1:9" x14ac:dyDescent="0.2">
      <c r="A3459" s="2">
        <v>474652</v>
      </c>
      <c r="B3459" s="3" t="s">
        <v>19</v>
      </c>
      <c r="C3459" s="3" t="s">
        <v>20</v>
      </c>
      <c r="D3459" s="3" t="s">
        <v>2492</v>
      </c>
      <c r="E3459" s="3" t="s">
        <v>3574</v>
      </c>
      <c r="F3459" s="3" t="s">
        <v>2271</v>
      </c>
      <c r="G3459" s="3" t="s">
        <v>3629</v>
      </c>
      <c r="H3459" s="3" t="s">
        <v>3634</v>
      </c>
      <c r="I3459" s="4">
        <v>4.26</v>
      </c>
    </row>
    <row r="3460" spans="1:9" x14ac:dyDescent="0.2">
      <c r="A3460" s="2">
        <v>474654</v>
      </c>
      <c r="B3460" s="3" t="s">
        <v>19</v>
      </c>
      <c r="C3460" s="3" t="s">
        <v>20</v>
      </c>
      <c r="D3460" s="3" t="s">
        <v>2492</v>
      </c>
      <c r="E3460" s="3" t="s">
        <v>3574</v>
      </c>
      <c r="F3460" s="3" t="s">
        <v>2271</v>
      </c>
      <c r="G3460" s="3" t="s">
        <v>3629</v>
      </c>
      <c r="H3460" s="3" t="s">
        <v>3635</v>
      </c>
      <c r="I3460" s="4">
        <v>5.45</v>
      </c>
    </row>
    <row r="3461" spans="1:9" x14ac:dyDescent="0.2">
      <c r="A3461" s="2">
        <v>474656</v>
      </c>
      <c r="B3461" s="3" t="s">
        <v>19</v>
      </c>
      <c r="C3461" s="3" t="s">
        <v>20</v>
      </c>
      <c r="D3461" s="3" t="s">
        <v>2492</v>
      </c>
      <c r="E3461" s="3" t="s">
        <v>3574</v>
      </c>
      <c r="F3461" s="3" t="s">
        <v>2271</v>
      </c>
      <c r="G3461" s="3" t="s">
        <v>3629</v>
      </c>
      <c r="H3461" s="3" t="s">
        <v>3636</v>
      </c>
      <c r="I3461" s="4">
        <v>4.68</v>
      </c>
    </row>
    <row r="3462" spans="1:9" x14ac:dyDescent="0.2">
      <c r="A3462" s="2">
        <v>424213</v>
      </c>
      <c r="B3462" s="3" t="s">
        <v>19</v>
      </c>
      <c r="C3462" s="3" t="s">
        <v>20</v>
      </c>
      <c r="D3462" s="3" t="s">
        <v>2492</v>
      </c>
      <c r="E3462" s="3" t="s">
        <v>3574</v>
      </c>
      <c r="F3462" s="3" t="s">
        <v>2271</v>
      </c>
      <c r="G3462" s="3" t="s">
        <v>3637</v>
      </c>
      <c r="H3462" s="3" t="s">
        <v>3638</v>
      </c>
      <c r="I3462" s="4">
        <v>3.7</v>
      </c>
    </row>
    <row r="3463" spans="1:9" x14ac:dyDescent="0.2">
      <c r="A3463" s="2">
        <v>473378</v>
      </c>
      <c r="B3463" s="3" t="s">
        <v>19</v>
      </c>
      <c r="C3463" s="3" t="s">
        <v>20</v>
      </c>
      <c r="D3463" s="3" t="s">
        <v>2492</v>
      </c>
      <c r="E3463" s="3" t="s">
        <v>3574</v>
      </c>
      <c r="F3463" s="3" t="s">
        <v>2271</v>
      </c>
      <c r="G3463" s="3" t="s">
        <v>3637</v>
      </c>
      <c r="H3463" s="3" t="s">
        <v>3639</v>
      </c>
      <c r="I3463" s="4">
        <v>2.12</v>
      </c>
    </row>
    <row r="3464" spans="1:9" x14ac:dyDescent="0.2">
      <c r="A3464" s="2">
        <v>473382</v>
      </c>
      <c r="B3464" s="3" t="s">
        <v>19</v>
      </c>
      <c r="C3464" s="3" t="s">
        <v>20</v>
      </c>
      <c r="D3464" s="3" t="s">
        <v>2492</v>
      </c>
      <c r="E3464" s="3" t="s">
        <v>3574</v>
      </c>
      <c r="F3464" s="3" t="s">
        <v>2271</v>
      </c>
      <c r="G3464" s="3" t="s">
        <v>3637</v>
      </c>
      <c r="H3464" s="3" t="s">
        <v>3640</v>
      </c>
      <c r="I3464" s="4">
        <v>16.329999999999998</v>
      </c>
    </row>
    <row r="3465" spans="1:9" x14ac:dyDescent="0.2">
      <c r="A3465" s="2">
        <v>473386</v>
      </c>
      <c r="B3465" s="3" t="s">
        <v>19</v>
      </c>
      <c r="C3465" s="3" t="s">
        <v>20</v>
      </c>
      <c r="D3465" s="3" t="s">
        <v>2492</v>
      </c>
      <c r="E3465" s="3" t="s">
        <v>3574</v>
      </c>
      <c r="F3465" s="3" t="s">
        <v>2271</v>
      </c>
      <c r="G3465" s="3" t="s">
        <v>3637</v>
      </c>
      <c r="H3465" s="3" t="s">
        <v>3641</v>
      </c>
      <c r="I3465" s="4">
        <v>5.94</v>
      </c>
    </row>
    <row r="3466" spans="1:9" x14ac:dyDescent="0.2">
      <c r="A3466" s="2">
        <v>473389</v>
      </c>
      <c r="B3466" s="3" t="s">
        <v>19</v>
      </c>
      <c r="C3466" s="3" t="s">
        <v>20</v>
      </c>
      <c r="D3466" s="3" t="s">
        <v>2492</v>
      </c>
      <c r="E3466" s="3" t="s">
        <v>3574</v>
      </c>
      <c r="F3466" s="3" t="s">
        <v>2271</v>
      </c>
      <c r="G3466" s="3" t="s">
        <v>3637</v>
      </c>
      <c r="H3466" s="3" t="s">
        <v>3642</v>
      </c>
      <c r="I3466" s="4">
        <v>5.39</v>
      </c>
    </row>
    <row r="3467" spans="1:9" x14ac:dyDescent="0.2">
      <c r="A3467" s="2">
        <v>346364</v>
      </c>
      <c r="B3467" s="3" t="s">
        <v>19</v>
      </c>
      <c r="C3467" s="3" t="s">
        <v>20</v>
      </c>
      <c r="D3467" s="3" t="s">
        <v>2492</v>
      </c>
      <c r="E3467" s="3" t="s">
        <v>3574</v>
      </c>
      <c r="F3467" s="3" t="s">
        <v>2271</v>
      </c>
      <c r="G3467" s="3" t="s">
        <v>3385</v>
      </c>
      <c r="H3467" s="3" t="s">
        <v>3643</v>
      </c>
      <c r="I3467" s="4">
        <v>7.8</v>
      </c>
    </row>
    <row r="3468" spans="1:9" x14ac:dyDescent="0.2">
      <c r="A3468" s="2">
        <v>20205</v>
      </c>
      <c r="B3468" s="3" t="s">
        <v>19</v>
      </c>
      <c r="C3468" s="3" t="s">
        <v>20</v>
      </c>
      <c r="D3468" s="3" t="s">
        <v>2492</v>
      </c>
      <c r="E3468" s="3" t="s">
        <v>3574</v>
      </c>
      <c r="F3468" s="3" t="s">
        <v>2271</v>
      </c>
      <c r="G3468" s="3" t="s">
        <v>3644</v>
      </c>
      <c r="H3468" s="3" t="s">
        <v>3645</v>
      </c>
      <c r="I3468" s="4">
        <v>9.7899999999999991</v>
      </c>
    </row>
    <row r="3469" spans="1:9" x14ac:dyDescent="0.2">
      <c r="A3469" s="2">
        <v>45188</v>
      </c>
      <c r="B3469" s="3" t="s">
        <v>19</v>
      </c>
      <c r="C3469" s="3" t="s">
        <v>20</v>
      </c>
      <c r="D3469" s="3" t="s">
        <v>2492</v>
      </c>
      <c r="E3469" s="3" t="s">
        <v>3574</v>
      </c>
      <c r="F3469" s="3" t="s">
        <v>2271</v>
      </c>
      <c r="G3469" s="3" t="s">
        <v>3644</v>
      </c>
      <c r="H3469" s="3" t="s">
        <v>3646</v>
      </c>
      <c r="I3469" s="4">
        <v>11.26</v>
      </c>
    </row>
    <row r="3470" spans="1:9" x14ac:dyDescent="0.2">
      <c r="A3470" s="2">
        <v>589749</v>
      </c>
      <c r="B3470" s="3" t="s">
        <v>19</v>
      </c>
      <c r="C3470" s="3" t="s">
        <v>20</v>
      </c>
      <c r="D3470" s="3" t="s">
        <v>2492</v>
      </c>
      <c r="E3470" s="3" t="s">
        <v>3574</v>
      </c>
      <c r="F3470" s="3" t="s">
        <v>3647</v>
      </c>
      <c r="G3470" s="3" t="s">
        <v>3648</v>
      </c>
      <c r="H3470" s="3" t="s">
        <v>3649</v>
      </c>
      <c r="I3470" s="4">
        <v>42.62</v>
      </c>
    </row>
    <row r="3471" spans="1:9" x14ac:dyDescent="0.2">
      <c r="A3471" s="2">
        <v>589799</v>
      </c>
      <c r="B3471" s="3" t="s">
        <v>19</v>
      </c>
      <c r="C3471" s="3" t="s">
        <v>20</v>
      </c>
      <c r="D3471" s="3" t="s">
        <v>2492</v>
      </c>
      <c r="E3471" s="3" t="s">
        <v>3574</v>
      </c>
      <c r="F3471" s="3" t="s">
        <v>3647</v>
      </c>
      <c r="G3471" s="3" t="s">
        <v>3648</v>
      </c>
      <c r="H3471" s="3" t="s">
        <v>3650</v>
      </c>
      <c r="I3471" s="4">
        <v>3.57</v>
      </c>
    </row>
    <row r="3472" spans="1:9" x14ac:dyDescent="0.2">
      <c r="A3472" s="2">
        <v>589804</v>
      </c>
      <c r="B3472" s="3" t="s">
        <v>19</v>
      </c>
      <c r="C3472" s="3" t="s">
        <v>20</v>
      </c>
      <c r="D3472" s="3" t="s">
        <v>2492</v>
      </c>
      <c r="E3472" s="3" t="s">
        <v>3574</v>
      </c>
      <c r="F3472" s="3" t="s">
        <v>3647</v>
      </c>
      <c r="G3472" s="3" t="s">
        <v>3648</v>
      </c>
      <c r="H3472" s="3" t="s">
        <v>3651</v>
      </c>
      <c r="I3472" s="4">
        <v>3.57</v>
      </c>
    </row>
    <row r="3473" spans="1:9" x14ac:dyDescent="0.2">
      <c r="A3473" s="2">
        <v>49030</v>
      </c>
      <c r="B3473" s="3" t="s">
        <v>19</v>
      </c>
      <c r="C3473" s="3" t="s">
        <v>20</v>
      </c>
      <c r="D3473" s="3" t="s">
        <v>2492</v>
      </c>
      <c r="E3473" s="3" t="s">
        <v>3652</v>
      </c>
      <c r="F3473" s="3" t="s">
        <v>2271</v>
      </c>
      <c r="G3473" s="3" t="s">
        <v>3385</v>
      </c>
      <c r="H3473" s="3" t="s">
        <v>3653</v>
      </c>
      <c r="I3473" s="4">
        <v>18.55</v>
      </c>
    </row>
    <row r="3474" spans="1:9" x14ac:dyDescent="0.2">
      <c r="A3474" s="2">
        <v>309596</v>
      </c>
      <c r="B3474" s="3" t="s">
        <v>19</v>
      </c>
      <c r="C3474" s="3" t="s">
        <v>20</v>
      </c>
      <c r="D3474" s="3" t="s">
        <v>2492</v>
      </c>
      <c r="E3474" s="3" t="s">
        <v>3652</v>
      </c>
      <c r="F3474" s="3" t="s">
        <v>2271</v>
      </c>
      <c r="G3474" s="3" t="s">
        <v>3395</v>
      </c>
      <c r="H3474" s="3" t="s">
        <v>3654</v>
      </c>
      <c r="I3474" s="4">
        <v>11.87</v>
      </c>
    </row>
    <row r="3475" spans="1:9" x14ac:dyDescent="0.2">
      <c r="A3475" s="2">
        <v>80901</v>
      </c>
      <c r="B3475" s="3" t="s">
        <v>19</v>
      </c>
      <c r="C3475" s="3" t="s">
        <v>20</v>
      </c>
      <c r="D3475" s="3" t="s">
        <v>2492</v>
      </c>
      <c r="E3475" s="3" t="s">
        <v>3652</v>
      </c>
      <c r="F3475" s="3" t="s">
        <v>2271</v>
      </c>
      <c r="G3475" s="3" t="s">
        <v>3395</v>
      </c>
      <c r="H3475" s="3" t="s">
        <v>3655</v>
      </c>
      <c r="I3475" s="4">
        <v>6.47</v>
      </c>
    </row>
    <row r="3476" spans="1:9" x14ac:dyDescent="0.2">
      <c r="A3476" s="2">
        <v>81833</v>
      </c>
      <c r="B3476" s="3" t="s">
        <v>19</v>
      </c>
      <c r="C3476" s="3" t="s">
        <v>20</v>
      </c>
      <c r="D3476" s="3" t="s">
        <v>2492</v>
      </c>
      <c r="E3476" s="3" t="s">
        <v>3652</v>
      </c>
      <c r="F3476" s="3" t="s">
        <v>2271</v>
      </c>
      <c r="G3476" s="3" t="s">
        <v>3395</v>
      </c>
      <c r="H3476" s="3" t="s">
        <v>3656</v>
      </c>
      <c r="I3476" s="4">
        <v>4.9400000000000004</v>
      </c>
    </row>
    <row r="3477" spans="1:9" x14ac:dyDescent="0.2">
      <c r="A3477" s="2">
        <v>228733</v>
      </c>
      <c r="B3477" s="3" t="s">
        <v>19</v>
      </c>
      <c r="C3477" s="3" t="s">
        <v>20</v>
      </c>
      <c r="D3477" s="3" t="s">
        <v>2492</v>
      </c>
      <c r="E3477" s="3" t="s">
        <v>3652</v>
      </c>
      <c r="F3477" s="3" t="s">
        <v>2271</v>
      </c>
      <c r="G3477" s="3" t="s">
        <v>3657</v>
      </c>
      <c r="H3477" s="3" t="s">
        <v>3658</v>
      </c>
      <c r="I3477" s="4">
        <v>5.55</v>
      </c>
    </row>
    <row r="3478" spans="1:9" x14ac:dyDescent="0.2">
      <c r="A3478" s="2">
        <v>2544</v>
      </c>
      <c r="B3478" s="3" t="s">
        <v>19</v>
      </c>
      <c r="C3478" s="3" t="s">
        <v>20</v>
      </c>
      <c r="D3478" s="3" t="s">
        <v>2492</v>
      </c>
      <c r="E3478" s="3" t="s">
        <v>3652</v>
      </c>
      <c r="F3478" s="3" t="s">
        <v>2271</v>
      </c>
      <c r="G3478" s="3" t="s">
        <v>384</v>
      </c>
      <c r="H3478" s="3" t="s">
        <v>3659</v>
      </c>
      <c r="I3478" s="4">
        <v>2.41</v>
      </c>
    </row>
    <row r="3479" spans="1:9" x14ac:dyDescent="0.2">
      <c r="A3479" s="2">
        <v>1206</v>
      </c>
      <c r="B3479" s="3" t="s">
        <v>19</v>
      </c>
      <c r="C3479" s="3" t="s">
        <v>20</v>
      </c>
      <c r="D3479" s="3" t="s">
        <v>2492</v>
      </c>
      <c r="E3479" s="3" t="s">
        <v>3652</v>
      </c>
      <c r="F3479" s="3" t="s">
        <v>1621</v>
      </c>
      <c r="G3479" s="3" t="s">
        <v>2955</v>
      </c>
      <c r="H3479" s="3" t="s">
        <v>3660</v>
      </c>
      <c r="I3479" s="4">
        <v>24.49</v>
      </c>
    </row>
    <row r="3480" spans="1:9" x14ac:dyDescent="0.2">
      <c r="A3480" s="2">
        <v>513760</v>
      </c>
      <c r="B3480" s="3" t="s">
        <v>19</v>
      </c>
      <c r="C3480" s="3" t="s">
        <v>20</v>
      </c>
      <c r="D3480" s="3" t="s">
        <v>2492</v>
      </c>
      <c r="E3480" s="3" t="s">
        <v>3652</v>
      </c>
      <c r="F3480" s="3" t="s">
        <v>1621</v>
      </c>
      <c r="G3480" s="3" t="s">
        <v>2955</v>
      </c>
      <c r="H3480" s="3" t="s">
        <v>3661</v>
      </c>
      <c r="I3480" s="4">
        <v>12.14</v>
      </c>
    </row>
    <row r="3481" spans="1:9" x14ac:dyDescent="0.2">
      <c r="A3481" s="2">
        <v>503942</v>
      </c>
      <c r="B3481" s="3" t="s">
        <v>19</v>
      </c>
      <c r="C3481" s="3" t="s">
        <v>20</v>
      </c>
      <c r="D3481" s="3" t="s">
        <v>2492</v>
      </c>
      <c r="E3481" s="3" t="s">
        <v>3652</v>
      </c>
      <c r="F3481" s="3" t="s">
        <v>1621</v>
      </c>
      <c r="G3481" s="3" t="s">
        <v>2526</v>
      </c>
      <c r="H3481" s="3" t="s">
        <v>3662</v>
      </c>
      <c r="I3481" s="4">
        <v>12.01</v>
      </c>
    </row>
    <row r="3482" spans="1:9" x14ac:dyDescent="0.2">
      <c r="A3482" s="2">
        <v>18781</v>
      </c>
      <c r="B3482" s="3" t="s">
        <v>19</v>
      </c>
      <c r="C3482" s="3" t="s">
        <v>20</v>
      </c>
      <c r="D3482" s="3" t="s">
        <v>2492</v>
      </c>
      <c r="E3482" s="3" t="s">
        <v>3652</v>
      </c>
      <c r="F3482" s="3" t="s">
        <v>3647</v>
      </c>
      <c r="G3482" s="3" t="s">
        <v>3663</v>
      </c>
      <c r="H3482" s="3" t="s">
        <v>3664</v>
      </c>
      <c r="I3482" s="4">
        <v>1.5</v>
      </c>
    </row>
    <row r="3483" spans="1:9" x14ac:dyDescent="0.2">
      <c r="A3483" s="2">
        <v>102392</v>
      </c>
      <c r="B3483" s="3" t="s">
        <v>19</v>
      </c>
      <c r="C3483" s="3" t="s">
        <v>20</v>
      </c>
      <c r="D3483" s="3" t="s">
        <v>2492</v>
      </c>
      <c r="E3483" s="3" t="s">
        <v>3652</v>
      </c>
      <c r="F3483" s="3" t="s">
        <v>3647</v>
      </c>
      <c r="G3483" s="3" t="s">
        <v>3663</v>
      </c>
      <c r="H3483" s="3" t="s">
        <v>3665</v>
      </c>
      <c r="I3483" s="4">
        <v>1.62</v>
      </c>
    </row>
    <row r="3484" spans="1:9" x14ac:dyDescent="0.2">
      <c r="A3484" s="2">
        <v>456</v>
      </c>
      <c r="B3484" s="3" t="s">
        <v>19</v>
      </c>
      <c r="C3484" s="3" t="s">
        <v>20</v>
      </c>
      <c r="D3484" s="3" t="s">
        <v>2492</v>
      </c>
      <c r="E3484" s="3" t="s">
        <v>3652</v>
      </c>
      <c r="F3484" s="3" t="s">
        <v>3647</v>
      </c>
      <c r="G3484" s="3" t="s">
        <v>3666</v>
      </c>
      <c r="H3484" s="3" t="s">
        <v>3667</v>
      </c>
      <c r="I3484" s="4">
        <v>1.5</v>
      </c>
    </row>
    <row r="3485" spans="1:9" x14ac:dyDescent="0.2">
      <c r="A3485" s="2">
        <v>222231</v>
      </c>
      <c r="B3485" s="3" t="s">
        <v>19</v>
      </c>
      <c r="C3485" s="3" t="s">
        <v>20</v>
      </c>
      <c r="D3485" s="3" t="s">
        <v>2492</v>
      </c>
      <c r="E3485" s="3" t="s">
        <v>3652</v>
      </c>
      <c r="F3485" s="3" t="s">
        <v>3647</v>
      </c>
      <c r="G3485" s="3" t="s">
        <v>3666</v>
      </c>
      <c r="H3485" s="3" t="s">
        <v>3668</v>
      </c>
      <c r="I3485" s="4">
        <v>1.52</v>
      </c>
    </row>
    <row r="3486" spans="1:9" x14ac:dyDescent="0.2">
      <c r="A3486" s="2">
        <v>228441</v>
      </c>
      <c r="B3486" s="3" t="s">
        <v>19</v>
      </c>
      <c r="C3486" s="3" t="s">
        <v>20</v>
      </c>
      <c r="D3486" s="3" t="s">
        <v>2492</v>
      </c>
      <c r="E3486" s="3" t="s">
        <v>3669</v>
      </c>
      <c r="F3486" s="3" t="s">
        <v>2271</v>
      </c>
      <c r="G3486" s="3" t="s">
        <v>3395</v>
      </c>
      <c r="H3486" s="3" t="s">
        <v>3670</v>
      </c>
      <c r="I3486" s="4">
        <v>5.66</v>
      </c>
    </row>
    <row r="3487" spans="1:9" x14ac:dyDescent="0.2">
      <c r="A3487" s="2">
        <v>228420</v>
      </c>
      <c r="B3487" s="3" t="s">
        <v>19</v>
      </c>
      <c r="C3487" s="3" t="s">
        <v>20</v>
      </c>
      <c r="D3487" s="3" t="s">
        <v>2492</v>
      </c>
      <c r="E3487" s="3" t="s">
        <v>3669</v>
      </c>
      <c r="F3487" s="3" t="s">
        <v>2271</v>
      </c>
      <c r="G3487" s="3" t="s">
        <v>3395</v>
      </c>
      <c r="H3487" s="3" t="s">
        <v>3671</v>
      </c>
      <c r="I3487" s="4">
        <v>5.66</v>
      </c>
    </row>
    <row r="3488" spans="1:9" x14ac:dyDescent="0.2">
      <c r="A3488" s="2">
        <v>228440</v>
      </c>
      <c r="B3488" s="3" t="s">
        <v>19</v>
      </c>
      <c r="C3488" s="3" t="s">
        <v>20</v>
      </c>
      <c r="D3488" s="3" t="s">
        <v>2492</v>
      </c>
      <c r="E3488" s="3" t="s">
        <v>3669</v>
      </c>
      <c r="F3488" s="3" t="s">
        <v>2271</v>
      </c>
      <c r="G3488" s="3" t="s">
        <v>3395</v>
      </c>
      <c r="H3488" s="3" t="s">
        <v>3672</v>
      </c>
      <c r="I3488" s="4">
        <v>5.66</v>
      </c>
    </row>
    <row r="3489" spans="1:9" x14ac:dyDescent="0.2">
      <c r="A3489" s="2">
        <v>473381</v>
      </c>
      <c r="B3489" s="3" t="s">
        <v>19</v>
      </c>
      <c r="C3489" s="3" t="s">
        <v>20</v>
      </c>
      <c r="D3489" s="3" t="s">
        <v>2492</v>
      </c>
      <c r="E3489" s="3" t="s">
        <v>3669</v>
      </c>
      <c r="F3489" s="3" t="s">
        <v>2271</v>
      </c>
      <c r="G3489" s="3" t="s">
        <v>3637</v>
      </c>
      <c r="H3489" s="3" t="s">
        <v>3673</v>
      </c>
      <c r="I3489" s="4">
        <v>16.03</v>
      </c>
    </row>
    <row r="3490" spans="1:9" x14ac:dyDescent="0.2">
      <c r="A3490" s="2">
        <v>473376</v>
      </c>
      <c r="B3490" s="3" t="s">
        <v>19</v>
      </c>
      <c r="C3490" s="3" t="s">
        <v>20</v>
      </c>
      <c r="D3490" s="3" t="s">
        <v>2492</v>
      </c>
      <c r="E3490" s="3" t="s">
        <v>3669</v>
      </c>
      <c r="F3490" s="3" t="s">
        <v>2271</v>
      </c>
      <c r="G3490" s="3" t="s">
        <v>3637</v>
      </c>
      <c r="H3490" s="3" t="s">
        <v>3674</v>
      </c>
      <c r="I3490" s="4">
        <v>10.6</v>
      </c>
    </row>
    <row r="3491" spans="1:9" x14ac:dyDescent="0.2">
      <c r="A3491" s="2">
        <v>473390</v>
      </c>
      <c r="B3491" s="3" t="s">
        <v>19</v>
      </c>
      <c r="C3491" s="3" t="s">
        <v>20</v>
      </c>
      <c r="D3491" s="3" t="s">
        <v>2492</v>
      </c>
      <c r="E3491" s="3" t="s">
        <v>3669</v>
      </c>
      <c r="F3491" s="3" t="s">
        <v>2271</v>
      </c>
      <c r="G3491" s="3" t="s">
        <v>3637</v>
      </c>
      <c r="H3491" s="3" t="s">
        <v>3675</v>
      </c>
      <c r="I3491" s="4">
        <v>12.17</v>
      </c>
    </row>
    <row r="3492" spans="1:9" x14ac:dyDescent="0.2">
      <c r="A3492" s="2">
        <v>41258</v>
      </c>
      <c r="B3492" s="3" t="s">
        <v>19</v>
      </c>
      <c r="C3492" s="3" t="s">
        <v>20</v>
      </c>
      <c r="D3492" s="3" t="s">
        <v>2492</v>
      </c>
      <c r="E3492" s="3" t="s">
        <v>3669</v>
      </c>
      <c r="F3492" s="3" t="s">
        <v>2271</v>
      </c>
      <c r="G3492" s="3" t="s">
        <v>3403</v>
      </c>
      <c r="H3492" s="3" t="s">
        <v>3676</v>
      </c>
      <c r="I3492" s="4">
        <v>5.75</v>
      </c>
    </row>
    <row r="3493" spans="1:9" x14ac:dyDescent="0.2">
      <c r="A3493" s="2">
        <v>41259</v>
      </c>
      <c r="B3493" s="3" t="s">
        <v>19</v>
      </c>
      <c r="C3493" s="3" t="s">
        <v>20</v>
      </c>
      <c r="D3493" s="3" t="s">
        <v>2492</v>
      </c>
      <c r="E3493" s="3" t="s">
        <v>3669</v>
      </c>
      <c r="F3493" s="3" t="s">
        <v>2271</v>
      </c>
      <c r="G3493" s="3" t="s">
        <v>3403</v>
      </c>
      <c r="H3493" s="3" t="s">
        <v>3677</v>
      </c>
      <c r="I3493" s="4">
        <v>5.75</v>
      </c>
    </row>
    <row r="3494" spans="1:9" x14ac:dyDescent="0.2">
      <c r="A3494" s="2">
        <v>50572</v>
      </c>
      <c r="B3494" s="3" t="s">
        <v>19</v>
      </c>
      <c r="C3494" s="3" t="s">
        <v>20</v>
      </c>
      <c r="D3494" s="3" t="s">
        <v>2492</v>
      </c>
      <c r="E3494" s="3" t="s">
        <v>3669</v>
      </c>
      <c r="F3494" s="3" t="s">
        <v>2271</v>
      </c>
      <c r="G3494" s="3" t="s">
        <v>3403</v>
      </c>
      <c r="H3494" s="3" t="s">
        <v>3678</v>
      </c>
      <c r="I3494" s="4">
        <v>2.84</v>
      </c>
    </row>
    <row r="3495" spans="1:9" x14ac:dyDescent="0.2">
      <c r="A3495" s="2">
        <v>52588</v>
      </c>
      <c r="B3495" s="3" t="s">
        <v>19</v>
      </c>
      <c r="C3495" s="3" t="s">
        <v>20</v>
      </c>
      <c r="D3495" s="3" t="s">
        <v>2492</v>
      </c>
      <c r="E3495" s="3" t="s">
        <v>3669</v>
      </c>
      <c r="F3495" s="3" t="s">
        <v>2271</v>
      </c>
      <c r="G3495" s="3" t="s">
        <v>3403</v>
      </c>
      <c r="H3495" s="3" t="s">
        <v>3679</v>
      </c>
      <c r="I3495" s="4">
        <v>10.14</v>
      </c>
    </row>
    <row r="3496" spans="1:9" x14ac:dyDescent="0.2">
      <c r="A3496" s="2">
        <v>164600</v>
      </c>
      <c r="B3496" s="3" t="s">
        <v>19</v>
      </c>
      <c r="C3496" s="3" t="s">
        <v>20</v>
      </c>
      <c r="D3496" s="3" t="s">
        <v>2492</v>
      </c>
      <c r="E3496" s="3" t="s">
        <v>3669</v>
      </c>
      <c r="F3496" s="3" t="s">
        <v>2271</v>
      </c>
      <c r="G3496" s="3" t="s">
        <v>3403</v>
      </c>
      <c r="H3496" s="3" t="s">
        <v>3680</v>
      </c>
      <c r="I3496" s="4">
        <v>12.73</v>
      </c>
    </row>
    <row r="3497" spans="1:9" x14ac:dyDescent="0.2">
      <c r="A3497" s="2">
        <v>313223</v>
      </c>
      <c r="B3497" s="3" t="s">
        <v>19</v>
      </c>
      <c r="C3497" s="3" t="s">
        <v>20</v>
      </c>
      <c r="D3497" s="3" t="s">
        <v>2492</v>
      </c>
      <c r="E3497" s="3" t="s">
        <v>3669</v>
      </c>
      <c r="F3497" s="3" t="s">
        <v>2271</v>
      </c>
      <c r="G3497" s="3" t="s">
        <v>3403</v>
      </c>
      <c r="H3497" s="3" t="s">
        <v>3681</v>
      </c>
      <c r="I3497" s="4">
        <v>10.88</v>
      </c>
    </row>
    <row r="3498" spans="1:9" x14ac:dyDescent="0.2">
      <c r="A3498" s="2">
        <v>31236</v>
      </c>
      <c r="B3498" s="3" t="s">
        <v>19</v>
      </c>
      <c r="C3498" s="3" t="s">
        <v>20</v>
      </c>
      <c r="D3498" s="3" t="s">
        <v>2492</v>
      </c>
      <c r="E3498" s="3" t="s">
        <v>3669</v>
      </c>
      <c r="F3498" s="3" t="s">
        <v>2271</v>
      </c>
      <c r="G3498" s="3" t="s">
        <v>3644</v>
      </c>
      <c r="H3498" s="3" t="s">
        <v>3682</v>
      </c>
      <c r="I3498" s="4">
        <v>3.86</v>
      </c>
    </row>
    <row r="3499" spans="1:9" x14ac:dyDescent="0.2">
      <c r="A3499" s="2">
        <v>31237</v>
      </c>
      <c r="B3499" s="3" t="s">
        <v>19</v>
      </c>
      <c r="C3499" s="3" t="s">
        <v>20</v>
      </c>
      <c r="D3499" s="3" t="s">
        <v>2492</v>
      </c>
      <c r="E3499" s="3" t="s">
        <v>3669</v>
      </c>
      <c r="F3499" s="3" t="s">
        <v>2271</v>
      </c>
      <c r="G3499" s="3" t="s">
        <v>3644</v>
      </c>
      <c r="H3499" s="3" t="s">
        <v>3683</v>
      </c>
      <c r="I3499" s="4">
        <v>4.01</v>
      </c>
    </row>
    <row r="3500" spans="1:9" x14ac:dyDescent="0.2">
      <c r="A3500" s="2">
        <v>89574</v>
      </c>
      <c r="B3500" s="3" t="s">
        <v>19</v>
      </c>
      <c r="C3500" s="3" t="s">
        <v>20</v>
      </c>
      <c r="D3500" s="3" t="s">
        <v>2492</v>
      </c>
      <c r="E3500" s="3" t="s">
        <v>3669</v>
      </c>
      <c r="F3500" s="3" t="s">
        <v>2271</v>
      </c>
      <c r="G3500" s="3" t="s">
        <v>3644</v>
      </c>
      <c r="H3500" s="3" t="s">
        <v>3684</v>
      </c>
      <c r="I3500" s="4">
        <v>7.01</v>
      </c>
    </row>
    <row r="3501" spans="1:9" x14ac:dyDescent="0.2">
      <c r="A3501" s="2">
        <v>312585</v>
      </c>
      <c r="B3501" s="3" t="s">
        <v>19</v>
      </c>
      <c r="C3501" s="3" t="s">
        <v>20</v>
      </c>
      <c r="D3501" s="3" t="s">
        <v>2492</v>
      </c>
      <c r="E3501" s="3" t="s">
        <v>3669</v>
      </c>
      <c r="F3501" s="3" t="s">
        <v>2271</v>
      </c>
      <c r="G3501" s="3" t="s">
        <v>3385</v>
      </c>
      <c r="H3501" s="3" t="s">
        <v>3685</v>
      </c>
      <c r="I3501" s="4">
        <v>16.05</v>
      </c>
    </row>
    <row r="3502" spans="1:9" x14ac:dyDescent="0.2">
      <c r="A3502" s="2">
        <v>312583</v>
      </c>
      <c r="B3502" s="3" t="s">
        <v>19</v>
      </c>
      <c r="C3502" s="3" t="s">
        <v>20</v>
      </c>
      <c r="D3502" s="3" t="s">
        <v>2492</v>
      </c>
      <c r="E3502" s="3" t="s">
        <v>3669</v>
      </c>
      <c r="F3502" s="3" t="s">
        <v>2271</v>
      </c>
      <c r="G3502" s="3" t="s">
        <v>3385</v>
      </c>
      <c r="H3502" s="3" t="s">
        <v>3686</v>
      </c>
      <c r="I3502" s="4">
        <v>23.12</v>
      </c>
    </row>
    <row r="3503" spans="1:9" x14ac:dyDescent="0.2">
      <c r="A3503" s="2">
        <v>507662</v>
      </c>
      <c r="B3503" s="3" t="s">
        <v>19</v>
      </c>
      <c r="C3503" s="3" t="s">
        <v>20</v>
      </c>
      <c r="D3503" s="3" t="s">
        <v>2492</v>
      </c>
      <c r="E3503" s="3" t="s">
        <v>3669</v>
      </c>
      <c r="F3503" s="3" t="s">
        <v>2271</v>
      </c>
      <c r="G3503" s="3" t="s">
        <v>3385</v>
      </c>
      <c r="H3503" s="3" t="s">
        <v>3687</v>
      </c>
      <c r="I3503" s="4">
        <v>16.29</v>
      </c>
    </row>
    <row r="3504" spans="1:9" x14ac:dyDescent="0.2">
      <c r="A3504" s="2">
        <v>200675</v>
      </c>
      <c r="B3504" s="3" t="s">
        <v>19</v>
      </c>
      <c r="C3504" s="3" t="s">
        <v>20</v>
      </c>
      <c r="D3504" s="3" t="s">
        <v>2492</v>
      </c>
      <c r="E3504" s="3" t="s">
        <v>3669</v>
      </c>
      <c r="F3504" s="3" t="s">
        <v>1669</v>
      </c>
      <c r="G3504" s="3" t="s">
        <v>1670</v>
      </c>
      <c r="H3504" s="3" t="s">
        <v>3688</v>
      </c>
      <c r="I3504" s="4">
        <v>6.82</v>
      </c>
    </row>
    <row r="3505" spans="1:9" x14ac:dyDescent="0.2">
      <c r="A3505" s="2">
        <v>519695</v>
      </c>
      <c r="B3505" s="3" t="s">
        <v>19</v>
      </c>
      <c r="C3505" s="3" t="s">
        <v>20</v>
      </c>
      <c r="D3505" s="3" t="s">
        <v>2492</v>
      </c>
      <c r="E3505" s="3" t="s">
        <v>3669</v>
      </c>
      <c r="F3505" s="3" t="s">
        <v>2533</v>
      </c>
      <c r="G3505" s="3" t="s">
        <v>3533</v>
      </c>
      <c r="H3505" s="3" t="s">
        <v>3689</v>
      </c>
      <c r="I3505" s="4">
        <v>7.99</v>
      </c>
    </row>
    <row r="3506" spans="1:9" x14ac:dyDescent="0.2">
      <c r="A3506" s="2">
        <v>589686</v>
      </c>
      <c r="B3506" s="3" t="s">
        <v>19</v>
      </c>
      <c r="C3506" s="3" t="s">
        <v>20</v>
      </c>
      <c r="D3506" s="3" t="s">
        <v>2492</v>
      </c>
      <c r="E3506" s="3" t="s">
        <v>3669</v>
      </c>
      <c r="F3506" s="3" t="s">
        <v>3647</v>
      </c>
      <c r="G3506" s="3" t="s">
        <v>3648</v>
      </c>
      <c r="H3506" s="3" t="s">
        <v>3690</v>
      </c>
      <c r="I3506" s="4">
        <v>24.63</v>
      </c>
    </row>
    <row r="3507" spans="1:9" x14ac:dyDescent="0.2">
      <c r="A3507" s="2">
        <v>589719</v>
      </c>
      <c r="B3507" s="3" t="s">
        <v>19</v>
      </c>
      <c r="C3507" s="3" t="s">
        <v>20</v>
      </c>
      <c r="D3507" s="3" t="s">
        <v>2492</v>
      </c>
      <c r="E3507" s="3" t="s">
        <v>3669</v>
      </c>
      <c r="F3507" s="3" t="s">
        <v>3647</v>
      </c>
      <c r="G3507" s="3" t="s">
        <v>3648</v>
      </c>
      <c r="H3507" s="3" t="s">
        <v>3691</v>
      </c>
      <c r="I3507" s="4">
        <v>17.25</v>
      </c>
    </row>
    <row r="3508" spans="1:9" x14ac:dyDescent="0.2">
      <c r="A3508" s="2">
        <v>589730</v>
      </c>
      <c r="B3508" s="3" t="s">
        <v>19</v>
      </c>
      <c r="C3508" s="3" t="s">
        <v>20</v>
      </c>
      <c r="D3508" s="3" t="s">
        <v>2492</v>
      </c>
      <c r="E3508" s="3" t="s">
        <v>3669</v>
      </c>
      <c r="F3508" s="3" t="s">
        <v>3647</v>
      </c>
      <c r="G3508" s="3" t="s">
        <v>3648</v>
      </c>
      <c r="H3508" s="3" t="s">
        <v>3692</v>
      </c>
      <c r="I3508" s="4">
        <v>24.96</v>
      </c>
    </row>
    <row r="3509" spans="1:9" x14ac:dyDescent="0.2">
      <c r="A3509" s="2">
        <v>589744</v>
      </c>
      <c r="B3509" s="3" t="s">
        <v>19</v>
      </c>
      <c r="C3509" s="3" t="s">
        <v>20</v>
      </c>
      <c r="D3509" s="3" t="s">
        <v>2492</v>
      </c>
      <c r="E3509" s="3" t="s">
        <v>3669</v>
      </c>
      <c r="F3509" s="3" t="s">
        <v>3647</v>
      </c>
      <c r="G3509" s="3" t="s">
        <v>3648</v>
      </c>
      <c r="H3509" s="3" t="s">
        <v>3693</v>
      </c>
      <c r="I3509" s="4">
        <v>17.41</v>
      </c>
    </row>
    <row r="3510" spans="1:9" x14ac:dyDescent="0.2">
      <c r="A3510" s="2">
        <v>5473</v>
      </c>
      <c r="B3510" s="3" t="s">
        <v>19</v>
      </c>
      <c r="C3510" s="3" t="s">
        <v>20</v>
      </c>
      <c r="D3510" s="3" t="s">
        <v>2492</v>
      </c>
      <c r="E3510" s="3" t="s">
        <v>3694</v>
      </c>
      <c r="F3510" s="3" t="s">
        <v>2533</v>
      </c>
      <c r="G3510" s="3" t="s">
        <v>3533</v>
      </c>
      <c r="H3510" s="3" t="s">
        <v>3695</v>
      </c>
      <c r="I3510" s="4">
        <v>3.45</v>
      </c>
    </row>
    <row r="3511" spans="1:9" x14ac:dyDescent="0.2">
      <c r="A3511" s="2">
        <v>264590</v>
      </c>
      <c r="B3511" s="3" t="s">
        <v>19</v>
      </c>
      <c r="C3511" s="3" t="s">
        <v>20</v>
      </c>
      <c r="D3511" s="3" t="s">
        <v>2492</v>
      </c>
      <c r="E3511" s="3" t="s">
        <v>3694</v>
      </c>
      <c r="F3511" s="3" t="s">
        <v>2533</v>
      </c>
      <c r="G3511" s="3" t="s">
        <v>3533</v>
      </c>
      <c r="H3511" s="3" t="s">
        <v>3696</v>
      </c>
      <c r="I3511" s="4">
        <v>9.85</v>
      </c>
    </row>
    <row r="3512" spans="1:9" x14ac:dyDescent="0.2">
      <c r="A3512" s="2">
        <v>322648</v>
      </c>
      <c r="B3512" s="3" t="s">
        <v>19</v>
      </c>
      <c r="C3512" s="3" t="s">
        <v>20</v>
      </c>
      <c r="D3512" s="3" t="s">
        <v>2492</v>
      </c>
      <c r="E3512" s="3" t="s">
        <v>3694</v>
      </c>
      <c r="F3512" s="3" t="s">
        <v>2533</v>
      </c>
      <c r="G3512" s="3" t="s">
        <v>3533</v>
      </c>
      <c r="H3512" s="3" t="s">
        <v>3697</v>
      </c>
      <c r="I3512" s="4">
        <v>15.81</v>
      </c>
    </row>
    <row r="3513" spans="1:9" x14ac:dyDescent="0.2">
      <c r="A3513" s="2">
        <v>327527</v>
      </c>
      <c r="B3513" s="3" t="s">
        <v>19</v>
      </c>
      <c r="C3513" s="3" t="s">
        <v>20</v>
      </c>
      <c r="D3513" s="3" t="s">
        <v>2492</v>
      </c>
      <c r="E3513" s="3" t="s">
        <v>3694</v>
      </c>
      <c r="F3513" s="3" t="s">
        <v>2533</v>
      </c>
      <c r="G3513" s="3" t="s">
        <v>3533</v>
      </c>
      <c r="H3513" s="3" t="s">
        <v>3698</v>
      </c>
      <c r="I3513" s="4">
        <v>5.93</v>
      </c>
    </row>
    <row r="3514" spans="1:9" x14ac:dyDescent="0.2">
      <c r="A3514" s="2">
        <v>327537</v>
      </c>
      <c r="B3514" s="3" t="s">
        <v>19</v>
      </c>
      <c r="C3514" s="3" t="s">
        <v>20</v>
      </c>
      <c r="D3514" s="3" t="s">
        <v>2492</v>
      </c>
      <c r="E3514" s="3" t="s">
        <v>3694</v>
      </c>
      <c r="F3514" s="3" t="s">
        <v>2533</v>
      </c>
      <c r="G3514" s="3" t="s">
        <v>3533</v>
      </c>
      <c r="H3514" s="3" t="s">
        <v>3699</v>
      </c>
      <c r="I3514" s="4">
        <v>32</v>
      </c>
    </row>
    <row r="3515" spans="1:9" x14ac:dyDescent="0.2">
      <c r="A3515" s="2">
        <v>445844</v>
      </c>
      <c r="B3515" s="3" t="s">
        <v>19</v>
      </c>
      <c r="C3515" s="3" t="s">
        <v>20</v>
      </c>
      <c r="D3515" s="3" t="s">
        <v>2492</v>
      </c>
      <c r="E3515" s="3" t="s">
        <v>3694</v>
      </c>
      <c r="F3515" s="3" t="s">
        <v>2533</v>
      </c>
      <c r="G3515" s="3" t="s">
        <v>3533</v>
      </c>
      <c r="H3515" s="3" t="s">
        <v>3700</v>
      </c>
      <c r="I3515" s="4">
        <v>6.57</v>
      </c>
    </row>
    <row r="3516" spans="1:9" x14ac:dyDescent="0.2">
      <c r="A3516" s="2">
        <v>445932</v>
      </c>
      <c r="B3516" s="3" t="s">
        <v>19</v>
      </c>
      <c r="C3516" s="3" t="s">
        <v>20</v>
      </c>
      <c r="D3516" s="3" t="s">
        <v>2492</v>
      </c>
      <c r="E3516" s="3" t="s">
        <v>3694</v>
      </c>
      <c r="F3516" s="3" t="s">
        <v>2533</v>
      </c>
      <c r="G3516" s="3" t="s">
        <v>3533</v>
      </c>
      <c r="H3516" s="3" t="s">
        <v>3701</v>
      </c>
      <c r="I3516" s="4">
        <v>18</v>
      </c>
    </row>
    <row r="3517" spans="1:9" x14ac:dyDescent="0.2">
      <c r="A3517" s="2">
        <v>549928</v>
      </c>
      <c r="B3517" s="3" t="s">
        <v>19</v>
      </c>
      <c r="C3517" s="3" t="s">
        <v>20</v>
      </c>
      <c r="D3517" s="3" t="s">
        <v>2492</v>
      </c>
      <c r="E3517" s="3" t="s">
        <v>3694</v>
      </c>
      <c r="F3517" s="3" t="s">
        <v>2533</v>
      </c>
      <c r="G3517" s="3" t="s">
        <v>3533</v>
      </c>
      <c r="H3517" s="3" t="s">
        <v>3702</v>
      </c>
      <c r="I3517" s="4">
        <v>9.15</v>
      </c>
    </row>
    <row r="3518" spans="1:9" x14ac:dyDescent="0.2">
      <c r="A3518" s="2">
        <v>474483</v>
      </c>
      <c r="B3518" s="3" t="s">
        <v>19</v>
      </c>
      <c r="C3518" s="3" t="s">
        <v>20</v>
      </c>
      <c r="D3518" s="3" t="s">
        <v>2492</v>
      </c>
      <c r="E3518" s="3" t="s">
        <v>3694</v>
      </c>
      <c r="F3518" s="3" t="s">
        <v>1621</v>
      </c>
      <c r="G3518" s="3" t="s">
        <v>3440</v>
      </c>
      <c r="H3518" s="3" t="s">
        <v>3703</v>
      </c>
      <c r="I3518" s="4">
        <v>51.4</v>
      </c>
    </row>
    <row r="3519" spans="1:9" x14ac:dyDescent="0.2">
      <c r="A3519" s="2">
        <v>505091</v>
      </c>
      <c r="B3519" s="3" t="s">
        <v>19</v>
      </c>
      <c r="C3519" s="3" t="s">
        <v>20</v>
      </c>
      <c r="D3519" s="3" t="s">
        <v>2492</v>
      </c>
      <c r="E3519" s="3" t="s">
        <v>3694</v>
      </c>
      <c r="F3519" s="3" t="s">
        <v>1621</v>
      </c>
      <c r="G3519" s="3" t="s">
        <v>1622</v>
      </c>
      <c r="H3519" s="3" t="s">
        <v>3704</v>
      </c>
      <c r="I3519" s="4">
        <v>2.71</v>
      </c>
    </row>
    <row r="3520" spans="1:9" x14ac:dyDescent="0.2">
      <c r="A3520" s="2">
        <v>505092</v>
      </c>
      <c r="B3520" s="3" t="s">
        <v>19</v>
      </c>
      <c r="C3520" s="3" t="s">
        <v>20</v>
      </c>
      <c r="D3520" s="3" t="s">
        <v>2492</v>
      </c>
      <c r="E3520" s="3" t="s">
        <v>3694</v>
      </c>
      <c r="F3520" s="3" t="s">
        <v>1621</v>
      </c>
      <c r="G3520" s="3" t="s">
        <v>1622</v>
      </c>
      <c r="H3520" s="3" t="s">
        <v>3705</v>
      </c>
      <c r="I3520" s="4">
        <v>5.84</v>
      </c>
    </row>
    <row r="3521" spans="1:9" x14ac:dyDescent="0.2">
      <c r="A3521" s="2">
        <v>505097</v>
      </c>
      <c r="B3521" s="3" t="s">
        <v>19</v>
      </c>
      <c r="C3521" s="3" t="s">
        <v>20</v>
      </c>
      <c r="D3521" s="3" t="s">
        <v>2492</v>
      </c>
      <c r="E3521" s="3" t="s">
        <v>3694</v>
      </c>
      <c r="F3521" s="3" t="s">
        <v>1621</v>
      </c>
      <c r="G3521" s="3" t="s">
        <v>1622</v>
      </c>
      <c r="H3521" s="3" t="s">
        <v>3706</v>
      </c>
      <c r="I3521" s="4">
        <v>15.93</v>
      </c>
    </row>
    <row r="3522" spans="1:9" x14ac:dyDescent="0.2">
      <c r="A3522" s="2">
        <v>505099</v>
      </c>
      <c r="B3522" s="3" t="s">
        <v>19</v>
      </c>
      <c r="C3522" s="3" t="s">
        <v>20</v>
      </c>
      <c r="D3522" s="3" t="s">
        <v>2492</v>
      </c>
      <c r="E3522" s="3" t="s">
        <v>3694</v>
      </c>
      <c r="F3522" s="3" t="s">
        <v>1621</v>
      </c>
      <c r="G3522" s="3" t="s">
        <v>1622</v>
      </c>
      <c r="H3522" s="3" t="s">
        <v>3707</v>
      </c>
      <c r="I3522" s="4">
        <v>21.82</v>
      </c>
    </row>
    <row r="3523" spans="1:9" x14ac:dyDescent="0.2">
      <c r="A3523" s="2">
        <v>505101</v>
      </c>
      <c r="B3523" s="3" t="s">
        <v>19</v>
      </c>
      <c r="C3523" s="3" t="s">
        <v>20</v>
      </c>
      <c r="D3523" s="3" t="s">
        <v>2492</v>
      </c>
      <c r="E3523" s="3" t="s">
        <v>3694</v>
      </c>
      <c r="F3523" s="3" t="s">
        <v>1621</v>
      </c>
      <c r="G3523" s="3" t="s">
        <v>1622</v>
      </c>
      <c r="H3523" s="3" t="s">
        <v>3708</v>
      </c>
      <c r="I3523" s="4">
        <v>33.65</v>
      </c>
    </row>
    <row r="3524" spans="1:9" x14ac:dyDescent="0.2">
      <c r="A3524" s="2">
        <v>572125</v>
      </c>
      <c r="B3524" s="3" t="s">
        <v>19</v>
      </c>
      <c r="C3524" s="3" t="s">
        <v>20</v>
      </c>
      <c r="D3524" s="3" t="s">
        <v>2492</v>
      </c>
      <c r="E3524" s="3" t="s">
        <v>3694</v>
      </c>
      <c r="F3524" s="3" t="s">
        <v>1621</v>
      </c>
      <c r="G3524" s="3" t="s">
        <v>1622</v>
      </c>
      <c r="H3524" s="3" t="s">
        <v>3709</v>
      </c>
      <c r="I3524" s="4">
        <v>9.59</v>
      </c>
    </row>
    <row r="3525" spans="1:9" x14ac:dyDescent="0.2">
      <c r="A3525" s="2">
        <v>572127</v>
      </c>
      <c r="B3525" s="3" t="s">
        <v>19</v>
      </c>
      <c r="C3525" s="3" t="s">
        <v>20</v>
      </c>
      <c r="D3525" s="3" t="s">
        <v>2492</v>
      </c>
      <c r="E3525" s="3" t="s">
        <v>3694</v>
      </c>
      <c r="F3525" s="3" t="s">
        <v>1621</v>
      </c>
      <c r="G3525" s="3" t="s">
        <v>1622</v>
      </c>
      <c r="H3525" s="3" t="s">
        <v>3710</v>
      </c>
      <c r="I3525" s="4">
        <v>9.5399999999999991</v>
      </c>
    </row>
    <row r="3526" spans="1:9" x14ac:dyDescent="0.2">
      <c r="A3526" s="2">
        <v>577531</v>
      </c>
      <c r="B3526" s="3" t="s">
        <v>19</v>
      </c>
      <c r="C3526" s="3" t="s">
        <v>20</v>
      </c>
      <c r="D3526" s="3" t="s">
        <v>2492</v>
      </c>
      <c r="E3526" s="3" t="s">
        <v>3694</v>
      </c>
      <c r="F3526" s="3" t="s">
        <v>1621</v>
      </c>
      <c r="G3526" s="3" t="s">
        <v>1622</v>
      </c>
      <c r="H3526" s="3" t="s">
        <v>3711</v>
      </c>
      <c r="I3526" s="4">
        <v>19.649999999999999</v>
      </c>
    </row>
    <row r="3527" spans="1:9" x14ac:dyDescent="0.2">
      <c r="A3527" s="2">
        <v>534724</v>
      </c>
      <c r="B3527" s="3" t="s">
        <v>19</v>
      </c>
      <c r="C3527" s="3" t="s">
        <v>20</v>
      </c>
      <c r="D3527" s="3" t="s">
        <v>2492</v>
      </c>
      <c r="E3527" s="3" t="s">
        <v>3694</v>
      </c>
      <c r="F3527" s="3" t="s">
        <v>72</v>
      </c>
      <c r="G3527" s="3" t="s">
        <v>73</v>
      </c>
      <c r="H3527" s="3" t="s">
        <v>3712</v>
      </c>
      <c r="I3527" s="4">
        <v>9.85</v>
      </c>
    </row>
    <row r="3528" spans="1:9" x14ac:dyDescent="0.2">
      <c r="A3528" s="2">
        <v>538459</v>
      </c>
      <c r="B3528" s="3" t="s">
        <v>19</v>
      </c>
      <c r="C3528" s="3" t="s">
        <v>20</v>
      </c>
      <c r="D3528" s="3" t="s">
        <v>2492</v>
      </c>
      <c r="E3528" s="3" t="s">
        <v>3694</v>
      </c>
      <c r="F3528" s="3" t="s">
        <v>72</v>
      </c>
      <c r="G3528" s="3" t="s">
        <v>73</v>
      </c>
      <c r="H3528" s="3" t="s">
        <v>3713</v>
      </c>
      <c r="I3528" s="4">
        <v>13.47</v>
      </c>
    </row>
    <row r="3529" spans="1:9" x14ac:dyDescent="0.2">
      <c r="A3529" s="2">
        <v>13610</v>
      </c>
      <c r="B3529" s="3" t="s">
        <v>19</v>
      </c>
      <c r="C3529" s="3" t="s">
        <v>20</v>
      </c>
      <c r="D3529" s="3" t="s">
        <v>2492</v>
      </c>
      <c r="E3529" s="3" t="s">
        <v>3714</v>
      </c>
      <c r="F3529" s="3" t="s">
        <v>2533</v>
      </c>
      <c r="G3529" s="3" t="s">
        <v>3533</v>
      </c>
      <c r="H3529" s="3" t="s">
        <v>3715</v>
      </c>
      <c r="I3529" s="4">
        <v>4.05</v>
      </c>
    </row>
    <row r="3530" spans="1:9" x14ac:dyDescent="0.2">
      <c r="A3530" s="2">
        <v>545750</v>
      </c>
      <c r="B3530" s="3" t="s">
        <v>19</v>
      </c>
      <c r="C3530" s="3" t="s">
        <v>20</v>
      </c>
      <c r="D3530" s="3" t="s">
        <v>2492</v>
      </c>
      <c r="E3530" s="3" t="s">
        <v>3714</v>
      </c>
      <c r="F3530" s="3" t="s">
        <v>2533</v>
      </c>
      <c r="G3530" s="3" t="s">
        <v>3533</v>
      </c>
      <c r="H3530" s="3" t="s">
        <v>3716</v>
      </c>
      <c r="I3530" s="4">
        <v>11.25</v>
      </c>
    </row>
    <row r="3531" spans="1:9" x14ac:dyDescent="0.2">
      <c r="A3531" s="2">
        <v>133689</v>
      </c>
      <c r="B3531" s="3" t="s">
        <v>19</v>
      </c>
      <c r="C3531" s="3" t="s">
        <v>20</v>
      </c>
      <c r="D3531" s="3" t="s">
        <v>2492</v>
      </c>
      <c r="E3531" s="3" t="s">
        <v>3714</v>
      </c>
      <c r="F3531" s="3" t="s">
        <v>1621</v>
      </c>
      <c r="G3531" s="3" t="s">
        <v>3531</v>
      </c>
      <c r="H3531" s="3" t="s">
        <v>3717</v>
      </c>
      <c r="I3531" s="4">
        <v>3.21</v>
      </c>
    </row>
    <row r="3532" spans="1:9" x14ac:dyDescent="0.2">
      <c r="A3532" s="2">
        <v>463138</v>
      </c>
      <c r="B3532" s="3" t="s">
        <v>19</v>
      </c>
      <c r="C3532" s="3" t="s">
        <v>20</v>
      </c>
      <c r="D3532" s="3" t="s">
        <v>2492</v>
      </c>
      <c r="E3532" s="3" t="s">
        <v>3714</v>
      </c>
      <c r="F3532" s="3" t="s">
        <v>1621</v>
      </c>
      <c r="G3532" s="3" t="s">
        <v>1622</v>
      </c>
      <c r="H3532" s="3" t="s">
        <v>3718</v>
      </c>
      <c r="I3532" s="4">
        <v>3.96</v>
      </c>
    </row>
    <row r="3533" spans="1:9" x14ac:dyDescent="0.2">
      <c r="A3533" s="2">
        <v>505088</v>
      </c>
      <c r="B3533" s="3" t="s">
        <v>19</v>
      </c>
      <c r="C3533" s="3" t="s">
        <v>20</v>
      </c>
      <c r="D3533" s="3" t="s">
        <v>2492</v>
      </c>
      <c r="E3533" s="3" t="s">
        <v>3714</v>
      </c>
      <c r="F3533" s="3" t="s">
        <v>1621</v>
      </c>
      <c r="G3533" s="3" t="s">
        <v>1622</v>
      </c>
      <c r="H3533" s="3" t="s">
        <v>3719</v>
      </c>
      <c r="I3533" s="4">
        <v>4.43</v>
      </c>
    </row>
    <row r="3534" spans="1:9" x14ac:dyDescent="0.2">
      <c r="A3534" s="2">
        <v>505090</v>
      </c>
      <c r="B3534" s="3" t="s">
        <v>19</v>
      </c>
      <c r="C3534" s="3" t="s">
        <v>20</v>
      </c>
      <c r="D3534" s="3" t="s">
        <v>2492</v>
      </c>
      <c r="E3534" s="3" t="s">
        <v>3714</v>
      </c>
      <c r="F3534" s="3" t="s">
        <v>1621</v>
      </c>
      <c r="G3534" s="3" t="s">
        <v>1622</v>
      </c>
      <c r="H3534" s="3" t="s">
        <v>3720</v>
      </c>
      <c r="I3534" s="4">
        <v>4.4800000000000004</v>
      </c>
    </row>
    <row r="3535" spans="1:9" x14ac:dyDescent="0.2">
      <c r="A3535" s="2">
        <v>474430</v>
      </c>
      <c r="B3535" s="3" t="s">
        <v>19</v>
      </c>
      <c r="C3535" s="3" t="s">
        <v>20</v>
      </c>
      <c r="D3535" s="3" t="s">
        <v>2492</v>
      </c>
      <c r="E3535" s="3" t="s">
        <v>3714</v>
      </c>
      <c r="F3535" s="3" t="s">
        <v>1621</v>
      </c>
      <c r="G3535" s="3" t="s">
        <v>3440</v>
      </c>
      <c r="H3535" s="3" t="s">
        <v>3721</v>
      </c>
      <c r="I3535" s="4">
        <v>17.77</v>
      </c>
    </row>
    <row r="3536" spans="1:9" x14ac:dyDescent="0.2">
      <c r="A3536" s="2">
        <v>474433</v>
      </c>
      <c r="B3536" s="3" t="s">
        <v>19</v>
      </c>
      <c r="C3536" s="3" t="s">
        <v>20</v>
      </c>
      <c r="D3536" s="3" t="s">
        <v>2492</v>
      </c>
      <c r="E3536" s="3" t="s">
        <v>3714</v>
      </c>
      <c r="F3536" s="3" t="s">
        <v>1621</v>
      </c>
      <c r="G3536" s="3" t="s">
        <v>3440</v>
      </c>
      <c r="H3536" s="3" t="s">
        <v>3722</v>
      </c>
      <c r="I3536" s="4">
        <v>14.49</v>
      </c>
    </row>
    <row r="3537" spans="1:9" x14ac:dyDescent="0.2">
      <c r="A3537" s="2">
        <v>587665</v>
      </c>
      <c r="B3537" s="3" t="s">
        <v>19</v>
      </c>
      <c r="C3537" s="3" t="s">
        <v>20</v>
      </c>
      <c r="D3537" s="3" t="s">
        <v>2492</v>
      </c>
      <c r="E3537" s="3" t="s">
        <v>3714</v>
      </c>
      <c r="F3537" s="3" t="s">
        <v>1621</v>
      </c>
      <c r="G3537" s="3" t="s">
        <v>3440</v>
      </c>
      <c r="H3537" s="3" t="s">
        <v>3723</v>
      </c>
      <c r="I3537" s="4">
        <v>7.03</v>
      </c>
    </row>
    <row r="3538" spans="1:9" x14ac:dyDescent="0.2">
      <c r="A3538" s="2">
        <v>502808</v>
      </c>
      <c r="B3538" s="3" t="s">
        <v>19</v>
      </c>
      <c r="C3538" s="3" t="s">
        <v>20</v>
      </c>
      <c r="D3538" s="3" t="s">
        <v>2492</v>
      </c>
      <c r="E3538" s="3" t="s">
        <v>3714</v>
      </c>
      <c r="F3538" s="3" t="s">
        <v>1621</v>
      </c>
      <c r="G3538" s="3" t="s">
        <v>3524</v>
      </c>
      <c r="H3538" s="3" t="s">
        <v>3724</v>
      </c>
      <c r="I3538" s="4">
        <v>4.42</v>
      </c>
    </row>
    <row r="3539" spans="1:9" x14ac:dyDescent="0.2">
      <c r="A3539" s="2">
        <v>64374</v>
      </c>
      <c r="B3539" s="3" t="s">
        <v>19</v>
      </c>
      <c r="C3539" s="3" t="s">
        <v>20</v>
      </c>
      <c r="D3539" s="3" t="s">
        <v>2492</v>
      </c>
      <c r="E3539" s="3" t="s">
        <v>3714</v>
      </c>
      <c r="F3539" s="3" t="s">
        <v>72</v>
      </c>
      <c r="G3539" s="3" t="s">
        <v>73</v>
      </c>
      <c r="H3539" s="3" t="s">
        <v>3725</v>
      </c>
      <c r="I3539" s="4">
        <v>3.7</v>
      </c>
    </row>
    <row r="3540" spans="1:9" x14ac:dyDescent="0.2">
      <c r="A3540" s="2">
        <v>556585</v>
      </c>
      <c r="B3540" s="3" t="s">
        <v>19</v>
      </c>
      <c r="C3540" s="3" t="s">
        <v>20</v>
      </c>
      <c r="D3540" s="3" t="s">
        <v>2492</v>
      </c>
      <c r="E3540" s="3" t="s">
        <v>3714</v>
      </c>
      <c r="F3540" s="3" t="s">
        <v>72</v>
      </c>
      <c r="G3540" s="3" t="s">
        <v>73</v>
      </c>
      <c r="H3540" s="3" t="s">
        <v>3726</v>
      </c>
      <c r="I3540" s="4">
        <v>3.39</v>
      </c>
    </row>
    <row r="3541" spans="1:9" x14ac:dyDescent="0.2">
      <c r="A3541" s="2">
        <v>567237</v>
      </c>
      <c r="B3541" s="3" t="s">
        <v>19</v>
      </c>
      <c r="C3541" s="3" t="s">
        <v>20</v>
      </c>
      <c r="D3541" s="3" t="s">
        <v>2492</v>
      </c>
      <c r="E3541" s="3" t="s">
        <v>3714</v>
      </c>
      <c r="F3541" s="3" t="s">
        <v>72</v>
      </c>
      <c r="G3541" s="3" t="s">
        <v>73</v>
      </c>
      <c r="H3541" s="3" t="s">
        <v>3727</v>
      </c>
      <c r="I3541" s="4">
        <v>20.95</v>
      </c>
    </row>
    <row r="3542" spans="1:9" x14ac:dyDescent="0.2">
      <c r="A3542" s="2">
        <v>567239</v>
      </c>
      <c r="B3542" s="3" t="s">
        <v>19</v>
      </c>
      <c r="C3542" s="3" t="s">
        <v>20</v>
      </c>
      <c r="D3542" s="3" t="s">
        <v>2492</v>
      </c>
      <c r="E3542" s="3" t="s">
        <v>3714</v>
      </c>
      <c r="F3542" s="3" t="s">
        <v>72</v>
      </c>
      <c r="G3542" s="3" t="s">
        <v>73</v>
      </c>
      <c r="H3542" s="3" t="s">
        <v>3728</v>
      </c>
      <c r="I3542" s="4">
        <v>15.53</v>
      </c>
    </row>
    <row r="3543" spans="1:9" x14ac:dyDescent="0.2">
      <c r="A3543" s="2">
        <v>102672</v>
      </c>
      <c r="B3543" s="3" t="s">
        <v>19</v>
      </c>
      <c r="C3543" s="3" t="s">
        <v>20</v>
      </c>
      <c r="D3543" s="3" t="s">
        <v>2492</v>
      </c>
      <c r="E3543" s="3" t="s">
        <v>3729</v>
      </c>
      <c r="F3543" s="3" t="s">
        <v>2649</v>
      </c>
      <c r="G3543" s="3" t="s">
        <v>2650</v>
      </c>
      <c r="H3543" s="3" t="s">
        <v>3730</v>
      </c>
      <c r="I3543" s="4">
        <v>9.09</v>
      </c>
    </row>
    <row r="3544" spans="1:9" x14ac:dyDescent="0.2">
      <c r="A3544" s="2">
        <v>102675</v>
      </c>
      <c r="B3544" s="3" t="s">
        <v>19</v>
      </c>
      <c r="C3544" s="3" t="s">
        <v>20</v>
      </c>
      <c r="D3544" s="3" t="s">
        <v>2492</v>
      </c>
      <c r="E3544" s="3" t="s">
        <v>3729</v>
      </c>
      <c r="F3544" s="3" t="s">
        <v>2649</v>
      </c>
      <c r="G3544" s="3" t="s">
        <v>2650</v>
      </c>
      <c r="H3544" s="3" t="s">
        <v>3731</v>
      </c>
      <c r="I3544" s="4">
        <v>9.09</v>
      </c>
    </row>
    <row r="3545" spans="1:9" x14ac:dyDescent="0.2">
      <c r="A3545" s="2">
        <v>102669</v>
      </c>
      <c r="B3545" s="3" t="s">
        <v>19</v>
      </c>
      <c r="C3545" s="3" t="s">
        <v>20</v>
      </c>
      <c r="D3545" s="3" t="s">
        <v>2492</v>
      </c>
      <c r="E3545" s="3" t="s">
        <v>3729</v>
      </c>
      <c r="F3545" s="3" t="s">
        <v>2649</v>
      </c>
      <c r="G3545" s="3" t="s">
        <v>2650</v>
      </c>
      <c r="H3545" s="3" t="s">
        <v>3732</v>
      </c>
      <c r="I3545" s="4">
        <v>9.09</v>
      </c>
    </row>
    <row r="3546" spans="1:9" x14ac:dyDescent="0.2">
      <c r="A3546" s="2">
        <v>459976</v>
      </c>
      <c r="B3546" s="3" t="s">
        <v>19</v>
      </c>
      <c r="C3546" s="3" t="s">
        <v>20</v>
      </c>
      <c r="D3546" s="3" t="s">
        <v>2492</v>
      </c>
      <c r="E3546" s="3" t="s">
        <v>3729</v>
      </c>
      <c r="F3546" s="3" t="s">
        <v>2649</v>
      </c>
      <c r="G3546" s="3" t="s">
        <v>2650</v>
      </c>
      <c r="H3546" s="3" t="s">
        <v>3733</v>
      </c>
      <c r="I3546" s="4">
        <v>7.18</v>
      </c>
    </row>
    <row r="3547" spans="1:9" x14ac:dyDescent="0.2">
      <c r="A3547" s="2">
        <v>414919</v>
      </c>
      <c r="B3547" s="3" t="s">
        <v>19</v>
      </c>
      <c r="C3547" s="3" t="s">
        <v>20</v>
      </c>
      <c r="D3547" s="3" t="s">
        <v>2492</v>
      </c>
      <c r="E3547" s="3" t="s">
        <v>3729</v>
      </c>
      <c r="F3547" s="3" t="s">
        <v>2271</v>
      </c>
      <c r="G3547" s="3" t="s">
        <v>2272</v>
      </c>
      <c r="H3547" s="3" t="s">
        <v>3734</v>
      </c>
      <c r="I3547" s="4">
        <v>4.1900000000000004</v>
      </c>
    </row>
    <row r="3548" spans="1:9" x14ac:dyDescent="0.2">
      <c r="A3548" s="2">
        <v>482461</v>
      </c>
      <c r="B3548" s="3" t="s">
        <v>19</v>
      </c>
      <c r="C3548" s="3" t="s">
        <v>20</v>
      </c>
      <c r="D3548" s="3" t="s">
        <v>2492</v>
      </c>
      <c r="E3548" s="3" t="s">
        <v>3729</v>
      </c>
      <c r="F3548" s="3" t="s">
        <v>2271</v>
      </c>
      <c r="G3548" s="3" t="s">
        <v>2272</v>
      </c>
      <c r="H3548" s="3" t="s">
        <v>3735</v>
      </c>
      <c r="I3548" s="4">
        <v>10.48</v>
      </c>
    </row>
    <row r="3549" spans="1:9" x14ac:dyDescent="0.2">
      <c r="A3549" s="2">
        <v>482462</v>
      </c>
      <c r="B3549" s="3" t="s">
        <v>19</v>
      </c>
      <c r="C3549" s="3" t="s">
        <v>20</v>
      </c>
      <c r="D3549" s="3" t="s">
        <v>2492</v>
      </c>
      <c r="E3549" s="3" t="s">
        <v>3729</v>
      </c>
      <c r="F3549" s="3" t="s">
        <v>2271</v>
      </c>
      <c r="G3549" s="3" t="s">
        <v>2272</v>
      </c>
      <c r="H3549" s="3" t="s">
        <v>3736</v>
      </c>
      <c r="I3549" s="4">
        <v>10.55</v>
      </c>
    </row>
    <row r="3550" spans="1:9" x14ac:dyDescent="0.2">
      <c r="A3550" s="2">
        <v>497450</v>
      </c>
      <c r="B3550" s="3" t="s">
        <v>19</v>
      </c>
      <c r="C3550" s="3" t="s">
        <v>20</v>
      </c>
      <c r="D3550" s="3" t="s">
        <v>2492</v>
      </c>
      <c r="E3550" s="3" t="s">
        <v>3729</v>
      </c>
      <c r="F3550" s="3" t="s">
        <v>2271</v>
      </c>
      <c r="G3550" s="3" t="s">
        <v>2272</v>
      </c>
      <c r="H3550" s="3" t="s">
        <v>3737</v>
      </c>
      <c r="I3550" s="4">
        <v>4.43</v>
      </c>
    </row>
    <row r="3551" spans="1:9" x14ac:dyDescent="0.2">
      <c r="A3551" s="2">
        <v>497454</v>
      </c>
      <c r="B3551" s="3" t="s">
        <v>19</v>
      </c>
      <c r="C3551" s="3" t="s">
        <v>20</v>
      </c>
      <c r="D3551" s="3" t="s">
        <v>2492</v>
      </c>
      <c r="E3551" s="3" t="s">
        <v>3729</v>
      </c>
      <c r="F3551" s="3" t="s">
        <v>2271</v>
      </c>
      <c r="G3551" s="3" t="s">
        <v>2272</v>
      </c>
      <c r="H3551" s="3" t="s">
        <v>3738</v>
      </c>
      <c r="I3551" s="4">
        <v>10.73</v>
      </c>
    </row>
    <row r="3552" spans="1:9" x14ac:dyDescent="0.2">
      <c r="A3552" s="2">
        <v>463463</v>
      </c>
      <c r="B3552" s="3" t="s">
        <v>19</v>
      </c>
      <c r="C3552" s="3" t="s">
        <v>20</v>
      </c>
      <c r="D3552" s="3" t="s">
        <v>2492</v>
      </c>
      <c r="E3552" s="3" t="s">
        <v>3729</v>
      </c>
      <c r="F3552" s="3" t="s">
        <v>2271</v>
      </c>
      <c r="G3552" s="3" t="s">
        <v>2567</v>
      </c>
      <c r="H3552" s="3" t="s">
        <v>3739</v>
      </c>
      <c r="I3552" s="4">
        <v>1.88</v>
      </c>
    </row>
    <row r="3553" spans="1:9" x14ac:dyDescent="0.2">
      <c r="A3553" s="2">
        <v>557568</v>
      </c>
      <c r="B3553" s="3" t="s">
        <v>19</v>
      </c>
      <c r="C3553" s="3" t="s">
        <v>20</v>
      </c>
      <c r="D3553" s="3" t="s">
        <v>2492</v>
      </c>
      <c r="E3553" s="3" t="s">
        <v>3729</v>
      </c>
      <c r="F3553" s="3" t="s">
        <v>2271</v>
      </c>
      <c r="G3553" s="3" t="s">
        <v>2567</v>
      </c>
      <c r="H3553" s="3" t="s">
        <v>3740</v>
      </c>
      <c r="I3553" s="4">
        <v>5.58</v>
      </c>
    </row>
    <row r="3554" spans="1:9" x14ac:dyDescent="0.2">
      <c r="A3554" s="2">
        <v>563681</v>
      </c>
      <c r="B3554" s="3" t="s">
        <v>19</v>
      </c>
      <c r="C3554" s="3" t="s">
        <v>20</v>
      </c>
      <c r="D3554" s="3" t="s">
        <v>2492</v>
      </c>
      <c r="E3554" s="3" t="s">
        <v>3729</v>
      </c>
      <c r="F3554" s="3" t="s">
        <v>2271</v>
      </c>
      <c r="G3554" s="3" t="s">
        <v>2567</v>
      </c>
      <c r="H3554" s="3" t="s">
        <v>3741</v>
      </c>
      <c r="I3554" s="4">
        <v>5.58</v>
      </c>
    </row>
    <row r="3555" spans="1:9" x14ac:dyDescent="0.2">
      <c r="A3555" s="2">
        <v>563682</v>
      </c>
      <c r="B3555" s="3" t="s">
        <v>19</v>
      </c>
      <c r="C3555" s="3" t="s">
        <v>20</v>
      </c>
      <c r="D3555" s="3" t="s">
        <v>2492</v>
      </c>
      <c r="E3555" s="3" t="s">
        <v>3729</v>
      </c>
      <c r="F3555" s="3" t="s">
        <v>2271</v>
      </c>
      <c r="G3555" s="3" t="s">
        <v>2567</v>
      </c>
      <c r="H3555" s="3" t="s">
        <v>3742</v>
      </c>
      <c r="I3555" s="4">
        <v>8.75</v>
      </c>
    </row>
    <row r="3556" spans="1:9" x14ac:dyDescent="0.2">
      <c r="A3556" s="2">
        <v>480924</v>
      </c>
      <c r="B3556" s="3" t="s">
        <v>19</v>
      </c>
      <c r="C3556" s="3" t="s">
        <v>20</v>
      </c>
      <c r="D3556" s="3" t="s">
        <v>2492</v>
      </c>
      <c r="E3556" s="3" t="s">
        <v>3729</v>
      </c>
      <c r="F3556" s="3" t="s">
        <v>2271</v>
      </c>
      <c r="G3556" s="3" t="s">
        <v>361</v>
      </c>
      <c r="H3556" s="3" t="s">
        <v>3743</v>
      </c>
      <c r="I3556" s="4">
        <v>9.57</v>
      </c>
    </row>
    <row r="3557" spans="1:9" x14ac:dyDescent="0.2">
      <c r="A3557" s="2">
        <v>480925</v>
      </c>
      <c r="B3557" s="3" t="s">
        <v>19</v>
      </c>
      <c r="C3557" s="3" t="s">
        <v>20</v>
      </c>
      <c r="D3557" s="3" t="s">
        <v>2492</v>
      </c>
      <c r="E3557" s="3" t="s">
        <v>3729</v>
      </c>
      <c r="F3557" s="3" t="s">
        <v>2271</v>
      </c>
      <c r="G3557" s="3" t="s">
        <v>361</v>
      </c>
      <c r="H3557" s="3" t="s">
        <v>3744</v>
      </c>
      <c r="I3557" s="4">
        <v>9.57</v>
      </c>
    </row>
    <row r="3558" spans="1:9" x14ac:dyDescent="0.2">
      <c r="A3558" s="2">
        <v>480928</v>
      </c>
      <c r="B3558" s="3" t="s">
        <v>19</v>
      </c>
      <c r="C3558" s="3" t="s">
        <v>20</v>
      </c>
      <c r="D3558" s="3" t="s">
        <v>2492</v>
      </c>
      <c r="E3558" s="3" t="s">
        <v>3729</v>
      </c>
      <c r="F3558" s="3" t="s">
        <v>2271</v>
      </c>
      <c r="G3558" s="3" t="s">
        <v>361</v>
      </c>
      <c r="H3558" s="3" t="s">
        <v>3745</v>
      </c>
      <c r="I3558" s="4">
        <v>9.57</v>
      </c>
    </row>
    <row r="3559" spans="1:9" x14ac:dyDescent="0.2">
      <c r="A3559" s="2">
        <v>495525</v>
      </c>
      <c r="B3559" s="3" t="s">
        <v>19</v>
      </c>
      <c r="C3559" s="3" t="s">
        <v>20</v>
      </c>
      <c r="D3559" s="3" t="s">
        <v>2492</v>
      </c>
      <c r="E3559" s="3" t="s">
        <v>3729</v>
      </c>
      <c r="F3559" s="3" t="s">
        <v>2271</v>
      </c>
      <c r="G3559" s="3" t="s">
        <v>2564</v>
      </c>
      <c r="H3559" s="3" t="s">
        <v>3746</v>
      </c>
      <c r="I3559" s="4">
        <v>8.08</v>
      </c>
    </row>
    <row r="3560" spans="1:9" x14ac:dyDescent="0.2">
      <c r="A3560" s="2">
        <v>515913</v>
      </c>
      <c r="B3560" s="3" t="s">
        <v>19</v>
      </c>
      <c r="C3560" s="3" t="s">
        <v>20</v>
      </c>
      <c r="D3560" s="3" t="s">
        <v>2492</v>
      </c>
      <c r="E3560" s="3" t="s">
        <v>3729</v>
      </c>
      <c r="F3560" s="3" t="s">
        <v>2271</v>
      </c>
      <c r="G3560" s="3" t="s">
        <v>2564</v>
      </c>
      <c r="H3560" s="3" t="s">
        <v>3747</v>
      </c>
      <c r="I3560" s="4">
        <v>6.23</v>
      </c>
    </row>
    <row r="3561" spans="1:9" x14ac:dyDescent="0.2">
      <c r="A3561" s="2">
        <v>467351</v>
      </c>
      <c r="B3561" s="3" t="s">
        <v>19</v>
      </c>
      <c r="C3561" s="3" t="s">
        <v>20</v>
      </c>
      <c r="D3561" s="3" t="s">
        <v>2492</v>
      </c>
      <c r="E3561" s="3" t="s">
        <v>3729</v>
      </c>
      <c r="F3561" s="3" t="s">
        <v>1669</v>
      </c>
      <c r="G3561" s="3" t="s">
        <v>1670</v>
      </c>
      <c r="H3561" s="3" t="s">
        <v>3748</v>
      </c>
      <c r="I3561" s="4">
        <v>10.69</v>
      </c>
    </row>
    <row r="3562" spans="1:9" x14ac:dyDescent="0.2">
      <c r="A3562" s="2">
        <v>467353</v>
      </c>
      <c r="B3562" s="3" t="s">
        <v>19</v>
      </c>
      <c r="C3562" s="3" t="s">
        <v>20</v>
      </c>
      <c r="D3562" s="3" t="s">
        <v>2492</v>
      </c>
      <c r="E3562" s="3" t="s">
        <v>3729</v>
      </c>
      <c r="F3562" s="3" t="s">
        <v>1669</v>
      </c>
      <c r="G3562" s="3" t="s">
        <v>1670</v>
      </c>
      <c r="H3562" s="3" t="s">
        <v>3749</v>
      </c>
      <c r="I3562" s="4">
        <v>2.25</v>
      </c>
    </row>
    <row r="3563" spans="1:9" x14ac:dyDescent="0.2">
      <c r="A3563" s="2">
        <v>467359</v>
      </c>
      <c r="B3563" s="3" t="s">
        <v>19</v>
      </c>
      <c r="C3563" s="3" t="s">
        <v>20</v>
      </c>
      <c r="D3563" s="3" t="s">
        <v>2492</v>
      </c>
      <c r="E3563" s="3" t="s">
        <v>3729</v>
      </c>
      <c r="F3563" s="3" t="s">
        <v>1669</v>
      </c>
      <c r="G3563" s="3" t="s">
        <v>1670</v>
      </c>
      <c r="H3563" s="3" t="s">
        <v>3750</v>
      </c>
      <c r="I3563" s="4">
        <v>10.69</v>
      </c>
    </row>
    <row r="3564" spans="1:9" x14ac:dyDescent="0.2">
      <c r="A3564" s="2">
        <v>467361</v>
      </c>
      <c r="B3564" s="3" t="s">
        <v>19</v>
      </c>
      <c r="C3564" s="3" t="s">
        <v>20</v>
      </c>
      <c r="D3564" s="3" t="s">
        <v>2492</v>
      </c>
      <c r="E3564" s="3" t="s">
        <v>3729</v>
      </c>
      <c r="F3564" s="3" t="s">
        <v>1669</v>
      </c>
      <c r="G3564" s="3" t="s">
        <v>1670</v>
      </c>
      <c r="H3564" s="3" t="s">
        <v>3751</v>
      </c>
      <c r="I3564" s="4">
        <v>2.25</v>
      </c>
    </row>
    <row r="3565" spans="1:9" x14ac:dyDescent="0.2">
      <c r="A3565" s="2">
        <v>467366</v>
      </c>
      <c r="B3565" s="3" t="s">
        <v>19</v>
      </c>
      <c r="C3565" s="3" t="s">
        <v>20</v>
      </c>
      <c r="D3565" s="3" t="s">
        <v>2492</v>
      </c>
      <c r="E3565" s="3" t="s">
        <v>3729</v>
      </c>
      <c r="F3565" s="3" t="s">
        <v>1669</v>
      </c>
      <c r="G3565" s="3" t="s">
        <v>1670</v>
      </c>
      <c r="H3565" s="3" t="s">
        <v>3752</v>
      </c>
      <c r="I3565" s="4">
        <v>2.9</v>
      </c>
    </row>
    <row r="3566" spans="1:9" x14ac:dyDescent="0.2">
      <c r="A3566" s="2">
        <v>467369</v>
      </c>
      <c r="B3566" s="3" t="s">
        <v>19</v>
      </c>
      <c r="C3566" s="3" t="s">
        <v>20</v>
      </c>
      <c r="D3566" s="3" t="s">
        <v>2492</v>
      </c>
      <c r="E3566" s="3" t="s">
        <v>3729</v>
      </c>
      <c r="F3566" s="3" t="s">
        <v>1669</v>
      </c>
      <c r="G3566" s="3" t="s">
        <v>1670</v>
      </c>
      <c r="H3566" s="3" t="s">
        <v>3753</v>
      </c>
      <c r="I3566" s="4">
        <v>2.25</v>
      </c>
    </row>
    <row r="3567" spans="1:9" x14ac:dyDescent="0.2">
      <c r="A3567" s="2">
        <v>467370</v>
      </c>
      <c r="B3567" s="3" t="s">
        <v>19</v>
      </c>
      <c r="C3567" s="3" t="s">
        <v>20</v>
      </c>
      <c r="D3567" s="3" t="s">
        <v>2492</v>
      </c>
      <c r="E3567" s="3" t="s">
        <v>3729</v>
      </c>
      <c r="F3567" s="3" t="s">
        <v>1669</v>
      </c>
      <c r="G3567" s="3" t="s">
        <v>1670</v>
      </c>
      <c r="H3567" s="3" t="s">
        <v>3754</v>
      </c>
      <c r="I3567" s="4">
        <v>2.25</v>
      </c>
    </row>
    <row r="3568" spans="1:9" x14ac:dyDescent="0.2">
      <c r="A3568" s="2">
        <v>467371</v>
      </c>
      <c r="B3568" s="3" t="s">
        <v>19</v>
      </c>
      <c r="C3568" s="3" t="s">
        <v>20</v>
      </c>
      <c r="D3568" s="3" t="s">
        <v>2492</v>
      </c>
      <c r="E3568" s="3" t="s">
        <v>3729</v>
      </c>
      <c r="F3568" s="3" t="s">
        <v>1669</v>
      </c>
      <c r="G3568" s="3" t="s">
        <v>1670</v>
      </c>
      <c r="H3568" s="3" t="s">
        <v>3755</v>
      </c>
      <c r="I3568" s="4">
        <v>12.55</v>
      </c>
    </row>
    <row r="3569" spans="1:9" x14ac:dyDescent="0.2">
      <c r="A3569" s="2">
        <v>467372</v>
      </c>
      <c r="B3569" s="3" t="s">
        <v>19</v>
      </c>
      <c r="C3569" s="3" t="s">
        <v>20</v>
      </c>
      <c r="D3569" s="3" t="s">
        <v>2492</v>
      </c>
      <c r="E3569" s="3" t="s">
        <v>3729</v>
      </c>
      <c r="F3569" s="3" t="s">
        <v>1669</v>
      </c>
      <c r="G3569" s="3" t="s">
        <v>1670</v>
      </c>
      <c r="H3569" s="3" t="s">
        <v>3756</v>
      </c>
      <c r="I3569" s="4">
        <v>10.69</v>
      </c>
    </row>
    <row r="3570" spans="1:9" x14ac:dyDescent="0.2">
      <c r="A3570" s="2">
        <v>467374</v>
      </c>
      <c r="B3570" s="3" t="s">
        <v>19</v>
      </c>
      <c r="C3570" s="3" t="s">
        <v>20</v>
      </c>
      <c r="D3570" s="3" t="s">
        <v>2492</v>
      </c>
      <c r="E3570" s="3" t="s">
        <v>3729</v>
      </c>
      <c r="F3570" s="3" t="s">
        <v>1669</v>
      </c>
      <c r="G3570" s="3" t="s">
        <v>1670</v>
      </c>
      <c r="H3570" s="3" t="s">
        <v>3757</v>
      </c>
      <c r="I3570" s="4">
        <v>10.69</v>
      </c>
    </row>
    <row r="3571" spans="1:9" x14ac:dyDescent="0.2">
      <c r="A3571" s="2">
        <v>467365</v>
      </c>
      <c r="B3571" s="3" t="s">
        <v>19</v>
      </c>
      <c r="C3571" s="3" t="s">
        <v>20</v>
      </c>
      <c r="D3571" s="3" t="s">
        <v>2492</v>
      </c>
      <c r="E3571" s="3" t="s">
        <v>3729</v>
      </c>
      <c r="F3571" s="3" t="s">
        <v>1669</v>
      </c>
      <c r="G3571" s="3" t="s">
        <v>1670</v>
      </c>
      <c r="H3571" s="3" t="s">
        <v>3758</v>
      </c>
      <c r="I3571" s="4">
        <v>10.69</v>
      </c>
    </row>
    <row r="3572" spans="1:9" x14ac:dyDescent="0.2">
      <c r="A3572" s="2">
        <v>542473</v>
      </c>
      <c r="B3572" s="3" t="s">
        <v>19</v>
      </c>
      <c r="C3572" s="3" t="s">
        <v>20</v>
      </c>
      <c r="D3572" s="3" t="s">
        <v>2492</v>
      </c>
      <c r="E3572" s="3" t="s">
        <v>3729</v>
      </c>
      <c r="F3572" s="3" t="s">
        <v>1669</v>
      </c>
      <c r="G3572" s="3" t="s">
        <v>1670</v>
      </c>
      <c r="H3572" s="3" t="s">
        <v>3759</v>
      </c>
      <c r="I3572" s="4">
        <v>7.22</v>
      </c>
    </row>
    <row r="3573" spans="1:9" x14ac:dyDescent="0.2">
      <c r="A3573" s="2">
        <v>482503</v>
      </c>
      <c r="B3573" s="3" t="s">
        <v>19</v>
      </c>
      <c r="C3573" s="3" t="s">
        <v>20</v>
      </c>
      <c r="D3573" s="3" t="s">
        <v>2492</v>
      </c>
      <c r="E3573" s="3" t="s">
        <v>3729</v>
      </c>
      <c r="F3573" s="3" t="s">
        <v>1621</v>
      </c>
      <c r="G3573" s="3" t="s">
        <v>2505</v>
      </c>
      <c r="H3573" s="3" t="s">
        <v>3760</v>
      </c>
      <c r="I3573" s="4">
        <v>10.71</v>
      </c>
    </row>
    <row r="3574" spans="1:9" x14ac:dyDescent="0.2">
      <c r="A3574" s="2">
        <v>490129</v>
      </c>
      <c r="B3574" s="3" t="s">
        <v>19</v>
      </c>
      <c r="C3574" s="3" t="s">
        <v>20</v>
      </c>
      <c r="D3574" s="3" t="s">
        <v>2492</v>
      </c>
      <c r="E3574" s="3" t="s">
        <v>3729</v>
      </c>
      <c r="F3574" s="3" t="s">
        <v>1621</v>
      </c>
      <c r="G3574" s="3" t="s">
        <v>3761</v>
      </c>
      <c r="H3574" s="3" t="s">
        <v>3762</v>
      </c>
      <c r="I3574" s="4">
        <v>6.87</v>
      </c>
    </row>
    <row r="3575" spans="1:9" x14ac:dyDescent="0.2">
      <c r="A3575" s="2">
        <v>538963</v>
      </c>
      <c r="B3575" s="3" t="s">
        <v>19</v>
      </c>
      <c r="C3575" s="3" t="s">
        <v>20</v>
      </c>
      <c r="D3575" s="3" t="s">
        <v>2492</v>
      </c>
      <c r="E3575" s="3" t="s">
        <v>3729</v>
      </c>
      <c r="F3575" s="3" t="s">
        <v>72</v>
      </c>
      <c r="G3575" s="3" t="s">
        <v>411</v>
      </c>
      <c r="H3575" s="3" t="s">
        <v>3763</v>
      </c>
      <c r="I3575" s="4">
        <v>9.91</v>
      </c>
    </row>
    <row r="3576" spans="1:9" x14ac:dyDescent="0.2">
      <c r="A3576" s="2">
        <v>168857</v>
      </c>
      <c r="B3576" s="3" t="s">
        <v>19</v>
      </c>
      <c r="C3576" s="3" t="s">
        <v>20</v>
      </c>
      <c r="D3576" s="3" t="s">
        <v>2492</v>
      </c>
      <c r="E3576" s="3" t="s">
        <v>3764</v>
      </c>
      <c r="F3576" s="3" t="s">
        <v>2271</v>
      </c>
      <c r="G3576" s="3" t="s">
        <v>3657</v>
      </c>
      <c r="H3576" s="3" t="s">
        <v>3765</v>
      </c>
      <c r="I3576" s="4">
        <v>18.55</v>
      </c>
    </row>
    <row r="3577" spans="1:9" x14ac:dyDescent="0.2">
      <c r="A3577" s="2">
        <v>168866</v>
      </c>
      <c r="B3577" s="3" t="s">
        <v>19</v>
      </c>
      <c r="C3577" s="3" t="s">
        <v>20</v>
      </c>
      <c r="D3577" s="3" t="s">
        <v>2492</v>
      </c>
      <c r="E3577" s="3" t="s">
        <v>3764</v>
      </c>
      <c r="F3577" s="3" t="s">
        <v>2271</v>
      </c>
      <c r="G3577" s="3" t="s">
        <v>3657</v>
      </c>
      <c r="H3577" s="3" t="s">
        <v>3766</v>
      </c>
      <c r="I3577" s="4">
        <v>12.54</v>
      </c>
    </row>
    <row r="3578" spans="1:9" x14ac:dyDescent="0.2">
      <c r="A3578" s="2">
        <v>168867</v>
      </c>
      <c r="B3578" s="3" t="s">
        <v>19</v>
      </c>
      <c r="C3578" s="3" t="s">
        <v>20</v>
      </c>
      <c r="D3578" s="3" t="s">
        <v>2492</v>
      </c>
      <c r="E3578" s="3" t="s">
        <v>3764</v>
      </c>
      <c r="F3578" s="3" t="s">
        <v>2271</v>
      </c>
      <c r="G3578" s="3" t="s">
        <v>3657</v>
      </c>
      <c r="H3578" s="3" t="s">
        <v>3767</v>
      </c>
      <c r="I3578" s="4">
        <v>12.66</v>
      </c>
    </row>
    <row r="3579" spans="1:9" x14ac:dyDescent="0.2">
      <c r="A3579" s="2">
        <v>186739</v>
      </c>
      <c r="B3579" s="3" t="s">
        <v>19</v>
      </c>
      <c r="C3579" s="3" t="s">
        <v>20</v>
      </c>
      <c r="D3579" s="3" t="s">
        <v>2492</v>
      </c>
      <c r="E3579" s="3" t="s">
        <v>3764</v>
      </c>
      <c r="F3579" s="3" t="s">
        <v>2271</v>
      </c>
      <c r="G3579" s="3" t="s">
        <v>3657</v>
      </c>
      <c r="H3579" s="3" t="s">
        <v>3768</v>
      </c>
      <c r="I3579" s="4">
        <v>9.1</v>
      </c>
    </row>
    <row r="3580" spans="1:9" x14ac:dyDescent="0.2">
      <c r="A3580" s="2">
        <v>248696</v>
      </c>
      <c r="B3580" s="3" t="s">
        <v>19</v>
      </c>
      <c r="C3580" s="3" t="s">
        <v>20</v>
      </c>
      <c r="D3580" s="3" t="s">
        <v>2492</v>
      </c>
      <c r="E3580" s="3" t="s">
        <v>3764</v>
      </c>
      <c r="F3580" s="3" t="s">
        <v>2271</v>
      </c>
      <c r="G3580" s="3" t="s">
        <v>3657</v>
      </c>
      <c r="H3580" s="3" t="s">
        <v>3769</v>
      </c>
      <c r="I3580" s="4">
        <v>18.690000000000001</v>
      </c>
    </row>
    <row r="3581" spans="1:9" x14ac:dyDescent="0.2">
      <c r="A3581" s="2">
        <v>299696</v>
      </c>
      <c r="B3581" s="3" t="s">
        <v>19</v>
      </c>
      <c r="C3581" s="3" t="s">
        <v>20</v>
      </c>
      <c r="D3581" s="3" t="s">
        <v>2492</v>
      </c>
      <c r="E3581" s="3" t="s">
        <v>3764</v>
      </c>
      <c r="F3581" s="3" t="s">
        <v>2271</v>
      </c>
      <c r="G3581" s="3" t="s">
        <v>3657</v>
      </c>
      <c r="H3581" s="3" t="s">
        <v>3770</v>
      </c>
      <c r="I3581" s="4">
        <v>8.85</v>
      </c>
    </row>
    <row r="3582" spans="1:9" x14ac:dyDescent="0.2">
      <c r="A3582" s="2">
        <v>299699</v>
      </c>
      <c r="B3582" s="3" t="s">
        <v>19</v>
      </c>
      <c r="C3582" s="3" t="s">
        <v>20</v>
      </c>
      <c r="D3582" s="3" t="s">
        <v>2492</v>
      </c>
      <c r="E3582" s="3" t="s">
        <v>3764</v>
      </c>
      <c r="F3582" s="3" t="s">
        <v>2271</v>
      </c>
      <c r="G3582" s="3" t="s">
        <v>3657</v>
      </c>
      <c r="H3582" s="3" t="s">
        <v>3771</v>
      </c>
      <c r="I3582" s="4">
        <v>9.08</v>
      </c>
    </row>
    <row r="3583" spans="1:9" x14ac:dyDescent="0.2">
      <c r="A3583" s="2">
        <v>299701</v>
      </c>
      <c r="B3583" s="3" t="s">
        <v>19</v>
      </c>
      <c r="C3583" s="3" t="s">
        <v>20</v>
      </c>
      <c r="D3583" s="3" t="s">
        <v>2492</v>
      </c>
      <c r="E3583" s="3" t="s">
        <v>3764</v>
      </c>
      <c r="F3583" s="3" t="s">
        <v>2271</v>
      </c>
      <c r="G3583" s="3" t="s">
        <v>3657</v>
      </c>
      <c r="H3583" s="3" t="s">
        <v>3772</v>
      </c>
      <c r="I3583" s="4">
        <v>11.01</v>
      </c>
    </row>
    <row r="3584" spans="1:9" x14ac:dyDescent="0.2">
      <c r="A3584" s="2">
        <v>299703</v>
      </c>
      <c r="B3584" s="3" t="s">
        <v>19</v>
      </c>
      <c r="C3584" s="3" t="s">
        <v>20</v>
      </c>
      <c r="D3584" s="3" t="s">
        <v>2492</v>
      </c>
      <c r="E3584" s="3" t="s">
        <v>3764</v>
      </c>
      <c r="F3584" s="3" t="s">
        <v>2271</v>
      </c>
      <c r="G3584" s="3" t="s">
        <v>3657</v>
      </c>
      <c r="H3584" s="3" t="s">
        <v>3773</v>
      </c>
      <c r="I3584" s="4">
        <v>11.06</v>
      </c>
    </row>
    <row r="3585" spans="1:9" x14ac:dyDescent="0.2">
      <c r="A3585" s="2">
        <v>381542</v>
      </c>
      <c r="B3585" s="3" t="s">
        <v>19</v>
      </c>
      <c r="C3585" s="3" t="s">
        <v>20</v>
      </c>
      <c r="D3585" s="3" t="s">
        <v>2492</v>
      </c>
      <c r="E3585" s="3" t="s">
        <v>3764</v>
      </c>
      <c r="F3585" s="3" t="s">
        <v>2271</v>
      </c>
      <c r="G3585" s="3" t="s">
        <v>3657</v>
      </c>
      <c r="H3585" s="3" t="s">
        <v>3774</v>
      </c>
      <c r="I3585" s="4">
        <v>21.08</v>
      </c>
    </row>
    <row r="3586" spans="1:9" x14ac:dyDescent="0.2">
      <c r="A3586" s="2">
        <v>381545</v>
      </c>
      <c r="B3586" s="3" t="s">
        <v>19</v>
      </c>
      <c r="C3586" s="3" t="s">
        <v>20</v>
      </c>
      <c r="D3586" s="3" t="s">
        <v>2492</v>
      </c>
      <c r="E3586" s="3" t="s">
        <v>3764</v>
      </c>
      <c r="F3586" s="3" t="s">
        <v>2271</v>
      </c>
      <c r="G3586" s="3" t="s">
        <v>3657</v>
      </c>
      <c r="H3586" s="3" t="s">
        <v>3775</v>
      </c>
      <c r="I3586" s="4">
        <v>20.65</v>
      </c>
    </row>
    <row r="3587" spans="1:9" x14ac:dyDescent="0.2">
      <c r="A3587" s="2">
        <v>381547</v>
      </c>
      <c r="B3587" s="3" t="s">
        <v>19</v>
      </c>
      <c r="C3587" s="3" t="s">
        <v>20</v>
      </c>
      <c r="D3587" s="3" t="s">
        <v>2492</v>
      </c>
      <c r="E3587" s="3" t="s">
        <v>3764</v>
      </c>
      <c r="F3587" s="3" t="s">
        <v>2271</v>
      </c>
      <c r="G3587" s="3" t="s">
        <v>3657</v>
      </c>
      <c r="H3587" s="3" t="s">
        <v>3776</v>
      </c>
      <c r="I3587" s="4">
        <v>25.46</v>
      </c>
    </row>
    <row r="3588" spans="1:9" x14ac:dyDescent="0.2">
      <c r="A3588" s="2">
        <v>309627</v>
      </c>
      <c r="B3588" s="3" t="s">
        <v>19</v>
      </c>
      <c r="C3588" s="3" t="s">
        <v>20</v>
      </c>
      <c r="D3588" s="3" t="s">
        <v>2492</v>
      </c>
      <c r="E3588" s="3" t="s">
        <v>3764</v>
      </c>
      <c r="F3588" s="3" t="s">
        <v>2271</v>
      </c>
      <c r="G3588" s="3" t="s">
        <v>3395</v>
      </c>
      <c r="H3588" s="3" t="s">
        <v>3777</v>
      </c>
      <c r="I3588" s="4">
        <v>5.8</v>
      </c>
    </row>
    <row r="3589" spans="1:9" x14ac:dyDescent="0.2">
      <c r="A3589" s="2">
        <v>309624</v>
      </c>
      <c r="B3589" s="3" t="s">
        <v>19</v>
      </c>
      <c r="C3589" s="3" t="s">
        <v>20</v>
      </c>
      <c r="D3589" s="3" t="s">
        <v>2492</v>
      </c>
      <c r="E3589" s="3" t="s">
        <v>3764</v>
      </c>
      <c r="F3589" s="3" t="s">
        <v>2271</v>
      </c>
      <c r="G3589" s="3" t="s">
        <v>3395</v>
      </c>
      <c r="H3589" s="3" t="s">
        <v>3778</v>
      </c>
      <c r="I3589" s="4">
        <v>5.7</v>
      </c>
    </row>
    <row r="3590" spans="1:9" x14ac:dyDescent="0.2">
      <c r="A3590" s="2">
        <v>309621</v>
      </c>
      <c r="B3590" s="3" t="s">
        <v>19</v>
      </c>
      <c r="C3590" s="3" t="s">
        <v>20</v>
      </c>
      <c r="D3590" s="3" t="s">
        <v>2492</v>
      </c>
      <c r="E3590" s="3" t="s">
        <v>3764</v>
      </c>
      <c r="F3590" s="3" t="s">
        <v>2271</v>
      </c>
      <c r="G3590" s="3" t="s">
        <v>3395</v>
      </c>
      <c r="H3590" s="3" t="s">
        <v>3779</v>
      </c>
      <c r="I3590" s="4">
        <v>5.6</v>
      </c>
    </row>
    <row r="3591" spans="1:9" x14ac:dyDescent="0.2">
      <c r="A3591" s="2">
        <v>309619</v>
      </c>
      <c r="B3591" s="3" t="s">
        <v>19</v>
      </c>
      <c r="C3591" s="3" t="s">
        <v>20</v>
      </c>
      <c r="D3591" s="3" t="s">
        <v>2492</v>
      </c>
      <c r="E3591" s="3" t="s">
        <v>3764</v>
      </c>
      <c r="F3591" s="3" t="s">
        <v>2271</v>
      </c>
      <c r="G3591" s="3" t="s">
        <v>3395</v>
      </c>
      <c r="H3591" s="3" t="s">
        <v>3780</v>
      </c>
      <c r="I3591" s="4">
        <v>5.64</v>
      </c>
    </row>
    <row r="3592" spans="1:9" x14ac:dyDescent="0.2">
      <c r="A3592" s="2">
        <v>160904</v>
      </c>
      <c r="B3592" s="3" t="s">
        <v>19</v>
      </c>
      <c r="C3592" s="3" t="s">
        <v>20</v>
      </c>
      <c r="D3592" s="3" t="s">
        <v>2492</v>
      </c>
      <c r="E3592" s="3" t="s">
        <v>3764</v>
      </c>
      <c r="F3592" s="3" t="s">
        <v>2271</v>
      </c>
      <c r="G3592" s="3" t="s">
        <v>3781</v>
      </c>
      <c r="H3592" s="3" t="s">
        <v>3782</v>
      </c>
      <c r="I3592" s="4">
        <v>2.75</v>
      </c>
    </row>
    <row r="3593" spans="1:9" x14ac:dyDescent="0.2">
      <c r="A3593" s="2">
        <v>161714</v>
      </c>
      <c r="B3593" s="3" t="s">
        <v>19</v>
      </c>
      <c r="C3593" s="3" t="s">
        <v>20</v>
      </c>
      <c r="D3593" s="3" t="s">
        <v>2492</v>
      </c>
      <c r="E3593" s="3" t="s">
        <v>3764</v>
      </c>
      <c r="F3593" s="3" t="s">
        <v>2271</v>
      </c>
      <c r="G3593" s="3" t="s">
        <v>3781</v>
      </c>
      <c r="H3593" s="3" t="s">
        <v>3783</v>
      </c>
      <c r="I3593" s="4">
        <v>2.74</v>
      </c>
    </row>
    <row r="3594" spans="1:9" x14ac:dyDescent="0.2">
      <c r="A3594" s="2">
        <v>161740</v>
      </c>
      <c r="B3594" s="3" t="s">
        <v>19</v>
      </c>
      <c r="C3594" s="3" t="s">
        <v>20</v>
      </c>
      <c r="D3594" s="3" t="s">
        <v>2492</v>
      </c>
      <c r="E3594" s="3" t="s">
        <v>3764</v>
      </c>
      <c r="F3594" s="3" t="s">
        <v>2271</v>
      </c>
      <c r="G3594" s="3" t="s">
        <v>3781</v>
      </c>
      <c r="H3594" s="3" t="s">
        <v>3784</v>
      </c>
      <c r="I3594" s="4">
        <v>2.94</v>
      </c>
    </row>
    <row r="3595" spans="1:9" x14ac:dyDescent="0.2">
      <c r="A3595" s="2">
        <v>504305</v>
      </c>
      <c r="B3595" s="3" t="s">
        <v>19</v>
      </c>
      <c r="C3595" s="3" t="s">
        <v>20</v>
      </c>
      <c r="D3595" s="3" t="s">
        <v>2492</v>
      </c>
      <c r="E3595" s="3" t="s">
        <v>3764</v>
      </c>
      <c r="F3595" s="3" t="s">
        <v>2271</v>
      </c>
      <c r="G3595" s="3" t="s">
        <v>3781</v>
      </c>
      <c r="H3595" s="3" t="s">
        <v>3785</v>
      </c>
      <c r="I3595" s="4">
        <v>10.7</v>
      </c>
    </row>
    <row r="3596" spans="1:9" x14ac:dyDescent="0.2">
      <c r="A3596" s="2">
        <v>504307</v>
      </c>
      <c r="B3596" s="3" t="s">
        <v>19</v>
      </c>
      <c r="C3596" s="3" t="s">
        <v>20</v>
      </c>
      <c r="D3596" s="3" t="s">
        <v>2492</v>
      </c>
      <c r="E3596" s="3" t="s">
        <v>3764</v>
      </c>
      <c r="F3596" s="3" t="s">
        <v>2271</v>
      </c>
      <c r="G3596" s="3" t="s">
        <v>3781</v>
      </c>
      <c r="H3596" s="3" t="s">
        <v>3786</v>
      </c>
      <c r="I3596" s="4">
        <v>6.87</v>
      </c>
    </row>
    <row r="3597" spans="1:9" x14ac:dyDescent="0.2">
      <c r="A3597" s="2">
        <v>504311</v>
      </c>
      <c r="B3597" s="3" t="s">
        <v>19</v>
      </c>
      <c r="C3597" s="3" t="s">
        <v>20</v>
      </c>
      <c r="D3597" s="3" t="s">
        <v>2492</v>
      </c>
      <c r="E3597" s="3" t="s">
        <v>3764</v>
      </c>
      <c r="F3597" s="3" t="s">
        <v>2271</v>
      </c>
      <c r="G3597" s="3" t="s">
        <v>3781</v>
      </c>
      <c r="H3597" s="3" t="s">
        <v>3787</v>
      </c>
      <c r="I3597" s="4">
        <v>6.06</v>
      </c>
    </row>
    <row r="3598" spans="1:9" x14ac:dyDescent="0.2">
      <c r="A3598" s="2">
        <v>506612</v>
      </c>
      <c r="B3598" s="3" t="s">
        <v>19</v>
      </c>
      <c r="C3598" s="3" t="s">
        <v>20</v>
      </c>
      <c r="D3598" s="3" t="s">
        <v>2492</v>
      </c>
      <c r="E3598" s="3" t="s">
        <v>3764</v>
      </c>
      <c r="F3598" s="3" t="s">
        <v>2271</v>
      </c>
      <c r="G3598" s="3" t="s">
        <v>3781</v>
      </c>
      <c r="H3598" s="3" t="s">
        <v>3788</v>
      </c>
      <c r="I3598" s="4">
        <v>7.63</v>
      </c>
    </row>
    <row r="3599" spans="1:9" x14ac:dyDescent="0.2">
      <c r="A3599" s="2">
        <v>465230</v>
      </c>
      <c r="B3599" s="3" t="s">
        <v>19</v>
      </c>
      <c r="C3599" s="3" t="s">
        <v>20</v>
      </c>
      <c r="D3599" s="3" t="s">
        <v>2492</v>
      </c>
      <c r="E3599" s="3" t="s">
        <v>3764</v>
      </c>
      <c r="F3599" s="3" t="s">
        <v>2271</v>
      </c>
      <c r="G3599" s="3" t="s">
        <v>3789</v>
      </c>
      <c r="H3599" s="3" t="s">
        <v>3790</v>
      </c>
      <c r="I3599" s="4">
        <v>3.7</v>
      </c>
    </row>
    <row r="3600" spans="1:9" x14ac:dyDescent="0.2">
      <c r="A3600" s="2">
        <v>465231</v>
      </c>
      <c r="B3600" s="3" t="s">
        <v>19</v>
      </c>
      <c r="C3600" s="3" t="s">
        <v>20</v>
      </c>
      <c r="D3600" s="3" t="s">
        <v>2492</v>
      </c>
      <c r="E3600" s="3" t="s">
        <v>3764</v>
      </c>
      <c r="F3600" s="3" t="s">
        <v>2271</v>
      </c>
      <c r="G3600" s="3" t="s">
        <v>3789</v>
      </c>
      <c r="H3600" s="3" t="s">
        <v>3791</v>
      </c>
      <c r="I3600" s="4">
        <v>8.35</v>
      </c>
    </row>
    <row r="3601" spans="1:9" x14ac:dyDescent="0.2">
      <c r="A3601" s="2">
        <v>465235</v>
      </c>
      <c r="B3601" s="3" t="s">
        <v>19</v>
      </c>
      <c r="C3601" s="3" t="s">
        <v>20</v>
      </c>
      <c r="D3601" s="3" t="s">
        <v>2492</v>
      </c>
      <c r="E3601" s="3" t="s">
        <v>3764</v>
      </c>
      <c r="F3601" s="3" t="s">
        <v>2271</v>
      </c>
      <c r="G3601" s="3" t="s">
        <v>3789</v>
      </c>
      <c r="H3601" s="3" t="s">
        <v>3792</v>
      </c>
      <c r="I3601" s="4">
        <v>8.2899999999999991</v>
      </c>
    </row>
    <row r="3602" spans="1:9" x14ac:dyDescent="0.2">
      <c r="A3602" s="2">
        <v>465238</v>
      </c>
      <c r="B3602" s="3" t="s">
        <v>19</v>
      </c>
      <c r="C3602" s="3" t="s">
        <v>20</v>
      </c>
      <c r="D3602" s="3" t="s">
        <v>2492</v>
      </c>
      <c r="E3602" s="3" t="s">
        <v>3764</v>
      </c>
      <c r="F3602" s="3" t="s">
        <v>2271</v>
      </c>
      <c r="G3602" s="3" t="s">
        <v>3789</v>
      </c>
      <c r="H3602" s="3" t="s">
        <v>3793</v>
      </c>
      <c r="I3602" s="4">
        <v>8.23</v>
      </c>
    </row>
    <row r="3603" spans="1:9" x14ac:dyDescent="0.2">
      <c r="A3603" s="2">
        <v>465239</v>
      </c>
      <c r="B3603" s="3" t="s">
        <v>19</v>
      </c>
      <c r="C3603" s="3" t="s">
        <v>20</v>
      </c>
      <c r="D3603" s="3" t="s">
        <v>2492</v>
      </c>
      <c r="E3603" s="3" t="s">
        <v>3764</v>
      </c>
      <c r="F3603" s="3" t="s">
        <v>2271</v>
      </c>
      <c r="G3603" s="3" t="s">
        <v>3789</v>
      </c>
      <c r="H3603" s="3" t="s">
        <v>3794</v>
      </c>
      <c r="I3603" s="4">
        <v>8.23</v>
      </c>
    </row>
    <row r="3604" spans="1:9" x14ac:dyDescent="0.2">
      <c r="A3604" s="2">
        <v>516895</v>
      </c>
      <c r="B3604" s="3" t="s">
        <v>19</v>
      </c>
      <c r="C3604" s="3" t="s">
        <v>20</v>
      </c>
      <c r="D3604" s="3" t="s">
        <v>2492</v>
      </c>
      <c r="E3604" s="3" t="s">
        <v>3764</v>
      </c>
      <c r="F3604" s="3" t="s">
        <v>2271</v>
      </c>
      <c r="G3604" s="3" t="s">
        <v>3789</v>
      </c>
      <c r="H3604" s="3" t="s">
        <v>3795</v>
      </c>
      <c r="I3604" s="4">
        <v>10.79</v>
      </c>
    </row>
    <row r="3605" spans="1:9" x14ac:dyDescent="0.2">
      <c r="A3605" s="2">
        <v>516896</v>
      </c>
      <c r="B3605" s="3" t="s">
        <v>19</v>
      </c>
      <c r="C3605" s="3" t="s">
        <v>20</v>
      </c>
      <c r="D3605" s="3" t="s">
        <v>2492</v>
      </c>
      <c r="E3605" s="3" t="s">
        <v>3764</v>
      </c>
      <c r="F3605" s="3" t="s">
        <v>2271</v>
      </c>
      <c r="G3605" s="3" t="s">
        <v>3789</v>
      </c>
      <c r="H3605" s="3" t="s">
        <v>3796</v>
      </c>
      <c r="I3605" s="4">
        <v>18.100000000000001</v>
      </c>
    </row>
    <row r="3606" spans="1:9" x14ac:dyDescent="0.2">
      <c r="A3606" s="2">
        <v>516897</v>
      </c>
      <c r="B3606" s="3" t="s">
        <v>19</v>
      </c>
      <c r="C3606" s="3" t="s">
        <v>20</v>
      </c>
      <c r="D3606" s="3" t="s">
        <v>2492</v>
      </c>
      <c r="E3606" s="3" t="s">
        <v>3764</v>
      </c>
      <c r="F3606" s="3" t="s">
        <v>2271</v>
      </c>
      <c r="G3606" s="3" t="s">
        <v>3789</v>
      </c>
      <c r="H3606" s="3" t="s">
        <v>3797</v>
      </c>
      <c r="I3606" s="4">
        <v>18.02</v>
      </c>
    </row>
    <row r="3607" spans="1:9" x14ac:dyDescent="0.2">
      <c r="A3607" s="2">
        <v>516898</v>
      </c>
      <c r="B3607" s="3" t="s">
        <v>19</v>
      </c>
      <c r="C3607" s="3" t="s">
        <v>20</v>
      </c>
      <c r="D3607" s="3" t="s">
        <v>2492</v>
      </c>
      <c r="E3607" s="3" t="s">
        <v>3764</v>
      </c>
      <c r="F3607" s="3" t="s">
        <v>2271</v>
      </c>
      <c r="G3607" s="3" t="s">
        <v>3789</v>
      </c>
      <c r="H3607" s="3" t="s">
        <v>3798</v>
      </c>
      <c r="I3607" s="4">
        <v>17.96</v>
      </c>
    </row>
    <row r="3608" spans="1:9" x14ac:dyDescent="0.2">
      <c r="A3608" s="2">
        <v>516904</v>
      </c>
      <c r="B3608" s="3" t="s">
        <v>19</v>
      </c>
      <c r="C3608" s="3" t="s">
        <v>20</v>
      </c>
      <c r="D3608" s="3" t="s">
        <v>2492</v>
      </c>
      <c r="E3608" s="3" t="s">
        <v>3764</v>
      </c>
      <c r="F3608" s="3" t="s">
        <v>2271</v>
      </c>
      <c r="G3608" s="3" t="s">
        <v>3789</v>
      </c>
      <c r="H3608" s="3" t="s">
        <v>3799</v>
      </c>
      <c r="I3608" s="4">
        <v>12.3</v>
      </c>
    </row>
    <row r="3609" spans="1:9" x14ac:dyDescent="0.2">
      <c r="A3609" s="2">
        <v>516905</v>
      </c>
      <c r="B3609" s="3" t="s">
        <v>19</v>
      </c>
      <c r="C3609" s="3" t="s">
        <v>20</v>
      </c>
      <c r="D3609" s="3" t="s">
        <v>2492</v>
      </c>
      <c r="E3609" s="3" t="s">
        <v>3764</v>
      </c>
      <c r="F3609" s="3" t="s">
        <v>2271</v>
      </c>
      <c r="G3609" s="3" t="s">
        <v>3789</v>
      </c>
      <c r="H3609" s="3" t="s">
        <v>3800</v>
      </c>
      <c r="I3609" s="4">
        <v>11.79</v>
      </c>
    </row>
    <row r="3610" spans="1:9" x14ac:dyDescent="0.2">
      <c r="A3610" s="2">
        <v>516906</v>
      </c>
      <c r="B3610" s="3" t="s">
        <v>19</v>
      </c>
      <c r="C3610" s="3" t="s">
        <v>20</v>
      </c>
      <c r="D3610" s="3" t="s">
        <v>2492</v>
      </c>
      <c r="E3610" s="3" t="s">
        <v>3764</v>
      </c>
      <c r="F3610" s="3" t="s">
        <v>2271</v>
      </c>
      <c r="G3610" s="3" t="s">
        <v>3789</v>
      </c>
      <c r="H3610" s="3" t="s">
        <v>3801</v>
      </c>
      <c r="I3610" s="4">
        <v>11.79</v>
      </c>
    </row>
    <row r="3611" spans="1:9" x14ac:dyDescent="0.2">
      <c r="A3611" s="2">
        <v>484709</v>
      </c>
      <c r="B3611" s="3" t="s">
        <v>19</v>
      </c>
      <c r="C3611" s="3" t="s">
        <v>20</v>
      </c>
      <c r="D3611" s="3" t="s">
        <v>2492</v>
      </c>
      <c r="E3611" s="3" t="s">
        <v>3764</v>
      </c>
      <c r="F3611" s="3" t="s">
        <v>2271</v>
      </c>
      <c r="G3611" s="3" t="s">
        <v>3802</v>
      </c>
      <c r="H3611" s="3" t="s">
        <v>3803</v>
      </c>
      <c r="I3611" s="4">
        <v>7.92</v>
      </c>
    </row>
    <row r="3612" spans="1:9" x14ac:dyDescent="0.2">
      <c r="A3612" s="2">
        <v>484710</v>
      </c>
      <c r="B3612" s="3" t="s">
        <v>19</v>
      </c>
      <c r="C3612" s="3" t="s">
        <v>20</v>
      </c>
      <c r="D3612" s="3" t="s">
        <v>2492</v>
      </c>
      <c r="E3612" s="3" t="s">
        <v>3764</v>
      </c>
      <c r="F3612" s="3" t="s">
        <v>2271</v>
      </c>
      <c r="G3612" s="3" t="s">
        <v>3802</v>
      </c>
      <c r="H3612" s="3" t="s">
        <v>3804</v>
      </c>
      <c r="I3612" s="4">
        <v>7.98</v>
      </c>
    </row>
    <row r="3613" spans="1:9" x14ac:dyDescent="0.2">
      <c r="A3613" s="2">
        <v>484711</v>
      </c>
      <c r="B3613" s="3" t="s">
        <v>19</v>
      </c>
      <c r="C3613" s="3" t="s">
        <v>20</v>
      </c>
      <c r="D3613" s="3" t="s">
        <v>2492</v>
      </c>
      <c r="E3613" s="3" t="s">
        <v>3764</v>
      </c>
      <c r="F3613" s="3" t="s">
        <v>2271</v>
      </c>
      <c r="G3613" s="3" t="s">
        <v>3802</v>
      </c>
      <c r="H3613" s="3" t="s">
        <v>3805</v>
      </c>
      <c r="I3613" s="4">
        <v>9.23</v>
      </c>
    </row>
    <row r="3614" spans="1:9" x14ac:dyDescent="0.2">
      <c r="A3614" s="2">
        <v>484712</v>
      </c>
      <c r="B3614" s="3" t="s">
        <v>19</v>
      </c>
      <c r="C3614" s="3" t="s">
        <v>20</v>
      </c>
      <c r="D3614" s="3" t="s">
        <v>2492</v>
      </c>
      <c r="E3614" s="3" t="s">
        <v>3764</v>
      </c>
      <c r="F3614" s="3" t="s">
        <v>2271</v>
      </c>
      <c r="G3614" s="3" t="s">
        <v>3802</v>
      </c>
      <c r="H3614" s="3" t="s">
        <v>3806</v>
      </c>
      <c r="I3614" s="4">
        <v>9.18</v>
      </c>
    </row>
    <row r="3615" spans="1:9" x14ac:dyDescent="0.2">
      <c r="A3615" s="2">
        <v>484714</v>
      </c>
      <c r="B3615" s="3" t="s">
        <v>19</v>
      </c>
      <c r="C3615" s="3" t="s">
        <v>20</v>
      </c>
      <c r="D3615" s="3" t="s">
        <v>2492</v>
      </c>
      <c r="E3615" s="3" t="s">
        <v>3764</v>
      </c>
      <c r="F3615" s="3" t="s">
        <v>2271</v>
      </c>
      <c r="G3615" s="3" t="s">
        <v>3802</v>
      </c>
      <c r="H3615" s="3" t="s">
        <v>3807</v>
      </c>
      <c r="I3615" s="4">
        <v>9.0500000000000007</v>
      </c>
    </row>
    <row r="3616" spans="1:9" x14ac:dyDescent="0.2">
      <c r="A3616" s="2">
        <v>484716</v>
      </c>
      <c r="B3616" s="3" t="s">
        <v>19</v>
      </c>
      <c r="C3616" s="3" t="s">
        <v>20</v>
      </c>
      <c r="D3616" s="3" t="s">
        <v>2492</v>
      </c>
      <c r="E3616" s="3" t="s">
        <v>3764</v>
      </c>
      <c r="F3616" s="3" t="s">
        <v>2271</v>
      </c>
      <c r="G3616" s="3" t="s">
        <v>3802</v>
      </c>
      <c r="H3616" s="3" t="s">
        <v>3808</v>
      </c>
      <c r="I3616" s="4">
        <v>7.92</v>
      </c>
    </row>
    <row r="3617" spans="1:9" x14ac:dyDescent="0.2">
      <c r="A3617" s="2">
        <v>484717</v>
      </c>
      <c r="B3617" s="3" t="s">
        <v>19</v>
      </c>
      <c r="C3617" s="3" t="s">
        <v>20</v>
      </c>
      <c r="D3617" s="3" t="s">
        <v>2492</v>
      </c>
      <c r="E3617" s="3" t="s">
        <v>3764</v>
      </c>
      <c r="F3617" s="3" t="s">
        <v>2271</v>
      </c>
      <c r="G3617" s="3" t="s">
        <v>3802</v>
      </c>
      <c r="H3617" s="3" t="s">
        <v>3809</v>
      </c>
      <c r="I3617" s="4">
        <v>7.98</v>
      </c>
    </row>
    <row r="3618" spans="1:9" x14ac:dyDescent="0.2">
      <c r="A3618" s="2">
        <v>484719</v>
      </c>
      <c r="B3618" s="3" t="s">
        <v>19</v>
      </c>
      <c r="C3618" s="3" t="s">
        <v>20</v>
      </c>
      <c r="D3618" s="3" t="s">
        <v>2492</v>
      </c>
      <c r="E3618" s="3" t="s">
        <v>3764</v>
      </c>
      <c r="F3618" s="3" t="s">
        <v>2271</v>
      </c>
      <c r="G3618" s="3" t="s">
        <v>3802</v>
      </c>
      <c r="H3618" s="3" t="s">
        <v>3810</v>
      </c>
      <c r="I3618" s="4">
        <v>9.23</v>
      </c>
    </row>
    <row r="3619" spans="1:9" x14ac:dyDescent="0.2">
      <c r="A3619" s="2">
        <v>484721</v>
      </c>
      <c r="B3619" s="3" t="s">
        <v>19</v>
      </c>
      <c r="C3619" s="3" t="s">
        <v>20</v>
      </c>
      <c r="D3619" s="3" t="s">
        <v>2492</v>
      </c>
      <c r="E3619" s="3" t="s">
        <v>3764</v>
      </c>
      <c r="F3619" s="3" t="s">
        <v>2271</v>
      </c>
      <c r="G3619" s="3" t="s">
        <v>3802</v>
      </c>
      <c r="H3619" s="3" t="s">
        <v>3811</v>
      </c>
      <c r="I3619" s="4">
        <v>9.18</v>
      </c>
    </row>
    <row r="3620" spans="1:9" x14ac:dyDescent="0.2">
      <c r="A3620" s="2">
        <v>484723</v>
      </c>
      <c r="B3620" s="3" t="s">
        <v>19</v>
      </c>
      <c r="C3620" s="3" t="s">
        <v>20</v>
      </c>
      <c r="D3620" s="3" t="s">
        <v>2492</v>
      </c>
      <c r="E3620" s="3" t="s">
        <v>3764</v>
      </c>
      <c r="F3620" s="3" t="s">
        <v>2271</v>
      </c>
      <c r="G3620" s="3" t="s">
        <v>3802</v>
      </c>
      <c r="H3620" s="3" t="s">
        <v>3812</v>
      </c>
      <c r="I3620" s="4">
        <v>13.19</v>
      </c>
    </row>
    <row r="3621" spans="1:9" x14ac:dyDescent="0.2">
      <c r="A3621" s="2">
        <v>273068</v>
      </c>
      <c r="B3621" s="3" t="s">
        <v>19</v>
      </c>
      <c r="C3621" s="3" t="s">
        <v>20</v>
      </c>
      <c r="D3621" s="3" t="s">
        <v>2492</v>
      </c>
      <c r="E3621" s="3" t="s">
        <v>3764</v>
      </c>
      <c r="F3621" s="3" t="s">
        <v>72</v>
      </c>
      <c r="G3621" s="3" t="s">
        <v>411</v>
      </c>
      <c r="H3621" s="3" t="s">
        <v>3813</v>
      </c>
      <c r="I3621" s="4">
        <v>20.41</v>
      </c>
    </row>
    <row r="3622" spans="1:9" x14ac:dyDescent="0.2">
      <c r="A3622" s="2">
        <v>273082</v>
      </c>
      <c r="B3622" s="3" t="s">
        <v>19</v>
      </c>
      <c r="C3622" s="3" t="s">
        <v>20</v>
      </c>
      <c r="D3622" s="3" t="s">
        <v>2492</v>
      </c>
      <c r="E3622" s="3" t="s">
        <v>3764</v>
      </c>
      <c r="F3622" s="3" t="s">
        <v>72</v>
      </c>
      <c r="G3622" s="3" t="s">
        <v>411</v>
      </c>
      <c r="H3622" s="3" t="s">
        <v>3814</v>
      </c>
      <c r="I3622" s="4">
        <v>15.71</v>
      </c>
    </row>
    <row r="3623" spans="1:9" x14ac:dyDescent="0.2">
      <c r="A3623" s="2">
        <v>273086</v>
      </c>
      <c r="B3623" s="3" t="s">
        <v>19</v>
      </c>
      <c r="C3623" s="3" t="s">
        <v>20</v>
      </c>
      <c r="D3623" s="3" t="s">
        <v>2492</v>
      </c>
      <c r="E3623" s="3" t="s">
        <v>3764</v>
      </c>
      <c r="F3623" s="3" t="s">
        <v>72</v>
      </c>
      <c r="G3623" s="3" t="s">
        <v>411</v>
      </c>
      <c r="H3623" s="3" t="s">
        <v>3815</v>
      </c>
      <c r="I3623" s="4">
        <v>15.71</v>
      </c>
    </row>
    <row r="3624" spans="1:9" x14ac:dyDescent="0.2">
      <c r="A3624" s="2">
        <v>273090</v>
      </c>
      <c r="B3624" s="3" t="s">
        <v>19</v>
      </c>
      <c r="C3624" s="3" t="s">
        <v>20</v>
      </c>
      <c r="D3624" s="3" t="s">
        <v>2492</v>
      </c>
      <c r="E3624" s="3" t="s">
        <v>3764</v>
      </c>
      <c r="F3624" s="3" t="s">
        <v>72</v>
      </c>
      <c r="G3624" s="3" t="s">
        <v>411</v>
      </c>
      <c r="H3624" s="3" t="s">
        <v>3816</v>
      </c>
      <c r="I3624" s="4">
        <v>20.41</v>
      </c>
    </row>
    <row r="3625" spans="1:9" x14ac:dyDescent="0.2">
      <c r="A3625" s="2">
        <v>179321</v>
      </c>
      <c r="B3625" s="3" t="s">
        <v>19</v>
      </c>
      <c r="C3625" s="3" t="s">
        <v>20</v>
      </c>
      <c r="D3625" s="3" t="s">
        <v>2492</v>
      </c>
      <c r="E3625" s="3" t="s">
        <v>3817</v>
      </c>
      <c r="F3625" s="3" t="s">
        <v>2271</v>
      </c>
      <c r="G3625" s="3" t="s">
        <v>3403</v>
      </c>
      <c r="H3625" s="3" t="s">
        <v>3818</v>
      </c>
      <c r="I3625" s="4">
        <v>7.43</v>
      </c>
    </row>
    <row r="3626" spans="1:9" x14ac:dyDescent="0.2">
      <c r="A3626" s="2">
        <v>179329</v>
      </c>
      <c r="B3626" s="3" t="s">
        <v>19</v>
      </c>
      <c r="C3626" s="3" t="s">
        <v>20</v>
      </c>
      <c r="D3626" s="3" t="s">
        <v>2492</v>
      </c>
      <c r="E3626" s="3" t="s">
        <v>3817</v>
      </c>
      <c r="F3626" s="3" t="s">
        <v>2271</v>
      </c>
      <c r="G3626" s="3" t="s">
        <v>3403</v>
      </c>
      <c r="H3626" s="3" t="s">
        <v>3819</v>
      </c>
      <c r="I3626" s="4">
        <v>7.43</v>
      </c>
    </row>
    <row r="3627" spans="1:9" x14ac:dyDescent="0.2">
      <c r="A3627" s="2">
        <v>458621</v>
      </c>
      <c r="B3627" s="3" t="s">
        <v>19</v>
      </c>
      <c r="C3627" s="3" t="s">
        <v>20</v>
      </c>
      <c r="D3627" s="3" t="s">
        <v>2492</v>
      </c>
      <c r="E3627" s="3" t="s">
        <v>3817</v>
      </c>
      <c r="F3627" s="3" t="s">
        <v>2271</v>
      </c>
      <c r="G3627" s="3" t="s">
        <v>3403</v>
      </c>
      <c r="H3627" s="3" t="s">
        <v>3820</v>
      </c>
      <c r="I3627" s="4">
        <v>5.32</v>
      </c>
    </row>
    <row r="3628" spans="1:9" x14ac:dyDescent="0.2">
      <c r="A3628" s="2">
        <v>458623</v>
      </c>
      <c r="B3628" s="3" t="s">
        <v>19</v>
      </c>
      <c r="C3628" s="3" t="s">
        <v>20</v>
      </c>
      <c r="D3628" s="3" t="s">
        <v>2492</v>
      </c>
      <c r="E3628" s="3" t="s">
        <v>3817</v>
      </c>
      <c r="F3628" s="3" t="s">
        <v>2271</v>
      </c>
      <c r="G3628" s="3" t="s">
        <v>3403</v>
      </c>
      <c r="H3628" s="3" t="s">
        <v>3821</v>
      </c>
      <c r="I3628" s="4">
        <v>5.32</v>
      </c>
    </row>
    <row r="3629" spans="1:9" x14ac:dyDescent="0.2">
      <c r="A3629" s="2">
        <v>497511</v>
      </c>
      <c r="B3629" s="3" t="s">
        <v>19</v>
      </c>
      <c r="C3629" s="3" t="s">
        <v>20</v>
      </c>
      <c r="D3629" s="3" t="s">
        <v>2492</v>
      </c>
      <c r="E3629" s="3" t="s">
        <v>3817</v>
      </c>
      <c r="F3629" s="3" t="s">
        <v>2271</v>
      </c>
      <c r="G3629" s="3" t="s">
        <v>2272</v>
      </c>
      <c r="H3629" s="3" t="s">
        <v>3822</v>
      </c>
      <c r="I3629" s="4">
        <v>2.13</v>
      </c>
    </row>
    <row r="3630" spans="1:9" x14ac:dyDescent="0.2">
      <c r="A3630" s="2">
        <v>497514</v>
      </c>
      <c r="B3630" s="3" t="s">
        <v>19</v>
      </c>
      <c r="C3630" s="3" t="s">
        <v>20</v>
      </c>
      <c r="D3630" s="3" t="s">
        <v>2492</v>
      </c>
      <c r="E3630" s="3" t="s">
        <v>3817</v>
      </c>
      <c r="F3630" s="3" t="s">
        <v>2271</v>
      </c>
      <c r="G3630" s="3" t="s">
        <v>2272</v>
      </c>
      <c r="H3630" s="3" t="s">
        <v>3823</v>
      </c>
      <c r="I3630" s="4">
        <v>2.38</v>
      </c>
    </row>
    <row r="3631" spans="1:9" x14ac:dyDescent="0.2">
      <c r="A3631" s="2">
        <v>497516</v>
      </c>
      <c r="B3631" s="3" t="s">
        <v>19</v>
      </c>
      <c r="C3631" s="3" t="s">
        <v>20</v>
      </c>
      <c r="D3631" s="3" t="s">
        <v>2492</v>
      </c>
      <c r="E3631" s="3" t="s">
        <v>3817</v>
      </c>
      <c r="F3631" s="3" t="s">
        <v>2271</v>
      </c>
      <c r="G3631" s="3" t="s">
        <v>2272</v>
      </c>
      <c r="H3631" s="3" t="s">
        <v>3824</v>
      </c>
      <c r="I3631" s="4">
        <v>2.0699999999999998</v>
      </c>
    </row>
    <row r="3632" spans="1:9" x14ac:dyDescent="0.2">
      <c r="A3632" s="2">
        <v>415368</v>
      </c>
      <c r="B3632" s="3" t="s">
        <v>19</v>
      </c>
      <c r="C3632" s="3" t="s">
        <v>20</v>
      </c>
      <c r="D3632" s="3" t="s">
        <v>2492</v>
      </c>
      <c r="E3632" s="3" t="s">
        <v>3817</v>
      </c>
      <c r="F3632" s="3" t="s">
        <v>2271</v>
      </c>
      <c r="G3632" s="3" t="s">
        <v>2272</v>
      </c>
      <c r="H3632" s="3" t="s">
        <v>3825</v>
      </c>
      <c r="I3632" s="4">
        <v>6.91</v>
      </c>
    </row>
    <row r="3633" spans="1:9" x14ac:dyDescent="0.2">
      <c r="A3633" s="2">
        <v>550940</v>
      </c>
      <c r="B3633" s="3" t="s">
        <v>19</v>
      </c>
      <c r="C3633" s="3" t="s">
        <v>20</v>
      </c>
      <c r="D3633" s="3" t="s">
        <v>2492</v>
      </c>
      <c r="E3633" s="3" t="s">
        <v>3817</v>
      </c>
      <c r="F3633" s="3" t="s">
        <v>2271</v>
      </c>
      <c r="G3633" s="3" t="s">
        <v>3088</v>
      </c>
      <c r="H3633" s="3" t="s">
        <v>3826</v>
      </c>
      <c r="I3633" s="4">
        <v>1.19</v>
      </c>
    </row>
    <row r="3634" spans="1:9" x14ac:dyDescent="0.2">
      <c r="A3634" s="2">
        <v>550956</v>
      </c>
      <c r="B3634" s="3" t="s">
        <v>19</v>
      </c>
      <c r="C3634" s="3" t="s">
        <v>20</v>
      </c>
      <c r="D3634" s="3" t="s">
        <v>2492</v>
      </c>
      <c r="E3634" s="3" t="s">
        <v>3817</v>
      </c>
      <c r="F3634" s="3" t="s">
        <v>2271</v>
      </c>
      <c r="G3634" s="3" t="s">
        <v>3088</v>
      </c>
      <c r="H3634" s="3" t="s">
        <v>3827</v>
      </c>
      <c r="I3634" s="4">
        <v>1.19</v>
      </c>
    </row>
    <row r="3635" spans="1:9" x14ac:dyDescent="0.2">
      <c r="A3635" s="2">
        <v>5571</v>
      </c>
      <c r="B3635" s="3" t="s">
        <v>19</v>
      </c>
      <c r="C3635" s="3" t="s">
        <v>20</v>
      </c>
      <c r="D3635" s="3" t="s">
        <v>2492</v>
      </c>
      <c r="E3635" s="3" t="s">
        <v>3817</v>
      </c>
      <c r="F3635" s="3" t="s">
        <v>1621</v>
      </c>
      <c r="G3635" s="3" t="s">
        <v>2517</v>
      </c>
      <c r="H3635" s="3" t="s">
        <v>3828</v>
      </c>
      <c r="I3635" s="4">
        <v>13.48</v>
      </c>
    </row>
    <row r="3636" spans="1:9" x14ac:dyDescent="0.2">
      <c r="A3636" s="2">
        <v>101160</v>
      </c>
      <c r="B3636" s="3" t="s">
        <v>19</v>
      </c>
      <c r="C3636" s="3" t="s">
        <v>20</v>
      </c>
      <c r="D3636" s="3" t="s">
        <v>2492</v>
      </c>
      <c r="E3636" s="3" t="s">
        <v>3817</v>
      </c>
      <c r="F3636" s="3" t="s">
        <v>1621</v>
      </c>
      <c r="G3636" s="3" t="s">
        <v>2517</v>
      </c>
      <c r="H3636" s="3" t="s">
        <v>3829</v>
      </c>
      <c r="I3636" s="4">
        <v>3.07</v>
      </c>
    </row>
    <row r="3637" spans="1:9" x14ac:dyDescent="0.2">
      <c r="A3637" s="2">
        <v>102425</v>
      </c>
      <c r="B3637" s="3" t="s">
        <v>19</v>
      </c>
      <c r="C3637" s="3" t="s">
        <v>20</v>
      </c>
      <c r="D3637" s="3" t="s">
        <v>2492</v>
      </c>
      <c r="E3637" s="3" t="s">
        <v>3817</v>
      </c>
      <c r="F3637" s="3" t="s">
        <v>1621</v>
      </c>
      <c r="G3637" s="3" t="s">
        <v>2517</v>
      </c>
      <c r="H3637" s="3" t="s">
        <v>3830</v>
      </c>
      <c r="I3637" s="4">
        <v>3.07</v>
      </c>
    </row>
    <row r="3638" spans="1:9" x14ac:dyDescent="0.2">
      <c r="A3638" s="2">
        <v>154802</v>
      </c>
      <c r="B3638" s="3" t="s">
        <v>19</v>
      </c>
      <c r="C3638" s="3" t="s">
        <v>20</v>
      </c>
      <c r="D3638" s="3" t="s">
        <v>2492</v>
      </c>
      <c r="E3638" s="3" t="s">
        <v>3817</v>
      </c>
      <c r="F3638" s="3" t="s">
        <v>1621</v>
      </c>
      <c r="G3638" s="3" t="s">
        <v>2517</v>
      </c>
      <c r="H3638" s="3" t="s">
        <v>3831</v>
      </c>
      <c r="I3638" s="4">
        <v>4.57</v>
      </c>
    </row>
    <row r="3639" spans="1:9" x14ac:dyDescent="0.2">
      <c r="A3639" s="2">
        <v>226593</v>
      </c>
      <c r="B3639" s="3" t="s">
        <v>19</v>
      </c>
      <c r="C3639" s="3" t="s">
        <v>20</v>
      </c>
      <c r="D3639" s="3" t="s">
        <v>2492</v>
      </c>
      <c r="E3639" s="3" t="s">
        <v>3817</v>
      </c>
      <c r="F3639" s="3" t="s">
        <v>1621</v>
      </c>
      <c r="G3639" s="3" t="s">
        <v>2517</v>
      </c>
      <c r="H3639" s="3" t="s">
        <v>3832</v>
      </c>
      <c r="I3639" s="4">
        <v>8.6300000000000008</v>
      </c>
    </row>
    <row r="3640" spans="1:9" x14ac:dyDescent="0.2">
      <c r="A3640" s="2">
        <v>226596</v>
      </c>
      <c r="B3640" s="3" t="s">
        <v>19</v>
      </c>
      <c r="C3640" s="3" t="s">
        <v>20</v>
      </c>
      <c r="D3640" s="3" t="s">
        <v>2492</v>
      </c>
      <c r="E3640" s="3" t="s">
        <v>3817</v>
      </c>
      <c r="F3640" s="3" t="s">
        <v>1621</v>
      </c>
      <c r="G3640" s="3" t="s">
        <v>2517</v>
      </c>
      <c r="H3640" s="3" t="s">
        <v>3833</v>
      </c>
      <c r="I3640" s="4">
        <v>8.6300000000000008</v>
      </c>
    </row>
    <row r="3641" spans="1:9" x14ac:dyDescent="0.2">
      <c r="A3641" s="2">
        <v>108336</v>
      </c>
      <c r="B3641" s="3" t="s">
        <v>19</v>
      </c>
      <c r="C3641" s="3" t="s">
        <v>20</v>
      </c>
      <c r="D3641" s="3" t="s">
        <v>2492</v>
      </c>
      <c r="E3641" s="3" t="s">
        <v>3817</v>
      </c>
      <c r="F3641" s="3" t="s">
        <v>1621</v>
      </c>
      <c r="G3641" s="3" t="s">
        <v>2517</v>
      </c>
      <c r="H3641" s="3" t="s">
        <v>3834</v>
      </c>
      <c r="I3641" s="4">
        <v>13.48</v>
      </c>
    </row>
    <row r="3642" spans="1:9" x14ac:dyDescent="0.2">
      <c r="A3642" s="2">
        <v>258374</v>
      </c>
      <c r="B3642" s="3" t="s">
        <v>19</v>
      </c>
      <c r="C3642" s="3" t="s">
        <v>20</v>
      </c>
      <c r="D3642" s="3" t="s">
        <v>2492</v>
      </c>
      <c r="E3642" s="3" t="s">
        <v>3817</v>
      </c>
      <c r="F3642" s="3" t="s">
        <v>1621</v>
      </c>
      <c r="G3642" s="3" t="s">
        <v>2517</v>
      </c>
      <c r="H3642" s="3" t="s">
        <v>3835</v>
      </c>
      <c r="I3642" s="4">
        <v>21.63</v>
      </c>
    </row>
    <row r="3643" spans="1:9" x14ac:dyDescent="0.2">
      <c r="A3643" s="2">
        <v>319502</v>
      </c>
      <c r="B3643" s="3" t="s">
        <v>19</v>
      </c>
      <c r="C3643" s="3" t="s">
        <v>20</v>
      </c>
      <c r="D3643" s="3" t="s">
        <v>2492</v>
      </c>
      <c r="E3643" s="3" t="s">
        <v>3817</v>
      </c>
      <c r="F3643" s="3" t="s">
        <v>1621</v>
      </c>
      <c r="G3643" s="3" t="s">
        <v>2517</v>
      </c>
      <c r="H3643" s="3" t="s">
        <v>3836</v>
      </c>
      <c r="I3643" s="4">
        <v>16.39</v>
      </c>
    </row>
    <row r="3644" spans="1:9" x14ac:dyDescent="0.2">
      <c r="A3644" s="2">
        <v>407056</v>
      </c>
      <c r="B3644" s="3" t="s">
        <v>19</v>
      </c>
      <c r="C3644" s="3" t="s">
        <v>20</v>
      </c>
      <c r="D3644" s="3" t="s">
        <v>2492</v>
      </c>
      <c r="E3644" s="3" t="s">
        <v>3817</v>
      </c>
      <c r="F3644" s="3" t="s">
        <v>1621</v>
      </c>
      <c r="G3644" s="3" t="s">
        <v>2517</v>
      </c>
      <c r="H3644" s="3" t="s">
        <v>3837</v>
      </c>
      <c r="I3644" s="4">
        <v>9.9700000000000006</v>
      </c>
    </row>
    <row r="3645" spans="1:9" x14ac:dyDescent="0.2">
      <c r="A3645" s="2">
        <v>407058</v>
      </c>
      <c r="B3645" s="3" t="s">
        <v>19</v>
      </c>
      <c r="C3645" s="3" t="s">
        <v>20</v>
      </c>
      <c r="D3645" s="3" t="s">
        <v>2492</v>
      </c>
      <c r="E3645" s="3" t="s">
        <v>3817</v>
      </c>
      <c r="F3645" s="3" t="s">
        <v>1621</v>
      </c>
      <c r="G3645" s="3" t="s">
        <v>2517</v>
      </c>
      <c r="H3645" s="3" t="s">
        <v>3838</v>
      </c>
      <c r="I3645" s="4">
        <v>9.9700000000000006</v>
      </c>
    </row>
    <row r="3646" spans="1:9" x14ac:dyDescent="0.2">
      <c r="A3646" s="2">
        <v>419955</v>
      </c>
      <c r="B3646" s="3" t="s">
        <v>19</v>
      </c>
      <c r="C3646" s="3" t="s">
        <v>20</v>
      </c>
      <c r="D3646" s="3" t="s">
        <v>2492</v>
      </c>
      <c r="E3646" s="3" t="s">
        <v>3817</v>
      </c>
      <c r="F3646" s="3" t="s">
        <v>1621</v>
      </c>
      <c r="G3646" s="3" t="s">
        <v>2517</v>
      </c>
      <c r="H3646" s="3" t="s">
        <v>3839</v>
      </c>
      <c r="I3646" s="4">
        <v>27.06</v>
      </c>
    </row>
    <row r="3647" spans="1:9" x14ac:dyDescent="0.2">
      <c r="A3647" s="2">
        <v>474983</v>
      </c>
      <c r="B3647" s="3" t="s">
        <v>19</v>
      </c>
      <c r="C3647" s="3" t="s">
        <v>20</v>
      </c>
      <c r="D3647" s="3" t="s">
        <v>2492</v>
      </c>
      <c r="E3647" s="3" t="s">
        <v>3817</v>
      </c>
      <c r="F3647" s="3" t="s">
        <v>1621</v>
      </c>
      <c r="G3647" s="3" t="s">
        <v>2517</v>
      </c>
      <c r="H3647" s="3" t="s">
        <v>3840</v>
      </c>
      <c r="I3647" s="4">
        <v>4.57</v>
      </c>
    </row>
    <row r="3648" spans="1:9" x14ac:dyDescent="0.2">
      <c r="A3648" s="2">
        <v>486515</v>
      </c>
      <c r="B3648" s="3" t="s">
        <v>19</v>
      </c>
      <c r="C3648" s="3" t="s">
        <v>20</v>
      </c>
      <c r="D3648" s="3" t="s">
        <v>2492</v>
      </c>
      <c r="E3648" s="3" t="s">
        <v>3817</v>
      </c>
      <c r="F3648" s="3" t="s">
        <v>1621</v>
      </c>
      <c r="G3648" s="3" t="s">
        <v>2517</v>
      </c>
      <c r="H3648" s="3" t="s">
        <v>3841</v>
      </c>
      <c r="I3648" s="4">
        <v>4.57</v>
      </c>
    </row>
    <row r="3649" spans="1:9" x14ac:dyDescent="0.2">
      <c r="A3649" s="2">
        <v>57011</v>
      </c>
      <c r="B3649" s="3" t="s">
        <v>19</v>
      </c>
      <c r="C3649" s="3" t="s">
        <v>20</v>
      </c>
      <c r="D3649" s="3" t="s">
        <v>2492</v>
      </c>
      <c r="E3649" s="3" t="s">
        <v>3817</v>
      </c>
      <c r="F3649" s="3" t="s">
        <v>1621</v>
      </c>
      <c r="G3649" s="3" t="s">
        <v>2526</v>
      </c>
      <c r="H3649" s="3" t="s">
        <v>3842</v>
      </c>
      <c r="I3649" s="4">
        <v>2.0699999999999998</v>
      </c>
    </row>
    <row r="3650" spans="1:9" x14ac:dyDescent="0.2">
      <c r="A3650" s="2">
        <v>73634</v>
      </c>
      <c r="B3650" s="3" t="s">
        <v>19</v>
      </c>
      <c r="C3650" s="3" t="s">
        <v>20</v>
      </c>
      <c r="D3650" s="3" t="s">
        <v>2492</v>
      </c>
      <c r="E3650" s="3" t="s">
        <v>3817</v>
      </c>
      <c r="F3650" s="3" t="s">
        <v>1621</v>
      </c>
      <c r="G3650" s="3" t="s">
        <v>2526</v>
      </c>
      <c r="H3650" s="3" t="s">
        <v>3843</v>
      </c>
      <c r="I3650" s="4">
        <v>2.0699999999999998</v>
      </c>
    </row>
    <row r="3651" spans="1:9" x14ac:dyDescent="0.2">
      <c r="A3651" s="2">
        <v>73670</v>
      </c>
      <c r="B3651" s="3" t="s">
        <v>19</v>
      </c>
      <c r="C3651" s="3" t="s">
        <v>20</v>
      </c>
      <c r="D3651" s="3" t="s">
        <v>2492</v>
      </c>
      <c r="E3651" s="3" t="s">
        <v>3817</v>
      </c>
      <c r="F3651" s="3" t="s">
        <v>1621</v>
      </c>
      <c r="G3651" s="3" t="s">
        <v>2526</v>
      </c>
      <c r="H3651" s="3" t="s">
        <v>3844</v>
      </c>
      <c r="I3651" s="4">
        <v>2.0699999999999998</v>
      </c>
    </row>
    <row r="3652" spans="1:9" x14ac:dyDescent="0.2">
      <c r="A3652" s="2">
        <v>303450</v>
      </c>
      <c r="B3652" s="3" t="s">
        <v>19</v>
      </c>
      <c r="C3652" s="3" t="s">
        <v>20</v>
      </c>
      <c r="D3652" s="3" t="s">
        <v>2492</v>
      </c>
      <c r="E3652" s="3" t="s">
        <v>3817</v>
      </c>
      <c r="F3652" s="3" t="s">
        <v>1621</v>
      </c>
      <c r="G3652" s="3" t="s">
        <v>2526</v>
      </c>
      <c r="H3652" s="3" t="s">
        <v>3845</v>
      </c>
      <c r="I3652" s="4">
        <v>5.24</v>
      </c>
    </row>
    <row r="3653" spans="1:9" x14ac:dyDescent="0.2">
      <c r="A3653" s="2">
        <v>303451</v>
      </c>
      <c r="B3653" s="3" t="s">
        <v>19</v>
      </c>
      <c r="C3653" s="3" t="s">
        <v>20</v>
      </c>
      <c r="D3653" s="3" t="s">
        <v>2492</v>
      </c>
      <c r="E3653" s="3" t="s">
        <v>3817</v>
      </c>
      <c r="F3653" s="3" t="s">
        <v>1621</v>
      </c>
      <c r="G3653" s="3" t="s">
        <v>2526</v>
      </c>
      <c r="H3653" s="3" t="s">
        <v>3846</v>
      </c>
      <c r="I3653" s="4">
        <v>5.26</v>
      </c>
    </row>
    <row r="3654" spans="1:9" x14ac:dyDescent="0.2">
      <c r="A3654" s="2">
        <v>303454</v>
      </c>
      <c r="B3654" s="3" t="s">
        <v>19</v>
      </c>
      <c r="C3654" s="3" t="s">
        <v>20</v>
      </c>
      <c r="D3654" s="3" t="s">
        <v>2492</v>
      </c>
      <c r="E3654" s="3" t="s">
        <v>3817</v>
      </c>
      <c r="F3654" s="3" t="s">
        <v>1621</v>
      </c>
      <c r="G3654" s="3" t="s">
        <v>2526</v>
      </c>
      <c r="H3654" s="3" t="s">
        <v>3847</v>
      </c>
      <c r="I3654" s="4">
        <v>5.22</v>
      </c>
    </row>
    <row r="3655" spans="1:9" x14ac:dyDescent="0.2">
      <c r="A3655" s="2">
        <v>229971</v>
      </c>
      <c r="B3655" s="3" t="s">
        <v>19</v>
      </c>
      <c r="C3655" s="3" t="s">
        <v>20</v>
      </c>
      <c r="D3655" s="3" t="s">
        <v>2492</v>
      </c>
      <c r="E3655" s="3" t="s">
        <v>3817</v>
      </c>
      <c r="F3655" s="3" t="s">
        <v>1621</v>
      </c>
      <c r="G3655" s="3" t="s">
        <v>3451</v>
      </c>
      <c r="H3655" s="3" t="s">
        <v>3848</v>
      </c>
      <c r="I3655" s="4">
        <v>1.89</v>
      </c>
    </row>
    <row r="3656" spans="1:9" x14ac:dyDescent="0.2">
      <c r="A3656" s="2">
        <v>229974</v>
      </c>
      <c r="B3656" s="3" t="s">
        <v>19</v>
      </c>
      <c r="C3656" s="3" t="s">
        <v>20</v>
      </c>
      <c r="D3656" s="3" t="s">
        <v>2492</v>
      </c>
      <c r="E3656" s="3" t="s">
        <v>3817</v>
      </c>
      <c r="F3656" s="3" t="s">
        <v>1621</v>
      </c>
      <c r="G3656" s="3" t="s">
        <v>3451</v>
      </c>
      <c r="H3656" s="3" t="s">
        <v>3849</v>
      </c>
      <c r="I3656" s="4">
        <v>1.89</v>
      </c>
    </row>
    <row r="3657" spans="1:9" x14ac:dyDescent="0.2">
      <c r="A3657" s="2">
        <v>229979</v>
      </c>
      <c r="B3657" s="3" t="s">
        <v>19</v>
      </c>
      <c r="C3657" s="3" t="s">
        <v>20</v>
      </c>
      <c r="D3657" s="3" t="s">
        <v>2492</v>
      </c>
      <c r="E3657" s="3" t="s">
        <v>3817</v>
      </c>
      <c r="F3657" s="3" t="s">
        <v>1621</v>
      </c>
      <c r="G3657" s="3" t="s">
        <v>3451</v>
      </c>
      <c r="H3657" s="3" t="s">
        <v>3850</v>
      </c>
      <c r="I3657" s="4">
        <v>1.89</v>
      </c>
    </row>
    <row r="3658" spans="1:9" x14ac:dyDescent="0.2">
      <c r="A3658" s="2">
        <v>229983</v>
      </c>
      <c r="B3658" s="3" t="s">
        <v>19</v>
      </c>
      <c r="C3658" s="3" t="s">
        <v>20</v>
      </c>
      <c r="D3658" s="3" t="s">
        <v>2492</v>
      </c>
      <c r="E3658" s="3" t="s">
        <v>3817</v>
      </c>
      <c r="F3658" s="3" t="s">
        <v>1621</v>
      </c>
      <c r="G3658" s="3" t="s">
        <v>3451</v>
      </c>
      <c r="H3658" s="3" t="s">
        <v>3851</v>
      </c>
      <c r="I3658" s="4">
        <v>2.54</v>
      </c>
    </row>
    <row r="3659" spans="1:9" x14ac:dyDescent="0.2">
      <c r="A3659" s="2">
        <v>229987</v>
      </c>
      <c r="B3659" s="3" t="s">
        <v>19</v>
      </c>
      <c r="C3659" s="3" t="s">
        <v>20</v>
      </c>
      <c r="D3659" s="3" t="s">
        <v>2492</v>
      </c>
      <c r="E3659" s="3" t="s">
        <v>3817</v>
      </c>
      <c r="F3659" s="3" t="s">
        <v>1621</v>
      </c>
      <c r="G3659" s="3" t="s">
        <v>3451</v>
      </c>
      <c r="H3659" s="3" t="s">
        <v>3852</v>
      </c>
      <c r="I3659" s="4">
        <v>2.48</v>
      </c>
    </row>
    <row r="3660" spans="1:9" x14ac:dyDescent="0.2">
      <c r="A3660" s="2">
        <v>308200</v>
      </c>
      <c r="B3660" s="3" t="s">
        <v>19</v>
      </c>
      <c r="C3660" s="3" t="s">
        <v>20</v>
      </c>
      <c r="D3660" s="3" t="s">
        <v>2492</v>
      </c>
      <c r="E3660" s="3" t="s">
        <v>3817</v>
      </c>
      <c r="F3660" s="3" t="s">
        <v>1621</v>
      </c>
      <c r="G3660" s="3" t="s">
        <v>3451</v>
      </c>
      <c r="H3660" s="3" t="s">
        <v>3853</v>
      </c>
      <c r="I3660" s="4">
        <v>5.18</v>
      </c>
    </row>
    <row r="3661" spans="1:9" x14ac:dyDescent="0.2">
      <c r="A3661" s="2">
        <v>308198</v>
      </c>
      <c r="B3661" s="3" t="s">
        <v>19</v>
      </c>
      <c r="C3661" s="3" t="s">
        <v>20</v>
      </c>
      <c r="D3661" s="3" t="s">
        <v>2492</v>
      </c>
      <c r="E3661" s="3" t="s">
        <v>3817</v>
      </c>
      <c r="F3661" s="3" t="s">
        <v>1621</v>
      </c>
      <c r="G3661" s="3" t="s">
        <v>3451</v>
      </c>
      <c r="H3661" s="3" t="s">
        <v>3854</v>
      </c>
      <c r="I3661" s="4">
        <v>5.15</v>
      </c>
    </row>
    <row r="3662" spans="1:9" x14ac:dyDescent="0.2">
      <c r="A3662" s="2">
        <v>308182</v>
      </c>
      <c r="B3662" s="3" t="s">
        <v>19</v>
      </c>
      <c r="C3662" s="3" t="s">
        <v>20</v>
      </c>
      <c r="D3662" s="3" t="s">
        <v>2492</v>
      </c>
      <c r="E3662" s="3" t="s">
        <v>3817</v>
      </c>
      <c r="F3662" s="3" t="s">
        <v>1621</v>
      </c>
      <c r="G3662" s="3" t="s">
        <v>3451</v>
      </c>
      <c r="H3662" s="3" t="s">
        <v>3855</v>
      </c>
      <c r="I3662" s="4">
        <v>1.85</v>
      </c>
    </row>
    <row r="3663" spans="1:9" x14ac:dyDescent="0.2">
      <c r="A3663" s="2">
        <v>344729</v>
      </c>
      <c r="B3663" s="3" t="s">
        <v>19</v>
      </c>
      <c r="C3663" s="3" t="s">
        <v>20</v>
      </c>
      <c r="D3663" s="3" t="s">
        <v>2492</v>
      </c>
      <c r="E3663" s="3" t="s">
        <v>3817</v>
      </c>
      <c r="F3663" s="3" t="s">
        <v>1621</v>
      </c>
      <c r="G3663" s="3" t="s">
        <v>3451</v>
      </c>
      <c r="H3663" s="3" t="s">
        <v>3856</v>
      </c>
      <c r="I3663" s="4">
        <v>5.25</v>
      </c>
    </row>
    <row r="3664" spans="1:9" x14ac:dyDescent="0.2">
      <c r="A3664" s="2">
        <v>73674</v>
      </c>
      <c r="B3664" s="3" t="s">
        <v>19</v>
      </c>
      <c r="C3664" s="3" t="s">
        <v>20</v>
      </c>
      <c r="D3664" s="3" t="s">
        <v>2492</v>
      </c>
      <c r="E3664" s="3" t="s">
        <v>3817</v>
      </c>
      <c r="F3664" s="3" t="s">
        <v>72</v>
      </c>
      <c r="G3664" s="3" t="s">
        <v>2961</v>
      </c>
      <c r="H3664" s="3" t="s">
        <v>3857</v>
      </c>
      <c r="I3664" s="4">
        <v>3.26</v>
      </c>
    </row>
    <row r="3665" spans="1:9" x14ac:dyDescent="0.2">
      <c r="A3665" s="2">
        <v>73676</v>
      </c>
      <c r="B3665" s="3" t="s">
        <v>19</v>
      </c>
      <c r="C3665" s="3" t="s">
        <v>20</v>
      </c>
      <c r="D3665" s="3" t="s">
        <v>2492</v>
      </c>
      <c r="E3665" s="3" t="s">
        <v>3817</v>
      </c>
      <c r="F3665" s="3" t="s">
        <v>72</v>
      </c>
      <c r="G3665" s="3" t="s">
        <v>2961</v>
      </c>
      <c r="H3665" s="3" t="s">
        <v>3858</v>
      </c>
      <c r="I3665" s="4">
        <v>3.26</v>
      </c>
    </row>
    <row r="3666" spans="1:9" x14ac:dyDescent="0.2">
      <c r="A3666" s="2">
        <v>135694</v>
      </c>
      <c r="B3666" s="3" t="s">
        <v>19</v>
      </c>
      <c r="C3666" s="3" t="s">
        <v>20</v>
      </c>
      <c r="D3666" s="3" t="s">
        <v>2492</v>
      </c>
      <c r="E3666" s="3" t="s">
        <v>3817</v>
      </c>
      <c r="F3666" s="3" t="s">
        <v>72</v>
      </c>
      <c r="G3666" s="3" t="s">
        <v>2961</v>
      </c>
      <c r="H3666" s="3" t="s">
        <v>3859</v>
      </c>
      <c r="I3666" s="4">
        <v>14.64</v>
      </c>
    </row>
    <row r="3667" spans="1:9" x14ac:dyDescent="0.2">
      <c r="A3667" s="2">
        <v>147623</v>
      </c>
      <c r="B3667" s="3" t="s">
        <v>19</v>
      </c>
      <c r="C3667" s="3" t="s">
        <v>20</v>
      </c>
      <c r="D3667" s="3" t="s">
        <v>2492</v>
      </c>
      <c r="E3667" s="3" t="s">
        <v>3817</v>
      </c>
      <c r="F3667" s="3" t="s">
        <v>72</v>
      </c>
      <c r="G3667" s="3" t="s">
        <v>2961</v>
      </c>
      <c r="H3667" s="3" t="s">
        <v>3860</v>
      </c>
      <c r="I3667" s="4">
        <v>12.67</v>
      </c>
    </row>
    <row r="3668" spans="1:9" x14ac:dyDescent="0.2">
      <c r="A3668" s="2">
        <v>191834</v>
      </c>
      <c r="B3668" s="3" t="s">
        <v>19</v>
      </c>
      <c r="C3668" s="3" t="s">
        <v>20</v>
      </c>
      <c r="D3668" s="3" t="s">
        <v>2492</v>
      </c>
      <c r="E3668" s="3" t="s">
        <v>3817</v>
      </c>
      <c r="F3668" s="3" t="s">
        <v>72</v>
      </c>
      <c r="G3668" s="3" t="s">
        <v>2961</v>
      </c>
      <c r="H3668" s="3" t="s">
        <v>3861</v>
      </c>
      <c r="I3668" s="4">
        <v>2.67</v>
      </c>
    </row>
    <row r="3669" spans="1:9" x14ac:dyDescent="0.2">
      <c r="A3669" s="2">
        <v>252267</v>
      </c>
      <c r="B3669" s="3" t="s">
        <v>19</v>
      </c>
      <c r="C3669" s="3" t="s">
        <v>20</v>
      </c>
      <c r="D3669" s="3" t="s">
        <v>2492</v>
      </c>
      <c r="E3669" s="3" t="s">
        <v>3817</v>
      </c>
      <c r="F3669" s="3" t="s">
        <v>72</v>
      </c>
      <c r="G3669" s="3" t="s">
        <v>2961</v>
      </c>
      <c r="H3669" s="3" t="s">
        <v>3862</v>
      </c>
      <c r="I3669" s="4">
        <v>21.92</v>
      </c>
    </row>
    <row r="3670" spans="1:9" x14ac:dyDescent="0.2">
      <c r="A3670" s="2">
        <v>321068</v>
      </c>
      <c r="B3670" s="3" t="s">
        <v>19</v>
      </c>
      <c r="C3670" s="3" t="s">
        <v>20</v>
      </c>
      <c r="D3670" s="3" t="s">
        <v>2492</v>
      </c>
      <c r="E3670" s="3" t="s">
        <v>3817</v>
      </c>
      <c r="F3670" s="3" t="s">
        <v>72</v>
      </c>
      <c r="G3670" s="3" t="s">
        <v>2961</v>
      </c>
      <c r="H3670" s="3" t="s">
        <v>3863</v>
      </c>
      <c r="I3670" s="4">
        <v>7.13</v>
      </c>
    </row>
    <row r="3671" spans="1:9" x14ac:dyDescent="0.2">
      <c r="A3671" s="2">
        <v>321070</v>
      </c>
      <c r="B3671" s="3" t="s">
        <v>19</v>
      </c>
      <c r="C3671" s="3" t="s">
        <v>20</v>
      </c>
      <c r="D3671" s="3" t="s">
        <v>2492</v>
      </c>
      <c r="E3671" s="3" t="s">
        <v>3817</v>
      </c>
      <c r="F3671" s="3" t="s">
        <v>72</v>
      </c>
      <c r="G3671" s="3" t="s">
        <v>2961</v>
      </c>
      <c r="H3671" s="3" t="s">
        <v>3864</v>
      </c>
      <c r="I3671" s="4">
        <v>2.67</v>
      </c>
    </row>
    <row r="3672" spans="1:9" x14ac:dyDescent="0.2">
      <c r="A3672" s="2">
        <v>321067</v>
      </c>
      <c r="B3672" s="3" t="s">
        <v>19</v>
      </c>
      <c r="C3672" s="3" t="s">
        <v>20</v>
      </c>
      <c r="D3672" s="3" t="s">
        <v>2492</v>
      </c>
      <c r="E3672" s="3" t="s">
        <v>3817</v>
      </c>
      <c r="F3672" s="3" t="s">
        <v>72</v>
      </c>
      <c r="G3672" s="3" t="s">
        <v>2961</v>
      </c>
      <c r="H3672" s="3" t="s">
        <v>3865</v>
      </c>
      <c r="I3672" s="4">
        <v>14.16</v>
      </c>
    </row>
    <row r="3673" spans="1:9" x14ac:dyDescent="0.2">
      <c r="A3673" s="2">
        <v>321069</v>
      </c>
      <c r="B3673" s="3" t="s">
        <v>19</v>
      </c>
      <c r="C3673" s="3" t="s">
        <v>20</v>
      </c>
      <c r="D3673" s="3" t="s">
        <v>2492</v>
      </c>
      <c r="E3673" s="3" t="s">
        <v>3817</v>
      </c>
      <c r="F3673" s="3" t="s">
        <v>72</v>
      </c>
      <c r="G3673" s="3" t="s">
        <v>2961</v>
      </c>
      <c r="H3673" s="3" t="s">
        <v>3866</v>
      </c>
      <c r="I3673" s="4">
        <v>2.74</v>
      </c>
    </row>
    <row r="3674" spans="1:9" x14ac:dyDescent="0.2">
      <c r="A3674" s="2">
        <v>381646</v>
      </c>
      <c r="B3674" s="3" t="s">
        <v>19</v>
      </c>
      <c r="C3674" s="3" t="s">
        <v>20</v>
      </c>
      <c r="D3674" s="3" t="s">
        <v>2492</v>
      </c>
      <c r="E3674" s="3" t="s">
        <v>3817</v>
      </c>
      <c r="F3674" s="3" t="s">
        <v>72</v>
      </c>
      <c r="G3674" s="3" t="s">
        <v>2961</v>
      </c>
      <c r="H3674" s="3" t="s">
        <v>3867</v>
      </c>
      <c r="I3674" s="4">
        <v>17.489999999999998</v>
      </c>
    </row>
    <row r="3675" spans="1:9" x14ac:dyDescent="0.2">
      <c r="A3675" s="2">
        <v>409744</v>
      </c>
      <c r="B3675" s="3" t="s">
        <v>19</v>
      </c>
      <c r="C3675" s="3" t="s">
        <v>20</v>
      </c>
      <c r="D3675" s="3" t="s">
        <v>2492</v>
      </c>
      <c r="E3675" s="3" t="s">
        <v>3817</v>
      </c>
      <c r="F3675" s="3" t="s">
        <v>72</v>
      </c>
      <c r="G3675" s="3" t="s">
        <v>2961</v>
      </c>
      <c r="H3675" s="3" t="s">
        <v>3868</v>
      </c>
      <c r="I3675" s="4">
        <v>7.13</v>
      </c>
    </row>
    <row r="3676" spans="1:9" x14ac:dyDescent="0.2">
      <c r="A3676" s="2">
        <v>434528</v>
      </c>
      <c r="B3676" s="3" t="s">
        <v>19</v>
      </c>
      <c r="C3676" s="3" t="s">
        <v>20</v>
      </c>
      <c r="D3676" s="3" t="s">
        <v>2492</v>
      </c>
      <c r="E3676" s="3" t="s">
        <v>3817</v>
      </c>
      <c r="F3676" s="3" t="s">
        <v>72</v>
      </c>
      <c r="G3676" s="3" t="s">
        <v>2961</v>
      </c>
      <c r="H3676" s="3" t="s">
        <v>3869</v>
      </c>
      <c r="I3676" s="4">
        <v>12.67</v>
      </c>
    </row>
    <row r="3677" spans="1:9" x14ac:dyDescent="0.2">
      <c r="A3677" s="2">
        <v>453333</v>
      </c>
      <c r="B3677" s="3" t="s">
        <v>19</v>
      </c>
      <c r="C3677" s="3" t="s">
        <v>20</v>
      </c>
      <c r="D3677" s="3" t="s">
        <v>2492</v>
      </c>
      <c r="E3677" s="3" t="s">
        <v>3817</v>
      </c>
      <c r="F3677" s="3" t="s">
        <v>72</v>
      </c>
      <c r="G3677" s="3" t="s">
        <v>2961</v>
      </c>
      <c r="H3677" s="3" t="s">
        <v>3870</v>
      </c>
      <c r="I3677" s="4">
        <v>18.47</v>
      </c>
    </row>
    <row r="3678" spans="1:9" x14ac:dyDescent="0.2">
      <c r="A3678" s="2">
        <v>453334</v>
      </c>
      <c r="B3678" s="3" t="s">
        <v>19</v>
      </c>
      <c r="C3678" s="3" t="s">
        <v>20</v>
      </c>
      <c r="D3678" s="3" t="s">
        <v>2492</v>
      </c>
      <c r="E3678" s="3" t="s">
        <v>3817</v>
      </c>
      <c r="F3678" s="3" t="s">
        <v>72</v>
      </c>
      <c r="G3678" s="3" t="s">
        <v>2961</v>
      </c>
      <c r="H3678" s="3" t="s">
        <v>3871</v>
      </c>
      <c r="I3678" s="4">
        <v>7.13</v>
      </c>
    </row>
    <row r="3679" spans="1:9" x14ac:dyDescent="0.2">
      <c r="A3679" s="2">
        <v>453336</v>
      </c>
      <c r="B3679" s="3" t="s">
        <v>19</v>
      </c>
      <c r="C3679" s="3" t="s">
        <v>20</v>
      </c>
      <c r="D3679" s="3" t="s">
        <v>2492</v>
      </c>
      <c r="E3679" s="3" t="s">
        <v>3817</v>
      </c>
      <c r="F3679" s="3" t="s">
        <v>72</v>
      </c>
      <c r="G3679" s="3" t="s">
        <v>2961</v>
      </c>
      <c r="H3679" s="3" t="s">
        <v>3872</v>
      </c>
      <c r="I3679" s="4">
        <v>14.16</v>
      </c>
    </row>
    <row r="3680" spans="1:9" x14ac:dyDescent="0.2">
      <c r="A3680" s="2">
        <v>453337</v>
      </c>
      <c r="B3680" s="3" t="s">
        <v>19</v>
      </c>
      <c r="C3680" s="3" t="s">
        <v>20</v>
      </c>
      <c r="D3680" s="3" t="s">
        <v>2492</v>
      </c>
      <c r="E3680" s="3" t="s">
        <v>3817</v>
      </c>
      <c r="F3680" s="3" t="s">
        <v>72</v>
      </c>
      <c r="G3680" s="3" t="s">
        <v>2961</v>
      </c>
      <c r="H3680" s="3" t="s">
        <v>3873</v>
      </c>
      <c r="I3680" s="4">
        <v>2.74</v>
      </c>
    </row>
    <row r="3681" spans="1:9" x14ac:dyDescent="0.2">
      <c r="A3681" s="2">
        <v>514062</v>
      </c>
      <c r="B3681" s="3" t="s">
        <v>19</v>
      </c>
      <c r="C3681" s="3" t="s">
        <v>20</v>
      </c>
      <c r="D3681" s="3" t="s">
        <v>2492</v>
      </c>
      <c r="E3681" s="3" t="s">
        <v>3817</v>
      </c>
      <c r="F3681" s="3" t="s">
        <v>72</v>
      </c>
      <c r="G3681" s="3" t="s">
        <v>2961</v>
      </c>
      <c r="H3681" s="3" t="s">
        <v>3874</v>
      </c>
      <c r="I3681" s="4">
        <v>7.13</v>
      </c>
    </row>
    <row r="3682" spans="1:9" x14ac:dyDescent="0.2">
      <c r="A3682" s="2">
        <v>514071</v>
      </c>
      <c r="B3682" s="3" t="s">
        <v>19</v>
      </c>
      <c r="C3682" s="3" t="s">
        <v>20</v>
      </c>
      <c r="D3682" s="3" t="s">
        <v>2492</v>
      </c>
      <c r="E3682" s="3" t="s">
        <v>3817</v>
      </c>
      <c r="F3682" s="3" t="s">
        <v>72</v>
      </c>
      <c r="G3682" s="3" t="s">
        <v>2961</v>
      </c>
      <c r="H3682" s="3" t="s">
        <v>3875</v>
      </c>
      <c r="I3682" s="4">
        <v>14.16</v>
      </c>
    </row>
    <row r="3683" spans="1:9" x14ac:dyDescent="0.2">
      <c r="A3683" s="2">
        <v>551677</v>
      </c>
      <c r="B3683" s="3" t="s">
        <v>19</v>
      </c>
      <c r="C3683" s="3" t="s">
        <v>20</v>
      </c>
      <c r="D3683" s="3" t="s">
        <v>2492</v>
      </c>
      <c r="E3683" s="3" t="s">
        <v>3817</v>
      </c>
      <c r="F3683" s="3" t="s">
        <v>72</v>
      </c>
      <c r="G3683" s="3" t="s">
        <v>2961</v>
      </c>
      <c r="H3683" s="3" t="s">
        <v>3876</v>
      </c>
      <c r="I3683" s="4">
        <v>26.57</v>
      </c>
    </row>
    <row r="3684" spans="1:9" x14ac:dyDescent="0.2">
      <c r="A3684" s="2">
        <v>578319</v>
      </c>
      <c r="B3684" s="3" t="s">
        <v>19</v>
      </c>
      <c r="C3684" s="3" t="s">
        <v>20</v>
      </c>
      <c r="D3684" s="3" t="s">
        <v>2492</v>
      </c>
      <c r="E3684" s="3" t="s">
        <v>3817</v>
      </c>
      <c r="F3684" s="3" t="s">
        <v>72</v>
      </c>
      <c r="G3684" s="3" t="s">
        <v>2961</v>
      </c>
      <c r="H3684" s="3" t="s">
        <v>3877</v>
      </c>
      <c r="I3684" s="4">
        <v>14.42</v>
      </c>
    </row>
    <row r="3685" spans="1:9" x14ac:dyDescent="0.2">
      <c r="A3685" s="2">
        <v>586034</v>
      </c>
      <c r="B3685" s="3" t="s">
        <v>19</v>
      </c>
      <c r="C3685" s="3" t="s">
        <v>20</v>
      </c>
      <c r="D3685" s="3" t="s">
        <v>2492</v>
      </c>
      <c r="E3685" s="3" t="s">
        <v>3817</v>
      </c>
      <c r="F3685" s="3" t="s">
        <v>72</v>
      </c>
      <c r="G3685" s="3" t="s">
        <v>2961</v>
      </c>
      <c r="H3685" s="3" t="s">
        <v>3878</v>
      </c>
      <c r="I3685" s="4">
        <v>15.35</v>
      </c>
    </row>
    <row r="3686" spans="1:9" x14ac:dyDescent="0.2">
      <c r="A3686" s="2">
        <v>586036</v>
      </c>
      <c r="B3686" s="3" t="s">
        <v>19</v>
      </c>
      <c r="C3686" s="3" t="s">
        <v>20</v>
      </c>
      <c r="D3686" s="3" t="s">
        <v>2492</v>
      </c>
      <c r="E3686" s="3" t="s">
        <v>3817</v>
      </c>
      <c r="F3686" s="3" t="s">
        <v>72</v>
      </c>
      <c r="G3686" s="3" t="s">
        <v>2961</v>
      </c>
      <c r="H3686" s="3" t="s">
        <v>3879</v>
      </c>
      <c r="I3686" s="4">
        <v>15.35</v>
      </c>
    </row>
    <row r="3687" spans="1:9" x14ac:dyDescent="0.2">
      <c r="A3687" s="2">
        <v>586037</v>
      </c>
      <c r="B3687" s="3" t="s">
        <v>19</v>
      </c>
      <c r="C3687" s="3" t="s">
        <v>20</v>
      </c>
      <c r="D3687" s="3" t="s">
        <v>2492</v>
      </c>
      <c r="E3687" s="3" t="s">
        <v>3817</v>
      </c>
      <c r="F3687" s="3" t="s">
        <v>72</v>
      </c>
      <c r="G3687" s="3" t="s">
        <v>2961</v>
      </c>
      <c r="H3687" s="3" t="s">
        <v>3880</v>
      </c>
      <c r="I3687" s="4">
        <v>15.35</v>
      </c>
    </row>
    <row r="3688" spans="1:9" x14ac:dyDescent="0.2">
      <c r="A3688" s="2">
        <v>373057</v>
      </c>
      <c r="B3688" s="3" t="s">
        <v>19</v>
      </c>
      <c r="C3688" s="3" t="s">
        <v>20</v>
      </c>
      <c r="D3688" s="3" t="s">
        <v>2492</v>
      </c>
      <c r="E3688" s="3" t="s">
        <v>3881</v>
      </c>
      <c r="F3688" s="3" t="s">
        <v>1669</v>
      </c>
      <c r="G3688" s="3" t="s">
        <v>1670</v>
      </c>
      <c r="H3688" s="3" t="s">
        <v>3882</v>
      </c>
      <c r="I3688" s="4">
        <v>7.51</v>
      </c>
    </row>
    <row r="3689" spans="1:9" x14ac:dyDescent="0.2">
      <c r="A3689" s="2">
        <v>373059</v>
      </c>
      <c r="B3689" s="3" t="s">
        <v>19</v>
      </c>
      <c r="C3689" s="3" t="s">
        <v>20</v>
      </c>
      <c r="D3689" s="3" t="s">
        <v>2492</v>
      </c>
      <c r="E3689" s="3" t="s">
        <v>3881</v>
      </c>
      <c r="F3689" s="3" t="s">
        <v>1669</v>
      </c>
      <c r="G3689" s="3" t="s">
        <v>1670</v>
      </c>
      <c r="H3689" s="3" t="s">
        <v>3883</v>
      </c>
      <c r="I3689" s="4">
        <v>7.51</v>
      </c>
    </row>
    <row r="3690" spans="1:9" x14ac:dyDescent="0.2">
      <c r="A3690" s="2">
        <v>373065</v>
      </c>
      <c r="B3690" s="3" t="s">
        <v>19</v>
      </c>
      <c r="C3690" s="3" t="s">
        <v>20</v>
      </c>
      <c r="D3690" s="3" t="s">
        <v>2492</v>
      </c>
      <c r="E3690" s="3" t="s">
        <v>3881</v>
      </c>
      <c r="F3690" s="3" t="s">
        <v>1669</v>
      </c>
      <c r="G3690" s="3" t="s">
        <v>1670</v>
      </c>
      <c r="H3690" s="3" t="s">
        <v>3884</v>
      </c>
      <c r="I3690" s="4">
        <v>7.51</v>
      </c>
    </row>
    <row r="3691" spans="1:9" x14ac:dyDescent="0.2">
      <c r="A3691" s="2">
        <v>379266</v>
      </c>
      <c r="B3691" s="3" t="s">
        <v>19</v>
      </c>
      <c r="C3691" s="3" t="s">
        <v>20</v>
      </c>
      <c r="D3691" s="3" t="s">
        <v>2492</v>
      </c>
      <c r="E3691" s="3" t="s">
        <v>3881</v>
      </c>
      <c r="F3691" s="3" t="s">
        <v>2271</v>
      </c>
      <c r="G3691" s="3" t="s">
        <v>2554</v>
      </c>
      <c r="H3691" s="3" t="s">
        <v>3885</v>
      </c>
      <c r="I3691" s="4">
        <v>7.54</v>
      </c>
    </row>
    <row r="3692" spans="1:9" x14ac:dyDescent="0.2">
      <c r="A3692" s="2">
        <v>379277</v>
      </c>
      <c r="B3692" s="3" t="s">
        <v>19</v>
      </c>
      <c r="C3692" s="3" t="s">
        <v>20</v>
      </c>
      <c r="D3692" s="3" t="s">
        <v>2492</v>
      </c>
      <c r="E3692" s="3" t="s">
        <v>3881</v>
      </c>
      <c r="F3692" s="3" t="s">
        <v>2271</v>
      </c>
      <c r="G3692" s="3" t="s">
        <v>2554</v>
      </c>
      <c r="H3692" s="3" t="s">
        <v>3886</v>
      </c>
      <c r="I3692" s="4">
        <v>7.54</v>
      </c>
    </row>
    <row r="3693" spans="1:9" x14ac:dyDescent="0.2">
      <c r="A3693" s="2">
        <v>379279</v>
      </c>
      <c r="B3693" s="3" t="s">
        <v>19</v>
      </c>
      <c r="C3693" s="3" t="s">
        <v>20</v>
      </c>
      <c r="D3693" s="3" t="s">
        <v>2492</v>
      </c>
      <c r="E3693" s="3" t="s">
        <v>3881</v>
      </c>
      <c r="F3693" s="3" t="s">
        <v>2271</v>
      </c>
      <c r="G3693" s="3" t="s">
        <v>2554</v>
      </c>
      <c r="H3693" s="3" t="s">
        <v>3887</v>
      </c>
      <c r="I3693" s="4">
        <v>7.54</v>
      </c>
    </row>
    <row r="3694" spans="1:9" x14ac:dyDescent="0.2">
      <c r="A3694" s="2">
        <v>379284</v>
      </c>
      <c r="B3694" s="3" t="s">
        <v>19</v>
      </c>
      <c r="C3694" s="3" t="s">
        <v>20</v>
      </c>
      <c r="D3694" s="3" t="s">
        <v>2492</v>
      </c>
      <c r="E3694" s="3" t="s">
        <v>3881</v>
      </c>
      <c r="F3694" s="3" t="s">
        <v>2271</v>
      </c>
      <c r="G3694" s="3" t="s">
        <v>2554</v>
      </c>
      <c r="H3694" s="3" t="s">
        <v>3888</v>
      </c>
      <c r="I3694" s="4">
        <v>10.59</v>
      </c>
    </row>
    <row r="3695" spans="1:9" x14ac:dyDescent="0.2">
      <c r="A3695" s="2">
        <v>379285</v>
      </c>
      <c r="B3695" s="3" t="s">
        <v>19</v>
      </c>
      <c r="C3695" s="3" t="s">
        <v>20</v>
      </c>
      <c r="D3695" s="3" t="s">
        <v>2492</v>
      </c>
      <c r="E3695" s="3" t="s">
        <v>3881</v>
      </c>
      <c r="F3695" s="3" t="s">
        <v>2271</v>
      </c>
      <c r="G3695" s="3" t="s">
        <v>2554</v>
      </c>
      <c r="H3695" s="3" t="s">
        <v>3889</v>
      </c>
      <c r="I3695" s="4">
        <v>10.59</v>
      </c>
    </row>
    <row r="3696" spans="1:9" x14ac:dyDescent="0.2">
      <c r="A3696" s="2">
        <v>379286</v>
      </c>
      <c r="B3696" s="3" t="s">
        <v>19</v>
      </c>
      <c r="C3696" s="3" t="s">
        <v>20</v>
      </c>
      <c r="D3696" s="3" t="s">
        <v>2492</v>
      </c>
      <c r="E3696" s="3" t="s">
        <v>3881</v>
      </c>
      <c r="F3696" s="3" t="s">
        <v>2271</v>
      </c>
      <c r="G3696" s="3" t="s">
        <v>2554</v>
      </c>
      <c r="H3696" s="3" t="s">
        <v>3890</v>
      </c>
      <c r="I3696" s="4">
        <v>10.59</v>
      </c>
    </row>
    <row r="3697" spans="1:9" x14ac:dyDescent="0.2">
      <c r="A3697" s="2">
        <v>462592</v>
      </c>
      <c r="B3697" s="3" t="s">
        <v>19</v>
      </c>
      <c r="C3697" s="3" t="s">
        <v>20</v>
      </c>
      <c r="D3697" s="3" t="s">
        <v>3891</v>
      </c>
      <c r="E3697" s="3" t="s">
        <v>3892</v>
      </c>
      <c r="F3697" s="3" t="s">
        <v>72</v>
      </c>
      <c r="G3697" s="3" t="s">
        <v>3893</v>
      </c>
      <c r="H3697" s="3" t="s">
        <v>3894</v>
      </c>
      <c r="I3697" s="4">
        <v>2.19</v>
      </c>
    </row>
    <row r="3698" spans="1:9" x14ac:dyDescent="0.2">
      <c r="A3698" s="2">
        <v>465018</v>
      </c>
      <c r="B3698" s="3" t="s">
        <v>19</v>
      </c>
      <c r="C3698" s="3" t="s">
        <v>20</v>
      </c>
      <c r="D3698" s="3" t="s">
        <v>3891</v>
      </c>
      <c r="E3698" s="3" t="s">
        <v>3892</v>
      </c>
      <c r="F3698" s="3" t="s">
        <v>2649</v>
      </c>
      <c r="G3698" s="3" t="s">
        <v>3895</v>
      </c>
      <c r="H3698" s="3" t="s">
        <v>3896</v>
      </c>
      <c r="I3698" s="4">
        <v>5.29</v>
      </c>
    </row>
    <row r="3699" spans="1:9" x14ac:dyDescent="0.2">
      <c r="A3699" s="2">
        <v>465020</v>
      </c>
      <c r="B3699" s="3" t="s">
        <v>19</v>
      </c>
      <c r="C3699" s="3" t="s">
        <v>20</v>
      </c>
      <c r="D3699" s="3" t="s">
        <v>3891</v>
      </c>
      <c r="E3699" s="3" t="s">
        <v>3892</v>
      </c>
      <c r="F3699" s="3" t="s">
        <v>2649</v>
      </c>
      <c r="G3699" s="3" t="s">
        <v>3895</v>
      </c>
      <c r="H3699" s="3" t="s">
        <v>3897</v>
      </c>
      <c r="I3699" s="4">
        <v>5.28</v>
      </c>
    </row>
    <row r="3700" spans="1:9" x14ac:dyDescent="0.2">
      <c r="A3700" s="2">
        <v>465031</v>
      </c>
      <c r="B3700" s="3" t="s">
        <v>19</v>
      </c>
      <c r="C3700" s="3" t="s">
        <v>20</v>
      </c>
      <c r="D3700" s="3" t="s">
        <v>3891</v>
      </c>
      <c r="E3700" s="3" t="s">
        <v>3892</v>
      </c>
      <c r="F3700" s="3" t="s">
        <v>2649</v>
      </c>
      <c r="G3700" s="3" t="s">
        <v>3895</v>
      </c>
      <c r="H3700" s="3" t="s">
        <v>3898</v>
      </c>
      <c r="I3700" s="4">
        <v>2.64</v>
      </c>
    </row>
    <row r="3701" spans="1:9" x14ac:dyDescent="0.2">
      <c r="A3701" s="2">
        <v>108167</v>
      </c>
      <c r="B3701" s="3" t="s">
        <v>19</v>
      </c>
      <c r="C3701" s="3" t="s">
        <v>20</v>
      </c>
      <c r="D3701" s="3" t="s">
        <v>3891</v>
      </c>
      <c r="E3701" s="3" t="s">
        <v>3899</v>
      </c>
      <c r="F3701" s="3" t="s">
        <v>72</v>
      </c>
      <c r="G3701" s="3" t="s">
        <v>3893</v>
      </c>
      <c r="H3701" s="3" t="s">
        <v>3900</v>
      </c>
      <c r="I3701" s="4">
        <v>2.06</v>
      </c>
    </row>
    <row r="3702" spans="1:9" x14ac:dyDescent="0.2">
      <c r="A3702" s="2">
        <v>6993</v>
      </c>
      <c r="B3702" s="3" t="s">
        <v>19</v>
      </c>
      <c r="C3702" s="3" t="s">
        <v>20</v>
      </c>
      <c r="D3702" s="3" t="s">
        <v>3891</v>
      </c>
      <c r="E3702" s="3" t="s">
        <v>3899</v>
      </c>
      <c r="F3702" s="3" t="s">
        <v>72</v>
      </c>
      <c r="G3702" s="3" t="s">
        <v>3893</v>
      </c>
      <c r="H3702" s="3" t="s">
        <v>3901</v>
      </c>
      <c r="I3702" s="4">
        <v>2.06</v>
      </c>
    </row>
    <row r="3703" spans="1:9" x14ac:dyDescent="0.2">
      <c r="A3703" s="2">
        <v>47036</v>
      </c>
      <c r="B3703" s="3" t="s">
        <v>19</v>
      </c>
      <c r="C3703" s="3" t="s">
        <v>20</v>
      </c>
      <c r="D3703" s="3" t="s">
        <v>3891</v>
      </c>
      <c r="E3703" s="3" t="s">
        <v>3899</v>
      </c>
      <c r="F3703" s="3" t="s">
        <v>72</v>
      </c>
      <c r="G3703" s="3" t="s">
        <v>3893</v>
      </c>
      <c r="H3703" s="3" t="s">
        <v>3902</v>
      </c>
      <c r="I3703" s="4">
        <v>2.06</v>
      </c>
    </row>
    <row r="3704" spans="1:9" x14ac:dyDescent="0.2">
      <c r="A3704" s="2">
        <v>71830</v>
      </c>
      <c r="B3704" s="3" t="s">
        <v>19</v>
      </c>
      <c r="C3704" s="3" t="s">
        <v>20</v>
      </c>
      <c r="D3704" s="3" t="s">
        <v>3891</v>
      </c>
      <c r="E3704" s="3" t="s">
        <v>3899</v>
      </c>
      <c r="F3704" s="3" t="s">
        <v>72</v>
      </c>
      <c r="G3704" s="3" t="s">
        <v>3893</v>
      </c>
      <c r="H3704" s="3" t="s">
        <v>3903</v>
      </c>
      <c r="I3704" s="4">
        <v>2.06</v>
      </c>
    </row>
    <row r="3705" spans="1:9" x14ac:dyDescent="0.2">
      <c r="A3705" s="2">
        <v>71831</v>
      </c>
      <c r="B3705" s="3" t="s">
        <v>19</v>
      </c>
      <c r="C3705" s="3" t="s">
        <v>20</v>
      </c>
      <c r="D3705" s="3" t="s">
        <v>3891</v>
      </c>
      <c r="E3705" s="3" t="s">
        <v>3899</v>
      </c>
      <c r="F3705" s="3" t="s">
        <v>72</v>
      </c>
      <c r="G3705" s="3" t="s">
        <v>3893</v>
      </c>
      <c r="H3705" s="3" t="s">
        <v>3904</v>
      </c>
      <c r="I3705" s="4">
        <v>2.06</v>
      </c>
    </row>
    <row r="3706" spans="1:9" x14ac:dyDescent="0.2">
      <c r="A3706" s="2">
        <v>71833</v>
      </c>
      <c r="B3706" s="3" t="s">
        <v>19</v>
      </c>
      <c r="C3706" s="3" t="s">
        <v>20</v>
      </c>
      <c r="D3706" s="3" t="s">
        <v>3891</v>
      </c>
      <c r="E3706" s="3" t="s">
        <v>3899</v>
      </c>
      <c r="F3706" s="3" t="s">
        <v>72</v>
      </c>
      <c r="G3706" s="3" t="s">
        <v>3893</v>
      </c>
      <c r="H3706" s="3" t="s">
        <v>3905</v>
      </c>
      <c r="I3706" s="4">
        <v>2.06</v>
      </c>
    </row>
    <row r="3707" spans="1:9" x14ac:dyDescent="0.2">
      <c r="A3707" s="2">
        <v>71837</v>
      </c>
      <c r="B3707" s="3" t="s">
        <v>19</v>
      </c>
      <c r="C3707" s="3" t="s">
        <v>20</v>
      </c>
      <c r="D3707" s="3" t="s">
        <v>3891</v>
      </c>
      <c r="E3707" s="3" t="s">
        <v>3899</v>
      </c>
      <c r="F3707" s="3" t="s">
        <v>72</v>
      </c>
      <c r="G3707" s="3" t="s">
        <v>3893</v>
      </c>
      <c r="H3707" s="3" t="s">
        <v>3906</v>
      </c>
      <c r="I3707" s="4">
        <v>2.06</v>
      </c>
    </row>
    <row r="3708" spans="1:9" x14ac:dyDescent="0.2">
      <c r="A3708" s="2">
        <v>236740</v>
      </c>
      <c r="B3708" s="3" t="s">
        <v>19</v>
      </c>
      <c r="C3708" s="3" t="s">
        <v>20</v>
      </c>
      <c r="D3708" s="3" t="s">
        <v>3891</v>
      </c>
      <c r="E3708" s="3" t="s">
        <v>3899</v>
      </c>
      <c r="F3708" s="3" t="s">
        <v>72</v>
      </c>
      <c r="G3708" s="3" t="s">
        <v>3893</v>
      </c>
      <c r="H3708" s="3" t="s">
        <v>3907</v>
      </c>
      <c r="I3708" s="4">
        <v>2.06</v>
      </c>
    </row>
    <row r="3709" spans="1:9" x14ac:dyDescent="0.2">
      <c r="A3709" s="2">
        <v>239937</v>
      </c>
      <c r="B3709" s="3" t="s">
        <v>19</v>
      </c>
      <c r="C3709" s="3" t="s">
        <v>20</v>
      </c>
      <c r="D3709" s="3" t="s">
        <v>3891</v>
      </c>
      <c r="E3709" s="3" t="s">
        <v>3899</v>
      </c>
      <c r="F3709" s="3" t="s">
        <v>72</v>
      </c>
      <c r="G3709" s="3" t="s">
        <v>3893</v>
      </c>
      <c r="H3709" s="3" t="s">
        <v>3908</v>
      </c>
      <c r="I3709" s="4">
        <v>4.1500000000000004</v>
      </c>
    </row>
    <row r="3710" spans="1:9" x14ac:dyDescent="0.2">
      <c r="A3710" s="2">
        <v>364946</v>
      </c>
      <c r="B3710" s="3" t="s">
        <v>19</v>
      </c>
      <c r="C3710" s="3" t="s">
        <v>20</v>
      </c>
      <c r="D3710" s="3" t="s">
        <v>3891</v>
      </c>
      <c r="E3710" s="3" t="s">
        <v>3899</v>
      </c>
      <c r="F3710" s="3" t="s">
        <v>72</v>
      </c>
      <c r="G3710" s="3" t="s">
        <v>3893</v>
      </c>
      <c r="H3710" s="3" t="s">
        <v>3909</v>
      </c>
      <c r="I3710" s="4">
        <v>1.21</v>
      </c>
    </row>
    <row r="3711" spans="1:9" x14ac:dyDescent="0.2">
      <c r="A3711" s="2">
        <v>364957</v>
      </c>
      <c r="B3711" s="3" t="s">
        <v>19</v>
      </c>
      <c r="C3711" s="3" t="s">
        <v>20</v>
      </c>
      <c r="D3711" s="3" t="s">
        <v>3891</v>
      </c>
      <c r="E3711" s="3" t="s">
        <v>3899</v>
      </c>
      <c r="F3711" s="3" t="s">
        <v>72</v>
      </c>
      <c r="G3711" s="3" t="s">
        <v>3893</v>
      </c>
      <c r="H3711" s="3" t="s">
        <v>3910</v>
      </c>
      <c r="I3711" s="4">
        <v>1.21</v>
      </c>
    </row>
    <row r="3712" spans="1:9" x14ac:dyDescent="0.2">
      <c r="A3712" s="2">
        <v>364989</v>
      </c>
      <c r="B3712" s="3" t="s">
        <v>19</v>
      </c>
      <c r="C3712" s="3" t="s">
        <v>20</v>
      </c>
      <c r="D3712" s="3" t="s">
        <v>3891</v>
      </c>
      <c r="E3712" s="3" t="s">
        <v>3899</v>
      </c>
      <c r="F3712" s="3" t="s">
        <v>72</v>
      </c>
      <c r="G3712" s="3" t="s">
        <v>3893</v>
      </c>
      <c r="H3712" s="3" t="s">
        <v>3911</v>
      </c>
      <c r="I3712" s="4">
        <v>1.21</v>
      </c>
    </row>
    <row r="3713" spans="1:9" x14ac:dyDescent="0.2">
      <c r="A3713" s="2">
        <v>364992</v>
      </c>
      <c r="B3713" s="3" t="s">
        <v>19</v>
      </c>
      <c r="C3713" s="3" t="s">
        <v>20</v>
      </c>
      <c r="D3713" s="3" t="s">
        <v>3891</v>
      </c>
      <c r="E3713" s="3" t="s">
        <v>3899</v>
      </c>
      <c r="F3713" s="3" t="s">
        <v>72</v>
      </c>
      <c r="G3713" s="3" t="s">
        <v>3893</v>
      </c>
      <c r="H3713" s="3" t="s">
        <v>3912</v>
      </c>
      <c r="I3713" s="4">
        <v>1.21</v>
      </c>
    </row>
    <row r="3714" spans="1:9" x14ac:dyDescent="0.2">
      <c r="A3714" s="2">
        <v>364996</v>
      </c>
      <c r="B3714" s="3" t="s">
        <v>19</v>
      </c>
      <c r="C3714" s="3" t="s">
        <v>20</v>
      </c>
      <c r="D3714" s="3" t="s">
        <v>3891</v>
      </c>
      <c r="E3714" s="3" t="s">
        <v>3899</v>
      </c>
      <c r="F3714" s="3" t="s">
        <v>72</v>
      </c>
      <c r="G3714" s="3" t="s">
        <v>3893</v>
      </c>
      <c r="H3714" s="3" t="s">
        <v>3913</v>
      </c>
      <c r="I3714" s="4">
        <v>1.21</v>
      </c>
    </row>
    <row r="3715" spans="1:9" x14ac:dyDescent="0.2">
      <c r="A3715" s="2">
        <v>365002</v>
      </c>
      <c r="B3715" s="3" t="s">
        <v>19</v>
      </c>
      <c r="C3715" s="3" t="s">
        <v>20</v>
      </c>
      <c r="D3715" s="3" t="s">
        <v>3891</v>
      </c>
      <c r="E3715" s="3" t="s">
        <v>3899</v>
      </c>
      <c r="F3715" s="3" t="s">
        <v>72</v>
      </c>
      <c r="G3715" s="3" t="s">
        <v>3893</v>
      </c>
      <c r="H3715" s="3" t="s">
        <v>3914</v>
      </c>
      <c r="I3715" s="4">
        <v>1.21</v>
      </c>
    </row>
    <row r="3716" spans="1:9" x14ac:dyDescent="0.2">
      <c r="A3716" s="2">
        <v>365005</v>
      </c>
      <c r="B3716" s="3" t="s">
        <v>19</v>
      </c>
      <c r="C3716" s="3" t="s">
        <v>20</v>
      </c>
      <c r="D3716" s="3" t="s">
        <v>3891</v>
      </c>
      <c r="E3716" s="3" t="s">
        <v>3899</v>
      </c>
      <c r="F3716" s="3" t="s">
        <v>72</v>
      </c>
      <c r="G3716" s="3" t="s">
        <v>3893</v>
      </c>
      <c r="H3716" s="3" t="s">
        <v>3915</v>
      </c>
      <c r="I3716" s="4">
        <v>1.21</v>
      </c>
    </row>
    <row r="3717" spans="1:9" x14ac:dyDescent="0.2">
      <c r="A3717" s="2">
        <v>460892</v>
      </c>
      <c r="B3717" s="3" t="s">
        <v>19</v>
      </c>
      <c r="C3717" s="3" t="s">
        <v>20</v>
      </c>
      <c r="D3717" s="3" t="s">
        <v>3891</v>
      </c>
      <c r="E3717" s="3" t="s">
        <v>3899</v>
      </c>
      <c r="F3717" s="3" t="s">
        <v>72</v>
      </c>
      <c r="G3717" s="3" t="s">
        <v>3893</v>
      </c>
      <c r="H3717" s="3" t="s">
        <v>3916</v>
      </c>
      <c r="I3717" s="4">
        <v>2.97</v>
      </c>
    </row>
    <row r="3718" spans="1:9" x14ac:dyDescent="0.2">
      <c r="A3718" s="2">
        <v>470767</v>
      </c>
      <c r="B3718" s="3" t="s">
        <v>19</v>
      </c>
      <c r="C3718" s="3" t="s">
        <v>20</v>
      </c>
      <c r="D3718" s="3" t="s">
        <v>3891</v>
      </c>
      <c r="E3718" s="3" t="s">
        <v>3899</v>
      </c>
      <c r="F3718" s="3" t="s">
        <v>72</v>
      </c>
      <c r="G3718" s="3" t="s">
        <v>3893</v>
      </c>
      <c r="H3718" s="3" t="s">
        <v>3917</v>
      </c>
      <c r="I3718" s="4">
        <v>2.97</v>
      </c>
    </row>
    <row r="3719" spans="1:9" x14ac:dyDescent="0.2">
      <c r="A3719" s="2">
        <v>493772</v>
      </c>
      <c r="B3719" s="3" t="s">
        <v>19</v>
      </c>
      <c r="C3719" s="3" t="s">
        <v>20</v>
      </c>
      <c r="D3719" s="3" t="s">
        <v>3891</v>
      </c>
      <c r="E3719" s="3" t="s">
        <v>3899</v>
      </c>
      <c r="F3719" s="3" t="s">
        <v>72</v>
      </c>
      <c r="G3719" s="3" t="s">
        <v>3893</v>
      </c>
      <c r="H3719" s="3" t="s">
        <v>3918</v>
      </c>
      <c r="I3719" s="4">
        <v>8.0399999999999991</v>
      </c>
    </row>
    <row r="3720" spans="1:9" x14ac:dyDescent="0.2">
      <c r="A3720" s="2">
        <v>512584</v>
      </c>
      <c r="B3720" s="3" t="s">
        <v>19</v>
      </c>
      <c r="C3720" s="3" t="s">
        <v>20</v>
      </c>
      <c r="D3720" s="3" t="s">
        <v>3891</v>
      </c>
      <c r="E3720" s="3" t="s">
        <v>3899</v>
      </c>
      <c r="F3720" s="3" t="s">
        <v>72</v>
      </c>
      <c r="G3720" s="3" t="s">
        <v>3893</v>
      </c>
      <c r="H3720" s="3" t="s">
        <v>3919</v>
      </c>
      <c r="I3720" s="4">
        <v>8.0399999999999991</v>
      </c>
    </row>
    <row r="3721" spans="1:9" x14ac:dyDescent="0.2">
      <c r="A3721" s="2">
        <v>570055</v>
      </c>
      <c r="B3721" s="3" t="s">
        <v>19</v>
      </c>
      <c r="C3721" s="3" t="s">
        <v>20</v>
      </c>
      <c r="D3721" s="3" t="s">
        <v>3891</v>
      </c>
      <c r="E3721" s="3" t="s">
        <v>3899</v>
      </c>
      <c r="F3721" s="3" t="s">
        <v>72</v>
      </c>
      <c r="G3721" s="3" t="s">
        <v>3893</v>
      </c>
      <c r="H3721" s="3" t="s">
        <v>3920</v>
      </c>
      <c r="I3721" s="4">
        <v>2.97</v>
      </c>
    </row>
    <row r="3722" spans="1:9" x14ac:dyDescent="0.2">
      <c r="A3722" s="2">
        <v>570041</v>
      </c>
      <c r="B3722" s="3" t="s">
        <v>19</v>
      </c>
      <c r="C3722" s="3" t="s">
        <v>20</v>
      </c>
      <c r="D3722" s="3" t="s">
        <v>3891</v>
      </c>
      <c r="E3722" s="3" t="s">
        <v>3899</v>
      </c>
      <c r="F3722" s="3" t="s">
        <v>72</v>
      </c>
      <c r="G3722" s="3" t="s">
        <v>3893</v>
      </c>
      <c r="H3722" s="3" t="s">
        <v>3921</v>
      </c>
      <c r="I3722" s="4">
        <v>1.04</v>
      </c>
    </row>
    <row r="3723" spans="1:9" x14ac:dyDescent="0.2">
      <c r="A3723" s="2">
        <v>83455</v>
      </c>
      <c r="B3723" s="3" t="s">
        <v>19</v>
      </c>
      <c r="C3723" s="3" t="s">
        <v>20</v>
      </c>
      <c r="D3723" s="3" t="s">
        <v>3891</v>
      </c>
      <c r="E3723" s="3" t="s">
        <v>3899</v>
      </c>
      <c r="F3723" s="3" t="s">
        <v>3922</v>
      </c>
      <c r="G3723" s="3" t="s">
        <v>3923</v>
      </c>
      <c r="H3723" s="3" t="s">
        <v>3924</v>
      </c>
      <c r="I3723" s="4">
        <v>1.9</v>
      </c>
    </row>
    <row r="3724" spans="1:9" x14ac:dyDescent="0.2">
      <c r="A3724" s="2">
        <v>83456</v>
      </c>
      <c r="B3724" s="3" t="s">
        <v>19</v>
      </c>
      <c r="C3724" s="3" t="s">
        <v>20</v>
      </c>
      <c r="D3724" s="3" t="s">
        <v>3891</v>
      </c>
      <c r="E3724" s="3" t="s">
        <v>3899</v>
      </c>
      <c r="F3724" s="3" t="s">
        <v>3922</v>
      </c>
      <c r="G3724" s="3" t="s">
        <v>3923</v>
      </c>
      <c r="H3724" s="3" t="s">
        <v>3925</v>
      </c>
      <c r="I3724" s="4">
        <v>1.9</v>
      </c>
    </row>
    <row r="3725" spans="1:9" x14ac:dyDescent="0.2">
      <c r="A3725" s="2">
        <v>83461</v>
      </c>
      <c r="B3725" s="3" t="s">
        <v>19</v>
      </c>
      <c r="C3725" s="3" t="s">
        <v>20</v>
      </c>
      <c r="D3725" s="3" t="s">
        <v>3891</v>
      </c>
      <c r="E3725" s="3" t="s">
        <v>3899</v>
      </c>
      <c r="F3725" s="3" t="s">
        <v>3922</v>
      </c>
      <c r="G3725" s="3" t="s">
        <v>3923</v>
      </c>
      <c r="H3725" s="3" t="s">
        <v>3926</v>
      </c>
      <c r="I3725" s="4">
        <v>1.9</v>
      </c>
    </row>
    <row r="3726" spans="1:9" x14ac:dyDescent="0.2">
      <c r="A3726" s="2">
        <v>149570</v>
      </c>
      <c r="B3726" s="3" t="s">
        <v>19</v>
      </c>
      <c r="C3726" s="3" t="s">
        <v>20</v>
      </c>
      <c r="D3726" s="3" t="s">
        <v>3891</v>
      </c>
      <c r="E3726" s="3" t="s">
        <v>3899</v>
      </c>
      <c r="F3726" s="3" t="s">
        <v>3922</v>
      </c>
      <c r="G3726" s="3" t="s">
        <v>3923</v>
      </c>
      <c r="H3726" s="3" t="s">
        <v>3927</v>
      </c>
      <c r="I3726" s="4">
        <v>1.9</v>
      </c>
    </row>
    <row r="3727" spans="1:9" x14ac:dyDescent="0.2">
      <c r="A3727" s="2">
        <v>175408</v>
      </c>
      <c r="B3727" s="3" t="s">
        <v>19</v>
      </c>
      <c r="C3727" s="3" t="s">
        <v>20</v>
      </c>
      <c r="D3727" s="3" t="s">
        <v>3891</v>
      </c>
      <c r="E3727" s="3" t="s">
        <v>3899</v>
      </c>
      <c r="F3727" s="3" t="s">
        <v>3922</v>
      </c>
      <c r="G3727" s="3" t="s">
        <v>3923</v>
      </c>
      <c r="H3727" s="3" t="s">
        <v>3928</v>
      </c>
      <c r="I3727" s="4">
        <v>9.44</v>
      </c>
    </row>
    <row r="3728" spans="1:9" x14ac:dyDescent="0.2">
      <c r="A3728" s="2">
        <v>175411</v>
      </c>
      <c r="B3728" s="3" t="s">
        <v>19</v>
      </c>
      <c r="C3728" s="3" t="s">
        <v>20</v>
      </c>
      <c r="D3728" s="3" t="s">
        <v>3891</v>
      </c>
      <c r="E3728" s="3" t="s">
        <v>3899</v>
      </c>
      <c r="F3728" s="3" t="s">
        <v>3922</v>
      </c>
      <c r="G3728" s="3" t="s">
        <v>3923</v>
      </c>
      <c r="H3728" s="3" t="s">
        <v>3929</v>
      </c>
      <c r="I3728" s="4">
        <v>9.44</v>
      </c>
    </row>
    <row r="3729" spans="1:9" x14ac:dyDescent="0.2">
      <c r="A3729" s="2">
        <v>175466</v>
      </c>
      <c r="B3729" s="3" t="s">
        <v>19</v>
      </c>
      <c r="C3729" s="3" t="s">
        <v>20</v>
      </c>
      <c r="D3729" s="3" t="s">
        <v>3891</v>
      </c>
      <c r="E3729" s="3" t="s">
        <v>3899</v>
      </c>
      <c r="F3729" s="3" t="s">
        <v>3922</v>
      </c>
      <c r="G3729" s="3" t="s">
        <v>3923</v>
      </c>
      <c r="H3729" s="3" t="s">
        <v>3930</v>
      </c>
      <c r="I3729" s="4">
        <v>9.59</v>
      </c>
    </row>
    <row r="3730" spans="1:9" x14ac:dyDescent="0.2">
      <c r="A3730" s="2">
        <v>175473</v>
      </c>
      <c r="B3730" s="3" t="s">
        <v>19</v>
      </c>
      <c r="C3730" s="3" t="s">
        <v>20</v>
      </c>
      <c r="D3730" s="3" t="s">
        <v>3891</v>
      </c>
      <c r="E3730" s="3" t="s">
        <v>3899</v>
      </c>
      <c r="F3730" s="3" t="s">
        <v>3922</v>
      </c>
      <c r="G3730" s="3" t="s">
        <v>3923</v>
      </c>
      <c r="H3730" s="3" t="s">
        <v>3931</v>
      </c>
      <c r="I3730" s="4">
        <v>9.59</v>
      </c>
    </row>
    <row r="3731" spans="1:9" x14ac:dyDescent="0.2">
      <c r="A3731" s="2">
        <v>182909</v>
      </c>
      <c r="B3731" s="3" t="s">
        <v>19</v>
      </c>
      <c r="C3731" s="3" t="s">
        <v>20</v>
      </c>
      <c r="D3731" s="3" t="s">
        <v>3891</v>
      </c>
      <c r="E3731" s="3" t="s">
        <v>3899</v>
      </c>
      <c r="F3731" s="3" t="s">
        <v>3922</v>
      </c>
      <c r="G3731" s="3" t="s">
        <v>3923</v>
      </c>
      <c r="H3731" s="3" t="s">
        <v>3932</v>
      </c>
      <c r="I3731" s="4">
        <v>1.9</v>
      </c>
    </row>
    <row r="3732" spans="1:9" x14ac:dyDescent="0.2">
      <c r="A3732" s="2">
        <v>248044</v>
      </c>
      <c r="B3732" s="3" t="s">
        <v>19</v>
      </c>
      <c r="C3732" s="3" t="s">
        <v>20</v>
      </c>
      <c r="D3732" s="3" t="s">
        <v>3891</v>
      </c>
      <c r="E3732" s="3" t="s">
        <v>3899</v>
      </c>
      <c r="F3732" s="3" t="s">
        <v>3922</v>
      </c>
      <c r="G3732" s="3" t="s">
        <v>3923</v>
      </c>
      <c r="H3732" s="3" t="s">
        <v>3933</v>
      </c>
      <c r="I3732" s="4">
        <v>1.6</v>
      </c>
    </row>
    <row r="3733" spans="1:9" x14ac:dyDescent="0.2">
      <c r="A3733" s="2">
        <v>248045</v>
      </c>
      <c r="B3733" s="3" t="s">
        <v>19</v>
      </c>
      <c r="C3733" s="3" t="s">
        <v>20</v>
      </c>
      <c r="D3733" s="3" t="s">
        <v>3891</v>
      </c>
      <c r="E3733" s="3" t="s">
        <v>3899</v>
      </c>
      <c r="F3733" s="3" t="s">
        <v>3922</v>
      </c>
      <c r="G3733" s="3" t="s">
        <v>3923</v>
      </c>
      <c r="H3733" s="3" t="s">
        <v>3934</v>
      </c>
      <c r="I3733" s="4">
        <v>1.6</v>
      </c>
    </row>
    <row r="3734" spans="1:9" x14ac:dyDescent="0.2">
      <c r="A3734" s="2">
        <v>265841</v>
      </c>
      <c r="B3734" s="3" t="s">
        <v>19</v>
      </c>
      <c r="C3734" s="3" t="s">
        <v>20</v>
      </c>
      <c r="D3734" s="3" t="s">
        <v>3891</v>
      </c>
      <c r="E3734" s="3" t="s">
        <v>3899</v>
      </c>
      <c r="F3734" s="3" t="s">
        <v>3922</v>
      </c>
      <c r="G3734" s="3" t="s">
        <v>3923</v>
      </c>
      <c r="H3734" s="3" t="s">
        <v>3935</v>
      </c>
      <c r="I3734" s="4">
        <v>9.44</v>
      </c>
    </row>
    <row r="3735" spans="1:9" x14ac:dyDescent="0.2">
      <c r="A3735" s="2">
        <v>266335</v>
      </c>
      <c r="B3735" s="3" t="s">
        <v>19</v>
      </c>
      <c r="C3735" s="3" t="s">
        <v>20</v>
      </c>
      <c r="D3735" s="3" t="s">
        <v>3891</v>
      </c>
      <c r="E3735" s="3" t="s">
        <v>3899</v>
      </c>
      <c r="F3735" s="3" t="s">
        <v>3922</v>
      </c>
      <c r="G3735" s="3" t="s">
        <v>3923</v>
      </c>
      <c r="H3735" s="3" t="s">
        <v>3936</v>
      </c>
      <c r="I3735" s="4">
        <v>9.44</v>
      </c>
    </row>
    <row r="3736" spans="1:9" x14ac:dyDescent="0.2">
      <c r="A3736" s="2">
        <v>308659</v>
      </c>
      <c r="B3736" s="3" t="s">
        <v>19</v>
      </c>
      <c r="C3736" s="3" t="s">
        <v>20</v>
      </c>
      <c r="D3736" s="3" t="s">
        <v>3891</v>
      </c>
      <c r="E3736" s="3" t="s">
        <v>3899</v>
      </c>
      <c r="F3736" s="3" t="s">
        <v>3922</v>
      </c>
      <c r="G3736" s="3" t="s">
        <v>3923</v>
      </c>
      <c r="H3736" s="3" t="s">
        <v>3937</v>
      </c>
      <c r="I3736" s="4">
        <v>1.6</v>
      </c>
    </row>
    <row r="3737" spans="1:9" x14ac:dyDescent="0.2">
      <c r="A3737" s="2">
        <v>403121</v>
      </c>
      <c r="B3737" s="3" t="s">
        <v>19</v>
      </c>
      <c r="C3737" s="3" t="s">
        <v>20</v>
      </c>
      <c r="D3737" s="3" t="s">
        <v>3891</v>
      </c>
      <c r="E3737" s="3" t="s">
        <v>3899</v>
      </c>
      <c r="F3737" s="3" t="s">
        <v>3922</v>
      </c>
      <c r="G3737" s="3" t="s">
        <v>3923</v>
      </c>
      <c r="H3737" s="3" t="s">
        <v>3938</v>
      </c>
      <c r="I3737" s="4">
        <v>9.59</v>
      </c>
    </row>
    <row r="3738" spans="1:9" x14ac:dyDescent="0.2">
      <c r="A3738" s="2">
        <v>471337</v>
      </c>
      <c r="B3738" s="3" t="s">
        <v>19</v>
      </c>
      <c r="C3738" s="3" t="s">
        <v>20</v>
      </c>
      <c r="D3738" s="3" t="s">
        <v>3891</v>
      </c>
      <c r="E3738" s="3" t="s">
        <v>3899</v>
      </c>
      <c r="F3738" s="3" t="s">
        <v>3922</v>
      </c>
      <c r="G3738" s="3" t="s">
        <v>3923</v>
      </c>
      <c r="H3738" s="3" t="s">
        <v>3939</v>
      </c>
      <c r="I3738" s="4">
        <v>9.59</v>
      </c>
    </row>
    <row r="3739" spans="1:9" x14ac:dyDescent="0.2">
      <c r="A3739" s="2">
        <v>498150</v>
      </c>
      <c r="B3739" s="3" t="s">
        <v>19</v>
      </c>
      <c r="C3739" s="3" t="s">
        <v>20</v>
      </c>
      <c r="D3739" s="3" t="s">
        <v>3891</v>
      </c>
      <c r="E3739" s="3" t="s">
        <v>3899</v>
      </c>
      <c r="F3739" s="3" t="s">
        <v>3922</v>
      </c>
      <c r="G3739" s="3" t="s">
        <v>3923</v>
      </c>
      <c r="H3739" s="3" t="s">
        <v>3940</v>
      </c>
      <c r="I3739" s="4">
        <v>14.04</v>
      </c>
    </row>
    <row r="3740" spans="1:9" x14ac:dyDescent="0.2">
      <c r="A3740" s="2">
        <v>498155</v>
      </c>
      <c r="B3740" s="3" t="s">
        <v>19</v>
      </c>
      <c r="C3740" s="3" t="s">
        <v>20</v>
      </c>
      <c r="D3740" s="3" t="s">
        <v>3891</v>
      </c>
      <c r="E3740" s="3" t="s">
        <v>3899</v>
      </c>
      <c r="F3740" s="3" t="s">
        <v>3922</v>
      </c>
      <c r="G3740" s="3" t="s">
        <v>3923</v>
      </c>
      <c r="H3740" s="3" t="s">
        <v>3941</v>
      </c>
      <c r="I3740" s="4">
        <v>14.04</v>
      </c>
    </row>
    <row r="3741" spans="1:9" x14ac:dyDescent="0.2">
      <c r="A3741" s="2">
        <v>498157</v>
      </c>
      <c r="B3741" s="3" t="s">
        <v>19</v>
      </c>
      <c r="C3741" s="3" t="s">
        <v>20</v>
      </c>
      <c r="D3741" s="3" t="s">
        <v>3891</v>
      </c>
      <c r="E3741" s="3" t="s">
        <v>3899</v>
      </c>
      <c r="F3741" s="3" t="s">
        <v>3922</v>
      </c>
      <c r="G3741" s="3" t="s">
        <v>3923</v>
      </c>
      <c r="H3741" s="3" t="s">
        <v>3942</v>
      </c>
      <c r="I3741" s="4">
        <v>14.04</v>
      </c>
    </row>
    <row r="3742" spans="1:9" x14ac:dyDescent="0.2">
      <c r="A3742" s="2">
        <v>498161</v>
      </c>
      <c r="B3742" s="3" t="s">
        <v>19</v>
      </c>
      <c r="C3742" s="3" t="s">
        <v>20</v>
      </c>
      <c r="D3742" s="3" t="s">
        <v>3891</v>
      </c>
      <c r="E3742" s="3" t="s">
        <v>3899</v>
      </c>
      <c r="F3742" s="3" t="s">
        <v>3922</v>
      </c>
      <c r="G3742" s="3" t="s">
        <v>3923</v>
      </c>
      <c r="H3742" s="3" t="s">
        <v>3943</v>
      </c>
      <c r="I3742" s="4">
        <v>20.37</v>
      </c>
    </row>
    <row r="3743" spans="1:9" x14ac:dyDescent="0.2">
      <c r="A3743" s="2">
        <v>498166</v>
      </c>
      <c r="B3743" s="3" t="s">
        <v>19</v>
      </c>
      <c r="C3743" s="3" t="s">
        <v>20</v>
      </c>
      <c r="D3743" s="3" t="s">
        <v>3891</v>
      </c>
      <c r="E3743" s="3" t="s">
        <v>3899</v>
      </c>
      <c r="F3743" s="3" t="s">
        <v>3922</v>
      </c>
      <c r="G3743" s="3" t="s">
        <v>3923</v>
      </c>
      <c r="H3743" s="3" t="s">
        <v>3944</v>
      </c>
      <c r="I3743" s="4">
        <v>20.37</v>
      </c>
    </row>
    <row r="3744" spans="1:9" x14ac:dyDescent="0.2">
      <c r="A3744" s="2">
        <v>498173</v>
      </c>
      <c r="B3744" s="3" t="s">
        <v>19</v>
      </c>
      <c r="C3744" s="3" t="s">
        <v>20</v>
      </c>
      <c r="D3744" s="3" t="s">
        <v>3891</v>
      </c>
      <c r="E3744" s="3" t="s">
        <v>3899</v>
      </c>
      <c r="F3744" s="3" t="s">
        <v>3922</v>
      </c>
      <c r="G3744" s="3" t="s">
        <v>3923</v>
      </c>
      <c r="H3744" s="3" t="s">
        <v>3945</v>
      </c>
      <c r="I3744" s="4">
        <v>9.02</v>
      </c>
    </row>
    <row r="3745" spans="1:9" x14ac:dyDescent="0.2">
      <c r="A3745" s="2">
        <v>538906</v>
      </c>
      <c r="B3745" s="3" t="s">
        <v>19</v>
      </c>
      <c r="C3745" s="3" t="s">
        <v>20</v>
      </c>
      <c r="D3745" s="3" t="s">
        <v>3891</v>
      </c>
      <c r="E3745" s="3" t="s">
        <v>3899</v>
      </c>
      <c r="F3745" s="3" t="s">
        <v>3922</v>
      </c>
      <c r="G3745" s="3" t="s">
        <v>3923</v>
      </c>
      <c r="H3745" s="3" t="s">
        <v>3946</v>
      </c>
      <c r="I3745" s="4">
        <v>9.14</v>
      </c>
    </row>
    <row r="3746" spans="1:9" x14ac:dyDescent="0.2">
      <c r="A3746" s="2">
        <v>56146</v>
      </c>
      <c r="B3746" s="3" t="s">
        <v>19</v>
      </c>
      <c r="C3746" s="3" t="s">
        <v>20</v>
      </c>
      <c r="D3746" s="3" t="s">
        <v>3891</v>
      </c>
      <c r="E3746" s="3" t="s">
        <v>3899</v>
      </c>
      <c r="F3746" s="3" t="s">
        <v>3922</v>
      </c>
      <c r="G3746" s="3" t="s">
        <v>3947</v>
      </c>
      <c r="H3746" s="3" t="s">
        <v>3948</v>
      </c>
      <c r="I3746" s="4">
        <v>6.1</v>
      </c>
    </row>
    <row r="3747" spans="1:9" x14ac:dyDescent="0.2">
      <c r="A3747" s="2">
        <v>95031</v>
      </c>
      <c r="B3747" s="3" t="s">
        <v>19</v>
      </c>
      <c r="C3747" s="3" t="s">
        <v>20</v>
      </c>
      <c r="D3747" s="3" t="s">
        <v>3891</v>
      </c>
      <c r="E3747" s="3" t="s">
        <v>3899</v>
      </c>
      <c r="F3747" s="3" t="s">
        <v>3922</v>
      </c>
      <c r="G3747" s="3" t="s">
        <v>3947</v>
      </c>
      <c r="H3747" s="3" t="s">
        <v>3949</v>
      </c>
      <c r="I3747" s="4">
        <v>5.96</v>
      </c>
    </row>
    <row r="3748" spans="1:9" x14ac:dyDescent="0.2">
      <c r="A3748" s="2">
        <v>56198</v>
      </c>
      <c r="B3748" s="3" t="s">
        <v>19</v>
      </c>
      <c r="C3748" s="3" t="s">
        <v>20</v>
      </c>
      <c r="D3748" s="3" t="s">
        <v>3891</v>
      </c>
      <c r="E3748" s="3" t="s">
        <v>3899</v>
      </c>
      <c r="F3748" s="3" t="s">
        <v>3922</v>
      </c>
      <c r="G3748" s="3" t="s">
        <v>3947</v>
      </c>
      <c r="H3748" s="3" t="s">
        <v>3950</v>
      </c>
      <c r="I3748" s="4">
        <v>5.96</v>
      </c>
    </row>
    <row r="3749" spans="1:9" x14ac:dyDescent="0.2">
      <c r="A3749" s="2">
        <v>56729</v>
      </c>
      <c r="B3749" s="3" t="s">
        <v>19</v>
      </c>
      <c r="C3749" s="3" t="s">
        <v>20</v>
      </c>
      <c r="D3749" s="3" t="s">
        <v>3891</v>
      </c>
      <c r="E3749" s="3" t="s">
        <v>3899</v>
      </c>
      <c r="F3749" s="3" t="s">
        <v>3922</v>
      </c>
      <c r="G3749" s="3" t="s">
        <v>3947</v>
      </c>
      <c r="H3749" s="3" t="s">
        <v>3951</v>
      </c>
      <c r="I3749" s="4">
        <v>5.96</v>
      </c>
    </row>
    <row r="3750" spans="1:9" x14ac:dyDescent="0.2">
      <c r="A3750" s="2">
        <v>25306</v>
      </c>
      <c r="B3750" s="3" t="s">
        <v>19</v>
      </c>
      <c r="C3750" s="3" t="s">
        <v>20</v>
      </c>
      <c r="D3750" s="3" t="s">
        <v>3891</v>
      </c>
      <c r="E3750" s="3" t="s">
        <v>3899</v>
      </c>
      <c r="F3750" s="3" t="s">
        <v>3922</v>
      </c>
      <c r="G3750" s="3" t="s">
        <v>3947</v>
      </c>
      <c r="H3750" s="3" t="s">
        <v>3952</v>
      </c>
      <c r="I3750" s="4">
        <v>5.96</v>
      </c>
    </row>
    <row r="3751" spans="1:9" x14ac:dyDescent="0.2">
      <c r="A3751" s="2">
        <v>32988</v>
      </c>
      <c r="B3751" s="3" t="s">
        <v>19</v>
      </c>
      <c r="C3751" s="3" t="s">
        <v>20</v>
      </c>
      <c r="D3751" s="3" t="s">
        <v>3891</v>
      </c>
      <c r="E3751" s="3" t="s">
        <v>3899</v>
      </c>
      <c r="F3751" s="3" t="s">
        <v>3922</v>
      </c>
      <c r="G3751" s="3" t="s">
        <v>3947</v>
      </c>
      <c r="H3751" s="3" t="s">
        <v>3953</v>
      </c>
      <c r="I3751" s="4">
        <v>6.1</v>
      </c>
    </row>
    <row r="3752" spans="1:9" x14ac:dyDescent="0.2">
      <c r="A3752" s="2">
        <v>56178</v>
      </c>
      <c r="B3752" s="3" t="s">
        <v>19</v>
      </c>
      <c r="C3752" s="3" t="s">
        <v>20</v>
      </c>
      <c r="D3752" s="3" t="s">
        <v>3891</v>
      </c>
      <c r="E3752" s="3" t="s">
        <v>3899</v>
      </c>
      <c r="F3752" s="3" t="s">
        <v>3922</v>
      </c>
      <c r="G3752" s="3" t="s">
        <v>3947</v>
      </c>
      <c r="H3752" s="3" t="s">
        <v>3954</v>
      </c>
      <c r="I3752" s="4">
        <v>5.96</v>
      </c>
    </row>
    <row r="3753" spans="1:9" x14ac:dyDescent="0.2">
      <c r="A3753" s="2">
        <v>56190</v>
      </c>
      <c r="B3753" s="3" t="s">
        <v>19</v>
      </c>
      <c r="C3753" s="3" t="s">
        <v>20</v>
      </c>
      <c r="D3753" s="3" t="s">
        <v>3891</v>
      </c>
      <c r="E3753" s="3" t="s">
        <v>3899</v>
      </c>
      <c r="F3753" s="3" t="s">
        <v>3922</v>
      </c>
      <c r="G3753" s="3" t="s">
        <v>3947</v>
      </c>
      <c r="H3753" s="3" t="s">
        <v>3955</v>
      </c>
      <c r="I3753" s="4">
        <v>5.96</v>
      </c>
    </row>
    <row r="3754" spans="1:9" x14ac:dyDescent="0.2">
      <c r="A3754" s="2">
        <v>56207</v>
      </c>
      <c r="B3754" s="3" t="s">
        <v>19</v>
      </c>
      <c r="C3754" s="3" t="s">
        <v>20</v>
      </c>
      <c r="D3754" s="3" t="s">
        <v>3891</v>
      </c>
      <c r="E3754" s="3" t="s">
        <v>3899</v>
      </c>
      <c r="F3754" s="3" t="s">
        <v>3922</v>
      </c>
      <c r="G3754" s="3" t="s">
        <v>3947</v>
      </c>
      <c r="H3754" s="3" t="s">
        <v>3956</v>
      </c>
      <c r="I3754" s="4">
        <v>6.1</v>
      </c>
    </row>
    <row r="3755" spans="1:9" x14ac:dyDescent="0.2">
      <c r="A3755" s="2">
        <v>95032</v>
      </c>
      <c r="B3755" s="3" t="s">
        <v>19</v>
      </c>
      <c r="C3755" s="3" t="s">
        <v>20</v>
      </c>
      <c r="D3755" s="3" t="s">
        <v>3891</v>
      </c>
      <c r="E3755" s="3" t="s">
        <v>3899</v>
      </c>
      <c r="F3755" s="3" t="s">
        <v>3922</v>
      </c>
      <c r="G3755" s="3" t="s">
        <v>3947</v>
      </c>
      <c r="H3755" s="3" t="s">
        <v>3957</v>
      </c>
      <c r="I3755" s="4">
        <v>5.96</v>
      </c>
    </row>
    <row r="3756" spans="1:9" x14ac:dyDescent="0.2">
      <c r="A3756" s="2">
        <v>221255</v>
      </c>
      <c r="B3756" s="3" t="s">
        <v>19</v>
      </c>
      <c r="C3756" s="3" t="s">
        <v>20</v>
      </c>
      <c r="D3756" s="3" t="s">
        <v>3891</v>
      </c>
      <c r="E3756" s="3" t="s">
        <v>3899</v>
      </c>
      <c r="F3756" s="3" t="s">
        <v>3922</v>
      </c>
      <c r="G3756" s="3" t="s">
        <v>3947</v>
      </c>
      <c r="H3756" s="3" t="s">
        <v>3958</v>
      </c>
      <c r="I3756" s="4">
        <v>6.1</v>
      </c>
    </row>
    <row r="3757" spans="1:9" x14ac:dyDescent="0.2">
      <c r="A3757" s="2">
        <v>221258</v>
      </c>
      <c r="B3757" s="3" t="s">
        <v>19</v>
      </c>
      <c r="C3757" s="3" t="s">
        <v>20</v>
      </c>
      <c r="D3757" s="3" t="s">
        <v>3891</v>
      </c>
      <c r="E3757" s="3" t="s">
        <v>3899</v>
      </c>
      <c r="F3757" s="3" t="s">
        <v>3922</v>
      </c>
      <c r="G3757" s="3" t="s">
        <v>3947</v>
      </c>
      <c r="H3757" s="3" t="s">
        <v>3959</v>
      </c>
      <c r="I3757" s="4">
        <v>6.1</v>
      </c>
    </row>
    <row r="3758" spans="1:9" x14ac:dyDescent="0.2">
      <c r="A3758" s="2">
        <v>70025</v>
      </c>
      <c r="B3758" s="3" t="s">
        <v>19</v>
      </c>
      <c r="C3758" s="3" t="s">
        <v>20</v>
      </c>
      <c r="D3758" s="3" t="s">
        <v>3891</v>
      </c>
      <c r="E3758" s="3" t="s">
        <v>3899</v>
      </c>
      <c r="F3758" s="3" t="s">
        <v>2649</v>
      </c>
      <c r="G3758" s="3" t="s">
        <v>3895</v>
      </c>
      <c r="H3758" s="3" t="s">
        <v>3960</v>
      </c>
      <c r="I3758" s="4">
        <v>2.64</v>
      </c>
    </row>
    <row r="3759" spans="1:9" x14ac:dyDescent="0.2">
      <c r="A3759" s="2">
        <v>77434</v>
      </c>
      <c r="B3759" s="3" t="s">
        <v>19</v>
      </c>
      <c r="C3759" s="3" t="s">
        <v>20</v>
      </c>
      <c r="D3759" s="3" t="s">
        <v>3891</v>
      </c>
      <c r="E3759" s="3" t="s">
        <v>3961</v>
      </c>
      <c r="F3759" s="3" t="s">
        <v>2533</v>
      </c>
      <c r="G3759" s="3" t="s">
        <v>3962</v>
      </c>
      <c r="H3759" s="3" t="s">
        <v>3963</v>
      </c>
      <c r="I3759" s="4">
        <v>2.71</v>
      </c>
    </row>
    <row r="3760" spans="1:9" x14ac:dyDescent="0.2">
      <c r="A3760" s="2">
        <v>3104</v>
      </c>
      <c r="B3760" s="3" t="s">
        <v>19</v>
      </c>
      <c r="C3760" s="3" t="s">
        <v>20</v>
      </c>
      <c r="D3760" s="3" t="s">
        <v>3891</v>
      </c>
      <c r="E3760" s="3" t="s">
        <v>3961</v>
      </c>
      <c r="F3760" s="3" t="s">
        <v>2533</v>
      </c>
      <c r="G3760" s="3" t="s">
        <v>3962</v>
      </c>
      <c r="H3760" s="3" t="s">
        <v>3964</v>
      </c>
      <c r="I3760" s="4">
        <v>1.56</v>
      </c>
    </row>
    <row r="3761" spans="1:9" x14ac:dyDescent="0.2">
      <c r="A3761" s="2">
        <v>8720</v>
      </c>
      <c r="B3761" s="3" t="s">
        <v>19</v>
      </c>
      <c r="C3761" s="3" t="s">
        <v>20</v>
      </c>
      <c r="D3761" s="3" t="s">
        <v>3891</v>
      </c>
      <c r="E3761" s="3" t="s">
        <v>3961</v>
      </c>
      <c r="F3761" s="3" t="s">
        <v>2533</v>
      </c>
      <c r="G3761" s="3" t="s">
        <v>3962</v>
      </c>
      <c r="H3761" s="3" t="s">
        <v>3965</v>
      </c>
      <c r="I3761" s="4">
        <v>1.56</v>
      </c>
    </row>
    <row r="3762" spans="1:9" x14ac:dyDescent="0.2">
      <c r="A3762" s="2">
        <v>476555</v>
      </c>
      <c r="B3762" s="3" t="s">
        <v>19</v>
      </c>
      <c r="C3762" s="3" t="s">
        <v>20</v>
      </c>
      <c r="D3762" s="3" t="s">
        <v>3891</v>
      </c>
      <c r="E3762" s="3" t="s">
        <v>3961</v>
      </c>
      <c r="F3762" s="3" t="s">
        <v>2533</v>
      </c>
      <c r="G3762" s="3" t="s">
        <v>3962</v>
      </c>
      <c r="H3762" s="3" t="s">
        <v>3966</v>
      </c>
      <c r="I3762" s="4">
        <v>2.77</v>
      </c>
    </row>
    <row r="3763" spans="1:9" x14ac:dyDescent="0.2">
      <c r="A3763" s="2">
        <v>489915</v>
      </c>
      <c r="B3763" s="3" t="s">
        <v>19</v>
      </c>
      <c r="C3763" s="3" t="s">
        <v>20</v>
      </c>
      <c r="D3763" s="3" t="s">
        <v>3891</v>
      </c>
      <c r="E3763" s="3" t="s">
        <v>3961</v>
      </c>
      <c r="F3763" s="3" t="s">
        <v>2533</v>
      </c>
      <c r="G3763" s="3" t="s">
        <v>3962</v>
      </c>
      <c r="H3763" s="3" t="s">
        <v>3967</v>
      </c>
      <c r="I3763" s="4">
        <v>2.77</v>
      </c>
    </row>
    <row r="3764" spans="1:9" x14ac:dyDescent="0.2">
      <c r="A3764" s="2">
        <v>562829</v>
      </c>
      <c r="B3764" s="3" t="s">
        <v>19</v>
      </c>
      <c r="C3764" s="3" t="s">
        <v>20</v>
      </c>
      <c r="D3764" s="3" t="s">
        <v>3891</v>
      </c>
      <c r="E3764" s="3" t="s">
        <v>3961</v>
      </c>
      <c r="F3764" s="3" t="s">
        <v>2533</v>
      </c>
      <c r="G3764" s="3" t="s">
        <v>3962</v>
      </c>
      <c r="H3764" s="3" t="s">
        <v>3968</v>
      </c>
      <c r="I3764" s="4">
        <v>16.52</v>
      </c>
    </row>
    <row r="3765" spans="1:9" x14ac:dyDescent="0.2">
      <c r="A3765" s="2">
        <v>35121</v>
      </c>
      <c r="B3765" s="3" t="s">
        <v>19</v>
      </c>
      <c r="C3765" s="3" t="s">
        <v>20</v>
      </c>
      <c r="D3765" s="3" t="s">
        <v>3891</v>
      </c>
      <c r="E3765" s="3" t="s">
        <v>3961</v>
      </c>
      <c r="F3765" s="3" t="s">
        <v>2533</v>
      </c>
      <c r="G3765" s="3" t="s">
        <v>3969</v>
      </c>
      <c r="H3765" s="3" t="s">
        <v>3970</v>
      </c>
      <c r="I3765" s="4">
        <v>2.77</v>
      </c>
    </row>
    <row r="3766" spans="1:9" x14ac:dyDescent="0.2">
      <c r="A3766" s="2">
        <v>35122</v>
      </c>
      <c r="B3766" s="3" t="s">
        <v>19</v>
      </c>
      <c r="C3766" s="3" t="s">
        <v>20</v>
      </c>
      <c r="D3766" s="3" t="s">
        <v>3891</v>
      </c>
      <c r="E3766" s="3" t="s">
        <v>3961</v>
      </c>
      <c r="F3766" s="3" t="s">
        <v>2533</v>
      </c>
      <c r="G3766" s="3" t="s">
        <v>3969</v>
      </c>
      <c r="H3766" s="3" t="s">
        <v>3971</v>
      </c>
      <c r="I3766" s="4">
        <v>2.77</v>
      </c>
    </row>
    <row r="3767" spans="1:9" x14ac:dyDescent="0.2">
      <c r="A3767" s="2">
        <v>79065</v>
      </c>
      <c r="B3767" s="3" t="s">
        <v>19</v>
      </c>
      <c r="C3767" s="3" t="s">
        <v>20</v>
      </c>
      <c r="D3767" s="3" t="s">
        <v>3891</v>
      </c>
      <c r="E3767" s="3" t="s">
        <v>3961</v>
      </c>
      <c r="F3767" s="3" t="s">
        <v>2533</v>
      </c>
      <c r="G3767" s="3" t="s">
        <v>3969</v>
      </c>
      <c r="H3767" s="3" t="s">
        <v>3972</v>
      </c>
      <c r="I3767" s="4">
        <v>2.77</v>
      </c>
    </row>
    <row r="3768" spans="1:9" x14ac:dyDescent="0.2">
      <c r="A3768" s="2">
        <v>164703</v>
      </c>
      <c r="B3768" s="3" t="s">
        <v>19</v>
      </c>
      <c r="C3768" s="3" t="s">
        <v>20</v>
      </c>
      <c r="D3768" s="3" t="s">
        <v>3891</v>
      </c>
      <c r="E3768" s="3" t="s">
        <v>3961</v>
      </c>
      <c r="F3768" s="3" t="s">
        <v>2533</v>
      </c>
      <c r="G3768" s="3" t="s">
        <v>3969</v>
      </c>
      <c r="H3768" s="3" t="s">
        <v>3973</v>
      </c>
      <c r="I3768" s="4">
        <v>2.77</v>
      </c>
    </row>
    <row r="3769" spans="1:9" x14ac:dyDescent="0.2">
      <c r="A3769" s="2">
        <v>297851</v>
      </c>
      <c r="B3769" s="3" t="s">
        <v>19</v>
      </c>
      <c r="C3769" s="3" t="s">
        <v>20</v>
      </c>
      <c r="D3769" s="3" t="s">
        <v>3891</v>
      </c>
      <c r="E3769" s="3" t="s">
        <v>3961</v>
      </c>
      <c r="F3769" s="3" t="s">
        <v>2533</v>
      </c>
      <c r="G3769" s="3" t="s">
        <v>3969</v>
      </c>
      <c r="H3769" s="3" t="s">
        <v>3974</v>
      </c>
      <c r="I3769" s="4">
        <v>4.5599999999999996</v>
      </c>
    </row>
    <row r="3770" spans="1:9" x14ac:dyDescent="0.2">
      <c r="A3770" s="2">
        <v>297850</v>
      </c>
      <c r="B3770" s="3" t="s">
        <v>19</v>
      </c>
      <c r="C3770" s="3" t="s">
        <v>20</v>
      </c>
      <c r="D3770" s="3" t="s">
        <v>3891</v>
      </c>
      <c r="E3770" s="3" t="s">
        <v>3961</v>
      </c>
      <c r="F3770" s="3" t="s">
        <v>2533</v>
      </c>
      <c r="G3770" s="3" t="s">
        <v>3969</v>
      </c>
      <c r="H3770" s="3" t="s">
        <v>3975</v>
      </c>
      <c r="I3770" s="4">
        <v>4.5599999999999996</v>
      </c>
    </row>
    <row r="3771" spans="1:9" x14ac:dyDescent="0.2">
      <c r="A3771" s="2">
        <v>508991</v>
      </c>
      <c r="B3771" s="3" t="s">
        <v>19</v>
      </c>
      <c r="C3771" s="3" t="s">
        <v>20</v>
      </c>
      <c r="D3771" s="3" t="s">
        <v>3891</v>
      </c>
      <c r="E3771" s="3" t="s">
        <v>3961</v>
      </c>
      <c r="F3771" s="3" t="s">
        <v>2533</v>
      </c>
      <c r="G3771" s="3" t="s">
        <v>3969</v>
      </c>
      <c r="H3771" s="3" t="s">
        <v>3976</v>
      </c>
      <c r="I3771" s="4">
        <v>4.21</v>
      </c>
    </row>
    <row r="3772" spans="1:9" x14ac:dyDescent="0.2">
      <c r="A3772" s="2">
        <v>508996</v>
      </c>
      <c r="B3772" s="3" t="s">
        <v>19</v>
      </c>
      <c r="C3772" s="3" t="s">
        <v>20</v>
      </c>
      <c r="D3772" s="3" t="s">
        <v>3891</v>
      </c>
      <c r="E3772" s="3" t="s">
        <v>3961</v>
      </c>
      <c r="F3772" s="3" t="s">
        <v>2533</v>
      </c>
      <c r="G3772" s="3" t="s">
        <v>3969</v>
      </c>
      <c r="H3772" s="3" t="s">
        <v>3977</v>
      </c>
      <c r="I3772" s="4">
        <v>4.21</v>
      </c>
    </row>
    <row r="3773" spans="1:9" x14ac:dyDescent="0.2">
      <c r="A3773" s="2">
        <v>570085</v>
      </c>
      <c r="B3773" s="3" t="s">
        <v>19</v>
      </c>
      <c r="C3773" s="3" t="s">
        <v>20</v>
      </c>
      <c r="D3773" s="3" t="s">
        <v>3891</v>
      </c>
      <c r="E3773" s="3" t="s">
        <v>3961</v>
      </c>
      <c r="F3773" s="3" t="s">
        <v>2533</v>
      </c>
      <c r="G3773" s="3" t="s">
        <v>3969</v>
      </c>
      <c r="H3773" s="3" t="s">
        <v>3978</v>
      </c>
      <c r="I3773" s="4">
        <v>2.5099999999999998</v>
      </c>
    </row>
    <row r="3774" spans="1:9" x14ac:dyDescent="0.2">
      <c r="A3774" s="2">
        <v>393372</v>
      </c>
      <c r="B3774" s="3" t="s">
        <v>19</v>
      </c>
      <c r="C3774" s="3" t="s">
        <v>20</v>
      </c>
      <c r="D3774" s="3" t="s">
        <v>3891</v>
      </c>
      <c r="E3774" s="3" t="s">
        <v>3961</v>
      </c>
      <c r="F3774" s="3" t="s">
        <v>2533</v>
      </c>
      <c r="G3774" s="3" t="s">
        <v>3979</v>
      </c>
      <c r="H3774" s="3" t="s">
        <v>3980</v>
      </c>
      <c r="I3774" s="4">
        <v>1.18</v>
      </c>
    </row>
    <row r="3775" spans="1:9" x14ac:dyDescent="0.2">
      <c r="A3775" s="2">
        <v>268550</v>
      </c>
      <c r="B3775" s="3" t="s">
        <v>19</v>
      </c>
      <c r="C3775" s="3" t="s">
        <v>20</v>
      </c>
      <c r="D3775" s="3" t="s">
        <v>3891</v>
      </c>
      <c r="E3775" s="3" t="s">
        <v>3961</v>
      </c>
      <c r="F3775" s="3" t="s">
        <v>72</v>
      </c>
      <c r="G3775" s="3" t="s">
        <v>3893</v>
      </c>
      <c r="H3775" s="3" t="s">
        <v>3981</v>
      </c>
      <c r="I3775" s="4">
        <v>3.5</v>
      </c>
    </row>
    <row r="3776" spans="1:9" x14ac:dyDescent="0.2">
      <c r="A3776" s="2">
        <v>268652</v>
      </c>
      <c r="B3776" s="3" t="s">
        <v>19</v>
      </c>
      <c r="C3776" s="3" t="s">
        <v>20</v>
      </c>
      <c r="D3776" s="3" t="s">
        <v>3891</v>
      </c>
      <c r="E3776" s="3" t="s">
        <v>3961</v>
      </c>
      <c r="F3776" s="3" t="s">
        <v>72</v>
      </c>
      <c r="G3776" s="3" t="s">
        <v>3893</v>
      </c>
      <c r="H3776" s="3" t="s">
        <v>3982</v>
      </c>
      <c r="I3776" s="4">
        <v>3.5</v>
      </c>
    </row>
    <row r="3777" spans="1:9" x14ac:dyDescent="0.2">
      <c r="A3777" s="2">
        <v>268658</v>
      </c>
      <c r="B3777" s="3" t="s">
        <v>19</v>
      </c>
      <c r="C3777" s="3" t="s">
        <v>20</v>
      </c>
      <c r="D3777" s="3" t="s">
        <v>3891</v>
      </c>
      <c r="E3777" s="3" t="s">
        <v>3961</v>
      </c>
      <c r="F3777" s="3" t="s">
        <v>72</v>
      </c>
      <c r="G3777" s="3" t="s">
        <v>3893</v>
      </c>
      <c r="H3777" s="3" t="s">
        <v>3983</v>
      </c>
      <c r="I3777" s="4">
        <v>3.18</v>
      </c>
    </row>
    <row r="3778" spans="1:9" x14ac:dyDescent="0.2">
      <c r="A3778" s="2">
        <v>11060</v>
      </c>
      <c r="B3778" s="3" t="s">
        <v>19</v>
      </c>
      <c r="C3778" s="3" t="s">
        <v>20</v>
      </c>
      <c r="D3778" s="3" t="s">
        <v>3891</v>
      </c>
      <c r="E3778" s="3" t="s">
        <v>3961</v>
      </c>
      <c r="F3778" s="3" t="s">
        <v>72</v>
      </c>
      <c r="G3778" s="3" t="s">
        <v>3893</v>
      </c>
      <c r="H3778" s="3" t="s">
        <v>3984</v>
      </c>
      <c r="I3778" s="4">
        <v>1.04</v>
      </c>
    </row>
    <row r="3779" spans="1:9" x14ac:dyDescent="0.2">
      <c r="A3779" s="2">
        <v>25859</v>
      </c>
      <c r="B3779" s="3" t="s">
        <v>19</v>
      </c>
      <c r="C3779" s="3" t="s">
        <v>20</v>
      </c>
      <c r="D3779" s="3" t="s">
        <v>3891</v>
      </c>
      <c r="E3779" s="3" t="s">
        <v>3961</v>
      </c>
      <c r="F3779" s="3" t="s">
        <v>72</v>
      </c>
      <c r="G3779" s="3" t="s">
        <v>3893</v>
      </c>
      <c r="H3779" s="3" t="s">
        <v>3985</v>
      </c>
      <c r="I3779" s="4">
        <v>1.04</v>
      </c>
    </row>
    <row r="3780" spans="1:9" x14ac:dyDescent="0.2">
      <c r="A3780" s="2">
        <v>470764</v>
      </c>
      <c r="B3780" s="3" t="s">
        <v>19</v>
      </c>
      <c r="C3780" s="3" t="s">
        <v>20</v>
      </c>
      <c r="D3780" s="3" t="s">
        <v>3891</v>
      </c>
      <c r="E3780" s="3" t="s">
        <v>3961</v>
      </c>
      <c r="F3780" s="3" t="s">
        <v>72</v>
      </c>
      <c r="G3780" s="3" t="s">
        <v>3893</v>
      </c>
      <c r="H3780" s="3" t="s">
        <v>3986</v>
      </c>
      <c r="I3780" s="4">
        <v>3.5</v>
      </c>
    </row>
    <row r="3781" spans="1:9" x14ac:dyDescent="0.2">
      <c r="A3781" s="2">
        <v>498337</v>
      </c>
      <c r="B3781" s="3" t="s">
        <v>19</v>
      </c>
      <c r="C3781" s="3" t="s">
        <v>20</v>
      </c>
      <c r="D3781" s="3" t="s">
        <v>3891</v>
      </c>
      <c r="E3781" s="3" t="s">
        <v>3961</v>
      </c>
      <c r="F3781" s="3" t="s">
        <v>72</v>
      </c>
      <c r="G3781" s="3" t="s">
        <v>3893</v>
      </c>
      <c r="H3781" s="3" t="s">
        <v>3987</v>
      </c>
      <c r="I3781" s="4">
        <v>1.82</v>
      </c>
    </row>
    <row r="3782" spans="1:9" x14ac:dyDescent="0.2">
      <c r="A3782" s="2">
        <v>498338</v>
      </c>
      <c r="B3782" s="3" t="s">
        <v>19</v>
      </c>
      <c r="C3782" s="3" t="s">
        <v>20</v>
      </c>
      <c r="D3782" s="3" t="s">
        <v>3891</v>
      </c>
      <c r="E3782" s="3" t="s">
        <v>3961</v>
      </c>
      <c r="F3782" s="3" t="s">
        <v>72</v>
      </c>
      <c r="G3782" s="3" t="s">
        <v>3893</v>
      </c>
      <c r="H3782" s="3" t="s">
        <v>3988</v>
      </c>
      <c r="I3782" s="4">
        <v>1.82</v>
      </c>
    </row>
    <row r="3783" spans="1:9" x14ac:dyDescent="0.2">
      <c r="A3783" s="2">
        <v>551488</v>
      </c>
      <c r="B3783" s="3" t="s">
        <v>19</v>
      </c>
      <c r="C3783" s="3" t="s">
        <v>20</v>
      </c>
      <c r="D3783" s="3" t="s">
        <v>3891</v>
      </c>
      <c r="E3783" s="3" t="s">
        <v>3961</v>
      </c>
      <c r="F3783" s="3" t="s">
        <v>72</v>
      </c>
      <c r="G3783" s="3" t="s">
        <v>3893</v>
      </c>
      <c r="H3783" s="3" t="s">
        <v>3989</v>
      </c>
      <c r="I3783" s="4">
        <v>3.5</v>
      </c>
    </row>
    <row r="3784" spans="1:9" x14ac:dyDescent="0.2">
      <c r="A3784" s="2">
        <v>570112</v>
      </c>
      <c r="B3784" s="3" t="s">
        <v>19</v>
      </c>
      <c r="C3784" s="3" t="s">
        <v>20</v>
      </c>
      <c r="D3784" s="3" t="s">
        <v>3891</v>
      </c>
      <c r="E3784" s="3" t="s">
        <v>3961</v>
      </c>
      <c r="F3784" s="3" t="s">
        <v>72</v>
      </c>
      <c r="G3784" s="3" t="s">
        <v>3893</v>
      </c>
      <c r="H3784" s="3" t="s">
        <v>3990</v>
      </c>
      <c r="I3784" s="4">
        <v>5.71</v>
      </c>
    </row>
    <row r="3785" spans="1:9" x14ac:dyDescent="0.2">
      <c r="A3785" s="2">
        <v>570114</v>
      </c>
      <c r="B3785" s="3" t="s">
        <v>19</v>
      </c>
      <c r="C3785" s="3" t="s">
        <v>20</v>
      </c>
      <c r="D3785" s="3" t="s">
        <v>3891</v>
      </c>
      <c r="E3785" s="3" t="s">
        <v>3961</v>
      </c>
      <c r="F3785" s="3" t="s">
        <v>72</v>
      </c>
      <c r="G3785" s="3" t="s">
        <v>3893</v>
      </c>
      <c r="H3785" s="3" t="s">
        <v>3991</v>
      </c>
      <c r="I3785" s="4">
        <v>3.08</v>
      </c>
    </row>
    <row r="3786" spans="1:9" x14ac:dyDescent="0.2">
      <c r="A3786" s="2">
        <v>570115</v>
      </c>
      <c r="B3786" s="3" t="s">
        <v>19</v>
      </c>
      <c r="C3786" s="3" t="s">
        <v>20</v>
      </c>
      <c r="D3786" s="3" t="s">
        <v>3891</v>
      </c>
      <c r="E3786" s="3" t="s">
        <v>3961</v>
      </c>
      <c r="F3786" s="3" t="s">
        <v>72</v>
      </c>
      <c r="G3786" s="3" t="s">
        <v>3893</v>
      </c>
      <c r="H3786" s="3" t="s">
        <v>3992</v>
      </c>
      <c r="I3786" s="4">
        <v>5.71</v>
      </c>
    </row>
    <row r="3787" spans="1:9" x14ac:dyDescent="0.2">
      <c r="A3787" s="2">
        <v>570116</v>
      </c>
      <c r="B3787" s="3" t="s">
        <v>19</v>
      </c>
      <c r="C3787" s="3" t="s">
        <v>20</v>
      </c>
      <c r="D3787" s="3" t="s">
        <v>3891</v>
      </c>
      <c r="E3787" s="3" t="s">
        <v>3961</v>
      </c>
      <c r="F3787" s="3" t="s">
        <v>72</v>
      </c>
      <c r="G3787" s="3" t="s">
        <v>3893</v>
      </c>
      <c r="H3787" s="3" t="s">
        <v>3993</v>
      </c>
      <c r="I3787" s="4">
        <v>5.71</v>
      </c>
    </row>
    <row r="3788" spans="1:9" x14ac:dyDescent="0.2">
      <c r="A3788" s="2">
        <v>22003</v>
      </c>
      <c r="B3788" s="3" t="s">
        <v>19</v>
      </c>
      <c r="C3788" s="3" t="s">
        <v>20</v>
      </c>
      <c r="D3788" s="3" t="s">
        <v>3891</v>
      </c>
      <c r="E3788" s="3" t="s">
        <v>3961</v>
      </c>
      <c r="F3788" s="3" t="s">
        <v>3994</v>
      </c>
      <c r="G3788" s="3" t="s">
        <v>3995</v>
      </c>
      <c r="H3788" s="3" t="s">
        <v>3996</v>
      </c>
      <c r="I3788" s="4">
        <v>4.07</v>
      </c>
    </row>
    <row r="3789" spans="1:9" x14ac:dyDescent="0.2">
      <c r="A3789" s="2">
        <v>173615</v>
      </c>
      <c r="B3789" s="3" t="s">
        <v>19</v>
      </c>
      <c r="C3789" s="3" t="s">
        <v>20</v>
      </c>
      <c r="D3789" s="3" t="s">
        <v>3891</v>
      </c>
      <c r="E3789" s="3" t="s">
        <v>3961</v>
      </c>
      <c r="F3789" s="3" t="s">
        <v>3994</v>
      </c>
      <c r="G3789" s="3" t="s">
        <v>3995</v>
      </c>
      <c r="H3789" s="3" t="s">
        <v>3997</v>
      </c>
      <c r="I3789" s="4">
        <v>4.07</v>
      </c>
    </row>
    <row r="3790" spans="1:9" x14ac:dyDescent="0.2">
      <c r="A3790" s="2">
        <v>456873</v>
      </c>
      <c r="B3790" s="3" t="s">
        <v>19</v>
      </c>
      <c r="C3790" s="3" t="s">
        <v>20</v>
      </c>
      <c r="D3790" s="3" t="s">
        <v>3891</v>
      </c>
      <c r="E3790" s="3" t="s">
        <v>3961</v>
      </c>
      <c r="F3790" s="3" t="s">
        <v>3922</v>
      </c>
      <c r="G3790" s="3" t="s">
        <v>3998</v>
      </c>
      <c r="H3790" s="3" t="s">
        <v>3999</v>
      </c>
      <c r="I3790" s="4">
        <v>4.08</v>
      </c>
    </row>
    <row r="3791" spans="1:9" x14ac:dyDescent="0.2">
      <c r="A3791" s="2">
        <v>456876</v>
      </c>
      <c r="B3791" s="3" t="s">
        <v>19</v>
      </c>
      <c r="C3791" s="3" t="s">
        <v>20</v>
      </c>
      <c r="D3791" s="3" t="s">
        <v>3891</v>
      </c>
      <c r="E3791" s="3" t="s">
        <v>3961</v>
      </c>
      <c r="F3791" s="3" t="s">
        <v>3922</v>
      </c>
      <c r="G3791" s="3" t="s">
        <v>3998</v>
      </c>
      <c r="H3791" s="3" t="s">
        <v>4000</v>
      </c>
      <c r="I3791" s="4">
        <v>4.08</v>
      </c>
    </row>
    <row r="3792" spans="1:9" x14ac:dyDescent="0.2">
      <c r="A3792" s="2">
        <v>456877</v>
      </c>
      <c r="B3792" s="3" t="s">
        <v>19</v>
      </c>
      <c r="C3792" s="3" t="s">
        <v>20</v>
      </c>
      <c r="D3792" s="3" t="s">
        <v>3891</v>
      </c>
      <c r="E3792" s="3" t="s">
        <v>3961</v>
      </c>
      <c r="F3792" s="3" t="s">
        <v>3922</v>
      </c>
      <c r="G3792" s="3" t="s">
        <v>3998</v>
      </c>
      <c r="H3792" s="3" t="s">
        <v>4001</v>
      </c>
      <c r="I3792" s="4">
        <v>4.08</v>
      </c>
    </row>
    <row r="3793" spans="1:9" x14ac:dyDescent="0.2">
      <c r="A3793" s="2">
        <v>456879</v>
      </c>
      <c r="B3793" s="3" t="s">
        <v>19</v>
      </c>
      <c r="C3793" s="3" t="s">
        <v>20</v>
      </c>
      <c r="D3793" s="3" t="s">
        <v>3891</v>
      </c>
      <c r="E3793" s="3" t="s">
        <v>3961</v>
      </c>
      <c r="F3793" s="3" t="s">
        <v>3922</v>
      </c>
      <c r="G3793" s="3" t="s">
        <v>3998</v>
      </c>
      <c r="H3793" s="3" t="s">
        <v>4002</v>
      </c>
      <c r="I3793" s="4">
        <v>4.08</v>
      </c>
    </row>
    <row r="3794" spans="1:9" x14ac:dyDescent="0.2">
      <c r="A3794" s="2">
        <v>456882</v>
      </c>
      <c r="B3794" s="3" t="s">
        <v>19</v>
      </c>
      <c r="C3794" s="3" t="s">
        <v>20</v>
      </c>
      <c r="D3794" s="3" t="s">
        <v>3891</v>
      </c>
      <c r="E3794" s="3" t="s">
        <v>3961</v>
      </c>
      <c r="F3794" s="3" t="s">
        <v>3922</v>
      </c>
      <c r="G3794" s="3" t="s">
        <v>3998</v>
      </c>
      <c r="H3794" s="3" t="s">
        <v>4003</v>
      </c>
      <c r="I3794" s="4">
        <v>4.08</v>
      </c>
    </row>
    <row r="3795" spans="1:9" x14ac:dyDescent="0.2">
      <c r="A3795" s="2">
        <v>479435</v>
      </c>
      <c r="B3795" s="3" t="s">
        <v>19</v>
      </c>
      <c r="C3795" s="3" t="s">
        <v>20</v>
      </c>
      <c r="D3795" s="3" t="s">
        <v>3891</v>
      </c>
      <c r="E3795" s="3" t="s">
        <v>3961</v>
      </c>
      <c r="F3795" s="3" t="s">
        <v>3922</v>
      </c>
      <c r="G3795" s="3" t="s">
        <v>4004</v>
      </c>
      <c r="H3795" s="3" t="s">
        <v>4005</v>
      </c>
      <c r="I3795" s="4">
        <v>1.92</v>
      </c>
    </row>
    <row r="3796" spans="1:9" x14ac:dyDescent="0.2">
      <c r="A3796" s="2">
        <v>479436</v>
      </c>
      <c r="B3796" s="3" t="s">
        <v>19</v>
      </c>
      <c r="C3796" s="3" t="s">
        <v>20</v>
      </c>
      <c r="D3796" s="3" t="s">
        <v>3891</v>
      </c>
      <c r="E3796" s="3" t="s">
        <v>3961</v>
      </c>
      <c r="F3796" s="3" t="s">
        <v>3922</v>
      </c>
      <c r="G3796" s="3" t="s">
        <v>4004</v>
      </c>
      <c r="H3796" s="3" t="s">
        <v>4006</v>
      </c>
      <c r="I3796" s="4">
        <v>1.92</v>
      </c>
    </row>
    <row r="3797" spans="1:9" x14ac:dyDescent="0.2">
      <c r="A3797" s="2">
        <v>270226</v>
      </c>
      <c r="B3797" s="3" t="s">
        <v>19</v>
      </c>
      <c r="C3797" s="3" t="s">
        <v>20</v>
      </c>
      <c r="D3797" s="3" t="s">
        <v>3891</v>
      </c>
      <c r="E3797" s="3" t="s">
        <v>4007</v>
      </c>
      <c r="F3797" s="3" t="s">
        <v>3922</v>
      </c>
      <c r="G3797" s="3" t="s">
        <v>4008</v>
      </c>
      <c r="H3797" s="3" t="s">
        <v>4009</v>
      </c>
      <c r="I3797" s="4">
        <v>3.51</v>
      </c>
    </row>
    <row r="3798" spans="1:9" x14ac:dyDescent="0.2">
      <c r="A3798" s="2">
        <v>270225</v>
      </c>
      <c r="B3798" s="3" t="s">
        <v>19</v>
      </c>
      <c r="C3798" s="3" t="s">
        <v>20</v>
      </c>
      <c r="D3798" s="3" t="s">
        <v>3891</v>
      </c>
      <c r="E3798" s="3" t="s">
        <v>4007</v>
      </c>
      <c r="F3798" s="3" t="s">
        <v>3922</v>
      </c>
      <c r="G3798" s="3" t="s">
        <v>4008</v>
      </c>
      <c r="H3798" s="3" t="s">
        <v>4010</v>
      </c>
      <c r="I3798" s="4">
        <v>3.51</v>
      </c>
    </row>
    <row r="3799" spans="1:9" x14ac:dyDescent="0.2">
      <c r="A3799" s="2">
        <v>496834</v>
      </c>
      <c r="B3799" s="3" t="s">
        <v>19</v>
      </c>
      <c r="C3799" s="3" t="s">
        <v>20</v>
      </c>
      <c r="D3799" s="3" t="s">
        <v>3891</v>
      </c>
      <c r="E3799" s="3" t="s">
        <v>4007</v>
      </c>
      <c r="F3799" s="3" t="s">
        <v>3922</v>
      </c>
      <c r="G3799" s="3" t="s">
        <v>4008</v>
      </c>
      <c r="H3799" s="3" t="s">
        <v>4011</v>
      </c>
      <c r="I3799" s="4">
        <v>3.51</v>
      </c>
    </row>
    <row r="3800" spans="1:9" x14ac:dyDescent="0.2">
      <c r="A3800" s="2">
        <v>408786</v>
      </c>
      <c r="B3800" s="3" t="s">
        <v>19</v>
      </c>
      <c r="C3800" s="3" t="s">
        <v>20</v>
      </c>
      <c r="D3800" s="3" t="s">
        <v>3891</v>
      </c>
      <c r="E3800" s="3" t="s">
        <v>4007</v>
      </c>
      <c r="F3800" s="3" t="s">
        <v>3994</v>
      </c>
      <c r="G3800" s="3" t="s">
        <v>3995</v>
      </c>
      <c r="H3800" s="3" t="s">
        <v>4012</v>
      </c>
      <c r="I3800" s="4">
        <v>3.64</v>
      </c>
    </row>
    <row r="3801" spans="1:9" x14ac:dyDescent="0.2">
      <c r="A3801" s="2">
        <v>80904</v>
      </c>
      <c r="B3801" s="3" t="s">
        <v>19</v>
      </c>
      <c r="C3801" s="3" t="s">
        <v>20</v>
      </c>
      <c r="D3801" s="3" t="s">
        <v>3891</v>
      </c>
      <c r="E3801" s="3" t="s">
        <v>4013</v>
      </c>
      <c r="F3801" s="3" t="s">
        <v>4014</v>
      </c>
      <c r="G3801" s="3" t="s">
        <v>4015</v>
      </c>
      <c r="H3801" s="3" t="s">
        <v>4016</v>
      </c>
      <c r="I3801" s="4">
        <v>17.760000000000002</v>
      </c>
    </row>
    <row r="3802" spans="1:9" x14ac:dyDescent="0.2">
      <c r="A3802" s="2">
        <v>42387</v>
      </c>
      <c r="B3802" s="3" t="s">
        <v>19</v>
      </c>
      <c r="C3802" s="3" t="s">
        <v>20</v>
      </c>
      <c r="D3802" s="3" t="s">
        <v>3891</v>
      </c>
      <c r="E3802" s="3" t="s">
        <v>4013</v>
      </c>
      <c r="F3802" s="3" t="s">
        <v>4014</v>
      </c>
      <c r="G3802" s="3" t="s">
        <v>4015</v>
      </c>
      <c r="H3802" s="3" t="s">
        <v>4017</v>
      </c>
      <c r="I3802" s="4">
        <v>10.02</v>
      </c>
    </row>
    <row r="3803" spans="1:9" x14ac:dyDescent="0.2">
      <c r="A3803" s="2">
        <v>78517</v>
      </c>
      <c r="B3803" s="3" t="s">
        <v>19</v>
      </c>
      <c r="C3803" s="3" t="s">
        <v>20</v>
      </c>
      <c r="D3803" s="3" t="s">
        <v>3891</v>
      </c>
      <c r="E3803" s="3" t="s">
        <v>4013</v>
      </c>
      <c r="F3803" s="3" t="s">
        <v>4014</v>
      </c>
      <c r="G3803" s="3" t="s">
        <v>4015</v>
      </c>
      <c r="H3803" s="3" t="s">
        <v>4018</v>
      </c>
      <c r="I3803" s="4">
        <v>17.48</v>
      </c>
    </row>
    <row r="3804" spans="1:9" x14ac:dyDescent="0.2">
      <c r="A3804" s="2">
        <v>78518</v>
      </c>
      <c r="B3804" s="3" t="s">
        <v>19</v>
      </c>
      <c r="C3804" s="3" t="s">
        <v>20</v>
      </c>
      <c r="D3804" s="3" t="s">
        <v>3891</v>
      </c>
      <c r="E3804" s="3" t="s">
        <v>4013</v>
      </c>
      <c r="F3804" s="3" t="s">
        <v>4014</v>
      </c>
      <c r="G3804" s="3" t="s">
        <v>4015</v>
      </c>
      <c r="H3804" s="3" t="s">
        <v>4019</v>
      </c>
      <c r="I3804" s="4">
        <v>10.66</v>
      </c>
    </row>
    <row r="3805" spans="1:9" x14ac:dyDescent="0.2">
      <c r="A3805" s="2">
        <v>16419</v>
      </c>
      <c r="B3805" s="3" t="s">
        <v>19</v>
      </c>
      <c r="C3805" s="3" t="s">
        <v>20</v>
      </c>
      <c r="D3805" s="3" t="s">
        <v>3891</v>
      </c>
      <c r="E3805" s="3" t="s">
        <v>4013</v>
      </c>
      <c r="F3805" s="3" t="s">
        <v>4014</v>
      </c>
      <c r="G3805" s="3" t="s">
        <v>4020</v>
      </c>
      <c r="H3805" s="3" t="s">
        <v>4021</v>
      </c>
      <c r="I3805" s="4">
        <v>11.39</v>
      </c>
    </row>
    <row r="3806" spans="1:9" x14ac:dyDescent="0.2">
      <c r="A3806" s="2">
        <v>21757</v>
      </c>
      <c r="B3806" s="3" t="s">
        <v>19</v>
      </c>
      <c r="C3806" s="3" t="s">
        <v>20</v>
      </c>
      <c r="D3806" s="3" t="s">
        <v>3891</v>
      </c>
      <c r="E3806" s="3" t="s">
        <v>4013</v>
      </c>
      <c r="F3806" s="3" t="s">
        <v>4014</v>
      </c>
      <c r="G3806" s="3" t="s">
        <v>4020</v>
      </c>
      <c r="H3806" s="3" t="s">
        <v>4022</v>
      </c>
      <c r="I3806" s="4">
        <v>6.47</v>
      </c>
    </row>
    <row r="3807" spans="1:9" x14ac:dyDescent="0.2">
      <c r="A3807" s="2">
        <v>21759</v>
      </c>
      <c r="B3807" s="3" t="s">
        <v>19</v>
      </c>
      <c r="C3807" s="3" t="s">
        <v>20</v>
      </c>
      <c r="D3807" s="3" t="s">
        <v>3891</v>
      </c>
      <c r="E3807" s="3" t="s">
        <v>4013</v>
      </c>
      <c r="F3807" s="3" t="s">
        <v>4014</v>
      </c>
      <c r="G3807" s="3" t="s">
        <v>4020</v>
      </c>
      <c r="H3807" s="3" t="s">
        <v>4023</v>
      </c>
      <c r="I3807" s="4">
        <v>5.97</v>
      </c>
    </row>
    <row r="3808" spans="1:9" x14ac:dyDescent="0.2">
      <c r="A3808" s="2">
        <v>54215</v>
      </c>
      <c r="B3808" s="3" t="s">
        <v>19</v>
      </c>
      <c r="C3808" s="3" t="s">
        <v>20</v>
      </c>
      <c r="D3808" s="3" t="s">
        <v>3891</v>
      </c>
      <c r="E3808" s="3" t="s">
        <v>4013</v>
      </c>
      <c r="F3808" s="3" t="s">
        <v>4014</v>
      </c>
      <c r="G3808" s="3" t="s">
        <v>4020</v>
      </c>
      <c r="H3808" s="3" t="s">
        <v>4024</v>
      </c>
      <c r="I3808" s="4">
        <v>12.55</v>
      </c>
    </row>
    <row r="3809" spans="1:9" x14ac:dyDescent="0.2">
      <c r="A3809" s="2">
        <v>1437</v>
      </c>
      <c r="B3809" s="3" t="s">
        <v>19</v>
      </c>
      <c r="C3809" s="3" t="s">
        <v>20</v>
      </c>
      <c r="D3809" s="3" t="s">
        <v>3891</v>
      </c>
      <c r="E3809" s="3" t="s">
        <v>4013</v>
      </c>
      <c r="F3809" s="3" t="s">
        <v>4014</v>
      </c>
      <c r="G3809" s="3" t="s">
        <v>4025</v>
      </c>
      <c r="H3809" s="3" t="s">
        <v>4026</v>
      </c>
      <c r="I3809" s="4">
        <v>6.56</v>
      </c>
    </row>
    <row r="3810" spans="1:9" x14ac:dyDescent="0.2">
      <c r="A3810" s="2">
        <v>1441</v>
      </c>
      <c r="B3810" s="3" t="s">
        <v>19</v>
      </c>
      <c r="C3810" s="3" t="s">
        <v>20</v>
      </c>
      <c r="D3810" s="3" t="s">
        <v>3891</v>
      </c>
      <c r="E3810" s="3" t="s">
        <v>4013</v>
      </c>
      <c r="F3810" s="3" t="s">
        <v>4014</v>
      </c>
      <c r="G3810" s="3" t="s">
        <v>4025</v>
      </c>
      <c r="H3810" s="3" t="s">
        <v>4027</v>
      </c>
      <c r="I3810" s="4">
        <v>11.76</v>
      </c>
    </row>
    <row r="3811" spans="1:9" x14ac:dyDescent="0.2">
      <c r="A3811" s="2">
        <v>7300</v>
      </c>
      <c r="B3811" s="3" t="s">
        <v>19</v>
      </c>
      <c r="C3811" s="3" t="s">
        <v>20</v>
      </c>
      <c r="D3811" s="3" t="s">
        <v>3891</v>
      </c>
      <c r="E3811" s="3" t="s">
        <v>4013</v>
      </c>
      <c r="F3811" s="3" t="s">
        <v>4014</v>
      </c>
      <c r="G3811" s="3" t="s">
        <v>4025</v>
      </c>
      <c r="H3811" s="3" t="s">
        <v>4028</v>
      </c>
      <c r="I3811" s="4">
        <v>7.51</v>
      </c>
    </row>
    <row r="3812" spans="1:9" x14ac:dyDescent="0.2">
      <c r="A3812" s="2">
        <v>544479</v>
      </c>
      <c r="B3812" s="3" t="s">
        <v>19</v>
      </c>
      <c r="C3812" s="3" t="s">
        <v>20</v>
      </c>
      <c r="D3812" s="3" t="s">
        <v>3891</v>
      </c>
      <c r="E3812" s="3" t="s">
        <v>4029</v>
      </c>
      <c r="F3812" s="3" t="s">
        <v>2649</v>
      </c>
      <c r="G3812" s="3" t="s">
        <v>3895</v>
      </c>
      <c r="H3812" s="3" t="s">
        <v>4030</v>
      </c>
      <c r="I3812" s="4">
        <v>7.41</v>
      </c>
    </row>
    <row r="3813" spans="1:9" x14ac:dyDescent="0.2">
      <c r="A3813" s="2">
        <v>544483</v>
      </c>
      <c r="B3813" s="3" t="s">
        <v>19</v>
      </c>
      <c r="C3813" s="3" t="s">
        <v>20</v>
      </c>
      <c r="D3813" s="3" t="s">
        <v>3891</v>
      </c>
      <c r="E3813" s="3" t="s">
        <v>4029</v>
      </c>
      <c r="F3813" s="3" t="s">
        <v>2649</v>
      </c>
      <c r="G3813" s="3" t="s">
        <v>3895</v>
      </c>
      <c r="H3813" s="3" t="s">
        <v>4031</v>
      </c>
      <c r="I3813" s="4">
        <v>7.41</v>
      </c>
    </row>
    <row r="3814" spans="1:9" x14ac:dyDescent="0.2">
      <c r="A3814" s="2">
        <v>544484</v>
      </c>
      <c r="B3814" s="3" t="s">
        <v>19</v>
      </c>
      <c r="C3814" s="3" t="s">
        <v>20</v>
      </c>
      <c r="D3814" s="3" t="s">
        <v>3891</v>
      </c>
      <c r="E3814" s="3" t="s">
        <v>4029</v>
      </c>
      <c r="F3814" s="3" t="s">
        <v>2649</v>
      </c>
      <c r="G3814" s="3" t="s">
        <v>3895</v>
      </c>
      <c r="H3814" s="3" t="s">
        <v>4032</v>
      </c>
      <c r="I3814" s="4">
        <v>7.41</v>
      </c>
    </row>
    <row r="3815" spans="1:9" x14ac:dyDescent="0.2">
      <c r="A3815" s="2">
        <v>586069</v>
      </c>
      <c r="B3815" s="3" t="s">
        <v>19</v>
      </c>
      <c r="C3815" s="3" t="s">
        <v>20</v>
      </c>
      <c r="D3815" s="3" t="s">
        <v>3891</v>
      </c>
      <c r="E3815" s="3" t="s">
        <v>4029</v>
      </c>
      <c r="F3815" s="3" t="s">
        <v>2649</v>
      </c>
      <c r="G3815" s="3" t="s">
        <v>3895</v>
      </c>
      <c r="H3815" s="3" t="s">
        <v>4033</v>
      </c>
      <c r="I3815" s="4">
        <v>7.37</v>
      </c>
    </row>
    <row r="3816" spans="1:9" x14ac:dyDescent="0.2">
      <c r="A3816" s="2">
        <v>586073</v>
      </c>
      <c r="B3816" s="3" t="s">
        <v>19</v>
      </c>
      <c r="C3816" s="3" t="s">
        <v>20</v>
      </c>
      <c r="D3816" s="3" t="s">
        <v>3891</v>
      </c>
      <c r="E3816" s="3" t="s">
        <v>4029</v>
      </c>
      <c r="F3816" s="3" t="s">
        <v>2649</v>
      </c>
      <c r="G3816" s="3" t="s">
        <v>3895</v>
      </c>
      <c r="H3816" s="3" t="s">
        <v>4034</v>
      </c>
      <c r="I3816" s="4">
        <v>3.3</v>
      </c>
    </row>
    <row r="3817" spans="1:9" x14ac:dyDescent="0.2">
      <c r="A3817" s="2">
        <v>586077</v>
      </c>
      <c r="B3817" s="3" t="s">
        <v>19</v>
      </c>
      <c r="C3817" s="3" t="s">
        <v>20</v>
      </c>
      <c r="D3817" s="3" t="s">
        <v>3891</v>
      </c>
      <c r="E3817" s="3" t="s">
        <v>4029</v>
      </c>
      <c r="F3817" s="3" t="s">
        <v>2649</v>
      </c>
      <c r="G3817" s="3" t="s">
        <v>3895</v>
      </c>
      <c r="H3817" s="3" t="s">
        <v>4035</v>
      </c>
      <c r="I3817" s="4">
        <v>10.33</v>
      </c>
    </row>
    <row r="3818" spans="1:9" x14ac:dyDescent="0.2">
      <c r="A3818" s="2">
        <v>270070</v>
      </c>
      <c r="B3818" s="3" t="s">
        <v>19</v>
      </c>
      <c r="C3818" s="3" t="s">
        <v>20</v>
      </c>
      <c r="D3818" s="3" t="s">
        <v>3891</v>
      </c>
      <c r="E3818" s="3" t="s">
        <v>4036</v>
      </c>
      <c r="F3818" s="3" t="s">
        <v>83</v>
      </c>
      <c r="G3818" s="3" t="s">
        <v>84</v>
      </c>
      <c r="H3818" s="3" t="s">
        <v>4037</v>
      </c>
      <c r="I3818" s="4">
        <v>15.37</v>
      </c>
    </row>
    <row r="3819" spans="1:9" x14ac:dyDescent="0.2">
      <c r="A3819" s="2">
        <v>315799</v>
      </c>
      <c r="B3819" s="3" t="s">
        <v>19</v>
      </c>
      <c r="C3819" s="3" t="s">
        <v>20</v>
      </c>
      <c r="D3819" s="3" t="s">
        <v>3891</v>
      </c>
      <c r="E3819" s="3" t="s">
        <v>4038</v>
      </c>
      <c r="F3819" s="3" t="s">
        <v>83</v>
      </c>
      <c r="G3819" s="3" t="s">
        <v>84</v>
      </c>
      <c r="H3819" s="3" t="s">
        <v>4039</v>
      </c>
      <c r="I3819" s="4">
        <v>20.38</v>
      </c>
    </row>
    <row r="3820" spans="1:9" x14ac:dyDescent="0.2">
      <c r="A3820" s="2">
        <v>320706</v>
      </c>
      <c r="B3820" s="3" t="s">
        <v>19</v>
      </c>
      <c r="C3820" s="3" t="s">
        <v>20</v>
      </c>
      <c r="D3820" s="3" t="s">
        <v>3891</v>
      </c>
      <c r="E3820" s="3" t="s">
        <v>4038</v>
      </c>
      <c r="F3820" s="3" t="s">
        <v>83</v>
      </c>
      <c r="G3820" s="3" t="s">
        <v>84</v>
      </c>
      <c r="H3820" s="3" t="s">
        <v>4040</v>
      </c>
      <c r="I3820" s="4">
        <v>44.54</v>
      </c>
    </row>
    <row r="3821" spans="1:9" x14ac:dyDescent="0.2">
      <c r="A3821" s="2">
        <v>83459</v>
      </c>
      <c r="B3821" s="3" t="s">
        <v>19</v>
      </c>
      <c r="C3821" s="3" t="s">
        <v>20</v>
      </c>
      <c r="D3821" s="3" t="s">
        <v>4041</v>
      </c>
      <c r="E3821" s="3" t="s">
        <v>4042</v>
      </c>
      <c r="F3821" s="3" t="s">
        <v>3922</v>
      </c>
      <c r="G3821" s="3" t="s">
        <v>3923</v>
      </c>
      <c r="H3821" s="3" t="s">
        <v>4043</v>
      </c>
      <c r="I3821" s="4">
        <v>1.9</v>
      </c>
    </row>
    <row r="3822" spans="1:9" x14ac:dyDescent="0.2">
      <c r="A3822" s="2">
        <v>149547</v>
      </c>
      <c r="B3822" s="3" t="s">
        <v>19</v>
      </c>
      <c r="C3822" s="3" t="s">
        <v>20</v>
      </c>
      <c r="D3822" s="3" t="s">
        <v>4041</v>
      </c>
      <c r="E3822" s="3" t="s">
        <v>4042</v>
      </c>
      <c r="F3822" s="3" t="s">
        <v>3922</v>
      </c>
      <c r="G3822" s="3" t="s">
        <v>3923</v>
      </c>
      <c r="H3822" s="3" t="s">
        <v>4044</v>
      </c>
      <c r="I3822" s="4">
        <v>5.2</v>
      </c>
    </row>
    <row r="3823" spans="1:9" x14ac:dyDescent="0.2">
      <c r="A3823" s="2">
        <v>149568</v>
      </c>
      <c r="B3823" s="3" t="s">
        <v>19</v>
      </c>
      <c r="C3823" s="3" t="s">
        <v>20</v>
      </c>
      <c r="D3823" s="3" t="s">
        <v>4041</v>
      </c>
      <c r="E3823" s="3" t="s">
        <v>4042</v>
      </c>
      <c r="F3823" s="3" t="s">
        <v>3922</v>
      </c>
      <c r="G3823" s="3" t="s">
        <v>3923</v>
      </c>
      <c r="H3823" s="3" t="s">
        <v>4045</v>
      </c>
      <c r="I3823" s="4">
        <v>5.2</v>
      </c>
    </row>
    <row r="3824" spans="1:9" x14ac:dyDescent="0.2">
      <c r="A3824" s="2">
        <v>308666</v>
      </c>
      <c r="B3824" s="3" t="s">
        <v>19</v>
      </c>
      <c r="C3824" s="3" t="s">
        <v>20</v>
      </c>
      <c r="D3824" s="3" t="s">
        <v>4041</v>
      </c>
      <c r="E3824" s="3" t="s">
        <v>4042</v>
      </c>
      <c r="F3824" s="3" t="s">
        <v>3922</v>
      </c>
      <c r="G3824" s="3" t="s">
        <v>3923</v>
      </c>
      <c r="H3824" s="3" t="s">
        <v>4046</v>
      </c>
      <c r="I3824" s="4">
        <v>7.12</v>
      </c>
    </row>
    <row r="3825" spans="1:9" x14ac:dyDescent="0.2">
      <c r="A3825" s="2">
        <v>16747</v>
      </c>
      <c r="B3825" s="3" t="s">
        <v>19</v>
      </c>
      <c r="C3825" s="3" t="s">
        <v>20</v>
      </c>
      <c r="D3825" s="3" t="s">
        <v>4041</v>
      </c>
      <c r="E3825" s="3" t="s">
        <v>4042</v>
      </c>
      <c r="F3825" s="3" t="s">
        <v>3922</v>
      </c>
      <c r="G3825" s="3" t="s">
        <v>4047</v>
      </c>
      <c r="H3825" s="3" t="s">
        <v>4048</v>
      </c>
      <c r="I3825" s="4">
        <v>3.47</v>
      </c>
    </row>
    <row r="3826" spans="1:9" x14ac:dyDescent="0.2">
      <c r="A3826" s="2">
        <v>16749</v>
      </c>
      <c r="B3826" s="3" t="s">
        <v>19</v>
      </c>
      <c r="C3826" s="3" t="s">
        <v>20</v>
      </c>
      <c r="D3826" s="3" t="s">
        <v>4041</v>
      </c>
      <c r="E3826" s="3" t="s">
        <v>4042</v>
      </c>
      <c r="F3826" s="3" t="s">
        <v>3922</v>
      </c>
      <c r="G3826" s="3" t="s">
        <v>4047</v>
      </c>
      <c r="H3826" s="3" t="s">
        <v>4049</v>
      </c>
      <c r="I3826" s="4">
        <v>2.67</v>
      </c>
    </row>
    <row r="3827" spans="1:9" x14ac:dyDescent="0.2">
      <c r="A3827" s="2">
        <v>260675</v>
      </c>
      <c r="B3827" s="3" t="s">
        <v>19</v>
      </c>
      <c r="C3827" s="3" t="s">
        <v>20</v>
      </c>
      <c r="D3827" s="3" t="s">
        <v>4041</v>
      </c>
      <c r="E3827" s="3" t="s">
        <v>4042</v>
      </c>
      <c r="F3827" s="3" t="s">
        <v>3922</v>
      </c>
      <c r="G3827" s="3" t="s">
        <v>4047</v>
      </c>
      <c r="H3827" s="3" t="s">
        <v>4050</v>
      </c>
      <c r="I3827" s="4">
        <v>3.13</v>
      </c>
    </row>
    <row r="3828" spans="1:9" x14ac:dyDescent="0.2">
      <c r="A3828" s="2">
        <v>16792</v>
      </c>
      <c r="B3828" s="3" t="s">
        <v>19</v>
      </c>
      <c r="C3828" s="3" t="s">
        <v>20</v>
      </c>
      <c r="D3828" s="3" t="s">
        <v>4041</v>
      </c>
      <c r="E3828" s="3" t="s">
        <v>4042</v>
      </c>
      <c r="F3828" s="3" t="s">
        <v>3922</v>
      </c>
      <c r="G3828" s="3" t="s">
        <v>4047</v>
      </c>
      <c r="H3828" s="3" t="s">
        <v>4051</v>
      </c>
      <c r="I3828" s="4">
        <v>2.21</v>
      </c>
    </row>
    <row r="3829" spans="1:9" x14ac:dyDescent="0.2">
      <c r="A3829" s="2">
        <v>164612</v>
      </c>
      <c r="B3829" s="3" t="s">
        <v>19</v>
      </c>
      <c r="C3829" s="3" t="s">
        <v>20</v>
      </c>
      <c r="D3829" s="3" t="s">
        <v>4041</v>
      </c>
      <c r="E3829" s="3" t="s">
        <v>4042</v>
      </c>
      <c r="F3829" s="3" t="s">
        <v>3922</v>
      </c>
      <c r="G3829" s="3" t="s">
        <v>4047</v>
      </c>
      <c r="H3829" s="3" t="s">
        <v>4052</v>
      </c>
      <c r="I3829" s="4">
        <v>2.5099999999999998</v>
      </c>
    </row>
    <row r="3830" spans="1:9" x14ac:dyDescent="0.2">
      <c r="A3830" s="2">
        <v>64811</v>
      </c>
      <c r="B3830" s="3" t="s">
        <v>19</v>
      </c>
      <c r="C3830" s="3" t="s">
        <v>20</v>
      </c>
      <c r="D3830" s="3" t="s">
        <v>4041</v>
      </c>
      <c r="E3830" s="3" t="s">
        <v>4042</v>
      </c>
      <c r="F3830" s="3" t="s">
        <v>3922</v>
      </c>
      <c r="G3830" s="3" t="s">
        <v>4047</v>
      </c>
      <c r="H3830" s="3" t="s">
        <v>4053</v>
      </c>
      <c r="I3830" s="4">
        <v>17.48</v>
      </c>
    </row>
    <row r="3831" spans="1:9" x14ac:dyDescent="0.2">
      <c r="A3831" s="2">
        <v>141560</v>
      </c>
      <c r="B3831" s="3" t="s">
        <v>19</v>
      </c>
      <c r="C3831" s="3" t="s">
        <v>20</v>
      </c>
      <c r="D3831" s="3" t="s">
        <v>4041</v>
      </c>
      <c r="E3831" s="3" t="s">
        <v>4042</v>
      </c>
      <c r="F3831" s="3" t="s">
        <v>3922</v>
      </c>
      <c r="G3831" s="3" t="s">
        <v>4047</v>
      </c>
      <c r="H3831" s="3" t="s">
        <v>4054</v>
      </c>
      <c r="I3831" s="4">
        <v>19.29</v>
      </c>
    </row>
    <row r="3832" spans="1:9" x14ac:dyDescent="0.2">
      <c r="A3832" s="2">
        <v>133880</v>
      </c>
      <c r="B3832" s="3" t="s">
        <v>19</v>
      </c>
      <c r="C3832" s="3" t="s">
        <v>20</v>
      </c>
      <c r="D3832" s="3" t="s">
        <v>4041</v>
      </c>
      <c r="E3832" s="3" t="s">
        <v>4042</v>
      </c>
      <c r="F3832" s="3" t="s">
        <v>3922</v>
      </c>
      <c r="G3832" s="3" t="s">
        <v>4047</v>
      </c>
      <c r="H3832" s="3" t="s">
        <v>4055</v>
      </c>
      <c r="I3832" s="4">
        <v>9.7899999999999991</v>
      </c>
    </row>
    <row r="3833" spans="1:9" x14ac:dyDescent="0.2">
      <c r="A3833" s="2">
        <v>133883</v>
      </c>
      <c r="B3833" s="3" t="s">
        <v>19</v>
      </c>
      <c r="C3833" s="3" t="s">
        <v>20</v>
      </c>
      <c r="D3833" s="3" t="s">
        <v>4041</v>
      </c>
      <c r="E3833" s="3" t="s">
        <v>4042</v>
      </c>
      <c r="F3833" s="3" t="s">
        <v>3922</v>
      </c>
      <c r="G3833" s="3" t="s">
        <v>4047</v>
      </c>
      <c r="H3833" s="3" t="s">
        <v>4056</v>
      </c>
      <c r="I3833" s="4">
        <v>9.7899999999999991</v>
      </c>
    </row>
    <row r="3834" spans="1:9" x14ac:dyDescent="0.2">
      <c r="A3834" s="2">
        <v>164630</v>
      </c>
      <c r="B3834" s="3" t="s">
        <v>19</v>
      </c>
      <c r="C3834" s="3" t="s">
        <v>20</v>
      </c>
      <c r="D3834" s="3" t="s">
        <v>4041</v>
      </c>
      <c r="E3834" s="3" t="s">
        <v>4042</v>
      </c>
      <c r="F3834" s="3" t="s">
        <v>3922</v>
      </c>
      <c r="G3834" s="3" t="s">
        <v>4047</v>
      </c>
      <c r="H3834" s="3" t="s">
        <v>4057</v>
      </c>
      <c r="I3834" s="4">
        <v>3.56</v>
      </c>
    </row>
    <row r="3835" spans="1:9" x14ac:dyDescent="0.2">
      <c r="A3835" s="2">
        <v>547488</v>
      </c>
      <c r="B3835" s="3" t="s">
        <v>19</v>
      </c>
      <c r="C3835" s="3" t="s">
        <v>20</v>
      </c>
      <c r="D3835" s="3" t="s">
        <v>4041</v>
      </c>
      <c r="E3835" s="3" t="s">
        <v>4042</v>
      </c>
      <c r="F3835" s="3" t="s">
        <v>3922</v>
      </c>
      <c r="G3835" s="3" t="s">
        <v>4047</v>
      </c>
      <c r="H3835" s="3" t="s">
        <v>4058</v>
      </c>
      <c r="I3835" s="4">
        <v>7.06</v>
      </c>
    </row>
    <row r="3836" spans="1:9" x14ac:dyDescent="0.2">
      <c r="A3836" s="2">
        <v>547490</v>
      </c>
      <c r="B3836" s="3" t="s">
        <v>19</v>
      </c>
      <c r="C3836" s="3" t="s">
        <v>20</v>
      </c>
      <c r="D3836" s="3" t="s">
        <v>4041</v>
      </c>
      <c r="E3836" s="3" t="s">
        <v>4042</v>
      </c>
      <c r="F3836" s="3" t="s">
        <v>3922</v>
      </c>
      <c r="G3836" s="3" t="s">
        <v>4047</v>
      </c>
      <c r="H3836" s="3" t="s">
        <v>4059</v>
      </c>
      <c r="I3836" s="4">
        <v>2.84</v>
      </c>
    </row>
    <row r="3837" spans="1:9" x14ac:dyDescent="0.2">
      <c r="A3837" s="2">
        <v>236557</v>
      </c>
      <c r="B3837" s="3" t="s">
        <v>19</v>
      </c>
      <c r="C3837" s="3" t="s">
        <v>20</v>
      </c>
      <c r="D3837" s="3" t="s">
        <v>4041</v>
      </c>
      <c r="E3837" s="3" t="s">
        <v>4042</v>
      </c>
      <c r="F3837" s="3" t="s">
        <v>3922</v>
      </c>
      <c r="G3837" s="3" t="s">
        <v>4060</v>
      </c>
      <c r="H3837" s="3" t="s">
        <v>4061</v>
      </c>
      <c r="I3837" s="4">
        <v>3.8</v>
      </c>
    </row>
    <row r="3838" spans="1:9" x14ac:dyDescent="0.2">
      <c r="A3838" s="2">
        <v>236555</v>
      </c>
      <c r="B3838" s="3" t="s">
        <v>19</v>
      </c>
      <c r="C3838" s="3" t="s">
        <v>20</v>
      </c>
      <c r="D3838" s="3" t="s">
        <v>4041</v>
      </c>
      <c r="E3838" s="3" t="s">
        <v>4042</v>
      </c>
      <c r="F3838" s="3" t="s">
        <v>3922</v>
      </c>
      <c r="G3838" s="3" t="s">
        <v>4060</v>
      </c>
      <c r="H3838" s="3" t="s">
        <v>4062</v>
      </c>
      <c r="I3838" s="4">
        <v>3.8</v>
      </c>
    </row>
    <row r="3839" spans="1:9" x14ac:dyDescent="0.2">
      <c r="A3839" s="2">
        <v>236561</v>
      </c>
      <c r="B3839" s="3" t="s">
        <v>19</v>
      </c>
      <c r="C3839" s="3" t="s">
        <v>20</v>
      </c>
      <c r="D3839" s="3" t="s">
        <v>4041</v>
      </c>
      <c r="E3839" s="3" t="s">
        <v>4042</v>
      </c>
      <c r="F3839" s="3" t="s">
        <v>3922</v>
      </c>
      <c r="G3839" s="3" t="s">
        <v>4060</v>
      </c>
      <c r="H3839" s="3" t="s">
        <v>4063</v>
      </c>
      <c r="I3839" s="4">
        <v>3.8</v>
      </c>
    </row>
    <row r="3840" spans="1:9" x14ac:dyDescent="0.2">
      <c r="A3840" s="2">
        <v>488672</v>
      </c>
      <c r="B3840" s="3" t="s">
        <v>19</v>
      </c>
      <c r="C3840" s="3" t="s">
        <v>20</v>
      </c>
      <c r="D3840" s="3" t="s">
        <v>4041</v>
      </c>
      <c r="E3840" s="3" t="s">
        <v>4042</v>
      </c>
      <c r="F3840" s="3" t="s">
        <v>3922</v>
      </c>
      <c r="G3840" s="3" t="s">
        <v>4060</v>
      </c>
      <c r="H3840" s="3" t="s">
        <v>4064</v>
      </c>
      <c r="I3840" s="4">
        <v>0.6</v>
      </c>
    </row>
    <row r="3841" spans="1:9" x14ac:dyDescent="0.2">
      <c r="A3841" s="2">
        <v>570962</v>
      </c>
      <c r="B3841" s="3" t="s">
        <v>19</v>
      </c>
      <c r="C3841" s="3" t="s">
        <v>20</v>
      </c>
      <c r="D3841" s="3" t="s">
        <v>4041</v>
      </c>
      <c r="E3841" s="3" t="s">
        <v>4042</v>
      </c>
      <c r="F3841" s="3" t="s">
        <v>3922</v>
      </c>
      <c r="G3841" s="3" t="s">
        <v>4060</v>
      </c>
      <c r="H3841" s="3" t="s">
        <v>4065</v>
      </c>
      <c r="I3841" s="4">
        <v>0.6</v>
      </c>
    </row>
    <row r="3842" spans="1:9" x14ac:dyDescent="0.2">
      <c r="A3842" s="2">
        <v>570971</v>
      </c>
      <c r="B3842" s="3" t="s">
        <v>19</v>
      </c>
      <c r="C3842" s="3" t="s">
        <v>20</v>
      </c>
      <c r="D3842" s="3" t="s">
        <v>4041</v>
      </c>
      <c r="E3842" s="3" t="s">
        <v>4042</v>
      </c>
      <c r="F3842" s="3" t="s">
        <v>3922</v>
      </c>
      <c r="G3842" s="3" t="s">
        <v>4060</v>
      </c>
      <c r="H3842" s="3" t="s">
        <v>4066</v>
      </c>
      <c r="I3842" s="4">
        <v>3.93</v>
      </c>
    </row>
    <row r="3843" spans="1:9" x14ac:dyDescent="0.2">
      <c r="A3843" s="2">
        <v>328812</v>
      </c>
      <c r="B3843" s="3" t="s">
        <v>19</v>
      </c>
      <c r="C3843" s="3" t="s">
        <v>20</v>
      </c>
      <c r="D3843" s="3" t="s">
        <v>4041</v>
      </c>
      <c r="E3843" s="3" t="s">
        <v>4042</v>
      </c>
      <c r="F3843" s="3" t="s">
        <v>3922</v>
      </c>
      <c r="G3843" s="3" t="s">
        <v>4060</v>
      </c>
      <c r="H3843" s="3" t="s">
        <v>4067</v>
      </c>
      <c r="I3843" s="4">
        <v>25.28</v>
      </c>
    </row>
    <row r="3844" spans="1:9" x14ac:dyDescent="0.2">
      <c r="A3844" s="2">
        <v>469983</v>
      </c>
      <c r="B3844" s="3" t="s">
        <v>19</v>
      </c>
      <c r="C3844" s="3" t="s">
        <v>20</v>
      </c>
      <c r="D3844" s="3" t="s">
        <v>4041</v>
      </c>
      <c r="E3844" s="3" t="s">
        <v>4042</v>
      </c>
      <c r="F3844" s="3" t="s">
        <v>3922</v>
      </c>
      <c r="G3844" s="3" t="s">
        <v>4060</v>
      </c>
      <c r="H3844" s="3" t="s">
        <v>4068</v>
      </c>
      <c r="I3844" s="4">
        <v>31.28</v>
      </c>
    </row>
    <row r="3845" spans="1:9" x14ac:dyDescent="0.2">
      <c r="A3845" s="2">
        <v>272643</v>
      </c>
      <c r="B3845" s="3" t="s">
        <v>19</v>
      </c>
      <c r="C3845" s="3" t="s">
        <v>20</v>
      </c>
      <c r="D3845" s="3" t="s">
        <v>4041</v>
      </c>
      <c r="E3845" s="3" t="s">
        <v>4042</v>
      </c>
      <c r="F3845" s="3" t="s">
        <v>3922</v>
      </c>
      <c r="G3845" s="3" t="s">
        <v>4060</v>
      </c>
      <c r="H3845" s="3" t="s">
        <v>4069</v>
      </c>
      <c r="I3845" s="4">
        <v>7.25</v>
      </c>
    </row>
    <row r="3846" spans="1:9" x14ac:dyDescent="0.2">
      <c r="A3846" s="2">
        <v>236569</v>
      </c>
      <c r="B3846" s="3" t="s">
        <v>19</v>
      </c>
      <c r="C3846" s="3" t="s">
        <v>20</v>
      </c>
      <c r="D3846" s="3" t="s">
        <v>4041</v>
      </c>
      <c r="E3846" s="3" t="s">
        <v>4042</v>
      </c>
      <c r="F3846" s="3" t="s">
        <v>3922</v>
      </c>
      <c r="G3846" s="3" t="s">
        <v>4060</v>
      </c>
      <c r="H3846" s="3" t="s">
        <v>4070</v>
      </c>
      <c r="I3846" s="4">
        <v>8.8699999999999992</v>
      </c>
    </row>
    <row r="3847" spans="1:9" x14ac:dyDescent="0.2">
      <c r="A3847" s="2">
        <v>469976</v>
      </c>
      <c r="B3847" s="3" t="s">
        <v>19</v>
      </c>
      <c r="C3847" s="3" t="s">
        <v>20</v>
      </c>
      <c r="D3847" s="3" t="s">
        <v>4041</v>
      </c>
      <c r="E3847" s="3" t="s">
        <v>4042</v>
      </c>
      <c r="F3847" s="3" t="s">
        <v>3922</v>
      </c>
      <c r="G3847" s="3" t="s">
        <v>4060</v>
      </c>
      <c r="H3847" s="3" t="s">
        <v>4071</v>
      </c>
      <c r="I3847" s="4">
        <v>31.5</v>
      </c>
    </row>
    <row r="3848" spans="1:9" x14ac:dyDescent="0.2">
      <c r="A3848" s="2">
        <v>237269</v>
      </c>
      <c r="B3848" s="3" t="s">
        <v>19</v>
      </c>
      <c r="C3848" s="3" t="s">
        <v>20</v>
      </c>
      <c r="D3848" s="3" t="s">
        <v>4041</v>
      </c>
      <c r="E3848" s="3" t="s">
        <v>4042</v>
      </c>
      <c r="F3848" s="3" t="s">
        <v>3922</v>
      </c>
      <c r="G3848" s="3" t="s">
        <v>4060</v>
      </c>
      <c r="H3848" s="3" t="s">
        <v>4072</v>
      </c>
      <c r="I3848" s="4">
        <v>20.23</v>
      </c>
    </row>
    <row r="3849" spans="1:9" x14ac:dyDescent="0.2">
      <c r="A3849" s="2">
        <v>570981</v>
      </c>
      <c r="B3849" s="3" t="s">
        <v>19</v>
      </c>
      <c r="C3849" s="3" t="s">
        <v>20</v>
      </c>
      <c r="D3849" s="3" t="s">
        <v>4041</v>
      </c>
      <c r="E3849" s="3" t="s">
        <v>4042</v>
      </c>
      <c r="F3849" s="3" t="s">
        <v>3922</v>
      </c>
      <c r="G3849" s="3" t="s">
        <v>4060</v>
      </c>
      <c r="H3849" s="3" t="s">
        <v>4073</v>
      </c>
      <c r="I3849" s="4">
        <v>16.440000000000001</v>
      </c>
    </row>
    <row r="3850" spans="1:9" x14ac:dyDescent="0.2">
      <c r="A3850" s="2">
        <v>255922</v>
      </c>
      <c r="B3850" s="3" t="s">
        <v>19</v>
      </c>
      <c r="C3850" s="3" t="s">
        <v>20</v>
      </c>
      <c r="D3850" s="3" t="s">
        <v>4041</v>
      </c>
      <c r="E3850" s="3" t="s">
        <v>4042</v>
      </c>
      <c r="F3850" s="3" t="s">
        <v>3922</v>
      </c>
      <c r="G3850" s="3" t="s">
        <v>4074</v>
      </c>
      <c r="H3850" s="3" t="s">
        <v>4075</v>
      </c>
      <c r="I3850" s="4">
        <v>4.21</v>
      </c>
    </row>
    <row r="3851" spans="1:9" x14ac:dyDescent="0.2">
      <c r="A3851" s="2">
        <v>255923</v>
      </c>
      <c r="B3851" s="3" t="s">
        <v>19</v>
      </c>
      <c r="C3851" s="3" t="s">
        <v>20</v>
      </c>
      <c r="D3851" s="3" t="s">
        <v>4041</v>
      </c>
      <c r="E3851" s="3" t="s">
        <v>4042</v>
      </c>
      <c r="F3851" s="3" t="s">
        <v>3922</v>
      </c>
      <c r="G3851" s="3" t="s">
        <v>4074</v>
      </c>
      <c r="H3851" s="3" t="s">
        <v>4076</v>
      </c>
      <c r="I3851" s="4">
        <v>9.3699999999999992</v>
      </c>
    </row>
    <row r="3852" spans="1:9" x14ac:dyDescent="0.2">
      <c r="A3852" s="2">
        <v>255924</v>
      </c>
      <c r="B3852" s="3" t="s">
        <v>19</v>
      </c>
      <c r="C3852" s="3" t="s">
        <v>20</v>
      </c>
      <c r="D3852" s="3" t="s">
        <v>4041</v>
      </c>
      <c r="E3852" s="3" t="s">
        <v>4042</v>
      </c>
      <c r="F3852" s="3" t="s">
        <v>3922</v>
      </c>
      <c r="G3852" s="3" t="s">
        <v>4074</v>
      </c>
      <c r="H3852" s="3" t="s">
        <v>4077</v>
      </c>
      <c r="I3852" s="4">
        <v>7.89</v>
      </c>
    </row>
    <row r="3853" spans="1:9" x14ac:dyDescent="0.2">
      <c r="A3853" s="2">
        <v>264518</v>
      </c>
      <c r="B3853" s="3" t="s">
        <v>19</v>
      </c>
      <c r="C3853" s="3" t="s">
        <v>20</v>
      </c>
      <c r="D3853" s="3" t="s">
        <v>4041</v>
      </c>
      <c r="E3853" s="3" t="s">
        <v>4042</v>
      </c>
      <c r="F3853" s="3" t="s">
        <v>3922</v>
      </c>
      <c r="G3853" s="3" t="s">
        <v>4074</v>
      </c>
      <c r="H3853" s="3" t="s">
        <v>4078</v>
      </c>
      <c r="I3853" s="4">
        <v>8.25</v>
      </c>
    </row>
    <row r="3854" spans="1:9" x14ac:dyDescent="0.2">
      <c r="A3854" s="2">
        <v>450593</v>
      </c>
      <c r="B3854" s="3" t="s">
        <v>19</v>
      </c>
      <c r="C3854" s="3" t="s">
        <v>20</v>
      </c>
      <c r="D3854" s="3" t="s">
        <v>4041</v>
      </c>
      <c r="E3854" s="3" t="s">
        <v>4042</v>
      </c>
      <c r="F3854" s="3" t="s">
        <v>3922</v>
      </c>
      <c r="G3854" s="3" t="s">
        <v>4079</v>
      </c>
      <c r="H3854" s="3" t="s">
        <v>4080</v>
      </c>
      <c r="I3854" s="4">
        <v>2.65</v>
      </c>
    </row>
    <row r="3855" spans="1:9" x14ac:dyDescent="0.2">
      <c r="A3855" s="2">
        <v>450614</v>
      </c>
      <c r="B3855" s="3" t="s">
        <v>19</v>
      </c>
      <c r="C3855" s="3" t="s">
        <v>20</v>
      </c>
      <c r="D3855" s="3" t="s">
        <v>4041</v>
      </c>
      <c r="E3855" s="3" t="s">
        <v>4042</v>
      </c>
      <c r="F3855" s="3" t="s">
        <v>3922</v>
      </c>
      <c r="G3855" s="3" t="s">
        <v>4079</v>
      </c>
      <c r="H3855" s="3" t="s">
        <v>4081</v>
      </c>
      <c r="I3855" s="4">
        <v>3.74</v>
      </c>
    </row>
    <row r="3856" spans="1:9" x14ac:dyDescent="0.2">
      <c r="A3856" s="2">
        <v>465124</v>
      </c>
      <c r="B3856" s="3" t="s">
        <v>19</v>
      </c>
      <c r="C3856" s="3" t="s">
        <v>20</v>
      </c>
      <c r="D3856" s="3" t="s">
        <v>4041</v>
      </c>
      <c r="E3856" s="3" t="s">
        <v>4042</v>
      </c>
      <c r="F3856" s="3" t="s">
        <v>3922</v>
      </c>
      <c r="G3856" s="3" t="s">
        <v>4082</v>
      </c>
      <c r="H3856" s="3" t="s">
        <v>4083</v>
      </c>
      <c r="I3856" s="4">
        <v>8.84</v>
      </c>
    </row>
    <row r="3857" spans="1:9" x14ac:dyDescent="0.2">
      <c r="A3857" s="2">
        <v>465130</v>
      </c>
      <c r="B3857" s="3" t="s">
        <v>19</v>
      </c>
      <c r="C3857" s="3" t="s">
        <v>20</v>
      </c>
      <c r="D3857" s="3" t="s">
        <v>4041</v>
      </c>
      <c r="E3857" s="3" t="s">
        <v>4042</v>
      </c>
      <c r="F3857" s="3" t="s">
        <v>3922</v>
      </c>
      <c r="G3857" s="3" t="s">
        <v>4082</v>
      </c>
      <c r="H3857" s="3" t="s">
        <v>4084</v>
      </c>
      <c r="I3857" s="4">
        <v>16.07</v>
      </c>
    </row>
    <row r="3858" spans="1:9" x14ac:dyDescent="0.2">
      <c r="A3858" s="2">
        <v>465131</v>
      </c>
      <c r="B3858" s="3" t="s">
        <v>19</v>
      </c>
      <c r="C3858" s="3" t="s">
        <v>20</v>
      </c>
      <c r="D3858" s="3" t="s">
        <v>4041</v>
      </c>
      <c r="E3858" s="3" t="s">
        <v>4042</v>
      </c>
      <c r="F3858" s="3" t="s">
        <v>3922</v>
      </c>
      <c r="G3858" s="3" t="s">
        <v>4082</v>
      </c>
      <c r="H3858" s="3" t="s">
        <v>4085</v>
      </c>
      <c r="I3858" s="4">
        <v>8.64</v>
      </c>
    </row>
    <row r="3859" spans="1:9" x14ac:dyDescent="0.2">
      <c r="A3859" s="2">
        <v>465141</v>
      </c>
      <c r="B3859" s="3" t="s">
        <v>19</v>
      </c>
      <c r="C3859" s="3" t="s">
        <v>20</v>
      </c>
      <c r="D3859" s="3" t="s">
        <v>4041</v>
      </c>
      <c r="E3859" s="3" t="s">
        <v>4042</v>
      </c>
      <c r="F3859" s="3" t="s">
        <v>3922</v>
      </c>
      <c r="G3859" s="3" t="s">
        <v>4082</v>
      </c>
      <c r="H3859" s="3" t="s">
        <v>4086</v>
      </c>
      <c r="I3859" s="4">
        <v>18.190000000000001</v>
      </c>
    </row>
    <row r="3860" spans="1:9" x14ac:dyDescent="0.2">
      <c r="A3860" s="2">
        <v>465142</v>
      </c>
      <c r="B3860" s="3" t="s">
        <v>19</v>
      </c>
      <c r="C3860" s="3" t="s">
        <v>20</v>
      </c>
      <c r="D3860" s="3" t="s">
        <v>4041</v>
      </c>
      <c r="E3860" s="3" t="s">
        <v>4042</v>
      </c>
      <c r="F3860" s="3" t="s">
        <v>3922</v>
      </c>
      <c r="G3860" s="3" t="s">
        <v>4082</v>
      </c>
      <c r="H3860" s="3" t="s">
        <v>4087</v>
      </c>
      <c r="I3860" s="4">
        <v>9.5299999999999994</v>
      </c>
    </row>
    <row r="3861" spans="1:9" x14ac:dyDescent="0.2">
      <c r="A3861" s="2">
        <v>465139</v>
      </c>
      <c r="B3861" s="3" t="s">
        <v>19</v>
      </c>
      <c r="C3861" s="3" t="s">
        <v>20</v>
      </c>
      <c r="D3861" s="3" t="s">
        <v>4041</v>
      </c>
      <c r="E3861" s="3" t="s">
        <v>4042</v>
      </c>
      <c r="F3861" s="3" t="s">
        <v>3922</v>
      </c>
      <c r="G3861" s="3" t="s">
        <v>4082</v>
      </c>
      <c r="H3861" s="3" t="s">
        <v>4088</v>
      </c>
      <c r="I3861" s="4">
        <v>15.85</v>
      </c>
    </row>
    <row r="3862" spans="1:9" x14ac:dyDescent="0.2">
      <c r="A3862" s="2">
        <v>465140</v>
      </c>
      <c r="B3862" s="3" t="s">
        <v>19</v>
      </c>
      <c r="C3862" s="3" t="s">
        <v>20</v>
      </c>
      <c r="D3862" s="3" t="s">
        <v>4041</v>
      </c>
      <c r="E3862" s="3" t="s">
        <v>4042</v>
      </c>
      <c r="F3862" s="3" t="s">
        <v>3922</v>
      </c>
      <c r="G3862" s="3" t="s">
        <v>4082</v>
      </c>
      <c r="H3862" s="3" t="s">
        <v>4089</v>
      </c>
      <c r="I3862" s="4">
        <v>15.21</v>
      </c>
    </row>
    <row r="3863" spans="1:9" x14ac:dyDescent="0.2">
      <c r="A3863" s="2">
        <v>279997</v>
      </c>
      <c r="B3863" s="3" t="s">
        <v>19</v>
      </c>
      <c r="C3863" s="3" t="s">
        <v>20</v>
      </c>
      <c r="D3863" s="3" t="s">
        <v>4041</v>
      </c>
      <c r="E3863" s="3" t="s">
        <v>4042</v>
      </c>
      <c r="F3863" s="3" t="s">
        <v>3922</v>
      </c>
      <c r="G3863" s="3" t="s">
        <v>4082</v>
      </c>
      <c r="H3863" s="3" t="s">
        <v>4090</v>
      </c>
      <c r="I3863" s="4">
        <v>9.01</v>
      </c>
    </row>
    <row r="3864" spans="1:9" x14ac:dyDescent="0.2">
      <c r="A3864" s="2">
        <v>475291</v>
      </c>
      <c r="B3864" s="3" t="s">
        <v>19</v>
      </c>
      <c r="C3864" s="3" t="s">
        <v>20</v>
      </c>
      <c r="D3864" s="3" t="s">
        <v>4041</v>
      </c>
      <c r="E3864" s="3" t="s">
        <v>4042</v>
      </c>
      <c r="F3864" s="3" t="s">
        <v>3922</v>
      </c>
      <c r="G3864" s="3" t="s">
        <v>4091</v>
      </c>
      <c r="H3864" s="3" t="s">
        <v>4092</v>
      </c>
      <c r="I3864" s="4">
        <v>1.77</v>
      </c>
    </row>
    <row r="3865" spans="1:9" x14ac:dyDescent="0.2">
      <c r="A3865" s="2">
        <v>475295</v>
      </c>
      <c r="B3865" s="3" t="s">
        <v>19</v>
      </c>
      <c r="C3865" s="3" t="s">
        <v>20</v>
      </c>
      <c r="D3865" s="3" t="s">
        <v>4041</v>
      </c>
      <c r="E3865" s="3" t="s">
        <v>4042</v>
      </c>
      <c r="F3865" s="3" t="s">
        <v>3922</v>
      </c>
      <c r="G3865" s="3" t="s">
        <v>4091</v>
      </c>
      <c r="H3865" s="3" t="s">
        <v>4093</v>
      </c>
      <c r="I3865" s="4">
        <v>7.78</v>
      </c>
    </row>
    <row r="3866" spans="1:9" x14ac:dyDescent="0.2">
      <c r="A3866" s="2">
        <v>475313</v>
      </c>
      <c r="B3866" s="3" t="s">
        <v>19</v>
      </c>
      <c r="C3866" s="3" t="s">
        <v>20</v>
      </c>
      <c r="D3866" s="3" t="s">
        <v>4041</v>
      </c>
      <c r="E3866" s="3" t="s">
        <v>4042</v>
      </c>
      <c r="F3866" s="3" t="s">
        <v>3922</v>
      </c>
      <c r="G3866" s="3" t="s">
        <v>4091</v>
      </c>
      <c r="H3866" s="3" t="s">
        <v>4094</v>
      </c>
      <c r="I3866" s="4">
        <v>5.04</v>
      </c>
    </row>
    <row r="3867" spans="1:9" x14ac:dyDescent="0.2">
      <c r="A3867" s="2">
        <v>505887</v>
      </c>
      <c r="B3867" s="3" t="s">
        <v>19</v>
      </c>
      <c r="C3867" s="3" t="s">
        <v>20</v>
      </c>
      <c r="D3867" s="3" t="s">
        <v>4041</v>
      </c>
      <c r="E3867" s="3" t="s">
        <v>4042</v>
      </c>
      <c r="F3867" s="3" t="s">
        <v>3922</v>
      </c>
      <c r="G3867" s="3" t="s">
        <v>4004</v>
      </c>
      <c r="H3867" s="3" t="s">
        <v>4095</v>
      </c>
      <c r="I3867" s="4">
        <v>5.79</v>
      </c>
    </row>
    <row r="3868" spans="1:9" x14ac:dyDescent="0.2">
      <c r="A3868" s="2">
        <v>505889</v>
      </c>
      <c r="B3868" s="3" t="s">
        <v>19</v>
      </c>
      <c r="C3868" s="3" t="s">
        <v>20</v>
      </c>
      <c r="D3868" s="3" t="s">
        <v>4041</v>
      </c>
      <c r="E3868" s="3" t="s">
        <v>4042</v>
      </c>
      <c r="F3868" s="3" t="s">
        <v>3922</v>
      </c>
      <c r="G3868" s="3" t="s">
        <v>4004</v>
      </c>
      <c r="H3868" s="3" t="s">
        <v>4096</v>
      </c>
      <c r="I3868" s="4">
        <v>5.79</v>
      </c>
    </row>
    <row r="3869" spans="1:9" x14ac:dyDescent="0.2">
      <c r="A3869" s="2">
        <v>505890</v>
      </c>
      <c r="B3869" s="3" t="s">
        <v>19</v>
      </c>
      <c r="C3869" s="3" t="s">
        <v>20</v>
      </c>
      <c r="D3869" s="3" t="s">
        <v>4041</v>
      </c>
      <c r="E3869" s="3" t="s">
        <v>4042</v>
      </c>
      <c r="F3869" s="3" t="s">
        <v>3922</v>
      </c>
      <c r="G3869" s="3" t="s">
        <v>4004</v>
      </c>
      <c r="H3869" s="3" t="s">
        <v>4097</v>
      </c>
      <c r="I3869" s="4">
        <v>5.66</v>
      </c>
    </row>
    <row r="3870" spans="1:9" x14ac:dyDescent="0.2">
      <c r="A3870" s="2">
        <v>505894</v>
      </c>
      <c r="B3870" s="3" t="s">
        <v>19</v>
      </c>
      <c r="C3870" s="3" t="s">
        <v>20</v>
      </c>
      <c r="D3870" s="3" t="s">
        <v>4041</v>
      </c>
      <c r="E3870" s="3" t="s">
        <v>4042</v>
      </c>
      <c r="F3870" s="3" t="s">
        <v>3922</v>
      </c>
      <c r="G3870" s="3" t="s">
        <v>4004</v>
      </c>
      <c r="H3870" s="3" t="s">
        <v>4098</v>
      </c>
      <c r="I3870" s="4">
        <v>5.79</v>
      </c>
    </row>
    <row r="3871" spans="1:9" x14ac:dyDescent="0.2">
      <c r="A3871" s="2">
        <v>505896</v>
      </c>
      <c r="B3871" s="3" t="s">
        <v>19</v>
      </c>
      <c r="C3871" s="3" t="s">
        <v>20</v>
      </c>
      <c r="D3871" s="3" t="s">
        <v>4041</v>
      </c>
      <c r="E3871" s="3" t="s">
        <v>4042</v>
      </c>
      <c r="F3871" s="3" t="s">
        <v>3922</v>
      </c>
      <c r="G3871" s="3" t="s">
        <v>4004</v>
      </c>
      <c r="H3871" s="3" t="s">
        <v>4099</v>
      </c>
      <c r="I3871" s="4">
        <v>5.79</v>
      </c>
    </row>
    <row r="3872" spans="1:9" x14ac:dyDescent="0.2">
      <c r="A3872" s="2">
        <v>605008</v>
      </c>
      <c r="B3872" s="3" t="s">
        <v>19</v>
      </c>
      <c r="C3872" s="3" t="s">
        <v>20</v>
      </c>
      <c r="D3872" s="3" t="s">
        <v>4041</v>
      </c>
      <c r="E3872" s="3" t="s">
        <v>4042</v>
      </c>
      <c r="F3872" s="3" t="s">
        <v>3922</v>
      </c>
      <c r="G3872" s="3" t="s">
        <v>4100</v>
      </c>
      <c r="H3872" s="3" t="s">
        <v>4101</v>
      </c>
      <c r="I3872" s="4">
        <v>10.29</v>
      </c>
    </row>
    <row r="3873" spans="1:9" x14ac:dyDescent="0.2">
      <c r="A3873" s="2">
        <v>431815</v>
      </c>
      <c r="B3873" s="3" t="s">
        <v>19</v>
      </c>
      <c r="C3873" s="3" t="s">
        <v>20</v>
      </c>
      <c r="D3873" s="3" t="s">
        <v>4041</v>
      </c>
      <c r="E3873" s="3" t="s">
        <v>4042</v>
      </c>
      <c r="F3873" s="3" t="s">
        <v>3922</v>
      </c>
      <c r="G3873" s="3" t="s">
        <v>4100</v>
      </c>
      <c r="H3873" s="3" t="s">
        <v>4102</v>
      </c>
      <c r="I3873" s="4">
        <v>16.54</v>
      </c>
    </row>
    <row r="3874" spans="1:9" x14ac:dyDescent="0.2">
      <c r="A3874" s="2">
        <v>481083</v>
      </c>
      <c r="B3874" s="3" t="s">
        <v>19</v>
      </c>
      <c r="C3874" s="3" t="s">
        <v>20</v>
      </c>
      <c r="D3874" s="3" t="s">
        <v>4041</v>
      </c>
      <c r="E3874" s="3" t="s">
        <v>4042</v>
      </c>
      <c r="F3874" s="3" t="s">
        <v>3922</v>
      </c>
      <c r="G3874" s="3" t="s">
        <v>4100</v>
      </c>
      <c r="H3874" s="3" t="s">
        <v>4103</v>
      </c>
      <c r="I3874" s="4">
        <v>7.53</v>
      </c>
    </row>
    <row r="3875" spans="1:9" x14ac:dyDescent="0.2">
      <c r="A3875" s="2">
        <v>481096</v>
      </c>
      <c r="B3875" s="3" t="s">
        <v>19</v>
      </c>
      <c r="C3875" s="3" t="s">
        <v>20</v>
      </c>
      <c r="D3875" s="3" t="s">
        <v>4041</v>
      </c>
      <c r="E3875" s="3" t="s">
        <v>4042</v>
      </c>
      <c r="F3875" s="3" t="s">
        <v>3922</v>
      </c>
      <c r="G3875" s="3" t="s">
        <v>4100</v>
      </c>
      <c r="H3875" s="3" t="s">
        <v>4104</v>
      </c>
      <c r="I3875" s="4">
        <v>7.53</v>
      </c>
    </row>
    <row r="3876" spans="1:9" x14ac:dyDescent="0.2">
      <c r="A3876" s="2">
        <v>550011</v>
      </c>
      <c r="B3876" s="3" t="s">
        <v>19</v>
      </c>
      <c r="C3876" s="3" t="s">
        <v>20</v>
      </c>
      <c r="D3876" s="3" t="s">
        <v>4041</v>
      </c>
      <c r="E3876" s="3" t="s">
        <v>4042</v>
      </c>
      <c r="F3876" s="3" t="s">
        <v>3922</v>
      </c>
      <c r="G3876" s="3" t="s">
        <v>4100</v>
      </c>
      <c r="H3876" s="3" t="s">
        <v>4105</v>
      </c>
      <c r="I3876" s="4">
        <v>3.38</v>
      </c>
    </row>
    <row r="3877" spans="1:9" x14ac:dyDescent="0.2">
      <c r="A3877" s="2">
        <v>550013</v>
      </c>
      <c r="B3877" s="3" t="s">
        <v>19</v>
      </c>
      <c r="C3877" s="3" t="s">
        <v>20</v>
      </c>
      <c r="D3877" s="3" t="s">
        <v>4041</v>
      </c>
      <c r="E3877" s="3" t="s">
        <v>4042</v>
      </c>
      <c r="F3877" s="3" t="s">
        <v>3922</v>
      </c>
      <c r="G3877" s="3" t="s">
        <v>4100</v>
      </c>
      <c r="H3877" s="3" t="s">
        <v>4106</v>
      </c>
      <c r="I3877" s="4">
        <v>3.65</v>
      </c>
    </row>
    <row r="3878" spans="1:9" x14ac:dyDescent="0.2">
      <c r="A3878" s="2">
        <v>329860</v>
      </c>
      <c r="B3878" s="3" t="s">
        <v>19</v>
      </c>
      <c r="C3878" s="3" t="s">
        <v>20</v>
      </c>
      <c r="D3878" s="3" t="s">
        <v>4041</v>
      </c>
      <c r="E3878" s="3" t="s">
        <v>4042</v>
      </c>
      <c r="F3878" s="3" t="s">
        <v>3922</v>
      </c>
      <c r="G3878" s="3" t="s">
        <v>4107</v>
      </c>
      <c r="H3878" s="3" t="s">
        <v>4108</v>
      </c>
      <c r="I3878" s="4">
        <v>8.9600000000000009</v>
      </c>
    </row>
    <row r="3879" spans="1:9" x14ac:dyDescent="0.2">
      <c r="A3879" s="2">
        <v>225907</v>
      </c>
      <c r="B3879" s="3" t="s">
        <v>19</v>
      </c>
      <c r="C3879" s="3" t="s">
        <v>20</v>
      </c>
      <c r="D3879" s="3" t="s">
        <v>4041</v>
      </c>
      <c r="E3879" s="3" t="s">
        <v>4042</v>
      </c>
      <c r="F3879" s="3" t="s">
        <v>3922</v>
      </c>
      <c r="G3879" s="3" t="s">
        <v>4107</v>
      </c>
      <c r="H3879" s="3" t="s">
        <v>4109</v>
      </c>
      <c r="I3879" s="4">
        <v>7.44</v>
      </c>
    </row>
    <row r="3880" spans="1:9" x14ac:dyDescent="0.2">
      <c r="A3880" s="2">
        <v>164379</v>
      </c>
      <c r="B3880" s="3" t="s">
        <v>19</v>
      </c>
      <c r="C3880" s="3" t="s">
        <v>20</v>
      </c>
      <c r="D3880" s="3" t="s">
        <v>4041</v>
      </c>
      <c r="E3880" s="3" t="s">
        <v>4042</v>
      </c>
      <c r="F3880" s="3" t="s">
        <v>3922</v>
      </c>
      <c r="G3880" s="3" t="s">
        <v>4110</v>
      </c>
      <c r="H3880" s="3" t="s">
        <v>4111</v>
      </c>
      <c r="I3880" s="4">
        <v>5.77</v>
      </c>
    </row>
    <row r="3881" spans="1:9" x14ac:dyDescent="0.2">
      <c r="A3881" s="2">
        <v>164382</v>
      </c>
      <c r="B3881" s="3" t="s">
        <v>19</v>
      </c>
      <c r="C3881" s="3" t="s">
        <v>20</v>
      </c>
      <c r="D3881" s="3" t="s">
        <v>4041</v>
      </c>
      <c r="E3881" s="3" t="s">
        <v>4042</v>
      </c>
      <c r="F3881" s="3" t="s">
        <v>3922</v>
      </c>
      <c r="G3881" s="3" t="s">
        <v>4110</v>
      </c>
      <c r="H3881" s="3" t="s">
        <v>4112</v>
      </c>
      <c r="I3881" s="4">
        <v>5.77</v>
      </c>
    </row>
    <row r="3882" spans="1:9" x14ac:dyDescent="0.2">
      <c r="A3882" s="2">
        <v>164388</v>
      </c>
      <c r="B3882" s="3" t="s">
        <v>19</v>
      </c>
      <c r="C3882" s="3" t="s">
        <v>20</v>
      </c>
      <c r="D3882" s="3" t="s">
        <v>4041</v>
      </c>
      <c r="E3882" s="3" t="s">
        <v>4042</v>
      </c>
      <c r="F3882" s="3" t="s">
        <v>3922</v>
      </c>
      <c r="G3882" s="3" t="s">
        <v>4110</v>
      </c>
      <c r="H3882" s="3" t="s">
        <v>4113</v>
      </c>
      <c r="I3882" s="4">
        <v>5.77</v>
      </c>
    </row>
    <row r="3883" spans="1:9" x14ac:dyDescent="0.2">
      <c r="A3883" s="2">
        <v>164389</v>
      </c>
      <c r="B3883" s="3" t="s">
        <v>19</v>
      </c>
      <c r="C3883" s="3" t="s">
        <v>20</v>
      </c>
      <c r="D3883" s="3" t="s">
        <v>4041</v>
      </c>
      <c r="E3883" s="3" t="s">
        <v>4042</v>
      </c>
      <c r="F3883" s="3" t="s">
        <v>3922</v>
      </c>
      <c r="G3883" s="3" t="s">
        <v>4110</v>
      </c>
      <c r="H3883" s="3" t="s">
        <v>4114</v>
      </c>
      <c r="I3883" s="4">
        <v>5.77</v>
      </c>
    </row>
    <row r="3884" spans="1:9" x14ac:dyDescent="0.2">
      <c r="A3884" s="2">
        <v>164408</v>
      </c>
      <c r="B3884" s="3" t="s">
        <v>19</v>
      </c>
      <c r="C3884" s="3" t="s">
        <v>20</v>
      </c>
      <c r="D3884" s="3" t="s">
        <v>4041</v>
      </c>
      <c r="E3884" s="3" t="s">
        <v>4042</v>
      </c>
      <c r="F3884" s="3" t="s">
        <v>3922</v>
      </c>
      <c r="G3884" s="3" t="s">
        <v>4110</v>
      </c>
      <c r="H3884" s="3" t="s">
        <v>4115</v>
      </c>
      <c r="I3884" s="4">
        <v>5.77</v>
      </c>
    </row>
    <row r="3885" spans="1:9" x14ac:dyDescent="0.2">
      <c r="A3885" s="2">
        <v>75273</v>
      </c>
      <c r="B3885" s="3" t="s">
        <v>19</v>
      </c>
      <c r="C3885" s="3" t="s">
        <v>20</v>
      </c>
      <c r="D3885" s="3" t="s">
        <v>4041</v>
      </c>
      <c r="E3885" s="3" t="s">
        <v>4042</v>
      </c>
      <c r="F3885" s="3" t="s">
        <v>3922</v>
      </c>
      <c r="G3885" s="3" t="s">
        <v>4110</v>
      </c>
      <c r="H3885" s="3" t="s">
        <v>4116</v>
      </c>
      <c r="I3885" s="4">
        <v>23.13</v>
      </c>
    </row>
    <row r="3886" spans="1:9" x14ac:dyDescent="0.2">
      <c r="A3886" s="2">
        <v>553730</v>
      </c>
      <c r="B3886" s="3" t="s">
        <v>19</v>
      </c>
      <c r="C3886" s="3" t="s">
        <v>20</v>
      </c>
      <c r="D3886" s="3" t="s">
        <v>4041</v>
      </c>
      <c r="E3886" s="3" t="s">
        <v>4042</v>
      </c>
      <c r="F3886" s="3" t="s">
        <v>3922</v>
      </c>
      <c r="G3886" s="3" t="s">
        <v>4110</v>
      </c>
      <c r="H3886" s="3" t="s">
        <v>4117</v>
      </c>
      <c r="I3886" s="4">
        <v>5.77</v>
      </c>
    </row>
    <row r="3887" spans="1:9" x14ac:dyDescent="0.2">
      <c r="A3887" s="2">
        <v>328839</v>
      </c>
      <c r="B3887" s="3" t="s">
        <v>19</v>
      </c>
      <c r="C3887" s="3" t="s">
        <v>20</v>
      </c>
      <c r="D3887" s="3" t="s">
        <v>4041</v>
      </c>
      <c r="E3887" s="3" t="s">
        <v>4042</v>
      </c>
      <c r="F3887" s="3" t="s">
        <v>3922</v>
      </c>
      <c r="G3887" s="3" t="s">
        <v>4110</v>
      </c>
      <c r="H3887" s="3" t="s">
        <v>4118</v>
      </c>
      <c r="I3887" s="4">
        <v>9.39</v>
      </c>
    </row>
    <row r="3888" spans="1:9" x14ac:dyDescent="0.2">
      <c r="A3888" s="2">
        <v>328829</v>
      </c>
      <c r="B3888" s="3" t="s">
        <v>19</v>
      </c>
      <c r="C3888" s="3" t="s">
        <v>20</v>
      </c>
      <c r="D3888" s="3" t="s">
        <v>4041</v>
      </c>
      <c r="E3888" s="3" t="s">
        <v>4042</v>
      </c>
      <c r="F3888" s="3" t="s">
        <v>3922</v>
      </c>
      <c r="G3888" s="3" t="s">
        <v>4110</v>
      </c>
      <c r="H3888" s="3" t="s">
        <v>4119</v>
      </c>
      <c r="I3888" s="4">
        <v>20.29</v>
      </c>
    </row>
    <row r="3889" spans="1:9" x14ac:dyDescent="0.2">
      <c r="A3889" s="2">
        <v>328836</v>
      </c>
      <c r="B3889" s="3" t="s">
        <v>19</v>
      </c>
      <c r="C3889" s="3" t="s">
        <v>20</v>
      </c>
      <c r="D3889" s="3" t="s">
        <v>4041</v>
      </c>
      <c r="E3889" s="3" t="s">
        <v>4042</v>
      </c>
      <c r="F3889" s="3" t="s">
        <v>3922</v>
      </c>
      <c r="G3889" s="3" t="s">
        <v>4110</v>
      </c>
      <c r="H3889" s="3" t="s">
        <v>4120</v>
      </c>
      <c r="I3889" s="4">
        <v>5.77</v>
      </c>
    </row>
    <row r="3890" spans="1:9" x14ac:dyDescent="0.2">
      <c r="A3890" s="2">
        <v>328840</v>
      </c>
      <c r="B3890" s="3" t="s">
        <v>19</v>
      </c>
      <c r="C3890" s="3" t="s">
        <v>20</v>
      </c>
      <c r="D3890" s="3" t="s">
        <v>4041</v>
      </c>
      <c r="E3890" s="3" t="s">
        <v>4042</v>
      </c>
      <c r="F3890" s="3" t="s">
        <v>3922</v>
      </c>
      <c r="G3890" s="3" t="s">
        <v>4110</v>
      </c>
      <c r="H3890" s="3" t="s">
        <v>4121</v>
      </c>
      <c r="I3890" s="4">
        <v>5.08</v>
      </c>
    </row>
    <row r="3891" spans="1:9" x14ac:dyDescent="0.2">
      <c r="A3891" s="2">
        <v>328841</v>
      </c>
      <c r="B3891" s="3" t="s">
        <v>19</v>
      </c>
      <c r="C3891" s="3" t="s">
        <v>20</v>
      </c>
      <c r="D3891" s="3" t="s">
        <v>4041</v>
      </c>
      <c r="E3891" s="3" t="s">
        <v>4042</v>
      </c>
      <c r="F3891" s="3" t="s">
        <v>3922</v>
      </c>
      <c r="G3891" s="3" t="s">
        <v>4110</v>
      </c>
      <c r="H3891" s="3" t="s">
        <v>4122</v>
      </c>
      <c r="I3891" s="4">
        <v>5.77</v>
      </c>
    </row>
    <row r="3892" spans="1:9" x14ac:dyDescent="0.2">
      <c r="A3892" s="2">
        <v>337117</v>
      </c>
      <c r="B3892" s="3" t="s">
        <v>19</v>
      </c>
      <c r="C3892" s="3" t="s">
        <v>20</v>
      </c>
      <c r="D3892" s="3" t="s">
        <v>4041</v>
      </c>
      <c r="E3892" s="3" t="s">
        <v>4042</v>
      </c>
      <c r="F3892" s="3" t="s">
        <v>3922</v>
      </c>
      <c r="G3892" s="3" t="s">
        <v>4110</v>
      </c>
      <c r="H3892" s="3" t="s">
        <v>4123</v>
      </c>
      <c r="I3892" s="4">
        <v>0.42</v>
      </c>
    </row>
    <row r="3893" spans="1:9" x14ac:dyDescent="0.2">
      <c r="A3893" s="2">
        <v>365777</v>
      </c>
      <c r="B3893" s="3" t="s">
        <v>19</v>
      </c>
      <c r="C3893" s="3" t="s">
        <v>20</v>
      </c>
      <c r="D3893" s="3" t="s">
        <v>4041</v>
      </c>
      <c r="E3893" s="3" t="s">
        <v>4042</v>
      </c>
      <c r="F3893" s="3" t="s">
        <v>3922</v>
      </c>
      <c r="G3893" s="3" t="s">
        <v>4110</v>
      </c>
      <c r="H3893" s="3" t="s">
        <v>4124</v>
      </c>
      <c r="I3893" s="4">
        <v>3.42</v>
      </c>
    </row>
    <row r="3894" spans="1:9" x14ac:dyDescent="0.2">
      <c r="A3894" s="2">
        <v>454795</v>
      </c>
      <c r="B3894" s="3" t="s">
        <v>19</v>
      </c>
      <c r="C3894" s="3" t="s">
        <v>20</v>
      </c>
      <c r="D3894" s="3" t="s">
        <v>4041</v>
      </c>
      <c r="E3894" s="3" t="s">
        <v>4042</v>
      </c>
      <c r="F3894" s="3" t="s">
        <v>3922</v>
      </c>
      <c r="G3894" s="3" t="s">
        <v>4110</v>
      </c>
      <c r="H3894" s="3" t="s">
        <v>4125</v>
      </c>
      <c r="I3894" s="4">
        <v>0.84</v>
      </c>
    </row>
    <row r="3895" spans="1:9" x14ac:dyDescent="0.2">
      <c r="A3895" s="2">
        <v>454796</v>
      </c>
      <c r="B3895" s="3" t="s">
        <v>19</v>
      </c>
      <c r="C3895" s="3" t="s">
        <v>20</v>
      </c>
      <c r="D3895" s="3" t="s">
        <v>4041</v>
      </c>
      <c r="E3895" s="3" t="s">
        <v>4042</v>
      </c>
      <c r="F3895" s="3" t="s">
        <v>3922</v>
      </c>
      <c r="G3895" s="3" t="s">
        <v>4110</v>
      </c>
      <c r="H3895" s="3" t="s">
        <v>4126</v>
      </c>
      <c r="I3895" s="4">
        <v>0.84</v>
      </c>
    </row>
    <row r="3896" spans="1:9" x14ac:dyDescent="0.2">
      <c r="A3896" s="2">
        <v>454798</v>
      </c>
      <c r="B3896" s="3" t="s">
        <v>19</v>
      </c>
      <c r="C3896" s="3" t="s">
        <v>20</v>
      </c>
      <c r="D3896" s="3" t="s">
        <v>4041</v>
      </c>
      <c r="E3896" s="3" t="s">
        <v>4042</v>
      </c>
      <c r="F3896" s="3" t="s">
        <v>3922</v>
      </c>
      <c r="G3896" s="3" t="s">
        <v>4110</v>
      </c>
      <c r="H3896" s="3" t="s">
        <v>4127</v>
      </c>
      <c r="I3896" s="4">
        <v>0.84</v>
      </c>
    </row>
    <row r="3897" spans="1:9" x14ac:dyDescent="0.2">
      <c r="A3897" s="2">
        <v>454800</v>
      </c>
      <c r="B3897" s="3" t="s">
        <v>19</v>
      </c>
      <c r="C3897" s="3" t="s">
        <v>20</v>
      </c>
      <c r="D3897" s="3" t="s">
        <v>4041</v>
      </c>
      <c r="E3897" s="3" t="s">
        <v>4042</v>
      </c>
      <c r="F3897" s="3" t="s">
        <v>3922</v>
      </c>
      <c r="G3897" s="3" t="s">
        <v>4110</v>
      </c>
      <c r="H3897" s="3" t="s">
        <v>4128</v>
      </c>
      <c r="I3897" s="4">
        <v>1.61</v>
      </c>
    </row>
    <row r="3898" spans="1:9" x14ac:dyDescent="0.2">
      <c r="A3898" s="2">
        <v>454805</v>
      </c>
      <c r="B3898" s="3" t="s">
        <v>19</v>
      </c>
      <c r="C3898" s="3" t="s">
        <v>20</v>
      </c>
      <c r="D3898" s="3" t="s">
        <v>4041</v>
      </c>
      <c r="E3898" s="3" t="s">
        <v>4042</v>
      </c>
      <c r="F3898" s="3" t="s">
        <v>3922</v>
      </c>
      <c r="G3898" s="3" t="s">
        <v>4110</v>
      </c>
      <c r="H3898" s="3" t="s">
        <v>4129</v>
      </c>
      <c r="I3898" s="4">
        <v>0.84</v>
      </c>
    </row>
    <row r="3899" spans="1:9" x14ac:dyDescent="0.2">
      <c r="A3899" s="2">
        <v>521872</v>
      </c>
      <c r="B3899" s="3" t="s">
        <v>19</v>
      </c>
      <c r="C3899" s="3" t="s">
        <v>20</v>
      </c>
      <c r="D3899" s="3" t="s">
        <v>4041</v>
      </c>
      <c r="E3899" s="3" t="s">
        <v>4042</v>
      </c>
      <c r="F3899" s="3" t="s">
        <v>3922</v>
      </c>
      <c r="G3899" s="3" t="s">
        <v>4110</v>
      </c>
      <c r="H3899" s="3" t="s">
        <v>4130</v>
      </c>
      <c r="I3899" s="4">
        <v>9.39</v>
      </c>
    </row>
    <row r="3900" spans="1:9" x14ac:dyDescent="0.2">
      <c r="A3900" s="2">
        <v>521875</v>
      </c>
      <c r="B3900" s="3" t="s">
        <v>19</v>
      </c>
      <c r="C3900" s="3" t="s">
        <v>20</v>
      </c>
      <c r="D3900" s="3" t="s">
        <v>4041</v>
      </c>
      <c r="E3900" s="3" t="s">
        <v>4042</v>
      </c>
      <c r="F3900" s="3" t="s">
        <v>3922</v>
      </c>
      <c r="G3900" s="3" t="s">
        <v>4110</v>
      </c>
      <c r="H3900" s="3" t="s">
        <v>4131</v>
      </c>
      <c r="I3900" s="4">
        <v>5.77</v>
      </c>
    </row>
    <row r="3901" spans="1:9" x14ac:dyDescent="0.2">
      <c r="A3901" s="2">
        <v>521878</v>
      </c>
      <c r="B3901" s="3" t="s">
        <v>19</v>
      </c>
      <c r="C3901" s="3" t="s">
        <v>20</v>
      </c>
      <c r="D3901" s="3" t="s">
        <v>4041</v>
      </c>
      <c r="E3901" s="3" t="s">
        <v>4042</v>
      </c>
      <c r="F3901" s="3" t="s">
        <v>3922</v>
      </c>
      <c r="G3901" s="3" t="s">
        <v>4110</v>
      </c>
      <c r="H3901" s="3" t="s">
        <v>4132</v>
      </c>
      <c r="I3901" s="4">
        <v>5.38</v>
      </c>
    </row>
    <row r="3902" spans="1:9" x14ac:dyDescent="0.2">
      <c r="A3902" s="2">
        <v>521882</v>
      </c>
      <c r="B3902" s="3" t="s">
        <v>19</v>
      </c>
      <c r="C3902" s="3" t="s">
        <v>20</v>
      </c>
      <c r="D3902" s="3" t="s">
        <v>4041</v>
      </c>
      <c r="E3902" s="3" t="s">
        <v>4042</v>
      </c>
      <c r="F3902" s="3" t="s">
        <v>3922</v>
      </c>
      <c r="G3902" s="3" t="s">
        <v>4110</v>
      </c>
      <c r="H3902" s="3" t="s">
        <v>4133</v>
      </c>
      <c r="I3902" s="4">
        <v>5.77</v>
      </c>
    </row>
    <row r="3903" spans="1:9" x14ac:dyDescent="0.2">
      <c r="A3903" s="2">
        <v>521884</v>
      </c>
      <c r="B3903" s="3" t="s">
        <v>19</v>
      </c>
      <c r="C3903" s="3" t="s">
        <v>20</v>
      </c>
      <c r="D3903" s="3" t="s">
        <v>4041</v>
      </c>
      <c r="E3903" s="3" t="s">
        <v>4042</v>
      </c>
      <c r="F3903" s="3" t="s">
        <v>3922</v>
      </c>
      <c r="G3903" s="3" t="s">
        <v>4110</v>
      </c>
      <c r="H3903" s="3" t="s">
        <v>4134</v>
      </c>
      <c r="I3903" s="4">
        <v>5.77</v>
      </c>
    </row>
    <row r="3904" spans="1:9" x14ac:dyDescent="0.2">
      <c r="A3904" s="2">
        <v>521889</v>
      </c>
      <c r="B3904" s="3" t="s">
        <v>19</v>
      </c>
      <c r="C3904" s="3" t="s">
        <v>20</v>
      </c>
      <c r="D3904" s="3" t="s">
        <v>4041</v>
      </c>
      <c r="E3904" s="3" t="s">
        <v>4042</v>
      </c>
      <c r="F3904" s="3" t="s">
        <v>3922</v>
      </c>
      <c r="G3904" s="3" t="s">
        <v>4110</v>
      </c>
      <c r="H3904" s="3" t="s">
        <v>4135</v>
      </c>
      <c r="I3904" s="4">
        <v>3.61</v>
      </c>
    </row>
    <row r="3905" spans="1:9" x14ac:dyDescent="0.2">
      <c r="A3905" s="2">
        <v>522023</v>
      </c>
      <c r="B3905" s="3" t="s">
        <v>19</v>
      </c>
      <c r="C3905" s="3" t="s">
        <v>20</v>
      </c>
      <c r="D3905" s="3" t="s">
        <v>4041</v>
      </c>
      <c r="E3905" s="3" t="s">
        <v>4042</v>
      </c>
      <c r="F3905" s="3" t="s">
        <v>3922</v>
      </c>
      <c r="G3905" s="3" t="s">
        <v>4110</v>
      </c>
      <c r="H3905" s="3" t="s">
        <v>4136</v>
      </c>
      <c r="I3905" s="4">
        <v>0.57999999999999996</v>
      </c>
    </row>
    <row r="3906" spans="1:9" x14ac:dyDescent="0.2">
      <c r="A3906" s="2">
        <v>531670</v>
      </c>
      <c r="B3906" s="3" t="s">
        <v>19</v>
      </c>
      <c r="C3906" s="3" t="s">
        <v>20</v>
      </c>
      <c r="D3906" s="3" t="s">
        <v>4041</v>
      </c>
      <c r="E3906" s="3" t="s">
        <v>4042</v>
      </c>
      <c r="F3906" s="3" t="s">
        <v>3922</v>
      </c>
      <c r="G3906" s="3" t="s">
        <v>4110</v>
      </c>
      <c r="H3906" s="3" t="s">
        <v>4137</v>
      </c>
      <c r="I3906" s="4">
        <v>0.84</v>
      </c>
    </row>
    <row r="3907" spans="1:9" x14ac:dyDescent="0.2">
      <c r="A3907" s="2">
        <v>531674</v>
      </c>
      <c r="B3907" s="3" t="s">
        <v>19</v>
      </c>
      <c r="C3907" s="3" t="s">
        <v>20</v>
      </c>
      <c r="D3907" s="3" t="s">
        <v>4041</v>
      </c>
      <c r="E3907" s="3" t="s">
        <v>4042</v>
      </c>
      <c r="F3907" s="3" t="s">
        <v>3922</v>
      </c>
      <c r="G3907" s="3" t="s">
        <v>4110</v>
      </c>
      <c r="H3907" s="3" t="s">
        <v>4138</v>
      </c>
      <c r="I3907" s="4">
        <v>0.84</v>
      </c>
    </row>
    <row r="3908" spans="1:9" x14ac:dyDescent="0.2">
      <c r="A3908" s="2">
        <v>531678</v>
      </c>
      <c r="B3908" s="3" t="s">
        <v>19</v>
      </c>
      <c r="C3908" s="3" t="s">
        <v>20</v>
      </c>
      <c r="D3908" s="3" t="s">
        <v>4041</v>
      </c>
      <c r="E3908" s="3" t="s">
        <v>4042</v>
      </c>
      <c r="F3908" s="3" t="s">
        <v>3922</v>
      </c>
      <c r="G3908" s="3" t="s">
        <v>4110</v>
      </c>
      <c r="H3908" s="3" t="s">
        <v>4139</v>
      </c>
      <c r="I3908" s="4">
        <v>0.84</v>
      </c>
    </row>
    <row r="3909" spans="1:9" x14ac:dyDescent="0.2">
      <c r="A3909" s="2">
        <v>531693</v>
      </c>
      <c r="B3909" s="3" t="s">
        <v>19</v>
      </c>
      <c r="C3909" s="3" t="s">
        <v>20</v>
      </c>
      <c r="D3909" s="3" t="s">
        <v>4041</v>
      </c>
      <c r="E3909" s="3" t="s">
        <v>4042</v>
      </c>
      <c r="F3909" s="3" t="s">
        <v>3922</v>
      </c>
      <c r="G3909" s="3" t="s">
        <v>4110</v>
      </c>
      <c r="H3909" s="3" t="s">
        <v>4140</v>
      </c>
      <c r="I3909" s="4">
        <v>1.06</v>
      </c>
    </row>
    <row r="3910" spans="1:9" x14ac:dyDescent="0.2">
      <c r="A3910" s="2">
        <v>531694</v>
      </c>
      <c r="B3910" s="3" t="s">
        <v>19</v>
      </c>
      <c r="C3910" s="3" t="s">
        <v>20</v>
      </c>
      <c r="D3910" s="3" t="s">
        <v>4041</v>
      </c>
      <c r="E3910" s="3" t="s">
        <v>4042</v>
      </c>
      <c r="F3910" s="3" t="s">
        <v>3922</v>
      </c>
      <c r="G3910" s="3" t="s">
        <v>4110</v>
      </c>
      <c r="H3910" s="3" t="s">
        <v>4141</v>
      </c>
      <c r="I3910" s="4">
        <v>0.65</v>
      </c>
    </row>
    <row r="3911" spans="1:9" x14ac:dyDescent="0.2">
      <c r="A3911" s="2">
        <v>555773</v>
      </c>
      <c r="B3911" s="3" t="s">
        <v>19</v>
      </c>
      <c r="C3911" s="3" t="s">
        <v>20</v>
      </c>
      <c r="D3911" s="3" t="s">
        <v>4041</v>
      </c>
      <c r="E3911" s="3" t="s">
        <v>4042</v>
      </c>
      <c r="F3911" s="3" t="s">
        <v>3922</v>
      </c>
      <c r="G3911" s="3" t="s">
        <v>4110</v>
      </c>
      <c r="H3911" s="3" t="s">
        <v>4142</v>
      </c>
      <c r="I3911" s="4">
        <v>0.76</v>
      </c>
    </row>
    <row r="3912" spans="1:9" x14ac:dyDescent="0.2">
      <c r="A3912" s="2">
        <v>52775</v>
      </c>
      <c r="B3912" s="3" t="s">
        <v>19</v>
      </c>
      <c r="C3912" s="3" t="s">
        <v>20</v>
      </c>
      <c r="D3912" s="3" t="s">
        <v>4041</v>
      </c>
      <c r="E3912" s="3" t="s">
        <v>4042</v>
      </c>
      <c r="F3912" s="3" t="s">
        <v>3922</v>
      </c>
      <c r="G3912" s="3" t="s">
        <v>4143</v>
      </c>
      <c r="H3912" s="3" t="s">
        <v>4144</v>
      </c>
      <c r="I3912" s="4">
        <v>15.84</v>
      </c>
    </row>
    <row r="3913" spans="1:9" x14ac:dyDescent="0.2">
      <c r="A3913" s="2">
        <v>52662</v>
      </c>
      <c r="B3913" s="3" t="s">
        <v>19</v>
      </c>
      <c r="C3913" s="3" t="s">
        <v>20</v>
      </c>
      <c r="D3913" s="3" t="s">
        <v>4041</v>
      </c>
      <c r="E3913" s="3" t="s">
        <v>4042</v>
      </c>
      <c r="F3913" s="3" t="s">
        <v>3922</v>
      </c>
      <c r="G3913" s="3" t="s">
        <v>4143</v>
      </c>
      <c r="H3913" s="3" t="s">
        <v>4145</v>
      </c>
      <c r="I3913" s="4">
        <v>15.84</v>
      </c>
    </row>
    <row r="3914" spans="1:9" x14ac:dyDescent="0.2">
      <c r="A3914" s="2">
        <v>52748</v>
      </c>
      <c r="B3914" s="3" t="s">
        <v>19</v>
      </c>
      <c r="C3914" s="3" t="s">
        <v>20</v>
      </c>
      <c r="D3914" s="3" t="s">
        <v>4041</v>
      </c>
      <c r="E3914" s="3" t="s">
        <v>4042</v>
      </c>
      <c r="F3914" s="3" t="s">
        <v>3922</v>
      </c>
      <c r="G3914" s="3" t="s">
        <v>4143</v>
      </c>
      <c r="H3914" s="3" t="s">
        <v>4146</v>
      </c>
      <c r="I3914" s="4">
        <v>15.84</v>
      </c>
    </row>
    <row r="3915" spans="1:9" x14ac:dyDescent="0.2">
      <c r="A3915" s="2">
        <v>146052</v>
      </c>
      <c r="B3915" s="3" t="s">
        <v>19</v>
      </c>
      <c r="C3915" s="3" t="s">
        <v>20</v>
      </c>
      <c r="D3915" s="3" t="s">
        <v>4041</v>
      </c>
      <c r="E3915" s="3" t="s">
        <v>4042</v>
      </c>
      <c r="F3915" s="3" t="s">
        <v>3922</v>
      </c>
      <c r="G3915" s="3" t="s">
        <v>4143</v>
      </c>
      <c r="H3915" s="3" t="s">
        <v>4147</v>
      </c>
      <c r="I3915" s="4">
        <v>15.84</v>
      </c>
    </row>
    <row r="3916" spans="1:9" x14ac:dyDescent="0.2">
      <c r="A3916" s="2">
        <v>133908</v>
      </c>
      <c r="B3916" s="3" t="s">
        <v>19</v>
      </c>
      <c r="C3916" s="3" t="s">
        <v>20</v>
      </c>
      <c r="D3916" s="3" t="s">
        <v>4041</v>
      </c>
      <c r="E3916" s="3" t="s">
        <v>4042</v>
      </c>
      <c r="F3916" s="3" t="s">
        <v>3922</v>
      </c>
      <c r="G3916" s="3" t="s">
        <v>4143</v>
      </c>
      <c r="H3916" s="3" t="s">
        <v>4148</v>
      </c>
      <c r="I3916" s="4">
        <v>11.41</v>
      </c>
    </row>
    <row r="3917" spans="1:9" x14ac:dyDescent="0.2">
      <c r="A3917" s="2">
        <v>52639</v>
      </c>
      <c r="B3917" s="3" t="s">
        <v>19</v>
      </c>
      <c r="C3917" s="3" t="s">
        <v>20</v>
      </c>
      <c r="D3917" s="3" t="s">
        <v>4041</v>
      </c>
      <c r="E3917" s="3" t="s">
        <v>4042</v>
      </c>
      <c r="F3917" s="3" t="s">
        <v>3922</v>
      </c>
      <c r="G3917" s="3" t="s">
        <v>4143</v>
      </c>
      <c r="H3917" s="3" t="s">
        <v>4149</v>
      </c>
      <c r="I3917" s="4">
        <v>11.41</v>
      </c>
    </row>
    <row r="3918" spans="1:9" x14ac:dyDescent="0.2">
      <c r="A3918" s="2">
        <v>225527</v>
      </c>
      <c r="B3918" s="3" t="s">
        <v>19</v>
      </c>
      <c r="C3918" s="3" t="s">
        <v>20</v>
      </c>
      <c r="D3918" s="3" t="s">
        <v>4041</v>
      </c>
      <c r="E3918" s="3" t="s">
        <v>4042</v>
      </c>
      <c r="F3918" s="3" t="s">
        <v>3922</v>
      </c>
      <c r="G3918" s="3" t="s">
        <v>4143</v>
      </c>
      <c r="H3918" s="3" t="s">
        <v>4150</v>
      </c>
      <c r="I3918" s="4">
        <v>11.53</v>
      </c>
    </row>
    <row r="3919" spans="1:9" x14ac:dyDescent="0.2">
      <c r="A3919" s="2">
        <v>242767</v>
      </c>
      <c r="B3919" s="3" t="s">
        <v>19</v>
      </c>
      <c r="C3919" s="3" t="s">
        <v>20</v>
      </c>
      <c r="D3919" s="3" t="s">
        <v>4041</v>
      </c>
      <c r="E3919" s="3" t="s">
        <v>4042</v>
      </c>
      <c r="F3919" s="3" t="s">
        <v>3922</v>
      </c>
      <c r="G3919" s="3" t="s">
        <v>4151</v>
      </c>
      <c r="H3919" s="3" t="s">
        <v>4152</v>
      </c>
      <c r="I3919" s="4">
        <v>5.69</v>
      </c>
    </row>
    <row r="3920" spans="1:9" x14ac:dyDescent="0.2">
      <c r="A3920" s="2">
        <v>235888</v>
      </c>
      <c r="B3920" s="3" t="s">
        <v>19</v>
      </c>
      <c r="C3920" s="3" t="s">
        <v>20</v>
      </c>
      <c r="D3920" s="3" t="s">
        <v>4041</v>
      </c>
      <c r="E3920" s="3" t="s">
        <v>4042</v>
      </c>
      <c r="F3920" s="3" t="s">
        <v>3922</v>
      </c>
      <c r="G3920" s="3" t="s">
        <v>4153</v>
      </c>
      <c r="H3920" s="3" t="s">
        <v>4154</v>
      </c>
      <c r="I3920" s="4">
        <v>8.5399999999999991</v>
      </c>
    </row>
    <row r="3921" spans="1:9" x14ac:dyDescent="0.2">
      <c r="A3921" s="2">
        <v>235883</v>
      </c>
      <c r="B3921" s="3" t="s">
        <v>19</v>
      </c>
      <c r="C3921" s="3" t="s">
        <v>20</v>
      </c>
      <c r="D3921" s="3" t="s">
        <v>4041</v>
      </c>
      <c r="E3921" s="3" t="s">
        <v>4042</v>
      </c>
      <c r="F3921" s="3" t="s">
        <v>3922</v>
      </c>
      <c r="G3921" s="3" t="s">
        <v>4153</v>
      </c>
      <c r="H3921" s="3" t="s">
        <v>4155</v>
      </c>
      <c r="I3921" s="4">
        <v>8.5399999999999991</v>
      </c>
    </row>
    <row r="3922" spans="1:9" x14ac:dyDescent="0.2">
      <c r="A3922" s="2">
        <v>364085</v>
      </c>
      <c r="B3922" s="3" t="s">
        <v>19</v>
      </c>
      <c r="C3922" s="3" t="s">
        <v>20</v>
      </c>
      <c r="D3922" s="3" t="s">
        <v>4041</v>
      </c>
      <c r="E3922" s="3" t="s">
        <v>4042</v>
      </c>
      <c r="F3922" s="3" t="s">
        <v>3922</v>
      </c>
      <c r="G3922" s="3" t="s">
        <v>4153</v>
      </c>
      <c r="H3922" s="3" t="s">
        <v>4156</v>
      </c>
      <c r="I3922" s="4">
        <v>5.49</v>
      </c>
    </row>
    <row r="3923" spans="1:9" x14ac:dyDescent="0.2">
      <c r="A3923" s="2">
        <v>364087</v>
      </c>
      <c r="B3923" s="3" t="s">
        <v>19</v>
      </c>
      <c r="C3923" s="3" t="s">
        <v>20</v>
      </c>
      <c r="D3923" s="3" t="s">
        <v>4041</v>
      </c>
      <c r="E3923" s="3" t="s">
        <v>4042</v>
      </c>
      <c r="F3923" s="3" t="s">
        <v>3922</v>
      </c>
      <c r="G3923" s="3" t="s">
        <v>4153</v>
      </c>
      <c r="H3923" s="3" t="s">
        <v>4157</v>
      </c>
      <c r="I3923" s="4">
        <v>12.85</v>
      </c>
    </row>
    <row r="3924" spans="1:9" x14ac:dyDescent="0.2">
      <c r="A3924" s="2">
        <v>424580</v>
      </c>
      <c r="B3924" s="3" t="s">
        <v>19</v>
      </c>
      <c r="C3924" s="3" t="s">
        <v>20</v>
      </c>
      <c r="D3924" s="3" t="s">
        <v>4041</v>
      </c>
      <c r="E3924" s="3" t="s">
        <v>4042</v>
      </c>
      <c r="F3924" s="3" t="s">
        <v>3922</v>
      </c>
      <c r="G3924" s="3" t="s">
        <v>4153</v>
      </c>
      <c r="H3924" s="3" t="s">
        <v>4158</v>
      </c>
      <c r="I3924" s="4">
        <v>0.77</v>
      </c>
    </row>
    <row r="3925" spans="1:9" x14ac:dyDescent="0.2">
      <c r="A3925" s="2">
        <v>424582</v>
      </c>
      <c r="B3925" s="3" t="s">
        <v>19</v>
      </c>
      <c r="C3925" s="3" t="s">
        <v>20</v>
      </c>
      <c r="D3925" s="3" t="s">
        <v>4041</v>
      </c>
      <c r="E3925" s="3" t="s">
        <v>4042</v>
      </c>
      <c r="F3925" s="3" t="s">
        <v>3922</v>
      </c>
      <c r="G3925" s="3" t="s">
        <v>4153</v>
      </c>
      <c r="H3925" s="3" t="s">
        <v>4159</v>
      </c>
      <c r="I3925" s="4">
        <v>0.77</v>
      </c>
    </row>
    <row r="3926" spans="1:9" x14ac:dyDescent="0.2">
      <c r="A3926" s="2">
        <v>424584</v>
      </c>
      <c r="B3926" s="3" t="s">
        <v>19</v>
      </c>
      <c r="C3926" s="3" t="s">
        <v>20</v>
      </c>
      <c r="D3926" s="3" t="s">
        <v>4041</v>
      </c>
      <c r="E3926" s="3" t="s">
        <v>4042</v>
      </c>
      <c r="F3926" s="3" t="s">
        <v>3922</v>
      </c>
      <c r="G3926" s="3" t="s">
        <v>4153</v>
      </c>
      <c r="H3926" s="3" t="s">
        <v>4160</v>
      </c>
      <c r="I3926" s="4">
        <v>0.77</v>
      </c>
    </row>
    <row r="3927" spans="1:9" x14ac:dyDescent="0.2">
      <c r="A3927" s="2">
        <v>424585</v>
      </c>
      <c r="B3927" s="3" t="s">
        <v>19</v>
      </c>
      <c r="C3927" s="3" t="s">
        <v>20</v>
      </c>
      <c r="D3927" s="3" t="s">
        <v>4041</v>
      </c>
      <c r="E3927" s="3" t="s">
        <v>4042</v>
      </c>
      <c r="F3927" s="3" t="s">
        <v>3922</v>
      </c>
      <c r="G3927" s="3" t="s">
        <v>4153</v>
      </c>
      <c r="H3927" s="3" t="s">
        <v>4161</v>
      </c>
      <c r="I3927" s="4">
        <v>0.77</v>
      </c>
    </row>
    <row r="3928" spans="1:9" x14ac:dyDescent="0.2">
      <c r="A3928" s="2">
        <v>424586</v>
      </c>
      <c r="B3928" s="3" t="s">
        <v>19</v>
      </c>
      <c r="C3928" s="3" t="s">
        <v>20</v>
      </c>
      <c r="D3928" s="3" t="s">
        <v>4041</v>
      </c>
      <c r="E3928" s="3" t="s">
        <v>4042</v>
      </c>
      <c r="F3928" s="3" t="s">
        <v>3922</v>
      </c>
      <c r="G3928" s="3" t="s">
        <v>4153</v>
      </c>
      <c r="H3928" s="3" t="s">
        <v>4162</v>
      </c>
      <c r="I3928" s="4">
        <v>0.77</v>
      </c>
    </row>
    <row r="3929" spans="1:9" x14ac:dyDescent="0.2">
      <c r="A3929" s="2">
        <v>424588</v>
      </c>
      <c r="B3929" s="3" t="s">
        <v>19</v>
      </c>
      <c r="C3929" s="3" t="s">
        <v>20</v>
      </c>
      <c r="D3929" s="3" t="s">
        <v>4041</v>
      </c>
      <c r="E3929" s="3" t="s">
        <v>4042</v>
      </c>
      <c r="F3929" s="3" t="s">
        <v>3922</v>
      </c>
      <c r="G3929" s="3" t="s">
        <v>4153</v>
      </c>
      <c r="H3929" s="3" t="s">
        <v>4163</v>
      </c>
      <c r="I3929" s="4">
        <v>0.77</v>
      </c>
    </row>
    <row r="3930" spans="1:9" x14ac:dyDescent="0.2">
      <c r="A3930" s="2">
        <v>482056</v>
      </c>
      <c r="B3930" s="3" t="s">
        <v>19</v>
      </c>
      <c r="C3930" s="3" t="s">
        <v>20</v>
      </c>
      <c r="D3930" s="3" t="s">
        <v>4041</v>
      </c>
      <c r="E3930" s="3" t="s">
        <v>4042</v>
      </c>
      <c r="F3930" s="3" t="s">
        <v>3922</v>
      </c>
      <c r="G3930" s="3" t="s">
        <v>4153</v>
      </c>
      <c r="H3930" s="3" t="s">
        <v>4164</v>
      </c>
      <c r="I3930" s="4">
        <v>12.02</v>
      </c>
    </row>
    <row r="3931" spans="1:9" x14ac:dyDescent="0.2">
      <c r="A3931" s="2">
        <v>482062</v>
      </c>
      <c r="B3931" s="3" t="s">
        <v>19</v>
      </c>
      <c r="C3931" s="3" t="s">
        <v>20</v>
      </c>
      <c r="D3931" s="3" t="s">
        <v>4041</v>
      </c>
      <c r="E3931" s="3" t="s">
        <v>4042</v>
      </c>
      <c r="F3931" s="3" t="s">
        <v>3922</v>
      </c>
      <c r="G3931" s="3" t="s">
        <v>4153</v>
      </c>
      <c r="H3931" s="3" t="s">
        <v>4165</v>
      </c>
      <c r="I3931" s="4">
        <v>12.02</v>
      </c>
    </row>
    <row r="3932" spans="1:9" x14ac:dyDescent="0.2">
      <c r="A3932" s="2">
        <v>482065</v>
      </c>
      <c r="B3932" s="3" t="s">
        <v>19</v>
      </c>
      <c r="C3932" s="3" t="s">
        <v>20</v>
      </c>
      <c r="D3932" s="3" t="s">
        <v>4041</v>
      </c>
      <c r="E3932" s="3" t="s">
        <v>4042</v>
      </c>
      <c r="F3932" s="3" t="s">
        <v>3922</v>
      </c>
      <c r="G3932" s="3" t="s">
        <v>4153</v>
      </c>
      <c r="H3932" s="3" t="s">
        <v>4166</v>
      </c>
      <c r="I3932" s="4">
        <v>12.02</v>
      </c>
    </row>
    <row r="3933" spans="1:9" x14ac:dyDescent="0.2">
      <c r="A3933" s="2">
        <v>490344</v>
      </c>
      <c r="B3933" s="3" t="s">
        <v>19</v>
      </c>
      <c r="C3933" s="3" t="s">
        <v>20</v>
      </c>
      <c r="D3933" s="3" t="s">
        <v>4041</v>
      </c>
      <c r="E3933" s="3" t="s">
        <v>4042</v>
      </c>
      <c r="F3933" s="3" t="s">
        <v>3922</v>
      </c>
      <c r="G3933" s="3" t="s">
        <v>4153</v>
      </c>
      <c r="H3933" s="3" t="s">
        <v>4167</v>
      </c>
      <c r="I3933" s="4">
        <v>9.34</v>
      </c>
    </row>
    <row r="3934" spans="1:9" x14ac:dyDescent="0.2">
      <c r="A3934" s="2">
        <v>490345</v>
      </c>
      <c r="B3934" s="3" t="s">
        <v>19</v>
      </c>
      <c r="C3934" s="3" t="s">
        <v>20</v>
      </c>
      <c r="D3934" s="3" t="s">
        <v>4041</v>
      </c>
      <c r="E3934" s="3" t="s">
        <v>4042</v>
      </c>
      <c r="F3934" s="3" t="s">
        <v>3922</v>
      </c>
      <c r="G3934" s="3" t="s">
        <v>4153</v>
      </c>
      <c r="H3934" s="3" t="s">
        <v>4168</v>
      </c>
      <c r="I3934" s="4">
        <v>9.27</v>
      </c>
    </row>
    <row r="3935" spans="1:9" x14ac:dyDescent="0.2">
      <c r="A3935" s="2">
        <v>534033</v>
      </c>
      <c r="B3935" s="3" t="s">
        <v>19</v>
      </c>
      <c r="C3935" s="3" t="s">
        <v>20</v>
      </c>
      <c r="D3935" s="3" t="s">
        <v>4041</v>
      </c>
      <c r="E3935" s="3" t="s">
        <v>4042</v>
      </c>
      <c r="F3935" s="3" t="s">
        <v>3922</v>
      </c>
      <c r="G3935" s="3" t="s">
        <v>4153</v>
      </c>
      <c r="H3935" s="3" t="s">
        <v>4169</v>
      </c>
      <c r="I3935" s="4">
        <v>0.01</v>
      </c>
    </row>
    <row r="3936" spans="1:9" x14ac:dyDescent="0.2">
      <c r="A3936" s="2">
        <v>536454</v>
      </c>
      <c r="B3936" s="3" t="s">
        <v>19</v>
      </c>
      <c r="C3936" s="3" t="s">
        <v>20</v>
      </c>
      <c r="D3936" s="3" t="s">
        <v>4041</v>
      </c>
      <c r="E3936" s="3" t="s">
        <v>4042</v>
      </c>
      <c r="F3936" s="3" t="s">
        <v>3922</v>
      </c>
      <c r="G3936" s="3" t="s">
        <v>4153</v>
      </c>
      <c r="H3936" s="3" t="s">
        <v>4170</v>
      </c>
      <c r="I3936" s="4">
        <v>0.01</v>
      </c>
    </row>
    <row r="3937" spans="1:9" x14ac:dyDescent="0.2">
      <c r="A3937" s="2">
        <v>536456</v>
      </c>
      <c r="B3937" s="3" t="s">
        <v>19</v>
      </c>
      <c r="C3937" s="3" t="s">
        <v>20</v>
      </c>
      <c r="D3937" s="3" t="s">
        <v>4041</v>
      </c>
      <c r="E3937" s="3" t="s">
        <v>4042</v>
      </c>
      <c r="F3937" s="3" t="s">
        <v>3922</v>
      </c>
      <c r="G3937" s="3" t="s">
        <v>4153</v>
      </c>
      <c r="H3937" s="3" t="s">
        <v>4171</v>
      </c>
      <c r="I3937" s="4">
        <v>0.01</v>
      </c>
    </row>
    <row r="3938" spans="1:9" x14ac:dyDescent="0.2">
      <c r="A3938" s="2">
        <v>537079</v>
      </c>
      <c r="B3938" s="3" t="s">
        <v>19</v>
      </c>
      <c r="C3938" s="3" t="s">
        <v>20</v>
      </c>
      <c r="D3938" s="3" t="s">
        <v>4041</v>
      </c>
      <c r="E3938" s="3" t="s">
        <v>4042</v>
      </c>
      <c r="F3938" s="3" t="s">
        <v>3922</v>
      </c>
      <c r="G3938" s="3" t="s">
        <v>4153</v>
      </c>
      <c r="H3938" s="3" t="s">
        <v>4172</v>
      </c>
      <c r="I3938" s="4">
        <v>7.96</v>
      </c>
    </row>
    <row r="3939" spans="1:9" x14ac:dyDescent="0.2">
      <c r="A3939" s="2">
        <v>537082</v>
      </c>
      <c r="B3939" s="3" t="s">
        <v>19</v>
      </c>
      <c r="C3939" s="3" t="s">
        <v>20</v>
      </c>
      <c r="D3939" s="3" t="s">
        <v>4041</v>
      </c>
      <c r="E3939" s="3" t="s">
        <v>4042</v>
      </c>
      <c r="F3939" s="3" t="s">
        <v>3922</v>
      </c>
      <c r="G3939" s="3" t="s">
        <v>4153</v>
      </c>
      <c r="H3939" s="3" t="s">
        <v>4173</v>
      </c>
      <c r="I3939" s="4">
        <v>7.12</v>
      </c>
    </row>
    <row r="3940" spans="1:9" x14ac:dyDescent="0.2">
      <c r="A3940" s="2">
        <v>537084</v>
      </c>
      <c r="B3940" s="3" t="s">
        <v>19</v>
      </c>
      <c r="C3940" s="3" t="s">
        <v>20</v>
      </c>
      <c r="D3940" s="3" t="s">
        <v>4041</v>
      </c>
      <c r="E3940" s="3" t="s">
        <v>4042</v>
      </c>
      <c r="F3940" s="3" t="s">
        <v>3922</v>
      </c>
      <c r="G3940" s="3" t="s">
        <v>4153</v>
      </c>
      <c r="H3940" s="3" t="s">
        <v>4174</v>
      </c>
      <c r="I3940" s="4">
        <v>7.12</v>
      </c>
    </row>
    <row r="3941" spans="1:9" x14ac:dyDescent="0.2">
      <c r="A3941" s="2">
        <v>537086</v>
      </c>
      <c r="B3941" s="3" t="s">
        <v>19</v>
      </c>
      <c r="C3941" s="3" t="s">
        <v>20</v>
      </c>
      <c r="D3941" s="3" t="s">
        <v>4041</v>
      </c>
      <c r="E3941" s="3" t="s">
        <v>4042</v>
      </c>
      <c r="F3941" s="3" t="s">
        <v>3922</v>
      </c>
      <c r="G3941" s="3" t="s">
        <v>4153</v>
      </c>
      <c r="H3941" s="3" t="s">
        <v>4175</v>
      </c>
      <c r="I3941" s="4">
        <v>7.12</v>
      </c>
    </row>
    <row r="3942" spans="1:9" x14ac:dyDescent="0.2">
      <c r="A3942" s="2">
        <v>537088</v>
      </c>
      <c r="B3942" s="3" t="s">
        <v>19</v>
      </c>
      <c r="C3942" s="3" t="s">
        <v>20</v>
      </c>
      <c r="D3942" s="3" t="s">
        <v>4041</v>
      </c>
      <c r="E3942" s="3" t="s">
        <v>4042</v>
      </c>
      <c r="F3942" s="3" t="s">
        <v>3922</v>
      </c>
      <c r="G3942" s="3" t="s">
        <v>4153</v>
      </c>
      <c r="H3942" s="3" t="s">
        <v>4176</v>
      </c>
      <c r="I3942" s="4">
        <v>7.12</v>
      </c>
    </row>
    <row r="3943" spans="1:9" x14ac:dyDescent="0.2">
      <c r="A3943" s="2">
        <v>537089</v>
      </c>
      <c r="B3943" s="3" t="s">
        <v>19</v>
      </c>
      <c r="C3943" s="3" t="s">
        <v>20</v>
      </c>
      <c r="D3943" s="3" t="s">
        <v>4041</v>
      </c>
      <c r="E3943" s="3" t="s">
        <v>4042</v>
      </c>
      <c r="F3943" s="3" t="s">
        <v>3922</v>
      </c>
      <c r="G3943" s="3" t="s">
        <v>4153</v>
      </c>
      <c r="H3943" s="3" t="s">
        <v>4177</v>
      </c>
      <c r="I3943" s="4">
        <v>7.12</v>
      </c>
    </row>
    <row r="3944" spans="1:9" x14ac:dyDescent="0.2">
      <c r="A3944" s="2">
        <v>537091</v>
      </c>
      <c r="B3944" s="3" t="s">
        <v>19</v>
      </c>
      <c r="C3944" s="3" t="s">
        <v>20</v>
      </c>
      <c r="D3944" s="3" t="s">
        <v>4041</v>
      </c>
      <c r="E3944" s="3" t="s">
        <v>4042</v>
      </c>
      <c r="F3944" s="3" t="s">
        <v>3922</v>
      </c>
      <c r="G3944" s="3" t="s">
        <v>4153</v>
      </c>
      <c r="H3944" s="3" t="s">
        <v>4178</v>
      </c>
      <c r="I3944" s="4">
        <v>7.96</v>
      </c>
    </row>
    <row r="3945" spans="1:9" x14ac:dyDescent="0.2">
      <c r="A3945" s="2">
        <v>537092</v>
      </c>
      <c r="B3945" s="3" t="s">
        <v>19</v>
      </c>
      <c r="C3945" s="3" t="s">
        <v>20</v>
      </c>
      <c r="D3945" s="3" t="s">
        <v>4041</v>
      </c>
      <c r="E3945" s="3" t="s">
        <v>4042</v>
      </c>
      <c r="F3945" s="3" t="s">
        <v>3922</v>
      </c>
      <c r="G3945" s="3" t="s">
        <v>4153</v>
      </c>
      <c r="H3945" s="3" t="s">
        <v>4179</v>
      </c>
      <c r="I3945" s="4">
        <v>7.83</v>
      </c>
    </row>
    <row r="3946" spans="1:9" x14ac:dyDescent="0.2">
      <c r="A3946" s="2">
        <v>543851</v>
      </c>
      <c r="B3946" s="3" t="s">
        <v>19</v>
      </c>
      <c r="C3946" s="3" t="s">
        <v>20</v>
      </c>
      <c r="D3946" s="3" t="s">
        <v>4041</v>
      </c>
      <c r="E3946" s="3" t="s">
        <v>4042</v>
      </c>
      <c r="F3946" s="3" t="s">
        <v>3922</v>
      </c>
      <c r="G3946" s="3" t="s">
        <v>4153</v>
      </c>
      <c r="H3946" s="3" t="s">
        <v>4180</v>
      </c>
      <c r="I3946" s="4">
        <v>9.9499999999999993</v>
      </c>
    </row>
    <row r="3947" spans="1:9" x14ac:dyDescent="0.2">
      <c r="A3947" s="2">
        <v>543859</v>
      </c>
      <c r="B3947" s="3" t="s">
        <v>19</v>
      </c>
      <c r="C3947" s="3" t="s">
        <v>20</v>
      </c>
      <c r="D3947" s="3" t="s">
        <v>4041</v>
      </c>
      <c r="E3947" s="3" t="s">
        <v>4042</v>
      </c>
      <c r="F3947" s="3" t="s">
        <v>3922</v>
      </c>
      <c r="G3947" s="3" t="s">
        <v>4153</v>
      </c>
      <c r="H3947" s="3" t="s">
        <v>4181</v>
      </c>
      <c r="I3947" s="4">
        <v>10.14</v>
      </c>
    </row>
    <row r="3948" spans="1:9" x14ac:dyDescent="0.2">
      <c r="A3948" s="2">
        <v>221267</v>
      </c>
      <c r="B3948" s="3" t="s">
        <v>19</v>
      </c>
      <c r="C3948" s="3" t="s">
        <v>20</v>
      </c>
      <c r="D3948" s="3" t="s">
        <v>4041</v>
      </c>
      <c r="E3948" s="3" t="s">
        <v>4042</v>
      </c>
      <c r="F3948" s="3" t="s">
        <v>3922</v>
      </c>
      <c r="G3948" s="3" t="s">
        <v>3947</v>
      </c>
      <c r="H3948" s="3" t="s">
        <v>4182</v>
      </c>
      <c r="I3948" s="4">
        <v>6.1</v>
      </c>
    </row>
    <row r="3949" spans="1:9" x14ac:dyDescent="0.2">
      <c r="A3949" s="2">
        <v>221269</v>
      </c>
      <c r="B3949" s="3" t="s">
        <v>19</v>
      </c>
      <c r="C3949" s="3" t="s">
        <v>20</v>
      </c>
      <c r="D3949" s="3" t="s">
        <v>4041</v>
      </c>
      <c r="E3949" s="3" t="s">
        <v>4042</v>
      </c>
      <c r="F3949" s="3" t="s">
        <v>3922</v>
      </c>
      <c r="G3949" s="3" t="s">
        <v>3947</v>
      </c>
      <c r="H3949" s="3" t="s">
        <v>4183</v>
      </c>
      <c r="I3949" s="4">
        <v>6.1</v>
      </c>
    </row>
    <row r="3950" spans="1:9" x14ac:dyDescent="0.2">
      <c r="A3950" s="2">
        <v>78227</v>
      </c>
      <c r="B3950" s="3" t="s">
        <v>19</v>
      </c>
      <c r="C3950" s="3" t="s">
        <v>20</v>
      </c>
      <c r="D3950" s="3" t="s">
        <v>4041</v>
      </c>
      <c r="E3950" s="3" t="s">
        <v>4042</v>
      </c>
      <c r="F3950" s="3" t="s">
        <v>3922</v>
      </c>
      <c r="G3950" s="3" t="s">
        <v>3947</v>
      </c>
      <c r="H3950" s="3" t="s">
        <v>4184</v>
      </c>
      <c r="I3950" s="4">
        <v>6.1</v>
      </c>
    </row>
    <row r="3951" spans="1:9" x14ac:dyDescent="0.2">
      <c r="A3951" s="2">
        <v>298906</v>
      </c>
      <c r="B3951" s="3" t="s">
        <v>19</v>
      </c>
      <c r="C3951" s="3" t="s">
        <v>20</v>
      </c>
      <c r="D3951" s="3" t="s">
        <v>4041</v>
      </c>
      <c r="E3951" s="3" t="s">
        <v>4042</v>
      </c>
      <c r="F3951" s="3" t="s">
        <v>3922</v>
      </c>
      <c r="G3951" s="3" t="s">
        <v>3947</v>
      </c>
      <c r="H3951" s="3" t="s">
        <v>4185</v>
      </c>
      <c r="I3951" s="4">
        <v>6.1</v>
      </c>
    </row>
    <row r="3952" spans="1:9" x14ac:dyDescent="0.2">
      <c r="A3952" s="2">
        <v>430290</v>
      </c>
      <c r="B3952" s="3" t="s">
        <v>19</v>
      </c>
      <c r="C3952" s="3" t="s">
        <v>20</v>
      </c>
      <c r="D3952" s="3" t="s">
        <v>4041</v>
      </c>
      <c r="E3952" s="3" t="s">
        <v>4042</v>
      </c>
      <c r="F3952" s="3" t="s">
        <v>3922</v>
      </c>
      <c r="G3952" s="3" t="s">
        <v>3947</v>
      </c>
      <c r="H3952" s="3" t="s">
        <v>4186</v>
      </c>
      <c r="I3952" s="4">
        <v>6.1</v>
      </c>
    </row>
    <row r="3953" spans="1:9" x14ac:dyDescent="0.2">
      <c r="A3953" s="2">
        <v>436559</v>
      </c>
      <c r="B3953" s="3" t="s">
        <v>19</v>
      </c>
      <c r="C3953" s="3" t="s">
        <v>20</v>
      </c>
      <c r="D3953" s="3" t="s">
        <v>4041</v>
      </c>
      <c r="E3953" s="3" t="s">
        <v>4042</v>
      </c>
      <c r="F3953" s="3" t="s">
        <v>3922</v>
      </c>
      <c r="G3953" s="3" t="s">
        <v>3947</v>
      </c>
      <c r="H3953" s="3" t="s">
        <v>4187</v>
      </c>
      <c r="I3953" s="4">
        <v>1.64</v>
      </c>
    </row>
    <row r="3954" spans="1:9" x14ac:dyDescent="0.2">
      <c r="A3954" s="2">
        <v>436561</v>
      </c>
      <c r="B3954" s="3" t="s">
        <v>19</v>
      </c>
      <c r="C3954" s="3" t="s">
        <v>20</v>
      </c>
      <c r="D3954" s="3" t="s">
        <v>4041</v>
      </c>
      <c r="E3954" s="3" t="s">
        <v>4042</v>
      </c>
      <c r="F3954" s="3" t="s">
        <v>3922</v>
      </c>
      <c r="G3954" s="3" t="s">
        <v>3947</v>
      </c>
      <c r="H3954" s="3" t="s">
        <v>4188</v>
      </c>
      <c r="I3954" s="4">
        <v>1.64</v>
      </c>
    </row>
    <row r="3955" spans="1:9" x14ac:dyDescent="0.2">
      <c r="A3955" s="2">
        <v>436564</v>
      </c>
      <c r="B3955" s="3" t="s">
        <v>19</v>
      </c>
      <c r="C3955" s="3" t="s">
        <v>20</v>
      </c>
      <c r="D3955" s="3" t="s">
        <v>4041</v>
      </c>
      <c r="E3955" s="3" t="s">
        <v>4042</v>
      </c>
      <c r="F3955" s="3" t="s">
        <v>3922</v>
      </c>
      <c r="G3955" s="3" t="s">
        <v>3947</v>
      </c>
      <c r="H3955" s="3" t="s">
        <v>4189</v>
      </c>
      <c r="I3955" s="4">
        <v>6.1</v>
      </c>
    </row>
    <row r="3956" spans="1:9" x14ac:dyDescent="0.2">
      <c r="A3956" s="2">
        <v>436567</v>
      </c>
      <c r="B3956" s="3" t="s">
        <v>19</v>
      </c>
      <c r="C3956" s="3" t="s">
        <v>20</v>
      </c>
      <c r="D3956" s="3" t="s">
        <v>4041</v>
      </c>
      <c r="E3956" s="3" t="s">
        <v>4042</v>
      </c>
      <c r="F3956" s="3" t="s">
        <v>3922</v>
      </c>
      <c r="G3956" s="3" t="s">
        <v>3947</v>
      </c>
      <c r="H3956" s="3" t="s">
        <v>4190</v>
      </c>
      <c r="I3956" s="4">
        <v>6.1</v>
      </c>
    </row>
    <row r="3957" spans="1:9" x14ac:dyDescent="0.2">
      <c r="A3957" s="2">
        <v>451234</v>
      </c>
      <c r="B3957" s="3" t="s">
        <v>19</v>
      </c>
      <c r="C3957" s="3" t="s">
        <v>20</v>
      </c>
      <c r="D3957" s="3" t="s">
        <v>4041</v>
      </c>
      <c r="E3957" s="3" t="s">
        <v>4042</v>
      </c>
      <c r="F3957" s="3" t="s">
        <v>3922</v>
      </c>
      <c r="G3957" s="3" t="s">
        <v>3947</v>
      </c>
      <c r="H3957" s="3" t="s">
        <v>4191</v>
      </c>
      <c r="I3957" s="4">
        <v>9.82</v>
      </c>
    </row>
    <row r="3958" spans="1:9" x14ac:dyDescent="0.2">
      <c r="A3958" s="2">
        <v>451241</v>
      </c>
      <c r="B3958" s="3" t="s">
        <v>19</v>
      </c>
      <c r="C3958" s="3" t="s">
        <v>20</v>
      </c>
      <c r="D3958" s="3" t="s">
        <v>4041</v>
      </c>
      <c r="E3958" s="3" t="s">
        <v>4042</v>
      </c>
      <c r="F3958" s="3" t="s">
        <v>3922</v>
      </c>
      <c r="G3958" s="3" t="s">
        <v>3947</v>
      </c>
      <c r="H3958" s="3" t="s">
        <v>4192</v>
      </c>
      <c r="I3958" s="4">
        <v>1.64</v>
      </c>
    </row>
    <row r="3959" spans="1:9" x14ac:dyDescent="0.2">
      <c r="A3959" s="2">
        <v>459346</v>
      </c>
      <c r="B3959" s="3" t="s">
        <v>19</v>
      </c>
      <c r="C3959" s="3" t="s">
        <v>20</v>
      </c>
      <c r="D3959" s="3" t="s">
        <v>4041</v>
      </c>
      <c r="E3959" s="3" t="s">
        <v>4042</v>
      </c>
      <c r="F3959" s="3" t="s">
        <v>3922</v>
      </c>
      <c r="G3959" s="3" t="s">
        <v>3947</v>
      </c>
      <c r="H3959" s="3" t="s">
        <v>4193</v>
      </c>
      <c r="I3959" s="4">
        <v>6.1</v>
      </c>
    </row>
    <row r="3960" spans="1:9" x14ac:dyDescent="0.2">
      <c r="A3960" s="2">
        <v>459531</v>
      </c>
      <c r="B3960" s="3" t="s">
        <v>19</v>
      </c>
      <c r="C3960" s="3" t="s">
        <v>20</v>
      </c>
      <c r="D3960" s="3" t="s">
        <v>4041</v>
      </c>
      <c r="E3960" s="3" t="s">
        <v>4042</v>
      </c>
      <c r="F3960" s="3" t="s">
        <v>3922</v>
      </c>
      <c r="G3960" s="3" t="s">
        <v>3947</v>
      </c>
      <c r="H3960" s="3" t="s">
        <v>4194</v>
      </c>
      <c r="I3960" s="4">
        <v>9.82</v>
      </c>
    </row>
    <row r="3961" spans="1:9" x14ac:dyDescent="0.2">
      <c r="A3961" s="2">
        <v>484510</v>
      </c>
      <c r="B3961" s="3" t="s">
        <v>19</v>
      </c>
      <c r="C3961" s="3" t="s">
        <v>20</v>
      </c>
      <c r="D3961" s="3" t="s">
        <v>4041</v>
      </c>
      <c r="E3961" s="3" t="s">
        <v>4042</v>
      </c>
      <c r="F3961" s="3" t="s">
        <v>3922</v>
      </c>
      <c r="G3961" s="3" t="s">
        <v>3947</v>
      </c>
      <c r="H3961" s="3" t="s">
        <v>4195</v>
      </c>
      <c r="I3961" s="4">
        <v>0.82</v>
      </c>
    </row>
    <row r="3962" spans="1:9" x14ac:dyDescent="0.2">
      <c r="A3962" s="2">
        <v>484511</v>
      </c>
      <c r="B3962" s="3" t="s">
        <v>19</v>
      </c>
      <c r="C3962" s="3" t="s">
        <v>20</v>
      </c>
      <c r="D3962" s="3" t="s">
        <v>4041</v>
      </c>
      <c r="E3962" s="3" t="s">
        <v>4042</v>
      </c>
      <c r="F3962" s="3" t="s">
        <v>3922</v>
      </c>
      <c r="G3962" s="3" t="s">
        <v>3947</v>
      </c>
      <c r="H3962" s="3" t="s">
        <v>4196</v>
      </c>
      <c r="I3962" s="4">
        <v>0.82</v>
      </c>
    </row>
    <row r="3963" spans="1:9" x14ac:dyDescent="0.2">
      <c r="A3963" s="2">
        <v>484586</v>
      </c>
      <c r="B3963" s="3" t="s">
        <v>19</v>
      </c>
      <c r="C3963" s="3" t="s">
        <v>20</v>
      </c>
      <c r="D3963" s="3" t="s">
        <v>4041</v>
      </c>
      <c r="E3963" s="3" t="s">
        <v>4042</v>
      </c>
      <c r="F3963" s="3" t="s">
        <v>3922</v>
      </c>
      <c r="G3963" s="3" t="s">
        <v>3947</v>
      </c>
      <c r="H3963" s="3" t="s">
        <v>4197</v>
      </c>
      <c r="I3963" s="4">
        <v>0.81</v>
      </c>
    </row>
    <row r="3964" spans="1:9" x14ac:dyDescent="0.2">
      <c r="A3964" s="2">
        <v>553718</v>
      </c>
      <c r="B3964" s="3" t="s">
        <v>19</v>
      </c>
      <c r="C3964" s="3" t="s">
        <v>20</v>
      </c>
      <c r="D3964" s="3" t="s">
        <v>4041</v>
      </c>
      <c r="E3964" s="3" t="s">
        <v>4042</v>
      </c>
      <c r="F3964" s="3" t="s">
        <v>3922</v>
      </c>
      <c r="G3964" s="3" t="s">
        <v>3947</v>
      </c>
      <c r="H3964" s="3" t="s">
        <v>4198</v>
      </c>
      <c r="I3964" s="4">
        <v>0.81</v>
      </c>
    </row>
    <row r="3965" spans="1:9" x14ac:dyDescent="0.2">
      <c r="A3965" s="2">
        <v>498595</v>
      </c>
      <c r="B3965" s="3" t="s">
        <v>19</v>
      </c>
      <c r="C3965" s="3" t="s">
        <v>20</v>
      </c>
      <c r="D3965" s="3" t="s">
        <v>4041</v>
      </c>
      <c r="E3965" s="3" t="s">
        <v>4042</v>
      </c>
      <c r="F3965" s="3" t="s">
        <v>3922</v>
      </c>
      <c r="G3965" s="3" t="s">
        <v>3947</v>
      </c>
      <c r="H3965" s="3" t="s">
        <v>4199</v>
      </c>
      <c r="I3965" s="4">
        <v>6.1</v>
      </c>
    </row>
    <row r="3966" spans="1:9" x14ac:dyDescent="0.2">
      <c r="A3966" s="2">
        <v>544801</v>
      </c>
      <c r="B3966" s="3" t="s">
        <v>19</v>
      </c>
      <c r="C3966" s="3" t="s">
        <v>20</v>
      </c>
      <c r="D3966" s="3" t="s">
        <v>4041</v>
      </c>
      <c r="E3966" s="3" t="s">
        <v>4042</v>
      </c>
      <c r="F3966" s="3" t="s">
        <v>3922</v>
      </c>
      <c r="G3966" s="3" t="s">
        <v>3947</v>
      </c>
      <c r="H3966" s="3" t="s">
        <v>4200</v>
      </c>
      <c r="I3966" s="4">
        <v>2.4</v>
      </c>
    </row>
    <row r="3967" spans="1:9" x14ac:dyDescent="0.2">
      <c r="A3967" s="2">
        <v>544838</v>
      </c>
      <c r="B3967" s="3" t="s">
        <v>19</v>
      </c>
      <c r="C3967" s="3" t="s">
        <v>20</v>
      </c>
      <c r="D3967" s="3" t="s">
        <v>4041</v>
      </c>
      <c r="E3967" s="3" t="s">
        <v>4042</v>
      </c>
      <c r="F3967" s="3" t="s">
        <v>3922</v>
      </c>
      <c r="G3967" s="3" t="s">
        <v>3947</v>
      </c>
      <c r="H3967" s="3" t="s">
        <v>4201</v>
      </c>
      <c r="I3967" s="4">
        <v>2.4</v>
      </c>
    </row>
    <row r="3968" spans="1:9" x14ac:dyDescent="0.2">
      <c r="A3968" s="2">
        <v>544844</v>
      </c>
      <c r="B3968" s="3" t="s">
        <v>19</v>
      </c>
      <c r="C3968" s="3" t="s">
        <v>20</v>
      </c>
      <c r="D3968" s="3" t="s">
        <v>4041</v>
      </c>
      <c r="E3968" s="3" t="s">
        <v>4042</v>
      </c>
      <c r="F3968" s="3" t="s">
        <v>3922</v>
      </c>
      <c r="G3968" s="3" t="s">
        <v>3947</v>
      </c>
      <c r="H3968" s="3" t="s">
        <v>4202</v>
      </c>
      <c r="I3968" s="4">
        <v>2.25</v>
      </c>
    </row>
    <row r="3969" spans="1:9" x14ac:dyDescent="0.2">
      <c r="A3969" s="2">
        <v>544846</v>
      </c>
      <c r="B3969" s="3" t="s">
        <v>19</v>
      </c>
      <c r="C3969" s="3" t="s">
        <v>20</v>
      </c>
      <c r="D3969" s="3" t="s">
        <v>4041</v>
      </c>
      <c r="E3969" s="3" t="s">
        <v>4042</v>
      </c>
      <c r="F3969" s="3" t="s">
        <v>3922</v>
      </c>
      <c r="G3969" s="3" t="s">
        <v>3947</v>
      </c>
      <c r="H3969" s="3" t="s">
        <v>4203</v>
      </c>
      <c r="I3969" s="4">
        <v>2.1</v>
      </c>
    </row>
    <row r="3970" spans="1:9" x14ac:dyDescent="0.2">
      <c r="A3970" s="2">
        <v>544848</v>
      </c>
      <c r="B3970" s="3" t="s">
        <v>19</v>
      </c>
      <c r="C3970" s="3" t="s">
        <v>20</v>
      </c>
      <c r="D3970" s="3" t="s">
        <v>4041</v>
      </c>
      <c r="E3970" s="3" t="s">
        <v>4042</v>
      </c>
      <c r="F3970" s="3" t="s">
        <v>3922</v>
      </c>
      <c r="G3970" s="3" t="s">
        <v>3947</v>
      </c>
      <c r="H3970" s="3" t="s">
        <v>4204</v>
      </c>
      <c r="I3970" s="4">
        <v>2.4</v>
      </c>
    </row>
    <row r="3971" spans="1:9" x14ac:dyDescent="0.2">
      <c r="A3971" s="2">
        <v>544851</v>
      </c>
      <c r="B3971" s="3" t="s">
        <v>19</v>
      </c>
      <c r="C3971" s="3" t="s">
        <v>20</v>
      </c>
      <c r="D3971" s="3" t="s">
        <v>4041</v>
      </c>
      <c r="E3971" s="3" t="s">
        <v>4042</v>
      </c>
      <c r="F3971" s="3" t="s">
        <v>3922</v>
      </c>
      <c r="G3971" s="3" t="s">
        <v>3947</v>
      </c>
      <c r="H3971" s="3" t="s">
        <v>4205</v>
      </c>
      <c r="I3971" s="4">
        <v>2.27</v>
      </c>
    </row>
    <row r="3972" spans="1:9" x14ac:dyDescent="0.2">
      <c r="A3972" s="2">
        <v>595845</v>
      </c>
      <c r="B3972" s="3" t="s">
        <v>19</v>
      </c>
      <c r="C3972" s="3" t="s">
        <v>20</v>
      </c>
      <c r="D3972" s="3" t="s">
        <v>4041</v>
      </c>
      <c r="E3972" s="3" t="s">
        <v>4042</v>
      </c>
      <c r="F3972" s="3" t="s">
        <v>3922</v>
      </c>
      <c r="G3972" s="3" t="s">
        <v>3947</v>
      </c>
      <c r="H3972" s="3" t="s">
        <v>4206</v>
      </c>
      <c r="I3972" s="4">
        <v>5.3</v>
      </c>
    </row>
    <row r="3973" spans="1:9" x14ac:dyDescent="0.2">
      <c r="A3973" s="2">
        <v>595849</v>
      </c>
      <c r="B3973" s="3" t="s">
        <v>19</v>
      </c>
      <c r="C3973" s="3" t="s">
        <v>20</v>
      </c>
      <c r="D3973" s="3" t="s">
        <v>4041</v>
      </c>
      <c r="E3973" s="3" t="s">
        <v>4042</v>
      </c>
      <c r="F3973" s="3" t="s">
        <v>3922</v>
      </c>
      <c r="G3973" s="3" t="s">
        <v>3947</v>
      </c>
      <c r="H3973" s="3" t="s">
        <v>4207</v>
      </c>
      <c r="I3973" s="4">
        <v>5.3</v>
      </c>
    </row>
    <row r="3974" spans="1:9" x14ac:dyDescent="0.2">
      <c r="A3974" s="2">
        <v>595853</v>
      </c>
      <c r="B3974" s="3" t="s">
        <v>19</v>
      </c>
      <c r="C3974" s="3" t="s">
        <v>20</v>
      </c>
      <c r="D3974" s="3" t="s">
        <v>4041</v>
      </c>
      <c r="E3974" s="3" t="s">
        <v>4042</v>
      </c>
      <c r="F3974" s="3" t="s">
        <v>3922</v>
      </c>
      <c r="G3974" s="3" t="s">
        <v>3947</v>
      </c>
      <c r="H3974" s="3" t="s">
        <v>4208</v>
      </c>
      <c r="I3974" s="4">
        <v>5.99</v>
      </c>
    </row>
    <row r="3975" spans="1:9" x14ac:dyDescent="0.2">
      <c r="A3975" s="2">
        <v>595858</v>
      </c>
      <c r="B3975" s="3" t="s">
        <v>19</v>
      </c>
      <c r="C3975" s="3" t="s">
        <v>20</v>
      </c>
      <c r="D3975" s="3" t="s">
        <v>4041</v>
      </c>
      <c r="E3975" s="3" t="s">
        <v>4042</v>
      </c>
      <c r="F3975" s="3" t="s">
        <v>3922</v>
      </c>
      <c r="G3975" s="3" t="s">
        <v>3947</v>
      </c>
      <c r="H3975" s="3" t="s">
        <v>4209</v>
      </c>
      <c r="I3975" s="4">
        <v>5.85</v>
      </c>
    </row>
    <row r="3976" spans="1:9" x14ac:dyDescent="0.2">
      <c r="A3976" s="2">
        <v>359396</v>
      </c>
      <c r="B3976" s="3" t="s">
        <v>19</v>
      </c>
      <c r="C3976" s="3" t="s">
        <v>20</v>
      </c>
      <c r="D3976" s="3" t="s">
        <v>4041</v>
      </c>
      <c r="E3976" s="3" t="s">
        <v>4042</v>
      </c>
      <c r="F3976" s="3" t="s">
        <v>3922</v>
      </c>
      <c r="G3976" s="3" t="s">
        <v>4210</v>
      </c>
      <c r="H3976" s="3" t="s">
        <v>4211</v>
      </c>
      <c r="I3976" s="4">
        <v>11.38</v>
      </c>
    </row>
    <row r="3977" spans="1:9" x14ac:dyDescent="0.2">
      <c r="A3977" s="2">
        <v>359400</v>
      </c>
      <c r="B3977" s="3" t="s">
        <v>19</v>
      </c>
      <c r="C3977" s="3" t="s">
        <v>20</v>
      </c>
      <c r="D3977" s="3" t="s">
        <v>4041</v>
      </c>
      <c r="E3977" s="3" t="s">
        <v>4042</v>
      </c>
      <c r="F3977" s="3" t="s">
        <v>3922</v>
      </c>
      <c r="G3977" s="3" t="s">
        <v>4210</v>
      </c>
      <c r="H3977" s="3" t="s">
        <v>4212</v>
      </c>
      <c r="I3977" s="4">
        <v>11.32</v>
      </c>
    </row>
    <row r="3978" spans="1:9" x14ac:dyDescent="0.2">
      <c r="A3978" s="2">
        <v>374740</v>
      </c>
      <c r="B3978" s="3" t="s">
        <v>19</v>
      </c>
      <c r="C3978" s="3" t="s">
        <v>20</v>
      </c>
      <c r="D3978" s="3" t="s">
        <v>4041</v>
      </c>
      <c r="E3978" s="3" t="s">
        <v>4042</v>
      </c>
      <c r="F3978" s="3" t="s">
        <v>3922</v>
      </c>
      <c r="G3978" s="3" t="s">
        <v>4210</v>
      </c>
      <c r="H3978" s="3" t="s">
        <v>4213</v>
      </c>
      <c r="I3978" s="4">
        <v>0.68</v>
      </c>
    </row>
    <row r="3979" spans="1:9" x14ac:dyDescent="0.2">
      <c r="A3979" s="2">
        <v>374749</v>
      </c>
      <c r="B3979" s="3" t="s">
        <v>19</v>
      </c>
      <c r="C3979" s="3" t="s">
        <v>20</v>
      </c>
      <c r="D3979" s="3" t="s">
        <v>4041</v>
      </c>
      <c r="E3979" s="3" t="s">
        <v>4042</v>
      </c>
      <c r="F3979" s="3" t="s">
        <v>3922</v>
      </c>
      <c r="G3979" s="3" t="s">
        <v>4210</v>
      </c>
      <c r="H3979" s="3" t="s">
        <v>4214</v>
      </c>
      <c r="I3979" s="4">
        <v>0.68</v>
      </c>
    </row>
    <row r="3980" spans="1:9" x14ac:dyDescent="0.2">
      <c r="A3980" s="2">
        <v>374754</v>
      </c>
      <c r="B3980" s="3" t="s">
        <v>19</v>
      </c>
      <c r="C3980" s="3" t="s">
        <v>20</v>
      </c>
      <c r="D3980" s="3" t="s">
        <v>4041</v>
      </c>
      <c r="E3980" s="3" t="s">
        <v>4042</v>
      </c>
      <c r="F3980" s="3" t="s">
        <v>3922</v>
      </c>
      <c r="G3980" s="3" t="s">
        <v>4210</v>
      </c>
      <c r="H3980" s="3" t="s">
        <v>4215</v>
      </c>
      <c r="I3980" s="4">
        <v>0.68</v>
      </c>
    </row>
    <row r="3981" spans="1:9" x14ac:dyDescent="0.2">
      <c r="A3981" s="2">
        <v>374761</v>
      </c>
      <c r="B3981" s="3" t="s">
        <v>19</v>
      </c>
      <c r="C3981" s="3" t="s">
        <v>20</v>
      </c>
      <c r="D3981" s="3" t="s">
        <v>4041</v>
      </c>
      <c r="E3981" s="3" t="s">
        <v>4042</v>
      </c>
      <c r="F3981" s="3" t="s">
        <v>3922</v>
      </c>
      <c r="G3981" s="3" t="s">
        <v>4210</v>
      </c>
      <c r="H3981" s="3" t="s">
        <v>4216</v>
      </c>
      <c r="I3981" s="4">
        <v>0.68</v>
      </c>
    </row>
    <row r="3982" spans="1:9" x14ac:dyDescent="0.2">
      <c r="A3982" s="2">
        <v>374762</v>
      </c>
      <c r="B3982" s="3" t="s">
        <v>19</v>
      </c>
      <c r="C3982" s="3" t="s">
        <v>20</v>
      </c>
      <c r="D3982" s="3" t="s">
        <v>4041</v>
      </c>
      <c r="E3982" s="3" t="s">
        <v>4042</v>
      </c>
      <c r="F3982" s="3" t="s">
        <v>3922</v>
      </c>
      <c r="G3982" s="3" t="s">
        <v>4210</v>
      </c>
      <c r="H3982" s="3" t="s">
        <v>4217</v>
      </c>
      <c r="I3982" s="4">
        <v>0.68</v>
      </c>
    </row>
    <row r="3983" spans="1:9" x14ac:dyDescent="0.2">
      <c r="A3983" s="2">
        <v>374770</v>
      </c>
      <c r="B3983" s="3" t="s">
        <v>19</v>
      </c>
      <c r="C3983" s="3" t="s">
        <v>20</v>
      </c>
      <c r="D3983" s="3" t="s">
        <v>4041</v>
      </c>
      <c r="E3983" s="3" t="s">
        <v>4042</v>
      </c>
      <c r="F3983" s="3" t="s">
        <v>3922</v>
      </c>
      <c r="G3983" s="3" t="s">
        <v>4210</v>
      </c>
      <c r="H3983" s="3" t="s">
        <v>4218</v>
      </c>
      <c r="I3983" s="4">
        <v>0.68</v>
      </c>
    </row>
    <row r="3984" spans="1:9" x14ac:dyDescent="0.2">
      <c r="A3984" s="2">
        <v>394104</v>
      </c>
      <c r="B3984" s="3" t="s">
        <v>19</v>
      </c>
      <c r="C3984" s="3" t="s">
        <v>20</v>
      </c>
      <c r="D3984" s="3" t="s">
        <v>4041</v>
      </c>
      <c r="E3984" s="3" t="s">
        <v>4042</v>
      </c>
      <c r="F3984" s="3" t="s">
        <v>3922</v>
      </c>
      <c r="G3984" s="3" t="s">
        <v>4210</v>
      </c>
      <c r="H3984" s="3" t="s">
        <v>4219</v>
      </c>
      <c r="I3984" s="4">
        <v>0.68</v>
      </c>
    </row>
    <row r="3985" spans="1:9" x14ac:dyDescent="0.2">
      <c r="A3985" s="2">
        <v>394112</v>
      </c>
      <c r="B3985" s="3" t="s">
        <v>19</v>
      </c>
      <c r="C3985" s="3" t="s">
        <v>20</v>
      </c>
      <c r="D3985" s="3" t="s">
        <v>4041</v>
      </c>
      <c r="E3985" s="3" t="s">
        <v>4042</v>
      </c>
      <c r="F3985" s="3" t="s">
        <v>3922</v>
      </c>
      <c r="G3985" s="3" t="s">
        <v>4210</v>
      </c>
      <c r="H3985" s="3" t="s">
        <v>4220</v>
      </c>
      <c r="I3985" s="4">
        <v>0.81</v>
      </c>
    </row>
    <row r="3986" spans="1:9" x14ac:dyDescent="0.2">
      <c r="A3986" s="2">
        <v>394128</v>
      </c>
      <c r="B3986" s="3" t="s">
        <v>19</v>
      </c>
      <c r="C3986" s="3" t="s">
        <v>20</v>
      </c>
      <c r="D3986" s="3" t="s">
        <v>4041</v>
      </c>
      <c r="E3986" s="3" t="s">
        <v>4042</v>
      </c>
      <c r="F3986" s="3" t="s">
        <v>3922</v>
      </c>
      <c r="G3986" s="3" t="s">
        <v>4210</v>
      </c>
      <c r="H3986" s="3" t="s">
        <v>4221</v>
      </c>
      <c r="I3986" s="4">
        <v>0.7</v>
      </c>
    </row>
    <row r="3987" spans="1:9" x14ac:dyDescent="0.2">
      <c r="A3987" s="2">
        <v>481043</v>
      </c>
      <c r="B3987" s="3" t="s">
        <v>19</v>
      </c>
      <c r="C3987" s="3" t="s">
        <v>20</v>
      </c>
      <c r="D3987" s="3" t="s">
        <v>4041</v>
      </c>
      <c r="E3987" s="3" t="s">
        <v>4042</v>
      </c>
      <c r="F3987" s="3" t="s">
        <v>3922</v>
      </c>
      <c r="G3987" s="3" t="s">
        <v>4210</v>
      </c>
      <c r="H3987" s="3" t="s">
        <v>4222</v>
      </c>
      <c r="I3987" s="4">
        <v>8.0299999999999994</v>
      </c>
    </row>
    <row r="3988" spans="1:9" x14ac:dyDescent="0.2">
      <c r="A3988" s="2">
        <v>481044</v>
      </c>
      <c r="B3988" s="3" t="s">
        <v>19</v>
      </c>
      <c r="C3988" s="3" t="s">
        <v>20</v>
      </c>
      <c r="D3988" s="3" t="s">
        <v>4041</v>
      </c>
      <c r="E3988" s="3" t="s">
        <v>4042</v>
      </c>
      <c r="F3988" s="3" t="s">
        <v>3922</v>
      </c>
      <c r="G3988" s="3" t="s">
        <v>4210</v>
      </c>
      <c r="H3988" s="3" t="s">
        <v>4223</v>
      </c>
      <c r="I3988" s="4">
        <v>8.3000000000000007</v>
      </c>
    </row>
    <row r="3989" spans="1:9" x14ac:dyDescent="0.2">
      <c r="A3989" s="2">
        <v>481047</v>
      </c>
      <c r="B3989" s="3" t="s">
        <v>19</v>
      </c>
      <c r="C3989" s="3" t="s">
        <v>20</v>
      </c>
      <c r="D3989" s="3" t="s">
        <v>4041</v>
      </c>
      <c r="E3989" s="3" t="s">
        <v>4042</v>
      </c>
      <c r="F3989" s="3" t="s">
        <v>3922</v>
      </c>
      <c r="G3989" s="3" t="s">
        <v>4210</v>
      </c>
      <c r="H3989" s="3" t="s">
        <v>4224</v>
      </c>
      <c r="I3989" s="4">
        <v>8.0299999999999994</v>
      </c>
    </row>
    <row r="3990" spans="1:9" x14ac:dyDescent="0.2">
      <c r="A3990" s="2">
        <v>481048</v>
      </c>
      <c r="B3990" s="3" t="s">
        <v>19</v>
      </c>
      <c r="C3990" s="3" t="s">
        <v>20</v>
      </c>
      <c r="D3990" s="3" t="s">
        <v>4041</v>
      </c>
      <c r="E3990" s="3" t="s">
        <v>4042</v>
      </c>
      <c r="F3990" s="3" t="s">
        <v>3922</v>
      </c>
      <c r="G3990" s="3" t="s">
        <v>4210</v>
      </c>
      <c r="H3990" s="3" t="s">
        <v>4225</v>
      </c>
      <c r="I3990" s="4">
        <v>8.0299999999999994</v>
      </c>
    </row>
    <row r="3991" spans="1:9" x14ac:dyDescent="0.2">
      <c r="A3991" s="2">
        <v>481049</v>
      </c>
      <c r="B3991" s="3" t="s">
        <v>19</v>
      </c>
      <c r="C3991" s="3" t="s">
        <v>20</v>
      </c>
      <c r="D3991" s="3" t="s">
        <v>4041</v>
      </c>
      <c r="E3991" s="3" t="s">
        <v>4042</v>
      </c>
      <c r="F3991" s="3" t="s">
        <v>3922</v>
      </c>
      <c r="G3991" s="3" t="s">
        <v>4210</v>
      </c>
      <c r="H3991" s="3" t="s">
        <v>4226</v>
      </c>
      <c r="I3991" s="4">
        <v>8.0299999999999994</v>
      </c>
    </row>
    <row r="3992" spans="1:9" x14ac:dyDescent="0.2">
      <c r="A3992" s="2">
        <v>481052</v>
      </c>
      <c r="B3992" s="3" t="s">
        <v>19</v>
      </c>
      <c r="C3992" s="3" t="s">
        <v>20</v>
      </c>
      <c r="D3992" s="3" t="s">
        <v>4041</v>
      </c>
      <c r="E3992" s="3" t="s">
        <v>4042</v>
      </c>
      <c r="F3992" s="3" t="s">
        <v>3922</v>
      </c>
      <c r="G3992" s="3" t="s">
        <v>4210</v>
      </c>
      <c r="H3992" s="3" t="s">
        <v>4227</v>
      </c>
      <c r="I3992" s="4">
        <v>8.3000000000000007</v>
      </c>
    </row>
    <row r="3993" spans="1:9" x14ac:dyDescent="0.2">
      <c r="A3993" s="2">
        <v>481050</v>
      </c>
      <c r="B3993" s="3" t="s">
        <v>19</v>
      </c>
      <c r="C3993" s="3" t="s">
        <v>20</v>
      </c>
      <c r="D3993" s="3" t="s">
        <v>4041</v>
      </c>
      <c r="E3993" s="3" t="s">
        <v>4042</v>
      </c>
      <c r="F3993" s="3" t="s">
        <v>3922</v>
      </c>
      <c r="G3993" s="3" t="s">
        <v>4210</v>
      </c>
      <c r="H3993" s="3" t="s">
        <v>4228</v>
      </c>
      <c r="I3993" s="4">
        <v>8.3000000000000007</v>
      </c>
    </row>
    <row r="3994" spans="1:9" x14ac:dyDescent="0.2">
      <c r="A3994" s="2">
        <v>481053</v>
      </c>
      <c r="B3994" s="3" t="s">
        <v>19</v>
      </c>
      <c r="C3994" s="3" t="s">
        <v>20</v>
      </c>
      <c r="D3994" s="3" t="s">
        <v>4041</v>
      </c>
      <c r="E3994" s="3" t="s">
        <v>4042</v>
      </c>
      <c r="F3994" s="3" t="s">
        <v>3922</v>
      </c>
      <c r="G3994" s="3" t="s">
        <v>4210</v>
      </c>
      <c r="H3994" s="3" t="s">
        <v>4229</v>
      </c>
      <c r="I3994" s="4">
        <v>8.0299999999999994</v>
      </c>
    </row>
    <row r="3995" spans="1:9" x14ac:dyDescent="0.2">
      <c r="A3995" s="2">
        <v>481056</v>
      </c>
      <c r="B3995" s="3" t="s">
        <v>19</v>
      </c>
      <c r="C3995" s="3" t="s">
        <v>20</v>
      </c>
      <c r="D3995" s="3" t="s">
        <v>4041</v>
      </c>
      <c r="E3995" s="3" t="s">
        <v>4042</v>
      </c>
      <c r="F3995" s="3" t="s">
        <v>3922</v>
      </c>
      <c r="G3995" s="3" t="s">
        <v>4210</v>
      </c>
      <c r="H3995" s="3" t="s">
        <v>4230</v>
      </c>
      <c r="I3995" s="4">
        <v>8.0299999999999994</v>
      </c>
    </row>
    <row r="3996" spans="1:9" x14ac:dyDescent="0.2">
      <c r="A3996" s="2">
        <v>481054</v>
      </c>
      <c r="B3996" s="3" t="s">
        <v>19</v>
      </c>
      <c r="C3996" s="3" t="s">
        <v>20</v>
      </c>
      <c r="D3996" s="3" t="s">
        <v>4041</v>
      </c>
      <c r="E3996" s="3" t="s">
        <v>4042</v>
      </c>
      <c r="F3996" s="3" t="s">
        <v>3922</v>
      </c>
      <c r="G3996" s="3" t="s">
        <v>4210</v>
      </c>
      <c r="H3996" s="3" t="s">
        <v>4231</v>
      </c>
      <c r="I3996" s="4">
        <v>8.0299999999999994</v>
      </c>
    </row>
    <row r="3997" spans="1:9" x14ac:dyDescent="0.2">
      <c r="A3997" s="2">
        <v>481057</v>
      </c>
      <c r="B3997" s="3" t="s">
        <v>19</v>
      </c>
      <c r="C3997" s="3" t="s">
        <v>20</v>
      </c>
      <c r="D3997" s="3" t="s">
        <v>4041</v>
      </c>
      <c r="E3997" s="3" t="s">
        <v>4042</v>
      </c>
      <c r="F3997" s="3" t="s">
        <v>3922</v>
      </c>
      <c r="G3997" s="3" t="s">
        <v>4210</v>
      </c>
      <c r="H3997" s="3" t="s">
        <v>4232</v>
      </c>
      <c r="I3997" s="4">
        <v>7.89</v>
      </c>
    </row>
    <row r="3998" spans="1:9" x14ac:dyDescent="0.2">
      <c r="A3998" s="2">
        <v>481065</v>
      </c>
      <c r="B3998" s="3" t="s">
        <v>19</v>
      </c>
      <c r="C3998" s="3" t="s">
        <v>20</v>
      </c>
      <c r="D3998" s="3" t="s">
        <v>4041</v>
      </c>
      <c r="E3998" s="3" t="s">
        <v>4042</v>
      </c>
      <c r="F3998" s="3" t="s">
        <v>3922</v>
      </c>
      <c r="G3998" s="3" t="s">
        <v>4210</v>
      </c>
      <c r="H3998" s="3" t="s">
        <v>4233</v>
      </c>
      <c r="I3998" s="4">
        <v>8.0299999999999994</v>
      </c>
    </row>
    <row r="3999" spans="1:9" x14ac:dyDescent="0.2">
      <c r="A3999" s="2">
        <v>481067</v>
      </c>
      <c r="B3999" s="3" t="s">
        <v>19</v>
      </c>
      <c r="C3999" s="3" t="s">
        <v>20</v>
      </c>
      <c r="D3999" s="3" t="s">
        <v>4041</v>
      </c>
      <c r="E3999" s="3" t="s">
        <v>4042</v>
      </c>
      <c r="F3999" s="3" t="s">
        <v>3922</v>
      </c>
      <c r="G3999" s="3" t="s">
        <v>4210</v>
      </c>
      <c r="H3999" s="3" t="s">
        <v>4234</v>
      </c>
      <c r="I3999" s="4">
        <v>8.0299999999999994</v>
      </c>
    </row>
    <row r="4000" spans="1:9" x14ac:dyDescent="0.2">
      <c r="A4000" s="2">
        <v>481066</v>
      </c>
      <c r="B4000" s="3" t="s">
        <v>19</v>
      </c>
      <c r="C4000" s="3" t="s">
        <v>20</v>
      </c>
      <c r="D4000" s="3" t="s">
        <v>4041</v>
      </c>
      <c r="E4000" s="3" t="s">
        <v>4042</v>
      </c>
      <c r="F4000" s="3" t="s">
        <v>3922</v>
      </c>
      <c r="G4000" s="3" t="s">
        <v>4210</v>
      </c>
      <c r="H4000" s="3" t="s">
        <v>4235</v>
      </c>
      <c r="I4000" s="4">
        <v>8.0299999999999994</v>
      </c>
    </row>
    <row r="4001" spans="1:9" x14ac:dyDescent="0.2">
      <c r="A4001" s="2">
        <v>481069</v>
      </c>
      <c r="B4001" s="3" t="s">
        <v>19</v>
      </c>
      <c r="C4001" s="3" t="s">
        <v>20</v>
      </c>
      <c r="D4001" s="3" t="s">
        <v>4041</v>
      </c>
      <c r="E4001" s="3" t="s">
        <v>4042</v>
      </c>
      <c r="F4001" s="3" t="s">
        <v>3922</v>
      </c>
      <c r="G4001" s="3" t="s">
        <v>4210</v>
      </c>
      <c r="H4001" s="3" t="s">
        <v>4236</v>
      </c>
      <c r="I4001" s="4">
        <v>8.0299999999999994</v>
      </c>
    </row>
    <row r="4002" spans="1:9" x14ac:dyDescent="0.2">
      <c r="A4002" s="2">
        <v>481345</v>
      </c>
      <c r="B4002" s="3" t="s">
        <v>19</v>
      </c>
      <c r="C4002" s="3" t="s">
        <v>20</v>
      </c>
      <c r="D4002" s="3" t="s">
        <v>4041</v>
      </c>
      <c r="E4002" s="3" t="s">
        <v>4042</v>
      </c>
      <c r="F4002" s="3" t="s">
        <v>3922</v>
      </c>
      <c r="G4002" s="3" t="s">
        <v>4210</v>
      </c>
      <c r="H4002" s="3" t="s">
        <v>4237</v>
      </c>
      <c r="I4002" s="4">
        <v>8.0299999999999994</v>
      </c>
    </row>
    <row r="4003" spans="1:9" x14ac:dyDescent="0.2">
      <c r="A4003" s="2">
        <v>583598</v>
      </c>
      <c r="B4003" s="3" t="s">
        <v>19</v>
      </c>
      <c r="C4003" s="3" t="s">
        <v>20</v>
      </c>
      <c r="D4003" s="3" t="s">
        <v>4041</v>
      </c>
      <c r="E4003" s="3" t="s">
        <v>4042</v>
      </c>
      <c r="F4003" s="3" t="s">
        <v>3922</v>
      </c>
      <c r="G4003" s="3" t="s">
        <v>4210</v>
      </c>
      <c r="H4003" s="3" t="s">
        <v>4238</v>
      </c>
      <c r="I4003" s="4">
        <v>2.17</v>
      </c>
    </row>
    <row r="4004" spans="1:9" x14ac:dyDescent="0.2">
      <c r="A4004" s="2">
        <v>583603</v>
      </c>
      <c r="B4004" s="3" t="s">
        <v>19</v>
      </c>
      <c r="C4004" s="3" t="s">
        <v>20</v>
      </c>
      <c r="D4004" s="3" t="s">
        <v>4041</v>
      </c>
      <c r="E4004" s="3" t="s">
        <v>4042</v>
      </c>
      <c r="F4004" s="3" t="s">
        <v>3922</v>
      </c>
      <c r="G4004" s="3" t="s">
        <v>4210</v>
      </c>
      <c r="H4004" s="3" t="s">
        <v>4238</v>
      </c>
      <c r="I4004" s="4">
        <v>2.2000000000000002</v>
      </c>
    </row>
    <row r="4005" spans="1:9" x14ac:dyDescent="0.2">
      <c r="A4005" s="2">
        <v>449398</v>
      </c>
      <c r="B4005" s="3" t="s">
        <v>19</v>
      </c>
      <c r="C4005" s="3" t="s">
        <v>20</v>
      </c>
      <c r="D4005" s="3" t="s">
        <v>4041</v>
      </c>
      <c r="E4005" s="3" t="s">
        <v>4042</v>
      </c>
      <c r="F4005" s="3" t="s">
        <v>3922</v>
      </c>
      <c r="G4005" s="3" t="s">
        <v>4239</v>
      </c>
      <c r="H4005" s="3" t="s">
        <v>4240</v>
      </c>
      <c r="I4005" s="4">
        <v>2.93</v>
      </c>
    </row>
    <row r="4006" spans="1:9" x14ac:dyDescent="0.2">
      <c r="A4006" s="2">
        <v>449399</v>
      </c>
      <c r="B4006" s="3" t="s">
        <v>19</v>
      </c>
      <c r="C4006" s="3" t="s">
        <v>20</v>
      </c>
      <c r="D4006" s="3" t="s">
        <v>4041</v>
      </c>
      <c r="E4006" s="3" t="s">
        <v>4042</v>
      </c>
      <c r="F4006" s="3" t="s">
        <v>3922</v>
      </c>
      <c r="G4006" s="3" t="s">
        <v>4239</v>
      </c>
      <c r="H4006" s="3" t="s">
        <v>4241</v>
      </c>
      <c r="I4006" s="4">
        <v>2.93</v>
      </c>
    </row>
    <row r="4007" spans="1:9" x14ac:dyDescent="0.2">
      <c r="A4007" s="2">
        <v>449401</v>
      </c>
      <c r="B4007" s="3" t="s">
        <v>19</v>
      </c>
      <c r="C4007" s="3" t="s">
        <v>20</v>
      </c>
      <c r="D4007" s="3" t="s">
        <v>4041</v>
      </c>
      <c r="E4007" s="3" t="s">
        <v>4042</v>
      </c>
      <c r="F4007" s="3" t="s">
        <v>3922</v>
      </c>
      <c r="G4007" s="3" t="s">
        <v>4239</v>
      </c>
      <c r="H4007" s="3" t="s">
        <v>4242</v>
      </c>
      <c r="I4007" s="4">
        <v>2.93</v>
      </c>
    </row>
    <row r="4008" spans="1:9" x14ac:dyDescent="0.2">
      <c r="A4008" s="2">
        <v>457201</v>
      </c>
      <c r="B4008" s="3" t="s">
        <v>19</v>
      </c>
      <c r="C4008" s="3" t="s">
        <v>20</v>
      </c>
      <c r="D4008" s="3" t="s">
        <v>4041</v>
      </c>
      <c r="E4008" s="3" t="s">
        <v>4042</v>
      </c>
      <c r="F4008" s="3" t="s">
        <v>3922</v>
      </c>
      <c r="G4008" s="3" t="s">
        <v>4239</v>
      </c>
      <c r="H4008" s="3" t="s">
        <v>4243</v>
      </c>
      <c r="I4008" s="4">
        <v>4.37</v>
      </c>
    </row>
    <row r="4009" spans="1:9" x14ac:dyDescent="0.2">
      <c r="A4009" s="2">
        <v>457210</v>
      </c>
      <c r="B4009" s="3" t="s">
        <v>19</v>
      </c>
      <c r="C4009" s="3" t="s">
        <v>20</v>
      </c>
      <c r="D4009" s="3" t="s">
        <v>4041</v>
      </c>
      <c r="E4009" s="3" t="s">
        <v>4042</v>
      </c>
      <c r="F4009" s="3" t="s">
        <v>3922</v>
      </c>
      <c r="G4009" s="3" t="s">
        <v>4239</v>
      </c>
      <c r="H4009" s="3" t="s">
        <v>4244</v>
      </c>
      <c r="I4009" s="4">
        <v>4.37</v>
      </c>
    </row>
    <row r="4010" spans="1:9" x14ac:dyDescent="0.2">
      <c r="A4010" s="2">
        <v>518421</v>
      </c>
      <c r="B4010" s="3" t="s">
        <v>19</v>
      </c>
      <c r="C4010" s="3" t="s">
        <v>20</v>
      </c>
      <c r="D4010" s="3" t="s">
        <v>4041</v>
      </c>
      <c r="E4010" s="3" t="s">
        <v>4042</v>
      </c>
      <c r="F4010" s="3" t="s">
        <v>3922</v>
      </c>
      <c r="G4010" s="3" t="s">
        <v>4239</v>
      </c>
      <c r="H4010" s="3" t="s">
        <v>4245</v>
      </c>
      <c r="I4010" s="4">
        <v>4.37</v>
      </c>
    </row>
    <row r="4011" spans="1:9" x14ac:dyDescent="0.2">
      <c r="A4011" s="2">
        <v>518444</v>
      </c>
      <c r="B4011" s="3" t="s">
        <v>19</v>
      </c>
      <c r="C4011" s="3" t="s">
        <v>20</v>
      </c>
      <c r="D4011" s="3" t="s">
        <v>4041</v>
      </c>
      <c r="E4011" s="3" t="s">
        <v>4042</v>
      </c>
      <c r="F4011" s="3" t="s">
        <v>3922</v>
      </c>
      <c r="G4011" s="3" t="s">
        <v>4239</v>
      </c>
      <c r="H4011" s="3" t="s">
        <v>4246</v>
      </c>
      <c r="I4011" s="4">
        <v>4.37</v>
      </c>
    </row>
    <row r="4012" spans="1:9" x14ac:dyDescent="0.2">
      <c r="A4012" s="2">
        <v>518445</v>
      </c>
      <c r="B4012" s="3" t="s">
        <v>19</v>
      </c>
      <c r="C4012" s="3" t="s">
        <v>20</v>
      </c>
      <c r="D4012" s="3" t="s">
        <v>4041</v>
      </c>
      <c r="E4012" s="3" t="s">
        <v>4042</v>
      </c>
      <c r="F4012" s="3" t="s">
        <v>3922</v>
      </c>
      <c r="G4012" s="3" t="s">
        <v>4239</v>
      </c>
      <c r="H4012" s="3" t="s">
        <v>4247</v>
      </c>
      <c r="I4012" s="4">
        <v>4.37</v>
      </c>
    </row>
    <row r="4013" spans="1:9" x14ac:dyDescent="0.2">
      <c r="A4013" s="2">
        <v>531592</v>
      </c>
      <c r="B4013" s="3" t="s">
        <v>19</v>
      </c>
      <c r="C4013" s="3" t="s">
        <v>20</v>
      </c>
      <c r="D4013" s="3" t="s">
        <v>4041</v>
      </c>
      <c r="E4013" s="3" t="s">
        <v>4042</v>
      </c>
      <c r="F4013" s="3" t="s">
        <v>3922</v>
      </c>
      <c r="G4013" s="3" t="s">
        <v>4239</v>
      </c>
      <c r="H4013" s="3" t="s">
        <v>4248</v>
      </c>
      <c r="I4013" s="4">
        <v>4.37</v>
      </c>
    </row>
    <row r="4014" spans="1:9" x14ac:dyDescent="0.2">
      <c r="A4014" s="2">
        <v>531594</v>
      </c>
      <c r="B4014" s="3" t="s">
        <v>19</v>
      </c>
      <c r="C4014" s="3" t="s">
        <v>20</v>
      </c>
      <c r="D4014" s="3" t="s">
        <v>4041</v>
      </c>
      <c r="E4014" s="3" t="s">
        <v>4042</v>
      </c>
      <c r="F4014" s="3" t="s">
        <v>3922</v>
      </c>
      <c r="G4014" s="3" t="s">
        <v>4239</v>
      </c>
      <c r="H4014" s="3" t="s">
        <v>4249</v>
      </c>
      <c r="I4014" s="4">
        <v>4.37</v>
      </c>
    </row>
    <row r="4015" spans="1:9" x14ac:dyDescent="0.2">
      <c r="A4015" s="2">
        <v>531595</v>
      </c>
      <c r="B4015" s="3" t="s">
        <v>19</v>
      </c>
      <c r="C4015" s="3" t="s">
        <v>20</v>
      </c>
      <c r="D4015" s="3" t="s">
        <v>4041</v>
      </c>
      <c r="E4015" s="3" t="s">
        <v>4042</v>
      </c>
      <c r="F4015" s="3" t="s">
        <v>3922</v>
      </c>
      <c r="G4015" s="3" t="s">
        <v>4239</v>
      </c>
      <c r="H4015" s="3" t="s">
        <v>4250</v>
      </c>
      <c r="I4015" s="4">
        <v>4.32</v>
      </c>
    </row>
    <row r="4016" spans="1:9" x14ac:dyDescent="0.2">
      <c r="A4016" s="2">
        <v>531597</v>
      </c>
      <c r="B4016" s="3" t="s">
        <v>19</v>
      </c>
      <c r="C4016" s="3" t="s">
        <v>20</v>
      </c>
      <c r="D4016" s="3" t="s">
        <v>4041</v>
      </c>
      <c r="E4016" s="3" t="s">
        <v>4042</v>
      </c>
      <c r="F4016" s="3" t="s">
        <v>3922</v>
      </c>
      <c r="G4016" s="3" t="s">
        <v>4239</v>
      </c>
      <c r="H4016" s="3" t="s">
        <v>4251</v>
      </c>
      <c r="I4016" s="4">
        <v>4.37</v>
      </c>
    </row>
    <row r="4017" spans="1:9" x14ac:dyDescent="0.2">
      <c r="A4017" s="2">
        <v>536514</v>
      </c>
      <c r="B4017" s="3" t="s">
        <v>19</v>
      </c>
      <c r="C4017" s="3" t="s">
        <v>20</v>
      </c>
      <c r="D4017" s="3" t="s">
        <v>4041</v>
      </c>
      <c r="E4017" s="3" t="s">
        <v>4042</v>
      </c>
      <c r="F4017" s="3" t="s">
        <v>3922</v>
      </c>
      <c r="G4017" s="3" t="s">
        <v>4239</v>
      </c>
      <c r="H4017" s="3" t="s">
        <v>4252</v>
      </c>
      <c r="I4017" s="4">
        <v>4.32</v>
      </c>
    </row>
    <row r="4018" spans="1:9" x14ac:dyDescent="0.2">
      <c r="A4018" s="2">
        <v>536515</v>
      </c>
      <c r="B4018" s="3" t="s">
        <v>19</v>
      </c>
      <c r="C4018" s="3" t="s">
        <v>20</v>
      </c>
      <c r="D4018" s="3" t="s">
        <v>4041</v>
      </c>
      <c r="E4018" s="3" t="s">
        <v>4042</v>
      </c>
      <c r="F4018" s="3" t="s">
        <v>3922</v>
      </c>
      <c r="G4018" s="3" t="s">
        <v>4239</v>
      </c>
      <c r="H4018" s="3" t="s">
        <v>4253</v>
      </c>
      <c r="I4018" s="4">
        <v>4.32</v>
      </c>
    </row>
    <row r="4019" spans="1:9" x14ac:dyDescent="0.2">
      <c r="A4019" s="2">
        <v>536876</v>
      </c>
      <c r="B4019" s="3" t="s">
        <v>19</v>
      </c>
      <c r="C4019" s="3" t="s">
        <v>20</v>
      </c>
      <c r="D4019" s="3" t="s">
        <v>4041</v>
      </c>
      <c r="E4019" s="3" t="s">
        <v>4042</v>
      </c>
      <c r="F4019" s="3" t="s">
        <v>3922</v>
      </c>
      <c r="G4019" s="3" t="s">
        <v>4239</v>
      </c>
      <c r="H4019" s="3" t="s">
        <v>4254</v>
      </c>
      <c r="I4019" s="4">
        <v>4.37</v>
      </c>
    </row>
    <row r="4020" spans="1:9" x14ac:dyDescent="0.2">
      <c r="A4020" s="2">
        <v>513530</v>
      </c>
      <c r="B4020" s="3" t="s">
        <v>19</v>
      </c>
      <c r="C4020" s="3" t="s">
        <v>20</v>
      </c>
      <c r="D4020" s="3" t="s">
        <v>4041</v>
      </c>
      <c r="E4020" s="3" t="s">
        <v>4042</v>
      </c>
      <c r="F4020" s="3" t="s">
        <v>72</v>
      </c>
      <c r="G4020" s="3" t="s">
        <v>3893</v>
      </c>
      <c r="H4020" s="3" t="s">
        <v>4255</v>
      </c>
      <c r="I4020" s="4">
        <v>3.63</v>
      </c>
    </row>
    <row r="4021" spans="1:9" x14ac:dyDescent="0.2">
      <c r="A4021" s="2">
        <v>513529</v>
      </c>
      <c r="B4021" s="3" t="s">
        <v>19</v>
      </c>
      <c r="C4021" s="3" t="s">
        <v>20</v>
      </c>
      <c r="D4021" s="3" t="s">
        <v>4041</v>
      </c>
      <c r="E4021" s="3" t="s">
        <v>4042</v>
      </c>
      <c r="F4021" s="3" t="s">
        <v>72</v>
      </c>
      <c r="G4021" s="3" t="s">
        <v>3893</v>
      </c>
      <c r="H4021" s="3" t="s">
        <v>4256</v>
      </c>
      <c r="I4021" s="4">
        <v>0.77</v>
      </c>
    </row>
    <row r="4022" spans="1:9" x14ac:dyDescent="0.2">
      <c r="A4022" s="2">
        <v>513531</v>
      </c>
      <c r="B4022" s="3" t="s">
        <v>19</v>
      </c>
      <c r="C4022" s="3" t="s">
        <v>20</v>
      </c>
      <c r="D4022" s="3" t="s">
        <v>4041</v>
      </c>
      <c r="E4022" s="3" t="s">
        <v>4042</v>
      </c>
      <c r="F4022" s="3" t="s">
        <v>72</v>
      </c>
      <c r="G4022" s="3" t="s">
        <v>3893</v>
      </c>
      <c r="H4022" s="3" t="s">
        <v>4257</v>
      </c>
      <c r="I4022" s="4">
        <v>3.63</v>
      </c>
    </row>
    <row r="4023" spans="1:9" x14ac:dyDescent="0.2">
      <c r="A4023" s="2">
        <v>513532</v>
      </c>
      <c r="B4023" s="3" t="s">
        <v>19</v>
      </c>
      <c r="C4023" s="3" t="s">
        <v>20</v>
      </c>
      <c r="D4023" s="3" t="s">
        <v>4041</v>
      </c>
      <c r="E4023" s="3" t="s">
        <v>4042</v>
      </c>
      <c r="F4023" s="3" t="s">
        <v>72</v>
      </c>
      <c r="G4023" s="3" t="s">
        <v>3893</v>
      </c>
      <c r="H4023" s="3" t="s">
        <v>4258</v>
      </c>
      <c r="I4023" s="4">
        <v>3.63</v>
      </c>
    </row>
    <row r="4024" spans="1:9" x14ac:dyDescent="0.2">
      <c r="A4024" s="2">
        <v>513534</v>
      </c>
      <c r="B4024" s="3" t="s">
        <v>19</v>
      </c>
      <c r="C4024" s="3" t="s">
        <v>20</v>
      </c>
      <c r="D4024" s="3" t="s">
        <v>4041</v>
      </c>
      <c r="E4024" s="3" t="s">
        <v>4042</v>
      </c>
      <c r="F4024" s="3" t="s">
        <v>72</v>
      </c>
      <c r="G4024" s="3" t="s">
        <v>3893</v>
      </c>
      <c r="H4024" s="3" t="s">
        <v>4259</v>
      </c>
      <c r="I4024" s="4">
        <v>3.75</v>
      </c>
    </row>
    <row r="4025" spans="1:9" x14ac:dyDescent="0.2">
      <c r="A4025" s="2">
        <v>513539</v>
      </c>
      <c r="B4025" s="3" t="s">
        <v>19</v>
      </c>
      <c r="C4025" s="3" t="s">
        <v>20</v>
      </c>
      <c r="D4025" s="3" t="s">
        <v>4041</v>
      </c>
      <c r="E4025" s="3" t="s">
        <v>4042</v>
      </c>
      <c r="F4025" s="3" t="s">
        <v>72</v>
      </c>
      <c r="G4025" s="3" t="s">
        <v>3893</v>
      </c>
      <c r="H4025" s="3" t="s">
        <v>4260</v>
      </c>
      <c r="I4025" s="4">
        <v>0.77</v>
      </c>
    </row>
    <row r="4026" spans="1:9" x14ac:dyDescent="0.2">
      <c r="A4026" s="2">
        <v>513540</v>
      </c>
      <c r="B4026" s="3" t="s">
        <v>19</v>
      </c>
      <c r="C4026" s="3" t="s">
        <v>20</v>
      </c>
      <c r="D4026" s="3" t="s">
        <v>4041</v>
      </c>
      <c r="E4026" s="3" t="s">
        <v>4042</v>
      </c>
      <c r="F4026" s="3" t="s">
        <v>72</v>
      </c>
      <c r="G4026" s="3" t="s">
        <v>3893</v>
      </c>
      <c r="H4026" s="3" t="s">
        <v>4261</v>
      </c>
      <c r="I4026" s="4">
        <v>3.75</v>
      </c>
    </row>
    <row r="4027" spans="1:9" x14ac:dyDescent="0.2">
      <c r="A4027" s="2">
        <v>513567</v>
      </c>
      <c r="B4027" s="3" t="s">
        <v>19</v>
      </c>
      <c r="C4027" s="3" t="s">
        <v>20</v>
      </c>
      <c r="D4027" s="3" t="s">
        <v>4041</v>
      </c>
      <c r="E4027" s="3" t="s">
        <v>4042</v>
      </c>
      <c r="F4027" s="3" t="s">
        <v>72</v>
      </c>
      <c r="G4027" s="3" t="s">
        <v>3893</v>
      </c>
      <c r="H4027" s="3" t="s">
        <v>4262</v>
      </c>
      <c r="I4027" s="4">
        <v>3.75</v>
      </c>
    </row>
    <row r="4028" spans="1:9" x14ac:dyDescent="0.2">
      <c r="A4028" s="2">
        <v>365008</v>
      </c>
      <c r="B4028" s="3" t="s">
        <v>19</v>
      </c>
      <c r="C4028" s="3" t="s">
        <v>20</v>
      </c>
      <c r="D4028" s="3" t="s">
        <v>4041</v>
      </c>
      <c r="E4028" s="3" t="s">
        <v>4042</v>
      </c>
      <c r="F4028" s="3" t="s">
        <v>72</v>
      </c>
      <c r="G4028" s="3" t="s">
        <v>3893</v>
      </c>
      <c r="H4028" s="3" t="s">
        <v>4263</v>
      </c>
      <c r="I4028" s="4">
        <v>15.95</v>
      </c>
    </row>
    <row r="4029" spans="1:9" x14ac:dyDescent="0.2">
      <c r="A4029" s="2">
        <v>473570</v>
      </c>
      <c r="B4029" s="3" t="s">
        <v>19</v>
      </c>
      <c r="C4029" s="3" t="s">
        <v>20</v>
      </c>
      <c r="D4029" s="3" t="s">
        <v>4041</v>
      </c>
      <c r="E4029" s="3" t="s">
        <v>4042</v>
      </c>
      <c r="F4029" s="3" t="s">
        <v>72</v>
      </c>
      <c r="G4029" s="3" t="s">
        <v>3893</v>
      </c>
      <c r="H4029" s="3" t="s">
        <v>4264</v>
      </c>
      <c r="I4029" s="4">
        <v>14.71</v>
      </c>
    </row>
    <row r="4030" spans="1:9" x14ac:dyDescent="0.2">
      <c r="A4030" s="2">
        <v>32096</v>
      </c>
      <c r="B4030" s="3" t="s">
        <v>19</v>
      </c>
      <c r="C4030" s="3" t="s">
        <v>20</v>
      </c>
      <c r="D4030" s="3" t="s">
        <v>4041</v>
      </c>
      <c r="E4030" s="3" t="s">
        <v>4042</v>
      </c>
      <c r="F4030" s="3" t="s">
        <v>72</v>
      </c>
      <c r="G4030" s="3" t="s">
        <v>3893</v>
      </c>
      <c r="H4030" s="3" t="s">
        <v>4265</v>
      </c>
      <c r="I4030" s="4">
        <v>13.93</v>
      </c>
    </row>
    <row r="4031" spans="1:9" x14ac:dyDescent="0.2">
      <c r="A4031" s="2">
        <v>348981</v>
      </c>
      <c r="B4031" s="3" t="s">
        <v>19</v>
      </c>
      <c r="C4031" s="3" t="s">
        <v>20</v>
      </c>
      <c r="D4031" s="3" t="s">
        <v>4041</v>
      </c>
      <c r="E4031" s="3" t="s">
        <v>4042</v>
      </c>
      <c r="F4031" s="3" t="s">
        <v>72</v>
      </c>
      <c r="G4031" s="3" t="s">
        <v>3893</v>
      </c>
      <c r="H4031" s="3" t="s">
        <v>4266</v>
      </c>
      <c r="I4031" s="4">
        <v>6.18</v>
      </c>
    </row>
    <row r="4032" spans="1:9" x14ac:dyDescent="0.2">
      <c r="A4032" s="2">
        <v>515971</v>
      </c>
      <c r="B4032" s="3" t="s">
        <v>19</v>
      </c>
      <c r="C4032" s="3" t="s">
        <v>20</v>
      </c>
      <c r="D4032" s="3" t="s">
        <v>4041</v>
      </c>
      <c r="E4032" s="3" t="s">
        <v>4042</v>
      </c>
      <c r="F4032" s="3" t="s">
        <v>72</v>
      </c>
      <c r="G4032" s="3" t="s">
        <v>3893</v>
      </c>
      <c r="H4032" s="3" t="s">
        <v>4267</v>
      </c>
      <c r="I4032" s="4">
        <v>17.239999999999998</v>
      </c>
    </row>
    <row r="4033" spans="1:9" x14ac:dyDescent="0.2">
      <c r="A4033" s="2">
        <v>515972</v>
      </c>
      <c r="B4033" s="3" t="s">
        <v>19</v>
      </c>
      <c r="C4033" s="3" t="s">
        <v>20</v>
      </c>
      <c r="D4033" s="3" t="s">
        <v>4041</v>
      </c>
      <c r="E4033" s="3" t="s">
        <v>4042</v>
      </c>
      <c r="F4033" s="3" t="s">
        <v>72</v>
      </c>
      <c r="G4033" s="3" t="s">
        <v>3893</v>
      </c>
      <c r="H4033" s="3" t="s">
        <v>4268</v>
      </c>
      <c r="I4033" s="4">
        <v>17.239999999999998</v>
      </c>
    </row>
    <row r="4034" spans="1:9" x14ac:dyDescent="0.2">
      <c r="A4034" s="2">
        <v>519807</v>
      </c>
      <c r="B4034" s="3" t="s">
        <v>19</v>
      </c>
      <c r="C4034" s="3" t="s">
        <v>20</v>
      </c>
      <c r="D4034" s="3" t="s">
        <v>4041</v>
      </c>
      <c r="E4034" s="3" t="s">
        <v>4042</v>
      </c>
      <c r="F4034" s="3" t="s">
        <v>72</v>
      </c>
      <c r="G4034" s="3" t="s">
        <v>3893</v>
      </c>
      <c r="H4034" s="3" t="s">
        <v>4269</v>
      </c>
      <c r="I4034" s="4">
        <v>11.52</v>
      </c>
    </row>
    <row r="4035" spans="1:9" x14ac:dyDescent="0.2">
      <c r="A4035" s="2">
        <v>519812</v>
      </c>
      <c r="B4035" s="3" t="s">
        <v>19</v>
      </c>
      <c r="C4035" s="3" t="s">
        <v>20</v>
      </c>
      <c r="D4035" s="3" t="s">
        <v>4041</v>
      </c>
      <c r="E4035" s="3" t="s">
        <v>4042</v>
      </c>
      <c r="F4035" s="3" t="s">
        <v>72</v>
      </c>
      <c r="G4035" s="3" t="s">
        <v>3893</v>
      </c>
      <c r="H4035" s="3" t="s">
        <v>4270</v>
      </c>
      <c r="I4035" s="4">
        <v>11.52</v>
      </c>
    </row>
    <row r="4036" spans="1:9" x14ac:dyDescent="0.2">
      <c r="A4036" s="2">
        <v>8971</v>
      </c>
      <c r="B4036" s="3" t="s">
        <v>19</v>
      </c>
      <c r="C4036" s="3" t="s">
        <v>20</v>
      </c>
      <c r="D4036" s="3" t="s">
        <v>4041</v>
      </c>
      <c r="E4036" s="3" t="s">
        <v>4042</v>
      </c>
      <c r="F4036" s="3" t="s">
        <v>72</v>
      </c>
      <c r="G4036" s="3" t="s">
        <v>3893</v>
      </c>
      <c r="H4036" s="3" t="s">
        <v>4271</v>
      </c>
      <c r="I4036" s="4">
        <v>7.3</v>
      </c>
    </row>
    <row r="4037" spans="1:9" x14ac:dyDescent="0.2">
      <c r="A4037" s="2">
        <v>83689</v>
      </c>
      <c r="B4037" s="3" t="s">
        <v>19</v>
      </c>
      <c r="C4037" s="3" t="s">
        <v>20</v>
      </c>
      <c r="D4037" s="3" t="s">
        <v>4041</v>
      </c>
      <c r="E4037" s="3" t="s">
        <v>4042</v>
      </c>
      <c r="F4037" s="3" t="s">
        <v>4272</v>
      </c>
      <c r="G4037" s="3" t="s">
        <v>4273</v>
      </c>
      <c r="H4037" s="3" t="s">
        <v>4274</v>
      </c>
      <c r="I4037" s="4">
        <v>6.38</v>
      </c>
    </row>
    <row r="4038" spans="1:9" x14ac:dyDescent="0.2">
      <c r="A4038" s="2">
        <v>577733</v>
      </c>
      <c r="B4038" s="3" t="s">
        <v>19</v>
      </c>
      <c r="C4038" s="3" t="s">
        <v>20</v>
      </c>
      <c r="D4038" s="3" t="s">
        <v>4041</v>
      </c>
      <c r="E4038" s="3" t="s">
        <v>4042</v>
      </c>
      <c r="F4038" s="3" t="s">
        <v>4272</v>
      </c>
      <c r="G4038" s="3" t="s">
        <v>4273</v>
      </c>
      <c r="H4038" s="3" t="s">
        <v>4275</v>
      </c>
      <c r="I4038" s="4">
        <v>2.39</v>
      </c>
    </row>
    <row r="4039" spans="1:9" x14ac:dyDescent="0.2">
      <c r="A4039" s="2">
        <v>577734</v>
      </c>
      <c r="B4039" s="3" t="s">
        <v>19</v>
      </c>
      <c r="C4039" s="3" t="s">
        <v>20</v>
      </c>
      <c r="D4039" s="3" t="s">
        <v>4041</v>
      </c>
      <c r="E4039" s="3" t="s">
        <v>4042</v>
      </c>
      <c r="F4039" s="3" t="s">
        <v>4272</v>
      </c>
      <c r="G4039" s="3" t="s">
        <v>4273</v>
      </c>
      <c r="H4039" s="3" t="s">
        <v>4276</v>
      </c>
      <c r="I4039" s="4">
        <v>4.12</v>
      </c>
    </row>
    <row r="4040" spans="1:9" x14ac:dyDescent="0.2">
      <c r="A4040" s="2">
        <v>577737</v>
      </c>
      <c r="B4040" s="3" t="s">
        <v>19</v>
      </c>
      <c r="C4040" s="3" t="s">
        <v>20</v>
      </c>
      <c r="D4040" s="3" t="s">
        <v>4041</v>
      </c>
      <c r="E4040" s="3" t="s">
        <v>4042</v>
      </c>
      <c r="F4040" s="3" t="s">
        <v>4272</v>
      </c>
      <c r="G4040" s="3" t="s">
        <v>4273</v>
      </c>
      <c r="H4040" s="3" t="s">
        <v>4277</v>
      </c>
      <c r="I4040" s="4">
        <v>3.99</v>
      </c>
    </row>
    <row r="4041" spans="1:9" x14ac:dyDescent="0.2">
      <c r="A4041" s="2">
        <v>577744</v>
      </c>
      <c r="B4041" s="3" t="s">
        <v>19</v>
      </c>
      <c r="C4041" s="3" t="s">
        <v>20</v>
      </c>
      <c r="D4041" s="3" t="s">
        <v>4041</v>
      </c>
      <c r="E4041" s="3" t="s">
        <v>4042</v>
      </c>
      <c r="F4041" s="3" t="s">
        <v>4272</v>
      </c>
      <c r="G4041" s="3" t="s">
        <v>4273</v>
      </c>
      <c r="H4041" s="3" t="s">
        <v>4278</v>
      </c>
      <c r="I4041" s="4">
        <v>9.57</v>
      </c>
    </row>
    <row r="4042" spans="1:9" x14ac:dyDescent="0.2">
      <c r="A4042" s="2">
        <v>577764</v>
      </c>
      <c r="B4042" s="3" t="s">
        <v>19</v>
      </c>
      <c r="C4042" s="3" t="s">
        <v>20</v>
      </c>
      <c r="D4042" s="3" t="s">
        <v>4041</v>
      </c>
      <c r="E4042" s="3" t="s">
        <v>4042</v>
      </c>
      <c r="F4042" s="3" t="s">
        <v>4272</v>
      </c>
      <c r="G4042" s="3" t="s">
        <v>4273</v>
      </c>
      <c r="H4042" s="3" t="s">
        <v>4279</v>
      </c>
      <c r="I4042" s="4">
        <v>17.190000000000001</v>
      </c>
    </row>
    <row r="4043" spans="1:9" x14ac:dyDescent="0.2">
      <c r="A4043" s="2">
        <v>588898</v>
      </c>
      <c r="B4043" s="3" t="s">
        <v>19</v>
      </c>
      <c r="C4043" s="3" t="s">
        <v>20</v>
      </c>
      <c r="D4043" s="3" t="s">
        <v>4041</v>
      </c>
      <c r="E4043" s="3" t="s">
        <v>4042</v>
      </c>
      <c r="F4043" s="3" t="s">
        <v>4272</v>
      </c>
      <c r="G4043" s="3" t="s">
        <v>4273</v>
      </c>
      <c r="H4043" s="3" t="s">
        <v>4280</v>
      </c>
      <c r="I4043" s="4">
        <v>5.42</v>
      </c>
    </row>
    <row r="4044" spans="1:9" x14ac:dyDescent="0.2">
      <c r="A4044" s="2">
        <v>588901</v>
      </c>
      <c r="B4044" s="3" t="s">
        <v>19</v>
      </c>
      <c r="C4044" s="3" t="s">
        <v>20</v>
      </c>
      <c r="D4044" s="3" t="s">
        <v>4041</v>
      </c>
      <c r="E4044" s="3" t="s">
        <v>4042</v>
      </c>
      <c r="F4044" s="3" t="s">
        <v>4272</v>
      </c>
      <c r="G4044" s="3" t="s">
        <v>4273</v>
      </c>
      <c r="H4044" s="3" t="s">
        <v>4281</v>
      </c>
      <c r="I4044" s="4">
        <v>2.72</v>
      </c>
    </row>
    <row r="4045" spans="1:9" x14ac:dyDescent="0.2">
      <c r="A4045" s="2">
        <v>588905</v>
      </c>
      <c r="B4045" s="3" t="s">
        <v>19</v>
      </c>
      <c r="C4045" s="3" t="s">
        <v>20</v>
      </c>
      <c r="D4045" s="3" t="s">
        <v>4041</v>
      </c>
      <c r="E4045" s="3" t="s">
        <v>4042</v>
      </c>
      <c r="F4045" s="3" t="s">
        <v>4272</v>
      </c>
      <c r="G4045" s="3" t="s">
        <v>4273</v>
      </c>
      <c r="H4045" s="3" t="s">
        <v>4282</v>
      </c>
      <c r="I4045" s="4">
        <v>11.18</v>
      </c>
    </row>
    <row r="4046" spans="1:9" x14ac:dyDescent="0.2">
      <c r="A4046" s="2">
        <v>588912</v>
      </c>
      <c r="B4046" s="3" t="s">
        <v>19</v>
      </c>
      <c r="C4046" s="3" t="s">
        <v>20</v>
      </c>
      <c r="D4046" s="3" t="s">
        <v>4041</v>
      </c>
      <c r="E4046" s="3" t="s">
        <v>4042</v>
      </c>
      <c r="F4046" s="3" t="s">
        <v>4272</v>
      </c>
      <c r="G4046" s="3" t="s">
        <v>4273</v>
      </c>
      <c r="H4046" s="3" t="s">
        <v>4283</v>
      </c>
      <c r="I4046" s="4">
        <v>5.9</v>
      </c>
    </row>
    <row r="4047" spans="1:9" x14ac:dyDescent="0.2">
      <c r="A4047" s="2">
        <v>588918</v>
      </c>
      <c r="B4047" s="3" t="s">
        <v>19</v>
      </c>
      <c r="C4047" s="3" t="s">
        <v>20</v>
      </c>
      <c r="D4047" s="3" t="s">
        <v>4041</v>
      </c>
      <c r="E4047" s="3" t="s">
        <v>4042</v>
      </c>
      <c r="F4047" s="3" t="s">
        <v>4272</v>
      </c>
      <c r="G4047" s="3" t="s">
        <v>4273</v>
      </c>
      <c r="H4047" s="3" t="s">
        <v>4284</v>
      </c>
      <c r="I4047" s="4">
        <v>6.07</v>
      </c>
    </row>
    <row r="4048" spans="1:9" x14ac:dyDescent="0.2">
      <c r="A4048" s="2">
        <v>433717</v>
      </c>
      <c r="B4048" s="3" t="s">
        <v>19</v>
      </c>
      <c r="C4048" s="3" t="s">
        <v>20</v>
      </c>
      <c r="D4048" s="3" t="s">
        <v>4041</v>
      </c>
      <c r="E4048" s="3" t="s">
        <v>4042</v>
      </c>
      <c r="F4048" s="3" t="s">
        <v>4272</v>
      </c>
      <c r="G4048" s="3" t="s">
        <v>4273</v>
      </c>
      <c r="H4048" s="3" t="s">
        <v>4285</v>
      </c>
      <c r="I4048" s="4">
        <v>8.86</v>
      </c>
    </row>
    <row r="4049" spans="1:9" x14ac:dyDescent="0.2">
      <c r="A4049" s="2">
        <v>595775</v>
      </c>
      <c r="B4049" s="3" t="s">
        <v>19</v>
      </c>
      <c r="C4049" s="3" t="s">
        <v>20</v>
      </c>
      <c r="D4049" s="3" t="s">
        <v>4041</v>
      </c>
      <c r="E4049" s="3" t="s">
        <v>4042</v>
      </c>
      <c r="F4049" s="3" t="s">
        <v>4272</v>
      </c>
      <c r="G4049" s="3" t="s">
        <v>4286</v>
      </c>
      <c r="H4049" s="3" t="s">
        <v>4287</v>
      </c>
      <c r="I4049" s="4">
        <v>0.01</v>
      </c>
    </row>
    <row r="4050" spans="1:9" x14ac:dyDescent="0.2">
      <c r="A4050" s="2">
        <v>595987</v>
      </c>
      <c r="B4050" s="3" t="s">
        <v>19</v>
      </c>
      <c r="C4050" s="3" t="s">
        <v>20</v>
      </c>
      <c r="D4050" s="3" t="s">
        <v>4041</v>
      </c>
      <c r="E4050" s="3" t="s">
        <v>4042</v>
      </c>
      <c r="F4050" s="3" t="s">
        <v>4272</v>
      </c>
      <c r="G4050" s="3" t="s">
        <v>4286</v>
      </c>
      <c r="H4050" s="3" t="s">
        <v>4288</v>
      </c>
      <c r="I4050" s="4">
        <v>0.01</v>
      </c>
    </row>
    <row r="4051" spans="1:9" x14ac:dyDescent="0.2">
      <c r="A4051" s="2">
        <v>595996</v>
      </c>
      <c r="B4051" s="3" t="s">
        <v>19</v>
      </c>
      <c r="C4051" s="3" t="s">
        <v>20</v>
      </c>
      <c r="D4051" s="3" t="s">
        <v>4041</v>
      </c>
      <c r="E4051" s="3" t="s">
        <v>4042</v>
      </c>
      <c r="F4051" s="3" t="s">
        <v>4272</v>
      </c>
      <c r="G4051" s="3" t="s">
        <v>4286</v>
      </c>
      <c r="H4051" s="3" t="s">
        <v>4289</v>
      </c>
      <c r="I4051" s="4">
        <v>0.01</v>
      </c>
    </row>
    <row r="4052" spans="1:9" x14ac:dyDescent="0.2">
      <c r="A4052" s="2">
        <v>595990</v>
      </c>
      <c r="B4052" s="3" t="s">
        <v>19</v>
      </c>
      <c r="C4052" s="3" t="s">
        <v>20</v>
      </c>
      <c r="D4052" s="3" t="s">
        <v>4041</v>
      </c>
      <c r="E4052" s="3" t="s">
        <v>4042</v>
      </c>
      <c r="F4052" s="3" t="s">
        <v>4272</v>
      </c>
      <c r="G4052" s="3" t="s">
        <v>4286</v>
      </c>
      <c r="H4052" s="3" t="s">
        <v>4290</v>
      </c>
      <c r="I4052" s="4">
        <v>0.01</v>
      </c>
    </row>
    <row r="4053" spans="1:9" x14ac:dyDescent="0.2">
      <c r="A4053" s="2">
        <v>508629</v>
      </c>
      <c r="B4053" s="3" t="s">
        <v>19</v>
      </c>
      <c r="C4053" s="3" t="s">
        <v>20</v>
      </c>
      <c r="D4053" s="3" t="s">
        <v>4041</v>
      </c>
      <c r="E4053" s="3" t="s">
        <v>4042</v>
      </c>
      <c r="F4053" s="3" t="s">
        <v>4272</v>
      </c>
      <c r="G4053" s="3" t="s">
        <v>4291</v>
      </c>
      <c r="H4053" s="3" t="s">
        <v>4292</v>
      </c>
      <c r="I4053" s="4">
        <v>9.4</v>
      </c>
    </row>
    <row r="4054" spans="1:9" x14ac:dyDescent="0.2">
      <c r="A4054" s="2">
        <v>508637</v>
      </c>
      <c r="B4054" s="3" t="s">
        <v>19</v>
      </c>
      <c r="C4054" s="3" t="s">
        <v>20</v>
      </c>
      <c r="D4054" s="3" t="s">
        <v>4041</v>
      </c>
      <c r="E4054" s="3" t="s">
        <v>4042</v>
      </c>
      <c r="F4054" s="3" t="s">
        <v>4272</v>
      </c>
      <c r="G4054" s="3" t="s">
        <v>4291</v>
      </c>
      <c r="H4054" s="3" t="s">
        <v>4293</v>
      </c>
      <c r="I4054" s="4">
        <v>9.4</v>
      </c>
    </row>
    <row r="4055" spans="1:9" x14ac:dyDescent="0.2">
      <c r="A4055" s="2">
        <v>508639</v>
      </c>
      <c r="B4055" s="3" t="s">
        <v>19</v>
      </c>
      <c r="C4055" s="3" t="s">
        <v>20</v>
      </c>
      <c r="D4055" s="3" t="s">
        <v>4041</v>
      </c>
      <c r="E4055" s="3" t="s">
        <v>4042</v>
      </c>
      <c r="F4055" s="3" t="s">
        <v>4272</v>
      </c>
      <c r="G4055" s="3" t="s">
        <v>4291</v>
      </c>
      <c r="H4055" s="3" t="s">
        <v>4294</v>
      </c>
      <c r="I4055" s="4">
        <v>9.4</v>
      </c>
    </row>
    <row r="4056" spans="1:9" x14ac:dyDescent="0.2">
      <c r="A4056" s="2">
        <v>508640</v>
      </c>
      <c r="B4056" s="3" t="s">
        <v>19</v>
      </c>
      <c r="C4056" s="3" t="s">
        <v>20</v>
      </c>
      <c r="D4056" s="3" t="s">
        <v>4041</v>
      </c>
      <c r="E4056" s="3" t="s">
        <v>4042</v>
      </c>
      <c r="F4056" s="3" t="s">
        <v>4272</v>
      </c>
      <c r="G4056" s="3" t="s">
        <v>4291</v>
      </c>
      <c r="H4056" s="3" t="s">
        <v>4295</v>
      </c>
      <c r="I4056" s="4">
        <v>9.4</v>
      </c>
    </row>
    <row r="4057" spans="1:9" x14ac:dyDescent="0.2">
      <c r="A4057" s="2">
        <v>533980</v>
      </c>
      <c r="B4057" s="3" t="s">
        <v>19</v>
      </c>
      <c r="C4057" s="3" t="s">
        <v>20</v>
      </c>
      <c r="D4057" s="3" t="s">
        <v>4041</v>
      </c>
      <c r="E4057" s="3" t="s">
        <v>4042</v>
      </c>
      <c r="F4057" s="3" t="s">
        <v>4272</v>
      </c>
      <c r="G4057" s="3" t="s">
        <v>4291</v>
      </c>
      <c r="H4057" s="3" t="s">
        <v>4296</v>
      </c>
      <c r="I4057" s="4">
        <v>9.4</v>
      </c>
    </row>
    <row r="4058" spans="1:9" x14ac:dyDescent="0.2">
      <c r="A4058" s="2">
        <v>541693</v>
      </c>
      <c r="B4058" s="3" t="s">
        <v>19</v>
      </c>
      <c r="C4058" s="3" t="s">
        <v>20</v>
      </c>
      <c r="D4058" s="3" t="s">
        <v>4041</v>
      </c>
      <c r="E4058" s="3" t="s">
        <v>4042</v>
      </c>
      <c r="F4058" s="3" t="s">
        <v>4272</v>
      </c>
      <c r="G4058" s="3" t="s">
        <v>4291</v>
      </c>
      <c r="H4058" s="3" t="s">
        <v>4297</v>
      </c>
      <c r="I4058" s="4">
        <v>11.3</v>
      </c>
    </row>
    <row r="4059" spans="1:9" x14ac:dyDescent="0.2">
      <c r="A4059" s="2">
        <v>541695</v>
      </c>
      <c r="B4059" s="3" t="s">
        <v>19</v>
      </c>
      <c r="C4059" s="3" t="s">
        <v>20</v>
      </c>
      <c r="D4059" s="3" t="s">
        <v>4041</v>
      </c>
      <c r="E4059" s="3" t="s">
        <v>4042</v>
      </c>
      <c r="F4059" s="3" t="s">
        <v>4272</v>
      </c>
      <c r="G4059" s="3" t="s">
        <v>4291</v>
      </c>
      <c r="H4059" s="3" t="s">
        <v>4298</v>
      </c>
      <c r="I4059" s="4">
        <v>3.99</v>
      </c>
    </row>
    <row r="4060" spans="1:9" x14ac:dyDescent="0.2">
      <c r="A4060" s="2">
        <v>541702</v>
      </c>
      <c r="B4060" s="3" t="s">
        <v>19</v>
      </c>
      <c r="C4060" s="3" t="s">
        <v>20</v>
      </c>
      <c r="D4060" s="3" t="s">
        <v>4041</v>
      </c>
      <c r="E4060" s="3" t="s">
        <v>4042</v>
      </c>
      <c r="F4060" s="3" t="s">
        <v>4272</v>
      </c>
      <c r="G4060" s="3" t="s">
        <v>4291</v>
      </c>
      <c r="H4060" s="3" t="s">
        <v>4299</v>
      </c>
      <c r="I4060" s="4">
        <v>9.4</v>
      </c>
    </row>
    <row r="4061" spans="1:9" x14ac:dyDescent="0.2">
      <c r="A4061" s="2">
        <v>589295</v>
      </c>
      <c r="B4061" s="3" t="s">
        <v>19</v>
      </c>
      <c r="C4061" s="3" t="s">
        <v>20</v>
      </c>
      <c r="D4061" s="3" t="s">
        <v>4041</v>
      </c>
      <c r="E4061" s="3" t="s">
        <v>4042</v>
      </c>
      <c r="F4061" s="3" t="s">
        <v>4272</v>
      </c>
      <c r="G4061" s="3" t="s">
        <v>4291</v>
      </c>
      <c r="H4061" s="3" t="s">
        <v>4300</v>
      </c>
      <c r="I4061" s="4">
        <v>9.4</v>
      </c>
    </row>
    <row r="4062" spans="1:9" x14ac:dyDescent="0.2">
      <c r="A4062" s="2">
        <v>589299</v>
      </c>
      <c r="B4062" s="3" t="s">
        <v>19</v>
      </c>
      <c r="C4062" s="3" t="s">
        <v>20</v>
      </c>
      <c r="D4062" s="3" t="s">
        <v>4041</v>
      </c>
      <c r="E4062" s="3" t="s">
        <v>4042</v>
      </c>
      <c r="F4062" s="3" t="s">
        <v>4272</v>
      </c>
      <c r="G4062" s="3" t="s">
        <v>4291</v>
      </c>
      <c r="H4062" s="3" t="s">
        <v>4301</v>
      </c>
      <c r="I4062" s="4">
        <v>9.4</v>
      </c>
    </row>
    <row r="4063" spans="1:9" x14ac:dyDescent="0.2">
      <c r="A4063" s="2">
        <v>541570</v>
      </c>
      <c r="B4063" s="3" t="s">
        <v>19</v>
      </c>
      <c r="C4063" s="3" t="s">
        <v>20</v>
      </c>
      <c r="D4063" s="3" t="s">
        <v>4041</v>
      </c>
      <c r="E4063" s="3" t="s">
        <v>4042</v>
      </c>
      <c r="F4063" s="3" t="s">
        <v>2649</v>
      </c>
      <c r="G4063" s="3" t="s">
        <v>3895</v>
      </c>
      <c r="H4063" s="3" t="s">
        <v>4302</v>
      </c>
      <c r="I4063" s="4">
        <v>9.35</v>
      </c>
    </row>
    <row r="4064" spans="1:9" x14ac:dyDescent="0.2">
      <c r="A4064" s="2">
        <v>541571</v>
      </c>
      <c r="B4064" s="3" t="s">
        <v>19</v>
      </c>
      <c r="C4064" s="3" t="s">
        <v>20</v>
      </c>
      <c r="D4064" s="3" t="s">
        <v>4041</v>
      </c>
      <c r="E4064" s="3" t="s">
        <v>4042</v>
      </c>
      <c r="F4064" s="3" t="s">
        <v>2649</v>
      </c>
      <c r="G4064" s="3" t="s">
        <v>3895</v>
      </c>
      <c r="H4064" s="3" t="s">
        <v>4303</v>
      </c>
      <c r="I4064" s="4">
        <v>9.35</v>
      </c>
    </row>
    <row r="4065" spans="1:9" x14ac:dyDescent="0.2">
      <c r="A4065" s="2">
        <v>384156</v>
      </c>
      <c r="B4065" s="3" t="s">
        <v>19</v>
      </c>
      <c r="C4065" s="3" t="s">
        <v>20</v>
      </c>
      <c r="D4065" s="3" t="s">
        <v>4041</v>
      </c>
      <c r="E4065" s="3" t="s">
        <v>4042</v>
      </c>
      <c r="F4065" s="3" t="s">
        <v>2649</v>
      </c>
      <c r="G4065" s="3" t="s">
        <v>3895</v>
      </c>
      <c r="H4065" s="3" t="s">
        <v>4304</v>
      </c>
      <c r="I4065" s="4">
        <v>0.86</v>
      </c>
    </row>
    <row r="4066" spans="1:9" x14ac:dyDescent="0.2">
      <c r="A4066" s="2">
        <v>554058</v>
      </c>
      <c r="B4066" s="3" t="s">
        <v>19</v>
      </c>
      <c r="C4066" s="3" t="s">
        <v>20</v>
      </c>
      <c r="D4066" s="3" t="s">
        <v>4041</v>
      </c>
      <c r="E4066" s="3" t="s">
        <v>4042</v>
      </c>
      <c r="F4066" s="3" t="s">
        <v>2649</v>
      </c>
      <c r="G4066" s="3" t="s">
        <v>3895</v>
      </c>
      <c r="H4066" s="3" t="s">
        <v>4305</v>
      </c>
      <c r="I4066" s="4">
        <v>1.7</v>
      </c>
    </row>
    <row r="4067" spans="1:9" x14ac:dyDescent="0.2">
      <c r="A4067" s="2">
        <v>482096</v>
      </c>
      <c r="B4067" s="3" t="s">
        <v>19</v>
      </c>
      <c r="C4067" s="3" t="s">
        <v>20</v>
      </c>
      <c r="D4067" s="3" t="s">
        <v>4041</v>
      </c>
      <c r="E4067" s="3" t="s">
        <v>4042</v>
      </c>
      <c r="F4067" s="3" t="s">
        <v>2649</v>
      </c>
      <c r="G4067" s="3" t="s">
        <v>3895</v>
      </c>
      <c r="H4067" s="3" t="s">
        <v>4306</v>
      </c>
      <c r="I4067" s="4">
        <v>1.78</v>
      </c>
    </row>
    <row r="4068" spans="1:9" x14ac:dyDescent="0.2">
      <c r="A4068" s="2">
        <v>577097</v>
      </c>
      <c r="B4068" s="3" t="s">
        <v>19</v>
      </c>
      <c r="C4068" s="3" t="s">
        <v>20</v>
      </c>
      <c r="D4068" s="3" t="s">
        <v>4041</v>
      </c>
      <c r="E4068" s="3" t="s">
        <v>4042</v>
      </c>
      <c r="F4068" s="3" t="s">
        <v>2649</v>
      </c>
      <c r="G4068" s="3" t="s">
        <v>3895</v>
      </c>
      <c r="H4068" s="3" t="s">
        <v>4307</v>
      </c>
      <c r="I4068" s="4">
        <v>1.71</v>
      </c>
    </row>
    <row r="4069" spans="1:9" x14ac:dyDescent="0.2">
      <c r="A4069" s="2">
        <v>577099</v>
      </c>
      <c r="B4069" s="3" t="s">
        <v>19</v>
      </c>
      <c r="C4069" s="3" t="s">
        <v>20</v>
      </c>
      <c r="D4069" s="3" t="s">
        <v>4041</v>
      </c>
      <c r="E4069" s="3" t="s">
        <v>4042</v>
      </c>
      <c r="F4069" s="3" t="s">
        <v>2649</v>
      </c>
      <c r="G4069" s="3" t="s">
        <v>3895</v>
      </c>
      <c r="H4069" s="3" t="s">
        <v>4308</v>
      </c>
      <c r="I4069" s="4">
        <v>1.71</v>
      </c>
    </row>
    <row r="4070" spans="1:9" x14ac:dyDescent="0.2">
      <c r="A4070" s="2">
        <v>577103</v>
      </c>
      <c r="B4070" s="3" t="s">
        <v>19</v>
      </c>
      <c r="C4070" s="3" t="s">
        <v>20</v>
      </c>
      <c r="D4070" s="3" t="s">
        <v>4041</v>
      </c>
      <c r="E4070" s="3" t="s">
        <v>4042</v>
      </c>
      <c r="F4070" s="3" t="s">
        <v>2649</v>
      </c>
      <c r="G4070" s="3" t="s">
        <v>3895</v>
      </c>
      <c r="H4070" s="3" t="s">
        <v>4309</v>
      </c>
      <c r="I4070" s="4">
        <v>1.71</v>
      </c>
    </row>
    <row r="4071" spans="1:9" x14ac:dyDescent="0.2">
      <c r="A4071" s="2">
        <v>577106</v>
      </c>
      <c r="B4071" s="3" t="s">
        <v>19</v>
      </c>
      <c r="C4071" s="3" t="s">
        <v>20</v>
      </c>
      <c r="D4071" s="3" t="s">
        <v>4041</v>
      </c>
      <c r="E4071" s="3" t="s">
        <v>4042</v>
      </c>
      <c r="F4071" s="3" t="s">
        <v>2649</v>
      </c>
      <c r="G4071" s="3" t="s">
        <v>3895</v>
      </c>
      <c r="H4071" s="3" t="s">
        <v>4310</v>
      </c>
      <c r="I4071" s="4">
        <v>1.71</v>
      </c>
    </row>
    <row r="4072" spans="1:9" x14ac:dyDescent="0.2">
      <c r="A4072" s="2">
        <v>581977</v>
      </c>
      <c r="B4072" s="3" t="s">
        <v>19</v>
      </c>
      <c r="C4072" s="3" t="s">
        <v>20</v>
      </c>
      <c r="D4072" s="3" t="s">
        <v>4041</v>
      </c>
      <c r="E4072" s="3" t="s">
        <v>4042</v>
      </c>
      <c r="F4072" s="3" t="s">
        <v>2649</v>
      </c>
      <c r="G4072" s="3" t="s">
        <v>4311</v>
      </c>
      <c r="H4072" s="3" t="s">
        <v>4312</v>
      </c>
      <c r="I4072" s="4">
        <v>1.71</v>
      </c>
    </row>
    <row r="4073" spans="1:9" x14ac:dyDescent="0.2">
      <c r="A4073" s="2">
        <v>581980</v>
      </c>
      <c r="B4073" s="3" t="s">
        <v>19</v>
      </c>
      <c r="C4073" s="3" t="s">
        <v>20</v>
      </c>
      <c r="D4073" s="3" t="s">
        <v>4041</v>
      </c>
      <c r="E4073" s="3" t="s">
        <v>4042</v>
      </c>
      <c r="F4073" s="3" t="s">
        <v>2649</v>
      </c>
      <c r="G4073" s="3" t="s">
        <v>4311</v>
      </c>
      <c r="H4073" s="3" t="s">
        <v>4313</v>
      </c>
      <c r="I4073" s="4">
        <v>1.1200000000000001</v>
      </c>
    </row>
    <row r="4074" spans="1:9" x14ac:dyDescent="0.2">
      <c r="A4074" s="2">
        <v>489741</v>
      </c>
      <c r="B4074" s="3" t="s">
        <v>19</v>
      </c>
      <c r="C4074" s="3" t="s">
        <v>20</v>
      </c>
      <c r="D4074" s="3" t="s">
        <v>4041</v>
      </c>
      <c r="E4074" s="3" t="s">
        <v>4042</v>
      </c>
      <c r="F4074" s="3" t="s">
        <v>2533</v>
      </c>
      <c r="G4074" s="3" t="s">
        <v>3962</v>
      </c>
      <c r="H4074" s="3" t="s">
        <v>4314</v>
      </c>
      <c r="I4074" s="4">
        <v>7.9</v>
      </c>
    </row>
    <row r="4075" spans="1:9" x14ac:dyDescent="0.2">
      <c r="A4075" s="2">
        <v>489744</v>
      </c>
      <c r="B4075" s="3" t="s">
        <v>19</v>
      </c>
      <c r="C4075" s="3" t="s">
        <v>20</v>
      </c>
      <c r="D4075" s="3" t="s">
        <v>4041</v>
      </c>
      <c r="E4075" s="3" t="s">
        <v>4042</v>
      </c>
      <c r="F4075" s="3" t="s">
        <v>2533</v>
      </c>
      <c r="G4075" s="3" t="s">
        <v>3962</v>
      </c>
      <c r="H4075" s="3" t="s">
        <v>4315</v>
      </c>
      <c r="I4075" s="4">
        <v>7.9</v>
      </c>
    </row>
    <row r="4076" spans="1:9" x14ac:dyDescent="0.2">
      <c r="A4076" s="2">
        <v>489749</v>
      </c>
      <c r="B4076" s="3" t="s">
        <v>19</v>
      </c>
      <c r="C4076" s="3" t="s">
        <v>20</v>
      </c>
      <c r="D4076" s="3" t="s">
        <v>4041</v>
      </c>
      <c r="E4076" s="3" t="s">
        <v>4042</v>
      </c>
      <c r="F4076" s="3" t="s">
        <v>2533</v>
      </c>
      <c r="G4076" s="3" t="s">
        <v>3962</v>
      </c>
      <c r="H4076" s="3" t="s">
        <v>4316</v>
      </c>
      <c r="I4076" s="4">
        <v>7.9</v>
      </c>
    </row>
    <row r="4077" spans="1:9" x14ac:dyDescent="0.2">
      <c r="A4077" s="2">
        <v>489755</v>
      </c>
      <c r="B4077" s="3" t="s">
        <v>19</v>
      </c>
      <c r="C4077" s="3" t="s">
        <v>20</v>
      </c>
      <c r="D4077" s="3" t="s">
        <v>4041</v>
      </c>
      <c r="E4077" s="3" t="s">
        <v>4042</v>
      </c>
      <c r="F4077" s="3" t="s">
        <v>2533</v>
      </c>
      <c r="G4077" s="3" t="s">
        <v>3962</v>
      </c>
      <c r="H4077" s="3" t="s">
        <v>4317</v>
      </c>
      <c r="I4077" s="4">
        <v>7.9</v>
      </c>
    </row>
    <row r="4078" spans="1:9" x14ac:dyDescent="0.2">
      <c r="A4078" s="2">
        <v>489774</v>
      </c>
      <c r="B4078" s="3" t="s">
        <v>19</v>
      </c>
      <c r="C4078" s="3" t="s">
        <v>20</v>
      </c>
      <c r="D4078" s="3" t="s">
        <v>4041</v>
      </c>
      <c r="E4078" s="3" t="s">
        <v>4042</v>
      </c>
      <c r="F4078" s="3" t="s">
        <v>2533</v>
      </c>
      <c r="G4078" s="3" t="s">
        <v>3962</v>
      </c>
      <c r="H4078" s="3" t="s">
        <v>4318</v>
      </c>
      <c r="I4078" s="4">
        <v>7.9</v>
      </c>
    </row>
    <row r="4079" spans="1:9" x14ac:dyDescent="0.2">
      <c r="A4079" s="2">
        <v>489777</v>
      </c>
      <c r="B4079" s="3" t="s">
        <v>19</v>
      </c>
      <c r="C4079" s="3" t="s">
        <v>20</v>
      </c>
      <c r="D4079" s="3" t="s">
        <v>4041</v>
      </c>
      <c r="E4079" s="3" t="s">
        <v>4042</v>
      </c>
      <c r="F4079" s="3" t="s">
        <v>2533</v>
      </c>
      <c r="G4079" s="3" t="s">
        <v>3962</v>
      </c>
      <c r="H4079" s="3" t="s">
        <v>4319</v>
      </c>
      <c r="I4079" s="4">
        <v>7.9</v>
      </c>
    </row>
    <row r="4080" spans="1:9" x14ac:dyDescent="0.2">
      <c r="A4080" s="2">
        <v>535901</v>
      </c>
      <c r="B4080" s="3" t="s">
        <v>19</v>
      </c>
      <c r="C4080" s="3" t="s">
        <v>20</v>
      </c>
      <c r="D4080" s="3" t="s">
        <v>4041</v>
      </c>
      <c r="E4080" s="3" t="s">
        <v>4042</v>
      </c>
      <c r="F4080" s="3" t="s">
        <v>2533</v>
      </c>
      <c r="G4080" s="3" t="s">
        <v>3962</v>
      </c>
      <c r="H4080" s="3" t="s">
        <v>4320</v>
      </c>
      <c r="I4080" s="4">
        <v>7.9</v>
      </c>
    </row>
    <row r="4081" spans="1:9" x14ac:dyDescent="0.2">
      <c r="A4081" s="2">
        <v>535903</v>
      </c>
      <c r="B4081" s="3" t="s">
        <v>19</v>
      </c>
      <c r="C4081" s="3" t="s">
        <v>20</v>
      </c>
      <c r="D4081" s="3" t="s">
        <v>4041</v>
      </c>
      <c r="E4081" s="3" t="s">
        <v>4042</v>
      </c>
      <c r="F4081" s="3" t="s">
        <v>2533</v>
      </c>
      <c r="G4081" s="3" t="s">
        <v>3962</v>
      </c>
      <c r="H4081" s="3" t="s">
        <v>4321</v>
      </c>
      <c r="I4081" s="4">
        <v>11.2</v>
      </c>
    </row>
    <row r="4082" spans="1:9" x14ac:dyDescent="0.2">
      <c r="A4082" s="2">
        <v>535904</v>
      </c>
      <c r="B4082" s="3" t="s">
        <v>19</v>
      </c>
      <c r="C4082" s="3" t="s">
        <v>20</v>
      </c>
      <c r="D4082" s="3" t="s">
        <v>4041</v>
      </c>
      <c r="E4082" s="3" t="s">
        <v>4042</v>
      </c>
      <c r="F4082" s="3" t="s">
        <v>2533</v>
      </c>
      <c r="G4082" s="3" t="s">
        <v>3962</v>
      </c>
      <c r="H4082" s="3" t="s">
        <v>4322</v>
      </c>
      <c r="I4082" s="4">
        <v>11.2</v>
      </c>
    </row>
    <row r="4083" spans="1:9" x14ac:dyDescent="0.2">
      <c r="A4083" s="2">
        <v>535905</v>
      </c>
      <c r="B4083" s="3" t="s">
        <v>19</v>
      </c>
      <c r="C4083" s="3" t="s">
        <v>20</v>
      </c>
      <c r="D4083" s="3" t="s">
        <v>4041</v>
      </c>
      <c r="E4083" s="3" t="s">
        <v>4042</v>
      </c>
      <c r="F4083" s="3" t="s">
        <v>2533</v>
      </c>
      <c r="G4083" s="3" t="s">
        <v>3962</v>
      </c>
      <c r="H4083" s="3" t="s">
        <v>4323</v>
      </c>
      <c r="I4083" s="4">
        <v>11.2</v>
      </c>
    </row>
    <row r="4084" spans="1:9" x14ac:dyDescent="0.2">
      <c r="A4084" s="2">
        <v>446142</v>
      </c>
      <c r="B4084" s="3" t="s">
        <v>19</v>
      </c>
      <c r="C4084" s="3" t="s">
        <v>20</v>
      </c>
      <c r="D4084" s="3" t="s">
        <v>4041</v>
      </c>
      <c r="E4084" s="3" t="s">
        <v>4042</v>
      </c>
      <c r="F4084" s="3" t="s">
        <v>2533</v>
      </c>
      <c r="G4084" s="3" t="s">
        <v>3962</v>
      </c>
      <c r="H4084" s="3" t="s">
        <v>4324</v>
      </c>
      <c r="I4084" s="4">
        <v>17.100000000000001</v>
      </c>
    </row>
    <row r="4085" spans="1:9" x14ac:dyDescent="0.2">
      <c r="A4085" s="2">
        <v>489889</v>
      </c>
      <c r="B4085" s="3" t="s">
        <v>19</v>
      </c>
      <c r="C4085" s="3" t="s">
        <v>20</v>
      </c>
      <c r="D4085" s="3" t="s">
        <v>4041</v>
      </c>
      <c r="E4085" s="3" t="s">
        <v>4042</v>
      </c>
      <c r="F4085" s="3" t="s">
        <v>2533</v>
      </c>
      <c r="G4085" s="3" t="s">
        <v>3969</v>
      </c>
      <c r="H4085" s="3" t="s">
        <v>4325</v>
      </c>
      <c r="I4085" s="4">
        <v>12.12</v>
      </c>
    </row>
    <row r="4086" spans="1:9" x14ac:dyDescent="0.2">
      <c r="A4086" s="2">
        <v>489949</v>
      </c>
      <c r="B4086" s="3" t="s">
        <v>19</v>
      </c>
      <c r="C4086" s="3" t="s">
        <v>20</v>
      </c>
      <c r="D4086" s="3" t="s">
        <v>4041</v>
      </c>
      <c r="E4086" s="3" t="s">
        <v>4042</v>
      </c>
      <c r="F4086" s="3" t="s">
        <v>2533</v>
      </c>
      <c r="G4086" s="3" t="s">
        <v>3969</v>
      </c>
      <c r="H4086" s="3" t="s">
        <v>4326</v>
      </c>
      <c r="I4086" s="4">
        <v>8.6199999999999992</v>
      </c>
    </row>
    <row r="4087" spans="1:9" x14ac:dyDescent="0.2">
      <c r="A4087" s="2">
        <v>490012</v>
      </c>
      <c r="B4087" s="3" t="s">
        <v>19</v>
      </c>
      <c r="C4087" s="3" t="s">
        <v>20</v>
      </c>
      <c r="D4087" s="3" t="s">
        <v>4041</v>
      </c>
      <c r="E4087" s="3" t="s">
        <v>4042</v>
      </c>
      <c r="F4087" s="3" t="s">
        <v>2533</v>
      </c>
      <c r="G4087" s="3" t="s">
        <v>3969</v>
      </c>
      <c r="H4087" s="3" t="s">
        <v>4327</v>
      </c>
      <c r="I4087" s="4">
        <v>8.6199999999999992</v>
      </c>
    </row>
    <row r="4088" spans="1:9" x14ac:dyDescent="0.2">
      <c r="A4088" s="2">
        <v>490031</v>
      </c>
      <c r="B4088" s="3" t="s">
        <v>19</v>
      </c>
      <c r="C4088" s="3" t="s">
        <v>20</v>
      </c>
      <c r="D4088" s="3" t="s">
        <v>4041</v>
      </c>
      <c r="E4088" s="3" t="s">
        <v>4042</v>
      </c>
      <c r="F4088" s="3" t="s">
        <v>2533</v>
      </c>
      <c r="G4088" s="3" t="s">
        <v>3969</v>
      </c>
      <c r="H4088" s="3" t="s">
        <v>4328</v>
      </c>
      <c r="I4088" s="4">
        <v>8.6199999999999992</v>
      </c>
    </row>
    <row r="4089" spans="1:9" x14ac:dyDescent="0.2">
      <c r="A4089" s="2">
        <v>490038</v>
      </c>
      <c r="B4089" s="3" t="s">
        <v>19</v>
      </c>
      <c r="C4089" s="3" t="s">
        <v>20</v>
      </c>
      <c r="D4089" s="3" t="s">
        <v>4041</v>
      </c>
      <c r="E4089" s="3" t="s">
        <v>4042</v>
      </c>
      <c r="F4089" s="3" t="s">
        <v>2533</v>
      </c>
      <c r="G4089" s="3" t="s">
        <v>3969</v>
      </c>
      <c r="H4089" s="3" t="s">
        <v>4329</v>
      </c>
      <c r="I4089" s="4">
        <v>8.6199999999999992</v>
      </c>
    </row>
    <row r="4090" spans="1:9" x14ac:dyDescent="0.2">
      <c r="A4090" s="2">
        <v>490074</v>
      </c>
      <c r="B4090" s="3" t="s">
        <v>19</v>
      </c>
      <c r="C4090" s="3" t="s">
        <v>20</v>
      </c>
      <c r="D4090" s="3" t="s">
        <v>4041</v>
      </c>
      <c r="E4090" s="3" t="s">
        <v>4042</v>
      </c>
      <c r="F4090" s="3" t="s">
        <v>2533</v>
      </c>
      <c r="G4090" s="3" t="s">
        <v>3969</v>
      </c>
      <c r="H4090" s="3" t="s">
        <v>4330</v>
      </c>
      <c r="I4090" s="4">
        <v>8.6199999999999992</v>
      </c>
    </row>
    <row r="4091" spans="1:9" x14ac:dyDescent="0.2">
      <c r="A4091" s="2">
        <v>503889</v>
      </c>
      <c r="B4091" s="3" t="s">
        <v>19</v>
      </c>
      <c r="C4091" s="3" t="s">
        <v>20</v>
      </c>
      <c r="D4091" s="3" t="s">
        <v>4041</v>
      </c>
      <c r="E4091" s="3" t="s">
        <v>4042</v>
      </c>
      <c r="F4091" s="3" t="s">
        <v>2533</v>
      </c>
      <c r="G4091" s="3" t="s">
        <v>3969</v>
      </c>
      <c r="H4091" s="3" t="s">
        <v>4331</v>
      </c>
      <c r="I4091" s="4">
        <v>8.6199999999999992</v>
      </c>
    </row>
    <row r="4092" spans="1:9" x14ac:dyDescent="0.2">
      <c r="A4092" s="2">
        <v>516820</v>
      </c>
      <c r="B4092" s="3" t="s">
        <v>19</v>
      </c>
      <c r="C4092" s="3" t="s">
        <v>20</v>
      </c>
      <c r="D4092" s="3" t="s">
        <v>4041</v>
      </c>
      <c r="E4092" s="3" t="s">
        <v>4042</v>
      </c>
      <c r="F4092" s="3" t="s">
        <v>2533</v>
      </c>
      <c r="G4092" s="3" t="s">
        <v>3969</v>
      </c>
      <c r="H4092" s="3" t="s">
        <v>4332</v>
      </c>
      <c r="I4092" s="4">
        <v>8.35</v>
      </c>
    </row>
    <row r="4093" spans="1:9" x14ac:dyDescent="0.2">
      <c r="A4093" s="2">
        <v>516827</v>
      </c>
      <c r="B4093" s="3" t="s">
        <v>19</v>
      </c>
      <c r="C4093" s="3" t="s">
        <v>20</v>
      </c>
      <c r="D4093" s="3" t="s">
        <v>4041</v>
      </c>
      <c r="E4093" s="3" t="s">
        <v>4042</v>
      </c>
      <c r="F4093" s="3" t="s">
        <v>2533</v>
      </c>
      <c r="G4093" s="3" t="s">
        <v>3969</v>
      </c>
      <c r="H4093" s="3" t="s">
        <v>4333</v>
      </c>
      <c r="I4093" s="4">
        <v>8.35</v>
      </c>
    </row>
    <row r="4094" spans="1:9" x14ac:dyDescent="0.2">
      <c r="A4094" s="2">
        <v>516828</v>
      </c>
      <c r="B4094" s="3" t="s">
        <v>19</v>
      </c>
      <c r="C4094" s="3" t="s">
        <v>20</v>
      </c>
      <c r="D4094" s="3" t="s">
        <v>4041</v>
      </c>
      <c r="E4094" s="3" t="s">
        <v>4042</v>
      </c>
      <c r="F4094" s="3" t="s">
        <v>2533</v>
      </c>
      <c r="G4094" s="3" t="s">
        <v>3969</v>
      </c>
      <c r="H4094" s="3" t="s">
        <v>4334</v>
      </c>
      <c r="I4094" s="4">
        <v>8.35</v>
      </c>
    </row>
    <row r="4095" spans="1:9" x14ac:dyDescent="0.2">
      <c r="A4095" s="2">
        <v>599433</v>
      </c>
      <c r="B4095" s="3" t="s">
        <v>19</v>
      </c>
      <c r="C4095" s="3" t="s">
        <v>20</v>
      </c>
      <c r="D4095" s="3" t="s">
        <v>4041</v>
      </c>
      <c r="E4095" s="3" t="s">
        <v>4042</v>
      </c>
      <c r="F4095" s="3" t="s">
        <v>2533</v>
      </c>
      <c r="G4095" s="3" t="s">
        <v>3969</v>
      </c>
      <c r="H4095" s="3" t="s">
        <v>4335</v>
      </c>
      <c r="I4095" s="4">
        <v>8.6199999999999992</v>
      </c>
    </row>
    <row r="4096" spans="1:9" x14ac:dyDescent="0.2">
      <c r="A4096" s="2">
        <v>599441</v>
      </c>
      <c r="B4096" s="3" t="s">
        <v>19</v>
      </c>
      <c r="C4096" s="3" t="s">
        <v>20</v>
      </c>
      <c r="D4096" s="3" t="s">
        <v>4041</v>
      </c>
      <c r="E4096" s="3" t="s">
        <v>4042</v>
      </c>
      <c r="F4096" s="3" t="s">
        <v>2533</v>
      </c>
      <c r="G4096" s="3" t="s">
        <v>3969</v>
      </c>
      <c r="H4096" s="3" t="s">
        <v>4336</v>
      </c>
      <c r="I4096" s="4">
        <v>8.6199999999999992</v>
      </c>
    </row>
    <row r="4097" spans="1:9" x14ac:dyDescent="0.2">
      <c r="A4097" s="2">
        <v>607439</v>
      </c>
      <c r="B4097" s="3" t="s">
        <v>19</v>
      </c>
      <c r="C4097" s="3" t="s">
        <v>20</v>
      </c>
      <c r="D4097" s="3" t="s">
        <v>4041</v>
      </c>
      <c r="E4097" s="3" t="s">
        <v>4042</v>
      </c>
      <c r="F4097" s="3" t="s">
        <v>2533</v>
      </c>
      <c r="G4097" s="3" t="s">
        <v>3969</v>
      </c>
      <c r="H4097" s="3" t="s">
        <v>4337</v>
      </c>
      <c r="I4097" s="4">
        <v>8.6199999999999992</v>
      </c>
    </row>
    <row r="4098" spans="1:9" x14ac:dyDescent="0.2">
      <c r="A4098" s="2">
        <v>440802</v>
      </c>
      <c r="B4098" s="3" t="s">
        <v>19</v>
      </c>
      <c r="C4098" s="3" t="s">
        <v>20</v>
      </c>
      <c r="D4098" s="3" t="s">
        <v>4041</v>
      </c>
      <c r="E4098" s="3" t="s">
        <v>4042</v>
      </c>
      <c r="F4098" s="3" t="s">
        <v>2533</v>
      </c>
      <c r="G4098" s="3" t="s">
        <v>3969</v>
      </c>
      <c r="H4098" s="3" t="s">
        <v>4338</v>
      </c>
      <c r="I4098" s="4">
        <v>17.21</v>
      </c>
    </row>
    <row r="4099" spans="1:9" x14ac:dyDescent="0.2">
      <c r="A4099" s="2">
        <v>501401</v>
      </c>
      <c r="B4099" s="3" t="s">
        <v>19</v>
      </c>
      <c r="C4099" s="3" t="s">
        <v>20</v>
      </c>
      <c r="D4099" s="3" t="s">
        <v>4041</v>
      </c>
      <c r="E4099" s="3" t="s">
        <v>4042</v>
      </c>
      <c r="F4099" s="3" t="s">
        <v>2533</v>
      </c>
      <c r="G4099" s="3" t="s">
        <v>3969</v>
      </c>
      <c r="H4099" s="3" t="s">
        <v>4339</v>
      </c>
      <c r="I4099" s="4">
        <v>20.76</v>
      </c>
    </row>
    <row r="4100" spans="1:9" x14ac:dyDescent="0.2">
      <c r="A4100" s="2">
        <v>119197</v>
      </c>
      <c r="B4100" s="3" t="s">
        <v>19</v>
      </c>
      <c r="C4100" s="3" t="s">
        <v>20</v>
      </c>
      <c r="D4100" s="3" t="s">
        <v>4041</v>
      </c>
      <c r="E4100" s="3" t="s">
        <v>4042</v>
      </c>
      <c r="F4100" s="3" t="s">
        <v>2533</v>
      </c>
      <c r="G4100" s="3" t="s">
        <v>3969</v>
      </c>
      <c r="H4100" s="3" t="s">
        <v>4340</v>
      </c>
      <c r="I4100" s="4">
        <v>10.130000000000001</v>
      </c>
    </row>
    <row r="4101" spans="1:9" x14ac:dyDescent="0.2">
      <c r="A4101" s="2">
        <v>443165</v>
      </c>
      <c r="B4101" s="3" t="s">
        <v>19</v>
      </c>
      <c r="C4101" s="3" t="s">
        <v>20</v>
      </c>
      <c r="D4101" s="3" t="s">
        <v>4041</v>
      </c>
      <c r="E4101" s="3" t="s">
        <v>4042</v>
      </c>
      <c r="F4101" s="3" t="s">
        <v>3994</v>
      </c>
      <c r="G4101" s="3" t="s">
        <v>3995</v>
      </c>
      <c r="H4101" s="3" t="s">
        <v>4341</v>
      </c>
      <c r="I4101" s="4">
        <v>6.6</v>
      </c>
    </row>
    <row r="4102" spans="1:9" x14ac:dyDescent="0.2">
      <c r="A4102" s="2">
        <v>539021</v>
      </c>
      <c r="B4102" s="3" t="s">
        <v>19</v>
      </c>
      <c r="C4102" s="3" t="s">
        <v>20</v>
      </c>
      <c r="D4102" s="3" t="s">
        <v>4041</v>
      </c>
      <c r="E4102" s="3" t="s">
        <v>4042</v>
      </c>
      <c r="F4102" s="3" t="s">
        <v>4342</v>
      </c>
      <c r="G4102" s="3" t="s">
        <v>4343</v>
      </c>
      <c r="H4102" s="3" t="s">
        <v>4344</v>
      </c>
      <c r="I4102" s="4">
        <v>5.18</v>
      </c>
    </row>
    <row r="4103" spans="1:9" x14ac:dyDescent="0.2">
      <c r="A4103" s="2">
        <v>248046</v>
      </c>
      <c r="B4103" s="3" t="s">
        <v>19</v>
      </c>
      <c r="C4103" s="3" t="s">
        <v>20</v>
      </c>
      <c r="D4103" s="3" t="s">
        <v>4041</v>
      </c>
      <c r="E4103" s="3" t="s">
        <v>4345</v>
      </c>
      <c r="F4103" s="3" t="s">
        <v>3922</v>
      </c>
      <c r="G4103" s="3" t="s">
        <v>3923</v>
      </c>
      <c r="H4103" s="3" t="s">
        <v>4346</v>
      </c>
      <c r="I4103" s="4">
        <v>1.6</v>
      </c>
    </row>
    <row r="4104" spans="1:9" x14ac:dyDescent="0.2">
      <c r="A4104" s="2">
        <v>498104</v>
      </c>
      <c r="B4104" s="3" t="s">
        <v>19</v>
      </c>
      <c r="C4104" s="3" t="s">
        <v>20</v>
      </c>
      <c r="D4104" s="3" t="s">
        <v>4041</v>
      </c>
      <c r="E4104" s="3" t="s">
        <v>4345</v>
      </c>
      <c r="F4104" s="3" t="s">
        <v>3922</v>
      </c>
      <c r="G4104" s="3" t="s">
        <v>3923</v>
      </c>
      <c r="H4104" s="3" t="s">
        <v>4347</v>
      </c>
      <c r="I4104" s="4">
        <v>1.9</v>
      </c>
    </row>
    <row r="4105" spans="1:9" x14ac:dyDescent="0.2">
      <c r="A4105" s="2">
        <v>71835</v>
      </c>
      <c r="B4105" s="3" t="s">
        <v>19</v>
      </c>
      <c r="C4105" s="3" t="s">
        <v>20</v>
      </c>
      <c r="D4105" s="3" t="s">
        <v>4041</v>
      </c>
      <c r="E4105" s="3" t="s">
        <v>4345</v>
      </c>
      <c r="F4105" s="3" t="s">
        <v>72</v>
      </c>
      <c r="G4105" s="3" t="s">
        <v>3893</v>
      </c>
      <c r="H4105" s="3" t="s">
        <v>4348</v>
      </c>
      <c r="I4105" s="4">
        <v>2.06</v>
      </c>
    </row>
    <row r="4106" spans="1:9" x14ac:dyDescent="0.2">
      <c r="A4106" s="2">
        <v>239939</v>
      </c>
      <c r="B4106" s="3" t="s">
        <v>19</v>
      </c>
      <c r="C4106" s="3" t="s">
        <v>20</v>
      </c>
      <c r="D4106" s="3" t="s">
        <v>4041</v>
      </c>
      <c r="E4106" s="3" t="s">
        <v>4345</v>
      </c>
      <c r="F4106" s="3" t="s">
        <v>72</v>
      </c>
      <c r="G4106" s="3" t="s">
        <v>3893</v>
      </c>
      <c r="H4106" s="3" t="s">
        <v>4349</v>
      </c>
      <c r="I4106" s="4">
        <v>4.1399999999999997</v>
      </c>
    </row>
    <row r="4107" spans="1:9" x14ac:dyDescent="0.2">
      <c r="A4107" s="2">
        <v>454872</v>
      </c>
      <c r="B4107" s="3" t="s">
        <v>19</v>
      </c>
      <c r="C4107" s="3" t="s">
        <v>20</v>
      </c>
      <c r="D4107" s="3" t="s">
        <v>4041</v>
      </c>
      <c r="E4107" s="3" t="s">
        <v>4345</v>
      </c>
      <c r="F4107" s="3" t="s">
        <v>72</v>
      </c>
      <c r="G4107" s="3" t="s">
        <v>3893</v>
      </c>
      <c r="H4107" s="3" t="s">
        <v>4350</v>
      </c>
      <c r="I4107" s="4">
        <v>3.41</v>
      </c>
    </row>
    <row r="4108" spans="1:9" x14ac:dyDescent="0.2">
      <c r="A4108" s="2">
        <v>454873</v>
      </c>
      <c r="B4108" s="3" t="s">
        <v>19</v>
      </c>
      <c r="C4108" s="3" t="s">
        <v>20</v>
      </c>
      <c r="D4108" s="3" t="s">
        <v>4041</v>
      </c>
      <c r="E4108" s="3" t="s">
        <v>4345</v>
      </c>
      <c r="F4108" s="3" t="s">
        <v>72</v>
      </c>
      <c r="G4108" s="3" t="s">
        <v>3893</v>
      </c>
      <c r="H4108" s="3" t="s">
        <v>4351</v>
      </c>
      <c r="I4108" s="4">
        <v>3.41</v>
      </c>
    </row>
    <row r="4109" spans="1:9" x14ac:dyDescent="0.2">
      <c r="A4109" s="2">
        <v>454875</v>
      </c>
      <c r="B4109" s="3" t="s">
        <v>19</v>
      </c>
      <c r="C4109" s="3" t="s">
        <v>20</v>
      </c>
      <c r="D4109" s="3" t="s">
        <v>4041</v>
      </c>
      <c r="E4109" s="3" t="s">
        <v>4345</v>
      </c>
      <c r="F4109" s="3" t="s">
        <v>72</v>
      </c>
      <c r="G4109" s="3" t="s">
        <v>3893</v>
      </c>
      <c r="H4109" s="3" t="s">
        <v>4352</v>
      </c>
      <c r="I4109" s="4">
        <v>3.41</v>
      </c>
    </row>
    <row r="4110" spans="1:9" x14ac:dyDescent="0.2">
      <c r="A4110" s="2">
        <v>454874</v>
      </c>
      <c r="B4110" s="3" t="s">
        <v>19</v>
      </c>
      <c r="C4110" s="3" t="s">
        <v>20</v>
      </c>
      <c r="D4110" s="3" t="s">
        <v>4041</v>
      </c>
      <c r="E4110" s="3" t="s">
        <v>4345</v>
      </c>
      <c r="F4110" s="3" t="s">
        <v>72</v>
      </c>
      <c r="G4110" s="3" t="s">
        <v>3893</v>
      </c>
      <c r="H4110" s="3" t="s">
        <v>4353</v>
      </c>
      <c r="I4110" s="4">
        <v>3.41</v>
      </c>
    </row>
    <row r="4111" spans="1:9" x14ac:dyDescent="0.2">
      <c r="A4111" s="2">
        <v>32621</v>
      </c>
      <c r="B4111" s="3" t="s">
        <v>19</v>
      </c>
      <c r="C4111" s="3" t="s">
        <v>20</v>
      </c>
      <c r="D4111" s="3" t="s">
        <v>4041</v>
      </c>
      <c r="E4111" s="3" t="s">
        <v>4354</v>
      </c>
      <c r="F4111" s="3" t="s">
        <v>4355</v>
      </c>
      <c r="G4111" s="3" t="s">
        <v>4356</v>
      </c>
      <c r="H4111" s="3" t="s">
        <v>4357</v>
      </c>
      <c r="I4111" s="4">
        <v>6.51</v>
      </c>
    </row>
    <row r="4112" spans="1:9" x14ac:dyDescent="0.2">
      <c r="A4112" s="2">
        <v>80189</v>
      </c>
      <c r="B4112" s="3" t="s">
        <v>19</v>
      </c>
      <c r="C4112" s="3" t="s">
        <v>20</v>
      </c>
      <c r="D4112" s="3" t="s">
        <v>4041</v>
      </c>
      <c r="E4112" s="3" t="s">
        <v>4354</v>
      </c>
      <c r="F4112" s="3" t="s">
        <v>4355</v>
      </c>
      <c r="G4112" s="3" t="s">
        <v>4356</v>
      </c>
      <c r="H4112" s="3" t="s">
        <v>4358</v>
      </c>
      <c r="I4112" s="4">
        <v>4.29</v>
      </c>
    </row>
    <row r="4113" spans="1:9" x14ac:dyDescent="0.2">
      <c r="A4113" s="2">
        <v>95257</v>
      </c>
      <c r="B4113" s="3" t="s">
        <v>19</v>
      </c>
      <c r="C4113" s="3" t="s">
        <v>20</v>
      </c>
      <c r="D4113" s="3" t="s">
        <v>4041</v>
      </c>
      <c r="E4113" s="3" t="s">
        <v>4354</v>
      </c>
      <c r="F4113" s="3" t="s">
        <v>4355</v>
      </c>
      <c r="G4113" s="3" t="s">
        <v>4356</v>
      </c>
      <c r="H4113" s="3" t="s">
        <v>4359</v>
      </c>
      <c r="I4113" s="4">
        <v>3.44</v>
      </c>
    </row>
    <row r="4114" spans="1:9" x14ac:dyDescent="0.2">
      <c r="A4114" s="2">
        <v>373571</v>
      </c>
      <c r="B4114" s="3" t="s">
        <v>19</v>
      </c>
      <c r="C4114" s="3" t="s">
        <v>20</v>
      </c>
      <c r="D4114" s="3" t="s">
        <v>4041</v>
      </c>
      <c r="E4114" s="3" t="s">
        <v>4354</v>
      </c>
      <c r="F4114" s="3" t="s">
        <v>4355</v>
      </c>
      <c r="G4114" s="3" t="s">
        <v>4356</v>
      </c>
      <c r="H4114" s="3" t="s">
        <v>4360</v>
      </c>
      <c r="I4114" s="4">
        <v>9.2899999999999991</v>
      </c>
    </row>
    <row r="4115" spans="1:9" x14ac:dyDescent="0.2">
      <c r="A4115" s="2">
        <v>373613</v>
      </c>
      <c r="B4115" s="3" t="s">
        <v>19</v>
      </c>
      <c r="C4115" s="3" t="s">
        <v>20</v>
      </c>
      <c r="D4115" s="3" t="s">
        <v>4041</v>
      </c>
      <c r="E4115" s="3" t="s">
        <v>4354</v>
      </c>
      <c r="F4115" s="3" t="s">
        <v>4355</v>
      </c>
      <c r="G4115" s="3" t="s">
        <v>4356</v>
      </c>
      <c r="H4115" s="3" t="s">
        <v>4361</v>
      </c>
      <c r="I4115" s="4">
        <v>14.65</v>
      </c>
    </row>
    <row r="4116" spans="1:9" x14ac:dyDescent="0.2">
      <c r="A4116" s="2">
        <v>158475</v>
      </c>
      <c r="B4116" s="3" t="s">
        <v>19</v>
      </c>
      <c r="C4116" s="3" t="s">
        <v>20</v>
      </c>
      <c r="D4116" s="3" t="s">
        <v>4041</v>
      </c>
      <c r="E4116" s="3" t="s">
        <v>4354</v>
      </c>
      <c r="F4116" s="3" t="s">
        <v>4355</v>
      </c>
      <c r="G4116" s="3" t="s">
        <v>4356</v>
      </c>
      <c r="H4116" s="3" t="s">
        <v>4362</v>
      </c>
      <c r="I4116" s="4">
        <v>14.61</v>
      </c>
    </row>
    <row r="4117" spans="1:9" x14ac:dyDescent="0.2">
      <c r="A4117" s="2">
        <v>158480</v>
      </c>
      <c r="B4117" s="3" t="s">
        <v>19</v>
      </c>
      <c r="C4117" s="3" t="s">
        <v>20</v>
      </c>
      <c r="D4117" s="3" t="s">
        <v>4041</v>
      </c>
      <c r="E4117" s="3" t="s">
        <v>4354</v>
      </c>
      <c r="F4117" s="3" t="s">
        <v>4355</v>
      </c>
      <c r="G4117" s="3" t="s">
        <v>4356</v>
      </c>
      <c r="H4117" s="3" t="s">
        <v>4363</v>
      </c>
      <c r="I4117" s="4">
        <v>13.46</v>
      </c>
    </row>
    <row r="4118" spans="1:9" x14ac:dyDescent="0.2">
      <c r="A4118" s="2">
        <v>184960</v>
      </c>
      <c r="B4118" s="3" t="s">
        <v>19</v>
      </c>
      <c r="C4118" s="3" t="s">
        <v>20</v>
      </c>
      <c r="D4118" s="3" t="s">
        <v>4041</v>
      </c>
      <c r="E4118" s="3" t="s">
        <v>4354</v>
      </c>
      <c r="F4118" s="3" t="s">
        <v>4355</v>
      </c>
      <c r="G4118" s="3" t="s">
        <v>4356</v>
      </c>
      <c r="H4118" s="3" t="s">
        <v>4364</v>
      </c>
      <c r="I4118" s="4">
        <v>14.68</v>
      </c>
    </row>
    <row r="4119" spans="1:9" x14ac:dyDescent="0.2">
      <c r="A4119" s="2">
        <v>449848</v>
      </c>
      <c r="B4119" s="3" t="s">
        <v>19</v>
      </c>
      <c r="C4119" s="3" t="s">
        <v>20</v>
      </c>
      <c r="D4119" s="3" t="s">
        <v>4041</v>
      </c>
      <c r="E4119" s="3" t="s">
        <v>4354</v>
      </c>
      <c r="F4119" s="3" t="s">
        <v>4355</v>
      </c>
      <c r="G4119" s="3" t="s">
        <v>4356</v>
      </c>
      <c r="H4119" s="3" t="s">
        <v>4365</v>
      </c>
      <c r="I4119" s="4">
        <v>14.51</v>
      </c>
    </row>
    <row r="4120" spans="1:9" x14ac:dyDescent="0.2">
      <c r="A4120" s="2">
        <v>33814</v>
      </c>
      <c r="B4120" s="3" t="s">
        <v>19</v>
      </c>
      <c r="C4120" s="3" t="s">
        <v>20</v>
      </c>
      <c r="D4120" s="3" t="s">
        <v>4041</v>
      </c>
      <c r="E4120" s="3" t="s">
        <v>4354</v>
      </c>
      <c r="F4120" s="3" t="s">
        <v>4355</v>
      </c>
      <c r="G4120" s="3" t="s">
        <v>4356</v>
      </c>
      <c r="H4120" s="3" t="s">
        <v>4366</v>
      </c>
      <c r="I4120" s="4">
        <v>3.91</v>
      </c>
    </row>
    <row r="4121" spans="1:9" x14ac:dyDescent="0.2">
      <c r="A4121" s="2">
        <v>474459</v>
      </c>
      <c r="B4121" s="3" t="s">
        <v>19</v>
      </c>
      <c r="C4121" s="3" t="s">
        <v>20</v>
      </c>
      <c r="D4121" s="3" t="s">
        <v>4041</v>
      </c>
      <c r="E4121" s="3" t="s">
        <v>4354</v>
      </c>
      <c r="F4121" s="3" t="s">
        <v>4355</v>
      </c>
      <c r="G4121" s="3" t="s">
        <v>4356</v>
      </c>
      <c r="H4121" s="3" t="s">
        <v>4367</v>
      </c>
      <c r="I4121" s="4">
        <v>5.13</v>
      </c>
    </row>
    <row r="4122" spans="1:9" x14ac:dyDescent="0.2">
      <c r="A4122" s="2">
        <v>474476</v>
      </c>
      <c r="B4122" s="3" t="s">
        <v>19</v>
      </c>
      <c r="C4122" s="3" t="s">
        <v>20</v>
      </c>
      <c r="D4122" s="3" t="s">
        <v>4041</v>
      </c>
      <c r="E4122" s="3" t="s">
        <v>4354</v>
      </c>
      <c r="F4122" s="3" t="s">
        <v>4355</v>
      </c>
      <c r="G4122" s="3" t="s">
        <v>4356</v>
      </c>
      <c r="H4122" s="3" t="s">
        <v>4368</v>
      </c>
      <c r="I4122" s="4">
        <v>4.43</v>
      </c>
    </row>
    <row r="4123" spans="1:9" x14ac:dyDescent="0.2">
      <c r="A4123" s="2">
        <v>81399</v>
      </c>
      <c r="B4123" s="3" t="s">
        <v>19</v>
      </c>
      <c r="C4123" s="3" t="s">
        <v>20</v>
      </c>
      <c r="D4123" s="3" t="s">
        <v>4041</v>
      </c>
      <c r="E4123" s="3" t="s">
        <v>4354</v>
      </c>
      <c r="F4123" s="3" t="s">
        <v>4355</v>
      </c>
      <c r="G4123" s="3" t="s">
        <v>4356</v>
      </c>
      <c r="H4123" s="3" t="s">
        <v>4369</v>
      </c>
      <c r="I4123" s="4">
        <v>2.61</v>
      </c>
    </row>
    <row r="4124" spans="1:9" x14ac:dyDescent="0.2">
      <c r="A4124" s="2">
        <v>299633</v>
      </c>
      <c r="B4124" s="3" t="s">
        <v>19</v>
      </c>
      <c r="C4124" s="3" t="s">
        <v>20</v>
      </c>
      <c r="D4124" s="3" t="s">
        <v>4041</v>
      </c>
      <c r="E4124" s="3" t="s">
        <v>4354</v>
      </c>
      <c r="F4124" s="3" t="s">
        <v>4355</v>
      </c>
      <c r="G4124" s="3" t="s">
        <v>4356</v>
      </c>
      <c r="H4124" s="3" t="s">
        <v>4370</v>
      </c>
      <c r="I4124" s="4">
        <v>7.11</v>
      </c>
    </row>
    <row r="4125" spans="1:9" x14ac:dyDescent="0.2">
      <c r="A4125" s="2">
        <v>257550</v>
      </c>
      <c r="B4125" s="3" t="s">
        <v>19</v>
      </c>
      <c r="C4125" s="3" t="s">
        <v>20</v>
      </c>
      <c r="D4125" s="3" t="s">
        <v>4041</v>
      </c>
      <c r="E4125" s="3" t="s">
        <v>4354</v>
      </c>
      <c r="F4125" s="3" t="s">
        <v>4355</v>
      </c>
      <c r="G4125" s="3" t="s">
        <v>4356</v>
      </c>
      <c r="H4125" s="3" t="s">
        <v>4371</v>
      </c>
      <c r="I4125" s="4">
        <v>15.3</v>
      </c>
    </row>
    <row r="4126" spans="1:9" x14ac:dyDescent="0.2">
      <c r="A4126" s="2">
        <v>472331</v>
      </c>
      <c r="B4126" s="3" t="s">
        <v>19</v>
      </c>
      <c r="C4126" s="3" t="s">
        <v>20</v>
      </c>
      <c r="D4126" s="3" t="s">
        <v>4041</v>
      </c>
      <c r="E4126" s="3" t="s">
        <v>4354</v>
      </c>
      <c r="F4126" s="3" t="s">
        <v>4355</v>
      </c>
      <c r="G4126" s="3" t="s">
        <v>4356</v>
      </c>
      <c r="H4126" s="3" t="s">
        <v>4372</v>
      </c>
      <c r="I4126" s="4">
        <v>9.65</v>
      </c>
    </row>
    <row r="4127" spans="1:9" x14ac:dyDescent="0.2">
      <c r="A4127" s="2">
        <v>488015</v>
      </c>
      <c r="B4127" s="3" t="s">
        <v>19</v>
      </c>
      <c r="C4127" s="3" t="s">
        <v>20</v>
      </c>
      <c r="D4127" s="3" t="s">
        <v>4041</v>
      </c>
      <c r="E4127" s="3" t="s">
        <v>4354</v>
      </c>
      <c r="F4127" s="3" t="s">
        <v>4355</v>
      </c>
      <c r="G4127" s="3" t="s">
        <v>4356</v>
      </c>
      <c r="H4127" s="3" t="s">
        <v>4373</v>
      </c>
      <c r="I4127" s="4">
        <v>10.72</v>
      </c>
    </row>
    <row r="4128" spans="1:9" x14ac:dyDescent="0.2">
      <c r="A4128" s="2">
        <v>501536</v>
      </c>
      <c r="B4128" s="3" t="s">
        <v>19</v>
      </c>
      <c r="C4128" s="3" t="s">
        <v>20</v>
      </c>
      <c r="D4128" s="3" t="s">
        <v>4041</v>
      </c>
      <c r="E4128" s="3" t="s">
        <v>4354</v>
      </c>
      <c r="F4128" s="3" t="s">
        <v>4355</v>
      </c>
      <c r="G4128" s="3" t="s">
        <v>4356</v>
      </c>
      <c r="H4128" s="3" t="s">
        <v>4374</v>
      </c>
      <c r="I4128" s="4">
        <v>5.15</v>
      </c>
    </row>
    <row r="4129" spans="1:9" x14ac:dyDescent="0.2">
      <c r="A4129" s="2">
        <v>78532</v>
      </c>
      <c r="B4129" s="3" t="s">
        <v>19</v>
      </c>
      <c r="C4129" s="3" t="s">
        <v>20</v>
      </c>
      <c r="D4129" s="3" t="s">
        <v>4041</v>
      </c>
      <c r="E4129" s="3" t="s">
        <v>4354</v>
      </c>
      <c r="F4129" s="3" t="s">
        <v>4355</v>
      </c>
      <c r="G4129" s="3" t="s">
        <v>4356</v>
      </c>
      <c r="H4129" s="3" t="s">
        <v>4375</v>
      </c>
      <c r="I4129" s="4">
        <v>3.23</v>
      </c>
    </row>
    <row r="4130" spans="1:9" x14ac:dyDescent="0.2">
      <c r="A4130" s="2">
        <v>158496</v>
      </c>
      <c r="B4130" s="3" t="s">
        <v>19</v>
      </c>
      <c r="C4130" s="3" t="s">
        <v>20</v>
      </c>
      <c r="D4130" s="3" t="s">
        <v>4041</v>
      </c>
      <c r="E4130" s="3" t="s">
        <v>4354</v>
      </c>
      <c r="F4130" s="3" t="s">
        <v>4355</v>
      </c>
      <c r="G4130" s="3" t="s">
        <v>4356</v>
      </c>
      <c r="H4130" s="3" t="s">
        <v>4376</v>
      </c>
      <c r="I4130" s="4">
        <v>2.21</v>
      </c>
    </row>
    <row r="4131" spans="1:9" x14ac:dyDescent="0.2">
      <c r="A4131" s="2">
        <v>474463</v>
      </c>
      <c r="B4131" s="3" t="s">
        <v>19</v>
      </c>
      <c r="C4131" s="3" t="s">
        <v>20</v>
      </c>
      <c r="D4131" s="3" t="s">
        <v>4041</v>
      </c>
      <c r="E4131" s="3" t="s">
        <v>4354</v>
      </c>
      <c r="F4131" s="3" t="s">
        <v>4355</v>
      </c>
      <c r="G4131" s="3" t="s">
        <v>4356</v>
      </c>
      <c r="H4131" s="3" t="s">
        <v>4377</v>
      </c>
      <c r="I4131" s="4">
        <v>1.99</v>
      </c>
    </row>
    <row r="4132" spans="1:9" x14ac:dyDescent="0.2">
      <c r="A4132" s="2">
        <v>570557</v>
      </c>
      <c r="B4132" s="3" t="s">
        <v>19</v>
      </c>
      <c r="C4132" s="3" t="s">
        <v>20</v>
      </c>
      <c r="D4132" s="3" t="s">
        <v>4041</v>
      </c>
      <c r="E4132" s="3" t="s">
        <v>4354</v>
      </c>
      <c r="F4132" s="3" t="s">
        <v>4355</v>
      </c>
      <c r="G4132" s="3" t="s">
        <v>4356</v>
      </c>
      <c r="H4132" s="3" t="s">
        <v>4378</v>
      </c>
      <c r="I4132" s="4">
        <v>4.84</v>
      </c>
    </row>
    <row r="4133" spans="1:9" x14ac:dyDescent="0.2">
      <c r="A4133" s="2">
        <v>570561</v>
      </c>
      <c r="B4133" s="3" t="s">
        <v>19</v>
      </c>
      <c r="C4133" s="3" t="s">
        <v>20</v>
      </c>
      <c r="D4133" s="3" t="s">
        <v>4041</v>
      </c>
      <c r="E4133" s="3" t="s">
        <v>4354</v>
      </c>
      <c r="F4133" s="3" t="s">
        <v>4355</v>
      </c>
      <c r="G4133" s="3" t="s">
        <v>4356</v>
      </c>
      <c r="H4133" s="3" t="s">
        <v>4379</v>
      </c>
      <c r="I4133" s="4">
        <v>4.84</v>
      </c>
    </row>
    <row r="4134" spans="1:9" x14ac:dyDescent="0.2">
      <c r="A4134" s="2">
        <v>570562</v>
      </c>
      <c r="B4134" s="3" t="s">
        <v>19</v>
      </c>
      <c r="C4134" s="3" t="s">
        <v>20</v>
      </c>
      <c r="D4134" s="3" t="s">
        <v>4041</v>
      </c>
      <c r="E4134" s="3" t="s">
        <v>4354</v>
      </c>
      <c r="F4134" s="3" t="s">
        <v>4355</v>
      </c>
      <c r="G4134" s="3" t="s">
        <v>4356</v>
      </c>
      <c r="H4134" s="3" t="s">
        <v>4380</v>
      </c>
      <c r="I4134" s="4">
        <v>5.1100000000000003</v>
      </c>
    </row>
    <row r="4135" spans="1:9" x14ac:dyDescent="0.2">
      <c r="A4135" s="2">
        <v>570559</v>
      </c>
      <c r="B4135" s="3" t="s">
        <v>19</v>
      </c>
      <c r="C4135" s="3" t="s">
        <v>20</v>
      </c>
      <c r="D4135" s="3" t="s">
        <v>4041</v>
      </c>
      <c r="E4135" s="3" t="s">
        <v>4354</v>
      </c>
      <c r="F4135" s="3" t="s">
        <v>4355</v>
      </c>
      <c r="G4135" s="3" t="s">
        <v>4356</v>
      </c>
      <c r="H4135" s="3" t="s">
        <v>4381</v>
      </c>
      <c r="I4135" s="4">
        <v>2.19</v>
      </c>
    </row>
    <row r="4136" spans="1:9" x14ac:dyDescent="0.2">
      <c r="A4136" s="2">
        <v>570560</v>
      </c>
      <c r="B4136" s="3" t="s">
        <v>19</v>
      </c>
      <c r="C4136" s="3" t="s">
        <v>20</v>
      </c>
      <c r="D4136" s="3" t="s">
        <v>4041</v>
      </c>
      <c r="E4136" s="3" t="s">
        <v>4354</v>
      </c>
      <c r="F4136" s="3" t="s">
        <v>4355</v>
      </c>
      <c r="G4136" s="3" t="s">
        <v>4356</v>
      </c>
      <c r="H4136" s="3" t="s">
        <v>4382</v>
      </c>
      <c r="I4136" s="4">
        <v>2.19</v>
      </c>
    </row>
    <row r="4137" spans="1:9" x14ac:dyDescent="0.2">
      <c r="A4137" s="2">
        <v>570565</v>
      </c>
      <c r="B4137" s="3" t="s">
        <v>19</v>
      </c>
      <c r="C4137" s="3" t="s">
        <v>20</v>
      </c>
      <c r="D4137" s="3" t="s">
        <v>4041</v>
      </c>
      <c r="E4137" s="3" t="s">
        <v>4354</v>
      </c>
      <c r="F4137" s="3" t="s">
        <v>4355</v>
      </c>
      <c r="G4137" s="3" t="s">
        <v>4356</v>
      </c>
      <c r="H4137" s="3" t="s">
        <v>4383</v>
      </c>
      <c r="I4137" s="4">
        <v>1.89</v>
      </c>
    </row>
    <row r="4138" spans="1:9" x14ac:dyDescent="0.2">
      <c r="A4138" s="2">
        <v>279304</v>
      </c>
      <c r="B4138" s="3" t="s">
        <v>19</v>
      </c>
      <c r="C4138" s="3" t="s">
        <v>20</v>
      </c>
      <c r="D4138" s="3" t="s">
        <v>4041</v>
      </c>
      <c r="E4138" s="3" t="s">
        <v>4354</v>
      </c>
      <c r="F4138" s="3" t="s">
        <v>4355</v>
      </c>
      <c r="G4138" s="3" t="s">
        <v>4356</v>
      </c>
      <c r="H4138" s="3" t="s">
        <v>4384</v>
      </c>
      <c r="I4138" s="4">
        <v>15.1</v>
      </c>
    </row>
    <row r="4139" spans="1:9" x14ac:dyDescent="0.2">
      <c r="A4139" s="2">
        <v>392309</v>
      </c>
      <c r="B4139" s="3" t="s">
        <v>19</v>
      </c>
      <c r="C4139" s="3" t="s">
        <v>20</v>
      </c>
      <c r="D4139" s="3" t="s">
        <v>4041</v>
      </c>
      <c r="E4139" s="3" t="s">
        <v>4354</v>
      </c>
      <c r="F4139" s="3" t="s">
        <v>4355</v>
      </c>
      <c r="G4139" s="3" t="s">
        <v>4356</v>
      </c>
      <c r="H4139" s="3" t="s">
        <v>4385</v>
      </c>
      <c r="I4139" s="4">
        <v>3.88</v>
      </c>
    </row>
    <row r="4140" spans="1:9" x14ac:dyDescent="0.2">
      <c r="A4140" s="2">
        <v>392314</v>
      </c>
      <c r="B4140" s="3" t="s">
        <v>19</v>
      </c>
      <c r="C4140" s="3" t="s">
        <v>20</v>
      </c>
      <c r="D4140" s="3" t="s">
        <v>4041</v>
      </c>
      <c r="E4140" s="3" t="s">
        <v>4354</v>
      </c>
      <c r="F4140" s="3" t="s">
        <v>4355</v>
      </c>
      <c r="G4140" s="3" t="s">
        <v>4356</v>
      </c>
      <c r="H4140" s="3" t="s">
        <v>4386</v>
      </c>
      <c r="I4140" s="4">
        <v>3.89</v>
      </c>
    </row>
    <row r="4141" spans="1:9" x14ac:dyDescent="0.2">
      <c r="A4141" s="2">
        <v>392316</v>
      </c>
      <c r="B4141" s="3" t="s">
        <v>19</v>
      </c>
      <c r="C4141" s="3" t="s">
        <v>20</v>
      </c>
      <c r="D4141" s="3" t="s">
        <v>4041</v>
      </c>
      <c r="E4141" s="3" t="s">
        <v>4354</v>
      </c>
      <c r="F4141" s="3" t="s">
        <v>4355</v>
      </c>
      <c r="G4141" s="3" t="s">
        <v>4356</v>
      </c>
      <c r="H4141" s="3" t="s">
        <v>4387</v>
      </c>
      <c r="I4141" s="4">
        <v>4.47</v>
      </c>
    </row>
    <row r="4142" spans="1:9" x14ac:dyDescent="0.2">
      <c r="A4142" s="2">
        <v>411268</v>
      </c>
      <c r="B4142" s="3" t="s">
        <v>19</v>
      </c>
      <c r="C4142" s="3" t="s">
        <v>20</v>
      </c>
      <c r="D4142" s="3" t="s">
        <v>4041</v>
      </c>
      <c r="E4142" s="3" t="s">
        <v>4354</v>
      </c>
      <c r="F4142" s="3" t="s">
        <v>4355</v>
      </c>
      <c r="G4142" s="3" t="s">
        <v>4356</v>
      </c>
      <c r="H4142" s="3" t="s">
        <v>4388</v>
      </c>
      <c r="I4142" s="4">
        <v>3.88</v>
      </c>
    </row>
    <row r="4143" spans="1:9" x14ac:dyDescent="0.2">
      <c r="A4143" s="2">
        <v>411279</v>
      </c>
      <c r="B4143" s="3" t="s">
        <v>19</v>
      </c>
      <c r="C4143" s="3" t="s">
        <v>20</v>
      </c>
      <c r="D4143" s="3" t="s">
        <v>4041</v>
      </c>
      <c r="E4143" s="3" t="s">
        <v>4354</v>
      </c>
      <c r="F4143" s="3" t="s">
        <v>4355</v>
      </c>
      <c r="G4143" s="3" t="s">
        <v>4356</v>
      </c>
      <c r="H4143" s="3" t="s">
        <v>4389</v>
      </c>
      <c r="I4143" s="4">
        <v>4.2</v>
      </c>
    </row>
    <row r="4144" spans="1:9" x14ac:dyDescent="0.2">
      <c r="A4144" s="2">
        <v>411281</v>
      </c>
      <c r="B4144" s="3" t="s">
        <v>19</v>
      </c>
      <c r="C4144" s="3" t="s">
        <v>20</v>
      </c>
      <c r="D4144" s="3" t="s">
        <v>4041</v>
      </c>
      <c r="E4144" s="3" t="s">
        <v>4354</v>
      </c>
      <c r="F4144" s="3" t="s">
        <v>4355</v>
      </c>
      <c r="G4144" s="3" t="s">
        <v>4356</v>
      </c>
      <c r="H4144" s="3" t="s">
        <v>4390</v>
      </c>
      <c r="I4144" s="4">
        <v>3.75</v>
      </c>
    </row>
    <row r="4145" spans="1:9" x14ac:dyDescent="0.2">
      <c r="A4145" s="2">
        <v>27060</v>
      </c>
      <c r="B4145" s="3" t="s">
        <v>19</v>
      </c>
      <c r="C4145" s="3" t="s">
        <v>20</v>
      </c>
      <c r="D4145" s="3" t="s">
        <v>4041</v>
      </c>
      <c r="E4145" s="3" t="s">
        <v>4354</v>
      </c>
      <c r="F4145" s="3" t="s">
        <v>4355</v>
      </c>
      <c r="G4145" s="3" t="s">
        <v>4356</v>
      </c>
      <c r="H4145" s="3" t="s">
        <v>4391</v>
      </c>
      <c r="I4145" s="4">
        <v>5.34</v>
      </c>
    </row>
    <row r="4146" spans="1:9" x14ac:dyDescent="0.2">
      <c r="A4146" s="2">
        <v>158493</v>
      </c>
      <c r="B4146" s="3" t="s">
        <v>19</v>
      </c>
      <c r="C4146" s="3" t="s">
        <v>20</v>
      </c>
      <c r="D4146" s="3" t="s">
        <v>4041</v>
      </c>
      <c r="E4146" s="3" t="s">
        <v>4354</v>
      </c>
      <c r="F4146" s="3" t="s">
        <v>4355</v>
      </c>
      <c r="G4146" s="3" t="s">
        <v>4356</v>
      </c>
      <c r="H4146" s="3" t="s">
        <v>4392</v>
      </c>
      <c r="I4146" s="4">
        <v>17.46</v>
      </c>
    </row>
    <row r="4147" spans="1:9" x14ac:dyDescent="0.2">
      <c r="A4147" s="2">
        <v>299816</v>
      </c>
      <c r="B4147" s="3" t="s">
        <v>19</v>
      </c>
      <c r="C4147" s="3" t="s">
        <v>20</v>
      </c>
      <c r="D4147" s="3" t="s">
        <v>4041</v>
      </c>
      <c r="E4147" s="3" t="s">
        <v>4354</v>
      </c>
      <c r="F4147" s="3" t="s">
        <v>4355</v>
      </c>
      <c r="G4147" s="3" t="s">
        <v>4393</v>
      </c>
      <c r="H4147" s="3" t="s">
        <v>4394</v>
      </c>
      <c r="I4147" s="4">
        <v>5.68</v>
      </c>
    </row>
    <row r="4148" spans="1:9" x14ac:dyDescent="0.2">
      <c r="A4148" s="2">
        <v>159072</v>
      </c>
      <c r="B4148" s="3" t="s">
        <v>19</v>
      </c>
      <c r="C4148" s="3" t="s">
        <v>20</v>
      </c>
      <c r="D4148" s="3" t="s">
        <v>4041</v>
      </c>
      <c r="E4148" s="3" t="s">
        <v>4354</v>
      </c>
      <c r="F4148" s="3" t="s">
        <v>4355</v>
      </c>
      <c r="G4148" s="3" t="s">
        <v>4393</v>
      </c>
      <c r="H4148" s="3" t="s">
        <v>4395</v>
      </c>
      <c r="I4148" s="4">
        <v>20.62</v>
      </c>
    </row>
    <row r="4149" spans="1:9" x14ac:dyDescent="0.2">
      <c r="A4149" s="2">
        <v>410569</v>
      </c>
      <c r="B4149" s="3" t="s">
        <v>19</v>
      </c>
      <c r="C4149" s="3" t="s">
        <v>20</v>
      </c>
      <c r="D4149" s="3" t="s">
        <v>4041</v>
      </c>
      <c r="E4149" s="3" t="s">
        <v>4354</v>
      </c>
      <c r="F4149" s="3" t="s">
        <v>4355</v>
      </c>
      <c r="G4149" s="3" t="s">
        <v>4393</v>
      </c>
      <c r="H4149" s="3" t="s">
        <v>4396</v>
      </c>
      <c r="I4149" s="4">
        <v>5.46</v>
      </c>
    </row>
    <row r="4150" spans="1:9" x14ac:dyDescent="0.2">
      <c r="A4150" s="2">
        <v>453395</v>
      </c>
      <c r="B4150" s="3" t="s">
        <v>19</v>
      </c>
      <c r="C4150" s="3" t="s">
        <v>20</v>
      </c>
      <c r="D4150" s="3" t="s">
        <v>4041</v>
      </c>
      <c r="E4150" s="3" t="s">
        <v>4354</v>
      </c>
      <c r="F4150" s="3" t="s">
        <v>4355</v>
      </c>
      <c r="G4150" s="3" t="s">
        <v>4393</v>
      </c>
      <c r="H4150" s="3" t="s">
        <v>4397</v>
      </c>
      <c r="I4150" s="4">
        <v>11.65</v>
      </c>
    </row>
    <row r="4151" spans="1:9" x14ac:dyDescent="0.2">
      <c r="A4151" s="2">
        <v>467261</v>
      </c>
      <c r="B4151" s="3" t="s">
        <v>19</v>
      </c>
      <c r="C4151" s="3" t="s">
        <v>20</v>
      </c>
      <c r="D4151" s="3" t="s">
        <v>4041</v>
      </c>
      <c r="E4151" s="3" t="s">
        <v>4354</v>
      </c>
      <c r="F4151" s="3" t="s">
        <v>4355</v>
      </c>
      <c r="G4151" s="3" t="s">
        <v>4393</v>
      </c>
      <c r="H4151" s="3" t="s">
        <v>4398</v>
      </c>
      <c r="I4151" s="4">
        <v>9.06</v>
      </c>
    </row>
    <row r="4152" spans="1:9" x14ac:dyDescent="0.2">
      <c r="A4152" s="2">
        <v>475451</v>
      </c>
      <c r="B4152" s="3" t="s">
        <v>19</v>
      </c>
      <c r="C4152" s="3" t="s">
        <v>20</v>
      </c>
      <c r="D4152" s="3" t="s">
        <v>4041</v>
      </c>
      <c r="E4152" s="3" t="s">
        <v>4354</v>
      </c>
      <c r="F4152" s="3" t="s">
        <v>4355</v>
      </c>
      <c r="G4152" s="3" t="s">
        <v>4399</v>
      </c>
      <c r="H4152" s="3" t="s">
        <v>4400</v>
      </c>
      <c r="I4152" s="4">
        <v>4.4800000000000004</v>
      </c>
    </row>
    <row r="4153" spans="1:9" x14ac:dyDescent="0.2">
      <c r="A4153" s="2">
        <v>475435</v>
      </c>
      <c r="B4153" s="3" t="s">
        <v>19</v>
      </c>
      <c r="C4153" s="3" t="s">
        <v>20</v>
      </c>
      <c r="D4153" s="3" t="s">
        <v>4041</v>
      </c>
      <c r="E4153" s="3" t="s">
        <v>4354</v>
      </c>
      <c r="F4153" s="3" t="s">
        <v>4355</v>
      </c>
      <c r="G4153" s="3" t="s">
        <v>4399</v>
      </c>
      <c r="H4153" s="3" t="s">
        <v>4401</v>
      </c>
      <c r="I4153" s="4">
        <v>3.95</v>
      </c>
    </row>
    <row r="4154" spans="1:9" x14ac:dyDescent="0.2">
      <c r="A4154" s="2">
        <v>254622</v>
      </c>
      <c r="B4154" s="3" t="s">
        <v>19</v>
      </c>
      <c r="C4154" s="3" t="s">
        <v>20</v>
      </c>
      <c r="D4154" s="3" t="s">
        <v>4041</v>
      </c>
      <c r="E4154" s="3" t="s">
        <v>4354</v>
      </c>
      <c r="F4154" s="3" t="s">
        <v>4402</v>
      </c>
      <c r="G4154" s="3" t="s">
        <v>4403</v>
      </c>
      <c r="H4154" s="3" t="s">
        <v>4404</v>
      </c>
      <c r="I4154" s="4">
        <v>1.58</v>
      </c>
    </row>
    <row r="4155" spans="1:9" x14ac:dyDescent="0.2">
      <c r="A4155" s="2">
        <v>305724</v>
      </c>
      <c r="B4155" s="3" t="s">
        <v>19</v>
      </c>
      <c r="C4155" s="3" t="s">
        <v>20</v>
      </c>
      <c r="D4155" s="3" t="s">
        <v>4041</v>
      </c>
      <c r="E4155" s="3" t="s">
        <v>4354</v>
      </c>
      <c r="F4155" s="3" t="s">
        <v>4402</v>
      </c>
      <c r="G4155" s="3" t="s">
        <v>4403</v>
      </c>
      <c r="H4155" s="3" t="s">
        <v>4405</v>
      </c>
      <c r="I4155" s="4">
        <v>6.74</v>
      </c>
    </row>
    <row r="4156" spans="1:9" x14ac:dyDescent="0.2">
      <c r="A4156" s="2">
        <v>305727</v>
      </c>
      <c r="B4156" s="3" t="s">
        <v>19</v>
      </c>
      <c r="C4156" s="3" t="s">
        <v>20</v>
      </c>
      <c r="D4156" s="3" t="s">
        <v>4041</v>
      </c>
      <c r="E4156" s="3" t="s">
        <v>4354</v>
      </c>
      <c r="F4156" s="3" t="s">
        <v>4402</v>
      </c>
      <c r="G4156" s="3" t="s">
        <v>4403</v>
      </c>
      <c r="H4156" s="3" t="s">
        <v>4406</v>
      </c>
      <c r="I4156" s="4">
        <v>6.74</v>
      </c>
    </row>
    <row r="4157" spans="1:9" x14ac:dyDescent="0.2">
      <c r="A4157" s="2">
        <v>305729</v>
      </c>
      <c r="B4157" s="3" t="s">
        <v>19</v>
      </c>
      <c r="C4157" s="3" t="s">
        <v>20</v>
      </c>
      <c r="D4157" s="3" t="s">
        <v>4041</v>
      </c>
      <c r="E4157" s="3" t="s">
        <v>4354</v>
      </c>
      <c r="F4157" s="3" t="s">
        <v>4402</v>
      </c>
      <c r="G4157" s="3" t="s">
        <v>4403</v>
      </c>
      <c r="H4157" s="3" t="s">
        <v>4407</v>
      </c>
      <c r="I4157" s="4">
        <v>6.74</v>
      </c>
    </row>
    <row r="4158" spans="1:9" x14ac:dyDescent="0.2">
      <c r="A4158" s="2">
        <v>533784</v>
      </c>
      <c r="B4158" s="3" t="s">
        <v>19</v>
      </c>
      <c r="C4158" s="3" t="s">
        <v>20</v>
      </c>
      <c r="D4158" s="3" t="s">
        <v>4041</v>
      </c>
      <c r="E4158" s="3" t="s">
        <v>4354</v>
      </c>
      <c r="F4158" s="3" t="s">
        <v>4402</v>
      </c>
      <c r="G4158" s="3" t="s">
        <v>4403</v>
      </c>
      <c r="H4158" s="3" t="s">
        <v>4408</v>
      </c>
      <c r="I4158" s="4">
        <v>5.07</v>
      </c>
    </row>
    <row r="4159" spans="1:9" x14ac:dyDescent="0.2">
      <c r="A4159" s="2">
        <v>533787</v>
      </c>
      <c r="B4159" s="3" t="s">
        <v>19</v>
      </c>
      <c r="C4159" s="3" t="s">
        <v>20</v>
      </c>
      <c r="D4159" s="3" t="s">
        <v>4041</v>
      </c>
      <c r="E4159" s="3" t="s">
        <v>4354</v>
      </c>
      <c r="F4159" s="3" t="s">
        <v>4402</v>
      </c>
      <c r="G4159" s="3" t="s">
        <v>4403</v>
      </c>
      <c r="H4159" s="3" t="s">
        <v>4409</v>
      </c>
      <c r="I4159" s="4">
        <v>8.84</v>
      </c>
    </row>
    <row r="4160" spans="1:9" x14ac:dyDescent="0.2">
      <c r="A4160" s="2">
        <v>180504</v>
      </c>
      <c r="B4160" s="3" t="s">
        <v>19</v>
      </c>
      <c r="C4160" s="3" t="s">
        <v>20</v>
      </c>
      <c r="D4160" s="3" t="s">
        <v>4041</v>
      </c>
      <c r="E4160" s="3" t="s">
        <v>4354</v>
      </c>
      <c r="F4160" s="3" t="s">
        <v>4402</v>
      </c>
      <c r="G4160" s="3" t="s">
        <v>4403</v>
      </c>
      <c r="H4160" s="3" t="s">
        <v>4410</v>
      </c>
      <c r="I4160" s="4">
        <v>1.42</v>
      </c>
    </row>
    <row r="4161" spans="1:9" x14ac:dyDescent="0.2">
      <c r="A4161" s="2">
        <v>484223</v>
      </c>
      <c r="B4161" s="3" t="s">
        <v>19</v>
      </c>
      <c r="C4161" s="3" t="s">
        <v>20</v>
      </c>
      <c r="D4161" s="3" t="s">
        <v>4041</v>
      </c>
      <c r="E4161" s="3" t="s">
        <v>4354</v>
      </c>
      <c r="F4161" s="3" t="s">
        <v>4402</v>
      </c>
      <c r="G4161" s="3" t="s">
        <v>4403</v>
      </c>
      <c r="H4161" s="3" t="s">
        <v>4411</v>
      </c>
      <c r="I4161" s="4">
        <v>2.02</v>
      </c>
    </row>
    <row r="4162" spans="1:9" x14ac:dyDescent="0.2">
      <c r="A4162" s="2">
        <v>484226</v>
      </c>
      <c r="B4162" s="3" t="s">
        <v>19</v>
      </c>
      <c r="C4162" s="3" t="s">
        <v>20</v>
      </c>
      <c r="D4162" s="3" t="s">
        <v>4041</v>
      </c>
      <c r="E4162" s="3" t="s">
        <v>4354</v>
      </c>
      <c r="F4162" s="3" t="s">
        <v>4402</v>
      </c>
      <c r="G4162" s="3" t="s">
        <v>4403</v>
      </c>
      <c r="H4162" s="3" t="s">
        <v>4412</v>
      </c>
      <c r="I4162" s="4">
        <v>1.89</v>
      </c>
    </row>
    <row r="4163" spans="1:9" x14ac:dyDescent="0.2">
      <c r="A4163" s="2">
        <v>484230</v>
      </c>
      <c r="B4163" s="3" t="s">
        <v>19</v>
      </c>
      <c r="C4163" s="3" t="s">
        <v>20</v>
      </c>
      <c r="D4163" s="3" t="s">
        <v>4041</v>
      </c>
      <c r="E4163" s="3" t="s">
        <v>4354</v>
      </c>
      <c r="F4163" s="3" t="s">
        <v>4402</v>
      </c>
      <c r="G4163" s="3" t="s">
        <v>4403</v>
      </c>
      <c r="H4163" s="3" t="s">
        <v>4413</v>
      </c>
      <c r="I4163" s="4">
        <v>2.4900000000000002</v>
      </c>
    </row>
    <row r="4164" spans="1:9" x14ac:dyDescent="0.2">
      <c r="A4164" s="2">
        <v>484235</v>
      </c>
      <c r="B4164" s="3" t="s">
        <v>19</v>
      </c>
      <c r="C4164" s="3" t="s">
        <v>20</v>
      </c>
      <c r="D4164" s="3" t="s">
        <v>4041</v>
      </c>
      <c r="E4164" s="3" t="s">
        <v>4354</v>
      </c>
      <c r="F4164" s="3" t="s">
        <v>4402</v>
      </c>
      <c r="G4164" s="3" t="s">
        <v>4403</v>
      </c>
      <c r="H4164" s="3" t="s">
        <v>4414</v>
      </c>
      <c r="I4164" s="4">
        <v>1.87</v>
      </c>
    </row>
    <row r="4165" spans="1:9" x14ac:dyDescent="0.2">
      <c r="A4165" s="2">
        <v>484237</v>
      </c>
      <c r="B4165" s="3" t="s">
        <v>19</v>
      </c>
      <c r="C4165" s="3" t="s">
        <v>20</v>
      </c>
      <c r="D4165" s="3" t="s">
        <v>4041</v>
      </c>
      <c r="E4165" s="3" t="s">
        <v>4354</v>
      </c>
      <c r="F4165" s="3" t="s">
        <v>4402</v>
      </c>
      <c r="G4165" s="3" t="s">
        <v>4403</v>
      </c>
      <c r="H4165" s="3" t="s">
        <v>4415</v>
      </c>
      <c r="I4165" s="4">
        <v>1.89</v>
      </c>
    </row>
    <row r="4166" spans="1:9" x14ac:dyDescent="0.2">
      <c r="A4166" s="2">
        <v>486200</v>
      </c>
      <c r="B4166" s="3" t="s">
        <v>19</v>
      </c>
      <c r="C4166" s="3" t="s">
        <v>20</v>
      </c>
      <c r="D4166" s="3" t="s">
        <v>4041</v>
      </c>
      <c r="E4166" s="3" t="s">
        <v>4354</v>
      </c>
      <c r="F4166" s="3" t="s">
        <v>4402</v>
      </c>
      <c r="G4166" s="3" t="s">
        <v>4403</v>
      </c>
      <c r="H4166" s="3" t="s">
        <v>4416</v>
      </c>
      <c r="I4166" s="4">
        <v>1.48</v>
      </c>
    </row>
    <row r="4167" spans="1:9" x14ac:dyDescent="0.2">
      <c r="A4167" s="2">
        <v>305731</v>
      </c>
      <c r="B4167" s="3" t="s">
        <v>19</v>
      </c>
      <c r="C4167" s="3" t="s">
        <v>20</v>
      </c>
      <c r="D4167" s="3" t="s">
        <v>4041</v>
      </c>
      <c r="E4167" s="3" t="s">
        <v>4354</v>
      </c>
      <c r="F4167" s="3" t="s">
        <v>4402</v>
      </c>
      <c r="G4167" s="3" t="s">
        <v>4403</v>
      </c>
      <c r="H4167" s="3" t="s">
        <v>4417</v>
      </c>
      <c r="I4167" s="4">
        <v>8.9499999999999993</v>
      </c>
    </row>
    <row r="4168" spans="1:9" x14ac:dyDescent="0.2">
      <c r="A4168" s="2">
        <v>417680</v>
      </c>
      <c r="B4168" s="3" t="s">
        <v>19</v>
      </c>
      <c r="C4168" s="3" t="s">
        <v>20</v>
      </c>
      <c r="D4168" s="3" t="s">
        <v>4041</v>
      </c>
      <c r="E4168" s="3" t="s">
        <v>4354</v>
      </c>
      <c r="F4168" s="3" t="s">
        <v>4402</v>
      </c>
      <c r="G4168" s="3" t="s">
        <v>4403</v>
      </c>
      <c r="H4168" s="3" t="s">
        <v>4418</v>
      </c>
      <c r="I4168" s="4">
        <v>2.83</v>
      </c>
    </row>
    <row r="4169" spans="1:9" x14ac:dyDescent="0.2">
      <c r="A4169" s="2">
        <v>417681</v>
      </c>
      <c r="B4169" s="3" t="s">
        <v>19</v>
      </c>
      <c r="C4169" s="3" t="s">
        <v>20</v>
      </c>
      <c r="D4169" s="3" t="s">
        <v>4041</v>
      </c>
      <c r="E4169" s="3" t="s">
        <v>4354</v>
      </c>
      <c r="F4169" s="3" t="s">
        <v>4402</v>
      </c>
      <c r="G4169" s="3" t="s">
        <v>4403</v>
      </c>
      <c r="H4169" s="3" t="s">
        <v>4419</v>
      </c>
      <c r="I4169" s="4">
        <v>2.73</v>
      </c>
    </row>
    <row r="4170" spans="1:9" x14ac:dyDescent="0.2">
      <c r="A4170" s="2">
        <v>417682</v>
      </c>
      <c r="B4170" s="3" t="s">
        <v>19</v>
      </c>
      <c r="C4170" s="3" t="s">
        <v>20</v>
      </c>
      <c r="D4170" s="3" t="s">
        <v>4041</v>
      </c>
      <c r="E4170" s="3" t="s">
        <v>4354</v>
      </c>
      <c r="F4170" s="3" t="s">
        <v>4402</v>
      </c>
      <c r="G4170" s="3" t="s">
        <v>4403</v>
      </c>
      <c r="H4170" s="3" t="s">
        <v>4420</v>
      </c>
      <c r="I4170" s="4">
        <v>2.82</v>
      </c>
    </row>
    <row r="4171" spans="1:9" x14ac:dyDescent="0.2">
      <c r="A4171" s="2">
        <v>417684</v>
      </c>
      <c r="B4171" s="3" t="s">
        <v>19</v>
      </c>
      <c r="C4171" s="3" t="s">
        <v>20</v>
      </c>
      <c r="D4171" s="3" t="s">
        <v>4041</v>
      </c>
      <c r="E4171" s="3" t="s">
        <v>4354</v>
      </c>
      <c r="F4171" s="3" t="s">
        <v>4402</v>
      </c>
      <c r="G4171" s="3" t="s">
        <v>4403</v>
      </c>
      <c r="H4171" s="3" t="s">
        <v>4421</v>
      </c>
      <c r="I4171" s="4">
        <v>3.33</v>
      </c>
    </row>
    <row r="4172" spans="1:9" x14ac:dyDescent="0.2">
      <c r="A4172" s="2">
        <v>502220</v>
      </c>
      <c r="B4172" s="3" t="s">
        <v>19</v>
      </c>
      <c r="C4172" s="3" t="s">
        <v>20</v>
      </c>
      <c r="D4172" s="3" t="s">
        <v>4041</v>
      </c>
      <c r="E4172" s="3" t="s">
        <v>4354</v>
      </c>
      <c r="F4172" s="3" t="s">
        <v>4402</v>
      </c>
      <c r="G4172" s="3" t="s">
        <v>4403</v>
      </c>
      <c r="H4172" s="3" t="s">
        <v>4422</v>
      </c>
      <c r="I4172" s="4">
        <v>2.58</v>
      </c>
    </row>
    <row r="4173" spans="1:9" x14ac:dyDescent="0.2">
      <c r="A4173" s="2">
        <v>502224</v>
      </c>
      <c r="B4173" s="3" t="s">
        <v>19</v>
      </c>
      <c r="C4173" s="3" t="s">
        <v>20</v>
      </c>
      <c r="D4173" s="3" t="s">
        <v>4041</v>
      </c>
      <c r="E4173" s="3" t="s">
        <v>4354</v>
      </c>
      <c r="F4173" s="3" t="s">
        <v>4402</v>
      </c>
      <c r="G4173" s="3" t="s">
        <v>4403</v>
      </c>
      <c r="H4173" s="3" t="s">
        <v>4423</v>
      </c>
      <c r="I4173" s="4">
        <v>3.04</v>
      </c>
    </row>
    <row r="4174" spans="1:9" x14ac:dyDescent="0.2">
      <c r="A4174" s="2">
        <v>502229</v>
      </c>
      <c r="B4174" s="3" t="s">
        <v>19</v>
      </c>
      <c r="C4174" s="3" t="s">
        <v>20</v>
      </c>
      <c r="D4174" s="3" t="s">
        <v>4041</v>
      </c>
      <c r="E4174" s="3" t="s">
        <v>4354</v>
      </c>
      <c r="F4174" s="3" t="s">
        <v>4402</v>
      </c>
      <c r="G4174" s="3" t="s">
        <v>4403</v>
      </c>
      <c r="H4174" s="3" t="s">
        <v>4424</v>
      </c>
      <c r="I4174" s="4">
        <v>2.59</v>
      </c>
    </row>
    <row r="4175" spans="1:9" x14ac:dyDescent="0.2">
      <c r="A4175" s="2">
        <v>502231</v>
      </c>
      <c r="B4175" s="3" t="s">
        <v>19</v>
      </c>
      <c r="C4175" s="3" t="s">
        <v>20</v>
      </c>
      <c r="D4175" s="3" t="s">
        <v>4041</v>
      </c>
      <c r="E4175" s="3" t="s">
        <v>4354</v>
      </c>
      <c r="F4175" s="3" t="s">
        <v>4402</v>
      </c>
      <c r="G4175" s="3" t="s">
        <v>4403</v>
      </c>
      <c r="H4175" s="3" t="s">
        <v>4425</v>
      </c>
      <c r="I4175" s="4">
        <v>2.52</v>
      </c>
    </row>
    <row r="4176" spans="1:9" x14ac:dyDescent="0.2">
      <c r="A4176" s="2">
        <v>533789</v>
      </c>
      <c r="B4176" s="3" t="s">
        <v>19</v>
      </c>
      <c r="C4176" s="3" t="s">
        <v>20</v>
      </c>
      <c r="D4176" s="3" t="s">
        <v>4041</v>
      </c>
      <c r="E4176" s="3" t="s">
        <v>4354</v>
      </c>
      <c r="F4176" s="3" t="s">
        <v>4402</v>
      </c>
      <c r="G4176" s="3" t="s">
        <v>4403</v>
      </c>
      <c r="H4176" s="3" t="s">
        <v>4426</v>
      </c>
      <c r="I4176" s="4">
        <v>5.88</v>
      </c>
    </row>
    <row r="4177" spans="1:9" x14ac:dyDescent="0.2">
      <c r="A4177" s="2">
        <v>268957</v>
      </c>
      <c r="B4177" s="3" t="s">
        <v>19</v>
      </c>
      <c r="C4177" s="3" t="s">
        <v>20</v>
      </c>
      <c r="D4177" s="3" t="s">
        <v>4041</v>
      </c>
      <c r="E4177" s="3" t="s">
        <v>4354</v>
      </c>
      <c r="F4177" s="3" t="s">
        <v>4402</v>
      </c>
      <c r="G4177" s="3" t="s">
        <v>4427</v>
      </c>
      <c r="H4177" s="3" t="s">
        <v>4428</v>
      </c>
      <c r="I4177" s="4">
        <v>5.84</v>
      </c>
    </row>
    <row r="4178" spans="1:9" x14ac:dyDescent="0.2">
      <c r="A4178" s="2">
        <v>268955</v>
      </c>
      <c r="B4178" s="3" t="s">
        <v>19</v>
      </c>
      <c r="C4178" s="3" t="s">
        <v>20</v>
      </c>
      <c r="D4178" s="3" t="s">
        <v>4041</v>
      </c>
      <c r="E4178" s="3" t="s">
        <v>4354</v>
      </c>
      <c r="F4178" s="3" t="s">
        <v>4402</v>
      </c>
      <c r="G4178" s="3" t="s">
        <v>4427</v>
      </c>
      <c r="H4178" s="3" t="s">
        <v>4429</v>
      </c>
      <c r="I4178" s="4">
        <v>4.38</v>
      </c>
    </row>
    <row r="4179" spans="1:9" x14ac:dyDescent="0.2">
      <c r="A4179" s="2">
        <v>268956</v>
      </c>
      <c r="B4179" s="3" t="s">
        <v>19</v>
      </c>
      <c r="C4179" s="3" t="s">
        <v>20</v>
      </c>
      <c r="D4179" s="3" t="s">
        <v>4041</v>
      </c>
      <c r="E4179" s="3" t="s">
        <v>4354</v>
      </c>
      <c r="F4179" s="3" t="s">
        <v>4402</v>
      </c>
      <c r="G4179" s="3" t="s">
        <v>4427</v>
      </c>
      <c r="H4179" s="3" t="s">
        <v>4430</v>
      </c>
      <c r="I4179" s="4">
        <v>3.07</v>
      </c>
    </row>
    <row r="4180" spans="1:9" x14ac:dyDescent="0.2">
      <c r="A4180" s="2">
        <v>348531</v>
      </c>
      <c r="B4180" s="3" t="s">
        <v>19</v>
      </c>
      <c r="C4180" s="3" t="s">
        <v>20</v>
      </c>
      <c r="D4180" s="3" t="s">
        <v>4041</v>
      </c>
      <c r="E4180" s="3" t="s">
        <v>4354</v>
      </c>
      <c r="F4180" s="3" t="s">
        <v>4402</v>
      </c>
      <c r="G4180" s="3" t="s">
        <v>4427</v>
      </c>
      <c r="H4180" s="3" t="s">
        <v>4431</v>
      </c>
      <c r="I4180" s="4">
        <v>3.89</v>
      </c>
    </row>
    <row r="4181" spans="1:9" x14ac:dyDescent="0.2">
      <c r="A4181" s="2">
        <v>348532</v>
      </c>
      <c r="B4181" s="3" t="s">
        <v>19</v>
      </c>
      <c r="C4181" s="3" t="s">
        <v>20</v>
      </c>
      <c r="D4181" s="3" t="s">
        <v>4041</v>
      </c>
      <c r="E4181" s="3" t="s">
        <v>4354</v>
      </c>
      <c r="F4181" s="3" t="s">
        <v>4402</v>
      </c>
      <c r="G4181" s="3" t="s">
        <v>4427</v>
      </c>
      <c r="H4181" s="3" t="s">
        <v>4432</v>
      </c>
      <c r="I4181" s="4">
        <v>5.84</v>
      </c>
    </row>
    <row r="4182" spans="1:9" x14ac:dyDescent="0.2">
      <c r="A4182" s="2">
        <v>331112</v>
      </c>
      <c r="B4182" s="3" t="s">
        <v>19</v>
      </c>
      <c r="C4182" s="3" t="s">
        <v>20</v>
      </c>
      <c r="D4182" s="3" t="s">
        <v>4041</v>
      </c>
      <c r="E4182" s="3" t="s">
        <v>4354</v>
      </c>
      <c r="F4182" s="3" t="s">
        <v>4402</v>
      </c>
      <c r="G4182" s="3" t="s">
        <v>4427</v>
      </c>
      <c r="H4182" s="3" t="s">
        <v>4433</v>
      </c>
      <c r="I4182" s="4">
        <v>3.23</v>
      </c>
    </row>
    <row r="4183" spans="1:9" x14ac:dyDescent="0.2">
      <c r="A4183" s="2">
        <v>348524</v>
      </c>
      <c r="B4183" s="3" t="s">
        <v>19</v>
      </c>
      <c r="C4183" s="3" t="s">
        <v>20</v>
      </c>
      <c r="D4183" s="3" t="s">
        <v>4041</v>
      </c>
      <c r="E4183" s="3" t="s">
        <v>4354</v>
      </c>
      <c r="F4183" s="3" t="s">
        <v>4402</v>
      </c>
      <c r="G4183" s="3" t="s">
        <v>4427</v>
      </c>
      <c r="H4183" s="3" t="s">
        <v>4434</v>
      </c>
      <c r="I4183" s="4">
        <v>2.91</v>
      </c>
    </row>
    <row r="4184" spans="1:9" x14ac:dyDescent="0.2">
      <c r="A4184" s="2">
        <v>500527</v>
      </c>
      <c r="B4184" s="3" t="s">
        <v>19</v>
      </c>
      <c r="C4184" s="3" t="s">
        <v>20</v>
      </c>
      <c r="D4184" s="3" t="s">
        <v>4041</v>
      </c>
      <c r="E4184" s="3" t="s">
        <v>4354</v>
      </c>
      <c r="F4184" s="3" t="s">
        <v>4402</v>
      </c>
      <c r="G4184" s="3" t="s">
        <v>4427</v>
      </c>
      <c r="H4184" s="3" t="s">
        <v>4435</v>
      </c>
      <c r="I4184" s="4">
        <v>2.25</v>
      </c>
    </row>
    <row r="4185" spans="1:9" x14ac:dyDescent="0.2">
      <c r="A4185" s="2">
        <v>348525</v>
      </c>
      <c r="B4185" s="3" t="s">
        <v>19</v>
      </c>
      <c r="C4185" s="3" t="s">
        <v>20</v>
      </c>
      <c r="D4185" s="3" t="s">
        <v>4041</v>
      </c>
      <c r="E4185" s="3" t="s">
        <v>4354</v>
      </c>
      <c r="F4185" s="3" t="s">
        <v>4402</v>
      </c>
      <c r="G4185" s="3" t="s">
        <v>4427</v>
      </c>
      <c r="H4185" s="3" t="s">
        <v>4436</v>
      </c>
      <c r="I4185" s="4">
        <v>3.37</v>
      </c>
    </row>
    <row r="4186" spans="1:9" x14ac:dyDescent="0.2">
      <c r="A4186" s="2">
        <v>348521</v>
      </c>
      <c r="B4186" s="3" t="s">
        <v>19</v>
      </c>
      <c r="C4186" s="3" t="s">
        <v>20</v>
      </c>
      <c r="D4186" s="3" t="s">
        <v>4041</v>
      </c>
      <c r="E4186" s="3" t="s">
        <v>4354</v>
      </c>
      <c r="F4186" s="3" t="s">
        <v>4402</v>
      </c>
      <c r="G4186" s="3" t="s">
        <v>4427</v>
      </c>
      <c r="H4186" s="3" t="s">
        <v>4437</v>
      </c>
      <c r="I4186" s="4">
        <v>4.62</v>
      </c>
    </row>
    <row r="4187" spans="1:9" x14ac:dyDescent="0.2">
      <c r="A4187" s="2">
        <v>485937</v>
      </c>
      <c r="B4187" s="3" t="s">
        <v>19</v>
      </c>
      <c r="C4187" s="3" t="s">
        <v>20</v>
      </c>
      <c r="D4187" s="3" t="s">
        <v>4041</v>
      </c>
      <c r="E4187" s="3" t="s">
        <v>4354</v>
      </c>
      <c r="F4187" s="3" t="s">
        <v>4402</v>
      </c>
      <c r="G4187" s="3" t="s">
        <v>4427</v>
      </c>
      <c r="H4187" s="3" t="s">
        <v>4438</v>
      </c>
      <c r="I4187" s="4">
        <v>4.33</v>
      </c>
    </row>
    <row r="4188" spans="1:9" x14ac:dyDescent="0.2">
      <c r="A4188" s="2">
        <v>485938</v>
      </c>
      <c r="B4188" s="3" t="s">
        <v>19</v>
      </c>
      <c r="C4188" s="3" t="s">
        <v>20</v>
      </c>
      <c r="D4188" s="3" t="s">
        <v>4041</v>
      </c>
      <c r="E4188" s="3" t="s">
        <v>4354</v>
      </c>
      <c r="F4188" s="3" t="s">
        <v>4402</v>
      </c>
      <c r="G4188" s="3" t="s">
        <v>4427</v>
      </c>
      <c r="H4188" s="3" t="s">
        <v>4439</v>
      </c>
      <c r="I4188" s="4">
        <v>6.39</v>
      </c>
    </row>
    <row r="4189" spans="1:9" x14ac:dyDescent="0.2">
      <c r="A4189" s="2">
        <v>272655</v>
      </c>
      <c r="B4189" s="3" t="s">
        <v>19</v>
      </c>
      <c r="C4189" s="3" t="s">
        <v>20</v>
      </c>
      <c r="D4189" s="3" t="s">
        <v>4041</v>
      </c>
      <c r="E4189" s="3" t="s">
        <v>4354</v>
      </c>
      <c r="F4189" s="3" t="s">
        <v>4402</v>
      </c>
      <c r="G4189" s="3" t="s">
        <v>4440</v>
      </c>
      <c r="H4189" s="3" t="s">
        <v>4441</v>
      </c>
      <c r="I4189" s="4">
        <v>9.93</v>
      </c>
    </row>
    <row r="4190" spans="1:9" x14ac:dyDescent="0.2">
      <c r="A4190" s="2">
        <v>339475</v>
      </c>
      <c r="B4190" s="3" t="s">
        <v>19</v>
      </c>
      <c r="C4190" s="3" t="s">
        <v>20</v>
      </c>
      <c r="D4190" s="3" t="s">
        <v>4041</v>
      </c>
      <c r="E4190" s="3" t="s">
        <v>4354</v>
      </c>
      <c r="F4190" s="3" t="s">
        <v>4402</v>
      </c>
      <c r="G4190" s="3" t="s">
        <v>4440</v>
      </c>
      <c r="H4190" s="3" t="s">
        <v>4442</v>
      </c>
      <c r="I4190" s="4">
        <v>7.61</v>
      </c>
    </row>
    <row r="4191" spans="1:9" x14ac:dyDescent="0.2">
      <c r="A4191" s="2">
        <v>472128</v>
      </c>
      <c r="B4191" s="3" t="s">
        <v>19</v>
      </c>
      <c r="C4191" s="3" t="s">
        <v>20</v>
      </c>
      <c r="D4191" s="3" t="s">
        <v>4041</v>
      </c>
      <c r="E4191" s="3" t="s">
        <v>4354</v>
      </c>
      <c r="F4191" s="3" t="s">
        <v>4402</v>
      </c>
      <c r="G4191" s="3" t="s">
        <v>4440</v>
      </c>
      <c r="H4191" s="3" t="s">
        <v>4443</v>
      </c>
      <c r="I4191" s="4">
        <v>8.9700000000000006</v>
      </c>
    </row>
    <row r="4192" spans="1:9" x14ac:dyDescent="0.2">
      <c r="A4192" s="2">
        <v>272653</v>
      </c>
      <c r="B4192" s="3" t="s">
        <v>19</v>
      </c>
      <c r="C4192" s="3" t="s">
        <v>20</v>
      </c>
      <c r="D4192" s="3" t="s">
        <v>4041</v>
      </c>
      <c r="E4192" s="3" t="s">
        <v>4354</v>
      </c>
      <c r="F4192" s="3" t="s">
        <v>4402</v>
      </c>
      <c r="G4192" s="3" t="s">
        <v>4440</v>
      </c>
      <c r="H4192" s="3" t="s">
        <v>4444</v>
      </c>
      <c r="I4192" s="4">
        <v>15.92</v>
      </c>
    </row>
    <row r="4193" spans="1:9" x14ac:dyDescent="0.2">
      <c r="A4193" s="2">
        <v>472134</v>
      </c>
      <c r="B4193" s="3" t="s">
        <v>19</v>
      </c>
      <c r="C4193" s="3" t="s">
        <v>20</v>
      </c>
      <c r="D4193" s="3" t="s">
        <v>4041</v>
      </c>
      <c r="E4193" s="3" t="s">
        <v>4354</v>
      </c>
      <c r="F4193" s="3" t="s">
        <v>4402</v>
      </c>
      <c r="G4193" s="3" t="s">
        <v>4440</v>
      </c>
      <c r="H4193" s="3" t="s">
        <v>4445</v>
      </c>
      <c r="I4193" s="4">
        <v>10.84</v>
      </c>
    </row>
    <row r="4194" spans="1:9" x14ac:dyDescent="0.2">
      <c r="A4194" s="2">
        <v>472860</v>
      </c>
      <c r="B4194" s="3" t="s">
        <v>19</v>
      </c>
      <c r="C4194" s="3" t="s">
        <v>20</v>
      </c>
      <c r="D4194" s="3" t="s">
        <v>4041</v>
      </c>
      <c r="E4194" s="3" t="s">
        <v>4354</v>
      </c>
      <c r="F4194" s="3" t="s">
        <v>4402</v>
      </c>
      <c r="G4194" s="3" t="s">
        <v>4440</v>
      </c>
      <c r="H4194" s="3" t="s">
        <v>4446</v>
      </c>
      <c r="I4194" s="4">
        <v>11.49</v>
      </c>
    </row>
    <row r="4195" spans="1:9" x14ac:dyDescent="0.2">
      <c r="A4195" s="2">
        <v>538584</v>
      </c>
      <c r="B4195" s="3" t="s">
        <v>19</v>
      </c>
      <c r="C4195" s="3" t="s">
        <v>20</v>
      </c>
      <c r="D4195" s="3" t="s">
        <v>4041</v>
      </c>
      <c r="E4195" s="3" t="s">
        <v>4354</v>
      </c>
      <c r="F4195" s="3" t="s">
        <v>4402</v>
      </c>
      <c r="G4195" s="3" t="s">
        <v>4440</v>
      </c>
      <c r="H4195" s="3" t="s">
        <v>4447</v>
      </c>
      <c r="I4195" s="4">
        <v>15.42</v>
      </c>
    </row>
    <row r="4196" spans="1:9" x14ac:dyDescent="0.2">
      <c r="A4196" s="2">
        <v>538607</v>
      </c>
      <c r="B4196" s="3" t="s">
        <v>19</v>
      </c>
      <c r="C4196" s="3" t="s">
        <v>20</v>
      </c>
      <c r="D4196" s="3" t="s">
        <v>4041</v>
      </c>
      <c r="E4196" s="3" t="s">
        <v>4354</v>
      </c>
      <c r="F4196" s="3" t="s">
        <v>4402</v>
      </c>
      <c r="G4196" s="3" t="s">
        <v>4440</v>
      </c>
      <c r="H4196" s="3" t="s">
        <v>4448</v>
      </c>
      <c r="I4196" s="4">
        <v>15.42</v>
      </c>
    </row>
    <row r="4197" spans="1:9" x14ac:dyDescent="0.2">
      <c r="A4197" s="2">
        <v>477304</v>
      </c>
      <c r="B4197" s="3" t="s">
        <v>19</v>
      </c>
      <c r="C4197" s="3" t="s">
        <v>20</v>
      </c>
      <c r="D4197" s="3" t="s">
        <v>4041</v>
      </c>
      <c r="E4197" s="3" t="s">
        <v>4354</v>
      </c>
      <c r="F4197" s="3" t="s">
        <v>4402</v>
      </c>
      <c r="G4197" s="3" t="s">
        <v>4440</v>
      </c>
      <c r="H4197" s="3" t="s">
        <v>4449</v>
      </c>
      <c r="I4197" s="4">
        <v>10.37</v>
      </c>
    </row>
    <row r="4198" spans="1:9" x14ac:dyDescent="0.2">
      <c r="A4198" s="2">
        <v>272651</v>
      </c>
      <c r="B4198" s="3" t="s">
        <v>19</v>
      </c>
      <c r="C4198" s="3" t="s">
        <v>20</v>
      </c>
      <c r="D4198" s="3" t="s">
        <v>4041</v>
      </c>
      <c r="E4198" s="3" t="s">
        <v>4354</v>
      </c>
      <c r="F4198" s="3" t="s">
        <v>4402</v>
      </c>
      <c r="G4198" s="3" t="s">
        <v>4440</v>
      </c>
      <c r="H4198" s="3" t="s">
        <v>4450</v>
      </c>
      <c r="I4198" s="4">
        <v>11.33</v>
      </c>
    </row>
    <row r="4199" spans="1:9" x14ac:dyDescent="0.2">
      <c r="A4199" s="2">
        <v>272652</v>
      </c>
      <c r="B4199" s="3" t="s">
        <v>19</v>
      </c>
      <c r="C4199" s="3" t="s">
        <v>20</v>
      </c>
      <c r="D4199" s="3" t="s">
        <v>4041</v>
      </c>
      <c r="E4199" s="3" t="s">
        <v>4354</v>
      </c>
      <c r="F4199" s="3" t="s">
        <v>4402</v>
      </c>
      <c r="G4199" s="3" t="s">
        <v>4440</v>
      </c>
      <c r="H4199" s="3" t="s">
        <v>4451</v>
      </c>
      <c r="I4199" s="4">
        <v>13.03</v>
      </c>
    </row>
    <row r="4200" spans="1:9" x14ac:dyDescent="0.2">
      <c r="A4200" s="2">
        <v>523256</v>
      </c>
      <c r="B4200" s="3" t="s">
        <v>19</v>
      </c>
      <c r="C4200" s="3" t="s">
        <v>20</v>
      </c>
      <c r="D4200" s="3" t="s">
        <v>4041</v>
      </c>
      <c r="E4200" s="3" t="s">
        <v>4354</v>
      </c>
      <c r="F4200" s="3" t="s">
        <v>4402</v>
      </c>
      <c r="G4200" s="3" t="s">
        <v>4452</v>
      </c>
      <c r="H4200" s="3" t="s">
        <v>4453</v>
      </c>
      <c r="I4200" s="4">
        <v>3.21</v>
      </c>
    </row>
    <row r="4201" spans="1:9" x14ac:dyDescent="0.2">
      <c r="A4201" s="2">
        <v>29501</v>
      </c>
      <c r="B4201" s="3" t="s">
        <v>19</v>
      </c>
      <c r="C4201" s="3" t="s">
        <v>20</v>
      </c>
      <c r="D4201" s="3" t="s">
        <v>4041</v>
      </c>
      <c r="E4201" s="3" t="s">
        <v>4354</v>
      </c>
      <c r="F4201" s="3" t="s">
        <v>4402</v>
      </c>
      <c r="G4201" s="3" t="s">
        <v>4452</v>
      </c>
      <c r="H4201" s="3" t="s">
        <v>4454</v>
      </c>
      <c r="I4201" s="4">
        <v>2.17</v>
      </c>
    </row>
    <row r="4202" spans="1:9" x14ac:dyDescent="0.2">
      <c r="A4202" s="2">
        <v>523246</v>
      </c>
      <c r="B4202" s="3" t="s">
        <v>19</v>
      </c>
      <c r="C4202" s="3" t="s">
        <v>20</v>
      </c>
      <c r="D4202" s="3" t="s">
        <v>4041</v>
      </c>
      <c r="E4202" s="3" t="s">
        <v>4354</v>
      </c>
      <c r="F4202" s="3" t="s">
        <v>4402</v>
      </c>
      <c r="G4202" s="3" t="s">
        <v>4452</v>
      </c>
      <c r="H4202" s="3" t="s">
        <v>4455</v>
      </c>
      <c r="I4202" s="4">
        <v>3.43</v>
      </c>
    </row>
    <row r="4203" spans="1:9" x14ac:dyDescent="0.2">
      <c r="A4203" s="2">
        <v>29500</v>
      </c>
      <c r="B4203" s="3" t="s">
        <v>19</v>
      </c>
      <c r="C4203" s="3" t="s">
        <v>20</v>
      </c>
      <c r="D4203" s="3" t="s">
        <v>4041</v>
      </c>
      <c r="E4203" s="3" t="s">
        <v>4354</v>
      </c>
      <c r="F4203" s="3" t="s">
        <v>4402</v>
      </c>
      <c r="G4203" s="3" t="s">
        <v>4452</v>
      </c>
      <c r="H4203" s="3" t="s">
        <v>4456</v>
      </c>
      <c r="I4203" s="4">
        <v>1.69</v>
      </c>
    </row>
    <row r="4204" spans="1:9" x14ac:dyDescent="0.2">
      <c r="A4204" s="2">
        <v>79721</v>
      </c>
      <c r="B4204" s="3" t="s">
        <v>19</v>
      </c>
      <c r="C4204" s="3" t="s">
        <v>20</v>
      </c>
      <c r="D4204" s="3" t="s">
        <v>4041</v>
      </c>
      <c r="E4204" s="3" t="s">
        <v>4354</v>
      </c>
      <c r="F4204" s="3" t="s">
        <v>4402</v>
      </c>
      <c r="G4204" s="3" t="s">
        <v>4452</v>
      </c>
      <c r="H4204" s="3" t="s">
        <v>4457</v>
      </c>
      <c r="I4204" s="4">
        <v>3.19</v>
      </c>
    </row>
    <row r="4205" spans="1:9" x14ac:dyDescent="0.2">
      <c r="A4205" s="2">
        <v>523260</v>
      </c>
      <c r="B4205" s="3" t="s">
        <v>19</v>
      </c>
      <c r="C4205" s="3" t="s">
        <v>20</v>
      </c>
      <c r="D4205" s="3" t="s">
        <v>4041</v>
      </c>
      <c r="E4205" s="3" t="s">
        <v>4354</v>
      </c>
      <c r="F4205" s="3" t="s">
        <v>4402</v>
      </c>
      <c r="G4205" s="3" t="s">
        <v>4452</v>
      </c>
      <c r="H4205" s="3" t="s">
        <v>4458</v>
      </c>
      <c r="I4205" s="4">
        <v>2.58</v>
      </c>
    </row>
    <row r="4206" spans="1:9" x14ac:dyDescent="0.2">
      <c r="A4206" s="2">
        <v>448015</v>
      </c>
      <c r="B4206" s="3" t="s">
        <v>19</v>
      </c>
      <c r="C4206" s="3" t="s">
        <v>20</v>
      </c>
      <c r="D4206" s="3" t="s">
        <v>4041</v>
      </c>
      <c r="E4206" s="3" t="s">
        <v>4354</v>
      </c>
      <c r="F4206" s="3" t="s">
        <v>4402</v>
      </c>
      <c r="G4206" s="3" t="s">
        <v>4452</v>
      </c>
      <c r="H4206" s="3" t="s">
        <v>4459</v>
      </c>
      <c r="I4206" s="4">
        <v>2.76</v>
      </c>
    </row>
    <row r="4207" spans="1:9" x14ac:dyDescent="0.2">
      <c r="A4207" s="2">
        <v>448768</v>
      </c>
      <c r="B4207" s="3" t="s">
        <v>19</v>
      </c>
      <c r="C4207" s="3" t="s">
        <v>20</v>
      </c>
      <c r="D4207" s="3" t="s">
        <v>4041</v>
      </c>
      <c r="E4207" s="3" t="s">
        <v>4354</v>
      </c>
      <c r="F4207" s="3" t="s">
        <v>4402</v>
      </c>
      <c r="G4207" s="3" t="s">
        <v>4452</v>
      </c>
      <c r="H4207" s="3" t="s">
        <v>4460</v>
      </c>
      <c r="I4207" s="4">
        <v>2.63</v>
      </c>
    </row>
    <row r="4208" spans="1:9" x14ac:dyDescent="0.2">
      <c r="A4208" s="2">
        <v>534050</v>
      </c>
      <c r="B4208" s="3" t="s">
        <v>19</v>
      </c>
      <c r="C4208" s="3" t="s">
        <v>20</v>
      </c>
      <c r="D4208" s="3" t="s">
        <v>4041</v>
      </c>
      <c r="E4208" s="3" t="s">
        <v>4354</v>
      </c>
      <c r="F4208" s="3" t="s">
        <v>4402</v>
      </c>
      <c r="G4208" s="3" t="s">
        <v>4461</v>
      </c>
      <c r="H4208" s="3" t="s">
        <v>4462</v>
      </c>
      <c r="I4208" s="4">
        <v>6.51</v>
      </c>
    </row>
    <row r="4209" spans="1:9" x14ac:dyDescent="0.2">
      <c r="A4209" s="2">
        <v>141447</v>
      </c>
      <c r="B4209" s="3" t="s">
        <v>19</v>
      </c>
      <c r="C4209" s="3" t="s">
        <v>20</v>
      </c>
      <c r="D4209" s="3" t="s">
        <v>4041</v>
      </c>
      <c r="E4209" s="3" t="s">
        <v>4354</v>
      </c>
      <c r="F4209" s="3" t="s">
        <v>4402</v>
      </c>
      <c r="G4209" s="3" t="s">
        <v>4461</v>
      </c>
      <c r="H4209" s="3" t="s">
        <v>4463</v>
      </c>
      <c r="I4209" s="4">
        <v>5.57</v>
      </c>
    </row>
    <row r="4210" spans="1:9" x14ac:dyDescent="0.2">
      <c r="A4210" s="2">
        <v>141489</v>
      </c>
      <c r="B4210" s="3" t="s">
        <v>19</v>
      </c>
      <c r="C4210" s="3" t="s">
        <v>20</v>
      </c>
      <c r="D4210" s="3" t="s">
        <v>4041</v>
      </c>
      <c r="E4210" s="3" t="s">
        <v>4354</v>
      </c>
      <c r="F4210" s="3" t="s">
        <v>4402</v>
      </c>
      <c r="G4210" s="3" t="s">
        <v>4461</v>
      </c>
      <c r="H4210" s="3" t="s">
        <v>4464</v>
      </c>
      <c r="I4210" s="4">
        <v>3.56</v>
      </c>
    </row>
    <row r="4211" spans="1:9" x14ac:dyDescent="0.2">
      <c r="A4211" s="2">
        <v>499990</v>
      </c>
      <c r="B4211" s="3" t="s">
        <v>19</v>
      </c>
      <c r="C4211" s="3" t="s">
        <v>20</v>
      </c>
      <c r="D4211" s="3" t="s">
        <v>4041</v>
      </c>
      <c r="E4211" s="3" t="s">
        <v>4354</v>
      </c>
      <c r="F4211" s="3" t="s">
        <v>4402</v>
      </c>
      <c r="G4211" s="3" t="s">
        <v>4461</v>
      </c>
      <c r="H4211" s="3" t="s">
        <v>4465</v>
      </c>
      <c r="I4211" s="4">
        <v>7.23</v>
      </c>
    </row>
    <row r="4212" spans="1:9" x14ac:dyDescent="0.2">
      <c r="A4212" s="2">
        <v>505934</v>
      </c>
      <c r="B4212" s="3" t="s">
        <v>19</v>
      </c>
      <c r="C4212" s="3" t="s">
        <v>20</v>
      </c>
      <c r="D4212" s="3" t="s">
        <v>4041</v>
      </c>
      <c r="E4212" s="3" t="s">
        <v>4354</v>
      </c>
      <c r="F4212" s="3" t="s">
        <v>4402</v>
      </c>
      <c r="G4212" s="3" t="s">
        <v>4461</v>
      </c>
      <c r="H4212" s="3" t="s">
        <v>4466</v>
      </c>
      <c r="I4212" s="4">
        <v>3.32</v>
      </c>
    </row>
    <row r="4213" spans="1:9" x14ac:dyDescent="0.2">
      <c r="A4213" s="2">
        <v>505937</v>
      </c>
      <c r="B4213" s="3" t="s">
        <v>19</v>
      </c>
      <c r="C4213" s="3" t="s">
        <v>20</v>
      </c>
      <c r="D4213" s="3" t="s">
        <v>4041</v>
      </c>
      <c r="E4213" s="3" t="s">
        <v>4354</v>
      </c>
      <c r="F4213" s="3" t="s">
        <v>4402</v>
      </c>
      <c r="G4213" s="3" t="s">
        <v>4461</v>
      </c>
      <c r="H4213" s="3" t="s">
        <v>4467</v>
      </c>
      <c r="I4213" s="4">
        <v>5.64</v>
      </c>
    </row>
    <row r="4214" spans="1:9" x14ac:dyDescent="0.2">
      <c r="A4214" s="2">
        <v>505945</v>
      </c>
      <c r="B4214" s="3" t="s">
        <v>19</v>
      </c>
      <c r="C4214" s="3" t="s">
        <v>20</v>
      </c>
      <c r="D4214" s="3" t="s">
        <v>4041</v>
      </c>
      <c r="E4214" s="3" t="s">
        <v>4354</v>
      </c>
      <c r="F4214" s="3" t="s">
        <v>4402</v>
      </c>
      <c r="G4214" s="3" t="s">
        <v>4461</v>
      </c>
      <c r="H4214" s="3" t="s">
        <v>4468</v>
      </c>
      <c r="I4214" s="4">
        <v>7.23</v>
      </c>
    </row>
    <row r="4215" spans="1:9" x14ac:dyDescent="0.2">
      <c r="A4215" s="2">
        <v>505947</v>
      </c>
      <c r="B4215" s="3" t="s">
        <v>19</v>
      </c>
      <c r="C4215" s="3" t="s">
        <v>20</v>
      </c>
      <c r="D4215" s="3" t="s">
        <v>4041</v>
      </c>
      <c r="E4215" s="3" t="s">
        <v>4354</v>
      </c>
      <c r="F4215" s="3" t="s">
        <v>4402</v>
      </c>
      <c r="G4215" s="3" t="s">
        <v>4461</v>
      </c>
      <c r="H4215" s="3" t="s">
        <v>4469</v>
      </c>
      <c r="I4215" s="4">
        <v>7.23</v>
      </c>
    </row>
    <row r="4216" spans="1:9" x14ac:dyDescent="0.2">
      <c r="A4216" s="2">
        <v>505948</v>
      </c>
      <c r="B4216" s="3" t="s">
        <v>19</v>
      </c>
      <c r="C4216" s="3" t="s">
        <v>20</v>
      </c>
      <c r="D4216" s="3" t="s">
        <v>4041</v>
      </c>
      <c r="E4216" s="3" t="s">
        <v>4354</v>
      </c>
      <c r="F4216" s="3" t="s">
        <v>4402</v>
      </c>
      <c r="G4216" s="3" t="s">
        <v>4461</v>
      </c>
      <c r="H4216" s="3" t="s">
        <v>4470</v>
      </c>
      <c r="I4216" s="4">
        <v>10.39</v>
      </c>
    </row>
    <row r="4217" spans="1:9" x14ac:dyDescent="0.2">
      <c r="A4217" s="2">
        <v>538538</v>
      </c>
      <c r="B4217" s="3" t="s">
        <v>19</v>
      </c>
      <c r="C4217" s="3" t="s">
        <v>20</v>
      </c>
      <c r="D4217" s="3" t="s">
        <v>4041</v>
      </c>
      <c r="E4217" s="3" t="s">
        <v>4354</v>
      </c>
      <c r="F4217" s="3" t="s">
        <v>4402</v>
      </c>
      <c r="G4217" s="3" t="s">
        <v>4461</v>
      </c>
      <c r="H4217" s="3" t="s">
        <v>4471</v>
      </c>
      <c r="I4217" s="4">
        <v>2.2599999999999998</v>
      </c>
    </row>
    <row r="4218" spans="1:9" x14ac:dyDescent="0.2">
      <c r="A4218" s="2">
        <v>543786</v>
      </c>
      <c r="B4218" s="3" t="s">
        <v>19</v>
      </c>
      <c r="C4218" s="3" t="s">
        <v>20</v>
      </c>
      <c r="D4218" s="3" t="s">
        <v>4041</v>
      </c>
      <c r="E4218" s="3" t="s">
        <v>4354</v>
      </c>
      <c r="F4218" s="3" t="s">
        <v>4402</v>
      </c>
      <c r="G4218" s="3" t="s">
        <v>4461</v>
      </c>
      <c r="H4218" s="3" t="s">
        <v>4472</v>
      </c>
      <c r="I4218" s="4">
        <v>4.29</v>
      </c>
    </row>
    <row r="4219" spans="1:9" x14ac:dyDescent="0.2">
      <c r="A4219" s="2">
        <v>578126</v>
      </c>
      <c r="B4219" s="3" t="s">
        <v>19</v>
      </c>
      <c r="C4219" s="3" t="s">
        <v>20</v>
      </c>
      <c r="D4219" s="3" t="s">
        <v>4041</v>
      </c>
      <c r="E4219" s="3" t="s">
        <v>4354</v>
      </c>
      <c r="F4219" s="3" t="s">
        <v>4402</v>
      </c>
      <c r="G4219" s="3" t="s">
        <v>4461</v>
      </c>
      <c r="H4219" s="3" t="s">
        <v>4473</v>
      </c>
      <c r="I4219" s="4">
        <v>2.44</v>
      </c>
    </row>
    <row r="4220" spans="1:9" x14ac:dyDescent="0.2">
      <c r="A4220" s="2">
        <v>578128</v>
      </c>
      <c r="B4220" s="3" t="s">
        <v>19</v>
      </c>
      <c r="C4220" s="3" t="s">
        <v>20</v>
      </c>
      <c r="D4220" s="3" t="s">
        <v>4041</v>
      </c>
      <c r="E4220" s="3" t="s">
        <v>4354</v>
      </c>
      <c r="F4220" s="3" t="s">
        <v>4402</v>
      </c>
      <c r="G4220" s="3" t="s">
        <v>4461</v>
      </c>
      <c r="H4220" s="3" t="s">
        <v>4474</v>
      </c>
      <c r="I4220" s="4">
        <v>7.23</v>
      </c>
    </row>
    <row r="4221" spans="1:9" x14ac:dyDescent="0.2">
      <c r="A4221" s="2">
        <v>578130</v>
      </c>
      <c r="B4221" s="3" t="s">
        <v>19</v>
      </c>
      <c r="C4221" s="3" t="s">
        <v>20</v>
      </c>
      <c r="D4221" s="3" t="s">
        <v>4041</v>
      </c>
      <c r="E4221" s="3" t="s">
        <v>4354</v>
      </c>
      <c r="F4221" s="3" t="s">
        <v>4402</v>
      </c>
      <c r="G4221" s="3" t="s">
        <v>4461</v>
      </c>
      <c r="H4221" s="3" t="s">
        <v>4475</v>
      </c>
      <c r="I4221" s="4">
        <v>7.23</v>
      </c>
    </row>
    <row r="4222" spans="1:9" x14ac:dyDescent="0.2">
      <c r="A4222" s="2">
        <v>153790</v>
      </c>
      <c r="B4222" s="3" t="s">
        <v>19</v>
      </c>
      <c r="C4222" s="3" t="s">
        <v>20</v>
      </c>
      <c r="D4222" s="3" t="s">
        <v>4041</v>
      </c>
      <c r="E4222" s="3" t="s">
        <v>4354</v>
      </c>
      <c r="F4222" s="3" t="s">
        <v>4402</v>
      </c>
      <c r="G4222" s="3" t="s">
        <v>4461</v>
      </c>
      <c r="H4222" s="3" t="s">
        <v>4476</v>
      </c>
      <c r="I4222" s="4">
        <v>2.86</v>
      </c>
    </row>
    <row r="4223" spans="1:9" x14ac:dyDescent="0.2">
      <c r="A4223" s="2">
        <v>494792</v>
      </c>
      <c r="B4223" s="3" t="s">
        <v>19</v>
      </c>
      <c r="C4223" s="3" t="s">
        <v>20</v>
      </c>
      <c r="D4223" s="3" t="s">
        <v>4041</v>
      </c>
      <c r="E4223" s="3" t="s">
        <v>4354</v>
      </c>
      <c r="F4223" s="3" t="s">
        <v>4402</v>
      </c>
      <c r="G4223" s="3" t="s">
        <v>4461</v>
      </c>
      <c r="H4223" s="3" t="s">
        <v>4477</v>
      </c>
      <c r="I4223" s="4">
        <v>8.19</v>
      </c>
    </row>
    <row r="4224" spans="1:9" x14ac:dyDescent="0.2">
      <c r="A4224" s="2">
        <v>494797</v>
      </c>
      <c r="B4224" s="3" t="s">
        <v>19</v>
      </c>
      <c r="C4224" s="3" t="s">
        <v>20</v>
      </c>
      <c r="D4224" s="3" t="s">
        <v>4041</v>
      </c>
      <c r="E4224" s="3" t="s">
        <v>4354</v>
      </c>
      <c r="F4224" s="3" t="s">
        <v>4402</v>
      </c>
      <c r="G4224" s="3" t="s">
        <v>4461</v>
      </c>
      <c r="H4224" s="3" t="s">
        <v>4478</v>
      </c>
      <c r="I4224" s="4">
        <v>6.78</v>
      </c>
    </row>
    <row r="4225" spans="1:9" x14ac:dyDescent="0.2">
      <c r="A4225" s="2">
        <v>141446</v>
      </c>
      <c r="B4225" s="3" t="s">
        <v>19</v>
      </c>
      <c r="C4225" s="3" t="s">
        <v>20</v>
      </c>
      <c r="D4225" s="3" t="s">
        <v>4041</v>
      </c>
      <c r="E4225" s="3" t="s">
        <v>4354</v>
      </c>
      <c r="F4225" s="3" t="s">
        <v>4402</v>
      </c>
      <c r="G4225" s="3" t="s">
        <v>4461</v>
      </c>
      <c r="H4225" s="3" t="s">
        <v>4479</v>
      </c>
      <c r="I4225" s="4">
        <v>5.77</v>
      </c>
    </row>
    <row r="4226" spans="1:9" x14ac:dyDescent="0.2">
      <c r="A4226" s="2">
        <v>141487</v>
      </c>
      <c r="B4226" s="3" t="s">
        <v>19</v>
      </c>
      <c r="C4226" s="3" t="s">
        <v>20</v>
      </c>
      <c r="D4226" s="3" t="s">
        <v>4041</v>
      </c>
      <c r="E4226" s="3" t="s">
        <v>4354</v>
      </c>
      <c r="F4226" s="3" t="s">
        <v>4402</v>
      </c>
      <c r="G4226" s="3" t="s">
        <v>4461</v>
      </c>
      <c r="H4226" s="3" t="s">
        <v>4480</v>
      </c>
      <c r="I4226" s="4">
        <v>3.31</v>
      </c>
    </row>
    <row r="4227" spans="1:9" x14ac:dyDescent="0.2">
      <c r="A4227" s="2">
        <v>200543</v>
      </c>
      <c r="B4227" s="3" t="s">
        <v>19</v>
      </c>
      <c r="C4227" s="3" t="s">
        <v>20</v>
      </c>
      <c r="D4227" s="3" t="s">
        <v>4041</v>
      </c>
      <c r="E4227" s="3" t="s">
        <v>4354</v>
      </c>
      <c r="F4227" s="3" t="s">
        <v>4402</v>
      </c>
      <c r="G4227" s="3" t="s">
        <v>4461</v>
      </c>
      <c r="H4227" s="3" t="s">
        <v>4481</v>
      </c>
      <c r="I4227" s="4">
        <v>4.28</v>
      </c>
    </row>
    <row r="4228" spans="1:9" x14ac:dyDescent="0.2">
      <c r="A4228" s="2">
        <v>266568</v>
      </c>
      <c r="B4228" s="3" t="s">
        <v>19</v>
      </c>
      <c r="C4228" s="3" t="s">
        <v>20</v>
      </c>
      <c r="D4228" s="3" t="s">
        <v>4041</v>
      </c>
      <c r="E4228" s="3" t="s">
        <v>4354</v>
      </c>
      <c r="F4228" s="3" t="s">
        <v>4402</v>
      </c>
      <c r="G4228" s="3" t="s">
        <v>4461</v>
      </c>
      <c r="H4228" s="3" t="s">
        <v>4482</v>
      </c>
      <c r="I4228" s="4">
        <v>7.98</v>
      </c>
    </row>
    <row r="4229" spans="1:9" x14ac:dyDescent="0.2">
      <c r="A4229" s="2">
        <v>229913</v>
      </c>
      <c r="B4229" s="3" t="s">
        <v>19</v>
      </c>
      <c r="C4229" s="3" t="s">
        <v>20</v>
      </c>
      <c r="D4229" s="3" t="s">
        <v>4041</v>
      </c>
      <c r="E4229" s="3" t="s">
        <v>4354</v>
      </c>
      <c r="F4229" s="3" t="s">
        <v>4402</v>
      </c>
      <c r="G4229" s="3" t="s">
        <v>4461</v>
      </c>
      <c r="H4229" s="3" t="s">
        <v>4483</v>
      </c>
      <c r="I4229" s="4">
        <v>8.06</v>
      </c>
    </row>
    <row r="4230" spans="1:9" x14ac:dyDescent="0.2">
      <c r="A4230" s="2">
        <v>449464</v>
      </c>
      <c r="B4230" s="3" t="s">
        <v>19</v>
      </c>
      <c r="C4230" s="3" t="s">
        <v>20</v>
      </c>
      <c r="D4230" s="3" t="s">
        <v>4041</v>
      </c>
      <c r="E4230" s="3" t="s">
        <v>4354</v>
      </c>
      <c r="F4230" s="3" t="s">
        <v>4402</v>
      </c>
      <c r="G4230" s="3" t="s">
        <v>4461</v>
      </c>
      <c r="H4230" s="3" t="s">
        <v>4484</v>
      </c>
      <c r="I4230" s="4">
        <v>1.3</v>
      </c>
    </row>
    <row r="4231" spans="1:9" x14ac:dyDescent="0.2">
      <c r="A4231" s="2">
        <v>474442</v>
      </c>
      <c r="B4231" s="3" t="s">
        <v>19</v>
      </c>
      <c r="C4231" s="3" t="s">
        <v>20</v>
      </c>
      <c r="D4231" s="3" t="s">
        <v>4041</v>
      </c>
      <c r="E4231" s="3" t="s">
        <v>4354</v>
      </c>
      <c r="F4231" s="3" t="s">
        <v>4402</v>
      </c>
      <c r="G4231" s="3" t="s">
        <v>4461</v>
      </c>
      <c r="H4231" s="3" t="s">
        <v>4485</v>
      </c>
      <c r="I4231" s="4">
        <v>2.2000000000000002</v>
      </c>
    </row>
    <row r="4232" spans="1:9" x14ac:dyDescent="0.2">
      <c r="A4232" s="2">
        <v>474443</v>
      </c>
      <c r="B4232" s="3" t="s">
        <v>19</v>
      </c>
      <c r="C4232" s="3" t="s">
        <v>20</v>
      </c>
      <c r="D4232" s="3" t="s">
        <v>4041</v>
      </c>
      <c r="E4232" s="3" t="s">
        <v>4354</v>
      </c>
      <c r="F4232" s="3" t="s">
        <v>4402</v>
      </c>
      <c r="G4232" s="3" t="s">
        <v>4461</v>
      </c>
      <c r="H4232" s="3" t="s">
        <v>4486</v>
      </c>
      <c r="I4232" s="4">
        <v>2.2000000000000002</v>
      </c>
    </row>
    <row r="4233" spans="1:9" x14ac:dyDescent="0.2">
      <c r="A4233" s="2">
        <v>474445</v>
      </c>
      <c r="B4233" s="3" t="s">
        <v>19</v>
      </c>
      <c r="C4233" s="3" t="s">
        <v>20</v>
      </c>
      <c r="D4233" s="3" t="s">
        <v>4041</v>
      </c>
      <c r="E4233" s="3" t="s">
        <v>4354</v>
      </c>
      <c r="F4233" s="3" t="s">
        <v>4402</v>
      </c>
      <c r="G4233" s="3" t="s">
        <v>4461</v>
      </c>
      <c r="H4233" s="3" t="s">
        <v>4487</v>
      </c>
      <c r="I4233" s="4">
        <v>2.38</v>
      </c>
    </row>
    <row r="4234" spans="1:9" x14ac:dyDescent="0.2">
      <c r="A4234" s="2">
        <v>474446</v>
      </c>
      <c r="B4234" s="3" t="s">
        <v>19</v>
      </c>
      <c r="C4234" s="3" t="s">
        <v>20</v>
      </c>
      <c r="D4234" s="3" t="s">
        <v>4041</v>
      </c>
      <c r="E4234" s="3" t="s">
        <v>4354</v>
      </c>
      <c r="F4234" s="3" t="s">
        <v>4402</v>
      </c>
      <c r="G4234" s="3" t="s">
        <v>4461</v>
      </c>
      <c r="H4234" s="3" t="s">
        <v>4488</v>
      </c>
      <c r="I4234" s="4">
        <v>2.2000000000000002</v>
      </c>
    </row>
    <row r="4235" spans="1:9" x14ac:dyDescent="0.2">
      <c r="A4235" s="2">
        <v>474453</v>
      </c>
      <c r="B4235" s="3" t="s">
        <v>19</v>
      </c>
      <c r="C4235" s="3" t="s">
        <v>20</v>
      </c>
      <c r="D4235" s="3" t="s">
        <v>4041</v>
      </c>
      <c r="E4235" s="3" t="s">
        <v>4354</v>
      </c>
      <c r="F4235" s="3" t="s">
        <v>4402</v>
      </c>
      <c r="G4235" s="3" t="s">
        <v>4461</v>
      </c>
      <c r="H4235" s="3" t="s">
        <v>4489</v>
      </c>
      <c r="I4235" s="4">
        <v>1.86</v>
      </c>
    </row>
    <row r="4236" spans="1:9" x14ac:dyDescent="0.2">
      <c r="A4236" s="2">
        <v>483806</v>
      </c>
      <c r="B4236" s="3" t="s">
        <v>19</v>
      </c>
      <c r="C4236" s="3" t="s">
        <v>20</v>
      </c>
      <c r="D4236" s="3" t="s">
        <v>4041</v>
      </c>
      <c r="E4236" s="3" t="s">
        <v>4354</v>
      </c>
      <c r="F4236" s="3" t="s">
        <v>4402</v>
      </c>
      <c r="G4236" s="3" t="s">
        <v>4461</v>
      </c>
      <c r="H4236" s="3" t="s">
        <v>4490</v>
      </c>
      <c r="I4236" s="4">
        <v>3.73</v>
      </c>
    </row>
    <row r="4237" spans="1:9" x14ac:dyDescent="0.2">
      <c r="A4237" s="2">
        <v>500005</v>
      </c>
      <c r="B4237" s="3" t="s">
        <v>19</v>
      </c>
      <c r="C4237" s="3" t="s">
        <v>20</v>
      </c>
      <c r="D4237" s="3" t="s">
        <v>4041</v>
      </c>
      <c r="E4237" s="3" t="s">
        <v>4354</v>
      </c>
      <c r="F4237" s="3" t="s">
        <v>4402</v>
      </c>
      <c r="G4237" s="3" t="s">
        <v>4461</v>
      </c>
      <c r="H4237" s="3" t="s">
        <v>4491</v>
      </c>
      <c r="I4237" s="4">
        <v>18.61</v>
      </c>
    </row>
    <row r="4238" spans="1:9" x14ac:dyDescent="0.2">
      <c r="A4238" s="2">
        <v>505939</v>
      </c>
      <c r="B4238" s="3" t="s">
        <v>19</v>
      </c>
      <c r="C4238" s="3" t="s">
        <v>20</v>
      </c>
      <c r="D4238" s="3" t="s">
        <v>4041</v>
      </c>
      <c r="E4238" s="3" t="s">
        <v>4354</v>
      </c>
      <c r="F4238" s="3" t="s">
        <v>4402</v>
      </c>
      <c r="G4238" s="3" t="s">
        <v>4461</v>
      </c>
      <c r="H4238" s="3" t="s">
        <v>4492</v>
      </c>
      <c r="I4238" s="4">
        <v>15.83</v>
      </c>
    </row>
    <row r="4239" spans="1:9" x14ac:dyDescent="0.2">
      <c r="A4239" s="2">
        <v>505943</v>
      </c>
      <c r="B4239" s="3" t="s">
        <v>19</v>
      </c>
      <c r="C4239" s="3" t="s">
        <v>20</v>
      </c>
      <c r="D4239" s="3" t="s">
        <v>4041</v>
      </c>
      <c r="E4239" s="3" t="s">
        <v>4354</v>
      </c>
      <c r="F4239" s="3" t="s">
        <v>4402</v>
      </c>
      <c r="G4239" s="3" t="s">
        <v>4461</v>
      </c>
      <c r="H4239" s="3" t="s">
        <v>4493</v>
      </c>
      <c r="I4239" s="4">
        <v>15.79</v>
      </c>
    </row>
    <row r="4240" spans="1:9" x14ac:dyDescent="0.2">
      <c r="A4240" s="2">
        <v>505944</v>
      </c>
      <c r="B4240" s="3" t="s">
        <v>19</v>
      </c>
      <c r="C4240" s="3" t="s">
        <v>20</v>
      </c>
      <c r="D4240" s="3" t="s">
        <v>4041</v>
      </c>
      <c r="E4240" s="3" t="s">
        <v>4354</v>
      </c>
      <c r="F4240" s="3" t="s">
        <v>4402</v>
      </c>
      <c r="G4240" s="3" t="s">
        <v>4461</v>
      </c>
      <c r="H4240" s="3" t="s">
        <v>4494</v>
      </c>
      <c r="I4240" s="4">
        <v>5.0199999999999996</v>
      </c>
    </row>
    <row r="4241" spans="1:9" x14ac:dyDescent="0.2">
      <c r="A4241" s="2">
        <v>515682</v>
      </c>
      <c r="B4241" s="3" t="s">
        <v>19</v>
      </c>
      <c r="C4241" s="3" t="s">
        <v>20</v>
      </c>
      <c r="D4241" s="3" t="s">
        <v>4041</v>
      </c>
      <c r="E4241" s="3" t="s">
        <v>4354</v>
      </c>
      <c r="F4241" s="3" t="s">
        <v>4402</v>
      </c>
      <c r="G4241" s="3" t="s">
        <v>4461</v>
      </c>
      <c r="H4241" s="3" t="s">
        <v>4495</v>
      </c>
      <c r="I4241" s="4">
        <v>4.5199999999999996</v>
      </c>
    </row>
    <row r="4242" spans="1:9" x14ac:dyDescent="0.2">
      <c r="A4242" s="2">
        <v>14878</v>
      </c>
      <c r="B4242" s="3" t="s">
        <v>19</v>
      </c>
      <c r="C4242" s="3" t="s">
        <v>20</v>
      </c>
      <c r="D4242" s="3" t="s">
        <v>4041</v>
      </c>
      <c r="E4242" s="3" t="s">
        <v>4354</v>
      </c>
      <c r="F4242" s="3" t="s">
        <v>4402</v>
      </c>
      <c r="G4242" s="3" t="s">
        <v>4461</v>
      </c>
      <c r="H4242" s="3" t="s">
        <v>4496</v>
      </c>
      <c r="I4242" s="4">
        <v>9.14</v>
      </c>
    </row>
    <row r="4243" spans="1:9" x14ac:dyDescent="0.2">
      <c r="A4243" s="2">
        <v>14879</v>
      </c>
      <c r="B4243" s="3" t="s">
        <v>19</v>
      </c>
      <c r="C4243" s="3" t="s">
        <v>20</v>
      </c>
      <c r="D4243" s="3" t="s">
        <v>4041</v>
      </c>
      <c r="E4243" s="3" t="s">
        <v>4354</v>
      </c>
      <c r="F4243" s="3" t="s">
        <v>4402</v>
      </c>
      <c r="G4243" s="3" t="s">
        <v>4461</v>
      </c>
      <c r="H4243" s="3" t="s">
        <v>4497</v>
      </c>
      <c r="I4243" s="4">
        <v>9.14</v>
      </c>
    </row>
    <row r="4244" spans="1:9" x14ac:dyDescent="0.2">
      <c r="A4244" s="2">
        <v>30532</v>
      </c>
      <c r="B4244" s="3" t="s">
        <v>19</v>
      </c>
      <c r="C4244" s="3" t="s">
        <v>20</v>
      </c>
      <c r="D4244" s="3" t="s">
        <v>4041</v>
      </c>
      <c r="E4244" s="3" t="s">
        <v>4354</v>
      </c>
      <c r="F4244" s="3" t="s">
        <v>4402</v>
      </c>
      <c r="G4244" s="3" t="s">
        <v>4461</v>
      </c>
      <c r="H4244" s="3" t="s">
        <v>4498</v>
      </c>
      <c r="I4244" s="4">
        <v>9.14</v>
      </c>
    </row>
    <row r="4245" spans="1:9" x14ac:dyDescent="0.2">
      <c r="A4245" s="2">
        <v>30552</v>
      </c>
      <c r="B4245" s="3" t="s">
        <v>19</v>
      </c>
      <c r="C4245" s="3" t="s">
        <v>20</v>
      </c>
      <c r="D4245" s="3" t="s">
        <v>4041</v>
      </c>
      <c r="E4245" s="3" t="s">
        <v>4354</v>
      </c>
      <c r="F4245" s="3" t="s">
        <v>4402</v>
      </c>
      <c r="G4245" s="3" t="s">
        <v>4461</v>
      </c>
      <c r="H4245" s="3" t="s">
        <v>4499</v>
      </c>
      <c r="I4245" s="4">
        <v>9.14</v>
      </c>
    </row>
    <row r="4246" spans="1:9" x14ac:dyDescent="0.2">
      <c r="A4246" s="2">
        <v>266571</v>
      </c>
      <c r="B4246" s="3" t="s">
        <v>19</v>
      </c>
      <c r="C4246" s="3" t="s">
        <v>20</v>
      </c>
      <c r="D4246" s="3" t="s">
        <v>4041</v>
      </c>
      <c r="E4246" s="3" t="s">
        <v>4354</v>
      </c>
      <c r="F4246" s="3" t="s">
        <v>4402</v>
      </c>
      <c r="G4246" s="3" t="s">
        <v>4461</v>
      </c>
      <c r="H4246" s="3" t="s">
        <v>4500</v>
      </c>
      <c r="I4246" s="4">
        <v>9.14</v>
      </c>
    </row>
    <row r="4247" spans="1:9" x14ac:dyDescent="0.2">
      <c r="A4247" s="2">
        <v>83968</v>
      </c>
      <c r="B4247" s="3" t="s">
        <v>19</v>
      </c>
      <c r="C4247" s="3" t="s">
        <v>20</v>
      </c>
      <c r="D4247" s="3" t="s">
        <v>4041</v>
      </c>
      <c r="E4247" s="3" t="s">
        <v>4354</v>
      </c>
      <c r="F4247" s="3" t="s">
        <v>4402</v>
      </c>
      <c r="G4247" s="3" t="s">
        <v>4461</v>
      </c>
      <c r="H4247" s="3" t="s">
        <v>4501</v>
      </c>
      <c r="I4247" s="4">
        <v>17.13</v>
      </c>
    </row>
    <row r="4248" spans="1:9" x14ac:dyDescent="0.2">
      <c r="A4248" s="2">
        <v>200530</v>
      </c>
      <c r="B4248" s="3" t="s">
        <v>19</v>
      </c>
      <c r="C4248" s="3" t="s">
        <v>20</v>
      </c>
      <c r="D4248" s="3" t="s">
        <v>4041</v>
      </c>
      <c r="E4248" s="3" t="s">
        <v>4354</v>
      </c>
      <c r="F4248" s="3" t="s">
        <v>4402</v>
      </c>
      <c r="G4248" s="3" t="s">
        <v>4461</v>
      </c>
      <c r="H4248" s="3" t="s">
        <v>4502</v>
      </c>
      <c r="I4248" s="4">
        <v>14.51</v>
      </c>
    </row>
    <row r="4249" spans="1:9" x14ac:dyDescent="0.2">
      <c r="A4249" s="2">
        <v>200531</v>
      </c>
      <c r="B4249" s="3" t="s">
        <v>19</v>
      </c>
      <c r="C4249" s="3" t="s">
        <v>20</v>
      </c>
      <c r="D4249" s="3" t="s">
        <v>4041</v>
      </c>
      <c r="E4249" s="3" t="s">
        <v>4354</v>
      </c>
      <c r="F4249" s="3" t="s">
        <v>4402</v>
      </c>
      <c r="G4249" s="3" t="s">
        <v>4461</v>
      </c>
      <c r="H4249" s="3" t="s">
        <v>4503</v>
      </c>
      <c r="I4249" s="4">
        <v>14.51</v>
      </c>
    </row>
    <row r="4250" spans="1:9" x14ac:dyDescent="0.2">
      <c r="A4250" s="2">
        <v>83957</v>
      </c>
      <c r="B4250" s="3" t="s">
        <v>19</v>
      </c>
      <c r="C4250" s="3" t="s">
        <v>20</v>
      </c>
      <c r="D4250" s="3" t="s">
        <v>4041</v>
      </c>
      <c r="E4250" s="3" t="s">
        <v>4354</v>
      </c>
      <c r="F4250" s="3" t="s">
        <v>4402</v>
      </c>
      <c r="G4250" s="3" t="s">
        <v>4461</v>
      </c>
      <c r="H4250" s="3" t="s">
        <v>4504</v>
      </c>
      <c r="I4250" s="4">
        <v>9.9600000000000009</v>
      </c>
    </row>
    <row r="4251" spans="1:9" x14ac:dyDescent="0.2">
      <c r="A4251" s="2">
        <v>320997</v>
      </c>
      <c r="B4251" s="3" t="s">
        <v>19</v>
      </c>
      <c r="C4251" s="3" t="s">
        <v>20</v>
      </c>
      <c r="D4251" s="3" t="s">
        <v>4041</v>
      </c>
      <c r="E4251" s="3" t="s">
        <v>4354</v>
      </c>
      <c r="F4251" s="3" t="s">
        <v>4402</v>
      </c>
      <c r="G4251" s="3" t="s">
        <v>4461</v>
      </c>
      <c r="H4251" s="3" t="s">
        <v>4505</v>
      </c>
      <c r="I4251" s="4">
        <v>12.25</v>
      </c>
    </row>
    <row r="4252" spans="1:9" x14ac:dyDescent="0.2">
      <c r="A4252" s="2">
        <v>321003</v>
      </c>
      <c r="B4252" s="3" t="s">
        <v>19</v>
      </c>
      <c r="C4252" s="3" t="s">
        <v>20</v>
      </c>
      <c r="D4252" s="3" t="s">
        <v>4041</v>
      </c>
      <c r="E4252" s="3" t="s">
        <v>4354</v>
      </c>
      <c r="F4252" s="3" t="s">
        <v>4402</v>
      </c>
      <c r="G4252" s="3" t="s">
        <v>4461</v>
      </c>
      <c r="H4252" s="3" t="s">
        <v>4506</v>
      </c>
      <c r="I4252" s="4">
        <v>12.25</v>
      </c>
    </row>
    <row r="4253" spans="1:9" x14ac:dyDescent="0.2">
      <c r="A4253" s="2">
        <v>10944</v>
      </c>
      <c r="B4253" s="3" t="s">
        <v>19</v>
      </c>
      <c r="C4253" s="3" t="s">
        <v>20</v>
      </c>
      <c r="D4253" s="3" t="s">
        <v>4041</v>
      </c>
      <c r="E4253" s="3" t="s">
        <v>4354</v>
      </c>
      <c r="F4253" s="3" t="s">
        <v>4402</v>
      </c>
      <c r="G4253" s="3" t="s">
        <v>4461</v>
      </c>
      <c r="H4253" s="3" t="s">
        <v>4507</v>
      </c>
      <c r="I4253" s="4">
        <v>32.799999999999997</v>
      </c>
    </row>
    <row r="4254" spans="1:9" x14ac:dyDescent="0.2">
      <c r="A4254" s="2">
        <v>71984</v>
      </c>
      <c r="B4254" s="3" t="s">
        <v>19</v>
      </c>
      <c r="C4254" s="3" t="s">
        <v>20</v>
      </c>
      <c r="D4254" s="3" t="s">
        <v>4041</v>
      </c>
      <c r="E4254" s="3" t="s">
        <v>4354</v>
      </c>
      <c r="F4254" s="3" t="s">
        <v>4402</v>
      </c>
      <c r="G4254" s="3" t="s">
        <v>4461</v>
      </c>
      <c r="H4254" s="3" t="s">
        <v>4508</v>
      </c>
      <c r="I4254" s="4">
        <v>19.440000000000001</v>
      </c>
    </row>
    <row r="4255" spans="1:9" x14ac:dyDescent="0.2">
      <c r="A4255" s="2">
        <v>474450</v>
      </c>
      <c r="B4255" s="3" t="s">
        <v>19</v>
      </c>
      <c r="C4255" s="3" t="s">
        <v>20</v>
      </c>
      <c r="D4255" s="3" t="s">
        <v>4041</v>
      </c>
      <c r="E4255" s="3" t="s">
        <v>4354</v>
      </c>
      <c r="F4255" s="3" t="s">
        <v>4402</v>
      </c>
      <c r="G4255" s="3" t="s">
        <v>4461</v>
      </c>
      <c r="H4255" s="3" t="s">
        <v>4509</v>
      </c>
      <c r="I4255" s="4">
        <v>7.32</v>
      </c>
    </row>
    <row r="4256" spans="1:9" x14ac:dyDescent="0.2">
      <c r="A4256" s="2">
        <v>264855</v>
      </c>
      <c r="B4256" s="3" t="s">
        <v>19</v>
      </c>
      <c r="C4256" s="3" t="s">
        <v>20</v>
      </c>
      <c r="D4256" s="3" t="s">
        <v>4041</v>
      </c>
      <c r="E4256" s="3" t="s">
        <v>4354</v>
      </c>
      <c r="F4256" s="3" t="s">
        <v>4402</v>
      </c>
      <c r="G4256" s="3" t="s">
        <v>4510</v>
      </c>
      <c r="H4256" s="3" t="s">
        <v>4511</v>
      </c>
      <c r="I4256" s="4">
        <v>5.69</v>
      </c>
    </row>
    <row r="4257" spans="1:9" x14ac:dyDescent="0.2">
      <c r="A4257" s="2">
        <v>264856</v>
      </c>
      <c r="B4257" s="3" t="s">
        <v>19</v>
      </c>
      <c r="C4257" s="3" t="s">
        <v>20</v>
      </c>
      <c r="D4257" s="3" t="s">
        <v>4041</v>
      </c>
      <c r="E4257" s="3" t="s">
        <v>4354</v>
      </c>
      <c r="F4257" s="3" t="s">
        <v>4402</v>
      </c>
      <c r="G4257" s="3" t="s">
        <v>4510</v>
      </c>
      <c r="H4257" s="3" t="s">
        <v>4512</v>
      </c>
      <c r="I4257" s="4">
        <v>1.62</v>
      </c>
    </row>
    <row r="4258" spans="1:9" x14ac:dyDescent="0.2">
      <c r="A4258" s="2">
        <v>264837</v>
      </c>
      <c r="B4258" s="3" t="s">
        <v>19</v>
      </c>
      <c r="C4258" s="3" t="s">
        <v>20</v>
      </c>
      <c r="D4258" s="3" t="s">
        <v>4041</v>
      </c>
      <c r="E4258" s="3" t="s">
        <v>4354</v>
      </c>
      <c r="F4258" s="3" t="s">
        <v>4402</v>
      </c>
      <c r="G4258" s="3" t="s">
        <v>4510</v>
      </c>
      <c r="H4258" s="3" t="s">
        <v>4513</v>
      </c>
      <c r="I4258" s="4">
        <v>2.62</v>
      </c>
    </row>
    <row r="4259" spans="1:9" x14ac:dyDescent="0.2">
      <c r="A4259" s="2">
        <v>523635</v>
      </c>
      <c r="B4259" s="3" t="s">
        <v>19</v>
      </c>
      <c r="C4259" s="3" t="s">
        <v>20</v>
      </c>
      <c r="D4259" s="3" t="s">
        <v>4041</v>
      </c>
      <c r="E4259" s="3" t="s">
        <v>4354</v>
      </c>
      <c r="F4259" s="3" t="s">
        <v>4402</v>
      </c>
      <c r="G4259" s="3" t="s">
        <v>4510</v>
      </c>
      <c r="H4259" s="3" t="s">
        <v>4514</v>
      </c>
      <c r="I4259" s="4">
        <v>1.62</v>
      </c>
    </row>
    <row r="4260" spans="1:9" x14ac:dyDescent="0.2">
      <c r="A4260" s="2">
        <v>533719</v>
      </c>
      <c r="B4260" s="3" t="s">
        <v>19</v>
      </c>
      <c r="C4260" s="3" t="s">
        <v>20</v>
      </c>
      <c r="D4260" s="3" t="s">
        <v>4041</v>
      </c>
      <c r="E4260" s="3" t="s">
        <v>4354</v>
      </c>
      <c r="F4260" s="3" t="s">
        <v>4402</v>
      </c>
      <c r="G4260" s="3" t="s">
        <v>4510</v>
      </c>
      <c r="H4260" s="3" t="s">
        <v>4515</v>
      </c>
      <c r="I4260" s="4">
        <v>4.43</v>
      </c>
    </row>
    <row r="4261" spans="1:9" x14ac:dyDescent="0.2">
      <c r="A4261" s="2">
        <v>537547</v>
      </c>
      <c r="B4261" s="3" t="s">
        <v>19</v>
      </c>
      <c r="C4261" s="3" t="s">
        <v>20</v>
      </c>
      <c r="D4261" s="3" t="s">
        <v>4041</v>
      </c>
      <c r="E4261" s="3" t="s">
        <v>4354</v>
      </c>
      <c r="F4261" s="3" t="s">
        <v>4402</v>
      </c>
      <c r="G4261" s="3" t="s">
        <v>4510</v>
      </c>
      <c r="H4261" s="3" t="s">
        <v>4516</v>
      </c>
      <c r="I4261" s="4">
        <v>7.99</v>
      </c>
    </row>
    <row r="4262" spans="1:9" x14ac:dyDescent="0.2">
      <c r="A4262" s="2">
        <v>264828</v>
      </c>
      <c r="B4262" s="3" t="s">
        <v>19</v>
      </c>
      <c r="C4262" s="3" t="s">
        <v>20</v>
      </c>
      <c r="D4262" s="3" t="s">
        <v>4041</v>
      </c>
      <c r="E4262" s="3" t="s">
        <v>4354</v>
      </c>
      <c r="F4262" s="3" t="s">
        <v>4402</v>
      </c>
      <c r="G4262" s="3" t="s">
        <v>4510</v>
      </c>
      <c r="H4262" s="3" t="s">
        <v>4517</v>
      </c>
      <c r="I4262" s="4">
        <v>2.92</v>
      </c>
    </row>
    <row r="4263" spans="1:9" x14ac:dyDescent="0.2">
      <c r="A4263" s="2">
        <v>264831</v>
      </c>
      <c r="B4263" s="3" t="s">
        <v>19</v>
      </c>
      <c r="C4263" s="3" t="s">
        <v>20</v>
      </c>
      <c r="D4263" s="3" t="s">
        <v>4041</v>
      </c>
      <c r="E4263" s="3" t="s">
        <v>4354</v>
      </c>
      <c r="F4263" s="3" t="s">
        <v>4402</v>
      </c>
      <c r="G4263" s="3" t="s">
        <v>4510</v>
      </c>
      <c r="H4263" s="3" t="s">
        <v>4518</v>
      </c>
      <c r="I4263" s="4">
        <v>2.92</v>
      </c>
    </row>
    <row r="4264" spans="1:9" x14ac:dyDescent="0.2">
      <c r="A4264" s="2">
        <v>264832</v>
      </c>
      <c r="B4264" s="3" t="s">
        <v>19</v>
      </c>
      <c r="C4264" s="3" t="s">
        <v>20</v>
      </c>
      <c r="D4264" s="3" t="s">
        <v>4041</v>
      </c>
      <c r="E4264" s="3" t="s">
        <v>4354</v>
      </c>
      <c r="F4264" s="3" t="s">
        <v>4402</v>
      </c>
      <c r="G4264" s="3" t="s">
        <v>4510</v>
      </c>
      <c r="H4264" s="3" t="s">
        <v>4519</v>
      </c>
      <c r="I4264" s="4">
        <v>2.92</v>
      </c>
    </row>
    <row r="4265" spans="1:9" x14ac:dyDescent="0.2">
      <c r="A4265" s="2">
        <v>523626</v>
      </c>
      <c r="B4265" s="3" t="s">
        <v>19</v>
      </c>
      <c r="C4265" s="3" t="s">
        <v>20</v>
      </c>
      <c r="D4265" s="3" t="s">
        <v>4041</v>
      </c>
      <c r="E4265" s="3" t="s">
        <v>4354</v>
      </c>
      <c r="F4265" s="3" t="s">
        <v>4402</v>
      </c>
      <c r="G4265" s="3" t="s">
        <v>4510</v>
      </c>
      <c r="H4265" s="3" t="s">
        <v>4520</v>
      </c>
      <c r="I4265" s="4">
        <v>2.91</v>
      </c>
    </row>
    <row r="4266" spans="1:9" x14ac:dyDescent="0.2">
      <c r="A4266" s="2">
        <v>523628</v>
      </c>
      <c r="B4266" s="3" t="s">
        <v>19</v>
      </c>
      <c r="C4266" s="3" t="s">
        <v>20</v>
      </c>
      <c r="D4266" s="3" t="s">
        <v>4041</v>
      </c>
      <c r="E4266" s="3" t="s">
        <v>4354</v>
      </c>
      <c r="F4266" s="3" t="s">
        <v>4402</v>
      </c>
      <c r="G4266" s="3" t="s">
        <v>4510</v>
      </c>
      <c r="H4266" s="3" t="s">
        <v>4521</v>
      </c>
      <c r="I4266" s="4">
        <v>2.06</v>
      </c>
    </row>
    <row r="4267" spans="1:9" x14ac:dyDescent="0.2">
      <c r="A4267" s="2">
        <v>424316</v>
      </c>
      <c r="B4267" s="3" t="s">
        <v>19</v>
      </c>
      <c r="C4267" s="3" t="s">
        <v>20</v>
      </c>
      <c r="D4267" s="3" t="s">
        <v>4041</v>
      </c>
      <c r="E4267" s="3" t="s">
        <v>4354</v>
      </c>
      <c r="F4267" s="3" t="s">
        <v>4402</v>
      </c>
      <c r="G4267" s="3" t="s">
        <v>4510</v>
      </c>
      <c r="H4267" s="3" t="s">
        <v>4522</v>
      </c>
      <c r="I4267" s="4">
        <v>1.21</v>
      </c>
    </row>
    <row r="4268" spans="1:9" x14ac:dyDescent="0.2">
      <c r="A4268" s="2">
        <v>523621</v>
      </c>
      <c r="B4268" s="3" t="s">
        <v>19</v>
      </c>
      <c r="C4268" s="3" t="s">
        <v>20</v>
      </c>
      <c r="D4268" s="3" t="s">
        <v>4041</v>
      </c>
      <c r="E4268" s="3" t="s">
        <v>4354</v>
      </c>
      <c r="F4268" s="3" t="s">
        <v>4402</v>
      </c>
      <c r="G4268" s="3" t="s">
        <v>4510</v>
      </c>
      <c r="H4268" s="3" t="s">
        <v>4523</v>
      </c>
      <c r="I4268" s="4">
        <v>2.54</v>
      </c>
    </row>
    <row r="4269" spans="1:9" x14ac:dyDescent="0.2">
      <c r="A4269" s="2">
        <v>533448</v>
      </c>
      <c r="B4269" s="3" t="s">
        <v>19</v>
      </c>
      <c r="C4269" s="3" t="s">
        <v>20</v>
      </c>
      <c r="D4269" s="3" t="s">
        <v>4041</v>
      </c>
      <c r="E4269" s="3" t="s">
        <v>4354</v>
      </c>
      <c r="F4269" s="3" t="s">
        <v>4402</v>
      </c>
      <c r="G4269" s="3" t="s">
        <v>4510</v>
      </c>
      <c r="H4269" s="3" t="s">
        <v>4524</v>
      </c>
      <c r="I4269" s="4">
        <v>1.24</v>
      </c>
    </row>
    <row r="4270" spans="1:9" x14ac:dyDescent="0.2">
      <c r="A4270" s="2">
        <v>467296</v>
      </c>
      <c r="B4270" s="3" t="s">
        <v>19</v>
      </c>
      <c r="C4270" s="3" t="s">
        <v>20</v>
      </c>
      <c r="D4270" s="3" t="s">
        <v>4041</v>
      </c>
      <c r="E4270" s="3" t="s">
        <v>4354</v>
      </c>
      <c r="F4270" s="3" t="s">
        <v>4402</v>
      </c>
      <c r="G4270" s="3" t="s">
        <v>4525</v>
      </c>
      <c r="H4270" s="3" t="s">
        <v>4526</v>
      </c>
      <c r="I4270" s="4">
        <v>3.05</v>
      </c>
    </row>
    <row r="4271" spans="1:9" x14ac:dyDescent="0.2">
      <c r="A4271" s="2">
        <v>467294</v>
      </c>
      <c r="B4271" s="3" t="s">
        <v>19</v>
      </c>
      <c r="C4271" s="3" t="s">
        <v>20</v>
      </c>
      <c r="D4271" s="3" t="s">
        <v>4041</v>
      </c>
      <c r="E4271" s="3" t="s">
        <v>4354</v>
      </c>
      <c r="F4271" s="3" t="s">
        <v>4402</v>
      </c>
      <c r="G4271" s="3" t="s">
        <v>4525</v>
      </c>
      <c r="H4271" s="3" t="s">
        <v>4527</v>
      </c>
      <c r="I4271" s="4">
        <v>4.25</v>
      </c>
    </row>
    <row r="4272" spans="1:9" x14ac:dyDescent="0.2">
      <c r="A4272" s="2">
        <v>467297</v>
      </c>
      <c r="B4272" s="3" t="s">
        <v>19</v>
      </c>
      <c r="C4272" s="3" t="s">
        <v>20</v>
      </c>
      <c r="D4272" s="3" t="s">
        <v>4041</v>
      </c>
      <c r="E4272" s="3" t="s">
        <v>4354</v>
      </c>
      <c r="F4272" s="3" t="s">
        <v>4402</v>
      </c>
      <c r="G4272" s="3" t="s">
        <v>4525</v>
      </c>
      <c r="H4272" s="3" t="s">
        <v>4528</v>
      </c>
      <c r="I4272" s="4">
        <v>3.8</v>
      </c>
    </row>
    <row r="4273" spans="1:9" x14ac:dyDescent="0.2">
      <c r="A4273" s="2">
        <v>467302</v>
      </c>
      <c r="B4273" s="3" t="s">
        <v>19</v>
      </c>
      <c r="C4273" s="3" t="s">
        <v>20</v>
      </c>
      <c r="D4273" s="3" t="s">
        <v>4041</v>
      </c>
      <c r="E4273" s="3" t="s">
        <v>4354</v>
      </c>
      <c r="F4273" s="3" t="s">
        <v>4402</v>
      </c>
      <c r="G4273" s="3" t="s">
        <v>4525</v>
      </c>
      <c r="H4273" s="3" t="s">
        <v>4529</v>
      </c>
      <c r="I4273" s="4">
        <v>3.67</v>
      </c>
    </row>
    <row r="4274" spans="1:9" x14ac:dyDescent="0.2">
      <c r="A4274" s="2">
        <v>467310</v>
      </c>
      <c r="B4274" s="3" t="s">
        <v>19</v>
      </c>
      <c r="C4274" s="3" t="s">
        <v>20</v>
      </c>
      <c r="D4274" s="3" t="s">
        <v>4041</v>
      </c>
      <c r="E4274" s="3" t="s">
        <v>4354</v>
      </c>
      <c r="F4274" s="3" t="s">
        <v>4402</v>
      </c>
      <c r="G4274" s="3" t="s">
        <v>4525</v>
      </c>
      <c r="H4274" s="3" t="s">
        <v>4530</v>
      </c>
      <c r="I4274" s="4">
        <v>3.04</v>
      </c>
    </row>
    <row r="4275" spans="1:9" x14ac:dyDescent="0.2">
      <c r="A4275" s="2">
        <v>521111</v>
      </c>
      <c r="B4275" s="3" t="s">
        <v>19</v>
      </c>
      <c r="C4275" s="3" t="s">
        <v>20</v>
      </c>
      <c r="D4275" s="3" t="s">
        <v>4041</v>
      </c>
      <c r="E4275" s="3" t="s">
        <v>4354</v>
      </c>
      <c r="F4275" s="3" t="s">
        <v>4402</v>
      </c>
      <c r="G4275" s="3" t="s">
        <v>4525</v>
      </c>
      <c r="H4275" s="3" t="s">
        <v>4531</v>
      </c>
      <c r="I4275" s="4">
        <v>2.7</v>
      </c>
    </row>
    <row r="4276" spans="1:9" x14ac:dyDescent="0.2">
      <c r="A4276" s="2">
        <v>467283</v>
      </c>
      <c r="B4276" s="3" t="s">
        <v>19</v>
      </c>
      <c r="C4276" s="3" t="s">
        <v>20</v>
      </c>
      <c r="D4276" s="3" t="s">
        <v>4041</v>
      </c>
      <c r="E4276" s="3" t="s">
        <v>4354</v>
      </c>
      <c r="F4276" s="3" t="s">
        <v>4402</v>
      </c>
      <c r="G4276" s="3" t="s">
        <v>4525</v>
      </c>
      <c r="H4276" s="3" t="s">
        <v>4532</v>
      </c>
      <c r="I4276" s="4">
        <v>8.8699999999999992</v>
      </c>
    </row>
    <row r="4277" spans="1:9" x14ac:dyDescent="0.2">
      <c r="A4277" s="2">
        <v>480068</v>
      </c>
      <c r="B4277" s="3" t="s">
        <v>19</v>
      </c>
      <c r="C4277" s="3" t="s">
        <v>20</v>
      </c>
      <c r="D4277" s="3" t="s">
        <v>4041</v>
      </c>
      <c r="E4277" s="3" t="s">
        <v>4354</v>
      </c>
      <c r="F4277" s="3" t="s">
        <v>4402</v>
      </c>
      <c r="G4277" s="3" t="s">
        <v>4533</v>
      </c>
      <c r="H4277" s="3" t="s">
        <v>4534</v>
      </c>
      <c r="I4277" s="4">
        <v>7.54</v>
      </c>
    </row>
    <row r="4278" spans="1:9" x14ac:dyDescent="0.2">
      <c r="A4278" s="2">
        <v>480074</v>
      </c>
      <c r="B4278" s="3" t="s">
        <v>19</v>
      </c>
      <c r="C4278" s="3" t="s">
        <v>20</v>
      </c>
      <c r="D4278" s="3" t="s">
        <v>4041</v>
      </c>
      <c r="E4278" s="3" t="s">
        <v>4354</v>
      </c>
      <c r="F4278" s="3" t="s">
        <v>4402</v>
      </c>
      <c r="G4278" s="3" t="s">
        <v>4533</v>
      </c>
      <c r="H4278" s="3" t="s">
        <v>4535</v>
      </c>
      <c r="I4278" s="4">
        <v>7.54</v>
      </c>
    </row>
    <row r="4279" spans="1:9" x14ac:dyDescent="0.2">
      <c r="A4279" s="2">
        <v>480083</v>
      </c>
      <c r="B4279" s="3" t="s">
        <v>19</v>
      </c>
      <c r="C4279" s="3" t="s">
        <v>20</v>
      </c>
      <c r="D4279" s="3" t="s">
        <v>4041</v>
      </c>
      <c r="E4279" s="3" t="s">
        <v>4354</v>
      </c>
      <c r="F4279" s="3" t="s">
        <v>4402</v>
      </c>
      <c r="G4279" s="3" t="s">
        <v>4533</v>
      </c>
      <c r="H4279" s="3" t="s">
        <v>4536</v>
      </c>
      <c r="I4279" s="4">
        <v>9.7799999999999994</v>
      </c>
    </row>
    <row r="4280" spans="1:9" x14ac:dyDescent="0.2">
      <c r="A4280" s="2">
        <v>480092</v>
      </c>
      <c r="B4280" s="3" t="s">
        <v>19</v>
      </c>
      <c r="C4280" s="3" t="s">
        <v>20</v>
      </c>
      <c r="D4280" s="3" t="s">
        <v>4041</v>
      </c>
      <c r="E4280" s="3" t="s">
        <v>4354</v>
      </c>
      <c r="F4280" s="3" t="s">
        <v>4402</v>
      </c>
      <c r="G4280" s="3" t="s">
        <v>4533</v>
      </c>
      <c r="H4280" s="3" t="s">
        <v>4537</v>
      </c>
      <c r="I4280" s="4">
        <v>9.83</v>
      </c>
    </row>
    <row r="4281" spans="1:9" x14ac:dyDescent="0.2">
      <c r="A4281" s="2">
        <v>547253</v>
      </c>
      <c r="B4281" s="3" t="s">
        <v>19</v>
      </c>
      <c r="C4281" s="3" t="s">
        <v>20</v>
      </c>
      <c r="D4281" s="3" t="s">
        <v>4041</v>
      </c>
      <c r="E4281" s="3" t="s">
        <v>4354</v>
      </c>
      <c r="F4281" s="3" t="s">
        <v>4402</v>
      </c>
      <c r="G4281" s="3" t="s">
        <v>4538</v>
      </c>
      <c r="H4281" s="3" t="s">
        <v>4539</v>
      </c>
      <c r="I4281" s="4">
        <v>2.1800000000000002</v>
      </c>
    </row>
    <row r="4282" spans="1:9" x14ac:dyDescent="0.2">
      <c r="A4282" s="2">
        <v>547255</v>
      </c>
      <c r="B4282" s="3" t="s">
        <v>19</v>
      </c>
      <c r="C4282" s="3" t="s">
        <v>20</v>
      </c>
      <c r="D4282" s="3" t="s">
        <v>4041</v>
      </c>
      <c r="E4282" s="3" t="s">
        <v>4354</v>
      </c>
      <c r="F4282" s="3" t="s">
        <v>4402</v>
      </c>
      <c r="G4282" s="3" t="s">
        <v>4538</v>
      </c>
      <c r="H4282" s="3" t="s">
        <v>4540</v>
      </c>
      <c r="I4282" s="4">
        <v>2.12</v>
      </c>
    </row>
    <row r="4283" spans="1:9" x14ac:dyDescent="0.2">
      <c r="A4283" s="2">
        <v>547258</v>
      </c>
      <c r="B4283" s="3" t="s">
        <v>19</v>
      </c>
      <c r="C4283" s="3" t="s">
        <v>20</v>
      </c>
      <c r="D4283" s="3" t="s">
        <v>4041</v>
      </c>
      <c r="E4283" s="3" t="s">
        <v>4354</v>
      </c>
      <c r="F4283" s="3" t="s">
        <v>4402</v>
      </c>
      <c r="G4283" s="3" t="s">
        <v>4538</v>
      </c>
      <c r="H4283" s="3" t="s">
        <v>4541</v>
      </c>
      <c r="I4283" s="4">
        <v>3.23</v>
      </c>
    </row>
    <row r="4284" spans="1:9" x14ac:dyDescent="0.2">
      <c r="A4284" s="2">
        <v>547271</v>
      </c>
      <c r="B4284" s="3" t="s">
        <v>19</v>
      </c>
      <c r="C4284" s="3" t="s">
        <v>20</v>
      </c>
      <c r="D4284" s="3" t="s">
        <v>4041</v>
      </c>
      <c r="E4284" s="3" t="s">
        <v>4354</v>
      </c>
      <c r="F4284" s="3" t="s">
        <v>4402</v>
      </c>
      <c r="G4284" s="3" t="s">
        <v>4538</v>
      </c>
      <c r="H4284" s="3" t="s">
        <v>4542</v>
      </c>
      <c r="I4284" s="4">
        <v>4.08</v>
      </c>
    </row>
    <row r="4285" spans="1:9" x14ac:dyDescent="0.2">
      <c r="A4285" s="2">
        <v>547273</v>
      </c>
      <c r="B4285" s="3" t="s">
        <v>19</v>
      </c>
      <c r="C4285" s="3" t="s">
        <v>20</v>
      </c>
      <c r="D4285" s="3" t="s">
        <v>4041</v>
      </c>
      <c r="E4285" s="3" t="s">
        <v>4354</v>
      </c>
      <c r="F4285" s="3" t="s">
        <v>4402</v>
      </c>
      <c r="G4285" s="3" t="s">
        <v>4538</v>
      </c>
      <c r="H4285" s="3" t="s">
        <v>4543</v>
      </c>
      <c r="I4285" s="4">
        <v>1.72</v>
      </c>
    </row>
    <row r="4286" spans="1:9" x14ac:dyDescent="0.2">
      <c r="A4286" s="2">
        <v>547274</v>
      </c>
      <c r="B4286" s="3" t="s">
        <v>19</v>
      </c>
      <c r="C4286" s="3" t="s">
        <v>20</v>
      </c>
      <c r="D4286" s="3" t="s">
        <v>4041</v>
      </c>
      <c r="E4286" s="3" t="s">
        <v>4354</v>
      </c>
      <c r="F4286" s="3" t="s">
        <v>4402</v>
      </c>
      <c r="G4286" s="3" t="s">
        <v>4538</v>
      </c>
      <c r="H4286" s="3" t="s">
        <v>4544</v>
      </c>
      <c r="I4286" s="4">
        <v>2.4300000000000002</v>
      </c>
    </row>
    <row r="4287" spans="1:9" x14ac:dyDescent="0.2">
      <c r="A4287" s="2">
        <v>547275</v>
      </c>
      <c r="B4287" s="3" t="s">
        <v>19</v>
      </c>
      <c r="C4287" s="3" t="s">
        <v>20</v>
      </c>
      <c r="D4287" s="3" t="s">
        <v>4041</v>
      </c>
      <c r="E4287" s="3" t="s">
        <v>4354</v>
      </c>
      <c r="F4287" s="3" t="s">
        <v>4402</v>
      </c>
      <c r="G4287" s="3" t="s">
        <v>4538</v>
      </c>
      <c r="H4287" s="3" t="s">
        <v>4545</v>
      </c>
      <c r="I4287" s="4">
        <v>1.6</v>
      </c>
    </row>
    <row r="4288" spans="1:9" x14ac:dyDescent="0.2">
      <c r="A4288" s="2">
        <v>547280</v>
      </c>
      <c r="B4288" s="3" t="s">
        <v>19</v>
      </c>
      <c r="C4288" s="3" t="s">
        <v>20</v>
      </c>
      <c r="D4288" s="3" t="s">
        <v>4041</v>
      </c>
      <c r="E4288" s="3" t="s">
        <v>4354</v>
      </c>
      <c r="F4288" s="3" t="s">
        <v>4402</v>
      </c>
      <c r="G4288" s="3" t="s">
        <v>4538</v>
      </c>
      <c r="H4288" s="3" t="s">
        <v>4546</v>
      </c>
      <c r="I4288" s="4">
        <v>1.72</v>
      </c>
    </row>
    <row r="4289" spans="1:9" x14ac:dyDescent="0.2">
      <c r="A4289" s="2">
        <v>547285</v>
      </c>
      <c r="B4289" s="3" t="s">
        <v>19</v>
      </c>
      <c r="C4289" s="3" t="s">
        <v>20</v>
      </c>
      <c r="D4289" s="3" t="s">
        <v>4041</v>
      </c>
      <c r="E4289" s="3" t="s">
        <v>4354</v>
      </c>
      <c r="F4289" s="3" t="s">
        <v>4402</v>
      </c>
      <c r="G4289" s="3" t="s">
        <v>4538</v>
      </c>
      <c r="H4289" s="3" t="s">
        <v>4547</v>
      </c>
      <c r="I4289" s="4">
        <v>2.12</v>
      </c>
    </row>
    <row r="4290" spans="1:9" x14ac:dyDescent="0.2">
      <c r="A4290" s="2">
        <v>547289</v>
      </c>
      <c r="B4290" s="3" t="s">
        <v>19</v>
      </c>
      <c r="C4290" s="3" t="s">
        <v>20</v>
      </c>
      <c r="D4290" s="3" t="s">
        <v>4041</v>
      </c>
      <c r="E4290" s="3" t="s">
        <v>4354</v>
      </c>
      <c r="F4290" s="3" t="s">
        <v>4402</v>
      </c>
      <c r="G4290" s="3" t="s">
        <v>4538</v>
      </c>
      <c r="H4290" s="3" t="s">
        <v>4548</v>
      </c>
      <c r="I4290" s="4">
        <v>1.93</v>
      </c>
    </row>
    <row r="4291" spans="1:9" x14ac:dyDescent="0.2">
      <c r="A4291" s="2">
        <v>547295</v>
      </c>
      <c r="B4291" s="3" t="s">
        <v>19</v>
      </c>
      <c r="C4291" s="3" t="s">
        <v>20</v>
      </c>
      <c r="D4291" s="3" t="s">
        <v>4041</v>
      </c>
      <c r="E4291" s="3" t="s">
        <v>4354</v>
      </c>
      <c r="F4291" s="3" t="s">
        <v>4402</v>
      </c>
      <c r="G4291" s="3" t="s">
        <v>4538</v>
      </c>
      <c r="H4291" s="3" t="s">
        <v>4549</v>
      </c>
      <c r="I4291" s="4">
        <v>1.64</v>
      </c>
    </row>
    <row r="4292" spans="1:9" x14ac:dyDescent="0.2">
      <c r="A4292" s="2">
        <v>547302</v>
      </c>
      <c r="B4292" s="3" t="s">
        <v>19</v>
      </c>
      <c r="C4292" s="3" t="s">
        <v>20</v>
      </c>
      <c r="D4292" s="3" t="s">
        <v>4041</v>
      </c>
      <c r="E4292" s="3" t="s">
        <v>4354</v>
      </c>
      <c r="F4292" s="3" t="s">
        <v>4402</v>
      </c>
      <c r="G4292" s="3" t="s">
        <v>4538</v>
      </c>
      <c r="H4292" s="3" t="s">
        <v>4550</v>
      </c>
      <c r="I4292" s="4">
        <v>2.4300000000000002</v>
      </c>
    </row>
    <row r="4293" spans="1:9" x14ac:dyDescent="0.2">
      <c r="A4293" s="2">
        <v>547315</v>
      </c>
      <c r="B4293" s="3" t="s">
        <v>19</v>
      </c>
      <c r="C4293" s="3" t="s">
        <v>20</v>
      </c>
      <c r="D4293" s="3" t="s">
        <v>4041</v>
      </c>
      <c r="E4293" s="3" t="s">
        <v>4354</v>
      </c>
      <c r="F4293" s="3" t="s">
        <v>4402</v>
      </c>
      <c r="G4293" s="3" t="s">
        <v>4538</v>
      </c>
      <c r="H4293" s="3" t="s">
        <v>4551</v>
      </c>
      <c r="I4293" s="4">
        <v>4.84</v>
      </c>
    </row>
    <row r="4294" spans="1:9" x14ac:dyDescent="0.2">
      <c r="A4294" s="2">
        <v>547228</v>
      </c>
      <c r="B4294" s="3" t="s">
        <v>19</v>
      </c>
      <c r="C4294" s="3" t="s">
        <v>20</v>
      </c>
      <c r="D4294" s="3" t="s">
        <v>4041</v>
      </c>
      <c r="E4294" s="3" t="s">
        <v>4354</v>
      </c>
      <c r="F4294" s="3" t="s">
        <v>4402</v>
      </c>
      <c r="G4294" s="3" t="s">
        <v>4538</v>
      </c>
      <c r="H4294" s="3" t="s">
        <v>4552</v>
      </c>
      <c r="I4294" s="4">
        <v>3.47</v>
      </c>
    </row>
    <row r="4295" spans="1:9" x14ac:dyDescent="0.2">
      <c r="A4295" s="2">
        <v>547230</v>
      </c>
      <c r="B4295" s="3" t="s">
        <v>19</v>
      </c>
      <c r="C4295" s="3" t="s">
        <v>20</v>
      </c>
      <c r="D4295" s="3" t="s">
        <v>4041</v>
      </c>
      <c r="E4295" s="3" t="s">
        <v>4354</v>
      </c>
      <c r="F4295" s="3" t="s">
        <v>4402</v>
      </c>
      <c r="G4295" s="3" t="s">
        <v>4538</v>
      </c>
      <c r="H4295" s="3" t="s">
        <v>4553</v>
      </c>
      <c r="I4295" s="4">
        <v>3.48</v>
      </c>
    </row>
    <row r="4296" spans="1:9" x14ac:dyDescent="0.2">
      <c r="A4296" s="2">
        <v>547231</v>
      </c>
      <c r="B4296" s="3" t="s">
        <v>19</v>
      </c>
      <c r="C4296" s="3" t="s">
        <v>20</v>
      </c>
      <c r="D4296" s="3" t="s">
        <v>4041</v>
      </c>
      <c r="E4296" s="3" t="s">
        <v>4354</v>
      </c>
      <c r="F4296" s="3" t="s">
        <v>4402</v>
      </c>
      <c r="G4296" s="3" t="s">
        <v>4538</v>
      </c>
      <c r="H4296" s="3" t="s">
        <v>4554</v>
      </c>
      <c r="I4296" s="4">
        <v>3.47</v>
      </c>
    </row>
    <row r="4297" spans="1:9" x14ac:dyDescent="0.2">
      <c r="A4297" s="2">
        <v>547233</v>
      </c>
      <c r="B4297" s="3" t="s">
        <v>19</v>
      </c>
      <c r="C4297" s="3" t="s">
        <v>20</v>
      </c>
      <c r="D4297" s="3" t="s">
        <v>4041</v>
      </c>
      <c r="E4297" s="3" t="s">
        <v>4354</v>
      </c>
      <c r="F4297" s="3" t="s">
        <v>4402</v>
      </c>
      <c r="G4297" s="3" t="s">
        <v>4538</v>
      </c>
      <c r="H4297" s="3" t="s">
        <v>4555</v>
      </c>
      <c r="I4297" s="4">
        <v>3.47</v>
      </c>
    </row>
    <row r="4298" spans="1:9" x14ac:dyDescent="0.2">
      <c r="A4298" s="2">
        <v>547234</v>
      </c>
      <c r="B4298" s="3" t="s">
        <v>19</v>
      </c>
      <c r="C4298" s="3" t="s">
        <v>20</v>
      </c>
      <c r="D4298" s="3" t="s">
        <v>4041</v>
      </c>
      <c r="E4298" s="3" t="s">
        <v>4354</v>
      </c>
      <c r="F4298" s="3" t="s">
        <v>4402</v>
      </c>
      <c r="G4298" s="3" t="s">
        <v>4538</v>
      </c>
      <c r="H4298" s="3" t="s">
        <v>4556</v>
      </c>
      <c r="I4298" s="4">
        <v>3.47</v>
      </c>
    </row>
    <row r="4299" spans="1:9" x14ac:dyDescent="0.2">
      <c r="A4299" s="2">
        <v>598862</v>
      </c>
      <c r="B4299" s="3" t="s">
        <v>19</v>
      </c>
      <c r="C4299" s="3" t="s">
        <v>20</v>
      </c>
      <c r="D4299" s="3" t="s">
        <v>4041</v>
      </c>
      <c r="E4299" s="3" t="s">
        <v>4354</v>
      </c>
      <c r="F4299" s="3" t="s">
        <v>4402</v>
      </c>
      <c r="G4299" s="3" t="s">
        <v>4538</v>
      </c>
      <c r="H4299" s="3" t="s">
        <v>4557</v>
      </c>
      <c r="I4299" s="4">
        <v>8.2799999999999994</v>
      </c>
    </row>
    <row r="4300" spans="1:9" x14ac:dyDescent="0.2">
      <c r="A4300" s="2">
        <v>598863</v>
      </c>
      <c r="B4300" s="3" t="s">
        <v>19</v>
      </c>
      <c r="C4300" s="3" t="s">
        <v>20</v>
      </c>
      <c r="D4300" s="3" t="s">
        <v>4041</v>
      </c>
      <c r="E4300" s="3" t="s">
        <v>4354</v>
      </c>
      <c r="F4300" s="3" t="s">
        <v>4402</v>
      </c>
      <c r="G4300" s="3" t="s">
        <v>4538</v>
      </c>
      <c r="H4300" s="3" t="s">
        <v>4558</v>
      </c>
      <c r="I4300" s="4">
        <v>9.7200000000000006</v>
      </c>
    </row>
    <row r="4301" spans="1:9" x14ac:dyDescent="0.2">
      <c r="A4301" s="2">
        <v>598866</v>
      </c>
      <c r="B4301" s="3" t="s">
        <v>19</v>
      </c>
      <c r="C4301" s="3" t="s">
        <v>20</v>
      </c>
      <c r="D4301" s="3" t="s">
        <v>4041</v>
      </c>
      <c r="E4301" s="3" t="s">
        <v>4354</v>
      </c>
      <c r="F4301" s="3" t="s">
        <v>4402</v>
      </c>
      <c r="G4301" s="3" t="s">
        <v>4538</v>
      </c>
      <c r="H4301" s="3" t="s">
        <v>4559</v>
      </c>
      <c r="I4301" s="4">
        <v>10.08</v>
      </c>
    </row>
    <row r="4302" spans="1:9" x14ac:dyDescent="0.2">
      <c r="A4302" s="2">
        <v>128926</v>
      </c>
      <c r="B4302" s="3" t="s">
        <v>19</v>
      </c>
      <c r="C4302" s="3" t="s">
        <v>20</v>
      </c>
      <c r="D4302" s="3" t="s">
        <v>4041</v>
      </c>
      <c r="E4302" s="3" t="s">
        <v>4354</v>
      </c>
      <c r="F4302" s="3" t="s">
        <v>4402</v>
      </c>
      <c r="G4302" s="3" t="s">
        <v>4560</v>
      </c>
      <c r="H4302" s="3" t="s">
        <v>4561</v>
      </c>
      <c r="I4302" s="4">
        <v>19.14</v>
      </c>
    </row>
    <row r="4303" spans="1:9" x14ac:dyDescent="0.2">
      <c r="A4303" s="2">
        <v>554329</v>
      </c>
      <c r="B4303" s="3" t="s">
        <v>19</v>
      </c>
      <c r="C4303" s="3" t="s">
        <v>20</v>
      </c>
      <c r="D4303" s="3" t="s">
        <v>4041</v>
      </c>
      <c r="E4303" s="3" t="s">
        <v>4354</v>
      </c>
      <c r="F4303" s="3" t="s">
        <v>4402</v>
      </c>
      <c r="G4303" s="3" t="s">
        <v>4560</v>
      </c>
      <c r="H4303" s="3" t="s">
        <v>4562</v>
      </c>
      <c r="I4303" s="4">
        <v>7.05</v>
      </c>
    </row>
    <row r="4304" spans="1:9" x14ac:dyDescent="0.2">
      <c r="A4304" s="2">
        <v>459624</v>
      </c>
      <c r="B4304" s="3" t="s">
        <v>19</v>
      </c>
      <c r="C4304" s="3" t="s">
        <v>20</v>
      </c>
      <c r="D4304" s="3" t="s">
        <v>4041</v>
      </c>
      <c r="E4304" s="3" t="s">
        <v>4354</v>
      </c>
      <c r="F4304" s="3" t="s">
        <v>4402</v>
      </c>
      <c r="G4304" s="3" t="s">
        <v>4560</v>
      </c>
      <c r="H4304" s="3" t="s">
        <v>4563</v>
      </c>
      <c r="I4304" s="4">
        <v>1.35</v>
      </c>
    </row>
    <row r="4305" spans="1:9" x14ac:dyDescent="0.2">
      <c r="A4305" s="2">
        <v>474567</v>
      </c>
      <c r="B4305" s="3" t="s">
        <v>19</v>
      </c>
      <c r="C4305" s="3" t="s">
        <v>20</v>
      </c>
      <c r="D4305" s="3" t="s">
        <v>4041</v>
      </c>
      <c r="E4305" s="3" t="s">
        <v>4354</v>
      </c>
      <c r="F4305" s="3" t="s">
        <v>4402</v>
      </c>
      <c r="G4305" s="3" t="s">
        <v>4560</v>
      </c>
      <c r="H4305" s="3" t="s">
        <v>4564</v>
      </c>
      <c r="I4305" s="4">
        <v>1.43</v>
      </c>
    </row>
    <row r="4306" spans="1:9" x14ac:dyDescent="0.2">
      <c r="A4306" s="2">
        <v>398483</v>
      </c>
      <c r="B4306" s="3" t="s">
        <v>19</v>
      </c>
      <c r="C4306" s="3" t="s">
        <v>20</v>
      </c>
      <c r="D4306" s="3" t="s">
        <v>4041</v>
      </c>
      <c r="E4306" s="3" t="s">
        <v>4354</v>
      </c>
      <c r="F4306" s="3" t="s">
        <v>4402</v>
      </c>
      <c r="G4306" s="3" t="s">
        <v>4560</v>
      </c>
      <c r="H4306" s="3" t="s">
        <v>4565</v>
      </c>
      <c r="I4306" s="4">
        <v>2.99</v>
      </c>
    </row>
    <row r="4307" spans="1:9" x14ac:dyDescent="0.2">
      <c r="A4307" s="2">
        <v>398486</v>
      </c>
      <c r="B4307" s="3" t="s">
        <v>19</v>
      </c>
      <c r="C4307" s="3" t="s">
        <v>20</v>
      </c>
      <c r="D4307" s="3" t="s">
        <v>4041</v>
      </c>
      <c r="E4307" s="3" t="s">
        <v>4354</v>
      </c>
      <c r="F4307" s="3" t="s">
        <v>4402</v>
      </c>
      <c r="G4307" s="3" t="s">
        <v>4560</v>
      </c>
      <c r="H4307" s="3" t="s">
        <v>4566</v>
      </c>
      <c r="I4307" s="4">
        <v>2.99</v>
      </c>
    </row>
    <row r="4308" spans="1:9" x14ac:dyDescent="0.2">
      <c r="A4308" s="2">
        <v>412274</v>
      </c>
      <c r="B4308" s="3" t="s">
        <v>19</v>
      </c>
      <c r="C4308" s="3" t="s">
        <v>20</v>
      </c>
      <c r="D4308" s="3" t="s">
        <v>4041</v>
      </c>
      <c r="E4308" s="3" t="s">
        <v>4354</v>
      </c>
      <c r="F4308" s="3" t="s">
        <v>4402</v>
      </c>
      <c r="G4308" s="3" t="s">
        <v>4560</v>
      </c>
      <c r="H4308" s="3" t="s">
        <v>4567</v>
      </c>
      <c r="I4308" s="4">
        <v>2.91</v>
      </c>
    </row>
    <row r="4309" spans="1:9" x14ac:dyDescent="0.2">
      <c r="A4309" s="2">
        <v>424312</v>
      </c>
      <c r="B4309" s="3" t="s">
        <v>19</v>
      </c>
      <c r="C4309" s="3" t="s">
        <v>20</v>
      </c>
      <c r="D4309" s="3" t="s">
        <v>4041</v>
      </c>
      <c r="E4309" s="3" t="s">
        <v>4354</v>
      </c>
      <c r="F4309" s="3" t="s">
        <v>4402</v>
      </c>
      <c r="G4309" s="3" t="s">
        <v>4560</v>
      </c>
      <c r="H4309" s="3" t="s">
        <v>4568</v>
      </c>
      <c r="I4309" s="4">
        <v>2.9</v>
      </c>
    </row>
    <row r="4310" spans="1:9" x14ac:dyDescent="0.2">
      <c r="A4310" s="2">
        <v>439356</v>
      </c>
      <c r="B4310" s="3" t="s">
        <v>19</v>
      </c>
      <c r="C4310" s="3" t="s">
        <v>20</v>
      </c>
      <c r="D4310" s="3" t="s">
        <v>4041</v>
      </c>
      <c r="E4310" s="3" t="s">
        <v>4354</v>
      </c>
      <c r="F4310" s="3" t="s">
        <v>4402</v>
      </c>
      <c r="G4310" s="3" t="s">
        <v>4560</v>
      </c>
      <c r="H4310" s="3" t="s">
        <v>4569</v>
      </c>
      <c r="I4310" s="4">
        <v>2.84</v>
      </c>
    </row>
    <row r="4311" spans="1:9" x14ac:dyDescent="0.2">
      <c r="A4311" s="2">
        <v>474515</v>
      </c>
      <c r="B4311" s="3" t="s">
        <v>19</v>
      </c>
      <c r="C4311" s="3" t="s">
        <v>20</v>
      </c>
      <c r="D4311" s="3" t="s">
        <v>4041</v>
      </c>
      <c r="E4311" s="3" t="s">
        <v>4354</v>
      </c>
      <c r="F4311" s="3" t="s">
        <v>4402</v>
      </c>
      <c r="G4311" s="3" t="s">
        <v>4560</v>
      </c>
      <c r="H4311" s="3" t="s">
        <v>4570</v>
      </c>
      <c r="I4311" s="4">
        <v>2.83</v>
      </c>
    </row>
    <row r="4312" spans="1:9" x14ac:dyDescent="0.2">
      <c r="A4312" s="2">
        <v>474518</v>
      </c>
      <c r="B4312" s="3" t="s">
        <v>19</v>
      </c>
      <c r="C4312" s="3" t="s">
        <v>20</v>
      </c>
      <c r="D4312" s="3" t="s">
        <v>4041</v>
      </c>
      <c r="E4312" s="3" t="s">
        <v>4354</v>
      </c>
      <c r="F4312" s="3" t="s">
        <v>4402</v>
      </c>
      <c r="G4312" s="3" t="s">
        <v>4560</v>
      </c>
      <c r="H4312" s="3" t="s">
        <v>4571</v>
      </c>
      <c r="I4312" s="4">
        <v>2.84</v>
      </c>
    </row>
    <row r="4313" spans="1:9" x14ac:dyDescent="0.2">
      <c r="A4313" s="2">
        <v>128910</v>
      </c>
      <c r="B4313" s="3" t="s">
        <v>19</v>
      </c>
      <c r="C4313" s="3" t="s">
        <v>20</v>
      </c>
      <c r="D4313" s="3" t="s">
        <v>4041</v>
      </c>
      <c r="E4313" s="3" t="s">
        <v>4354</v>
      </c>
      <c r="F4313" s="3" t="s">
        <v>4402</v>
      </c>
      <c r="G4313" s="3" t="s">
        <v>4560</v>
      </c>
      <c r="H4313" s="3" t="s">
        <v>4572</v>
      </c>
      <c r="I4313" s="4">
        <v>20.89</v>
      </c>
    </row>
    <row r="4314" spans="1:9" x14ac:dyDescent="0.2">
      <c r="A4314" s="2">
        <v>410735</v>
      </c>
      <c r="B4314" s="3" t="s">
        <v>19</v>
      </c>
      <c r="C4314" s="3" t="s">
        <v>20</v>
      </c>
      <c r="D4314" s="3" t="s">
        <v>4041</v>
      </c>
      <c r="E4314" s="3" t="s">
        <v>4354</v>
      </c>
      <c r="F4314" s="3" t="s">
        <v>4402</v>
      </c>
      <c r="G4314" s="3" t="s">
        <v>4560</v>
      </c>
      <c r="H4314" s="3" t="s">
        <v>4573</v>
      </c>
      <c r="I4314" s="4">
        <v>6.02</v>
      </c>
    </row>
    <row r="4315" spans="1:9" x14ac:dyDescent="0.2">
      <c r="A4315" s="2">
        <v>410761</v>
      </c>
      <c r="B4315" s="3" t="s">
        <v>19</v>
      </c>
      <c r="C4315" s="3" t="s">
        <v>20</v>
      </c>
      <c r="D4315" s="3" t="s">
        <v>4041</v>
      </c>
      <c r="E4315" s="3" t="s">
        <v>4354</v>
      </c>
      <c r="F4315" s="3" t="s">
        <v>4402</v>
      </c>
      <c r="G4315" s="3" t="s">
        <v>4560</v>
      </c>
      <c r="H4315" s="3" t="s">
        <v>4574</v>
      </c>
      <c r="I4315" s="4">
        <v>6.52</v>
      </c>
    </row>
    <row r="4316" spans="1:9" x14ac:dyDescent="0.2">
      <c r="A4316" s="2">
        <v>250695</v>
      </c>
      <c r="B4316" s="3" t="s">
        <v>19</v>
      </c>
      <c r="C4316" s="3" t="s">
        <v>20</v>
      </c>
      <c r="D4316" s="3" t="s">
        <v>4041</v>
      </c>
      <c r="E4316" s="3" t="s">
        <v>4354</v>
      </c>
      <c r="F4316" s="3" t="s">
        <v>4402</v>
      </c>
      <c r="G4316" s="3" t="s">
        <v>4575</v>
      </c>
      <c r="H4316" s="3" t="s">
        <v>4576</v>
      </c>
      <c r="I4316" s="4">
        <v>10.35</v>
      </c>
    </row>
    <row r="4317" spans="1:9" x14ac:dyDescent="0.2">
      <c r="A4317" s="2">
        <v>250700</v>
      </c>
      <c r="B4317" s="3" t="s">
        <v>19</v>
      </c>
      <c r="C4317" s="3" t="s">
        <v>20</v>
      </c>
      <c r="D4317" s="3" t="s">
        <v>4041</v>
      </c>
      <c r="E4317" s="3" t="s">
        <v>4354</v>
      </c>
      <c r="F4317" s="3" t="s">
        <v>4402</v>
      </c>
      <c r="G4317" s="3" t="s">
        <v>4575</v>
      </c>
      <c r="H4317" s="3" t="s">
        <v>4577</v>
      </c>
      <c r="I4317" s="4">
        <v>13.96</v>
      </c>
    </row>
    <row r="4318" spans="1:9" x14ac:dyDescent="0.2">
      <c r="A4318" s="2">
        <v>77616</v>
      </c>
      <c r="B4318" s="3" t="s">
        <v>19</v>
      </c>
      <c r="C4318" s="3" t="s">
        <v>20</v>
      </c>
      <c r="D4318" s="3" t="s">
        <v>4041</v>
      </c>
      <c r="E4318" s="3" t="s">
        <v>4354</v>
      </c>
      <c r="F4318" s="3" t="s">
        <v>4402</v>
      </c>
      <c r="G4318" s="3" t="s">
        <v>4575</v>
      </c>
      <c r="H4318" s="3" t="s">
        <v>4578</v>
      </c>
      <c r="I4318" s="4">
        <v>3.72</v>
      </c>
    </row>
    <row r="4319" spans="1:9" x14ac:dyDescent="0.2">
      <c r="A4319" s="2">
        <v>77628</v>
      </c>
      <c r="B4319" s="3" t="s">
        <v>19</v>
      </c>
      <c r="C4319" s="3" t="s">
        <v>20</v>
      </c>
      <c r="D4319" s="3" t="s">
        <v>4041</v>
      </c>
      <c r="E4319" s="3" t="s">
        <v>4354</v>
      </c>
      <c r="F4319" s="3" t="s">
        <v>4402</v>
      </c>
      <c r="G4319" s="3" t="s">
        <v>4575</v>
      </c>
      <c r="H4319" s="3" t="s">
        <v>4579</v>
      </c>
      <c r="I4319" s="4">
        <v>21.51</v>
      </c>
    </row>
    <row r="4320" spans="1:9" x14ac:dyDescent="0.2">
      <c r="A4320" s="2">
        <v>77631</v>
      </c>
      <c r="B4320" s="3" t="s">
        <v>19</v>
      </c>
      <c r="C4320" s="3" t="s">
        <v>20</v>
      </c>
      <c r="D4320" s="3" t="s">
        <v>4041</v>
      </c>
      <c r="E4320" s="3" t="s">
        <v>4354</v>
      </c>
      <c r="F4320" s="3" t="s">
        <v>4402</v>
      </c>
      <c r="G4320" s="3" t="s">
        <v>4575</v>
      </c>
      <c r="H4320" s="3" t="s">
        <v>4580</v>
      </c>
      <c r="I4320" s="4">
        <v>7.33</v>
      </c>
    </row>
    <row r="4321" spans="1:9" x14ac:dyDescent="0.2">
      <c r="A4321" s="2">
        <v>77639</v>
      </c>
      <c r="B4321" s="3" t="s">
        <v>19</v>
      </c>
      <c r="C4321" s="3" t="s">
        <v>20</v>
      </c>
      <c r="D4321" s="3" t="s">
        <v>4041</v>
      </c>
      <c r="E4321" s="3" t="s">
        <v>4354</v>
      </c>
      <c r="F4321" s="3" t="s">
        <v>4402</v>
      </c>
      <c r="G4321" s="3" t="s">
        <v>4575</v>
      </c>
      <c r="H4321" s="3" t="s">
        <v>4581</v>
      </c>
      <c r="I4321" s="4">
        <v>6.64</v>
      </c>
    </row>
    <row r="4322" spans="1:9" x14ac:dyDescent="0.2">
      <c r="A4322" s="2">
        <v>77664</v>
      </c>
      <c r="B4322" s="3" t="s">
        <v>19</v>
      </c>
      <c r="C4322" s="3" t="s">
        <v>20</v>
      </c>
      <c r="D4322" s="3" t="s">
        <v>4041</v>
      </c>
      <c r="E4322" s="3" t="s">
        <v>4354</v>
      </c>
      <c r="F4322" s="3" t="s">
        <v>4402</v>
      </c>
      <c r="G4322" s="3" t="s">
        <v>4575</v>
      </c>
      <c r="H4322" s="3" t="s">
        <v>4582</v>
      </c>
      <c r="I4322" s="4">
        <v>6.56</v>
      </c>
    </row>
    <row r="4323" spans="1:9" x14ac:dyDescent="0.2">
      <c r="A4323" s="2">
        <v>103742</v>
      </c>
      <c r="B4323" s="3" t="s">
        <v>19</v>
      </c>
      <c r="C4323" s="3" t="s">
        <v>20</v>
      </c>
      <c r="D4323" s="3" t="s">
        <v>4041</v>
      </c>
      <c r="E4323" s="3" t="s">
        <v>4354</v>
      </c>
      <c r="F4323" s="3" t="s">
        <v>4402</v>
      </c>
      <c r="G4323" s="3" t="s">
        <v>4575</v>
      </c>
      <c r="H4323" s="3" t="s">
        <v>4583</v>
      </c>
      <c r="I4323" s="4">
        <v>13.31</v>
      </c>
    </row>
    <row r="4324" spans="1:9" x14ac:dyDescent="0.2">
      <c r="A4324" s="2">
        <v>103745</v>
      </c>
      <c r="B4324" s="3" t="s">
        <v>19</v>
      </c>
      <c r="C4324" s="3" t="s">
        <v>20</v>
      </c>
      <c r="D4324" s="3" t="s">
        <v>4041</v>
      </c>
      <c r="E4324" s="3" t="s">
        <v>4354</v>
      </c>
      <c r="F4324" s="3" t="s">
        <v>4402</v>
      </c>
      <c r="G4324" s="3" t="s">
        <v>4575</v>
      </c>
      <c r="H4324" s="3" t="s">
        <v>4584</v>
      </c>
      <c r="I4324" s="4">
        <v>13.25</v>
      </c>
    </row>
    <row r="4325" spans="1:9" x14ac:dyDescent="0.2">
      <c r="A4325" s="2">
        <v>167539</v>
      </c>
      <c r="B4325" s="3" t="s">
        <v>19</v>
      </c>
      <c r="C4325" s="3" t="s">
        <v>20</v>
      </c>
      <c r="D4325" s="3" t="s">
        <v>4041</v>
      </c>
      <c r="E4325" s="3" t="s">
        <v>4354</v>
      </c>
      <c r="F4325" s="3" t="s">
        <v>4402</v>
      </c>
      <c r="G4325" s="3" t="s">
        <v>4585</v>
      </c>
      <c r="H4325" s="3" t="s">
        <v>4586</v>
      </c>
      <c r="I4325" s="4">
        <v>6.21</v>
      </c>
    </row>
    <row r="4326" spans="1:9" x14ac:dyDescent="0.2">
      <c r="A4326" s="2">
        <v>230374</v>
      </c>
      <c r="B4326" s="3" t="s">
        <v>19</v>
      </c>
      <c r="C4326" s="3" t="s">
        <v>20</v>
      </c>
      <c r="D4326" s="3" t="s">
        <v>4041</v>
      </c>
      <c r="E4326" s="3" t="s">
        <v>4354</v>
      </c>
      <c r="F4326" s="3" t="s">
        <v>4402</v>
      </c>
      <c r="G4326" s="3" t="s">
        <v>4585</v>
      </c>
      <c r="H4326" s="3" t="s">
        <v>4587</v>
      </c>
      <c r="I4326" s="4">
        <v>8.68</v>
      </c>
    </row>
    <row r="4327" spans="1:9" x14ac:dyDescent="0.2">
      <c r="A4327" s="2">
        <v>230376</v>
      </c>
      <c r="B4327" s="3" t="s">
        <v>19</v>
      </c>
      <c r="C4327" s="3" t="s">
        <v>20</v>
      </c>
      <c r="D4327" s="3" t="s">
        <v>4041</v>
      </c>
      <c r="E4327" s="3" t="s">
        <v>4354</v>
      </c>
      <c r="F4327" s="3" t="s">
        <v>4402</v>
      </c>
      <c r="G4327" s="3" t="s">
        <v>4585</v>
      </c>
      <c r="H4327" s="3" t="s">
        <v>4588</v>
      </c>
      <c r="I4327" s="4">
        <v>6.98</v>
      </c>
    </row>
    <row r="4328" spans="1:9" x14ac:dyDescent="0.2">
      <c r="A4328" s="2">
        <v>230377</v>
      </c>
      <c r="B4328" s="3" t="s">
        <v>19</v>
      </c>
      <c r="C4328" s="3" t="s">
        <v>20</v>
      </c>
      <c r="D4328" s="3" t="s">
        <v>4041</v>
      </c>
      <c r="E4328" s="3" t="s">
        <v>4354</v>
      </c>
      <c r="F4328" s="3" t="s">
        <v>4402</v>
      </c>
      <c r="G4328" s="3" t="s">
        <v>4585</v>
      </c>
      <c r="H4328" s="3" t="s">
        <v>4589</v>
      </c>
      <c r="I4328" s="4">
        <v>7.08</v>
      </c>
    </row>
    <row r="4329" spans="1:9" x14ac:dyDescent="0.2">
      <c r="A4329" s="2">
        <v>167558</v>
      </c>
      <c r="B4329" s="3" t="s">
        <v>19</v>
      </c>
      <c r="C4329" s="3" t="s">
        <v>20</v>
      </c>
      <c r="D4329" s="3" t="s">
        <v>4041</v>
      </c>
      <c r="E4329" s="3" t="s">
        <v>4354</v>
      </c>
      <c r="F4329" s="3" t="s">
        <v>4402</v>
      </c>
      <c r="G4329" s="3" t="s">
        <v>4585</v>
      </c>
      <c r="H4329" s="3" t="s">
        <v>4590</v>
      </c>
      <c r="I4329" s="4">
        <v>15.47</v>
      </c>
    </row>
    <row r="4330" spans="1:9" x14ac:dyDescent="0.2">
      <c r="A4330" s="2">
        <v>167576</v>
      </c>
      <c r="B4330" s="3" t="s">
        <v>19</v>
      </c>
      <c r="C4330" s="3" t="s">
        <v>20</v>
      </c>
      <c r="D4330" s="3" t="s">
        <v>4041</v>
      </c>
      <c r="E4330" s="3" t="s">
        <v>4354</v>
      </c>
      <c r="F4330" s="3" t="s">
        <v>4402</v>
      </c>
      <c r="G4330" s="3" t="s">
        <v>4585</v>
      </c>
      <c r="H4330" s="3" t="s">
        <v>4591</v>
      </c>
      <c r="I4330" s="4">
        <v>4.84</v>
      </c>
    </row>
    <row r="4331" spans="1:9" x14ac:dyDescent="0.2">
      <c r="A4331" s="2">
        <v>167583</v>
      </c>
      <c r="B4331" s="3" t="s">
        <v>19</v>
      </c>
      <c r="C4331" s="3" t="s">
        <v>20</v>
      </c>
      <c r="D4331" s="3" t="s">
        <v>4041</v>
      </c>
      <c r="E4331" s="3" t="s">
        <v>4354</v>
      </c>
      <c r="F4331" s="3" t="s">
        <v>4402</v>
      </c>
      <c r="G4331" s="3" t="s">
        <v>4585</v>
      </c>
      <c r="H4331" s="3" t="s">
        <v>4592</v>
      </c>
      <c r="I4331" s="4">
        <v>13.38</v>
      </c>
    </row>
    <row r="4332" spans="1:9" x14ac:dyDescent="0.2">
      <c r="A4332" s="2">
        <v>167587</v>
      </c>
      <c r="B4332" s="3" t="s">
        <v>19</v>
      </c>
      <c r="C4332" s="3" t="s">
        <v>20</v>
      </c>
      <c r="D4332" s="3" t="s">
        <v>4041</v>
      </c>
      <c r="E4332" s="3" t="s">
        <v>4354</v>
      </c>
      <c r="F4332" s="3" t="s">
        <v>4402</v>
      </c>
      <c r="G4332" s="3" t="s">
        <v>4585</v>
      </c>
      <c r="H4332" s="3" t="s">
        <v>4593</v>
      </c>
      <c r="I4332" s="4">
        <v>6.97</v>
      </c>
    </row>
    <row r="4333" spans="1:9" x14ac:dyDescent="0.2">
      <c r="A4333" s="2">
        <v>167595</v>
      </c>
      <c r="B4333" s="3" t="s">
        <v>19</v>
      </c>
      <c r="C4333" s="3" t="s">
        <v>20</v>
      </c>
      <c r="D4333" s="3" t="s">
        <v>4041</v>
      </c>
      <c r="E4333" s="3" t="s">
        <v>4354</v>
      </c>
      <c r="F4333" s="3" t="s">
        <v>4402</v>
      </c>
      <c r="G4333" s="3" t="s">
        <v>4585</v>
      </c>
      <c r="H4333" s="3" t="s">
        <v>4594</v>
      </c>
      <c r="I4333" s="4">
        <v>8.9</v>
      </c>
    </row>
    <row r="4334" spans="1:9" x14ac:dyDescent="0.2">
      <c r="A4334" s="2">
        <v>167550</v>
      </c>
      <c r="B4334" s="3" t="s">
        <v>19</v>
      </c>
      <c r="C4334" s="3" t="s">
        <v>20</v>
      </c>
      <c r="D4334" s="3" t="s">
        <v>4041</v>
      </c>
      <c r="E4334" s="3" t="s">
        <v>4354</v>
      </c>
      <c r="F4334" s="3" t="s">
        <v>4402</v>
      </c>
      <c r="G4334" s="3" t="s">
        <v>4585</v>
      </c>
      <c r="H4334" s="3" t="s">
        <v>4595</v>
      </c>
      <c r="I4334" s="4">
        <v>8.06</v>
      </c>
    </row>
    <row r="4335" spans="1:9" x14ac:dyDescent="0.2">
      <c r="A4335" s="2">
        <v>281083</v>
      </c>
      <c r="B4335" s="3" t="s">
        <v>19</v>
      </c>
      <c r="C4335" s="3" t="s">
        <v>20</v>
      </c>
      <c r="D4335" s="3" t="s">
        <v>4041</v>
      </c>
      <c r="E4335" s="3" t="s">
        <v>4354</v>
      </c>
      <c r="F4335" s="3" t="s">
        <v>4402</v>
      </c>
      <c r="G4335" s="3" t="s">
        <v>4585</v>
      </c>
      <c r="H4335" s="3" t="s">
        <v>4596</v>
      </c>
      <c r="I4335" s="4">
        <v>5.95</v>
      </c>
    </row>
    <row r="4336" spans="1:9" x14ac:dyDescent="0.2">
      <c r="A4336" s="2">
        <v>581805</v>
      </c>
      <c r="B4336" s="3" t="s">
        <v>19</v>
      </c>
      <c r="C4336" s="3" t="s">
        <v>20</v>
      </c>
      <c r="D4336" s="3" t="s">
        <v>4041</v>
      </c>
      <c r="E4336" s="3" t="s">
        <v>4354</v>
      </c>
      <c r="F4336" s="3" t="s">
        <v>4402</v>
      </c>
      <c r="G4336" s="3" t="s">
        <v>4597</v>
      </c>
      <c r="H4336" s="3" t="s">
        <v>4598</v>
      </c>
      <c r="I4336" s="4">
        <v>7.18</v>
      </c>
    </row>
    <row r="4337" spans="1:9" x14ac:dyDescent="0.2">
      <c r="A4337" s="2">
        <v>581812</v>
      </c>
      <c r="B4337" s="3" t="s">
        <v>19</v>
      </c>
      <c r="C4337" s="3" t="s">
        <v>20</v>
      </c>
      <c r="D4337" s="3" t="s">
        <v>4041</v>
      </c>
      <c r="E4337" s="3" t="s">
        <v>4354</v>
      </c>
      <c r="F4337" s="3" t="s">
        <v>4402</v>
      </c>
      <c r="G4337" s="3" t="s">
        <v>4597</v>
      </c>
      <c r="H4337" s="3" t="s">
        <v>4599</v>
      </c>
      <c r="I4337" s="4">
        <v>12.75</v>
      </c>
    </row>
    <row r="4338" spans="1:9" x14ac:dyDescent="0.2">
      <c r="A4338" s="2">
        <v>581815</v>
      </c>
      <c r="B4338" s="3" t="s">
        <v>19</v>
      </c>
      <c r="C4338" s="3" t="s">
        <v>20</v>
      </c>
      <c r="D4338" s="3" t="s">
        <v>4041</v>
      </c>
      <c r="E4338" s="3" t="s">
        <v>4354</v>
      </c>
      <c r="F4338" s="3" t="s">
        <v>4402</v>
      </c>
      <c r="G4338" s="3" t="s">
        <v>4597</v>
      </c>
      <c r="H4338" s="3" t="s">
        <v>4600</v>
      </c>
      <c r="I4338" s="4">
        <v>16.309999999999999</v>
      </c>
    </row>
    <row r="4339" spans="1:9" x14ac:dyDescent="0.2">
      <c r="A4339" s="2">
        <v>581834</v>
      </c>
      <c r="B4339" s="3" t="s">
        <v>19</v>
      </c>
      <c r="C4339" s="3" t="s">
        <v>20</v>
      </c>
      <c r="D4339" s="3" t="s">
        <v>4041</v>
      </c>
      <c r="E4339" s="3" t="s">
        <v>4354</v>
      </c>
      <c r="F4339" s="3" t="s">
        <v>4402</v>
      </c>
      <c r="G4339" s="3" t="s">
        <v>4597</v>
      </c>
      <c r="H4339" s="3" t="s">
        <v>4601</v>
      </c>
      <c r="I4339" s="4">
        <v>9.06</v>
      </c>
    </row>
    <row r="4340" spans="1:9" x14ac:dyDescent="0.2">
      <c r="A4340" s="2">
        <v>581837</v>
      </c>
      <c r="B4340" s="3" t="s">
        <v>19</v>
      </c>
      <c r="C4340" s="3" t="s">
        <v>20</v>
      </c>
      <c r="D4340" s="3" t="s">
        <v>4041</v>
      </c>
      <c r="E4340" s="3" t="s">
        <v>4354</v>
      </c>
      <c r="F4340" s="3" t="s">
        <v>4402</v>
      </c>
      <c r="G4340" s="3" t="s">
        <v>4597</v>
      </c>
      <c r="H4340" s="3" t="s">
        <v>4602</v>
      </c>
      <c r="I4340" s="4">
        <v>9.17</v>
      </c>
    </row>
    <row r="4341" spans="1:9" x14ac:dyDescent="0.2">
      <c r="A4341" s="2">
        <v>581883</v>
      </c>
      <c r="B4341" s="3" t="s">
        <v>19</v>
      </c>
      <c r="C4341" s="3" t="s">
        <v>20</v>
      </c>
      <c r="D4341" s="3" t="s">
        <v>4041</v>
      </c>
      <c r="E4341" s="3" t="s">
        <v>4354</v>
      </c>
      <c r="F4341" s="3" t="s">
        <v>4402</v>
      </c>
      <c r="G4341" s="3" t="s">
        <v>4597</v>
      </c>
      <c r="H4341" s="3" t="s">
        <v>4603</v>
      </c>
      <c r="I4341" s="4">
        <v>16.18</v>
      </c>
    </row>
    <row r="4342" spans="1:9" x14ac:dyDescent="0.2">
      <c r="A4342" s="2">
        <v>581884</v>
      </c>
      <c r="B4342" s="3" t="s">
        <v>19</v>
      </c>
      <c r="C4342" s="3" t="s">
        <v>20</v>
      </c>
      <c r="D4342" s="3" t="s">
        <v>4041</v>
      </c>
      <c r="E4342" s="3" t="s">
        <v>4354</v>
      </c>
      <c r="F4342" s="3" t="s">
        <v>4402</v>
      </c>
      <c r="G4342" s="3" t="s">
        <v>4597</v>
      </c>
      <c r="H4342" s="3" t="s">
        <v>4604</v>
      </c>
      <c r="I4342" s="4">
        <v>12.84</v>
      </c>
    </row>
    <row r="4343" spans="1:9" x14ac:dyDescent="0.2">
      <c r="A4343" s="2">
        <v>581888</v>
      </c>
      <c r="B4343" s="3" t="s">
        <v>19</v>
      </c>
      <c r="C4343" s="3" t="s">
        <v>20</v>
      </c>
      <c r="D4343" s="3" t="s">
        <v>4041</v>
      </c>
      <c r="E4343" s="3" t="s">
        <v>4354</v>
      </c>
      <c r="F4343" s="3" t="s">
        <v>4402</v>
      </c>
      <c r="G4343" s="3" t="s">
        <v>4597</v>
      </c>
      <c r="H4343" s="3" t="s">
        <v>4605</v>
      </c>
      <c r="I4343" s="4">
        <v>13.38</v>
      </c>
    </row>
    <row r="4344" spans="1:9" x14ac:dyDescent="0.2">
      <c r="A4344" s="2">
        <v>581904</v>
      </c>
      <c r="B4344" s="3" t="s">
        <v>19</v>
      </c>
      <c r="C4344" s="3" t="s">
        <v>20</v>
      </c>
      <c r="D4344" s="3" t="s">
        <v>4041</v>
      </c>
      <c r="E4344" s="3" t="s">
        <v>4354</v>
      </c>
      <c r="F4344" s="3" t="s">
        <v>4402</v>
      </c>
      <c r="G4344" s="3" t="s">
        <v>4597</v>
      </c>
      <c r="H4344" s="3" t="s">
        <v>4606</v>
      </c>
      <c r="I4344" s="4">
        <v>12.32</v>
      </c>
    </row>
    <row r="4345" spans="1:9" x14ac:dyDescent="0.2">
      <c r="A4345" s="2">
        <v>581822</v>
      </c>
      <c r="B4345" s="3" t="s">
        <v>19</v>
      </c>
      <c r="C4345" s="3" t="s">
        <v>20</v>
      </c>
      <c r="D4345" s="3" t="s">
        <v>4041</v>
      </c>
      <c r="E4345" s="3" t="s">
        <v>4354</v>
      </c>
      <c r="F4345" s="3" t="s">
        <v>4402</v>
      </c>
      <c r="G4345" s="3" t="s">
        <v>4597</v>
      </c>
      <c r="H4345" s="3" t="s">
        <v>4607</v>
      </c>
      <c r="I4345" s="4">
        <v>9.11</v>
      </c>
    </row>
    <row r="4346" spans="1:9" x14ac:dyDescent="0.2">
      <c r="A4346" s="2">
        <v>581825</v>
      </c>
      <c r="B4346" s="3" t="s">
        <v>19</v>
      </c>
      <c r="C4346" s="3" t="s">
        <v>20</v>
      </c>
      <c r="D4346" s="3" t="s">
        <v>4041</v>
      </c>
      <c r="E4346" s="3" t="s">
        <v>4354</v>
      </c>
      <c r="F4346" s="3" t="s">
        <v>4402</v>
      </c>
      <c r="G4346" s="3" t="s">
        <v>4597</v>
      </c>
      <c r="H4346" s="3" t="s">
        <v>4608</v>
      </c>
      <c r="I4346" s="4">
        <v>17.670000000000002</v>
      </c>
    </row>
    <row r="4347" spans="1:9" x14ac:dyDescent="0.2">
      <c r="A4347" s="2">
        <v>581827</v>
      </c>
      <c r="B4347" s="3" t="s">
        <v>19</v>
      </c>
      <c r="C4347" s="3" t="s">
        <v>20</v>
      </c>
      <c r="D4347" s="3" t="s">
        <v>4041</v>
      </c>
      <c r="E4347" s="3" t="s">
        <v>4354</v>
      </c>
      <c r="F4347" s="3" t="s">
        <v>4402</v>
      </c>
      <c r="G4347" s="3" t="s">
        <v>4597</v>
      </c>
      <c r="H4347" s="3" t="s">
        <v>4609</v>
      </c>
      <c r="I4347" s="4">
        <v>4.95</v>
      </c>
    </row>
    <row r="4348" spans="1:9" x14ac:dyDescent="0.2">
      <c r="A4348" s="2">
        <v>581829</v>
      </c>
      <c r="B4348" s="3" t="s">
        <v>19</v>
      </c>
      <c r="C4348" s="3" t="s">
        <v>20</v>
      </c>
      <c r="D4348" s="3" t="s">
        <v>4041</v>
      </c>
      <c r="E4348" s="3" t="s">
        <v>4354</v>
      </c>
      <c r="F4348" s="3" t="s">
        <v>4402</v>
      </c>
      <c r="G4348" s="3" t="s">
        <v>4597</v>
      </c>
      <c r="H4348" s="3" t="s">
        <v>4610</v>
      </c>
      <c r="I4348" s="4">
        <v>6.18</v>
      </c>
    </row>
    <row r="4349" spans="1:9" x14ac:dyDescent="0.2">
      <c r="A4349" s="2">
        <v>581833</v>
      </c>
      <c r="B4349" s="3" t="s">
        <v>19</v>
      </c>
      <c r="C4349" s="3" t="s">
        <v>20</v>
      </c>
      <c r="D4349" s="3" t="s">
        <v>4041</v>
      </c>
      <c r="E4349" s="3" t="s">
        <v>4354</v>
      </c>
      <c r="F4349" s="3" t="s">
        <v>4402</v>
      </c>
      <c r="G4349" s="3" t="s">
        <v>4597</v>
      </c>
      <c r="H4349" s="3" t="s">
        <v>4611</v>
      </c>
      <c r="I4349" s="4">
        <v>2.86</v>
      </c>
    </row>
    <row r="4350" spans="1:9" x14ac:dyDescent="0.2">
      <c r="A4350" s="2">
        <v>13241</v>
      </c>
      <c r="B4350" s="3" t="s">
        <v>19</v>
      </c>
      <c r="C4350" s="3" t="s">
        <v>20</v>
      </c>
      <c r="D4350" s="3" t="s">
        <v>4041</v>
      </c>
      <c r="E4350" s="3" t="s">
        <v>4354</v>
      </c>
      <c r="F4350" s="3" t="s">
        <v>4402</v>
      </c>
      <c r="G4350" s="3" t="s">
        <v>4612</v>
      </c>
      <c r="H4350" s="3" t="s">
        <v>4613</v>
      </c>
      <c r="I4350" s="4">
        <v>8.0399999999999991</v>
      </c>
    </row>
    <row r="4351" spans="1:9" x14ac:dyDescent="0.2">
      <c r="A4351" s="2">
        <v>79617</v>
      </c>
      <c r="B4351" s="3" t="s">
        <v>19</v>
      </c>
      <c r="C4351" s="3" t="s">
        <v>20</v>
      </c>
      <c r="D4351" s="3" t="s">
        <v>4041</v>
      </c>
      <c r="E4351" s="3" t="s">
        <v>4354</v>
      </c>
      <c r="F4351" s="3" t="s">
        <v>4402</v>
      </c>
      <c r="G4351" s="3" t="s">
        <v>4612</v>
      </c>
      <c r="H4351" s="3" t="s">
        <v>4614</v>
      </c>
      <c r="I4351" s="4">
        <v>2.97</v>
      </c>
    </row>
    <row r="4352" spans="1:9" x14ac:dyDescent="0.2">
      <c r="A4352" s="2">
        <v>82370</v>
      </c>
      <c r="B4352" s="3" t="s">
        <v>19</v>
      </c>
      <c r="C4352" s="3" t="s">
        <v>20</v>
      </c>
      <c r="D4352" s="3" t="s">
        <v>4041</v>
      </c>
      <c r="E4352" s="3" t="s">
        <v>4354</v>
      </c>
      <c r="F4352" s="3" t="s">
        <v>4402</v>
      </c>
      <c r="G4352" s="3" t="s">
        <v>4612</v>
      </c>
      <c r="H4352" s="3" t="s">
        <v>4615</v>
      </c>
      <c r="I4352" s="4">
        <v>2.85</v>
      </c>
    </row>
    <row r="4353" spans="1:9" x14ac:dyDescent="0.2">
      <c r="A4353" s="2">
        <v>6904</v>
      </c>
      <c r="B4353" s="3" t="s">
        <v>19</v>
      </c>
      <c r="C4353" s="3" t="s">
        <v>20</v>
      </c>
      <c r="D4353" s="3" t="s">
        <v>4041</v>
      </c>
      <c r="E4353" s="3" t="s">
        <v>4354</v>
      </c>
      <c r="F4353" s="3" t="s">
        <v>4402</v>
      </c>
      <c r="G4353" s="3" t="s">
        <v>4612</v>
      </c>
      <c r="H4353" s="3" t="s">
        <v>4616</v>
      </c>
      <c r="I4353" s="4">
        <v>2.57</v>
      </c>
    </row>
    <row r="4354" spans="1:9" x14ac:dyDescent="0.2">
      <c r="A4354" s="2">
        <v>63388</v>
      </c>
      <c r="B4354" s="3" t="s">
        <v>19</v>
      </c>
      <c r="C4354" s="3" t="s">
        <v>20</v>
      </c>
      <c r="D4354" s="3" t="s">
        <v>4041</v>
      </c>
      <c r="E4354" s="3" t="s">
        <v>4354</v>
      </c>
      <c r="F4354" s="3" t="s">
        <v>4402</v>
      </c>
      <c r="G4354" s="3" t="s">
        <v>4612</v>
      </c>
      <c r="H4354" s="3" t="s">
        <v>4617</v>
      </c>
      <c r="I4354" s="4">
        <v>2.52</v>
      </c>
    </row>
    <row r="4355" spans="1:9" x14ac:dyDescent="0.2">
      <c r="A4355" s="2">
        <v>465435</v>
      </c>
      <c r="B4355" s="3" t="s">
        <v>19</v>
      </c>
      <c r="C4355" s="3" t="s">
        <v>20</v>
      </c>
      <c r="D4355" s="3" t="s">
        <v>4041</v>
      </c>
      <c r="E4355" s="3" t="s">
        <v>4354</v>
      </c>
      <c r="F4355" s="3" t="s">
        <v>4402</v>
      </c>
      <c r="G4355" s="3" t="s">
        <v>4618</v>
      </c>
      <c r="H4355" s="3" t="s">
        <v>4619</v>
      </c>
      <c r="I4355" s="4">
        <v>3.39</v>
      </c>
    </row>
    <row r="4356" spans="1:9" x14ac:dyDescent="0.2">
      <c r="A4356" s="2">
        <v>553465</v>
      </c>
      <c r="B4356" s="3" t="s">
        <v>19</v>
      </c>
      <c r="C4356" s="3" t="s">
        <v>20</v>
      </c>
      <c r="D4356" s="3" t="s">
        <v>4041</v>
      </c>
      <c r="E4356" s="3" t="s">
        <v>4354</v>
      </c>
      <c r="F4356" s="3" t="s">
        <v>4402</v>
      </c>
      <c r="G4356" s="3" t="s">
        <v>4620</v>
      </c>
      <c r="H4356" s="3" t="s">
        <v>4621</v>
      </c>
      <c r="I4356" s="4">
        <v>2.78</v>
      </c>
    </row>
    <row r="4357" spans="1:9" x14ac:dyDescent="0.2">
      <c r="A4357" s="2">
        <v>91299</v>
      </c>
      <c r="B4357" s="3" t="s">
        <v>19</v>
      </c>
      <c r="C4357" s="3" t="s">
        <v>20</v>
      </c>
      <c r="D4357" s="3" t="s">
        <v>4041</v>
      </c>
      <c r="E4357" s="3" t="s">
        <v>4354</v>
      </c>
      <c r="F4357" s="3" t="s">
        <v>4402</v>
      </c>
      <c r="G4357" s="3" t="s">
        <v>4620</v>
      </c>
      <c r="H4357" s="3" t="s">
        <v>4622</v>
      </c>
      <c r="I4357" s="4">
        <v>16.579999999999998</v>
      </c>
    </row>
    <row r="4358" spans="1:9" x14ac:dyDescent="0.2">
      <c r="A4358" s="2">
        <v>301885</v>
      </c>
      <c r="B4358" s="3" t="s">
        <v>19</v>
      </c>
      <c r="C4358" s="3" t="s">
        <v>20</v>
      </c>
      <c r="D4358" s="3" t="s">
        <v>4041</v>
      </c>
      <c r="E4358" s="3" t="s">
        <v>4354</v>
      </c>
      <c r="F4358" s="3" t="s">
        <v>4402</v>
      </c>
      <c r="G4358" s="3" t="s">
        <v>4620</v>
      </c>
      <c r="H4358" s="3" t="s">
        <v>4623</v>
      </c>
      <c r="I4358" s="4">
        <v>7.96</v>
      </c>
    </row>
    <row r="4359" spans="1:9" x14ac:dyDescent="0.2">
      <c r="A4359" s="2">
        <v>468967</v>
      </c>
      <c r="B4359" s="3" t="s">
        <v>19</v>
      </c>
      <c r="C4359" s="3" t="s">
        <v>20</v>
      </c>
      <c r="D4359" s="3" t="s">
        <v>4041</v>
      </c>
      <c r="E4359" s="3" t="s">
        <v>4354</v>
      </c>
      <c r="F4359" s="3" t="s">
        <v>4402</v>
      </c>
      <c r="G4359" s="3" t="s">
        <v>4624</v>
      </c>
      <c r="H4359" s="3" t="s">
        <v>4625</v>
      </c>
      <c r="I4359" s="4">
        <v>1.37</v>
      </c>
    </row>
    <row r="4360" spans="1:9" x14ac:dyDescent="0.2">
      <c r="A4360" s="2">
        <v>419346</v>
      </c>
      <c r="B4360" s="3" t="s">
        <v>19</v>
      </c>
      <c r="C4360" s="3" t="s">
        <v>20</v>
      </c>
      <c r="D4360" s="3" t="s">
        <v>4041</v>
      </c>
      <c r="E4360" s="3" t="s">
        <v>4354</v>
      </c>
      <c r="F4360" s="3" t="s">
        <v>4402</v>
      </c>
      <c r="G4360" s="3" t="s">
        <v>4624</v>
      </c>
      <c r="H4360" s="3" t="s">
        <v>4626</v>
      </c>
      <c r="I4360" s="4">
        <v>1.05</v>
      </c>
    </row>
    <row r="4361" spans="1:9" x14ac:dyDescent="0.2">
      <c r="A4361" s="2">
        <v>419348</v>
      </c>
      <c r="B4361" s="3" t="s">
        <v>19</v>
      </c>
      <c r="C4361" s="3" t="s">
        <v>20</v>
      </c>
      <c r="D4361" s="3" t="s">
        <v>4041</v>
      </c>
      <c r="E4361" s="3" t="s">
        <v>4354</v>
      </c>
      <c r="F4361" s="3" t="s">
        <v>4402</v>
      </c>
      <c r="G4361" s="3" t="s">
        <v>4624</v>
      </c>
      <c r="H4361" s="3" t="s">
        <v>4627</v>
      </c>
      <c r="I4361" s="4">
        <v>1.04</v>
      </c>
    </row>
    <row r="4362" spans="1:9" x14ac:dyDescent="0.2">
      <c r="A4362" s="2">
        <v>419349</v>
      </c>
      <c r="B4362" s="3" t="s">
        <v>19</v>
      </c>
      <c r="C4362" s="3" t="s">
        <v>20</v>
      </c>
      <c r="D4362" s="3" t="s">
        <v>4041</v>
      </c>
      <c r="E4362" s="3" t="s">
        <v>4354</v>
      </c>
      <c r="F4362" s="3" t="s">
        <v>4402</v>
      </c>
      <c r="G4362" s="3" t="s">
        <v>4624</v>
      </c>
      <c r="H4362" s="3" t="s">
        <v>4628</v>
      </c>
      <c r="I4362" s="4">
        <v>1.05</v>
      </c>
    </row>
    <row r="4363" spans="1:9" x14ac:dyDescent="0.2">
      <c r="A4363" s="2">
        <v>419351</v>
      </c>
      <c r="B4363" s="3" t="s">
        <v>19</v>
      </c>
      <c r="C4363" s="3" t="s">
        <v>20</v>
      </c>
      <c r="D4363" s="3" t="s">
        <v>4041</v>
      </c>
      <c r="E4363" s="3" t="s">
        <v>4354</v>
      </c>
      <c r="F4363" s="3" t="s">
        <v>4402</v>
      </c>
      <c r="G4363" s="3" t="s">
        <v>4624</v>
      </c>
      <c r="H4363" s="3" t="s">
        <v>4629</v>
      </c>
      <c r="I4363" s="4">
        <v>1.05</v>
      </c>
    </row>
    <row r="4364" spans="1:9" x14ac:dyDescent="0.2">
      <c r="A4364" s="2">
        <v>101123</v>
      </c>
      <c r="B4364" s="3" t="s">
        <v>19</v>
      </c>
      <c r="C4364" s="3" t="s">
        <v>20</v>
      </c>
      <c r="D4364" s="3" t="s">
        <v>4041</v>
      </c>
      <c r="E4364" s="3" t="s">
        <v>4354</v>
      </c>
      <c r="F4364" s="3" t="s">
        <v>4402</v>
      </c>
      <c r="G4364" s="3" t="s">
        <v>4630</v>
      </c>
      <c r="H4364" s="3" t="s">
        <v>4631</v>
      </c>
      <c r="I4364" s="4">
        <v>2.86</v>
      </c>
    </row>
    <row r="4365" spans="1:9" x14ac:dyDescent="0.2">
      <c r="A4365" s="2">
        <v>301636</v>
      </c>
      <c r="B4365" s="3" t="s">
        <v>19</v>
      </c>
      <c r="C4365" s="3" t="s">
        <v>20</v>
      </c>
      <c r="D4365" s="3" t="s">
        <v>4041</v>
      </c>
      <c r="E4365" s="3" t="s">
        <v>4354</v>
      </c>
      <c r="F4365" s="3" t="s">
        <v>4402</v>
      </c>
      <c r="G4365" s="3" t="s">
        <v>4630</v>
      </c>
      <c r="H4365" s="3" t="s">
        <v>4632</v>
      </c>
      <c r="I4365" s="4">
        <v>6.55</v>
      </c>
    </row>
    <row r="4366" spans="1:9" x14ac:dyDescent="0.2">
      <c r="A4366" s="2">
        <v>301639</v>
      </c>
      <c r="B4366" s="3" t="s">
        <v>19</v>
      </c>
      <c r="C4366" s="3" t="s">
        <v>20</v>
      </c>
      <c r="D4366" s="3" t="s">
        <v>4041</v>
      </c>
      <c r="E4366" s="3" t="s">
        <v>4354</v>
      </c>
      <c r="F4366" s="3" t="s">
        <v>4402</v>
      </c>
      <c r="G4366" s="3" t="s">
        <v>4630</v>
      </c>
      <c r="H4366" s="3" t="s">
        <v>4633</v>
      </c>
      <c r="I4366" s="4">
        <v>7.87</v>
      </c>
    </row>
    <row r="4367" spans="1:9" x14ac:dyDescent="0.2">
      <c r="A4367" s="2">
        <v>301643</v>
      </c>
      <c r="B4367" s="3" t="s">
        <v>19</v>
      </c>
      <c r="C4367" s="3" t="s">
        <v>20</v>
      </c>
      <c r="D4367" s="3" t="s">
        <v>4041</v>
      </c>
      <c r="E4367" s="3" t="s">
        <v>4354</v>
      </c>
      <c r="F4367" s="3" t="s">
        <v>4402</v>
      </c>
      <c r="G4367" s="3" t="s">
        <v>4630</v>
      </c>
      <c r="H4367" s="3" t="s">
        <v>4634</v>
      </c>
      <c r="I4367" s="4">
        <v>4.54</v>
      </c>
    </row>
    <row r="4368" spans="1:9" x14ac:dyDescent="0.2">
      <c r="A4368" s="2">
        <v>521349</v>
      </c>
      <c r="B4368" s="3" t="s">
        <v>19</v>
      </c>
      <c r="C4368" s="3" t="s">
        <v>20</v>
      </c>
      <c r="D4368" s="3" t="s">
        <v>4041</v>
      </c>
      <c r="E4368" s="3" t="s">
        <v>4354</v>
      </c>
      <c r="F4368" s="3" t="s">
        <v>4402</v>
      </c>
      <c r="G4368" s="3" t="s">
        <v>4630</v>
      </c>
      <c r="H4368" s="3" t="s">
        <v>4635</v>
      </c>
      <c r="I4368" s="4">
        <v>1.89</v>
      </c>
    </row>
    <row r="4369" spans="1:9" x14ac:dyDescent="0.2">
      <c r="A4369" s="2">
        <v>101132</v>
      </c>
      <c r="B4369" s="3" t="s">
        <v>19</v>
      </c>
      <c r="C4369" s="3" t="s">
        <v>20</v>
      </c>
      <c r="D4369" s="3" t="s">
        <v>4041</v>
      </c>
      <c r="E4369" s="3" t="s">
        <v>4354</v>
      </c>
      <c r="F4369" s="3" t="s">
        <v>4402</v>
      </c>
      <c r="G4369" s="3" t="s">
        <v>4630</v>
      </c>
      <c r="H4369" s="3" t="s">
        <v>4636</v>
      </c>
      <c r="I4369" s="4">
        <v>2.27</v>
      </c>
    </row>
    <row r="4370" spans="1:9" x14ac:dyDescent="0.2">
      <c r="A4370" s="2">
        <v>301642</v>
      </c>
      <c r="B4370" s="3" t="s">
        <v>19</v>
      </c>
      <c r="C4370" s="3" t="s">
        <v>20</v>
      </c>
      <c r="D4370" s="3" t="s">
        <v>4041</v>
      </c>
      <c r="E4370" s="3" t="s">
        <v>4354</v>
      </c>
      <c r="F4370" s="3" t="s">
        <v>4402</v>
      </c>
      <c r="G4370" s="3" t="s">
        <v>4630</v>
      </c>
      <c r="H4370" s="3" t="s">
        <v>4637</v>
      </c>
      <c r="I4370" s="4">
        <v>7.08</v>
      </c>
    </row>
    <row r="4371" spans="1:9" x14ac:dyDescent="0.2">
      <c r="A4371" s="2">
        <v>305708</v>
      </c>
      <c r="B4371" s="3" t="s">
        <v>19</v>
      </c>
      <c r="C4371" s="3" t="s">
        <v>20</v>
      </c>
      <c r="D4371" s="3" t="s">
        <v>4041</v>
      </c>
      <c r="E4371" s="3" t="s">
        <v>4354</v>
      </c>
      <c r="F4371" s="3" t="s">
        <v>4402</v>
      </c>
      <c r="G4371" s="3" t="s">
        <v>4638</v>
      </c>
      <c r="H4371" s="3" t="s">
        <v>4639</v>
      </c>
      <c r="I4371" s="4">
        <v>21.06</v>
      </c>
    </row>
    <row r="4372" spans="1:9" x14ac:dyDescent="0.2">
      <c r="A4372" s="2">
        <v>224180</v>
      </c>
      <c r="B4372" s="3" t="s">
        <v>19</v>
      </c>
      <c r="C4372" s="3" t="s">
        <v>20</v>
      </c>
      <c r="D4372" s="3" t="s">
        <v>4041</v>
      </c>
      <c r="E4372" s="3" t="s">
        <v>4354</v>
      </c>
      <c r="F4372" s="3" t="s">
        <v>4402</v>
      </c>
      <c r="G4372" s="3" t="s">
        <v>4640</v>
      </c>
      <c r="H4372" s="3" t="s">
        <v>4641</v>
      </c>
      <c r="I4372" s="4">
        <v>15.01</v>
      </c>
    </row>
    <row r="4373" spans="1:9" x14ac:dyDescent="0.2">
      <c r="A4373" s="2">
        <v>224185</v>
      </c>
      <c r="B4373" s="3" t="s">
        <v>19</v>
      </c>
      <c r="C4373" s="3" t="s">
        <v>20</v>
      </c>
      <c r="D4373" s="3" t="s">
        <v>4041</v>
      </c>
      <c r="E4373" s="3" t="s">
        <v>4354</v>
      </c>
      <c r="F4373" s="3" t="s">
        <v>4402</v>
      </c>
      <c r="G4373" s="3" t="s">
        <v>4640</v>
      </c>
      <c r="H4373" s="3" t="s">
        <v>4642</v>
      </c>
      <c r="I4373" s="4">
        <v>4.3499999999999996</v>
      </c>
    </row>
    <row r="4374" spans="1:9" x14ac:dyDescent="0.2">
      <c r="A4374" s="2">
        <v>224191</v>
      </c>
      <c r="B4374" s="3" t="s">
        <v>19</v>
      </c>
      <c r="C4374" s="3" t="s">
        <v>20</v>
      </c>
      <c r="D4374" s="3" t="s">
        <v>4041</v>
      </c>
      <c r="E4374" s="3" t="s">
        <v>4354</v>
      </c>
      <c r="F4374" s="3" t="s">
        <v>4402</v>
      </c>
      <c r="G4374" s="3" t="s">
        <v>4640</v>
      </c>
      <c r="H4374" s="3" t="s">
        <v>4643</v>
      </c>
      <c r="I4374" s="4">
        <v>15.02</v>
      </c>
    </row>
    <row r="4375" spans="1:9" x14ac:dyDescent="0.2">
      <c r="A4375" s="2">
        <v>291108</v>
      </c>
      <c r="B4375" s="3" t="s">
        <v>19</v>
      </c>
      <c r="C4375" s="3" t="s">
        <v>20</v>
      </c>
      <c r="D4375" s="3" t="s">
        <v>4041</v>
      </c>
      <c r="E4375" s="3" t="s">
        <v>4354</v>
      </c>
      <c r="F4375" s="3" t="s">
        <v>4402</v>
      </c>
      <c r="G4375" s="3" t="s">
        <v>4640</v>
      </c>
      <c r="H4375" s="3" t="s">
        <v>4644</v>
      </c>
      <c r="I4375" s="4">
        <v>16.64</v>
      </c>
    </row>
    <row r="4376" spans="1:9" x14ac:dyDescent="0.2">
      <c r="A4376" s="2">
        <v>2779</v>
      </c>
      <c r="B4376" s="3" t="s">
        <v>19</v>
      </c>
      <c r="C4376" s="3" t="s">
        <v>20</v>
      </c>
      <c r="D4376" s="3" t="s">
        <v>4041</v>
      </c>
      <c r="E4376" s="3" t="s">
        <v>4354</v>
      </c>
      <c r="F4376" s="3" t="s">
        <v>4402</v>
      </c>
      <c r="G4376" s="3" t="s">
        <v>4640</v>
      </c>
      <c r="H4376" s="3" t="s">
        <v>4645</v>
      </c>
      <c r="I4376" s="4">
        <v>10.46</v>
      </c>
    </row>
    <row r="4377" spans="1:9" x14ac:dyDescent="0.2">
      <c r="A4377" s="2">
        <v>305699</v>
      </c>
      <c r="B4377" s="3" t="s">
        <v>19</v>
      </c>
      <c r="C4377" s="3" t="s">
        <v>20</v>
      </c>
      <c r="D4377" s="3" t="s">
        <v>4041</v>
      </c>
      <c r="E4377" s="3" t="s">
        <v>4354</v>
      </c>
      <c r="F4377" s="3" t="s">
        <v>4402</v>
      </c>
      <c r="G4377" s="3" t="s">
        <v>4640</v>
      </c>
      <c r="H4377" s="3" t="s">
        <v>4646</v>
      </c>
      <c r="I4377" s="4">
        <v>3.48</v>
      </c>
    </row>
    <row r="4378" spans="1:9" x14ac:dyDescent="0.2">
      <c r="A4378" s="2">
        <v>469389</v>
      </c>
      <c r="B4378" s="3" t="s">
        <v>19</v>
      </c>
      <c r="C4378" s="3" t="s">
        <v>20</v>
      </c>
      <c r="D4378" s="3" t="s">
        <v>4041</v>
      </c>
      <c r="E4378" s="3" t="s">
        <v>4354</v>
      </c>
      <c r="F4378" s="3" t="s">
        <v>4402</v>
      </c>
      <c r="G4378" s="3" t="s">
        <v>4640</v>
      </c>
      <c r="H4378" s="3" t="s">
        <v>4647</v>
      </c>
      <c r="I4378" s="4">
        <v>2.4900000000000002</v>
      </c>
    </row>
    <row r="4379" spans="1:9" x14ac:dyDescent="0.2">
      <c r="A4379" s="2">
        <v>469397</v>
      </c>
      <c r="B4379" s="3" t="s">
        <v>19</v>
      </c>
      <c r="C4379" s="3" t="s">
        <v>20</v>
      </c>
      <c r="D4379" s="3" t="s">
        <v>4041</v>
      </c>
      <c r="E4379" s="3" t="s">
        <v>4354</v>
      </c>
      <c r="F4379" s="3" t="s">
        <v>4402</v>
      </c>
      <c r="G4379" s="3" t="s">
        <v>4640</v>
      </c>
      <c r="H4379" s="3" t="s">
        <v>4648</v>
      </c>
      <c r="I4379" s="4">
        <v>2.25</v>
      </c>
    </row>
    <row r="4380" spans="1:9" x14ac:dyDescent="0.2">
      <c r="A4380" s="2">
        <v>459267</v>
      </c>
      <c r="B4380" s="3" t="s">
        <v>19</v>
      </c>
      <c r="C4380" s="3" t="s">
        <v>20</v>
      </c>
      <c r="D4380" s="3" t="s">
        <v>4041</v>
      </c>
      <c r="E4380" s="3" t="s">
        <v>4354</v>
      </c>
      <c r="F4380" s="3" t="s">
        <v>4402</v>
      </c>
      <c r="G4380" s="3" t="s">
        <v>4640</v>
      </c>
      <c r="H4380" s="3" t="s">
        <v>4649</v>
      </c>
      <c r="I4380" s="4">
        <v>22.32</v>
      </c>
    </row>
    <row r="4381" spans="1:9" x14ac:dyDescent="0.2">
      <c r="A4381" s="2">
        <v>2644</v>
      </c>
      <c r="B4381" s="3" t="s">
        <v>19</v>
      </c>
      <c r="C4381" s="3" t="s">
        <v>20</v>
      </c>
      <c r="D4381" s="3" t="s">
        <v>4041</v>
      </c>
      <c r="E4381" s="3" t="s">
        <v>4354</v>
      </c>
      <c r="F4381" s="3" t="s">
        <v>4402</v>
      </c>
      <c r="G4381" s="3" t="s">
        <v>4650</v>
      </c>
      <c r="H4381" s="3" t="s">
        <v>4651</v>
      </c>
      <c r="I4381" s="4">
        <v>4.24</v>
      </c>
    </row>
    <row r="4382" spans="1:9" x14ac:dyDescent="0.2">
      <c r="A4382" s="2">
        <v>2761</v>
      </c>
      <c r="B4382" s="3" t="s">
        <v>19</v>
      </c>
      <c r="C4382" s="3" t="s">
        <v>20</v>
      </c>
      <c r="D4382" s="3" t="s">
        <v>4041</v>
      </c>
      <c r="E4382" s="3" t="s">
        <v>4354</v>
      </c>
      <c r="F4382" s="3" t="s">
        <v>4402</v>
      </c>
      <c r="G4382" s="3" t="s">
        <v>4650</v>
      </c>
      <c r="H4382" s="3" t="s">
        <v>4652</v>
      </c>
      <c r="I4382" s="4">
        <v>18.93</v>
      </c>
    </row>
    <row r="4383" spans="1:9" x14ac:dyDescent="0.2">
      <c r="A4383" s="2">
        <v>47013</v>
      </c>
      <c r="B4383" s="3" t="s">
        <v>19</v>
      </c>
      <c r="C4383" s="3" t="s">
        <v>20</v>
      </c>
      <c r="D4383" s="3" t="s">
        <v>4041</v>
      </c>
      <c r="E4383" s="3" t="s">
        <v>4354</v>
      </c>
      <c r="F4383" s="3" t="s">
        <v>4402</v>
      </c>
      <c r="G4383" s="3" t="s">
        <v>4650</v>
      </c>
      <c r="H4383" s="3" t="s">
        <v>4653</v>
      </c>
      <c r="I4383" s="4">
        <v>3.61</v>
      </c>
    </row>
    <row r="4384" spans="1:9" x14ac:dyDescent="0.2">
      <c r="A4384" s="2">
        <v>298651</v>
      </c>
      <c r="B4384" s="3" t="s">
        <v>19</v>
      </c>
      <c r="C4384" s="3" t="s">
        <v>20</v>
      </c>
      <c r="D4384" s="3" t="s">
        <v>4041</v>
      </c>
      <c r="E4384" s="3" t="s">
        <v>4354</v>
      </c>
      <c r="F4384" s="3" t="s">
        <v>4402</v>
      </c>
      <c r="G4384" s="3" t="s">
        <v>4654</v>
      </c>
      <c r="H4384" s="3" t="s">
        <v>4655</v>
      </c>
      <c r="I4384" s="4">
        <v>1.1000000000000001</v>
      </c>
    </row>
    <row r="4385" spans="1:9" x14ac:dyDescent="0.2">
      <c r="A4385" s="2">
        <v>422989</v>
      </c>
      <c r="B4385" s="3" t="s">
        <v>19</v>
      </c>
      <c r="C4385" s="3" t="s">
        <v>20</v>
      </c>
      <c r="D4385" s="3" t="s">
        <v>4041</v>
      </c>
      <c r="E4385" s="3" t="s">
        <v>4354</v>
      </c>
      <c r="F4385" s="3" t="s">
        <v>4402</v>
      </c>
      <c r="G4385" s="3" t="s">
        <v>4654</v>
      </c>
      <c r="H4385" s="3" t="s">
        <v>4656</v>
      </c>
      <c r="I4385" s="4">
        <v>1.1000000000000001</v>
      </c>
    </row>
    <row r="4386" spans="1:9" x14ac:dyDescent="0.2">
      <c r="A4386" s="2">
        <v>573624</v>
      </c>
      <c r="B4386" s="3" t="s">
        <v>19</v>
      </c>
      <c r="C4386" s="3" t="s">
        <v>20</v>
      </c>
      <c r="D4386" s="3" t="s">
        <v>4041</v>
      </c>
      <c r="E4386" s="3" t="s">
        <v>4354</v>
      </c>
      <c r="F4386" s="3" t="s">
        <v>4402</v>
      </c>
      <c r="G4386" s="3" t="s">
        <v>4657</v>
      </c>
      <c r="H4386" s="3" t="s">
        <v>4658</v>
      </c>
      <c r="I4386" s="4">
        <v>18.2</v>
      </c>
    </row>
    <row r="4387" spans="1:9" x14ac:dyDescent="0.2">
      <c r="A4387" s="2">
        <v>13049</v>
      </c>
      <c r="B4387" s="3" t="s">
        <v>19</v>
      </c>
      <c r="C4387" s="3" t="s">
        <v>20</v>
      </c>
      <c r="D4387" s="3" t="s">
        <v>4041</v>
      </c>
      <c r="E4387" s="3" t="s">
        <v>4354</v>
      </c>
      <c r="F4387" s="3" t="s">
        <v>4402</v>
      </c>
      <c r="G4387" s="3" t="s">
        <v>4659</v>
      </c>
      <c r="H4387" s="3" t="s">
        <v>4660</v>
      </c>
      <c r="I4387" s="4">
        <v>7.25</v>
      </c>
    </row>
    <row r="4388" spans="1:9" x14ac:dyDescent="0.2">
      <c r="A4388" s="2">
        <v>13050</v>
      </c>
      <c r="B4388" s="3" t="s">
        <v>19</v>
      </c>
      <c r="C4388" s="3" t="s">
        <v>20</v>
      </c>
      <c r="D4388" s="3" t="s">
        <v>4041</v>
      </c>
      <c r="E4388" s="3" t="s">
        <v>4354</v>
      </c>
      <c r="F4388" s="3" t="s">
        <v>4402</v>
      </c>
      <c r="G4388" s="3" t="s">
        <v>4659</v>
      </c>
      <c r="H4388" s="3" t="s">
        <v>4661</v>
      </c>
      <c r="I4388" s="4">
        <v>9.86</v>
      </c>
    </row>
    <row r="4389" spans="1:9" x14ac:dyDescent="0.2">
      <c r="A4389" s="2">
        <v>20914</v>
      </c>
      <c r="B4389" s="3" t="s">
        <v>19</v>
      </c>
      <c r="C4389" s="3" t="s">
        <v>20</v>
      </c>
      <c r="D4389" s="3" t="s">
        <v>4041</v>
      </c>
      <c r="E4389" s="3" t="s">
        <v>4354</v>
      </c>
      <c r="F4389" s="3" t="s">
        <v>4402</v>
      </c>
      <c r="G4389" s="3" t="s">
        <v>4659</v>
      </c>
      <c r="H4389" s="3" t="s">
        <v>4662</v>
      </c>
      <c r="I4389" s="4">
        <v>7.25</v>
      </c>
    </row>
    <row r="4390" spans="1:9" x14ac:dyDescent="0.2">
      <c r="A4390" s="2">
        <v>27044</v>
      </c>
      <c r="B4390" s="3" t="s">
        <v>19</v>
      </c>
      <c r="C4390" s="3" t="s">
        <v>20</v>
      </c>
      <c r="D4390" s="3" t="s">
        <v>4041</v>
      </c>
      <c r="E4390" s="3" t="s">
        <v>4354</v>
      </c>
      <c r="F4390" s="3" t="s">
        <v>4402</v>
      </c>
      <c r="G4390" s="3" t="s">
        <v>4659</v>
      </c>
      <c r="H4390" s="3" t="s">
        <v>4663</v>
      </c>
      <c r="I4390" s="4">
        <v>8.94</v>
      </c>
    </row>
    <row r="4391" spans="1:9" x14ac:dyDescent="0.2">
      <c r="A4391" s="2">
        <v>51388</v>
      </c>
      <c r="B4391" s="3" t="s">
        <v>19</v>
      </c>
      <c r="C4391" s="3" t="s">
        <v>20</v>
      </c>
      <c r="D4391" s="3" t="s">
        <v>4041</v>
      </c>
      <c r="E4391" s="3" t="s">
        <v>4354</v>
      </c>
      <c r="F4391" s="3" t="s">
        <v>4402</v>
      </c>
      <c r="G4391" s="3" t="s">
        <v>4659</v>
      </c>
      <c r="H4391" s="3" t="s">
        <v>4664</v>
      </c>
      <c r="I4391" s="4">
        <v>7.25</v>
      </c>
    </row>
    <row r="4392" spans="1:9" x14ac:dyDescent="0.2">
      <c r="A4392" s="2">
        <v>27045</v>
      </c>
      <c r="B4392" s="3" t="s">
        <v>19</v>
      </c>
      <c r="C4392" s="3" t="s">
        <v>20</v>
      </c>
      <c r="D4392" s="3" t="s">
        <v>4041</v>
      </c>
      <c r="E4392" s="3" t="s">
        <v>4354</v>
      </c>
      <c r="F4392" s="3" t="s">
        <v>4402</v>
      </c>
      <c r="G4392" s="3" t="s">
        <v>4659</v>
      </c>
      <c r="H4392" s="3" t="s">
        <v>4665</v>
      </c>
      <c r="I4392" s="4">
        <v>8.94</v>
      </c>
    </row>
    <row r="4393" spans="1:9" x14ac:dyDescent="0.2">
      <c r="A4393" s="2">
        <v>380061</v>
      </c>
      <c r="B4393" s="3" t="s">
        <v>19</v>
      </c>
      <c r="C4393" s="3" t="s">
        <v>20</v>
      </c>
      <c r="D4393" s="3" t="s">
        <v>4041</v>
      </c>
      <c r="E4393" s="3" t="s">
        <v>4354</v>
      </c>
      <c r="F4393" s="3" t="s">
        <v>4402</v>
      </c>
      <c r="G4393" s="3" t="s">
        <v>4659</v>
      </c>
      <c r="H4393" s="3" t="s">
        <v>4666</v>
      </c>
      <c r="I4393" s="4">
        <v>6.08</v>
      </c>
    </row>
    <row r="4394" spans="1:9" x14ac:dyDescent="0.2">
      <c r="A4394" s="2">
        <v>380070</v>
      </c>
      <c r="B4394" s="3" t="s">
        <v>19</v>
      </c>
      <c r="C4394" s="3" t="s">
        <v>20</v>
      </c>
      <c r="D4394" s="3" t="s">
        <v>4041</v>
      </c>
      <c r="E4394" s="3" t="s">
        <v>4354</v>
      </c>
      <c r="F4394" s="3" t="s">
        <v>4402</v>
      </c>
      <c r="G4394" s="3" t="s">
        <v>4659</v>
      </c>
      <c r="H4394" s="3" t="s">
        <v>4667</v>
      </c>
      <c r="I4394" s="4">
        <v>8.35</v>
      </c>
    </row>
    <row r="4395" spans="1:9" x14ac:dyDescent="0.2">
      <c r="A4395" s="2">
        <v>380075</v>
      </c>
      <c r="B4395" s="3" t="s">
        <v>19</v>
      </c>
      <c r="C4395" s="3" t="s">
        <v>20</v>
      </c>
      <c r="D4395" s="3" t="s">
        <v>4041</v>
      </c>
      <c r="E4395" s="3" t="s">
        <v>4354</v>
      </c>
      <c r="F4395" s="3" t="s">
        <v>4402</v>
      </c>
      <c r="G4395" s="3" t="s">
        <v>4659</v>
      </c>
      <c r="H4395" s="3" t="s">
        <v>4668</v>
      </c>
      <c r="I4395" s="4">
        <v>6.08</v>
      </c>
    </row>
    <row r="4396" spans="1:9" x14ac:dyDescent="0.2">
      <c r="A4396" s="2">
        <v>537603</v>
      </c>
      <c r="B4396" s="3" t="s">
        <v>19</v>
      </c>
      <c r="C4396" s="3" t="s">
        <v>20</v>
      </c>
      <c r="D4396" s="3" t="s">
        <v>4041</v>
      </c>
      <c r="E4396" s="3" t="s">
        <v>4354</v>
      </c>
      <c r="F4396" s="3" t="s">
        <v>4402</v>
      </c>
      <c r="G4396" s="3" t="s">
        <v>4659</v>
      </c>
      <c r="H4396" s="3" t="s">
        <v>4669</v>
      </c>
      <c r="I4396" s="4">
        <v>7.03</v>
      </c>
    </row>
    <row r="4397" spans="1:9" x14ac:dyDescent="0.2">
      <c r="A4397" s="2">
        <v>537604</v>
      </c>
      <c r="B4397" s="3" t="s">
        <v>19</v>
      </c>
      <c r="C4397" s="3" t="s">
        <v>20</v>
      </c>
      <c r="D4397" s="3" t="s">
        <v>4041</v>
      </c>
      <c r="E4397" s="3" t="s">
        <v>4354</v>
      </c>
      <c r="F4397" s="3" t="s">
        <v>4402</v>
      </c>
      <c r="G4397" s="3" t="s">
        <v>4659</v>
      </c>
      <c r="H4397" s="3" t="s">
        <v>4670</v>
      </c>
      <c r="I4397" s="4">
        <v>7.03</v>
      </c>
    </row>
    <row r="4398" spans="1:9" x14ac:dyDescent="0.2">
      <c r="A4398" s="2">
        <v>49415</v>
      </c>
      <c r="B4398" s="3" t="s">
        <v>19</v>
      </c>
      <c r="C4398" s="3" t="s">
        <v>20</v>
      </c>
      <c r="D4398" s="3" t="s">
        <v>4041</v>
      </c>
      <c r="E4398" s="3" t="s">
        <v>4354</v>
      </c>
      <c r="F4398" s="3" t="s">
        <v>4402</v>
      </c>
      <c r="G4398" s="3" t="s">
        <v>4659</v>
      </c>
      <c r="H4398" s="3" t="s">
        <v>4671</v>
      </c>
      <c r="I4398" s="4">
        <v>5.7</v>
      </c>
    </row>
    <row r="4399" spans="1:9" x14ac:dyDescent="0.2">
      <c r="A4399" s="2">
        <v>49416</v>
      </c>
      <c r="B4399" s="3" t="s">
        <v>19</v>
      </c>
      <c r="C4399" s="3" t="s">
        <v>20</v>
      </c>
      <c r="D4399" s="3" t="s">
        <v>4041</v>
      </c>
      <c r="E4399" s="3" t="s">
        <v>4354</v>
      </c>
      <c r="F4399" s="3" t="s">
        <v>4402</v>
      </c>
      <c r="G4399" s="3" t="s">
        <v>4659</v>
      </c>
      <c r="H4399" s="3" t="s">
        <v>4672</v>
      </c>
      <c r="I4399" s="4">
        <v>5.7</v>
      </c>
    </row>
    <row r="4400" spans="1:9" x14ac:dyDescent="0.2">
      <c r="A4400" s="2">
        <v>76839</v>
      </c>
      <c r="B4400" s="3" t="s">
        <v>19</v>
      </c>
      <c r="C4400" s="3" t="s">
        <v>20</v>
      </c>
      <c r="D4400" s="3" t="s">
        <v>4041</v>
      </c>
      <c r="E4400" s="3" t="s">
        <v>4354</v>
      </c>
      <c r="F4400" s="3" t="s">
        <v>4402</v>
      </c>
      <c r="G4400" s="3" t="s">
        <v>4659</v>
      </c>
      <c r="H4400" s="3" t="s">
        <v>4673</v>
      </c>
      <c r="I4400" s="4">
        <v>5.26</v>
      </c>
    </row>
    <row r="4401" spans="1:9" x14ac:dyDescent="0.2">
      <c r="A4401" s="2">
        <v>76843</v>
      </c>
      <c r="B4401" s="3" t="s">
        <v>19</v>
      </c>
      <c r="C4401" s="3" t="s">
        <v>20</v>
      </c>
      <c r="D4401" s="3" t="s">
        <v>4041</v>
      </c>
      <c r="E4401" s="3" t="s">
        <v>4354</v>
      </c>
      <c r="F4401" s="3" t="s">
        <v>4402</v>
      </c>
      <c r="G4401" s="3" t="s">
        <v>4659</v>
      </c>
      <c r="H4401" s="3" t="s">
        <v>4674</v>
      </c>
      <c r="I4401" s="4">
        <v>5.26</v>
      </c>
    </row>
    <row r="4402" spans="1:9" x14ac:dyDescent="0.2">
      <c r="A4402" s="2">
        <v>141474</v>
      </c>
      <c r="B4402" s="3" t="s">
        <v>19</v>
      </c>
      <c r="C4402" s="3" t="s">
        <v>20</v>
      </c>
      <c r="D4402" s="3" t="s">
        <v>4041</v>
      </c>
      <c r="E4402" s="3" t="s">
        <v>4354</v>
      </c>
      <c r="F4402" s="3" t="s">
        <v>4402</v>
      </c>
      <c r="G4402" s="3" t="s">
        <v>4659</v>
      </c>
      <c r="H4402" s="3" t="s">
        <v>4675</v>
      </c>
      <c r="I4402" s="4">
        <v>4.37</v>
      </c>
    </row>
    <row r="4403" spans="1:9" x14ac:dyDescent="0.2">
      <c r="A4403" s="2">
        <v>141531</v>
      </c>
      <c r="B4403" s="3" t="s">
        <v>19</v>
      </c>
      <c r="C4403" s="3" t="s">
        <v>20</v>
      </c>
      <c r="D4403" s="3" t="s">
        <v>4041</v>
      </c>
      <c r="E4403" s="3" t="s">
        <v>4354</v>
      </c>
      <c r="F4403" s="3" t="s">
        <v>4402</v>
      </c>
      <c r="G4403" s="3" t="s">
        <v>4659</v>
      </c>
      <c r="H4403" s="3" t="s">
        <v>4676</v>
      </c>
      <c r="I4403" s="4">
        <v>4.3499999999999996</v>
      </c>
    </row>
    <row r="4404" spans="1:9" x14ac:dyDescent="0.2">
      <c r="A4404" s="2">
        <v>516088</v>
      </c>
      <c r="B4404" s="3" t="s">
        <v>19</v>
      </c>
      <c r="C4404" s="3" t="s">
        <v>20</v>
      </c>
      <c r="D4404" s="3" t="s">
        <v>4041</v>
      </c>
      <c r="E4404" s="3" t="s">
        <v>4354</v>
      </c>
      <c r="F4404" s="3" t="s">
        <v>4402</v>
      </c>
      <c r="G4404" s="3" t="s">
        <v>4659</v>
      </c>
      <c r="H4404" s="3" t="s">
        <v>4677</v>
      </c>
      <c r="I4404" s="4">
        <v>4.26</v>
      </c>
    </row>
    <row r="4405" spans="1:9" x14ac:dyDescent="0.2">
      <c r="A4405" s="2">
        <v>516092</v>
      </c>
      <c r="B4405" s="3" t="s">
        <v>19</v>
      </c>
      <c r="C4405" s="3" t="s">
        <v>20</v>
      </c>
      <c r="D4405" s="3" t="s">
        <v>4041</v>
      </c>
      <c r="E4405" s="3" t="s">
        <v>4354</v>
      </c>
      <c r="F4405" s="3" t="s">
        <v>4402</v>
      </c>
      <c r="G4405" s="3" t="s">
        <v>4659</v>
      </c>
      <c r="H4405" s="3" t="s">
        <v>4678</v>
      </c>
      <c r="I4405" s="4">
        <v>4.26</v>
      </c>
    </row>
    <row r="4406" spans="1:9" x14ac:dyDescent="0.2">
      <c r="A4406" s="2">
        <v>398214</v>
      </c>
      <c r="B4406" s="3" t="s">
        <v>19</v>
      </c>
      <c r="C4406" s="3" t="s">
        <v>20</v>
      </c>
      <c r="D4406" s="3" t="s">
        <v>4041</v>
      </c>
      <c r="E4406" s="3" t="s">
        <v>4354</v>
      </c>
      <c r="F4406" s="3" t="s">
        <v>4402</v>
      </c>
      <c r="G4406" s="3" t="s">
        <v>4659</v>
      </c>
      <c r="H4406" s="3" t="s">
        <v>4679</v>
      </c>
      <c r="I4406" s="4">
        <v>33.9</v>
      </c>
    </row>
    <row r="4407" spans="1:9" x14ac:dyDescent="0.2">
      <c r="A4407" s="2">
        <v>144511</v>
      </c>
      <c r="B4407" s="3" t="s">
        <v>19</v>
      </c>
      <c r="C4407" s="3" t="s">
        <v>20</v>
      </c>
      <c r="D4407" s="3" t="s">
        <v>4041</v>
      </c>
      <c r="E4407" s="3" t="s">
        <v>4354</v>
      </c>
      <c r="F4407" s="3" t="s">
        <v>4402</v>
      </c>
      <c r="G4407" s="3" t="s">
        <v>4680</v>
      </c>
      <c r="H4407" s="3" t="s">
        <v>4681</v>
      </c>
      <c r="I4407" s="4">
        <v>8.66</v>
      </c>
    </row>
    <row r="4408" spans="1:9" x14ac:dyDescent="0.2">
      <c r="A4408" s="2">
        <v>144514</v>
      </c>
      <c r="B4408" s="3" t="s">
        <v>19</v>
      </c>
      <c r="C4408" s="3" t="s">
        <v>20</v>
      </c>
      <c r="D4408" s="3" t="s">
        <v>4041</v>
      </c>
      <c r="E4408" s="3" t="s">
        <v>4354</v>
      </c>
      <c r="F4408" s="3" t="s">
        <v>4402</v>
      </c>
      <c r="G4408" s="3" t="s">
        <v>4680</v>
      </c>
      <c r="H4408" s="3" t="s">
        <v>4682</v>
      </c>
      <c r="I4408" s="4">
        <v>6.27</v>
      </c>
    </row>
    <row r="4409" spans="1:9" x14ac:dyDescent="0.2">
      <c r="A4409" s="2">
        <v>144517</v>
      </c>
      <c r="B4409" s="3" t="s">
        <v>19</v>
      </c>
      <c r="C4409" s="3" t="s">
        <v>20</v>
      </c>
      <c r="D4409" s="3" t="s">
        <v>4041</v>
      </c>
      <c r="E4409" s="3" t="s">
        <v>4354</v>
      </c>
      <c r="F4409" s="3" t="s">
        <v>4402</v>
      </c>
      <c r="G4409" s="3" t="s">
        <v>4680</v>
      </c>
      <c r="H4409" s="3" t="s">
        <v>4683</v>
      </c>
      <c r="I4409" s="4">
        <v>5.84</v>
      </c>
    </row>
    <row r="4410" spans="1:9" x14ac:dyDescent="0.2">
      <c r="A4410" s="2">
        <v>144495</v>
      </c>
      <c r="B4410" s="3" t="s">
        <v>19</v>
      </c>
      <c r="C4410" s="3" t="s">
        <v>20</v>
      </c>
      <c r="D4410" s="3" t="s">
        <v>4041</v>
      </c>
      <c r="E4410" s="3" t="s">
        <v>4354</v>
      </c>
      <c r="F4410" s="3" t="s">
        <v>4402</v>
      </c>
      <c r="G4410" s="3" t="s">
        <v>4680</v>
      </c>
      <c r="H4410" s="3" t="s">
        <v>4684</v>
      </c>
      <c r="I4410" s="4">
        <v>5.84</v>
      </c>
    </row>
    <row r="4411" spans="1:9" x14ac:dyDescent="0.2">
      <c r="A4411" s="2">
        <v>144498</v>
      </c>
      <c r="B4411" s="3" t="s">
        <v>19</v>
      </c>
      <c r="C4411" s="3" t="s">
        <v>20</v>
      </c>
      <c r="D4411" s="3" t="s">
        <v>4041</v>
      </c>
      <c r="E4411" s="3" t="s">
        <v>4354</v>
      </c>
      <c r="F4411" s="3" t="s">
        <v>4402</v>
      </c>
      <c r="G4411" s="3" t="s">
        <v>4680</v>
      </c>
      <c r="H4411" s="3" t="s">
        <v>4685</v>
      </c>
      <c r="I4411" s="4">
        <v>8.15</v>
      </c>
    </row>
    <row r="4412" spans="1:9" x14ac:dyDescent="0.2">
      <c r="A4412" s="2">
        <v>144507</v>
      </c>
      <c r="B4412" s="3" t="s">
        <v>19</v>
      </c>
      <c r="C4412" s="3" t="s">
        <v>20</v>
      </c>
      <c r="D4412" s="3" t="s">
        <v>4041</v>
      </c>
      <c r="E4412" s="3" t="s">
        <v>4354</v>
      </c>
      <c r="F4412" s="3" t="s">
        <v>4402</v>
      </c>
      <c r="G4412" s="3" t="s">
        <v>4680</v>
      </c>
      <c r="H4412" s="3" t="s">
        <v>4686</v>
      </c>
      <c r="I4412" s="4">
        <v>5.32</v>
      </c>
    </row>
    <row r="4413" spans="1:9" x14ac:dyDescent="0.2">
      <c r="A4413" s="2">
        <v>144509</v>
      </c>
      <c r="B4413" s="3" t="s">
        <v>19</v>
      </c>
      <c r="C4413" s="3" t="s">
        <v>20</v>
      </c>
      <c r="D4413" s="3" t="s">
        <v>4041</v>
      </c>
      <c r="E4413" s="3" t="s">
        <v>4354</v>
      </c>
      <c r="F4413" s="3" t="s">
        <v>4402</v>
      </c>
      <c r="G4413" s="3" t="s">
        <v>4680</v>
      </c>
      <c r="H4413" s="3" t="s">
        <v>4687</v>
      </c>
      <c r="I4413" s="4">
        <v>5.32</v>
      </c>
    </row>
    <row r="4414" spans="1:9" x14ac:dyDescent="0.2">
      <c r="A4414" s="2">
        <v>182310</v>
      </c>
      <c r="B4414" s="3" t="s">
        <v>19</v>
      </c>
      <c r="C4414" s="3" t="s">
        <v>20</v>
      </c>
      <c r="D4414" s="3" t="s">
        <v>4041</v>
      </c>
      <c r="E4414" s="3" t="s">
        <v>4354</v>
      </c>
      <c r="F4414" s="3" t="s">
        <v>4402</v>
      </c>
      <c r="G4414" s="3" t="s">
        <v>4688</v>
      </c>
      <c r="H4414" s="3" t="s">
        <v>4689</v>
      </c>
      <c r="I4414" s="4">
        <v>5.0599999999999996</v>
      </c>
    </row>
    <row r="4415" spans="1:9" x14ac:dyDescent="0.2">
      <c r="A4415" s="2">
        <v>182320</v>
      </c>
      <c r="B4415" s="3" t="s">
        <v>19</v>
      </c>
      <c r="C4415" s="3" t="s">
        <v>20</v>
      </c>
      <c r="D4415" s="3" t="s">
        <v>4041</v>
      </c>
      <c r="E4415" s="3" t="s">
        <v>4354</v>
      </c>
      <c r="F4415" s="3" t="s">
        <v>4402</v>
      </c>
      <c r="G4415" s="3" t="s">
        <v>4688</v>
      </c>
      <c r="H4415" s="3" t="s">
        <v>4690</v>
      </c>
      <c r="I4415" s="4">
        <v>5.0599999999999996</v>
      </c>
    </row>
    <row r="4416" spans="1:9" x14ac:dyDescent="0.2">
      <c r="A4416" s="2">
        <v>592151</v>
      </c>
      <c r="B4416" s="3" t="s">
        <v>19</v>
      </c>
      <c r="C4416" s="3" t="s">
        <v>20</v>
      </c>
      <c r="D4416" s="3" t="s">
        <v>4041</v>
      </c>
      <c r="E4416" s="3" t="s">
        <v>4354</v>
      </c>
      <c r="F4416" s="3" t="s">
        <v>4402</v>
      </c>
      <c r="G4416" s="3" t="s">
        <v>4688</v>
      </c>
      <c r="H4416" s="3" t="s">
        <v>4691</v>
      </c>
      <c r="I4416" s="4">
        <v>0.01</v>
      </c>
    </row>
    <row r="4417" spans="1:9" x14ac:dyDescent="0.2">
      <c r="A4417" s="2">
        <v>537649</v>
      </c>
      <c r="B4417" s="3" t="s">
        <v>19</v>
      </c>
      <c r="C4417" s="3" t="s">
        <v>20</v>
      </c>
      <c r="D4417" s="3" t="s">
        <v>4041</v>
      </c>
      <c r="E4417" s="3" t="s">
        <v>4354</v>
      </c>
      <c r="F4417" s="3" t="s">
        <v>4402</v>
      </c>
      <c r="G4417" s="3" t="s">
        <v>4692</v>
      </c>
      <c r="H4417" s="3" t="s">
        <v>4693</v>
      </c>
      <c r="I4417" s="4">
        <v>4.58</v>
      </c>
    </row>
    <row r="4418" spans="1:9" x14ac:dyDescent="0.2">
      <c r="A4418" s="2">
        <v>537655</v>
      </c>
      <c r="B4418" s="3" t="s">
        <v>19</v>
      </c>
      <c r="C4418" s="3" t="s">
        <v>20</v>
      </c>
      <c r="D4418" s="3" t="s">
        <v>4041</v>
      </c>
      <c r="E4418" s="3" t="s">
        <v>4354</v>
      </c>
      <c r="F4418" s="3" t="s">
        <v>4402</v>
      </c>
      <c r="G4418" s="3" t="s">
        <v>4692</v>
      </c>
      <c r="H4418" s="3" t="s">
        <v>4694</v>
      </c>
      <c r="I4418" s="4">
        <v>4.57</v>
      </c>
    </row>
    <row r="4419" spans="1:9" x14ac:dyDescent="0.2">
      <c r="A4419" s="2">
        <v>4410</v>
      </c>
      <c r="B4419" s="3" t="s">
        <v>19</v>
      </c>
      <c r="C4419" s="3" t="s">
        <v>20</v>
      </c>
      <c r="D4419" s="3" t="s">
        <v>4041</v>
      </c>
      <c r="E4419" s="3" t="s">
        <v>4354</v>
      </c>
      <c r="F4419" s="3" t="s">
        <v>4402</v>
      </c>
      <c r="G4419" s="3" t="s">
        <v>4695</v>
      </c>
      <c r="H4419" s="3" t="s">
        <v>4696</v>
      </c>
      <c r="I4419" s="4">
        <v>13.16</v>
      </c>
    </row>
    <row r="4420" spans="1:9" x14ac:dyDescent="0.2">
      <c r="A4420" s="2">
        <v>45594</v>
      </c>
      <c r="B4420" s="3" t="s">
        <v>19</v>
      </c>
      <c r="C4420" s="3" t="s">
        <v>20</v>
      </c>
      <c r="D4420" s="3" t="s">
        <v>4041</v>
      </c>
      <c r="E4420" s="3" t="s">
        <v>4354</v>
      </c>
      <c r="F4420" s="3" t="s">
        <v>4402</v>
      </c>
      <c r="G4420" s="3" t="s">
        <v>4695</v>
      </c>
      <c r="H4420" s="3" t="s">
        <v>4697</v>
      </c>
      <c r="I4420" s="4">
        <v>32.08</v>
      </c>
    </row>
    <row r="4421" spans="1:9" x14ac:dyDescent="0.2">
      <c r="A4421" s="2">
        <v>102802</v>
      </c>
      <c r="B4421" s="3" t="s">
        <v>19</v>
      </c>
      <c r="C4421" s="3" t="s">
        <v>20</v>
      </c>
      <c r="D4421" s="3" t="s">
        <v>4041</v>
      </c>
      <c r="E4421" s="3" t="s">
        <v>4354</v>
      </c>
      <c r="F4421" s="3" t="s">
        <v>4402</v>
      </c>
      <c r="G4421" s="3" t="s">
        <v>4695</v>
      </c>
      <c r="H4421" s="3" t="s">
        <v>4698</v>
      </c>
      <c r="I4421" s="4">
        <v>18.670000000000002</v>
      </c>
    </row>
    <row r="4422" spans="1:9" x14ac:dyDescent="0.2">
      <c r="A4422" s="2">
        <v>144404</v>
      </c>
      <c r="B4422" s="3" t="s">
        <v>19</v>
      </c>
      <c r="C4422" s="3" t="s">
        <v>20</v>
      </c>
      <c r="D4422" s="3" t="s">
        <v>4041</v>
      </c>
      <c r="E4422" s="3" t="s">
        <v>4354</v>
      </c>
      <c r="F4422" s="3" t="s">
        <v>4402</v>
      </c>
      <c r="G4422" s="3" t="s">
        <v>4695</v>
      </c>
      <c r="H4422" s="3" t="s">
        <v>4699</v>
      </c>
      <c r="I4422" s="4">
        <v>25.74</v>
      </c>
    </row>
    <row r="4423" spans="1:9" x14ac:dyDescent="0.2">
      <c r="A4423" s="2">
        <v>150309</v>
      </c>
      <c r="B4423" s="3" t="s">
        <v>19</v>
      </c>
      <c r="C4423" s="3" t="s">
        <v>20</v>
      </c>
      <c r="D4423" s="3" t="s">
        <v>4041</v>
      </c>
      <c r="E4423" s="3" t="s">
        <v>4354</v>
      </c>
      <c r="F4423" s="3" t="s">
        <v>4402</v>
      </c>
      <c r="G4423" s="3" t="s">
        <v>4695</v>
      </c>
      <c r="H4423" s="3" t="s">
        <v>4700</v>
      </c>
      <c r="I4423" s="4">
        <v>16.079999999999998</v>
      </c>
    </row>
    <row r="4424" spans="1:9" x14ac:dyDescent="0.2">
      <c r="A4424" s="2">
        <v>424265</v>
      </c>
      <c r="B4424" s="3" t="s">
        <v>19</v>
      </c>
      <c r="C4424" s="3" t="s">
        <v>20</v>
      </c>
      <c r="D4424" s="3" t="s">
        <v>4041</v>
      </c>
      <c r="E4424" s="3" t="s">
        <v>4354</v>
      </c>
      <c r="F4424" s="3" t="s">
        <v>4402</v>
      </c>
      <c r="G4424" s="3" t="s">
        <v>4701</v>
      </c>
      <c r="H4424" s="3" t="s">
        <v>4702</v>
      </c>
      <c r="I4424" s="4">
        <v>23.64</v>
      </c>
    </row>
    <row r="4425" spans="1:9" x14ac:dyDescent="0.2">
      <c r="A4425" s="2">
        <v>486198</v>
      </c>
      <c r="B4425" s="3" t="s">
        <v>19</v>
      </c>
      <c r="C4425" s="3" t="s">
        <v>20</v>
      </c>
      <c r="D4425" s="3" t="s">
        <v>4041</v>
      </c>
      <c r="E4425" s="3" t="s">
        <v>4354</v>
      </c>
      <c r="F4425" s="3" t="s">
        <v>4402</v>
      </c>
      <c r="G4425" s="3" t="s">
        <v>4703</v>
      </c>
      <c r="H4425" s="3" t="s">
        <v>4704</v>
      </c>
      <c r="I4425" s="4">
        <v>33.46</v>
      </c>
    </row>
    <row r="4426" spans="1:9" x14ac:dyDescent="0.2">
      <c r="A4426" s="2">
        <v>520294</v>
      </c>
      <c r="B4426" s="3" t="s">
        <v>19</v>
      </c>
      <c r="C4426" s="3" t="s">
        <v>20</v>
      </c>
      <c r="D4426" s="3" t="s">
        <v>4041</v>
      </c>
      <c r="E4426" s="3" t="s">
        <v>4354</v>
      </c>
      <c r="F4426" s="3" t="s">
        <v>4402</v>
      </c>
      <c r="G4426" s="3" t="s">
        <v>4705</v>
      </c>
      <c r="H4426" s="3" t="s">
        <v>4706</v>
      </c>
      <c r="I4426" s="4">
        <v>2.25</v>
      </c>
    </row>
    <row r="4427" spans="1:9" x14ac:dyDescent="0.2">
      <c r="A4427" s="2">
        <v>520304</v>
      </c>
      <c r="B4427" s="3" t="s">
        <v>19</v>
      </c>
      <c r="C4427" s="3" t="s">
        <v>20</v>
      </c>
      <c r="D4427" s="3" t="s">
        <v>4041</v>
      </c>
      <c r="E4427" s="3" t="s">
        <v>4354</v>
      </c>
      <c r="F4427" s="3" t="s">
        <v>4402</v>
      </c>
      <c r="G4427" s="3" t="s">
        <v>4705</v>
      </c>
      <c r="H4427" s="3" t="s">
        <v>4707</v>
      </c>
      <c r="I4427" s="4">
        <v>2.25</v>
      </c>
    </row>
    <row r="4428" spans="1:9" x14ac:dyDescent="0.2">
      <c r="A4428" s="2">
        <v>152379</v>
      </c>
      <c r="B4428" s="3" t="s">
        <v>19</v>
      </c>
      <c r="C4428" s="3" t="s">
        <v>20</v>
      </c>
      <c r="D4428" s="3" t="s">
        <v>4041</v>
      </c>
      <c r="E4428" s="3" t="s">
        <v>4354</v>
      </c>
      <c r="F4428" s="3" t="s">
        <v>4402</v>
      </c>
      <c r="G4428" s="3" t="s">
        <v>4705</v>
      </c>
      <c r="H4428" s="3" t="s">
        <v>4708</v>
      </c>
      <c r="I4428" s="4">
        <v>1.17</v>
      </c>
    </row>
    <row r="4429" spans="1:9" x14ac:dyDescent="0.2">
      <c r="A4429" s="2">
        <v>152380</v>
      </c>
      <c r="B4429" s="3" t="s">
        <v>19</v>
      </c>
      <c r="C4429" s="3" t="s">
        <v>20</v>
      </c>
      <c r="D4429" s="3" t="s">
        <v>4041</v>
      </c>
      <c r="E4429" s="3" t="s">
        <v>4354</v>
      </c>
      <c r="F4429" s="3" t="s">
        <v>4402</v>
      </c>
      <c r="G4429" s="3" t="s">
        <v>4705</v>
      </c>
      <c r="H4429" s="3" t="s">
        <v>4709</v>
      </c>
      <c r="I4429" s="4">
        <v>2.04</v>
      </c>
    </row>
    <row r="4430" spans="1:9" x14ac:dyDescent="0.2">
      <c r="A4430" s="2">
        <v>472839</v>
      </c>
      <c r="B4430" s="3" t="s">
        <v>19</v>
      </c>
      <c r="C4430" s="3" t="s">
        <v>20</v>
      </c>
      <c r="D4430" s="3" t="s">
        <v>4041</v>
      </c>
      <c r="E4430" s="3" t="s">
        <v>4354</v>
      </c>
      <c r="F4430" s="3" t="s">
        <v>4402</v>
      </c>
      <c r="G4430" s="3" t="s">
        <v>4705</v>
      </c>
      <c r="H4430" s="3" t="s">
        <v>4710</v>
      </c>
      <c r="I4430" s="4">
        <v>2.04</v>
      </c>
    </row>
    <row r="4431" spans="1:9" x14ac:dyDescent="0.2">
      <c r="A4431" s="2">
        <v>562277</v>
      </c>
      <c r="B4431" s="3" t="s">
        <v>19</v>
      </c>
      <c r="C4431" s="3" t="s">
        <v>20</v>
      </c>
      <c r="D4431" s="3" t="s">
        <v>4041</v>
      </c>
      <c r="E4431" s="3" t="s">
        <v>4354</v>
      </c>
      <c r="F4431" s="3" t="s">
        <v>4402</v>
      </c>
      <c r="G4431" s="3" t="s">
        <v>4711</v>
      </c>
      <c r="H4431" s="3" t="s">
        <v>4712</v>
      </c>
      <c r="I4431" s="4">
        <v>0.93</v>
      </c>
    </row>
    <row r="4432" spans="1:9" x14ac:dyDescent="0.2">
      <c r="A4432" s="2">
        <v>13129</v>
      </c>
      <c r="B4432" s="3" t="s">
        <v>19</v>
      </c>
      <c r="C4432" s="3" t="s">
        <v>20</v>
      </c>
      <c r="D4432" s="3" t="s">
        <v>4041</v>
      </c>
      <c r="E4432" s="3" t="s">
        <v>4354</v>
      </c>
      <c r="F4432" s="3" t="s">
        <v>4402</v>
      </c>
      <c r="G4432" s="3" t="s">
        <v>4713</v>
      </c>
      <c r="H4432" s="3" t="s">
        <v>4714</v>
      </c>
      <c r="I4432" s="4">
        <v>22.13</v>
      </c>
    </row>
    <row r="4433" spans="1:9" x14ac:dyDescent="0.2">
      <c r="A4433" s="2">
        <v>466665</v>
      </c>
      <c r="B4433" s="3" t="s">
        <v>19</v>
      </c>
      <c r="C4433" s="3" t="s">
        <v>20</v>
      </c>
      <c r="D4433" s="3" t="s">
        <v>4041</v>
      </c>
      <c r="E4433" s="3" t="s">
        <v>4354</v>
      </c>
      <c r="F4433" s="3" t="s">
        <v>4402</v>
      </c>
      <c r="G4433" s="3" t="s">
        <v>4713</v>
      </c>
      <c r="H4433" s="3" t="s">
        <v>4715</v>
      </c>
      <c r="I4433" s="4">
        <v>11.1</v>
      </c>
    </row>
    <row r="4434" spans="1:9" x14ac:dyDescent="0.2">
      <c r="A4434" s="2">
        <v>87039</v>
      </c>
      <c r="B4434" s="3" t="s">
        <v>19</v>
      </c>
      <c r="C4434" s="3" t="s">
        <v>20</v>
      </c>
      <c r="D4434" s="3" t="s">
        <v>4041</v>
      </c>
      <c r="E4434" s="3" t="s">
        <v>4354</v>
      </c>
      <c r="F4434" s="3" t="s">
        <v>4402</v>
      </c>
      <c r="G4434" s="3" t="s">
        <v>4713</v>
      </c>
      <c r="H4434" s="3" t="s">
        <v>4716</v>
      </c>
      <c r="I4434" s="4">
        <v>7.86</v>
      </c>
    </row>
    <row r="4435" spans="1:9" x14ac:dyDescent="0.2">
      <c r="A4435" s="2">
        <v>466682</v>
      </c>
      <c r="B4435" s="3" t="s">
        <v>19</v>
      </c>
      <c r="C4435" s="3" t="s">
        <v>20</v>
      </c>
      <c r="D4435" s="3" t="s">
        <v>4041</v>
      </c>
      <c r="E4435" s="3" t="s">
        <v>4354</v>
      </c>
      <c r="F4435" s="3" t="s">
        <v>4402</v>
      </c>
      <c r="G4435" s="3" t="s">
        <v>4713</v>
      </c>
      <c r="H4435" s="3" t="s">
        <v>4717</v>
      </c>
      <c r="I4435" s="4">
        <v>2.95</v>
      </c>
    </row>
    <row r="4436" spans="1:9" x14ac:dyDescent="0.2">
      <c r="A4436" s="2">
        <v>473714</v>
      </c>
      <c r="B4436" s="3" t="s">
        <v>19</v>
      </c>
      <c r="C4436" s="3" t="s">
        <v>20</v>
      </c>
      <c r="D4436" s="3" t="s">
        <v>4041</v>
      </c>
      <c r="E4436" s="3" t="s">
        <v>4354</v>
      </c>
      <c r="F4436" s="3" t="s">
        <v>4402</v>
      </c>
      <c r="G4436" s="3" t="s">
        <v>4713</v>
      </c>
      <c r="H4436" s="3" t="s">
        <v>4718</v>
      </c>
      <c r="I4436" s="4">
        <v>3.37</v>
      </c>
    </row>
    <row r="4437" spans="1:9" x14ac:dyDescent="0.2">
      <c r="A4437" s="2">
        <v>188564</v>
      </c>
      <c r="B4437" s="3" t="s">
        <v>19</v>
      </c>
      <c r="C4437" s="3" t="s">
        <v>20</v>
      </c>
      <c r="D4437" s="3" t="s">
        <v>4041</v>
      </c>
      <c r="E4437" s="3" t="s">
        <v>4354</v>
      </c>
      <c r="F4437" s="3" t="s">
        <v>2533</v>
      </c>
      <c r="G4437" s="3" t="s">
        <v>4719</v>
      </c>
      <c r="H4437" s="3" t="s">
        <v>4720</v>
      </c>
      <c r="I4437" s="4">
        <v>12.73</v>
      </c>
    </row>
    <row r="4438" spans="1:9" x14ac:dyDescent="0.2">
      <c r="A4438" s="2">
        <v>193322</v>
      </c>
      <c r="B4438" s="3" t="s">
        <v>19</v>
      </c>
      <c r="C4438" s="3" t="s">
        <v>20</v>
      </c>
      <c r="D4438" s="3" t="s">
        <v>4041</v>
      </c>
      <c r="E4438" s="3" t="s">
        <v>4354</v>
      </c>
      <c r="F4438" s="3" t="s">
        <v>2533</v>
      </c>
      <c r="G4438" s="3" t="s">
        <v>4719</v>
      </c>
      <c r="H4438" s="3" t="s">
        <v>4721</v>
      </c>
      <c r="I4438" s="4">
        <v>12.73</v>
      </c>
    </row>
    <row r="4439" spans="1:9" x14ac:dyDescent="0.2">
      <c r="A4439" s="2">
        <v>448034</v>
      </c>
      <c r="B4439" s="3" t="s">
        <v>19</v>
      </c>
      <c r="C4439" s="3" t="s">
        <v>20</v>
      </c>
      <c r="D4439" s="3" t="s">
        <v>4041</v>
      </c>
      <c r="E4439" s="3" t="s">
        <v>4354</v>
      </c>
      <c r="F4439" s="3" t="s">
        <v>2533</v>
      </c>
      <c r="G4439" s="3" t="s">
        <v>4719</v>
      </c>
      <c r="H4439" s="3" t="s">
        <v>4722</v>
      </c>
      <c r="I4439" s="4">
        <v>5.34</v>
      </c>
    </row>
    <row r="4440" spans="1:9" x14ac:dyDescent="0.2">
      <c r="A4440" s="2">
        <v>571983</v>
      </c>
      <c r="B4440" s="3" t="s">
        <v>19</v>
      </c>
      <c r="C4440" s="3" t="s">
        <v>20</v>
      </c>
      <c r="D4440" s="3" t="s">
        <v>4041</v>
      </c>
      <c r="E4440" s="3" t="s">
        <v>4354</v>
      </c>
      <c r="F4440" s="3" t="s">
        <v>2533</v>
      </c>
      <c r="G4440" s="3" t="s">
        <v>4719</v>
      </c>
      <c r="H4440" s="3" t="s">
        <v>4723</v>
      </c>
      <c r="I4440" s="4">
        <v>14.05</v>
      </c>
    </row>
    <row r="4441" spans="1:9" x14ac:dyDescent="0.2">
      <c r="A4441" s="2">
        <v>2166</v>
      </c>
      <c r="B4441" s="3" t="s">
        <v>19</v>
      </c>
      <c r="C4441" s="3" t="s">
        <v>20</v>
      </c>
      <c r="D4441" s="3" t="s">
        <v>4041</v>
      </c>
      <c r="E4441" s="3" t="s">
        <v>4354</v>
      </c>
      <c r="F4441" s="3" t="s">
        <v>2533</v>
      </c>
      <c r="G4441" s="3" t="s">
        <v>4719</v>
      </c>
      <c r="H4441" s="3" t="s">
        <v>4724</v>
      </c>
      <c r="I4441" s="4">
        <v>16.309999999999999</v>
      </c>
    </row>
    <row r="4442" spans="1:9" x14ac:dyDescent="0.2">
      <c r="A4442" s="2">
        <v>2167</v>
      </c>
      <c r="B4442" s="3" t="s">
        <v>19</v>
      </c>
      <c r="C4442" s="3" t="s">
        <v>20</v>
      </c>
      <c r="D4442" s="3" t="s">
        <v>4041</v>
      </c>
      <c r="E4442" s="3" t="s">
        <v>4354</v>
      </c>
      <c r="F4442" s="3" t="s">
        <v>2533</v>
      </c>
      <c r="G4442" s="3" t="s">
        <v>4719</v>
      </c>
      <c r="H4442" s="3" t="s">
        <v>4725</v>
      </c>
      <c r="I4442" s="4">
        <v>8.18</v>
      </c>
    </row>
    <row r="4443" spans="1:9" x14ac:dyDescent="0.2">
      <c r="A4443" s="2">
        <v>3171</v>
      </c>
      <c r="B4443" s="3" t="s">
        <v>19</v>
      </c>
      <c r="C4443" s="3" t="s">
        <v>20</v>
      </c>
      <c r="D4443" s="3" t="s">
        <v>4041</v>
      </c>
      <c r="E4443" s="3" t="s">
        <v>4354</v>
      </c>
      <c r="F4443" s="3" t="s">
        <v>2533</v>
      </c>
      <c r="G4443" s="3" t="s">
        <v>4719</v>
      </c>
      <c r="H4443" s="3" t="s">
        <v>4726</v>
      </c>
      <c r="I4443" s="4">
        <v>5.95</v>
      </c>
    </row>
    <row r="4444" spans="1:9" x14ac:dyDescent="0.2">
      <c r="A4444" s="2">
        <v>77379</v>
      </c>
      <c r="B4444" s="3" t="s">
        <v>19</v>
      </c>
      <c r="C4444" s="3" t="s">
        <v>20</v>
      </c>
      <c r="D4444" s="3" t="s">
        <v>4041</v>
      </c>
      <c r="E4444" s="3" t="s">
        <v>4354</v>
      </c>
      <c r="F4444" s="3" t="s">
        <v>2533</v>
      </c>
      <c r="G4444" s="3" t="s">
        <v>4719</v>
      </c>
      <c r="H4444" s="3" t="s">
        <v>4727</v>
      </c>
      <c r="I4444" s="4">
        <v>3.02</v>
      </c>
    </row>
    <row r="4445" spans="1:9" x14ac:dyDescent="0.2">
      <c r="A4445" s="2">
        <v>95451</v>
      </c>
      <c r="B4445" s="3" t="s">
        <v>19</v>
      </c>
      <c r="C4445" s="3" t="s">
        <v>20</v>
      </c>
      <c r="D4445" s="3" t="s">
        <v>4041</v>
      </c>
      <c r="E4445" s="3" t="s">
        <v>4354</v>
      </c>
      <c r="F4445" s="3" t="s">
        <v>2533</v>
      </c>
      <c r="G4445" s="3" t="s">
        <v>4719</v>
      </c>
      <c r="H4445" s="3" t="s">
        <v>4728</v>
      </c>
      <c r="I4445" s="4">
        <v>5.08</v>
      </c>
    </row>
    <row r="4446" spans="1:9" x14ac:dyDescent="0.2">
      <c r="A4446" s="2">
        <v>193332</v>
      </c>
      <c r="B4446" s="3" t="s">
        <v>19</v>
      </c>
      <c r="C4446" s="3" t="s">
        <v>20</v>
      </c>
      <c r="D4446" s="3" t="s">
        <v>4041</v>
      </c>
      <c r="E4446" s="3" t="s">
        <v>4354</v>
      </c>
      <c r="F4446" s="3" t="s">
        <v>2533</v>
      </c>
      <c r="G4446" s="3" t="s">
        <v>4719</v>
      </c>
      <c r="H4446" s="3" t="s">
        <v>4729</v>
      </c>
      <c r="I4446" s="4">
        <v>14.09</v>
      </c>
    </row>
    <row r="4447" spans="1:9" x14ac:dyDescent="0.2">
      <c r="A4447" s="2">
        <v>15241</v>
      </c>
      <c r="B4447" s="3" t="s">
        <v>19</v>
      </c>
      <c r="C4447" s="3" t="s">
        <v>20</v>
      </c>
      <c r="D4447" s="3" t="s">
        <v>4041</v>
      </c>
      <c r="E4447" s="3" t="s">
        <v>4354</v>
      </c>
      <c r="F4447" s="3" t="s">
        <v>2533</v>
      </c>
      <c r="G4447" s="3" t="s">
        <v>4719</v>
      </c>
      <c r="H4447" s="3" t="s">
        <v>4730</v>
      </c>
      <c r="I4447" s="4">
        <v>16.29</v>
      </c>
    </row>
    <row r="4448" spans="1:9" x14ac:dyDescent="0.2">
      <c r="A4448" s="2">
        <v>335929</v>
      </c>
      <c r="B4448" s="3" t="s">
        <v>19</v>
      </c>
      <c r="C4448" s="3" t="s">
        <v>20</v>
      </c>
      <c r="D4448" s="3" t="s">
        <v>4041</v>
      </c>
      <c r="E4448" s="3" t="s">
        <v>4354</v>
      </c>
      <c r="F4448" s="3" t="s">
        <v>2533</v>
      </c>
      <c r="G4448" s="3" t="s">
        <v>4719</v>
      </c>
      <c r="H4448" s="3" t="s">
        <v>4731</v>
      </c>
      <c r="I4448" s="4">
        <v>10.39</v>
      </c>
    </row>
    <row r="4449" spans="1:9" x14ac:dyDescent="0.2">
      <c r="A4449" s="2">
        <v>335930</v>
      </c>
      <c r="B4449" s="3" t="s">
        <v>19</v>
      </c>
      <c r="C4449" s="3" t="s">
        <v>20</v>
      </c>
      <c r="D4449" s="3" t="s">
        <v>4041</v>
      </c>
      <c r="E4449" s="3" t="s">
        <v>4354</v>
      </c>
      <c r="F4449" s="3" t="s">
        <v>2533</v>
      </c>
      <c r="G4449" s="3" t="s">
        <v>4719</v>
      </c>
      <c r="H4449" s="3" t="s">
        <v>4732</v>
      </c>
      <c r="I4449" s="4">
        <v>5.01</v>
      </c>
    </row>
    <row r="4450" spans="1:9" x14ac:dyDescent="0.2">
      <c r="A4450" s="2">
        <v>418703</v>
      </c>
      <c r="B4450" s="3" t="s">
        <v>19</v>
      </c>
      <c r="C4450" s="3" t="s">
        <v>20</v>
      </c>
      <c r="D4450" s="3" t="s">
        <v>4041</v>
      </c>
      <c r="E4450" s="3" t="s">
        <v>4354</v>
      </c>
      <c r="F4450" s="3" t="s">
        <v>2533</v>
      </c>
      <c r="G4450" s="3" t="s">
        <v>4719</v>
      </c>
      <c r="H4450" s="3" t="s">
        <v>4733</v>
      </c>
      <c r="I4450" s="4">
        <v>19.82</v>
      </c>
    </row>
    <row r="4451" spans="1:9" x14ac:dyDescent="0.2">
      <c r="A4451" s="2">
        <v>418732</v>
      </c>
      <c r="B4451" s="3" t="s">
        <v>19</v>
      </c>
      <c r="C4451" s="3" t="s">
        <v>20</v>
      </c>
      <c r="D4451" s="3" t="s">
        <v>4041</v>
      </c>
      <c r="E4451" s="3" t="s">
        <v>4354</v>
      </c>
      <c r="F4451" s="3" t="s">
        <v>2533</v>
      </c>
      <c r="G4451" s="3" t="s">
        <v>4719</v>
      </c>
      <c r="H4451" s="3" t="s">
        <v>4734</v>
      </c>
      <c r="I4451" s="4">
        <v>28.66</v>
      </c>
    </row>
    <row r="4452" spans="1:9" x14ac:dyDescent="0.2">
      <c r="A4452" s="2">
        <v>453370</v>
      </c>
      <c r="B4452" s="3" t="s">
        <v>19</v>
      </c>
      <c r="C4452" s="3" t="s">
        <v>20</v>
      </c>
      <c r="D4452" s="3" t="s">
        <v>4041</v>
      </c>
      <c r="E4452" s="3" t="s">
        <v>4354</v>
      </c>
      <c r="F4452" s="3" t="s">
        <v>2533</v>
      </c>
      <c r="G4452" s="3" t="s">
        <v>4719</v>
      </c>
      <c r="H4452" s="3" t="s">
        <v>4735</v>
      </c>
      <c r="I4452" s="4">
        <v>14.09</v>
      </c>
    </row>
    <row r="4453" spans="1:9" x14ac:dyDescent="0.2">
      <c r="A4453" s="2">
        <v>483795</v>
      </c>
      <c r="B4453" s="3" t="s">
        <v>19</v>
      </c>
      <c r="C4453" s="3" t="s">
        <v>20</v>
      </c>
      <c r="D4453" s="3" t="s">
        <v>4041</v>
      </c>
      <c r="E4453" s="3" t="s">
        <v>4354</v>
      </c>
      <c r="F4453" s="3" t="s">
        <v>2533</v>
      </c>
      <c r="G4453" s="3" t="s">
        <v>4719</v>
      </c>
      <c r="H4453" s="3" t="s">
        <v>4736</v>
      </c>
      <c r="I4453" s="4">
        <v>15.69</v>
      </c>
    </row>
    <row r="4454" spans="1:9" x14ac:dyDescent="0.2">
      <c r="A4454" s="2">
        <v>508776</v>
      </c>
      <c r="B4454" s="3" t="s">
        <v>19</v>
      </c>
      <c r="C4454" s="3" t="s">
        <v>20</v>
      </c>
      <c r="D4454" s="3" t="s">
        <v>4041</v>
      </c>
      <c r="E4454" s="3" t="s">
        <v>4354</v>
      </c>
      <c r="F4454" s="3" t="s">
        <v>2533</v>
      </c>
      <c r="G4454" s="3" t="s">
        <v>4719</v>
      </c>
      <c r="H4454" s="3" t="s">
        <v>4737</v>
      </c>
      <c r="I4454" s="4">
        <v>14.09</v>
      </c>
    </row>
    <row r="4455" spans="1:9" x14ac:dyDescent="0.2">
      <c r="A4455" s="2">
        <v>571980</v>
      </c>
      <c r="B4455" s="3" t="s">
        <v>19</v>
      </c>
      <c r="C4455" s="3" t="s">
        <v>20</v>
      </c>
      <c r="D4455" s="3" t="s">
        <v>4041</v>
      </c>
      <c r="E4455" s="3" t="s">
        <v>4354</v>
      </c>
      <c r="F4455" s="3" t="s">
        <v>2533</v>
      </c>
      <c r="G4455" s="3" t="s">
        <v>4719</v>
      </c>
      <c r="H4455" s="3" t="s">
        <v>4738</v>
      </c>
      <c r="I4455" s="4">
        <v>14.09</v>
      </c>
    </row>
    <row r="4456" spans="1:9" x14ac:dyDescent="0.2">
      <c r="A4456" s="2">
        <v>592161</v>
      </c>
      <c r="B4456" s="3" t="s">
        <v>19</v>
      </c>
      <c r="C4456" s="3" t="s">
        <v>20</v>
      </c>
      <c r="D4456" s="3" t="s">
        <v>4041</v>
      </c>
      <c r="E4456" s="3" t="s">
        <v>4354</v>
      </c>
      <c r="F4456" s="3" t="s">
        <v>2533</v>
      </c>
      <c r="G4456" s="3" t="s">
        <v>4719</v>
      </c>
      <c r="H4456" s="3" t="s">
        <v>4739</v>
      </c>
      <c r="I4456" s="4">
        <v>14.09</v>
      </c>
    </row>
    <row r="4457" spans="1:9" x14ac:dyDescent="0.2">
      <c r="A4457" s="2">
        <v>1440</v>
      </c>
      <c r="B4457" s="3" t="s">
        <v>19</v>
      </c>
      <c r="C4457" s="3" t="s">
        <v>20</v>
      </c>
      <c r="D4457" s="3" t="s">
        <v>4041</v>
      </c>
      <c r="E4457" s="3" t="s">
        <v>4354</v>
      </c>
      <c r="F4457" s="3" t="s">
        <v>2533</v>
      </c>
      <c r="G4457" s="3" t="s">
        <v>4719</v>
      </c>
      <c r="H4457" s="3" t="s">
        <v>4740</v>
      </c>
      <c r="I4457" s="4">
        <v>6.67</v>
      </c>
    </row>
    <row r="4458" spans="1:9" x14ac:dyDescent="0.2">
      <c r="A4458" s="2">
        <v>571974</v>
      </c>
      <c r="B4458" s="3" t="s">
        <v>19</v>
      </c>
      <c r="C4458" s="3" t="s">
        <v>20</v>
      </c>
      <c r="D4458" s="3" t="s">
        <v>4041</v>
      </c>
      <c r="E4458" s="3" t="s">
        <v>4354</v>
      </c>
      <c r="F4458" s="3" t="s">
        <v>2533</v>
      </c>
      <c r="G4458" s="3" t="s">
        <v>4719</v>
      </c>
      <c r="H4458" s="3" t="s">
        <v>4741</v>
      </c>
      <c r="I4458" s="4">
        <v>12.47</v>
      </c>
    </row>
    <row r="4459" spans="1:9" x14ac:dyDescent="0.2">
      <c r="A4459" s="2">
        <v>2519</v>
      </c>
      <c r="B4459" s="3" t="s">
        <v>19</v>
      </c>
      <c r="C4459" s="3" t="s">
        <v>20</v>
      </c>
      <c r="D4459" s="3" t="s">
        <v>4041</v>
      </c>
      <c r="E4459" s="3" t="s">
        <v>4354</v>
      </c>
      <c r="F4459" s="3" t="s">
        <v>2533</v>
      </c>
      <c r="G4459" s="3" t="s">
        <v>4719</v>
      </c>
      <c r="H4459" s="3" t="s">
        <v>4742</v>
      </c>
      <c r="I4459" s="4">
        <v>3.41</v>
      </c>
    </row>
    <row r="4460" spans="1:9" x14ac:dyDescent="0.2">
      <c r="A4460" s="2">
        <v>3541</v>
      </c>
      <c r="B4460" s="3" t="s">
        <v>19</v>
      </c>
      <c r="C4460" s="3" t="s">
        <v>20</v>
      </c>
      <c r="D4460" s="3" t="s">
        <v>4041</v>
      </c>
      <c r="E4460" s="3" t="s">
        <v>4354</v>
      </c>
      <c r="F4460" s="3" t="s">
        <v>2533</v>
      </c>
      <c r="G4460" s="3" t="s">
        <v>4719</v>
      </c>
      <c r="H4460" s="3" t="s">
        <v>4743</v>
      </c>
      <c r="I4460" s="4">
        <v>0.61</v>
      </c>
    </row>
    <row r="4461" spans="1:9" x14ac:dyDescent="0.2">
      <c r="A4461" s="2">
        <v>6292</v>
      </c>
      <c r="B4461" s="3" t="s">
        <v>19</v>
      </c>
      <c r="C4461" s="3" t="s">
        <v>20</v>
      </c>
      <c r="D4461" s="3" t="s">
        <v>4041</v>
      </c>
      <c r="E4461" s="3" t="s">
        <v>4354</v>
      </c>
      <c r="F4461" s="3" t="s">
        <v>2533</v>
      </c>
      <c r="G4461" s="3" t="s">
        <v>4719</v>
      </c>
      <c r="H4461" s="3" t="s">
        <v>4744</v>
      </c>
      <c r="I4461" s="4">
        <v>2.78</v>
      </c>
    </row>
    <row r="4462" spans="1:9" x14ac:dyDescent="0.2">
      <c r="A4462" s="2">
        <v>11716</v>
      </c>
      <c r="B4462" s="3" t="s">
        <v>19</v>
      </c>
      <c r="C4462" s="3" t="s">
        <v>20</v>
      </c>
      <c r="D4462" s="3" t="s">
        <v>4041</v>
      </c>
      <c r="E4462" s="3" t="s">
        <v>4354</v>
      </c>
      <c r="F4462" s="3" t="s">
        <v>2533</v>
      </c>
      <c r="G4462" s="3" t="s">
        <v>4719</v>
      </c>
      <c r="H4462" s="3" t="s">
        <v>4745</v>
      </c>
      <c r="I4462" s="4">
        <v>0.76</v>
      </c>
    </row>
    <row r="4463" spans="1:9" x14ac:dyDescent="0.2">
      <c r="A4463" s="2">
        <v>13063</v>
      </c>
      <c r="B4463" s="3" t="s">
        <v>19</v>
      </c>
      <c r="C4463" s="3" t="s">
        <v>20</v>
      </c>
      <c r="D4463" s="3" t="s">
        <v>4041</v>
      </c>
      <c r="E4463" s="3" t="s">
        <v>4354</v>
      </c>
      <c r="F4463" s="3" t="s">
        <v>2533</v>
      </c>
      <c r="G4463" s="3" t="s">
        <v>4719</v>
      </c>
      <c r="H4463" s="3" t="s">
        <v>4746</v>
      </c>
      <c r="I4463" s="4">
        <v>1.64</v>
      </c>
    </row>
    <row r="4464" spans="1:9" x14ac:dyDescent="0.2">
      <c r="A4464" s="2">
        <v>37600</v>
      </c>
      <c r="B4464" s="3" t="s">
        <v>19</v>
      </c>
      <c r="C4464" s="3" t="s">
        <v>20</v>
      </c>
      <c r="D4464" s="3" t="s">
        <v>4041</v>
      </c>
      <c r="E4464" s="3" t="s">
        <v>4354</v>
      </c>
      <c r="F4464" s="3" t="s">
        <v>2533</v>
      </c>
      <c r="G4464" s="3" t="s">
        <v>4719</v>
      </c>
      <c r="H4464" s="3" t="s">
        <v>4747</v>
      </c>
      <c r="I4464" s="4">
        <v>1.64</v>
      </c>
    </row>
    <row r="4465" spans="1:9" x14ac:dyDescent="0.2">
      <c r="A4465" s="2">
        <v>37716</v>
      </c>
      <c r="B4465" s="3" t="s">
        <v>19</v>
      </c>
      <c r="C4465" s="3" t="s">
        <v>20</v>
      </c>
      <c r="D4465" s="3" t="s">
        <v>4041</v>
      </c>
      <c r="E4465" s="3" t="s">
        <v>4354</v>
      </c>
      <c r="F4465" s="3" t="s">
        <v>2533</v>
      </c>
      <c r="G4465" s="3" t="s">
        <v>4719</v>
      </c>
      <c r="H4465" s="3" t="s">
        <v>4748</v>
      </c>
      <c r="I4465" s="4">
        <v>2</v>
      </c>
    </row>
    <row r="4466" spans="1:9" x14ac:dyDescent="0.2">
      <c r="A4466" s="2">
        <v>41387</v>
      </c>
      <c r="B4466" s="3" t="s">
        <v>19</v>
      </c>
      <c r="C4466" s="3" t="s">
        <v>20</v>
      </c>
      <c r="D4466" s="3" t="s">
        <v>4041</v>
      </c>
      <c r="E4466" s="3" t="s">
        <v>4354</v>
      </c>
      <c r="F4466" s="3" t="s">
        <v>2533</v>
      </c>
      <c r="G4466" s="3" t="s">
        <v>4719</v>
      </c>
      <c r="H4466" s="3" t="s">
        <v>4749</v>
      </c>
      <c r="I4466" s="4">
        <v>2.78</v>
      </c>
    </row>
    <row r="4467" spans="1:9" x14ac:dyDescent="0.2">
      <c r="A4467" s="2">
        <v>57236</v>
      </c>
      <c r="B4467" s="3" t="s">
        <v>19</v>
      </c>
      <c r="C4467" s="3" t="s">
        <v>20</v>
      </c>
      <c r="D4467" s="3" t="s">
        <v>4041</v>
      </c>
      <c r="E4467" s="3" t="s">
        <v>4354</v>
      </c>
      <c r="F4467" s="3" t="s">
        <v>2533</v>
      </c>
      <c r="G4467" s="3" t="s">
        <v>4719</v>
      </c>
      <c r="H4467" s="3" t="s">
        <v>4750</v>
      </c>
      <c r="I4467" s="4">
        <v>0.61</v>
      </c>
    </row>
    <row r="4468" spans="1:9" x14ac:dyDescent="0.2">
      <c r="A4468" s="2">
        <v>65897</v>
      </c>
      <c r="B4468" s="3" t="s">
        <v>19</v>
      </c>
      <c r="C4468" s="3" t="s">
        <v>20</v>
      </c>
      <c r="D4468" s="3" t="s">
        <v>4041</v>
      </c>
      <c r="E4468" s="3" t="s">
        <v>4354</v>
      </c>
      <c r="F4468" s="3" t="s">
        <v>2533</v>
      </c>
      <c r="G4468" s="3" t="s">
        <v>4719</v>
      </c>
      <c r="H4468" s="3" t="s">
        <v>4751</v>
      </c>
      <c r="I4468" s="4">
        <v>2</v>
      </c>
    </row>
    <row r="4469" spans="1:9" x14ac:dyDescent="0.2">
      <c r="A4469" s="2">
        <v>134914</v>
      </c>
      <c r="B4469" s="3" t="s">
        <v>19</v>
      </c>
      <c r="C4469" s="3" t="s">
        <v>20</v>
      </c>
      <c r="D4469" s="3" t="s">
        <v>4041</v>
      </c>
      <c r="E4469" s="3" t="s">
        <v>4354</v>
      </c>
      <c r="F4469" s="3" t="s">
        <v>2533</v>
      </c>
      <c r="G4469" s="3" t="s">
        <v>4719</v>
      </c>
      <c r="H4469" s="3" t="s">
        <v>4752</v>
      </c>
      <c r="I4469" s="4">
        <v>3.41</v>
      </c>
    </row>
    <row r="4470" spans="1:9" x14ac:dyDescent="0.2">
      <c r="A4470" s="2">
        <v>134919</v>
      </c>
      <c r="B4470" s="3" t="s">
        <v>19</v>
      </c>
      <c r="C4470" s="3" t="s">
        <v>20</v>
      </c>
      <c r="D4470" s="3" t="s">
        <v>4041</v>
      </c>
      <c r="E4470" s="3" t="s">
        <v>4354</v>
      </c>
      <c r="F4470" s="3" t="s">
        <v>2533</v>
      </c>
      <c r="G4470" s="3" t="s">
        <v>4719</v>
      </c>
      <c r="H4470" s="3" t="s">
        <v>4753</v>
      </c>
      <c r="I4470" s="4">
        <v>2</v>
      </c>
    </row>
    <row r="4471" spans="1:9" x14ac:dyDescent="0.2">
      <c r="A4471" s="2">
        <v>135890</v>
      </c>
      <c r="B4471" s="3" t="s">
        <v>19</v>
      </c>
      <c r="C4471" s="3" t="s">
        <v>20</v>
      </c>
      <c r="D4471" s="3" t="s">
        <v>4041</v>
      </c>
      <c r="E4471" s="3" t="s">
        <v>4354</v>
      </c>
      <c r="F4471" s="3" t="s">
        <v>2533</v>
      </c>
      <c r="G4471" s="3" t="s">
        <v>4719</v>
      </c>
      <c r="H4471" s="3" t="s">
        <v>4754</v>
      </c>
      <c r="I4471" s="4">
        <v>0.76</v>
      </c>
    </row>
    <row r="4472" spans="1:9" x14ac:dyDescent="0.2">
      <c r="A4472" s="2">
        <v>418548</v>
      </c>
      <c r="B4472" s="3" t="s">
        <v>19</v>
      </c>
      <c r="C4472" s="3" t="s">
        <v>20</v>
      </c>
      <c r="D4472" s="3" t="s">
        <v>4041</v>
      </c>
      <c r="E4472" s="3" t="s">
        <v>4354</v>
      </c>
      <c r="F4472" s="3" t="s">
        <v>2533</v>
      </c>
      <c r="G4472" s="3" t="s">
        <v>4719</v>
      </c>
      <c r="H4472" s="3" t="s">
        <v>4755</v>
      </c>
      <c r="I4472" s="4">
        <v>2.33</v>
      </c>
    </row>
    <row r="4473" spans="1:9" x14ac:dyDescent="0.2">
      <c r="A4473" s="2">
        <v>418549</v>
      </c>
      <c r="B4473" s="3" t="s">
        <v>19</v>
      </c>
      <c r="C4473" s="3" t="s">
        <v>20</v>
      </c>
      <c r="D4473" s="3" t="s">
        <v>4041</v>
      </c>
      <c r="E4473" s="3" t="s">
        <v>4354</v>
      </c>
      <c r="F4473" s="3" t="s">
        <v>2533</v>
      </c>
      <c r="G4473" s="3" t="s">
        <v>4719</v>
      </c>
      <c r="H4473" s="3" t="s">
        <v>4756</v>
      </c>
      <c r="I4473" s="4">
        <v>2.33</v>
      </c>
    </row>
    <row r="4474" spans="1:9" x14ac:dyDescent="0.2">
      <c r="A4474" s="2">
        <v>481541</v>
      </c>
      <c r="B4474" s="3" t="s">
        <v>19</v>
      </c>
      <c r="C4474" s="3" t="s">
        <v>20</v>
      </c>
      <c r="D4474" s="3" t="s">
        <v>4041</v>
      </c>
      <c r="E4474" s="3" t="s">
        <v>4354</v>
      </c>
      <c r="F4474" s="3" t="s">
        <v>2533</v>
      </c>
      <c r="G4474" s="3" t="s">
        <v>4719</v>
      </c>
      <c r="H4474" s="3" t="s">
        <v>4757</v>
      </c>
      <c r="I4474" s="4">
        <v>3.97</v>
      </c>
    </row>
    <row r="4475" spans="1:9" x14ac:dyDescent="0.2">
      <c r="A4475" s="2">
        <v>481547</v>
      </c>
      <c r="B4475" s="3" t="s">
        <v>19</v>
      </c>
      <c r="C4475" s="3" t="s">
        <v>20</v>
      </c>
      <c r="D4475" s="3" t="s">
        <v>4041</v>
      </c>
      <c r="E4475" s="3" t="s">
        <v>4354</v>
      </c>
      <c r="F4475" s="3" t="s">
        <v>2533</v>
      </c>
      <c r="G4475" s="3" t="s">
        <v>4719</v>
      </c>
      <c r="H4475" s="3" t="s">
        <v>4758</v>
      </c>
      <c r="I4475" s="4">
        <v>3.96</v>
      </c>
    </row>
    <row r="4476" spans="1:9" x14ac:dyDescent="0.2">
      <c r="A4476" s="2">
        <v>49159</v>
      </c>
      <c r="B4476" s="3" t="s">
        <v>19</v>
      </c>
      <c r="C4476" s="3" t="s">
        <v>20</v>
      </c>
      <c r="D4476" s="3" t="s">
        <v>4041</v>
      </c>
      <c r="E4476" s="3" t="s">
        <v>4354</v>
      </c>
      <c r="F4476" s="3" t="s">
        <v>2533</v>
      </c>
      <c r="G4476" s="3" t="s">
        <v>4719</v>
      </c>
      <c r="H4476" s="3" t="s">
        <v>4759</v>
      </c>
      <c r="I4476" s="4">
        <v>6.62</v>
      </c>
    </row>
    <row r="4477" spans="1:9" x14ac:dyDescent="0.2">
      <c r="A4477" s="2">
        <v>201595</v>
      </c>
      <c r="B4477" s="3" t="s">
        <v>19</v>
      </c>
      <c r="C4477" s="3" t="s">
        <v>20</v>
      </c>
      <c r="D4477" s="3" t="s">
        <v>4041</v>
      </c>
      <c r="E4477" s="3" t="s">
        <v>4354</v>
      </c>
      <c r="F4477" s="3" t="s">
        <v>2533</v>
      </c>
      <c r="G4477" s="3" t="s">
        <v>4719</v>
      </c>
      <c r="H4477" s="3" t="s">
        <v>4760</v>
      </c>
      <c r="I4477" s="4">
        <v>8.68</v>
      </c>
    </row>
    <row r="4478" spans="1:9" x14ac:dyDescent="0.2">
      <c r="A4478" s="2">
        <v>592170</v>
      </c>
      <c r="B4478" s="3" t="s">
        <v>19</v>
      </c>
      <c r="C4478" s="3" t="s">
        <v>20</v>
      </c>
      <c r="D4478" s="3" t="s">
        <v>4041</v>
      </c>
      <c r="E4478" s="3" t="s">
        <v>4354</v>
      </c>
      <c r="F4478" s="3" t="s">
        <v>2533</v>
      </c>
      <c r="G4478" s="3" t="s">
        <v>4719</v>
      </c>
      <c r="H4478" s="3" t="s">
        <v>4761</v>
      </c>
      <c r="I4478" s="4">
        <v>11.12</v>
      </c>
    </row>
    <row r="4479" spans="1:9" x14ac:dyDescent="0.2">
      <c r="A4479" s="2">
        <v>296131</v>
      </c>
      <c r="B4479" s="3" t="s">
        <v>19</v>
      </c>
      <c r="C4479" s="3" t="s">
        <v>20</v>
      </c>
      <c r="D4479" s="3" t="s">
        <v>4041</v>
      </c>
      <c r="E4479" s="3" t="s">
        <v>4354</v>
      </c>
      <c r="F4479" s="3" t="s">
        <v>2533</v>
      </c>
      <c r="G4479" s="3" t="s">
        <v>3969</v>
      </c>
      <c r="H4479" s="3" t="s">
        <v>4762</v>
      </c>
      <c r="I4479" s="4">
        <v>0.84</v>
      </c>
    </row>
    <row r="4480" spans="1:9" x14ac:dyDescent="0.2">
      <c r="A4480" s="2">
        <v>296130</v>
      </c>
      <c r="B4480" s="3" t="s">
        <v>19</v>
      </c>
      <c r="C4480" s="3" t="s">
        <v>20</v>
      </c>
      <c r="D4480" s="3" t="s">
        <v>4041</v>
      </c>
      <c r="E4480" s="3" t="s">
        <v>4354</v>
      </c>
      <c r="F4480" s="3" t="s">
        <v>2533</v>
      </c>
      <c r="G4480" s="3" t="s">
        <v>3969</v>
      </c>
      <c r="H4480" s="3" t="s">
        <v>4763</v>
      </c>
      <c r="I4480" s="4">
        <v>0.84</v>
      </c>
    </row>
    <row r="4481" spans="1:9" x14ac:dyDescent="0.2">
      <c r="A4481" s="2">
        <v>322231</v>
      </c>
      <c r="B4481" s="3" t="s">
        <v>19</v>
      </c>
      <c r="C4481" s="3" t="s">
        <v>20</v>
      </c>
      <c r="D4481" s="3" t="s">
        <v>4041</v>
      </c>
      <c r="E4481" s="3" t="s">
        <v>4354</v>
      </c>
      <c r="F4481" s="3" t="s">
        <v>2533</v>
      </c>
      <c r="G4481" s="3" t="s">
        <v>3969</v>
      </c>
      <c r="H4481" s="3" t="s">
        <v>4764</v>
      </c>
      <c r="I4481" s="4">
        <v>3.69</v>
      </c>
    </row>
    <row r="4482" spans="1:9" x14ac:dyDescent="0.2">
      <c r="A4482" s="2">
        <v>322230</v>
      </c>
      <c r="B4482" s="3" t="s">
        <v>19</v>
      </c>
      <c r="C4482" s="3" t="s">
        <v>20</v>
      </c>
      <c r="D4482" s="3" t="s">
        <v>4041</v>
      </c>
      <c r="E4482" s="3" t="s">
        <v>4354</v>
      </c>
      <c r="F4482" s="3" t="s">
        <v>2533</v>
      </c>
      <c r="G4482" s="3" t="s">
        <v>3969</v>
      </c>
      <c r="H4482" s="3" t="s">
        <v>4765</v>
      </c>
      <c r="I4482" s="4">
        <v>3.69</v>
      </c>
    </row>
    <row r="4483" spans="1:9" x14ac:dyDescent="0.2">
      <c r="A4483" s="2">
        <v>322221</v>
      </c>
      <c r="B4483" s="3" t="s">
        <v>19</v>
      </c>
      <c r="C4483" s="3" t="s">
        <v>20</v>
      </c>
      <c r="D4483" s="3" t="s">
        <v>4041</v>
      </c>
      <c r="E4483" s="3" t="s">
        <v>4354</v>
      </c>
      <c r="F4483" s="3" t="s">
        <v>2533</v>
      </c>
      <c r="G4483" s="3" t="s">
        <v>3969</v>
      </c>
      <c r="H4483" s="3" t="s">
        <v>4766</v>
      </c>
      <c r="I4483" s="4">
        <v>2.1800000000000002</v>
      </c>
    </row>
    <row r="4484" spans="1:9" x14ac:dyDescent="0.2">
      <c r="A4484" s="2">
        <v>322220</v>
      </c>
      <c r="B4484" s="3" t="s">
        <v>19</v>
      </c>
      <c r="C4484" s="3" t="s">
        <v>20</v>
      </c>
      <c r="D4484" s="3" t="s">
        <v>4041</v>
      </c>
      <c r="E4484" s="3" t="s">
        <v>4354</v>
      </c>
      <c r="F4484" s="3" t="s">
        <v>2533</v>
      </c>
      <c r="G4484" s="3" t="s">
        <v>3969</v>
      </c>
      <c r="H4484" s="3" t="s">
        <v>4767</v>
      </c>
      <c r="I4484" s="4">
        <v>2.1800000000000002</v>
      </c>
    </row>
    <row r="4485" spans="1:9" x14ac:dyDescent="0.2">
      <c r="A4485" s="2">
        <v>322213</v>
      </c>
      <c r="B4485" s="3" t="s">
        <v>19</v>
      </c>
      <c r="C4485" s="3" t="s">
        <v>20</v>
      </c>
      <c r="D4485" s="3" t="s">
        <v>4041</v>
      </c>
      <c r="E4485" s="3" t="s">
        <v>4354</v>
      </c>
      <c r="F4485" s="3" t="s">
        <v>2533</v>
      </c>
      <c r="G4485" s="3" t="s">
        <v>3969</v>
      </c>
      <c r="H4485" s="3" t="s">
        <v>4768</v>
      </c>
      <c r="I4485" s="4">
        <v>2.1800000000000002</v>
      </c>
    </row>
    <row r="4486" spans="1:9" x14ac:dyDescent="0.2">
      <c r="A4486" s="2">
        <v>322218</v>
      </c>
      <c r="B4486" s="3" t="s">
        <v>19</v>
      </c>
      <c r="C4486" s="3" t="s">
        <v>20</v>
      </c>
      <c r="D4486" s="3" t="s">
        <v>4041</v>
      </c>
      <c r="E4486" s="3" t="s">
        <v>4354</v>
      </c>
      <c r="F4486" s="3" t="s">
        <v>2533</v>
      </c>
      <c r="G4486" s="3" t="s">
        <v>3969</v>
      </c>
      <c r="H4486" s="3" t="s">
        <v>4769</v>
      </c>
      <c r="I4486" s="4">
        <v>2.1800000000000002</v>
      </c>
    </row>
    <row r="4487" spans="1:9" x14ac:dyDescent="0.2">
      <c r="A4487" s="2">
        <v>322227</v>
      </c>
      <c r="B4487" s="3" t="s">
        <v>19</v>
      </c>
      <c r="C4487" s="3" t="s">
        <v>20</v>
      </c>
      <c r="D4487" s="3" t="s">
        <v>4041</v>
      </c>
      <c r="E4487" s="3" t="s">
        <v>4354</v>
      </c>
      <c r="F4487" s="3" t="s">
        <v>2533</v>
      </c>
      <c r="G4487" s="3" t="s">
        <v>3969</v>
      </c>
      <c r="H4487" s="3" t="s">
        <v>4770</v>
      </c>
      <c r="I4487" s="4">
        <v>3.69</v>
      </c>
    </row>
    <row r="4488" spans="1:9" x14ac:dyDescent="0.2">
      <c r="A4488" s="2">
        <v>422156</v>
      </c>
      <c r="B4488" s="3" t="s">
        <v>19</v>
      </c>
      <c r="C4488" s="3" t="s">
        <v>20</v>
      </c>
      <c r="D4488" s="3" t="s">
        <v>4041</v>
      </c>
      <c r="E4488" s="3" t="s">
        <v>4354</v>
      </c>
      <c r="F4488" s="3" t="s">
        <v>2533</v>
      </c>
      <c r="G4488" s="3" t="s">
        <v>3969</v>
      </c>
      <c r="H4488" s="3" t="s">
        <v>4771</v>
      </c>
      <c r="I4488" s="4">
        <v>1.79</v>
      </c>
    </row>
    <row r="4489" spans="1:9" x14ac:dyDescent="0.2">
      <c r="A4489" s="2">
        <v>422162</v>
      </c>
      <c r="B4489" s="3" t="s">
        <v>19</v>
      </c>
      <c r="C4489" s="3" t="s">
        <v>20</v>
      </c>
      <c r="D4489" s="3" t="s">
        <v>4041</v>
      </c>
      <c r="E4489" s="3" t="s">
        <v>4354</v>
      </c>
      <c r="F4489" s="3" t="s">
        <v>2533</v>
      </c>
      <c r="G4489" s="3" t="s">
        <v>3969</v>
      </c>
      <c r="H4489" s="3" t="s">
        <v>4772</v>
      </c>
      <c r="I4489" s="4">
        <v>1.79</v>
      </c>
    </row>
    <row r="4490" spans="1:9" x14ac:dyDescent="0.2">
      <c r="A4490" s="2">
        <v>322239</v>
      </c>
      <c r="B4490" s="3" t="s">
        <v>19</v>
      </c>
      <c r="C4490" s="3" t="s">
        <v>20</v>
      </c>
      <c r="D4490" s="3" t="s">
        <v>4041</v>
      </c>
      <c r="E4490" s="3" t="s">
        <v>4354</v>
      </c>
      <c r="F4490" s="3" t="s">
        <v>2533</v>
      </c>
      <c r="G4490" s="3" t="s">
        <v>3969</v>
      </c>
      <c r="H4490" s="3" t="s">
        <v>4773</v>
      </c>
      <c r="I4490" s="4">
        <v>4.6399999999999997</v>
      </c>
    </row>
    <row r="4491" spans="1:9" x14ac:dyDescent="0.2">
      <c r="A4491" s="2">
        <v>294300</v>
      </c>
      <c r="B4491" s="3" t="s">
        <v>19</v>
      </c>
      <c r="C4491" s="3" t="s">
        <v>20</v>
      </c>
      <c r="D4491" s="3" t="s">
        <v>4041</v>
      </c>
      <c r="E4491" s="3" t="s">
        <v>4354</v>
      </c>
      <c r="F4491" s="3" t="s">
        <v>1669</v>
      </c>
      <c r="G4491" s="3" t="s">
        <v>4774</v>
      </c>
      <c r="H4491" s="3" t="s">
        <v>4775</v>
      </c>
      <c r="I4491" s="4">
        <v>5.53</v>
      </c>
    </row>
    <row r="4492" spans="1:9" x14ac:dyDescent="0.2">
      <c r="A4492" s="2">
        <v>7155</v>
      </c>
      <c r="B4492" s="3" t="s">
        <v>19</v>
      </c>
      <c r="C4492" s="3" t="s">
        <v>20</v>
      </c>
      <c r="D4492" s="3" t="s">
        <v>4041</v>
      </c>
      <c r="E4492" s="3" t="s">
        <v>4354</v>
      </c>
      <c r="F4492" s="3" t="s">
        <v>1669</v>
      </c>
      <c r="G4492" s="3" t="s">
        <v>4774</v>
      </c>
      <c r="H4492" s="3" t="s">
        <v>4776</v>
      </c>
      <c r="I4492" s="4">
        <v>2.46</v>
      </c>
    </row>
    <row r="4493" spans="1:9" x14ac:dyDescent="0.2">
      <c r="A4493" s="2">
        <v>393748</v>
      </c>
      <c r="B4493" s="3" t="s">
        <v>19</v>
      </c>
      <c r="C4493" s="3" t="s">
        <v>20</v>
      </c>
      <c r="D4493" s="3" t="s">
        <v>4041</v>
      </c>
      <c r="E4493" s="3" t="s">
        <v>4354</v>
      </c>
      <c r="F4493" s="3" t="s">
        <v>1669</v>
      </c>
      <c r="G4493" s="3" t="s">
        <v>4774</v>
      </c>
      <c r="H4493" s="3" t="s">
        <v>4777</v>
      </c>
      <c r="I4493" s="4">
        <v>5.57</v>
      </c>
    </row>
    <row r="4494" spans="1:9" x14ac:dyDescent="0.2">
      <c r="A4494" s="2">
        <v>327541</v>
      </c>
      <c r="B4494" s="3" t="s">
        <v>19</v>
      </c>
      <c r="C4494" s="3" t="s">
        <v>20</v>
      </c>
      <c r="D4494" s="3" t="s">
        <v>4041</v>
      </c>
      <c r="E4494" s="3" t="s">
        <v>4354</v>
      </c>
      <c r="F4494" s="3" t="s">
        <v>1669</v>
      </c>
      <c r="G4494" s="3" t="s">
        <v>4774</v>
      </c>
      <c r="H4494" s="3" t="s">
        <v>4778</v>
      </c>
      <c r="I4494" s="4">
        <v>9.5</v>
      </c>
    </row>
    <row r="4495" spans="1:9" x14ac:dyDescent="0.2">
      <c r="A4495" s="2">
        <v>309575</v>
      </c>
      <c r="B4495" s="3" t="s">
        <v>19</v>
      </c>
      <c r="C4495" s="3" t="s">
        <v>20</v>
      </c>
      <c r="D4495" s="3" t="s">
        <v>4041</v>
      </c>
      <c r="E4495" s="3" t="s">
        <v>4354</v>
      </c>
      <c r="F4495" s="3" t="s">
        <v>1669</v>
      </c>
      <c r="G4495" s="3" t="s">
        <v>4774</v>
      </c>
      <c r="H4495" s="3" t="s">
        <v>4779</v>
      </c>
      <c r="I4495" s="4">
        <v>7.44</v>
      </c>
    </row>
    <row r="4496" spans="1:9" x14ac:dyDescent="0.2">
      <c r="A4496" s="2">
        <v>56283</v>
      </c>
      <c r="B4496" s="3" t="s">
        <v>19</v>
      </c>
      <c r="C4496" s="3" t="s">
        <v>20</v>
      </c>
      <c r="D4496" s="3" t="s">
        <v>4041</v>
      </c>
      <c r="E4496" s="3" t="s">
        <v>4354</v>
      </c>
      <c r="F4496" s="3" t="s">
        <v>1669</v>
      </c>
      <c r="G4496" s="3" t="s">
        <v>4774</v>
      </c>
      <c r="H4496" s="3" t="s">
        <v>4780</v>
      </c>
      <c r="I4496" s="4">
        <v>2.58</v>
      </c>
    </row>
    <row r="4497" spans="1:9" x14ac:dyDescent="0.2">
      <c r="A4497" s="2">
        <v>327168</v>
      </c>
      <c r="B4497" s="3" t="s">
        <v>19</v>
      </c>
      <c r="C4497" s="3" t="s">
        <v>20</v>
      </c>
      <c r="D4497" s="3" t="s">
        <v>4041</v>
      </c>
      <c r="E4497" s="3" t="s">
        <v>4354</v>
      </c>
      <c r="F4497" s="3" t="s">
        <v>1669</v>
      </c>
      <c r="G4497" s="3" t="s">
        <v>4774</v>
      </c>
      <c r="H4497" s="3" t="s">
        <v>4781</v>
      </c>
      <c r="I4497" s="4">
        <v>2.58</v>
      </c>
    </row>
    <row r="4498" spans="1:9" x14ac:dyDescent="0.2">
      <c r="A4498" s="2">
        <v>508201</v>
      </c>
      <c r="B4498" s="3" t="s">
        <v>19</v>
      </c>
      <c r="C4498" s="3" t="s">
        <v>20</v>
      </c>
      <c r="D4498" s="3" t="s">
        <v>4041</v>
      </c>
      <c r="E4498" s="3" t="s">
        <v>4354</v>
      </c>
      <c r="F4498" s="3" t="s">
        <v>1669</v>
      </c>
      <c r="G4498" s="3" t="s">
        <v>4774</v>
      </c>
      <c r="H4498" s="3" t="s">
        <v>4782</v>
      </c>
      <c r="I4498" s="4">
        <v>1.59</v>
      </c>
    </row>
    <row r="4499" spans="1:9" x14ac:dyDescent="0.2">
      <c r="A4499" s="2">
        <v>508203</v>
      </c>
      <c r="B4499" s="3" t="s">
        <v>19</v>
      </c>
      <c r="C4499" s="3" t="s">
        <v>20</v>
      </c>
      <c r="D4499" s="3" t="s">
        <v>4041</v>
      </c>
      <c r="E4499" s="3" t="s">
        <v>4354</v>
      </c>
      <c r="F4499" s="3" t="s">
        <v>1669</v>
      </c>
      <c r="G4499" s="3" t="s">
        <v>4774</v>
      </c>
      <c r="H4499" s="3" t="s">
        <v>4783</v>
      </c>
      <c r="I4499" s="4">
        <v>1.79</v>
      </c>
    </row>
    <row r="4500" spans="1:9" x14ac:dyDescent="0.2">
      <c r="A4500" s="2">
        <v>508208</v>
      </c>
      <c r="B4500" s="3" t="s">
        <v>19</v>
      </c>
      <c r="C4500" s="3" t="s">
        <v>20</v>
      </c>
      <c r="D4500" s="3" t="s">
        <v>4041</v>
      </c>
      <c r="E4500" s="3" t="s">
        <v>4354</v>
      </c>
      <c r="F4500" s="3" t="s">
        <v>1669</v>
      </c>
      <c r="G4500" s="3" t="s">
        <v>4774</v>
      </c>
      <c r="H4500" s="3" t="s">
        <v>4784</v>
      </c>
      <c r="I4500" s="4">
        <v>1.79</v>
      </c>
    </row>
    <row r="4501" spans="1:9" x14ac:dyDescent="0.2">
      <c r="A4501" s="2">
        <v>508211</v>
      </c>
      <c r="B4501" s="3" t="s">
        <v>19</v>
      </c>
      <c r="C4501" s="3" t="s">
        <v>20</v>
      </c>
      <c r="D4501" s="3" t="s">
        <v>4041</v>
      </c>
      <c r="E4501" s="3" t="s">
        <v>4354</v>
      </c>
      <c r="F4501" s="3" t="s">
        <v>1669</v>
      </c>
      <c r="G4501" s="3" t="s">
        <v>4774</v>
      </c>
      <c r="H4501" s="3" t="s">
        <v>4785</v>
      </c>
      <c r="I4501" s="4">
        <v>1.79</v>
      </c>
    </row>
    <row r="4502" spans="1:9" x14ac:dyDescent="0.2">
      <c r="A4502" s="2">
        <v>508241</v>
      </c>
      <c r="B4502" s="3" t="s">
        <v>19</v>
      </c>
      <c r="C4502" s="3" t="s">
        <v>20</v>
      </c>
      <c r="D4502" s="3" t="s">
        <v>4041</v>
      </c>
      <c r="E4502" s="3" t="s">
        <v>4354</v>
      </c>
      <c r="F4502" s="3" t="s">
        <v>1669</v>
      </c>
      <c r="G4502" s="3" t="s">
        <v>4774</v>
      </c>
      <c r="H4502" s="3" t="s">
        <v>4786</v>
      </c>
      <c r="I4502" s="4">
        <v>1.79</v>
      </c>
    </row>
    <row r="4503" spans="1:9" x14ac:dyDescent="0.2">
      <c r="A4503" s="2">
        <v>94843</v>
      </c>
      <c r="B4503" s="3" t="s">
        <v>19</v>
      </c>
      <c r="C4503" s="3" t="s">
        <v>20</v>
      </c>
      <c r="D4503" s="3" t="s">
        <v>4041</v>
      </c>
      <c r="E4503" s="3" t="s">
        <v>4354</v>
      </c>
      <c r="F4503" s="3" t="s">
        <v>1669</v>
      </c>
      <c r="G4503" s="3" t="s">
        <v>4774</v>
      </c>
      <c r="H4503" s="3" t="s">
        <v>4787</v>
      </c>
      <c r="I4503" s="4">
        <v>2.82</v>
      </c>
    </row>
    <row r="4504" spans="1:9" x14ac:dyDescent="0.2">
      <c r="A4504" s="2">
        <v>102015</v>
      </c>
      <c r="B4504" s="3" t="s">
        <v>19</v>
      </c>
      <c r="C4504" s="3" t="s">
        <v>20</v>
      </c>
      <c r="D4504" s="3" t="s">
        <v>4041</v>
      </c>
      <c r="E4504" s="3" t="s">
        <v>4354</v>
      </c>
      <c r="F4504" s="3" t="s">
        <v>1669</v>
      </c>
      <c r="G4504" s="3" t="s">
        <v>4774</v>
      </c>
      <c r="H4504" s="3" t="s">
        <v>4788</v>
      </c>
      <c r="I4504" s="4">
        <v>2.82</v>
      </c>
    </row>
    <row r="4505" spans="1:9" x14ac:dyDescent="0.2">
      <c r="A4505" s="2">
        <v>94844</v>
      </c>
      <c r="B4505" s="3" t="s">
        <v>19</v>
      </c>
      <c r="C4505" s="3" t="s">
        <v>20</v>
      </c>
      <c r="D4505" s="3" t="s">
        <v>4041</v>
      </c>
      <c r="E4505" s="3" t="s">
        <v>4354</v>
      </c>
      <c r="F4505" s="3" t="s">
        <v>1669</v>
      </c>
      <c r="G4505" s="3" t="s">
        <v>4774</v>
      </c>
      <c r="H4505" s="3" t="s">
        <v>4789</v>
      </c>
      <c r="I4505" s="4">
        <v>2.68</v>
      </c>
    </row>
    <row r="4506" spans="1:9" x14ac:dyDescent="0.2">
      <c r="A4506" s="2">
        <v>312446</v>
      </c>
      <c r="B4506" s="3" t="s">
        <v>19</v>
      </c>
      <c r="C4506" s="3" t="s">
        <v>20</v>
      </c>
      <c r="D4506" s="3" t="s">
        <v>4041</v>
      </c>
      <c r="E4506" s="3" t="s">
        <v>4354</v>
      </c>
      <c r="F4506" s="3" t="s">
        <v>1669</v>
      </c>
      <c r="G4506" s="3" t="s">
        <v>4774</v>
      </c>
      <c r="H4506" s="3" t="s">
        <v>4790</v>
      </c>
      <c r="I4506" s="4">
        <v>2.82</v>
      </c>
    </row>
    <row r="4507" spans="1:9" x14ac:dyDescent="0.2">
      <c r="A4507" s="2">
        <v>312780</v>
      </c>
      <c r="B4507" s="3" t="s">
        <v>19</v>
      </c>
      <c r="C4507" s="3" t="s">
        <v>20</v>
      </c>
      <c r="D4507" s="3" t="s">
        <v>4041</v>
      </c>
      <c r="E4507" s="3" t="s">
        <v>4354</v>
      </c>
      <c r="F4507" s="3" t="s">
        <v>1669</v>
      </c>
      <c r="G4507" s="3" t="s">
        <v>4774</v>
      </c>
      <c r="H4507" s="3" t="s">
        <v>4791</v>
      </c>
      <c r="I4507" s="4">
        <v>2.82</v>
      </c>
    </row>
    <row r="4508" spans="1:9" x14ac:dyDescent="0.2">
      <c r="A4508" s="2">
        <v>508206</v>
      </c>
      <c r="B4508" s="3" t="s">
        <v>19</v>
      </c>
      <c r="C4508" s="3" t="s">
        <v>20</v>
      </c>
      <c r="D4508" s="3" t="s">
        <v>4041</v>
      </c>
      <c r="E4508" s="3" t="s">
        <v>4354</v>
      </c>
      <c r="F4508" s="3" t="s">
        <v>1669</v>
      </c>
      <c r="G4508" s="3" t="s">
        <v>4774</v>
      </c>
      <c r="H4508" s="3" t="s">
        <v>4792</v>
      </c>
      <c r="I4508" s="4">
        <v>1.79</v>
      </c>
    </row>
    <row r="4509" spans="1:9" x14ac:dyDescent="0.2">
      <c r="A4509" s="2">
        <v>294312</v>
      </c>
      <c r="B4509" s="3" t="s">
        <v>19</v>
      </c>
      <c r="C4509" s="3" t="s">
        <v>20</v>
      </c>
      <c r="D4509" s="3" t="s">
        <v>4041</v>
      </c>
      <c r="E4509" s="3" t="s">
        <v>4354</v>
      </c>
      <c r="F4509" s="3" t="s">
        <v>1669</v>
      </c>
      <c r="G4509" s="3" t="s">
        <v>4774</v>
      </c>
      <c r="H4509" s="3" t="s">
        <v>4793</v>
      </c>
      <c r="I4509" s="4">
        <v>1.42</v>
      </c>
    </row>
    <row r="4510" spans="1:9" x14ac:dyDescent="0.2">
      <c r="A4510" s="2">
        <v>294303</v>
      </c>
      <c r="B4510" s="3" t="s">
        <v>19</v>
      </c>
      <c r="C4510" s="3" t="s">
        <v>20</v>
      </c>
      <c r="D4510" s="3" t="s">
        <v>4041</v>
      </c>
      <c r="E4510" s="3" t="s">
        <v>4354</v>
      </c>
      <c r="F4510" s="3" t="s">
        <v>1669</v>
      </c>
      <c r="G4510" s="3" t="s">
        <v>4774</v>
      </c>
      <c r="H4510" s="3" t="s">
        <v>4794</v>
      </c>
      <c r="I4510" s="4">
        <v>2.95</v>
      </c>
    </row>
    <row r="4511" spans="1:9" x14ac:dyDescent="0.2">
      <c r="A4511" s="2">
        <v>294301</v>
      </c>
      <c r="B4511" s="3" t="s">
        <v>19</v>
      </c>
      <c r="C4511" s="3" t="s">
        <v>20</v>
      </c>
      <c r="D4511" s="3" t="s">
        <v>4041</v>
      </c>
      <c r="E4511" s="3" t="s">
        <v>4354</v>
      </c>
      <c r="F4511" s="3" t="s">
        <v>1669</v>
      </c>
      <c r="G4511" s="3" t="s">
        <v>4774</v>
      </c>
      <c r="H4511" s="3" t="s">
        <v>4795</v>
      </c>
      <c r="I4511" s="4">
        <v>2.95</v>
      </c>
    </row>
    <row r="4512" spans="1:9" x14ac:dyDescent="0.2">
      <c r="A4512" s="2">
        <v>294298</v>
      </c>
      <c r="B4512" s="3" t="s">
        <v>19</v>
      </c>
      <c r="C4512" s="3" t="s">
        <v>20</v>
      </c>
      <c r="D4512" s="3" t="s">
        <v>4041</v>
      </c>
      <c r="E4512" s="3" t="s">
        <v>4354</v>
      </c>
      <c r="F4512" s="3" t="s">
        <v>1669</v>
      </c>
      <c r="G4512" s="3" t="s">
        <v>4774</v>
      </c>
      <c r="H4512" s="3" t="s">
        <v>4796</v>
      </c>
      <c r="I4512" s="4">
        <v>2.95</v>
      </c>
    </row>
    <row r="4513" spans="1:9" x14ac:dyDescent="0.2">
      <c r="A4513" s="2">
        <v>294307</v>
      </c>
      <c r="B4513" s="3" t="s">
        <v>19</v>
      </c>
      <c r="C4513" s="3" t="s">
        <v>20</v>
      </c>
      <c r="D4513" s="3" t="s">
        <v>4041</v>
      </c>
      <c r="E4513" s="3" t="s">
        <v>4354</v>
      </c>
      <c r="F4513" s="3" t="s">
        <v>1669</v>
      </c>
      <c r="G4513" s="3" t="s">
        <v>4774</v>
      </c>
      <c r="H4513" s="3" t="s">
        <v>4797</v>
      </c>
      <c r="I4513" s="4">
        <v>1.42</v>
      </c>
    </row>
    <row r="4514" spans="1:9" x14ac:dyDescent="0.2">
      <c r="A4514" s="2">
        <v>291606</v>
      </c>
      <c r="B4514" s="3" t="s">
        <v>19</v>
      </c>
      <c r="C4514" s="3" t="s">
        <v>20</v>
      </c>
      <c r="D4514" s="3" t="s">
        <v>4041</v>
      </c>
      <c r="E4514" s="3" t="s">
        <v>4354</v>
      </c>
      <c r="F4514" s="3" t="s">
        <v>1669</v>
      </c>
      <c r="G4514" s="3" t="s">
        <v>4774</v>
      </c>
      <c r="H4514" s="3" t="s">
        <v>4798</v>
      </c>
      <c r="I4514" s="4">
        <v>1.5</v>
      </c>
    </row>
    <row r="4515" spans="1:9" x14ac:dyDescent="0.2">
      <c r="A4515" s="2">
        <v>294318</v>
      </c>
      <c r="B4515" s="3" t="s">
        <v>19</v>
      </c>
      <c r="C4515" s="3" t="s">
        <v>20</v>
      </c>
      <c r="D4515" s="3" t="s">
        <v>4041</v>
      </c>
      <c r="E4515" s="3" t="s">
        <v>4354</v>
      </c>
      <c r="F4515" s="3" t="s">
        <v>1669</v>
      </c>
      <c r="G4515" s="3" t="s">
        <v>4774</v>
      </c>
      <c r="H4515" s="3" t="s">
        <v>4799</v>
      </c>
      <c r="I4515" s="4">
        <v>1.99</v>
      </c>
    </row>
    <row r="4516" spans="1:9" x14ac:dyDescent="0.2">
      <c r="A4516" s="2">
        <v>294314</v>
      </c>
      <c r="B4516" s="3" t="s">
        <v>19</v>
      </c>
      <c r="C4516" s="3" t="s">
        <v>20</v>
      </c>
      <c r="D4516" s="3" t="s">
        <v>4041</v>
      </c>
      <c r="E4516" s="3" t="s">
        <v>4354</v>
      </c>
      <c r="F4516" s="3" t="s">
        <v>1669</v>
      </c>
      <c r="G4516" s="3" t="s">
        <v>4774</v>
      </c>
      <c r="H4516" s="3" t="s">
        <v>4800</v>
      </c>
      <c r="I4516" s="4">
        <v>1.99</v>
      </c>
    </row>
    <row r="4517" spans="1:9" x14ac:dyDescent="0.2">
      <c r="A4517" s="2">
        <v>552494</v>
      </c>
      <c r="B4517" s="3" t="s">
        <v>19</v>
      </c>
      <c r="C4517" s="3" t="s">
        <v>20</v>
      </c>
      <c r="D4517" s="3" t="s">
        <v>4041</v>
      </c>
      <c r="E4517" s="3" t="s">
        <v>4354</v>
      </c>
      <c r="F4517" s="3" t="s">
        <v>1669</v>
      </c>
      <c r="G4517" s="3" t="s">
        <v>4774</v>
      </c>
      <c r="H4517" s="3" t="s">
        <v>4801</v>
      </c>
      <c r="I4517" s="4">
        <v>4.3</v>
      </c>
    </row>
    <row r="4518" spans="1:9" x14ac:dyDescent="0.2">
      <c r="A4518" s="2">
        <v>13520</v>
      </c>
      <c r="B4518" s="3" t="s">
        <v>19</v>
      </c>
      <c r="C4518" s="3" t="s">
        <v>20</v>
      </c>
      <c r="D4518" s="3" t="s">
        <v>4041</v>
      </c>
      <c r="E4518" s="3" t="s">
        <v>4354</v>
      </c>
      <c r="F4518" s="3" t="s">
        <v>1669</v>
      </c>
      <c r="G4518" s="3" t="s">
        <v>4774</v>
      </c>
      <c r="H4518" s="3" t="s">
        <v>4802</v>
      </c>
      <c r="I4518" s="4">
        <v>1.54</v>
      </c>
    </row>
    <row r="4519" spans="1:9" x14ac:dyDescent="0.2">
      <c r="A4519" s="2">
        <v>13535</v>
      </c>
      <c r="B4519" s="3" t="s">
        <v>19</v>
      </c>
      <c r="C4519" s="3" t="s">
        <v>20</v>
      </c>
      <c r="D4519" s="3" t="s">
        <v>4041</v>
      </c>
      <c r="E4519" s="3" t="s">
        <v>4354</v>
      </c>
      <c r="F4519" s="3" t="s">
        <v>1669</v>
      </c>
      <c r="G4519" s="3" t="s">
        <v>4774</v>
      </c>
      <c r="H4519" s="3" t="s">
        <v>4803</v>
      </c>
      <c r="I4519" s="4">
        <v>4.9800000000000004</v>
      </c>
    </row>
    <row r="4520" spans="1:9" x14ac:dyDescent="0.2">
      <c r="A4520" s="2">
        <v>83475</v>
      </c>
      <c r="B4520" s="3" t="s">
        <v>19</v>
      </c>
      <c r="C4520" s="3" t="s">
        <v>20</v>
      </c>
      <c r="D4520" s="3" t="s">
        <v>4041</v>
      </c>
      <c r="E4520" s="3" t="s">
        <v>4354</v>
      </c>
      <c r="F4520" s="3" t="s">
        <v>1669</v>
      </c>
      <c r="G4520" s="3" t="s">
        <v>4774</v>
      </c>
      <c r="H4520" s="3" t="s">
        <v>4804</v>
      </c>
      <c r="I4520" s="4">
        <v>13.6</v>
      </c>
    </row>
    <row r="4521" spans="1:9" x14ac:dyDescent="0.2">
      <c r="A4521" s="2">
        <v>309574</v>
      </c>
      <c r="B4521" s="3" t="s">
        <v>19</v>
      </c>
      <c r="C4521" s="3" t="s">
        <v>20</v>
      </c>
      <c r="D4521" s="3" t="s">
        <v>4041</v>
      </c>
      <c r="E4521" s="3" t="s">
        <v>4354</v>
      </c>
      <c r="F4521" s="3" t="s">
        <v>1669</v>
      </c>
      <c r="G4521" s="3" t="s">
        <v>4774</v>
      </c>
      <c r="H4521" s="3" t="s">
        <v>4805</v>
      </c>
      <c r="I4521" s="4">
        <v>5.82</v>
      </c>
    </row>
    <row r="4522" spans="1:9" x14ac:dyDescent="0.2">
      <c r="A4522" s="2">
        <v>309577</v>
      </c>
      <c r="B4522" s="3" t="s">
        <v>19</v>
      </c>
      <c r="C4522" s="3" t="s">
        <v>20</v>
      </c>
      <c r="D4522" s="3" t="s">
        <v>4041</v>
      </c>
      <c r="E4522" s="3" t="s">
        <v>4354</v>
      </c>
      <c r="F4522" s="3" t="s">
        <v>1669</v>
      </c>
      <c r="G4522" s="3" t="s">
        <v>4774</v>
      </c>
      <c r="H4522" s="3" t="s">
        <v>4806</v>
      </c>
      <c r="I4522" s="4">
        <v>7.26</v>
      </c>
    </row>
    <row r="4523" spans="1:9" x14ac:dyDescent="0.2">
      <c r="A4523" s="2">
        <v>7147</v>
      </c>
      <c r="B4523" s="3" t="s">
        <v>19</v>
      </c>
      <c r="C4523" s="3" t="s">
        <v>20</v>
      </c>
      <c r="D4523" s="3" t="s">
        <v>4041</v>
      </c>
      <c r="E4523" s="3" t="s">
        <v>4354</v>
      </c>
      <c r="F4523" s="3" t="s">
        <v>1669</v>
      </c>
      <c r="G4523" s="3" t="s">
        <v>4807</v>
      </c>
      <c r="H4523" s="3" t="s">
        <v>4808</v>
      </c>
      <c r="I4523" s="4">
        <v>2.31</v>
      </c>
    </row>
    <row r="4524" spans="1:9" x14ac:dyDescent="0.2">
      <c r="A4524" s="2">
        <v>7119</v>
      </c>
      <c r="B4524" s="3" t="s">
        <v>19</v>
      </c>
      <c r="C4524" s="3" t="s">
        <v>20</v>
      </c>
      <c r="D4524" s="3" t="s">
        <v>4041</v>
      </c>
      <c r="E4524" s="3" t="s">
        <v>4354</v>
      </c>
      <c r="F4524" s="3" t="s">
        <v>1669</v>
      </c>
      <c r="G4524" s="3" t="s">
        <v>4807</v>
      </c>
      <c r="H4524" s="3" t="s">
        <v>4809</v>
      </c>
      <c r="I4524" s="4">
        <v>1.57</v>
      </c>
    </row>
    <row r="4525" spans="1:9" x14ac:dyDescent="0.2">
      <c r="A4525" s="2">
        <v>327516</v>
      </c>
      <c r="B4525" s="3" t="s">
        <v>19</v>
      </c>
      <c r="C4525" s="3" t="s">
        <v>20</v>
      </c>
      <c r="D4525" s="3" t="s">
        <v>4041</v>
      </c>
      <c r="E4525" s="3" t="s">
        <v>4354</v>
      </c>
      <c r="F4525" s="3" t="s">
        <v>1669</v>
      </c>
      <c r="G4525" s="3" t="s">
        <v>4807</v>
      </c>
      <c r="H4525" s="3" t="s">
        <v>4810</v>
      </c>
      <c r="I4525" s="4">
        <v>0.7</v>
      </c>
    </row>
    <row r="4526" spans="1:9" x14ac:dyDescent="0.2">
      <c r="A4526" s="2">
        <v>327515</v>
      </c>
      <c r="B4526" s="3" t="s">
        <v>19</v>
      </c>
      <c r="C4526" s="3" t="s">
        <v>20</v>
      </c>
      <c r="D4526" s="3" t="s">
        <v>4041</v>
      </c>
      <c r="E4526" s="3" t="s">
        <v>4354</v>
      </c>
      <c r="F4526" s="3" t="s">
        <v>1669</v>
      </c>
      <c r="G4526" s="3" t="s">
        <v>4807</v>
      </c>
      <c r="H4526" s="3" t="s">
        <v>4811</v>
      </c>
      <c r="I4526" s="4">
        <v>0.7</v>
      </c>
    </row>
    <row r="4527" spans="1:9" x14ac:dyDescent="0.2">
      <c r="A4527" s="2">
        <v>327513</v>
      </c>
      <c r="B4527" s="3" t="s">
        <v>19</v>
      </c>
      <c r="C4527" s="3" t="s">
        <v>20</v>
      </c>
      <c r="D4527" s="3" t="s">
        <v>4041</v>
      </c>
      <c r="E4527" s="3" t="s">
        <v>4354</v>
      </c>
      <c r="F4527" s="3" t="s">
        <v>1669</v>
      </c>
      <c r="G4527" s="3" t="s">
        <v>4807</v>
      </c>
      <c r="H4527" s="3" t="s">
        <v>4812</v>
      </c>
      <c r="I4527" s="4">
        <v>0.7</v>
      </c>
    </row>
    <row r="4528" spans="1:9" x14ac:dyDescent="0.2">
      <c r="A4528" s="2">
        <v>102092</v>
      </c>
      <c r="B4528" s="3" t="s">
        <v>19</v>
      </c>
      <c r="C4528" s="3" t="s">
        <v>20</v>
      </c>
      <c r="D4528" s="3" t="s">
        <v>4041</v>
      </c>
      <c r="E4528" s="3" t="s">
        <v>4354</v>
      </c>
      <c r="F4528" s="3" t="s">
        <v>2649</v>
      </c>
      <c r="G4528" s="3" t="s">
        <v>2650</v>
      </c>
      <c r="H4528" s="3" t="s">
        <v>4813</v>
      </c>
      <c r="I4528" s="4">
        <v>3.79</v>
      </c>
    </row>
    <row r="4529" spans="1:9" x14ac:dyDescent="0.2">
      <c r="A4529" s="2">
        <v>102095</v>
      </c>
      <c r="B4529" s="3" t="s">
        <v>19</v>
      </c>
      <c r="C4529" s="3" t="s">
        <v>20</v>
      </c>
      <c r="D4529" s="3" t="s">
        <v>4041</v>
      </c>
      <c r="E4529" s="3" t="s">
        <v>4354</v>
      </c>
      <c r="F4529" s="3" t="s">
        <v>2649</v>
      </c>
      <c r="G4529" s="3" t="s">
        <v>2650</v>
      </c>
      <c r="H4529" s="3" t="s">
        <v>4814</v>
      </c>
      <c r="I4529" s="4">
        <v>3.79</v>
      </c>
    </row>
    <row r="4530" spans="1:9" x14ac:dyDescent="0.2">
      <c r="A4530" s="2">
        <v>370556</v>
      </c>
      <c r="B4530" s="3" t="s">
        <v>19</v>
      </c>
      <c r="C4530" s="3" t="s">
        <v>20</v>
      </c>
      <c r="D4530" s="3" t="s">
        <v>4041</v>
      </c>
      <c r="E4530" s="3" t="s">
        <v>4354</v>
      </c>
      <c r="F4530" s="3" t="s">
        <v>2649</v>
      </c>
      <c r="G4530" s="3" t="s">
        <v>2650</v>
      </c>
      <c r="H4530" s="3" t="s">
        <v>4815</v>
      </c>
      <c r="I4530" s="4">
        <v>4.59</v>
      </c>
    </row>
    <row r="4531" spans="1:9" x14ac:dyDescent="0.2">
      <c r="A4531" s="2">
        <v>370558</v>
      </c>
      <c r="B4531" s="3" t="s">
        <v>19</v>
      </c>
      <c r="C4531" s="3" t="s">
        <v>20</v>
      </c>
      <c r="D4531" s="3" t="s">
        <v>4041</v>
      </c>
      <c r="E4531" s="3" t="s">
        <v>4354</v>
      </c>
      <c r="F4531" s="3" t="s">
        <v>2649</v>
      </c>
      <c r="G4531" s="3" t="s">
        <v>2650</v>
      </c>
      <c r="H4531" s="3" t="s">
        <v>4816</v>
      </c>
      <c r="I4531" s="4">
        <v>4.53</v>
      </c>
    </row>
    <row r="4532" spans="1:9" x14ac:dyDescent="0.2">
      <c r="A4532" s="2">
        <v>89091</v>
      </c>
      <c r="B4532" s="3" t="s">
        <v>19</v>
      </c>
      <c r="C4532" s="3" t="s">
        <v>20</v>
      </c>
      <c r="D4532" s="3" t="s">
        <v>4041</v>
      </c>
      <c r="E4532" s="3" t="s">
        <v>4354</v>
      </c>
      <c r="F4532" s="3" t="s">
        <v>2649</v>
      </c>
      <c r="G4532" s="3" t="s">
        <v>2650</v>
      </c>
      <c r="H4532" s="3" t="s">
        <v>4817</v>
      </c>
      <c r="I4532" s="4">
        <v>12.95</v>
      </c>
    </row>
    <row r="4533" spans="1:9" x14ac:dyDescent="0.2">
      <c r="A4533" s="2">
        <v>89094</v>
      </c>
      <c r="B4533" s="3" t="s">
        <v>19</v>
      </c>
      <c r="C4533" s="3" t="s">
        <v>20</v>
      </c>
      <c r="D4533" s="3" t="s">
        <v>4041</v>
      </c>
      <c r="E4533" s="3" t="s">
        <v>4354</v>
      </c>
      <c r="F4533" s="3" t="s">
        <v>2649</v>
      </c>
      <c r="G4533" s="3" t="s">
        <v>2650</v>
      </c>
      <c r="H4533" s="3" t="s">
        <v>4818</v>
      </c>
      <c r="I4533" s="4">
        <v>12.91</v>
      </c>
    </row>
    <row r="4534" spans="1:9" x14ac:dyDescent="0.2">
      <c r="A4534" s="2">
        <v>89088</v>
      </c>
      <c r="B4534" s="3" t="s">
        <v>19</v>
      </c>
      <c r="C4534" s="3" t="s">
        <v>20</v>
      </c>
      <c r="D4534" s="3" t="s">
        <v>4041</v>
      </c>
      <c r="E4534" s="3" t="s">
        <v>4354</v>
      </c>
      <c r="F4534" s="3" t="s">
        <v>2649</v>
      </c>
      <c r="G4534" s="3" t="s">
        <v>2650</v>
      </c>
      <c r="H4534" s="3" t="s">
        <v>4819</v>
      </c>
      <c r="I4534" s="4">
        <v>14.7</v>
      </c>
    </row>
    <row r="4535" spans="1:9" x14ac:dyDescent="0.2">
      <c r="A4535" s="2">
        <v>162407</v>
      </c>
      <c r="B4535" s="3" t="s">
        <v>19</v>
      </c>
      <c r="C4535" s="3" t="s">
        <v>20</v>
      </c>
      <c r="D4535" s="3" t="s">
        <v>4041</v>
      </c>
      <c r="E4535" s="3" t="s">
        <v>4354</v>
      </c>
      <c r="F4535" s="3" t="s">
        <v>2649</v>
      </c>
      <c r="G4535" s="3" t="s">
        <v>2650</v>
      </c>
      <c r="H4535" s="3" t="s">
        <v>4820</v>
      </c>
      <c r="I4535" s="4">
        <v>1.86</v>
      </c>
    </row>
    <row r="4536" spans="1:9" x14ac:dyDescent="0.2">
      <c r="A4536" s="2">
        <v>89071</v>
      </c>
      <c r="B4536" s="3" t="s">
        <v>19</v>
      </c>
      <c r="C4536" s="3" t="s">
        <v>20</v>
      </c>
      <c r="D4536" s="3" t="s">
        <v>4041</v>
      </c>
      <c r="E4536" s="3" t="s">
        <v>4354</v>
      </c>
      <c r="F4536" s="3" t="s">
        <v>2649</v>
      </c>
      <c r="G4536" s="3" t="s">
        <v>2650</v>
      </c>
      <c r="H4536" s="3" t="s">
        <v>4821</v>
      </c>
      <c r="I4536" s="4">
        <v>2.17</v>
      </c>
    </row>
    <row r="4537" spans="1:9" x14ac:dyDescent="0.2">
      <c r="A4537" s="2">
        <v>102074</v>
      </c>
      <c r="B4537" s="3" t="s">
        <v>19</v>
      </c>
      <c r="C4537" s="3" t="s">
        <v>20</v>
      </c>
      <c r="D4537" s="3" t="s">
        <v>4041</v>
      </c>
      <c r="E4537" s="3" t="s">
        <v>4354</v>
      </c>
      <c r="F4537" s="3" t="s">
        <v>2649</v>
      </c>
      <c r="G4537" s="3" t="s">
        <v>2650</v>
      </c>
      <c r="H4537" s="3" t="s">
        <v>4822</v>
      </c>
      <c r="I4537" s="4">
        <v>2.17</v>
      </c>
    </row>
    <row r="4538" spans="1:9" x14ac:dyDescent="0.2">
      <c r="A4538" s="2">
        <v>162360</v>
      </c>
      <c r="B4538" s="3" t="s">
        <v>19</v>
      </c>
      <c r="C4538" s="3" t="s">
        <v>20</v>
      </c>
      <c r="D4538" s="3" t="s">
        <v>4041</v>
      </c>
      <c r="E4538" s="3" t="s">
        <v>4354</v>
      </c>
      <c r="F4538" s="3" t="s">
        <v>2649</v>
      </c>
      <c r="G4538" s="3" t="s">
        <v>2650</v>
      </c>
      <c r="H4538" s="3" t="s">
        <v>4823</v>
      </c>
      <c r="I4538" s="4">
        <v>1.47</v>
      </c>
    </row>
    <row r="4539" spans="1:9" x14ac:dyDescent="0.2">
      <c r="A4539" s="2">
        <v>427783</v>
      </c>
      <c r="B4539" s="3" t="s">
        <v>19</v>
      </c>
      <c r="C4539" s="3" t="s">
        <v>20</v>
      </c>
      <c r="D4539" s="3" t="s">
        <v>4041</v>
      </c>
      <c r="E4539" s="3" t="s">
        <v>4354</v>
      </c>
      <c r="F4539" s="3" t="s">
        <v>2649</v>
      </c>
      <c r="G4539" s="3" t="s">
        <v>2650</v>
      </c>
      <c r="H4539" s="3" t="s">
        <v>4824</v>
      </c>
      <c r="I4539" s="4">
        <v>7.8</v>
      </c>
    </row>
    <row r="4540" spans="1:9" x14ac:dyDescent="0.2">
      <c r="A4540" s="2">
        <v>523679</v>
      </c>
      <c r="B4540" s="3" t="s">
        <v>19</v>
      </c>
      <c r="C4540" s="3" t="s">
        <v>20</v>
      </c>
      <c r="D4540" s="3" t="s">
        <v>4041</v>
      </c>
      <c r="E4540" s="3" t="s">
        <v>4354</v>
      </c>
      <c r="F4540" s="3" t="s">
        <v>2649</v>
      </c>
      <c r="G4540" s="3" t="s">
        <v>2650</v>
      </c>
      <c r="H4540" s="3" t="s">
        <v>4825</v>
      </c>
      <c r="I4540" s="4">
        <v>1.63</v>
      </c>
    </row>
    <row r="4541" spans="1:9" x14ac:dyDescent="0.2">
      <c r="A4541" s="2">
        <v>525884</v>
      </c>
      <c r="B4541" s="3" t="s">
        <v>19</v>
      </c>
      <c r="C4541" s="3" t="s">
        <v>20</v>
      </c>
      <c r="D4541" s="3" t="s">
        <v>4041</v>
      </c>
      <c r="E4541" s="3" t="s">
        <v>4354</v>
      </c>
      <c r="F4541" s="3" t="s">
        <v>2649</v>
      </c>
      <c r="G4541" s="3" t="s">
        <v>2650</v>
      </c>
      <c r="H4541" s="3" t="s">
        <v>4826</v>
      </c>
      <c r="I4541" s="4">
        <v>2.06</v>
      </c>
    </row>
    <row r="4542" spans="1:9" x14ac:dyDescent="0.2">
      <c r="A4542" s="2">
        <v>484440</v>
      </c>
      <c r="B4542" s="3" t="s">
        <v>19</v>
      </c>
      <c r="C4542" s="3" t="s">
        <v>20</v>
      </c>
      <c r="D4542" s="3" t="s">
        <v>4041</v>
      </c>
      <c r="E4542" s="3" t="s">
        <v>4354</v>
      </c>
      <c r="F4542" s="3" t="s">
        <v>2649</v>
      </c>
      <c r="G4542" s="3" t="s">
        <v>2650</v>
      </c>
      <c r="H4542" s="3" t="s">
        <v>4827</v>
      </c>
      <c r="I4542" s="4">
        <v>0.89</v>
      </c>
    </row>
    <row r="4543" spans="1:9" x14ac:dyDescent="0.2">
      <c r="A4543" s="2">
        <v>484441</v>
      </c>
      <c r="B4543" s="3" t="s">
        <v>19</v>
      </c>
      <c r="C4543" s="3" t="s">
        <v>20</v>
      </c>
      <c r="D4543" s="3" t="s">
        <v>4041</v>
      </c>
      <c r="E4543" s="3" t="s">
        <v>4354</v>
      </c>
      <c r="F4543" s="3" t="s">
        <v>2649</v>
      </c>
      <c r="G4543" s="3" t="s">
        <v>2650</v>
      </c>
      <c r="H4543" s="3" t="s">
        <v>4828</v>
      </c>
      <c r="I4543" s="4">
        <v>1.48</v>
      </c>
    </row>
    <row r="4544" spans="1:9" x14ac:dyDescent="0.2">
      <c r="A4544" s="2">
        <v>484442</v>
      </c>
      <c r="B4544" s="3" t="s">
        <v>19</v>
      </c>
      <c r="C4544" s="3" t="s">
        <v>20</v>
      </c>
      <c r="D4544" s="3" t="s">
        <v>4041</v>
      </c>
      <c r="E4544" s="3" t="s">
        <v>4354</v>
      </c>
      <c r="F4544" s="3" t="s">
        <v>2649</v>
      </c>
      <c r="G4544" s="3" t="s">
        <v>2650</v>
      </c>
      <c r="H4544" s="3" t="s">
        <v>4829</v>
      </c>
      <c r="I4544" s="4">
        <v>3.29</v>
      </c>
    </row>
    <row r="4545" spans="1:9" x14ac:dyDescent="0.2">
      <c r="A4545" s="2">
        <v>484444</v>
      </c>
      <c r="B4545" s="3" t="s">
        <v>19</v>
      </c>
      <c r="C4545" s="3" t="s">
        <v>20</v>
      </c>
      <c r="D4545" s="3" t="s">
        <v>4041</v>
      </c>
      <c r="E4545" s="3" t="s">
        <v>4354</v>
      </c>
      <c r="F4545" s="3" t="s">
        <v>2649</v>
      </c>
      <c r="G4545" s="3" t="s">
        <v>2650</v>
      </c>
      <c r="H4545" s="3" t="s">
        <v>4830</v>
      </c>
      <c r="I4545" s="4">
        <v>2.0299999999999998</v>
      </c>
    </row>
    <row r="4546" spans="1:9" x14ac:dyDescent="0.2">
      <c r="A4546" s="2">
        <v>484445</v>
      </c>
      <c r="B4546" s="3" t="s">
        <v>19</v>
      </c>
      <c r="C4546" s="3" t="s">
        <v>20</v>
      </c>
      <c r="D4546" s="3" t="s">
        <v>4041</v>
      </c>
      <c r="E4546" s="3" t="s">
        <v>4354</v>
      </c>
      <c r="F4546" s="3" t="s">
        <v>2649</v>
      </c>
      <c r="G4546" s="3" t="s">
        <v>2650</v>
      </c>
      <c r="H4546" s="3" t="s">
        <v>4831</v>
      </c>
      <c r="I4546" s="4">
        <v>4.07</v>
      </c>
    </row>
    <row r="4547" spans="1:9" x14ac:dyDescent="0.2">
      <c r="A4547" s="2">
        <v>102104</v>
      </c>
      <c r="B4547" s="3" t="s">
        <v>19</v>
      </c>
      <c r="C4547" s="3" t="s">
        <v>20</v>
      </c>
      <c r="D4547" s="3" t="s">
        <v>4041</v>
      </c>
      <c r="E4547" s="3" t="s">
        <v>4354</v>
      </c>
      <c r="F4547" s="3" t="s">
        <v>2649</v>
      </c>
      <c r="G4547" s="3" t="s">
        <v>2650</v>
      </c>
      <c r="H4547" s="3" t="s">
        <v>4832</v>
      </c>
      <c r="I4547" s="4">
        <v>4.03</v>
      </c>
    </row>
    <row r="4548" spans="1:9" x14ac:dyDescent="0.2">
      <c r="A4548" s="2">
        <v>28082</v>
      </c>
      <c r="B4548" s="3" t="s">
        <v>19</v>
      </c>
      <c r="C4548" s="3" t="s">
        <v>20</v>
      </c>
      <c r="D4548" s="3" t="s">
        <v>4041</v>
      </c>
      <c r="E4548" s="3" t="s">
        <v>4354</v>
      </c>
      <c r="F4548" s="3" t="s">
        <v>4272</v>
      </c>
      <c r="G4548" s="3" t="s">
        <v>4273</v>
      </c>
      <c r="H4548" s="3" t="s">
        <v>4833</v>
      </c>
      <c r="I4548" s="4">
        <v>1.74</v>
      </c>
    </row>
    <row r="4549" spans="1:9" x14ac:dyDescent="0.2">
      <c r="A4549" s="2">
        <v>28925</v>
      </c>
      <c r="B4549" s="3" t="s">
        <v>19</v>
      </c>
      <c r="C4549" s="3" t="s">
        <v>20</v>
      </c>
      <c r="D4549" s="3" t="s">
        <v>4041</v>
      </c>
      <c r="E4549" s="3" t="s">
        <v>4354</v>
      </c>
      <c r="F4549" s="3" t="s">
        <v>4272</v>
      </c>
      <c r="G4549" s="3" t="s">
        <v>4273</v>
      </c>
      <c r="H4549" s="3" t="s">
        <v>4834</v>
      </c>
      <c r="I4549" s="4">
        <v>3.34</v>
      </c>
    </row>
    <row r="4550" spans="1:9" x14ac:dyDescent="0.2">
      <c r="A4550" s="2">
        <v>28931</v>
      </c>
      <c r="B4550" s="3" t="s">
        <v>19</v>
      </c>
      <c r="C4550" s="3" t="s">
        <v>20</v>
      </c>
      <c r="D4550" s="3" t="s">
        <v>4041</v>
      </c>
      <c r="E4550" s="3" t="s">
        <v>4354</v>
      </c>
      <c r="F4550" s="3" t="s">
        <v>4272</v>
      </c>
      <c r="G4550" s="3" t="s">
        <v>4273</v>
      </c>
      <c r="H4550" s="3" t="s">
        <v>4835</v>
      </c>
      <c r="I4550" s="4">
        <v>2.9</v>
      </c>
    </row>
    <row r="4551" spans="1:9" x14ac:dyDescent="0.2">
      <c r="A4551" s="2">
        <v>76405</v>
      </c>
      <c r="B4551" s="3" t="s">
        <v>19</v>
      </c>
      <c r="C4551" s="3" t="s">
        <v>20</v>
      </c>
      <c r="D4551" s="3" t="s">
        <v>4041</v>
      </c>
      <c r="E4551" s="3" t="s">
        <v>4354</v>
      </c>
      <c r="F4551" s="3" t="s">
        <v>4272</v>
      </c>
      <c r="G4551" s="3" t="s">
        <v>4273</v>
      </c>
      <c r="H4551" s="3" t="s">
        <v>4836</v>
      </c>
      <c r="I4551" s="4">
        <v>1.23</v>
      </c>
    </row>
    <row r="4552" spans="1:9" x14ac:dyDescent="0.2">
      <c r="A4552" s="2">
        <v>80141</v>
      </c>
      <c r="B4552" s="3" t="s">
        <v>19</v>
      </c>
      <c r="C4552" s="3" t="s">
        <v>20</v>
      </c>
      <c r="D4552" s="3" t="s">
        <v>4041</v>
      </c>
      <c r="E4552" s="3" t="s">
        <v>4354</v>
      </c>
      <c r="F4552" s="3" t="s">
        <v>4272</v>
      </c>
      <c r="G4552" s="3" t="s">
        <v>4273</v>
      </c>
      <c r="H4552" s="3" t="s">
        <v>4837</v>
      </c>
      <c r="I4552" s="4">
        <v>1.58</v>
      </c>
    </row>
    <row r="4553" spans="1:9" x14ac:dyDescent="0.2">
      <c r="A4553" s="2">
        <v>28105</v>
      </c>
      <c r="B4553" s="3" t="s">
        <v>19</v>
      </c>
      <c r="C4553" s="3" t="s">
        <v>20</v>
      </c>
      <c r="D4553" s="3" t="s">
        <v>4041</v>
      </c>
      <c r="E4553" s="3" t="s">
        <v>4354</v>
      </c>
      <c r="F4553" s="3" t="s">
        <v>4272</v>
      </c>
      <c r="G4553" s="3" t="s">
        <v>4273</v>
      </c>
      <c r="H4553" s="3" t="s">
        <v>4838</v>
      </c>
      <c r="I4553" s="4">
        <v>3.89</v>
      </c>
    </row>
    <row r="4554" spans="1:9" x14ac:dyDescent="0.2">
      <c r="A4554" s="2">
        <v>28929</v>
      </c>
      <c r="B4554" s="3" t="s">
        <v>19</v>
      </c>
      <c r="C4554" s="3" t="s">
        <v>20</v>
      </c>
      <c r="D4554" s="3" t="s">
        <v>4041</v>
      </c>
      <c r="E4554" s="3" t="s">
        <v>4354</v>
      </c>
      <c r="F4554" s="3" t="s">
        <v>4272</v>
      </c>
      <c r="G4554" s="3" t="s">
        <v>4273</v>
      </c>
      <c r="H4554" s="3" t="s">
        <v>4839</v>
      </c>
      <c r="I4554" s="4">
        <v>3.89</v>
      </c>
    </row>
    <row r="4555" spans="1:9" x14ac:dyDescent="0.2">
      <c r="A4555" s="2">
        <v>606479</v>
      </c>
      <c r="B4555" s="3" t="s">
        <v>19</v>
      </c>
      <c r="C4555" s="3" t="s">
        <v>20</v>
      </c>
      <c r="D4555" s="3" t="s">
        <v>4041</v>
      </c>
      <c r="E4555" s="3" t="s">
        <v>4354</v>
      </c>
      <c r="F4555" s="3" t="s">
        <v>4840</v>
      </c>
      <c r="G4555" s="3" t="s">
        <v>4774</v>
      </c>
      <c r="H4555" s="3" t="s">
        <v>4809</v>
      </c>
      <c r="I4555" s="4">
        <v>1.72</v>
      </c>
    </row>
    <row r="4556" spans="1:9" x14ac:dyDescent="0.2">
      <c r="A4556" s="2">
        <v>606500</v>
      </c>
      <c r="B4556" s="3" t="s">
        <v>19</v>
      </c>
      <c r="C4556" s="3" t="s">
        <v>20</v>
      </c>
      <c r="D4556" s="3" t="s">
        <v>4041</v>
      </c>
      <c r="E4556" s="3" t="s">
        <v>4354</v>
      </c>
      <c r="F4556" s="3" t="s">
        <v>4840</v>
      </c>
      <c r="G4556" s="3" t="s">
        <v>4807</v>
      </c>
      <c r="H4556" s="3" t="s">
        <v>4841</v>
      </c>
      <c r="I4556" s="4">
        <v>4.7</v>
      </c>
    </row>
    <row r="4557" spans="1:9" x14ac:dyDescent="0.2">
      <c r="A4557" s="2">
        <v>567419</v>
      </c>
      <c r="B4557" s="3" t="s">
        <v>19</v>
      </c>
      <c r="C4557" s="3" t="s">
        <v>20</v>
      </c>
      <c r="D4557" s="3" t="s">
        <v>4041</v>
      </c>
      <c r="E4557" s="3" t="s">
        <v>4354</v>
      </c>
      <c r="F4557" s="3" t="s">
        <v>4842</v>
      </c>
      <c r="G4557" s="3" t="s">
        <v>4843</v>
      </c>
      <c r="H4557" s="3" t="s">
        <v>4844</v>
      </c>
      <c r="I4557" s="4">
        <v>3.08</v>
      </c>
    </row>
    <row r="4558" spans="1:9" x14ac:dyDescent="0.2">
      <c r="A4558" s="2">
        <v>481429</v>
      </c>
      <c r="B4558" s="3" t="s">
        <v>19</v>
      </c>
      <c r="C4558" s="3" t="s">
        <v>20</v>
      </c>
      <c r="D4558" s="3" t="s">
        <v>4041</v>
      </c>
      <c r="E4558" s="3" t="s">
        <v>4354</v>
      </c>
      <c r="F4558" s="3" t="s">
        <v>4845</v>
      </c>
      <c r="G4558" s="3" t="s">
        <v>4846</v>
      </c>
      <c r="H4558" s="3" t="s">
        <v>4847</v>
      </c>
      <c r="I4558" s="4">
        <v>4.91</v>
      </c>
    </row>
    <row r="4559" spans="1:9" x14ac:dyDescent="0.2">
      <c r="A4559" s="2">
        <v>481455</v>
      </c>
      <c r="B4559" s="3" t="s">
        <v>19</v>
      </c>
      <c r="C4559" s="3" t="s">
        <v>20</v>
      </c>
      <c r="D4559" s="3" t="s">
        <v>4041</v>
      </c>
      <c r="E4559" s="3" t="s">
        <v>4354</v>
      </c>
      <c r="F4559" s="3" t="s">
        <v>4845</v>
      </c>
      <c r="G4559" s="3" t="s">
        <v>4846</v>
      </c>
      <c r="H4559" s="3" t="s">
        <v>4848</v>
      </c>
      <c r="I4559" s="4">
        <v>7.92</v>
      </c>
    </row>
    <row r="4560" spans="1:9" x14ac:dyDescent="0.2">
      <c r="A4560" s="2">
        <v>481472</v>
      </c>
      <c r="B4560" s="3" t="s">
        <v>19</v>
      </c>
      <c r="C4560" s="3" t="s">
        <v>20</v>
      </c>
      <c r="D4560" s="3" t="s">
        <v>4041</v>
      </c>
      <c r="E4560" s="3" t="s">
        <v>4354</v>
      </c>
      <c r="F4560" s="3" t="s">
        <v>4845</v>
      </c>
      <c r="G4560" s="3" t="s">
        <v>4846</v>
      </c>
      <c r="H4560" s="3" t="s">
        <v>4849</v>
      </c>
      <c r="I4560" s="4">
        <v>5.55</v>
      </c>
    </row>
    <row r="4561" spans="1:9" x14ac:dyDescent="0.2">
      <c r="A4561" s="2">
        <v>538587</v>
      </c>
      <c r="B4561" s="3" t="s">
        <v>19</v>
      </c>
      <c r="C4561" s="3" t="s">
        <v>20</v>
      </c>
      <c r="D4561" s="3" t="s">
        <v>4041</v>
      </c>
      <c r="E4561" s="3" t="s">
        <v>4354</v>
      </c>
      <c r="F4561" s="3" t="s">
        <v>4845</v>
      </c>
      <c r="G4561" s="3" t="s">
        <v>4440</v>
      </c>
      <c r="H4561" s="3" t="s">
        <v>4850</v>
      </c>
      <c r="I4561" s="4">
        <v>15.69</v>
      </c>
    </row>
    <row r="4562" spans="1:9" x14ac:dyDescent="0.2">
      <c r="A4562" s="2">
        <v>339126</v>
      </c>
      <c r="B4562" s="3" t="s">
        <v>19</v>
      </c>
      <c r="C4562" s="3" t="s">
        <v>20</v>
      </c>
      <c r="D4562" s="3" t="s">
        <v>4041</v>
      </c>
      <c r="E4562" s="3" t="s">
        <v>4354</v>
      </c>
      <c r="F4562" s="3" t="s">
        <v>4845</v>
      </c>
      <c r="G4562" s="3" t="s">
        <v>4851</v>
      </c>
      <c r="H4562" s="3" t="s">
        <v>4852</v>
      </c>
      <c r="I4562" s="4">
        <v>35.35</v>
      </c>
    </row>
    <row r="4563" spans="1:9" x14ac:dyDescent="0.2">
      <c r="A4563" s="2">
        <v>378964</v>
      </c>
      <c r="B4563" s="3" t="s">
        <v>19</v>
      </c>
      <c r="C4563" s="3" t="s">
        <v>20</v>
      </c>
      <c r="D4563" s="3" t="s">
        <v>4041</v>
      </c>
      <c r="E4563" s="3" t="s">
        <v>4354</v>
      </c>
      <c r="F4563" s="3" t="s">
        <v>4342</v>
      </c>
      <c r="G4563" s="3" t="s">
        <v>4853</v>
      </c>
      <c r="H4563" s="3" t="s">
        <v>4854</v>
      </c>
      <c r="I4563" s="4">
        <v>11.21</v>
      </c>
    </row>
    <row r="4564" spans="1:9" x14ac:dyDescent="0.2">
      <c r="A4564" s="2">
        <v>378969</v>
      </c>
      <c r="B4564" s="3" t="s">
        <v>19</v>
      </c>
      <c r="C4564" s="3" t="s">
        <v>20</v>
      </c>
      <c r="D4564" s="3" t="s">
        <v>4041</v>
      </c>
      <c r="E4564" s="3" t="s">
        <v>4354</v>
      </c>
      <c r="F4564" s="3" t="s">
        <v>4342</v>
      </c>
      <c r="G4564" s="3" t="s">
        <v>4853</v>
      </c>
      <c r="H4564" s="3" t="s">
        <v>4855</v>
      </c>
      <c r="I4564" s="4">
        <v>9.61</v>
      </c>
    </row>
    <row r="4565" spans="1:9" x14ac:dyDescent="0.2">
      <c r="A4565" s="2">
        <v>378971</v>
      </c>
      <c r="B4565" s="3" t="s">
        <v>19</v>
      </c>
      <c r="C4565" s="3" t="s">
        <v>20</v>
      </c>
      <c r="D4565" s="3" t="s">
        <v>4041</v>
      </c>
      <c r="E4565" s="3" t="s">
        <v>4354</v>
      </c>
      <c r="F4565" s="3" t="s">
        <v>4342</v>
      </c>
      <c r="G4565" s="3" t="s">
        <v>4853</v>
      </c>
      <c r="H4565" s="3" t="s">
        <v>4856</v>
      </c>
      <c r="I4565" s="4">
        <v>8.2100000000000009</v>
      </c>
    </row>
    <row r="4566" spans="1:9" x14ac:dyDescent="0.2">
      <c r="A4566" s="2">
        <v>378972</v>
      </c>
      <c r="B4566" s="3" t="s">
        <v>19</v>
      </c>
      <c r="C4566" s="3" t="s">
        <v>20</v>
      </c>
      <c r="D4566" s="3" t="s">
        <v>4041</v>
      </c>
      <c r="E4566" s="3" t="s">
        <v>4354</v>
      </c>
      <c r="F4566" s="3" t="s">
        <v>4342</v>
      </c>
      <c r="G4566" s="3" t="s">
        <v>4853</v>
      </c>
      <c r="H4566" s="3" t="s">
        <v>4857</v>
      </c>
      <c r="I4566" s="4">
        <v>9.19</v>
      </c>
    </row>
    <row r="4567" spans="1:9" x14ac:dyDescent="0.2">
      <c r="A4567" s="2">
        <v>378981</v>
      </c>
      <c r="B4567" s="3" t="s">
        <v>19</v>
      </c>
      <c r="C4567" s="3" t="s">
        <v>20</v>
      </c>
      <c r="D4567" s="3" t="s">
        <v>4041</v>
      </c>
      <c r="E4567" s="3" t="s">
        <v>4354</v>
      </c>
      <c r="F4567" s="3" t="s">
        <v>4342</v>
      </c>
      <c r="G4567" s="3" t="s">
        <v>4853</v>
      </c>
      <c r="H4567" s="3" t="s">
        <v>4858</v>
      </c>
      <c r="I4567" s="4">
        <v>8.2100000000000009</v>
      </c>
    </row>
    <row r="4568" spans="1:9" x14ac:dyDescent="0.2">
      <c r="A4568" s="2">
        <v>378986</v>
      </c>
      <c r="B4568" s="3" t="s">
        <v>19</v>
      </c>
      <c r="C4568" s="3" t="s">
        <v>20</v>
      </c>
      <c r="D4568" s="3" t="s">
        <v>4041</v>
      </c>
      <c r="E4568" s="3" t="s">
        <v>4354</v>
      </c>
      <c r="F4568" s="3" t="s">
        <v>4342</v>
      </c>
      <c r="G4568" s="3" t="s">
        <v>4853</v>
      </c>
      <c r="H4568" s="3" t="s">
        <v>4859</v>
      </c>
      <c r="I4568" s="4">
        <v>8.2100000000000009</v>
      </c>
    </row>
    <row r="4569" spans="1:9" x14ac:dyDescent="0.2">
      <c r="A4569" s="2">
        <v>378991</v>
      </c>
      <c r="B4569" s="3" t="s">
        <v>19</v>
      </c>
      <c r="C4569" s="3" t="s">
        <v>20</v>
      </c>
      <c r="D4569" s="3" t="s">
        <v>4041</v>
      </c>
      <c r="E4569" s="3" t="s">
        <v>4354</v>
      </c>
      <c r="F4569" s="3" t="s">
        <v>4342</v>
      </c>
      <c r="G4569" s="3" t="s">
        <v>4853</v>
      </c>
      <c r="H4569" s="3" t="s">
        <v>4860</v>
      </c>
      <c r="I4569" s="4">
        <v>9.19</v>
      </c>
    </row>
    <row r="4570" spans="1:9" x14ac:dyDescent="0.2">
      <c r="A4570" s="2">
        <v>456213</v>
      </c>
      <c r="B4570" s="3" t="s">
        <v>19</v>
      </c>
      <c r="C4570" s="3" t="s">
        <v>20</v>
      </c>
      <c r="D4570" s="3" t="s">
        <v>4041</v>
      </c>
      <c r="E4570" s="3" t="s">
        <v>4354</v>
      </c>
      <c r="F4570" s="3" t="s">
        <v>4342</v>
      </c>
      <c r="G4570" s="3" t="s">
        <v>4853</v>
      </c>
      <c r="H4570" s="3" t="s">
        <v>4861</v>
      </c>
      <c r="I4570" s="4">
        <v>9.61</v>
      </c>
    </row>
    <row r="4571" spans="1:9" x14ac:dyDescent="0.2">
      <c r="A4571" s="2">
        <v>456220</v>
      </c>
      <c r="B4571" s="3" t="s">
        <v>19</v>
      </c>
      <c r="C4571" s="3" t="s">
        <v>20</v>
      </c>
      <c r="D4571" s="3" t="s">
        <v>4041</v>
      </c>
      <c r="E4571" s="3" t="s">
        <v>4354</v>
      </c>
      <c r="F4571" s="3" t="s">
        <v>4342</v>
      </c>
      <c r="G4571" s="3" t="s">
        <v>4853</v>
      </c>
      <c r="H4571" s="3" t="s">
        <v>4862</v>
      </c>
      <c r="I4571" s="4">
        <v>7.91</v>
      </c>
    </row>
    <row r="4572" spans="1:9" x14ac:dyDescent="0.2">
      <c r="A4572" s="2">
        <v>28523</v>
      </c>
      <c r="B4572" s="3" t="s">
        <v>19</v>
      </c>
      <c r="C4572" s="3" t="s">
        <v>20</v>
      </c>
      <c r="D4572" s="3" t="s">
        <v>4041</v>
      </c>
      <c r="E4572" s="3" t="s">
        <v>4354</v>
      </c>
      <c r="F4572" s="3" t="s">
        <v>4342</v>
      </c>
      <c r="G4572" s="3" t="s">
        <v>4853</v>
      </c>
      <c r="H4572" s="3" t="s">
        <v>4863</v>
      </c>
      <c r="I4572" s="4">
        <v>6.54</v>
      </c>
    </row>
    <row r="4573" spans="1:9" x14ac:dyDescent="0.2">
      <c r="A4573" s="2">
        <v>45417</v>
      </c>
      <c r="B4573" s="3" t="s">
        <v>19</v>
      </c>
      <c r="C4573" s="3" t="s">
        <v>20</v>
      </c>
      <c r="D4573" s="3" t="s">
        <v>4041</v>
      </c>
      <c r="E4573" s="3" t="s">
        <v>4354</v>
      </c>
      <c r="F4573" s="3" t="s">
        <v>4342</v>
      </c>
      <c r="G4573" s="3" t="s">
        <v>4853</v>
      </c>
      <c r="H4573" s="3" t="s">
        <v>4864</v>
      </c>
      <c r="I4573" s="4">
        <v>6.54</v>
      </c>
    </row>
    <row r="4574" spans="1:9" x14ac:dyDescent="0.2">
      <c r="A4574" s="2">
        <v>378996</v>
      </c>
      <c r="B4574" s="3" t="s">
        <v>19</v>
      </c>
      <c r="C4574" s="3" t="s">
        <v>20</v>
      </c>
      <c r="D4574" s="3" t="s">
        <v>4041</v>
      </c>
      <c r="E4574" s="3" t="s">
        <v>4354</v>
      </c>
      <c r="F4574" s="3" t="s">
        <v>4342</v>
      </c>
      <c r="G4574" s="3" t="s">
        <v>4853</v>
      </c>
      <c r="H4574" s="3" t="s">
        <v>4865</v>
      </c>
      <c r="I4574" s="4">
        <v>7.26</v>
      </c>
    </row>
    <row r="4575" spans="1:9" x14ac:dyDescent="0.2">
      <c r="A4575" s="2">
        <v>379001</v>
      </c>
      <c r="B4575" s="3" t="s">
        <v>19</v>
      </c>
      <c r="C4575" s="3" t="s">
        <v>20</v>
      </c>
      <c r="D4575" s="3" t="s">
        <v>4041</v>
      </c>
      <c r="E4575" s="3" t="s">
        <v>4354</v>
      </c>
      <c r="F4575" s="3" t="s">
        <v>4342</v>
      </c>
      <c r="G4575" s="3" t="s">
        <v>4853</v>
      </c>
      <c r="H4575" s="3" t="s">
        <v>4866</v>
      </c>
      <c r="I4575" s="4">
        <v>7.26</v>
      </c>
    </row>
    <row r="4576" spans="1:9" x14ac:dyDescent="0.2">
      <c r="A4576" s="2">
        <v>537651</v>
      </c>
      <c r="B4576" s="3" t="s">
        <v>19</v>
      </c>
      <c r="C4576" s="3" t="s">
        <v>20</v>
      </c>
      <c r="D4576" s="3" t="s">
        <v>4041</v>
      </c>
      <c r="E4576" s="3" t="s">
        <v>4354</v>
      </c>
      <c r="F4576" s="3" t="s">
        <v>4867</v>
      </c>
      <c r="G4576" s="3" t="s">
        <v>4692</v>
      </c>
      <c r="H4576" s="3" t="s">
        <v>4868</v>
      </c>
      <c r="I4576" s="4">
        <v>14.9</v>
      </c>
    </row>
    <row r="4577" spans="1:9" x14ac:dyDescent="0.2">
      <c r="A4577" s="2">
        <v>2428</v>
      </c>
      <c r="B4577" s="3" t="s">
        <v>19</v>
      </c>
      <c r="C4577" s="3" t="s">
        <v>20</v>
      </c>
      <c r="D4577" s="3" t="s">
        <v>4041</v>
      </c>
      <c r="E4577" s="3" t="s">
        <v>4354</v>
      </c>
      <c r="F4577" s="3" t="s">
        <v>72</v>
      </c>
      <c r="G4577" s="3" t="s">
        <v>411</v>
      </c>
      <c r="H4577" s="3" t="s">
        <v>4869</v>
      </c>
      <c r="I4577" s="4">
        <v>1.44</v>
      </c>
    </row>
    <row r="4578" spans="1:9" x14ac:dyDescent="0.2">
      <c r="A4578" s="2">
        <v>5497</v>
      </c>
      <c r="B4578" s="3" t="s">
        <v>19</v>
      </c>
      <c r="C4578" s="3" t="s">
        <v>20</v>
      </c>
      <c r="D4578" s="3" t="s">
        <v>4041</v>
      </c>
      <c r="E4578" s="3" t="s">
        <v>4354</v>
      </c>
      <c r="F4578" s="3" t="s">
        <v>72</v>
      </c>
      <c r="G4578" s="3" t="s">
        <v>411</v>
      </c>
      <c r="H4578" s="3" t="s">
        <v>4870</v>
      </c>
      <c r="I4578" s="4">
        <v>4.6900000000000004</v>
      </c>
    </row>
    <row r="4579" spans="1:9" x14ac:dyDescent="0.2">
      <c r="A4579" s="2">
        <v>9841</v>
      </c>
      <c r="B4579" s="3" t="s">
        <v>19</v>
      </c>
      <c r="C4579" s="3" t="s">
        <v>20</v>
      </c>
      <c r="D4579" s="3" t="s">
        <v>4041</v>
      </c>
      <c r="E4579" s="3" t="s">
        <v>4354</v>
      </c>
      <c r="F4579" s="3" t="s">
        <v>72</v>
      </c>
      <c r="G4579" s="3" t="s">
        <v>411</v>
      </c>
      <c r="H4579" s="3" t="s">
        <v>4871</v>
      </c>
      <c r="I4579" s="4">
        <v>3.14</v>
      </c>
    </row>
    <row r="4580" spans="1:9" x14ac:dyDescent="0.2">
      <c r="A4580" s="2">
        <v>10209</v>
      </c>
      <c r="B4580" s="3" t="s">
        <v>19</v>
      </c>
      <c r="C4580" s="3" t="s">
        <v>20</v>
      </c>
      <c r="D4580" s="3" t="s">
        <v>4041</v>
      </c>
      <c r="E4580" s="3" t="s">
        <v>4354</v>
      </c>
      <c r="F4580" s="3" t="s">
        <v>72</v>
      </c>
      <c r="G4580" s="3" t="s">
        <v>411</v>
      </c>
      <c r="H4580" s="3" t="s">
        <v>4872</v>
      </c>
      <c r="I4580" s="4">
        <v>2.91</v>
      </c>
    </row>
    <row r="4581" spans="1:9" x14ac:dyDescent="0.2">
      <c r="A4581" s="2">
        <v>10210</v>
      </c>
      <c r="B4581" s="3" t="s">
        <v>19</v>
      </c>
      <c r="C4581" s="3" t="s">
        <v>20</v>
      </c>
      <c r="D4581" s="3" t="s">
        <v>4041</v>
      </c>
      <c r="E4581" s="3" t="s">
        <v>4354</v>
      </c>
      <c r="F4581" s="3" t="s">
        <v>72</v>
      </c>
      <c r="G4581" s="3" t="s">
        <v>411</v>
      </c>
      <c r="H4581" s="3" t="s">
        <v>4873</v>
      </c>
      <c r="I4581" s="4">
        <v>1.41</v>
      </c>
    </row>
    <row r="4582" spans="1:9" x14ac:dyDescent="0.2">
      <c r="A4582" s="2">
        <v>21855</v>
      </c>
      <c r="B4582" s="3" t="s">
        <v>19</v>
      </c>
      <c r="C4582" s="3" t="s">
        <v>20</v>
      </c>
      <c r="D4582" s="3" t="s">
        <v>4041</v>
      </c>
      <c r="E4582" s="3" t="s">
        <v>4354</v>
      </c>
      <c r="F4582" s="3" t="s">
        <v>72</v>
      </c>
      <c r="G4582" s="3" t="s">
        <v>411</v>
      </c>
      <c r="H4582" s="3" t="s">
        <v>4874</v>
      </c>
      <c r="I4582" s="4">
        <v>0.79</v>
      </c>
    </row>
    <row r="4583" spans="1:9" x14ac:dyDescent="0.2">
      <c r="A4583" s="2">
        <v>22360</v>
      </c>
      <c r="B4583" s="3" t="s">
        <v>19</v>
      </c>
      <c r="C4583" s="3" t="s">
        <v>20</v>
      </c>
      <c r="D4583" s="3" t="s">
        <v>4041</v>
      </c>
      <c r="E4583" s="3" t="s">
        <v>4354</v>
      </c>
      <c r="F4583" s="3" t="s">
        <v>72</v>
      </c>
      <c r="G4583" s="3" t="s">
        <v>411</v>
      </c>
      <c r="H4583" s="3" t="s">
        <v>4875</v>
      </c>
      <c r="I4583" s="4">
        <v>2.73</v>
      </c>
    </row>
    <row r="4584" spans="1:9" x14ac:dyDescent="0.2">
      <c r="A4584" s="2">
        <v>22361</v>
      </c>
      <c r="B4584" s="3" t="s">
        <v>19</v>
      </c>
      <c r="C4584" s="3" t="s">
        <v>20</v>
      </c>
      <c r="D4584" s="3" t="s">
        <v>4041</v>
      </c>
      <c r="E4584" s="3" t="s">
        <v>4354</v>
      </c>
      <c r="F4584" s="3" t="s">
        <v>72</v>
      </c>
      <c r="G4584" s="3" t="s">
        <v>411</v>
      </c>
      <c r="H4584" s="3" t="s">
        <v>4876</v>
      </c>
      <c r="I4584" s="4">
        <v>2.73</v>
      </c>
    </row>
    <row r="4585" spans="1:9" x14ac:dyDescent="0.2">
      <c r="A4585" s="2">
        <v>37627</v>
      </c>
      <c r="B4585" s="3" t="s">
        <v>19</v>
      </c>
      <c r="C4585" s="3" t="s">
        <v>20</v>
      </c>
      <c r="D4585" s="3" t="s">
        <v>4041</v>
      </c>
      <c r="E4585" s="3" t="s">
        <v>4354</v>
      </c>
      <c r="F4585" s="3" t="s">
        <v>72</v>
      </c>
      <c r="G4585" s="3" t="s">
        <v>411</v>
      </c>
      <c r="H4585" s="3" t="s">
        <v>4877</v>
      </c>
      <c r="I4585" s="4">
        <v>4.7699999999999996</v>
      </c>
    </row>
    <row r="4586" spans="1:9" x14ac:dyDescent="0.2">
      <c r="A4586" s="2">
        <v>42181</v>
      </c>
      <c r="B4586" s="3" t="s">
        <v>19</v>
      </c>
      <c r="C4586" s="3" t="s">
        <v>20</v>
      </c>
      <c r="D4586" s="3" t="s">
        <v>4041</v>
      </c>
      <c r="E4586" s="3" t="s">
        <v>4354</v>
      </c>
      <c r="F4586" s="3" t="s">
        <v>72</v>
      </c>
      <c r="G4586" s="3" t="s">
        <v>411</v>
      </c>
      <c r="H4586" s="3" t="s">
        <v>4878</v>
      </c>
      <c r="I4586" s="4">
        <v>1.42</v>
      </c>
    </row>
    <row r="4587" spans="1:9" x14ac:dyDescent="0.2">
      <c r="A4587" s="2">
        <v>200435</v>
      </c>
      <c r="B4587" s="3" t="s">
        <v>19</v>
      </c>
      <c r="C4587" s="3" t="s">
        <v>20</v>
      </c>
      <c r="D4587" s="3" t="s">
        <v>4041</v>
      </c>
      <c r="E4587" s="3" t="s">
        <v>4354</v>
      </c>
      <c r="F4587" s="3" t="s">
        <v>72</v>
      </c>
      <c r="G4587" s="3" t="s">
        <v>411</v>
      </c>
      <c r="H4587" s="3" t="s">
        <v>4879</v>
      </c>
      <c r="I4587" s="4">
        <v>4.6399999999999997</v>
      </c>
    </row>
    <row r="4588" spans="1:9" x14ac:dyDescent="0.2">
      <c r="A4588" s="2">
        <v>450083</v>
      </c>
      <c r="B4588" s="3" t="s">
        <v>19</v>
      </c>
      <c r="C4588" s="3" t="s">
        <v>20</v>
      </c>
      <c r="D4588" s="3" t="s">
        <v>4041</v>
      </c>
      <c r="E4588" s="3" t="s">
        <v>4354</v>
      </c>
      <c r="F4588" s="3" t="s">
        <v>72</v>
      </c>
      <c r="G4588" s="3" t="s">
        <v>411</v>
      </c>
      <c r="H4588" s="3" t="s">
        <v>4880</v>
      </c>
      <c r="I4588" s="4">
        <v>4.17</v>
      </c>
    </row>
    <row r="4589" spans="1:9" x14ac:dyDescent="0.2">
      <c r="A4589" s="2">
        <v>450087</v>
      </c>
      <c r="B4589" s="3" t="s">
        <v>19</v>
      </c>
      <c r="C4589" s="3" t="s">
        <v>20</v>
      </c>
      <c r="D4589" s="3" t="s">
        <v>4041</v>
      </c>
      <c r="E4589" s="3" t="s">
        <v>4354</v>
      </c>
      <c r="F4589" s="3" t="s">
        <v>72</v>
      </c>
      <c r="G4589" s="3" t="s">
        <v>411</v>
      </c>
      <c r="H4589" s="3" t="s">
        <v>4881</v>
      </c>
      <c r="I4589" s="4">
        <v>2.56</v>
      </c>
    </row>
    <row r="4590" spans="1:9" x14ac:dyDescent="0.2">
      <c r="A4590" s="2">
        <v>606493</v>
      </c>
      <c r="B4590" s="3" t="s">
        <v>19</v>
      </c>
      <c r="C4590" s="3" t="s">
        <v>20</v>
      </c>
      <c r="D4590" s="3" t="s">
        <v>4041</v>
      </c>
      <c r="E4590" s="3" t="s">
        <v>4882</v>
      </c>
      <c r="F4590" s="3" t="s">
        <v>4840</v>
      </c>
      <c r="G4590" s="3" t="s">
        <v>4774</v>
      </c>
      <c r="H4590" s="3" t="s">
        <v>4883</v>
      </c>
      <c r="I4590" s="4">
        <v>5.0999999999999996</v>
      </c>
    </row>
    <row r="4591" spans="1:9" x14ac:dyDescent="0.2">
      <c r="A4591" s="2">
        <v>15981</v>
      </c>
      <c r="B4591" s="3" t="s">
        <v>19</v>
      </c>
      <c r="C4591" s="3" t="s">
        <v>20</v>
      </c>
      <c r="D4591" s="3" t="s">
        <v>4041</v>
      </c>
      <c r="E4591" s="3" t="s">
        <v>4882</v>
      </c>
      <c r="F4591" s="3" t="s">
        <v>4272</v>
      </c>
      <c r="G4591" s="3" t="s">
        <v>4273</v>
      </c>
      <c r="H4591" s="3" t="s">
        <v>4884</v>
      </c>
      <c r="I4591" s="4">
        <v>4.18</v>
      </c>
    </row>
    <row r="4592" spans="1:9" x14ac:dyDescent="0.2">
      <c r="A4592" s="2">
        <v>40234</v>
      </c>
      <c r="B4592" s="3" t="s">
        <v>19</v>
      </c>
      <c r="C4592" s="3" t="s">
        <v>20</v>
      </c>
      <c r="D4592" s="3" t="s">
        <v>4041</v>
      </c>
      <c r="E4592" s="3" t="s">
        <v>4882</v>
      </c>
      <c r="F4592" s="3" t="s">
        <v>4272</v>
      </c>
      <c r="G4592" s="3" t="s">
        <v>4273</v>
      </c>
      <c r="H4592" s="3" t="s">
        <v>4885</v>
      </c>
      <c r="I4592" s="4">
        <v>8.34</v>
      </c>
    </row>
    <row r="4593" spans="1:9" x14ac:dyDescent="0.2">
      <c r="A4593" s="2">
        <v>40523</v>
      </c>
      <c r="B4593" s="3" t="s">
        <v>19</v>
      </c>
      <c r="C4593" s="3" t="s">
        <v>20</v>
      </c>
      <c r="D4593" s="3" t="s">
        <v>4041</v>
      </c>
      <c r="E4593" s="3" t="s">
        <v>4882</v>
      </c>
      <c r="F4593" s="3" t="s">
        <v>4272</v>
      </c>
      <c r="G4593" s="3" t="s">
        <v>4273</v>
      </c>
      <c r="H4593" s="3" t="s">
        <v>4886</v>
      </c>
      <c r="I4593" s="4">
        <v>3.3</v>
      </c>
    </row>
    <row r="4594" spans="1:9" x14ac:dyDescent="0.2">
      <c r="A4594" s="2">
        <v>76083</v>
      </c>
      <c r="B4594" s="3" t="s">
        <v>19</v>
      </c>
      <c r="C4594" s="3" t="s">
        <v>20</v>
      </c>
      <c r="D4594" s="3" t="s">
        <v>4041</v>
      </c>
      <c r="E4594" s="3" t="s">
        <v>4882</v>
      </c>
      <c r="F4594" s="3" t="s">
        <v>4272</v>
      </c>
      <c r="G4594" s="3" t="s">
        <v>4273</v>
      </c>
      <c r="H4594" s="3" t="s">
        <v>4887</v>
      </c>
      <c r="I4594" s="4">
        <v>3.14</v>
      </c>
    </row>
    <row r="4595" spans="1:9" x14ac:dyDescent="0.2">
      <c r="A4595" s="2">
        <v>80137</v>
      </c>
      <c r="B4595" s="3" t="s">
        <v>19</v>
      </c>
      <c r="C4595" s="3" t="s">
        <v>20</v>
      </c>
      <c r="D4595" s="3" t="s">
        <v>4041</v>
      </c>
      <c r="E4595" s="3" t="s">
        <v>4882</v>
      </c>
      <c r="F4595" s="3" t="s">
        <v>4272</v>
      </c>
      <c r="G4595" s="3" t="s">
        <v>4273</v>
      </c>
      <c r="H4595" s="3" t="s">
        <v>4888</v>
      </c>
      <c r="I4595" s="4">
        <v>6.95</v>
      </c>
    </row>
    <row r="4596" spans="1:9" x14ac:dyDescent="0.2">
      <c r="A4596" s="2">
        <v>80183</v>
      </c>
      <c r="B4596" s="3" t="s">
        <v>19</v>
      </c>
      <c r="C4596" s="3" t="s">
        <v>20</v>
      </c>
      <c r="D4596" s="3" t="s">
        <v>4041</v>
      </c>
      <c r="E4596" s="3" t="s">
        <v>4882</v>
      </c>
      <c r="F4596" s="3" t="s">
        <v>4272</v>
      </c>
      <c r="G4596" s="3" t="s">
        <v>4273</v>
      </c>
      <c r="H4596" s="3" t="s">
        <v>4889</v>
      </c>
      <c r="I4596" s="4">
        <v>6.6</v>
      </c>
    </row>
    <row r="4597" spans="1:9" x14ac:dyDescent="0.2">
      <c r="A4597" s="2">
        <v>80744</v>
      </c>
      <c r="B4597" s="3" t="s">
        <v>19</v>
      </c>
      <c r="C4597" s="3" t="s">
        <v>20</v>
      </c>
      <c r="D4597" s="3" t="s">
        <v>4041</v>
      </c>
      <c r="E4597" s="3" t="s">
        <v>4882</v>
      </c>
      <c r="F4597" s="3" t="s">
        <v>4272</v>
      </c>
      <c r="G4597" s="3" t="s">
        <v>4273</v>
      </c>
      <c r="H4597" s="3" t="s">
        <v>4890</v>
      </c>
      <c r="I4597" s="4">
        <v>8.56</v>
      </c>
    </row>
    <row r="4598" spans="1:9" x14ac:dyDescent="0.2">
      <c r="A4598" s="2">
        <v>83651</v>
      </c>
      <c r="B4598" s="3" t="s">
        <v>19</v>
      </c>
      <c r="C4598" s="3" t="s">
        <v>20</v>
      </c>
      <c r="D4598" s="3" t="s">
        <v>4041</v>
      </c>
      <c r="E4598" s="3" t="s">
        <v>4882</v>
      </c>
      <c r="F4598" s="3" t="s">
        <v>4272</v>
      </c>
      <c r="G4598" s="3" t="s">
        <v>4273</v>
      </c>
      <c r="H4598" s="3" t="s">
        <v>4891</v>
      </c>
      <c r="I4598" s="4">
        <v>4.21</v>
      </c>
    </row>
    <row r="4599" spans="1:9" x14ac:dyDescent="0.2">
      <c r="A4599" s="2">
        <v>83653</v>
      </c>
      <c r="B4599" s="3" t="s">
        <v>19</v>
      </c>
      <c r="C4599" s="3" t="s">
        <v>20</v>
      </c>
      <c r="D4599" s="3" t="s">
        <v>4041</v>
      </c>
      <c r="E4599" s="3" t="s">
        <v>4882</v>
      </c>
      <c r="F4599" s="3" t="s">
        <v>4272</v>
      </c>
      <c r="G4599" s="3" t="s">
        <v>4273</v>
      </c>
      <c r="H4599" s="3" t="s">
        <v>4892</v>
      </c>
      <c r="I4599" s="4">
        <v>2.39</v>
      </c>
    </row>
    <row r="4600" spans="1:9" x14ac:dyDescent="0.2">
      <c r="A4600" s="2">
        <v>83654</v>
      </c>
      <c r="B4600" s="3" t="s">
        <v>19</v>
      </c>
      <c r="C4600" s="3" t="s">
        <v>20</v>
      </c>
      <c r="D4600" s="3" t="s">
        <v>4041</v>
      </c>
      <c r="E4600" s="3" t="s">
        <v>4882</v>
      </c>
      <c r="F4600" s="3" t="s">
        <v>4272</v>
      </c>
      <c r="G4600" s="3" t="s">
        <v>4273</v>
      </c>
      <c r="H4600" s="3" t="s">
        <v>4893</v>
      </c>
      <c r="I4600" s="4">
        <v>4.8</v>
      </c>
    </row>
    <row r="4601" spans="1:9" x14ac:dyDescent="0.2">
      <c r="A4601" s="2">
        <v>83661</v>
      </c>
      <c r="B4601" s="3" t="s">
        <v>19</v>
      </c>
      <c r="C4601" s="3" t="s">
        <v>20</v>
      </c>
      <c r="D4601" s="3" t="s">
        <v>4041</v>
      </c>
      <c r="E4601" s="3" t="s">
        <v>4882</v>
      </c>
      <c r="F4601" s="3" t="s">
        <v>4272</v>
      </c>
      <c r="G4601" s="3" t="s">
        <v>4273</v>
      </c>
      <c r="H4601" s="3" t="s">
        <v>4894</v>
      </c>
      <c r="I4601" s="4">
        <v>7.31</v>
      </c>
    </row>
    <row r="4602" spans="1:9" x14ac:dyDescent="0.2">
      <c r="A4602" s="2">
        <v>83666</v>
      </c>
      <c r="B4602" s="3" t="s">
        <v>19</v>
      </c>
      <c r="C4602" s="3" t="s">
        <v>20</v>
      </c>
      <c r="D4602" s="3" t="s">
        <v>4041</v>
      </c>
      <c r="E4602" s="3" t="s">
        <v>4882</v>
      </c>
      <c r="F4602" s="3" t="s">
        <v>4272</v>
      </c>
      <c r="G4602" s="3" t="s">
        <v>4273</v>
      </c>
      <c r="H4602" s="3" t="s">
        <v>4895</v>
      </c>
      <c r="I4602" s="4">
        <v>5.32</v>
      </c>
    </row>
    <row r="4603" spans="1:9" x14ac:dyDescent="0.2">
      <c r="A4603" s="2">
        <v>83677</v>
      </c>
      <c r="B4603" s="3" t="s">
        <v>19</v>
      </c>
      <c r="C4603" s="3" t="s">
        <v>20</v>
      </c>
      <c r="D4603" s="3" t="s">
        <v>4041</v>
      </c>
      <c r="E4603" s="3" t="s">
        <v>4882</v>
      </c>
      <c r="F4603" s="3" t="s">
        <v>4272</v>
      </c>
      <c r="G4603" s="3" t="s">
        <v>4273</v>
      </c>
      <c r="H4603" s="3" t="s">
        <v>4896</v>
      </c>
      <c r="I4603" s="4">
        <v>13.23</v>
      </c>
    </row>
    <row r="4604" spans="1:9" x14ac:dyDescent="0.2">
      <c r="A4604" s="2">
        <v>258133</v>
      </c>
      <c r="B4604" s="3" t="s">
        <v>19</v>
      </c>
      <c r="C4604" s="3" t="s">
        <v>20</v>
      </c>
      <c r="D4604" s="3" t="s">
        <v>4041</v>
      </c>
      <c r="E4604" s="3" t="s">
        <v>4882</v>
      </c>
      <c r="F4604" s="3" t="s">
        <v>4272</v>
      </c>
      <c r="G4604" s="3" t="s">
        <v>4273</v>
      </c>
      <c r="H4604" s="3" t="s">
        <v>4897</v>
      </c>
      <c r="I4604" s="4">
        <v>5.16</v>
      </c>
    </row>
    <row r="4605" spans="1:9" x14ac:dyDescent="0.2">
      <c r="A4605" s="2">
        <v>1601</v>
      </c>
      <c r="B4605" s="3" t="s">
        <v>19</v>
      </c>
      <c r="C4605" s="3" t="s">
        <v>20</v>
      </c>
      <c r="D4605" s="3" t="s">
        <v>4041</v>
      </c>
      <c r="E4605" s="3" t="s">
        <v>4882</v>
      </c>
      <c r="F4605" s="3" t="s">
        <v>4272</v>
      </c>
      <c r="G4605" s="3" t="s">
        <v>4898</v>
      </c>
      <c r="H4605" s="3" t="s">
        <v>4899</v>
      </c>
      <c r="I4605" s="4">
        <v>1.06</v>
      </c>
    </row>
    <row r="4606" spans="1:9" x14ac:dyDescent="0.2">
      <c r="A4606" s="2">
        <v>17966</v>
      </c>
      <c r="B4606" s="3" t="s">
        <v>19</v>
      </c>
      <c r="C4606" s="3" t="s">
        <v>20</v>
      </c>
      <c r="D4606" s="3" t="s">
        <v>4041</v>
      </c>
      <c r="E4606" s="3" t="s">
        <v>4882</v>
      </c>
      <c r="F4606" s="3" t="s">
        <v>4272</v>
      </c>
      <c r="G4606" s="3" t="s">
        <v>4898</v>
      </c>
      <c r="H4606" s="3" t="s">
        <v>4900</v>
      </c>
      <c r="I4606" s="4">
        <v>0.88</v>
      </c>
    </row>
    <row r="4607" spans="1:9" x14ac:dyDescent="0.2">
      <c r="A4607" s="2">
        <v>27899</v>
      </c>
      <c r="B4607" s="3" t="s">
        <v>19</v>
      </c>
      <c r="C4607" s="3" t="s">
        <v>20</v>
      </c>
      <c r="D4607" s="3" t="s">
        <v>4041</v>
      </c>
      <c r="E4607" s="3" t="s">
        <v>4882</v>
      </c>
      <c r="F4607" s="3" t="s">
        <v>4272</v>
      </c>
      <c r="G4607" s="3" t="s">
        <v>4898</v>
      </c>
      <c r="H4607" s="3" t="s">
        <v>4901</v>
      </c>
      <c r="I4607" s="4">
        <v>0.88</v>
      </c>
    </row>
    <row r="4608" spans="1:9" x14ac:dyDescent="0.2">
      <c r="A4608" s="2">
        <v>117974</v>
      </c>
      <c r="B4608" s="3" t="s">
        <v>19</v>
      </c>
      <c r="C4608" s="3" t="s">
        <v>20</v>
      </c>
      <c r="D4608" s="3" t="s">
        <v>4041</v>
      </c>
      <c r="E4608" s="3" t="s">
        <v>4882</v>
      </c>
      <c r="F4608" s="3" t="s">
        <v>4272</v>
      </c>
      <c r="G4608" s="3" t="s">
        <v>4898</v>
      </c>
      <c r="H4608" s="3" t="s">
        <v>4902</v>
      </c>
      <c r="I4608" s="4">
        <v>4.18</v>
      </c>
    </row>
    <row r="4609" spans="1:9" x14ac:dyDescent="0.2">
      <c r="A4609" s="2">
        <v>326547</v>
      </c>
      <c r="B4609" s="3" t="s">
        <v>19</v>
      </c>
      <c r="C4609" s="3" t="s">
        <v>20</v>
      </c>
      <c r="D4609" s="3" t="s">
        <v>4041</v>
      </c>
      <c r="E4609" s="3" t="s">
        <v>4882</v>
      </c>
      <c r="F4609" s="3" t="s">
        <v>4272</v>
      </c>
      <c r="G4609" s="3" t="s">
        <v>4898</v>
      </c>
      <c r="H4609" s="3" t="s">
        <v>4903</v>
      </c>
      <c r="I4609" s="4">
        <v>5.0199999999999996</v>
      </c>
    </row>
    <row r="4610" spans="1:9" x14ac:dyDescent="0.2">
      <c r="A4610" s="2">
        <v>79958</v>
      </c>
      <c r="B4610" s="3" t="s">
        <v>19</v>
      </c>
      <c r="C4610" s="3" t="s">
        <v>20</v>
      </c>
      <c r="D4610" s="3" t="s">
        <v>4041</v>
      </c>
      <c r="E4610" s="3" t="s">
        <v>4882</v>
      </c>
      <c r="F4610" s="3" t="s">
        <v>4272</v>
      </c>
      <c r="G4610" s="3" t="s">
        <v>4904</v>
      </c>
      <c r="H4610" s="3" t="s">
        <v>4905</v>
      </c>
      <c r="I4610" s="4">
        <v>0.76</v>
      </c>
    </row>
    <row r="4611" spans="1:9" x14ac:dyDescent="0.2">
      <c r="A4611" s="2">
        <v>517451</v>
      </c>
      <c r="B4611" s="3" t="s">
        <v>19</v>
      </c>
      <c r="C4611" s="3" t="s">
        <v>20</v>
      </c>
      <c r="D4611" s="3" t="s">
        <v>4041</v>
      </c>
      <c r="E4611" s="3" t="s">
        <v>4882</v>
      </c>
      <c r="F4611" s="3" t="s">
        <v>4272</v>
      </c>
      <c r="G4611" s="3" t="s">
        <v>4904</v>
      </c>
      <c r="H4611" s="3" t="s">
        <v>4906</v>
      </c>
      <c r="I4611" s="4">
        <v>1.37</v>
      </c>
    </row>
    <row r="4612" spans="1:9" x14ac:dyDescent="0.2">
      <c r="A4612" s="2">
        <v>7124</v>
      </c>
      <c r="B4612" s="3" t="s">
        <v>19</v>
      </c>
      <c r="C4612" s="3" t="s">
        <v>20</v>
      </c>
      <c r="D4612" s="3" t="s">
        <v>4041</v>
      </c>
      <c r="E4612" s="3" t="s">
        <v>4882</v>
      </c>
      <c r="F4612" s="3" t="s">
        <v>1669</v>
      </c>
      <c r="G4612" s="3" t="s">
        <v>4807</v>
      </c>
      <c r="H4612" s="3" t="s">
        <v>4907</v>
      </c>
      <c r="I4612" s="4">
        <v>1.43</v>
      </c>
    </row>
    <row r="4613" spans="1:9" x14ac:dyDescent="0.2">
      <c r="A4613" s="2">
        <v>309580</v>
      </c>
      <c r="B4613" s="3" t="s">
        <v>19</v>
      </c>
      <c r="C4613" s="3" t="s">
        <v>20</v>
      </c>
      <c r="D4613" s="3" t="s">
        <v>4041</v>
      </c>
      <c r="E4613" s="3" t="s">
        <v>4882</v>
      </c>
      <c r="F4613" s="3" t="s">
        <v>1669</v>
      </c>
      <c r="G4613" s="3" t="s">
        <v>4774</v>
      </c>
      <c r="H4613" s="3" t="s">
        <v>4908</v>
      </c>
      <c r="I4613" s="4">
        <v>4.01</v>
      </c>
    </row>
    <row r="4614" spans="1:9" x14ac:dyDescent="0.2">
      <c r="A4614" s="2">
        <v>303545</v>
      </c>
      <c r="B4614" s="3" t="s">
        <v>19</v>
      </c>
      <c r="C4614" s="3" t="s">
        <v>20</v>
      </c>
      <c r="D4614" s="3" t="s">
        <v>4041</v>
      </c>
      <c r="E4614" s="3" t="s">
        <v>4882</v>
      </c>
      <c r="F4614" s="3" t="s">
        <v>1669</v>
      </c>
      <c r="G4614" s="3" t="s">
        <v>4774</v>
      </c>
      <c r="H4614" s="3" t="s">
        <v>4909</v>
      </c>
      <c r="I4614" s="4">
        <v>6.55</v>
      </c>
    </row>
    <row r="4615" spans="1:9" x14ac:dyDescent="0.2">
      <c r="A4615" s="2">
        <v>576447</v>
      </c>
      <c r="B4615" s="3" t="s">
        <v>19</v>
      </c>
      <c r="C4615" s="3" t="s">
        <v>20</v>
      </c>
      <c r="D4615" s="3" t="s">
        <v>4041</v>
      </c>
      <c r="E4615" s="3" t="s">
        <v>4882</v>
      </c>
      <c r="F4615" s="3" t="s">
        <v>1669</v>
      </c>
      <c r="G4615" s="3" t="s">
        <v>4774</v>
      </c>
      <c r="H4615" s="3" t="s">
        <v>4910</v>
      </c>
      <c r="I4615" s="4">
        <v>0.8</v>
      </c>
    </row>
    <row r="4616" spans="1:9" x14ac:dyDescent="0.2">
      <c r="A4616" s="2">
        <v>326348</v>
      </c>
      <c r="B4616" s="3" t="s">
        <v>19</v>
      </c>
      <c r="C4616" s="3" t="s">
        <v>20</v>
      </c>
      <c r="D4616" s="3" t="s">
        <v>4041</v>
      </c>
      <c r="E4616" s="3" t="s">
        <v>4882</v>
      </c>
      <c r="F4616" s="3" t="s">
        <v>1669</v>
      </c>
      <c r="G4616" s="3" t="s">
        <v>4774</v>
      </c>
      <c r="H4616" s="3" t="s">
        <v>4911</v>
      </c>
      <c r="I4616" s="4">
        <v>2.91</v>
      </c>
    </row>
    <row r="4617" spans="1:9" x14ac:dyDescent="0.2">
      <c r="A4617" s="2">
        <v>465120</v>
      </c>
      <c r="B4617" s="3" t="s">
        <v>19</v>
      </c>
      <c r="C4617" s="3" t="s">
        <v>20</v>
      </c>
      <c r="D4617" s="3" t="s">
        <v>4041</v>
      </c>
      <c r="E4617" s="3" t="s">
        <v>4882</v>
      </c>
      <c r="F4617" s="3" t="s">
        <v>4402</v>
      </c>
      <c r="G4617" s="3" t="s">
        <v>4525</v>
      </c>
      <c r="H4617" s="3" t="s">
        <v>4912</v>
      </c>
      <c r="I4617" s="4">
        <v>3.08</v>
      </c>
    </row>
    <row r="4618" spans="1:9" x14ac:dyDescent="0.2">
      <c r="A4618" s="2">
        <v>465125</v>
      </c>
      <c r="B4618" s="3" t="s">
        <v>19</v>
      </c>
      <c r="C4618" s="3" t="s">
        <v>20</v>
      </c>
      <c r="D4618" s="3" t="s">
        <v>4041</v>
      </c>
      <c r="E4618" s="3" t="s">
        <v>4882</v>
      </c>
      <c r="F4618" s="3" t="s">
        <v>4402</v>
      </c>
      <c r="G4618" s="3" t="s">
        <v>4525</v>
      </c>
      <c r="H4618" s="3" t="s">
        <v>4913</v>
      </c>
      <c r="I4618" s="4">
        <v>5.97</v>
      </c>
    </row>
    <row r="4619" spans="1:9" x14ac:dyDescent="0.2">
      <c r="A4619" s="2">
        <v>465128</v>
      </c>
      <c r="B4619" s="3" t="s">
        <v>19</v>
      </c>
      <c r="C4619" s="3" t="s">
        <v>20</v>
      </c>
      <c r="D4619" s="3" t="s">
        <v>4041</v>
      </c>
      <c r="E4619" s="3" t="s">
        <v>4882</v>
      </c>
      <c r="F4619" s="3" t="s">
        <v>4402</v>
      </c>
      <c r="G4619" s="3" t="s">
        <v>4525</v>
      </c>
      <c r="H4619" s="3" t="s">
        <v>4914</v>
      </c>
      <c r="I4619" s="4">
        <v>8.58</v>
      </c>
    </row>
    <row r="4620" spans="1:9" x14ac:dyDescent="0.2">
      <c r="A4620" s="2">
        <v>465243</v>
      </c>
      <c r="B4620" s="3" t="s">
        <v>19</v>
      </c>
      <c r="C4620" s="3" t="s">
        <v>20</v>
      </c>
      <c r="D4620" s="3" t="s">
        <v>4041</v>
      </c>
      <c r="E4620" s="3" t="s">
        <v>4882</v>
      </c>
      <c r="F4620" s="3" t="s">
        <v>4402</v>
      </c>
      <c r="G4620" s="3" t="s">
        <v>4525</v>
      </c>
      <c r="H4620" s="3" t="s">
        <v>4915</v>
      </c>
      <c r="I4620" s="4">
        <v>2.62</v>
      </c>
    </row>
    <row r="4621" spans="1:9" x14ac:dyDescent="0.2">
      <c r="A4621" s="2">
        <v>465247</v>
      </c>
      <c r="B4621" s="3" t="s">
        <v>19</v>
      </c>
      <c r="C4621" s="3" t="s">
        <v>20</v>
      </c>
      <c r="D4621" s="3" t="s">
        <v>4041</v>
      </c>
      <c r="E4621" s="3" t="s">
        <v>4882</v>
      </c>
      <c r="F4621" s="3" t="s">
        <v>4402</v>
      </c>
      <c r="G4621" s="3" t="s">
        <v>4525</v>
      </c>
      <c r="H4621" s="3" t="s">
        <v>4916</v>
      </c>
      <c r="I4621" s="4">
        <v>3.07</v>
      </c>
    </row>
    <row r="4622" spans="1:9" x14ac:dyDescent="0.2">
      <c r="A4622" s="2">
        <v>465251</v>
      </c>
      <c r="B4622" s="3" t="s">
        <v>19</v>
      </c>
      <c r="C4622" s="3" t="s">
        <v>20</v>
      </c>
      <c r="D4622" s="3" t="s">
        <v>4041</v>
      </c>
      <c r="E4622" s="3" t="s">
        <v>4882</v>
      </c>
      <c r="F4622" s="3" t="s">
        <v>4402</v>
      </c>
      <c r="G4622" s="3" t="s">
        <v>4525</v>
      </c>
      <c r="H4622" s="3" t="s">
        <v>4917</v>
      </c>
      <c r="I4622" s="4">
        <v>2.82</v>
      </c>
    </row>
    <row r="4623" spans="1:9" x14ac:dyDescent="0.2">
      <c r="A4623" s="2">
        <v>465253</v>
      </c>
      <c r="B4623" s="3" t="s">
        <v>19</v>
      </c>
      <c r="C4623" s="3" t="s">
        <v>20</v>
      </c>
      <c r="D4623" s="3" t="s">
        <v>4041</v>
      </c>
      <c r="E4623" s="3" t="s">
        <v>4882</v>
      </c>
      <c r="F4623" s="3" t="s">
        <v>4402</v>
      </c>
      <c r="G4623" s="3" t="s">
        <v>4525</v>
      </c>
      <c r="H4623" s="3" t="s">
        <v>4918</v>
      </c>
      <c r="I4623" s="4">
        <v>3.03</v>
      </c>
    </row>
    <row r="4624" spans="1:9" x14ac:dyDescent="0.2">
      <c r="A4624" s="2">
        <v>465256</v>
      </c>
      <c r="B4624" s="3" t="s">
        <v>19</v>
      </c>
      <c r="C4624" s="3" t="s">
        <v>20</v>
      </c>
      <c r="D4624" s="3" t="s">
        <v>4041</v>
      </c>
      <c r="E4624" s="3" t="s">
        <v>4882</v>
      </c>
      <c r="F4624" s="3" t="s">
        <v>4402</v>
      </c>
      <c r="G4624" s="3" t="s">
        <v>4525</v>
      </c>
      <c r="H4624" s="3" t="s">
        <v>4919</v>
      </c>
      <c r="I4624" s="4">
        <v>2.62</v>
      </c>
    </row>
    <row r="4625" spans="1:9" x14ac:dyDescent="0.2">
      <c r="A4625" s="2">
        <v>465257</v>
      </c>
      <c r="B4625" s="3" t="s">
        <v>19</v>
      </c>
      <c r="C4625" s="3" t="s">
        <v>20</v>
      </c>
      <c r="D4625" s="3" t="s">
        <v>4041</v>
      </c>
      <c r="E4625" s="3" t="s">
        <v>4882</v>
      </c>
      <c r="F4625" s="3" t="s">
        <v>4402</v>
      </c>
      <c r="G4625" s="3" t="s">
        <v>4525</v>
      </c>
      <c r="H4625" s="3" t="s">
        <v>4920</v>
      </c>
      <c r="I4625" s="4">
        <v>3.34</v>
      </c>
    </row>
    <row r="4626" spans="1:9" x14ac:dyDescent="0.2">
      <c r="A4626" s="2">
        <v>465258</v>
      </c>
      <c r="B4626" s="3" t="s">
        <v>19</v>
      </c>
      <c r="C4626" s="3" t="s">
        <v>20</v>
      </c>
      <c r="D4626" s="3" t="s">
        <v>4041</v>
      </c>
      <c r="E4626" s="3" t="s">
        <v>4882</v>
      </c>
      <c r="F4626" s="3" t="s">
        <v>4402</v>
      </c>
      <c r="G4626" s="3" t="s">
        <v>4525</v>
      </c>
      <c r="H4626" s="3" t="s">
        <v>4921</v>
      </c>
      <c r="I4626" s="4">
        <v>3.18</v>
      </c>
    </row>
    <row r="4627" spans="1:9" x14ac:dyDescent="0.2">
      <c r="A4627" s="2">
        <v>465262</v>
      </c>
      <c r="B4627" s="3" t="s">
        <v>19</v>
      </c>
      <c r="C4627" s="3" t="s">
        <v>20</v>
      </c>
      <c r="D4627" s="3" t="s">
        <v>4041</v>
      </c>
      <c r="E4627" s="3" t="s">
        <v>4882</v>
      </c>
      <c r="F4627" s="3" t="s">
        <v>4402</v>
      </c>
      <c r="G4627" s="3" t="s">
        <v>4525</v>
      </c>
      <c r="H4627" s="3" t="s">
        <v>4922</v>
      </c>
      <c r="I4627" s="4">
        <v>2.2000000000000002</v>
      </c>
    </row>
    <row r="4628" spans="1:9" x14ac:dyDescent="0.2">
      <c r="A4628" s="2">
        <v>465268</v>
      </c>
      <c r="B4628" s="3" t="s">
        <v>19</v>
      </c>
      <c r="C4628" s="3" t="s">
        <v>20</v>
      </c>
      <c r="D4628" s="3" t="s">
        <v>4041</v>
      </c>
      <c r="E4628" s="3" t="s">
        <v>4882</v>
      </c>
      <c r="F4628" s="3" t="s">
        <v>4402</v>
      </c>
      <c r="G4628" s="3" t="s">
        <v>4525</v>
      </c>
      <c r="H4628" s="3" t="s">
        <v>4923</v>
      </c>
      <c r="I4628" s="4">
        <v>5.36</v>
      </c>
    </row>
    <row r="4629" spans="1:9" x14ac:dyDescent="0.2">
      <c r="A4629" s="2">
        <v>465272</v>
      </c>
      <c r="B4629" s="3" t="s">
        <v>19</v>
      </c>
      <c r="C4629" s="3" t="s">
        <v>20</v>
      </c>
      <c r="D4629" s="3" t="s">
        <v>4041</v>
      </c>
      <c r="E4629" s="3" t="s">
        <v>4882</v>
      </c>
      <c r="F4629" s="3" t="s">
        <v>4402</v>
      </c>
      <c r="G4629" s="3" t="s">
        <v>4525</v>
      </c>
      <c r="H4629" s="3" t="s">
        <v>4924</v>
      </c>
      <c r="I4629" s="4">
        <v>4.32</v>
      </c>
    </row>
    <row r="4630" spans="1:9" x14ac:dyDescent="0.2">
      <c r="A4630" s="2">
        <v>467309</v>
      </c>
      <c r="B4630" s="3" t="s">
        <v>19</v>
      </c>
      <c r="C4630" s="3" t="s">
        <v>20</v>
      </c>
      <c r="D4630" s="3" t="s">
        <v>4041</v>
      </c>
      <c r="E4630" s="3" t="s">
        <v>4882</v>
      </c>
      <c r="F4630" s="3" t="s">
        <v>4402</v>
      </c>
      <c r="G4630" s="3" t="s">
        <v>4525</v>
      </c>
      <c r="H4630" s="3" t="s">
        <v>4925</v>
      </c>
      <c r="I4630" s="4">
        <v>5.42</v>
      </c>
    </row>
    <row r="4631" spans="1:9" x14ac:dyDescent="0.2">
      <c r="A4631" s="2">
        <v>467312</v>
      </c>
      <c r="B4631" s="3" t="s">
        <v>19</v>
      </c>
      <c r="C4631" s="3" t="s">
        <v>20</v>
      </c>
      <c r="D4631" s="3" t="s">
        <v>4041</v>
      </c>
      <c r="E4631" s="3" t="s">
        <v>4882</v>
      </c>
      <c r="F4631" s="3" t="s">
        <v>4402</v>
      </c>
      <c r="G4631" s="3" t="s">
        <v>4525</v>
      </c>
      <c r="H4631" s="3" t="s">
        <v>4926</v>
      </c>
      <c r="I4631" s="4">
        <v>2.44</v>
      </c>
    </row>
    <row r="4632" spans="1:9" x14ac:dyDescent="0.2">
      <c r="A4632" s="2">
        <v>485671</v>
      </c>
      <c r="B4632" s="3" t="s">
        <v>19</v>
      </c>
      <c r="C4632" s="3" t="s">
        <v>20</v>
      </c>
      <c r="D4632" s="3" t="s">
        <v>4041</v>
      </c>
      <c r="E4632" s="3" t="s">
        <v>4882</v>
      </c>
      <c r="F4632" s="3" t="s">
        <v>4402</v>
      </c>
      <c r="G4632" s="3" t="s">
        <v>4525</v>
      </c>
      <c r="H4632" s="3" t="s">
        <v>4927</v>
      </c>
      <c r="I4632" s="4">
        <v>2.33</v>
      </c>
    </row>
    <row r="4633" spans="1:9" x14ac:dyDescent="0.2">
      <c r="A4633" s="2">
        <v>485674</v>
      </c>
      <c r="B4633" s="3" t="s">
        <v>19</v>
      </c>
      <c r="C4633" s="3" t="s">
        <v>20</v>
      </c>
      <c r="D4633" s="3" t="s">
        <v>4041</v>
      </c>
      <c r="E4633" s="3" t="s">
        <v>4882</v>
      </c>
      <c r="F4633" s="3" t="s">
        <v>4402</v>
      </c>
      <c r="G4633" s="3" t="s">
        <v>4525</v>
      </c>
      <c r="H4633" s="3" t="s">
        <v>4928</v>
      </c>
      <c r="I4633" s="4">
        <v>6.33</v>
      </c>
    </row>
    <row r="4634" spans="1:9" x14ac:dyDescent="0.2">
      <c r="A4634" s="2">
        <v>485679</v>
      </c>
      <c r="B4634" s="3" t="s">
        <v>19</v>
      </c>
      <c r="C4634" s="3" t="s">
        <v>20</v>
      </c>
      <c r="D4634" s="3" t="s">
        <v>4041</v>
      </c>
      <c r="E4634" s="3" t="s">
        <v>4882</v>
      </c>
      <c r="F4634" s="3" t="s">
        <v>4402</v>
      </c>
      <c r="G4634" s="3" t="s">
        <v>4525</v>
      </c>
      <c r="H4634" s="3" t="s">
        <v>4929</v>
      </c>
      <c r="I4634" s="4">
        <v>1.85</v>
      </c>
    </row>
    <row r="4635" spans="1:9" x14ac:dyDescent="0.2">
      <c r="A4635" s="2">
        <v>485682</v>
      </c>
      <c r="B4635" s="3" t="s">
        <v>19</v>
      </c>
      <c r="C4635" s="3" t="s">
        <v>20</v>
      </c>
      <c r="D4635" s="3" t="s">
        <v>4041</v>
      </c>
      <c r="E4635" s="3" t="s">
        <v>4882</v>
      </c>
      <c r="F4635" s="3" t="s">
        <v>4402</v>
      </c>
      <c r="G4635" s="3" t="s">
        <v>4525</v>
      </c>
      <c r="H4635" s="3" t="s">
        <v>4930</v>
      </c>
      <c r="I4635" s="4">
        <v>7.42</v>
      </c>
    </row>
    <row r="4636" spans="1:9" x14ac:dyDescent="0.2">
      <c r="A4636" s="2">
        <v>485685</v>
      </c>
      <c r="B4636" s="3" t="s">
        <v>19</v>
      </c>
      <c r="C4636" s="3" t="s">
        <v>20</v>
      </c>
      <c r="D4636" s="3" t="s">
        <v>4041</v>
      </c>
      <c r="E4636" s="3" t="s">
        <v>4882</v>
      </c>
      <c r="F4636" s="3" t="s">
        <v>4402</v>
      </c>
      <c r="G4636" s="3" t="s">
        <v>4525</v>
      </c>
      <c r="H4636" s="3" t="s">
        <v>4931</v>
      </c>
      <c r="I4636" s="4">
        <v>4.8</v>
      </c>
    </row>
    <row r="4637" spans="1:9" x14ac:dyDescent="0.2">
      <c r="A4637" s="2">
        <v>485687</v>
      </c>
      <c r="B4637" s="3" t="s">
        <v>19</v>
      </c>
      <c r="C4637" s="3" t="s">
        <v>20</v>
      </c>
      <c r="D4637" s="3" t="s">
        <v>4041</v>
      </c>
      <c r="E4637" s="3" t="s">
        <v>4882</v>
      </c>
      <c r="F4637" s="3" t="s">
        <v>4402</v>
      </c>
      <c r="G4637" s="3" t="s">
        <v>4525</v>
      </c>
      <c r="H4637" s="3" t="s">
        <v>4932</v>
      </c>
      <c r="I4637" s="4">
        <v>2.61</v>
      </c>
    </row>
    <row r="4638" spans="1:9" x14ac:dyDescent="0.2">
      <c r="A4638" s="2">
        <v>485690</v>
      </c>
      <c r="B4638" s="3" t="s">
        <v>19</v>
      </c>
      <c r="C4638" s="3" t="s">
        <v>20</v>
      </c>
      <c r="D4638" s="3" t="s">
        <v>4041</v>
      </c>
      <c r="E4638" s="3" t="s">
        <v>4882</v>
      </c>
      <c r="F4638" s="3" t="s">
        <v>4402</v>
      </c>
      <c r="G4638" s="3" t="s">
        <v>4525</v>
      </c>
      <c r="H4638" s="3" t="s">
        <v>4933</v>
      </c>
      <c r="I4638" s="4">
        <v>3.57</v>
      </c>
    </row>
    <row r="4639" spans="1:9" x14ac:dyDescent="0.2">
      <c r="A4639" s="2">
        <v>485693</v>
      </c>
      <c r="B4639" s="3" t="s">
        <v>19</v>
      </c>
      <c r="C4639" s="3" t="s">
        <v>20</v>
      </c>
      <c r="D4639" s="3" t="s">
        <v>4041</v>
      </c>
      <c r="E4639" s="3" t="s">
        <v>4882</v>
      </c>
      <c r="F4639" s="3" t="s">
        <v>4402</v>
      </c>
      <c r="G4639" s="3" t="s">
        <v>4525</v>
      </c>
      <c r="H4639" s="3" t="s">
        <v>4934</v>
      </c>
      <c r="I4639" s="4">
        <v>4.12</v>
      </c>
    </row>
    <row r="4640" spans="1:9" x14ac:dyDescent="0.2">
      <c r="A4640" s="2">
        <v>485695</v>
      </c>
      <c r="B4640" s="3" t="s">
        <v>19</v>
      </c>
      <c r="C4640" s="3" t="s">
        <v>20</v>
      </c>
      <c r="D4640" s="3" t="s">
        <v>4041</v>
      </c>
      <c r="E4640" s="3" t="s">
        <v>4882</v>
      </c>
      <c r="F4640" s="3" t="s">
        <v>4402</v>
      </c>
      <c r="G4640" s="3" t="s">
        <v>4525</v>
      </c>
      <c r="H4640" s="3" t="s">
        <v>4935</v>
      </c>
      <c r="I4640" s="4">
        <v>3.04</v>
      </c>
    </row>
    <row r="4641" spans="1:9" x14ac:dyDescent="0.2">
      <c r="A4641" s="2">
        <v>485696</v>
      </c>
      <c r="B4641" s="3" t="s">
        <v>19</v>
      </c>
      <c r="C4641" s="3" t="s">
        <v>20</v>
      </c>
      <c r="D4641" s="3" t="s">
        <v>4041</v>
      </c>
      <c r="E4641" s="3" t="s">
        <v>4882</v>
      </c>
      <c r="F4641" s="3" t="s">
        <v>4402</v>
      </c>
      <c r="G4641" s="3" t="s">
        <v>4525</v>
      </c>
      <c r="H4641" s="3" t="s">
        <v>4936</v>
      </c>
      <c r="I4641" s="4">
        <v>5.03</v>
      </c>
    </row>
    <row r="4642" spans="1:9" x14ac:dyDescent="0.2">
      <c r="A4642" s="2">
        <v>485697</v>
      </c>
      <c r="B4642" s="3" t="s">
        <v>19</v>
      </c>
      <c r="C4642" s="3" t="s">
        <v>20</v>
      </c>
      <c r="D4642" s="3" t="s">
        <v>4041</v>
      </c>
      <c r="E4642" s="3" t="s">
        <v>4882</v>
      </c>
      <c r="F4642" s="3" t="s">
        <v>4402</v>
      </c>
      <c r="G4642" s="3" t="s">
        <v>4525</v>
      </c>
      <c r="H4642" s="3" t="s">
        <v>4937</v>
      </c>
      <c r="I4642" s="4">
        <v>3.08</v>
      </c>
    </row>
    <row r="4643" spans="1:9" x14ac:dyDescent="0.2">
      <c r="A4643" s="2">
        <v>480075</v>
      </c>
      <c r="B4643" s="3" t="s">
        <v>19</v>
      </c>
      <c r="C4643" s="3" t="s">
        <v>20</v>
      </c>
      <c r="D4643" s="3" t="s">
        <v>4041</v>
      </c>
      <c r="E4643" s="3" t="s">
        <v>4882</v>
      </c>
      <c r="F4643" s="3" t="s">
        <v>4402</v>
      </c>
      <c r="G4643" s="3" t="s">
        <v>4533</v>
      </c>
      <c r="H4643" s="3" t="s">
        <v>4938</v>
      </c>
      <c r="I4643" s="4">
        <v>12.86</v>
      </c>
    </row>
    <row r="4644" spans="1:9" x14ac:dyDescent="0.2">
      <c r="A4644" s="2">
        <v>547235</v>
      </c>
      <c r="B4644" s="3" t="s">
        <v>19</v>
      </c>
      <c r="C4644" s="3" t="s">
        <v>20</v>
      </c>
      <c r="D4644" s="3" t="s">
        <v>4041</v>
      </c>
      <c r="E4644" s="3" t="s">
        <v>4882</v>
      </c>
      <c r="F4644" s="3" t="s">
        <v>4402</v>
      </c>
      <c r="G4644" s="3" t="s">
        <v>4538</v>
      </c>
      <c r="H4644" s="3" t="s">
        <v>4939</v>
      </c>
      <c r="I4644" s="4">
        <v>1.28</v>
      </c>
    </row>
    <row r="4645" spans="1:9" x14ac:dyDescent="0.2">
      <c r="A4645" s="2">
        <v>547237</v>
      </c>
      <c r="B4645" s="3" t="s">
        <v>19</v>
      </c>
      <c r="C4645" s="3" t="s">
        <v>20</v>
      </c>
      <c r="D4645" s="3" t="s">
        <v>4041</v>
      </c>
      <c r="E4645" s="3" t="s">
        <v>4882</v>
      </c>
      <c r="F4645" s="3" t="s">
        <v>4402</v>
      </c>
      <c r="G4645" s="3" t="s">
        <v>4538</v>
      </c>
      <c r="H4645" s="3" t="s">
        <v>4940</v>
      </c>
      <c r="I4645" s="4">
        <v>1.2</v>
      </c>
    </row>
    <row r="4646" spans="1:9" x14ac:dyDescent="0.2">
      <c r="A4646" s="2">
        <v>547240</v>
      </c>
      <c r="B4646" s="3" t="s">
        <v>19</v>
      </c>
      <c r="C4646" s="3" t="s">
        <v>20</v>
      </c>
      <c r="D4646" s="3" t="s">
        <v>4041</v>
      </c>
      <c r="E4646" s="3" t="s">
        <v>4882</v>
      </c>
      <c r="F4646" s="3" t="s">
        <v>4402</v>
      </c>
      <c r="G4646" s="3" t="s">
        <v>4538</v>
      </c>
      <c r="H4646" s="3" t="s">
        <v>4941</v>
      </c>
      <c r="I4646" s="4">
        <v>5.33</v>
      </c>
    </row>
    <row r="4647" spans="1:9" x14ac:dyDescent="0.2">
      <c r="A4647" s="2">
        <v>547241</v>
      </c>
      <c r="B4647" s="3" t="s">
        <v>19</v>
      </c>
      <c r="C4647" s="3" t="s">
        <v>20</v>
      </c>
      <c r="D4647" s="3" t="s">
        <v>4041</v>
      </c>
      <c r="E4647" s="3" t="s">
        <v>4882</v>
      </c>
      <c r="F4647" s="3" t="s">
        <v>4402</v>
      </c>
      <c r="G4647" s="3" t="s">
        <v>4538</v>
      </c>
      <c r="H4647" s="3" t="s">
        <v>4942</v>
      </c>
      <c r="I4647" s="4">
        <v>1.85</v>
      </c>
    </row>
    <row r="4648" spans="1:9" x14ac:dyDescent="0.2">
      <c r="A4648" s="2">
        <v>547245</v>
      </c>
      <c r="B4648" s="3" t="s">
        <v>19</v>
      </c>
      <c r="C4648" s="3" t="s">
        <v>20</v>
      </c>
      <c r="D4648" s="3" t="s">
        <v>4041</v>
      </c>
      <c r="E4648" s="3" t="s">
        <v>4882</v>
      </c>
      <c r="F4648" s="3" t="s">
        <v>4402</v>
      </c>
      <c r="G4648" s="3" t="s">
        <v>4538</v>
      </c>
      <c r="H4648" s="3" t="s">
        <v>4943</v>
      </c>
      <c r="I4648" s="4">
        <v>2.0099999999999998</v>
      </c>
    </row>
    <row r="4649" spans="1:9" x14ac:dyDescent="0.2">
      <c r="A4649" s="2">
        <v>547247</v>
      </c>
      <c r="B4649" s="3" t="s">
        <v>19</v>
      </c>
      <c r="C4649" s="3" t="s">
        <v>20</v>
      </c>
      <c r="D4649" s="3" t="s">
        <v>4041</v>
      </c>
      <c r="E4649" s="3" t="s">
        <v>4882</v>
      </c>
      <c r="F4649" s="3" t="s">
        <v>4402</v>
      </c>
      <c r="G4649" s="3" t="s">
        <v>4538</v>
      </c>
      <c r="H4649" s="3" t="s">
        <v>4944</v>
      </c>
      <c r="I4649" s="4">
        <v>3.37</v>
      </c>
    </row>
    <row r="4650" spans="1:9" x14ac:dyDescent="0.2">
      <c r="A4650" s="2">
        <v>547250</v>
      </c>
      <c r="B4650" s="3" t="s">
        <v>19</v>
      </c>
      <c r="C4650" s="3" t="s">
        <v>20</v>
      </c>
      <c r="D4650" s="3" t="s">
        <v>4041</v>
      </c>
      <c r="E4650" s="3" t="s">
        <v>4882</v>
      </c>
      <c r="F4650" s="3" t="s">
        <v>4402</v>
      </c>
      <c r="G4650" s="3" t="s">
        <v>4538</v>
      </c>
      <c r="H4650" s="3" t="s">
        <v>4945</v>
      </c>
      <c r="I4650" s="4">
        <v>5.83</v>
      </c>
    </row>
    <row r="4651" spans="1:9" x14ac:dyDescent="0.2">
      <c r="A4651" s="2">
        <v>547251</v>
      </c>
      <c r="B4651" s="3" t="s">
        <v>19</v>
      </c>
      <c r="C4651" s="3" t="s">
        <v>20</v>
      </c>
      <c r="D4651" s="3" t="s">
        <v>4041</v>
      </c>
      <c r="E4651" s="3" t="s">
        <v>4882</v>
      </c>
      <c r="F4651" s="3" t="s">
        <v>4402</v>
      </c>
      <c r="G4651" s="3" t="s">
        <v>4538</v>
      </c>
      <c r="H4651" s="3" t="s">
        <v>4946</v>
      </c>
      <c r="I4651" s="4">
        <v>5.14</v>
      </c>
    </row>
    <row r="4652" spans="1:9" x14ac:dyDescent="0.2">
      <c r="A4652" s="2">
        <v>547297</v>
      </c>
      <c r="B4652" s="3" t="s">
        <v>19</v>
      </c>
      <c r="C4652" s="3" t="s">
        <v>20</v>
      </c>
      <c r="D4652" s="3" t="s">
        <v>4041</v>
      </c>
      <c r="E4652" s="3" t="s">
        <v>4882</v>
      </c>
      <c r="F4652" s="3" t="s">
        <v>4402</v>
      </c>
      <c r="G4652" s="3" t="s">
        <v>4538</v>
      </c>
      <c r="H4652" s="3" t="s">
        <v>4947</v>
      </c>
      <c r="I4652" s="4">
        <v>1.58</v>
      </c>
    </row>
    <row r="4653" spans="1:9" x14ac:dyDescent="0.2">
      <c r="A4653" s="2">
        <v>547305</v>
      </c>
      <c r="B4653" s="3" t="s">
        <v>19</v>
      </c>
      <c r="C4653" s="3" t="s">
        <v>20</v>
      </c>
      <c r="D4653" s="3" t="s">
        <v>4041</v>
      </c>
      <c r="E4653" s="3" t="s">
        <v>4882</v>
      </c>
      <c r="F4653" s="3" t="s">
        <v>4402</v>
      </c>
      <c r="G4653" s="3" t="s">
        <v>4538</v>
      </c>
      <c r="H4653" s="3" t="s">
        <v>4948</v>
      </c>
      <c r="I4653" s="4">
        <v>3.15</v>
      </c>
    </row>
    <row r="4654" spans="1:9" x14ac:dyDescent="0.2">
      <c r="A4654" s="2">
        <v>547317</v>
      </c>
      <c r="B4654" s="3" t="s">
        <v>19</v>
      </c>
      <c r="C4654" s="3" t="s">
        <v>20</v>
      </c>
      <c r="D4654" s="3" t="s">
        <v>4041</v>
      </c>
      <c r="E4654" s="3" t="s">
        <v>4882</v>
      </c>
      <c r="F4654" s="3" t="s">
        <v>4402</v>
      </c>
      <c r="G4654" s="3" t="s">
        <v>4538</v>
      </c>
      <c r="H4654" s="3" t="s">
        <v>4949</v>
      </c>
      <c r="I4654" s="4">
        <v>3.14</v>
      </c>
    </row>
    <row r="4655" spans="1:9" x14ac:dyDescent="0.2">
      <c r="A4655" s="2">
        <v>103751</v>
      </c>
      <c r="B4655" s="3" t="s">
        <v>19</v>
      </c>
      <c r="C4655" s="3" t="s">
        <v>20</v>
      </c>
      <c r="D4655" s="3" t="s">
        <v>4041</v>
      </c>
      <c r="E4655" s="3" t="s">
        <v>4882</v>
      </c>
      <c r="F4655" s="3" t="s">
        <v>4402</v>
      </c>
      <c r="G4655" s="3" t="s">
        <v>4575</v>
      </c>
      <c r="H4655" s="3" t="s">
        <v>4950</v>
      </c>
      <c r="I4655" s="4">
        <v>11.05</v>
      </c>
    </row>
    <row r="4656" spans="1:9" x14ac:dyDescent="0.2">
      <c r="A4656" s="2">
        <v>167582</v>
      </c>
      <c r="B4656" s="3" t="s">
        <v>19</v>
      </c>
      <c r="C4656" s="3" t="s">
        <v>20</v>
      </c>
      <c r="D4656" s="3" t="s">
        <v>4041</v>
      </c>
      <c r="E4656" s="3" t="s">
        <v>4882</v>
      </c>
      <c r="F4656" s="3" t="s">
        <v>4402</v>
      </c>
      <c r="G4656" s="3" t="s">
        <v>4585</v>
      </c>
      <c r="H4656" s="3" t="s">
        <v>4951</v>
      </c>
      <c r="I4656" s="4">
        <v>13.95</v>
      </c>
    </row>
    <row r="4657" spans="1:9" x14ac:dyDescent="0.2">
      <c r="A4657" s="2">
        <v>167599</v>
      </c>
      <c r="B4657" s="3" t="s">
        <v>19</v>
      </c>
      <c r="C4657" s="3" t="s">
        <v>20</v>
      </c>
      <c r="D4657" s="3" t="s">
        <v>4041</v>
      </c>
      <c r="E4657" s="3" t="s">
        <v>4882</v>
      </c>
      <c r="F4657" s="3" t="s">
        <v>4402</v>
      </c>
      <c r="G4657" s="3" t="s">
        <v>4585</v>
      </c>
      <c r="H4657" s="3" t="s">
        <v>4952</v>
      </c>
      <c r="I4657" s="4">
        <v>8.0399999999999991</v>
      </c>
    </row>
    <row r="4658" spans="1:9" x14ac:dyDescent="0.2">
      <c r="A4658" s="2">
        <v>581820</v>
      </c>
      <c r="B4658" s="3" t="s">
        <v>19</v>
      </c>
      <c r="C4658" s="3" t="s">
        <v>20</v>
      </c>
      <c r="D4658" s="3" t="s">
        <v>4041</v>
      </c>
      <c r="E4658" s="3" t="s">
        <v>4882</v>
      </c>
      <c r="F4658" s="3" t="s">
        <v>4402</v>
      </c>
      <c r="G4658" s="3" t="s">
        <v>4597</v>
      </c>
      <c r="H4658" s="3" t="s">
        <v>4953</v>
      </c>
      <c r="I4658" s="4">
        <v>9.7200000000000006</v>
      </c>
    </row>
    <row r="4659" spans="1:9" x14ac:dyDescent="0.2">
      <c r="A4659" s="2">
        <v>3040</v>
      </c>
      <c r="B4659" s="3" t="s">
        <v>19</v>
      </c>
      <c r="C4659" s="3" t="s">
        <v>20</v>
      </c>
      <c r="D4659" s="3" t="s">
        <v>4041</v>
      </c>
      <c r="E4659" s="3" t="s">
        <v>4882</v>
      </c>
      <c r="F4659" s="3" t="s">
        <v>4402</v>
      </c>
      <c r="G4659" s="3" t="s">
        <v>4612</v>
      </c>
      <c r="H4659" s="3" t="s">
        <v>4954</v>
      </c>
      <c r="I4659" s="4">
        <v>14.05</v>
      </c>
    </row>
    <row r="4660" spans="1:9" x14ac:dyDescent="0.2">
      <c r="A4660" s="2">
        <v>3815</v>
      </c>
      <c r="B4660" s="3" t="s">
        <v>19</v>
      </c>
      <c r="C4660" s="3" t="s">
        <v>20</v>
      </c>
      <c r="D4660" s="3" t="s">
        <v>4041</v>
      </c>
      <c r="E4660" s="3" t="s">
        <v>4882</v>
      </c>
      <c r="F4660" s="3" t="s">
        <v>4402</v>
      </c>
      <c r="G4660" s="3" t="s">
        <v>4612</v>
      </c>
      <c r="H4660" s="3" t="s">
        <v>4955</v>
      </c>
      <c r="I4660" s="4">
        <v>7.59</v>
      </c>
    </row>
    <row r="4661" spans="1:9" x14ac:dyDescent="0.2">
      <c r="A4661" s="2">
        <v>20622</v>
      </c>
      <c r="B4661" s="3" t="s">
        <v>19</v>
      </c>
      <c r="C4661" s="3" t="s">
        <v>20</v>
      </c>
      <c r="D4661" s="3" t="s">
        <v>4041</v>
      </c>
      <c r="E4661" s="3" t="s">
        <v>4882</v>
      </c>
      <c r="F4661" s="3" t="s">
        <v>4402</v>
      </c>
      <c r="G4661" s="3" t="s">
        <v>4612</v>
      </c>
      <c r="H4661" s="3" t="s">
        <v>4956</v>
      </c>
      <c r="I4661" s="4">
        <v>6.81</v>
      </c>
    </row>
    <row r="4662" spans="1:9" x14ac:dyDescent="0.2">
      <c r="A4662" s="2">
        <v>222228</v>
      </c>
      <c r="B4662" s="3" t="s">
        <v>19</v>
      </c>
      <c r="C4662" s="3" t="s">
        <v>20</v>
      </c>
      <c r="D4662" s="3" t="s">
        <v>4041</v>
      </c>
      <c r="E4662" s="3" t="s">
        <v>4882</v>
      </c>
      <c r="F4662" s="3" t="s">
        <v>4402</v>
      </c>
      <c r="G4662" s="3" t="s">
        <v>4612</v>
      </c>
      <c r="H4662" s="3" t="s">
        <v>4957</v>
      </c>
      <c r="I4662" s="4">
        <v>6.81</v>
      </c>
    </row>
    <row r="4663" spans="1:9" x14ac:dyDescent="0.2">
      <c r="A4663" s="2">
        <v>2328</v>
      </c>
      <c r="B4663" s="3" t="s">
        <v>19</v>
      </c>
      <c r="C4663" s="3" t="s">
        <v>20</v>
      </c>
      <c r="D4663" s="3" t="s">
        <v>4041</v>
      </c>
      <c r="E4663" s="3" t="s">
        <v>4882</v>
      </c>
      <c r="F4663" s="3" t="s">
        <v>4402</v>
      </c>
      <c r="G4663" s="3" t="s">
        <v>4612</v>
      </c>
      <c r="H4663" s="3" t="s">
        <v>4958</v>
      </c>
      <c r="I4663" s="4">
        <v>3.85</v>
      </c>
    </row>
    <row r="4664" spans="1:9" x14ac:dyDescent="0.2">
      <c r="A4664" s="2">
        <v>489732</v>
      </c>
      <c r="B4664" s="3" t="s">
        <v>19</v>
      </c>
      <c r="C4664" s="3" t="s">
        <v>20</v>
      </c>
      <c r="D4664" s="3" t="s">
        <v>4041</v>
      </c>
      <c r="E4664" s="3" t="s">
        <v>4882</v>
      </c>
      <c r="F4664" s="3" t="s">
        <v>4402</v>
      </c>
      <c r="G4664" s="3" t="s">
        <v>4959</v>
      </c>
      <c r="H4664" s="3" t="s">
        <v>4960</v>
      </c>
      <c r="I4664" s="4">
        <v>2.88</v>
      </c>
    </row>
    <row r="4665" spans="1:9" x14ac:dyDescent="0.2">
      <c r="A4665" s="2">
        <v>25764</v>
      </c>
      <c r="B4665" s="3" t="s">
        <v>19</v>
      </c>
      <c r="C4665" s="3" t="s">
        <v>20</v>
      </c>
      <c r="D4665" s="3" t="s">
        <v>4041</v>
      </c>
      <c r="E4665" s="3" t="s">
        <v>4882</v>
      </c>
      <c r="F4665" s="3" t="s">
        <v>4402</v>
      </c>
      <c r="G4665" s="3" t="s">
        <v>4640</v>
      </c>
      <c r="H4665" s="3" t="s">
        <v>4961</v>
      </c>
      <c r="I4665" s="4">
        <v>7.38</v>
      </c>
    </row>
    <row r="4666" spans="1:9" x14ac:dyDescent="0.2">
      <c r="A4666" s="2">
        <v>27769</v>
      </c>
      <c r="B4666" s="3" t="s">
        <v>19</v>
      </c>
      <c r="C4666" s="3" t="s">
        <v>20</v>
      </c>
      <c r="D4666" s="3" t="s">
        <v>4041</v>
      </c>
      <c r="E4666" s="3" t="s">
        <v>4882</v>
      </c>
      <c r="F4666" s="3" t="s">
        <v>4402</v>
      </c>
      <c r="G4666" s="3" t="s">
        <v>4640</v>
      </c>
      <c r="H4666" s="3" t="s">
        <v>4962</v>
      </c>
      <c r="I4666" s="4">
        <v>5.07</v>
      </c>
    </row>
    <row r="4667" spans="1:9" x14ac:dyDescent="0.2">
      <c r="A4667" s="2">
        <v>90935</v>
      </c>
      <c r="B4667" s="3" t="s">
        <v>19</v>
      </c>
      <c r="C4667" s="3" t="s">
        <v>20</v>
      </c>
      <c r="D4667" s="3" t="s">
        <v>4041</v>
      </c>
      <c r="E4667" s="3" t="s">
        <v>4882</v>
      </c>
      <c r="F4667" s="3" t="s">
        <v>4402</v>
      </c>
      <c r="G4667" s="3" t="s">
        <v>4640</v>
      </c>
      <c r="H4667" s="3" t="s">
        <v>4963</v>
      </c>
      <c r="I4667" s="4">
        <v>8.82</v>
      </c>
    </row>
    <row r="4668" spans="1:9" x14ac:dyDescent="0.2">
      <c r="A4668" s="2">
        <v>7189</v>
      </c>
      <c r="B4668" s="3" t="s">
        <v>19</v>
      </c>
      <c r="C4668" s="3" t="s">
        <v>20</v>
      </c>
      <c r="D4668" s="3" t="s">
        <v>4041</v>
      </c>
      <c r="E4668" s="3" t="s">
        <v>4882</v>
      </c>
      <c r="F4668" s="3" t="s">
        <v>4402</v>
      </c>
      <c r="G4668" s="3" t="s">
        <v>4640</v>
      </c>
      <c r="H4668" s="3" t="s">
        <v>4964</v>
      </c>
      <c r="I4668" s="4">
        <v>6.85</v>
      </c>
    </row>
    <row r="4669" spans="1:9" x14ac:dyDescent="0.2">
      <c r="A4669" s="2">
        <v>59020</v>
      </c>
      <c r="B4669" s="3" t="s">
        <v>19</v>
      </c>
      <c r="C4669" s="3" t="s">
        <v>20</v>
      </c>
      <c r="D4669" s="3" t="s">
        <v>4041</v>
      </c>
      <c r="E4669" s="3" t="s">
        <v>4882</v>
      </c>
      <c r="F4669" s="3" t="s">
        <v>4402</v>
      </c>
      <c r="G4669" s="3" t="s">
        <v>4640</v>
      </c>
      <c r="H4669" s="3" t="s">
        <v>4965</v>
      </c>
      <c r="I4669" s="4">
        <v>10.41</v>
      </c>
    </row>
    <row r="4670" spans="1:9" x14ac:dyDescent="0.2">
      <c r="A4670" s="2">
        <v>6176</v>
      </c>
      <c r="B4670" s="3" t="s">
        <v>19</v>
      </c>
      <c r="C4670" s="3" t="s">
        <v>20</v>
      </c>
      <c r="D4670" s="3" t="s">
        <v>4041</v>
      </c>
      <c r="E4670" s="3" t="s">
        <v>4882</v>
      </c>
      <c r="F4670" s="3" t="s">
        <v>4402</v>
      </c>
      <c r="G4670" s="3" t="s">
        <v>4640</v>
      </c>
      <c r="H4670" s="3" t="s">
        <v>4966</v>
      </c>
      <c r="I4670" s="4">
        <v>5.2</v>
      </c>
    </row>
    <row r="4671" spans="1:9" x14ac:dyDescent="0.2">
      <c r="A4671" s="2">
        <v>11966</v>
      </c>
      <c r="B4671" s="3" t="s">
        <v>19</v>
      </c>
      <c r="C4671" s="3" t="s">
        <v>20</v>
      </c>
      <c r="D4671" s="3" t="s">
        <v>4041</v>
      </c>
      <c r="E4671" s="3" t="s">
        <v>4882</v>
      </c>
      <c r="F4671" s="3" t="s">
        <v>4402</v>
      </c>
      <c r="G4671" s="3" t="s">
        <v>4640</v>
      </c>
      <c r="H4671" s="3" t="s">
        <v>4967</v>
      </c>
      <c r="I4671" s="4">
        <v>5.2</v>
      </c>
    </row>
    <row r="4672" spans="1:9" x14ac:dyDescent="0.2">
      <c r="A4672" s="2">
        <v>14383</v>
      </c>
      <c r="B4672" s="3" t="s">
        <v>19</v>
      </c>
      <c r="C4672" s="3" t="s">
        <v>20</v>
      </c>
      <c r="D4672" s="3" t="s">
        <v>4041</v>
      </c>
      <c r="E4672" s="3" t="s">
        <v>4882</v>
      </c>
      <c r="F4672" s="3" t="s">
        <v>4402</v>
      </c>
      <c r="G4672" s="3" t="s">
        <v>4640</v>
      </c>
      <c r="H4672" s="3" t="s">
        <v>4968</v>
      </c>
      <c r="I4672" s="4">
        <v>5.2</v>
      </c>
    </row>
    <row r="4673" spans="1:9" x14ac:dyDescent="0.2">
      <c r="A4673" s="2">
        <v>20540</v>
      </c>
      <c r="B4673" s="3" t="s">
        <v>19</v>
      </c>
      <c r="C4673" s="3" t="s">
        <v>20</v>
      </c>
      <c r="D4673" s="3" t="s">
        <v>4041</v>
      </c>
      <c r="E4673" s="3" t="s">
        <v>4882</v>
      </c>
      <c r="F4673" s="3" t="s">
        <v>4402</v>
      </c>
      <c r="G4673" s="3" t="s">
        <v>4640</v>
      </c>
      <c r="H4673" s="3" t="s">
        <v>4969</v>
      </c>
      <c r="I4673" s="4">
        <v>5.2</v>
      </c>
    </row>
    <row r="4674" spans="1:9" x14ac:dyDescent="0.2">
      <c r="A4674" s="2">
        <v>20541</v>
      </c>
      <c r="B4674" s="3" t="s">
        <v>19</v>
      </c>
      <c r="C4674" s="3" t="s">
        <v>20</v>
      </c>
      <c r="D4674" s="3" t="s">
        <v>4041</v>
      </c>
      <c r="E4674" s="3" t="s">
        <v>4882</v>
      </c>
      <c r="F4674" s="3" t="s">
        <v>4402</v>
      </c>
      <c r="G4674" s="3" t="s">
        <v>4640</v>
      </c>
      <c r="H4674" s="3" t="s">
        <v>4970</v>
      </c>
      <c r="I4674" s="4">
        <v>5.2</v>
      </c>
    </row>
    <row r="4675" spans="1:9" x14ac:dyDescent="0.2">
      <c r="A4675" s="2">
        <v>21352</v>
      </c>
      <c r="B4675" s="3" t="s">
        <v>19</v>
      </c>
      <c r="C4675" s="3" t="s">
        <v>20</v>
      </c>
      <c r="D4675" s="3" t="s">
        <v>4041</v>
      </c>
      <c r="E4675" s="3" t="s">
        <v>4882</v>
      </c>
      <c r="F4675" s="3" t="s">
        <v>4402</v>
      </c>
      <c r="G4675" s="3" t="s">
        <v>4640</v>
      </c>
      <c r="H4675" s="3" t="s">
        <v>4971</v>
      </c>
      <c r="I4675" s="4">
        <v>5.2</v>
      </c>
    </row>
    <row r="4676" spans="1:9" x14ac:dyDescent="0.2">
      <c r="A4676" s="2">
        <v>199089</v>
      </c>
      <c r="B4676" s="3" t="s">
        <v>19</v>
      </c>
      <c r="C4676" s="3" t="s">
        <v>20</v>
      </c>
      <c r="D4676" s="3" t="s">
        <v>4041</v>
      </c>
      <c r="E4676" s="3" t="s">
        <v>4882</v>
      </c>
      <c r="F4676" s="3" t="s">
        <v>4402</v>
      </c>
      <c r="G4676" s="3" t="s">
        <v>4640</v>
      </c>
      <c r="H4676" s="3" t="s">
        <v>4972</v>
      </c>
      <c r="I4676" s="4">
        <v>5.2</v>
      </c>
    </row>
    <row r="4677" spans="1:9" x14ac:dyDescent="0.2">
      <c r="A4677" s="2">
        <v>16939</v>
      </c>
      <c r="B4677" s="3" t="s">
        <v>19</v>
      </c>
      <c r="C4677" s="3" t="s">
        <v>20</v>
      </c>
      <c r="D4677" s="3" t="s">
        <v>4041</v>
      </c>
      <c r="E4677" s="3" t="s">
        <v>4882</v>
      </c>
      <c r="F4677" s="3" t="s">
        <v>4402</v>
      </c>
      <c r="G4677" s="3" t="s">
        <v>4973</v>
      </c>
      <c r="H4677" s="3" t="s">
        <v>4974</v>
      </c>
      <c r="I4677" s="4">
        <v>5.98</v>
      </c>
    </row>
    <row r="4678" spans="1:9" x14ac:dyDescent="0.2">
      <c r="A4678" s="2">
        <v>55061</v>
      </c>
      <c r="B4678" s="3" t="s">
        <v>19</v>
      </c>
      <c r="C4678" s="3" t="s">
        <v>20</v>
      </c>
      <c r="D4678" s="3" t="s">
        <v>4041</v>
      </c>
      <c r="E4678" s="3" t="s">
        <v>4882</v>
      </c>
      <c r="F4678" s="3" t="s">
        <v>4402</v>
      </c>
      <c r="G4678" s="3" t="s">
        <v>4973</v>
      </c>
      <c r="H4678" s="3" t="s">
        <v>4975</v>
      </c>
      <c r="I4678" s="4">
        <v>1.32</v>
      </c>
    </row>
    <row r="4679" spans="1:9" x14ac:dyDescent="0.2">
      <c r="A4679" s="2">
        <v>55062</v>
      </c>
      <c r="B4679" s="3" t="s">
        <v>19</v>
      </c>
      <c r="C4679" s="3" t="s">
        <v>20</v>
      </c>
      <c r="D4679" s="3" t="s">
        <v>4041</v>
      </c>
      <c r="E4679" s="3" t="s">
        <v>4882</v>
      </c>
      <c r="F4679" s="3" t="s">
        <v>4402</v>
      </c>
      <c r="G4679" s="3" t="s">
        <v>4973</v>
      </c>
      <c r="H4679" s="3" t="s">
        <v>4976</v>
      </c>
      <c r="I4679" s="4">
        <v>1.74</v>
      </c>
    </row>
    <row r="4680" spans="1:9" x14ac:dyDescent="0.2">
      <c r="A4680" s="2">
        <v>55063</v>
      </c>
      <c r="B4680" s="3" t="s">
        <v>19</v>
      </c>
      <c r="C4680" s="3" t="s">
        <v>20</v>
      </c>
      <c r="D4680" s="3" t="s">
        <v>4041</v>
      </c>
      <c r="E4680" s="3" t="s">
        <v>4882</v>
      </c>
      <c r="F4680" s="3" t="s">
        <v>4402</v>
      </c>
      <c r="G4680" s="3" t="s">
        <v>4973</v>
      </c>
      <c r="H4680" s="3" t="s">
        <v>4977</v>
      </c>
      <c r="I4680" s="4">
        <v>1.85</v>
      </c>
    </row>
    <row r="4681" spans="1:9" x14ac:dyDescent="0.2">
      <c r="A4681" s="2">
        <v>202546</v>
      </c>
      <c r="B4681" s="3" t="s">
        <v>19</v>
      </c>
      <c r="C4681" s="3" t="s">
        <v>20</v>
      </c>
      <c r="D4681" s="3" t="s">
        <v>4041</v>
      </c>
      <c r="E4681" s="3" t="s">
        <v>4882</v>
      </c>
      <c r="F4681" s="3" t="s">
        <v>4402</v>
      </c>
      <c r="G4681" s="3" t="s">
        <v>4973</v>
      </c>
      <c r="H4681" s="3" t="s">
        <v>4978</v>
      </c>
      <c r="I4681" s="4">
        <v>1.1599999999999999</v>
      </c>
    </row>
    <row r="4682" spans="1:9" x14ac:dyDescent="0.2">
      <c r="A4682" s="2">
        <v>317506</v>
      </c>
      <c r="B4682" s="3" t="s">
        <v>19</v>
      </c>
      <c r="C4682" s="3" t="s">
        <v>20</v>
      </c>
      <c r="D4682" s="3" t="s">
        <v>4041</v>
      </c>
      <c r="E4682" s="3" t="s">
        <v>4882</v>
      </c>
      <c r="F4682" s="3" t="s">
        <v>4402</v>
      </c>
      <c r="G4682" s="3" t="s">
        <v>4973</v>
      </c>
      <c r="H4682" s="3" t="s">
        <v>4979</v>
      </c>
      <c r="I4682" s="4">
        <v>9.34</v>
      </c>
    </row>
    <row r="4683" spans="1:9" x14ac:dyDescent="0.2">
      <c r="A4683" s="2">
        <v>101144</v>
      </c>
      <c r="B4683" s="3" t="s">
        <v>19</v>
      </c>
      <c r="C4683" s="3" t="s">
        <v>20</v>
      </c>
      <c r="D4683" s="3" t="s">
        <v>4041</v>
      </c>
      <c r="E4683" s="3" t="s">
        <v>4882</v>
      </c>
      <c r="F4683" s="3" t="s">
        <v>4402</v>
      </c>
      <c r="G4683" s="3" t="s">
        <v>4630</v>
      </c>
      <c r="H4683" s="3" t="s">
        <v>4980</v>
      </c>
      <c r="I4683" s="4">
        <v>1.9</v>
      </c>
    </row>
    <row r="4684" spans="1:9" x14ac:dyDescent="0.2">
      <c r="A4684" s="2">
        <v>101149</v>
      </c>
      <c r="B4684" s="3" t="s">
        <v>19</v>
      </c>
      <c r="C4684" s="3" t="s">
        <v>20</v>
      </c>
      <c r="D4684" s="3" t="s">
        <v>4041</v>
      </c>
      <c r="E4684" s="3" t="s">
        <v>4882</v>
      </c>
      <c r="F4684" s="3" t="s">
        <v>4402</v>
      </c>
      <c r="G4684" s="3" t="s">
        <v>4630</v>
      </c>
      <c r="H4684" s="3" t="s">
        <v>4981</v>
      </c>
      <c r="I4684" s="4">
        <v>1.91</v>
      </c>
    </row>
    <row r="4685" spans="1:9" x14ac:dyDescent="0.2">
      <c r="A4685" s="2">
        <v>441697</v>
      </c>
      <c r="B4685" s="3" t="s">
        <v>19</v>
      </c>
      <c r="C4685" s="3" t="s">
        <v>20</v>
      </c>
      <c r="D4685" s="3" t="s">
        <v>4041</v>
      </c>
      <c r="E4685" s="3" t="s">
        <v>4882</v>
      </c>
      <c r="F4685" s="3" t="s">
        <v>4402</v>
      </c>
      <c r="G4685" s="3" t="s">
        <v>4630</v>
      </c>
      <c r="H4685" s="3" t="s">
        <v>4982</v>
      </c>
      <c r="I4685" s="4">
        <v>5.99</v>
      </c>
    </row>
    <row r="4686" spans="1:9" x14ac:dyDescent="0.2">
      <c r="A4686" s="2">
        <v>466745</v>
      </c>
      <c r="B4686" s="3" t="s">
        <v>19</v>
      </c>
      <c r="C4686" s="3" t="s">
        <v>20</v>
      </c>
      <c r="D4686" s="3" t="s">
        <v>4041</v>
      </c>
      <c r="E4686" s="3" t="s">
        <v>4882</v>
      </c>
      <c r="F4686" s="3" t="s">
        <v>4402</v>
      </c>
      <c r="G4686" s="3" t="s">
        <v>4630</v>
      </c>
      <c r="H4686" s="3" t="s">
        <v>4983</v>
      </c>
      <c r="I4686" s="4">
        <v>10.33</v>
      </c>
    </row>
    <row r="4687" spans="1:9" x14ac:dyDescent="0.2">
      <c r="A4687" s="2">
        <v>466748</v>
      </c>
      <c r="B4687" s="3" t="s">
        <v>19</v>
      </c>
      <c r="C4687" s="3" t="s">
        <v>20</v>
      </c>
      <c r="D4687" s="3" t="s">
        <v>4041</v>
      </c>
      <c r="E4687" s="3" t="s">
        <v>4882</v>
      </c>
      <c r="F4687" s="3" t="s">
        <v>4402</v>
      </c>
      <c r="G4687" s="3" t="s">
        <v>4630</v>
      </c>
      <c r="H4687" s="3" t="s">
        <v>4984</v>
      </c>
      <c r="I4687" s="4">
        <v>10.33</v>
      </c>
    </row>
    <row r="4688" spans="1:9" x14ac:dyDescent="0.2">
      <c r="A4688" s="2">
        <v>466754</v>
      </c>
      <c r="B4688" s="3" t="s">
        <v>19</v>
      </c>
      <c r="C4688" s="3" t="s">
        <v>20</v>
      </c>
      <c r="D4688" s="3" t="s">
        <v>4041</v>
      </c>
      <c r="E4688" s="3" t="s">
        <v>4882</v>
      </c>
      <c r="F4688" s="3" t="s">
        <v>4402</v>
      </c>
      <c r="G4688" s="3" t="s">
        <v>4630</v>
      </c>
      <c r="H4688" s="3" t="s">
        <v>4985</v>
      </c>
      <c r="I4688" s="4">
        <v>10.33</v>
      </c>
    </row>
    <row r="4689" spans="1:9" x14ac:dyDescent="0.2">
      <c r="A4689" s="2">
        <v>466820</v>
      </c>
      <c r="B4689" s="3" t="s">
        <v>19</v>
      </c>
      <c r="C4689" s="3" t="s">
        <v>20</v>
      </c>
      <c r="D4689" s="3" t="s">
        <v>4041</v>
      </c>
      <c r="E4689" s="3" t="s">
        <v>4882</v>
      </c>
      <c r="F4689" s="3" t="s">
        <v>4402</v>
      </c>
      <c r="G4689" s="3" t="s">
        <v>4630</v>
      </c>
      <c r="H4689" s="3" t="s">
        <v>4986</v>
      </c>
      <c r="I4689" s="4">
        <v>10.33</v>
      </c>
    </row>
    <row r="4690" spans="1:9" x14ac:dyDescent="0.2">
      <c r="A4690" s="2">
        <v>20701</v>
      </c>
      <c r="B4690" s="3" t="s">
        <v>19</v>
      </c>
      <c r="C4690" s="3" t="s">
        <v>20</v>
      </c>
      <c r="D4690" s="3" t="s">
        <v>4041</v>
      </c>
      <c r="E4690" s="3" t="s">
        <v>4882</v>
      </c>
      <c r="F4690" s="3" t="s">
        <v>4402</v>
      </c>
      <c r="G4690" s="3" t="s">
        <v>4987</v>
      </c>
      <c r="H4690" s="3" t="s">
        <v>4988</v>
      </c>
      <c r="I4690" s="4">
        <v>0.7</v>
      </c>
    </row>
    <row r="4691" spans="1:9" x14ac:dyDescent="0.2">
      <c r="A4691" s="2">
        <v>72155</v>
      </c>
      <c r="B4691" s="3" t="s">
        <v>19</v>
      </c>
      <c r="C4691" s="3" t="s">
        <v>20</v>
      </c>
      <c r="D4691" s="3" t="s">
        <v>4041</v>
      </c>
      <c r="E4691" s="3" t="s">
        <v>4882</v>
      </c>
      <c r="F4691" s="3" t="s">
        <v>4402</v>
      </c>
      <c r="G4691" s="3" t="s">
        <v>4654</v>
      </c>
      <c r="H4691" s="3" t="s">
        <v>4989</v>
      </c>
      <c r="I4691" s="4">
        <v>0.88</v>
      </c>
    </row>
    <row r="4692" spans="1:9" x14ac:dyDescent="0.2">
      <c r="A4692" s="2">
        <v>476195</v>
      </c>
      <c r="B4692" s="3" t="s">
        <v>19</v>
      </c>
      <c r="C4692" s="3" t="s">
        <v>20</v>
      </c>
      <c r="D4692" s="3" t="s">
        <v>4041</v>
      </c>
      <c r="E4692" s="3" t="s">
        <v>4882</v>
      </c>
      <c r="F4692" s="3" t="s">
        <v>4402</v>
      </c>
      <c r="G4692" s="3" t="s">
        <v>4990</v>
      </c>
      <c r="H4692" s="3" t="s">
        <v>4991</v>
      </c>
      <c r="I4692" s="4">
        <v>3.62</v>
      </c>
    </row>
    <row r="4693" spans="1:9" x14ac:dyDescent="0.2">
      <c r="A4693" s="2">
        <v>510143</v>
      </c>
      <c r="B4693" s="3" t="s">
        <v>19</v>
      </c>
      <c r="C4693" s="3" t="s">
        <v>20</v>
      </c>
      <c r="D4693" s="3" t="s">
        <v>4041</v>
      </c>
      <c r="E4693" s="3" t="s">
        <v>4882</v>
      </c>
      <c r="F4693" s="3" t="s">
        <v>4402</v>
      </c>
      <c r="G4693" s="3" t="s">
        <v>4992</v>
      </c>
      <c r="H4693" s="3" t="s">
        <v>4993</v>
      </c>
      <c r="I4693" s="4">
        <v>6.47</v>
      </c>
    </row>
    <row r="4694" spans="1:9" x14ac:dyDescent="0.2">
      <c r="A4694" s="2">
        <v>533894</v>
      </c>
      <c r="B4694" s="3" t="s">
        <v>19</v>
      </c>
      <c r="C4694" s="3" t="s">
        <v>20</v>
      </c>
      <c r="D4694" s="3" t="s">
        <v>4041</v>
      </c>
      <c r="E4694" s="3" t="s">
        <v>4882</v>
      </c>
      <c r="F4694" s="3" t="s">
        <v>4402</v>
      </c>
      <c r="G4694" s="3" t="s">
        <v>4992</v>
      </c>
      <c r="H4694" s="3" t="s">
        <v>4994</v>
      </c>
      <c r="I4694" s="4">
        <v>3.02</v>
      </c>
    </row>
    <row r="4695" spans="1:9" x14ac:dyDescent="0.2">
      <c r="A4695" s="2">
        <v>29590</v>
      </c>
      <c r="B4695" s="3" t="s">
        <v>19</v>
      </c>
      <c r="C4695" s="3" t="s">
        <v>20</v>
      </c>
      <c r="D4695" s="3" t="s">
        <v>4041</v>
      </c>
      <c r="E4695" s="3" t="s">
        <v>4882</v>
      </c>
      <c r="F4695" s="3" t="s">
        <v>4355</v>
      </c>
      <c r="G4695" s="3" t="s">
        <v>4393</v>
      </c>
      <c r="H4695" s="3" t="s">
        <v>4995</v>
      </c>
      <c r="I4695" s="4">
        <v>9.5500000000000007</v>
      </c>
    </row>
    <row r="4696" spans="1:9" x14ac:dyDescent="0.2">
      <c r="A4696" s="2">
        <v>2970</v>
      </c>
      <c r="B4696" s="3" t="s">
        <v>19</v>
      </c>
      <c r="C4696" s="3" t="s">
        <v>20</v>
      </c>
      <c r="D4696" s="3" t="s">
        <v>4041</v>
      </c>
      <c r="E4696" s="3" t="s">
        <v>4882</v>
      </c>
      <c r="F4696" s="3" t="s">
        <v>4355</v>
      </c>
      <c r="G4696" s="3" t="s">
        <v>4393</v>
      </c>
      <c r="H4696" s="3" t="s">
        <v>4996</v>
      </c>
      <c r="I4696" s="4">
        <v>5.88</v>
      </c>
    </row>
    <row r="4697" spans="1:9" x14ac:dyDescent="0.2">
      <c r="A4697" s="2">
        <v>312743</v>
      </c>
      <c r="B4697" s="3" t="s">
        <v>19</v>
      </c>
      <c r="C4697" s="3" t="s">
        <v>20</v>
      </c>
      <c r="D4697" s="3" t="s">
        <v>4041</v>
      </c>
      <c r="E4697" s="3" t="s">
        <v>4882</v>
      </c>
      <c r="F4697" s="3" t="s">
        <v>4355</v>
      </c>
      <c r="G4697" s="3" t="s">
        <v>4393</v>
      </c>
      <c r="H4697" s="3" t="s">
        <v>4997</v>
      </c>
      <c r="I4697" s="4">
        <v>5.3</v>
      </c>
    </row>
    <row r="4698" spans="1:9" x14ac:dyDescent="0.2">
      <c r="A4698" s="2">
        <v>467260</v>
      </c>
      <c r="B4698" s="3" t="s">
        <v>19</v>
      </c>
      <c r="C4698" s="3" t="s">
        <v>20</v>
      </c>
      <c r="D4698" s="3" t="s">
        <v>4041</v>
      </c>
      <c r="E4698" s="3" t="s">
        <v>4882</v>
      </c>
      <c r="F4698" s="3" t="s">
        <v>4355</v>
      </c>
      <c r="G4698" s="3" t="s">
        <v>4393</v>
      </c>
      <c r="H4698" s="3" t="s">
        <v>4998</v>
      </c>
      <c r="I4698" s="4">
        <v>9.5500000000000007</v>
      </c>
    </row>
    <row r="4699" spans="1:9" x14ac:dyDescent="0.2">
      <c r="A4699" s="2">
        <v>519002</v>
      </c>
      <c r="B4699" s="3" t="s">
        <v>19</v>
      </c>
      <c r="C4699" s="3" t="s">
        <v>20</v>
      </c>
      <c r="D4699" s="3" t="s">
        <v>4041</v>
      </c>
      <c r="E4699" s="3" t="s">
        <v>4882</v>
      </c>
      <c r="F4699" s="3" t="s">
        <v>4355</v>
      </c>
      <c r="G4699" s="3" t="s">
        <v>4393</v>
      </c>
      <c r="H4699" s="3" t="s">
        <v>4999</v>
      </c>
      <c r="I4699" s="4">
        <v>7.49</v>
      </c>
    </row>
    <row r="4700" spans="1:9" x14ac:dyDescent="0.2">
      <c r="A4700" s="2">
        <v>521359</v>
      </c>
      <c r="B4700" s="3" t="s">
        <v>19</v>
      </c>
      <c r="C4700" s="3" t="s">
        <v>20</v>
      </c>
      <c r="D4700" s="3" t="s">
        <v>4041</v>
      </c>
      <c r="E4700" s="3" t="s">
        <v>4882</v>
      </c>
      <c r="F4700" s="3" t="s">
        <v>4355</v>
      </c>
      <c r="G4700" s="3" t="s">
        <v>4393</v>
      </c>
      <c r="H4700" s="3" t="s">
        <v>5000</v>
      </c>
      <c r="I4700" s="4">
        <v>10.75</v>
      </c>
    </row>
    <row r="4701" spans="1:9" x14ac:dyDescent="0.2">
      <c r="A4701" s="2">
        <v>521360</v>
      </c>
      <c r="B4701" s="3" t="s">
        <v>19</v>
      </c>
      <c r="C4701" s="3" t="s">
        <v>20</v>
      </c>
      <c r="D4701" s="3" t="s">
        <v>4041</v>
      </c>
      <c r="E4701" s="3" t="s">
        <v>4882</v>
      </c>
      <c r="F4701" s="3" t="s">
        <v>4355</v>
      </c>
      <c r="G4701" s="3" t="s">
        <v>4393</v>
      </c>
      <c r="H4701" s="3" t="s">
        <v>5001</v>
      </c>
      <c r="I4701" s="4">
        <v>11.43</v>
      </c>
    </row>
    <row r="4702" spans="1:9" x14ac:dyDescent="0.2">
      <c r="A4702" s="2">
        <v>572752</v>
      </c>
      <c r="B4702" s="3" t="s">
        <v>19</v>
      </c>
      <c r="C4702" s="3" t="s">
        <v>20</v>
      </c>
      <c r="D4702" s="3" t="s">
        <v>4041</v>
      </c>
      <c r="E4702" s="3" t="s">
        <v>4882</v>
      </c>
      <c r="F4702" s="3" t="s">
        <v>4355</v>
      </c>
      <c r="G4702" s="3" t="s">
        <v>4393</v>
      </c>
      <c r="H4702" s="3" t="s">
        <v>5002</v>
      </c>
      <c r="I4702" s="4">
        <v>7.49</v>
      </c>
    </row>
    <row r="4703" spans="1:9" x14ac:dyDescent="0.2">
      <c r="A4703" s="2">
        <v>582973</v>
      </c>
      <c r="B4703" s="3" t="s">
        <v>19</v>
      </c>
      <c r="C4703" s="3" t="s">
        <v>20</v>
      </c>
      <c r="D4703" s="3" t="s">
        <v>4041</v>
      </c>
      <c r="E4703" s="3" t="s">
        <v>4882</v>
      </c>
      <c r="F4703" s="3" t="s">
        <v>4355</v>
      </c>
      <c r="G4703" s="3" t="s">
        <v>4393</v>
      </c>
      <c r="H4703" s="3" t="s">
        <v>5003</v>
      </c>
      <c r="I4703" s="4">
        <v>6.41</v>
      </c>
    </row>
    <row r="4704" spans="1:9" x14ac:dyDescent="0.2">
      <c r="A4704" s="2">
        <v>54498</v>
      </c>
      <c r="B4704" s="3" t="s">
        <v>19</v>
      </c>
      <c r="C4704" s="3" t="s">
        <v>20</v>
      </c>
      <c r="D4704" s="3" t="s">
        <v>4041</v>
      </c>
      <c r="E4704" s="3" t="s">
        <v>4882</v>
      </c>
      <c r="F4704" s="3" t="s">
        <v>4355</v>
      </c>
      <c r="G4704" s="3" t="s">
        <v>5004</v>
      </c>
      <c r="H4704" s="3" t="s">
        <v>5005</v>
      </c>
      <c r="I4704" s="4">
        <v>7.41</v>
      </c>
    </row>
    <row r="4705" spans="1:9" x14ac:dyDescent="0.2">
      <c r="A4705" s="2">
        <v>546870</v>
      </c>
      <c r="B4705" s="3" t="s">
        <v>19</v>
      </c>
      <c r="C4705" s="3" t="s">
        <v>20</v>
      </c>
      <c r="D4705" s="3" t="s">
        <v>4041</v>
      </c>
      <c r="E4705" s="3" t="s">
        <v>4882</v>
      </c>
      <c r="F4705" s="3" t="s">
        <v>4355</v>
      </c>
      <c r="G4705" s="3" t="s">
        <v>5006</v>
      </c>
      <c r="H4705" s="3" t="s">
        <v>5007</v>
      </c>
      <c r="I4705" s="4">
        <v>4.87</v>
      </c>
    </row>
    <row r="4706" spans="1:9" x14ac:dyDescent="0.2">
      <c r="A4706" s="2">
        <v>69661</v>
      </c>
      <c r="B4706" s="3" t="s">
        <v>19</v>
      </c>
      <c r="C4706" s="3" t="s">
        <v>20</v>
      </c>
      <c r="D4706" s="3" t="s">
        <v>4041</v>
      </c>
      <c r="E4706" s="3" t="s">
        <v>4882</v>
      </c>
      <c r="F4706" s="3" t="s">
        <v>4355</v>
      </c>
      <c r="G4706" s="3" t="s">
        <v>5006</v>
      </c>
      <c r="H4706" s="3" t="s">
        <v>5008</v>
      </c>
      <c r="I4706" s="4">
        <v>3.72</v>
      </c>
    </row>
    <row r="4707" spans="1:9" x14ac:dyDescent="0.2">
      <c r="A4707" s="2">
        <v>79226</v>
      </c>
      <c r="B4707" s="3" t="s">
        <v>19</v>
      </c>
      <c r="C4707" s="3" t="s">
        <v>20</v>
      </c>
      <c r="D4707" s="3" t="s">
        <v>4041</v>
      </c>
      <c r="E4707" s="3" t="s">
        <v>4882</v>
      </c>
      <c r="F4707" s="3" t="s">
        <v>4355</v>
      </c>
      <c r="G4707" s="3" t="s">
        <v>5006</v>
      </c>
      <c r="H4707" s="3" t="s">
        <v>5009</v>
      </c>
      <c r="I4707" s="4">
        <v>3.72</v>
      </c>
    </row>
    <row r="4708" spans="1:9" x14ac:dyDescent="0.2">
      <c r="A4708" s="2">
        <v>69663</v>
      </c>
      <c r="B4708" s="3" t="s">
        <v>19</v>
      </c>
      <c r="C4708" s="3" t="s">
        <v>20</v>
      </c>
      <c r="D4708" s="3" t="s">
        <v>4041</v>
      </c>
      <c r="E4708" s="3" t="s">
        <v>4882</v>
      </c>
      <c r="F4708" s="3" t="s">
        <v>4355</v>
      </c>
      <c r="G4708" s="3" t="s">
        <v>5006</v>
      </c>
      <c r="H4708" s="3" t="s">
        <v>5010</v>
      </c>
      <c r="I4708" s="4">
        <v>3.67</v>
      </c>
    </row>
    <row r="4709" spans="1:9" x14ac:dyDescent="0.2">
      <c r="A4709" s="2">
        <v>1627</v>
      </c>
      <c r="B4709" s="3" t="s">
        <v>19</v>
      </c>
      <c r="C4709" s="3" t="s">
        <v>20</v>
      </c>
      <c r="D4709" s="3" t="s">
        <v>4041</v>
      </c>
      <c r="E4709" s="3" t="s">
        <v>4882</v>
      </c>
      <c r="F4709" s="3" t="s">
        <v>2533</v>
      </c>
      <c r="G4709" s="3" t="s">
        <v>3969</v>
      </c>
      <c r="H4709" s="3" t="s">
        <v>5011</v>
      </c>
      <c r="I4709" s="4">
        <v>7.23</v>
      </c>
    </row>
    <row r="4710" spans="1:9" x14ac:dyDescent="0.2">
      <c r="A4710" s="2">
        <v>1628</v>
      </c>
      <c r="B4710" s="3" t="s">
        <v>19</v>
      </c>
      <c r="C4710" s="3" t="s">
        <v>20</v>
      </c>
      <c r="D4710" s="3" t="s">
        <v>4041</v>
      </c>
      <c r="E4710" s="3" t="s">
        <v>4882</v>
      </c>
      <c r="F4710" s="3" t="s">
        <v>2533</v>
      </c>
      <c r="G4710" s="3" t="s">
        <v>3969</v>
      </c>
      <c r="H4710" s="3" t="s">
        <v>5012</v>
      </c>
      <c r="I4710" s="4">
        <v>7.23</v>
      </c>
    </row>
    <row r="4711" spans="1:9" x14ac:dyDescent="0.2">
      <c r="A4711" s="2">
        <v>3523</v>
      </c>
      <c r="B4711" s="3" t="s">
        <v>19</v>
      </c>
      <c r="C4711" s="3" t="s">
        <v>20</v>
      </c>
      <c r="D4711" s="3" t="s">
        <v>4041</v>
      </c>
      <c r="E4711" s="3" t="s">
        <v>4882</v>
      </c>
      <c r="F4711" s="3" t="s">
        <v>2533</v>
      </c>
      <c r="G4711" s="3" t="s">
        <v>3969</v>
      </c>
      <c r="H4711" s="3" t="s">
        <v>5013</v>
      </c>
      <c r="I4711" s="4">
        <v>3.4</v>
      </c>
    </row>
    <row r="4712" spans="1:9" x14ac:dyDescent="0.2">
      <c r="A4712" s="2">
        <v>3528</v>
      </c>
      <c r="B4712" s="3" t="s">
        <v>19</v>
      </c>
      <c r="C4712" s="3" t="s">
        <v>20</v>
      </c>
      <c r="D4712" s="3" t="s">
        <v>4041</v>
      </c>
      <c r="E4712" s="3" t="s">
        <v>4882</v>
      </c>
      <c r="F4712" s="3" t="s">
        <v>2533</v>
      </c>
      <c r="G4712" s="3" t="s">
        <v>3969</v>
      </c>
      <c r="H4712" s="3" t="s">
        <v>5014</v>
      </c>
      <c r="I4712" s="4">
        <v>3.4</v>
      </c>
    </row>
    <row r="4713" spans="1:9" x14ac:dyDescent="0.2">
      <c r="A4713" s="2">
        <v>3540</v>
      </c>
      <c r="B4713" s="3" t="s">
        <v>19</v>
      </c>
      <c r="C4713" s="3" t="s">
        <v>20</v>
      </c>
      <c r="D4713" s="3" t="s">
        <v>4041</v>
      </c>
      <c r="E4713" s="3" t="s">
        <v>4882</v>
      </c>
      <c r="F4713" s="3" t="s">
        <v>2533</v>
      </c>
      <c r="G4713" s="3" t="s">
        <v>3969</v>
      </c>
      <c r="H4713" s="3" t="s">
        <v>5015</v>
      </c>
      <c r="I4713" s="4">
        <v>3.4</v>
      </c>
    </row>
    <row r="4714" spans="1:9" x14ac:dyDescent="0.2">
      <c r="A4714" s="2">
        <v>6895</v>
      </c>
      <c r="B4714" s="3" t="s">
        <v>19</v>
      </c>
      <c r="C4714" s="3" t="s">
        <v>20</v>
      </c>
      <c r="D4714" s="3" t="s">
        <v>4041</v>
      </c>
      <c r="E4714" s="3" t="s">
        <v>4882</v>
      </c>
      <c r="F4714" s="3" t="s">
        <v>2533</v>
      </c>
      <c r="G4714" s="3" t="s">
        <v>3969</v>
      </c>
      <c r="H4714" s="3" t="s">
        <v>5016</v>
      </c>
      <c r="I4714" s="4">
        <v>7.23</v>
      </c>
    </row>
    <row r="4715" spans="1:9" x14ac:dyDescent="0.2">
      <c r="A4715" s="2">
        <v>43265</v>
      </c>
      <c r="B4715" s="3" t="s">
        <v>19</v>
      </c>
      <c r="C4715" s="3" t="s">
        <v>20</v>
      </c>
      <c r="D4715" s="3" t="s">
        <v>4041</v>
      </c>
      <c r="E4715" s="3" t="s">
        <v>4882</v>
      </c>
      <c r="F4715" s="3" t="s">
        <v>2533</v>
      </c>
      <c r="G4715" s="3" t="s">
        <v>3969</v>
      </c>
      <c r="H4715" s="3" t="s">
        <v>5017</v>
      </c>
      <c r="I4715" s="4">
        <v>3.47</v>
      </c>
    </row>
    <row r="4716" spans="1:9" x14ac:dyDescent="0.2">
      <c r="A4716" s="2">
        <v>56424</v>
      </c>
      <c r="B4716" s="3" t="s">
        <v>19</v>
      </c>
      <c r="C4716" s="3" t="s">
        <v>20</v>
      </c>
      <c r="D4716" s="3" t="s">
        <v>4041</v>
      </c>
      <c r="E4716" s="3" t="s">
        <v>4882</v>
      </c>
      <c r="F4716" s="3" t="s">
        <v>2533</v>
      </c>
      <c r="G4716" s="3" t="s">
        <v>3969</v>
      </c>
      <c r="H4716" s="3" t="s">
        <v>5018</v>
      </c>
      <c r="I4716" s="4">
        <v>3.4</v>
      </c>
    </row>
    <row r="4717" spans="1:9" x14ac:dyDescent="0.2">
      <c r="A4717" s="2">
        <v>95830</v>
      </c>
      <c r="B4717" s="3" t="s">
        <v>19</v>
      </c>
      <c r="C4717" s="3" t="s">
        <v>20</v>
      </c>
      <c r="D4717" s="3" t="s">
        <v>4041</v>
      </c>
      <c r="E4717" s="3" t="s">
        <v>4882</v>
      </c>
      <c r="F4717" s="3" t="s">
        <v>2533</v>
      </c>
      <c r="G4717" s="3" t="s">
        <v>3969</v>
      </c>
      <c r="H4717" s="3" t="s">
        <v>5019</v>
      </c>
      <c r="I4717" s="4">
        <v>3.4</v>
      </c>
    </row>
    <row r="4718" spans="1:9" x14ac:dyDescent="0.2">
      <c r="A4718" s="2">
        <v>432798</v>
      </c>
      <c r="B4718" s="3" t="s">
        <v>19</v>
      </c>
      <c r="C4718" s="3" t="s">
        <v>20</v>
      </c>
      <c r="D4718" s="3" t="s">
        <v>4041</v>
      </c>
      <c r="E4718" s="3" t="s">
        <v>4882</v>
      </c>
      <c r="F4718" s="3" t="s">
        <v>2533</v>
      </c>
      <c r="G4718" s="3" t="s">
        <v>3969</v>
      </c>
      <c r="H4718" s="3" t="s">
        <v>5020</v>
      </c>
      <c r="I4718" s="4">
        <v>1.86</v>
      </c>
    </row>
    <row r="4719" spans="1:9" x14ac:dyDescent="0.2">
      <c r="A4719" s="2">
        <v>456013</v>
      </c>
      <c r="B4719" s="3" t="s">
        <v>19</v>
      </c>
      <c r="C4719" s="3" t="s">
        <v>20</v>
      </c>
      <c r="D4719" s="3" t="s">
        <v>4041</v>
      </c>
      <c r="E4719" s="3" t="s">
        <v>4882</v>
      </c>
      <c r="F4719" s="3" t="s">
        <v>2533</v>
      </c>
      <c r="G4719" s="3" t="s">
        <v>3969</v>
      </c>
      <c r="H4719" s="3" t="s">
        <v>5021</v>
      </c>
      <c r="I4719" s="4">
        <v>3.47</v>
      </c>
    </row>
    <row r="4720" spans="1:9" x14ac:dyDescent="0.2">
      <c r="A4720" s="2">
        <v>562983</v>
      </c>
      <c r="B4720" s="3" t="s">
        <v>19</v>
      </c>
      <c r="C4720" s="3" t="s">
        <v>20</v>
      </c>
      <c r="D4720" s="3" t="s">
        <v>4041</v>
      </c>
      <c r="E4720" s="3" t="s">
        <v>4882</v>
      </c>
      <c r="F4720" s="3" t="s">
        <v>2533</v>
      </c>
      <c r="G4720" s="3" t="s">
        <v>3969</v>
      </c>
      <c r="H4720" s="3" t="s">
        <v>5022</v>
      </c>
      <c r="I4720" s="4">
        <v>3.17</v>
      </c>
    </row>
    <row r="4721" spans="1:9" x14ac:dyDescent="0.2">
      <c r="A4721" s="2">
        <v>575471</v>
      </c>
      <c r="B4721" s="3" t="s">
        <v>19</v>
      </c>
      <c r="C4721" s="3" t="s">
        <v>20</v>
      </c>
      <c r="D4721" s="3" t="s">
        <v>4041</v>
      </c>
      <c r="E4721" s="3" t="s">
        <v>4882</v>
      </c>
      <c r="F4721" s="3" t="s">
        <v>2533</v>
      </c>
      <c r="G4721" s="3" t="s">
        <v>3969</v>
      </c>
      <c r="H4721" s="3" t="s">
        <v>5023</v>
      </c>
      <c r="I4721" s="4">
        <v>3.87</v>
      </c>
    </row>
    <row r="4722" spans="1:9" x14ac:dyDescent="0.2">
      <c r="A4722" s="2">
        <v>575472</v>
      </c>
      <c r="B4722" s="3" t="s">
        <v>19</v>
      </c>
      <c r="C4722" s="3" t="s">
        <v>20</v>
      </c>
      <c r="D4722" s="3" t="s">
        <v>4041</v>
      </c>
      <c r="E4722" s="3" t="s">
        <v>4882</v>
      </c>
      <c r="F4722" s="3" t="s">
        <v>2533</v>
      </c>
      <c r="G4722" s="3" t="s">
        <v>3969</v>
      </c>
      <c r="H4722" s="3" t="s">
        <v>5024</v>
      </c>
      <c r="I4722" s="4">
        <v>3.86</v>
      </c>
    </row>
    <row r="4723" spans="1:9" x14ac:dyDescent="0.2">
      <c r="A4723" s="2">
        <v>26077</v>
      </c>
      <c r="B4723" s="3" t="s">
        <v>19</v>
      </c>
      <c r="C4723" s="3" t="s">
        <v>20</v>
      </c>
      <c r="D4723" s="3" t="s">
        <v>4041</v>
      </c>
      <c r="E4723" s="3" t="s">
        <v>4882</v>
      </c>
      <c r="F4723" s="3" t="s">
        <v>2533</v>
      </c>
      <c r="G4723" s="3" t="s">
        <v>4719</v>
      </c>
      <c r="H4723" s="3" t="s">
        <v>5025</v>
      </c>
      <c r="I4723" s="4">
        <v>5.62</v>
      </c>
    </row>
    <row r="4724" spans="1:9" x14ac:dyDescent="0.2">
      <c r="A4724" s="2">
        <v>550644</v>
      </c>
      <c r="B4724" s="3" t="s">
        <v>19</v>
      </c>
      <c r="C4724" s="3" t="s">
        <v>20</v>
      </c>
      <c r="D4724" s="3" t="s">
        <v>4041</v>
      </c>
      <c r="E4724" s="3" t="s">
        <v>4882</v>
      </c>
      <c r="F4724" s="3" t="s">
        <v>2533</v>
      </c>
      <c r="G4724" s="3" t="s">
        <v>4719</v>
      </c>
      <c r="H4724" s="3" t="s">
        <v>5026</v>
      </c>
      <c r="I4724" s="4">
        <v>6.24</v>
      </c>
    </row>
    <row r="4725" spans="1:9" x14ac:dyDescent="0.2">
      <c r="A4725" s="2">
        <v>550657</v>
      </c>
      <c r="B4725" s="3" t="s">
        <v>19</v>
      </c>
      <c r="C4725" s="3" t="s">
        <v>20</v>
      </c>
      <c r="D4725" s="3" t="s">
        <v>4041</v>
      </c>
      <c r="E4725" s="3" t="s">
        <v>4882</v>
      </c>
      <c r="F4725" s="3" t="s">
        <v>2533</v>
      </c>
      <c r="G4725" s="3" t="s">
        <v>4719</v>
      </c>
      <c r="H4725" s="3" t="s">
        <v>5027</v>
      </c>
      <c r="I4725" s="4">
        <v>6.19</v>
      </c>
    </row>
    <row r="4726" spans="1:9" x14ac:dyDescent="0.2">
      <c r="A4726" s="2">
        <v>223228</v>
      </c>
      <c r="B4726" s="3" t="s">
        <v>19</v>
      </c>
      <c r="C4726" s="3" t="s">
        <v>20</v>
      </c>
      <c r="D4726" s="3" t="s">
        <v>4041</v>
      </c>
      <c r="E4726" s="3" t="s">
        <v>5028</v>
      </c>
      <c r="F4726" s="3" t="s">
        <v>3922</v>
      </c>
      <c r="G4726" s="3" t="s">
        <v>4079</v>
      </c>
      <c r="H4726" s="3" t="s">
        <v>5029</v>
      </c>
      <c r="I4726" s="4">
        <v>3.9</v>
      </c>
    </row>
    <row r="4727" spans="1:9" x14ac:dyDescent="0.2">
      <c r="A4727" s="2">
        <v>503848</v>
      </c>
      <c r="B4727" s="3" t="s">
        <v>19</v>
      </c>
      <c r="C4727" s="3" t="s">
        <v>20</v>
      </c>
      <c r="D4727" s="3" t="s">
        <v>4041</v>
      </c>
      <c r="E4727" s="3" t="s">
        <v>5028</v>
      </c>
      <c r="F4727" s="3" t="s">
        <v>3922</v>
      </c>
      <c r="G4727" s="3" t="s">
        <v>4079</v>
      </c>
      <c r="H4727" s="3" t="s">
        <v>5030</v>
      </c>
      <c r="I4727" s="4">
        <v>3.16</v>
      </c>
    </row>
    <row r="4728" spans="1:9" x14ac:dyDescent="0.2">
      <c r="A4728" s="2">
        <v>295920</v>
      </c>
      <c r="B4728" s="3" t="s">
        <v>19</v>
      </c>
      <c r="C4728" s="3" t="s">
        <v>20</v>
      </c>
      <c r="D4728" s="3" t="s">
        <v>4041</v>
      </c>
      <c r="E4728" s="3" t="s">
        <v>5028</v>
      </c>
      <c r="F4728" s="3" t="s">
        <v>3922</v>
      </c>
      <c r="G4728" s="3" t="s">
        <v>4079</v>
      </c>
      <c r="H4728" s="3" t="s">
        <v>5031</v>
      </c>
      <c r="I4728" s="4">
        <v>8.07</v>
      </c>
    </row>
    <row r="4729" spans="1:9" x14ac:dyDescent="0.2">
      <c r="A4729" s="2">
        <v>295924</v>
      </c>
      <c r="B4729" s="3" t="s">
        <v>19</v>
      </c>
      <c r="C4729" s="3" t="s">
        <v>20</v>
      </c>
      <c r="D4729" s="3" t="s">
        <v>4041</v>
      </c>
      <c r="E4729" s="3" t="s">
        <v>5028</v>
      </c>
      <c r="F4729" s="3" t="s">
        <v>3922</v>
      </c>
      <c r="G4729" s="3" t="s">
        <v>4079</v>
      </c>
      <c r="H4729" s="3" t="s">
        <v>5032</v>
      </c>
      <c r="I4729" s="4">
        <v>3.78</v>
      </c>
    </row>
    <row r="4730" spans="1:9" x14ac:dyDescent="0.2">
      <c r="A4730" s="2">
        <v>295928</v>
      </c>
      <c r="B4730" s="3" t="s">
        <v>19</v>
      </c>
      <c r="C4730" s="3" t="s">
        <v>20</v>
      </c>
      <c r="D4730" s="3" t="s">
        <v>4041</v>
      </c>
      <c r="E4730" s="3" t="s">
        <v>5028</v>
      </c>
      <c r="F4730" s="3" t="s">
        <v>3922</v>
      </c>
      <c r="G4730" s="3" t="s">
        <v>4079</v>
      </c>
      <c r="H4730" s="3" t="s">
        <v>5033</v>
      </c>
      <c r="I4730" s="4">
        <v>3.99</v>
      </c>
    </row>
    <row r="4731" spans="1:9" x14ac:dyDescent="0.2">
      <c r="A4731" s="2">
        <v>295929</v>
      </c>
      <c r="B4731" s="3" t="s">
        <v>19</v>
      </c>
      <c r="C4731" s="3" t="s">
        <v>20</v>
      </c>
      <c r="D4731" s="3" t="s">
        <v>4041</v>
      </c>
      <c r="E4731" s="3" t="s">
        <v>5028</v>
      </c>
      <c r="F4731" s="3" t="s">
        <v>3922</v>
      </c>
      <c r="G4731" s="3" t="s">
        <v>4079</v>
      </c>
      <c r="H4731" s="3" t="s">
        <v>5034</v>
      </c>
      <c r="I4731" s="4">
        <v>3.92</v>
      </c>
    </row>
    <row r="4732" spans="1:9" x14ac:dyDescent="0.2">
      <c r="A4732" s="2">
        <v>191474</v>
      </c>
      <c r="B4732" s="3" t="s">
        <v>19</v>
      </c>
      <c r="C4732" s="3" t="s">
        <v>20</v>
      </c>
      <c r="D4732" s="3" t="s">
        <v>4041</v>
      </c>
      <c r="E4732" s="3" t="s">
        <v>5028</v>
      </c>
      <c r="F4732" s="3" t="s">
        <v>3922</v>
      </c>
      <c r="G4732" s="3" t="s">
        <v>4079</v>
      </c>
      <c r="H4732" s="3" t="s">
        <v>5035</v>
      </c>
      <c r="I4732" s="4">
        <v>2.5</v>
      </c>
    </row>
    <row r="4733" spans="1:9" x14ac:dyDescent="0.2">
      <c r="A4733" s="2">
        <v>191486</v>
      </c>
      <c r="B4733" s="3" t="s">
        <v>19</v>
      </c>
      <c r="C4733" s="3" t="s">
        <v>20</v>
      </c>
      <c r="D4733" s="3" t="s">
        <v>4041</v>
      </c>
      <c r="E4733" s="3" t="s">
        <v>5028</v>
      </c>
      <c r="F4733" s="3" t="s">
        <v>3922</v>
      </c>
      <c r="G4733" s="3" t="s">
        <v>4079</v>
      </c>
      <c r="H4733" s="3" t="s">
        <v>5036</v>
      </c>
      <c r="I4733" s="4">
        <v>2.5</v>
      </c>
    </row>
    <row r="4734" spans="1:9" x14ac:dyDescent="0.2">
      <c r="A4734" s="2">
        <v>191501</v>
      </c>
      <c r="B4734" s="3" t="s">
        <v>19</v>
      </c>
      <c r="C4734" s="3" t="s">
        <v>20</v>
      </c>
      <c r="D4734" s="3" t="s">
        <v>4041</v>
      </c>
      <c r="E4734" s="3" t="s">
        <v>5028</v>
      </c>
      <c r="F4734" s="3" t="s">
        <v>3922</v>
      </c>
      <c r="G4734" s="3" t="s">
        <v>4079</v>
      </c>
      <c r="H4734" s="3" t="s">
        <v>5037</v>
      </c>
      <c r="I4734" s="4">
        <v>2.5</v>
      </c>
    </row>
    <row r="4735" spans="1:9" x14ac:dyDescent="0.2">
      <c r="A4735" s="2">
        <v>223222</v>
      </c>
      <c r="B4735" s="3" t="s">
        <v>19</v>
      </c>
      <c r="C4735" s="3" t="s">
        <v>20</v>
      </c>
      <c r="D4735" s="3" t="s">
        <v>4041</v>
      </c>
      <c r="E4735" s="3" t="s">
        <v>5028</v>
      </c>
      <c r="F4735" s="3" t="s">
        <v>3922</v>
      </c>
      <c r="G4735" s="3" t="s">
        <v>4079</v>
      </c>
      <c r="H4735" s="3" t="s">
        <v>5038</v>
      </c>
      <c r="I4735" s="4">
        <v>4.96</v>
      </c>
    </row>
    <row r="4736" spans="1:9" x14ac:dyDescent="0.2">
      <c r="A4736" s="2">
        <v>255533</v>
      </c>
      <c r="B4736" s="3" t="s">
        <v>19</v>
      </c>
      <c r="C4736" s="3" t="s">
        <v>20</v>
      </c>
      <c r="D4736" s="3" t="s">
        <v>4041</v>
      </c>
      <c r="E4736" s="3" t="s">
        <v>5028</v>
      </c>
      <c r="F4736" s="3" t="s">
        <v>3922</v>
      </c>
      <c r="G4736" s="3" t="s">
        <v>4079</v>
      </c>
      <c r="H4736" s="3" t="s">
        <v>5039</v>
      </c>
      <c r="I4736" s="4">
        <v>4.96</v>
      </c>
    </row>
    <row r="4737" spans="1:9" x14ac:dyDescent="0.2">
      <c r="A4737" s="2">
        <v>255534</v>
      </c>
      <c r="B4737" s="3" t="s">
        <v>19</v>
      </c>
      <c r="C4737" s="3" t="s">
        <v>20</v>
      </c>
      <c r="D4737" s="3" t="s">
        <v>4041</v>
      </c>
      <c r="E4737" s="3" t="s">
        <v>5028</v>
      </c>
      <c r="F4737" s="3" t="s">
        <v>3922</v>
      </c>
      <c r="G4737" s="3" t="s">
        <v>4079</v>
      </c>
      <c r="H4737" s="3" t="s">
        <v>5040</v>
      </c>
      <c r="I4737" s="4">
        <v>4.96</v>
      </c>
    </row>
    <row r="4738" spans="1:9" x14ac:dyDescent="0.2">
      <c r="A4738" s="2">
        <v>274148</v>
      </c>
      <c r="B4738" s="3" t="s">
        <v>19</v>
      </c>
      <c r="C4738" s="3" t="s">
        <v>20</v>
      </c>
      <c r="D4738" s="3" t="s">
        <v>4041</v>
      </c>
      <c r="E4738" s="3" t="s">
        <v>5028</v>
      </c>
      <c r="F4738" s="3" t="s">
        <v>3922</v>
      </c>
      <c r="G4738" s="3" t="s">
        <v>4079</v>
      </c>
      <c r="H4738" s="3" t="s">
        <v>5041</v>
      </c>
      <c r="I4738" s="4">
        <v>2.56</v>
      </c>
    </row>
    <row r="4739" spans="1:9" x14ac:dyDescent="0.2">
      <c r="A4739" s="2">
        <v>381924</v>
      </c>
      <c r="B4739" s="3" t="s">
        <v>19</v>
      </c>
      <c r="C4739" s="3" t="s">
        <v>20</v>
      </c>
      <c r="D4739" s="3" t="s">
        <v>4041</v>
      </c>
      <c r="E4739" s="3" t="s">
        <v>5028</v>
      </c>
      <c r="F4739" s="3" t="s">
        <v>3922</v>
      </c>
      <c r="G4739" s="3" t="s">
        <v>4079</v>
      </c>
      <c r="H4739" s="3" t="s">
        <v>5042</v>
      </c>
      <c r="I4739" s="4">
        <v>2.4300000000000002</v>
      </c>
    </row>
    <row r="4740" spans="1:9" x14ac:dyDescent="0.2">
      <c r="A4740" s="2">
        <v>381928</v>
      </c>
      <c r="B4740" s="3" t="s">
        <v>19</v>
      </c>
      <c r="C4740" s="3" t="s">
        <v>20</v>
      </c>
      <c r="D4740" s="3" t="s">
        <v>4041</v>
      </c>
      <c r="E4740" s="3" t="s">
        <v>5028</v>
      </c>
      <c r="F4740" s="3" t="s">
        <v>3922</v>
      </c>
      <c r="G4740" s="3" t="s">
        <v>4079</v>
      </c>
      <c r="H4740" s="3" t="s">
        <v>5043</v>
      </c>
      <c r="I4740" s="4">
        <v>2.54</v>
      </c>
    </row>
    <row r="4741" spans="1:9" x14ac:dyDescent="0.2">
      <c r="A4741" s="2">
        <v>550547</v>
      </c>
      <c r="B4741" s="3" t="s">
        <v>19</v>
      </c>
      <c r="C4741" s="3" t="s">
        <v>20</v>
      </c>
      <c r="D4741" s="3" t="s">
        <v>4041</v>
      </c>
      <c r="E4741" s="3" t="s">
        <v>5028</v>
      </c>
      <c r="F4741" s="3" t="s">
        <v>3922</v>
      </c>
      <c r="G4741" s="3" t="s">
        <v>5044</v>
      </c>
      <c r="H4741" s="3" t="s">
        <v>5045</v>
      </c>
      <c r="I4741" s="4">
        <v>63.23</v>
      </c>
    </row>
    <row r="4742" spans="1:9" x14ac:dyDescent="0.2">
      <c r="A4742" s="2">
        <v>550609</v>
      </c>
      <c r="B4742" s="3" t="s">
        <v>19</v>
      </c>
      <c r="C4742" s="3" t="s">
        <v>20</v>
      </c>
      <c r="D4742" s="3" t="s">
        <v>4041</v>
      </c>
      <c r="E4742" s="3" t="s">
        <v>5028</v>
      </c>
      <c r="F4742" s="3" t="s">
        <v>3922</v>
      </c>
      <c r="G4742" s="3" t="s">
        <v>5044</v>
      </c>
      <c r="H4742" s="3" t="s">
        <v>5046</v>
      </c>
      <c r="I4742" s="4">
        <v>41.71</v>
      </c>
    </row>
    <row r="4743" spans="1:9" x14ac:dyDescent="0.2">
      <c r="A4743" s="2">
        <v>550610</v>
      </c>
      <c r="B4743" s="3" t="s">
        <v>19</v>
      </c>
      <c r="C4743" s="3" t="s">
        <v>20</v>
      </c>
      <c r="D4743" s="3" t="s">
        <v>4041</v>
      </c>
      <c r="E4743" s="3" t="s">
        <v>5028</v>
      </c>
      <c r="F4743" s="3" t="s">
        <v>3922</v>
      </c>
      <c r="G4743" s="3" t="s">
        <v>5044</v>
      </c>
      <c r="H4743" s="3" t="s">
        <v>5047</v>
      </c>
      <c r="I4743" s="4">
        <v>61.39</v>
      </c>
    </row>
    <row r="4744" spans="1:9" x14ac:dyDescent="0.2">
      <c r="A4744" s="2">
        <v>550543</v>
      </c>
      <c r="B4744" s="3" t="s">
        <v>19</v>
      </c>
      <c r="C4744" s="3" t="s">
        <v>20</v>
      </c>
      <c r="D4744" s="3" t="s">
        <v>4041</v>
      </c>
      <c r="E4744" s="3" t="s">
        <v>5028</v>
      </c>
      <c r="F4744" s="3" t="s">
        <v>3922</v>
      </c>
      <c r="G4744" s="3" t="s">
        <v>5044</v>
      </c>
      <c r="H4744" s="3" t="s">
        <v>5048</v>
      </c>
      <c r="I4744" s="4">
        <v>77.91</v>
      </c>
    </row>
    <row r="4745" spans="1:9" x14ac:dyDescent="0.2">
      <c r="A4745" s="2">
        <v>550613</v>
      </c>
      <c r="B4745" s="3" t="s">
        <v>19</v>
      </c>
      <c r="C4745" s="3" t="s">
        <v>20</v>
      </c>
      <c r="D4745" s="3" t="s">
        <v>4041</v>
      </c>
      <c r="E4745" s="3" t="s">
        <v>5028</v>
      </c>
      <c r="F4745" s="3" t="s">
        <v>3922</v>
      </c>
      <c r="G4745" s="3" t="s">
        <v>5044</v>
      </c>
      <c r="H4745" s="3" t="s">
        <v>5049</v>
      </c>
      <c r="I4745" s="4">
        <v>88.84</v>
      </c>
    </row>
    <row r="4746" spans="1:9" x14ac:dyDescent="0.2">
      <c r="A4746" s="2">
        <v>550614</v>
      </c>
      <c r="B4746" s="3" t="s">
        <v>19</v>
      </c>
      <c r="C4746" s="3" t="s">
        <v>20</v>
      </c>
      <c r="D4746" s="3" t="s">
        <v>4041</v>
      </c>
      <c r="E4746" s="3" t="s">
        <v>5028</v>
      </c>
      <c r="F4746" s="3" t="s">
        <v>3922</v>
      </c>
      <c r="G4746" s="3" t="s">
        <v>5044</v>
      </c>
      <c r="H4746" s="3" t="s">
        <v>5050</v>
      </c>
      <c r="I4746" s="4">
        <v>88.28</v>
      </c>
    </row>
    <row r="4747" spans="1:9" x14ac:dyDescent="0.2">
      <c r="A4747" s="2">
        <v>550616</v>
      </c>
      <c r="B4747" s="3" t="s">
        <v>19</v>
      </c>
      <c r="C4747" s="3" t="s">
        <v>20</v>
      </c>
      <c r="D4747" s="3" t="s">
        <v>4041</v>
      </c>
      <c r="E4747" s="3" t="s">
        <v>5028</v>
      </c>
      <c r="F4747" s="3" t="s">
        <v>3922</v>
      </c>
      <c r="G4747" s="3" t="s">
        <v>5044</v>
      </c>
      <c r="H4747" s="3" t="s">
        <v>5051</v>
      </c>
      <c r="I4747" s="4">
        <v>151.07</v>
      </c>
    </row>
    <row r="4748" spans="1:9" x14ac:dyDescent="0.2">
      <c r="A4748" s="2">
        <v>550617</v>
      </c>
      <c r="B4748" s="3" t="s">
        <v>19</v>
      </c>
      <c r="C4748" s="3" t="s">
        <v>20</v>
      </c>
      <c r="D4748" s="3" t="s">
        <v>4041</v>
      </c>
      <c r="E4748" s="3" t="s">
        <v>5028</v>
      </c>
      <c r="F4748" s="3" t="s">
        <v>3922</v>
      </c>
      <c r="G4748" s="3" t="s">
        <v>5044</v>
      </c>
      <c r="H4748" s="3" t="s">
        <v>5052</v>
      </c>
      <c r="I4748" s="4">
        <v>150.69</v>
      </c>
    </row>
    <row r="4749" spans="1:9" x14ac:dyDescent="0.2">
      <c r="A4749" s="2">
        <v>550619</v>
      </c>
      <c r="B4749" s="3" t="s">
        <v>19</v>
      </c>
      <c r="C4749" s="3" t="s">
        <v>20</v>
      </c>
      <c r="D4749" s="3" t="s">
        <v>4041</v>
      </c>
      <c r="E4749" s="3" t="s">
        <v>5028</v>
      </c>
      <c r="F4749" s="3" t="s">
        <v>3922</v>
      </c>
      <c r="G4749" s="3" t="s">
        <v>5044</v>
      </c>
      <c r="H4749" s="3" t="s">
        <v>5053</v>
      </c>
      <c r="I4749" s="4">
        <v>86.18</v>
      </c>
    </row>
    <row r="4750" spans="1:9" x14ac:dyDescent="0.2">
      <c r="A4750" s="2">
        <v>550621</v>
      </c>
      <c r="B4750" s="3" t="s">
        <v>19</v>
      </c>
      <c r="C4750" s="3" t="s">
        <v>20</v>
      </c>
      <c r="D4750" s="3" t="s">
        <v>4041</v>
      </c>
      <c r="E4750" s="3" t="s">
        <v>5028</v>
      </c>
      <c r="F4750" s="3" t="s">
        <v>3922</v>
      </c>
      <c r="G4750" s="3" t="s">
        <v>5044</v>
      </c>
      <c r="H4750" s="3" t="s">
        <v>5054</v>
      </c>
      <c r="I4750" s="4">
        <v>81.89</v>
      </c>
    </row>
    <row r="4751" spans="1:9" x14ac:dyDescent="0.2">
      <c r="A4751" s="2">
        <v>550581</v>
      </c>
      <c r="B4751" s="3" t="s">
        <v>19</v>
      </c>
      <c r="C4751" s="3" t="s">
        <v>20</v>
      </c>
      <c r="D4751" s="3" t="s">
        <v>4041</v>
      </c>
      <c r="E4751" s="3" t="s">
        <v>5028</v>
      </c>
      <c r="F4751" s="3" t="s">
        <v>3922</v>
      </c>
      <c r="G4751" s="3" t="s">
        <v>5044</v>
      </c>
      <c r="H4751" s="3" t="s">
        <v>5055</v>
      </c>
      <c r="I4751" s="4">
        <v>41.67</v>
      </c>
    </row>
    <row r="4752" spans="1:9" x14ac:dyDescent="0.2">
      <c r="A4752" s="2">
        <v>550583</v>
      </c>
      <c r="B4752" s="3" t="s">
        <v>19</v>
      </c>
      <c r="C4752" s="3" t="s">
        <v>20</v>
      </c>
      <c r="D4752" s="3" t="s">
        <v>4041</v>
      </c>
      <c r="E4752" s="3" t="s">
        <v>5028</v>
      </c>
      <c r="F4752" s="3" t="s">
        <v>3922</v>
      </c>
      <c r="G4752" s="3" t="s">
        <v>5044</v>
      </c>
      <c r="H4752" s="3" t="s">
        <v>5056</v>
      </c>
      <c r="I4752" s="4">
        <v>41.96</v>
      </c>
    </row>
    <row r="4753" spans="1:9" x14ac:dyDescent="0.2">
      <c r="A4753" s="2">
        <v>550602</v>
      </c>
      <c r="B4753" s="3" t="s">
        <v>19</v>
      </c>
      <c r="C4753" s="3" t="s">
        <v>20</v>
      </c>
      <c r="D4753" s="3" t="s">
        <v>4041</v>
      </c>
      <c r="E4753" s="3" t="s">
        <v>5028</v>
      </c>
      <c r="F4753" s="3" t="s">
        <v>3922</v>
      </c>
      <c r="G4753" s="3" t="s">
        <v>5044</v>
      </c>
      <c r="H4753" s="3" t="s">
        <v>5057</v>
      </c>
      <c r="I4753" s="4">
        <v>41</v>
      </c>
    </row>
    <row r="4754" spans="1:9" x14ac:dyDescent="0.2">
      <c r="A4754" s="2">
        <v>515215</v>
      </c>
      <c r="B4754" s="3" t="s">
        <v>19</v>
      </c>
      <c r="C4754" s="3" t="s">
        <v>20</v>
      </c>
      <c r="D4754" s="3" t="s">
        <v>4041</v>
      </c>
      <c r="E4754" s="3" t="s">
        <v>5028</v>
      </c>
      <c r="F4754" s="3" t="s">
        <v>3922</v>
      </c>
      <c r="G4754" s="3" t="s">
        <v>5044</v>
      </c>
      <c r="H4754" s="3" t="s">
        <v>5058</v>
      </c>
      <c r="I4754" s="4">
        <v>7.05</v>
      </c>
    </row>
    <row r="4755" spans="1:9" x14ac:dyDescent="0.2">
      <c r="A4755" s="2">
        <v>515233</v>
      </c>
      <c r="B4755" s="3" t="s">
        <v>19</v>
      </c>
      <c r="C4755" s="3" t="s">
        <v>20</v>
      </c>
      <c r="D4755" s="3" t="s">
        <v>4041</v>
      </c>
      <c r="E4755" s="3" t="s">
        <v>5028</v>
      </c>
      <c r="F4755" s="3" t="s">
        <v>3922</v>
      </c>
      <c r="G4755" s="3" t="s">
        <v>5044</v>
      </c>
      <c r="H4755" s="3" t="s">
        <v>5059</v>
      </c>
      <c r="I4755" s="4">
        <v>6.89</v>
      </c>
    </row>
    <row r="4756" spans="1:9" x14ac:dyDescent="0.2">
      <c r="A4756" s="2">
        <v>515235</v>
      </c>
      <c r="B4756" s="3" t="s">
        <v>19</v>
      </c>
      <c r="C4756" s="3" t="s">
        <v>20</v>
      </c>
      <c r="D4756" s="3" t="s">
        <v>4041</v>
      </c>
      <c r="E4756" s="3" t="s">
        <v>5028</v>
      </c>
      <c r="F4756" s="3" t="s">
        <v>3922</v>
      </c>
      <c r="G4756" s="3" t="s">
        <v>5044</v>
      </c>
      <c r="H4756" s="3" t="s">
        <v>5060</v>
      </c>
      <c r="I4756" s="4">
        <v>6.86</v>
      </c>
    </row>
    <row r="4757" spans="1:9" x14ac:dyDescent="0.2">
      <c r="A4757" s="2">
        <v>515238</v>
      </c>
      <c r="B4757" s="3" t="s">
        <v>19</v>
      </c>
      <c r="C4757" s="3" t="s">
        <v>20</v>
      </c>
      <c r="D4757" s="3" t="s">
        <v>4041</v>
      </c>
      <c r="E4757" s="3" t="s">
        <v>5028</v>
      </c>
      <c r="F4757" s="3" t="s">
        <v>3922</v>
      </c>
      <c r="G4757" s="3" t="s">
        <v>5044</v>
      </c>
      <c r="H4757" s="3" t="s">
        <v>5061</v>
      </c>
      <c r="I4757" s="4">
        <v>7.43</v>
      </c>
    </row>
    <row r="4758" spans="1:9" x14ac:dyDescent="0.2">
      <c r="A4758" s="2">
        <v>542857</v>
      </c>
      <c r="B4758" s="3" t="s">
        <v>19</v>
      </c>
      <c r="C4758" s="3" t="s">
        <v>20</v>
      </c>
      <c r="D4758" s="3" t="s">
        <v>4041</v>
      </c>
      <c r="E4758" s="3" t="s">
        <v>5028</v>
      </c>
      <c r="F4758" s="3" t="s">
        <v>3922</v>
      </c>
      <c r="G4758" s="3" t="s">
        <v>5044</v>
      </c>
      <c r="H4758" s="3" t="s">
        <v>5062</v>
      </c>
      <c r="I4758" s="4">
        <v>10.4</v>
      </c>
    </row>
    <row r="4759" spans="1:9" x14ac:dyDescent="0.2">
      <c r="A4759" s="2">
        <v>542861</v>
      </c>
      <c r="B4759" s="3" t="s">
        <v>19</v>
      </c>
      <c r="C4759" s="3" t="s">
        <v>20</v>
      </c>
      <c r="D4759" s="3" t="s">
        <v>4041</v>
      </c>
      <c r="E4759" s="3" t="s">
        <v>5028</v>
      </c>
      <c r="F4759" s="3" t="s">
        <v>3922</v>
      </c>
      <c r="G4759" s="3" t="s">
        <v>5044</v>
      </c>
      <c r="H4759" s="3" t="s">
        <v>5063</v>
      </c>
      <c r="I4759" s="4">
        <v>10.25</v>
      </c>
    </row>
    <row r="4760" spans="1:9" x14ac:dyDescent="0.2">
      <c r="A4760" s="2">
        <v>550548</v>
      </c>
      <c r="B4760" s="3" t="s">
        <v>19</v>
      </c>
      <c r="C4760" s="3" t="s">
        <v>20</v>
      </c>
      <c r="D4760" s="3" t="s">
        <v>4041</v>
      </c>
      <c r="E4760" s="3" t="s">
        <v>5028</v>
      </c>
      <c r="F4760" s="3" t="s">
        <v>3922</v>
      </c>
      <c r="G4760" s="3" t="s">
        <v>5044</v>
      </c>
      <c r="H4760" s="3" t="s">
        <v>5064</v>
      </c>
      <c r="I4760" s="4">
        <v>7.78</v>
      </c>
    </row>
    <row r="4761" spans="1:9" x14ac:dyDescent="0.2">
      <c r="A4761" s="2">
        <v>550550</v>
      </c>
      <c r="B4761" s="3" t="s">
        <v>19</v>
      </c>
      <c r="C4761" s="3" t="s">
        <v>20</v>
      </c>
      <c r="D4761" s="3" t="s">
        <v>4041</v>
      </c>
      <c r="E4761" s="3" t="s">
        <v>5028</v>
      </c>
      <c r="F4761" s="3" t="s">
        <v>3922</v>
      </c>
      <c r="G4761" s="3" t="s">
        <v>5044</v>
      </c>
      <c r="H4761" s="3" t="s">
        <v>5065</v>
      </c>
      <c r="I4761" s="4">
        <v>7.81</v>
      </c>
    </row>
    <row r="4762" spans="1:9" x14ac:dyDescent="0.2">
      <c r="A4762" s="2">
        <v>266851</v>
      </c>
      <c r="B4762" s="3" t="s">
        <v>19</v>
      </c>
      <c r="C4762" s="3" t="s">
        <v>20</v>
      </c>
      <c r="D4762" s="3" t="s">
        <v>4041</v>
      </c>
      <c r="E4762" s="3" t="s">
        <v>5028</v>
      </c>
      <c r="F4762" s="3" t="s">
        <v>3922</v>
      </c>
      <c r="G4762" s="3" t="s">
        <v>5066</v>
      </c>
      <c r="H4762" s="3" t="s">
        <v>5067</v>
      </c>
      <c r="I4762" s="4">
        <v>4.29</v>
      </c>
    </row>
    <row r="4763" spans="1:9" x14ac:dyDescent="0.2">
      <c r="A4763" s="2">
        <v>515661</v>
      </c>
      <c r="B4763" s="3" t="s">
        <v>19</v>
      </c>
      <c r="C4763" s="3" t="s">
        <v>20</v>
      </c>
      <c r="D4763" s="3" t="s">
        <v>4041</v>
      </c>
      <c r="E4763" s="3" t="s">
        <v>5028</v>
      </c>
      <c r="F4763" s="3" t="s">
        <v>3922</v>
      </c>
      <c r="G4763" s="3" t="s">
        <v>5066</v>
      </c>
      <c r="H4763" s="3" t="s">
        <v>5068</v>
      </c>
      <c r="I4763" s="4">
        <v>7.34</v>
      </c>
    </row>
    <row r="4764" spans="1:9" x14ac:dyDescent="0.2">
      <c r="A4764" s="2">
        <v>266890</v>
      </c>
      <c r="B4764" s="3" t="s">
        <v>19</v>
      </c>
      <c r="C4764" s="3" t="s">
        <v>20</v>
      </c>
      <c r="D4764" s="3" t="s">
        <v>4041</v>
      </c>
      <c r="E4764" s="3" t="s">
        <v>5028</v>
      </c>
      <c r="F4764" s="3" t="s">
        <v>3922</v>
      </c>
      <c r="G4764" s="3" t="s">
        <v>5066</v>
      </c>
      <c r="H4764" s="3" t="s">
        <v>5069</v>
      </c>
      <c r="I4764" s="4">
        <v>6.31</v>
      </c>
    </row>
    <row r="4765" spans="1:9" x14ac:dyDescent="0.2">
      <c r="A4765" s="2">
        <v>408210</v>
      </c>
      <c r="B4765" s="3" t="s">
        <v>19</v>
      </c>
      <c r="C4765" s="3" t="s">
        <v>20</v>
      </c>
      <c r="D4765" s="3" t="s">
        <v>4041</v>
      </c>
      <c r="E4765" s="3" t="s">
        <v>5028</v>
      </c>
      <c r="F4765" s="3" t="s">
        <v>3922</v>
      </c>
      <c r="G4765" s="3" t="s">
        <v>5066</v>
      </c>
      <c r="H4765" s="3" t="s">
        <v>5070</v>
      </c>
      <c r="I4765" s="4">
        <v>6.31</v>
      </c>
    </row>
    <row r="4766" spans="1:9" x14ac:dyDescent="0.2">
      <c r="A4766" s="2">
        <v>408214</v>
      </c>
      <c r="B4766" s="3" t="s">
        <v>19</v>
      </c>
      <c r="C4766" s="3" t="s">
        <v>20</v>
      </c>
      <c r="D4766" s="3" t="s">
        <v>4041</v>
      </c>
      <c r="E4766" s="3" t="s">
        <v>5028</v>
      </c>
      <c r="F4766" s="3" t="s">
        <v>3922</v>
      </c>
      <c r="G4766" s="3" t="s">
        <v>5066</v>
      </c>
      <c r="H4766" s="3" t="s">
        <v>5071</v>
      </c>
      <c r="I4766" s="4">
        <v>6.31</v>
      </c>
    </row>
    <row r="4767" spans="1:9" x14ac:dyDescent="0.2">
      <c r="A4767" s="2">
        <v>558048</v>
      </c>
      <c r="B4767" s="3" t="s">
        <v>19</v>
      </c>
      <c r="C4767" s="3" t="s">
        <v>20</v>
      </c>
      <c r="D4767" s="3" t="s">
        <v>4041</v>
      </c>
      <c r="E4767" s="3" t="s">
        <v>5028</v>
      </c>
      <c r="F4767" s="3" t="s">
        <v>3922</v>
      </c>
      <c r="G4767" s="3" t="s">
        <v>5066</v>
      </c>
      <c r="H4767" s="3" t="s">
        <v>5072</v>
      </c>
      <c r="I4767" s="4">
        <v>4.9000000000000004</v>
      </c>
    </row>
    <row r="4768" spans="1:9" x14ac:dyDescent="0.2">
      <c r="A4768" s="2">
        <v>190834</v>
      </c>
      <c r="B4768" s="3" t="s">
        <v>19</v>
      </c>
      <c r="C4768" s="3" t="s">
        <v>20</v>
      </c>
      <c r="D4768" s="3" t="s">
        <v>4041</v>
      </c>
      <c r="E4768" s="3" t="s">
        <v>5028</v>
      </c>
      <c r="F4768" s="3" t="s">
        <v>3922</v>
      </c>
      <c r="G4768" s="3" t="s">
        <v>5073</v>
      </c>
      <c r="H4768" s="3" t="s">
        <v>5074</v>
      </c>
      <c r="I4768" s="4">
        <v>17.14</v>
      </c>
    </row>
    <row r="4769" spans="1:9" x14ac:dyDescent="0.2">
      <c r="A4769" s="2">
        <v>190839</v>
      </c>
      <c r="B4769" s="3" t="s">
        <v>19</v>
      </c>
      <c r="C4769" s="3" t="s">
        <v>20</v>
      </c>
      <c r="D4769" s="3" t="s">
        <v>4041</v>
      </c>
      <c r="E4769" s="3" t="s">
        <v>5028</v>
      </c>
      <c r="F4769" s="3" t="s">
        <v>3922</v>
      </c>
      <c r="G4769" s="3" t="s">
        <v>5073</v>
      </c>
      <c r="H4769" s="3" t="s">
        <v>5075</v>
      </c>
      <c r="I4769" s="4">
        <v>18.850000000000001</v>
      </c>
    </row>
    <row r="4770" spans="1:9" x14ac:dyDescent="0.2">
      <c r="A4770" s="2">
        <v>190841</v>
      </c>
      <c r="B4770" s="3" t="s">
        <v>19</v>
      </c>
      <c r="C4770" s="3" t="s">
        <v>20</v>
      </c>
      <c r="D4770" s="3" t="s">
        <v>4041</v>
      </c>
      <c r="E4770" s="3" t="s">
        <v>5028</v>
      </c>
      <c r="F4770" s="3" t="s">
        <v>3922</v>
      </c>
      <c r="G4770" s="3" t="s">
        <v>5073</v>
      </c>
      <c r="H4770" s="3" t="s">
        <v>5076</v>
      </c>
      <c r="I4770" s="4">
        <v>17.14</v>
      </c>
    </row>
    <row r="4771" spans="1:9" x14ac:dyDescent="0.2">
      <c r="A4771" s="2">
        <v>190847</v>
      </c>
      <c r="B4771" s="3" t="s">
        <v>19</v>
      </c>
      <c r="C4771" s="3" t="s">
        <v>20</v>
      </c>
      <c r="D4771" s="3" t="s">
        <v>4041</v>
      </c>
      <c r="E4771" s="3" t="s">
        <v>5028</v>
      </c>
      <c r="F4771" s="3" t="s">
        <v>3922</v>
      </c>
      <c r="G4771" s="3" t="s">
        <v>5073</v>
      </c>
      <c r="H4771" s="3" t="s">
        <v>5077</v>
      </c>
      <c r="I4771" s="4">
        <v>17.14</v>
      </c>
    </row>
    <row r="4772" spans="1:9" x14ac:dyDescent="0.2">
      <c r="A4772" s="2">
        <v>419323</v>
      </c>
      <c r="B4772" s="3" t="s">
        <v>19</v>
      </c>
      <c r="C4772" s="3" t="s">
        <v>20</v>
      </c>
      <c r="D4772" s="3" t="s">
        <v>4041</v>
      </c>
      <c r="E4772" s="3" t="s">
        <v>5028</v>
      </c>
      <c r="F4772" s="3" t="s">
        <v>3922</v>
      </c>
      <c r="G4772" s="3" t="s">
        <v>5073</v>
      </c>
      <c r="H4772" s="3" t="s">
        <v>5078</v>
      </c>
      <c r="I4772" s="4">
        <v>18.989999999999998</v>
      </c>
    </row>
    <row r="4773" spans="1:9" x14ac:dyDescent="0.2">
      <c r="A4773" s="2">
        <v>474788</v>
      </c>
      <c r="B4773" s="3" t="s">
        <v>19</v>
      </c>
      <c r="C4773" s="3" t="s">
        <v>20</v>
      </c>
      <c r="D4773" s="3" t="s">
        <v>4041</v>
      </c>
      <c r="E4773" s="3" t="s">
        <v>5028</v>
      </c>
      <c r="F4773" s="3" t="s">
        <v>3922</v>
      </c>
      <c r="G4773" s="3" t="s">
        <v>5073</v>
      </c>
      <c r="H4773" s="3" t="s">
        <v>5079</v>
      </c>
      <c r="I4773" s="4">
        <v>17.36</v>
      </c>
    </row>
    <row r="4774" spans="1:9" x14ac:dyDescent="0.2">
      <c r="A4774" s="2">
        <v>364975</v>
      </c>
      <c r="B4774" s="3" t="s">
        <v>19</v>
      </c>
      <c r="C4774" s="3" t="s">
        <v>20</v>
      </c>
      <c r="D4774" s="3" t="s">
        <v>4041</v>
      </c>
      <c r="E4774" s="3" t="s">
        <v>5028</v>
      </c>
      <c r="F4774" s="3" t="s">
        <v>3922</v>
      </c>
      <c r="G4774" s="3" t="s">
        <v>5073</v>
      </c>
      <c r="H4774" s="3" t="s">
        <v>5080</v>
      </c>
      <c r="I4774" s="4">
        <v>6.96</v>
      </c>
    </row>
    <row r="4775" spans="1:9" x14ac:dyDescent="0.2">
      <c r="A4775" s="2">
        <v>257080</v>
      </c>
      <c r="B4775" s="3" t="s">
        <v>19</v>
      </c>
      <c r="C4775" s="3" t="s">
        <v>20</v>
      </c>
      <c r="D4775" s="3" t="s">
        <v>4041</v>
      </c>
      <c r="E4775" s="3" t="s">
        <v>5028</v>
      </c>
      <c r="F4775" s="3" t="s">
        <v>3922</v>
      </c>
      <c r="G4775" s="3" t="s">
        <v>4074</v>
      </c>
      <c r="H4775" s="3" t="s">
        <v>5081</v>
      </c>
      <c r="I4775" s="4">
        <v>10.63</v>
      </c>
    </row>
    <row r="4776" spans="1:9" x14ac:dyDescent="0.2">
      <c r="A4776" s="2">
        <v>257083</v>
      </c>
      <c r="B4776" s="3" t="s">
        <v>19</v>
      </c>
      <c r="C4776" s="3" t="s">
        <v>20</v>
      </c>
      <c r="D4776" s="3" t="s">
        <v>4041</v>
      </c>
      <c r="E4776" s="3" t="s">
        <v>5028</v>
      </c>
      <c r="F4776" s="3" t="s">
        <v>3922</v>
      </c>
      <c r="G4776" s="3" t="s">
        <v>4074</v>
      </c>
      <c r="H4776" s="3" t="s">
        <v>5082</v>
      </c>
      <c r="I4776" s="4">
        <v>7.58</v>
      </c>
    </row>
    <row r="4777" spans="1:9" x14ac:dyDescent="0.2">
      <c r="A4777" s="2">
        <v>257105</v>
      </c>
      <c r="B4777" s="3" t="s">
        <v>19</v>
      </c>
      <c r="C4777" s="3" t="s">
        <v>20</v>
      </c>
      <c r="D4777" s="3" t="s">
        <v>4041</v>
      </c>
      <c r="E4777" s="3" t="s">
        <v>5028</v>
      </c>
      <c r="F4777" s="3" t="s">
        <v>3922</v>
      </c>
      <c r="G4777" s="3" t="s">
        <v>4074</v>
      </c>
      <c r="H4777" s="3" t="s">
        <v>5083</v>
      </c>
      <c r="I4777" s="4">
        <v>11.56</v>
      </c>
    </row>
    <row r="4778" spans="1:9" x14ac:dyDescent="0.2">
      <c r="A4778" s="2">
        <v>273617</v>
      </c>
      <c r="B4778" s="3" t="s">
        <v>19</v>
      </c>
      <c r="C4778" s="3" t="s">
        <v>20</v>
      </c>
      <c r="D4778" s="3" t="s">
        <v>4041</v>
      </c>
      <c r="E4778" s="3" t="s">
        <v>5028</v>
      </c>
      <c r="F4778" s="3" t="s">
        <v>3922</v>
      </c>
      <c r="G4778" s="3" t="s">
        <v>4074</v>
      </c>
      <c r="H4778" s="3" t="s">
        <v>5084</v>
      </c>
      <c r="I4778" s="4">
        <v>8.8000000000000007</v>
      </c>
    </row>
    <row r="4779" spans="1:9" x14ac:dyDescent="0.2">
      <c r="A4779" s="2">
        <v>273622</v>
      </c>
      <c r="B4779" s="3" t="s">
        <v>19</v>
      </c>
      <c r="C4779" s="3" t="s">
        <v>20</v>
      </c>
      <c r="D4779" s="3" t="s">
        <v>4041</v>
      </c>
      <c r="E4779" s="3" t="s">
        <v>5028</v>
      </c>
      <c r="F4779" s="3" t="s">
        <v>3922</v>
      </c>
      <c r="G4779" s="3" t="s">
        <v>4074</v>
      </c>
      <c r="H4779" s="3" t="s">
        <v>5085</v>
      </c>
      <c r="I4779" s="4">
        <v>6.18</v>
      </c>
    </row>
    <row r="4780" spans="1:9" x14ac:dyDescent="0.2">
      <c r="A4780" s="2">
        <v>489779</v>
      </c>
      <c r="B4780" s="3" t="s">
        <v>19</v>
      </c>
      <c r="C4780" s="3" t="s">
        <v>20</v>
      </c>
      <c r="D4780" s="3" t="s">
        <v>4041</v>
      </c>
      <c r="E4780" s="3" t="s">
        <v>5028</v>
      </c>
      <c r="F4780" s="3" t="s">
        <v>3922</v>
      </c>
      <c r="G4780" s="3" t="s">
        <v>4074</v>
      </c>
      <c r="H4780" s="3" t="s">
        <v>5086</v>
      </c>
      <c r="I4780" s="4">
        <v>28.18</v>
      </c>
    </row>
    <row r="4781" spans="1:9" x14ac:dyDescent="0.2">
      <c r="A4781" s="2">
        <v>384760</v>
      </c>
      <c r="B4781" s="3" t="s">
        <v>19</v>
      </c>
      <c r="C4781" s="3" t="s">
        <v>20</v>
      </c>
      <c r="D4781" s="3" t="s">
        <v>4041</v>
      </c>
      <c r="E4781" s="3" t="s">
        <v>5028</v>
      </c>
      <c r="F4781" s="3" t="s">
        <v>3922</v>
      </c>
      <c r="G4781" s="3" t="s">
        <v>5087</v>
      </c>
      <c r="H4781" s="3" t="s">
        <v>5088</v>
      </c>
      <c r="I4781" s="4">
        <v>7.82</v>
      </c>
    </row>
    <row r="4782" spans="1:9" x14ac:dyDescent="0.2">
      <c r="A4782" s="2">
        <v>384765</v>
      </c>
      <c r="B4782" s="3" t="s">
        <v>19</v>
      </c>
      <c r="C4782" s="3" t="s">
        <v>20</v>
      </c>
      <c r="D4782" s="3" t="s">
        <v>4041</v>
      </c>
      <c r="E4782" s="3" t="s">
        <v>5028</v>
      </c>
      <c r="F4782" s="3" t="s">
        <v>3922</v>
      </c>
      <c r="G4782" s="3" t="s">
        <v>5087</v>
      </c>
      <c r="H4782" s="3" t="s">
        <v>5089</v>
      </c>
      <c r="I4782" s="4">
        <v>8.31</v>
      </c>
    </row>
    <row r="4783" spans="1:9" x14ac:dyDescent="0.2">
      <c r="A4783" s="2">
        <v>532945</v>
      </c>
      <c r="B4783" s="3" t="s">
        <v>19</v>
      </c>
      <c r="C4783" s="3" t="s">
        <v>20</v>
      </c>
      <c r="D4783" s="3" t="s">
        <v>4041</v>
      </c>
      <c r="E4783" s="3" t="s">
        <v>5028</v>
      </c>
      <c r="F4783" s="3" t="s">
        <v>3922</v>
      </c>
      <c r="G4783" s="3" t="s">
        <v>5087</v>
      </c>
      <c r="H4783" s="3" t="s">
        <v>5090</v>
      </c>
      <c r="I4783" s="4">
        <v>5.29</v>
      </c>
    </row>
    <row r="4784" spans="1:9" x14ac:dyDescent="0.2">
      <c r="A4784" s="2">
        <v>532946</v>
      </c>
      <c r="B4784" s="3" t="s">
        <v>19</v>
      </c>
      <c r="C4784" s="3" t="s">
        <v>20</v>
      </c>
      <c r="D4784" s="3" t="s">
        <v>4041</v>
      </c>
      <c r="E4784" s="3" t="s">
        <v>5028</v>
      </c>
      <c r="F4784" s="3" t="s">
        <v>3922</v>
      </c>
      <c r="G4784" s="3" t="s">
        <v>5087</v>
      </c>
      <c r="H4784" s="3" t="s">
        <v>5091</v>
      </c>
      <c r="I4784" s="4">
        <v>5.29</v>
      </c>
    </row>
    <row r="4785" spans="1:9" x14ac:dyDescent="0.2">
      <c r="A4785" s="2">
        <v>532947</v>
      </c>
      <c r="B4785" s="3" t="s">
        <v>19</v>
      </c>
      <c r="C4785" s="3" t="s">
        <v>20</v>
      </c>
      <c r="D4785" s="3" t="s">
        <v>4041</v>
      </c>
      <c r="E4785" s="3" t="s">
        <v>5028</v>
      </c>
      <c r="F4785" s="3" t="s">
        <v>3922</v>
      </c>
      <c r="G4785" s="3" t="s">
        <v>5087</v>
      </c>
      <c r="H4785" s="3" t="s">
        <v>5092</v>
      </c>
      <c r="I4785" s="4">
        <v>5.29</v>
      </c>
    </row>
    <row r="4786" spans="1:9" x14ac:dyDescent="0.2">
      <c r="A4786" s="2">
        <v>74369</v>
      </c>
      <c r="B4786" s="3" t="s">
        <v>19</v>
      </c>
      <c r="C4786" s="3" t="s">
        <v>20</v>
      </c>
      <c r="D4786" s="3" t="s">
        <v>4041</v>
      </c>
      <c r="E4786" s="3" t="s">
        <v>5028</v>
      </c>
      <c r="F4786" s="3" t="s">
        <v>3922</v>
      </c>
      <c r="G4786" s="3" t="s">
        <v>5087</v>
      </c>
      <c r="H4786" s="3" t="s">
        <v>5093</v>
      </c>
      <c r="I4786" s="4">
        <v>6.84</v>
      </c>
    </row>
    <row r="4787" spans="1:9" x14ac:dyDescent="0.2">
      <c r="A4787" s="2">
        <v>242326</v>
      </c>
      <c r="B4787" s="3" t="s">
        <v>19</v>
      </c>
      <c r="C4787" s="3" t="s">
        <v>20</v>
      </c>
      <c r="D4787" s="3" t="s">
        <v>4041</v>
      </c>
      <c r="E4787" s="3" t="s">
        <v>5028</v>
      </c>
      <c r="F4787" s="3" t="s">
        <v>3922</v>
      </c>
      <c r="G4787" s="3" t="s">
        <v>5087</v>
      </c>
      <c r="H4787" s="3" t="s">
        <v>5094</v>
      </c>
      <c r="I4787" s="4">
        <v>13.59</v>
      </c>
    </row>
    <row r="4788" spans="1:9" x14ac:dyDescent="0.2">
      <c r="A4788" s="2">
        <v>74367</v>
      </c>
      <c r="B4788" s="3" t="s">
        <v>19</v>
      </c>
      <c r="C4788" s="3" t="s">
        <v>20</v>
      </c>
      <c r="D4788" s="3" t="s">
        <v>4041</v>
      </c>
      <c r="E4788" s="3" t="s">
        <v>5028</v>
      </c>
      <c r="F4788" s="3" t="s">
        <v>3922</v>
      </c>
      <c r="G4788" s="3" t="s">
        <v>5087</v>
      </c>
      <c r="H4788" s="3" t="s">
        <v>5095</v>
      </c>
      <c r="I4788" s="4">
        <v>8.32</v>
      </c>
    </row>
    <row r="4789" spans="1:9" x14ac:dyDescent="0.2">
      <c r="A4789" s="2">
        <v>74347</v>
      </c>
      <c r="B4789" s="3" t="s">
        <v>19</v>
      </c>
      <c r="C4789" s="3" t="s">
        <v>20</v>
      </c>
      <c r="D4789" s="3" t="s">
        <v>4041</v>
      </c>
      <c r="E4789" s="3" t="s">
        <v>5028</v>
      </c>
      <c r="F4789" s="3" t="s">
        <v>3922</v>
      </c>
      <c r="G4789" s="3" t="s">
        <v>5087</v>
      </c>
      <c r="H4789" s="3" t="s">
        <v>5096</v>
      </c>
      <c r="I4789" s="4">
        <v>8.18</v>
      </c>
    </row>
    <row r="4790" spans="1:9" x14ac:dyDescent="0.2">
      <c r="A4790" s="2">
        <v>302415</v>
      </c>
      <c r="B4790" s="3" t="s">
        <v>19</v>
      </c>
      <c r="C4790" s="3" t="s">
        <v>20</v>
      </c>
      <c r="D4790" s="3" t="s">
        <v>4041</v>
      </c>
      <c r="E4790" s="3" t="s">
        <v>5028</v>
      </c>
      <c r="F4790" s="3" t="s">
        <v>3922</v>
      </c>
      <c r="G4790" s="3" t="s">
        <v>5087</v>
      </c>
      <c r="H4790" s="3" t="s">
        <v>5097</v>
      </c>
      <c r="I4790" s="4">
        <v>7.98</v>
      </c>
    </row>
    <row r="4791" spans="1:9" x14ac:dyDescent="0.2">
      <c r="A4791" s="2">
        <v>302419</v>
      </c>
      <c r="B4791" s="3" t="s">
        <v>19</v>
      </c>
      <c r="C4791" s="3" t="s">
        <v>20</v>
      </c>
      <c r="D4791" s="3" t="s">
        <v>4041</v>
      </c>
      <c r="E4791" s="3" t="s">
        <v>5028</v>
      </c>
      <c r="F4791" s="3" t="s">
        <v>3922</v>
      </c>
      <c r="G4791" s="3" t="s">
        <v>5087</v>
      </c>
      <c r="H4791" s="3" t="s">
        <v>5098</v>
      </c>
      <c r="I4791" s="4">
        <v>22.81</v>
      </c>
    </row>
    <row r="4792" spans="1:9" x14ac:dyDescent="0.2">
      <c r="A4792" s="2">
        <v>302411</v>
      </c>
      <c r="B4792" s="3" t="s">
        <v>19</v>
      </c>
      <c r="C4792" s="3" t="s">
        <v>20</v>
      </c>
      <c r="D4792" s="3" t="s">
        <v>4041</v>
      </c>
      <c r="E4792" s="3" t="s">
        <v>5028</v>
      </c>
      <c r="F4792" s="3" t="s">
        <v>3922</v>
      </c>
      <c r="G4792" s="3" t="s">
        <v>5087</v>
      </c>
      <c r="H4792" s="3" t="s">
        <v>5099</v>
      </c>
      <c r="I4792" s="4">
        <v>22.92</v>
      </c>
    </row>
    <row r="4793" spans="1:9" x14ac:dyDescent="0.2">
      <c r="A4793" s="2">
        <v>302413</v>
      </c>
      <c r="B4793" s="3" t="s">
        <v>19</v>
      </c>
      <c r="C4793" s="3" t="s">
        <v>20</v>
      </c>
      <c r="D4793" s="3" t="s">
        <v>4041</v>
      </c>
      <c r="E4793" s="3" t="s">
        <v>5028</v>
      </c>
      <c r="F4793" s="3" t="s">
        <v>3922</v>
      </c>
      <c r="G4793" s="3" t="s">
        <v>5087</v>
      </c>
      <c r="H4793" s="3" t="s">
        <v>5100</v>
      </c>
      <c r="I4793" s="4">
        <v>22.92</v>
      </c>
    </row>
    <row r="4794" spans="1:9" x14ac:dyDescent="0.2">
      <c r="A4794" s="2">
        <v>302416</v>
      </c>
      <c r="B4794" s="3" t="s">
        <v>19</v>
      </c>
      <c r="C4794" s="3" t="s">
        <v>20</v>
      </c>
      <c r="D4794" s="3" t="s">
        <v>4041</v>
      </c>
      <c r="E4794" s="3" t="s">
        <v>5028</v>
      </c>
      <c r="F4794" s="3" t="s">
        <v>3922</v>
      </c>
      <c r="G4794" s="3" t="s">
        <v>5087</v>
      </c>
      <c r="H4794" s="3" t="s">
        <v>5101</v>
      </c>
      <c r="I4794" s="4">
        <v>36.94</v>
      </c>
    </row>
    <row r="4795" spans="1:9" x14ac:dyDescent="0.2">
      <c r="A4795" s="2">
        <v>302412</v>
      </c>
      <c r="B4795" s="3" t="s">
        <v>19</v>
      </c>
      <c r="C4795" s="3" t="s">
        <v>20</v>
      </c>
      <c r="D4795" s="3" t="s">
        <v>4041</v>
      </c>
      <c r="E4795" s="3" t="s">
        <v>5028</v>
      </c>
      <c r="F4795" s="3" t="s">
        <v>3922</v>
      </c>
      <c r="G4795" s="3" t="s">
        <v>5087</v>
      </c>
      <c r="H4795" s="3" t="s">
        <v>5102</v>
      </c>
      <c r="I4795" s="4">
        <v>7.98</v>
      </c>
    </row>
    <row r="4796" spans="1:9" x14ac:dyDescent="0.2">
      <c r="A4796" s="2">
        <v>532829</v>
      </c>
      <c r="B4796" s="3" t="s">
        <v>19</v>
      </c>
      <c r="C4796" s="3" t="s">
        <v>20</v>
      </c>
      <c r="D4796" s="3" t="s">
        <v>4041</v>
      </c>
      <c r="E4796" s="3" t="s">
        <v>5028</v>
      </c>
      <c r="F4796" s="3" t="s">
        <v>3922</v>
      </c>
      <c r="G4796" s="3" t="s">
        <v>5087</v>
      </c>
      <c r="H4796" s="3" t="s">
        <v>5103</v>
      </c>
      <c r="I4796" s="4">
        <v>5.88</v>
      </c>
    </row>
    <row r="4797" spans="1:9" x14ac:dyDescent="0.2">
      <c r="A4797" s="2">
        <v>557162</v>
      </c>
      <c r="B4797" s="3" t="s">
        <v>19</v>
      </c>
      <c r="C4797" s="3" t="s">
        <v>20</v>
      </c>
      <c r="D4797" s="3" t="s">
        <v>4041</v>
      </c>
      <c r="E4797" s="3" t="s">
        <v>5028</v>
      </c>
      <c r="F4797" s="3" t="s">
        <v>3922</v>
      </c>
      <c r="G4797" s="3" t="s">
        <v>5104</v>
      </c>
      <c r="H4797" s="3" t="s">
        <v>5105</v>
      </c>
      <c r="I4797" s="4">
        <v>1.93</v>
      </c>
    </row>
    <row r="4798" spans="1:9" x14ac:dyDescent="0.2">
      <c r="A4798" s="2">
        <v>557181</v>
      </c>
      <c r="B4798" s="3" t="s">
        <v>19</v>
      </c>
      <c r="C4798" s="3" t="s">
        <v>20</v>
      </c>
      <c r="D4798" s="3" t="s">
        <v>4041</v>
      </c>
      <c r="E4798" s="3" t="s">
        <v>5028</v>
      </c>
      <c r="F4798" s="3" t="s">
        <v>3922</v>
      </c>
      <c r="G4798" s="3" t="s">
        <v>5104</v>
      </c>
      <c r="H4798" s="3" t="s">
        <v>5106</v>
      </c>
      <c r="I4798" s="4">
        <v>1.93</v>
      </c>
    </row>
    <row r="4799" spans="1:9" x14ac:dyDescent="0.2">
      <c r="A4799" s="2">
        <v>557183</v>
      </c>
      <c r="B4799" s="3" t="s">
        <v>19</v>
      </c>
      <c r="C4799" s="3" t="s">
        <v>20</v>
      </c>
      <c r="D4799" s="3" t="s">
        <v>4041</v>
      </c>
      <c r="E4799" s="3" t="s">
        <v>5028</v>
      </c>
      <c r="F4799" s="3" t="s">
        <v>3922</v>
      </c>
      <c r="G4799" s="3" t="s">
        <v>5104</v>
      </c>
      <c r="H4799" s="3" t="s">
        <v>5107</v>
      </c>
      <c r="I4799" s="4">
        <v>1.89</v>
      </c>
    </row>
    <row r="4800" spans="1:9" x14ac:dyDescent="0.2">
      <c r="A4800" s="2">
        <v>557185</v>
      </c>
      <c r="B4800" s="3" t="s">
        <v>19</v>
      </c>
      <c r="C4800" s="3" t="s">
        <v>20</v>
      </c>
      <c r="D4800" s="3" t="s">
        <v>4041</v>
      </c>
      <c r="E4800" s="3" t="s">
        <v>5028</v>
      </c>
      <c r="F4800" s="3" t="s">
        <v>3922</v>
      </c>
      <c r="G4800" s="3" t="s">
        <v>5104</v>
      </c>
      <c r="H4800" s="3" t="s">
        <v>5108</v>
      </c>
      <c r="I4800" s="4">
        <v>1.88</v>
      </c>
    </row>
    <row r="4801" spans="1:9" x14ac:dyDescent="0.2">
      <c r="A4801" s="2">
        <v>557190</v>
      </c>
      <c r="B4801" s="3" t="s">
        <v>19</v>
      </c>
      <c r="C4801" s="3" t="s">
        <v>20</v>
      </c>
      <c r="D4801" s="3" t="s">
        <v>4041</v>
      </c>
      <c r="E4801" s="3" t="s">
        <v>5028</v>
      </c>
      <c r="F4801" s="3" t="s">
        <v>3922</v>
      </c>
      <c r="G4801" s="3" t="s">
        <v>5104</v>
      </c>
      <c r="H4801" s="3" t="s">
        <v>5109</v>
      </c>
      <c r="I4801" s="4">
        <v>3.37</v>
      </c>
    </row>
    <row r="4802" spans="1:9" x14ac:dyDescent="0.2">
      <c r="A4802" s="2">
        <v>476123</v>
      </c>
      <c r="B4802" s="3" t="s">
        <v>19</v>
      </c>
      <c r="C4802" s="3" t="s">
        <v>20</v>
      </c>
      <c r="D4802" s="3" t="s">
        <v>4041</v>
      </c>
      <c r="E4802" s="3" t="s">
        <v>5028</v>
      </c>
      <c r="F4802" s="3" t="s">
        <v>3922</v>
      </c>
      <c r="G4802" s="3" t="s">
        <v>5110</v>
      </c>
      <c r="H4802" s="3" t="s">
        <v>5111</v>
      </c>
      <c r="I4802" s="4">
        <v>1.99</v>
      </c>
    </row>
    <row r="4803" spans="1:9" x14ac:dyDescent="0.2">
      <c r="A4803" s="2">
        <v>476125</v>
      </c>
      <c r="B4803" s="3" t="s">
        <v>19</v>
      </c>
      <c r="C4803" s="3" t="s">
        <v>20</v>
      </c>
      <c r="D4803" s="3" t="s">
        <v>4041</v>
      </c>
      <c r="E4803" s="3" t="s">
        <v>5028</v>
      </c>
      <c r="F4803" s="3" t="s">
        <v>3922</v>
      </c>
      <c r="G4803" s="3" t="s">
        <v>5110</v>
      </c>
      <c r="H4803" s="3" t="s">
        <v>5112</v>
      </c>
      <c r="I4803" s="4">
        <v>2.59</v>
      </c>
    </row>
    <row r="4804" spans="1:9" x14ac:dyDescent="0.2">
      <c r="A4804" s="2">
        <v>150077</v>
      </c>
      <c r="B4804" s="3" t="s">
        <v>19</v>
      </c>
      <c r="C4804" s="3" t="s">
        <v>20</v>
      </c>
      <c r="D4804" s="3" t="s">
        <v>4041</v>
      </c>
      <c r="E4804" s="3" t="s">
        <v>5028</v>
      </c>
      <c r="F4804" s="3" t="s">
        <v>3922</v>
      </c>
      <c r="G4804" s="3" t="s">
        <v>5110</v>
      </c>
      <c r="H4804" s="3" t="s">
        <v>5113</v>
      </c>
      <c r="I4804" s="4">
        <v>12.65</v>
      </c>
    </row>
    <row r="4805" spans="1:9" x14ac:dyDescent="0.2">
      <c r="A4805" s="2">
        <v>150079</v>
      </c>
      <c r="B4805" s="3" t="s">
        <v>19</v>
      </c>
      <c r="C4805" s="3" t="s">
        <v>20</v>
      </c>
      <c r="D4805" s="3" t="s">
        <v>4041</v>
      </c>
      <c r="E4805" s="3" t="s">
        <v>5028</v>
      </c>
      <c r="F4805" s="3" t="s">
        <v>3922</v>
      </c>
      <c r="G4805" s="3" t="s">
        <v>5110</v>
      </c>
      <c r="H4805" s="3" t="s">
        <v>5114</v>
      </c>
      <c r="I4805" s="4">
        <v>11.02</v>
      </c>
    </row>
    <row r="4806" spans="1:9" x14ac:dyDescent="0.2">
      <c r="A4806" s="2">
        <v>150083</v>
      </c>
      <c r="B4806" s="3" t="s">
        <v>19</v>
      </c>
      <c r="C4806" s="3" t="s">
        <v>20</v>
      </c>
      <c r="D4806" s="3" t="s">
        <v>4041</v>
      </c>
      <c r="E4806" s="3" t="s">
        <v>5028</v>
      </c>
      <c r="F4806" s="3" t="s">
        <v>3922</v>
      </c>
      <c r="G4806" s="3" t="s">
        <v>5110</v>
      </c>
      <c r="H4806" s="3" t="s">
        <v>5115</v>
      </c>
      <c r="I4806" s="4">
        <v>11.62</v>
      </c>
    </row>
    <row r="4807" spans="1:9" x14ac:dyDescent="0.2">
      <c r="A4807" s="2">
        <v>150085</v>
      </c>
      <c r="B4807" s="3" t="s">
        <v>19</v>
      </c>
      <c r="C4807" s="3" t="s">
        <v>20</v>
      </c>
      <c r="D4807" s="3" t="s">
        <v>4041</v>
      </c>
      <c r="E4807" s="3" t="s">
        <v>5028</v>
      </c>
      <c r="F4807" s="3" t="s">
        <v>3922</v>
      </c>
      <c r="G4807" s="3" t="s">
        <v>5110</v>
      </c>
      <c r="H4807" s="3" t="s">
        <v>5116</v>
      </c>
      <c r="I4807" s="4">
        <v>21.94</v>
      </c>
    </row>
    <row r="4808" spans="1:9" x14ac:dyDescent="0.2">
      <c r="A4808" s="2">
        <v>150088</v>
      </c>
      <c r="B4808" s="3" t="s">
        <v>19</v>
      </c>
      <c r="C4808" s="3" t="s">
        <v>20</v>
      </c>
      <c r="D4808" s="3" t="s">
        <v>4041</v>
      </c>
      <c r="E4808" s="3" t="s">
        <v>5028</v>
      </c>
      <c r="F4808" s="3" t="s">
        <v>3922</v>
      </c>
      <c r="G4808" s="3" t="s">
        <v>5110</v>
      </c>
      <c r="H4808" s="3" t="s">
        <v>5117</v>
      </c>
      <c r="I4808" s="4">
        <v>37.840000000000003</v>
      </c>
    </row>
    <row r="4809" spans="1:9" x14ac:dyDescent="0.2">
      <c r="A4809" s="2">
        <v>339099</v>
      </c>
      <c r="B4809" s="3" t="s">
        <v>19</v>
      </c>
      <c r="C4809" s="3" t="s">
        <v>20</v>
      </c>
      <c r="D4809" s="3" t="s">
        <v>4041</v>
      </c>
      <c r="E4809" s="3" t="s">
        <v>5028</v>
      </c>
      <c r="F4809" s="3" t="s">
        <v>3922</v>
      </c>
      <c r="G4809" s="3" t="s">
        <v>5110</v>
      </c>
      <c r="H4809" s="3" t="s">
        <v>5118</v>
      </c>
      <c r="I4809" s="4">
        <v>13.25</v>
      </c>
    </row>
    <row r="4810" spans="1:9" x14ac:dyDescent="0.2">
      <c r="A4810" s="2">
        <v>384759</v>
      </c>
      <c r="B4810" s="3" t="s">
        <v>19</v>
      </c>
      <c r="C4810" s="3" t="s">
        <v>20</v>
      </c>
      <c r="D4810" s="3" t="s">
        <v>4041</v>
      </c>
      <c r="E4810" s="3" t="s">
        <v>5028</v>
      </c>
      <c r="F4810" s="3" t="s">
        <v>3922</v>
      </c>
      <c r="G4810" s="3" t="s">
        <v>5110</v>
      </c>
      <c r="H4810" s="3" t="s">
        <v>5119</v>
      </c>
      <c r="I4810" s="4">
        <v>23.89</v>
      </c>
    </row>
    <row r="4811" spans="1:9" x14ac:dyDescent="0.2">
      <c r="A4811" s="2">
        <v>473478</v>
      </c>
      <c r="B4811" s="3" t="s">
        <v>19</v>
      </c>
      <c r="C4811" s="3" t="s">
        <v>20</v>
      </c>
      <c r="D4811" s="3" t="s">
        <v>4041</v>
      </c>
      <c r="E4811" s="3" t="s">
        <v>5028</v>
      </c>
      <c r="F4811" s="3" t="s">
        <v>3922</v>
      </c>
      <c r="G4811" s="3" t="s">
        <v>5110</v>
      </c>
      <c r="H4811" s="3" t="s">
        <v>5120</v>
      </c>
      <c r="I4811" s="4">
        <v>24.28</v>
      </c>
    </row>
    <row r="4812" spans="1:9" x14ac:dyDescent="0.2">
      <c r="A4812" s="2">
        <v>583601</v>
      </c>
      <c r="B4812" s="3" t="s">
        <v>19</v>
      </c>
      <c r="C4812" s="3" t="s">
        <v>20</v>
      </c>
      <c r="D4812" s="3" t="s">
        <v>4041</v>
      </c>
      <c r="E4812" s="3" t="s">
        <v>5028</v>
      </c>
      <c r="F4812" s="3" t="s">
        <v>3922</v>
      </c>
      <c r="G4812" s="3" t="s">
        <v>4210</v>
      </c>
      <c r="H4812" s="3" t="s">
        <v>4238</v>
      </c>
      <c r="I4812" s="4">
        <v>2.17</v>
      </c>
    </row>
    <row r="4813" spans="1:9" x14ac:dyDescent="0.2">
      <c r="A4813" s="2">
        <v>1935</v>
      </c>
      <c r="B4813" s="3" t="s">
        <v>19</v>
      </c>
      <c r="C4813" s="3" t="s">
        <v>20</v>
      </c>
      <c r="D4813" s="3" t="s">
        <v>4041</v>
      </c>
      <c r="E4813" s="3" t="s">
        <v>5028</v>
      </c>
      <c r="F4813" s="3" t="s">
        <v>4402</v>
      </c>
      <c r="G4813" s="3" t="s">
        <v>5121</v>
      </c>
      <c r="H4813" s="3" t="s">
        <v>5122</v>
      </c>
      <c r="I4813" s="4">
        <v>2.99</v>
      </c>
    </row>
    <row r="4814" spans="1:9" x14ac:dyDescent="0.2">
      <c r="A4814" s="2">
        <v>11033</v>
      </c>
      <c r="B4814" s="3" t="s">
        <v>19</v>
      </c>
      <c r="C4814" s="3" t="s">
        <v>20</v>
      </c>
      <c r="D4814" s="3" t="s">
        <v>4041</v>
      </c>
      <c r="E4814" s="3" t="s">
        <v>5028</v>
      </c>
      <c r="F4814" s="3" t="s">
        <v>4402</v>
      </c>
      <c r="G4814" s="3" t="s">
        <v>5121</v>
      </c>
      <c r="H4814" s="3" t="s">
        <v>5123</v>
      </c>
      <c r="I4814" s="4">
        <v>8.94</v>
      </c>
    </row>
    <row r="4815" spans="1:9" x14ac:dyDescent="0.2">
      <c r="A4815" s="2">
        <v>21479</v>
      </c>
      <c r="B4815" s="3" t="s">
        <v>19</v>
      </c>
      <c r="C4815" s="3" t="s">
        <v>20</v>
      </c>
      <c r="D4815" s="3" t="s">
        <v>4041</v>
      </c>
      <c r="E4815" s="3" t="s">
        <v>5028</v>
      </c>
      <c r="F4815" s="3" t="s">
        <v>4402</v>
      </c>
      <c r="G4815" s="3" t="s">
        <v>5121</v>
      </c>
      <c r="H4815" s="3" t="s">
        <v>5124</v>
      </c>
      <c r="I4815" s="4">
        <v>5.66</v>
      </c>
    </row>
    <row r="4816" spans="1:9" x14ac:dyDescent="0.2">
      <c r="A4816" s="2">
        <v>25963</v>
      </c>
      <c r="B4816" s="3" t="s">
        <v>19</v>
      </c>
      <c r="C4816" s="3" t="s">
        <v>20</v>
      </c>
      <c r="D4816" s="3" t="s">
        <v>4041</v>
      </c>
      <c r="E4816" s="3" t="s">
        <v>5028</v>
      </c>
      <c r="F4816" s="3" t="s">
        <v>4402</v>
      </c>
      <c r="G4816" s="3" t="s">
        <v>5121</v>
      </c>
      <c r="H4816" s="3" t="s">
        <v>5125</v>
      </c>
      <c r="I4816" s="4">
        <v>5.56</v>
      </c>
    </row>
    <row r="4817" spans="1:9" x14ac:dyDescent="0.2">
      <c r="A4817" s="2">
        <v>133777</v>
      </c>
      <c r="B4817" s="3" t="s">
        <v>19</v>
      </c>
      <c r="C4817" s="3" t="s">
        <v>20</v>
      </c>
      <c r="D4817" s="3" t="s">
        <v>4041</v>
      </c>
      <c r="E4817" s="3" t="s">
        <v>5028</v>
      </c>
      <c r="F4817" s="3" t="s">
        <v>4402</v>
      </c>
      <c r="G4817" s="3" t="s">
        <v>5121</v>
      </c>
      <c r="H4817" s="3" t="s">
        <v>5126</v>
      </c>
      <c r="I4817" s="4">
        <v>8.3699999999999992</v>
      </c>
    </row>
    <row r="4818" spans="1:9" x14ac:dyDescent="0.2">
      <c r="A4818" s="2">
        <v>171276</v>
      </c>
      <c r="B4818" s="3" t="s">
        <v>19</v>
      </c>
      <c r="C4818" s="3" t="s">
        <v>20</v>
      </c>
      <c r="D4818" s="3" t="s">
        <v>4041</v>
      </c>
      <c r="E4818" s="3" t="s">
        <v>5028</v>
      </c>
      <c r="F4818" s="3" t="s">
        <v>4402</v>
      </c>
      <c r="G4818" s="3" t="s">
        <v>5121</v>
      </c>
      <c r="H4818" s="3" t="s">
        <v>5127</v>
      </c>
      <c r="I4818" s="4">
        <v>6.17</v>
      </c>
    </row>
    <row r="4819" spans="1:9" x14ac:dyDescent="0.2">
      <c r="A4819" s="2">
        <v>179924</v>
      </c>
      <c r="B4819" s="3" t="s">
        <v>19</v>
      </c>
      <c r="C4819" s="3" t="s">
        <v>20</v>
      </c>
      <c r="D4819" s="3" t="s">
        <v>4041</v>
      </c>
      <c r="E4819" s="3" t="s">
        <v>5028</v>
      </c>
      <c r="F4819" s="3" t="s">
        <v>4402</v>
      </c>
      <c r="G4819" s="3" t="s">
        <v>5121</v>
      </c>
      <c r="H4819" s="3" t="s">
        <v>5128</v>
      </c>
      <c r="I4819" s="4">
        <v>8.4700000000000006</v>
      </c>
    </row>
    <row r="4820" spans="1:9" x14ac:dyDescent="0.2">
      <c r="A4820" s="2">
        <v>264072</v>
      </c>
      <c r="B4820" s="3" t="s">
        <v>19</v>
      </c>
      <c r="C4820" s="3" t="s">
        <v>20</v>
      </c>
      <c r="D4820" s="3" t="s">
        <v>4041</v>
      </c>
      <c r="E4820" s="3" t="s">
        <v>5028</v>
      </c>
      <c r="F4820" s="3" t="s">
        <v>4402</v>
      </c>
      <c r="G4820" s="3" t="s">
        <v>5121</v>
      </c>
      <c r="H4820" s="3" t="s">
        <v>5129</v>
      </c>
      <c r="I4820" s="4">
        <v>5.55</v>
      </c>
    </row>
    <row r="4821" spans="1:9" x14ac:dyDescent="0.2">
      <c r="A4821" s="2">
        <v>312964</v>
      </c>
      <c r="B4821" s="3" t="s">
        <v>19</v>
      </c>
      <c r="C4821" s="3" t="s">
        <v>20</v>
      </c>
      <c r="D4821" s="3" t="s">
        <v>4041</v>
      </c>
      <c r="E4821" s="3" t="s">
        <v>5028</v>
      </c>
      <c r="F4821" s="3" t="s">
        <v>4402</v>
      </c>
      <c r="G4821" s="3" t="s">
        <v>5121</v>
      </c>
      <c r="H4821" s="3" t="s">
        <v>5130</v>
      </c>
      <c r="I4821" s="4">
        <v>8.9600000000000009</v>
      </c>
    </row>
    <row r="4822" spans="1:9" x14ac:dyDescent="0.2">
      <c r="A4822" s="2">
        <v>312966</v>
      </c>
      <c r="B4822" s="3" t="s">
        <v>19</v>
      </c>
      <c r="C4822" s="3" t="s">
        <v>20</v>
      </c>
      <c r="D4822" s="3" t="s">
        <v>4041</v>
      </c>
      <c r="E4822" s="3" t="s">
        <v>5028</v>
      </c>
      <c r="F4822" s="3" t="s">
        <v>4402</v>
      </c>
      <c r="G4822" s="3" t="s">
        <v>5121</v>
      </c>
      <c r="H4822" s="3" t="s">
        <v>5131</v>
      </c>
      <c r="I4822" s="4">
        <v>8.4</v>
      </c>
    </row>
    <row r="4823" spans="1:9" x14ac:dyDescent="0.2">
      <c r="A4823" s="2">
        <v>158969</v>
      </c>
      <c r="B4823" s="3" t="s">
        <v>19</v>
      </c>
      <c r="C4823" s="3" t="s">
        <v>20</v>
      </c>
      <c r="D4823" s="3" t="s">
        <v>4041</v>
      </c>
      <c r="E4823" s="3" t="s">
        <v>5028</v>
      </c>
      <c r="F4823" s="3" t="s">
        <v>4402</v>
      </c>
      <c r="G4823" s="3" t="s">
        <v>5121</v>
      </c>
      <c r="H4823" s="3" t="s">
        <v>5132</v>
      </c>
      <c r="I4823" s="4">
        <v>11.93</v>
      </c>
    </row>
    <row r="4824" spans="1:9" x14ac:dyDescent="0.2">
      <c r="A4824" s="2">
        <v>419655</v>
      </c>
      <c r="B4824" s="3" t="s">
        <v>19</v>
      </c>
      <c r="C4824" s="3" t="s">
        <v>20</v>
      </c>
      <c r="D4824" s="3" t="s">
        <v>4041</v>
      </c>
      <c r="E4824" s="3" t="s">
        <v>5028</v>
      </c>
      <c r="F4824" s="3" t="s">
        <v>4402</v>
      </c>
      <c r="G4824" s="3" t="s">
        <v>5121</v>
      </c>
      <c r="H4824" s="3" t="s">
        <v>5133</v>
      </c>
      <c r="I4824" s="4">
        <v>11.39</v>
      </c>
    </row>
    <row r="4825" spans="1:9" x14ac:dyDescent="0.2">
      <c r="A4825" s="2">
        <v>150599</v>
      </c>
      <c r="B4825" s="3" t="s">
        <v>19</v>
      </c>
      <c r="C4825" s="3" t="s">
        <v>20</v>
      </c>
      <c r="D4825" s="3" t="s">
        <v>4041</v>
      </c>
      <c r="E4825" s="3" t="s">
        <v>5028</v>
      </c>
      <c r="F4825" s="3" t="s">
        <v>4402</v>
      </c>
      <c r="G4825" s="3" t="s">
        <v>5073</v>
      </c>
      <c r="H4825" s="3" t="s">
        <v>5134</v>
      </c>
      <c r="I4825" s="4">
        <v>10.41</v>
      </c>
    </row>
    <row r="4826" spans="1:9" x14ac:dyDescent="0.2">
      <c r="A4826" s="2">
        <v>150594</v>
      </c>
      <c r="B4826" s="3" t="s">
        <v>19</v>
      </c>
      <c r="C4826" s="3" t="s">
        <v>20</v>
      </c>
      <c r="D4826" s="3" t="s">
        <v>4041</v>
      </c>
      <c r="E4826" s="3" t="s">
        <v>5028</v>
      </c>
      <c r="F4826" s="3" t="s">
        <v>4402</v>
      </c>
      <c r="G4826" s="3" t="s">
        <v>5073</v>
      </c>
      <c r="H4826" s="3" t="s">
        <v>5135</v>
      </c>
      <c r="I4826" s="4">
        <v>8.3800000000000008</v>
      </c>
    </row>
    <row r="4827" spans="1:9" x14ac:dyDescent="0.2">
      <c r="A4827" s="2">
        <v>190819</v>
      </c>
      <c r="B4827" s="3" t="s">
        <v>19</v>
      </c>
      <c r="C4827" s="3" t="s">
        <v>20</v>
      </c>
      <c r="D4827" s="3" t="s">
        <v>4041</v>
      </c>
      <c r="E4827" s="3" t="s">
        <v>5028</v>
      </c>
      <c r="F4827" s="3" t="s">
        <v>4402</v>
      </c>
      <c r="G4827" s="3" t="s">
        <v>5073</v>
      </c>
      <c r="H4827" s="3" t="s">
        <v>5136</v>
      </c>
      <c r="I4827" s="4">
        <v>13.16</v>
      </c>
    </row>
    <row r="4828" spans="1:9" x14ac:dyDescent="0.2">
      <c r="A4828" s="2">
        <v>264011</v>
      </c>
      <c r="B4828" s="3" t="s">
        <v>19</v>
      </c>
      <c r="C4828" s="3" t="s">
        <v>20</v>
      </c>
      <c r="D4828" s="3" t="s">
        <v>4041</v>
      </c>
      <c r="E4828" s="3" t="s">
        <v>5028</v>
      </c>
      <c r="F4828" s="3" t="s">
        <v>4402</v>
      </c>
      <c r="G4828" s="3" t="s">
        <v>5073</v>
      </c>
      <c r="H4828" s="3" t="s">
        <v>5137</v>
      </c>
      <c r="I4828" s="4">
        <v>10.16</v>
      </c>
    </row>
    <row r="4829" spans="1:9" x14ac:dyDescent="0.2">
      <c r="A4829" s="2">
        <v>150597</v>
      </c>
      <c r="B4829" s="3" t="s">
        <v>19</v>
      </c>
      <c r="C4829" s="3" t="s">
        <v>20</v>
      </c>
      <c r="D4829" s="3" t="s">
        <v>4041</v>
      </c>
      <c r="E4829" s="3" t="s">
        <v>5028</v>
      </c>
      <c r="F4829" s="3" t="s">
        <v>4402</v>
      </c>
      <c r="G4829" s="3" t="s">
        <v>5073</v>
      </c>
      <c r="H4829" s="3" t="s">
        <v>5138</v>
      </c>
      <c r="I4829" s="4">
        <v>31.59</v>
      </c>
    </row>
    <row r="4830" spans="1:9" x14ac:dyDescent="0.2">
      <c r="A4830" s="2">
        <v>94925</v>
      </c>
      <c r="B4830" s="3" t="s">
        <v>19</v>
      </c>
      <c r="C4830" s="3" t="s">
        <v>20</v>
      </c>
      <c r="D4830" s="3" t="s">
        <v>4041</v>
      </c>
      <c r="E4830" s="3" t="s">
        <v>5028</v>
      </c>
      <c r="F4830" s="3" t="s">
        <v>4402</v>
      </c>
      <c r="G4830" s="3" t="s">
        <v>5139</v>
      </c>
      <c r="H4830" s="3" t="s">
        <v>5140</v>
      </c>
      <c r="I4830" s="4">
        <v>3.84</v>
      </c>
    </row>
    <row r="4831" spans="1:9" x14ac:dyDescent="0.2">
      <c r="A4831" s="2">
        <v>95901</v>
      </c>
      <c r="B4831" s="3" t="s">
        <v>19</v>
      </c>
      <c r="C4831" s="3" t="s">
        <v>20</v>
      </c>
      <c r="D4831" s="3" t="s">
        <v>4041</v>
      </c>
      <c r="E4831" s="3" t="s">
        <v>5028</v>
      </c>
      <c r="F4831" s="3" t="s">
        <v>4402</v>
      </c>
      <c r="G4831" s="3" t="s">
        <v>5139</v>
      </c>
      <c r="H4831" s="3" t="s">
        <v>5141</v>
      </c>
      <c r="I4831" s="4">
        <v>13.87</v>
      </c>
    </row>
    <row r="4832" spans="1:9" x14ac:dyDescent="0.2">
      <c r="A4832" s="2">
        <v>169076</v>
      </c>
      <c r="B4832" s="3" t="s">
        <v>19</v>
      </c>
      <c r="C4832" s="3" t="s">
        <v>20</v>
      </c>
      <c r="D4832" s="3" t="s">
        <v>4041</v>
      </c>
      <c r="E4832" s="3" t="s">
        <v>5028</v>
      </c>
      <c r="F4832" s="3" t="s">
        <v>4402</v>
      </c>
      <c r="G4832" s="3" t="s">
        <v>5139</v>
      </c>
      <c r="H4832" s="3" t="s">
        <v>5142</v>
      </c>
      <c r="I4832" s="4">
        <v>6.34</v>
      </c>
    </row>
    <row r="4833" spans="1:9" x14ac:dyDescent="0.2">
      <c r="A4833" s="2">
        <v>427172</v>
      </c>
      <c r="B4833" s="3" t="s">
        <v>19</v>
      </c>
      <c r="C4833" s="3" t="s">
        <v>20</v>
      </c>
      <c r="D4833" s="3" t="s">
        <v>4041</v>
      </c>
      <c r="E4833" s="3" t="s">
        <v>5028</v>
      </c>
      <c r="F4833" s="3" t="s">
        <v>4402</v>
      </c>
      <c r="G4833" s="3" t="s">
        <v>4510</v>
      </c>
      <c r="H4833" s="3" t="s">
        <v>5143</v>
      </c>
      <c r="I4833" s="4">
        <v>2.69</v>
      </c>
    </row>
    <row r="4834" spans="1:9" x14ac:dyDescent="0.2">
      <c r="A4834" s="2">
        <v>28709</v>
      </c>
      <c r="B4834" s="3" t="s">
        <v>19</v>
      </c>
      <c r="C4834" s="3" t="s">
        <v>20</v>
      </c>
      <c r="D4834" s="3" t="s">
        <v>4041</v>
      </c>
      <c r="E4834" s="3" t="s">
        <v>5028</v>
      </c>
      <c r="F4834" s="3" t="s">
        <v>4402</v>
      </c>
      <c r="G4834" s="3" t="s">
        <v>5144</v>
      </c>
      <c r="H4834" s="3" t="s">
        <v>5145</v>
      </c>
      <c r="I4834" s="4">
        <v>4.82</v>
      </c>
    </row>
    <row r="4835" spans="1:9" x14ac:dyDescent="0.2">
      <c r="A4835" s="2">
        <v>39763</v>
      </c>
      <c r="B4835" s="3" t="s">
        <v>19</v>
      </c>
      <c r="C4835" s="3" t="s">
        <v>20</v>
      </c>
      <c r="D4835" s="3" t="s">
        <v>4041</v>
      </c>
      <c r="E4835" s="3" t="s">
        <v>5028</v>
      </c>
      <c r="F4835" s="3" t="s">
        <v>4402</v>
      </c>
      <c r="G4835" s="3" t="s">
        <v>5144</v>
      </c>
      <c r="H4835" s="3" t="s">
        <v>5146</v>
      </c>
      <c r="I4835" s="4">
        <v>4.9400000000000004</v>
      </c>
    </row>
    <row r="4836" spans="1:9" x14ac:dyDescent="0.2">
      <c r="A4836" s="2">
        <v>7750</v>
      </c>
      <c r="B4836" s="3" t="s">
        <v>19</v>
      </c>
      <c r="C4836" s="3" t="s">
        <v>20</v>
      </c>
      <c r="D4836" s="3" t="s">
        <v>4041</v>
      </c>
      <c r="E4836" s="3" t="s">
        <v>5028</v>
      </c>
      <c r="F4836" s="3" t="s">
        <v>4402</v>
      </c>
      <c r="G4836" s="3" t="s">
        <v>5144</v>
      </c>
      <c r="H4836" s="3" t="s">
        <v>5147</v>
      </c>
      <c r="I4836" s="4">
        <v>1.43</v>
      </c>
    </row>
    <row r="4837" spans="1:9" x14ac:dyDescent="0.2">
      <c r="A4837" s="2">
        <v>20511</v>
      </c>
      <c r="B4837" s="3" t="s">
        <v>19</v>
      </c>
      <c r="C4837" s="3" t="s">
        <v>20</v>
      </c>
      <c r="D4837" s="3" t="s">
        <v>4041</v>
      </c>
      <c r="E4837" s="3" t="s">
        <v>5028</v>
      </c>
      <c r="F4837" s="3" t="s">
        <v>4402</v>
      </c>
      <c r="G4837" s="3" t="s">
        <v>5144</v>
      </c>
      <c r="H4837" s="3" t="s">
        <v>5148</v>
      </c>
      <c r="I4837" s="4">
        <v>1.42</v>
      </c>
    </row>
    <row r="4838" spans="1:9" x14ac:dyDescent="0.2">
      <c r="A4838" s="2">
        <v>22342</v>
      </c>
      <c r="B4838" s="3" t="s">
        <v>19</v>
      </c>
      <c r="C4838" s="3" t="s">
        <v>20</v>
      </c>
      <c r="D4838" s="3" t="s">
        <v>4041</v>
      </c>
      <c r="E4838" s="3" t="s">
        <v>5028</v>
      </c>
      <c r="F4838" s="3" t="s">
        <v>4402</v>
      </c>
      <c r="G4838" s="3" t="s">
        <v>5144</v>
      </c>
      <c r="H4838" s="3" t="s">
        <v>5149</v>
      </c>
      <c r="I4838" s="4">
        <v>1.42</v>
      </c>
    </row>
    <row r="4839" spans="1:9" x14ac:dyDescent="0.2">
      <c r="A4839" s="2">
        <v>28712</v>
      </c>
      <c r="B4839" s="3" t="s">
        <v>19</v>
      </c>
      <c r="C4839" s="3" t="s">
        <v>20</v>
      </c>
      <c r="D4839" s="3" t="s">
        <v>4041</v>
      </c>
      <c r="E4839" s="3" t="s">
        <v>5028</v>
      </c>
      <c r="F4839" s="3" t="s">
        <v>4402</v>
      </c>
      <c r="G4839" s="3" t="s">
        <v>5144</v>
      </c>
      <c r="H4839" s="3" t="s">
        <v>5150</v>
      </c>
      <c r="I4839" s="4">
        <v>1.43</v>
      </c>
    </row>
    <row r="4840" spans="1:9" x14ac:dyDescent="0.2">
      <c r="A4840" s="2">
        <v>34307</v>
      </c>
      <c r="B4840" s="3" t="s">
        <v>19</v>
      </c>
      <c r="C4840" s="3" t="s">
        <v>20</v>
      </c>
      <c r="D4840" s="3" t="s">
        <v>4041</v>
      </c>
      <c r="E4840" s="3" t="s">
        <v>5028</v>
      </c>
      <c r="F4840" s="3" t="s">
        <v>4402</v>
      </c>
      <c r="G4840" s="3" t="s">
        <v>5144</v>
      </c>
      <c r="H4840" s="3" t="s">
        <v>5151</v>
      </c>
      <c r="I4840" s="4">
        <v>1.42</v>
      </c>
    </row>
    <row r="4841" spans="1:9" x14ac:dyDescent="0.2">
      <c r="A4841" s="2">
        <v>55623</v>
      </c>
      <c r="B4841" s="3" t="s">
        <v>19</v>
      </c>
      <c r="C4841" s="3" t="s">
        <v>20</v>
      </c>
      <c r="D4841" s="3" t="s">
        <v>4041</v>
      </c>
      <c r="E4841" s="3" t="s">
        <v>5028</v>
      </c>
      <c r="F4841" s="3" t="s">
        <v>4402</v>
      </c>
      <c r="G4841" s="3" t="s">
        <v>5144</v>
      </c>
      <c r="H4841" s="3" t="s">
        <v>5152</v>
      </c>
      <c r="I4841" s="4">
        <v>1.42</v>
      </c>
    </row>
    <row r="4842" spans="1:9" x14ac:dyDescent="0.2">
      <c r="A4842" s="2">
        <v>55625</v>
      </c>
      <c r="B4842" s="3" t="s">
        <v>19</v>
      </c>
      <c r="C4842" s="3" t="s">
        <v>20</v>
      </c>
      <c r="D4842" s="3" t="s">
        <v>4041</v>
      </c>
      <c r="E4842" s="3" t="s">
        <v>5028</v>
      </c>
      <c r="F4842" s="3" t="s">
        <v>4402</v>
      </c>
      <c r="G4842" s="3" t="s">
        <v>5144</v>
      </c>
      <c r="H4842" s="3" t="s">
        <v>5153</v>
      </c>
      <c r="I4842" s="4">
        <v>1.42</v>
      </c>
    </row>
    <row r="4843" spans="1:9" x14ac:dyDescent="0.2">
      <c r="A4843" s="2">
        <v>226328</v>
      </c>
      <c r="B4843" s="3" t="s">
        <v>19</v>
      </c>
      <c r="C4843" s="3" t="s">
        <v>20</v>
      </c>
      <c r="D4843" s="3" t="s">
        <v>4041</v>
      </c>
      <c r="E4843" s="3" t="s">
        <v>5028</v>
      </c>
      <c r="F4843" s="3" t="s">
        <v>4402</v>
      </c>
      <c r="G4843" s="3" t="s">
        <v>5144</v>
      </c>
      <c r="H4843" s="3" t="s">
        <v>5154</v>
      </c>
      <c r="I4843" s="4">
        <v>2.2799999999999998</v>
      </c>
    </row>
    <row r="4844" spans="1:9" x14ac:dyDescent="0.2">
      <c r="A4844" s="2">
        <v>226333</v>
      </c>
      <c r="B4844" s="3" t="s">
        <v>19</v>
      </c>
      <c r="C4844" s="3" t="s">
        <v>20</v>
      </c>
      <c r="D4844" s="3" t="s">
        <v>4041</v>
      </c>
      <c r="E4844" s="3" t="s">
        <v>5028</v>
      </c>
      <c r="F4844" s="3" t="s">
        <v>4402</v>
      </c>
      <c r="G4844" s="3" t="s">
        <v>5144</v>
      </c>
      <c r="H4844" s="3" t="s">
        <v>5155</v>
      </c>
      <c r="I4844" s="4">
        <v>2.35</v>
      </c>
    </row>
    <row r="4845" spans="1:9" x14ac:dyDescent="0.2">
      <c r="A4845" s="2">
        <v>303546</v>
      </c>
      <c r="B4845" s="3" t="s">
        <v>19</v>
      </c>
      <c r="C4845" s="3" t="s">
        <v>20</v>
      </c>
      <c r="D4845" s="3" t="s">
        <v>4041</v>
      </c>
      <c r="E4845" s="3" t="s">
        <v>5028</v>
      </c>
      <c r="F4845" s="3" t="s">
        <v>1669</v>
      </c>
      <c r="G4845" s="3" t="s">
        <v>4774</v>
      </c>
      <c r="H4845" s="3" t="s">
        <v>5156</v>
      </c>
      <c r="I4845" s="4">
        <v>6.68</v>
      </c>
    </row>
    <row r="4846" spans="1:9" x14ac:dyDescent="0.2">
      <c r="A4846" s="2">
        <v>470747</v>
      </c>
      <c r="B4846" s="3" t="s">
        <v>19</v>
      </c>
      <c r="C4846" s="3" t="s">
        <v>20</v>
      </c>
      <c r="D4846" s="3" t="s">
        <v>4041</v>
      </c>
      <c r="E4846" s="3" t="s">
        <v>5028</v>
      </c>
      <c r="F4846" s="3" t="s">
        <v>1669</v>
      </c>
      <c r="G4846" s="3" t="s">
        <v>5157</v>
      </c>
      <c r="H4846" s="3" t="s">
        <v>5158</v>
      </c>
      <c r="I4846" s="4">
        <v>6.11</v>
      </c>
    </row>
    <row r="4847" spans="1:9" x14ac:dyDescent="0.2">
      <c r="A4847" s="2">
        <v>448012</v>
      </c>
      <c r="B4847" s="3" t="s">
        <v>19</v>
      </c>
      <c r="C4847" s="3" t="s">
        <v>20</v>
      </c>
      <c r="D4847" s="3" t="s">
        <v>4041</v>
      </c>
      <c r="E4847" s="3" t="s">
        <v>5028</v>
      </c>
      <c r="F4847" s="3" t="s">
        <v>4342</v>
      </c>
      <c r="G4847" s="3" t="s">
        <v>5159</v>
      </c>
      <c r="H4847" s="3" t="s">
        <v>5160</v>
      </c>
      <c r="I4847" s="4">
        <v>7.64</v>
      </c>
    </row>
    <row r="4848" spans="1:9" x14ac:dyDescent="0.2">
      <c r="A4848" s="2">
        <v>98250</v>
      </c>
      <c r="B4848" s="3" t="s">
        <v>19</v>
      </c>
      <c r="C4848" s="3" t="s">
        <v>20</v>
      </c>
      <c r="D4848" s="3" t="s">
        <v>4041</v>
      </c>
      <c r="E4848" s="3" t="s">
        <v>5028</v>
      </c>
      <c r="F4848" s="3" t="s">
        <v>4342</v>
      </c>
      <c r="G4848" s="3" t="s">
        <v>5159</v>
      </c>
      <c r="H4848" s="3" t="s">
        <v>5161</v>
      </c>
      <c r="I4848" s="4">
        <v>5.12</v>
      </c>
    </row>
    <row r="4849" spans="1:9" x14ac:dyDescent="0.2">
      <c r="A4849" s="2">
        <v>98253</v>
      </c>
      <c r="B4849" s="3" t="s">
        <v>19</v>
      </c>
      <c r="C4849" s="3" t="s">
        <v>20</v>
      </c>
      <c r="D4849" s="3" t="s">
        <v>4041</v>
      </c>
      <c r="E4849" s="3" t="s">
        <v>5028</v>
      </c>
      <c r="F4849" s="3" t="s">
        <v>4342</v>
      </c>
      <c r="G4849" s="3" t="s">
        <v>5159</v>
      </c>
      <c r="H4849" s="3" t="s">
        <v>5162</v>
      </c>
      <c r="I4849" s="4">
        <v>5.12</v>
      </c>
    </row>
    <row r="4850" spans="1:9" x14ac:dyDescent="0.2">
      <c r="A4850" s="2">
        <v>606491</v>
      </c>
      <c r="B4850" s="3" t="s">
        <v>19</v>
      </c>
      <c r="C4850" s="3" t="s">
        <v>20</v>
      </c>
      <c r="D4850" s="3" t="s">
        <v>4041</v>
      </c>
      <c r="E4850" s="3" t="s">
        <v>5028</v>
      </c>
      <c r="F4850" s="3" t="s">
        <v>4840</v>
      </c>
      <c r="G4850" s="3" t="s">
        <v>4774</v>
      </c>
      <c r="H4850" s="3" t="s">
        <v>5163</v>
      </c>
      <c r="I4850" s="4">
        <v>2.73</v>
      </c>
    </row>
    <row r="4851" spans="1:9" x14ac:dyDescent="0.2">
      <c r="A4851" s="2">
        <v>54507</v>
      </c>
      <c r="B4851" s="3" t="s">
        <v>19</v>
      </c>
      <c r="C4851" s="3" t="s">
        <v>20</v>
      </c>
      <c r="D4851" s="3" t="s">
        <v>4041</v>
      </c>
      <c r="E4851" s="3" t="s">
        <v>5028</v>
      </c>
      <c r="F4851" s="3" t="s">
        <v>4355</v>
      </c>
      <c r="G4851" s="3" t="s">
        <v>5004</v>
      </c>
      <c r="H4851" s="3" t="s">
        <v>5164</v>
      </c>
      <c r="I4851" s="4">
        <v>9.2799999999999994</v>
      </c>
    </row>
    <row r="4852" spans="1:9" x14ac:dyDescent="0.2">
      <c r="A4852" s="2">
        <v>54508</v>
      </c>
      <c r="B4852" s="3" t="s">
        <v>19</v>
      </c>
      <c r="C4852" s="3" t="s">
        <v>20</v>
      </c>
      <c r="D4852" s="3" t="s">
        <v>4041</v>
      </c>
      <c r="E4852" s="3" t="s">
        <v>5028</v>
      </c>
      <c r="F4852" s="3" t="s">
        <v>4355</v>
      </c>
      <c r="G4852" s="3" t="s">
        <v>5004</v>
      </c>
      <c r="H4852" s="3" t="s">
        <v>5165</v>
      </c>
      <c r="I4852" s="4">
        <v>9.2799999999999994</v>
      </c>
    </row>
    <row r="4853" spans="1:9" x14ac:dyDescent="0.2">
      <c r="A4853" s="2">
        <v>54510</v>
      </c>
      <c r="B4853" s="3" t="s">
        <v>19</v>
      </c>
      <c r="C4853" s="3" t="s">
        <v>20</v>
      </c>
      <c r="D4853" s="3" t="s">
        <v>4041</v>
      </c>
      <c r="E4853" s="3" t="s">
        <v>5028</v>
      </c>
      <c r="F4853" s="3" t="s">
        <v>4355</v>
      </c>
      <c r="G4853" s="3" t="s">
        <v>5004</v>
      </c>
      <c r="H4853" s="3" t="s">
        <v>5166</v>
      </c>
      <c r="I4853" s="4">
        <v>9.73</v>
      </c>
    </row>
    <row r="4854" spans="1:9" x14ac:dyDescent="0.2">
      <c r="A4854" s="2">
        <v>54514</v>
      </c>
      <c r="B4854" s="3" t="s">
        <v>19</v>
      </c>
      <c r="C4854" s="3" t="s">
        <v>20</v>
      </c>
      <c r="D4854" s="3" t="s">
        <v>4041</v>
      </c>
      <c r="E4854" s="3" t="s">
        <v>5028</v>
      </c>
      <c r="F4854" s="3" t="s">
        <v>4355</v>
      </c>
      <c r="G4854" s="3" t="s">
        <v>5004</v>
      </c>
      <c r="H4854" s="3" t="s">
        <v>5167</v>
      </c>
      <c r="I4854" s="4">
        <v>9.73</v>
      </c>
    </row>
    <row r="4855" spans="1:9" x14ac:dyDescent="0.2">
      <c r="A4855" s="2">
        <v>54500</v>
      </c>
      <c r="B4855" s="3" t="s">
        <v>19</v>
      </c>
      <c r="C4855" s="3" t="s">
        <v>20</v>
      </c>
      <c r="D4855" s="3" t="s">
        <v>4041</v>
      </c>
      <c r="E4855" s="3" t="s">
        <v>5028</v>
      </c>
      <c r="F4855" s="3" t="s">
        <v>4355</v>
      </c>
      <c r="G4855" s="3" t="s">
        <v>5004</v>
      </c>
      <c r="H4855" s="3" t="s">
        <v>5168</v>
      </c>
      <c r="I4855" s="4">
        <v>13.16</v>
      </c>
    </row>
    <row r="4856" spans="1:9" x14ac:dyDescent="0.2">
      <c r="A4856" s="2">
        <v>54492</v>
      </c>
      <c r="B4856" s="3" t="s">
        <v>19</v>
      </c>
      <c r="C4856" s="3" t="s">
        <v>20</v>
      </c>
      <c r="D4856" s="3" t="s">
        <v>4041</v>
      </c>
      <c r="E4856" s="3" t="s">
        <v>5028</v>
      </c>
      <c r="F4856" s="3" t="s">
        <v>4355</v>
      </c>
      <c r="G4856" s="3" t="s">
        <v>5004</v>
      </c>
      <c r="H4856" s="3" t="s">
        <v>5169</v>
      </c>
      <c r="I4856" s="4">
        <v>12.52</v>
      </c>
    </row>
    <row r="4857" spans="1:9" x14ac:dyDescent="0.2">
      <c r="A4857" s="2">
        <v>54501</v>
      </c>
      <c r="B4857" s="3" t="s">
        <v>19</v>
      </c>
      <c r="C4857" s="3" t="s">
        <v>20</v>
      </c>
      <c r="D4857" s="3" t="s">
        <v>4041</v>
      </c>
      <c r="E4857" s="3" t="s">
        <v>5028</v>
      </c>
      <c r="F4857" s="3" t="s">
        <v>4355</v>
      </c>
      <c r="G4857" s="3" t="s">
        <v>5004</v>
      </c>
      <c r="H4857" s="3" t="s">
        <v>5170</v>
      </c>
      <c r="I4857" s="4">
        <v>13.16</v>
      </c>
    </row>
    <row r="4858" spans="1:9" x14ac:dyDescent="0.2">
      <c r="A4858" s="2">
        <v>54503</v>
      </c>
      <c r="B4858" s="3" t="s">
        <v>19</v>
      </c>
      <c r="C4858" s="3" t="s">
        <v>20</v>
      </c>
      <c r="D4858" s="3" t="s">
        <v>4041</v>
      </c>
      <c r="E4858" s="3" t="s">
        <v>5028</v>
      </c>
      <c r="F4858" s="3" t="s">
        <v>4355</v>
      </c>
      <c r="G4858" s="3" t="s">
        <v>5004</v>
      </c>
      <c r="H4858" s="3" t="s">
        <v>5171</v>
      </c>
      <c r="I4858" s="4">
        <v>13.16</v>
      </c>
    </row>
    <row r="4859" spans="1:9" x14ac:dyDescent="0.2">
      <c r="A4859" s="2">
        <v>54504</v>
      </c>
      <c r="B4859" s="3" t="s">
        <v>19</v>
      </c>
      <c r="C4859" s="3" t="s">
        <v>20</v>
      </c>
      <c r="D4859" s="3" t="s">
        <v>4041</v>
      </c>
      <c r="E4859" s="3" t="s">
        <v>5028</v>
      </c>
      <c r="F4859" s="3" t="s">
        <v>4355</v>
      </c>
      <c r="G4859" s="3" t="s">
        <v>5004</v>
      </c>
      <c r="H4859" s="3" t="s">
        <v>5172</v>
      </c>
      <c r="I4859" s="4">
        <v>13.16</v>
      </c>
    </row>
    <row r="4860" spans="1:9" x14ac:dyDescent="0.2">
      <c r="A4860" s="2">
        <v>75307</v>
      </c>
      <c r="B4860" s="3" t="s">
        <v>19</v>
      </c>
      <c r="C4860" s="3" t="s">
        <v>20</v>
      </c>
      <c r="D4860" s="3" t="s">
        <v>4041</v>
      </c>
      <c r="E4860" s="3" t="s">
        <v>5028</v>
      </c>
      <c r="F4860" s="3" t="s">
        <v>4355</v>
      </c>
      <c r="G4860" s="3" t="s">
        <v>5004</v>
      </c>
      <c r="H4860" s="3" t="s">
        <v>5173</v>
      </c>
      <c r="I4860" s="4">
        <v>13.16</v>
      </c>
    </row>
    <row r="4861" spans="1:9" x14ac:dyDescent="0.2">
      <c r="A4861" s="2">
        <v>516308</v>
      </c>
      <c r="B4861" s="3" t="s">
        <v>19</v>
      </c>
      <c r="C4861" s="3" t="s">
        <v>20</v>
      </c>
      <c r="D4861" s="3" t="s">
        <v>4041</v>
      </c>
      <c r="E4861" s="3" t="s">
        <v>5028</v>
      </c>
      <c r="F4861" s="3" t="s">
        <v>4355</v>
      </c>
      <c r="G4861" s="3" t="s">
        <v>5004</v>
      </c>
      <c r="H4861" s="3" t="s">
        <v>5174</v>
      </c>
      <c r="I4861" s="4">
        <v>5.0999999999999996</v>
      </c>
    </row>
    <row r="4862" spans="1:9" x14ac:dyDescent="0.2">
      <c r="A4862" s="2">
        <v>516309</v>
      </c>
      <c r="B4862" s="3" t="s">
        <v>19</v>
      </c>
      <c r="C4862" s="3" t="s">
        <v>20</v>
      </c>
      <c r="D4862" s="3" t="s">
        <v>4041</v>
      </c>
      <c r="E4862" s="3" t="s">
        <v>5028</v>
      </c>
      <c r="F4862" s="3" t="s">
        <v>4355</v>
      </c>
      <c r="G4862" s="3" t="s">
        <v>5004</v>
      </c>
      <c r="H4862" s="3" t="s">
        <v>5175</v>
      </c>
      <c r="I4862" s="4">
        <v>5.0999999999999996</v>
      </c>
    </row>
    <row r="4863" spans="1:9" x14ac:dyDescent="0.2">
      <c r="A4863" s="2">
        <v>76840</v>
      </c>
      <c r="B4863" s="3" t="s">
        <v>19</v>
      </c>
      <c r="C4863" s="3" t="s">
        <v>20</v>
      </c>
      <c r="D4863" s="3" t="s">
        <v>4041</v>
      </c>
      <c r="E4863" s="3" t="s">
        <v>5028</v>
      </c>
      <c r="F4863" s="3" t="s">
        <v>72</v>
      </c>
      <c r="G4863" s="3" t="s">
        <v>3893</v>
      </c>
      <c r="H4863" s="3" t="s">
        <v>5176</v>
      </c>
      <c r="I4863" s="4">
        <v>3.93</v>
      </c>
    </row>
    <row r="4864" spans="1:9" x14ac:dyDescent="0.2">
      <c r="A4864" s="2">
        <v>76620</v>
      </c>
      <c r="B4864" s="3" t="s">
        <v>19</v>
      </c>
      <c r="C4864" s="3" t="s">
        <v>20</v>
      </c>
      <c r="D4864" s="3" t="s">
        <v>4041</v>
      </c>
      <c r="E4864" s="3" t="s">
        <v>5028</v>
      </c>
      <c r="F4864" s="3" t="s">
        <v>72</v>
      </c>
      <c r="G4864" s="3" t="s">
        <v>3893</v>
      </c>
      <c r="H4864" s="3" t="s">
        <v>5177</v>
      </c>
      <c r="I4864" s="4">
        <v>3.93</v>
      </c>
    </row>
    <row r="4865" spans="1:9" x14ac:dyDescent="0.2">
      <c r="A4865" s="2">
        <v>506</v>
      </c>
      <c r="B4865" s="3" t="s">
        <v>19</v>
      </c>
      <c r="C4865" s="3" t="s">
        <v>20</v>
      </c>
      <c r="D4865" s="3" t="s">
        <v>4041</v>
      </c>
      <c r="E4865" s="3" t="s">
        <v>5028</v>
      </c>
      <c r="F4865" s="3" t="s">
        <v>72</v>
      </c>
      <c r="G4865" s="3" t="s">
        <v>3893</v>
      </c>
      <c r="H4865" s="3" t="s">
        <v>5178</v>
      </c>
      <c r="I4865" s="4">
        <v>3.93</v>
      </c>
    </row>
    <row r="4866" spans="1:9" x14ac:dyDescent="0.2">
      <c r="A4866" s="2">
        <v>488</v>
      </c>
      <c r="B4866" s="3" t="s">
        <v>19</v>
      </c>
      <c r="C4866" s="3" t="s">
        <v>20</v>
      </c>
      <c r="D4866" s="3" t="s">
        <v>4041</v>
      </c>
      <c r="E4866" s="3" t="s">
        <v>5028</v>
      </c>
      <c r="F4866" s="3" t="s">
        <v>72</v>
      </c>
      <c r="G4866" s="3" t="s">
        <v>3893</v>
      </c>
      <c r="H4866" s="3" t="s">
        <v>5179</v>
      </c>
      <c r="I4866" s="4">
        <v>3.93</v>
      </c>
    </row>
    <row r="4867" spans="1:9" x14ac:dyDescent="0.2">
      <c r="A4867" s="2">
        <v>252918</v>
      </c>
      <c r="B4867" s="3" t="s">
        <v>19</v>
      </c>
      <c r="C4867" s="3" t="s">
        <v>20</v>
      </c>
      <c r="D4867" s="3" t="s">
        <v>4041</v>
      </c>
      <c r="E4867" s="3" t="s">
        <v>5028</v>
      </c>
      <c r="F4867" s="3" t="s">
        <v>4272</v>
      </c>
      <c r="G4867" s="3" t="s">
        <v>4291</v>
      </c>
      <c r="H4867" s="3" t="s">
        <v>5180</v>
      </c>
      <c r="I4867" s="4">
        <v>1.59</v>
      </c>
    </row>
    <row r="4868" spans="1:9" x14ac:dyDescent="0.2">
      <c r="A4868" s="2">
        <v>544730</v>
      </c>
      <c r="B4868" s="3" t="s">
        <v>19</v>
      </c>
      <c r="C4868" s="3" t="s">
        <v>20</v>
      </c>
      <c r="D4868" s="3" t="s">
        <v>4041</v>
      </c>
      <c r="E4868" s="3" t="s">
        <v>5028</v>
      </c>
      <c r="F4868" s="3" t="s">
        <v>4272</v>
      </c>
      <c r="G4868" s="3" t="s">
        <v>4291</v>
      </c>
      <c r="H4868" s="3" t="s">
        <v>5181</v>
      </c>
      <c r="I4868" s="4">
        <v>1.24</v>
      </c>
    </row>
    <row r="4869" spans="1:9" x14ac:dyDescent="0.2">
      <c r="A4869" s="2">
        <v>544731</v>
      </c>
      <c r="B4869" s="3" t="s">
        <v>19</v>
      </c>
      <c r="C4869" s="3" t="s">
        <v>20</v>
      </c>
      <c r="D4869" s="3" t="s">
        <v>4041</v>
      </c>
      <c r="E4869" s="3" t="s">
        <v>5028</v>
      </c>
      <c r="F4869" s="3" t="s">
        <v>4272</v>
      </c>
      <c r="G4869" s="3" t="s">
        <v>4291</v>
      </c>
      <c r="H4869" s="3" t="s">
        <v>5182</v>
      </c>
      <c r="I4869" s="4">
        <v>1.24</v>
      </c>
    </row>
    <row r="4870" spans="1:9" x14ac:dyDescent="0.2">
      <c r="A4870" s="2">
        <v>544735</v>
      </c>
      <c r="B4870" s="3" t="s">
        <v>19</v>
      </c>
      <c r="C4870" s="3" t="s">
        <v>20</v>
      </c>
      <c r="D4870" s="3" t="s">
        <v>4041</v>
      </c>
      <c r="E4870" s="3" t="s">
        <v>5028</v>
      </c>
      <c r="F4870" s="3" t="s">
        <v>4272</v>
      </c>
      <c r="G4870" s="3" t="s">
        <v>4291</v>
      </c>
      <c r="H4870" s="3" t="s">
        <v>5183</v>
      </c>
      <c r="I4870" s="4">
        <v>1.24</v>
      </c>
    </row>
    <row r="4871" spans="1:9" x14ac:dyDescent="0.2">
      <c r="A4871" s="2">
        <v>544736</v>
      </c>
      <c r="B4871" s="3" t="s">
        <v>19</v>
      </c>
      <c r="C4871" s="3" t="s">
        <v>20</v>
      </c>
      <c r="D4871" s="3" t="s">
        <v>4041</v>
      </c>
      <c r="E4871" s="3" t="s">
        <v>5028</v>
      </c>
      <c r="F4871" s="3" t="s">
        <v>4272</v>
      </c>
      <c r="G4871" s="3" t="s">
        <v>4291</v>
      </c>
      <c r="H4871" s="3" t="s">
        <v>5184</v>
      </c>
      <c r="I4871" s="4">
        <v>1.24</v>
      </c>
    </row>
    <row r="4872" spans="1:9" x14ac:dyDescent="0.2">
      <c r="A4872" s="2">
        <v>485103</v>
      </c>
      <c r="B4872" s="3" t="s">
        <v>19</v>
      </c>
      <c r="C4872" s="3" t="s">
        <v>20</v>
      </c>
      <c r="D4872" s="3" t="s">
        <v>4041</v>
      </c>
      <c r="E4872" s="3" t="s">
        <v>5028</v>
      </c>
      <c r="F4872" s="3" t="s">
        <v>4272</v>
      </c>
      <c r="G4872" s="3" t="s">
        <v>5185</v>
      </c>
      <c r="H4872" s="3" t="s">
        <v>5186</v>
      </c>
      <c r="I4872" s="4">
        <v>8.9700000000000006</v>
      </c>
    </row>
    <row r="4873" spans="1:9" x14ac:dyDescent="0.2">
      <c r="A4873" s="2">
        <v>485104</v>
      </c>
      <c r="B4873" s="3" t="s">
        <v>19</v>
      </c>
      <c r="C4873" s="3" t="s">
        <v>20</v>
      </c>
      <c r="D4873" s="3" t="s">
        <v>4041</v>
      </c>
      <c r="E4873" s="3" t="s">
        <v>5028</v>
      </c>
      <c r="F4873" s="3" t="s">
        <v>4272</v>
      </c>
      <c r="G4873" s="3" t="s">
        <v>5185</v>
      </c>
      <c r="H4873" s="3" t="s">
        <v>5187</v>
      </c>
      <c r="I4873" s="4">
        <v>10.88</v>
      </c>
    </row>
    <row r="4874" spans="1:9" x14ac:dyDescent="0.2">
      <c r="A4874" s="2">
        <v>597233</v>
      </c>
      <c r="B4874" s="3" t="s">
        <v>19</v>
      </c>
      <c r="C4874" s="3" t="s">
        <v>20</v>
      </c>
      <c r="D4874" s="3" t="s">
        <v>4041</v>
      </c>
      <c r="E4874" s="3" t="s">
        <v>5028</v>
      </c>
      <c r="F4874" s="3" t="s">
        <v>826</v>
      </c>
      <c r="G4874" s="3" t="s">
        <v>5104</v>
      </c>
      <c r="H4874" s="3" t="s">
        <v>5188</v>
      </c>
      <c r="I4874" s="4">
        <v>2.14</v>
      </c>
    </row>
    <row r="4875" spans="1:9" x14ac:dyDescent="0.2">
      <c r="A4875" s="2">
        <v>490294</v>
      </c>
      <c r="B4875" s="3" t="s">
        <v>19</v>
      </c>
      <c r="C4875" s="3" t="s">
        <v>20</v>
      </c>
      <c r="D4875" s="3" t="s">
        <v>4041</v>
      </c>
      <c r="E4875" s="3" t="s">
        <v>5189</v>
      </c>
      <c r="F4875" s="3" t="s">
        <v>3922</v>
      </c>
      <c r="G4875" s="3" t="s">
        <v>4047</v>
      </c>
      <c r="H4875" s="3" t="s">
        <v>5190</v>
      </c>
      <c r="I4875" s="4">
        <v>4.25</v>
      </c>
    </row>
    <row r="4876" spans="1:9" x14ac:dyDescent="0.2">
      <c r="A4876" s="2">
        <v>490295</v>
      </c>
      <c r="B4876" s="3" t="s">
        <v>19</v>
      </c>
      <c r="C4876" s="3" t="s">
        <v>20</v>
      </c>
      <c r="D4876" s="3" t="s">
        <v>4041</v>
      </c>
      <c r="E4876" s="3" t="s">
        <v>5189</v>
      </c>
      <c r="F4876" s="3" t="s">
        <v>3922</v>
      </c>
      <c r="G4876" s="3" t="s">
        <v>4047</v>
      </c>
      <c r="H4876" s="3" t="s">
        <v>5191</v>
      </c>
      <c r="I4876" s="4">
        <v>4.17</v>
      </c>
    </row>
    <row r="4877" spans="1:9" x14ac:dyDescent="0.2">
      <c r="A4877" s="2">
        <v>490296</v>
      </c>
      <c r="B4877" s="3" t="s">
        <v>19</v>
      </c>
      <c r="C4877" s="3" t="s">
        <v>20</v>
      </c>
      <c r="D4877" s="3" t="s">
        <v>4041</v>
      </c>
      <c r="E4877" s="3" t="s">
        <v>5189</v>
      </c>
      <c r="F4877" s="3" t="s">
        <v>3922</v>
      </c>
      <c r="G4877" s="3" t="s">
        <v>4047</v>
      </c>
      <c r="H4877" s="3" t="s">
        <v>5192</v>
      </c>
      <c r="I4877" s="4">
        <v>4.6399999999999997</v>
      </c>
    </row>
    <row r="4878" spans="1:9" x14ac:dyDescent="0.2">
      <c r="A4878" s="2">
        <v>585159</v>
      </c>
      <c r="B4878" s="3" t="s">
        <v>19</v>
      </c>
      <c r="C4878" s="3" t="s">
        <v>20</v>
      </c>
      <c r="D4878" s="3" t="s">
        <v>4041</v>
      </c>
      <c r="E4878" s="3" t="s">
        <v>5189</v>
      </c>
      <c r="F4878" s="3" t="s">
        <v>3922</v>
      </c>
      <c r="G4878" s="3" t="s">
        <v>5193</v>
      </c>
      <c r="H4878" s="3" t="s">
        <v>5194</v>
      </c>
      <c r="I4878" s="4">
        <v>5.7</v>
      </c>
    </row>
    <row r="4879" spans="1:9" x14ac:dyDescent="0.2">
      <c r="A4879" s="2">
        <v>398237</v>
      </c>
      <c r="B4879" s="3" t="s">
        <v>19</v>
      </c>
      <c r="C4879" s="3" t="s">
        <v>20</v>
      </c>
      <c r="D4879" s="3" t="s">
        <v>4041</v>
      </c>
      <c r="E4879" s="3" t="s">
        <v>5189</v>
      </c>
      <c r="F4879" s="3" t="s">
        <v>3922</v>
      </c>
      <c r="G4879" s="3" t="s">
        <v>5193</v>
      </c>
      <c r="H4879" s="3" t="s">
        <v>5195</v>
      </c>
      <c r="I4879" s="4">
        <v>2.0099999999999998</v>
      </c>
    </row>
    <row r="4880" spans="1:9" x14ac:dyDescent="0.2">
      <c r="A4880" s="2">
        <v>398240</v>
      </c>
      <c r="B4880" s="3" t="s">
        <v>19</v>
      </c>
      <c r="C4880" s="3" t="s">
        <v>20</v>
      </c>
      <c r="D4880" s="3" t="s">
        <v>4041</v>
      </c>
      <c r="E4880" s="3" t="s">
        <v>5189</v>
      </c>
      <c r="F4880" s="3" t="s">
        <v>3922</v>
      </c>
      <c r="G4880" s="3" t="s">
        <v>5193</v>
      </c>
      <c r="H4880" s="3" t="s">
        <v>5196</v>
      </c>
      <c r="I4880" s="4">
        <v>2.0099999999999998</v>
      </c>
    </row>
    <row r="4881" spans="1:9" x14ac:dyDescent="0.2">
      <c r="A4881" s="2">
        <v>554746</v>
      </c>
      <c r="B4881" s="3" t="s">
        <v>19</v>
      </c>
      <c r="C4881" s="3" t="s">
        <v>20</v>
      </c>
      <c r="D4881" s="3" t="s">
        <v>4041</v>
      </c>
      <c r="E4881" s="3" t="s">
        <v>5189</v>
      </c>
      <c r="F4881" s="3" t="s">
        <v>3922</v>
      </c>
      <c r="G4881" s="3" t="s">
        <v>5193</v>
      </c>
      <c r="H4881" s="3" t="s">
        <v>5197</v>
      </c>
      <c r="I4881" s="4">
        <v>3.09</v>
      </c>
    </row>
    <row r="4882" spans="1:9" x14ac:dyDescent="0.2">
      <c r="A4882" s="2">
        <v>554745</v>
      </c>
      <c r="B4882" s="3" t="s">
        <v>19</v>
      </c>
      <c r="C4882" s="3" t="s">
        <v>20</v>
      </c>
      <c r="D4882" s="3" t="s">
        <v>4041</v>
      </c>
      <c r="E4882" s="3" t="s">
        <v>5189</v>
      </c>
      <c r="F4882" s="3" t="s">
        <v>3922</v>
      </c>
      <c r="G4882" s="3" t="s">
        <v>5193</v>
      </c>
      <c r="H4882" s="3" t="s">
        <v>5198</v>
      </c>
      <c r="I4882" s="4">
        <v>7.63</v>
      </c>
    </row>
    <row r="4883" spans="1:9" x14ac:dyDescent="0.2">
      <c r="A4883" s="2">
        <v>554744</v>
      </c>
      <c r="B4883" s="3" t="s">
        <v>19</v>
      </c>
      <c r="C4883" s="3" t="s">
        <v>20</v>
      </c>
      <c r="D4883" s="3" t="s">
        <v>4041</v>
      </c>
      <c r="E4883" s="3" t="s">
        <v>5189</v>
      </c>
      <c r="F4883" s="3" t="s">
        <v>3922</v>
      </c>
      <c r="G4883" s="3" t="s">
        <v>5193</v>
      </c>
      <c r="H4883" s="3" t="s">
        <v>5199</v>
      </c>
      <c r="I4883" s="4">
        <v>3.11</v>
      </c>
    </row>
    <row r="4884" spans="1:9" x14ac:dyDescent="0.2">
      <c r="A4884" s="2">
        <v>554747</v>
      </c>
      <c r="B4884" s="3" t="s">
        <v>19</v>
      </c>
      <c r="C4884" s="3" t="s">
        <v>20</v>
      </c>
      <c r="D4884" s="3" t="s">
        <v>4041</v>
      </c>
      <c r="E4884" s="3" t="s">
        <v>5189</v>
      </c>
      <c r="F4884" s="3" t="s">
        <v>3922</v>
      </c>
      <c r="G4884" s="3" t="s">
        <v>5193</v>
      </c>
      <c r="H4884" s="3" t="s">
        <v>5200</v>
      </c>
      <c r="I4884" s="4">
        <v>3.11</v>
      </c>
    </row>
    <row r="4885" spans="1:9" x14ac:dyDescent="0.2">
      <c r="A4885" s="2">
        <v>475555</v>
      </c>
      <c r="B4885" s="3" t="s">
        <v>19</v>
      </c>
      <c r="C4885" s="3" t="s">
        <v>20</v>
      </c>
      <c r="D4885" s="3" t="s">
        <v>4041</v>
      </c>
      <c r="E4885" s="3" t="s">
        <v>5189</v>
      </c>
      <c r="F4885" s="3" t="s">
        <v>3922</v>
      </c>
      <c r="G4885" s="3" t="s">
        <v>5193</v>
      </c>
      <c r="H4885" s="3" t="s">
        <v>5201</v>
      </c>
      <c r="I4885" s="4">
        <v>7.64</v>
      </c>
    </row>
    <row r="4886" spans="1:9" x14ac:dyDescent="0.2">
      <c r="A4886" s="2">
        <v>475577</v>
      </c>
      <c r="B4886" s="3" t="s">
        <v>19</v>
      </c>
      <c r="C4886" s="3" t="s">
        <v>20</v>
      </c>
      <c r="D4886" s="3" t="s">
        <v>4041</v>
      </c>
      <c r="E4886" s="3" t="s">
        <v>5189</v>
      </c>
      <c r="F4886" s="3" t="s">
        <v>3922</v>
      </c>
      <c r="G4886" s="3" t="s">
        <v>5193</v>
      </c>
      <c r="H4886" s="3" t="s">
        <v>5202</v>
      </c>
      <c r="I4886" s="4">
        <v>1.44</v>
      </c>
    </row>
    <row r="4887" spans="1:9" x14ac:dyDescent="0.2">
      <c r="A4887" s="2">
        <v>475579</v>
      </c>
      <c r="B4887" s="3" t="s">
        <v>19</v>
      </c>
      <c r="C4887" s="3" t="s">
        <v>20</v>
      </c>
      <c r="D4887" s="3" t="s">
        <v>4041</v>
      </c>
      <c r="E4887" s="3" t="s">
        <v>5189</v>
      </c>
      <c r="F4887" s="3" t="s">
        <v>3922</v>
      </c>
      <c r="G4887" s="3" t="s">
        <v>5193</v>
      </c>
      <c r="H4887" s="3" t="s">
        <v>5203</v>
      </c>
      <c r="I4887" s="4">
        <v>1.44</v>
      </c>
    </row>
    <row r="4888" spans="1:9" x14ac:dyDescent="0.2">
      <c r="A4888" s="2">
        <v>585160</v>
      </c>
      <c r="B4888" s="3" t="s">
        <v>19</v>
      </c>
      <c r="C4888" s="3" t="s">
        <v>20</v>
      </c>
      <c r="D4888" s="3" t="s">
        <v>4041</v>
      </c>
      <c r="E4888" s="3" t="s">
        <v>5189</v>
      </c>
      <c r="F4888" s="3" t="s">
        <v>3922</v>
      </c>
      <c r="G4888" s="3" t="s">
        <v>5193</v>
      </c>
      <c r="H4888" s="3" t="s">
        <v>5204</v>
      </c>
      <c r="I4888" s="4">
        <v>7.78</v>
      </c>
    </row>
    <row r="4889" spans="1:9" x14ac:dyDescent="0.2">
      <c r="A4889" s="2">
        <v>554743</v>
      </c>
      <c r="B4889" s="3" t="s">
        <v>19</v>
      </c>
      <c r="C4889" s="3" t="s">
        <v>20</v>
      </c>
      <c r="D4889" s="3" t="s">
        <v>4041</v>
      </c>
      <c r="E4889" s="3" t="s">
        <v>5189</v>
      </c>
      <c r="F4889" s="3" t="s">
        <v>3922</v>
      </c>
      <c r="G4889" s="3" t="s">
        <v>5193</v>
      </c>
      <c r="H4889" s="3" t="s">
        <v>5205</v>
      </c>
      <c r="I4889" s="4">
        <v>4.1100000000000003</v>
      </c>
    </row>
    <row r="4890" spans="1:9" x14ac:dyDescent="0.2">
      <c r="A4890" s="2">
        <v>398242</v>
      </c>
      <c r="B4890" s="3" t="s">
        <v>19</v>
      </c>
      <c r="C4890" s="3" t="s">
        <v>20</v>
      </c>
      <c r="D4890" s="3" t="s">
        <v>4041</v>
      </c>
      <c r="E4890" s="3" t="s">
        <v>5189</v>
      </c>
      <c r="F4890" s="3" t="s">
        <v>3922</v>
      </c>
      <c r="G4890" s="3" t="s">
        <v>5193</v>
      </c>
      <c r="H4890" s="3" t="s">
        <v>5206</v>
      </c>
      <c r="I4890" s="4">
        <v>1.8</v>
      </c>
    </row>
    <row r="4891" spans="1:9" x14ac:dyDescent="0.2">
      <c r="A4891" s="2">
        <v>398246</v>
      </c>
      <c r="B4891" s="3" t="s">
        <v>19</v>
      </c>
      <c r="C4891" s="3" t="s">
        <v>20</v>
      </c>
      <c r="D4891" s="3" t="s">
        <v>4041</v>
      </c>
      <c r="E4891" s="3" t="s">
        <v>5189</v>
      </c>
      <c r="F4891" s="3" t="s">
        <v>3922</v>
      </c>
      <c r="G4891" s="3" t="s">
        <v>5193</v>
      </c>
      <c r="H4891" s="3" t="s">
        <v>5207</v>
      </c>
      <c r="I4891" s="4">
        <v>1.8</v>
      </c>
    </row>
    <row r="4892" spans="1:9" x14ac:dyDescent="0.2">
      <c r="A4892" s="2">
        <v>552918</v>
      </c>
      <c r="B4892" s="3" t="s">
        <v>19</v>
      </c>
      <c r="C4892" s="3" t="s">
        <v>20</v>
      </c>
      <c r="D4892" s="3" t="s">
        <v>4041</v>
      </c>
      <c r="E4892" s="3" t="s">
        <v>5189</v>
      </c>
      <c r="F4892" s="3" t="s">
        <v>3922</v>
      </c>
      <c r="G4892" s="3" t="s">
        <v>5193</v>
      </c>
      <c r="H4892" s="3" t="s">
        <v>5208</v>
      </c>
      <c r="I4892" s="4">
        <v>2.62</v>
      </c>
    </row>
    <row r="4893" spans="1:9" x14ac:dyDescent="0.2">
      <c r="A4893" s="2">
        <v>475549</v>
      </c>
      <c r="B4893" s="3" t="s">
        <v>19</v>
      </c>
      <c r="C4893" s="3" t="s">
        <v>20</v>
      </c>
      <c r="D4893" s="3" t="s">
        <v>4041</v>
      </c>
      <c r="E4893" s="3" t="s">
        <v>5189</v>
      </c>
      <c r="F4893" s="3" t="s">
        <v>3922</v>
      </c>
      <c r="G4893" s="3" t="s">
        <v>5193</v>
      </c>
      <c r="H4893" s="3" t="s">
        <v>5209</v>
      </c>
      <c r="I4893" s="4">
        <v>0.59</v>
      </c>
    </row>
    <row r="4894" spans="1:9" x14ac:dyDescent="0.2">
      <c r="A4894" s="2">
        <v>475558</v>
      </c>
      <c r="B4894" s="3" t="s">
        <v>19</v>
      </c>
      <c r="C4894" s="3" t="s">
        <v>20</v>
      </c>
      <c r="D4894" s="3" t="s">
        <v>4041</v>
      </c>
      <c r="E4894" s="3" t="s">
        <v>5189</v>
      </c>
      <c r="F4894" s="3" t="s">
        <v>3922</v>
      </c>
      <c r="G4894" s="3" t="s">
        <v>5193</v>
      </c>
      <c r="H4894" s="3" t="s">
        <v>5210</v>
      </c>
      <c r="I4894" s="4">
        <v>0.59</v>
      </c>
    </row>
    <row r="4895" spans="1:9" x14ac:dyDescent="0.2">
      <c r="A4895" s="2">
        <v>475560</v>
      </c>
      <c r="B4895" s="3" t="s">
        <v>19</v>
      </c>
      <c r="C4895" s="3" t="s">
        <v>20</v>
      </c>
      <c r="D4895" s="3" t="s">
        <v>4041</v>
      </c>
      <c r="E4895" s="3" t="s">
        <v>5189</v>
      </c>
      <c r="F4895" s="3" t="s">
        <v>3922</v>
      </c>
      <c r="G4895" s="3" t="s">
        <v>5193</v>
      </c>
      <c r="H4895" s="3" t="s">
        <v>5211</v>
      </c>
      <c r="I4895" s="4">
        <v>0.61</v>
      </c>
    </row>
    <row r="4896" spans="1:9" x14ac:dyDescent="0.2">
      <c r="A4896" s="2">
        <v>475562</v>
      </c>
      <c r="B4896" s="3" t="s">
        <v>19</v>
      </c>
      <c r="C4896" s="3" t="s">
        <v>20</v>
      </c>
      <c r="D4896" s="3" t="s">
        <v>4041</v>
      </c>
      <c r="E4896" s="3" t="s">
        <v>5189</v>
      </c>
      <c r="F4896" s="3" t="s">
        <v>3922</v>
      </c>
      <c r="G4896" s="3" t="s">
        <v>5193</v>
      </c>
      <c r="H4896" s="3" t="s">
        <v>5212</v>
      </c>
      <c r="I4896" s="4">
        <v>1.49</v>
      </c>
    </row>
    <row r="4897" spans="1:9" x14ac:dyDescent="0.2">
      <c r="A4897" s="2">
        <v>475561</v>
      </c>
      <c r="B4897" s="3" t="s">
        <v>19</v>
      </c>
      <c r="C4897" s="3" t="s">
        <v>20</v>
      </c>
      <c r="D4897" s="3" t="s">
        <v>4041</v>
      </c>
      <c r="E4897" s="3" t="s">
        <v>5189</v>
      </c>
      <c r="F4897" s="3" t="s">
        <v>3922</v>
      </c>
      <c r="G4897" s="3" t="s">
        <v>5193</v>
      </c>
      <c r="H4897" s="3" t="s">
        <v>5213</v>
      </c>
      <c r="I4897" s="4">
        <v>3.19</v>
      </c>
    </row>
    <row r="4898" spans="1:9" x14ac:dyDescent="0.2">
      <c r="A4898" s="2">
        <v>475564</v>
      </c>
      <c r="B4898" s="3" t="s">
        <v>19</v>
      </c>
      <c r="C4898" s="3" t="s">
        <v>20</v>
      </c>
      <c r="D4898" s="3" t="s">
        <v>4041</v>
      </c>
      <c r="E4898" s="3" t="s">
        <v>5189</v>
      </c>
      <c r="F4898" s="3" t="s">
        <v>3922</v>
      </c>
      <c r="G4898" s="3" t="s">
        <v>5193</v>
      </c>
      <c r="H4898" s="3" t="s">
        <v>5214</v>
      </c>
      <c r="I4898" s="4">
        <v>1.51</v>
      </c>
    </row>
    <row r="4899" spans="1:9" x14ac:dyDescent="0.2">
      <c r="A4899" s="2">
        <v>475566</v>
      </c>
      <c r="B4899" s="3" t="s">
        <v>19</v>
      </c>
      <c r="C4899" s="3" t="s">
        <v>20</v>
      </c>
      <c r="D4899" s="3" t="s">
        <v>4041</v>
      </c>
      <c r="E4899" s="3" t="s">
        <v>5189</v>
      </c>
      <c r="F4899" s="3" t="s">
        <v>3922</v>
      </c>
      <c r="G4899" s="3" t="s">
        <v>5193</v>
      </c>
      <c r="H4899" s="3" t="s">
        <v>5215</v>
      </c>
      <c r="I4899" s="4">
        <v>1.51</v>
      </c>
    </row>
    <row r="4900" spans="1:9" x14ac:dyDescent="0.2">
      <c r="A4900" s="2">
        <v>475567</v>
      </c>
      <c r="B4900" s="3" t="s">
        <v>19</v>
      </c>
      <c r="C4900" s="3" t="s">
        <v>20</v>
      </c>
      <c r="D4900" s="3" t="s">
        <v>4041</v>
      </c>
      <c r="E4900" s="3" t="s">
        <v>5189</v>
      </c>
      <c r="F4900" s="3" t="s">
        <v>3922</v>
      </c>
      <c r="G4900" s="3" t="s">
        <v>5193</v>
      </c>
      <c r="H4900" s="3" t="s">
        <v>5216</v>
      </c>
      <c r="I4900" s="4">
        <v>1.51</v>
      </c>
    </row>
    <row r="4901" spans="1:9" x14ac:dyDescent="0.2">
      <c r="A4901" s="2">
        <v>475569</v>
      </c>
      <c r="B4901" s="3" t="s">
        <v>19</v>
      </c>
      <c r="C4901" s="3" t="s">
        <v>20</v>
      </c>
      <c r="D4901" s="3" t="s">
        <v>4041</v>
      </c>
      <c r="E4901" s="3" t="s">
        <v>5189</v>
      </c>
      <c r="F4901" s="3" t="s">
        <v>3922</v>
      </c>
      <c r="G4901" s="3" t="s">
        <v>5193</v>
      </c>
      <c r="H4901" s="3" t="s">
        <v>5217</v>
      </c>
      <c r="I4901" s="4">
        <v>1.51</v>
      </c>
    </row>
    <row r="4902" spans="1:9" x14ac:dyDescent="0.2">
      <c r="A4902" s="2">
        <v>475568</v>
      </c>
      <c r="B4902" s="3" t="s">
        <v>19</v>
      </c>
      <c r="C4902" s="3" t="s">
        <v>20</v>
      </c>
      <c r="D4902" s="3" t="s">
        <v>4041</v>
      </c>
      <c r="E4902" s="3" t="s">
        <v>5189</v>
      </c>
      <c r="F4902" s="3" t="s">
        <v>3922</v>
      </c>
      <c r="G4902" s="3" t="s">
        <v>5193</v>
      </c>
      <c r="H4902" s="3" t="s">
        <v>5218</v>
      </c>
      <c r="I4902" s="4">
        <v>13.62</v>
      </c>
    </row>
    <row r="4903" spans="1:9" x14ac:dyDescent="0.2">
      <c r="A4903" s="2">
        <v>553163</v>
      </c>
      <c r="B4903" s="3" t="s">
        <v>19</v>
      </c>
      <c r="C4903" s="3" t="s">
        <v>20</v>
      </c>
      <c r="D4903" s="3" t="s">
        <v>4041</v>
      </c>
      <c r="E4903" s="3" t="s">
        <v>5189</v>
      </c>
      <c r="F4903" s="3" t="s">
        <v>3922</v>
      </c>
      <c r="G4903" s="3" t="s">
        <v>5193</v>
      </c>
      <c r="H4903" s="3" t="s">
        <v>5219</v>
      </c>
      <c r="I4903" s="4">
        <v>0.98</v>
      </c>
    </row>
    <row r="4904" spans="1:9" x14ac:dyDescent="0.2">
      <c r="A4904" s="2">
        <v>585162</v>
      </c>
      <c r="B4904" s="3" t="s">
        <v>19</v>
      </c>
      <c r="C4904" s="3" t="s">
        <v>20</v>
      </c>
      <c r="D4904" s="3" t="s">
        <v>4041</v>
      </c>
      <c r="E4904" s="3" t="s">
        <v>5189</v>
      </c>
      <c r="F4904" s="3" t="s">
        <v>3922</v>
      </c>
      <c r="G4904" s="3" t="s">
        <v>5193</v>
      </c>
      <c r="H4904" s="3" t="s">
        <v>5220</v>
      </c>
      <c r="I4904" s="4">
        <v>1.79</v>
      </c>
    </row>
    <row r="4905" spans="1:9" x14ac:dyDescent="0.2">
      <c r="A4905" s="2">
        <v>585163</v>
      </c>
      <c r="B4905" s="3" t="s">
        <v>19</v>
      </c>
      <c r="C4905" s="3" t="s">
        <v>20</v>
      </c>
      <c r="D4905" s="3" t="s">
        <v>4041</v>
      </c>
      <c r="E4905" s="3" t="s">
        <v>5189</v>
      </c>
      <c r="F4905" s="3" t="s">
        <v>3922</v>
      </c>
      <c r="G4905" s="3" t="s">
        <v>5193</v>
      </c>
      <c r="H4905" s="3" t="s">
        <v>5221</v>
      </c>
      <c r="I4905" s="4">
        <v>7.16</v>
      </c>
    </row>
    <row r="4906" spans="1:9" x14ac:dyDescent="0.2">
      <c r="A4906" s="2">
        <v>585164</v>
      </c>
      <c r="B4906" s="3" t="s">
        <v>19</v>
      </c>
      <c r="C4906" s="3" t="s">
        <v>20</v>
      </c>
      <c r="D4906" s="3" t="s">
        <v>4041</v>
      </c>
      <c r="E4906" s="3" t="s">
        <v>5189</v>
      </c>
      <c r="F4906" s="3" t="s">
        <v>3922</v>
      </c>
      <c r="G4906" s="3" t="s">
        <v>5193</v>
      </c>
      <c r="H4906" s="3" t="s">
        <v>5222</v>
      </c>
      <c r="I4906" s="4">
        <v>8.91</v>
      </c>
    </row>
    <row r="4907" spans="1:9" x14ac:dyDescent="0.2">
      <c r="A4907" s="2">
        <v>469609</v>
      </c>
      <c r="B4907" s="3" t="s">
        <v>19</v>
      </c>
      <c r="C4907" s="3" t="s">
        <v>20</v>
      </c>
      <c r="D4907" s="3" t="s">
        <v>4041</v>
      </c>
      <c r="E4907" s="3" t="s">
        <v>5189</v>
      </c>
      <c r="F4907" s="3" t="s">
        <v>3922</v>
      </c>
      <c r="G4907" s="3" t="s">
        <v>5223</v>
      </c>
      <c r="H4907" s="3" t="s">
        <v>5224</v>
      </c>
      <c r="I4907" s="4">
        <v>1.3</v>
      </c>
    </row>
    <row r="4908" spans="1:9" x14ac:dyDescent="0.2">
      <c r="A4908" s="2">
        <v>469614</v>
      </c>
      <c r="B4908" s="3" t="s">
        <v>19</v>
      </c>
      <c r="C4908" s="3" t="s">
        <v>20</v>
      </c>
      <c r="D4908" s="3" t="s">
        <v>4041</v>
      </c>
      <c r="E4908" s="3" t="s">
        <v>5189</v>
      </c>
      <c r="F4908" s="3" t="s">
        <v>3922</v>
      </c>
      <c r="G4908" s="3" t="s">
        <v>5223</v>
      </c>
      <c r="H4908" s="3" t="s">
        <v>5225</v>
      </c>
      <c r="I4908" s="4">
        <v>1.31</v>
      </c>
    </row>
    <row r="4909" spans="1:9" x14ac:dyDescent="0.2">
      <c r="A4909" s="2">
        <v>469615</v>
      </c>
      <c r="B4909" s="3" t="s">
        <v>19</v>
      </c>
      <c r="C4909" s="3" t="s">
        <v>20</v>
      </c>
      <c r="D4909" s="3" t="s">
        <v>4041</v>
      </c>
      <c r="E4909" s="3" t="s">
        <v>5189</v>
      </c>
      <c r="F4909" s="3" t="s">
        <v>3922</v>
      </c>
      <c r="G4909" s="3" t="s">
        <v>5223</v>
      </c>
      <c r="H4909" s="3" t="s">
        <v>5226</v>
      </c>
      <c r="I4909" s="4">
        <v>2.4500000000000002</v>
      </c>
    </row>
    <row r="4910" spans="1:9" x14ac:dyDescent="0.2">
      <c r="A4910" s="2">
        <v>469632</v>
      </c>
      <c r="B4910" s="3" t="s">
        <v>19</v>
      </c>
      <c r="C4910" s="3" t="s">
        <v>20</v>
      </c>
      <c r="D4910" s="3" t="s">
        <v>4041</v>
      </c>
      <c r="E4910" s="3" t="s">
        <v>5189</v>
      </c>
      <c r="F4910" s="3" t="s">
        <v>3922</v>
      </c>
      <c r="G4910" s="3" t="s">
        <v>5223</v>
      </c>
      <c r="H4910" s="3" t="s">
        <v>5227</v>
      </c>
      <c r="I4910" s="4">
        <v>1.24</v>
      </c>
    </row>
    <row r="4911" spans="1:9" x14ac:dyDescent="0.2">
      <c r="A4911" s="2">
        <v>469635</v>
      </c>
      <c r="B4911" s="3" t="s">
        <v>19</v>
      </c>
      <c r="C4911" s="3" t="s">
        <v>20</v>
      </c>
      <c r="D4911" s="3" t="s">
        <v>4041</v>
      </c>
      <c r="E4911" s="3" t="s">
        <v>5189</v>
      </c>
      <c r="F4911" s="3" t="s">
        <v>3922</v>
      </c>
      <c r="G4911" s="3" t="s">
        <v>5223</v>
      </c>
      <c r="H4911" s="3" t="s">
        <v>5228</v>
      </c>
      <c r="I4911" s="4">
        <v>2.1800000000000002</v>
      </c>
    </row>
    <row r="4912" spans="1:9" x14ac:dyDescent="0.2">
      <c r="A4912" s="2">
        <v>469648</v>
      </c>
      <c r="B4912" s="3" t="s">
        <v>19</v>
      </c>
      <c r="C4912" s="3" t="s">
        <v>20</v>
      </c>
      <c r="D4912" s="3" t="s">
        <v>4041</v>
      </c>
      <c r="E4912" s="3" t="s">
        <v>5189</v>
      </c>
      <c r="F4912" s="3" t="s">
        <v>3922</v>
      </c>
      <c r="G4912" s="3" t="s">
        <v>5223</v>
      </c>
      <c r="H4912" s="3" t="s">
        <v>5229</v>
      </c>
      <c r="I4912" s="4">
        <v>1.25</v>
      </c>
    </row>
    <row r="4913" spans="1:9" x14ac:dyDescent="0.2">
      <c r="A4913" s="2">
        <v>469649</v>
      </c>
      <c r="B4913" s="3" t="s">
        <v>19</v>
      </c>
      <c r="C4913" s="3" t="s">
        <v>20</v>
      </c>
      <c r="D4913" s="3" t="s">
        <v>4041</v>
      </c>
      <c r="E4913" s="3" t="s">
        <v>5189</v>
      </c>
      <c r="F4913" s="3" t="s">
        <v>3922</v>
      </c>
      <c r="G4913" s="3" t="s">
        <v>5223</v>
      </c>
      <c r="H4913" s="3" t="s">
        <v>5230</v>
      </c>
      <c r="I4913" s="4">
        <v>1.25</v>
      </c>
    </row>
    <row r="4914" spans="1:9" x14ac:dyDescent="0.2">
      <c r="A4914" s="2">
        <v>469651</v>
      </c>
      <c r="B4914" s="3" t="s">
        <v>19</v>
      </c>
      <c r="C4914" s="3" t="s">
        <v>20</v>
      </c>
      <c r="D4914" s="3" t="s">
        <v>4041</v>
      </c>
      <c r="E4914" s="3" t="s">
        <v>5189</v>
      </c>
      <c r="F4914" s="3" t="s">
        <v>3922</v>
      </c>
      <c r="G4914" s="3" t="s">
        <v>5223</v>
      </c>
      <c r="H4914" s="3" t="s">
        <v>5231</v>
      </c>
      <c r="I4914" s="4">
        <v>1.25</v>
      </c>
    </row>
    <row r="4915" spans="1:9" x14ac:dyDescent="0.2">
      <c r="A4915" s="2">
        <v>469653</v>
      </c>
      <c r="B4915" s="3" t="s">
        <v>19</v>
      </c>
      <c r="C4915" s="3" t="s">
        <v>20</v>
      </c>
      <c r="D4915" s="3" t="s">
        <v>4041</v>
      </c>
      <c r="E4915" s="3" t="s">
        <v>5189</v>
      </c>
      <c r="F4915" s="3" t="s">
        <v>3922</v>
      </c>
      <c r="G4915" s="3" t="s">
        <v>5223</v>
      </c>
      <c r="H4915" s="3" t="s">
        <v>5232</v>
      </c>
      <c r="I4915" s="4">
        <v>1.25</v>
      </c>
    </row>
    <row r="4916" spans="1:9" x14ac:dyDescent="0.2">
      <c r="A4916" s="2">
        <v>469654</v>
      </c>
      <c r="B4916" s="3" t="s">
        <v>19</v>
      </c>
      <c r="C4916" s="3" t="s">
        <v>20</v>
      </c>
      <c r="D4916" s="3" t="s">
        <v>4041</v>
      </c>
      <c r="E4916" s="3" t="s">
        <v>5189</v>
      </c>
      <c r="F4916" s="3" t="s">
        <v>3922</v>
      </c>
      <c r="G4916" s="3" t="s">
        <v>5223</v>
      </c>
      <c r="H4916" s="3" t="s">
        <v>5233</v>
      </c>
      <c r="I4916" s="4">
        <v>2.33</v>
      </c>
    </row>
    <row r="4917" spans="1:9" x14ac:dyDescent="0.2">
      <c r="A4917" s="2">
        <v>469655</v>
      </c>
      <c r="B4917" s="3" t="s">
        <v>19</v>
      </c>
      <c r="C4917" s="3" t="s">
        <v>20</v>
      </c>
      <c r="D4917" s="3" t="s">
        <v>4041</v>
      </c>
      <c r="E4917" s="3" t="s">
        <v>5189</v>
      </c>
      <c r="F4917" s="3" t="s">
        <v>3922</v>
      </c>
      <c r="G4917" s="3" t="s">
        <v>5223</v>
      </c>
      <c r="H4917" s="3" t="s">
        <v>5234</v>
      </c>
      <c r="I4917" s="4">
        <v>2.33</v>
      </c>
    </row>
    <row r="4918" spans="1:9" x14ac:dyDescent="0.2">
      <c r="A4918" s="2">
        <v>469658</v>
      </c>
      <c r="B4918" s="3" t="s">
        <v>19</v>
      </c>
      <c r="C4918" s="3" t="s">
        <v>20</v>
      </c>
      <c r="D4918" s="3" t="s">
        <v>4041</v>
      </c>
      <c r="E4918" s="3" t="s">
        <v>5189</v>
      </c>
      <c r="F4918" s="3" t="s">
        <v>3922</v>
      </c>
      <c r="G4918" s="3" t="s">
        <v>5223</v>
      </c>
      <c r="H4918" s="3" t="s">
        <v>5235</v>
      </c>
      <c r="I4918" s="4">
        <v>2.33</v>
      </c>
    </row>
    <row r="4919" spans="1:9" x14ac:dyDescent="0.2">
      <c r="A4919" s="2">
        <v>469660</v>
      </c>
      <c r="B4919" s="3" t="s">
        <v>19</v>
      </c>
      <c r="C4919" s="3" t="s">
        <v>20</v>
      </c>
      <c r="D4919" s="3" t="s">
        <v>4041</v>
      </c>
      <c r="E4919" s="3" t="s">
        <v>5189</v>
      </c>
      <c r="F4919" s="3" t="s">
        <v>3922</v>
      </c>
      <c r="G4919" s="3" t="s">
        <v>5223</v>
      </c>
      <c r="H4919" s="3" t="s">
        <v>5236</v>
      </c>
      <c r="I4919" s="4">
        <v>2.33</v>
      </c>
    </row>
    <row r="4920" spans="1:9" x14ac:dyDescent="0.2">
      <c r="A4920" s="2">
        <v>469664</v>
      </c>
      <c r="B4920" s="3" t="s">
        <v>19</v>
      </c>
      <c r="C4920" s="3" t="s">
        <v>20</v>
      </c>
      <c r="D4920" s="3" t="s">
        <v>4041</v>
      </c>
      <c r="E4920" s="3" t="s">
        <v>5189</v>
      </c>
      <c r="F4920" s="3" t="s">
        <v>3922</v>
      </c>
      <c r="G4920" s="3" t="s">
        <v>5223</v>
      </c>
      <c r="H4920" s="3" t="s">
        <v>5237</v>
      </c>
      <c r="I4920" s="4">
        <v>0.89</v>
      </c>
    </row>
    <row r="4921" spans="1:9" x14ac:dyDescent="0.2">
      <c r="A4921" s="2">
        <v>469666</v>
      </c>
      <c r="B4921" s="3" t="s">
        <v>19</v>
      </c>
      <c r="C4921" s="3" t="s">
        <v>20</v>
      </c>
      <c r="D4921" s="3" t="s">
        <v>4041</v>
      </c>
      <c r="E4921" s="3" t="s">
        <v>5189</v>
      </c>
      <c r="F4921" s="3" t="s">
        <v>3922</v>
      </c>
      <c r="G4921" s="3" t="s">
        <v>5223</v>
      </c>
      <c r="H4921" s="3" t="s">
        <v>5238</v>
      </c>
      <c r="I4921" s="4">
        <v>0.89</v>
      </c>
    </row>
    <row r="4922" spans="1:9" x14ac:dyDescent="0.2">
      <c r="A4922" s="2">
        <v>469669</v>
      </c>
      <c r="B4922" s="3" t="s">
        <v>19</v>
      </c>
      <c r="C4922" s="3" t="s">
        <v>20</v>
      </c>
      <c r="D4922" s="3" t="s">
        <v>4041</v>
      </c>
      <c r="E4922" s="3" t="s">
        <v>5189</v>
      </c>
      <c r="F4922" s="3" t="s">
        <v>3922</v>
      </c>
      <c r="G4922" s="3" t="s">
        <v>5223</v>
      </c>
      <c r="H4922" s="3" t="s">
        <v>5239</v>
      </c>
      <c r="I4922" s="4">
        <v>0.89</v>
      </c>
    </row>
    <row r="4923" spans="1:9" x14ac:dyDescent="0.2">
      <c r="A4923" s="2">
        <v>469670</v>
      </c>
      <c r="B4923" s="3" t="s">
        <v>19</v>
      </c>
      <c r="C4923" s="3" t="s">
        <v>20</v>
      </c>
      <c r="D4923" s="3" t="s">
        <v>4041</v>
      </c>
      <c r="E4923" s="3" t="s">
        <v>5189</v>
      </c>
      <c r="F4923" s="3" t="s">
        <v>3922</v>
      </c>
      <c r="G4923" s="3" t="s">
        <v>5223</v>
      </c>
      <c r="H4923" s="3" t="s">
        <v>5240</v>
      </c>
      <c r="I4923" s="4">
        <v>0.89</v>
      </c>
    </row>
    <row r="4924" spans="1:9" x14ac:dyDescent="0.2">
      <c r="A4924" s="2">
        <v>469646</v>
      </c>
      <c r="B4924" s="3" t="s">
        <v>19</v>
      </c>
      <c r="C4924" s="3" t="s">
        <v>20</v>
      </c>
      <c r="D4924" s="3" t="s">
        <v>4041</v>
      </c>
      <c r="E4924" s="3" t="s">
        <v>5189</v>
      </c>
      <c r="F4924" s="3" t="s">
        <v>3922</v>
      </c>
      <c r="G4924" s="3" t="s">
        <v>5223</v>
      </c>
      <c r="H4924" s="3" t="s">
        <v>5241</v>
      </c>
      <c r="I4924" s="4">
        <v>1.77</v>
      </c>
    </row>
    <row r="4925" spans="1:9" x14ac:dyDescent="0.2">
      <c r="A4925" s="2">
        <v>572157</v>
      </c>
      <c r="B4925" s="3" t="s">
        <v>19</v>
      </c>
      <c r="C4925" s="3" t="s">
        <v>20</v>
      </c>
      <c r="D4925" s="3" t="s">
        <v>4041</v>
      </c>
      <c r="E4925" s="3" t="s">
        <v>5189</v>
      </c>
      <c r="F4925" s="3" t="s">
        <v>3922</v>
      </c>
      <c r="G4925" s="3" t="s">
        <v>5242</v>
      </c>
      <c r="H4925" s="3" t="s">
        <v>5243</v>
      </c>
      <c r="I4925" s="4">
        <v>0.82</v>
      </c>
    </row>
    <row r="4926" spans="1:9" x14ac:dyDescent="0.2">
      <c r="A4926" s="2">
        <v>572162</v>
      </c>
      <c r="B4926" s="3" t="s">
        <v>19</v>
      </c>
      <c r="C4926" s="3" t="s">
        <v>20</v>
      </c>
      <c r="D4926" s="3" t="s">
        <v>4041</v>
      </c>
      <c r="E4926" s="3" t="s">
        <v>5189</v>
      </c>
      <c r="F4926" s="3" t="s">
        <v>3922</v>
      </c>
      <c r="G4926" s="3" t="s">
        <v>5242</v>
      </c>
      <c r="H4926" s="3" t="s">
        <v>5244</v>
      </c>
      <c r="I4926" s="4">
        <v>0.82</v>
      </c>
    </row>
    <row r="4927" spans="1:9" x14ac:dyDescent="0.2">
      <c r="A4927" s="2">
        <v>572164</v>
      </c>
      <c r="B4927" s="3" t="s">
        <v>19</v>
      </c>
      <c r="C4927" s="3" t="s">
        <v>20</v>
      </c>
      <c r="D4927" s="3" t="s">
        <v>4041</v>
      </c>
      <c r="E4927" s="3" t="s">
        <v>5189</v>
      </c>
      <c r="F4927" s="3" t="s">
        <v>3922</v>
      </c>
      <c r="G4927" s="3" t="s">
        <v>5242</v>
      </c>
      <c r="H4927" s="3" t="s">
        <v>5245</v>
      </c>
      <c r="I4927" s="4">
        <v>0.82</v>
      </c>
    </row>
    <row r="4928" spans="1:9" x14ac:dyDescent="0.2">
      <c r="A4928" s="2">
        <v>572174</v>
      </c>
      <c r="B4928" s="3" t="s">
        <v>19</v>
      </c>
      <c r="C4928" s="3" t="s">
        <v>20</v>
      </c>
      <c r="D4928" s="3" t="s">
        <v>4041</v>
      </c>
      <c r="E4928" s="3" t="s">
        <v>5189</v>
      </c>
      <c r="F4928" s="3" t="s">
        <v>3922</v>
      </c>
      <c r="G4928" s="3" t="s">
        <v>5242</v>
      </c>
      <c r="H4928" s="3" t="s">
        <v>5246</v>
      </c>
      <c r="I4928" s="4">
        <v>0.82</v>
      </c>
    </row>
    <row r="4929" spans="1:9" x14ac:dyDescent="0.2">
      <c r="A4929" s="2">
        <v>572185</v>
      </c>
      <c r="B4929" s="3" t="s">
        <v>19</v>
      </c>
      <c r="C4929" s="3" t="s">
        <v>20</v>
      </c>
      <c r="D4929" s="3" t="s">
        <v>4041</v>
      </c>
      <c r="E4929" s="3" t="s">
        <v>5189</v>
      </c>
      <c r="F4929" s="3" t="s">
        <v>3922</v>
      </c>
      <c r="G4929" s="3" t="s">
        <v>5242</v>
      </c>
      <c r="H4929" s="3" t="s">
        <v>5247</v>
      </c>
      <c r="I4929" s="4">
        <v>0.82</v>
      </c>
    </row>
    <row r="4930" spans="1:9" x14ac:dyDescent="0.2">
      <c r="A4930" s="2">
        <v>572206</v>
      </c>
      <c r="B4930" s="3" t="s">
        <v>19</v>
      </c>
      <c r="C4930" s="3" t="s">
        <v>20</v>
      </c>
      <c r="D4930" s="3" t="s">
        <v>4041</v>
      </c>
      <c r="E4930" s="3" t="s">
        <v>5189</v>
      </c>
      <c r="F4930" s="3" t="s">
        <v>3922</v>
      </c>
      <c r="G4930" s="3" t="s">
        <v>5242</v>
      </c>
      <c r="H4930" s="3" t="s">
        <v>5248</v>
      </c>
      <c r="I4930" s="4">
        <v>0.82</v>
      </c>
    </row>
    <row r="4931" spans="1:9" x14ac:dyDescent="0.2">
      <c r="A4931" s="2">
        <v>386504</v>
      </c>
      <c r="B4931" s="3" t="s">
        <v>19</v>
      </c>
      <c r="C4931" s="3" t="s">
        <v>20</v>
      </c>
      <c r="D4931" s="3" t="s">
        <v>4041</v>
      </c>
      <c r="E4931" s="3" t="s">
        <v>5189</v>
      </c>
      <c r="F4931" s="3" t="s">
        <v>3922</v>
      </c>
      <c r="G4931" s="3" t="s">
        <v>5249</v>
      </c>
      <c r="H4931" s="3" t="s">
        <v>5250</v>
      </c>
      <c r="I4931" s="4">
        <v>2.88</v>
      </c>
    </row>
    <row r="4932" spans="1:9" x14ac:dyDescent="0.2">
      <c r="A4932" s="2">
        <v>25280</v>
      </c>
      <c r="B4932" s="3" t="s">
        <v>19</v>
      </c>
      <c r="C4932" s="3" t="s">
        <v>20</v>
      </c>
      <c r="D4932" s="3" t="s">
        <v>4041</v>
      </c>
      <c r="E4932" s="3" t="s">
        <v>5189</v>
      </c>
      <c r="F4932" s="3" t="s">
        <v>3922</v>
      </c>
      <c r="G4932" s="3" t="s">
        <v>5249</v>
      </c>
      <c r="H4932" s="3" t="s">
        <v>5251</v>
      </c>
      <c r="I4932" s="4">
        <v>2.88</v>
      </c>
    </row>
    <row r="4933" spans="1:9" x14ac:dyDescent="0.2">
      <c r="A4933" s="2">
        <v>38805</v>
      </c>
      <c r="B4933" s="3" t="s">
        <v>19</v>
      </c>
      <c r="C4933" s="3" t="s">
        <v>20</v>
      </c>
      <c r="D4933" s="3" t="s">
        <v>4041</v>
      </c>
      <c r="E4933" s="3" t="s">
        <v>5189</v>
      </c>
      <c r="F4933" s="3" t="s">
        <v>3922</v>
      </c>
      <c r="G4933" s="3" t="s">
        <v>5249</v>
      </c>
      <c r="H4933" s="3" t="s">
        <v>5252</v>
      </c>
      <c r="I4933" s="4">
        <v>2.88</v>
      </c>
    </row>
    <row r="4934" spans="1:9" x14ac:dyDescent="0.2">
      <c r="A4934" s="2">
        <v>38806</v>
      </c>
      <c r="B4934" s="3" t="s">
        <v>19</v>
      </c>
      <c r="C4934" s="3" t="s">
        <v>20</v>
      </c>
      <c r="D4934" s="3" t="s">
        <v>4041</v>
      </c>
      <c r="E4934" s="3" t="s">
        <v>5189</v>
      </c>
      <c r="F4934" s="3" t="s">
        <v>3922</v>
      </c>
      <c r="G4934" s="3" t="s">
        <v>5249</v>
      </c>
      <c r="H4934" s="3" t="s">
        <v>5253</v>
      </c>
      <c r="I4934" s="4">
        <v>2.88</v>
      </c>
    </row>
    <row r="4935" spans="1:9" x14ac:dyDescent="0.2">
      <c r="A4935" s="2">
        <v>489215</v>
      </c>
      <c r="B4935" s="3" t="s">
        <v>19</v>
      </c>
      <c r="C4935" s="3" t="s">
        <v>20</v>
      </c>
      <c r="D4935" s="3" t="s">
        <v>4041</v>
      </c>
      <c r="E4935" s="3" t="s">
        <v>5189</v>
      </c>
      <c r="F4935" s="3" t="s">
        <v>3922</v>
      </c>
      <c r="G4935" s="3" t="s">
        <v>5249</v>
      </c>
      <c r="H4935" s="3" t="s">
        <v>5254</v>
      </c>
      <c r="I4935" s="4">
        <v>2.88</v>
      </c>
    </row>
    <row r="4936" spans="1:9" x14ac:dyDescent="0.2">
      <c r="A4936" s="2">
        <v>522570</v>
      </c>
      <c r="B4936" s="3" t="s">
        <v>19</v>
      </c>
      <c r="C4936" s="3" t="s">
        <v>20</v>
      </c>
      <c r="D4936" s="3" t="s">
        <v>4041</v>
      </c>
      <c r="E4936" s="3" t="s">
        <v>5189</v>
      </c>
      <c r="F4936" s="3" t="s">
        <v>3922</v>
      </c>
      <c r="G4936" s="3" t="s">
        <v>4210</v>
      </c>
      <c r="H4936" s="3" t="s">
        <v>5255</v>
      </c>
      <c r="I4936" s="4">
        <v>4.97</v>
      </c>
    </row>
    <row r="4937" spans="1:9" x14ac:dyDescent="0.2">
      <c r="A4937" s="2">
        <v>522575</v>
      </c>
      <c r="B4937" s="3" t="s">
        <v>19</v>
      </c>
      <c r="C4937" s="3" t="s">
        <v>20</v>
      </c>
      <c r="D4937" s="3" t="s">
        <v>4041</v>
      </c>
      <c r="E4937" s="3" t="s">
        <v>5189</v>
      </c>
      <c r="F4937" s="3" t="s">
        <v>3922</v>
      </c>
      <c r="G4937" s="3" t="s">
        <v>4210</v>
      </c>
      <c r="H4937" s="3" t="s">
        <v>5256</v>
      </c>
      <c r="I4937" s="4">
        <v>2.89</v>
      </c>
    </row>
    <row r="4938" spans="1:9" x14ac:dyDescent="0.2">
      <c r="A4938" s="2">
        <v>522579</v>
      </c>
      <c r="B4938" s="3" t="s">
        <v>19</v>
      </c>
      <c r="C4938" s="3" t="s">
        <v>20</v>
      </c>
      <c r="D4938" s="3" t="s">
        <v>4041</v>
      </c>
      <c r="E4938" s="3" t="s">
        <v>5189</v>
      </c>
      <c r="F4938" s="3" t="s">
        <v>3922</v>
      </c>
      <c r="G4938" s="3" t="s">
        <v>4210</v>
      </c>
      <c r="H4938" s="3" t="s">
        <v>5257</v>
      </c>
      <c r="I4938" s="4">
        <v>2.89</v>
      </c>
    </row>
    <row r="4939" spans="1:9" x14ac:dyDescent="0.2">
      <c r="A4939" s="2">
        <v>522584</v>
      </c>
      <c r="B4939" s="3" t="s">
        <v>19</v>
      </c>
      <c r="C4939" s="3" t="s">
        <v>20</v>
      </c>
      <c r="D4939" s="3" t="s">
        <v>4041</v>
      </c>
      <c r="E4939" s="3" t="s">
        <v>5189</v>
      </c>
      <c r="F4939" s="3" t="s">
        <v>3922</v>
      </c>
      <c r="G4939" s="3" t="s">
        <v>4210</v>
      </c>
      <c r="H4939" s="3" t="s">
        <v>5258</v>
      </c>
      <c r="I4939" s="4">
        <v>2.16</v>
      </c>
    </row>
    <row r="4940" spans="1:9" x14ac:dyDescent="0.2">
      <c r="A4940" s="2">
        <v>522586</v>
      </c>
      <c r="B4940" s="3" t="s">
        <v>19</v>
      </c>
      <c r="C4940" s="3" t="s">
        <v>20</v>
      </c>
      <c r="D4940" s="3" t="s">
        <v>4041</v>
      </c>
      <c r="E4940" s="3" t="s">
        <v>5189</v>
      </c>
      <c r="F4940" s="3" t="s">
        <v>3922</v>
      </c>
      <c r="G4940" s="3" t="s">
        <v>4210</v>
      </c>
      <c r="H4940" s="3" t="s">
        <v>5259</v>
      </c>
      <c r="I4940" s="4">
        <v>2.16</v>
      </c>
    </row>
    <row r="4941" spans="1:9" x14ac:dyDescent="0.2">
      <c r="A4941" s="2">
        <v>522589</v>
      </c>
      <c r="B4941" s="3" t="s">
        <v>19</v>
      </c>
      <c r="C4941" s="3" t="s">
        <v>20</v>
      </c>
      <c r="D4941" s="3" t="s">
        <v>4041</v>
      </c>
      <c r="E4941" s="3" t="s">
        <v>5189</v>
      </c>
      <c r="F4941" s="3" t="s">
        <v>3922</v>
      </c>
      <c r="G4941" s="3" t="s">
        <v>4210</v>
      </c>
      <c r="H4941" s="3" t="s">
        <v>5260</v>
      </c>
      <c r="I4941" s="4">
        <v>2.16</v>
      </c>
    </row>
    <row r="4942" spans="1:9" x14ac:dyDescent="0.2">
      <c r="A4942" s="2">
        <v>522592</v>
      </c>
      <c r="B4942" s="3" t="s">
        <v>19</v>
      </c>
      <c r="C4942" s="3" t="s">
        <v>20</v>
      </c>
      <c r="D4942" s="3" t="s">
        <v>4041</v>
      </c>
      <c r="E4942" s="3" t="s">
        <v>5189</v>
      </c>
      <c r="F4942" s="3" t="s">
        <v>3922</v>
      </c>
      <c r="G4942" s="3" t="s">
        <v>4210</v>
      </c>
      <c r="H4942" s="3" t="s">
        <v>5261</v>
      </c>
      <c r="I4942" s="4">
        <v>2.16</v>
      </c>
    </row>
    <row r="4943" spans="1:9" x14ac:dyDescent="0.2">
      <c r="A4943" s="2">
        <v>266947</v>
      </c>
      <c r="B4943" s="3" t="s">
        <v>19</v>
      </c>
      <c r="C4943" s="3" t="s">
        <v>20</v>
      </c>
      <c r="D4943" s="3" t="s">
        <v>4041</v>
      </c>
      <c r="E4943" s="3" t="s">
        <v>5189</v>
      </c>
      <c r="F4943" s="3" t="s">
        <v>2649</v>
      </c>
      <c r="G4943" s="3" t="s">
        <v>3895</v>
      </c>
      <c r="H4943" s="3" t="s">
        <v>5262</v>
      </c>
      <c r="I4943" s="4">
        <v>12.4</v>
      </c>
    </row>
    <row r="4944" spans="1:9" x14ac:dyDescent="0.2">
      <c r="A4944" s="2">
        <v>266960</v>
      </c>
      <c r="B4944" s="3" t="s">
        <v>19</v>
      </c>
      <c r="C4944" s="3" t="s">
        <v>20</v>
      </c>
      <c r="D4944" s="3" t="s">
        <v>4041</v>
      </c>
      <c r="E4944" s="3" t="s">
        <v>5189</v>
      </c>
      <c r="F4944" s="3" t="s">
        <v>2649</v>
      </c>
      <c r="G4944" s="3" t="s">
        <v>3895</v>
      </c>
      <c r="H4944" s="3" t="s">
        <v>5263</v>
      </c>
      <c r="I4944" s="4">
        <v>12.4</v>
      </c>
    </row>
    <row r="4945" spans="1:9" x14ac:dyDescent="0.2">
      <c r="A4945" s="2">
        <v>452465</v>
      </c>
      <c r="B4945" s="3" t="s">
        <v>19</v>
      </c>
      <c r="C4945" s="3" t="s">
        <v>20</v>
      </c>
      <c r="D4945" s="3" t="s">
        <v>4041</v>
      </c>
      <c r="E4945" s="3" t="s">
        <v>5189</v>
      </c>
      <c r="F4945" s="3" t="s">
        <v>2649</v>
      </c>
      <c r="G4945" s="3" t="s">
        <v>3895</v>
      </c>
      <c r="H4945" s="3" t="s">
        <v>5264</v>
      </c>
      <c r="I4945" s="4">
        <v>10.3</v>
      </c>
    </row>
    <row r="4946" spans="1:9" x14ac:dyDescent="0.2">
      <c r="A4946" s="2">
        <v>452467</v>
      </c>
      <c r="B4946" s="3" t="s">
        <v>19</v>
      </c>
      <c r="C4946" s="3" t="s">
        <v>20</v>
      </c>
      <c r="D4946" s="3" t="s">
        <v>4041</v>
      </c>
      <c r="E4946" s="3" t="s">
        <v>5189</v>
      </c>
      <c r="F4946" s="3" t="s">
        <v>2649</v>
      </c>
      <c r="G4946" s="3" t="s">
        <v>3895</v>
      </c>
      <c r="H4946" s="3" t="s">
        <v>5265</v>
      </c>
      <c r="I4946" s="4">
        <v>10.3</v>
      </c>
    </row>
    <row r="4947" spans="1:9" x14ac:dyDescent="0.2">
      <c r="A4947" s="2">
        <v>452471</v>
      </c>
      <c r="B4947" s="3" t="s">
        <v>19</v>
      </c>
      <c r="C4947" s="3" t="s">
        <v>20</v>
      </c>
      <c r="D4947" s="3" t="s">
        <v>4041</v>
      </c>
      <c r="E4947" s="3" t="s">
        <v>5189</v>
      </c>
      <c r="F4947" s="3" t="s">
        <v>2649</v>
      </c>
      <c r="G4947" s="3" t="s">
        <v>3895</v>
      </c>
      <c r="H4947" s="3" t="s">
        <v>5266</v>
      </c>
      <c r="I4947" s="4">
        <v>10.3</v>
      </c>
    </row>
    <row r="4948" spans="1:9" x14ac:dyDescent="0.2">
      <c r="A4948" s="2">
        <v>491030</v>
      </c>
      <c r="B4948" s="3" t="s">
        <v>19</v>
      </c>
      <c r="C4948" s="3" t="s">
        <v>20</v>
      </c>
      <c r="D4948" s="3" t="s">
        <v>4041</v>
      </c>
      <c r="E4948" s="3" t="s">
        <v>5189</v>
      </c>
      <c r="F4948" s="3" t="s">
        <v>2649</v>
      </c>
      <c r="G4948" s="3" t="s">
        <v>3895</v>
      </c>
      <c r="H4948" s="3" t="s">
        <v>5267</v>
      </c>
      <c r="I4948" s="4">
        <v>4.9400000000000004</v>
      </c>
    </row>
    <row r="4949" spans="1:9" x14ac:dyDescent="0.2">
      <c r="A4949" s="2">
        <v>491038</v>
      </c>
      <c r="B4949" s="3" t="s">
        <v>19</v>
      </c>
      <c r="C4949" s="3" t="s">
        <v>20</v>
      </c>
      <c r="D4949" s="3" t="s">
        <v>4041</v>
      </c>
      <c r="E4949" s="3" t="s">
        <v>5189</v>
      </c>
      <c r="F4949" s="3" t="s">
        <v>2649</v>
      </c>
      <c r="G4949" s="3" t="s">
        <v>3895</v>
      </c>
      <c r="H4949" s="3" t="s">
        <v>5268</v>
      </c>
      <c r="I4949" s="4">
        <v>4.9400000000000004</v>
      </c>
    </row>
    <row r="4950" spans="1:9" x14ac:dyDescent="0.2">
      <c r="A4950" s="2">
        <v>539524</v>
      </c>
      <c r="B4950" s="3" t="s">
        <v>19</v>
      </c>
      <c r="C4950" s="3" t="s">
        <v>20</v>
      </c>
      <c r="D4950" s="3" t="s">
        <v>4041</v>
      </c>
      <c r="E4950" s="3" t="s">
        <v>5189</v>
      </c>
      <c r="F4950" s="3" t="s">
        <v>2649</v>
      </c>
      <c r="G4950" s="3" t="s">
        <v>3895</v>
      </c>
      <c r="H4950" s="3" t="s">
        <v>5269</v>
      </c>
      <c r="I4950" s="4">
        <v>3.3</v>
      </c>
    </row>
    <row r="4951" spans="1:9" x14ac:dyDescent="0.2">
      <c r="A4951" s="2">
        <v>539526</v>
      </c>
      <c r="B4951" s="3" t="s">
        <v>19</v>
      </c>
      <c r="C4951" s="3" t="s">
        <v>20</v>
      </c>
      <c r="D4951" s="3" t="s">
        <v>4041</v>
      </c>
      <c r="E4951" s="3" t="s">
        <v>5189</v>
      </c>
      <c r="F4951" s="3" t="s">
        <v>2649</v>
      </c>
      <c r="G4951" s="3" t="s">
        <v>3895</v>
      </c>
      <c r="H4951" s="3" t="s">
        <v>5270</v>
      </c>
      <c r="I4951" s="4">
        <v>3.3</v>
      </c>
    </row>
    <row r="4952" spans="1:9" x14ac:dyDescent="0.2">
      <c r="A4952" s="2">
        <v>539540</v>
      </c>
      <c r="B4952" s="3" t="s">
        <v>19</v>
      </c>
      <c r="C4952" s="3" t="s">
        <v>20</v>
      </c>
      <c r="D4952" s="3" t="s">
        <v>4041</v>
      </c>
      <c r="E4952" s="3" t="s">
        <v>5189</v>
      </c>
      <c r="F4952" s="3" t="s">
        <v>2649</v>
      </c>
      <c r="G4952" s="3" t="s">
        <v>3895</v>
      </c>
      <c r="H4952" s="3" t="s">
        <v>5271</v>
      </c>
      <c r="I4952" s="4">
        <v>7.42</v>
      </c>
    </row>
    <row r="4953" spans="1:9" x14ac:dyDescent="0.2">
      <c r="A4953" s="2">
        <v>539549</v>
      </c>
      <c r="B4953" s="3" t="s">
        <v>19</v>
      </c>
      <c r="C4953" s="3" t="s">
        <v>20</v>
      </c>
      <c r="D4953" s="3" t="s">
        <v>4041</v>
      </c>
      <c r="E4953" s="3" t="s">
        <v>5189</v>
      </c>
      <c r="F4953" s="3" t="s">
        <v>2649</v>
      </c>
      <c r="G4953" s="3" t="s">
        <v>3895</v>
      </c>
      <c r="H4953" s="3" t="s">
        <v>5272</v>
      </c>
      <c r="I4953" s="4">
        <v>7.42</v>
      </c>
    </row>
    <row r="4954" spans="1:9" x14ac:dyDescent="0.2">
      <c r="A4954" s="2">
        <v>539552</v>
      </c>
      <c r="B4954" s="3" t="s">
        <v>19</v>
      </c>
      <c r="C4954" s="3" t="s">
        <v>20</v>
      </c>
      <c r="D4954" s="3" t="s">
        <v>4041</v>
      </c>
      <c r="E4954" s="3" t="s">
        <v>5189</v>
      </c>
      <c r="F4954" s="3" t="s">
        <v>2649</v>
      </c>
      <c r="G4954" s="3" t="s">
        <v>3895</v>
      </c>
      <c r="H4954" s="3" t="s">
        <v>5273</v>
      </c>
      <c r="I4954" s="4">
        <v>11.15</v>
      </c>
    </row>
    <row r="4955" spans="1:9" x14ac:dyDescent="0.2">
      <c r="A4955" s="2">
        <v>539559</v>
      </c>
      <c r="B4955" s="3" t="s">
        <v>19</v>
      </c>
      <c r="C4955" s="3" t="s">
        <v>20</v>
      </c>
      <c r="D4955" s="3" t="s">
        <v>4041</v>
      </c>
      <c r="E4955" s="3" t="s">
        <v>5189</v>
      </c>
      <c r="F4955" s="3" t="s">
        <v>2649</v>
      </c>
      <c r="G4955" s="3" t="s">
        <v>3895</v>
      </c>
      <c r="H4955" s="3" t="s">
        <v>5274</v>
      </c>
      <c r="I4955" s="4">
        <v>8.19</v>
      </c>
    </row>
    <row r="4956" spans="1:9" x14ac:dyDescent="0.2">
      <c r="A4956" s="2">
        <v>539561</v>
      </c>
      <c r="B4956" s="3" t="s">
        <v>19</v>
      </c>
      <c r="C4956" s="3" t="s">
        <v>20</v>
      </c>
      <c r="D4956" s="3" t="s">
        <v>4041</v>
      </c>
      <c r="E4956" s="3" t="s">
        <v>5189</v>
      </c>
      <c r="F4956" s="3" t="s">
        <v>2649</v>
      </c>
      <c r="G4956" s="3" t="s">
        <v>3895</v>
      </c>
      <c r="H4956" s="3" t="s">
        <v>5275</v>
      </c>
      <c r="I4956" s="4">
        <v>3.3</v>
      </c>
    </row>
    <row r="4957" spans="1:9" x14ac:dyDescent="0.2">
      <c r="A4957" s="2">
        <v>452459</v>
      </c>
      <c r="B4957" s="3" t="s">
        <v>19</v>
      </c>
      <c r="C4957" s="3" t="s">
        <v>20</v>
      </c>
      <c r="D4957" s="3" t="s">
        <v>4041</v>
      </c>
      <c r="E4957" s="3" t="s">
        <v>5189</v>
      </c>
      <c r="F4957" s="3" t="s">
        <v>2649</v>
      </c>
      <c r="G4957" s="3" t="s">
        <v>3895</v>
      </c>
      <c r="H4957" s="3" t="s">
        <v>5276</v>
      </c>
      <c r="I4957" s="4">
        <v>13.04</v>
      </c>
    </row>
    <row r="4958" spans="1:9" x14ac:dyDescent="0.2">
      <c r="A4958" s="2">
        <v>491016</v>
      </c>
      <c r="B4958" s="3" t="s">
        <v>19</v>
      </c>
      <c r="C4958" s="3" t="s">
        <v>20</v>
      </c>
      <c r="D4958" s="3" t="s">
        <v>4041</v>
      </c>
      <c r="E4958" s="3" t="s">
        <v>5189</v>
      </c>
      <c r="F4958" s="3" t="s">
        <v>2649</v>
      </c>
      <c r="G4958" s="3" t="s">
        <v>3895</v>
      </c>
      <c r="H4958" s="3" t="s">
        <v>5277</v>
      </c>
      <c r="I4958" s="4">
        <v>7.66</v>
      </c>
    </row>
    <row r="4959" spans="1:9" x14ac:dyDescent="0.2">
      <c r="A4959" s="2">
        <v>491020</v>
      </c>
      <c r="B4959" s="3" t="s">
        <v>19</v>
      </c>
      <c r="C4959" s="3" t="s">
        <v>20</v>
      </c>
      <c r="D4959" s="3" t="s">
        <v>4041</v>
      </c>
      <c r="E4959" s="3" t="s">
        <v>5189</v>
      </c>
      <c r="F4959" s="3" t="s">
        <v>2649</v>
      </c>
      <c r="G4959" s="3" t="s">
        <v>3895</v>
      </c>
      <c r="H4959" s="3" t="s">
        <v>5278</v>
      </c>
      <c r="I4959" s="4">
        <v>7.66</v>
      </c>
    </row>
    <row r="4960" spans="1:9" x14ac:dyDescent="0.2">
      <c r="A4960" s="2">
        <v>384159</v>
      </c>
      <c r="B4960" s="3" t="s">
        <v>19</v>
      </c>
      <c r="C4960" s="3" t="s">
        <v>20</v>
      </c>
      <c r="D4960" s="3" t="s">
        <v>4041</v>
      </c>
      <c r="E4960" s="3" t="s">
        <v>5189</v>
      </c>
      <c r="F4960" s="3" t="s">
        <v>2649</v>
      </c>
      <c r="G4960" s="3" t="s">
        <v>3895</v>
      </c>
      <c r="H4960" s="3" t="s">
        <v>5279</v>
      </c>
      <c r="I4960" s="4">
        <v>0.86</v>
      </c>
    </row>
    <row r="4961" spans="1:9" x14ac:dyDescent="0.2">
      <c r="A4961" s="2">
        <v>384172</v>
      </c>
      <c r="B4961" s="3" t="s">
        <v>19</v>
      </c>
      <c r="C4961" s="3" t="s">
        <v>20</v>
      </c>
      <c r="D4961" s="3" t="s">
        <v>4041</v>
      </c>
      <c r="E4961" s="3" t="s">
        <v>5189</v>
      </c>
      <c r="F4961" s="3" t="s">
        <v>2649</v>
      </c>
      <c r="G4961" s="3" t="s">
        <v>3895</v>
      </c>
      <c r="H4961" s="3" t="s">
        <v>5280</v>
      </c>
      <c r="I4961" s="4">
        <v>0.86</v>
      </c>
    </row>
    <row r="4962" spans="1:9" x14ac:dyDescent="0.2">
      <c r="A4962" s="2">
        <v>455929</v>
      </c>
      <c r="B4962" s="3" t="s">
        <v>19</v>
      </c>
      <c r="C4962" s="3" t="s">
        <v>20</v>
      </c>
      <c r="D4962" s="3" t="s">
        <v>4041</v>
      </c>
      <c r="E4962" s="3" t="s">
        <v>5189</v>
      </c>
      <c r="F4962" s="3" t="s">
        <v>2649</v>
      </c>
      <c r="G4962" s="3" t="s">
        <v>3895</v>
      </c>
      <c r="H4962" s="3" t="s">
        <v>5281</v>
      </c>
      <c r="I4962" s="4">
        <v>16.52</v>
      </c>
    </row>
    <row r="4963" spans="1:9" x14ac:dyDescent="0.2">
      <c r="A4963" s="2">
        <v>455937</v>
      </c>
      <c r="B4963" s="3" t="s">
        <v>19</v>
      </c>
      <c r="C4963" s="3" t="s">
        <v>20</v>
      </c>
      <c r="D4963" s="3" t="s">
        <v>4041</v>
      </c>
      <c r="E4963" s="3" t="s">
        <v>5189</v>
      </c>
      <c r="F4963" s="3" t="s">
        <v>2649</v>
      </c>
      <c r="G4963" s="3" t="s">
        <v>3895</v>
      </c>
      <c r="H4963" s="3" t="s">
        <v>5282</v>
      </c>
      <c r="I4963" s="4">
        <v>16.53</v>
      </c>
    </row>
    <row r="4964" spans="1:9" x14ac:dyDescent="0.2">
      <c r="A4964" s="2">
        <v>491397</v>
      </c>
      <c r="B4964" s="3" t="s">
        <v>19</v>
      </c>
      <c r="C4964" s="3" t="s">
        <v>20</v>
      </c>
      <c r="D4964" s="3" t="s">
        <v>4041</v>
      </c>
      <c r="E4964" s="3" t="s">
        <v>5189</v>
      </c>
      <c r="F4964" s="3" t="s">
        <v>2649</v>
      </c>
      <c r="G4964" s="3" t="s">
        <v>3895</v>
      </c>
      <c r="H4964" s="3" t="s">
        <v>5283</v>
      </c>
      <c r="I4964" s="4">
        <v>11.08</v>
      </c>
    </row>
    <row r="4965" spans="1:9" x14ac:dyDescent="0.2">
      <c r="A4965" s="2">
        <v>491400</v>
      </c>
      <c r="B4965" s="3" t="s">
        <v>19</v>
      </c>
      <c r="C4965" s="3" t="s">
        <v>20</v>
      </c>
      <c r="D4965" s="3" t="s">
        <v>4041</v>
      </c>
      <c r="E4965" s="3" t="s">
        <v>5189</v>
      </c>
      <c r="F4965" s="3" t="s">
        <v>2649</v>
      </c>
      <c r="G4965" s="3" t="s">
        <v>3895</v>
      </c>
      <c r="H4965" s="3" t="s">
        <v>5284</v>
      </c>
      <c r="I4965" s="4">
        <v>7.75</v>
      </c>
    </row>
    <row r="4966" spans="1:9" x14ac:dyDescent="0.2">
      <c r="A4966" s="2">
        <v>539541</v>
      </c>
      <c r="B4966" s="3" t="s">
        <v>19</v>
      </c>
      <c r="C4966" s="3" t="s">
        <v>20</v>
      </c>
      <c r="D4966" s="3" t="s">
        <v>4041</v>
      </c>
      <c r="E4966" s="3" t="s">
        <v>5189</v>
      </c>
      <c r="F4966" s="3" t="s">
        <v>2649</v>
      </c>
      <c r="G4966" s="3" t="s">
        <v>3895</v>
      </c>
      <c r="H4966" s="3" t="s">
        <v>5285</v>
      </c>
      <c r="I4966" s="4">
        <v>7.43</v>
      </c>
    </row>
    <row r="4967" spans="1:9" x14ac:dyDescent="0.2">
      <c r="A4967" s="2">
        <v>539544</v>
      </c>
      <c r="B4967" s="3" t="s">
        <v>19</v>
      </c>
      <c r="C4967" s="3" t="s">
        <v>20</v>
      </c>
      <c r="D4967" s="3" t="s">
        <v>4041</v>
      </c>
      <c r="E4967" s="3" t="s">
        <v>5189</v>
      </c>
      <c r="F4967" s="3" t="s">
        <v>2649</v>
      </c>
      <c r="G4967" s="3" t="s">
        <v>3895</v>
      </c>
      <c r="H4967" s="3" t="s">
        <v>5286</v>
      </c>
      <c r="I4967" s="4">
        <v>2.2000000000000002</v>
      </c>
    </row>
    <row r="4968" spans="1:9" x14ac:dyDescent="0.2">
      <c r="A4968" s="2">
        <v>539547</v>
      </c>
      <c r="B4968" s="3" t="s">
        <v>19</v>
      </c>
      <c r="C4968" s="3" t="s">
        <v>20</v>
      </c>
      <c r="D4968" s="3" t="s">
        <v>4041</v>
      </c>
      <c r="E4968" s="3" t="s">
        <v>5189</v>
      </c>
      <c r="F4968" s="3" t="s">
        <v>2649</v>
      </c>
      <c r="G4968" s="3" t="s">
        <v>3895</v>
      </c>
      <c r="H4968" s="3" t="s">
        <v>5287</v>
      </c>
      <c r="I4968" s="4">
        <v>2.2000000000000002</v>
      </c>
    </row>
    <row r="4969" spans="1:9" x14ac:dyDescent="0.2">
      <c r="A4969" s="2">
        <v>539550</v>
      </c>
      <c r="B4969" s="3" t="s">
        <v>19</v>
      </c>
      <c r="C4969" s="3" t="s">
        <v>20</v>
      </c>
      <c r="D4969" s="3" t="s">
        <v>4041</v>
      </c>
      <c r="E4969" s="3" t="s">
        <v>5189</v>
      </c>
      <c r="F4969" s="3" t="s">
        <v>2649</v>
      </c>
      <c r="G4969" s="3" t="s">
        <v>3895</v>
      </c>
      <c r="H4969" s="3" t="s">
        <v>5288</v>
      </c>
      <c r="I4969" s="4">
        <v>11.56</v>
      </c>
    </row>
    <row r="4970" spans="1:9" x14ac:dyDescent="0.2">
      <c r="A4970" s="2">
        <v>539555</v>
      </c>
      <c r="B4970" s="3" t="s">
        <v>19</v>
      </c>
      <c r="C4970" s="3" t="s">
        <v>20</v>
      </c>
      <c r="D4970" s="3" t="s">
        <v>4041</v>
      </c>
      <c r="E4970" s="3" t="s">
        <v>5189</v>
      </c>
      <c r="F4970" s="3" t="s">
        <v>2649</v>
      </c>
      <c r="G4970" s="3" t="s">
        <v>3895</v>
      </c>
      <c r="H4970" s="3" t="s">
        <v>5289</v>
      </c>
      <c r="I4970" s="4">
        <v>2.2000000000000002</v>
      </c>
    </row>
    <row r="4971" spans="1:9" x14ac:dyDescent="0.2">
      <c r="A4971" s="2">
        <v>539560</v>
      </c>
      <c r="B4971" s="3" t="s">
        <v>19</v>
      </c>
      <c r="C4971" s="3" t="s">
        <v>20</v>
      </c>
      <c r="D4971" s="3" t="s">
        <v>4041</v>
      </c>
      <c r="E4971" s="3" t="s">
        <v>5189</v>
      </c>
      <c r="F4971" s="3" t="s">
        <v>2649</v>
      </c>
      <c r="G4971" s="3" t="s">
        <v>3895</v>
      </c>
      <c r="H4971" s="3" t="s">
        <v>5290</v>
      </c>
      <c r="I4971" s="4">
        <v>3.3</v>
      </c>
    </row>
    <row r="4972" spans="1:9" x14ac:dyDescent="0.2">
      <c r="A4972" s="2">
        <v>539562</v>
      </c>
      <c r="B4972" s="3" t="s">
        <v>19</v>
      </c>
      <c r="C4972" s="3" t="s">
        <v>20</v>
      </c>
      <c r="D4972" s="3" t="s">
        <v>4041</v>
      </c>
      <c r="E4972" s="3" t="s">
        <v>5189</v>
      </c>
      <c r="F4972" s="3" t="s">
        <v>2649</v>
      </c>
      <c r="G4972" s="3" t="s">
        <v>3895</v>
      </c>
      <c r="H4972" s="3" t="s">
        <v>5291</v>
      </c>
      <c r="I4972" s="4">
        <v>2.2000000000000002</v>
      </c>
    </row>
    <row r="4973" spans="1:9" x14ac:dyDescent="0.2">
      <c r="A4973" s="2">
        <v>539566</v>
      </c>
      <c r="B4973" s="3" t="s">
        <v>19</v>
      </c>
      <c r="C4973" s="3" t="s">
        <v>20</v>
      </c>
      <c r="D4973" s="3" t="s">
        <v>4041</v>
      </c>
      <c r="E4973" s="3" t="s">
        <v>5189</v>
      </c>
      <c r="F4973" s="3" t="s">
        <v>2649</v>
      </c>
      <c r="G4973" s="3" t="s">
        <v>3895</v>
      </c>
      <c r="H4973" s="3" t="s">
        <v>5292</v>
      </c>
      <c r="I4973" s="4">
        <v>11.56</v>
      </c>
    </row>
    <row r="4974" spans="1:9" x14ac:dyDescent="0.2">
      <c r="A4974" s="2">
        <v>539563</v>
      </c>
      <c r="B4974" s="3" t="s">
        <v>19</v>
      </c>
      <c r="C4974" s="3" t="s">
        <v>20</v>
      </c>
      <c r="D4974" s="3" t="s">
        <v>4041</v>
      </c>
      <c r="E4974" s="3" t="s">
        <v>5189</v>
      </c>
      <c r="F4974" s="3" t="s">
        <v>2649</v>
      </c>
      <c r="G4974" s="3" t="s">
        <v>3895</v>
      </c>
      <c r="H4974" s="3" t="s">
        <v>5293</v>
      </c>
      <c r="I4974" s="4">
        <v>11.13</v>
      </c>
    </row>
    <row r="4975" spans="1:9" x14ac:dyDescent="0.2">
      <c r="A4975" s="2">
        <v>539567</v>
      </c>
      <c r="B4975" s="3" t="s">
        <v>19</v>
      </c>
      <c r="C4975" s="3" t="s">
        <v>20</v>
      </c>
      <c r="D4975" s="3" t="s">
        <v>4041</v>
      </c>
      <c r="E4975" s="3" t="s">
        <v>5189</v>
      </c>
      <c r="F4975" s="3" t="s">
        <v>2649</v>
      </c>
      <c r="G4975" s="3" t="s">
        <v>3895</v>
      </c>
      <c r="H4975" s="3" t="s">
        <v>5294</v>
      </c>
      <c r="I4975" s="4">
        <v>11.56</v>
      </c>
    </row>
    <row r="4976" spans="1:9" x14ac:dyDescent="0.2">
      <c r="A4976" s="2">
        <v>539569</v>
      </c>
      <c r="B4976" s="3" t="s">
        <v>19</v>
      </c>
      <c r="C4976" s="3" t="s">
        <v>20</v>
      </c>
      <c r="D4976" s="3" t="s">
        <v>4041</v>
      </c>
      <c r="E4976" s="3" t="s">
        <v>5189</v>
      </c>
      <c r="F4976" s="3" t="s">
        <v>2649</v>
      </c>
      <c r="G4976" s="3" t="s">
        <v>3895</v>
      </c>
      <c r="H4976" s="3" t="s">
        <v>5295</v>
      </c>
      <c r="I4976" s="4">
        <v>11.13</v>
      </c>
    </row>
    <row r="4977" spans="1:9" x14ac:dyDescent="0.2">
      <c r="A4977" s="2">
        <v>539572</v>
      </c>
      <c r="B4977" s="3" t="s">
        <v>19</v>
      </c>
      <c r="C4977" s="3" t="s">
        <v>20</v>
      </c>
      <c r="D4977" s="3" t="s">
        <v>4041</v>
      </c>
      <c r="E4977" s="3" t="s">
        <v>5189</v>
      </c>
      <c r="F4977" s="3" t="s">
        <v>2649</v>
      </c>
      <c r="G4977" s="3" t="s">
        <v>3895</v>
      </c>
      <c r="H4977" s="3" t="s">
        <v>5296</v>
      </c>
      <c r="I4977" s="4">
        <v>11.56</v>
      </c>
    </row>
    <row r="4978" spans="1:9" x14ac:dyDescent="0.2">
      <c r="A4978" s="2">
        <v>539570</v>
      </c>
      <c r="B4978" s="3" t="s">
        <v>19</v>
      </c>
      <c r="C4978" s="3" t="s">
        <v>20</v>
      </c>
      <c r="D4978" s="3" t="s">
        <v>4041</v>
      </c>
      <c r="E4978" s="3" t="s">
        <v>5189</v>
      </c>
      <c r="F4978" s="3" t="s">
        <v>2649</v>
      </c>
      <c r="G4978" s="3" t="s">
        <v>3895</v>
      </c>
      <c r="H4978" s="3" t="s">
        <v>5297</v>
      </c>
      <c r="I4978" s="4">
        <v>3.71</v>
      </c>
    </row>
    <row r="4979" spans="1:9" x14ac:dyDescent="0.2">
      <c r="A4979" s="2">
        <v>539573</v>
      </c>
      <c r="B4979" s="3" t="s">
        <v>19</v>
      </c>
      <c r="C4979" s="3" t="s">
        <v>20</v>
      </c>
      <c r="D4979" s="3" t="s">
        <v>4041</v>
      </c>
      <c r="E4979" s="3" t="s">
        <v>5189</v>
      </c>
      <c r="F4979" s="3" t="s">
        <v>2649</v>
      </c>
      <c r="G4979" s="3" t="s">
        <v>3895</v>
      </c>
      <c r="H4979" s="3" t="s">
        <v>5298</v>
      </c>
      <c r="I4979" s="4">
        <v>8.26</v>
      </c>
    </row>
    <row r="4980" spans="1:9" x14ac:dyDescent="0.2">
      <c r="A4980" s="2">
        <v>539576</v>
      </c>
      <c r="B4980" s="3" t="s">
        <v>19</v>
      </c>
      <c r="C4980" s="3" t="s">
        <v>20</v>
      </c>
      <c r="D4980" s="3" t="s">
        <v>4041</v>
      </c>
      <c r="E4980" s="3" t="s">
        <v>5189</v>
      </c>
      <c r="F4980" s="3" t="s">
        <v>2649</v>
      </c>
      <c r="G4980" s="3" t="s">
        <v>3895</v>
      </c>
      <c r="H4980" s="3" t="s">
        <v>5299</v>
      </c>
      <c r="I4980" s="4">
        <v>8.14</v>
      </c>
    </row>
    <row r="4981" spans="1:9" x14ac:dyDescent="0.2">
      <c r="A4981" s="2">
        <v>539575</v>
      </c>
      <c r="B4981" s="3" t="s">
        <v>19</v>
      </c>
      <c r="C4981" s="3" t="s">
        <v>20</v>
      </c>
      <c r="D4981" s="3" t="s">
        <v>4041</v>
      </c>
      <c r="E4981" s="3" t="s">
        <v>5189</v>
      </c>
      <c r="F4981" s="3" t="s">
        <v>2649</v>
      </c>
      <c r="G4981" s="3" t="s">
        <v>3895</v>
      </c>
      <c r="H4981" s="3" t="s">
        <v>5300</v>
      </c>
      <c r="I4981" s="4">
        <v>7.43</v>
      </c>
    </row>
    <row r="4982" spans="1:9" x14ac:dyDescent="0.2">
      <c r="A4982" s="2">
        <v>539579</v>
      </c>
      <c r="B4982" s="3" t="s">
        <v>19</v>
      </c>
      <c r="C4982" s="3" t="s">
        <v>20</v>
      </c>
      <c r="D4982" s="3" t="s">
        <v>4041</v>
      </c>
      <c r="E4982" s="3" t="s">
        <v>5189</v>
      </c>
      <c r="F4982" s="3" t="s">
        <v>2649</v>
      </c>
      <c r="G4982" s="3" t="s">
        <v>3895</v>
      </c>
      <c r="H4982" s="3" t="s">
        <v>5301</v>
      </c>
      <c r="I4982" s="4">
        <v>3.71</v>
      </c>
    </row>
    <row r="4983" spans="1:9" x14ac:dyDescent="0.2">
      <c r="A4983" s="2">
        <v>539584</v>
      </c>
      <c r="B4983" s="3" t="s">
        <v>19</v>
      </c>
      <c r="C4983" s="3" t="s">
        <v>20</v>
      </c>
      <c r="D4983" s="3" t="s">
        <v>4041</v>
      </c>
      <c r="E4983" s="3" t="s">
        <v>5189</v>
      </c>
      <c r="F4983" s="3" t="s">
        <v>2649</v>
      </c>
      <c r="G4983" s="3" t="s">
        <v>3895</v>
      </c>
      <c r="H4983" s="3" t="s">
        <v>5302</v>
      </c>
      <c r="I4983" s="4">
        <v>2.88</v>
      </c>
    </row>
    <row r="4984" spans="1:9" x14ac:dyDescent="0.2">
      <c r="A4984" s="2">
        <v>539589</v>
      </c>
      <c r="B4984" s="3" t="s">
        <v>19</v>
      </c>
      <c r="C4984" s="3" t="s">
        <v>20</v>
      </c>
      <c r="D4984" s="3" t="s">
        <v>4041</v>
      </c>
      <c r="E4984" s="3" t="s">
        <v>5189</v>
      </c>
      <c r="F4984" s="3" t="s">
        <v>2649</v>
      </c>
      <c r="G4984" s="3" t="s">
        <v>3895</v>
      </c>
      <c r="H4984" s="3" t="s">
        <v>5303</v>
      </c>
      <c r="I4984" s="4">
        <v>2.88</v>
      </c>
    </row>
    <row r="4985" spans="1:9" x14ac:dyDescent="0.2">
      <c r="A4985" s="2">
        <v>539619</v>
      </c>
      <c r="B4985" s="3" t="s">
        <v>19</v>
      </c>
      <c r="C4985" s="3" t="s">
        <v>20</v>
      </c>
      <c r="D4985" s="3" t="s">
        <v>4041</v>
      </c>
      <c r="E4985" s="3" t="s">
        <v>5189</v>
      </c>
      <c r="F4985" s="3" t="s">
        <v>2649</v>
      </c>
      <c r="G4985" s="3" t="s">
        <v>3895</v>
      </c>
      <c r="H4985" s="3" t="s">
        <v>5304</v>
      </c>
      <c r="I4985" s="4">
        <v>2.88</v>
      </c>
    </row>
    <row r="4986" spans="1:9" x14ac:dyDescent="0.2">
      <c r="A4986" s="2">
        <v>539620</v>
      </c>
      <c r="B4986" s="3" t="s">
        <v>19</v>
      </c>
      <c r="C4986" s="3" t="s">
        <v>20</v>
      </c>
      <c r="D4986" s="3" t="s">
        <v>4041</v>
      </c>
      <c r="E4986" s="3" t="s">
        <v>5189</v>
      </c>
      <c r="F4986" s="3" t="s">
        <v>2649</v>
      </c>
      <c r="G4986" s="3" t="s">
        <v>3895</v>
      </c>
      <c r="H4986" s="3" t="s">
        <v>5305</v>
      </c>
      <c r="I4986" s="4">
        <v>11.56</v>
      </c>
    </row>
    <row r="4987" spans="1:9" x14ac:dyDescent="0.2">
      <c r="A4987" s="2">
        <v>539621</v>
      </c>
      <c r="B4987" s="3" t="s">
        <v>19</v>
      </c>
      <c r="C4987" s="3" t="s">
        <v>20</v>
      </c>
      <c r="D4987" s="3" t="s">
        <v>4041</v>
      </c>
      <c r="E4987" s="3" t="s">
        <v>5189</v>
      </c>
      <c r="F4987" s="3" t="s">
        <v>2649</v>
      </c>
      <c r="G4987" s="3" t="s">
        <v>3895</v>
      </c>
      <c r="H4987" s="3" t="s">
        <v>5306</v>
      </c>
      <c r="I4987" s="4">
        <v>7.82</v>
      </c>
    </row>
    <row r="4988" spans="1:9" x14ac:dyDescent="0.2">
      <c r="A4988" s="2">
        <v>539624</v>
      </c>
      <c r="B4988" s="3" t="s">
        <v>19</v>
      </c>
      <c r="C4988" s="3" t="s">
        <v>20</v>
      </c>
      <c r="D4988" s="3" t="s">
        <v>4041</v>
      </c>
      <c r="E4988" s="3" t="s">
        <v>5189</v>
      </c>
      <c r="F4988" s="3" t="s">
        <v>2649</v>
      </c>
      <c r="G4988" s="3" t="s">
        <v>3895</v>
      </c>
      <c r="H4988" s="3" t="s">
        <v>5307</v>
      </c>
      <c r="I4988" s="4">
        <v>3.71</v>
      </c>
    </row>
    <row r="4989" spans="1:9" x14ac:dyDescent="0.2">
      <c r="A4989" s="2">
        <v>539626</v>
      </c>
      <c r="B4989" s="3" t="s">
        <v>19</v>
      </c>
      <c r="C4989" s="3" t="s">
        <v>20</v>
      </c>
      <c r="D4989" s="3" t="s">
        <v>4041</v>
      </c>
      <c r="E4989" s="3" t="s">
        <v>5189</v>
      </c>
      <c r="F4989" s="3" t="s">
        <v>2649</v>
      </c>
      <c r="G4989" s="3" t="s">
        <v>3895</v>
      </c>
      <c r="H4989" s="3" t="s">
        <v>5308</v>
      </c>
      <c r="I4989" s="4">
        <v>3.71</v>
      </c>
    </row>
    <row r="4990" spans="1:9" x14ac:dyDescent="0.2">
      <c r="A4990" s="2">
        <v>542561</v>
      </c>
      <c r="B4990" s="3" t="s">
        <v>19</v>
      </c>
      <c r="C4990" s="3" t="s">
        <v>20</v>
      </c>
      <c r="D4990" s="3" t="s">
        <v>4041</v>
      </c>
      <c r="E4990" s="3" t="s">
        <v>5189</v>
      </c>
      <c r="F4990" s="3" t="s">
        <v>2649</v>
      </c>
      <c r="G4990" s="3" t="s">
        <v>3895</v>
      </c>
      <c r="H4990" s="3" t="s">
        <v>5309</v>
      </c>
      <c r="I4990" s="4">
        <v>4.79</v>
      </c>
    </row>
    <row r="4991" spans="1:9" x14ac:dyDescent="0.2">
      <c r="A4991" s="2">
        <v>544336</v>
      </c>
      <c r="B4991" s="3" t="s">
        <v>19</v>
      </c>
      <c r="C4991" s="3" t="s">
        <v>20</v>
      </c>
      <c r="D4991" s="3" t="s">
        <v>4041</v>
      </c>
      <c r="E4991" s="3" t="s">
        <v>5189</v>
      </c>
      <c r="F4991" s="3" t="s">
        <v>2649</v>
      </c>
      <c r="G4991" s="3" t="s">
        <v>3895</v>
      </c>
      <c r="H4991" s="3" t="s">
        <v>5310</v>
      </c>
      <c r="I4991" s="4">
        <v>3.49</v>
      </c>
    </row>
    <row r="4992" spans="1:9" x14ac:dyDescent="0.2">
      <c r="A4992" s="2">
        <v>544339</v>
      </c>
      <c r="B4992" s="3" t="s">
        <v>19</v>
      </c>
      <c r="C4992" s="3" t="s">
        <v>20</v>
      </c>
      <c r="D4992" s="3" t="s">
        <v>4041</v>
      </c>
      <c r="E4992" s="3" t="s">
        <v>5189</v>
      </c>
      <c r="F4992" s="3" t="s">
        <v>2649</v>
      </c>
      <c r="G4992" s="3" t="s">
        <v>3895</v>
      </c>
      <c r="H4992" s="3" t="s">
        <v>5311</v>
      </c>
      <c r="I4992" s="4">
        <v>3.49</v>
      </c>
    </row>
    <row r="4993" spans="1:9" x14ac:dyDescent="0.2">
      <c r="A4993" s="2">
        <v>544343</v>
      </c>
      <c r="B4993" s="3" t="s">
        <v>19</v>
      </c>
      <c r="C4993" s="3" t="s">
        <v>20</v>
      </c>
      <c r="D4993" s="3" t="s">
        <v>4041</v>
      </c>
      <c r="E4993" s="3" t="s">
        <v>5189</v>
      </c>
      <c r="F4993" s="3" t="s">
        <v>2649</v>
      </c>
      <c r="G4993" s="3" t="s">
        <v>3895</v>
      </c>
      <c r="H4993" s="3" t="s">
        <v>5312</v>
      </c>
      <c r="I4993" s="4">
        <v>3.3</v>
      </c>
    </row>
    <row r="4994" spans="1:9" x14ac:dyDescent="0.2">
      <c r="A4994" s="2">
        <v>544346</v>
      </c>
      <c r="B4994" s="3" t="s">
        <v>19</v>
      </c>
      <c r="C4994" s="3" t="s">
        <v>20</v>
      </c>
      <c r="D4994" s="3" t="s">
        <v>4041</v>
      </c>
      <c r="E4994" s="3" t="s">
        <v>5189</v>
      </c>
      <c r="F4994" s="3" t="s">
        <v>2649</v>
      </c>
      <c r="G4994" s="3" t="s">
        <v>3895</v>
      </c>
      <c r="H4994" s="3" t="s">
        <v>5313</v>
      </c>
      <c r="I4994" s="4">
        <v>3.3</v>
      </c>
    </row>
    <row r="4995" spans="1:9" x14ac:dyDescent="0.2">
      <c r="A4995" s="2">
        <v>544350</v>
      </c>
      <c r="B4995" s="3" t="s">
        <v>19</v>
      </c>
      <c r="C4995" s="3" t="s">
        <v>20</v>
      </c>
      <c r="D4995" s="3" t="s">
        <v>4041</v>
      </c>
      <c r="E4995" s="3" t="s">
        <v>5189</v>
      </c>
      <c r="F4995" s="3" t="s">
        <v>2649</v>
      </c>
      <c r="G4995" s="3" t="s">
        <v>3895</v>
      </c>
      <c r="H4995" s="3" t="s">
        <v>5314</v>
      </c>
      <c r="I4995" s="4">
        <v>7.2</v>
      </c>
    </row>
    <row r="4996" spans="1:9" x14ac:dyDescent="0.2">
      <c r="A4996" s="2">
        <v>544352</v>
      </c>
      <c r="B4996" s="3" t="s">
        <v>19</v>
      </c>
      <c r="C4996" s="3" t="s">
        <v>20</v>
      </c>
      <c r="D4996" s="3" t="s">
        <v>4041</v>
      </c>
      <c r="E4996" s="3" t="s">
        <v>5189</v>
      </c>
      <c r="F4996" s="3" t="s">
        <v>2649</v>
      </c>
      <c r="G4996" s="3" t="s">
        <v>3895</v>
      </c>
      <c r="H4996" s="3" t="s">
        <v>5315</v>
      </c>
      <c r="I4996" s="4">
        <v>3.3</v>
      </c>
    </row>
    <row r="4997" spans="1:9" x14ac:dyDescent="0.2">
      <c r="A4997" s="2">
        <v>544644</v>
      </c>
      <c r="B4997" s="3" t="s">
        <v>19</v>
      </c>
      <c r="C4997" s="3" t="s">
        <v>20</v>
      </c>
      <c r="D4997" s="3" t="s">
        <v>4041</v>
      </c>
      <c r="E4997" s="3" t="s">
        <v>5189</v>
      </c>
      <c r="F4997" s="3" t="s">
        <v>2649</v>
      </c>
      <c r="G4997" s="3" t="s">
        <v>3895</v>
      </c>
      <c r="H4997" s="3" t="s">
        <v>5316</v>
      </c>
      <c r="I4997" s="4">
        <v>7.43</v>
      </c>
    </row>
    <row r="4998" spans="1:9" x14ac:dyDescent="0.2">
      <c r="A4998" s="2">
        <v>544348</v>
      </c>
      <c r="B4998" s="3" t="s">
        <v>19</v>
      </c>
      <c r="C4998" s="3" t="s">
        <v>20</v>
      </c>
      <c r="D4998" s="3" t="s">
        <v>4041</v>
      </c>
      <c r="E4998" s="3" t="s">
        <v>5189</v>
      </c>
      <c r="F4998" s="3" t="s">
        <v>2649</v>
      </c>
      <c r="G4998" s="3" t="s">
        <v>3895</v>
      </c>
      <c r="H4998" s="3" t="s">
        <v>5317</v>
      </c>
      <c r="I4998" s="4">
        <v>7.2</v>
      </c>
    </row>
    <row r="4999" spans="1:9" x14ac:dyDescent="0.2">
      <c r="A4999" s="2">
        <v>569857</v>
      </c>
      <c r="B4999" s="3" t="s">
        <v>19</v>
      </c>
      <c r="C4999" s="3" t="s">
        <v>20</v>
      </c>
      <c r="D4999" s="3" t="s">
        <v>4041</v>
      </c>
      <c r="E4999" s="3" t="s">
        <v>5189</v>
      </c>
      <c r="F4999" s="3" t="s">
        <v>2649</v>
      </c>
      <c r="G4999" s="3" t="s">
        <v>3895</v>
      </c>
      <c r="H4999" s="3" t="s">
        <v>5318</v>
      </c>
      <c r="I4999" s="4">
        <v>4.79</v>
      </c>
    </row>
    <row r="5000" spans="1:9" x14ac:dyDescent="0.2">
      <c r="A5000" s="2">
        <v>569861</v>
      </c>
      <c r="B5000" s="3" t="s">
        <v>19</v>
      </c>
      <c r="C5000" s="3" t="s">
        <v>20</v>
      </c>
      <c r="D5000" s="3" t="s">
        <v>4041</v>
      </c>
      <c r="E5000" s="3" t="s">
        <v>5189</v>
      </c>
      <c r="F5000" s="3" t="s">
        <v>2649</v>
      </c>
      <c r="G5000" s="3" t="s">
        <v>3895</v>
      </c>
      <c r="H5000" s="3" t="s">
        <v>5319</v>
      </c>
      <c r="I5000" s="4">
        <v>11.55</v>
      </c>
    </row>
    <row r="5001" spans="1:9" x14ac:dyDescent="0.2">
      <c r="A5001" s="2">
        <v>585551</v>
      </c>
      <c r="B5001" s="3" t="s">
        <v>19</v>
      </c>
      <c r="C5001" s="3" t="s">
        <v>20</v>
      </c>
      <c r="D5001" s="3" t="s">
        <v>4041</v>
      </c>
      <c r="E5001" s="3" t="s">
        <v>5189</v>
      </c>
      <c r="F5001" s="3" t="s">
        <v>2649</v>
      </c>
      <c r="G5001" s="3" t="s">
        <v>3895</v>
      </c>
      <c r="H5001" s="3" t="s">
        <v>5320</v>
      </c>
      <c r="I5001" s="4">
        <v>2.85</v>
      </c>
    </row>
    <row r="5002" spans="1:9" x14ac:dyDescent="0.2">
      <c r="A5002" s="2">
        <v>586081</v>
      </c>
      <c r="B5002" s="3" t="s">
        <v>19</v>
      </c>
      <c r="C5002" s="3" t="s">
        <v>20</v>
      </c>
      <c r="D5002" s="3" t="s">
        <v>4041</v>
      </c>
      <c r="E5002" s="3" t="s">
        <v>5189</v>
      </c>
      <c r="F5002" s="3" t="s">
        <v>2649</v>
      </c>
      <c r="G5002" s="3" t="s">
        <v>3895</v>
      </c>
      <c r="H5002" s="3" t="s">
        <v>5321</v>
      </c>
      <c r="I5002" s="4">
        <v>2.73</v>
      </c>
    </row>
    <row r="5003" spans="1:9" x14ac:dyDescent="0.2">
      <c r="A5003" s="2">
        <v>586083</v>
      </c>
      <c r="B5003" s="3" t="s">
        <v>19</v>
      </c>
      <c r="C5003" s="3" t="s">
        <v>20</v>
      </c>
      <c r="D5003" s="3" t="s">
        <v>4041</v>
      </c>
      <c r="E5003" s="3" t="s">
        <v>5189</v>
      </c>
      <c r="F5003" s="3" t="s">
        <v>2649</v>
      </c>
      <c r="G5003" s="3" t="s">
        <v>3895</v>
      </c>
      <c r="H5003" s="3" t="s">
        <v>5322</v>
      </c>
      <c r="I5003" s="4">
        <v>7.81</v>
      </c>
    </row>
    <row r="5004" spans="1:9" x14ac:dyDescent="0.2">
      <c r="A5004" s="2">
        <v>508896</v>
      </c>
      <c r="B5004" s="3" t="s">
        <v>19</v>
      </c>
      <c r="C5004" s="3" t="s">
        <v>20</v>
      </c>
      <c r="D5004" s="3" t="s">
        <v>4041</v>
      </c>
      <c r="E5004" s="3" t="s">
        <v>5189</v>
      </c>
      <c r="F5004" s="3" t="s">
        <v>2649</v>
      </c>
      <c r="G5004" s="3" t="s">
        <v>3895</v>
      </c>
      <c r="H5004" s="3" t="s">
        <v>5323</v>
      </c>
      <c r="I5004" s="4">
        <v>2.87</v>
      </c>
    </row>
    <row r="5005" spans="1:9" x14ac:dyDescent="0.2">
      <c r="A5005" s="2">
        <v>508899</v>
      </c>
      <c r="B5005" s="3" t="s">
        <v>19</v>
      </c>
      <c r="C5005" s="3" t="s">
        <v>20</v>
      </c>
      <c r="D5005" s="3" t="s">
        <v>4041</v>
      </c>
      <c r="E5005" s="3" t="s">
        <v>5189</v>
      </c>
      <c r="F5005" s="3" t="s">
        <v>2649</v>
      </c>
      <c r="G5005" s="3" t="s">
        <v>3895</v>
      </c>
      <c r="H5005" s="3" t="s">
        <v>5324</v>
      </c>
      <c r="I5005" s="4">
        <v>2.87</v>
      </c>
    </row>
    <row r="5006" spans="1:9" x14ac:dyDescent="0.2">
      <c r="A5006" s="2">
        <v>508900</v>
      </c>
      <c r="B5006" s="3" t="s">
        <v>19</v>
      </c>
      <c r="C5006" s="3" t="s">
        <v>20</v>
      </c>
      <c r="D5006" s="3" t="s">
        <v>4041</v>
      </c>
      <c r="E5006" s="3" t="s">
        <v>5189</v>
      </c>
      <c r="F5006" s="3" t="s">
        <v>2649</v>
      </c>
      <c r="G5006" s="3" t="s">
        <v>3895</v>
      </c>
      <c r="H5006" s="3" t="s">
        <v>5325</v>
      </c>
      <c r="I5006" s="4">
        <v>2.87</v>
      </c>
    </row>
    <row r="5007" spans="1:9" x14ac:dyDescent="0.2">
      <c r="A5007" s="2">
        <v>539581</v>
      </c>
      <c r="B5007" s="3" t="s">
        <v>19</v>
      </c>
      <c r="C5007" s="3" t="s">
        <v>20</v>
      </c>
      <c r="D5007" s="3" t="s">
        <v>4041</v>
      </c>
      <c r="E5007" s="3" t="s">
        <v>5189</v>
      </c>
      <c r="F5007" s="3" t="s">
        <v>2649</v>
      </c>
      <c r="G5007" s="3" t="s">
        <v>3895</v>
      </c>
      <c r="H5007" s="3" t="s">
        <v>5326</v>
      </c>
      <c r="I5007" s="4">
        <v>1.1100000000000001</v>
      </c>
    </row>
    <row r="5008" spans="1:9" x14ac:dyDescent="0.2">
      <c r="A5008" s="2">
        <v>539583</v>
      </c>
      <c r="B5008" s="3" t="s">
        <v>19</v>
      </c>
      <c r="C5008" s="3" t="s">
        <v>20</v>
      </c>
      <c r="D5008" s="3" t="s">
        <v>4041</v>
      </c>
      <c r="E5008" s="3" t="s">
        <v>5189</v>
      </c>
      <c r="F5008" s="3" t="s">
        <v>2649</v>
      </c>
      <c r="G5008" s="3" t="s">
        <v>3895</v>
      </c>
      <c r="H5008" s="3" t="s">
        <v>5327</v>
      </c>
      <c r="I5008" s="4">
        <v>1.1100000000000001</v>
      </c>
    </row>
    <row r="5009" spans="1:9" x14ac:dyDescent="0.2">
      <c r="A5009" s="2">
        <v>539585</v>
      </c>
      <c r="B5009" s="3" t="s">
        <v>19</v>
      </c>
      <c r="C5009" s="3" t="s">
        <v>20</v>
      </c>
      <c r="D5009" s="3" t="s">
        <v>4041</v>
      </c>
      <c r="E5009" s="3" t="s">
        <v>5189</v>
      </c>
      <c r="F5009" s="3" t="s">
        <v>2649</v>
      </c>
      <c r="G5009" s="3" t="s">
        <v>3895</v>
      </c>
      <c r="H5009" s="3" t="s">
        <v>5328</v>
      </c>
      <c r="I5009" s="4">
        <v>1.1100000000000001</v>
      </c>
    </row>
    <row r="5010" spans="1:9" x14ac:dyDescent="0.2">
      <c r="A5010" s="2">
        <v>539588</v>
      </c>
      <c r="B5010" s="3" t="s">
        <v>19</v>
      </c>
      <c r="C5010" s="3" t="s">
        <v>20</v>
      </c>
      <c r="D5010" s="3" t="s">
        <v>4041</v>
      </c>
      <c r="E5010" s="3" t="s">
        <v>5189</v>
      </c>
      <c r="F5010" s="3" t="s">
        <v>2649</v>
      </c>
      <c r="G5010" s="3" t="s">
        <v>3895</v>
      </c>
      <c r="H5010" s="3" t="s">
        <v>5329</v>
      </c>
      <c r="I5010" s="4">
        <v>1.1100000000000001</v>
      </c>
    </row>
    <row r="5011" spans="1:9" x14ac:dyDescent="0.2">
      <c r="A5011" s="2">
        <v>539592</v>
      </c>
      <c r="B5011" s="3" t="s">
        <v>19</v>
      </c>
      <c r="C5011" s="3" t="s">
        <v>20</v>
      </c>
      <c r="D5011" s="3" t="s">
        <v>4041</v>
      </c>
      <c r="E5011" s="3" t="s">
        <v>5189</v>
      </c>
      <c r="F5011" s="3" t="s">
        <v>2649</v>
      </c>
      <c r="G5011" s="3" t="s">
        <v>3895</v>
      </c>
      <c r="H5011" s="3" t="s">
        <v>5330</v>
      </c>
      <c r="I5011" s="4">
        <v>1.1100000000000001</v>
      </c>
    </row>
    <row r="5012" spans="1:9" x14ac:dyDescent="0.2">
      <c r="A5012" s="2">
        <v>539594</v>
      </c>
      <c r="B5012" s="3" t="s">
        <v>19</v>
      </c>
      <c r="C5012" s="3" t="s">
        <v>20</v>
      </c>
      <c r="D5012" s="3" t="s">
        <v>4041</v>
      </c>
      <c r="E5012" s="3" t="s">
        <v>5189</v>
      </c>
      <c r="F5012" s="3" t="s">
        <v>2649</v>
      </c>
      <c r="G5012" s="3" t="s">
        <v>3895</v>
      </c>
      <c r="H5012" s="3" t="s">
        <v>5331</v>
      </c>
      <c r="I5012" s="4">
        <v>1.1100000000000001</v>
      </c>
    </row>
    <row r="5013" spans="1:9" x14ac:dyDescent="0.2">
      <c r="A5013" s="2">
        <v>557311</v>
      </c>
      <c r="B5013" s="3" t="s">
        <v>19</v>
      </c>
      <c r="C5013" s="3" t="s">
        <v>20</v>
      </c>
      <c r="D5013" s="3" t="s">
        <v>4041</v>
      </c>
      <c r="E5013" s="3" t="s">
        <v>5189</v>
      </c>
      <c r="F5013" s="3" t="s">
        <v>2649</v>
      </c>
      <c r="G5013" s="3" t="s">
        <v>3895</v>
      </c>
      <c r="H5013" s="3" t="s">
        <v>5332</v>
      </c>
      <c r="I5013" s="4">
        <v>3.67</v>
      </c>
    </row>
    <row r="5014" spans="1:9" x14ac:dyDescent="0.2">
      <c r="A5014" s="2">
        <v>557314</v>
      </c>
      <c r="B5014" s="3" t="s">
        <v>19</v>
      </c>
      <c r="C5014" s="3" t="s">
        <v>20</v>
      </c>
      <c r="D5014" s="3" t="s">
        <v>4041</v>
      </c>
      <c r="E5014" s="3" t="s">
        <v>5189</v>
      </c>
      <c r="F5014" s="3" t="s">
        <v>2649</v>
      </c>
      <c r="G5014" s="3" t="s">
        <v>3895</v>
      </c>
      <c r="H5014" s="3" t="s">
        <v>5333</v>
      </c>
      <c r="I5014" s="4">
        <v>10.95</v>
      </c>
    </row>
    <row r="5015" spans="1:9" x14ac:dyDescent="0.2">
      <c r="A5015" s="2">
        <v>557317</v>
      </c>
      <c r="B5015" s="3" t="s">
        <v>19</v>
      </c>
      <c r="C5015" s="3" t="s">
        <v>20</v>
      </c>
      <c r="D5015" s="3" t="s">
        <v>4041</v>
      </c>
      <c r="E5015" s="3" t="s">
        <v>5189</v>
      </c>
      <c r="F5015" s="3" t="s">
        <v>2649</v>
      </c>
      <c r="G5015" s="3" t="s">
        <v>3895</v>
      </c>
      <c r="H5015" s="3" t="s">
        <v>5334</v>
      </c>
      <c r="I5015" s="4">
        <v>10.98</v>
      </c>
    </row>
    <row r="5016" spans="1:9" x14ac:dyDescent="0.2">
      <c r="A5016" s="2">
        <v>304450</v>
      </c>
      <c r="B5016" s="3" t="s">
        <v>19</v>
      </c>
      <c r="C5016" s="3" t="s">
        <v>20</v>
      </c>
      <c r="D5016" s="3" t="s">
        <v>4041</v>
      </c>
      <c r="E5016" s="3" t="s">
        <v>5189</v>
      </c>
      <c r="F5016" s="3" t="s">
        <v>2649</v>
      </c>
      <c r="G5016" s="3" t="s">
        <v>3895</v>
      </c>
      <c r="H5016" s="3" t="s">
        <v>5335</v>
      </c>
      <c r="I5016" s="4">
        <v>2.46</v>
      </c>
    </row>
    <row r="5017" spans="1:9" x14ac:dyDescent="0.2">
      <c r="A5017" s="2">
        <v>304445</v>
      </c>
      <c r="B5017" s="3" t="s">
        <v>19</v>
      </c>
      <c r="C5017" s="3" t="s">
        <v>20</v>
      </c>
      <c r="D5017" s="3" t="s">
        <v>4041</v>
      </c>
      <c r="E5017" s="3" t="s">
        <v>5189</v>
      </c>
      <c r="F5017" s="3" t="s">
        <v>2649</v>
      </c>
      <c r="G5017" s="3" t="s">
        <v>3895</v>
      </c>
      <c r="H5017" s="3" t="s">
        <v>5336</v>
      </c>
      <c r="I5017" s="4">
        <v>2.46</v>
      </c>
    </row>
    <row r="5018" spans="1:9" x14ac:dyDescent="0.2">
      <c r="A5018" s="2">
        <v>304448</v>
      </c>
      <c r="B5018" s="3" t="s">
        <v>19</v>
      </c>
      <c r="C5018" s="3" t="s">
        <v>20</v>
      </c>
      <c r="D5018" s="3" t="s">
        <v>4041</v>
      </c>
      <c r="E5018" s="3" t="s">
        <v>5189</v>
      </c>
      <c r="F5018" s="3" t="s">
        <v>2649</v>
      </c>
      <c r="G5018" s="3" t="s">
        <v>3895</v>
      </c>
      <c r="H5018" s="3" t="s">
        <v>5337</v>
      </c>
      <c r="I5018" s="4">
        <v>2.46</v>
      </c>
    </row>
    <row r="5019" spans="1:9" x14ac:dyDescent="0.2">
      <c r="A5019" s="2">
        <v>390640</v>
      </c>
      <c r="B5019" s="3" t="s">
        <v>19</v>
      </c>
      <c r="C5019" s="3" t="s">
        <v>20</v>
      </c>
      <c r="D5019" s="3" t="s">
        <v>4041</v>
      </c>
      <c r="E5019" s="3" t="s">
        <v>5189</v>
      </c>
      <c r="F5019" s="3" t="s">
        <v>2649</v>
      </c>
      <c r="G5019" s="3" t="s">
        <v>5338</v>
      </c>
      <c r="H5019" s="3" t="s">
        <v>5339</v>
      </c>
      <c r="I5019" s="4">
        <v>1.1299999999999999</v>
      </c>
    </row>
    <row r="5020" spans="1:9" x14ac:dyDescent="0.2">
      <c r="A5020" s="2">
        <v>390641</v>
      </c>
      <c r="B5020" s="3" t="s">
        <v>19</v>
      </c>
      <c r="C5020" s="3" t="s">
        <v>20</v>
      </c>
      <c r="D5020" s="3" t="s">
        <v>4041</v>
      </c>
      <c r="E5020" s="3" t="s">
        <v>5189</v>
      </c>
      <c r="F5020" s="3" t="s">
        <v>2649</v>
      </c>
      <c r="G5020" s="3" t="s">
        <v>5338</v>
      </c>
      <c r="H5020" s="3" t="s">
        <v>5340</v>
      </c>
      <c r="I5020" s="4">
        <v>1.1299999999999999</v>
      </c>
    </row>
    <row r="5021" spans="1:9" x14ac:dyDescent="0.2">
      <c r="A5021" s="2">
        <v>390642</v>
      </c>
      <c r="B5021" s="3" t="s">
        <v>19</v>
      </c>
      <c r="C5021" s="3" t="s">
        <v>20</v>
      </c>
      <c r="D5021" s="3" t="s">
        <v>4041</v>
      </c>
      <c r="E5021" s="3" t="s">
        <v>5189</v>
      </c>
      <c r="F5021" s="3" t="s">
        <v>2649</v>
      </c>
      <c r="G5021" s="3" t="s">
        <v>5338</v>
      </c>
      <c r="H5021" s="3" t="s">
        <v>5341</v>
      </c>
      <c r="I5021" s="4">
        <v>1.1299999999999999</v>
      </c>
    </row>
    <row r="5022" spans="1:9" x14ac:dyDescent="0.2">
      <c r="A5022" s="2">
        <v>390643</v>
      </c>
      <c r="B5022" s="3" t="s">
        <v>19</v>
      </c>
      <c r="C5022" s="3" t="s">
        <v>20</v>
      </c>
      <c r="D5022" s="3" t="s">
        <v>4041</v>
      </c>
      <c r="E5022" s="3" t="s">
        <v>5189</v>
      </c>
      <c r="F5022" s="3" t="s">
        <v>2649</v>
      </c>
      <c r="G5022" s="3" t="s">
        <v>5338</v>
      </c>
      <c r="H5022" s="3" t="s">
        <v>5342</v>
      </c>
      <c r="I5022" s="4">
        <v>1.1299999999999999</v>
      </c>
    </row>
    <row r="5023" spans="1:9" x14ac:dyDescent="0.2">
      <c r="A5023" s="2">
        <v>390644</v>
      </c>
      <c r="B5023" s="3" t="s">
        <v>19</v>
      </c>
      <c r="C5023" s="3" t="s">
        <v>20</v>
      </c>
      <c r="D5023" s="3" t="s">
        <v>4041</v>
      </c>
      <c r="E5023" s="3" t="s">
        <v>5189</v>
      </c>
      <c r="F5023" s="3" t="s">
        <v>2649</v>
      </c>
      <c r="G5023" s="3" t="s">
        <v>5338</v>
      </c>
      <c r="H5023" s="3" t="s">
        <v>5343</v>
      </c>
      <c r="I5023" s="4">
        <v>1.1299999999999999</v>
      </c>
    </row>
    <row r="5024" spans="1:9" x14ac:dyDescent="0.2">
      <c r="A5024" s="2">
        <v>4919</v>
      </c>
      <c r="B5024" s="3" t="s">
        <v>19</v>
      </c>
      <c r="C5024" s="3" t="s">
        <v>20</v>
      </c>
      <c r="D5024" s="3" t="s">
        <v>4041</v>
      </c>
      <c r="E5024" s="3" t="s">
        <v>5189</v>
      </c>
      <c r="F5024" s="3" t="s">
        <v>2649</v>
      </c>
      <c r="G5024" s="3" t="s">
        <v>5338</v>
      </c>
      <c r="H5024" s="3" t="s">
        <v>5344</v>
      </c>
      <c r="I5024" s="4">
        <v>5.09</v>
      </c>
    </row>
    <row r="5025" spans="1:9" x14ac:dyDescent="0.2">
      <c r="A5025" s="2">
        <v>90461</v>
      </c>
      <c r="B5025" s="3" t="s">
        <v>19</v>
      </c>
      <c r="C5025" s="3" t="s">
        <v>20</v>
      </c>
      <c r="D5025" s="3" t="s">
        <v>4041</v>
      </c>
      <c r="E5025" s="3" t="s">
        <v>5189</v>
      </c>
      <c r="F5025" s="3" t="s">
        <v>2649</v>
      </c>
      <c r="G5025" s="3" t="s">
        <v>5338</v>
      </c>
      <c r="H5025" s="3" t="s">
        <v>5345</v>
      </c>
      <c r="I5025" s="4">
        <v>5.09</v>
      </c>
    </row>
    <row r="5026" spans="1:9" x14ac:dyDescent="0.2">
      <c r="A5026" s="2">
        <v>305098</v>
      </c>
      <c r="B5026" s="3" t="s">
        <v>19</v>
      </c>
      <c r="C5026" s="3" t="s">
        <v>20</v>
      </c>
      <c r="D5026" s="3" t="s">
        <v>4041</v>
      </c>
      <c r="E5026" s="3" t="s">
        <v>5189</v>
      </c>
      <c r="F5026" s="3" t="s">
        <v>2649</v>
      </c>
      <c r="G5026" s="3" t="s">
        <v>5338</v>
      </c>
      <c r="H5026" s="3" t="s">
        <v>5346</v>
      </c>
      <c r="I5026" s="4">
        <v>1.85</v>
      </c>
    </row>
    <row r="5027" spans="1:9" x14ac:dyDescent="0.2">
      <c r="A5027" s="2">
        <v>305099</v>
      </c>
      <c r="B5027" s="3" t="s">
        <v>19</v>
      </c>
      <c r="C5027" s="3" t="s">
        <v>20</v>
      </c>
      <c r="D5027" s="3" t="s">
        <v>4041</v>
      </c>
      <c r="E5027" s="3" t="s">
        <v>5189</v>
      </c>
      <c r="F5027" s="3" t="s">
        <v>2649</v>
      </c>
      <c r="G5027" s="3" t="s">
        <v>5338</v>
      </c>
      <c r="H5027" s="3" t="s">
        <v>5347</v>
      </c>
      <c r="I5027" s="4">
        <v>1.85</v>
      </c>
    </row>
    <row r="5028" spans="1:9" x14ac:dyDescent="0.2">
      <c r="A5028" s="2">
        <v>305100</v>
      </c>
      <c r="B5028" s="3" t="s">
        <v>19</v>
      </c>
      <c r="C5028" s="3" t="s">
        <v>20</v>
      </c>
      <c r="D5028" s="3" t="s">
        <v>4041</v>
      </c>
      <c r="E5028" s="3" t="s">
        <v>5189</v>
      </c>
      <c r="F5028" s="3" t="s">
        <v>2649</v>
      </c>
      <c r="G5028" s="3" t="s">
        <v>5338</v>
      </c>
      <c r="H5028" s="3" t="s">
        <v>5348</v>
      </c>
      <c r="I5028" s="4">
        <v>1.85</v>
      </c>
    </row>
    <row r="5029" spans="1:9" x14ac:dyDescent="0.2">
      <c r="A5029" s="2">
        <v>305095</v>
      </c>
      <c r="B5029" s="3" t="s">
        <v>19</v>
      </c>
      <c r="C5029" s="3" t="s">
        <v>20</v>
      </c>
      <c r="D5029" s="3" t="s">
        <v>4041</v>
      </c>
      <c r="E5029" s="3" t="s">
        <v>5189</v>
      </c>
      <c r="F5029" s="3" t="s">
        <v>2649</v>
      </c>
      <c r="G5029" s="3" t="s">
        <v>5338</v>
      </c>
      <c r="H5029" s="3" t="s">
        <v>5349</v>
      </c>
      <c r="I5029" s="4">
        <v>1.85</v>
      </c>
    </row>
    <row r="5030" spans="1:9" x14ac:dyDescent="0.2">
      <c r="A5030" s="2">
        <v>305102</v>
      </c>
      <c r="B5030" s="3" t="s">
        <v>19</v>
      </c>
      <c r="C5030" s="3" t="s">
        <v>20</v>
      </c>
      <c r="D5030" s="3" t="s">
        <v>4041</v>
      </c>
      <c r="E5030" s="3" t="s">
        <v>5189</v>
      </c>
      <c r="F5030" s="3" t="s">
        <v>2649</v>
      </c>
      <c r="G5030" s="3" t="s">
        <v>5338</v>
      </c>
      <c r="H5030" s="3" t="s">
        <v>5350</v>
      </c>
      <c r="I5030" s="4">
        <v>1.85</v>
      </c>
    </row>
    <row r="5031" spans="1:9" x14ac:dyDescent="0.2">
      <c r="A5031" s="2">
        <v>529120</v>
      </c>
      <c r="B5031" s="3" t="s">
        <v>19</v>
      </c>
      <c r="C5031" s="3" t="s">
        <v>20</v>
      </c>
      <c r="D5031" s="3" t="s">
        <v>4041</v>
      </c>
      <c r="E5031" s="3" t="s">
        <v>5189</v>
      </c>
      <c r="F5031" s="3" t="s">
        <v>2649</v>
      </c>
      <c r="G5031" s="3" t="s">
        <v>5338</v>
      </c>
      <c r="H5031" s="3" t="s">
        <v>5351</v>
      </c>
      <c r="I5031" s="4">
        <v>5.09</v>
      </c>
    </row>
    <row r="5032" spans="1:9" x14ac:dyDescent="0.2">
      <c r="A5032" s="2">
        <v>529741</v>
      </c>
      <c r="B5032" s="3" t="s">
        <v>19</v>
      </c>
      <c r="C5032" s="3" t="s">
        <v>20</v>
      </c>
      <c r="D5032" s="3" t="s">
        <v>4041</v>
      </c>
      <c r="E5032" s="3" t="s">
        <v>5189</v>
      </c>
      <c r="F5032" s="3" t="s">
        <v>2649</v>
      </c>
      <c r="G5032" s="3" t="s">
        <v>5338</v>
      </c>
      <c r="H5032" s="3" t="s">
        <v>5352</v>
      </c>
      <c r="I5032" s="4">
        <v>5.09</v>
      </c>
    </row>
    <row r="5033" spans="1:9" x14ac:dyDescent="0.2">
      <c r="A5033" s="2">
        <v>479914</v>
      </c>
      <c r="B5033" s="3" t="s">
        <v>19</v>
      </c>
      <c r="C5033" s="3" t="s">
        <v>20</v>
      </c>
      <c r="D5033" s="3" t="s">
        <v>4041</v>
      </c>
      <c r="E5033" s="3" t="s">
        <v>5189</v>
      </c>
      <c r="F5033" s="3" t="s">
        <v>2649</v>
      </c>
      <c r="G5033" s="3" t="s">
        <v>5338</v>
      </c>
      <c r="H5033" s="3" t="s">
        <v>5353</v>
      </c>
      <c r="I5033" s="4">
        <v>4.5</v>
      </c>
    </row>
    <row r="5034" spans="1:9" x14ac:dyDescent="0.2">
      <c r="A5034" s="2">
        <v>479912</v>
      </c>
      <c r="B5034" s="3" t="s">
        <v>19</v>
      </c>
      <c r="C5034" s="3" t="s">
        <v>20</v>
      </c>
      <c r="D5034" s="3" t="s">
        <v>4041</v>
      </c>
      <c r="E5034" s="3" t="s">
        <v>5189</v>
      </c>
      <c r="F5034" s="3" t="s">
        <v>2649</v>
      </c>
      <c r="G5034" s="3" t="s">
        <v>5354</v>
      </c>
      <c r="H5034" s="3" t="s">
        <v>5355</v>
      </c>
      <c r="I5034" s="4">
        <v>3.91</v>
      </c>
    </row>
    <row r="5035" spans="1:9" x14ac:dyDescent="0.2">
      <c r="A5035" s="2">
        <v>230043</v>
      </c>
      <c r="B5035" s="3" t="s">
        <v>19</v>
      </c>
      <c r="C5035" s="3" t="s">
        <v>20</v>
      </c>
      <c r="D5035" s="3" t="s">
        <v>4041</v>
      </c>
      <c r="E5035" s="3" t="s">
        <v>5189</v>
      </c>
      <c r="F5035" s="3" t="s">
        <v>4272</v>
      </c>
      <c r="G5035" s="3" t="s">
        <v>4273</v>
      </c>
      <c r="H5035" s="3" t="s">
        <v>5356</v>
      </c>
      <c r="I5035" s="4">
        <v>3.69</v>
      </c>
    </row>
    <row r="5036" spans="1:9" x14ac:dyDescent="0.2">
      <c r="A5036" s="2">
        <v>230053</v>
      </c>
      <c r="B5036" s="3" t="s">
        <v>19</v>
      </c>
      <c r="C5036" s="3" t="s">
        <v>20</v>
      </c>
      <c r="D5036" s="3" t="s">
        <v>4041</v>
      </c>
      <c r="E5036" s="3" t="s">
        <v>5189</v>
      </c>
      <c r="F5036" s="3" t="s">
        <v>4272</v>
      </c>
      <c r="G5036" s="3" t="s">
        <v>4273</v>
      </c>
      <c r="H5036" s="3" t="s">
        <v>5357</v>
      </c>
      <c r="I5036" s="4">
        <v>3.7</v>
      </c>
    </row>
    <row r="5037" spans="1:9" x14ac:dyDescent="0.2">
      <c r="A5037" s="2">
        <v>230056</v>
      </c>
      <c r="B5037" s="3" t="s">
        <v>19</v>
      </c>
      <c r="C5037" s="3" t="s">
        <v>20</v>
      </c>
      <c r="D5037" s="3" t="s">
        <v>4041</v>
      </c>
      <c r="E5037" s="3" t="s">
        <v>5189</v>
      </c>
      <c r="F5037" s="3" t="s">
        <v>4272</v>
      </c>
      <c r="G5037" s="3" t="s">
        <v>4273</v>
      </c>
      <c r="H5037" s="3" t="s">
        <v>5358</v>
      </c>
      <c r="I5037" s="4">
        <v>3.69</v>
      </c>
    </row>
    <row r="5038" spans="1:9" x14ac:dyDescent="0.2">
      <c r="A5038" s="2">
        <v>230057</v>
      </c>
      <c r="B5038" s="3" t="s">
        <v>19</v>
      </c>
      <c r="C5038" s="3" t="s">
        <v>20</v>
      </c>
      <c r="D5038" s="3" t="s">
        <v>4041</v>
      </c>
      <c r="E5038" s="3" t="s">
        <v>5189</v>
      </c>
      <c r="F5038" s="3" t="s">
        <v>4272</v>
      </c>
      <c r="G5038" s="3" t="s">
        <v>4273</v>
      </c>
      <c r="H5038" s="3" t="s">
        <v>5359</v>
      </c>
      <c r="I5038" s="4">
        <v>3.79</v>
      </c>
    </row>
    <row r="5039" spans="1:9" x14ac:dyDescent="0.2">
      <c r="A5039" s="2">
        <v>230060</v>
      </c>
      <c r="B5039" s="3" t="s">
        <v>19</v>
      </c>
      <c r="C5039" s="3" t="s">
        <v>20</v>
      </c>
      <c r="D5039" s="3" t="s">
        <v>4041</v>
      </c>
      <c r="E5039" s="3" t="s">
        <v>5189</v>
      </c>
      <c r="F5039" s="3" t="s">
        <v>4272</v>
      </c>
      <c r="G5039" s="3" t="s">
        <v>4273</v>
      </c>
      <c r="H5039" s="3" t="s">
        <v>5360</v>
      </c>
      <c r="I5039" s="4">
        <v>10.72</v>
      </c>
    </row>
    <row r="5040" spans="1:9" x14ac:dyDescent="0.2">
      <c r="A5040" s="2">
        <v>467501</v>
      </c>
      <c r="B5040" s="3" t="s">
        <v>19</v>
      </c>
      <c r="C5040" s="3" t="s">
        <v>20</v>
      </c>
      <c r="D5040" s="3" t="s">
        <v>4041</v>
      </c>
      <c r="E5040" s="3" t="s">
        <v>5189</v>
      </c>
      <c r="F5040" s="3" t="s">
        <v>4272</v>
      </c>
      <c r="G5040" s="3" t="s">
        <v>4273</v>
      </c>
      <c r="H5040" s="3" t="s">
        <v>5361</v>
      </c>
      <c r="I5040" s="4">
        <v>8.86</v>
      </c>
    </row>
    <row r="5041" spans="1:9" x14ac:dyDescent="0.2">
      <c r="A5041" s="2">
        <v>544249</v>
      </c>
      <c r="B5041" s="3" t="s">
        <v>19</v>
      </c>
      <c r="C5041" s="3" t="s">
        <v>20</v>
      </c>
      <c r="D5041" s="3" t="s">
        <v>4041</v>
      </c>
      <c r="E5041" s="3" t="s">
        <v>5189</v>
      </c>
      <c r="F5041" s="3" t="s">
        <v>4272</v>
      </c>
      <c r="G5041" s="3" t="s">
        <v>4273</v>
      </c>
      <c r="H5041" s="3" t="s">
        <v>5362</v>
      </c>
      <c r="I5041" s="4">
        <v>12.49</v>
      </c>
    </row>
    <row r="5042" spans="1:9" x14ac:dyDescent="0.2">
      <c r="A5042" s="2">
        <v>562599</v>
      </c>
      <c r="B5042" s="3" t="s">
        <v>19</v>
      </c>
      <c r="C5042" s="3" t="s">
        <v>20</v>
      </c>
      <c r="D5042" s="3" t="s">
        <v>4041</v>
      </c>
      <c r="E5042" s="3" t="s">
        <v>5189</v>
      </c>
      <c r="F5042" s="3" t="s">
        <v>4272</v>
      </c>
      <c r="G5042" s="3" t="s">
        <v>4273</v>
      </c>
      <c r="H5042" s="3" t="s">
        <v>5363</v>
      </c>
      <c r="I5042" s="4">
        <v>24.08</v>
      </c>
    </row>
    <row r="5043" spans="1:9" x14ac:dyDescent="0.2">
      <c r="A5043" s="2">
        <v>544248</v>
      </c>
      <c r="B5043" s="3" t="s">
        <v>19</v>
      </c>
      <c r="C5043" s="3" t="s">
        <v>20</v>
      </c>
      <c r="D5043" s="3" t="s">
        <v>4041</v>
      </c>
      <c r="E5043" s="3" t="s">
        <v>5189</v>
      </c>
      <c r="F5043" s="3" t="s">
        <v>4272</v>
      </c>
      <c r="G5043" s="3" t="s">
        <v>4273</v>
      </c>
      <c r="H5043" s="3" t="s">
        <v>5364</v>
      </c>
      <c r="I5043" s="4">
        <v>12.51</v>
      </c>
    </row>
    <row r="5044" spans="1:9" x14ac:dyDescent="0.2">
      <c r="A5044" s="2">
        <v>227371</v>
      </c>
      <c r="B5044" s="3" t="s">
        <v>19</v>
      </c>
      <c r="C5044" s="3" t="s">
        <v>20</v>
      </c>
      <c r="D5044" s="3" t="s">
        <v>4041</v>
      </c>
      <c r="E5044" s="3" t="s">
        <v>5189</v>
      </c>
      <c r="F5044" s="3" t="s">
        <v>4272</v>
      </c>
      <c r="G5044" s="3" t="s">
        <v>4273</v>
      </c>
      <c r="H5044" s="3" t="s">
        <v>5365</v>
      </c>
      <c r="I5044" s="4">
        <v>2.27</v>
      </c>
    </row>
    <row r="5045" spans="1:9" x14ac:dyDescent="0.2">
      <c r="A5045" s="2">
        <v>230018</v>
      </c>
      <c r="B5045" s="3" t="s">
        <v>19</v>
      </c>
      <c r="C5045" s="3" t="s">
        <v>20</v>
      </c>
      <c r="D5045" s="3" t="s">
        <v>4041</v>
      </c>
      <c r="E5045" s="3" t="s">
        <v>5189</v>
      </c>
      <c r="F5045" s="3" t="s">
        <v>4272</v>
      </c>
      <c r="G5045" s="3" t="s">
        <v>4273</v>
      </c>
      <c r="H5045" s="3" t="s">
        <v>5366</v>
      </c>
      <c r="I5045" s="4">
        <v>2.21</v>
      </c>
    </row>
    <row r="5046" spans="1:9" x14ac:dyDescent="0.2">
      <c r="A5046" s="2">
        <v>230019</v>
      </c>
      <c r="B5046" s="3" t="s">
        <v>19</v>
      </c>
      <c r="C5046" s="3" t="s">
        <v>20</v>
      </c>
      <c r="D5046" s="3" t="s">
        <v>4041</v>
      </c>
      <c r="E5046" s="3" t="s">
        <v>5189</v>
      </c>
      <c r="F5046" s="3" t="s">
        <v>4272</v>
      </c>
      <c r="G5046" s="3" t="s">
        <v>4273</v>
      </c>
      <c r="H5046" s="3" t="s">
        <v>5367</v>
      </c>
      <c r="I5046" s="4">
        <v>2.2200000000000002</v>
      </c>
    </row>
    <row r="5047" spans="1:9" x14ac:dyDescent="0.2">
      <c r="A5047" s="2">
        <v>230028</v>
      </c>
      <c r="B5047" s="3" t="s">
        <v>19</v>
      </c>
      <c r="C5047" s="3" t="s">
        <v>20</v>
      </c>
      <c r="D5047" s="3" t="s">
        <v>4041</v>
      </c>
      <c r="E5047" s="3" t="s">
        <v>5189</v>
      </c>
      <c r="F5047" s="3" t="s">
        <v>4272</v>
      </c>
      <c r="G5047" s="3" t="s">
        <v>4273</v>
      </c>
      <c r="H5047" s="3" t="s">
        <v>5368</v>
      </c>
      <c r="I5047" s="4">
        <v>2.27</v>
      </c>
    </row>
    <row r="5048" spans="1:9" x14ac:dyDescent="0.2">
      <c r="A5048" s="2">
        <v>230038</v>
      </c>
      <c r="B5048" s="3" t="s">
        <v>19</v>
      </c>
      <c r="C5048" s="3" t="s">
        <v>20</v>
      </c>
      <c r="D5048" s="3" t="s">
        <v>4041</v>
      </c>
      <c r="E5048" s="3" t="s">
        <v>5189</v>
      </c>
      <c r="F5048" s="3" t="s">
        <v>4272</v>
      </c>
      <c r="G5048" s="3" t="s">
        <v>4273</v>
      </c>
      <c r="H5048" s="3" t="s">
        <v>5369</v>
      </c>
      <c r="I5048" s="4">
        <v>2.27</v>
      </c>
    </row>
    <row r="5049" spans="1:9" x14ac:dyDescent="0.2">
      <c r="A5049" s="2">
        <v>230065</v>
      </c>
      <c r="B5049" s="3" t="s">
        <v>19</v>
      </c>
      <c r="C5049" s="3" t="s">
        <v>20</v>
      </c>
      <c r="D5049" s="3" t="s">
        <v>4041</v>
      </c>
      <c r="E5049" s="3" t="s">
        <v>5189</v>
      </c>
      <c r="F5049" s="3" t="s">
        <v>4272</v>
      </c>
      <c r="G5049" s="3" t="s">
        <v>4273</v>
      </c>
      <c r="H5049" s="3" t="s">
        <v>5370</v>
      </c>
      <c r="I5049" s="4">
        <v>2.27</v>
      </c>
    </row>
    <row r="5050" spans="1:9" x14ac:dyDescent="0.2">
      <c r="A5050" s="2">
        <v>230066</v>
      </c>
      <c r="B5050" s="3" t="s">
        <v>19</v>
      </c>
      <c r="C5050" s="3" t="s">
        <v>20</v>
      </c>
      <c r="D5050" s="3" t="s">
        <v>4041</v>
      </c>
      <c r="E5050" s="3" t="s">
        <v>5189</v>
      </c>
      <c r="F5050" s="3" t="s">
        <v>4272</v>
      </c>
      <c r="G5050" s="3" t="s">
        <v>4273</v>
      </c>
      <c r="H5050" s="3" t="s">
        <v>5371</v>
      </c>
      <c r="I5050" s="4">
        <v>7.75</v>
      </c>
    </row>
    <row r="5051" spans="1:9" x14ac:dyDescent="0.2">
      <c r="A5051" s="2">
        <v>424989</v>
      </c>
      <c r="B5051" s="3" t="s">
        <v>19</v>
      </c>
      <c r="C5051" s="3" t="s">
        <v>20</v>
      </c>
      <c r="D5051" s="3" t="s">
        <v>4041</v>
      </c>
      <c r="E5051" s="3" t="s">
        <v>5189</v>
      </c>
      <c r="F5051" s="3" t="s">
        <v>4272</v>
      </c>
      <c r="G5051" s="3" t="s">
        <v>4904</v>
      </c>
      <c r="H5051" s="3" t="s">
        <v>5372</v>
      </c>
      <c r="I5051" s="4">
        <v>3.34</v>
      </c>
    </row>
    <row r="5052" spans="1:9" x14ac:dyDescent="0.2">
      <c r="A5052" s="2">
        <v>425037</v>
      </c>
      <c r="B5052" s="3" t="s">
        <v>19</v>
      </c>
      <c r="C5052" s="3" t="s">
        <v>20</v>
      </c>
      <c r="D5052" s="3" t="s">
        <v>4041</v>
      </c>
      <c r="E5052" s="3" t="s">
        <v>5189</v>
      </c>
      <c r="F5052" s="3" t="s">
        <v>4272</v>
      </c>
      <c r="G5052" s="3" t="s">
        <v>4904</v>
      </c>
      <c r="H5052" s="3" t="s">
        <v>5373</v>
      </c>
      <c r="I5052" s="4">
        <v>3.34</v>
      </c>
    </row>
    <row r="5053" spans="1:9" x14ac:dyDescent="0.2">
      <c r="A5053" s="2">
        <v>424990</v>
      </c>
      <c r="B5053" s="3" t="s">
        <v>19</v>
      </c>
      <c r="C5053" s="3" t="s">
        <v>20</v>
      </c>
      <c r="D5053" s="3" t="s">
        <v>4041</v>
      </c>
      <c r="E5053" s="3" t="s">
        <v>5189</v>
      </c>
      <c r="F5053" s="3" t="s">
        <v>4272</v>
      </c>
      <c r="G5053" s="3" t="s">
        <v>4904</v>
      </c>
      <c r="H5053" s="3" t="s">
        <v>5374</v>
      </c>
      <c r="I5053" s="4">
        <v>4.33</v>
      </c>
    </row>
    <row r="5054" spans="1:9" x14ac:dyDescent="0.2">
      <c r="A5054" s="2">
        <v>424994</v>
      </c>
      <c r="B5054" s="3" t="s">
        <v>19</v>
      </c>
      <c r="C5054" s="3" t="s">
        <v>20</v>
      </c>
      <c r="D5054" s="3" t="s">
        <v>4041</v>
      </c>
      <c r="E5054" s="3" t="s">
        <v>5189</v>
      </c>
      <c r="F5054" s="3" t="s">
        <v>4272</v>
      </c>
      <c r="G5054" s="3" t="s">
        <v>4904</v>
      </c>
      <c r="H5054" s="3" t="s">
        <v>5375</v>
      </c>
      <c r="I5054" s="4">
        <v>7.24</v>
      </c>
    </row>
    <row r="5055" spans="1:9" x14ac:dyDescent="0.2">
      <c r="A5055" s="2">
        <v>423098</v>
      </c>
      <c r="B5055" s="3" t="s">
        <v>19</v>
      </c>
      <c r="C5055" s="3" t="s">
        <v>20</v>
      </c>
      <c r="D5055" s="3" t="s">
        <v>4041</v>
      </c>
      <c r="E5055" s="3" t="s">
        <v>5189</v>
      </c>
      <c r="F5055" s="3" t="s">
        <v>4272</v>
      </c>
      <c r="G5055" s="3" t="s">
        <v>4904</v>
      </c>
      <c r="H5055" s="3" t="s">
        <v>5376</v>
      </c>
      <c r="I5055" s="4">
        <v>3.1</v>
      </c>
    </row>
    <row r="5056" spans="1:9" x14ac:dyDescent="0.2">
      <c r="A5056" s="2">
        <v>423106</v>
      </c>
      <c r="B5056" s="3" t="s">
        <v>19</v>
      </c>
      <c r="C5056" s="3" t="s">
        <v>20</v>
      </c>
      <c r="D5056" s="3" t="s">
        <v>4041</v>
      </c>
      <c r="E5056" s="3" t="s">
        <v>5189</v>
      </c>
      <c r="F5056" s="3" t="s">
        <v>4272</v>
      </c>
      <c r="G5056" s="3" t="s">
        <v>4904</v>
      </c>
      <c r="H5056" s="3" t="s">
        <v>5377</v>
      </c>
      <c r="I5056" s="4">
        <v>3.1</v>
      </c>
    </row>
    <row r="5057" spans="1:9" x14ac:dyDescent="0.2">
      <c r="A5057" s="2">
        <v>423107</v>
      </c>
      <c r="B5057" s="3" t="s">
        <v>19</v>
      </c>
      <c r="C5057" s="3" t="s">
        <v>20</v>
      </c>
      <c r="D5057" s="3" t="s">
        <v>4041</v>
      </c>
      <c r="E5057" s="3" t="s">
        <v>5189</v>
      </c>
      <c r="F5057" s="3" t="s">
        <v>4272</v>
      </c>
      <c r="G5057" s="3" t="s">
        <v>4904</v>
      </c>
      <c r="H5057" s="3" t="s">
        <v>5378</v>
      </c>
      <c r="I5057" s="4">
        <v>3.1</v>
      </c>
    </row>
    <row r="5058" spans="1:9" x14ac:dyDescent="0.2">
      <c r="A5058" s="2">
        <v>423110</v>
      </c>
      <c r="B5058" s="3" t="s">
        <v>19</v>
      </c>
      <c r="C5058" s="3" t="s">
        <v>20</v>
      </c>
      <c r="D5058" s="3" t="s">
        <v>4041</v>
      </c>
      <c r="E5058" s="3" t="s">
        <v>5189</v>
      </c>
      <c r="F5058" s="3" t="s">
        <v>4272</v>
      </c>
      <c r="G5058" s="3" t="s">
        <v>4904</v>
      </c>
      <c r="H5058" s="3" t="s">
        <v>5379</v>
      </c>
      <c r="I5058" s="4">
        <v>3.1</v>
      </c>
    </row>
    <row r="5059" spans="1:9" x14ac:dyDescent="0.2">
      <c r="A5059" s="2">
        <v>425030</v>
      </c>
      <c r="B5059" s="3" t="s">
        <v>19</v>
      </c>
      <c r="C5059" s="3" t="s">
        <v>20</v>
      </c>
      <c r="D5059" s="3" t="s">
        <v>4041</v>
      </c>
      <c r="E5059" s="3" t="s">
        <v>5189</v>
      </c>
      <c r="F5059" s="3" t="s">
        <v>4272</v>
      </c>
      <c r="G5059" s="3" t="s">
        <v>4904</v>
      </c>
      <c r="H5059" s="3" t="s">
        <v>5380</v>
      </c>
      <c r="I5059" s="4">
        <v>1.72</v>
      </c>
    </row>
    <row r="5060" spans="1:9" x14ac:dyDescent="0.2">
      <c r="A5060" s="2">
        <v>425003</v>
      </c>
      <c r="B5060" s="3" t="s">
        <v>19</v>
      </c>
      <c r="C5060" s="3" t="s">
        <v>20</v>
      </c>
      <c r="D5060" s="3" t="s">
        <v>4041</v>
      </c>
      <c r="E5060" s="3" t="s">
        <v>5189</v>
      </c>
      <c r="F5060" s="3" t="s">
        <v>4272</v>
      </c>
      <c r="G5060" s="3" t="s">
        <v>4904</v>
      </c>
      <c r="H5060" s="3" t="s">
        <v>5381</v>
      </c>
      <c r="I5060" s="4">
        <v>1.72</v>
      </c>
    </row>
    <row r="5061" spans="1:9" x14ac:dyDescent="0.2">
      <c r="A5061" s="2">
        <v>508650</v>
      </c>
      <c r="B5061" s="3" t="s">
        <v>19</v>
      </c>
      <c r="C5061" s="3" t="s">
        <v>20</v>
      </c>
      <c r="D5061" s="3" t="s">
        <v>4041</v>
      </c>
      <c r="E5061" s="3" t="s">
        <v>5189</v>
      </c>
      <c r="F5061" s="3" t="s">
        <v>4272</v>
      </c>
      <c r="G5061" s="3" t="s">
        <v>4291</v>
      </c>
      <c r="H5061" s="3" t="s">
        <v>5382</v>
      </c>
      <c r="I5061" s="4">
        <v>1.73</v>
      </c>
    </row>
    <row r="5062" spans="1:9" x14ac:dyDescent="0.2">
      <c r="A5062" s="2">
        <v>508678</v>
      </c>
      <c r="B5062" s="3" t="s">
        <v>19</v>
      </c>
      <c r="C5062" s="3" t="s">
        <v>20</v>
      </c>
      <c r="D5062" s="3" t="s">
        <v>4041</v>
      </c>
      <c r="E5062" s="3" t="s">
        <v>5189</v>
      </c>
      <c r="F5062" s="3" t="s">
        <v>4272</v>
      </c>
      <c r="G5062" s="3" t="s">
        <v>4291</v>
      </c>
      <c r="H5062" s="3" t="s">
        <v>5383</v>
      </c>
      <c r="I5062" s="4">
        <v>1.74</v>
      </c>
    </row>
    <row r="5063" spans="1:9" x14ac:dyDescent="0.2">
      <c r="A5063" s="2">
        <v>541625</v>
      </c>
      <c r="B5063" s="3" t="s">
        <v>19</v>
      </c>
      <c r="C5063" s="3" t="s">
        <v>20</v>
      </c>
      <c r="D5063" s="3" t="s">
        <v>4041</v>
      </c>
      <c r="E5063" s="3" t="s">
        <v>5189</v>
      </c>
      <c r="F5063" s="3" t="s">
        <v>4272</v>
      </c>
      <c r="G5063" s="3" t="s">
        <v>4291</v>
      </c>
      <c r="H5063" s="3" t="s">
        <v>5384</v>
      </c>
      <c r="I5063" s="4">
        <v>2.08</v>
      </c>
    </row>
    <row r="5064" spans="1:9" x14ac:dyDescent="0.2">
      <c r="A5064" s="2">
        <v>541626</v>
      </c>
      <c r="B5064" s="3" t="s">
        <v>19</v>
      </c>
      <c r="C5064" s="3" t="s">
        <v>20</v>
      </c>
      <c r="D5064" s="3" t="s">
        <v>4041</v>
      </c>
      <c r="E5064" s="3" t="s">
        <v>5189</v>
      </c>
      <c r="F5064" s="3" t="s">
        <v>4272</v>
      </c>
      <c r="G5064" s="3" t="s">
        <v>4291</v>
      </c>
      <c r="H5064" s="3" t="s">
        <v>5385</v>
      </c>
      <c r="I5064" s="4">
        <v>2.0699999999999998</v>
      </c>
    </row>
    <row r="5065" spans="1:9" x14ac:dyDescent="0.2">
      <c r="A5065" s="2">
        <v>541627</v>
      </c>
      <c r="B5065" s="3" t="s">
        <v>19</v>
      </c>
      <c r="C5065" s="3" t="s">
        <v>20</v>
      </c>
      <c r="D5065" s="3" t="s">
        <v>4041</v>
      </c>
      <c r="E5065" s="3" t="s">
        <v>5189</v>
      </c>
      <c r="F5065" s="3" t="s">
        <v>4272</v>
      </c>
      <c r="G5065" s="3" t="s">
        <v>4291</v>
      </c>
      <c r="H5065" s="3" t="s">
        <v>5386</v>
      </c>
      <c r="I5065" s="4">
        <v>3</v>
      </c>
    </row>
    <row r="5066" spans="1:9" x14ac:dyDescent="0.2">
      <c r="A5066" s="2">
        <v>541628</v>
      </c>
      <c r="B5066" s="3" t="s">
        <v>19</v>
      </c>
      <c r="C5066" s="3" t="s">
        <v>20</v>
      </c>
      <c r="D5066" s="3" t="s">
        <v>4041</v>
      </c>
      <c r="E5066" s="3" t="s">
        <v>5189</v>
      </c>
      <c r="F5066" s="3" t="s">
        <v>4272</v>
      </c>
      <c r="G5066" s="3" t="s">
        <v>4291</v>
      </c>
      <c r="H5066" s="3" t="s">
        <v>5387</v>
      </c>
      <c r="I5066" s="4">
        <v>2.96</v>
      </c>
    </row>
    <row r="5067" spans="1:9" x14ac:dyDescent="0.2">
      <c r="A5067" s="2">
        <v>535492</v>
      </c>
      <c r="B5067" s="3" t="s">
        <v>19</v>
      </c>
      <c r="C5067" s="3" t="s">
        <v>20</v>
      </c>
      <c r="D5067" s="3" t="s">
        <v>4041</v>
      </c>
      <c r="E5067" s="3" t="s">
        <v>5189</v>
      </c>
      <c r="F5067" s="3" t="s">
        <v>4272</v>
      </c>
      <c r="G5067" s="3" t="s">
        <v>4291</v>
      </c>
      <c r="H5067" s="3" t="s">
        <v>5388</v>
      </c>
      <c r="I5067" s="4">
        <v>1.2</v>
      </c>
    </row>
    <row r="5068" spans="1:9" x14ac:dyDescent="0.2">
      <c r="A5068" s="2">
        <v>569778</v>
      </c>
      <c r="B5068" s="3" t="s">
        <v>19</v>
      </c>
      <c r="C5068" s="3" t="s">
        <v>20</v>
      </c>
      <c r="D5068" s="3" t="s">
        <v>4041</v>
      </c>
      <c r="E5068" s="3" t="s">
        <v>5189</v>
      </c>
      <c r="F5068" s="3" t="s">
        <v>4272</v>
      </c>
      <c r="G5068" s="3" t="s">
        <v>4291</v>
      </c>
      <c r="H5068" s="3" t="s">
        <v>5389</v>
      </c>
      <c r="I5068" s="4">
        <v>1.22</v>
      </c>
    </row>
    <row r="5069" spans="1:9" x14ac:dyDescent="0.2">
      <c r="A5069" s="2">
        <v>569779</v>
      </c>
      <c r="B5069" s="3" t="s">
        <v>19</v>
      </c>
      <c r="C5069" s="3" t="s">
        <v>20</v>
      </c>
      <c r="D5069" s="3" t="s">
        <v>4041</v>
      </c>
      <c r="E5069" s="3" t="s">
        <v>5189</v>
      </c>
      <c r="F5069" s="3" t="s">
        <v>4272</v>
      </c>
      <c r="G5069" s="3" t="s">
        <v>4291</v>
      </c>
      <c r="H5069" s="3" t="s">
        <v>5390</v>
      </c>
      <c r="I5069" s="4">
        <v>1.22</v>
      </c>
    </row>
    <row r="5070" spans="1:9" x14ac:dyDescent="0.2">
      <c r="A5070" s="2">
        <v>569780</v>
      </c>
      <c r="B5070" s="3" t="s">
        <v>19</v>
      </c>
      <c r="C5070" s="3" t="s">
        <v>20</v>
      </c>
      <c r="D5070" s="3" t="s">
        <v>4041</v>
      </c>
      <c r="E5070" s="3" t="s">
        <v>5189</v>
      </c>
      <c r="F5070" s="3" t="s">
        <v>4272</v>
      </c>
      <c r="G5070" s="3" t="s">
        <v>4291</v>
      </c>
      <c r="H5070" s="3" t="s">
        <v>5391</v>
      </c>
      <c r="I5070" s="4">
        <v>1.22</v>
      </c>
    </row>
    <row r="5071" spans="1:9" x14ac:dyDescent="0.2">
      <c r="A5071" s="2">
        <v>569781</v>
      </c>
      <c r="B5071" s="3" t="s">
        <v>19</v>
      </c>
      <c r="C5071" s="3" t="s">
        <v>20</v>
      </c>
      <c r="D5071" s="3" t="s">
        <v>4041</v>
      </c>
      <c r="E5071" s="3" t="s">
        <v>5189</v>
      </c>
      <c r="F5071" s="3" t="s">
        <v>4272</v>
      </c>
      <c r="G5071" s="3" t="s">
        <v>4291</v>
      </c>
      <c r="H5071" s="3" t="s">
        <v>5392</v>
      </c>
      <c r="I5071" s="4">
        <v>1.22</v>
      </c>
    </row>
    <row r="5072" spans="1:9" x14ac:dyDescent="0.2">
      <c r="A5072" s="2">
        <v>592106</v>
      </c>
      <c r="B5072" s="3" t="s">
        <v>19</v>
      </c>
      <c r="C5072" s="3" t="s">
        <v>20</v>
      </c>
      <c r="D5072" s="3" t="s">
        <v>4041</v>
      </c>
      <c r="E5072" s="3" t="s">
        <v>5189</v>
      </c>
      <c r="F5072" s="3" t="s">
        <v>4272</v>
      </c>
      <c r="G5072" s="3" t="s">
        <v>4291</v>
      </c>
      <c r="H5072" s="3" t="s">
        <v>5393</v>
      </c>
      <c r="I5072" s="4">
        <v>1.42</v>
      </c>
    </row>
    <row r="5073" spans="1:9" x14ac:dyDescent="0.2">
      <c r="A5073" s="2">
        <v>592108</v>
      </c>
      <c r="B5073" s="3" t="s">
        <v>19</v>
      </c>
      <c r="C5073" s="3" t="s">
        <v>20</v>
      </c>
      <c r="D5073" s="3" t="s">
        <v>4041</v>
      </c>
      <c r="E5073" s="3" t="s">
        <v>5189</v>
      </c>
      <c r="F5073" s="3" t="s">
        <v>4272</v>
      </c>
      <c r="G5073" s="3" t="s">
        <v>4291</v>
      </c>
      <c r="H5073" s="3" t="s">
        <v>5394</v>
      </c>
      <c r="I5073" s="4">
        <v>1.42</v>
      </c>
    </row>
    <row r="5074" spans="1:9" x14ac:dyDescent="0.2">
      <c r="A5074" s="2">
        <v>592110</v>
      </c>
      <c r="B5074" s="3" t="s">
        <v>19</v>
      </c>
      <c r="C5074" s="3" t="s">
        <v>20</v>
      </c>
      <c r="D5074" s="3" t="s">
        <v>4041</v>
      </c>
      <c r="E5074" s="3" t="s">
        <v>5189</v>
      </c>
      <c r="F5074" s="3" t="s">
        <v>4272</v>
      </c>
      <c r="G5074" s="3" t="s">
        <v>4291</v>
      </c>
      <c r="H5074" s="3" t="s">
        <v>5395</v>
      </c>
      <c r="I5074" s="4">
        <v>1.42</v>
      </c>
    </row>
    <row r="5075" spans="1:9" x14ac:dyDescent="0.2">
      <c r="A5075" s="2">
        <v>535493</v>
      </c>
      <c r="B5075" s="3" t="s">
        <v>19</v>
      </c>
      <c r="C5075" s="3" t="s">
        <v>20</v>
      </c>
      <c r="D5075" s="3" t="s">
        <v>4041</v>
      </c>
      <c r="E5075" s="3" t="s">
        <v>5189</v>
      </c>
      <c r="F5075" s="3" t="s">
        <v>4272</v>
      </c>
      <c r="G5075" s="3" t="s">
        <v>4291</v>
      </c>
      <c r="H5075" s="3" t="s">
        <v>5396</v>
      </c>
      <c r="I5075" s="4">
        <v>1.43</v>
      </c>
    </row>
    <row r="5076" spans="1:9" x14ac:dyDescent="0.2">
      <c r="A5076" s="2">
        <v>535497</v>
      </c>
      <c r="B5076" s="3" t="s">
        <v>19</v>
      </c>
      <c r="C5076" s="3" t="s">
        <v>20</v>
      </c>
      <c r="D5076" s="3" t="s">
        <v>4041</v>
      </c>
      <c r="E5076" s="3" t="s">
        <v>5189</v>
      </c>
      <c r="F5076" s="3" t="s">
        <v>4272</v>
      </c>
      <c r="G5076" s="3" t="s">
        <v>4291</v>
      </c>
      <c r="H5076" s="3" t="s">
        <v>5397</v>
      </c>
      <c r="I5076" s="4">
        <v>1.43</v>
      </c>
    </row>
    <row r="5077" spans="1:9" x14ac:dyDescent="0.2">
      <c r="A5077" s="2">
        <v>535500</v>
      </c>
      <c r="B5077" s="3" t="s">
        <v>19</v>
      </c>
      <c r="C5077" s="3" t="s">
        <v>20</v>
      </c>
      <c r="D5077" s="3" t="s">
        <v>4041</v>
      </c>
      <c r="E5077" s="3" t="s">
        <v>5189</v>
      </c>
      <c r="F5077" s="3" t="s">
        <v>4272</v>
      </c>
      <c r="G5077" s="3" t="s">
        <v>4291</v>
      </c>
      <c r="H5077" s="3" t="s">
        <v>5398</v>
      </c>
      <c r="I5077" s="4">
        <v>1.43</v>
      </c>
    </row>
    <row r="5078" spans="1:9" x14ac:dyDescent="0.2">
      <c r="A5078" s="2">
        <v>535502</v>
      </c>
      <c r="B5078" s="3" t="s">
        <v>19</v>
      </c>
      <c r="C5078" s="3" t="s">
        <v>20</v>
      </c>
      <c r="D5078" s="3" t="s">
        <v>4041</v>
      </c>
      <c r="E5078" s="3" t="s">
        <v>5189</v>
      </c>
      <c r="F5078" s="3" t="s">
        <v>4272</v>
      </c>
      <c r="G5078" s="3" t="s">
        <v>4291</v>
      </c>
      <c r="H5078" s="3" t="s">
        <v>5399</v>
      </c>
      <c r="I5078" s="4">
        <v>1.43</v>
      </c>
    </row>
    <row r="5079" spans="1:9" x14ac:dyDescent="0.2">
      <c r="A5079" s="2">
        <v>535504</v>
      </c>
      <c r="B5079" s="3" t="s">
        <v>19</v>
      </c>
      <c r="C5079" s="3" t="s">
        <v>20</v>
      </c>
      <c r="D5079" s="3" t="s">
        <v>4041</v>
      </c>
      <c r="E5079" s="3" t="s">
        <v>5189</v>
      </c>
      <c r="F5079" s="3" t="s">
        <v>4272</v>
      </c>
      <c r="G5079" s="3" t="s">
        <v>4291</v>
      </c>
      <c r="H5079" s="3" t="s">
        <v>5400</v>
      </c>
      <c r="I5079" s="4">
        <v>1.43</v>
      </c>
    </row>
    <row r="5080" spans="1:9" x14ac:dyDescent="0.2">
      <c r="A5080" s="2">
        <v>424031</v>
      </c>
      <c r="B5080" s="3" t="s">
        <v>19</v>
      </c>
      <c r="C5080" s="3" t="s">
        <v>20</v>
      </c>
      <c r="D5080" s="3" t="s">
        <v>4041</v>
      </c>
      <c r="E5080" s="3" t="s">
        <v>5189</v>
      </c>
      <c r="F5080" s="3" t="s">
        <v>4272</v>
      </c>
      <c r="G5080" s="3" t="s">
        <v>4291</v>
      </c>
      <c r="H5080" s="3" t="s">
        <v>5401</v>
      </c>
      <c r="I5080" s="4">
        <v>2.0499999999999998</v>
      </c>
    </row>
    <row r="5081" spans="1:9" x14ac:dyDescent="0.2">
      <c r="A5081" s="2">
        <v>424033</v>
      </c>
      <c r="B5081" s="3" t="s">
        <v>19</v>
      </c>
      <c r="C5081" s="3" t="s">
        <v>20</v>
      </c>
      <c r="D5081" s="3" t="s">
        <v>4041</v>
      </c>
      <c r="E5081" s="3" t="s">
        <v>5189</v>
      </c>
      <c r="F5081" s="3" t="s">
        <v>4272</v>
      </c>
      <c r="G5081" s="3" t="s">
        <v>4291</v>
      </c>
      <c r="H5081" s="3" t="s">
        <v>5402</v>
      </c>
      <c r="I5081" s="4">
        <v>2.0499999999999998</v>
      </c>
    </row>
    <row r="5082" spans="1:9" x14ac:dyDescent="0.2">
      <c r="A5082" s="2">
        <v>379630</v>
      </c>
      <c r="B5082" s="3" t="s">
        <v>19</v>
      </c>
      <c r="C5082" s="3" t="s">
        <v>20</v>
      </c>
      <c r="D5082" s="3" t="s">
        <v>4041</v>
      </c>
      <c r="E5082" s="3" t="s">
        <v>5189</v>
      </c>
      <c r="F5082" s="3" t="s">
        <v>4272</v>
      </c>
      <c r="G5082" s="3" t="s">
        <v>4291</v>
      </c>
      <c r="H5082" s="3" t="s">
        <v>5403</v>
      </c>
      <c r="I5082" s="4">
        <v>1.89</v>
      </c>
    </row>
    <row r="5083" spans="1:9" x14ac:dyDescent="0.2">
      <c r="A5083" s="2">
        <v>424039</v>
      </c>
      <c r="B5083" s="3" t="s">
        <v>19</v>
      </c>
      <c r="C5083" s="3" t="s">
        <v>20</v>
      </c>
      <c r="D5083" s="3" t="s">
        <v>4041</v>
      </c>
      <c r="E5083" s="3" t="s">
        <v>5189</v>
      </c>
      <c r="F5083" s="3" t="s">
        <v>4272</v>
      </c>
      <c r="G5083" s="3" t="s">
        <v>4291</v>
      </c>
      <c r="H5083" s="3" t="s">
        <v>5404</v>
      </c>
      <c r="I5083" s="4">
        <v>1.89</v>
      </c>
    </row>
    <row r="5084" spans="1:9" x14ac:dyDescent="0.2">
      <c r="A5084" s="2">
        <v>452383</v>
      </c>
      <c r="B5084" s="3" t="s">
        <v>19</v>
      </c>
      <c r="C5084" s="3" t="s">
        <v>20</v>
      </c>
      <c r="D5084" s="3" t="s">
        <v>4041</v>
      </c>
      <c r="E5084" s="3" t="s">
        <v>5189</v>
      </c>
      <c r="F5084" s="3" t="s">
        <v>4272</v>
      </c>
      <c r="G5084" s="3" t="s">
        <v>4291</v>
      </c>
      <c r="H5084" s="3" t="s">
        <v>5405</v>
      </c>
      <c r="I5084" s="4">
        <v>1.89</v>
      </c>
    </row>
    <row r="5085" spans="1:9" x14ac:dyDescent="0.2">
      <c r="A5085" s="2">
        <v>452390</v>
      </c>
      <c r="B5085" s="3" t="s">
        <v>19</v>
      </c>
      <c r="C5085" s="3" t="s">
        <v>20</v>
      </c>
      <c r="D5085" s="3" t="s">
        <v>4041</v>
      </c>
      <c r="E5085" s="3" t="s">
        <v>5189</v>
      </c>
      <c r="F5085" s="3" t="s">
        <v>4272</v>
      </c>
      <c r="G5085" s="3" t="s">
        <v>4291</v>
      </c>
      <c r="H5085" s="3" t="s">
        <v>5406</v>
      </c>
      <c r="I5085" s="4">
        <v>1.89</v>
      </c>
    </row>
    <row r="5086" spans="1:9" x14ac:dyDescent="0.2">
      <c r="A5086" s="2">
        <v>571114</v>
      </c>
      <c r="B5086" s="3" t="s">
        <v>19</v>
      </c>
      <c r="C5086" s="3" t="s">
        <v>20</v>
      </c>
      <c r="D5086" s="3" t="s">
        <v>4041</v>
      </c>
      <c r="E5086" s="3" t="s">
        <v>5189</v>
      </c>
      <c r="F5086" s="3" t="s">
        <v>4272</v>
      </c>
      <c r="G5086" s="3" t="s">
        <v>4291</v>
      </c>
      <c r="H5086" s="3" t="s">
        <v>5407</v>
      </c>
      <c r="I5086" s="4">
        <v>2.08</v>
      </c>
    </row>
    <row r="5087" spans="1:9" x14ac:dyDescent="0.2">
      <c r="A5087" s="2">
        <v>571116</v>
      </c>
      <c r="B5087" s="3" t="s">
        <v>19</v>
      </c>
      <c r="C5087" s="3" t="s">
        <v>20</v>
      </c>
      <c r="D5087" s="3" t="s">
        <v>4041</v>
      </c>
      <c r="E5087" s="3" t="s">
        <v>5189</v>
      </c>
      <c r="F5087" s="3" t="s">
        <v>4272</v>
      </c>
      <c r="G5087" s="3" t="s">
        <v>4291</v>
      </c>
      <c r="H5087" s="3" t="s">
        <v>5408</v>
      </c>
      <c r="I5087" s="4">
        <v>2.08</v>
      </c>
    </row>
    <row r="5088" spans="1:9" x14ac:dyDescent="0.2">
      <c r="A5088" s="2">
        <v>571117</v>
      </c>
      <c r="B5088" s="3" t="s">
        <v>19</v>
      </c>
      <c r="C5088" s="3" t="s">
        <v>20</v>
      </c>
      <c r="D5088" s="3" t="s">
        <v>4041</v>
      </c>
      <c r="E5088" s="3" t="s">
        <v>5189</v>
      </c>
      <c r="F5088" s="3" t="s">
        <v>4272</v>
      </c>
      <c r="G5088" s="3" t="s">
        <v>4291</v>
      </c>
      <c r="H5088" s="3" t="s">
        <v>5409</v>
      </c>
      <c r="I5088" s="4">
        <v>2.08</v>
      </c>
    </row>
    <row r="5089" spans="1:9" x14ac:dyDescent="0.2">
      <c r="A5089" s="2">
        <v>529706</v>
      </c>
      <c r="B5089" s="3" t="s">
        <v>19</v>
      </c>
      <c r="C5089" s="3" t="s">
        <v>20</v>
      </c>
      <c r="D5089" s="3" t="s">
        <v>4041</v>
      </c>
      <c r="E5089" s="3" t="s">
        <v>5189</v>
      </c>
      <c r="F5089" s="3" t="s">
        <v>4272</v>
      </c>
      <c r="G5089" s="3" t="s">
        <v>5410</v>
      </c>
      <c r="H5089" s="3" t="s">
        <v>5411</v>
      </c>
      <c r="I5089" s="4">
        <v>6.01</v>
      </c>
    </row>
    <row r="5090" spans="1:9" x14ac:dyDescent="0.2">
      <c r="A5090" s="2">
        <v>529708</v>
      </c>
      <c r="B5090" s="3" t="s">
        <v>19</v>
      </c>
      <c r="C5090" s="3" t="s">
        <v>20</v>
      </c>
      <c r="D5090" s="3" t="s">
        <v>4041</v>
      </c>
      <c r="E5090" s="3" t="s">
        <v>5189</v>
      </c>
      <c r="F5090" s="3" t="s">
        <v>4272</v>
      </c>
      <c r="G5090" s="3" t="s">
        <v>5410</v>
      </c>
      <c r="H5090" s="3" t="s">
        <v>5412</v>
      </c>
      <c r="I5090" s="4">
        <v>6.01</v>
      </c>
    </row>
    <row r="5091" spans="1:9" x14ac:dyDescent="0.2">
      <c r="A5091" s="2">
        <v>539586</v>
      </c>
      <c r="B5091" s="3" t="s">
        <v>19</v>
      </c>
      <c r="C5091" s="3" t="s">
        <v>20</v>
      </c>
      <c r="D5091" s="3" t="s">
        <v>4041</v>
      </c>
      <c r="E5091" s="3" t="s">
        <v>5189</v>
      </c>
      <c r="F5091" s="3" t="s">
        <v>4272</v>
      </c>
      <c r="G5091" s="3" t="s">
        <v>3895</v>
      </c>
      <c r="H5091" s="3" t="s">
        <v>5413</v>
      </c>
      <c r="I5091" s="4">
        <v>0.01</v>
      </c>
    </row>
    <row r="5092" spans="1:9" x14ac:dyDescent="0.2">
      <c r="A5092" s="2">
        <v>480632</v>
      </c>
      <c r="B5092" s="3" t="s">
        <v>19</v>
      </c>
      <c r="C5092" s="3" t="s">
        <v>20</v>
      </c>
      <c r="D5092" s="3" t="s">
        <v>4041</v>
      </c>
      <c r="E5092" s="3" t="s">
        <v>5189</v>
      </c>
      <c r="F5092" s="3" t="s">
        <v>4272</v>
      </c>
      <c r="G5092" s="3" t="s">
        <v>5414</v>
      </c>
      <c r="H5092" s="3" t="s">
        <v>5415</v>
      </c>
      <c r="I5092" s="4">
        <v>6.44</v>
      </c>
    </row>
    <row r="5093" spans="1:9" x14ac:dyDescent="0.2">
      <c r="A5093" s="2">
        <v>529716</v>
      </c>
      <c r="B5093" s="3" t="s">
        <v>19</v>
      </c>
      <c r="C5093" s="3" t="s">
        <v>20</v>
      </c>
      <c r="D5093" s="3" t="s">
        <v>4041</v>
      </c>
      <c r="E5093" s="3" t="s">
        <v>5189</v>
      </c>
      <c r="F5093" s="3" t="s">
        <v>4272</v>
      </c>
      <c r="G5093" s="3" t="s">
        <v>5416</v>
      </c>
      <c r="H5093" s="3" t="s">
        <v>5417</v>
      </c>
      <c r="I5093" s="4">
        <v>5.5</v>
      </c>
    </row>
    <row r="5094" spans="1:9" x14ac:dyDescent="0.2">
      <c r="A5094" s="2">
        <v>500053</v>
      </c>
      <c r="B5094" s="3" t="s">
        <v>19</v>
      </c>
      <c r="C5094" s="3" t="s">
        <v>20</v>
      </c>
      <c r="D5094" s="3" t="s">
        <v>4041</v>
      </c>
      <c r="E5094" s="3" t="s">
        <v>5189</v>
      </c>
      <c r="F5094" s="3" t="s">
        <v>4272</v>
      </c>
      <c r="G5094" s="3" t="s">
        <v>5416</v>
      </c>
      <c r="H5094" s="3" t="s">
        <v>5418</v>
      </c>
      <c r="I5094" s="4">
        <v>5.14</v>
      </c>
    </row>
    <row r="5095" spans="1:9" x14ac:dyDescent="0.2">
      <c r="A5095" s="2">
        <v>500055</v>
      </c>
      <c r="B5095" s="3" t="s">
        <v>19</v>
      </c>
      <c r="C5095" s="3" t="s">
        <v>20</v>
      </c>
      <c r="D5095" s="3" t="s">
        <v>4041</v>
      </c>
      <c r="E5095" s="3" t="s">
        <v>5189</v>
      </c>
      <c r="F5095" s="3" t="s">
        <v>4272</v>
      </c>
      <c r="G5095" s="3" t="s">
        <v>5416</v>
      </c>
      <c r="H5095" s="3" t="s">
        <v>5419</v>
      </c>
      <c r="I5095" s="4">
        <v>5.14</v>
      </c>
    </row>
    <row r="5096" spans="1:9" x14ac:dyDescent="0.2">
      <c r="A5096" s="2">
        <v>465136</v>
      </c>
      <c r="B5096" s="3" t="s">
        <v>19</v>
      </c>
      <c r="C5096" s="3" t="s">
        <v>20</v>
      </c>
      <c r="D5096" s="3" t="s">
        <v>4041</v>
      </c>
      <c r="E5096" s="3" t="s">
        <v>5189</v>
      </c>
      <c r="F5096" s="3" t="s">
        <v>4272</v>
      </c>
      <c r="G5096" s="3" t="s">
        <v>5416</v>
      </c>
      <c r="H5096" s="3" t="s">
        <v>5420</v>
      </c>
      <c r="I5096" s="4">
        <v>6.1</v>
      </c>
    </row>
    <row r="5097" spans="1:9" x14ac:dyDescent="0.2">
      <c r="A5097" s="2">
        <v>529715</v>
      </c>
      <c r="B5097" s="3" t="s">
        <v>19</v>
      </c>
      <c r="C5097" s="3" t="s">
        <v>20</v>
      </c>
      <c r="D5097" s="3" t="s">
        <v>4041</v>
      </c>
      <c r="E5097" s="3" t="s">
        <v>5189</v>
      </c>
      <c r="F5097" s="3" t="s">
        <v>4272</v>
      </c>
      <c r="G5097" s="3" t="s">
        <v>5416</v>
      </c>
      <c r="H5097" s="3" t="s">
        <v>5421</v>
      </c>
      <c r="I5097" s="4">
        <v>5.87</v>
      </c>
    </row>
    <row r="5098" spans="1:9" x14ac:dyDescent="0.2">
      <c r="A5098" s="2">
        <v>439644</v>
      </c>
      <c r="B5098" s="3" t="s">
        <v>19</v>
      </c>
      <c r="C5098" s="3" t="s">
        <v>20</v>
      </c>
      <c r="D5098" s="3" t="s">
        <v>4041</v>
      </c>
      <c r="E5098" s="3" t="s">
        <v>5189</v>
      </c>
      <c r="F5098" s="3" t="s">
        <v>4272</v>
      </c>
      <c r="G5098" s="3" t="s">
        <v>5422</v>
      </c>
      <c r="H5098" s="3" t="s">
        <v>5423</v>
      </c>
      <c r="I5098" s="4">
        <v>2.86</v>
      </c>
    </row>
    <row r="5099" spans="1:9" x14ac:dyDescent="0.2">
      <c r="A5099" s="2">
        <v>395770</v>
      </c>
      <c r="B5099" s="3" t="s">
        <v>19</v>
      </c>
      <c r="C5099" s="3" t="s">
        <v>20</v>
      </c>
      <c r="D5099" s="3" t="s">
        <v>4041</v>
      </c>
      <c r="E5099" s="3" t="s">
        <v>5189</v>
      </c>
      <c r="F5099" s="3" t="s">
        <v>4272</v>
      </c>
      <c r="G5099" s="3" t="s">
        <v>5422</v>
      </c>
      <c r="H5099" s="3" t="s">
        <v>5424</v>
      </c>
      <c r="I5099" s="4">
        <v>1.56</v>
      </c>
    </row>
    <row r="5100" spans="1:9" x14ac:dyDescent="0.2">
      <c r="A5100" s="2">
        <v>439598</v>
      </c>
      <c r="B5100" s="3" t="s">
        <v>19</v>
      </c>
      <c r="C5100" s="3" t="s">
        <v>20</v>
      </c>
      <c r="D5100" s="3" t="s">
        <v>4041</v>
      </c>
      <c r="E5100" s="3" t="s">
        <v>5189</v>
      </c>
      <c r="F5100" s="3" t="s">
        <v>4272</v>
      </c>
      <c r="G5100" s="3" t="s">
        <v>5422</v>
      </c>
      <c r="H5100" s="3" t="s">
        <v>5425</v>
      </c>
      <c r="I5100" s="4">
        <v>1.56</v>
      </c>
    </row>
    <row r="5101" spans="1:9" x14ac:dyDescent="0.2">
      <c r="A5101" s="2">
        <v>420068</v>
      </c>
      <c r="B5101" s="3" t="s">
        <v>19</v>
      </c>
      <c r="C5101" s="3" t="s">
        <v>20</v>
      </c>
      <c r="D5101" s="3" t="s">
        <v>4041</v>
      </c>
      <c r="E5101" s="3" t="s">
        <v>5189</v>
      </c>
      <c r="F5101" s="3" t="s">
        <v>4272</v>
      </c>
      <c r="G5101" s="3" t="s">
        <v>5422</v>
      </c>
      <c r="H5101" s="3" t="s">
        <v>5426</v>
      </c>
      <c r="I5101" s="4">
        <v>3.82</v>
      </c>
    </row>
    <row r="5102" spans="1:9" x14ac:dyDescent="0.2">
      <c r="A5102" s="2">
        <v>551297</v>
      </c>
      <c r="B5102" s="3" t="s">
        <v>19</v>
      </c>
      <c r="C5102" s="3" t="s">
        <v>20</v>
      </c>
      <c r="D5102" s="3" t="s">
        <v>4041</v>
      </c>
      <c r="E5102" s="3" t="s">
        <v>5189</v>
      </c>
      <c r="F5102" s="3" t="s">
        <v>4272</v>
      </c>
      <c r="G5102" s="3" t="s">
        <v>5422</v>
      </c>
      <c r="H5102" s="3" t="s">
        <v>5427</v>
      </c>
      <c r="I5102" s="4">
        <v>5.82</v>
      </c>
    </row>
    <row r="5103" spans="1:9" x14ac:dyDescent="0.2">
      <c r="A5103" s="2">
        <v>439602</v>
      </c>
      <c r="B5103" s="3" t="s">
        <v>19</v>
      </c>
      <c r="C5103" s="3" t="s">
        <v>20</v>
      </c>
      <c r="D5103" s="3" t="s">
        <v>4041</v>
      </c>
      <c r="E5103" s="3" t="s">
        <v>5189</v>
      </c>
      <c r="F5103" s="3" t="s">
        <v>4272</v>
      </c>
      <c r="G5103" s="3" t="s">
        <v>5422</v>
      </c>
      <c r="H5103" s="3" t="s">
        <v>5428</v>
      </c>
      <c r="I5103" s="4">
        <v>1.18</v>
      </c>
    </row>
    <row r="5104" spans="1:9" x14ac:dyDescent="0.2">
      <c r="A5104" s="2">
        <v>439607</v>
      </c>
      <c r="B5104" s="3" t="s">
        <v>19</v>
      </c>
      <c r="C5104" s="3" t="s">
        <v>20</v>
      </c>
      <c r="D5104" s="3" t="s">
        <v>4041</v>
      </c>
      <c r="E5104" s="3" t="s">
        <v>5189</v>
      </c>
      <c r="F5104" s="3" t="s">
        <v>4272</v>
      </c>
      <c r="G5104" s="3" t="s">
        <v>5422</v>
      </c>
      <c r="H5104" s="3" t="s">
        <v>5429</v>
      </c>
      <c r="I5104" s="4">
        <v>1.64</v>
      </c>
    </row>
    <row r="5105" spans="1:9" x14ac:dyDescent="0.2">
      <c r="A5105" s="2">
        <v>439614</v>
      </c>
      <c r="B5105" s="3" t="s">
        <v>19</v>
      </c>
      <c r="C5105" s="3" t="s">
        <v>20</v>
      </c>
      <c r="D5105" s="3" t="s">
        <v>4041</v>
      </c>
      <c r="E5105" s="3" t="s">
        <v>5189</v>
      </c>
      <c r="F5105" s="3" t="s">
        <v>4272</v>
      </c>
      <c r="G5105" s="3" t="s">
        <v>5422</v>
      </c>
      <c r="H5105" s="3" t="s">
        <v>5430</v>
      </c>
      <c r="I5105" s="4">
        <v>1.54</v>
      </c>
    </row>
    <row r="5106" spans="1:9" x14ac:dyDescent="0.2">
      <c r="A5106" s="2">
        <v>439619</v>
      </c>
      <c r="B5106" s="3" t="s">
        <v>19</v>
      </c>
      <c r="C5106" s="3" t="s">
        <v>20</v>
      </c>
      <c r="D5106" s="3" t="s">
        <v>4041</v>
      </c>
      <c r="E5106" s="3" t="s">
        <v>5189</v>
      </c>
      <c r="F5106" s="3" t="s">
        <v>4272</v>
      </c>
      <c r="G5106" s="3" t="s">
        <v>5422</v>
      </c>
      <c r="H5106" s="3" t="s">
        <v>5431</v>
      </c>
      <c r="I5106" s="4">
        <v>1.53</v>
      </c>
    </row>
    <row r="5107" spans="1:9" x14ac:dyDescent="0.2">
      <c r="A5107" s="2">
        <v>395771</v>
      </c>
      <c r="B5107" s="3" t="s">
        <v>19</v>
      </c>
      <c r="C5107" s="3" t="s">
        <v>20</v>
      </c>
      <c r="D5107" s="3" t="s">
        <v>4041</v>
      </c>
      <c r="E5107" s="3" t="s">
        <v>5189</v>
      </c>
      <c r="F5107" s="3" t="s">
        <v>4272</v>
      </c>
      <c r="G5107" s="3" t="s">
        <v>5422</v>
      </c>
      <c r="H5107" s="3" t="s">
        <v>5432</v>
      </c>
      <c r="I5107" s="4">
        <v>1.79</v>
      </c>
    </row>
    <row r="5108" spans="1:9" x14ac:dyDescent="0.2">
      <c r="A5108" s="2">
        <v>450852</v>
      </c>
      <c r="B5108" s="3" t="s">
        <v>19</v>
      </c>
      <c r="C5108" s="3" t="s">
        <v>20</v>
      </c>
      <c r="D5108" s="3" t="s">
        <v>4041</v>
      </c>
      <c r="E5108" s="3" t="s">
        <v>5189</v>
      </c>
      <c r="F5108" s="3" t="s">
        <v>4272</v>
      </c>
      <c r="G5108" s="3" t="s">
        <v>5433</v>
      </c>
      <c r="H5108" s="3" t="s">
        <v>5434</v>
      </c>
      <c r="I5108" s="4">
        <v>2.64</v>
      </c>
    </row>
    <row r="5109" spans="1:9" x14ac:dyDescent="0.2">
      <c r="A5109" s="2">
        <v>538217</v>
      </c>
      <c r="B5109" s="3" t="s">
        <v>19</v>
      </c>
      <c r="C5109" s="3" t="s">
        <v>20</v>
      </c>
      <c r="D5109" s="3" t="s">
        <v>4041</v>
      </c>
      <c r="E5109" s="3" t="s">
        <v>5189</v>
      </c>
      <c r="F5109" s="3" t="s">
        <v>4272</v>
      </c>
      <c r="G5109" s="3" t="s">
        <v>5433</v>
      </c>
      <c r="H5109" s="3" t="s">
        <v>5435</v>
      </c>
      <c r="I5109" s="4">
        <v>2.65</v>
      </c>
    </row>
    <row r="5110" spans="1:9" x14ac:dyDescent="0.2">
      <c r="A5110" s="2">
        <v>450845</v>
      </c>
      <c r="B5110" s="3" t="s">
        <v>19</v>
      </c>
      <c r="C5110" s="3" t="s">
        <v>20</v>
      </c>
      <c r="D5110" s="3" t="s">
        <v>4041</v>
      </c>
      <c r="E5110" s="3" t="s">
        <v>5189</v>
      </c>
      <c r="F5110" s="3" t="s">
        <v>4272</v>
      </c>
      <c r="G5110" s="3" t="s">
        <v>5433</v>
      </c>
      <c r="H5110" s="3" t="s">
        <v>5436</v>
      </c>
      <c r="I5110" s="4">
        <v>3.43</v>
      </c>
    </row>
    <row r="5111" spans="1:9" x14ac:dyDescent="0.2">
      <c r="A5111" s="2">
        <v>450867</v>
      </c>
      <c r="B5111" s="3" t="s">
        <v>19</v>
      </c>
      <c r="C5111" s="3" t="s">
        <v>20</v>
      </c>
      <c r="D5111" s="3" t="s">
        <v>4041</v>
      </c>
      <c r="E5111" s="3" t="s">
        <v>5189</v>
      </c>
      <c r="F5111" s="3" t="s">
        <v>4272</v>
      </c>
      <c r="G5111" s="3" t="s">
        <v>5433</v>
      </c>
      <c r="H5111" s="3" t="s">
        <v>5437</v>
      </c>
      <c r="I5111" s="4">
        <v>2.81</v>
      </c>
    </row>
    <row r="5112" spans="1:9" x14ac:dyDescent="0.2">
      <c r="A5112" s="2">
        <v>450868</v>
      </c>
      <c r="B5112" s="3" t="s">
        <v>19</v>
      </c>
      <c r="C5112" s="3" t="s">
        <v>20</v>
      </c>
      <c r="D5112" s="3" t="s">
        <v>4041</v>
      </c>
      <c r="E5112" s="3" t="s">
        <v>5189</v>
      </c>
      <c r="F5112" s="3" t="s">
        <v>4272</v>
      </c>
      <c r="G5112" s="3" t="s">
        <v>5433</v>
      </c>
      <c r="H5112" s="3" t="s">
        <v>5438</v>
      </c>
      <c r="I5112" s="4">
        <v>2.81</v>
      </c>
    </row>
    <row r="5113" spans="1:9" x14ac:dyDescent="0.2">
      <c r="A5113" s="2">
        <v>538220</v>
      </c>
      <c r="B5113" s="3" t="s">
        <v>19</v>
      </c>
      <c r="C5113" s="3" t="s">
        <v>20</v>
      </c>
      <c r="D5113" s="3" t="s">
        <v>4041</v>
      </c>
      <c r="E5113" s="3" t="s">
        <v>5189</v>
      </c>
      <c r="F5113" s="3" t="s">
        <v>4272</v>
      </c>
      <c r="G5113" s="3" t="s">
        <v>5433</v>
      </c>
      <c r="H5113" s="3" t="s">
        <v>5439</v>
      </c>
      <c r="I5113" s="4">
        <v>3.43</v>
      </c>
    </row>
    <row r="5114" spans="1:9" x14ac:dyDescent="0.2">
      <c r="A5114" s="2">
        <v>387998</v>
      </c>
      <c r="B5114" s="3" t="s">
        <v>19</v>
      </c>
      <c r="C5114" s="3" t="s">
        <v>20</v>
      </c>
      <c r="D5114" s="3" t="s">
        <v>4041</v>
      </c>
      <c r="E5114" s="3" t="s">
        <v>5189</v>
      </c>
      <c r="F5114" s="3" t="s">
        <v>4272</v>
      </c>
      <c r="G5114" s="3" t="s">
        <v>5433</v>
      </c>
      <c r="H5114" s="3" t="s">
        <v>5440</v>
      </c>
      <c r="I5114" s="4">
        <v>3.36</v>
      </c>
    </row>
    <row r="5115" spans="1:9" x14ac:dyDescent="0.2">
      <c r="A5115" s="2">
        <v>388002</v>
      </c>
      <c r="B5115" s="3" t="s">
        <v>19</v>
      </c>
      <c r="C5115" s="3" t="s">
        <v>20</v>
      </c>
      <c r="D5115" s="3" t="s">
        <v>4041</v>
      </c>
      <c r="E5115" s="3" t="s">
        <v>5189</v>
      </c>
      <c r="F5115" s="3" t="s">
        <v>4272</v>
      </c>
      <c r="G5115" s="3" t="s">
        <v>5433</v>
      </c>
      <c r="H5115" s="3" t="s">
        <v>5441</v>
      </c>
      <c r="I5115" s="4">
        <v>3.36</v>
      </c>
    </row>
    <row r="5116" spans="1:9" x14ac:dyDescent="0.2">
      <c r="A5116" s="2">
        <v>466604</v>
      </c>
      <c r="B5116" s="3" t="s">
        <v>19</v>
      </c>
      <c r="C5116" s="3" t="s">
        <v>20</v>
      </c>
      <c r="D5116" s="3" t="s">
        <v>4041</v>
      </c>
      <c r="E5116" s="3" t="s">
        <v>5189</v>
      </c>
      <c r="F5116" s="3" t="s">
        <v>4272</v>
      </c>
      <c r="G5116" s="3" t="s">
        <v>5433</v>
      </c>
      <c r="H5116" s="3" t="s">
        <v>5442</v>
      </c>
      <c r="I5116" s="4">
        <v>5.78</v>
      </c>
    </row>
    <row r="5117" spans="1:9" x14ac:dyDescent="0.2">
      <c r="A5117" s="2">
        <v>466608</v>
      </c>
      <c r="B5117" s="3" t="s">
        <v>19</v>
      </c>
      <c r="C5117" s="3" t="s">
        <v>20</v>
      </c>
      <c r="D5117" s="3" t="s">
        <v>4041</v>
      </c>
      <c r="E5117" s="3" t="s">
        <v>5189</v>
      </c>
      <c r="F5117" s="3" t="s">
        <v>4272</v>
      </c>
      <c r="G5117" s="3" t="s">
        <v>5433</v>
      </c>
      <c r="H5117" s="3" t="s">
        <v>5443</v>
      </c>
      <c r="I5117" s="4">
        <v>5.9</v>
      </c>
    </row>
    <row r="5118" spans="1:9" x14ac:dyDescent="0.2">
      <c r="A5118" s="2">
        <v>466611</v>
      </c>
      <c r="B5118" s="3" t="s">
        <v>19</v>
      </c>
      <c r="C5118" s="3" t="s">
        <v>20</v>
      </c>
      <c r="D5118" s="3" t="s">
        <v>4041</v>
      </c>
      <c r="E5118" s="3" t="s">
        <v>5189</v>
      </c>
      <c r="F5118" s="3" t="s">
        <v>4272</v>
      </c>
      <c r="G5118" s="3" t="s">
        <v>5433</v>
      </c>
      <c r="H5118" s="3" t="s">
        <v>5444</v>
      </c>
      <c r="I5118" s="4">
        <v>16.11</v>
      </c>
    </row>
    <row r="5119" spans="1:9" x14ac:dyDescent="0.2">
      <c r="A5119" s="2">
        <v>521015</v>
      </c>
      <c r="B5119" s="3" t="s">
        <v>19</v>
      </c>
      <c r="C5119" s="3" t="s">
        <v>20</v>
      </c>
      <c r="D5119" s="3" t="s">
        <v>4041</v>
      </c>
      <c r="E5119" s="3" t="s">
        <v>5189</v>
      </c>
      <c r="F5119" s="3" t="s">
        <v>4272</v>
      </c>
      <c r="G5119" s="3" t="s">
        <v>5433</v>
      </c>
      <c r="H5119" s="3" t="s">
        <v>5445</v>
      </c>
      <c r="I5119" s="4">
        <v>2.64</v>
      </c>
    </row>
    <row r="5120" spans="1:9" x14ac:dyDescent="0.2">
      <c r="A5120" s="2">
        <v>450847</v>
      </c>
      <c r="B5120" s="3" t="s">
        <v>19</v>
      </c>
      <c r="C5120" s="3" t="s">
        <v>20</v>
      </c>
      <c r="D5120" s="3" t="s">
        <v>4041</v>
      </c>
      <c r="E5120" s="3" t="s">
        <v>5189</v>
      </c>
      <c r="F5120" s="3" t="s">
        <v>4272</v>
      </c>
      <c r="G5120" s="3" t="s">
        <v>5433</v>
      </c>
      <c r="H5120" s="3" t="s">
        <v>5446</v>
      </c>
      <c r="I5120" s="4">
        <v>3.47</v>
      </c>
    </row>
    <row r="5121" spans="1:9" x14ac:dyDescent="0.2">
      <c r="A5121" s="2">
        <v>450849</v>
      </c>
      <c r="B5121" s="3" t="s">
        <v>19</v>
      </c>
      <c r="C5121" s="3" t="s">
        <v>20</v>
      </c>
      <c r="D5121" s="3" t="s">
        <v>4041</v>
      </c>
      <c r="E5121" s="3" t="s">
        <v>5189</v>
      </c>
      <c r="F5121" s="3" t="s">
        <v>4272</v>
      </c>
      <c r="G5121" s="3" t="s">
        <v>5433</v>
      </c>
      <c r="H5121" s="3" t="s">
        <v>5447</v>
      </c>
      <c r="I5121" s="4">
        <v>3.47</v>
      </c>
    </row>
    <row r="5122" spans="1:9" x14ac:dyDescent="0.2">
      <c r="A5122" s="2">
        <v>450865</v>
      </c>
      <c r="B5122" s="3" t="s">
        <v>19</v>
      </c>
      <c r="C5122" s="3" t="s">
        <v>20</v>
      </c>
      <c r="D5122" s="3" t="s">
        <v>4041</v>
      </c>
      <c r="E5122" s="3" t="s">
        <v>5189</v>
      </c>
      <c r="F5122" s="3" t="s">
        <v>4272</v>
      </c>
      <c r="G5122" s="3" t="s">
        <v>5433</v>
      </c>
      <c r="H5122" s="3" t="s">
        <v>5448</v>
      </c>
      <c r="I5122" s="4">
        <v>3.5</v>
      </c>
    </row>
    <row r="5123" spans="1:9" x14ac:dyDescent="0.2">
      <c r="A5123" s="2">
        <v>451039</v>
      </c>
      <c r="B5123" s="3" t="s">
        <v>19</v>
      </c>
      <c r="C5123" s="3" t="s">
        <v>20</v>
      </c>
      <c r="D5123" s="3" t="s">
        <v>4041</v>
      </c>
      <c r="E5123" s="3" t="s">
        <v>5189</v>
      </c>
      <c r="F5123" s="3" t="s">
        <v>4272</v>
      </c>
      <c r="G5123" s="3" t="s">
        <v>5433</v>
      </c>
      <c r="H5123" s="3" t="s">
        <v>5449</v>
      </c>
      <c r="I5123" s="4">
        <v>3.5</v>
      </c>
    </row>
    <row r="5124" spans="1:9" x14ac:dyDescent="0.2">
      <c r="A5124" s="2">
        <v>483743</v>
      </c>
      <c r="B5124" s="3" t="s">
        <v>19</v>
      </c>
      <c r="C5124" s="3" t="s">
        <v>20</v>
      </c>
      <c r="D5124" s="3" t="s">
        <v>4041</v>
      </c>
      <c r="E5124" s="3" t="s">
        <v>5189</v>
      </c>
      <c r="F5124" s="3" t="s">
        <v>4272</v>
      </c>
      <c r="G5124" s="3" t="s">
        <v>5433</v>
      </c>
      <c r="H5124" s="3" t="s">
        <v>5450</v>
      </c>
      <c r="I5124" s="4">
        <v>3.47</v>
      </c>
    </row>
    <row r="5125" spans="1:9" x14ac:dyDescent="0.2">
      <c r="A5125" s="2">
        <v>483747</v>
      </c>
      <c r="B5125" s="3" t="s">
        <v>19</v>
      </c>
      <c r="C5125" s="3" t="s">
        <v>20</v>
      </c>
      <c r="D5125" s="3" t="s">
        <v>4041</v>
      </c>
      <c r="E5125" s="3" t="s">
        <v>5189</v>
      </c>
      <c r="F5125" s="3" t="s">
        <v>4272</v>
      </c>
      <c r="G5125" s="3" t="s">
        <v>5433</v>
      </c>
      <c r="H5125" s="3" t="s">
        <v>5451</v>
      </c>
      <c r="I5125" s="4">
        <v>3.61</v>
      </c>
    </row>
    <row r="5126" spans="1:9" x14ac:dyDescent="0.2">
      <c r="A5126" s="2">
        <v>453373</v>
      </c>
      <c r="B5126" s="3" t="s">
        <v>19</v>
      </c>
      <c r="C5126" s="3" t="s">
        <v>20</v>
      </c>
      <c r="D5126" s="3" t="s">
        <v>4041</v>
      </c>
      <c r="E5126" s="3" t="s">
        <v>5189</v>
      </c>
      <c r="F5126" s="3" t="s">
        <v>4272</v>
      </c>
      <c r="G5126" s="3" t="s">
        <v>5452</v>
      </c>
      <c r="H5126" s="3" t="s">
        <v>5453</v>
      </c>
      <c r="I5126" s="4">
        <v>4.29</v>
      </c>
    </row>
    <row r="5127" spans="1:9" x14ac:dyDescent="0.2">
      <c r="A5127" s="2">
        <v>459645</v>
      </c>
      <c r="B5127" s="3" t="s">
        <v>19</v>
      </c>
      <c r="C5127" s="3" t="s">
        <v>20</v>
      </c>
      <c r="D5127" s="3" t="s">
        <v>4041</v>
      </c>
      <c r="E5127" s="3" t="s">
        <v>5189</v>
      </c>
      <c r="F5127" s="3" t="s">
        <v>4272</v>
      </c>
      <c r="G5127" s="3" t="s">
        <v>5452</v>
      </c>
      <c r="H5127" s="3" t="s">
        <v>5454</v>
      </c>
      <c r="I5127" s="4">
        <v>4.51</v>
      </c>
    </row>
    <row r="5128" spans="1:9" x14ac:dyDescent="0.2">
      <c r="A5128" s="2">
        <v>461049</v>
      </c>
      <c r="B5128" s="3" t="s">
        <v>19</v>
      </c>
      <c r="C5128" s="3" t="s">
        <v>20</v>
      </c>
      <c r="D5128" s="3" t="s">
        <v>4041</v>
      </c>
      <c r="E5128" s="3" t="s">
        <v>5189</v>
      </c>
      <c r="F5128" s="3" t="s">
        <v>4272</v>
      </c>
      <c r="G5128" s="3" t="s">
        <v>5452</v>
      </c>
      <c r="H5128" s="3" t="s">
        <v>5455</v>
      </c>
      <c r="I5128" s="4">
        <v>3.68</v>
      </c>
    </row>
    <row r="5129" spans="1:9" x14ac:dyDescent="0.2">
      <c r="A5129" s="2">
        <v>461058</v>
      </c>
      <c r="B5129" s="3" t="s">
        <v>19</v>
      </c>
      <c r="C5129" s="3" t="s">
        <v>20</v>
      </c>
      <c r="D5129" s="3" t="s">
        <v>4041</v>
      </c>
      <c r="E5129" s="3" t="s">
        <v>5189</v>
      </c>
      <c r="F5129" s="3" t="s">
        <v>4272</v>
      </c>
      <c r="G5129" s="3" t="s">
        <v>5452</v>
      </c>
      <c r="H5129" s="3" t="s">
        <v>5456</v>
      </c>
      <c r="I5129" s="4">
        <v>3.68</v>
      </c>
    </row>
    <row r="5130" spans="1:9" x14ac:dyDescent="0.2">
      <c r="A5130" s="2">
        <v>541575</v>
      </c>
      <c r="B5130" s="3" t="s">
        <v>19</v>
      </c>
      <c r="C5130" s="3" t="s">
        <v>20</v>
      </c>
      <c r="D5130" s="3" t="s">
        <v>4041</v>
      </c>
      <c r="E5130" s="3" t="s">
        <v>5189</v>
      </c>
      <c r="F5130" s="3" t="s">
        <v>4272</v>
      </c>
      <c r="G5130" s="3" t="s">
        <v>5452</v>
      </c>
      <c r="H5130" s="3" t="s">
        <v>5457</v>
      </c>
      <c r="I5130" s="4">
        <v>4.2</v>
      </c>
    </row>
    <row r="5131" spans="1:9" x14ac:dyDescent="0.2">
      <c r="A5131" s="2">
        <v>583123</v>
      </c>
      <c r="B5131" s="3" t="s">
        <v>19</v>
      </c>
      <c r="C5131" s="3" t="s">
        <v>20</v>
      </c>
      <c r="D5131" s="3" t="s">
        <v>4041</v>
      </c>
      <c r="E5131" s="3" t="s">
        <v>5189</v>
      </c>
      <c r="F5131" s="3" t="s">
        <v>4272</v>
      </c>
      <c r="G5131" s="3" t="s">
        <v>5452</v>
      </c>
      <c r="H5131" s="3" t="s">
        <v>5458</v>
      </c>
      <c r="I5131" s="4">
        <v>4.2</v>
      </c>
    </row>
    <row r="5132" spans="1:9" x14ac:dyDescent="0.2">
      <c r="A5132" s="2">
        <v>595460</v>
      </c>
      <c r="B5132" s="3" t="s">
        <v>19</v>
      </c>
      <c r="C5132" s="3" t="s">
        <v>20</v>
      </c>
      <c r="D5132" s="3" t="s">
        <v>4041</v>
      </c>
      <c r="E5132" s="3" t="s">
        <v>5189</v>
      </c>
      <c r="F5132" s="3" t="s">
        <v>4272</v>
      </c>
      <c r="G5132" s="3" t="s">
        <v>5452</v>
      </c>
      <c r="H5132" s="3" t="s">
        <v>5459</v>
      </c>
      <c r="I5132" s="4">
        <v>4.2</v>
      </c>
    </row>
    <row r="5133" spans="1:9" x14ac:dyDescent="0.2">
      <c r="A5133" s="2">
        <v>595465</v>
      </c>
      <c r="B5133" s="3" t="s">
        <v>19</v>
      </c>
      <c r="C5133" s="3" t="s">
        <v>20</v>
      </c>
      <c r="D5133" s="3" t="s">
        <v>4041</v>
      </c>
      <c r="E5133" s="3" t="s">
        <v>5189</v>
      </c>
      <c r="F5133" s="3" t="s">
        <v>4272</v>
      </c>
      <c r="G5133" s="3" t="s">
        <v>5452</v>
      </c>
      <c r="H5133" s="3" t="s">
        <v>5460</v>
      </c>
      <c r="I5133" s="4">
        <v>4.8</v>
      </c>
    </row>
    <row r="5134" spans="1:9" x14ac:dyDescent="0.2">
      <c r="A5134" s="2">
        <v>459855</v>
      </c>
      <c r="B5134" s="3" t="s">
        <v>19</v>
      </c>
      <c r="C5134" s="3" t="s">
        <v>20</v>
      </c>
      <c r="D5134" s="3" t="s">
        <v>4041</v>
      </c>
      <c r="E5134" s="3" t="s">
        <v>5189</v>
      </c>
      <c r="F5134" s="3" t="s">
        <v>4272</v>
      </c>
      <c r="G5134" s="3" t="s">
        <v>5452</v>
      </c>
      <c r="H5134" s="3" t="s">
        <v>5461</v>
      </c>
      <c r="I5134" s="4">
        <v>3.39</v>
      </c>
    </row>
    <row r="5135" spans="1:9" x14ac:dyDescent="0.2">
      <c r="A5135" s="2">
        <v>459859</v>
      </c>
      <c r="B5135" s="3" t="s">
        <v>19</v>
      </c>
      <c r="C5135" s="3" t="s">
        <v>20</v>
      </c>
      <c r="D5135" s="3" t="s">
        <v>4041</v>
      </c>
      <c r="E5135" s="3" t="s">
        <v>5189</v>
      </c>
      <c r="F5135" s="3" t="s">
        <v>4272</v>
      </c>
      <c r="G5135" s="3" t="s">
        <v>5452</v>
      </c>
      <c r="H5135" s="3" t="s">
        <v>5462</v>
      </c>
      <c r="I5135" s="4">
        <v>3.39</v>
      </c>
    </row>
    <row r="5136" spans="1:9" x14ac:dyDescent="0.2">
      <c r="A5136" s="2">
        <v>459824</v>
      </c>
      <c r="B5136" s="3" t="s">
        <v>19</v>
      </c>
      <c r="C5136" s="3" t="s">
        <v>20</v>
      </c>
      <c r="D5136" s="3" t="s">
        <v>4041</v>
      </c>
      <c r="E5136" s="3" t="s">
        <v>5189</v>
      </c>
      <c r="F5136" s="3" t="s">
        <v>4272</v>
      </c>
      <c r="G5136" s="3" t="s">
        <v>5452</v>
      </c>
      <c r="H5136" s="3" t="s">
        <v>5463</v>
      </c>
      <c r="I5136" s="4">
        <v>3.39</v>
      </c>
    </row>
    <row r="5137" spans="1:9" x14ac:dyDescent="0.2">
      <c r="A5137" s="2">
        <v>506605</v>
      </c>
      <c r="B5137" s="3" t="s">
        <v>19</v>
      </c>
      <c r="C5137" s="3" t="s">
        <v>20</v>
      </c>
      <c r="D5137" s="3" t="s">
        <v>4041</v>
      </c>
      <c r="E5137" s="3" t="s">
        <v>5189</v>
      </c>
      <c r="F5137" s="3" t="s">
        <v>4272</v>
      </c>
      <c r="G5137" s="3" t="s">
        <v>5452</v>
      </c>
      <c r="H5137" s="3" t="s">
        <v>5464</v>
      </c>
      <c r="I5137" s="4">
        <v>1.55</v>
      </c>
    </row>
    <row r="5138" spans="1:9" x14ac:dyDescent="0.2">
      <c r="A5138" s="2">
        <v>506607</v>
      </c>
      <c r="B5138" s="3" t="s">
        <v>19</v>
      </c>
      <c r="C5138" s="3" t="s">
        <v>20</v>
      </c>
      <c r="D5138" s="3" t="s">
        <v>4041</v>
      </c>
      <c r="E5138" s="3" t="s">
        <v>5189</v>
      </c>
      <c r="F5138" s="3" t="s">
        <v>4272</v>
      </c>
      <c r="G5138" s="3" t="s">
        <v>5452</v>
      </c>
      <c r="H5138" s="3" t="s">
        <v>5465</v>
      </c>
      <c r="I5138" s="4">
        <v>1.55</v>
      </c>
    </row>
    <row r="5139" spans="1:9" x14ac:dyDescent="0.2">
      <c r="A5139" s="2">
        <v>506608</v>
      </c>
      <c r="B5139" s="3" t="s">
        <v>19</v>
      </c>
      <c r="C5139" s="3" t="s">
        <v>20</v>
      </c>
      <c r="D5139" s="3" t="s">
        <v>4041</v>
      </c>
      <c r="E5139" s="3" t="s">
        <v>5189</v>
      </c>
      <c r="F5139" s="3" t="s">
        <v>4272</v>
      </c>
      <c r="G5139" s="3" t="s">
        <v>5452</v>
      </c>
      <c r="H5139" s="3" t="s">
        <v>5466</v>
      </c>
      <c r="I5139" s="4">
        <v>1.55</v>
      </c>
    </row>
    <row r="5140" spans="1:9" x14ac:dyDescent="0.2">
      <c r="A5140" s="2">
        <v>506610</v>
      </c>
      <c r="B5140" s="3" t="s">
        <v>19</v>
      </c>
      <c r="C5140" s="3" t="s">
        <v>20</v>
      </c>
      <c r="D5140" s="3" t="s">
        <v>4041</v>
      </c>
      <c r="E5140" s="3" t="s">
        <v>5189</v>
      </c>
      <c r="F5140" s="3" t="s">
        <v>4272</v>
      </c>
      <c r="G5140" s="3" t="s">
        <v>5452</v>
      </c>
      <c r="H5140" s="3" t="s">
        <v>5467</v>
      </c>
      <c r="I5140" s="4">
        <v>1.55</v>
      </c>
    </row>
    <row r="5141" spans="1:9" x14ac:dyDescent="0.2">
      <c r="A5141" s="2">
        <v>579337</v>
      </c>
      <c r="B5141" s="3" t="s">
        <v>19</v>
      </c>
      <c r="C5141" s="3" t="s">
        <v>20</v>
      </c>
      <c r="D5141" s="3" t="s">
        <v>4041</v>
      </c>
      <c r="E5141" s="3" t="s">
        <v>5189</v>
      </c>
      <c r="F5141" s="3" t="s">
        <v>4272</v>
      </c>
      <c r="G5141" s="3" t="s">
        <v>5452</v>
      </c>
      <c r="H5141" s="3" t="s">
        <v>5468</v>
      </c>
      <c r="I5141" s="4">
        <v>0.67</v>
      </c>
    </row>
    <row r="5142" spans="1:9" x14ac:dyDescent="0.2">
      <c r="A5142" s="2">
        <v>579339</v>
      </c>
      <c r="B5142" s="3" t="s">
        <v>19</v>
      </c>
      <c r="C5142" s="3" t="s">
        <v>20</v>
      </c>
      <c r="D5142" s="3" t="s">
        <v>4041</v>
      </c>
      <c r="E5142" s="3" t="s">
        <v>5189</v>
      </c>
      <c r="F5142" s="3" t="s">
        <v>4272</v>
      </c>
      <c r="G5142" s="3" t="s">
        <v>5452</v>
      </c>
      <c r="H5142" s="3" t="s">
        <v>5469</v>
      </c>
      <c r="I5142" s="4">
        <v>0.67</v>
      </c>
    </row>
    <row r="5143" spans="1:9" x14ac:dyDescent="0.2">
      <c r="A5143" s="2">
        <v>410929</v>
      </c>
      <c r="B5143" s="3" t="s">
        <v>19</v>
      </c>
      <c r="C5143" s="3" t="s">
        <v>20</v>
      </c>
      <c r="D5143" s="3" t="s">
        <v>4041</v>
      </c>
      <c r="E5143" s="3" t="s">
        <v>5189</v>
      </c>
      <c r="F5143" s="3" t="s">
        <v>4272</v>
      </c>
      <c r="G5143" s="3" t="s">
        <v>5452</v>
      </c>
      <c r="H5143" s="3" t="s">
        <v>5470</v>
      </c>
      <c r="I5143" s="4">
        <v>1.8</v>
      </c>
    </row>
    <row r="5144" spans="1:9" x14ac:dyDescent="0.2">
      <c r="A5144" s="2">
        <v>263417</v>
      </c>
      <c r="B5144" s="3" t="s">
        <v>19</v>
      </c>
      <c r="C5144" s="3" t="s">
        <v>20</v>
      </c>
      <c r="D5144" s="3" t="s">
        <v>4041</v>
      </c>
      <c r="E5144" s="3" t="s">
        <v>5189</v>
      </c>
      <c r="F5144" s="3" t="s">
        <v>4272</v>
      </c>
      <c r="G5144" s="3" t="s">
        <v>5452</v>
      </c>
      <c r="H5144" s="3" t="s">
        <v>5471</v>
      </c>
      <c r="I5144" s="4">
        <v>3.76</v>
      </c>
    </row>
    <row r="5145" spans="1:9" x14ac:dyDescent="0.2">
      <c r="A5145" s="2">
        <v>263419</v>
      </c>
      <c r="B5145" s="3" t="s">
        <v>19</v>
      </c>
      <c r="C5145" s="3" t="s">
        <v>20</v>
      </c>
      <c r="D5145" s="3" t="s">
        <v>4041</v>
      </c>
      <c r="E5145" s="3" t="s">
        <v>5189</v>
      </c>
      <c r="F5145" s="3" t="s">
        <v>4272</v>
      </c>
      <c r="G5145" s="3" t="s">
        <v>5452</v>
      </c>
      <c r="H5145" s="3" t="s">
        <v>5472</v>
      </c>
      <c r="I5145" s="4">
        <v>3.76</v>
      </c>
    </row>
    <row r="5146" spans="1:9" x14ac:dyDescent="0.2">
      <c r="A5146" s="2">
        <v>526685</v>
      </c>
      <c r="B5146" s="3" t="s">
        <v>19</v>
      </c>
      <c r="C5146" s="3" t="s">
        <v>20</v>
      </c>
      <c r="D5146" s="3" t="s">
        <v>4041</v>
      </c>
      <c r="E5146" s="3" t="s">
        <v>5189</v>
      </c>
      <c r="F5146" s="3" t="s">
        <v>4272</v>
      </c>
      <c r="G5146" s="3" t="s">
        <v>5452</v>
      </c>
      <c r="H5146" s="3" t="s">
        <v>5473</v>
      </c>
      <c r="I5146" s="4">
        <v>3.58</v>
      </c>
    </row>
    <row r="5147" spans="1:9" x14ac:dyDescent="0.2">
      <c r="A5147" s="2">
        <v>526686</v>
      </c>
      <c r="B5147" s="3" t="s">
        <v>19</v>
      </c>
      <c r="C5147" s="3" t="s">
        <v>20</v>
      </c>
      <c r="D5147" s="3" t="s">
        <v>4041</v>
      </c>
      <c r="E5147" s="3" t="s">
        <v>5189</v>
      </c>
      <c r="F5147" s="3" t="s">
        <v>4272</v>
      </c>
      <c r="G5147" s="3" t="s">
        <v>5452</v>
      </c>
      <c r="H5147" s="3" t="s">
        <v>5474</v>
      </c>
      <c r="I5147" s="4">
        <v>3.58</v>
      </c>
    </row>
    <row r="5148" spans="1:9" x14ac:dyDescent="0.2">
      <c r="A5148" s="2">
        <v>526688</v>
      </c>
      <c r="B5148" s="3" t="s">
        <v>19</v>
      </c>
      <c r="C5148" s="3" t="s">
        <v>20</v>
      </c>
      <c r="D5148" s="3" t="s">
        <v>4041</v>
      </c>
      <c r="E5148" s="3" t="s">
        <v>5189</v>
      </c>
      <c r="F5148" s="3" t="s">
        <v>4272</v>
      </c>
      <c r="G5148" s="3" t="s">
        <v>5452</v>
      </c>
      <c r="H5148" s="3" t="s">
        <v>5475</v>
      </c>
      <c r="I5148" s="4">
        <v>3.58</v>
      </c>
    </row>
    <row r="5149" spans="1:9" x14ac:dyDescent="0.2">
      <c r="A5149" s="2">
        <v>526692</v>
      </c>
      <c r="B5149" s="3" t="s">
        <v>19</v>
      </c>
      <c r="C5149" s="3" t="s">
        <v>20</v>
      </c>
      <c r="D5149" s="3" t="s">
        <v>4041</v>
      </c>
      <c r="E5149" s="3" t="s">
        <v>5189</v>
      </c>
      <c r="F5149" s="3" t="s">
        <v>4272</v>
      </c>
      <c r="G5149" s="3" t="s">
        <v>5452</v>
      </c>
      <c r="H5149" s="3" t="s">
        <v>5476</v>
      </c>
      <c r="I5149" s="4">
        <v>3.58</v>
      </c>
    </row>
    <row r="5150" spans="1:9" x14ac:dyDescent="0.2">
      <c r="A5150" s="2">
        <v>526694</v>
      </c>
      <c r="B5150" s="3" t="s">
        <v>19</v>
      </c>
      <c r="C5150" s="3" t="s">
        <v>20</v>
      </c>
      <c r="D5150" s="3" t="s">
        <v>4041</v>
      </c>
      <c r="E5150" s="3" t="s">
        <v>5189</v>
      </c>
      <c r="F5150" s="3" t="s">
        <v>4272</v>
      </c>
      <c r="G5150" s="3" t="s">
        <v>5452</v>
      </c>
      <c r="H5150" s="3" t="s">
        <v>5477</v>
      </c>
      <c r="I5150" s="4">
        <v>3.58</v>
      </c>
    </row>
    <row r="5151" spans="1:9" x14ac:dyDescent="0.2">
      <c r="A5151" s="2">
        <v>526698</v>
      </c>
      <c r="B5151" s="3" t="s">
        <v>19</v>
      </c>
      <c r="C5151" s="3" t="s">
        <v>20</v>
      </c>
      <c r="D5151" s="3" t="s">
        <v>4041</v>
      </c>
      <c r="E5151" s="3" t="s">
        <v>5189</v>
      </c>
      <c r="F5151" s="3" t="s">
        <v>4272</v>
      </c>
      <c r="G5151" s="3" t="s">
        <v>5452</v>
      </c>
      <c r="H5151" s="3" t="s">
        <v>5478</v>
      </c>
      <c r="I5151" s="4">
        <v>3.58</v>
      </c>
    </row>
    <row r="5152" spans="1:9" x14ac:dyDescent="0.2">
      <c r="A5152" s="2">
        <v>526715</v>
      </c>
      <c r="B5152" s="3" t="s">
        <v>19</v>
      </c>
      <c r="C5152" s="3" t="s">
        <v>20</v>
      </c>
      <c r="D5152" s="3" t="s">
        <v>4041</v>
      </c>
      <c r="E5152" s="3" t="s">
        <v>5189</v>
      </c>
      <c r="F5152" s="3" t="s">
        <v>4272</v>
      </c>
      <c r="G5152" s="3" t="s">
        <v>5452</v>
      </c>
      <c r="H5152" s="3" t="s">
        <v>5479</v>
      </c>
      <c r="I5152" s="4">
        <v>3.58</v>
      </c>
    </row>
    <row r="5153" spans="1:9" x14ac:dyDescent="0.2">
      <c r="A5153" s="2">
        <v>526717</v>
      </c>
      <c r="B5153" s="3" t="s">
        <v>19</v>
      </c>
      <c r="C5153" s="3" t="s">
        <v>20</v>
      </c>
      <c r="D5153" s="3" t="s">
        <v>4041</v>
      </c>
      <c r="E5153" s="3" t="s">
        <v>5189</v>
      </c>
      <c r="F5153" s="3" t="s">
        <v>4272</v>
      </c>
      <c r="G5153" s="3" t="s">
        <v>5452</v>
      </c>
      <c r="H5153" s="3" t="s">
        <v>5480</v>
      </c>
      <c r="I5153" s="4">
        <v>3.58</v>
      </c>
    </row>
    <row r="5154" spans="1:9" x14ac:dyDescent="0.2">
      <c r="A5154" s="2">
        <v>571906</v>
      </c>
      <c r="B5154" s="3" t="s">
        <v>19</v>
      </c>
      <c r="C5154" s="3" t="s">
        <v>20</v>
      </c>
      <c r="D5154" s="3" t="s">
        <v>4041</v>
      </c>
      <c r="E5154" s="3" t="s">
        <v>5189</v>
      </c>
      <c r="F5154" s="3" t="s">
        <v>4272</v>
      </c>
      <c r="G5154" s="3" t="s">
        <v>5452</v>
      </c>
      <c r="H5154" s="3" t="s">
        <v>5481</v>
      </c>
      <c r="I5154" s="4">
        <v>3.58</v>
      </c>
    </row>
    <row r="5155" spans="1:9" x14ac:dyDescent="0.2">
      <c r="A5155" s="2">
        <v>571915</v>
      </c>
      <c r="B5155" s="3" t="s">
        <v>19</v>
      </c>
      <c r="C5155" s="3" t="s">
        <v>20</v>
      </c>
      <c r="D5155" s="3" t="s">
        <v>4041</v>
      </c>
      <c r="E5155" s="3" t="s">
        <v>5189</v>
      </c>
      <c r="F5155" s="3" t="s">
        <v>4272</v>
      </c>
      <c r="G5155" s="3" t="s">
        <v>5452</v>
      </c>
      <c r="H5155" s="3" t="s">
        <v>5482</v>
      </c>
      <c r="I5155" s="4">
        <v>3.58</v>
      </c>
    </row>
    <row r="5156" spans="1:9" x14ac:dyDescent="0.2">
      <c r="A5156" s="2">
        <v>461050</v>
      </c>
      <c r="B5156" s="3" t="s">
        <v>19</v>
      </c>
      <c r="C5156" s="3" t="s">
        <v>20</v>
      </c>
      <c r="D5156" s="3" t="s">
        <v>4041</v>
      </c>
      <c r="E5156" s="3" t="s">
        <v>5189</v>
      </c>
      <c r="F5156" s="3" t="s">
        <v>4272</v>
      </c>
      <c r="G5156" s="3" t="s">
        <v>5452</v>
      </c>
      <c r="H5156" s="3" t="s">
        <v>5483</v>
      </c>
      <c r="I5156" s="4">
        <v>3.68</v>
      </c>
    </row>
    <row r="5157" spans="1:9" x14ac:dyDescent="0.2">
      <c r="A5157" s="2">
        <v>460869</v>
      </c>
      <c r="B5157" s="3" t="s">
        <v>19</v>
      </c>
      <c r="C5157" s="3" t="s">
        <v>20</v>
      </c>
      <c r="D5157" s="3" t="s">
        <v>4041</v>
      </c>
      <c r="E5157" s="3" t="s">
        <v>5189</v>
      </c>
      <c r="F5157" s="3" t="s">
        <v>4272</v>
      </c>
      <c r="G5157" s="3" t="s">
        <v>5452</v>
      </c>
      <c r="H5157" s="3" t="s">
        <v>5484</v>
      </c>
      <c r="I5157" s="4">
        <v>5.28</v>
      </c>
    </row>
    <row r="5158" spans="1:9" x14ac:dyDescent="0.2">
      <c r="A5158" s="2">
        <v>460871</v>
      </c>
      <c r="B5158" s="3" t="s">
        <v>19</v>
      </c>
      <c r="C5158" s="3" t="s">
        <v>20</v>
      </c>
      <c r="D5158" s="3" t="s">
        <v>4041</v>
      </c>
      <c r="E5158" s="3" t="s">
        <v>5189</v>
      </c>
      <c r="F5158" s="3" t="s">
        <v>4272</v>
      </c>
      <c r="G5158" s="3" t="s">
        <v>5452</v>
      </c>
      <c r="H5158" s="3" t="s">
        <v>5485</v>
      </c>
      <c r="I5158" s="4">
        <v>5.28</v>
      </c>
    </row>
    <row r="5159" spans="1:9" x14ac:dyDescent="0.2">
      <c r="A5159" s="2">
        <v>460877</v>
      </c>
      <c r="B5159" s="3" t="s">
        <v>19</v>
      </c>
      <c r="C5159" s="3" t="s">
        <v>20</v>
      </c>
      <c r="D5159" s="3" t="s">
        <v>4041</v>
      </c>
      <c r="E5159" s="3" t="s">
        <v>5189</v>
      </c>
      <c r="F5159" s="3" t="s">
        <v>4272</v>
      </c>
      <c r="G5159" s="3" t="s">
        <v>5452</v>
      </c>
      <c r="H5159" s="3" t="s">
        <v>5486</v>
      </c>
      <c r="I5159" s="4">
        <v>5.26</v>
      </c>
    </row>
    <row r="5160" spans="1:9" x14ac:dyDescent="0.2">
      <c r="A5160" s="2">
        <v>461054</v>
      </c>
      <c r="B5160" s="3" t="s">
        <v>19</v>
      </c>
      <c r="C5160" s="3" t="s">
        <v>20</v>
      </c>
      <c r="D5160" s="3" t="s">
        <v>4041</v>
      </c>
      <c r="E5160" s="3" t="s">
        <v>5189</v>
      </c>
      <c r="F5160" s="3" t="s">
        <v>4272</v>
      </c>
      <c r="G5160" s="3" t="s">
        <v>5452</v>
      </c>
      <c r="H5160" s="3" t="s">
        <v>5487</v>
      </c>
      <c r="I5160" s="4">
        <v>5.24</v>
      </c>
    </row>
    <row r="5161" spans="1:9" x14ac:dyDescent="0.2">
      <c r="A5161" s="2">
        <v>479444</v>
      </c>
      <c r="B5161" s="3" t="s">
        <v>19</v>
      </c>
      <c r="C5161" s="3" t="s">
        <v>20</v>
      </c>
      <c r="D5161" s="3" t="s">
        <v>4041</v>
      </c>
      <c r="E5161" s="3" t="s">
        <v>5189</v>
      </c>
      <c r="F5161" s="3" t="s">
        <v>4272</v>
      </c>
      <c r="G5161" s="3" t="s">
        <v>5452</v>
      </c>
      <c r="H5161" s="3" t="s">
        <v>5488</v>
      </c>
      <c r="I5161" s="4">
        <v>5.27</v>
      </c>
    </row>
    <row r="5162" spans="1:9" x14ac:dyDescent="0.2">
      <c r="A5162" s="2">
        <v>595459</v>
      </c>
      <c r="B5162" s="3" t="s">
        <v>19</v>
      </c>
      <c r="C5162" s="3" t="s">
        <v>20</v>
      </c>
      <c r="D5162" s="3" t="s">
        <v>4041</v>
      </c>
      <c r="E5162" s="3" t="s">
        <v>5189</v>
      </c>
      <c r="F5162" s="3" t="s">
        <v>4272</v>
      </c>
      <c r="G5162" s="3" t="s">
        <v>5452</v>
      </c>
      <c r="H5162" s="3" t="s">
        <v>5489</v>
      </c>
      <c r="I5162" s="4">
        <v>5.6</v>
      </c>
    </row>
    <row r="5163" spans="1:9" x14ac:dyDescent="0.2">
      <c r="A5163" s="2">
        <v>234243</v>
      </c>
      <c r="B5163" s="3" t="s">
        <v>19</v>
      </c>
      <c r="C5163" s="3" t="s">
        <v>20</v>
      </c>
      <c r="D5163" s="3" t="s">
        <v>4041</v>
      </c>
      <c r="E5163" s="3" t="s">
        <v>5189</v>
      </c>
      <c r="F5163" s="3" t="s">
        <v>4272</v>
      </c>
      <c r="G5163" s="3" t="s">
        <v>5452</v>
      </c>
      <c r="H5163" s="3" t="s">
        <v>5490</v>
      </c>
      <c r="I5163" s="4">
        <v>5.26</v>
      </c>
    </row>
    <row r="5164" spans="1:9" x14ac:dyDescent="0.2">
      <c r="A5164" s="2">
        <v>410897</v>
      </c>
      <c r="B5164" s="3" t="s">
        <v>19</v>
      </c>
      <c r="C5164" s="3" t="s">
        <v>20</v>
      </c>
      <c r="D5164" s="3" t="s">
        <v>4041</v>
      </c>
      <c r="E5164" s="3" t="s">
        <v>5189</v>
      </c>
      <c r="F5164" s="3" t="s">
        <v>4272</v>
      </c>
      <c r="G5164" s="3" t="s">
        <v>5452</v>
      </c>
      <c r="H5164" s="3" t="s">
        <v>5491</v>
      </c>
      <c r="I5164" s="4">
        <v>3.76</v>
      </c>
    </row>
    <row r="5165" spans="1:9" x14ac:dyDescent="0.2">
      <c r="A5165" s="2">
        <v>410899</v>
      </c>
      <c r="B5165" s="3" t="s">
        <v>19</v>
      </c>
      <c r="C5165" s="3" t="s">
        <v>20</v>
      </c>
      <c r="D5165" s="3" t="s">
        <v>4041</v>
      </c>
      <c r="E5165" s="3" t="s">
        <v>5189</v>
      </c>
      <c r="F5165" s="3" t="s">
        <v>4272</v>
      </c>
      <c r="G5165" s="3" t="s">
        <v>5452</v>
      </c>
      <c r="H5165" s="3" t="s">
        <v>5492</v>
      </c>
      <c r="I5165" s="4">
        <v>1.64</v>
      </c>
    </row>
    <row r="5166" spans="1:9" x14ac:dyDescent="0.2">
      <c r="A5166" s="2">
        <v>410905</v>
      </c>
      <c r="B5166" s="3" t="s">
        <v>19</v>
      </c>
      <c r="C5166" s="3" t="s">
        <v>20</v>
      </c>
      <c r="D5166" s="3" t="s">
        <v>4041</v>
      </c>
      <c r="E5166" s="3" t="s">
        <v>5189</v>
      </c>
      <c r="F5166" s="3" t="s">
        <v>4272</v>
      </c>
      <c r="G5166" s="3" t="s">
        <v>5452</v>
      </c>
      <c r="H5166" s="3" t="s">
        <v>5493</v>
      </c>
      <c r="I5166" s="4">
        <v>1.64</v>
      </c>
    </row>
    <row r="5167" spans="1:9" x14ac:dyDescent="0.2">
      <c r="A5167" s="2">
        <v>410909</v>
      </c>
      <c r="B5167" s="3" t="s">
        <v>19</v>
      </c>
      <c r="C5167" s="3" t="s">
        <v>20</v>
      </c>
      <c r="D5167" s="3" t="s">
        <v>4041</v>
      </c>
      <c r="E5167" s="3" t="s">
        <v>5189</v>
      </c>
      <c r="F5167" s="3" t="s">
        <v>4272</v>
      </c>
      <c r="G5167" s="3" t="s">
        <v>5452</v>
      </c>
      <c r="H5167" s="3" t="s">
        <v>5494</v>
      </c>
      <c r="I5167" s="4">
        <v>3.78</v>
      </c>
    </row>
    <row r="5168" spans="1:9" x14ac:dyDescent="0.2">
      <c r="A5168" s="2">
        <v>526746</v>
      </c>
      <c r="B5168" s="3" t="s">
        <v>19</v>
      </c>
      <c r="C5168" s="3" t="s">
        <v>20</v>
      </c>
      <c r="D5168" s="3" t="s">
        <v>4041</v>
      </c>
      <c r="E5168" s="3" t="s">
        <v>5189</v>
      </c>
      <c r="F5168" s="3" t="s">
        <v>4272</v>
      </c>
      <c r="G5168" s="3" t="s">
        <v>5452</v>
      </c>
      <c r="H5168" s="3" t="s">
        <v>5495</v>
      </c>
      <c r="I5168" s="4">
        <v>6.08</v>
      </c>
    </row>
    <row r="5169" spans="1:9" x14ac:dyDescent="0.2">
      <c r="A5169" s="2">
        <v>595436</v>
      </c>
      <c r="B5169" s="3" t="s">
        <v>19</v>
      </c>
      <c r="C5169" s="3" t="s">
        <v>20</v>
      </c>
      <c r="D5169" s="3" t="s">
        <v>4041</v>
      </c>
      <c r="E5169" s="3" t="s">
        <v>5189</v>
      </c>
      <c r="F5169" s="3" t="s">
        <v>4272</v>
      </c>
      <c r="G5169" s="3" t="s">
        <v>5452</v>
      </c>
      <c r="H5169" s="3" t="s">
        <v>5496</v>
      </c>
      <c r="I5169" s="4">
        <v>5.6</v>
      </c>
    </row>
    <row r="5170" spans="1:9" x14ac:dyDescent="0.2">
      <c r="A5170" s="2">
        <v>595455</v>
      </c>
      <c r="B5170" s="3" t="s">
        <v>19</v>
      </c>
      <c r="C5170" s="3" t="s">
        <v>20</v>
      </c>
      <c r="D5170" s="3" t="s">
        <v>4041</v>
      </c>
      <c r="E5170" s="3" t="s">
        <v>5189</v>
      </c>
      <c r="F5170" s="3" t="s">
        <v>4272</v>
      </c>
      <c r="G5170" s="3" t="s">
        <v>5452</v>
      </c>
      <c r="H5170" s="3" t="s">
        <v>5497</v>
      </c>
      <c r="I5170" s="4">
        <v>5.6</v>
      </c>
    </row>
    <row r="5171" spans="1:9" x14ac:dyDescent="0.2">
      <c r="A5171" s="2">
        <v>526745</v>
      </c>
      <c r="B5171" s="3" t="s">
        <v>19</v>
      </c>
      <c r="C5171" s="3" t="s">
        <v>20</v>
      </c>
      <c r="D5171" s="3" t="s">
        <v>4041</v>
      </c>
      <c r="E5171" s="3" t="s">
        <v>5189</v>
      </c>
      <c r="F5171" s="3" t="s">
        <v>4272</v>
      </c>
      <c r="G5171" s="3" t="s">
        <v>5452</v>
      </c>
      <c r="H5171" s="3" t="s">
        <v>5498</v>
      </c>
      <c r="I5171" s="4">
        <v>1.62</v>
      </c>
    </row>
    <row r="5172" spans="1:9" x14ac:dyDescent="0.2">
      <c r="A5172" s="2">
        <v>526726</v>
      </c>
      <c r="B5172" s="3" t="s">
        <v>19</v>
      </c>
      <c r="C5172" s="3" t="s">
        <v>20</v>
      </c>
      <c r="D5172" s="3" t="s">
        <v>4041</v>
      </c>
      <c r="E5172" s="3" t="s">
        <v>5189</v>
      </c>
      <c r="F5172" s="3" t="s">
        <v>4272</v>
      </c>
      <c r="G5172" s="3" t="s">
        <v>5452</v>
      </c>
      <c r="H5172" s="3" t="s">
        <v>5499</v>
      </c>
      <c r="I5172" s="4">
        <v>4.43</v>
      </c>
    </row>
    <row r="5173" spans="1:9" x14ac:dyDescent="0.2">
      <c r="A5173" s="2">
        <v>526735</v>
      </c>
      <c r="B5173" s="3" t="s">
        <v>19</v>
      </c>
      <c r="C5173" s="3" t="s">
        <v>20</v>
      </c>
      <c r="D5173" s="3" t="s">
        <v>4041</v>
      </c>
      <c r="E5173" s="3" t="s">
        <v>5189</v>
      </c>
      <c r="F5173" s="3" t="s">
        <v>4272</v>
      </c>
      <c r="G5173" s="3" t="s">
        <v>5452</v>
      </c>
      <c r="H5173" s="3" t="s">
        <v>5500</v>
      </c>
      <c r="I5173" s="4">
        <v>4.43</v>
      </c>
    </row>
    <row r="5174" spans="1:9" x14ac:dyDescent="0.2">
      <c r="A5174" s="2">
        <v>526741</v>
      </c>
      <c r="B5174" s="3" t="s">
        <v>19</v>
      </c>
      <c r="C5174" s="3" t="s">
        <v>20</v>
      </c>
      <c r="D5174" s="3" t="s">
        <v>4041</v>
      </c>
      <c r="E5174" s="3" t="s">
        <v>5189</v>
      </c>
      <c r="F5174" s="3" t="s">
        <v>4272</v>
      </c>
      <c r="G5174" s="3" t="s">
        <v>5452</v>
      </c>
      <c r="H5174" s="3" t="s">
        <v>5501</v>
      </c>
      <c r="I5174" s="4">
        <v>4.43</v>
      </c>
    </row>
    <row r="5175" spans="1:9" x14ac:dyDescent="0.2">
      <c r="A5175" s="2">
        <v>454504</v>
      </c>
      <c r="B5175" s="3" t="s">
        <v>19</v>
      </c>
      <c r="C5175" s="3" t="s">
        <v>20</v>
      </c>
      <c r="D5175" s="3" t="s">
        <v>4041</v>
      </c>
      <c r="E5175" s="3" t="s">
        <v>5189</v>
      </c>
      <c r="F5175" s="3" t="s">
        <v>4272</v>
      </c>
      <c r="G5175" s="3" t="s">
        <v>5502</v>
      </c>
      <c r="H5175" s="3" t="s">
        <v>5503</v>
      </c>
      <c r="I5175" s="4">
        <v>4.87</v>
      </c>
    </row>
    <row r="5176" spans="1:9" x14ac:dyDescent="0.2">
      <c r="A5176" s="2">
        <v>501631</v>
      </c>
      <c r="B5176" s="3" t="s">
        <v>19</v>
      </c>
      <c r="C5176" s="3" t="s">
        <v>20</v>
      </c>
      <c r="D5176" s="3" t="s">
        <v>4041</v>
      </c>
      <c r="E5176" s="3" t="s">
        <v>5189</v>
      </c>
      <c r="F5176" s="3" t="s">
        <v>4272</v>
      </c>
      <c r="G5176" s="3" t="s">
        <v>5502</v>
      </c>
      <c r="H5176" s="3" t="s">
        <v>5504</v>
      </c>
      <c r="I5176" s="4">
        <v>4.2300000000000004</v>
      </c>
    </row>
    <row r="5177" spans="1:9" x14ac:dyDescent="0.2">
      <c r="A5177" s="2">
        <v>504070</v>
      </c>
      <c r="B5177" s="3" t="s">
        <v>19</v>
      </c>
      <c r="C5177" s="3" t="s">
        <v>20</v>
      </c>
      <c r="D5177" s="3" t="s">
        <v>4041</v>
      </c>
      <c r="E5177" s="3" t="s">
        <v>5189</v>
      </c>
      <c r="F5177" s="3" t="s">
        <v>4272</v>
      </c>
      <c r="G5177" s="3" t="s">
        <v>5502</v>
      </c>
      <c r="H5177" s="3" t="s">
        <v>5505</v>
      </c>
      <c r="I5177" s="4">
        <v>0.69</v>
      </c>
    </row>
    <row r="5178" spans="1:9" x14ac:dyDescent="0.2">
      <c r="A5178" s="2">
        <v>504072</v>
      </c>
      <c r="B5178" s="3" t="s">
        <v>19</v>
      </c>
      <c r="C5178" s="3" t="s">
        <v>20</v>
      </c>
      <c r="D5178" s="3" t="s">
        <v>4041</v>
      </c>
      <c r="E5178" s="3" t="s">
        <v>5189</v>
      </c>
      <c r="F5178" s="3" t="s">
        <v>4272</v>
      </c>
      <c r="G5178" s="3" t="s">
        <v>5502</v>
      </c>
      <c r="H5178" s="3" t="s">
        <v>5506</v>
      </c>
      <c r="I5178" s="4">
        <v>0.69</v>
      </c>
    </row>
    <row r="5179" spans="1:9" x14ac:dyDescent="0.2">
      <c r="A5179" s="2">
        <v>504074</v>
      </c>
      <c r="B5179" s="3" t="s">
        <v>19</v>
      </c>
      <c r="C5179" s="3" t="s">
        <v>20</v>
      </c>
      <c r="D5179" s="3" t="s">
        <v>4041</v>
      </c>
      <c r="E5179" s="3" t="s">
        <v>5189</v>
      </c>
      <c r="F5179" s="3" t="s">
        <v>4272</v>
      </c>
      <c r="G5179" s="3" t="s">
        <v>5502</v>
      </c>
      <c r="H5179" s="3" t="s">
        <v>5507</v>
      </c>
      <c r="I5179" s="4">
        <v>0.69</v>
      </c>
    </row>
    <row r="5180" spans="1:9" x14ac:dyDescent="0.2">
      <c r="A5180" s="2">
        <v>543158</v>
      </c>
      <c r="B5180" s="3" t="s">
        <v>19</v>
      </c>
      <c r="C5180" s="3" t="s">
        <v>20</v>
      </c>
      <c r="D5180" s="3" t="s">
        <v>4041</v>
      </c>
      <c r="E5180" s="3" t="s">
        <v>5189</v>
      </c>
      <c r="F5180" s="3" t="s">
        <v>4272</v>
      </c>
      <c r="G5180" s="3" t="s">
        <v>5502</v>
      </c>
      <c r="H5180" s="3" t="s">
        <v>5508</v>
      </c>
      <c r="I5180" s="4">
        <v>1.91</v>
      </c>
    </row>
    <row r="5181" spans="1:9" x14ac:dyDescent="0.2">
      <c r="A5181" s="2">
        <v>542788</v>
      </c>
      <c r="B5181" s="3" t="s">
        <v>19</v>
      </c>
      <c r="C5181" s="3" t="s">
        <v>20</v>
      </c>
      <c r="D5181" s="3" t="s">
        <v>4041</v>
      </c>
      <c r="E5181" s="3" t="s">
        <v>5189</v>
      </c>
      <c r="F5181" s="3" t="s">
        <v>4272</v>
      </c>
      <c r="G5181" s="3" t="s">
        <v>5502</v>
      </c>
      <c r="H5181" s="3" t="s">
        <v>5509</v>
      </c>
      <c r="I5181" s="4">
        <v>0.59</v>
      </c>
    </row>
    <row r="5182" spans="1:9" x14ac:dyDescent="0.2">
      <c r="A5182" s="2">
        <v>501622</v>
      </c>
      <c r="B5182" s="3" t="s">
        <v>19</v>
      </c>
      <c r="C5182" s="3" t="s">
        <v>20</v>
      </c>
      <c r="D5182" s="3" t="s">
        <v>4041</v>
      </c>
      <c r="E5182" s="3" t="s">
        <v>5189</v>
      </c>
      <c r="F5182" s="3" t="s">
        <v>4272</v>
      </c>
      <c r="G5182" s="3" t="s">
        <v>5502</v>
      </c>
      <c r="H5182" s="3" t="s">
        <v>5510</v>
      </c>
      <c r="I5182" s="4">
        <v>2.39</v>
      </c>
    </row>
    <row r="5183" spans="1:9" x14ac:dyDescent="0.2">
      <c r="A5183" s="2">
        <v>415243</v>
      </c>
      <c r="B5183" s="3" t="s">
        <v>19</v>
      </c>
      <c r="C5183" s="3" t="s">
        <v>20</v>
      </c>
      <c r="D5183" s="3" t="s">
        <v>4041</v>
      </c>
      <c r="E5183" s="3" t="s">
        <v>5189</v>
      </c>
      <c r="F5183" s="3" t="s">
        <v>4272</v>
      </c>
      <c r="G5183" s="3" t="s">
        <v>5249</v>
      </c>
      <c r="H5183" s="3" t="s">
        <v>5511</v>
      </c>
      <c r="I5183" s="4">
        <v>0.81</v>
      </c>
    </row>
    <row r="5184" spans="1:9" x14ac:dyDescent="0.2">
      <c r="A5184" s="2">
        <v>415244</v>
      </c>
      <c r="B5184" s="3" t="s">
        <v>19</v>
      </c>
      <c r="C5184" s="3" t="s">
        <v>20</v>
      </c>
      <c r="D5184" s="3" t="s">
        <v>4041</v>
      </c>
      <c r="E5184" s="3" t="s">
        <v>5189</v>
      </c>
      <c r="F5184" s="3" t="s">
        <v>4272</v>
      </c>
      <c r="G5184" s="3" t="s">
        <v>5249</v>
      </c>
      <c r="H5184" s="3" t="s">
        <v>5512</v>
      </c>
      <c r="I5184" s="4">
        <v>0.81</v>
      </c>
    </row>
    <row r="5185" spans="1:9" x14ac:dyDescent="0.2">
      <c r="A5185" s="2">
        <v>526469</v>
      </c>
      <c r="B5185" s="3" t="s">
        <v>19</v>
      </c>
      <c r="C5185" s="3" t="s">
        <v>20</v>
      </c>
      <c r="D5185" s="3" t="s">
        <v>4041</v>
      </c>
      <c r="E5185" s="3" t="s">
        <v>5189</v>
      </c>
      <c r="F5185" s="3" t="s">
        <v>4272</v>
      </c>
      <c r="G5185" s="3" t="s">
        <v>5513</v>
      </c>
      <c r="H5185" s="3" t="s">
        <v>5514</v>
      </c>
      <c r="I5185" s="4">
        <v>2.98</v>
      </c>
    </row>
    <row r="5186" spans="1:9" x14ac:dyDescent="0.2">
      <c r="A5186" s="2">
        <v>526478</v>
      </c>
      <c r="B5186" s="3" t="s">
        <v>19</v>
      </c>
      <c r="C5186" s="3" t="s">
        <v>20</v>
      </c>
      <c r="D5186" s="3" t="s">
        <v>4041</v>
      </c>
      <c r="E5186" s="3" t="s">
        <v>5189</v>
      </c>
      <c r="F5186" s="3" t="s">
        <v>4272</v>
      </c>
      <c r="G5186" s="3" t="s">
        <v>5513</v>
      </c>
      <c r="H5186" s="3" t="s">
        <v>5515</v>
      </c>
      <c r="I5186" s="4">
        <v>2.98</v>
      </c>
    </row>
    <row r="5187" spans="1:9" x14ac:dyDescent="0.2">
      <c r="A5187" s="2">
        <v>526480</v>
      </c>
      <c r="B5187" s="3" t="s">
        <v>19</v>
      </c>
      <c r="C5187" s="3" t="s">
        <v>20</v>
      </c>
      <c r="D5187" s="3" t="s">
        <v>4041</v>
      </c>
      <c r="E5187" s="3" t="s">
        <v>5189</v>
      </c>
      <c r="F5187" s="3" t="s">
        <v>4272</v>
      </c>
      <c r="G5187" s="3" t="s">
        <v>5513</v>
      </c>
      <c r="H5187" s="3" t="s">
        <v>5516</v>
      </c>
      <c r="I5187" s="4">
        <v>2.98</v>
      </c>
    </row>
    <row r="5188" spans="1:9" x14ac:dyDescent="0.2">
      <c r="A5188" s="2">
        <v>526481</v>
      </c>
      <c r="B5188" s="3" t="s">
        <v>19</v>
      </c>
      <c r="C5188" s="3" t="s">
        <v>20</v>
      </c>
      <c r="D5188" s="3" t="s">
        <v>4041</v>
      </c>
      <c r="E5188" s="3" t="s">
        <v>5189</v>
      </c>
      <c r="F5188" s="3" t="s">
        <v>4272</v>
      </c>
      <c r="G5188" s="3" t="s">
        <v>5513</v>
      </c>
      <c r="H5188" s="3" t="s">
        <v>5517</v>
      </c>
      <c r="I5188" s="4">
        <v>2.98</v>
      </c>
    </row>
    <row r="5189" spans="1:9" x14ac:dyDescent="0.2">
      <c r="A5189" s="2">
        <v>551293</v>
      </c>
      <c r="B5189" s="3" t="s">
        <v>19</v>
      </c>
      <c r="C5189" s="3" t="s">
        <v>20</v>
      </c>
      <c r="D5189" s="3" t="s">
        <v>4041</v>
      </c>
      <c r="E5189" s="3" t="s">
        <v>5189</v>
      </c>
      <c r="F5189" s="3" t="s">
        <v>4272</v>
      </c>
      <c r="G5189" s="3" t="s">
        <v>5513</v>
      </c>
      <c r="H5189" s="3" t="s">
        <v>5518</v>
      </c>
      <c r="I5189" s="4">
        <v>2.2599999999999998</v>
      </c>
    </row>
    <row r="5190" spans="1:9" x14ac:dyDescent="0.2">
      <c r="A5190" s="2">
        <v>592947</v>
      </c>
      <c r="B5190" s="3" t="s">
        <v>19</v>
      </c>
      <c r="C5190" s="3" t="s">
        <v>20</v>
      </c>
      <c r="D5190" s="3" t="s">
        <v>4041</v>
      </c>
      <c r="E5190" s="3" t="s">
        <v>5189</v>
      </c>
      <c r="F5190" s="3" t="s">
        <v>4272</v>
      </c>
      <c r="G5190" s="3" t="s">
        <v>5513</v>
      </c>
      <c r="H5190" s="3" t="s">
        <v>5519</v>
      </c>
      <c r="I5190" s="4">
        <v>2.78</v>
      </c>
    </row>
    <row r="5191" spans="1:9" x14ac:dyDescent="0.2">
      <c r="A5191" s="2">
        <v>530458</v>
      </c>
      <c r="B5191" s="3" t="s">
        <v>19</v>
      </c>
      <c r="C5191" s="3" t="s">
        <v>20</v>
      </c>
      <c r="D5191" s="3" t="s">
        <v>4041</v>
      </c>
      <c r="E5191" s="3" t="s">
        <v>5189</v>
      </c>
      <c r="F5191" s="3" t="s">
        <v>4272</v>
      </c>
      <c r="G5191" s="3" t="s">
        <v>5520</v>
      </c>
      <c r="H5191" s="3" t="s">
        <v>5521</v>
      </c>
      <c r="I5191" s="4">
        <v>3.37</v>
      </c>
    </row>
    <row r="5192" spans="1:9" x14ac:dyDescent="0.2">
      <c r="A5192" s="2">
        <v>530463</v>
      </c>
      <c r="B5192" s="3" t="s">
        <v>19</v>
      </c>
      <c r="C5192" s="3" t="s">
        <v>20</v>
      </c>
      <c r="D5192" s="3" t="s">
        <v>4041</v>
      </c>
      <c r="E5192" s="3" t="s">
        <v>5189</v>
      </c>
      <c r="F5192" s="3" t="s">
        <v>4272</v>
      </c>
      <c r="G5192" s="3" t="s">
        <v>5520</v>
      </c>
      <c r="H5192" s="3" t="s">
        <v>5522</v>
      </c>
      <c r="I5192" s="4">
        <v>3.73</v>
      </c>
    </row>
    <row r="5193" spans="1:9" x14ac:dyDescent="0.2">
      <c r="A5193" s="2">
        <v>530472</v>
      </c>
      <c r="B5193" s="3" t="s">
        <v>19</v>
      </c>
      <c r="C5193" s="3" t="s">
        <v>20</v>
      </c>
      <c r="D5193" s="3" t="s">
        <v>4041</v>
      </c>
      <c r="E5193" s="3" t="s">
        <v>5189</v>
      </c>
      <c r="F5193" s="3" t="s">
        <v>4272</v>
      </c>
      <c r="G5193" s="3" t="s">
        <v>5520</v>
      </c>
      <c r="H5193" s="3" t="s">
        <v>5523</v>
      </c>
      <c r="I5193" s="4">
        <v>3.73</v>
      </c>
    </row>
    <row r="5194" spans="1:9" x14ac:dyDescent="0.2">
      <c r="A5194" s="2">
        <v>252158</v>
      </c>
      <c r="B5194" s="3" t="s">
        <v>19</v>
      </c>
      <c r="C5194" s="3" t="s">
        <v>20</v>
      </c>
      <c r="D5194" s="3" t="s">
        <v>4041</v>
      </c>
      <c r="E5194" s="3" t="s">
        <v>5189</v>
      </c>
      <c r="F5194" s="3" t="s">
        <v>4272</v>
      </c>
      <c r="G5194" s="3" t="s">
        <v>5524</v>
      </c>
      <c r="H5194" s="3" t="s">
        <v>5525</v>
      </c>
      <c r="I5194" s="4">
        <v>11.18</v>
      </c>
    </row>
    <row r="5195" spans="1:9" x14ac:dyDescent="0.2">
      <c r="A5195" s="2">
        <v>559483</v>
      </c>
      <c r="B5195" s="3" t="s">
        <v>19</v>
      </c>
      <c r="C5195" s="3" t="s">
        <v>20</v>
      </c>
      <c r="D5195" s="3" t="s">
        <v>4041</v>
      </c>
      <c r="E5195" s="3" t="s">
        <v>5189</v>
      </c>
      <c r="F5195" s="3" t="s">
        <v>4272</v>
      </c>
      <c r="G5195" s="3" t="s">
        <v>5524</v>
      </c>
      <c r="H5195" s="3" t="s">
        <v>5526</v>
      </c>
      <c r="I5195" s="4">
        <v>0.01</v>
      </c>
    </row>
    <row r="5196" spans="1:9" x14ac:dyDescent="0.2">
      <c r="A5196" s="2">
        <v>559502</v>
      </c>
      <c r="B5196" s="3" t="s">
        <v>19</v>
      </c>
      <c r="C5196" s="3" t="s">
        <v>20</v>
      </c>
      <c r="D5196" s="3" t="s">
        <v>4041</v>
      </c>
      <c r="E5196" s="3" t="s">
        <v>5189</v>
      </c>
      <c r="F5196" s="3" t="s">
        <v>4272</v>
      </c>
      <c r="G5196" s="3" t="s">
        <v>5524</v>
      </c>
      <c r="H5196" s="3" t="s">
        <v>5527</v>
      </c>
      <c r="I5196" s="4">
        <v>0.01</v>
      </c>
    </row>
    <row r="5197" spans="1:9" x14ac:dyDescent="0.2">
      <c r="A5197" s="2">
        <v>559571</v>
      </c>
      <c r="B5197" s="3" t="s">
        <v>19</v>
      </c>
      <c r="C5197" s="3" t="s">
        <v>20</v>
      </c>
      <c r="D5197" s="3" t="s">
        <v>4041</v>
      </c>
      <c r="E5197" s="3" t="s">
        <v>5189</v>
      </c>
      <c r="F5197" s="3" t="s">
        <v>4272</v>
      </c>
      <c r="G5197" s="3" t="s">
        <v>5524</v>
      </c>
      <c r="H5197" s="3" t="s">
        <v>5528</v>
      </c>
      <c r="I5197" s="4">
        <v>0.01</v>
      </c>
    </row>
    <row r="5198" spans="1:9" x14ac:dyDescent="0.2">
      <c r="A5198" s="2">
        <v>3144</v>
      </c>
      <c r="B5198" s="3" t="s">
        <v>19</v>
      </c>
      <c r="C5198" s="3" t="s">
        <v>20</v>
      </c>
      <c r="D5198" s="3" t="s">
        <v>4041</v>
      </c>
      <c r="E5198" s="3" t="s">
        <v>5189</v>
      </c>
      <c r="F5198" s="3" t="s">
        <v>4272</v>
      </c>
      <c r="G5198" s="3" t="s">
        <v>5529</v>
      </c>
      <c r="H5198" s="3" t="s">
        <v>5530</v>
      </c>
      <c r="I5198" s="4">
        <v>1.67</v>
      </c>
    </row>
    <row r="5199" spans="1:9" x14ac:dyDescent="0.2">
      <c r="A5199" s="2">
        <v>3270</v>
      </c>
      <c r="B5199" s="3" t="s">
        <v>19</v>
      </c>
      <c r="C5199" s="3" t="s">
        <v>20</v>
      </c>
      <c r="D5199" s="3" t="s">
        <v>4041</v>
      </c>
      <c r="E5199" s="3" t="s">
        <v>5189</v>
      </c>
      <c r="F5199" s="3" t="s">
        <v>4272</v>
      </c>
      <c r="G5199" s="3" t="s">
        <v>5529</v>
      </c>
      <c r="H5199" s="3" t="s">
        <v>5531</v>
      </c>
      <c r="I5199" s="4">
        <v>1.67</v>
      </c>
    </row>
    <row r="5200" spans="1:9" x14ac:dyDescent="0.2">
      <c r="A5200" s="2">
        <v>6266</v>
      </c>
      <c r="B5200" s="3" t="s">
        <v>19</v>
      </c>
      <c r="C5200" s="3" t="s">
        <v>20</v>
      </c>
      <c r="D5200" s="3" t="s">
        <v>4041</v>
      </c>
      <c r="E5200" s="3" t="s">
        <v>5189</v>
      </c>
      <c r="F5200" s="3" t="s">
        <v>4272</v>
      </c>
      <c r="G5200" s="3" t="s">
        <v>5529</v>
      </c>
      <c r="H5200" s="3" t="s">
        <v>5532</v>
      </c>
      <c r="I5200" s="4">
        <v>1.67</v>
      </c>
    </row>
    <row r="5201" spans="1:9" x14ac:dyDescent="0.2">
      <c r="A5201" s="2">
        <v>57895</v>
      </c>
      <c r="B5201" s="3" t="s">
        <v>19</v>
      </c>
      <c r="C5201" s="3" t="s">
        <v>20</v>
      </c>
      <c r="D5201" s="3" t="s">
        <v>4041</v>
      </c>
      <c r="E5201" s="3" t="s">
        <v>5189</v>
      </c>
      <c r="F5201" s="3" t="s">
        <v>4272</v>
      </c>
      <c r="G5201" s="3" t="s">
        <v>5529</v>
      </c>
      <c r="H5201" s="3" t="s">
        <v>5533</v>
      </c>
      <c r="I5201" s="4">
        <v>1.67</v>
      </c>
    </row>
    <row r="5202" spans="1:9" x14ac:dyDescent="0.2">
      <c r="A5202" s="2">
        <v>3235</v>
      </c>
      <c r="B5202" s="3" t="s">
        <v>19</v>
      </c>
      <c r="C5202" s="3" t="s">
        <v>20</v>
      </c>
      <c r="D5202" s="3" t="s">
        <v>4041</v>
      </c>
      <c r="E5202" s="3" t="s">
        <v>5189</v>
      </c>
      <c r="F5202" s="3" t="s">
        <v>4272</v>
      </c>
      <c r="G5202" s="3" t="s">
        <v>5529</v>
      </c>
      <c r="H5202" s="3" t="s">
        <v>5534</v>
      </c>
      <c r="I5202" s="4">
        <v>1.67</v>
      </c>
    </row>
    <row r="5203" spans="1:9" x14ac:dyDescent="0.2">
      <c r="A5203" s="2">
        <v>472131</v>
      </c>
      <c r="B5203" s="3" t="s">
        <v>19</v>
      </c>
      <c r="C5203" s="3" t="s">
        <v>20</v>
      </c>
      <c r="D5203" s="3" t="s">
        <v>4041</v>
      </c>
      <c r="E5203" s="3" t="s">
        <v>5189</v>
      </c>
      <c r="F5203" s="3" t="s">
        <v>4272</v>
      </c>
      <c r="G5203" s="3" t="s">
        <v>5535</v>
      </c>
      <c r="H5203" s="3" t="s">
        <v>5536</v>
      </c>
      <c r="I5203" s="4">
        <v>5.28</v>
      </c>
    </row>
    <row r="5204" spans="1:9" x14ac:dyDescent="0.2">
      <c r="A5204" s="2">
        <v>472136</v>
      </c>
      <c r="B5204" s="3" t="s">
        <v>19</v>
      </c>
      <c r="C5204" s="3" t="s">
        <v>20</v>
      </c>
      <c r="D5204" s="3" t="s">
        <v>4041</v>
      </c>
      <c r="E5204" s="3" t="s">
        <v>5189</v>
      </c>
      <c r="F5204" s="3" t="s">
        <v>4272</v>
      </c>
      <c r="G5204" s="3" t="s">
        <v>5535</v>
      </c>
      <c r="H5204" s="3" t="s">
        <v>5537</v>
      </c>
      <c r="I5204" s="4">
        <v>5.4</v>
      </c>
    </row>
    <row r="5205" spans="1:9" x14ac:dyDescent="0.2">
      <c r="A5205" s="2">
        <v>515279</v>
      </c>
      <c r="B5205" s="3" t="s">
        <v>19</v>
      </c>
      <c r="C5205" s="3" t="s">
        <v>20</v>
      </c>
      <c r="D5205" s="3" t="s">
        <v>4041</v>
      </c>
      <c r="E5205" s="3" t="s">
        <v>5189</v>
      </c>
      <c r="F5205" s="3" t="s">
        <v>4272</v>
      </c>
      <c r="G5205" s="3" t="s">
        <v>5535</v>
      </c>
      <c r="H5205" s="3" t="s">
        <v>5538</v>
      </c>
      <c r="I5205" s="4">
        <v>4.9800000000000004</v>
      </c>
    </row>
    <row r="5206" spans="1:9" x14ac:dyDescent="0.2">
      <c r="A5206" s="2">
        <v>515278</v>
      </c>
      <c r="B5206" s="3" t="s">
        <v>19</v>
      </c>
      <c r="C5206" s="3" t="s">
        <v>20</v>
      </c>
      <c r="D5206" s="3" t="s">
        <v>4041</v>
      </c>
      <c r="E5206" s="3" t="s">
        <v>5189</v>
      </c>
      <c r="F5206" s="3" t="s">
        <v>4272</v>
      </c>
      <c r="G5206" s="3" t="s">
        <v>5535</v>
      </c>
      <c r="H5206" s="3" t="s">
        <v>5539</v>
      </c>
      <c r="I5206" s="4">
        <v>4.32</v>
      </c>
    </row>
    <row r="5207" spans="1:9" x14ac:dyDescent="0.2">
      <c r="A5207" s="2">
        <v>515282</v>
      </c>
      <c r="B5207" s="3" t="s">
        <v>19</v>
      </c>
      <c r="C5207" s="3" t="s">
        <v>20</v>
      </c>
      <c r="D5207" s="3" t="s">
        <v>4041</v>
      </c>
      <c r="E5207" s="3" t="s">
        <v>5189</v>
      </c>
      <c r="F5207" s="3" t="s">
        <v>4272</v>
      </c>
      <c r="G5207" s="3" t="s">
        <v>5535</v>
      </c>
      <c r="H5207" s="3" t="s">
        <v>5540</v>
      </c>
      <c r="I5207" s="4">
        <v>4.1399999999999997</v>
      </c>
    </row>
    <row r="5208" spans="1:9" x14ac:dyDescent="0.2">
      <c r="A5208" s="2">
        <v>498371</v>
      </c>
      <c r="B5208" s="3" t="s">
        <v>19</v>
      </c>
      <c r="C5208" s="3" t="s">
        <v>20</v>
      </c>
      <c r="D5208" s="3" t="s">
        <v>4041</v>
      </c>
      <c r="E5208" s="3" t="s">
        <v>5189</v>
      </c>
      <c r="F5208" s="3" t="s">
        <v>5541</v>
      </c>
      <c r="G5208" s="3" t="s">
        <v>5542</v>
      </c>
      <c r="H5208" s="3" t="s">
        <v>5543</v>
      </c>
      <c r="I5208" s="4">
        <v>7.69</v>
      </c>
    </row>
    <row r="5209" spans="1:9" x14ac:dyDescent="0.2">
      <c r="A5209" s="2">
        <v>498379</v>
      </c>
      <c r="B5209" s="3" t="s">
        <v>19</v>
      </c>
      <c r="C5209" s="3" t="s">
        <v>20</v>
      </c>
      <c r="D5209" s="3" t="s">
        <v>4041</v>
      </c>
      <c r="E5209" s="3" t="s">
        <v>5189</v>
      </c>
      <c r="F5209" s="3" t="s">
        <v>5541</v>
      </c>
      <c r="G5209" s="3" t="s">
        <v>5542</v>
      </c>
      <c r="H5209" s="3" t="s">
        <v>5544</v>
      </c>
      <c r="I5209" s="4">
        <v>8.1</v>
      </c>
    </row>
    <row r="5210" spans="1:9" x14ac:dyDescent="0.2">
      <c r="A5210" s="2">
        <v>498388</v>
      </c>
      <c r="B5210" s="3" t="s">
        <v>19</v>
      </c>
      <c r="C5210" s="3" t="s">
        <v>20</v>
      </c>
      <c r="D5210" s="3" t="s">
        <v>4041</v>
      </c>
      <c r="E5210" s="3" t="s">
        <v>5189</v>
      </c>
      <c r="F5210" s="3" t="s">
        <v>5541</v>
      </c>
      <c r="G5210" s="3" t="s">
        <v>5542</v>
      </c>
      <c r="H5210" s="3" t="s">
        <v>5545</v>
      </c>
      <c r="I5210" s="4">
        <v>8.1</v>
      </c>
    </row>
    <row r="5211" spans="1:9" x14ac:dyDescent="0.2">
      <c r="A5211" s="2">
        <v>426973</v>
      </c>
      <c r="B5211" s="3" t="s">
        <v>19</v>
      </c>
      <c r="C5211" s="3" t="s">
        <v>20</v>
      </c>
      <c r="D5211" s="3" t="s">
        <v>4041</v>
      </c>
      <c r="E5211" s="3" t="s">
        <v>5189</v>
      </c>
      <c r="F5211" s="3" t="s">
        <v>5541</v>
      </c>
      <c r="G5211" s="3" t="s">
        <v>5542</v>
      </c>
      <c r="H5211" s="3" t="s">
        <v>5546</v>
      </c>
      <c r="I5211" s="4">
        <v>10.42</v>
      </c>
    </row>
    <row r="5212" spans="1:9" x14ac:dyDescent="0.2">
      <c r="A5212" s="2">
        <v>570819</v>
      </c>
      <c r="B5212" s="3" t="s">
        <v>19</v>
      </c>
      <c r="C5212" s="3" t="s">
        <v>20</v>
      </c>
      <c r="D5212" s="3" t="s">
        <v>4041</v>
      </c>
      <c r="E5212" s="3" t="s">
        <v>5189</v>
      </c>
      <c r="F5212" s="3" t="s">
        <v>5541</v>
      </c>
      <c r="G5212" s="3" t="s">
        <v>5542</v>
      </c>
      <c r="H5212" s="3" t="s">
        <v>5547</v>
      </c>
      <c r="I5212" s="4">
        <v>2.5</v>
      </c>
    </row>
    <row r="5213" spans="1:9" x14ac:dyDescent="0.2">
      <c r="A5213" s="2">
        <v>271602</v>
      </c>
      <c r="B5213" s="3" t="s">
        <v>19</v>
      </c>
      <c r="C5213" s="3" t="s">
        <v>20</v>
      </c>
      <c r="D5213" s="3" t="s">
        <v>4041</v>
      </c>
      <c r="E5213" s="3" t="s">
        <v>5189</v>
      </c>
      <c r="F5213" s="3" t="s">
        <v>5541</v>
      </c>
      <c r="G5213" s="3" t="s">
        <v>5542</v>
      </c>
      <c r="H5213" s="3" t="s">
        <v>5548</v>
      </c>
      <c r="I5213" s="4">
        <v>3.49</v>
      </c>
    </row>
    <row r="5214" spans="1:9" x14ac:dyDescent="0.2">
      <c r="A5214" s="2">
        <v>271603</v>
      </c>
      <c r="B5214" s="3" t="s">
        <v>19</v>
      </c>
      <c r="C5214" s="3" t="s">
        <v>20</v>
      </c>
      <c r="D5214" s="3" t="s">
        <v>4041</v>
      </c>
      <c r="E5214" s="3" t="s">
        <v>5189</v>
      </c>
      <c r="F5214" s="3" t="s">
        <v>5541</v>
      </c>
      <c r="G5214" s="3" t="s">
        <v>5542</v>
      </c>
      <c r="H5214" s="3" t="s">
        <v>5549</v>
      </c>
      <c r="I5214" s="4">
        <v>3.49</v>
      </c>
    </row>
    <row r="5215" spans="1:9" x14ac:dyDescent="0.2">
      <c r="A5215" s="2">
        <v>271604</v>
      </c>
      <c r="B5215" s="3" t="s">
        <v>19</v>
      </c>
      <c r="C5215" s="3" t="s">
        <v>20</v>
      </c>
      <c r="D5215" s="3" t="s">
        <v>4041</v>
      </c>
      <c r="E5215" s="3" t="s">
        <v>5189</v>
      </c>
      <c r="F5215" s="3" t="s">
        <v>5541</v>
      </c>
      <c r="G5215" s="3" t="s">
        <v>5542</v>
      </c>
      <c r="H5215" s="3" t="s">
        <v>5550</v>
      </c>
      <c r="I5215" s="4">
        <v>3.49</v>
      </c>
    </row>
    <row r="5216" spans="1:9" x14ac:dyDescent="0.2">
      <c r="A5216" s="2">
        <v>498018</v>
      </c>
      <c r="B5216" s="3" t="s">
        <v>19</v>
      </c>
      <c r="C5216" s="3" t="s">
        <v>20</v>
      </c>
      <c r="D5216" s="3" t="s">
        <v>4041</v>
      </c>
      <c r="E5216" s="3" t="s">
        <v>5189</v>
      </c>
      <c r="F5216" s="3" t="s">
        <v>5541</v>
      </c>
      <c r="G5216" s="3" t="s">
        <v>5542</v>
      </c>
      <c r="H5216" s="3" t="s">
        <v>5551</v>
      </c>
      <c r="I5216" s="4">
        <v>2.4</v>
      </c>
    </row>
    <row r="5217" spans="1:9" x14ac:dyDescent="0.2">
      <c r="A5217" s="2">
        <v>498019</v>
      </c>
      <c r="B5217" s="3" t="s">
        <v>19</v>
      </c>
      <c r="C5217" s="3" t="s">
        <v>20</v>
      </c>
      <c r="D5217" s="3" t="s">
        <v>4041</v>
      </c>
      <c r="E5217" s="3" t="s">
        <v>5189</v>
      </c>
      <c r="F5217" s="3" t="s">
        <v>5541</v>
      </c>
      <c r="G5217" s="3" t="s">
        <v>5542</v>
      </c>
      <c r="H5217" s="3" t="s">
        <v>5552</v>
      </c>
      <c r="I5217" s="4">
        <v>2.4</v>
      </c>
    </row>
    <row r="5218" spans="1:9" x14ac:dyDescent="0.2">
      <c r="A5218" s="2">
        <v>498644</v>
      </c>
      <c r="B5218" s="3" t="s">
        <v>19</v>
      </c>
      <c r="C5218" s="3" t="s">
        <v>20</v>
      </c>
      <c r="D5218" s="3" t="s">
        <v>4041</v>
      </c>
      <c r="E5218" s="3" t="s">
        <v>5189</v>
      </c>
      <c r="F5218" s="3" t="s">
        <v>5541</v>
      </c>
      <c r="G5218" s="3" t="s">
        <v>5542</v>
      </c>
      <c r="H5218" s="3" t="s">
        <v>5553</v>
      </c>
      <c r="I5218" s="4">
        <v>2.4</v>
      </c>
    </row>
    <row r="5219" spans="1:9" x14ac:dyDescent="0.2">
      <c r="A5219" s="2">
        <v>516879</v>
      </c>
      <c r="B5219" s="3" t="s">
        <v>19</v>
      </c>
      <c r="C5219" s="3" t="s">
        <v>20</v>
      </c>
      <c r="D5219" s="3" t="s">
        <v>4041</v>
      </c>
      <c r="E5219" s="3" t="s">
        <v>5189</v>
      </c>
      <c r="F5219" s="3" t="s">
        <v>5541</v>
      </c>
      <c r="G5219" s="3" t="s">
        <v>5542</v>
      </c>
      <c r="H5219" s="3" t="s">
        <v>5554</v>
      </c>
      <c r="I5219" s="4">
        <v>2.4</v>
      </c>
    </row>
    <row r="5220" spans="1:9" x14ac:dyDescent="0.2">
      <c r="A5220" s="2">
        <v>524049</v>
      </c>
      <c r="B5220" s="3" t="s">
        <v>19</v>
      </c>
      <c r="C5220" s="3" t="s">
        <v>20</v>
      </c>
      <c r="D5220" s="3" t="s">
        <v>4041</v>
      </c>
      <c r="E5220" s="3" t="s">
        <v>5189</v>
      </c>
      <c r="F5220" s="3" t="s">
        <v>5541</v>
      </c>
      <c r="G5220" s="3" t="s">
        <v>5542</v>
      </c>
      <c r="H5220" s="3" t="s">
        <v>5555</v>
      </c>
      <c r="I5220" s="4">
        <v>1.72</v>
      </c>
    </row>
    <row r="5221" spans="1:9" x14ac:dyDescent="0.2">
      <c r="A5221" s="2">
        <v>524051</v>
      </c>
      <c r="B5221" s="3" t="s">
        <v>19</v>
      </c>
      <c r="C5221" s="3" t="s">
        <v>20</v>
      </c>
      <c r="D5221" s="3" t="s">
        <v>4041</v>
      </c>
      <c r="E5221" s="3" t="s">
        <v>5189</v>
      </c>
      <c r="F5221" s="3" t="s">
        <v>5541</v>
      </c>
      <c r="G5221" s="3" t="s">
        <v>5542</v>
      </c>
      <c r="H5221" s="3" t="s">
        <v>5556</v>
      </c>
      <c r="I5221" s="4">
        <v>1.72</v>
      </c>
    </row>
    <row r="5222" spans="1:9" x14ac:dyDescent="0.2">
      <c r="A5222" s="2">
        <v>524053</v>
      </c>
      <c r="B5222" s="3" t="s">
        <v>19</v>
      </c>
      <c r="C5222" s="3" t="s">
        <v>20</v>
      </c>
      <c r="D5222" s="3" t="s">
        <v>4041</v>
      </c>
      <c r="E5222" s="3" t="s">
        <v>5189</v>
      </c>
      <c r="F5222" s="3" t="s">
        <v>5541</v>
      </c>
      <c r="G5222" s="3" t="s">
        <v>5542</v>
      </c>
      <c r="H5222" s="3" t="s">
        <v>5557</v>
      </c>
      <c r="I5222" s="4">
        <v>1.72</v>
      </c>
    </row>
    <row r="5223" spans="1:9" x14ac:dyDescent="0.2">
      <c r="A5223" s="2">
        <v>524056</v>
      </c>
      <c r="B5223" s="3" t="s">
        <v>19</v>
      </c>
      <c r="C5223" s="3" t="s">
        <v>20</v>
      </c>
      <c r="D5223" s="3" t="s">
        <v>4041</v>
      </c>
      <c r="E5223" s="3" t="s">
        <v>5189</v>
      </c>
      <c r="F5223" s="3" t="s">
        <v>5541</v>
      </c>
      <c r="G5223" s="3" t="s">
        <v>5542</v>
      </c>
      <c r="H5223" s="3" t="s">
        <v>5558</v>
      </c>
      <c r="I5223" s="4">
        <v>2.75</v>
      </c>
    </row>
    <row r="5224" spans="1:9" x14ac:dyDescent="0.2">
      <c r="A5224" s="2">
        <v>524058</v>
      </c>
      <c r="B5224" s="3" t="s">
        <v>19</v>
      </c>
      <c r="C5224" s="3" t="s">
        <v>20</v>
      </c>
      <c r="D5224" s="3" t="s">
        <v>4041</v>
      </c>
      <c r="E5224" s="3" t="s">
        <v>5189</v>
      </c>
      <c r="F5224" s="3" t="s">
        <v>5541</v>
      </c>
      <c r="G5224" s="3" t="s">
        <v>5542</v>
      </c>
      <c r="H5224" s="3" t="s">
        <v>5559</v>
      </c>
      <c r="I5224" s="4">
        <v>1.72</v>
      </c>
    </row>
    <row r="5225" spans="1:9" x14ac:dyDescent="0.2">
      <c r="A5225" s="2">
        <v>524060</v>
      </c>
      <c r="B5225" s="3" t="s">
        <v>19</v>
      </c>
      <c r="C5225" s="3" t="s">
        <v>20</v>
      </c>
      <c r="D5225" s="3" t="s">
        <v>4041</v>
      </c>
      <c r="E5225" s="3" t="s">
        <v>5189</v>
      </c>
      <c r="F5225" s="3" t="s">
        <v>5541</v>
      </c>
      <c r="G5225" s="3" t="s">
        <v>5542</v>
      </c>
      <c r="H5225" s="3" t="s">
        <v>5560</v>
      </c>
      <c r="I5225" s="4">
        <v>2.75</v>
      </c>
    </row>
    <row r="5226" spans="1:9" x14ac:dyDescent="0.2">
      <c r="A5226" s="2">
        <v>559465</v>
      </c>
      <c r="B5226" s="3" t="s">
        <v>19</v>
      </c>
      <c r="C5226" s="3" t="s">
        <v>20</v>
      </c>
      <c r="D5226" s="3" t="s">
        <v>4041</v>
      </c>
      <c r="E5226" s="3" t="s">
        <v>5189</v>
      </c>
      <c r="F5226" s="3" t="s">
        <v>5541</v>
      </c>
      <c r="G5226" s="3" t="s">
        <v>5542</v>
      </c>
      <c r="H5226" s="3" t="s">
        <v>5561</v>
      </c>
      <c r="I5226" s="4">
        <v>2.68</v>
      </c>
    </row>
    <row r="5227" spans="1:9" x14ac:dyDescent="0.2">
      <c r="A5227" s="2">
        <v>139750</v>
      </c>
      <c r="B5227" s="3" t="s">
        <v>19</v>
      </c>
      <c r="C5227" s="3" t="s">
        <v>20</v>
      </c>
      <c r="D5227" s="3" t="s">
        <v>4041</v>
      </c>
      <c r="E5227" s="3" t="s">
        <v>5189</v>
      </c>
      <c r="F5227" s="3" t="s">
        <v>5541</v>
      </c>
      <c r="G5227" s="3" t="s">
        <v>5542</v>
      </c>
      <c r="H5227" s="3" t="s">
        <v>5562</v>
      </c>
      <c r="I5227" s="4">
        <v>4.32</v>
      </c>
    </row>
    <row r="5228" spans="1:9" x14ac:dyDescent="0.2">
      <c r="A5228" s="2">
        <v>140300</v>
      </c>
      <c r="B5228" s="3" t="s">
        <v>19</v>
      </c>
      <c r="C5228" s="3" t="s">
        <v>20</v>
      </c>
      <c r="D5228" s="3" t="s">
        <v>4041</v>
      </c>
      <c r="E5228" s="3" t="s">
        <v>5189</v>
      </c>
      <c r="F5228" s="3" t="s">
        <v>5541</v>
      </c>
      <c r="G5228" s="3" t="s">
        <v>5542</v>
      </c>
      <c r="H5228" s="3" t="s">
        <v>5563</v>
      </c>
      <c r="I5228" s="4">
        <v>4.32</v>
      </c>
    </row>
    <row r="5229" spans="1:9" x14ac:dyDescent="0.2">
      <c r="A5229" s="2">
        <v>182080</v>
      </c>
      <c r="B5229" s="3" t="s">
        <v>19</v>
      </c>
      <c r="C5229" s="3" t="s">
        <v>20</v>
      </c>
      <c r="D5229" s="3" t="s">
        <v>4041</v>
      </c>
      <c r="E5229" s="3" t="s">
        <v>5189</v>
      </c>
      <c r="F5229" s="3" t="s">
        <v>5541</v>
      </c>
      <c r="G5229" s="3" t="s">
        <v>5542</v>
      </c>
      <c r="H5229" s="3" t="s">
        <v>5564</v>
      </c>
      <c r="I5229" s="4">
        <v>4.37</v>
      </c>
    </row>
    <row r="5230" spans="1:9" x14ac:dyDescent="0.2">
      <c r="A5230" s="2">
        <v>334059</v>
      </c>
      <c r="B5230" s="3" t="s">
        <v>19</v>
      </c>
      <c r="C5230" s="3" t="s">
        <v>20</v>
      </c>
      <c r="D5230" s="3" t="s">
        <v>4041</v>
      </c>
      <c r="E5230" s="3" t="s">
        <v>5189</v>
      </c>
      <c r="F5230" s="3" t="s">
        <v>5541</v>
      </c>
      <c r="G5230" s="3" t="s">
        <v>5542</v>
      </c>
      <c r="H5230" s="3" t="s">
        <v>5565</v>
      </c>
      <c r="I5230" s="4">
        <v>2.54</v>
      </c>
    </row>
    <row r="5231" spans="1:9" x14ac:dyDescent="0.2">
      <c r="A5231" s="2">
        <v>334061</v>
      </c>
      <c r="B5231" s="3" t="s">
        <v>19</v>
      </c>
      <c r="C5231" s="3" t="s">
        <v>20</v>
      </c>
      <c r="D5231" s="3" t="s">
        <v>4041</v>
      </c>
      <c r="E5231" s="3" t="s">
        <v>5189</v>
      </c>
      <c r="F5231" s="3" t="s">
        <v>5541</v>
      </c>
      <c r="G5231" s="3" t="s">
        <v>5542</v>
      </c>
      <c r="H5231" s="3" t="s">
        <v>5566</v>
      </c>
      <c r="I5231" s="4">
        <v>2.54</v>
      </c>
    </row>
    <row r="5232" spans="1:9" x14ac:dyDescent="0.2">
      <c r="A5232" s="2">
        <v>496874</v>
      </c>
      <c r="B5232" s="3" t="s">
        <v>19</v>
      </c>
      <c r="C5232" s="3" t="s">
        <v>20</v>
      </c>
      <c r="D5232" s="3" t="s">
        <v>4041</v>
      </c>
      <c r="E5232" s="3" t="s">
        <v>5189</v>
      </c>
      <c r="F5232" s="3" t="s">
        <v>5541</v>
      </c>
      <c r="G5232" s="3" t="s">
        <v>5542</v>
      </c>
      <c r="H5232" s="3" t="s">
        <v>5567</v>
      </c>
      <c r="I5232" s="4">
        <v>4.37</v>
      </c>
    </row>
    <row r="5233" spans="1:9" x14ac:dyDescent="0.2">
      <c r="A5233" s="2">
        <v>536372</v>
      </c>
      <c r="B5233" s="3" t="s">
        <v>19</v>
      </c>
      <c r="C5233" s="3" t="s">
        <v>20</v>
      </c>
      <c r="D5233" s="3" t="s">
        <v>4041</v>
      </c>
      <c r="E5233" s="3" t="s">
        <v>5189</v>
      </c>
      <c r="F5233" s="3" t="s">
        <v>5541</v>
      </c>
      <c r="G5233" s="3" t="s">
        <v>5542</v>
      </c>
      <c r="H5233" s="3" t="s">
        <v>5568</v>
      </c>
      <c r="I5233" s="4">
        <v>4.37</v>
      </c>
    </row>
    <row r="5234" spans="1:9" x14ac:dyDescent="0.2">
      <c r="A5234" s="2">
        <v>551026</v>
      </c>
      <c r="B5234" s="3" t="s">
        <v>19</v>
      </c>
      <c r="C5234" s="3" t="s">
        <v>20</v>
      </c>
      <c r="D5234" s="3" t="s">
        <v>4041</v>
      </c>
      <c r="E5234" s="3" t="s">
        <v>5189</v>
      </c>
      <c r="F5234" s="3" t="s">
        <v>5541</v>
      </c>
      <c r="G5234" s="3" t="s">
        <v>5542</v>
      </c>
      <c r="H5234" s="3" t="s">
        <v>5569</v>
      </c>
      <c r="I5234" s="4">
        <v>4.37</v>
      </c>
    </row>
    <row r="5235" spans="1:9" x14ac:dyDescent="0.2">
      <c r="A5235" s="2">
        <v>571276</v>
      </c>
      <c r="B5235" s="3" t="s">
        <v>19</v>
      </c>
      <c r="C5235" s="3" t="s">
        <v>20</v>
      </c>
      <c r="D5235" s="3" t="s">
        <v>4041</v>
      </c>
      <c r="E5235" s="3" t="s">
        <v>5189</v>
      </c>
      <c r="F5235" s="3" t="s">
        <v>5541</v>
      </c>
      <c r="G5235" s="3" t="s">
        <v>5542</v>
      </c>
      <c r="H5235" s="3" t="s">
        <v>5570</v>
      </c>
      <c r="I5235" s="4">
        <v>4.3600000000000003</v>
      </c>
    </row>
    <row r="5236" spans="1:9" x14ac:dyDescent="0.2">
      <c r="A5236" s="2">
        <v>571278</v>
      </c>
      <c r="B5236" s="3" t="s">
        <v>19</v>
      </c>
      <c r="C5236" s="3" t="s">
        <v>20</v>
      </c>
      <c r="D5236" s="3" t="s">
        <v>4041</v>
      </c>
      <c r="E5236" s="3" t="s">
        <v>5189</v>
      </c>
      <c r="F5236" s="3" t="s">
        <v>5541</v>
      </c>
      <c r="G5236" s="3" t="s">
        <v>5542</v>
      </c>
      <c r="H5236" s="3" t="s">
        <v>5571</v>
      </c>
      <c r="I5236" s="4">
        <v>1.6</v>
      </c>
    </row>
    <row r="5237" spans="1:9" x14ac:dyDescent="0.2">
      <c r="A5237" s="2">
        <v>496301</v>
      </c>
      <c r="B5237" s="3" t="s">
        <v>19</v>
      </c>
      <c r="C5237" s="3" t="s">
        <v>20</v>
      </c>
      <c r="D5237" s="3" t="s">
        <v>4041</v>
      </c>
      <c r="E5237" s="3" t="s">
        <v>5189</v>
      </c>
      <c r="F5237" s="3" t="s">
        <v>5541</v>
      </c>
      <c r="G5237" s="3" t="s">
        <v>5542</v>
      </c>
      <c r="H5237" s="3" t="s">
        <v>5572</v>
      </c>
      <c r="I5237" s="4">
        <v>7.03</v>
      </c>
    </row>
    <row r="5238" spans="1:9" x14ac:dyDescent="0.2">
      <c r="A5238" s="2">
        <v>551034</v>
      </c>
      <c r="B5238" s="3" t="s">
        <v>19</v>
      </c>
      <c r="C5238" s="3" t="s">
        <v>20</v>
      </c>
      <c r="D5238" s="3" t="s">
        <v>4041</v>
      </c>
      <c r="E5238" s="3" t="s">
        <v>5189</v>
      </c>
      <c r="F5238" s="3" t="s">
        <v>5541</v>
      </c>
      <c r="G5238" s="3" t="s">
        <v>5542</v>
      </c>
      <c r="H5238" s="3" t="s">
        <v>5573</v>
      </c>
      <c r="I5238" s="4">
        <v>2.5</v>
      </c>
    </row>
    <row r="5239" spans="1:9" x14ac:dyDescent="0.2">
      <c r="A5239" s="2">
        <v>570821</v>
      </c>
      <c r="B5239" s="3" t="s">
        <v>19</v>
      </c>
      <c r="C5239" s="3" t="s">
        <v>20</v>
      </c>
      <c r="D5239" s="3" t="s">
        <v>4041</v>
      </c>
      <c r="E5239" s="3" t="s">
        <v>5189</v>
      </c>
      <c r="F5239" s="3" t="s">
        <v>5541</v>
      </c>
      <c r="G5239" s="3" t="s">
        <v>5542</v>
      </c>
      <c r="H5239" s="3" t="s">
        <v>5574</v>
      </c>
      <c r="I5239" s="4">
        <v>7.03</v>
      </c>
    </row>
    <row r="5240" spans="1:9" x14ac:dyDescent="0.2">
      <c r="A5240" s="2">
        <v>246468</v>
      </c>
      <c r="B5240" s="3" t="s">
        <v>19</v>
      </c>
      <c r="C5240" s="3" t="s">
        <v>20</v>
      </c>
      <c r="D5240" s="3" t="s">
        <v>4041</v>
      </c>
      <c r="E5240" s="3" t="s">
        <v>5189</v>
      </c>
      <c r="F5240" s="3" t="s">
        <v>5541</v>
      </c>
      <c r="G5240" s="3" t="s">
        <v>5542</v>
      </c>
      <c r="H5240" s="3" t="s">
        <v>5575</v>
      </c>
      <c r="I5240" s="4">
        <v>3.76</v>
      </c>
    </row>
    <row r="5241" spans="1:9" x14ac:dyDescent="0.2">
      <c r="A5241" s="2">
        <v>249622</v>
      </c>
      <c r="B5241" s="3" t="s">
        <v>19</v>
      </c>
      <c r="C5241" s="3" t="s">
        <v>20</v>
      </c>
      <c r="D5241" s="3" t="s">
        <v>4041</v>
      </c>
      <c r="E5241" s="3" t="s">
        <v>5189</v>
      </c>
      <c r="F5241" s="3" t="s">
        <v>5541</v>
      </c>
      <c r="G5241" s="3" t="s">
        <v>5542</v>
      </c>
      <c r="H5241" s="3" t="s">
        <v>5576</v>
      </c>
      <c r="I5241" s="4">
        <v>3.76</v>
      </c>
    </row>
    <row r="5242" spans="1:9" x14ac:dyDescent="0.2">
      <c r="A5242" s="2">
        <v>301314</v>
      </c>
      <c r="B5242" s="3" t="s">
        <v>19</v>
      </c>
      <c r="C5242" s="3" t="s">
        <v>20</v>
      </c>
      <c r="D5242" s="3" t="s">
        <v>4041</v>
      </c>
      <c r="E5242" s="3" t="s">
        <v>5189</v>
      </c>
      <c r="F5242" s="3" t="s">
        <v>5541</v>
      </c>
      <c r="G5242" s="3" t="s">
        <v>5542</v>
      </c>
      <c r="H5242" s="3" t="s">
        <v>5577</v>
      </c>
      <c r="I5242" s="4">
        <v>3.76</v>
      </c>
    </row>
    <row r="5243" spans="1:9" x14ac:dyDescent="0.2">
      <c r="A5243" s="2">
        <v>134531</v>
      </c>
      <c r="B5243" s="3" t="s">
        <v>19</v>
      </c>
      <c r="C5243" s="3" t="s">
        <v>20</v>
      </c>
      <c r="D5243" s="3" t="s">
        <v>4041</v>
      </c>
      <c r="E5243" s="3" t="s">
        <v>5189</v>
      </c>
      <c r="F5243" s="3" t="s">
        <v>5541</v>
      </c>
      <c r="G5243" s="3" t="s">
        <v>5542</v>
      </c>
      <c r="H5243" s="3" t="s">
        <v>5578</v>
      </c>
      <c r="I5243" s="4">
        <v>10.76</v>
      </c>
    </row>
    <row r="5244" spans="1:9" x14ac:dyDescent="0.2">
      <c r="A5244" s="2">
        <v>391321</v>
      </c>
      <c r="B5244" s="3" t="s">
        <v>19</v>
      </c>
      <c r="C5244" s="3" t="s">
        <v>20</v>
      </c>
      <c r="D5244" s="3" t="s">
        <v>4041</v>
      </c>
      <c r="E5244" s="3" t="s">
        <v>5189</v>
      </c>
      <c r="F5244" s="3" t="s">
        <v>5541</v>
      </c>
      <c r="G5244" s="3" t="s">
        <v>5542</v>
      </c>
      <c r="H5244" s="3" t="s">
        <v>5579</v>
      </c>
      <c r="I5244" s="4">
        <v>5.64</v>
      </c>
    </row>
    <row r="5245" spans="1:9" x14ac:dyDescent="0.2">
      <c r="A5245" s="2">
        <v>391322</v>
      </c>
      <c r="B5245" s="3" t="s">
        <v>19</v>
      </c>
      <c r="C5245" s="3" t="s">
        <v>20</v>
      </c>
      <c r="D5245" s="3" t="s">
        <v>4041</v>
      </c>
      <c r="E5245" s="3" t="s">
        <v>5189</v>
      </c>
      <c r="F5245" s="3" t="s">
        <v>5541</v>
      </c>
      <c r="G5245" s="3" t="s">
        <v>5542</v>
      </c>
      <c r="H5245" s="3" t="s">
        <v>5580</v>
      </c>
      <c r="I5245" s="4">
        <v>5.64</v>
      </c>
    </row>
    <row r="5246" spans="1:9" x14ac:dyDescent="0.2">
      <c r="A5246" s="2">
        <v>425052</v>
      </c>
      <c r="B5246" s="3" t="s">
        <v>19</v>
      </c>
      <c r="C5246" s="3" t="s">
        <v>20</v>
      </c>
      <c r="D5246" s="3" t="s">
        <v>4041</v>
      </c>
      <c r="E5246" s="3" t="s">
        <v>5189</v>
      </c>
      <c r="F5246" s="3" t="s">
        <v>5541</v>
      </c>
      <c r="G5246" s="3" t="s">
        <v>5542</v>
      </c>
      <c r="H5246" s="3" t="s">
        <v>5581</v>
      </c>
      <c r="I5246" s="4">
        <v>2.57</v>
      </c>
    </row>
    <row r="5247" spans="1:9" x14ac:dyDescent="0.2">
      <c r="A5247" s="2">
        <v>511683</v>
      </c>
      <c r="B5247" s="3" t="s">
        <v>19</v>
      </c>
      <c r="C5247" s="3" t="s">
        <v>20</v>
      </c>
      <c r="D5247" s="3" t="s">
        <v>4041</v>
      </c>
      <c r="E5247" s="3" t="s">
        <v>5189</v>
      </c>
      <c r="F5247" s="3" t="s">
        <v>5541</v>
      </c>
      <c r="G5247" s="3" t="s">
        <v>5542</v>
      </c>
      <c r="H5247" s="3" t="s">
        <v>5582</v>
      </c>
      <c r="I5247" s="4">
        <v>8.1300000000000008</v>
      </c>
    </row>
    <row r="5248" spans="1:9" x14ac:dyDescent="0.2">
      <c r="A5248" s="2">
        <v>61212</v>
      </c>
      <c r="B5248" s="3" t="s">
        <v>19</v>
      </c>
      <c r="C5248" s="3" t="s">
        <v>20</v>
      </c>
      <c r="D5248" s="3" t="s">
        <v>4041</v>
      </c>
      <c r="E5248" s="3" t="s">
        <v>5189</v>
      </c>
      <c r="F5248" s="3" t="s">
        <v>5541</v>
      </c>
      <c r="G5248" s="3" t="s">
        <v>5542</v>
      </c>
      <c r="H5248" s="3" t="s">
        <v>5583</v>
      </c>
      <c r="I5248" s="4">
        <v>1.24</v>
      </c>
    </row>
    <row r="5249" spans="1:9" x14ac:dyDescent="0.2">
      <c r="A5249" s="2">
        <v>64893</v>
      </c>
      <c r="B5249" s="3" t="s">
        <v>19</v>
      </c>
      <c r="C5249" s="3" t="s">
        <v>20</v>
      </c>
      <c r="D5249" s="3" t="s">
        <v>4041</v>
      </c>
      <c r="E5249" s="3" t="s">
        <v>5189</v>
      </c>
      <c r="F5249" s="3" t="s">
        <v>5541</v>
      </c>
      <c r="G5249" s="3" t="s">
        <v>5542</v>
      </c>
      <c r="H5249" s="3" t="s">
        <v>5584</v>
      </c>
      <c r="I5249" s="4">
        <v>1.24</v>
      </c>
    </row>
    <row r="5250" spans="1:9" x14ac:dyDescent="0.2">
      <c r="A5250" s="2">
        <v>223439</v>
      </c>
      <c r="B5250" s="3" t="s">
        <v>19</v>
      </c>
      <c r="C5250" s="3" t="s">
        <v>20</v>
      </c>
      <c r="D5250" s="3" t="s">
        <v>4041</v>
      </c>
      <c r="E5250" s="3" t="s">
        <v>5189</v>
      </c>
      <c r="F5250" s="3" t="s">
        <v>5541</v>
      </c>
      <c r="G5250" s="3" t="s">
        <v>5542</v>
      </c>
      <c r="H5250" s="3" t="s">
        <v>5585</v>
      </c>
      <c r="I5250" s="4">
        <v>1.71</v>
      </c>
    </row>
    <row r="5251" spans="1:9" x14ac:dyDescent="0.2">
      <c r="A5251" s="2">
        <v>499885</v>
      </c>
      <c r="B5251" s="3" t="s">
        <v>19</v>
      </c>
      <c r="C5251" s="3" t="s">
        <v>20</v>
      </c>
      <c r="D5251" s="3" t="s">
        <v>4041</v>
      </c>
      <c r="E5251" s="3" t="s">
        <v>5189</v>
      </c>
      <c r="F5251" s="3" t="s">
        <v>5541</v>
      </c>
      <c r="G5251" s="3" t="s">
        <v>5542</v>
      </c>
      <c r="H5251" s="3" t="s">
        <v>5586</v>
      </c>
      <c r="I5251" s="4">
        <v>7.58</v>
      </c>
    </row>
    <row r="5252" spans="1:9" x14ac:dyDescent="0.2">
      <c r="A5252" s="2">
        <v>126784</v>
      </c>
      <c r="B5252" s="3" t="s">
        <v>19</v>
      </c>
      <c r="C5252" s="3" t="s">
        <v>20</v>
      </c>
      <c r="D5252" s="3" t="s">
        <v>4041</v>
      </c>
      <c r="E5252" s="3" t="s">
        <v>5189</v>
      </c>
      <c r="F5252" s="3" t="s">
        <v>5541</v>
      </c>
      <c r="G5252" s="3" t="s">
        <v>5542</v>
      </c>
      <c r="H5252" s="3" t="s">
        <v>5587</v>
      </c>
      <c r="I5252" s="4">
        <v>4.54</v>
      </c>
    </row>
    <row r="5253" spans="1:9" x14ac:dyDescent="0.2">
      <c r="A5253" s="2">
        <v>54846</v>
      </c>
      <c r="B5253" s="3" t="s">
        <v>19</v>
      </c>
      <c r="C5253" s="3" t="s">
        <v>20</v>
      </c>
      <c r="D5253" s="3" t="s">
        <v>4041</v>
      </c>
      <c r="E5253" s="3" t="s">
        <v>5189</v>
      </c>
      <c r="F5253" s="3" t="s">
        <v>5541</v>
      </c>
      <c r="G5253" s="3" t="s">
        <v>5542</v>
      </c>
      <c r="H5253" s="3" t="s">
        <v>5588</v>
      </c>
      <c r="I5253" s="4">
        <v>1.77</v>
      </c>
    </row>
    <row r="5254" spans="1:9" x14ac:dyDescent="0.2">
      <c r="A5254" s="2">
        <v>64525</v>
      </c>
      <c r="B5254" s="3" t="s">
        <v>19</v>
      </c>
      <c r="C5254" s="3" t="s">
        <v>20</v>
      </c>
      <c r="D5254" s="3" t="s">
        <v>4041</v>
      </c>
      <c r="E5254" s="3" t="s">
        <v>5189</v>
      </c>
      <c r="F5254" s="3" t="s">
        <v>5541</v>
      </c>
      <c r="G5254" s="3" t="s">
        <v>5542</v>
      </c>
      <c r="H5254" s="3" t="s">
        <v>5589</v>
      </c>
      <c r="I5254" s="4">
        <v>1.77</v>
      </c>
    </row>
    <row r="5255" spans="1:9" x14ac:dyDescent="0.2">
      <c r="A5255" s="2">
        <v>101726</v>
      </c>
      <c r="B5255" s="3" t="s">
        <v>19</v>
      </c>
      <c r="C5255" s="3" t="s">
        <v>20</v>
      </c>
      <c r="D5255" s="3" t="s">
        <v>4041</v>
      </c>
      <c r="E5255" s="3" t="s">
        <v>5189</v>
      </c>
      <c r="F5255" s="3" t="s">
        <v>5541</v>
      </c>
      <c r="G5255" s="3" t="s">
        <v>5542</v>
      </c>
      <c r="H5255" s="3" t="s">
        <v>5590</v>
      </c>
      <c r="I5255" s="4">
        <v>1.79</v>
      </c>
    </row>
    <row r="5256" spans="1:9" x14ac:dyDescent="0.2">
      <c r="A5256" s="2">
        <v>351284</v>
      </c>
      <c r="B5256" s="3" t="s">
        <v>19</v>
      </c>
      <c r="C5256" s="3" t="s">
        <v>20</v>
      </c>
      <c r="D5256" s="3" t="s">
        <v>4041</v>
      </c>
      <c r="E5256" s="3" t="s">
        <v>5189</v>
      </c>
      <c r="F5256" s="3" t="s">
        <v>5541</v>
      </c>
      <c r="G5256" s="3" t="s">
        <v>5542</v>
      </c>
      <c r="H5256" s="3" t="s">
        <v>5591</v>
      </c>
      <c r="I5256" s="4">
        <v>1.9</v>
      </c>
    </row>
    <row r="5257" spans="1:9" x14ac:dyDescent="0.2">
      <c r="A5257" s="2">
        <v>486040</v>
      </c>
      <c r="B5257" s="3" t="s">
        <v>19</v>
      </c>
      <c r="C5257" s="3" t="s">
        <v>20</v>
      </c>
      <c r="D5257" s="3" t="s">
        <v>4041</v>
      </c>
      <c r="E5257" s="3" t="s">
        <v>5189</v>
      </c>
      <c r="F5257" s="3" t="s">
        <v>5541</v>
      </c>
      <c r="G5257" s="3" t="s">
        <v>5542</v>
      </c>
      <c r="H5257" s="3" t="s">
        <v>5592</v>
      </c>
      <c r="I5257" s="4">
        <v>1.77</v>
      </c>
    </row>
    <row r="5258" spans="1:9" x14ac:dyDescent="0.2">
      <c r="A5258" s="2">
        <v>486531</v>
      </c>
      <c r="B5258" s="3" t="s">
        <v>19</v>
      </c>
      <c r="C5258" s="3" t="s">
        <v>20</v>
      </c>
      <c r="D5258" s="3" t="s">
        <v>4041</v>
      </c>
      <c r="E5258" s="3" t="s">
        <v>5189</v>
      </c>
      <c r="F5258" s="3" t="s">
        <v>5541</v>
      </c>
      <c r="G5258" s="3" t="s">
        <v>5542</v>
      </c>
      <c r="H5258" s="3" t="s">
        <v>5593</v>
      </c>
      <c r="I5258" s="4">
        <v>1.77</v>
      </c>
    </row>
    <row r="5259" spans="1:9" x14ac:dyDescent="0.2">
      <c r="A5259" s="2">
        <v>536375</v>
      </c>
      <c r="B5259" s="3" t="s">
        <v>19</v>
      </c>
      <c r="C5259" s="3" t="s">
        <v>20</v>
      </c>
      <c r="D5259" s="3" t="s">
        <v>4041</v>
      </c>
      <c r="E5259" s="3" t="s">
        <v>5189</v>
      </c>
      <c r="F5259" s="3" t="s">
        <v>5541</v>
      </c>
      <c r="G5259" s="3" t="s">
        <v>5542</v>
      </c>
      <c r="H5259" s="3" t="s">
        <v>5594</v>
      </c>
      <c r="I5259" s="4">
        <v>1.77</v>
      </c>
    </row>
    <row r="5260" spans="1:9" x14ac:dyDescent="0.2">
      <c r="A5260" s="2">
        <v>351280</v>
      </c>
      <c r="B5260" s="3" t="s">
        <v>19</v>
      </c>
      <c r="C5260" s="3" t="s">
        <v>20</v>
      </c>
      <c r="D5260" s="3" t="s">
        <v>4041</v>
      </c>
      <c r="E5260" s="3" t="s">
        <v>5189</v>
      </c>
      <c r="F5260" s="3" t="s">
        <v>5541</v>
      </c>
      <c r="G5260" s="3" t="s">
        <v>5542</v>
      </c>
      <c r="H5260" s="3" t="s">
        <v>5595</v>
      </c>
      <c r="I5260" s="4">
        <v>4.58</v>
      </c>
    </row>
    <row r="5261" spans="1:9" x14ac:dyDescent="0.2">
      <c r="A5261" s="2">
        <v>351281</v>
      </c>
      <c r="B5261" s="3" t="s">
        <v>19</v>
      </c>
      <c r="C5261" s="3" t="s">
        <v>20</v>
      </c>
      <c r="D5261" s="3" t="s">
        <v>4041</v>
      </c>
      <c r="E5261" s="3" t="s">
        <v>5189</v>
      </c>
      <c r="F5261" s="3" t="s">
        <v>5541</v>
      </c>
      <c r="G5261" s="3" t="s">
        <v>5542</v>
      </c>
      <c r="H5261" s="3" t="s">
        <v>5596</v>
      </c>
      <c r="I5261" s="4">
        <v>4.58</v>
      </c>
    </row>
    <row r="5262" spans="1:9" x14ac:dyDescent="0.2">
      <c r="A5262" s="2">
        <v>351277</v>
      </c>
      <c r="B5262" s="3" t="s">
        <v>19</v>
      </c>
      <c r="C5262" s="3" t="s">
        <v>20</v>
      </c>
      <c r="D5262" s="3" t="s">
        <v>4041</v>
      </c>
      <c r="E5262" s="3" t="s">
        <v>5189</v>
      </c>
      <c r="F5262" s="3" t="s">
        <v>5541</v>
      </c>
      <c r="G5262" s="3" t="s">
        <v>5542</v>
      </c>
      <c r="H5262" s="3" t="s">
        <v>5597</v>
      </c>
      <c r="I5262" s="4">
        <v>4.25</v>
      </c>
    </row>
    <row r="5263" spans="1:9" x14ac:dyDescent="0.2">
      <c r="A5263" s="2">
        <v>375912</v>
      </c>
      <c r="B5263" s="3" t="s">
        <v>19</v>
      </c>
      <c r="C5263" s="3" t="s">
        <v>20</v>
      </c>
      <c r="D5263" s="3" t="s">
        <v>4041</v>
      </c>
      <c r="E5263" s="3" t="s">
        <v>5189</v>
      </c>
      <c r="F5263" s="3" t="s">
        <v>5541</v>
      </c>
      <c r="G5263" s="3" t="s">
        <v>5542</v>
      </c>
      <c r="H5263" s="3" t="s">
        <v>5598</v>
      </c>
      <c r="I5263" s="4">
        <v>6.02</v>
      </c>
    </row>
    <row r="5264" spans="1:9" x14ac:dyDescent="0.2">
      <c r="A5264" s="2">
        <v>375927</v>
      </c>
      <c r="B5264" s="3" t="s">
        <v>19</v>
      </c>
      <c r="C5264" s="3" t="s">
        <v>20</v>
      </c>
      <c r="D5264" s="3" t="s">
        <v>4041</v>
      </c>
      <c r="E5264" s="3" t="s">
        <v>5189</v>
      </c>
      <c r="F5264" s="3" t="s">
        <v>5541</v>
      </c>
      <c r="G5264" s="3" t="s">
        <v>5542</v>
      </c>
      <c r="H5264" s="3" t="s">
        <v>5599</v>
      </c>
      <c r="I5264" s="4">
        <v>6.02</v>
      </c>
    </row>
    <row r="5265" spans="1:9" x14ac:dyDescent="0.2">
      <c r="A5265" s="2">
        <v>375930</v>
      </c>
      <c r="B5265" s="3" t="s">
        <v>19</v>
      </c>
      <c r="C5265" s="3" t="s">
        <v>20</v>
      </c>
      <c r="D5265" s="3" t="s">
        <v>4041</v>
      </c>
      <c r="E5265" s="3" t="s">
        <v>5189</v>
      </c>
      <c r="F5265" s="3" t="s">
        <v>5541</v>
      </c>
      <c r="G5265" s="3" t="s">
        <v>5542</v>
      </c>
      <c r="H5265" s="3" t="s">
        <v>5600</v>
      </c>
      <c r="I5265" s="4">
        <v>5.43</v>
      </c>
    </row>
    <row r="5266" spans="1:9" x14ac:dyDescent="0.2">
      <c r="A5266" s="2">
        <v>376580</v>
      </c>
      <c r="B5266" s="3" t="s">
        <v>19</v>
      </c>
      <c r="C5266" s="3" t="s">
        <v>20</v>
      </c>
      <c r="D5266" s="3" t="s">
        <v>4041</v>
      </c>
      <c r="E5266" s="3" t="s">
        <v>5189</v>
      </c>
      <c r="F5266" s="3" t="s">
        <v>5541</v>
      </c>
      <c r="G5266" s="3" t="s">
        <v>5542</v>
      </c>
      <c r="H5266" s="3" t="s">
        <v>5601</v>
      </c>
      <c r="I5266" s="4">
        <v>10.65</v>
      </c>
    </row>
    <row r="5267" spans="1:9" x14ac:dyDescent="0.2">
      <c r="A5267" s="2">
        <v>376584</v>
      </c>
      <c r="B5267" s="3" t="s">
        <v>19</v>
      </c>
      <c r="C5267" s="3" t="s">
        <v>20</v>
      </c>
      <c r="D5267" s="3" t="s">
        <v>4041</v>
      </c>
      <c r="E5267" s="3" t="s">
        <v>5189</v>
      </c>
      <c r="F5267" s="3" t="s">
        <v>5541</v>
      </c>
      <c r="G5267" s="3" t="s">
        <v>5542</v>
      </c>
      <c r="H5267" s="3" t="s">
        <v>5602</v>
      </c>
      <c r="I5267" s="4">
        <v>10.65</v>
      </c>
    </row>
    <row r="5268" spans="1:9" x14ac:dyDescent="0.2">
      <c r="A5268" s="2">
        <v>425053</v>
      </c>
      <c r="B5268" s="3" t="s">
        <v>19</v>
      </c>
      <c r="C5268" s="3" t="s">
        <v>20</v>
      </c>
      <c r="D5268" s="3" t="s">
        <v>4041</v>
      </c>
      <c r="E5268" s="3" t="s">
        <v>5189</v>
      </c>
      <c r="F5268" s="3" t="s">
        <v>5541</v>
      </c>
      <c r="G5268" s="3" t="s">
        <v>5542</v>
      </c>
      <c r="H5268" s="3" t="s">
        <v>5603</v>
      </c>
      <c r="I5268" s="4">
        <v>5.08</v>
      </c>
    </row>
    <row r="5269" spans="1:9" x14ac:dyDescent="0.2">
      <c r="A5269" s="2">
        <v>425055</v>
      </c>
      <c r="B5269" s="3" t="s">
        <v>19</v>
      </c>
      <c r="C5269" s="3" t="s">
        <v>20</v>
      </c>
      <c r="D5269" s="3" t="s">
        <v>4041</v>
      </c>
      <c r="E5269" s="3" t="s">
        <v>5189</v>
      </c>
      <c r="F5269" s="3" t="s">
        <v>5541</v>
      </c>
      <c r="G5269" s="3" t="s">
        <v>5542</v>
      </c>
      <c r="H5269" s="3" t="s">
        <v>5604</v>
      </c>
      <c r="I5269" s="4">
        <v>5.08</v>
      </c>
    </row>
    <row r="5270" spans="1:9" x14ac:dyDescent="0.2">
      <c r="A5270" s="2">
        <v>327542</v>
      </c>
      <c r="B5270" s="3" t="s">
        <v>19</v>
      </c>
      <c r="C5270" s="3" t="s">
        <v>20</v>
      </c>
      <c r="D5270" s="3" t="s">
        <v>4041</v>
      </c>
      <c r="E5270" s="3" t="s">
        <v>5189</v>
      </c>
      <c r="F5270" s="3" t="s">
        <v>1669</v>
      </c>
      <c r="G5270" s="3" t="s">
        <v>4807</v>
      </c>
      <c r="H5270" s="3" t="s">
        <v>5605</v>
      </c>
      <c r="I5270" s="4">
        <v>1.1399999999999999</v>
      </c>
    </row>
    <row r="5271" spans="1:9" x14ac:dyDescent="0.2">
      <c r="A5271" s="2">
        <v>327549</v>
      </c>
      <c r="B5271" s="3" t="s">
        <v>19</v>
      </c>
      <c r="C5271" s="3" t="s">
        <v>20</v>
      </c>
      <c r="D5271" s="3" t="s">
        <v>4041</v>
      </c>
      <c r="E5271" s="3" t="s">
        <v>5189</v>
      </c>
      <c r="F5271" s="3" t="s">
        <v>1669</v>
      </c>
      <c r="G5271" s="3" t="s">
        <v>4807</v>
      </c>
      <c r="H5271" s="3" t="s">
        <v>5606</v>
      </c>
      <c r="I5271" s="4">
        <v>1.1399999999999999</v>
      </c>
    </row>
    <row r="5272" spans="1:9" x14ac:dyDescent="0.2">
      <c r="A5272" s="2">
        <v>327543</v>
      </c>
      <c r="B5272" s="3" t="s">
        <v>19</v>
      </c>
      <c r="C5272" s="3" t="s">
        <v>20</v>
      </c>
      <c r="D5272" s="3" t="s">
        <v>4041</v>
      </c>
      <c r="E5272" s="3" t="s">
        <v>5189</v>
      </c>
      <c r="F5272" s="3" t="s">
        <v>1669</v>
      </c>
      <c r="G5272" s="3" t="s">
        <v>4807</v>
      </c>
      <c r="H5272" s="3" t="s">
        <v>5607</v>
      </c>
      <c r="I5272" s="4">
        <v>1.1399999999999999</v>
      </c>
    </row>
    <row r="5273" spans="1:9" x14ac:dyDescent="0.2">
      <c r="A5273" s="2">
        <v>327548</v>
      </c>
      <c r="B5273" s="3" t="s">
        <v>19</v>
      </c>
      <c r="C5273" s="3" t="s">
        <v>20</v>
      </c>
      <c r="D5273" s="3" t="s">
        <v>4041</v>
      </c>
      <c r="E5273" s="3" t="s">
        <v>5189</v>
      </c>
      <c r="F5273" s="3" t="s">
        <v>1669</v>
      </c>
      <c r="G5273" s="3" t="s">
        <v>4807</v>
      </c>
      <c r="H5273" s="3" t="s">
        <v>5608</v>
      </c>
      <c r="I5273" s="4">
        <v>1.1399999999999999</v>
      </c>
    </row>
    <row r="5274" spans="1:9" x14ac:dyDescent="0.2">
      <c r="A5274" s="2">
        <v>327550</v>
      </c>
      <c r="B5274" s="3" t="s">
        <v>19</v>
      </c>
      <c r="C5274" s="3" t="s">
        <v>20</v>
      </c>
      <c r="D5274" s="3" t="s">
        <v>4041</v>
      </c>
      <c r="E5274" s="3" t="s">
        <v>5189</v>
      </c>
      <c r="F5274" s="3" t="s">
        <v>1669</v>
      </c>
      <c r="G5274" s="3" t="s">
        <v>4807</v>
      </c>
      <c r="H5274" s="3" t="s">
        <v>5609</v>
      </c>
      <c r="I5274" s="4">
        <v>1.1399999999999999</v>
      </c>
    </row>
    <row r="5275" spans="1:9" x14ac:dyDescent="0.2">
      <c r="A5275" s="2">
        <v>577358</v>
      </c>
      <c r="B5275" s="3" t="s">
        <v>19</v>
      </c>
      <c r="C5275" s="3" t="s">
        <v>20</v>
      </c>
      <c r="D5275" s="3" t="s">
        <v>4041</v>
      </c>
      <c r="E5275" s="3" t="s">
        <v>5189</v>
      </c>
      <c r="F5275" s="3" t="s">
        <v>4845</v>
      </c>
      <c r="G5275" s="3" t="s">
        <v>5610</v>
      </c>
      <c r="H5275" s="3" t="s">
        <v>5611</v>
      </c>
      <c r="I5275" s="4">
        <v>8.8800000000000008</v>
      </c>
    </row>
    <row r="5276" spans="1:9" x14ac:dyDescent="0.2">
      <c r="A5276" s="2">
        <v>449842</v>
      </c>
      <c r="B5276" s="3" t="s">
        <v>19</v>
      </c>
      <c r="C5276" s="3" t="s">
        <v>20</v>
      </c>
      <c r="D5276" s="3" t="s">
        <v>4041</v>
      </c>
      <c r="E5276" s="3" t="s">
        <v>5189</v>
      </c>
      <c r="F5276" s="3" t="s">
        <v>4355</v>
      </c>
      <c r="G5276" s="3" t="s">
        <v>4399</v>
      </c>
      <c r="H5276" s="3" t="s">
        <v>5612</v>
      </c>
      <c r="I5276" s="4">
        <v>4.21</v>
      </c>
    </row>
    <row r="5277" spans="1:9" x14ac:dyDescent="0.2">
      <c r="A5277" s="2">
        <v>475460</v>
      </c>
      <c r="B5277" s="3" t="s">
        <v>19</v>
      </c>
      <c r="C5277" s="3" t="s">
        <v>20</v>
      </c>
      <c r="D5277" s="3" t="s">
        <v>4041</v>
      </c>
      <c r="E5277" s="3" t="s">
        <v>5189</v>
      </c>
      <c r="F5277" s="3" t="s">
        <v>4355</v>
      </c>
      <c r="G5277" s="3" t="s">
        <v>4399</v>
      </c>
      <c r="H5277" s="3" t="s">
        <v>5613</v>
      </c>
      <c r="I5277" s="4">
        <v>4.92</v>
      </c>
    </row>
    <row r="5278" spans="1:9" x14ac:dyDescent="0.2">
      <c r="A5278" s="2">
        <v>475738</v>
      </c>
      <c r="B5278" s="3" t="s">
        <v>19</v>
      </c>
      <c r="C5278" s="3" t="s">
        <v>20</v>
      </c>
      <c r="D5278" s="3" t="s">
        <v>4041</v>
      </c>
      <c r="E5278" s="3" t="s">
        <v>5189</v>
      </c>
      <c r="F5278" s="3" t="s">
        <v>4355</v>
      </c>
      <c r="G5278" s="3" t="s">
        <v>4399</v>
      </c>
      <c r="H5278" s="3" t="s">
        <v>5614</v>
      </c>
      <c r="I5278" s="4">
        <v>4.51</v>
      </c>
    </row>
    <row r="5279" spans="1:9" x14ac:dyDescent="0.2">
      <c r="A5279" s="2">
        <v>475741</v>
      </c>
      <c r="B5279" s="3" t="s">
        <v>19</v>
      </c>
      <c r="C5279" s="3" t="s">
        <v>20</v>
      </c>
      <c r="D5279" s="3" t="s">
        <v>4041</v>
      </c>
      <c r="E5279" s="3" t="s">
        <v>5189</v>
      </c>
      <c r="F5279" s="3" t="s">
        <v>4355</v>
      </c>
      <c r="G5279" s="3" t="s">
        <v>4399</v>
      </c>
      <c r="H5279" s="3" t="s">
        <v>5615</v>
      </c>
      <c r="I5279" s="4">
        <v>4.78</v>
      </c>
    </row>
    <row r="5280" spans="1:9" x14ac:dyDescent="0.2">
      <c r="A5280" s="2">
        <v>476006</v>
      </c>
      <c r="B5280" s="3" t="s">
        <v>19</v>
      </c>
      <c r="C5280" s="3" t="s">
        <v>20</v>
      </c>
      <c r="D5280" s="3" t="s">
        <v>4041</v>
      </c>
      <c r="E5280" s="3" t="s">
        <v>5189</v>
      </c>
      <c r="F5280" s="3" t="s">
        <v>4355</v>
      </c>
      <c r="G5280" s="3" t="s">
        <v>4399</v>
      </c>
      <c r="H5280" s="3" t="s">
        <v>5616</v>
      </c>
      <c r="I5280" s="4">
        <v>4.8</v>
      </c>
    </row>
    <row r="5281" spans="1:9" x14ac:dyDescent="0.2">
      <c r="A5281" s="2">
        <v>480071</v>
      </c>
      <c r="B5281" s="3" t="s">
        <v>19</v>
      </c>
      <c r="C5281" s="3" t="s">
        <v>20</v>
      </c>
      <c r="D5281" s="3" t="s">
        <v>4041</v>
      </c>
      <c r="E5281" s="3" t="s">
        <v>5189</v>
      </c>
      <c r="F5281" s="3" t="s">
        <v>4355</v>
      </c>
      <c r="G5281" s="3" t="s">
        <v>4399</v>
      </c>
      <c r="H5281" s="3" t="s">
        <v>5617</v>
      </c>
      <c r="I5281" s="4">
        <v>4.67</v>
      </c>
    </row>
    <row r="5282" spans="1:9" x14ac:dyDescent="0.2">
      <c r="A5282" s="2">
        <v>482793</v>
      </c>
      <c r="B5282" s="3" t="s">
        <v>19</v>
      </c>
      <c r="C5282" s="3" t="s">
        <v>20</v>
      </c>
      <c r="D5282" s="3" t="s">
        <v>4041</v>
      </c>
      <c r="E5282" s="3" t="s">
        <v>5189</v>
      </c>
      <c r="F5282" s="3" t="s">
        <v>4355</v>
      </c>
      <c r="G5282" s="3" t="s">
        <v>4399</v>
      </c>
      <c r="H5282" s="3" t="s">
        <v>5618</v>
      </c>
      <c r="I5282" s="4">
        <v>4.78</v>
      </c>
    </row>
    <row r="5283" spans="1:9" x14ac:dyDescent="0.2">
      <c r="A5283" s="2">
        <v>482880</v>
      </c>
      <c r="B5283" s="3" t="s">
        <v>19</v>
      </c>
      <c r="C5283" s="3" t="s">
        <v>20</v>
      </c>
      <c r="D5283" s="3" t="s">
        <v>4041</v>
      </c>
      <c r="E5283" s="3" t="s">
        <v>5189</v>
      </c>
      <c r="F5283" s="3" t="s">
        <v>4355</v>
      </c>
      <c r="G5283" s="3" t="s">
        <v>4399</v>
      </c>
      <c r="H5283" s="3" t="s">
        <v>5619</v>
      </c>
      <c r="I5283" s="4">
        <v>4.5599999999999996</v>
      </c>
    </row>
    <row r="5284" spans="1:9" x14ac:dyDescent="0.2">
      <c r="A5284" s="2">
        <v>482881</v>
      </c>
      <c r="B5284" s="3" t="s">
        <v>19</v>
      </c>
      <c r="C5284" s="3" t="s">
        <v>20</v>
      </c>
      <c r="D5284" s="3" t="s">
        <v>4041</v>
      </c>
      <c r="E5284" s="3" t="s">
        <v>5189</v>
      </c>
      <c r="F5284" s="3" t="s">
        <v>4355</v>
      </c>
      <c r="G5284" s="3" t="s">
        <v>4399</v>
      </c>
      <c r="H5284" s="3" t="s">
        <v>5620</v>
      </c>
      <c r="I5284" s="4">
        <v>4.78</v>
      </c>
    </row>
    <row r="5285" spans="1:9" x14ac:dyDescent="0.2">
      <c r="A5285" s="2">
        <v>482883</v>
      </c>
      <c r="B5285" s="3" t="s">
        <v>19</v>
      </c>
      <c r="C5285" s="3" t="s">
        <v>20</v>
      </c>
      <c r="D5285" s="3" t="s">
        <v>4041</v>
      </c>
      <c r="E5285" s="3" t="s">
        <v>5189</v>
      </c>
      <c r="F5285" s="3" t="s">
        <v>4355</v>
      </c>
      <c r="G5285" s="3" t="s">
        <v>4399</v>
      </c>
      <c r="H5285" s="3" t="s">
        <v>5621</v>
      </c>
      <c r="I5285" s="4">
        <v>4.07</v>
      </c>
    </row>
    <row r="5286" spans="1:9" x14ac:dyDescent="0.2">
      <c r="A5286" s="2">
        <v>276316</v>
      </c>
      <c r="B5286" s="3" t="s">
        <v>19</v>
      </c>
      <c r="C5286" s="3" t="s">
        <v>20</v>
      </c>
      <c r="D5286" s="3" t="s">
        <v>4041</v>
      </c>
      <c r="E5286" s="3" t="s">
        <v>5189</v>
      </c>
      <c r="F5286" s="3" t="s">
        <v>4355</v>
      </c>
      <c r="G5286" s="3" t="s">
        <v>4399</v>
      </c>
      <c r="H5286" s="3" t="s">
        <v>5622</v>
      </c>
      <c r="I5286" s="4">
        <v>2.4500000000000002</v>
      </c>
    </row>
    <row r="5287" spans="1:9" x14ac:dyDescent="0.2">
      <c r="A5287" s="2">
        <v>440559</v>
      </c>
      <c r="B5287" s="3" t="s">
        <v>19</v>
      </c>
      <c r="C5287" s="3" t="s">
        <v>20</v>
      </c>
      <c r="D5287" s="3" t="s">
        <v>4041</v>
      </c>
      <c r="E5287" s="3" t="s">
        <v>5189</v>
      </c>
      <c r="F5287" s="3" t="s">
        <v>4355</v>
      </c>
      <c r="G5287" s="3" t="s">
        <v>4399</v>
      </c>
      <c r="H5287" s="3" t="s">
        <v>5623</v>
      </c>
      <c r="I5287" s="4">
        <v>2.81</v>
      </c>
    </row>
    <row r="5288" spans="1:9" x14ac:dyDescent="0.2">
      <c r="A5288" s="2">
        <v>445053</v>
      </c>
      <c r="B5288" s="3" t="s">
        <v>19</v>
      </c>
      <c r="C5288" s="3" t="s">
        <v>20</v>
      </c>
      <c r="D5288" s="3" t="s">
        <v>4041</v>
      </c>
      <c r="E5288" s="3" t="s">
        <v>5189</v>
      </c>
      <c r="F5288" s="3" t="s">
        <v>4355</v>
      </c>
      <c r="G5288" s="3" t="s">
        <v>4399</v>
      </c>
      <c r="H5288" s="3" t="s">
        <v>5624</v>
      </c>
      <c r="I5288" s="4">
        <v>2.81</v>
      </c>
    </row>
    <row r="5289" spans="1:9" x14ac:dyDescent="0.2">
      <c r="A5289" s="2">
        <v>445054</v>
      </c>
      <c r="B5289" s="3" t="s">
        <v>19</v>
      </c>
      <c r="C5289" s="3" t="s">
        <v>20</v>
      </c>
      <c r="D5289" s="3" t="s">
        <v>4041</v>
      </c>
      <c r="E5289" s="3" t="s">
        <v>5189</v>
      </c>
      <c r="F5289" s="3" t="s">
        <v>4355</v>
      </c>
      <c r="G5289" s="3" t="s">
        <v>4399</v>
      </c>
      <c r="H5289" s="3" t="s">
        <v>5625</v>
      </c>
      <c r="I5289" s="4">
        <v>2.81</v>
      </c>
    </row>
    <row r="5290" spans="1:9" x14ac:dyDescent="0.2">
      <c r="A5290" s="2">
        <v>478836</v>
      </c>
      <c r="B5290" s="3" t="s">
        <v>19</v>
      </c>
      <c r="C5290" s="3" t="s">
        <v>20</v>
      </c>
      <c r="D5290" s="3" t="s">
        <v>4041</v>
      </c>
      <c r="E5290" s="3" t="s">
        <v>5189</v>
      </c>
      <c r="F5290" s="3" t="s">
        <v>4355</v>
      </c>
      <c r="G5290" s="3" t="s">
        <v>4399</v>
      </c>
      <c r="H5290" s="3" t="s">
        <v>5626</v>
      </c>
      <c r="I5290" s="4">
        <v>2.4300000000000002</v>
      </c>
    </row>
    <row r="5291" spans="1:9" x14ac:dyDescent="0.2">
      <c r="A5291" s="2">
        <v>478839</v>
      </c>
      <c r="B5291" s="3" t="s">
        <v>19</v>
      </c>
      <c r="C5291" s="3" t="s">
        <v>20</v>
      </c>
      <c r="D5291" s="3" t="s">
        <v>4041</v>
      </c>
      <c r="E5291" s="3" t="s">
        <v>5189</v>
      </c>
      <c r="F5291" s="3" t="s">
        <v>4355</v>
      </c>
      <c r="G5291" s="3" t="s">
        <v>4399</v>
      </c>
      <c r="H5291" s="3" t="s">
        <v>5627</v>
      </c>
      <c r="I5291" s="4">
        <v>2.4300000000000002</v>
      </c>
    </row>
    <row r="5292" spans="1:9" x14ac:dyDescent="0.2">
      <c r="A5292" s="2">
        <v>478841</v>
      </c>
      <c r="B5292" s="3" t="s">
        <v>19</v>
      </c>
      <c r="C5292" s="3" t="s">
        <v>20</v>
      </c>
      <c r="D5292" s="3" t="s">
        <v>4041</v>
      </c>
      <c r="E5292" s="3" t="s">
        <v>5189</v>
      </c>
      <c r="F5292" s="3" t="s">
        <v>4355</v>
      </c>
      <c r="G5292" s="3" t="s">
        <v>4399</v>
      </c>
      <c r="H5292" s="3" t="s">
        <v>5628</v>
      </c>
      <c r="I5292" s="4">
        <v>2.4300000000000002</v>
      </c>
    </row>
    <row r="5293" spans="1:9" x14ac:dyDescent="0.2">
      <c r="A5293" s="2">
        <v>478850</v>
      </c>
      <c r="B5293" s="3" t="s">
        <v>19</v>
      </c>
      <c r="C5293" s="3" t="s">
        <v>20</v>
      </c>
      <c r="D5293" s="3" t="s">
        <v>4041</v>
      </c>
      <c r="E5293" s="3" t="s">
        <v>5189</v>
      </c>
      <c r="F5293" s="3" t="s">
        <v>4355</v>
      </c>
      <c r="G5293" s="3" t="s">
        <v>4399</v>
      </c>
      <c r="H5293" s="3" t="s">
        <v>5629</v>
      </c>
      <c r="I5293" s="4">
        <v>0.95</v>
      </c>
    </row>
    <row r="5294" spans="1:9" x14ac:dyDescent="0.2">
      <c r="A5294" s="2">
        <v>478854</v>
      </c>
      <c r="B5294" s="3" t="s">
        <v>19</v>
      </c>
      <c r="C5294" s="3" t="s">
        <v>20</v>
      </c>
      <c r="D5294" s="3" t="s">
        <v>4041</v>
      </c>
      <c r="E5294" s="3" t="s">
        <v>5189</v>
      </c>
      <c r="F5294" s="3" t="s">
        <v>4355</v>
      </c>
      <c r="G5294" s="3" t="s">
        <v>4399</v>
      </c>
      <c r="H5294" s="3" t="s">
        <v>5630</v>
      </c>
      <c r="I5294" s="4">
        <v>2.33</v>
      </c>
    </row>
    <row r="5295" spans="1:9" x14ac:dyDescent="0.2">
      <c r="A5295" s="2">
        <v>478856</v>
      </c>
      <c r="B5295" s="3" t="s">
        <v>19</v>
      </c>
      <c r="C5295" s="3" t="s">
        <v>20</v>
      </c>
      <c r="D5295" s="3" t="s">
        <v>4041</v>
      </c>
      <c r="E5295" s="3" t="s">
        <v>5189</v>
      </c>
      <c r="F5295" s="3" t="s">
        <v>4355</v>
      </c>
      <c r="G5295" s="3" t="s">
        <v>4399</v>
      </c>
      <c r="H5295" s="3" t="s">
        <v>5631</v>
      </c>
      <c r="I5295" s="4">
        <v>2.33</v>
      </c>
    </row>
    <row r="5296" spans="1:9" x14ac:dyDescent="0.2">
      <c r="A5296" s="2">
        <v>478860</v>
      </c>
      <c r="B5296" s="3" t="s">
        <v>19</v>
      </c>
      <c r="C5296" s="3" t="s">
        <v>20</v>
      </c>
      <c r="D5296" s="3" t="s">
        <v>4041</v>
      </c>
      <c r="E5296" s="3" t="s">
        <v>5189</v>
      </c>
      <c r="F5296" s="3" t="s">
        <v>4355</v>
      </c>
      <c r="G5296" s="3" t="s">
        <v>4399</v>
      </c>
      <c r="H5296" s="3" t="s">
        <v>5632</v>
      </c>
      <c r="I5296" s="4">
        <v>2.33</v>
      </c>
    </row>
    <row r="5297" spans="1:9" x14ac:dyDescent="0.2">
      <c r="A5297" s="2">
        <v>478861</v>
      </c>
      <c r="B5297" s="3" t="s">
        <v>19</v>
      </c>
      <c r="C5297" s="3" t="s">
        <v>20</v>
      </c>
      <c r="D5297" s="3" t="s">
        <v>4041</v>
      </c>
      <c r="E5297" s="3" t="s">
        <v>5189</v>
      </c>
      <c r="F5297" s="3" t="s">
        <v>4355</v>
      </c>
      <c r="G5297" s="3" t="s">
        <v>4399</v>
      </c>
      <c r="H5297" s="3" t="s">
        <v>5633</v>
      </c>
      <c r="I5297" s="4">
        <v>0.95</v>
      </c>
    </row>
    <row r="5298" spans="1:9" x14ac:dyDescent="0.2">
      <c r="A5298" s="2">
        <v>478863</v>
      </c>
      <c r="B5298" s="3" t="s">
        <v>19</v>
      </c>
      <c r="C5298" s="3" t="s">
        <v>20</v>
      </c>
      <c r="D5298" s="3" t="s">
        <v>4041</v>
      </c>
      <c r="E5298" s="3" t="s">
        <v>5189</v>
      </c>
      <c r="F5298" s="3" t="s">
        <v>4355</v>
      </c>
      <c r="G5298" s="3" t="s">
        <v>4399</v>
      </c>
      <c r="H5298" s="3" t="s">
        <v>5634</v>
      </c>
      <c r="I5298" s="4">
        <v>2.33</v>
      </c>
    </row>
    <row r="5299" spans="1:9" x14ac:dyDescent="0.2">
      <c r="A5299" s="2">
        <v>478870</v>
      </c>
      <c r="B5299" s="3" t="s">
        <v>19</v>
      </c>
      <c r="C5299" s="3" t="s">
        <v>20</v>
      </c>
      <c r="D5299" s="3" t="s">
        <v>4041</v>
      </c>
      <c r="E5299" s="3" t="s">
        <v>5189</v>
      </c>
      <c r="F5299" s="3" t="s">
        <v>4355</v>
      </c>
      <c r="G5299" s="3" t="s">
        <v>4399</v>
      </c>
      <c r="H5299" s="3" t="s">
        <v>5635</v>
      </c>
      <c r="I5299" s="4">
        <v>0.95</v>
      </c>
    </row>
    <row r="5300" spans="1:9" x14ac:dyDescent="0.2">
      <c r="A5300" s="2">
        <v>478876</v>
      </c>
      <c r="B5300" s="3" t="s">
        <v>19</v>
      </c>
      <c r="C5300" s="3" t="s">
        <v>20</v>
      </c>
      <c r="D5300" s="3" t="s">
        <v>4041</v>
      </c>
      <c r="E5300" s="3" t="s">
        <v>5189</v>
      </c>
      <c r="F5300" s="3" t="s">
        <v>4355</v>
      </c>
      <c r="G5300" s="3" t="s">
        <v>4399</v>
      </c>
      <c r="H5300" s="3" t="s">
        <v>5636</v>
      </c>
      <c r="I5300" s="4">
        <v>2.17</v>
      </c>
    </row>
    <row r="5301" spans="1:9" x14ac:dyDescent="0.2">
      <c r="A5301" s="2">
        <v>484465</v>
      </c>
      <c r="B5301" s="3" t="s">
        <v>19</v>
      </c>
      <c r="C5301" s="3" t="s">
        <v>20</v>
      </c>
      <c r="D5301" s="3" t="s">
        <v>4041</v>
      </c>
      <c r="E5301" s="3" t="s">
        <v>5189</v>
      </c>
      <c r="F5301" s="3" t="s">
        <v>4355</v>
      </c>
      <c r="G5301" s="3" t="s">
        <v>4399</v>
      </c>
      <c r="H5301" s="3" t="s">
        <v>5637</v>
      </c>
      <c r="I5301" s="4">
        <v>2.02</v>
      </c>
    </row>
    <row r="5302" spans="1:9" x14ac:dyDescent="0.2">
      <c r="A5302" s="2">
        <v>484472</v>
      </c>
      <c r="B5302" s="3" t="s">
        <v>19</v>
      </c>
      <c r="C5302" s="3" t="s">
        <v>20</v>
      </c>
      <c r="D5302" s="3" t="s">
        <v>4041</v>
      </c>
      <c r="E5302" s="3" t="s">
        <v>5189</v>
      </c>
      <c r="F5302" s="3" t="s">
        <v>4355</v>
      </c>
      <c r="G5302" s="3" t="s">
        <v>4399</v>
      </c>
      <c r="H5302" s="3" t="s">
        <v>5638</v>
      </c>
      <c r="I5302" s="4">
        <v>2.02</v>
      </c>
    </row>
    <row r="5303" spans="1:9" x14ac:dyDescent="0.2">
      <c r="A5303" s="2">
        <v>484473</v>
      </c>
      <c r="B5303" s="3" t="s">
        <v>19</v>
      </c>
      <c r="C5303" s="3" t="s">
        <v>20</v>
      </c>
      <c r="D5303" s="3" t="s">
        <v>4041</v>
      </c>
      <c r="E5303" s="3" t="s">
        <v>5189</v>
      </c>
      <c r="F5303" s="3" t="s">
        <v>4355</v>
      </c>
      <c r="G5303" s="3" t="s">
        <v>4399</v>
      </c>
      <c r="H5303" s="3" t="s">
        <v>5639</v>
      </c>
      <c r="I5303" s="4">
        <v>2.02</v>
      </c>
    </row>
    <row r="5304" spans="1:9" x14ac:dyDescent="0.2">
      <c r="A5304" s="2">
        <v>484474</v>
      </c>
      <c r="B5304" s="3" t="s">
        <v>19</v>
      </c>
      <c r="C5304" s="3" t="s">
        <v>20</v>
      </c>
      <c r="D5304" s="3" t="s">
        <v>4041</v>
      </c>
      <c r="E5304" s="3" t="s">
        <v>5189</v>
      </c>
      <c r="F5304" s="3" t="s">
        <v>4355</v>
      </c>
      <c r="G5304" s="3" t="s">
        <v>4399</v>
      </c>
      <c r="H5304" s="3" t="s">
        <v>5640</v>
      </c>
      <c r="I5304" s="4">
        <v>2.02</v>
      </c>
    </row>
    <row r="5305" spans="1:9" x14ac:dyDescent="0.2">
      <c r="A5305" s="2">
        <v>484482</v>
      </c>
      <c r="B5305" s="3" t="s">
        <v>19</v>
      </c>
      <c r="C5305" s="3" t="s">
        <v>20</v>
      </c>
      <c r="D5305" s="3" t="s">
        <v>4041</v>
      </c>
      <c r="E5305" s="3" t="s">
        <v>5189</v>
      </c>
      <c r="F5305" s="3" t="s">
        <v>4355</v>
      </c>
      <c r="G5305" s="3" t="s">
        <v>4399</v>
      </c>
      <c r="H5305" s="3" t="s">
        <v>5641</v>
      </c>
      <c r="I5305" s="4">
        <v>2.02</v>
      </c>
    </row>
    <row r="5306" spans="1:9" x14ac:dyDescent="0.2">
      <c r="A5306" s="2">
        <v>484483</v>
      </c>
      <c r="B5306" s="3" t="s">
        <v>19</v>
      </c>
      <c r="C5306" s="3" t="s">
        <v>20</v>
      </c>
      <c r="D5306" s="3" t="s">
        <v>4041</v>
      </c>
      <c r="E5306" s="3" t="s">
        <v>5189</v>
      </c>
      <c r="F5306" s="3" t="s">
        <v>4355</v>
      </c>
      <c r="G5306" s="3" t="s">
        <v>4399</v>
      </c>
      <c r="H5306" s="3" t="s">
        <v>5642</v>
      </c>
      <c r="I5306" s="4">
        <v>2.02</v>
      </c>
    </row>
    <row r="5307" spans="1:9" x14ac:dyDescent="0.2">
      <c r="A5307" s="2">
        <v>484485</v>
      </c>
      <c r="B5307" s="3" t="s">
        <v>19</v>
      </c>
      <c r="C5307" s="3" t="s">
        <v>20</v>
      </c>
      <c r="D5307" s="3" t="s">
        <v>4041</v>
      </c>
      <c r="E5307" s="3" t="s">
        <v>5189</v>
      </c>
      <c r="F5307" s="3" t="s">
        <v>4355</v>
      </c>
      <c r="G5307" s="3" t="s">
        <v>4399</v>
      </c>
      <c r="H5307" s="3" t="s">
        <v>5643</v>
      </c>
      <c r="I5307" s="4">
        <v>0.84</v>
      </c>
    </row>
    <row r="5308" spans="1:9" x14ac:dyDescent="0.2">
      <c r="A5308" s="2">
        <v>484556</v>
      </c>
      <c r="B5308" s="3" t="s">
        <v>19</v>
      </c>
      <c r="C5308" s="3" t="s">
        <v>20</v>
      </c>
      <c r="D5308" s="3" t="s">
        <v>4041</v>
      </c>
      <c r="E5308" s="3" t="s">
        <v>5189</v>
      </c>
      <c r="F5308" s="3" t="s">
        <v>4355</v>
      </c>
      <c r="G5308" s="3" t="s">
        <v>4399</v>
      </c>
      <c r="H5308" s="3" t="s">
        <v>5644</v>
      </c>
      <c r="I5308" s="4">
        <v>0.84</v>
      </c>
    </row>
    <row r="5309" spans="1:9" x14ac:dyDescent="0.2">
      <c r="A5309" s="2">
        <v>484568</v>
      </c>
      <c r="B5309" s="3" t="s">
        <v>19</v>
      </c>
      <c r="C5309" s="3" t="s">
        <v>20</v>
      </c>
      <c r="D5309" s="3" t="s">
        <v>4041</v>
      </c>
      <c r="E5309" s="3" t="s">
        <v>5189</v>
      </c>
      <c r="F5309" s="3" t="s">
        <v>4355</v>
      </c>
      <c r="G5309" s="3" t="s">
        <v>4399</v>
      </c>
      <c r="H5309" s="3" t="s">
        <v>5645</v>
      </c>
      <c r="I5309" s="4">
        <v>0.84</v>
      </c>
    </row>
    <row r="5310" spans="1:9" x14ac:dyDescent="0.2">
      <c r="A5310" s="2">
        <v>484572</v>
      </c>
      <c r="B5310" s="3" t="s">
        <v>19</v>
      </c>
      <c r="C5310" s="3" t="s">
        <v>20</v>
      </c>
      <c r="D5310" s="3" t="s">
        <v>4041</v>
      </c>
      <c r="E5310" s="3" t="s">
        <v>5189</v>
      </c>
      <c r="F5310" s="3" t="s">
        <v>4355</v>
      </c>
      <c r="G5310" s="3" t="s">
        <v>4399</v>
      </c>
      <c r="H5310" s="3" t="s">
        <v>5646</v>
      </c>
      <c r="I5310" s="4">
        <v>0.84</v>
      </c>
    </row>
    <row r="5311" spans="1:9" x14ac:dyDescent="0.2">
      <c r="A5311" s="2">
        <v>487303</v>
      </c>
      <c r="B5311" s="3" t="s">
        <v>19</v>
      </c>
      <c r="C5311" s="3" t="s">
        <v>20</v>
      </c>
      <c r="D5311" s="3" t="s">
        <v>4041</v>
      </c>
      <c r="E5311" s="3" t="s">
        <v>5189</v>
      </c>
      <c r="F5311" s="3" t="s">
        <v>4355</v>
      </c>
      <c r="G5311" s="3" t="s">
        <v>4399</v>
      </c>
      <c r="H5311" s="3" t="s">
        <v>5647</v>
      </c>
      <c r="I5311" s="4">
        <v>1.96</v>
      </c>
    </row>
    <row r="5312" spans="1:9" x14ac:dyDescent="0.2">
      <c r="A5312" s="2">
        <v>500388</v>
      </c>
      <c r="B5312" s="3" t="s">
        <v>19</v>
      </c>
      <c r="C5312" s="3" t="s">
        <v>20</v>
      </c>
      <c r="D5312" s="3" t="s">
        <v>4041</v>
      </c>
      <c r="E5312" s="3" t="s">
        <v>5189</v>
      </c>
      <c r="F5312" s="3" t="s">
        <v>4355</v>
      </c>
      <c r="G5312" s="3" t="s">
        <v>4399</v>
      </c>
      <c r="H5312" s="3" t="s">
        <v>5648</v>
      </c>
      <c r="I5312" s="4">
        <v>2.2999999999999998</v>
      </c>
    </row>
    <row r="5313" spans="1:9" x14ac:dyDescent="0.2">
      <c r="A5313" s="2">
        <v>510659</v>
      </c>
      <c r="B5313" s="3" t="s">
        <v>19</v>
      </c>
      <c r="C5313" s="3" t="s">
        <v>20</v>
      </c>
      <c r="D5313" s="3" t="s">
        <v>4041</v>
      </c>
      <c r="E5313" s="3" t="s">
        <v>5189</v>
      </c>
      <c r="F5313" s="3" t="s">
        <v>4355</v>
      </c>
      <c r="G5313" s="3" t="s">
        <v>4399</v>
      </c>
      <c r="H5313" s="3" t="s">
        <v>5649</v>
      </c>
      <c r="I5313" s="4">
        <v>2.44</v>
      </c>
    </row>
    <row r="5314" spans="1:9" x14ac:dyDescent="0.2">
      <c r="A5314" s="2">
        <v>510660</v>
      </c>
      <c r="B5314" s="3" t="s">
        <v>19</v>
      </c>
      <c r="C5314" s="3" t="s">
        <v>20</v>
      </c>
      <c r="D5314" s="3" t="s">
        <v>4041</v>
      </c>
      <c r="E5314" s="3" t="s">
        <v>5189</v>
      </c>
      <c r="F5314" s="3" t="s">
        <v>4355</v>
      </c>
      <c r="G5314" s="3" t="s">
        <v>4399</v>
      </c>
      <c r="H5314" s="3" t="s">
        <v>5650</v>
      </c>
      <c r="I5314" s="4">
        <v>2.44</v>
      </c>
    </row>
    <row r="5315" spans="1:9" x14ac:dyDescent="0.2">
      <c r="A5315" s="2">
        <v>510663</v>
      </c>
      <c r="B5315" s="3" t="s">
        <v>19</v>
      </c>
      <c r="C5315" s="3" t="s">
        <v>20</v>
      </c>
      <c r="D5315" s="3" t="s">
        <v>4041</v>
      </c>
      <c r="E5315" s="3" t="s">
        <v>5189</v>
      </c>
      <c r="F5315" s="3" t="s">
        <v>4355</v>
      </c>
      <c r="G5315" s="3" t="s">
        <v>4399</v>
      </c>
      <c r="H5315" s="3" t="s">
        <v>5651</v>
      </c>
      <c r="I5315" s="4">
        <v>2.44</v>
      </c>
    </row>
    <row r="5316" spans="1:9" x14ac:dyDescent="0.2">
      <c r="A5316" s="2">
        <v>510664</v>
      </c>
      <c r="B5316" s="3" t="s">
        <v>19</v>
      </c>
      <c r="C5316" s="3" t="s">
        <v>20</v>
      </c>
      <c r="D5316" s="3" t="s">
        <v>4041</v>
      </c>
      <c r="E5316" s="3" t="s">
        <v>5189</v>
      </c>
      <c r="F5316" s="3" t="s">
        <v>4355</v>
      </c>
      <c r="G5316" s="3" t="s">
        <v>4399</v>
      </c>
      <c r="H5316" s="3" t="s">
        <v>5652</v>
      </c>
      <c r="I5316" s="4">
        <v>2.71</v>
      </c>
    </row>
    <row r="5317" spans="1:9" x14ac:dyDescent="0.2">
      <c r="A5317" s="2">
        <v>510665</v>
      </c>
      <c r="B5317" s="3" t="s">
        <v>19</v>
      </c>
      <c r="C5317" s="3" t="s">
        <v>20</v>
      </c>
      <c r="D5317" s="3" t="s">
        <v>4041</v>
      </c>
      <c r="E5317" s="3" t="s">
        <v>5189</v>
      </c>
      <c r="F5317" s="3" t="s">
        <v>4355</v>
      </c>
      <c r="G5317" s="3" t="s">
        <v>4399</v>
      </c>
      <c r="H5317" s="3" t="s">
        <v>5653</v>
      </c>
      <c r="I5317" s="4">
        <v>2.71</v>
      </c>
    </row>
    <row r="5318" spans="1:9" x14ac:dyDescent="0.2">
      <c r="A5318" s="2">
        <v>510666</v>
      </c>
      <c r="B5318" s="3" t="s">
        <v>19</v>
      </c>
      <c r="C5318" s="3" t="s">
        <v>20</v>
      </c>
      <c r="D5318" s="3" t="s">
        <v>4041</v>
      </c>
      <c r="E5318" s="3" t="s">
        <v>5189</v>
      </c>
      <c r="F5318" s="3" t="s">
        <v>4355</v>
      </c>
      <c r="G5318" s="3" t="s">
        <v>4399</v>
      </c>
      <c r="H5318" s="3" t="s">
        <v>5654</v>
      </c>
      <c r="I5318" s="4">
        <v>2.71</v>
      </c>
    </row>
    <row r="5319" spans="1:9" x14ac:dyDescent="0.2">
      <c r="A5319" s="2">
        <v>510668</v>
      </c>
      <c r="B5319" s="3" t="s">
        <v>19</v>
      </c>
      <c r="C5319" s="3" t="s">
        <v>20</v>
      </c>
      <c r="D5319" s="3" t="s">
        <v>4041</v>
      </c>
      <c r="E5319" s="3" t="s">
        <v>5189</v>
      </c>
      <c r="F5319" s="3" t="s">
        <v>4355</v>
      </c>
      <c r="G5319" s="3" t="s">
        <v>4399</v>
      </c>
      <c r="H5319" s="3" t="s">
        <v>5655</v>
      </c>
      <c r="I5319" s="4">
        <v>2.44</v>
      </c>
    </row>
    <row r="5320" spans="1:9" x14ac:dyDescent="0.2">
      <c r="A5320" s="2">
        <v>513751</v>
      </c>
      <c r="B5320" s="3" t="s">
        <v>19</v>
      </c>
      <c r="C5320" s="3" t="s">
        <v>20</v>
      </c>
      <c r="D5320" s="3" t="s">
        <v>4041</v>
      </c>
      <c r="E5320" s="3" t="s">
        <v>5189</v>
      </c>
      <c r="F5320" s="3" t="s">
        <v>4355</v>
      </c>
      <c r="G5320" s="3" t="s">
        <v>4399</v>
      </c>
      <c r="H5320" s="3" t="s">
        <v>5656</v>
      </c>
      <c r="I5320" s="4">
        <v>4.25</v>
      </c>
    </row>
    <row r="5321" spans="1:9" x14ac:dyDescent="0.2">
      <c r="A5321" s="2">
        <v>513811</v>
      </c>
      <c r="B5321" s="3" t="s">
        <v>19</v>
      </c>
      <c r="C5321" s="3" t="s">
        <v>20</v>
      </c>
      <c r="D5321" s="3" t="s">
        <v>4041</v>
      </c>
      <c r="E5321" s="3" t="s">
        <v>5189</v>
      </c>
      <c r="F5321" s="3" t="s">
        <v>4355</v>
      </c>
      <c r="G5321" s="3" t="s">
        <v>4399</v>
      </c>
      <c r="H5321" s="3" t="s">
        <v>5657</v>
      </c>
      <c r="I5321" s="4">
        <v>4.25</v>
      </c>
    </row>
    <row r="5322" spans="1:9" x14ac:dyDescent="0.2">
      <c r="A5322" s="2">
        <v>513815</v>
      </c>
      <c r="B5322" s="3" t="s">
        <v>19</v>
      </c>
      <c r="C5322" s="3" t="s">
        <v>20</v>
      </c>
      <c r="D5322" s="3" t="s">
        <v>4041</v>
      </c>
      <c r="E5322" s="3" t="s">
        <v>5189</v>
      </c>
      <c r="F5322" s="3" t="s">
        <v>4355</v>
      </c>
      <c r="G5322" s="3" t="s">
        <v>4399</v>
      </c>
      <c r="H5322" s="3" t="s">
        <v>5658</v>
      </c>
      <c r="I5322" s="4">
        <v>4.25</v>
      </c>
    </row>
    <row r="5323" spans="1:9" x14ac:dyDescent="0.2">
      <c r="A5323" s="2">
        <v>49521</v>
      </c>
      <c r="B5323" s="3" t="s">
        <v>19</v>
      </c>
      <c r="C5323" s="3" t="s">
        <v>20</v>
      </c>
      <c r="D5323" s="3" t="s">
        <v>4041</v>
      </c>
      <c r="E5323" s="3" t="s">
        <v>5189</v>
      </c>
      <c r="F5323" s="3" t="s">
        <v>4355</v>
      </c>
      <c r="G5323" s="3" t="s">
        <v>4399</v>
      </c>
      <c r="H5323" s="3" t="s">
        <v>5659</v>
      </c>
      <c r="I5323" s="4">
        <v>0.84</v>
      </c>
    </row>
    <row r="5324" spans="1:9" x14ac:dyDescent="0.2">
      <c r="A5324" s="2">
        <v>52538</v>
      </c>
      <c r="B5324" s="3" t="s">
        <v>19</v>
      </c>
      <c r="C5324" s="3" t="s">
        <v>20</v>
      </c>
      <c r="D5324" s="3" t="s">
        <v>4041</v>
      </c>
      <c r="E5324" s="3" t="s">
        <v>5189</v>
      </c>
      <c r="F5324" s="3" t="s">
        <v>4355</v>
      </c>
      <c r="G5324" s="3" t="s">
        <v>4399</v>
      </c>
      <c r="H5324" s="3" t="s">
        <v>5660</v>
      </c>
      <c r="I5324" s="4">
        <v>0.84</v>
      </c>
    </row>
    <row r="5325" spans="1:9" x14ac:dyDescent="0.2">
      <c r="A5325" s="2">
        <v>52537</v>
      </c>
      <c r="B5325" s="3" t="s">
        <v>19</v>
      </c>
      <c r="C5325" s="3" t="s">
        <v>20</v>
      </c>
      <c r="D5325" s="3" t="s">
        <v>4041</v>
      </c>
      <c r="E5325" s="3" t="s">
        <v>5189</v>
      </c>
      <c r="F5325" s="3" t="s">
        <v>4355</v>
      </c>
      <c r="G5325" s="3" t="s">
        <v>4399</v>
      </c>
      <c r="H5325" s="3" t="s">
        <v>5661</v>
      </c>
      <c r="I5325" s="4">
        <v>0.84</v>
      </c>
    </row>
    <row r="5326" spans="1:9" x14ac:dyDescent="0.2">
      <c r="A5326" s="2">
        <v>347742</v>
      </c>
      <c r="B5326" s="3" t="s">
        <v>19</v>
      </c>
      <c r="C5326" s="3" t="s">
        <v>20</v>
      </c>
      <c r="D5326" s="3" t="s">
        <v>4041</v>
      </c>
      <c r="E5326" s="3" t="s">
        <v>5189</v>
      </c>
      <c r="F5326" s="3" t="s">
        <v>4355</v>
      </c>
      <c r="G5326" s="3" t="s">
        <v>4399</v>
      </c>
      <c r="H5326" s="3" t="s">
        <v>5662</v>
      </c>
      <c r="I5326" s="4">
        <v>0.84</v>
      </c>
    </row>
    <row r="5327" spans="1:9" x14ac:dyDescent="0.2">
      <c r="A5327" s="2">
        <v>381147</v>
      </c>
      <c r="B5327" s="3" t="s">
        <v>19</v>
      </c>
      <c r="C5327" s="3" t="s">
        <v>20</v>
      </c>
      <c r="D5327" s="3" t="s">
        <v>4041</v>
      </c>
      <c r="E5327" s="3" t="s">
        <v>5189</v>
      </c>
      <c r="F5327" s="3" t="s">
        <v>4355</v>
      </c>
      <c r="G5327" s="3" t="s">
        <v>4399</v>
      </c>
      <c r="H5327" s="3" t="s">
        <v>5663</v>
      </c>
      <c r="I5327" s="4">
        <v>3.21</v>
      </c>
    </row>
    <row r="5328" spans="1:9" x14ac:dyDescent="0.2">
      <c r="A5328" s="2">
        <v>381149</v>
      </c>
      <c r="B5328" s="3" t="s">
        <v>19</v>
      </c>
      <c r="C5328" s="3" t="s">
        <v>20</v>
      </c>
      <c r="D5328" s="3" t="s">
        <v>4041</v>
      </c>
      <c r="E5328" s="3" t="s">
        <v>5189</v>
      </c>
      <c r="F5328" s="3" t="s">
        <v>4355</v>
      </c>
      <c r="G5328" s="3" t="s">
        <v>4399</v>
      </c>
      <c r="H5328" s="3" t="s">
        <v>5664</v>
      </c>
      <c r="I5328" s="4">
        <v>3.21</v>
      </c>
    </row>
    <row r="5329" spans="1:9" x14ac:dyDescent="0.2">
      <c r="A5329" s="2">
        <v>381155</v>
      </c>
      <c r="B5329" s="3" t="s">
        <v>19</v>
      </c>
      <c r="C5329" s="3" t="s">
        <v>20</v>
      </c>
      <c r="D5329" s="3" t="s">
        <v>4041</v>
      </c>
      <c r="E5329" s="3" t="s">
        <v>5189</v>
      </c>
      <c r="F5329" s="3" t="s">
        <v>4355</v>
      </c>
      <c r="G5329" s="3" t="s">
        <v>4399</v>
      </c>
      <c r="H5329" s="3" t="s">
        <v>5665</v>
      </c>
      <c r="I5329" s="4">
        <v>3.21</v>
      </c>
    </row>
    <row r="5330" spans="1:9" x14ac:dyDescent="0.2">
      <c r="A5330" s="2">
        <v>484386</v>
      </c>
      <c r="B5330" s="3" t="s">
        <v>19</v>
      </c>
      <c r="C5330" s="3" t="s">
        <v>20</v>
      </c>
      <c r="D5330" s="3" t="s">
        <v>4041</v>
      </c>
      <c r="E5330" s="3" t="s">
        <v>5189</v>
      </c>
      <c r="F5330" s="3" t="s">
        <v>4355</v>
      </c>
      <c r="G5330" s="3" t="s">
        <v>4399</v>
      </c>
      <c r="H5330" s="3" t="s">
        <v>5666</v>
      </c>
      <c r="I5330" s="4">
        <v>1.68</v>
      </c>
    </row>
    <row r="5331" spans="1:9" x14ac:dyDescent="0.2">
      <c r="A5331" s="2">
        <v>484389</v>
      </c>
      <c r="B5331" s="3" t="s">
        <v>19</v>
      </c>
      <c r="C5331" s="3" t="s">
        <v>20</v>
      </c>
      <c r="D5331" s="3" t="s">
        <v>4041</v>
      </c>
      <c r="E5331" s="3" t="s">
        <v>5189</v>
      </c>
      <c r="F5331" s="3" t="s">
        <v>4355</v>
      </c>
      <c r="G5331" s="3" t="s">
        <v>4399</v>
      </c>
      <c r="H5331" s="3" t="s">
        <v>5667</v>
      </c>
      <c r="I5331" s="4">
        <v>1.68</v>
      </c>
    </row>
    <row r="5332" spans="1:9" x14ac:dyDescent="0.2">
      <c r="A5332" s="2">
        <v>484391</v>
      </c>
      <c r="B5332" s="3" t="s">
        <v>19</v>
      </c>
      <c r="C5332" s="3" t="s">
        <v>20</v>
      </c>
      <c r="D5332" s="3" t="s">
        <v>4041</v>
      </c>
      <c r="E5332" s="3" t="s">
        <v>5189</v>
      </c>
      <c r="F5332" s="3" t="s">
        <v>4355</v>
      </c>
      <c r="G5332" s="3" t="s">
        <v>4399</v>
      </c>
      <c r="H5332" s="3" t="s">
        <v>5668</v>
      </c>
      <c r="I5332" s="4">
        <v>1.68</v>
      </c>
    </row>
    <row r="5333" spans="1:9" x14ac:dyDescent="0.2">
      <c r="A5333" s="2">
        <v>484398</v>
      </c>
      <c r="B5333" s="3" t="s">
        <v>19</v>
      </c>
      <c r="C5333" s="3" t="s">
        <v>20</v>
      </c>
      <c r="D5333" s="3" t="s">
        <v>4041</v>
      </c>
      <c r="E5333" s="3" t="s">
        <v>5189</v>
      </c>
      <c r="F5333" s="3" t="s">
        <v>4355</v>
      </c>
      <c r="G5333" s="3" t="s">
        <v>4399</v>
      </c>
      <c r="H5333" s="3" t="s">
        <v>5669</v>
      </c>
      <c r="I5333" s="4">
        <v>1.68</v>
      </c>
    </row>
    <row r="5334" spans="1:9" x14ac:dyDescent="0.2">
      <c r="A5334" s="2">
        <v>484400</v>
      </c>
      <c r="B5334" s="3" t="s">
        <v>19</v>
      </c>
      <c r="C5334" s="3" t="s">
        <v>20</v>
      </c>
      <c r="D5334" s="3" t="s">
        <v>4041</v>
      </c>
      <c r="E5334" s="3" t="s">
        <v>5189</v>
      </c>
      <c r="F5334" s="3" t="s">
        <v>4355</v>
      </c>
      <c r="G5334" s="3" t="s">
        <v>4399</v>
      </c>
      <c r="H5334" s="3" t="s">
        <v>5670</v>
      </c>
      <c r="I5334" s="4">
        <v>1.68</v>
      </c>
    </row>
    <row r="5335" spans="1:9" x14ac:dyDescent="0.2">
      <c r="A5335" s="2">
        <v>484402</v>
      </c>
      <c r="B5335" s="3" t="s">
        <v>19</v>
      </c>
      <c r="C5335" s="3" t="s">
        <v>20</v>
      </c>
      <c r="D5335" s="3" t="s">
        <v>4041</v>
      </c>
      <c r="E5335" s="3" t="s">
        <v>5189</v>
      </c>
      <c r="F5335" s="3" t="s">
        <v>4355</v>
      </c>
      <c r="G5335" s="3" t="s">
        <v>4399</v>
      </c>
      <c r="H5335" s="3" t="s">
        <v>5671</v>
      </c>
      <c r="I5335" s="4">
        <v>1.68</v>
      </c>
    </row>
    <row r="5336" spans="1:9" x14ac:dyDescent="0.2">
      <c r="A5336" s="2">
        <v>477155</v>
      </c>
      <c r="B5336" s="3" t="s">
        <v>19</v>
      </c>
      <c r="C5336" s="3" t="s">
        <v>20</v>
      </c>
      <c r="D5336" s="3" t="s">
        <v>4041</v>
      </c>
      <c r="E5336" s="3" t="s">
        <v>5189</v>
      </c>
      <c r="F5336" s="3" t="s">
        <v>4355</v>
      </c>
      <c r="G5336" s="3" t="s">
        <v>4399</v>
      </c>
      <c r="H5336" s="3" t="s">
        <v>5672</v>
      </c>
      <c r="I5336" s="4">
        <v>3.34</v>
      </c>
    </row>
    <row r="5337" spans="1:9" x14ac:dyDescent="0.2">
      <c r="A5337" s="2">
        <v>482874</v>
      </c>
      <c r="B5337" s="3" t="s">
        <v>19</v>
      </c>
      <c r="C5337" s="3" t="s">
        <v>20</v>
      </c>
      <c r="D5337" s="3" t="s">
        <v>4041</v>
      </c>
      <c r="E5337" s="3" t="s">
        <v>5189</v>
      </c>
      <c r="F5337" s="3" t="s">
        <v>4355</v>
      </c>
      <c r="G5337" s="3" t="s">
        <v>4399</v>
      </c>
      <c r="H5337" s="3" t="s">
        <v>5673</v>
      </c>
      <c r="I5337" s="4">
        <v>3.35</v>
      </c>
    </row>
    <row r="5338" spans="1:9" x14ac:dyDescent="0.2">
      <c r="A5338" s="2">
        <v>482875</v>
      </c>
      <c r="B5338" s="3" t="s">
        <v>19</v>
      </c>
      <c r="C5338" s="3" t="s">
        <v>20</v>
      </c>
      <c r="D5338" s="3" t="s">
        <v>4041</v>
      </c>
      <c r="E5338" s="3" t="s">
        <v>5189</v>
      </c>
      <c r="F5338" s="3" t="s">
        <v>4355</v>
      </c>
      <c r="G5338" s="3" t="s">
        <v>4399</v>
      </c>
      <c r="H5338" s="3" t="s">
        <v>5674</v>
      </c>
      <c r="I5338" s="4">
        <v>3.37</v>
      </c>
    </row>
    <row r="5339" spans="1:9" x14ac:dyDescent="0.2">
      <c r="A5339" s="2">
        <v>484196</v>
      </c>
      <c r="B5339" s="3" t="s">
        <v>19</v>
      </c>
      <c r="C5339" s="3" t="s">
        <v>20</v>
      </c>
      <c r="D5339" s="3" t="s">
        <v>4041</v>
      </c>
      <c r="E5339" s="3" t="s">
        <v>5189</v>
      </c>
      <c r="F5339" s="3" t="s">
        <v>4355</v>
      </c>
      <c r="G5339" s="3" t="s">
        <v>4399</v>
      </c>
      <c r="H5339" s="3" t="s">
        <v>5675</v>
      </c>
      <c r="I5339" s="4">
        <v>6.24</v>
      </c>
    </row>
    <row r="5340" spans="1:9" x14ac:dyDescent="0.2">
      <c r="A5340" s="2">
        <v>484197</v>
      </c>
      <c r="B5340" s="3" t="s">
        <v>19</v>
      </c>
      <c r="C5340" s="3" t="s">
        <v>20</v>
      </c>
      <c r="D5340" s="3" t="s">
        <v>4041</v>
      </c>
      <c r="E5340" s="3" t="s">
        <v>5189</v>
      </c>
      <c r="F5340" s="3" t="s">
        <v>4355</v>
      </c>
      <c r="G5340" s="3" t="s">
        <v>4399</v>
      </c>
      <c r="H5340" s="3" t="s">
        <v>5676</v>
      </c>
      <c r="I5340" s="4">
        <v>6.24</v>
      </c>
    </row>
    <row r="5341" spans="1:9" x14ac:dyDescent="0.2">
      <c r="A5341" s="2">
        <v>484198</v>
      </c>
      <c r="B5341" s="3" t="s">
        <v>19</v>
      </c>
      <c r="C5341" s="3" t="s">
        <v>20</v>
      </c>
      <c r="D5341" s="3" t="s">
        <v>4041</v>
      </c>
      <c r="E5341" s="3" t="s">
        <v>5189</v>
      </c>
      <c r="F5341" s="3" t="s">
        <v>4355</v>
      </c>
      <c r="G5341" s="3" t="s">
        <v>4399</v>
      </c>
      <c r="H5341" s="3" t="s">
        <v>5677</v>
      </c>
      <c r="I5341" s="4">
        <v>6.24</v>
      </c>
    </row>
    <row r="5342" spans="1:9" x14ac:dyDescent="0.2">
      <c r="A5342" s="2">
        <v>497527</v>
      </c>
      <c r="B5342" s="3" t="s">
        <v>19</v>
      </c>
      <c r="C5342" s="3" t="s">
        <v>20</v>
      </c>
      <c r="D5342" s="3" t="s">
        <v>4041</v>
      </c>
      <c r="E5342" s="3" t="s">
        <v>5189</v>
      </c>
      <c r="F5342" s="3" t="s">
        <v>4355</v>
      </c>
      <c r="G5342" s="3" t="s">
        <v>4399</v>
      </c>
      <c r="H5342" s="3" t="s">
        <v>5678</v>
      </c>
      <c r="I5342" s="4">
        <v>3.83</v>
      </c>
    </row>
    <row r="5343" spans="1:9" x14ac:dyDescent="0.2">
      <c r="A5343" s="2">
        <v>497530</v>
      </c>
      <c r="B5343" s="3" t="s">
        <v>19</v>
      </c>
      <c r="C5343" s="3" t="s">
        <v>20</v>
      </c>
      <c r="D5343" s="3" t="s">
        <v>4041</v>
      </c>
      <c r="E5343" s="3" t="s">
        <v>5189</v>
      </c>
      <c r="F5343" s="3" t="s">
        <v>4355</v>
      </c>
      <c r="G5343" s="3" t="s">
        <v>4399</v>
      </c>
      <c r="H5343" s="3" t="s">
        <v>5679</v>
      </c>
      <c r="I5343" s="4">
        <v>3.83</v>
      </c>
    </row>
    <row r="5344" spans="1:9" x14ac:dyDescent="0.2">
      <c r="A5344" s="2">
        <v>470953</v>
      </c>
      <c r="B5344" s="3" t="s">
        <v>19</v>
      </c>
      <c r="C5344" s="3" t="s">
        <v>20</v>
      </c>
      <c r="D5344" s="3" t="s">
        <v>4041</v>
      </c>
      <c r="E5344" s="3" t="s">
        <v>5189</v>
      </c>
      <c r="F5344" s="3" t="s">
        <v>4355</v>
      </c>
      <c r="G5344" s="3" t="s">
        <v>4399</v>
      </c>
      <c r="H5344" s="3" t="s">
        <v>5680</v>
      </c>
      <c r="I5344" s="4">
        <v>4.41</v>
      </c>
    </row>
    <row r="5345" spans="1:9" x14ac:dyDescent="0.2">
      <c r="A5345" s="2">
        <v>477105</v>
      </c>
      <c r="B5345" s="3" t="s">
        <v>19</v>
      </c>
      <c r="C5345" s="3" t="s">
        <v>20</v>
      </c>
      <c r="D5345" s="3" t="s">
        <v>4041</v>
      </c>
      <c r="E5345" s="3" t="s">
        <v>5189</v>
      </c>
      <c r="F5345" s="3" t="s">
        <v>4355</v>
      </c>
      <c r="G5345" s="3" t="s">
        <v>4399</v>
      </c>
      <c r="H5345" s="3" t="s">
        <v>5681</v>
      </c>
      <c r="I5345" s="4">
        <v>4.26</v>
      </c>
    </row>
    <row r="5346" spans="1:9" x14ac:dyDescent="0.2">
      <c r="A5346" s="2">
        <v>477070</v>
      </c>
      <c r="B5346" s="3" t="s">
        <v>19</v>
      </c>
      <c r="C5346" s="3" t="s">
        <v>20</v>
      </c>
      <c r="D5346" s="3" t="s">
        <v>4041</v>
      </c>
      <c r="E5346" s="3" t="s">
        <v>5189</v>
      </c>
      <c r="F5346" s="3" t="s">
        <v>4355</v>
      </c>
      <c r="G5346" s="3" t="s">
        <v>4399</v>
      </c>
      <c r="H5346" s="3" t="s">
        <v>5682</v>
      </c>
      <c r="I5346" s="4">
        <v>4.76</v>
      </c>
    </row>
    <row r="5347" spans="1:9" x14ac:dyDescent="0.2">
      <c r="A5347" s="2">
        <v>477071</v>
      </c>
      <c r="B5347" s="3" t="s">
        <v>19</v>
      </c>
      <c r="C5347" s="3" t="s">
        <v>20</v>
      </c>
      <c r="D5347" s="3" t="s">
        <v>4041</v>
      </c>
      <c r="E5347" s="3" t="s">
        <v>5189</v>
      </c>
      <c r="F5347" s="3" t="s">
        <v>4355</v>
      </c>
      <c r="G5347" s="3" t="s">
        <v>4399</v>
      </c>
      <c r="H5347" s="3" t="s">
        <v>5683</v>
      </c>
      <c r="I5347" s="4">
        <v>4.49</v>
      </c>
    </row>
    <row r="5348" spans="1:9" x14ac:dyDescent="0.2">
      <c r="A5348" s="2">
        <v>515396</v>
      </c>
      <c r="B5348" s="3" t="s">
        <v>19</v>
      </c>
      <c r="C5348" s="3" t="s">
        <v>20</v>
      </c>
      <c r="D5348" s="3" t="s">
        <v>4041</v>
      </c>
      <c r="E5348" s="3" t="s">
        <v>5189</v>
      </c>
      <c r="F5348" s="3" t="s">
        <v>4355</v>
      </c>
      <c r="G5348" s="3" t="s">
        <v>4399</v>
      </c>
      <c r="H5348" s="3" t="s">
        <v>5684</v>
      </c>
      <c r="I5348" s="4">
        <v>3.96</v>
      </c>
    </row>
    <row r="5349" spans="1:9" x14ac:dyDescent="0.2">
      <c r="A5349" s="2">
        <v>445538</v>
      </c>
      <c r="B5349" s="3" t="s">
        <v>19</v>
      </c>
      <c r="C5349" s="3" t="s">
        <v>20</v>
      </c>
      <c r="D5349" s="3" t="s">
        <v>4041</v>
      </c>
      <c r="E5349" s="3" t="s">
        <v>5189</v>
      </c>
      <c r="F5349" s="3" t="s">
        <v>4355</v>
      </c>
      <c r="G5349" s="3" t="s">
        <v>4399</v>
      </c>
      <c r="H5349" s="3" t="s">
        <v>5685</v>
      </c>
      <c r="I5349" s="4">
        <v>2.82</v>
      </c>
    </row>
    <row r="5350" spans="1:9" x14ac:dyDescent="0.2">
      <c r="A5350" s="2">
        <v>445736</v>
      </c>
      <c r="B5350" s="3" t="s">
        <v>19</v>
      </c>
      <c r="C5350" s="3" t="s">
        <v>20</v>
      </c>
      <c r="D5350" s="3" t="s">
        <v>4041</v>
      </c>
      <c r="E5350" s="3" t="s">
        <v>5189</v>
      </c>
      <c r="F5350" s="3" t="s">
        <v>4355</v>
      </c>
      <c r="G5350" s="3" t="s">
        <v>4399</v>
      </c>
      <c r="H5350" s="3" t="s">
        <v>5686</v>
      </c>
      <c r="I5350" s="4">
        <v>2.82</v>
      </c>
    </row>
    <row r="5351" spans="1:9" x14ac:dyDescent="0.2">
      <c r="A5351" s="2">
        <v>289934</v>
      </c>
      <c r="B5351" s="3" t="s">
        <v>19</v>
      </c>
      <c r="C5351" s="3" t="s">
        <v>20</v>
      </c>
      <c r="D5351" s="3" t="s">
        <v>4041</v>
      </c>
      <c r="E5351" s="3" t="s">
        <v>5189</v>
      </c>
      <c r="F5351" s="3" t="s">
        <v>4355</v>
      </c>
      <c r="G5351" s="3" t="s">
        <v>4399</v>
      </c>
      <c r="H5351" s="3" t="s">
        <v>5687</v>
      </c>
      <c r="I5351" s="4">
        <v>2.56</v>
      </c>
    </row>
    <row r="5352" spans="1:9" x14ac:dyDescent="0.2">
      <c r="A5352" s="2">
        <v>449846</v>
      </c>
      <c r="B5352" s="3" t="s">
        <v>19</v>
      </c>
      <c r="C5352" s="3" t="s">
        <v>20</v>
      </c>
      <c r="D5352" s="3" t="s">
        <v>4041</v>
      </c>
      <c r="E5352" s="3" t="s">
        <v>5189</v>
      </c>
      <c r="F5352" s="3" t="s">
        <v>4355</v>
      </c>
      <c r="G5352" s="3" t="s">
        <v>4399</v>
      </c>
      <c r="H5352" s="3" t="s">
        <v>5688</v>
      </c>
      <c r="I5352" s="4">
        <v>3.51</v>
      </c>
    </row>
    <row r="5353" spans="1:9" x14ac:dyDescent="0.2">
      <c r="A5353" s="2">
        <v>381118</v>
      </c>
      <c r="B5353" s="3" t="s">
        <v>19</v>
      </c>
      <c r="C5353" s="3" t="s">
        <v>20</v>
      </c>
      <c r="D5353" s="3" t="s">
        <v>4041</v>
      </c>
      <c r="E5353" s="3" t="s">
        <v>5189</v>
      </c>
      <c r="F5353" s="3" t="s">
        <v>4355</v>
      </c>
      <c r="G5353" s="3" t="s">
        <v>4399</v>
      </c>
      <c r="H5353" s="3" t="s">
        <v>5689</v>
      </c>
      <c r="I5353" s="4">
        <v>3.92</v>
      </c>
    </row>
    <row r="5354" spans="1:9" x14ac:dyDescent="0.2">
      <c r="A5354" s="2">
        <v>381120</v>
      </c>
      <c r="B5354" s="3" t="s">
        <v>19</v>
      </c>
      <c r="C5354" s="3" t="s">
        <v>20</v>
      </c>
      <c r="D5354" s="3" t="s">
        <v>4041</v>
      </c>
      <c r="E5354" s="3" t="s">
        <v>5189</v>
      </c>
      <c r="F5354" s="3" t="s">
        <v>4355</v>
      </c>
      <c r="G5354" s="3" t="s">
        <v>4399</v>
      </c>
      <c r="H5354" s="3" t="s">
        <v>5690</v>
      </c>
      <c r="I5354" s="4">
        <v>3.92</v>
      </c>
    </row>
    <row r="5355" spans="1:9" x14ac:dyDescent="0.2">
      <c r="A5355" s="2">
        <v>429569</v>
      </c>
      <c r="B5355" s="3" t="s">
        <v>19</v>
      </c>
      <c r="C5355" s="3" t="s">
        <v>20</v>
      </c>
      <c r="D5355" s="3" t="s">
        <v>4041</v>
      </c>
      <c r="E5355" s="3" t="s">
        <v>5189</v>
      </c>
      <c r="F5355" s="3" t="s">
        <v>4355</v>
      </c>
      <c r="G5355" s="3" t="s">
        <v>4399</v>
      </c>
      <c r="H5355" s="3" t="s">
        <v>5691</v>
      </c>
      <c r="I5355" s="4">
        <v>3.04</v>
      </c>
    </row>
    <row r="5356" spans="1:9" x14ac:dyDescent="0.2">
      <c r="A5356" s="2">
        <v>487752</v>
      </c>
      <c r="B5356" s="3" t="s">
        <v>19</v>
      </c>
      <c r="C5356" s="3" t="s">
        <v>20</v>
      </c>
      <c r="D5356" s="3" t="s">
        <v>4041</v>
      </c>
      <c r="E5356" s="3" t="s">
        <v>5189</v>
      </c>
      <c r="F5356" s="3" t="s">
        <v>4355</v>
      </c>
      <c r="G5356" s="3" t="s">
        <v>4399</v>
      </c>
      <c r="H5356" s="3" t="s">
        <v>5692</v>
      </c>
      <c r="I5356" s="4">
        <v>3.8</v>
      </c>
    </row>
    <row r="5357" spans="1:9" x14ac:dyDescent="0.2">
      <c r="A5357" s="2">
        <v>487753</v>
      </c>
      <c r="B5357" s="3" t="s">
        <v>19</v>
      </c>
      <c r="C5357" s="3" t="s">
        <v>20</v>
      </c>
      <c r="D5357" s="3" t="s">
        <v>4041</v>
      </c>
      <c r="E5357" s="3" t="s">
        <v>5189</v>
      </c>
      <c r="F5357" s="3" t="s">
        <v>4355</v>
      </c>
      <c r="G5357" s="3" t="s">
        <v>4399</v>
      </c>
      <c r="H5357" s="3" t="s">
        <v>5693</v>
      </c>
      <c r="I5357" s="4">
        <v>3.8</v>
      </c>
    </row>
    <row r="5358" spans="1:9" x14ac:dyDescent="0.2">
      <c r="A5358" s="2">
        <v>487756</v>
      </c>
      <c r="B5358" s="3" t="s">
        <v>19</v>
      </c>
      <c r="C5358" s="3" t="s">
        <v>20</v>
      </c>
      <c r="D5358" s="3" t="s">
        <v>4041</v>
      </c>
      <c r="E5358" s="3" t="s">
        <v>5189</v>
      </c>
      <c r="F5358" s="3" t="s">
        <v>4355</v>
      </c>
      <c r="G5358" s="3" t="s">
        <v>4399</v>
      </c>
      <c r="H5358" s="3" t="s">
        <v>5694</v>
      </c>
      <c r="I5358" s="4">
        <v>3.8</v>
      </c>
    </row>
    <row r="5359" spans="1:9" x14ac:dyDescent="0.2">
      <c r="A5359" s="2">
        <v>487758</v>
      </c>
      <c r="B5359" s="3" t="s">
        <v>19</v>
      </c>
      <c r="C5359" s="3" t="s">
        <v>20</v>
      </c>
      <c r="D5359" s="3" t="s">
        <v>4041</v>
      </c>
      <c r="E5359" s="3" t="s">
        <v>5189</v>
      </c>
      <c r="F5359" s="3" t="s">
        <v>4355</v>
      </c>
      <c r="G5359" s="3" t="s">
        <v>4399</v>
      </c>
      <c r="H5359" s="3" t="s">
        <v>5695</v>
      </c>
      <c r="I5359" s="4">
        <v>3.8</v>
      </c>
    </row>
    <row r="5360" spans="1:9" x14ac:dyDescent="0.2">
      <c r="A5360" s="2">
        <v>510661</v>
      </c>
      <c r="B5360" s="3" t="s">
        <v>19</v>
      </c>
      <c r="C5360" s="3" t="s">
        <v>20</v>
      </c>
      <c r="D5360" s="3" t="s">
        <v>4041</v>
      </c>
      <c r="E5360" s="3" t="s">
        <v>5189</v>
      </c>
      <c r="F5360" s="3" t="s">
        <v>4355</v>
      </c>
      <c r="G5360" s="3" t="s">
        <v>4399</v>
      </c>
      <c r="H5360" s="3" t="s">
        <v>5696</v>
      </c>
      <c r="I5360" s="4">
        <v>3.43</v>
      </c>
    </row>
    <row r="5361" spans="1:9" x14ac:dyDescent="0.2">
      <c r="A5361" s="2">
        <v>510662</v>
      </c>
      <c r="B5361" s="3" t="s">
        <v>19</v>
      </c>
      <c r="C5361" s="3" t="s">
        <v>20</v>
      </c>
      <c r="D5361" s="3" t="s">
        <v>4041</v>
      </c>
      <c r="E5361" s="3" t="s">
        <v>5189</v>
      </c>
      <c r="F5361" s="3" t="s">
        <v>4355</v>
      </c>
      <c r="G5361" s="3" t="s">
        <v>4399</v>
      </c>
      <c r="H5361" s="3" t="s">
        <v>5697</v>
      </c>
      <c r="I5361" s="4">
        <v>3.43</v>
      </c>
    </row>
    <row r="5362" spans="1:9" x14ac:dyDescent="0.2">
      <c r="A5362" s="2">
        <v>475421</v>
      </c>
      <c r="B5362" s="3" t="s">
        <v>19</v>
      </c>
      <c r="C5362" s="3" t="s">
        <v>20</v>
      </c>
      <c r="D5362" s="3" t="s">
        <v>4041</v>
      </c>
      <c r="E5362" s="3" t="s">
        <v>5189</v>
      </c>
      <c r="F5362" s="3" t="s">
        <v>4355</v>
      </c>
      <c r="G5362" s="3" t="s">
        <v>4399</v>
      </c>
      <c r="H5362" s="3" t="s">
        <v>5698</v>
      </c>
      <c r="I5362" s="4">
        <v>5.45</v>
      </c>
    </row>
    <row r="5363" spans="1:9" x14ac:dyDescent="0.2">
      <c r="A5363" s="2">
        <v>477073</v>
      </c>
      <c r="B5363" s="3" t="s">
        <v>19</v>
      </c>
      <c r="C5363" s="3" t="s">
        <v>20</v>
      </c>
      <c r="D5363" s="3" t="s">
        <v>4041</v>
      </c>
      <c r="E5363" s="3" t="s">
        <v>5189</v>
      </c>
      <c r="F5363" s="3" t="s">
        <v>4355</v>
      </c>
      <c r="G5363" s="3" t="s">
        <v>4399</v>
      </c>
      <c r="H5363" s="3" t="s">
        <v>5699</v>
      </c>
      <c r="I5363" s="4">
        <v>5.66</v>
      </c>
    </row>
    <row r="5364" spans="1:9" x14ac:dyDescent="0.2">
      <c r="A5364" s="2">
        <v>477087</v>
      </c>
      <c r="B5364" s="3" t="s">
        <v>19</v>
      </c>
      <c r="C5364" s="3" t="s">
        <v>20</v>
      </c>
      <c r="D5364" s="3" t="s">
        <v>4041</v>
      </c>
      <c r="E5364" s="3" t="s">
        <v>5189</v>
      </c>
      <c r="F5364" s="3" t="s">
        <v>4355</v>
      </c>
      <c r="G5364" s="3" t="s">
        <v>4399</v>
      </c>
      <c r="H5364" s="3" t="s">
        <v>5700</v>
      </c>
      <c r="I5364" s="4">
        <v>5.42</v>
      </c>
    </row>
    <row r="5365" spans="1:9" x14ac:dyDescent="0.2">
      <c r="A5365" s="2">
        <v>478852</v>
      </c>
      <c r="B5365" s="3" t="s">
        <v>19</v>
      </c>
      <c r="C5365" s="3" t="s">
        <v>20</v>
      </c>
      <c r="D5365" s="3" t="s">
        <v>4041</v>
      </c>
      <c r="E5365" s="3" t="s">
        <v>5189</v>
      </c>
      <c r="F5365" s="3" t="s">
        <v>4355</v>
      </c>
      <c r="G5365" s="3" t="s">
        <v>4399</v>
      </c>
      <c r="H5365" s="3" t="s">
        <v>5701</v>
      </c>
      <c r="I5365" s="4">
        <v>5.68</v>
      </c>
    </row>
    <row r="5366" spans="1:9" x14ac:dyDescent="0.2">
      <c r="A5366" s="2">
        <v>481195</v>
      </c>
      <c r="B5366" s="3" t="s">
        <v>19</v>
      </c>
      <c r="C5366" s="3" t="s">
        <v>20</v>
      </c>
      <c r="D5366" s="3" t="s">
        <v>4041</v>
      </c>
      <c r="E5366" s="3" t="s">
        <v>5189</v>
      </c>
      <c r="F5366" s="3" t="s">
        <v>4355</v>
      </c>
      <c r="G5366" s="3" t="s">
        <v>4399</v>
      </c>
      <c r="H5366" s="3" t="s">
        <v>5702</v>
      </c>
      <c r="I5366" s="4">
        <v>5.42</v>
      </c>
    </row>
    <row r="5367" spans="1:9" x14ac:dyDescent="0.2">
      <c r="A5367" s="2">
        <v>482780</v>
      </c>
      <c r="B5367" s="3" t="s">
        <v>19</v>
      </c>
      <c r="C5367" s="3" t="s">
        <v>20</v>
      </c>
      <c r="D5367" s="3" t="s">
        <v>4041</v>
      </c>
      <c r="E5367" s="3" t="s">
        <v>5189</v>
      </c>
      <c r="F5367" s="3" t="s">
        <v>4355</v>
      </c>
      <c r="G5367" s="3" t="s">
        <v>4399</v>
      </c>
      <c r="H5367" s="3" t="s">
        <v>5703</v>
      </c>
      <c r="I5367" s="4">
        <v>5.45</v>
      </c>
    </row>
    <row r="5368" spans="1:9" x14ac:dyDescent="0.2">
      <c r="A5368" s="2">
        <v>482783</v>
      </c>
      <c r="B5368" s="3" t="s">
        <v>19</v>
      </c>
      <c r="C5368" s="3" t="s">
        <v>20</v>
      </c>
      <c r="D5368" s="3" t="s">
        <v>4041</v>
      </c>
      <c r="E5368" s="3" t="s">
        <v>5189</v>
      </c>
      <c r="F5368" s="3" t="s">
        <v>4355</v>
      </c>
      <c r="G5368" s="3" t="s">
        <v>4399</v>
      </c>
      <c r="H5368" s="3" t="s">
        <v>5704</v>
      </c>
      <c r="I5368" s="4">
        <v>5.66</v>
      </c>
    </row>
    <row r="5369" spans="1:9" x14ac:dyDescent="0.2">
      <c r="A5369" s="2">
        <v>482789</v>
      </c>
      <c r="B5369" s="3" t="s">
        <v>19</v>
      </c>
      <c r="C5369" s="3" t="s">
        <v>20</v>
      </c>
      <c r="D5369" s="3" t="s">
        <v>4041</v>
      </c>
      <c r="E5369" s="3" t="s">
        <v>5189</v>
      </c>
      <c r="F5369" s="3" t="s">
        <v>4355</v>
      </c>
      <c r="G5369" s="3" t="s">
        <v>4399</v>
      </c>
      <c r="H5369" s="3" t="s">
        <v>5705</v>
      </c>
      <c r="I5369" s="4">
        <v>5.68</v>
      </c>
    </row>
    <row r="5370" spans="1:9" x14ac:dyDescent="0.2">
      <c r="A5370" s="2">
        <v>482790</v>
      </c>
      <c r="B5370" s="3" t="s">
        <v>19</v>
      </c>
      <c r="C5370" s="3" t="s">
        <v>20</v>
      </c>
      <c r="D5370" s="3" t="s">
        <v>4041</v>
      </c>
      <c r="E5370" s="3" t="s">
        <v>5189</v>
      </c>
      <c r="F5370" s="3" t="s">
        <v>4355</v>
      </c>
      <c r="G5370" s="3" t="s">
        <v>4399</v>
      </c>
      <c r="H5370" s="3" t="s">
        <v>5706</v>
      </c>
      <c r="I5370" s="4">
        <v>5.62</v>
      </c>
    </row>
    <row r="5371" spans="1:9" x14ac:dyDescent="0.2">
      <c r="A5371" s="2">
        <v>482791</v>
      </c>
      <c r="B5371" s="3" t="s">
        <v>19</v>
      </c>
      <c r="C5371" s="3" t="s">
        <v>20</v>
      </c>
      <c r="D5371" s="3" t="s">
        <v>4041</v>
      </c>
      <c r="E5371" s="3" t="s">
        <v>5189</v>
      </c>
      <c r="F5371" s="3" t="s">
        <v>4355</v>
      </c>
      <c r="G5371" s="3" t="s">
        <v>4399</v>
      </c>
      <c r="H5371" s="3" t="s">
        <v>5707</v>
      </c>
      <c r="I5371" s="4">
        <v>5.68</v>
      </c>
    </row>
    <row r="5372" spans="1:9" x14ac:dyDescent="0.2">
      <c r="A5372" s="2">
        <v>487272</v>
      </c>
      <c r="B5372" s="3" t="s">
        <v>19</v>
      </c>
      <c r="C5372" s="3" t="s">
        <v>20</v>
      </c>
      <c r="D5372" s="3" t="s">
        <v>4041</v>
      </c>
      <c r="E5372" s="3" t="s">
        <v>5189</v>
      </c>
      <c r="F5372" s="3" t="s">
        <v>4355</v>
      </c>
      <c r="G5372" s="3" t="s">
        <v>4399</v>
      </c>
      <c r="H5372" s="3" t="s">
        <v>5708</v>
      </c>
      <c r="I5372" s="4">
        <v>5.66</v>
      </c>
    </row>
    <row r="5373" spans="1:9" x14ac:dyDescent="0.2">
      <c r="A5373" s="2">
        <v>515397</v>
      </c>
      <c r="B5373" s="3" t="s">
        <v>19</v>
      </c>
      <c r="C5373" s="3" t="s">
        <v>20</v>
      </c>
      <c r="D5373" s="3" t="s">
        <v>4041</v>
      </c>
      <c r="E5373" s="3" t="s">
        <v>5189</v>
      </c>
      <c r="F5373" s="3" t="s">
        <v>4355</v>
      </c>
      <c r="G5373" s="3" t="s">
        <v>4399</v>
      </c>
      <c r="H5373" s="3" t="s">
        <v>5709</v>
      </c>
      <c r="I5373" s="4">
        <v>3.32</v>
      </c>
    </row>
    <row r="5374" spans="1:9" x14ac:dyDescent="0.2">
      <c r="A5374" s="2">
        <v>527159</v>
      </c>
      <c r="B5374" s="3" t="s">
        <v>19</v>
      </c>
      <c r="C5374" s="3" t="s">
        <v>20</v>
      </c>
      <c r="D5374" s="3" t="s">
        <v>4041</v>
      </c>
      <c r="E5374" s="3" t="s">
        <v>5189</v>
      </c>
      <c r="F5374" s="3" t="s">
        <v>4355</v>
      </c>
      <c r="G5374" s="3" t="s">
        <v>4399</v>
      </c>
      <c r="H5374" s="3" t="s">
        <v>5710</v>
      </c>
      <c r="I5374" s="4">
        <v>4.55</v>
      </c>
    </row>
    <row r="5375" spans="1:9" x14ac:dyDescent="0.2">
      <c r="A5375" s="2">
        <v>527161</v>
      </c>
      <c r="B5375" s="3" t="s">
        <v>19</v>
      </c>
      <c r="C5375" s="3" t="s">
        <v>20</v>
      </c>
      <c r="D5375" s="3" t="s">
        <v>4041</v>
      </c>
      <c r="E5375" s="3" t="s">
        <v>5189</v>
      </c>
      <c r="F5375" s="3" t="s">
        <v>4355</v>
      </c>
      <c r="G5375" s="3" t="s">
        <v>4399</v>
      </c>
      <c r="H5375" s="3" t="s">
        <v>5711</v>
      </c>
      <c r="I5375" s="4">
        <v>4.53</v>
      </c>
    </row>
    <row r="5376" spans="1:9" x14ac:dyDescent="0.2">
      <c r="A5376" s="2">
        <v>480090</v>
      </c>
      <c r="B5376" s="3" t="s">
        <v>19</v>
      </c>
      <c r="C5376" s="3" t="s">
        <v>20</v>
      </c>
      <c r="D5376" s="3" t="s">
        <v>4041</v>
      </c>
      <c r="E5376" s="3" t="s">
        <v>5189</v>
      </c>
      <c r="F5376" s="3" t="s">
        <v>4355</v>
      </c>
      <c r="G5376" s="3" t="s">
        <v>4399</v>
      </c>
      <c r="H5376" s="3" t="s">
        <v>5712</v>
      </c>
      <c r="I5376" s="4">
        <v>1.71</v>
      </c>
    </row>
    <row r="5377" spans="1:9" x14ac:dyDescent="0.2">
      <c r="A5377" s="2">
        <v>480095</v>
      </c>
      <c r="B5377" s="3" t="s">
        <v>19</v>
      </c>
      <c r="C5377" s="3" t="s">
        <v>20</v>
      </c>
      <c r="D5377" s="3" t="s">
        <v>4041</v>
      </c>
      <c r="E5377" s="3" t="s">
        <v>5189</v>
      </c>
      <c r="F5377" s="3" t="s">
        <v>4355</v>
      </c>
      <c r="G5377" s="3" t="s">
        <v>4399</v>
      </c>
      <c r="H5377" s="3" t="s">
        <v>5713</v>
      </c>
      <c r="I5377" s="4">
        <v>1.71</v>
      </c>
    </row>
    <row r="5378" spans="1:9" x14ac:dyDescent="0.2">
      <c r="A5378" s="2">
        <v>480099</v>
      </c>
      <c r="B5378" s="3" t="s">
        <v>19</v>
      </c>
      <c r="C5378" s="3" t="s">
        <v>20</v>
      </c>
      <c r="D5378" s="3" t="s">
        <v>4041</v>
      </c>
      <c r="E5378" s="3" t="s">
        <v>5189</v>
      </c>
      <c r="F5378" s="3" t="s">
        <v>4355</v>
      </c>
      <c r="G5378" s="3" t="s">
        <v>4399</v>
      </c>
      <c r="H5378" s="3" t="s">
        <v>5714</v>
      </c>
      <c r="I5378" s="4">
        <v>1.71</v>
      </c>
    </row>
    <row r="5379" spans="1:9" x14ac:dyDescent="0.2">
      <c r="A5379" s="2">
        <v>480100</v>
      </c>
      <c r="B5379" s="3" t="s">
        <v>19</v>
      </c>
      <c r="C5379" s="3" t="s">
        <v>20</v>
      </c>
      <c r="D5379" s="3" t="s">
        <v>4041</v>
      </c>
      <c r="E5379" s="3" t="s">
        <v>5189</v>
      </c>
      <c r="F5379" s="3" t="s">
        <v>4355</v>
      </c>
      <c r="G5379" s="3" t="s">
        <v>4399</v>
      </c>
      <c r="H5379" s="3" t="s">
        <v>5715</v>
      </c>
      <c r="I5379" s="4">
        <v>1.71</v>
      </c>
    </row>
    <row r="5380" spans="1:9" x14ac:dyDescent="0.2">
      <c r="A5380" s="2">
        <v>475438</v>
      </c>
      <c r="B5380" s="3" t="s">
        <v>19</v>
      </c>
      <c r="C5380" s="3" t="s">
        <v>20</v>
      </c>
      <c r="D5380" s="3" t="s">
        <v>4041</v>
      </c>
      <c r="E5380" s="3" t="s">
        <v>5189</v>
      </c>
      <c r="F5380" s="3" t="s">
        <v>4355</v>
      </c>
      <c r="G5380" s="3" t="s">
        <v>4399</v>
      </c>
      <c r="H5380" s="3" t="s">
        <v>5716</v>
      </c>
      <c r="I5380" s="4">
        <v>3.95</v>
      </c>
    </row>
    <row r="5381" spans="1:9" x14ac:dyDescent="0.2">
      <c r="A5381" s="2">
        <v>475449</v>
      </c>
      <c r="B5381" s="3" t="s">
        <v>19</v>
      </c>
      <c r="C5381" s="3" t="s">
        <v>20</v>
      </c>
      <c r="D5381" s="3" t="s">
        <v>4041</v>
      </c>
      <c r="E5381" s="3" t="s">
        <v>5189</v>
      </c>
      <c r="F5381" s="3" t="s">
        <v>4355</v>
      </c>
      <c r="G5381" s="3" t="s">
        <v>4399</v>
      </c>
      <c r="H5381" s="3" t="s">
        <v>5717</v>
      </c>
      <c r="I5381" s="4">
        <v>3.95</v>
      </c>
    </row>
    <row r="5382" spans="1:9" x14ac:dyDescent="0.2">
      <c r="A5382" s="2">
        <v>150748</v>
      </c>
      <c r="B5382" s="3" t="s">
        <v>19</v>
      </c>
      <c r="C5382" s="3" t="s">
        <v>20</v>
      </c>
      <c r="D5382" s="3" t="s">
        <v>4041</v>
      </c>
      <c r="E5382" s="3" t="s">
        <v>5189</v>
      </c>
      <c r="F5382" s="3" t="s">
        <v>2533</v>
      </c>
      <c r="G5382" s="3" t="s">
        <v>3969</v>
      </c>
      <c r="H5382" s="3" t="s">
        <v>5718</v>
      </c>
      <c r="I5382" s="4">
        <v>4.75</v>
      </c>
    </row>
    <row r="5383" spans="1:9" x14ac:dyDescent="0.2">
      <c r="A5383" s="2">
        <v>279943</v>
      </c>
      <c r="B5383" s="3" t="s">
        <v>19</v>
      </c>
      <c r="C5383" s="3" t="s">
        <v>20</v>
      </c>
      <c r="D5383" s="3" t="s">
        <v>4041</v>
      </c>
      <c r="E5383" s="3" t="s">
        <v>5189</v>
      </c>
      <c r="F5383" s="3" t="s">
        <v>2533</v>
      </c>
      <c r="G5383" s="3" t="s">
        <v>3969</v>
      </c>
      <c r="H5383" s="3" t="s">
        <v>5719</v>
      </c>
      <c r="I5383" s="4">
        <v>3.51</v>
      </c>
    </row>
    <row r="5384" spans="1:9" x14ac:dyDescent="0.2">
      <c r="A5384" s="2">
        <v>279944</v>
      </c>
      <c r="B5384" s="3" t="s">
        <v>19</v>
      </c>
      <c r="C5384" s="3" t="s">
        <v>20</v>
      </c>
      <c r="D5384" s="3" t="s">
        <v>4041</v>
      </c>
      <c r="E5384" s="3" t="s">
        <v>5189</v>
      </c>
      <c r="F5384" s="3" t="s">
        <v>2533</v>
      </c>
      <c r="G5384" s="3" t="s">
        <v>3969</v>
      </c>
      <c r="H5384" s="3" t="s">
        <v>5720</v>
      </c>
      <c r="I5384" s="4">
        <v>3.51</v>
      </c>
    </row>
    <row r="5385" spans="1:9" x14ac:dyDescent="0.2">
      <c r="A5385" s="2">
        <v>150750</v>
      </c>
      <c r="B5385" s="3" t="s">
        <v>19</v>
      </c>
      <c r="C5385" s="3" t="s">
        <v>20</v>
      </c>
      <c r="D5385" s="3" t="s">
        <v>4041</v>
      </c>
      <c r="E5385" s="3" t="s">
        <v>5189</v>
      </c>
      <c r="F5385" s="3" t="s">
        <v>2533</v>
      </c>
      <c r="G5385" s="3" t="s">
        <v>3969</v>
      </c>
      <c r="H5385" s="3" t="s">
        <v>5721</v>
      </c>
      <c r="I5385" s="4">
        <v>4.75</v>
      </c>
    </row>
    <row r="5386" spans="1:9" x14ac:dyDescent="0.2">
      <c r="A5386" s="2">
        <v>501850</v>
      </c>
      <c r="B5386" s="3" t="s">
        <v>19</v>
      </c>
      <c r="C5386" s="3" t="s">
        <v>20</v>
      </c>
      <c r="D5386" s="3" t="s">
        <v>4041</v>
      </c>
      <c r="E5386" s="3" t="s">
        <v>5189</v>
      </c>
      <c r="F5386" s="3" t="s">
        <v>2533</v>
      </c>
      <c r="G5386" s="3" t="s">
        <v>3969</v>
      </c>
      <c r="H5386" s="3" t="s">
        <v>5722</v>
      </c>
      <c r="I5386" s="4">
        <v>2.99</v>
      </c>
    </row>
    <row r="5387" spans="1:9" x14ac:dyDescent="0.2">
      <c r="A5387" s="2">
        <v>501852</v>
      </c>
      <c r="B5387" s="3" t="s">
        <v>19</v>
      </c>
      <c r="C5387" s="3" t="s">
        <v>20</v>
      </c>
      <c r="D5387" s="3" t="s">
        <v>4041</v>
      </c>
      <c r="E5387" s="3" t="s">
        <v>5189</v>
      </c>
      <c r="F5387" s="3" t="s">
        <v>2533</v>
      </c>
      <c r="G5387" s="3" t="s">
        <v>3969</v>
      </c>
      <c r="H5387" s="3" t="s">
        <v>5723</v>
      </c>
      <c r="I5387" s="4">
        <v>2.99</v>
      </c>
    </row>
    <row r="5388" spans="1:9" x14ac:dyDescent="0.2">
      <c r="A5388" s="2">
        <v>501855</v>
      </c>
      <c r="B5388" s="3" t="s">
        <v>19</v>
      </c>
      <c r="C5388" s="3" t="s">
        <v>20</v>
      </c>
      <c r="D5388" s="3" t="s">
        <v>4041</v>
      </c>
      <c r="E5388" s="3" t="s">
        <v>5189</v>
      </c>
      <c r="F5388" s="3" t="s">
        <v>2533</v>
      </c>
      <c r="G5388" s="3" t="s">
        <v>3969</v>
      </c>
      <c r="H5388" s="3" t="s">
        <v>5724</v>
      </c>
      <c r="I5388" s="4">
        <v>2.99</v>
      </c>
    </row>
    <row r="5389" spans="1:9" x14ac:dyDescent="0.2">
      <c r="A5389" s="2">
        <v>501856</v>
      </c>
      <c r="B5389" s="3" t="s">
        <v>19</v>
      </c>
      <c r="C5389" s="3" t="s">
        <v>20</v>
      </c>
      <c r="D5389" s="3" t="s">
        <v>4041</v>
      </c>
      <c r="E5389" s="3" t="s">
        <v>5189</v>
      </c>
      <c r="F5389" s="3" t="s">
        <v>2533</v>
      </c>
      <c r="G5389" s="3" t="s">
        <v>3969</v>
      </c>
      <c r="H5389" s="3" t="s">
        <v>5725</v>
      </c>
      <c r="I5389" s="4">
        <v>2.99</v>
      </c>
    </row>
    <row r="5390" spans="1:9" x14ac:dyDescent="0.2">
      <c r="A5390" s="2">
        <v>501862</v>
      </c>
      <c r="B5390" s="3" t="s">
        <v>19</v>
      </c>
      <c r="C5390" s="3" t="s">
        <v>20</v>
      </c>
      <c r="D5390" s="3" t="s">
        <v>4041</v>
      </c>
      <c r="E5390" s="3" t="s">
        <v>5189</v>
      </c>
      <c r="F5390" s="3" t="s">
        <v>2533</v>
      </c>
      <c r="G5390" s="3" t="s">
        <v>3969</v>
      </c>
      <c r="H5390" s="3" t="s">
        <v>5726</v>
      </c>
      <c r="I5390" s="4">
        <v>2.94</v>
      </c>
    </row>
    <row r="5391" spans="1:9" x14ac:dyDescent="0.2">
      <c r="A5391" s="2">
        <v>501864</v>
      </c>
      <c r="B5391" s="3" t="s">
        <v>19</v>
      </c>
      <c r="C5391" s="3" t="s">
        <v>20</v>
      </c>
      <c r="D5391" s="3" t="s">
        <v>4041</v>
      </c>
      <c r="E5391" s="3" t="s">
        <v>5189</v>
      </c>
      <c r="F5391" s="3" t="s">
        <v>2533</v>
      </c>
      <c r="G5391" s="3" t="s">
        <v>3969</v>
      </c>
      <c r="H5391" s="3" t="s">
        <v>5727</v>
      </c>
      <c r="I5391" s="4">
        <v>2.94</v>
      </c>
    </row>
    <row r="5392" spans="1:9" x14ac:dyDescent="0.2">
      <c r="A5392" s="2">
        <v>501879</v>
      </c>
      <c r="B5392" s="3" t="s">
        <v>19</v>
      </c>
      <c r="C5392" s="3" t="s">
        <v>20</v>
      </c>
      <c r="D5392" s="3" t="s">
        <v>4041</v>
      </c>
      <c r="E5392" s="3" t="s">
        <v>5189</v>
      </c>
      <c r="F5392" s="3" t="s">
        <v>2533</v>
      </c>
      <c r="G5392" s="3" t="s">
        <v>3969</v>
      </c>
      <c r="H5392" s="3" t="s">
        <v>5728</v>
      </c>
      <c r="I5392" s="4">
        <v>2.94</v>
      </c>
    </row>
    <row r="5393" spans="1:9" x14ac:dyDescent="0.2">
      <c r="A5393" s="2">
        <v>134315</v>
      </c>
      <c r="B5393" s="3" t="s">
        <v>19</v>
      </c>
      <c r="C5393" s="3" t="s">
        <v>20</v>
      </c>
      <c r="D5393" s="3" t="s">
        <v>4041</v>
      </c>
      <c r="E5393" s="3" t="s">
        <v>5189</v>
      </c>
      <c r="F5393" s="3" t="s">
        <v>2533</v>
      </c>
      <c r="G5393" s="3" t="s">
        <v>3969</v>
      </c>
      <c r="H5393" s="3" t="s">
        <v>5729</v>
      </c>
      <c r="I5393" s="4">
        <v>0.99</v>
      </c>
    </row>
    <row r="5394" spans="1:9" x14ac:dyDescent="0.2">
      <c r="A5394" s="2">
        <v>134316</v>
      </c>
      <c r="B5394" s="3" t="s">
        <v>19</v>
      </c>
      <c r="C5394" s="3" t="s">
        <v>20</v>
      </c>
      <c r="D5394" s="3" t="s">
        <v>4041</v>
      </c>
      <c r="E5394" s="3" t="s">
        <v>5189</v>
      </c>
      <c r="F5394" s="3" t="s">
        <v>2533</v>
      </c>
      <c r="G5394" s="3" t="s">
        <v>3969</v>
      </c>
      <c r="H5394" s="3" t="s">
        <v>5730</v>
      </c>
      <c r="I5394" s="4">
        <v>0.99</v>
      </c>
    </row>
    <row r="5395" spans="1:9" x14ac:dyDescent="0.2">
      <c r="A5395" s="2">
        <v>308153</v>
      </c>
      <c r="B5395" s="3" t="s">
        <v>19</v>
      </c>
      <c r="C5395" s="3" t="s">
        <v>20</v>
      </c>
      <c r="D5395" s="3" t="s">
        <v>4041</v>
      </c>
      <c r="E5395" s="3" t="s">
        <v>5189</v>
      </c>
      <c r="F5395" s="3" t="s">
        <v>2533</v>
      </c>
      <c r="G5395" s="3" t="s">
        <v>3969</v>
      </c>
      <c r="H5395" s="3" t="s">
        <v>5731</v>
      </c>
      <c r="I5395" s="4">
        <v>3.16</v>
      </c>
    </row>
    <row r="5396" spans="1:9" x14ac:dyDescent="0.2">
      <c r="A5396" s="2">
        <v>459401</v>
      </c>
      <c r="B5396" s="3" t="s">
        <v>19</v>
      </c>
      <c r="C5396" s="3" t="s">
        <v>20</v>
      </c>
      <c r="D5396" s="3" t="s">
        <v>4041</v>
      </c>
      <c r="E5396" s="3" t="s">
        <v>5189</v>
      </c>
      <c r="F5396" s="3" t="s">
        <v>2533</v>
      </c>
      <c r="G5396" s="3" t="s">
        <v>3969</v>
      </c>
      <c r="H5396" s="3" t="s">
        <v>5732</v>
      </c>
      <c r="I5396" s="4">
        <v>3.16</v>
      </c>
    </row>
    <row r="5397" spans="1:9" x14ac:dyDescent="0.2">
      <c r="A5397" s="2">
        <v>476559</v>
      </c>
      <c r="B5397" s="3" t="s">
        <v>19</v>
      </c>
      <c r="C5397" s="3" t="s">
        <v>20</v>
      </c>
      <c r="D5397" s="3" t="s">
        <v>4041</v>
      </c>
      <c r="E5397" s="3" t="s">
        <v>5189</v>
      </c>
      <c r="F5397" s="3" t="s">
        <v>2533</v>
      </c>
      <c r="G5397" s="3" t="s">
        <v>3969</v>
      </c>
      <c r="H5397" s="3" t="s">
        <v>5733</v>
      </c>
      <c r="I5397" s="4">
        <v>3.16</v>
      </c>
    </row>
    <row r="5398" spans="1:9" x14ac:dyDescent="0.2">
      <c r="A5398" s="2">
        <v>546859</v>
      </c>
      <c r="B5398" s="3" t="s">
        <v>19</v>
      </c>
      <c r="C5398" s="3" t="s">
        <v>20</v>
      </c>
      <c r="D5398" s="3" t="s">
        <v>4041</v>
      </c>
      <c r="E5398" s="3" t="s">
        <v>5189</v>
      </c>
      <c r="F5398" s="3" t="s">
        <v>2533</v>
      </c>
      <c r="G5398" s="3" t="s">
        <v>3969</v>
      </c>
      <c r="H5398" s="3" t="s">
        <v>5734</v>
      </c>
      <c r="I5398" s="4">
        <v>3.16</v>
      </c>
    </row>
    <row r="5399" spans="1:9" x14ac:dyDescent="0.2">
      <c r="A5399" s="2">
        <v>546861</v>
      </c>
      <c r="B5399" s="3" t="s">
        <v>19</v>
      </c>
      <c r="C5399" s="3" t="s">
        <v>20</v>
      </c>
      <c r="D5399" s="3" t="s">
        <v>4041</v>
      </c>
      <c r="E5399" s="3" t="s">
        <v>5189</v>
      </c>
      <c r="F5399" s="3" t="s">
        <v>2533</v>
      </c>
      <c r="G5399" s="3" t="s">
        <v>3969</v>
      </c>
      <c r="H5399" s="3" t="s">
        <v>5735</v>
      </c>
      <c r="I5399" s="4">
        <v>3.16</v>
      </c>
    </row>
    <row r="5400" spans="1:9" x14ac:dyDescent="0.2">
      <c r="A5400" s="2">
        <v>577151</v>
      </c>
      <c r="B5400" s="3" t="s">
        <v>19</v>
      </c>
      <c r="C5400" s="3" t="s">
        <v>20</v>
      </c>
      <c r="D5400" s="3" t="s">
        <v>4041</v>
      </c>
      <c r="E5400" s="3" t="s">
        <v>5189</v>
      </c>
      <c r="F5400" s="3" t="s">
        <v>2533</v>
      </c>
      <c r="G5400" s="3" t="s">
        <v>3969</v>
      </c>
      <c r="H5400" s="3" t="s">
        <v>5736</v>
      </c>
      <c r="I5400" s="4">
        <v>6.21</v>
      </c>
    </row>
    <row r="5401" spans="1:9" x14ac:dyDescent="0.2">
      <c r="A5401" s="2">
        <v>577156</v>
      </c>
      <c r="B5401" s="3" t="s">
        <v>19</v>
      </c>
      <c r="C5401" s="3" t="s">
        <v>20</v>
      </c>
      <c r="D5401" s="3" t="s">
        <v>4041</v>
      </c>
      <c r="E5401" s="3" t="s">
        <v>5189</v>
      </c>
      <c r="F5401" s="3" t="s">
        <v>2533</v>
      </c>
      <c r="G5401" s="3" t="s">
        <v>3969</v>
      </c>
      <c r="H5401" s="3" t="s">
        <v>5737</v>
      </c>
      <c r="I5401" s="4">
        <v>6.21</v>
      </c>
    </row>
    <row r="5402" spans="1:9" x14ac:dyDescent="0.2">
      <c r="A5402" s="2">
        <v>409811</v>
      </c>
      <c r="B5402" s="3" t="s">
        <v>19</v>
      </c>
      <c r="C5402" s="3" t="s">
        <v>20</v>
      </c>
      <c r="D5402" s="3" t="s">
        <v>4041</v>
      </c>
      <c r="E5402" s="3" t="s">
        <v>5189</v>
      </c>
      <c r="F5402" s="3" t="s">
        <v>2533</v>
      </c>
      <c r="G5402" s="3" t="s">
        <v>3969</v>
      </c>
      <c r="H5402" s="3" t="s">
        <v>5738</v>
      </c>
      <c r="I5402" s="4">
        <v>4.09</v>
      </c>
    </row>
    <row r="5403" spans="1:9" x14ac:dyDescent="0.2">
      <c r="A5403" s="2">
        <v>549781</v>
      </c>
      <c r="B5403" s="3" t="s">
        <v>19</v>
      </c>
      <c r="C5403" s="3" t="s">
        <v>20</v>
      </c>
      <c r="D5403" s="3" t="s">
        <v>4041</v>
      </c>
      <c r="E5403" s="3" t="s">
        <v>5189</v>
      </c>
      <c r="F5403" s="3" t="s">
        <v>2533</v>
      </c>
      <c r="G5403" s="3" t="s">
        <v>3969</v>
      </c>
      <c r="H5403" s="3" t="s">
        <v>5739</v>
      </c>
      <c r="I5403" s="4">
        <v>6.09</v>
      </c>
    </row>
    <row r="5404" spans="1:9" x14ac:dyDescent="0.2">
      <c r="A5404" s="2">
        <v>549792</v>
      </c>
      <c r="B5404" s="3" t="s">
        <v>19</v>
      </c>
      <c r="C5404" s="3" t="s">
        <v>20</v>
      </c>
      <c r="D5404" s="3" t="s">
        <v>4041</v>
      </c>
      <c r="E5404" s="3" t="s">
        <v>5189</v>
      </c>
      <c r="F5404" s="3" t="s">
        <v>2533</v>
      </c>
      <c r="G5404" s="3" t="s">
        <v>3969</v>
      </c>
      <c r="H5404" s="3" t="s">
        <v>5740</v>
      </c>
      <c r="I5404" s="4">
        <v>6.69</v>
      </c>
    </row>
    <row r="5405" spans="1:9" x14ac:dyDescent="0.2">
      <c r="A5405" s="2">
        <v>16928</v>
      </c>
      <c r="B5405" s="3" t="s">
        <v>19</v>
      </c>
      <c r="C5405" s="3" t="s">
        <v>20</v>
      </c>
      <c r="D5405" s="3" t="s">
        <v>4041</v>
      </c>
      <c r="E5405" s="3" t="s">
        <v>5189</v>
      </c>
      <c r="F5405" s="3" t="s">
        <v>2533</v>
      </c>
      <c r="G5405" s="3" t="s">
        <v>3969</v>
      </c>
      <c r="H5405" s="3" t="s">
        <v>5741</v>
      </c>
      <c r="I5405" s="4">
        <v>3.52</v>
      </c>
    </row>
    <row r="5406" spans="1:9" x14ac:dyDescent="0.2">
      <c r="A5406" s="2">
        <v>476705</v>
      </c>
      <c r="B5406" s="3" t="s">
        <v>19</v>
      </c>
      <c r="C5406" s="3" t="s">
        <v>20</v>
      </c>
      <c r="D5406" s="3" t="s">
        <v>4041</v>
      </c>
      <c r="E5406" s="3" t="s">
        <v>5189</v>
      </c>
      <c r="F5406" s="3" t="s">
        <v>2533</v>
      </c>
      <c r="G5406" s="3" t="s">
        <v>3969</v>
      </c>
      <c r="H5406" s="3" t="s">
        <v>5742</v>
      </c>
      <c r="I5406" s="4">
        <v>4.18</v>
      </c>
    </row>
    <row r="5407" spans="1:9" x14ac:dyDescent="0.2">
      <c r="A5407" s="2">
        <v>476708</v>
      </c>
      <c r="B5407" s="3" t="s">
        <v>19</v>
      </c>
      <c r="C5407" s="3" t="s">
        <v>20</v>
      </c>
      <c r="D5407" s="3" t="s">
        <v>4041</v>
      </c>
      <c r="E5407" s="3" t="s">
        <v>5189</v>
      </c>
      <c r="F5407" s="3" t="s">
        <v>2533</v>
      </c>
      <c r="G5407" s="3" t="s">
        <v>3969</v>
      </c>
      <c r="H5407" s="3" t="s">
        <v>5743</v>
      </c>
      <c r="I5407" s="4">
        <v>4.18</v>
      </c>
    </row>
    <row r="5408" spans="1:9" x14ac:dyDescent="0.2">
      <c r="A5408" s="2">
        <v>501801</v>
      </c>
      <c r="B5408" s="3" t="s">
        <v>19</v>
      </c>
      <c r="C5408" s="3" t="s">
        <v>20</v>
      </c>
      <c r="D5408" s="3" t="s">
        <v>4041</v>
      </c>
      <c r="E5408" s="3" t="s">
        <v>5189</v>
      </c>
      <c r="F5408" s="3" t="s">
        <v>2533</v>
      </c>
      <c r="G5408" s="3" t="s">
        <v>3969</v>
      </c>
      <c r="H5408" s="3" t="s">
        <v>5744</v>
      </c>
      <c r="I5408" s="4">
        <v>4.18</v>
      </c>
    </row>
    <row r="5409" spans="1:9" x14ac:dyDescent="0.2">
      <c r="A5409" s="2">
        <v>549795</v>
      </c>
      <c r="B5409" s="3" t="s">
        <v>19</v>
      </c>
      <c r="C5409" s="3" t="s">
        <v>20</v>
      </c>
      <c r="D5409" s="3" t="s">
        <v>4041</v>
      </c>
      <c r="E5409" s="3" t="s">
        <v>5189</v>
      </c>
      <c r="F5409" s="3" t="s">
        <v>2533</v>
      </c>
      <c r="G5409" s="3" t="s">
        <v>3969</v>
      </c>
      <c r="H5409" s="3" t="s">
        <v>5745</v>
      </c>
      <c r="I5409" s="4">
        <v>4.45</v>
      </c>
    </row>
    <row r="5410" spans="1:9" x14ac:dyDescent="0.2">
      <c r="A5410" s="2">
        <v>577161</v>
      </c>
      <c r="B5410" s="3" t="s">
        <v>19</v>
      </c>
      <c r="C5410" s="3" t="s">
        <v>20</v>
      </c>
      <c r="D5410" s="3" t="s">
        <v>4041</v>
      </c>
      <c r="E5410" s="3" t="s">
        <v>5189</v>
      </c>
      <c r="F5410" s="3" t="s">
        <v>2533</v>
      </c>
      <c r="G5410" s="3" t="s">
        <v>3969</v>
      </c>
      <c r="H5410" s="3" t="s">
        <v>5746</v>
      </c>
      <c r="I5410" s="4">
        <v>4.24</v>
      </c>
    </row>
    <row r="5411" spans="1:9" x14ac:dyDescent="0.2">
      <c r="A5411" s="2">
        <v>577164</v>
      </c>
      <c r="B5411" s="3" t="s">
        <v>19</v>
      </c>
      <c r="C5411" s="3" t="s">
        <v>20</v>
      </c>
      <c r="D5411" s="3" t="s">
        <v>4041</v>
      </c>
      <c r="E5411" s="3" t="s">
        <v>5189</v>
      </c>
      <c r="F5411" s="3" t="s">
        <v>2533</v>
      </c>
      <c r="G5411" s="3" t="s">
        <v>3969</v>
      </c>
      <c r="H5411" s="3" t="s">
        <v>5747</v>
      </c>
      <c r="I5411" s="4">
        <v>3.57</v>
      </c>
    </row>
    <row r="5412" spans="1:9" x14ac:dyDescent="0.2">
      <c r="A5412" s="2">
        <v>234544</v>
      </c>
      <c r="B5412" s="3" t="s">
        <v>19</v>
      </c>
      <c r="C5412" s="3" t="s">
        <v>20</v>
      </c>
      <c r="D5412" s="3" t="s">
        <v>4041</v>
      </c>
      <c r="E5412" s="3" t="s">
        <v>5189</v>
      </c>
      <c r="F5412" s="3" t="s">
        <v>72</v>
      </c>
      <c r="G5412" s="3" t="s">
        <v>3893</v>
      </c>
      <c r="H5412" s="3" t="s">
        <v>5748</v>
      </c>
      <c r="I5412" s="4">
        <v>2.9</v>
      </c>
    </row>
    <row r="5413" spans="1:9" x14ac:dyDescent="0.2">
      <c r="A5413" s="2">
        <v>234549</v>
      </c>
      <c r="B5413" s="3" t="s">
        <v>19</v>
      </c>
      <c r="C5413" s="3" t="s">
        <v>20</v>
      </c>
      <c r="D5413" s="3" t="s">
        <v>4041</v>
      </c>
      <c r="E5413" s="3" t="s">
        <v>5189</v>
      </c>
      <c r="F5413" s="3" t="s">
        <v>72</v>
      </c>
      <c r="G5413" s="3" t="s">
        <v>3893</v>
      </c>
      <c r="H5413" s="3" t="s">
        <v>5749</v>
      </c>
      <c r="I5413" s="4">
        <v>4.99</v>
      </c>
    </row>
    <row r="5414" spans="1:9" x14ac:dyDescent="0.2">
      <c r="A5414" s="2">
        <v>234551</v>
      </c>
      <c r="B5414" s="3" t="s">
        <v>19</v>
      </c>
      <c r="C5414" s="3" t="s">
        <v>20</v>
      </c>
      <c r="D5414" s="3" t="s">
        <v>4041</v>
      </c>
      <c r="E5414" s="3" t="s">
        <v>5189</v>
      </c>
      <c r="F5414" s="3" t="s">
        <v>72</v>
      </c>
      <c r="G5414" s="3" t="s">
        <v>3893</v>
      </c>
      <c r="H5414" s="3" t="s">
        <v>5750</v>
      </c>
      <c r="I5414" s="4">
        <v>1.29</v>
      </c>
    </row>
    <row r="5415" spans="1:9" x14ac:dyDescent="0.2">
      <c r="A5415" s="2">
        <v>255887</v>
      </c>
      <c r="B5415" s="3" t="s">
        <v>19</v>
      </c>
      <c r="C5415" s="3" t="s">
        <v>20</v>
      </c>
      <c r="D5415" s="3" t="s">
        <v>4041</v>
      </c>
      <c r="E5415" s="3" t="s">
        <v>5189</v>
      </c>
      <c r="F5415" s="3" t="s">
        <v>72</v>
      </c>
      <c r="G5415" s="3" t="s">
        <v>3893</v>
      </c>
      <c r="H5415" s="3" t="s">
        <v>5751</v>
      </c>
      <c r="I5415" s="4">
        <v>2.9</v>
      </c>
    </row>
    <row r="5416" spans="1:9" x14ac:dyDescent="0.2">
      <c r="A5416" s="2">
        <v>269471</v>
      </c>
      <c r="B5416" s="3" t="s">
        <v>19</v>
      </c>
      <c r="C5416" s="3" t="s">
        <v>20</v>
      </c>
      <c r="D5416" s="3" t="s">
        <v>4041</v>
      </c>
      <c r="E5416" s="3" t="s">
        <v>5189</v>
      </c>
      <c r="F5416" s="3" t="s">
        <v>72</v>
      </c>
      <c r="G5416" s="3" t="s">
        <v>3893</v>
      </c>
      <c r="H5416" s="3" t="s">
        <v>5752</v>
      </c>
      <c r="I5416" s="4">
        <v>2.9</v>
      </c>
    </row>
    <row r="5417" spans="1:9" x14ac:dyDescent="0.2">
      <c r="A5417" s="2">
        <v>255883</v>
      </c>
      <c r="B5417" s="3" t="s">
        <v>19</v>
      </c>
      <c r="C5417" s="3" t="s">
        <v>20</v>
      </c>
      <c r="D5417" s="3" t="s">
        <v>4041</v>
      </c>
      <c r="E5417" s="3" t="s">
        <v>5189</v>
      </c>
      <c r="F5417" s="3" t="s">
        <v>72</v>
      </c>
      <c r="G5417" s="3" t="s">
        <v>3893</v>
      </c>
      <c r="H5417" s="3" t="s">
        <v>5753</v>
      </c>
      <c r="I5417" s="4">
        <v>1.29</v>
      </c>
    </row>
    <row r="5418" spans="1:9" x14ac:dyDescent="0.2">
      <c r="A5418" s="2">
        <v>255886</v>
      </c>
      <c r="B5418" s="3" t="s">
        <v>19</v>
      </c>
      <c r="C5418" s="3" t="s">
        <v>20</v>
      </c>
      <c r="D5418" s="3" t="s">
        <v>4041</v>
      </c>
      <c r="E5418" s="3" t="s">
        <v>5189</v>
      </c>
      <c r="F5418" s="3" t="s">
        <v>72</v>
      </c>
      <c r="G5418" s="3" t="s">
        <v>3893</v>
      </c>
      <c r="H5418" s="3" t="s">
        <v>5754</v>
      </c>
      <c r="I5418" s="4">
        <v>4.99</v>
      </c>
    </row>
    <row r="5419" spans="1:9" x14ac:dyDescent="0.2">
      <c r="A5419" s="2">
        <v>365015</v>
      </c>
      <c r="B5419" s="3" t="s">
        <v>19</v>
      </c>
      <c r="C5419" s="3" t="s">
        <v>20</v>
      </c>
      <c r="D5419" s="3" t="s">
        <v>4041</v>
      </c>
      <c r="E5419" s="3" t="s">
        <v>5189</v>
      </c>
      <c r="F5419" s="3" t="s">
        <v>72</v>
      </c>
      <c r="G5419" s="3" t="s">
        <v>3893</v>
      </c>
      <c r="H5419" s="3" t="s">
        <v>5755</v>
      </c>
      <c r="I5419" s="4">
        <v>7.9</v>
      </c>
    </row>
    <row r="5420" spans="1:9" x14ac:dyDescent="0.2">
      <c r="A5420" s="2">
        <v>433165</v>
      </c>
      <c r="B5420" s="3" t="s">
        <v>19</v>
      </c>
      <c r="C5420" s="3" t="s">
        <v>20</v>
      </c>
      <c r="D5420" s="3" t="s">
        <v>4041</v>
      </c>
      <c r="E5420" s="3" t="s">
        <v>5189</v>
      </c>
      <c r="F5420" s="3" t="s">
        <v>72</v>
      </c>
      <c r="G5420" s="3" t="s">
        <v>3893</v>
      </c>
      <c r="H5420" s="3" t="s">
        <v>5756</v>
      </c>
      <c r="I5420" s="4">
        <v>2.46</v>
      </c>
    </row>
    <row r="5421" spans="1:9" x14ac:dyDescent="0.2">
      <c r="A5421" s="2">
        <v>433268</v>
      </c>
      <c r="B5421" s="3" t="s">
        <v>19</v>
      </c>
      <c r="C5421" s="3" t="s">
        <v>20</v>
      </c>
      <c r="D5421" s="3" t="s">
        <v>4041</v>
      </c>
      <c r="E5421" s="3" t="s">
        <v>5189</v>
      </c>
      <c r="F5421" s="3" t="s">
        <v>72</v>
      </c>
      <c r="G5421" s="3" t="s">
        <v>3893</v>
      </c>
      <c r="H5421" s="3" t="s">
        <v>5757</v>
      </c>
      <c r="I5421" s="4">
        <v>2.46</v>
      </c>
    </row>
    <row r="5422" spans="1:9" x14ac:dyDescent="0.2">
      <c r="A5422" s="2">
        <v>481178</v>
      </c>
      <c r="B5422" s="3" t="s">
        <v>19</v>
      </c>
      <c r="C5422" s="3" t="s">
        <v>20</v>
      </c>
      <c r="D5422" s="3" t="s">
        <v>4041</v>
      </c>
      <c r="E5422" s="3" t="s">
        <v>5189</v>
      </c>
      <c r="F5422" s="3" t="s">
        <v>72</v>
      </c>
      <c r="G5422" s="3" t="s">
        <v>3893</v>
      </c>
      <c r="H5422" s="3" t="s">
        <v>5758</v>
      </c>
      <c r="I5422" s="4">
        <v>7.9</v>
      </c>
    </row>
    <row r="5423" spans="1:9" x14ac:dyDescent="0.2">
      <c r="A5423" s="2">
        <v>536381</v>
      </c>
      <c r="B5423" s="3" t="s">
        <v>19</v>
      </c>
      <c r="C5423" s="3" t="s">
        <v>20</v>
      </c>
      <c r="D5423" s="3" t="s">
        <v>4041</v>
      </c>
      <c r="E5423" s="3" t="s">
        <v>5189</v>
      </c>
      <c r="F5423" s="3" t="s">
        <v>72</v>
      </c>
      <c r="G5423" s="3" t="s">
        <v>3893</v>
      </c>
      <c r="H5423" s="3" t="s">
        <v>5759</v>
      </c>
      <c r="I5423" s="4">
        <v>0.56000000000000005</v>
      </c>
    </row>
    <row r="5424" spans="1:9" x14ac:dyDescent="0.2">
      <c r="A5424" s="2">
        <v>304246</v>
      </c>
      <c r="B5424" s="3" t="s">
        <v>19</v>
      </c>
      <c r="C5424" s="3" t="s">
        <v>20</v>
      </c>
      <c r="D5424" s="3" t="s">
        <v>4041</v>
      </c>
      <c r="E5424" s="3" t="s">
        <v>5189</v>
      </c>
      <c r="F5424" s="3" t="s">
        <v>72</v>
      </c>
      <c r="G5424" s="3" t="s">
        <v>3893</v>
      </c>
      <c r="H5424" s="3" t="s">
        <v>5760</v>
      </c>
      <c r="I5424" s="4">
        <v>4.43</v>
      </c>
    </row>
    <row r="5425" spans="1:9" x14ac:dyDescent="0.2">
      <c r="A5425" s="2">
        <v>269450</v>
      </c>
      <c r="B5425" s="3" t="s">
        <v>19</v>
      </c>
      <c r="C5425" s="3" t="s">
        <v>20</v>
      </c>
      <c r="D5425" s="3" t="s">
        <v>4041</v>
      </c>
      <c r="E5425" s="3" t="s">
        <v>5189</v>
      </c>
      <c r="F5425" s="3" t="s">
        <v>72</v>
      </c>
      <c r="G5425" s="3" t="s">
        <v>3893</v>
      </c>
      <c r="H5425" s="3" t="s">
        <v>5761</v>
      </c>
      <c r="I5425" s="4">
        <v>4.3899999999999997</v>
      </c>
    </row>
    <row r="5426" spans="1:9" x14ac:dyDescent="0.2">
      <c r="A5426" s="2">
        <v>269452</v>
      </c>
      <c r="B5426" s="3" t="s">
        <v>19</v>
      </c>
      <c r="C5426" s="3" t="s">
        <v>20</v>
      </c>
      <c r="D5426" s="3" t="s">
        <v>4041</v>
      </c>
      <c r="E5426" s="3" t="s">
        <v>5189</v>
      </c>
      <c r="F5426" s="3" t="s">
        <v>72</v>
      </c>
      <c r="G5426" s="3" t="s">
        <v>3893</v>
      </c>
      <c r="H5426" s="3" t="s">
        <v>5762</v>
      </c>
      <c r="I5426" s="4">
        <v>4.3899999999999997</v>
      </c>
    </row>
    <row r="5427" spans="1:9" x14ac:dyDescent="0.2">
      <c r="A5427" s="2">
        <v>269453</v>
      </c>
      <c r="B5427" s="3" t="s">
        <v>19</v>
      </c>
      <c r="C5427" s="3" t="s">
        <v>20</v>
      </c>
      <c r="D5427" s="3" t="s">
        <v>4041</v>
      </c>
      <c r="E5427" s="3" t="s">
        <v>5189</v>
      </c>
      <c r="F5427" s="3" t="s">
        <v>72</v>
      </c>
      <c r="G5427" s="3" t="s">
        <v>3893</v>
      </c>
      <c r="H5427" s="3" t="s">
        <v>5763</v>
      </c>
      <c r="I5427" s="4">
        <v>4.3899999999999997</v>
      </c>
    </row>
    <row r="5428" spans="1:9" x14ac:dyDescent="0.2">
      <c r="A5428" s="2">
        <v>269454</v>
      </c>
      <c r="B5428" s="3" t="s">
        <v>19</v>
      </c>
      <c r="C5428" s="3" t="s">
        <v>20</v>
      </c>
      <c r="D5428" s="3" t="s">
        <v>4041</v>
      </c>
      <c r="E5428" s="3" t="s">
        <v>5189</v>
      </c>
      <c r="F5428" s="3" t="s">
        <v>72</v>
      </c>
      <c r="G5428" s="3" t="s">
        <v>3893</v>
      </c>
      <c r="H5428" s="3" t="s">
        <v>5764</v>
      </c>
      <c r="I5428" s="4">
        <v>4.3899999999999997</v>
      </c>
    </row>
    <row r="5429" spans="1:9" x14ac:dyDescent="0.2">
      <c r="A5429" s="2">
        <v>269457</v>
      </c>
      <c r="B5429" s="3" t="s">
        <v>19</v>
      </c>
      <c r="C5429" s="3" t="s">
        <v>20</v>
      </c>
      <c r="D5429" s="3" t="s">
        <v>4041</v>
      </c>
      <c r="E5429" s="3" t="s">
        <v>5189</v>
      </c>
      <c r="F5429" s="3" t="s">
        <v>72</v>
      </c>
      <c r="G5429" s="3" t="s">
        <v>3893</v>
      </c>
      <c r="H5429" s="3" t="s">
        <v>5765</v>
      </c>
      <c r="I5429" s="4">
        <v>4.3899999999999997</v>
      </c>
    </row>
    <row r="5430" spans="1:9" x14ac:dyDescent="0.2">
      <c r="A5430" s="2">
        <v>274745</v>
      </c>
      <c r="B5430" s="3" t="s">
        <v>19</v>
      </c>
      <c r="C5430" s="3" t="s">
        <v>20</v>
      </c>
      <c r="D5430" s="3" t="s">
        <v>4041</v>
      </c>
      <c r="E5430" s="3" t="s">
        <v>5189</v>
      </c>
      <c r="F5430" s="3" t="s">
        <v>72</v>
      </c>
      <c r="G5430" s="3" t="s">
        <v>3893</v>
      </c>
      <c r="H5430" s="3" t="s">
        <v>5766</v>
      </c>
      <c r="I5430" s="4">
        <v>4.3899999999999997</v>
      </c>
    </row>
    <row r="5431" spans="1:9" x14ac:dyDescent="0.2">
      <c r="A5431" s="2">
        <v>481173</v>
      </c>
      <c r="B5431" s="3" t="s">
        <v>19</v>
      </c>
      <c r="C5431" s="3" t="s">
        <v>20</v>
      </c>
      <c r="D5431" s="3" t="s">
        <v>4041</v>
      </c>
      <c r="E5431" s="3" t="s">
        <v>5189</v>
      </c>
      <c r="F5431" s="3" t="s">
        <v>72</v>
      </c>
      <c r="G5431" s="3" t="s">
        <v>3893</v>
      </c>
      <c r="H5431" s="3" t="s">
        <v>5767</v>
      </c>
      <c r="I5431" s="4">
        <v>4.3899999999999997</v>
      </c>
    </row>
    <row r="5432" spans="1:9" x14ac:dyDescent="0.2">
      <c r="A5432" s="2">
        <v>481176</v>
      </c>
      <c r="B5432" s="3" t="s">
        <v>19</v>
      </c>
      <c r="C5432" s="3" t="s">
        <v>20</v>
      </c>
      <c r="D5432" s="3" t="s">
        <v>4041</v>
      </c>
      <c r="E5432" s="3" t="s">
        <v>5189</v>
      </c>
      <c r="F5432" s="3" t="s">
        <v>72</v>
      </c>
      <c r="G5432" s="3" t="s">
        <v>3893</v>
      </c>
      <c r="H5432" s="3" t="s">
        <v>5768</v>
      </c>
      <c r="I5432" s="4">
        <v>4.3899999999999997</v>
      </c>
    </row>
    <row r="5433" spans="1:9" x14ac:dyDescent="0.2">
      <c r="A5433" s="2">
        <v>551504</v>
      </c>
      <c r="B5433" s="3" t="s">
        <v>19</v>
      </c>
      <c r="C5433" s="3" t="s">
        <v>20</v>
      </c>
      <c r="D5433" s="3" t="s">
        <v>4041</v>
      </c>
      <c r="E5433" s="3" t="s">
        <v>5189</v>
      </c>
      <c r="F5433" s="3" t="s">
        <v>72</v>
      </c>
      <c r="G5433" s="3" t="s">
        <v>3893</v>
      </c>
      <c r="H5433" s="3" t="s">
        <v>5769</v>
      </c>
      <c r="I5433" s="4">
        <v>8.35</v>
      </c>
    </row>
    <row r="5434" spans="1:9" x14ac:dyDescent="0.2">
      <c r="A5434" s="2">
        <v>579615</v>
      </c>
      <c r="B5434" s="3" t="s">
        <v>19</v>
      </c>
      <c r="C5434" s="3" t="s">
        <v>20</v>
      </c>
      <c r="D5434" s="3" t="s">
        <v>4041</v>
      </c>
      <c r="E5434" s="3" t="s">
        <v>5189</v>
      </c>
      <c r="F5434" s="3" t="s">
        <v>72</v>
      </c>
      <c r="G5434" s="3" t="s">
        <v>3893</v>
      </c>
      <c r="H5434" s="3" t="s">
        <v>5770</v>
      </c>
      <c r="I5434" s="4">
        <v>4.3899999999999997</v>
      </c>
    </row>
    <row r="5435" spans="1:9" x14ac:dyDescent="0.2">
      <c r="A5435" s="2">
        <v>579627</v>
      </c>
      <c r="B5435" s="3" t="s">
        <v>19</v>
      </c>
      <c r="C5435" s="3" t="s">
        <v>20</v>
      </c>
      <c r="D5435" s="3" t="s">
        <v>4041</v>
      </c>
      <c r="E5435" s="3" t="s">
        <v>5189</v>
      </c>
      <c r="F5435" s="3" t="s">
        <v>72</v>
      </c>
      <c r="G5435" s="3" t="s">
        <v>3893</v>
      </c>
      <c r="H5435" s="3" t="s">
        <v>5771</v>
      </c>
      <c r="I5435" s="4">
        <v>4.3899999999999997</v>
      </c>
    </row>
    <row r="5436" spans="1:9" x14ac:dyDescent="0.2">
      <c r="A5436" s="2">
        <v>304236</v>
      </c>
      <c r="B5436" s="3" t="s">
        <v>19</v>
      </c>
      <c r="C5436" s="3" t="s">
        <v>20</v>
      </c>
      <c r="D5436" s="3" t="s">
        <v>4041</v>
      </c>
      <c r="E5436" s="3" t="s">
        <v>5189</v>
      </c>
      <c r="F5436" s="3" t="s">
        <v>72</v>
      </c>
      <c r="G5436" s="3" t="s">
        <v>3893</v>
      </c>
      <c r="H5436" s="3" t="s">
        <v>5772</v>
      </c>
      <c r="I5436" s="4">
        <v>4.5199999999999996</v>
      </c>
    </row>
    <row r="5437" spans="1:9" x14ac:dyDescent="0.2">
      <c r="A5437" s="2">
        <v>304238</v>
      </c>
      <c r="B5437" s="3" t="s">
        <v>19</v>
      </c>
      <c r="C5437" s="3" t="s">
        <v>20</v>
      </c>
      <c r="D5437" s="3" t="s">
        <v>4041</v>
      </c>
      <c r="E5437" s="3" t="s">
        <v>5189</v>
      </c>
      <c r="F5437" s="3" t="s">
        <v>72</v>
      </c>
      <c r="G5437" s="3" t="s">
        <v>3893</v>
      </c>
      <c r="H5437" s="3" t="s">
        <v>5773</v>
      </c>
      <c r="I5437" s="4">
        <v>4.5199999999999996</v>
      </c>
    </row>
    <row r="5438" spans="1:9" x14ac:dyDescent="0.2">
      <c r="A5438" s="2">
        <v>511049</v>
      </c>
      <c r="B5438" s="3" t="s">
        <v>19</v>
      </c>
      <c r="C5438" s="3" t="s">
        <v>20</v>
      </c>
      <c r="D5438" s="3" t="s">
        <v>4041</v>
      </c>
      <c r="E5438" s="3" t="s">
        <v>5189</v>
      </c>
      <c r="F5438" s="3" t="s">
        <v>826</v>
      </c>
      <c r="G5438" s="3" t="s">
        <v>5452</v>
      </c>
      <c r="H5438" s="3" t="s">
        <v>5774</v>
      </c>
      <c r="I5438" s="4">
        <v>4.74</v>
      </c>
    </row>
    <row r="5439" spans="1:9" x14ac:dyDescent="0.2">
      <c r="A5439" s="2">
        <v>535928</v>
      </c>
      <c r="B5439" s="3" t="s">
        <v>19</v>
      </c>
      <c r="C5439" s="3" t="s">
        <v>20</v>
      </c>
      <c r="D5439" s="3" t="s">
        <v>4041</v>
      </c>
      <c r="E5439" s="3" t="s">
        <v>5189</v>
      </c>
      <c r="F5439" s="3" t="s">
        <v>4342</v>
      </c>
      <c r="G5439" s="3" t="s">
        <v>5513</v>
      </c>
      <c r="H5439" s="3" t="s">
        <v>5775</v>
      </c>
      <c r="I5439" s="4">
        <v>5.65</v>
      </c>
    </row>
    <row r="5440" spans="1:9" x14ac:dyDescent="0.2">
      <c r="A5440" s="2">
        <v>534772</v>
      </c>
      <c r="B5440" s="3" t="s">
        <v>19</v>
      </c>
      <c r="C5440" s="3" t="s">
        <v>20</v>
      </c>
      <c r="D5440" s="3" t="s">
        <v>4041</v>
      </c>
      <c r="E5440" s="3" t="s">
        <v>5189</v>
      </c>
      <c r="F5440" s="3" t="s">
        <v>5776</v>
      </c>
      <c r="G5440" s="3" t="s">
        <v>5777</v>
      </c>
      <c r="H5440" s="3" t="s">
        <v>5778</v>
      </c>
      <c r="I5440" s="4">
        <v>2.36</v>
      </c>
    </row>
    <row r="5441" spans="1:9" x14ac:dyDescent="0.2">
      <c r="A5441" s="2">
        <v>609136</v>
      </c>
      <c r="B5441" s="3" t="s">
        <v>19</v>
      </c>
      <c r="C5441" s="3" t="s">
        <v>20</v>
      </c>
      <c r="D5441" s="3" t="s">
        <v>4041</v>
      </c>
      <c r="E5441" s="3" t="s">
        <v>5779</v>
      </c>
      <c r="F5441" s="3" t="s">
        <v>4272</v>
      </c>
      <c r="G5441" s="3" t="s">
        <v>5780</v>
      </c>
      <c r="H5441" s="3" t="s">
        <v>5781</v>
      </c>
      <c r="I5441" s="4">
        <v>57.22</v>
      </c>
    </row>
    <row r="5442" spans="1:9" x14ac:dyDescent="0.2">
      <c r="A5442" s="2">
        <v>609151</v>
      </c>
      <c r="B5442" s="3" t="s">
        <v>19</v>
      </c>
      <c r="C5442" s="3" t="s">
        <v>20</v>
      </c>
      <c r="D5442" s="3" t="s">
        <v>4041</v>
      </c>
      <c r="E5442" s="3" t="s">
        <v>5779</v>
      </c>
      <c r="F5442" s="3" t="s">
        <v>4272</v>
      </c>
      <c r="G5442" s="3" t="s">
        <v>5780</v>
      </c>
      <c r="H5442" s="3" t="s">
        <v>5781</v>
      </c>
      <c r="I5442" s="4">
        <v>81.489999999999995</v>
      </c>
    </row>
    <row r="5443" spans="1:9" x14ac:dyDescent="0.2">
      <c r="A5443" s="2">
        <v>559187</v>
      </c>
      <c r="B5443" s="3" t="s">
        <v>19</v>
      </c>
      <c r="C5443" s="3" t="s">
        <v>20</v>
      </c>
      <c r="D5443" s="3" t="s">
        <v>4041</v>
      </c>
      <c r="E5443" s="3" t="s">
        <v>5779</v>
      </c>
      <c r="F5443" s="3" t="s">
        <v>4272</v>
      </c>
      <c r="G5443" s="3" t="s">
        <v>5524</v>
      </c>
      <c r="H5443" s="3" t="s">
        <v>5782</v>
      </c>
      <c r="I5443" s="4">
        <v>85.25</v>
      </c>
    </row>
    <row r="5444" spans="1:9" x14ac:dyDescent="0.2">
      <c r="A5444" s="2">
        <v>564159</v>
      </c>
      <c r="B5444" s="3" t="s">
        <v>19</v>
      </c>
      <c r="C5444" s="3" t="s">
        <v>20</v>
      </c>
      <c r="D5444" s="3" t="s">
        <v>4041</v>
      </c>
      <c r="E5444" s="3" t="s">
        <v>5779</v>
      </c>
      <c r="F5444" s="3" t="s">
        <v>4272</v>
      </c>
      <c r="G5444" s="3" t="s">
        <v>5524</v>
      </c>
      <c r="H5444" s="3" t="s">
        <v>5783</v>
      </c>
      <c r="I5444" s="4">
        <v>52.29</v>
      </c>
    </row>
    <row r="5445" spans="1:9" x14ac:dyDescent="0.2">
      <c r="A5445" s="2">
        <v>604402</v>
      </c>
      <c r="B5445" s="3" t="s">
        <v>19</v>
      </c>
      <c r="C5445" s="3" t="s">
        <v>20</v>
      </c>
      <c r="D5445" s="3" t="s">
        <v>4041</v>
      </c>
      <c r="E5445" s="3" t="s">
        <v>5779</v>
      </c>
      <c r="F5445" s="3" t="s">
        <v>4272</v>
      </c>
      <c r="G5445" s="3" t="s">
        <v>5524</v>
      </c>
      <c r="H5445" s="3" t="s">
        <v>5784</v>
      </c>
      <c r="I5445" s="4">
        <v>67.150000000000006</v>
      </c>
    </row>
    <row r="5446" spans="1:9" x14ac:dyDescent="0.2">
      <c r="A5446" s="2">
        <v>604424</v>
      </c>
      <c r="B5446" s="3" t="s">
        <v>19</v>
      </c>
      <c r="C5446" s="3" t="s">
        <v>20</v>
      </c>
      <c r="D5446" s="3" t="s">
        <v>4041</v>
      </c>
      <c r="E5446" s="3" t="s">
        <v>5779</v>
      </c>
      <c r="F5446" s="3" t="s">
        <v>4272</v>
      </c>
      <c r="G5446" s="3" t="s">
        <v>5524</v>
      </c>
      <c r="H5446" s="3" t="s">
        <v>5785</v>
      </c>
      <c r="I5446" s="4">
        <v>89.68</v>
      </c>
    </row>
    <row r="5447" spans="1:9" x14ac:dyDescent="0.2">
      <c r="A5447" s="2">
        <v>604495</v>
      </c>
      <c r="B5447" s="3" t="s">
        <v>19</v>
      </c>
      <c r="C5447" s="3" t="s">
        <v>20</v>
      </c>
      <c r="D5447" s="3" t="s">
        <v>4041</v>
      </c>
      <c r="E5447" s="3" t="s">
        <v>5779</v>
      </c>
      <c r="F5447" s="3" t="s">
        <v>4272</v>
      </c>
      <c r="G5447" s="3" t="s">
        <v>5524</v>
      </c>
      <c r="H5447" s="3" t="s">
        <v>5786</v>
      </c>
      <c r="I5447" s="4">
        <v>144.29</v>
      </c>
    </row>
    <row r="5448" spans="1:9" x14ac:dyDescent="0.2">
      <c r="A5448" s="2">
        <v>604533</v>
      </c>
      <c r="B5448" s="3" t="s">
        <v>19</v>
      </c>
      <c r="C5448" s="3" t="s">
        <v>20</v>
      </c>
      <c r="D5448" s="3" t="s">
        <v>4041</v>
      </c>
      <c r="E5448" s="3" t="s">
        <v>5779</v>
      </c>
      <c r="F5448" s="3" t="s">
        <v>4272</v>
      </c>
      <c r="G5448" s="3" t="s">
        <v>5524</v>
      </c>
      <c r="H5448" s="3" t="s">
        <v>5787</v>
      </c>
      <c r="I5448" s="4">
        <v>102.51</v>
      </c>
    </row>
    <row r="5449" spans="1:9" x14ac:dyDescent="0.2">
      <c r="A5449" s="2">
        <v>604578</v>
      </c>
      <c r="B5449" s="3" t="s">
        <v>19</v>
      </c>
      <c r="C5449" s="3" t="s">
        <v>20</v>
      </c>
      <c r="D5449" s="3" t="s">
        <v>4041</v>
      </c>
      <c r="E5449" s="3" t="s">
        <v>5779</v>
      </c>
      <c r="F5449" s="3" t="s">
        <v>4272</v>
      </c>
      <c r="G5449" s="3" t="s">
        <v>5524</v>
      </c>
      <c r="H5449" s="3" t="s">
        <v>5788</v>
      </c>
      <c r="I5449" s="4">
        <v>105.48</v>
      </c>
    </row>
    <row r="5450" spans="1:9" x14ac:dyDescent="0.2">
      <c r="A5450" s="2">
        <v>604648</v>
      </c>
      <c r="B5450" s="3" t="s">
        <v>19</v>
      </c>
      <c r="C5450" s="3" t="s">
        <v>20</v>
      </c>
      <c r="D5450" s="3" t="s">
        <v>4041</v>
      </c>
      <c r="E5450" s="3" t="s">
        <v>5779</v>
      </c>
      <c r="F5450" s="3" t="s">
        <v>4272</v>
      </c>
      <c r="G5450" s="3" t="s">
        <v>5524</v>
      </c>
      <c r="H5450" s="3" t="s">
        <v>5789</v>
      </c>
      <c r="I5450" s="4">
        <v>113.76</v>
      </c>
    </row>
    <row r="5451" spans="1:9" x14ac:dyDescent="0.2">
      <c r="A5451" s="2">
        <v>604773</v>
      </c>
      <c r="B5451" s="3" t="s">
        <v>19</v>
      </c>
      <c r="C5451" s="3" t="s">
        <v>20</v>
      </c>
      <c r="D5451" s="3" t="s">
        <v>4041</v>
      </c>
      <c r="E5451" s="3" t="s">
        <v>5779</v>
      </c>
      <c r="F5451" s="3" t="s">
        <v>4272</v>
      </c>
      <c r="G5451" s="3" t="s">
        <v>5524</v>
      </c>
      <c r="H5451" s="3" t="s">
        <v>5790</v>
      </c>
      <c r="I5451" s="4">
        <v>92.99</v>
      </c>
    </row>
    <row r="5452" spans="1:9" x14ac:dyDescent="0.2">
      <c r="A5452" s="2">
        <v>598484</v>
      </c>
      <c r="B5452" s="3" t="s">
        <v>19</v>
      </c>
      <c r="C5452" s="3" t="s">
        <v>20</v>
      </c>
      <c r="D5452" s="3" t="s">
        <v>4041</v>
      </c>
      <c r="E5452" s="3" t="s">
        <v>5779</v>
      </c>
      <c r="F5452" s="3" t="s">
        <v>4272</v>
      </c>
      <c r="G5452" s="3" t="s">
        <v>4286</v>
      </c>
      <c r="H5452" s="3" t="s">
        <v>5791</v>
      </c>
      <c r="I5452" s="4">
        <v>153.91999999999999</v>
      </c>
    </row>
    <row r="5453" spans="1:9" x14ac:dyDescent="0.2">
      <c r="A5453" s="2">
        <v>598486</v>
      </c>
      <c r="B5453" s="3" t="s">
        <v>19</v>
      </c>
      <c r="C5453" s="3" t="s">
        <v>20</v>
      </c>
      <c r="D5453" s="3" t="s">
        <v>4041</v>
      </c>
      <c r="E5453" s="3" t="s">
        <v>5779</v>
      </c>
      <c r="F5453" s="3" t="s">
        <v>4272</v>
      </c>
      <c r="G5453" s="3" t="s">
        <v>4286</v>
      </c>
      <c r="H5453" s="3" t="s">
        <v>5792</v>
      </c>
      <c r="I5453" s="4">
        <v>119.17</v>
      </c>
    </row>
    <row r="5454" spans="1:9" x14ac:dyDescent="0.2">
      <c r="A5454" s="2">
        <v>598481</v>
      </c>
      <c r="B5454" s="3" t="s">
        <v>19</v>
      </c>
      <c r="C5454" s="3" t="s">
        <v>20</v>
      </c>
      <c r="D5454" s="3" t="s">
        <v>4041</v>
      </c>
      <c r="E5454" s="3" t="s">
        <v>5779</v>
      </c>
      <c r="F5454" s="3" t="s">
        <v>4272</v>
      </c>
      <c r="G5454" s="3" t="s">
        <v>4286</v>
      </c>
      <c r="H5454" s="3" t="s">
        <v>5793</v>
      </c>
      <c r="I5454" s="4">
        <v>168.61</v>
      </c>
    </row>
    <row r="5455" spans="1:9" x14ac:dyDescent="0.2">
      <c r="A5455" s="2">
        <v>598623</v>
      </c>
      <c r="B5455" s="3" t="s">
        <v>19</v>
      </c>
      <c r="C5455" s="3" t="s">
        <v>20</v>
      </c>
      <c r="D5455" s="3" t="s">
        <v>4041</v>
      </c>
      <c r="E5455" s="3" t="s">
        <v>5779</v>
      </c>
      <c r="F5455" s="3" t="s">
        <v>4272</v>
      </c>
      <c r="G5455" s="3" t="s">
        <v>4286</v>
      </c>
      <c r="H5455" s="3" t="s">
        <v>5794</v>
      </c>
      <c r="I5455" s="4">
        <v>84.57</v>
      </c>
    </row>
    <row r="5456" spans="1:9" x14ac:dyDescent="0.2">
      <c r="A5456" s="2">
        <v>598642</v>
      </c>
      <c r="B5456" s="3" t="s">
        <v>19</v>
      </c>
      <c r="C5456" s="3" t="s">
        <v>20</v>
      </c>
      <c r="D5456" s="3" t="s">
        <v>4041</v>
      </c>
      <c r="E5456" s="3" t="s">
        <v>5779</v>
      </c>
      <c r="F5456" s="3" t="s">
        <v>4272</v>
      </c>
      <c r="G5456" s="3" t="s">
        <v>4286</v>
      </c>
      <c r="H5456" s="3" t="s">
        <v>5795</v>
      </c>
      <c r="I5456" s="4">
        <v>73.86</v>
      </c>
    </row>
    <row r="5457" spans="1:9" x14ac:dyDescent="0.2">
      <c r="A5457" s="2">
        <v>603943</v>
      </c>
      <c r="B5457" s="3" t="s">
        <v>19</v>
      </c>
      <c r="C5457" s="3" t="s">
        <v>20</v>
      </c>
      <c r="D5457" s="3" t="s">
        <v>4041</v>
      </c>
      <c r="E5457" s="3" t="s">
        <v>5779</v>
      </c>
      <c r="F5457" s="3" t="s">
        <v>4272</v>
      </c>
      <c r="G5457" s="3" t="s">
        <v>4286</v>
      </c>
      <c r="H5457" s="3" t="s">
        <v>5796</v>
      </c>
      <c r="I5457" s="4">
        <v>106.25</v>
      </c>
    </row>
    <row r="5458" spans="1:9" x14ac:dyDescent="0.2">
      <c r="A5458" s="2">
        <v>604678</v>
      </c>
      <c r="B5458" s="3" t="s">
        <v>19</v>
      </c>
      <c r="C5458" s="3" t="s">
        <v>20</v>
      </c>
      <c r="D5458" s="3" t="s">
        <v>4041</v>
      </c>
      <c r="E5458" s="3" t="s">
        <v>5779</v>
      </c>
      <c r="F5458" s="3" t="s">
        <v>5797</v>
      </c>
      <c r="G5458" s="3" t="s">
        <v>5524</v>
      </c>
      <c r="H5458" s="3" t="s">
        <v>5798</v>
      </c>
      <c r="I5458" s="4">
        <v>89.75</v>
      </c>
    </row>
    <row r="5459" spans="1:9" x14ac:dyDescent="0.2">
      <c r="A5459" s="2">
        <v>2041</v>
      </c>
      <c r="B5459" s="3" t="s">
        <v>19</v>
      </c>
      <c r="C5459" s="3" t="s">
        <v>20</v>
      </c>
      <c r="D5459" s="3" t="s">
        <v>4041</v>
      </c>
      <c r="E5459" s="3" t="s">
        <v>5799</v>
      </c>
      <c r="F5459" s="3" t="s">
        <v>3922</v>
      </c>
      <c r="G5459" s="3" t="s">
        <v>5800</v>
      </c>
      <c r="H5459" s="3" t="s">
        <v>5801</v>
      </c>
      <c r="I5459" s="4">
        <v>4.76</v>
      </c>
    </row>
    <row r="5460" spans="1:9" x14ac:dyDescent="0.2">
      <c r="A5460" s="2">
        <v>2671</v>
      </c>
      <c r="B5460" s="3" t="s">
        <v>19</v>
      </c>
      <c r="C5460" s="3" t="s">
        <v>20</v>
      </c>
      <c r="D5460" s="3" t="s">
        <v>4041</v>
      </c>
      <c r="E5460" s="3" t="s">
        <v>5799</v>
      </c>
      <c r="F5460" s="3" t="s">
        <v>3922</v>
      </c>
      <c r="G5460" s="3" t="s">
        <v>5800</v>
      </c>
      <c r="H5460" s="3" t="s">
        <v>5802</v>
      </c>
      <c r="I5460" s="4">
        <v>3.13</v>
      </c>
    </row>
    <row r="5461" spans="1:9" x14ac:dyDescent="0.2">
      <c r="A5461" s="2">
        <v>2969</v>
      </c>
      <c r="B5461" s="3" t="s">
        <v>19</v>
      </c>
      <c r="C5461" s="3" t="s">
        <v>20</v>
      </c>
      <c r="D5461" s="3" t="s">
        <v>4041</v>
      </c>
      <c r="E5461" s="3" t="s">
        <v>5799</v>
      </c>
      <c r="F5461" s="3" t="s">
        <v>3922</v>
      </c>
      <c r="G5461" s="3" t="s">
        <v>5800</v>
      </c>
      <c r="H5461" s="3" t="s">
        <v>5803</v>
      </c>
      <c r="I5461" s="4">
        <v>7.64</v>
      </c>
    </row>
    <row r="5462" spans="1:9" x14ac:dyDescent="0.2">
      <c r="A5462" s="2">
        <v>3841</v>
      </c>
      <c r="B5462" s="3" t="s">
        <v>19</v>
      </c>
      <c r="C5462" s="3" t="s">
        <v>20</v>
      </c>
      <c r="D5462" s="3" t="s">
        <v>4041</v>
      </c>
      <c r="E5462" s="3" t="s">
        <v>5799</v>
      </c>
      <c r="F5462" s="3" t="s">
        <v>3922</v>
      </c>
      <c r="G5462" s="3" t="s">
        <v>5800</v>
      </c>
      <c r="H5462" s="3" t="s">
        <v>5804</v>
      </c>
      <c r="I5462" s="4">
        <v>3.06</v>
      </c>
    </row>
    <row r="5463" spans="1:9" x14ac:dyDescent="0.2">
      <c r="A5463" s="2">
        <v>4931</v>
      </c>
      <c r="B5463" s="3" t="s">
        <v>19</v>
      </c>
      <c r="C5463" s="3" t="s">
        <v>20</v>
      </c>
      <c r="D5463" s="3" t="s">
        <v>4041</v>
      </c>
      <c r="E5463" s="3" t="s">
        <v>5799</v>
      </c>
      <c r="F5463" s="3" t="s">
        <v>3922</v>
      </c>
      <c r="G5463" s="3" t="s">
        <v>5800</v>
      </c>
      <c r="H5463" s="3" t="s">
        <v>5805</v>
      </c>
      <c r="I5463" s="4">
        <v>3.06</v>
      </c>
    </row>
    <row r="5464" spans="1:9" x14ac:dyDescent="0.2">
      <c r="A5464" s="2">
        <v>7640</v>
      </c>
      <c r="B5464" s="3" t="s">
        <v>19</v>
      </c>
      <c r="C5464" s="3" t="s">
        <v>20</v>
      </c>
      <c r="D5464" s="3" t="s">
        <v>4041</v>
      </c>
      <c r="E5464" s="3" t="s">
        <v>5799</v>
      </c>
      <c r="F5464" s="3" t="s">
        <v>3922</v>
      </c>
      <c r="G5464" s="3" t="s">
        <v>5800</v>
      </c>
      <c r="H5464" s="3" t="s">
        <v>5806</v>
      </c>
      <c r="I5464" s="4">
        <v>5.46</v>
      </c>
    </row>
    <row r="5465" spans="1:9" x14ac:dyDescent="0.2">
      <c r="A5465" s="2">
        <v>58128</v>
      </c>
      <c r="B5465" s="3" t="s">
        <v>19</v>
      </c>
      <c r="C5465" s="3" t="s">
        <v>20</v>
      </c>
      <c r="D5465" s="3" t="s">
        <v>4041</v>
      </c>
      <c r="E5465" s="3" t="s">
        <v>5799</v>
      </c>
      <c r="F5465" s="3" t="s">
        <v>3922</v>
      </c>
      <c r="G5465" s="3" t="s">
        <v>5800</v>
      </c>
      <c r="H5465" s="3" t="s">
        <v>5807</v>
      </c>
      <c r="I5465" s="4">
        <v>5.95</v>
      </c>
    </row>
    <row r="5466" spans="1:9" x14ac:dyDescent="0.2">
      <c r="A5466" s="2">
        <v>58129</v>
      </c>
      <c r="B5466" s="3" t="s">
        <v>19</v>
      </c>
      <c r="C5466" s="3" t="s">
        <v>20</v>
      </c>
      <c r="D5466" s="3" t="s">
        <v>4041</v>
      </c>
      <c r="E5466" s="3" t="s">
        <v>5799</v>
      </c>
      <c r="F5466" s="3" t="s">
        <v>3922</v>
      </c>
      <c r="G5466" s="3" t="s">
        <v>5800</v>
      </c>
      <c r="H5466" s="3" t="s">
        <v>5808</v>
      </c>
      <c r="I5466" s="4">
        <v>5.95</v>
      </c>
    </row>
    <row r="5467" spans="1:9" x14ac:dyDescent="0.2">
      <c r="A5467" s="2">
        <v>58130</v>
      </c>
      <c r="B5467" s="3" t="s">
        <v>19</v>
      </c>
      <c r="C5467" s="3" t="s">
        <v>20</v>
      </c>
      <c r="D5467" s="3" t="s">
        <v>4041</v>
      </c>
      <c r="E5467" s="3" t="s">
        <v>5799</v>
      </c>
      <c r="F5467" s="3" t="s">
        <v>3922</v>
      </c>
      <c r="G5467" s="3" t="s">
        <v>5800</v>
      </c>
      <c r="H5467" s="3" t="s">
        <v>5809</v>
      </c>
      <c r="I5467" s="4">
        <v>5.95</v>
      </c>
    </row>
    <row r="5468" spans="1:9" x14ac:dyDescent="0.2">
      <c r="A5468" s="2">
        <v>58132</v>
      </c>
      <c r="B5468" s="3" t="s">
        <v>19</v>
      </c>
      <c r="C5468" s="3" t="s">
        <v>20</v>
      </c>
      <c r="D5468" s="3" t="s">
        <v>4041</v>
      </c>
      <c r="E5468" s="3" t="s">
        <v>5799</v>
      </c>
      <c r="F5468" s="3" t="s">
        <v>3922</v>
      </c>
      <c r="G5468" s="3" t="s">
        <v>5800</v>
      </c>
      <c r="H5468" s="3" t="s">
        <v>5810</v>
      </c>
      <c r="I5468" s="4">
        <v>5.95</v>
      </c>
    </row>
    <row r="5469" spans="1:9" x14ac:dyDescent="0.2">
      <c r="A5469" s="2">
        <v>135762</v>
      </c>
      <c r="B5469" s="3" t="s">
        <v>19</v>
      </c>
      <c r="C5469" s="3" t="s">
        <v>20</v>
      </c>
      <c r="D5469" s="3" t="s">
        <v>4041</v>
      </c>
      <c r="E5469" s="3" t="s">
        <v>5799</v>
      </c>
      <c r="F5469" s="3" t="s">
        <v>3922</v>
      </c>
      <c r="G5469" s="3" t="s">
        <v>5800</v>
      </c>
      <c r="H5469" s="3" t="s">
        <v>5811</v>
      </c>
      <c r="I5469" s="4">
        <v>8.93</v>
      </c>
    </row>
    <row r="5470" spans="1:9" x14ac:dyDescent="0.2">
      <c r="A5470" s="2">
        <v>149911</v>
      </c>
      <c r="B5470" s="3" t="s">
        <v>19</v>
      </c>
      <c r="C5470" s="3" t="s">
        <v>20</v>
      </c>
      <c r="D5470" s="3" t="s">
        <v>4041</v>
      </c>
      <c r="E5470" s="3" t="s">
        <v>5799</v>
      </c>
      <c r="F5470" s="3" t="s">
        <v>3922</v>
      </c>
      <c r="G5470" s="3" t="s">
        <v>5800</v>
      </c>
      <c r="H5470" s="3" t="s">
        <v>5812</v>
      </c>
      <c r="I5470" s="4">
        <v>12.44</v>
      </c>
    </row>
    <row r="5471" spans="1:9" x14ac:dyDescent="0.2">
      <c r="A5471" s="2">
        <v>365427</v>
      </c>
      <c r="B5471" s="3" t="s">
        <v>19</v>
      </c>
      <c r="C5471" s="3" t="s">
        <v>20</v>
      </c>
      <c r="D5471" s="3" t="s">
        <v>4041</v>
      </c>
      <c r="E5471" s="3" t="s">
        <v>5799</v>
      </c>
      <c r="F5471" s="3" t="s">
        <v>3922</v>
      </c>
      <c r="G5471" s="3" t="s">
        <v>5800</v>
      </c>
      <c r="H5471" s="3" t="s">
        <v>5813</v>
      </c>
      <c r="I5471" s="4">
        <v>3.06</v>
      </c>
    </row>
    <row r="5472" spans="1:9" x14ac:dyDescent="0.2">
      <c r="A5472" s="2">
        <v>378044</v>
      </c>
      <c r="B5472" s="3" t="s">
        <v>19</v>
      </c>
      <c r="C5472" s="3" t="s">
        <v>20</v>
      </c>
      <c r="D5472" s="3" t="s">
        <v>4041</v>
      </c>
      <c r="E5472" s="3" t="s">
        <v>5799</v>
      </c>
      <c r="F5472" s="3" t="s">
        <v>3922</v>
      </c>
      <c r="G5472" s="3" t="s">
        <v>5800</v>
      </c>
      <c r="H5472" s="3" t="s">
        <v>5814</v>
      </c>
      <c r="I5472" s="4">
        <v>10.050000000000001</v>
      </c>
    </row>
    <row r="5473" spans="1:9" x14ac:dyDescent="0.2">
      <c r="A5473" s="2">
        <v>385869</v>
      </c>
      <c r="B5473" s="3" t="s">
        <v>19</v>
      </c>
      <c r="C5473" s="3" t="s">
        <v>20</v>
      </c>
      <c r="D5473" s="3" t="s">
        <v>4041</v>
      </c>
      <c r="E5473" s="3" t="s">
        <v>5799</v>
      </c>
      <c r="F5473" s="3" t="s">
        <v>3922</v>
      </c>
      <c r="G5473" s="3" t="s">
        <v>5800</v>
      </c>
      <c r="H5473" s="3" t="s">
        <v>5815</v>
      </c>
      <c r="I5473" s="4">
        <v>9.73</v>
      </c>
    </row>
    <row r="5474" spans="1:9" x14ac:dyDescent="0.2">
      <c r="A5474" s="2">
        <v>385872</v>
      </c>
      <c r="B5474" s="3" t="s">
        <v>19</v>
      </c>
      <c r="C5474" s="3" t="s">
        <v>20</v>
      </c>
      <c r="D5474" s="3" t="s">
        <v>4041</v>
      </c>
      <c r="E5474" s="3" t="s">
        <v>5799</v>
      </c>
      <c r="F5474" s="3" t="s">
        <v>3922</v>
      </c>
      <c r="G5474" s="3" t="s">
        <v>5800</v>
      </c>
      <c r="H5474" s="3" t="s">
        <v>5816</v>
      </c>
      <c r="I5474" s="4">
        <v>6.25</v>
      </c>
    </row>
    <row r="5475" spans="1:9" x14ac:dyDescent="0.2">
      <c r="A5475" s="2">
        <v>385878</v>
      </c>
      <c r="B5475" s="3" t="s">
        <v>19</v>
      </c>
      <c r="C5475" s="3" t="s">
        <v>20</v>
      </c>
      <c r="D5475" s="3" t="s">
        <v>4041</v>
      </c>
      <c r="E5475" s="3" t="s">
        <v>5799</v>
      </c>
      <c r="F5475" s="3" t="s">
        <v>3922</v>
      </c>
      <c r="G5475" s="3" t="s">
        <v>5800</v>
      </c>
      <c r="H5475" s="3" t="s">
        <v>5817</v>
      </c>
      <c r="I5475" s="4">
        <v>6.25</v>
      </c>
    </row>
    <row r="5476" spans="1:9" x14ac:dyDescent="0.2">
      <c r="A5476" s="2">
        <v>386061</v>
      </c>
      <c r="B5476" s="3" t="s">
        <v>19</v>
      </c>
      <c r="C5476" s="3" t="s">
        <v>20</v>
      </c>
      <c r="D5476" s="3" t="s">
        <v>4041</v>
      </c>
      <c r="E5476" s="3" t="s">
        <v>5799</v>
      </c>
      <c r="F5476" s="3" t="s">
        <v>3922</v>
      </c>
      <c r="G5476" s="3" t="s">
        <v>5800</v>
      </c>
      <c r="H5476" s="3" t="s">
        <v>5818</v>
      </c>
      <c r="I5476" s="4">
        <v>9.73</v>
      </c>
    </row>
    <row r="5477" spans="1:9" x14ac:dyDescent="0.2">
      <c r="A5477" s="2">
        <v>418662</v>
      </c>
      <c r="B5477" s="3" t="s">
        <v>19</v>
      </c>
      <c r="C5477" s="3" t="s">
        <v>20</v>
      </c>
      <c r="D5477" s="3" t="s">
        <v>4041</v>
      </c>
      <c r="E5477" s="3" t="s">
        <v>5799</v>
      </c>
      <c r="F5477" s="3" t="s">
        <v>3922</v>
      </c>
      <c r="G5477" s="3" t="s">
        <v>5800</v>
      </c>
      <c r="H5477" s="3" t="s">
        <v>5819</v>
      </c>
      <c r="I5477" s="4">
        <v>9.7899999999999991</v>
      </c>
    </row>
    <row r="5478" spans="1:9" x14ac:dyDescent="0.2">
      <c r="A5478" s="2">
        <v>527416</v>
      </c>
      <c r="B5478" s="3" t="s">
        <v>19</v>
      </c>
      <c r="C5478" s="3" t="s">
        <v>20</v>
      </c>
      <c r="D5478" s="3" t="s">
        <v>4041</v>
      </c>
      <c r="E5478" s="3" t="s">
        <v>5799</v>
      </c>
      <c r="F5478" s="3" t="s">
        <v>3922</v>
      </c>
      <c r="G5478" s="3" t="s">
        <v>5800</v>
      </c>
      <c r="H5478" s="3" t="s">
        <v>5820</v>
      </c>
      <c r="I5478" s="4">
        <v>11.3</v>
      </c>
    </row>
    <row r="5479" spans="1:9" x14ac:dyDescent="0.2">
      <c r="A5479" s="2">
        <v>47929</v>
      </c>
      <c r="B5479" s="3" t="s">
        <v>19</v>
      </c>
      <c r="C5479" s="3" t="s">
        <v>20</v>
      </c>
      <c r="D5479" s="3" t="s">
        <v>4041</v>
      </c>
      <c r="E5479" s="3" t="s">
        <v>5799</v>
      </c>
      <c r="F5479" s="3" t="s">
        <v>4402</v>
      </c>
      <c r="G5479" s="3" t="s">
        <v>5821</v>
      </c>
      <c r="H5479" s="3" t="s">
        <v>5822</v>
      </c>
      <c r="I5479" s="4">
        <v>3.64</v>
      </c>
    </row>
    <row r="5480" spans="1:9" x14ac:dyDescent="0.2">
      <c r="A5480" s="2">
        <v>47939</v>
      </c>
      <c r="B5480" s="3" t="s">
        <v>19</v>
      </c>
      <c r="C5480" s="3" t="s">
        <v>20</v>
      </c>
      <c r="D5480" s="3" t="s">
        <v>4041</v>
      </c>
      <c r="E5480" s="3" t="s">
        <v>5799</v>
      </c>
      <c r="F5480" s="3" t="s">
        <v>4402</v>
      </c>
      <c r="G5480" s="3" t="s">
        <v>5821</v>
      </c>
      <c r="H5480" s="3" t="s">
        <v>5823</v>
      </c>
      <c r="I5480" s="4">
        <v>3.64</v>
      </c>
    </row>
    <row r="5481" spans="1:9" x14ac:dyDescent="0.2">
      <c r="A5481" s="2">
        <v>47942</v>
      </c>
      <c r="B5481" s="3" t="s">
        <v>19</v>
      </c>
      <c r="C5481" s="3" t="s">
        <v>20</v>
      </c>
      <c r="D5481" s="3" t="s">
        <v>4041</v>
      </c>
      <c r="E5481" s="3" t="s">
        <v>5799</v>
      </c>
      <c r="F5481" s="3" t="s">
        <v>4402</v>
      </c>
      <c r="G5481" s="3" t="s">
        <v>5821</v>
      </c>
      <c r="H5481" s="3" t="s">
        <v>5824</v>
      </c>
      <c r="I5481" s="4">
        <v>3.64</v>
      </c>
    </row>
    <row r="5482" spans="1:9" x14ac:dyDescent="0.2">
      <c r="A5482" s="2">
        <v>47949</v>
      </c>
      <c r="B5482" s="3" t="s">
        <v>19</v>
      </c>
      <c r="C5482" s="3" t="s">
        <v>20</v>
      </c>
      <c r="D5482" s="3" t="s">
        <v>4041</v>
      </c>
      <c r="E5482" s="3" t="s">
        <v>5799</v>
      </c>
      <c r="F5482" s="3" t="s">
        <v>4402</v>
      </c>
      <c r="G5482" s="3" t="s">
        <v>5821</v>
      </c>
      <c r="H5482" s="3" t="s">
        <v>5825</v>
      </c>
      <c r="I5482" s="4">
        <v>3.64</v>
      </c>
    </row>
    <row r="5483" spans="1:9" x14ac:dyDescent="0.2">
      <c r="A5483" s="2">
        <v>47951</v>
      </c>
      <c r="B5483" s="3" t="s">
        <v>19</v>
      </c>
      <c r="C5483" s="3" t="s">
        <v>20</v>
      </c>
      <c r="D5483" s="3" t="s">
        <v>4041</v>
      </c>
      <c r="E5483" s="3" t="s">
        <v>5799</v>
      </c>
      <c r="F5483" s="3" t="s">
        <v>4402</v>
      </c>
      <c r="G5483" s="3" t="s">
        <v>5821</v>
      </c>
      <c r="H5483" s="3" t="s">
        <v>5826</v>
      </c>
      <c r="I5483" s="4">
        <v>7.41</v>
      </c>
    </row>
    <row r="5484" spans="1:9" x14ac:dyDescent="0.2">
      <c r="A5484" s="2">
        <v>289697</v>
      </c>
      <c r="B5484" s="3" t="s">
        <v>19</v>
      </c>
      <c r="C5484" s="3" t="s">
        <v>20</v>
      </c>
      <c r="D5484" s="3" t="s">
        <v>4041</v>
      </c>
      <c r="E5484" s="3" t="s">
        <v>5799</v>
      </c>
      <c r="F5484" s="3" t="s">
        <v>4402</v>
      </c>
      <c r="G5484" s="3" t="s">
        <v>5821</v>
      </c>
      <c r="H5484" s="3" t="s">
        <v>5827</v>
      </c>
      <c r="I5484" s="4">
        <v>3.28</v>
      </c>
    </row>
    <row r="5485" spans="1:9" x14ac:dyDescent="0.2">
      <c r="A5485" s="2">
        <v>24549</v>
      </c>
      <c r="B5485" s="3" t="s">
        <v>19</v>
      </c>
      <c r="C5485" s="3" t="s">
        <v>20</v>
      </c>
      <c r="D5485" s="3" t="s">
        <v>4041</v>
      </c>
      <c r="E5485" s="3" t="s">
        <v>5799</v>
      </c>
      <c r="F5485" s="3" t="s">
        <v>5541</v>
      </c>
      <c r="G5485" s="3" t="s">
        <v>5828</v>
      </c>
      <c r="H5485" s="3" t="s">
        <v>5829</v>
      </c>
      <c r="I5485" s="4">
        <v>3.26</v>
      </c>
    </row>
    <row r="5486" spans="1:9" x14ac:dyDescent="0.2">
      <c r="A5486" s="2">
        <v>26285</v>
      </c>
      <c r="B5486" s="3" t="s">
        <v>19</v>
      </c>
      <c r="C5486" s="3" t="s">
        <v>20</v>
      </c>
      <c r="D5486" s="3" t="s">
        <v>4041</v>
      </c>
      <c r="E5486" s="3" t="s">
        <v>5799</v>
      </c>
      <c r="F5486" s="3" t="s">
        <v>5541</v>
      </c>
      <c r="G5486" s="3" t="s">
        <v>5828</v>
      </c>
      <c r="H5486" s="3" t="s">
        <v>5830</v>
      </c>
      <c r="I5486" s="4">
        <v>2.71</v>
      </c>
    </row>
    <row r="5487" spans="1:9" x14ac:dyDescent="0.2">
      <c r="A5487" s="2">
        <v>26287</v>
      </c>
      <c r="B5487" s="3" t="s">
        <v>19</v>
      </c>
      <c r="C5487" s="3" t="s">
        <v>20</v>
      </c>
      <c r="D5487" s="3" t="s">
        <v>4041</v>
      </c>
      <c r="E5487" s="3" t="s">
        <v>5799</v>
      </c>
      <c r="F5487" s="3" t="s">
        <v>5541</v>
      </c>
      <c r="G5487" s="3" t="s">
        <v>5828</v>
      </c>
      <c r="H5487" s="3" t="s">
        <v>5831</v>
      </c>
      <c r="I5487" s="4">
        <v>2.71</v>
      </c>
    </row>
    <row r="5488" spans="1:9" x14ac:dyDescent="0.2">
      <c r="A5488" s="2">
        <v>26292</v>
      </c>
      <c r="B5488" s="3" t="s">
        <v>19</v>
      </c>
      <c r="C5488" s="3" t="s">
        <v>20</v>
      </c>
      <c r="D5488" s="3" t="s">
        <v>4041</v>
      </c>
      <c r="E5488" s="3" t="s">
        <v>5799</v>
      </c>
      <c r="F5488" s="3" t="s">
        <v>5541</v>
      </c>
      <c r="G5488" s="3" t="s">
        <v>5828</v>
      </c>
      <c r="H5488" s="3" t="s">
        <v>5832</v>
      </c>
      <c r="I5488" s="4">
        <v>2.71</v>
      </c>
    </row>
    <row r="5489" spans="1:9" x14ac:dyDescent="0.2">
      <c r="A5489" s="2">
        <v>26301</v>
      </c>
      <c r="B5489" s="3" t="s">
        <v>19</v>
      </c>
      <c r="C5489" s="3" t="s">
        <v>20</v>
      </c>
      <c r="D5489" s="3" t="s">
        <v>4041</v>
      </c>
      <c r="E5489" s="3" t="s">
        <v>5799</v>
      </c>
      <c r="F5489" s="3" t="s">
        <v>5541</v>
      </c>
      <c r="G5489" s="3" t="s">
        <v>5828</v>
      </c>
      <c r="H5489" s="3" t="s">
        <v>5833</v>
      </c>
      <c r="I5489" s="4">
        <v>2.71</v>
      </c>
    </row>
    <row r="5490" spans="1:9" x14ac:dyDescent="0.2">
      <c r="A5490" s="2">
        <v>26302</v>
      </c>
      <c r="B5490" s="3" t="s">
        <v>19</v>
      </c>
      <c r="C5490" s="3" t="s">
        <v>20</v>
      </c>
      <c r="D5490" s="3" t="s">
        <v>4041</v>
      </c>
      <c r="E5490" s="3" t="s">
        <v>5799</v>
      </c>
      <c r="F5490" s="3" t="s">
        <v>5541</v>
      </c>
      <c r="G5490" s="3" t="s">
        <v>5828</v>
      </c>
      <c r="H5490" s="3" t="s">
        <v>5834</v>
      </c>
      <c r="I5490" s="4">
        <v>2.71</v>
      </c>
    </row>
    <row r="5491" spans="1:9" x14ac:dyDescent="0.2">
      <c r="A5491" s="2">
        <v>38293</v>
      </c>
      <c r="B5491" s="3" t="s">
        <v>19</v>
      </c>
      <c r="C5491" s="3" t="s">
        <v>20</v>
      </c>
      <c r="D5491" s="3" t="s">
        <v>4041</v>
      </c>
      <c r="E5491" s="3" t="s">
        <v>5799</v>
      </c>
      <c r="F5491" s="3" t="s">
        <v>5541</v>
      </c>
      <c r="G5491" s="3" t="s">
        <v>5828</v>
      </c>
      <c r="H5491" s="3" t="s">
        <v>5835</v>
      </c>
      <c r="I5491" s="4">
        <v>3.52</v>
      </c>
    </row>
    <row r="5492" spans="1:9" x14ac:dyDescent="0.2">
      <c r="A5492" s="2">
        <v>38295</v>
      </c>
      <c r="B5492" s="3" t="s">
        <v>19</v>
      </c>
      <c r="C5492" s="3" t="s">
        <v>20</v>
      </c>
      <c r="D5492" s="3" t="s">
        <v>4041</v>
      </c>
      <c r="E5492" s="3" t="s">
        <v>5799</v>
      </c>
      <c r="F5492" s="3" t="s">
        <v>5541</v>
      </c>
      <c r="G5492" s="3" t="s">
        <v>5828</v>
      </c>
      <c r="H5492" s="3" t="s">
        <v>5836</v>
      </c>
      <c r="I5492" s="4">
        <v>3.26</v>
      </c>
    </row>
    <row r="5493" spans="1:9" x14ac:dyDescent="0.2">
      <c r="A5493" s="2">
        <v>38297</v>
      </c>
      <c r="B5493" s="3" t="s">
        <v>19</v>
      </c>
      <c r="C5493" s="3" t="s">
        <v>20</v>
      </c>
      <c r="D5493" s="3" t="s">
        <v>4041</v>
      </c>
      <c r="E5493" s="3" t="s">
        <v>5799</v>
      </c>
      <c r="F5493" s="3" t="s">
        <v>5541</v>
      </c>
      <c r="G5493" s="3" t="s">
        <v>5828</v>
      </c>
      <c r="H5493" s="3" t="s">
        <v>5837</v>
      </c>
      <c r="I5493" s="4">
        <v>3.52</v>
      </c>
    </row>
    <row r="5494" spans="1:9" x14ac:dyDescent="0.2">
      <c r="A5494" s="2">
        <v>38300</v>
      </c>
      <c r="B5494" s="3" t="s">
        <v>19</v>
      </c>
      <c r="C5494" s="3" t="s">
        <v>20</v>
      </c>
      <c r="D5494" s="3" t="s">
        <v>4041</v>
      </c>
      <c r="E5494" s="3" t="s">
        <v>5799</v>
      </c>
      <c r="F5494" s="3" t="s">
        <v>5541</v>
      </c>
      <c r="G5494" s="3" t="s">
        <v>5828</v>
      </c>
      <c r="H5494" s="3" t="s">
        <v>5838</v>
      </c>
      <c r="I5494" s="4">
        <v>3.52</v>
      </c>
    </row>
    <row r="5495" spans="1:9" x14ac:dyDescent="0.2">
      <c r="A5495" s="2">
        <v>554398</v>
      </c>
      <c r="B5495" s="3" t="s">
        <v>19</v>
      </c>
      <c r="C5495" s="3" t="s">
        <v>20</v>
      </c>
      <c r="D5495" s="3" t="s">
        <v>4041</v>
      </c>
      <c r="E5495" s="3" t="s">
        <v>5799</v>
      </c>
      <c r="F5495" s="3" t="s">
        <v>5541</v>
      </c>
      <c r="G5495" s="3" t="s">
        <v>5828</v>
      </c>
      <c r="H5495" s="3" t="s">
        <v>5839</v>
      </c>
      <c r="I5495" s="4">
        <v>5.93</v>
      </c>
    </row>
    <row r="5496" spans="1:9" x14ac:dyDescent="0.2">
      <c r="A5496" s="2">
        <v>327369</v>
      </c>
      <c r="B5496" s="3" t="s">
        <v>19</v>
      </c>
      <c r="C5496" s="3" t="s">
        <v>20</v>
      </c>
      <c r="D5496" s="3" t="s">
        <v>4041</v>
      </c>
      <c r="E5496" s="3" t="s">
        <v>5799</v>
      </c>
      <c r="F5496" s="3" t="s">
        <v>5541</v>
      </c>
      <c r="G5496" s="3" t="s">
        <v>5828</v>
      </c>
      <c r="H5496" s="3" t="s">
        <v>5840</v>
      </c>
      <c r="I5496" s="4">
        <v>7.28</v>
      </c>
    </row>
    <row r="5497" spans="1:9" x14ac:dyDescent="0.2">
      <c r="A5497" s="2">
        <v>303552</v>
      </c>
      <c r="B5497" s="3" t="s">
        <v>19</v>
      </c>
      <c r="C5497" s="3" t="s">
        <v>20</v>
      </c>
      <c r="D5497" s="3" t="s">
        <v>4041</v>
      </c>
      <c r="E5497" s="3" t="s">
        <v>5799</v>
      </c>
      <c r="F5497" s="3" t="s">
        <v>5541</v>
      </c>
      <c r="G5497" s="3" t="s">
        <v>5828</v>
      </c>
      <c r="H5497" s="3" t="s">
        <v>5841</v>
      </c>
      <c r="I5497" s="4">
        <v>10.38</v>
      </c>
    </row>
    <row r="5498" spans="1:9" x14ac:dyDescent="0.2">
      <c r="A5498" s="2">
        <v>303549</v>
      </c>
      <c r="B5498" s="3" t="s">
        <v>19</v>
      </c>
      <c r="C5498" s="3" t="s">
        <v>20</v>
      </c>
      <c r="D5498" s="3" t="s">
        <v>4041</v>
      </c>
      <c r="E5498" s="3" t="s">
        <v>5799</v>
      </c>
      <c r="F5498" s="3" t="s">
        <v>5541</v>
      </c>
      <c r="G5498" s="3" t="s">
        <v>5828</v>
      </c>
      <c r="H5498" s="3" t="s">
        <v>5842</v>
      </c>
      <c r="I5498" s="4">
        <v>10.38</v>
      </c>
    </row>
    <row r="5499" spans="1:9" x14ac:dyDescent="0.2">
      <c r="A5499" s="2">
        <v>303548</v>
      </c>
      <c r="B5499" s="3" t="s">
        <v>19</v>
      </c>
      <c r="C5499" s="3" t="s">
        <v>20</v>
      </c>
      <c r="D5499" s="3" t="s">
        <v>4041</v>
      </c>
      <c r="E5499" s="3" t="s">
        <v>5799</v>
      </c>
      <c r="F5499" s="3" t="s">
        <v>5541</v>
      </c>
      <c r="G5499" s="3" t="s">
        <v>5828</v>
      </c>
      <c r="H5499" s="3" t="s">
        <v>5843</v>
      </c>
      <c r="I5499" s="4">
        <v>10.38</v>
      </c>
    </row>
    <row r="5500" spans="1:9" x14ac:dyDescent="0.2">
      <c r="A5500" s="2">
        <v>462609</v>
      </c>
      <c r="B5500" s="3" t="s">
        <v>19</v>
      </c>
      <c r="C5500" s="3" t="s">
        <v>20</v>
      </c>
      <c r="D5500" s="3" t="s">
        <v>4041</v>
      </c>
      <c r="E5500" s="3" t="s">
        <v>5799</v>
      </c>
      <c r="F5500" s="3" t="s">
        <v>5541</v>
      </c>
      <c r="G5500" s="3" t="s">
        <v>5828</v>
      </c>
      <c r="H5500" s="3" t="s">
        <v>5844</v>
      </c>
      <c r="I5500" s="4">
        <v>10.01</v>
      </c>
    </row>
    <row r="5501" spans="1:9" x14ac:dyDescent="0.2">
      <c r="A5501" s="2">
        <v>499024</v>
      </c>
      <c r="B5501" s="3" t="s">
        <v>19</v>
      </c>
      <c r="C5501" s="3" t="s">
        <v>20</v>
      </c>
      <c r="D5501" s="3" t="s">
        <v>4041</v>
      </c>
      <c r="E5501" s="3" t="s">
        <v>5799</v>
      </c>
      <c r="F5501" s="3" t="s">
        <v>5541</v>
      </c>
      <c r="G5501" s="3" t="s">
        <v>5828</v>
      </c>
      <c r="H5501" s="3" t="s">
        <v>5845</v>
      </c>
      <c r="I5501" s="4">
        <v>23.5</v>
      </c>
    </row>
    <row r="5502" spans="1:9" x14ac:dyDescent="0.2">
      <c r="A5502" s="2">
        <v>499030</v>
      </c>
      <c r="B5502" s="3" t="s">
        <v>19</v>
      </c>
      <c r="C5502" s="3" t="s">
        <v>20</v>
      </c>
      <c r="D5502" s="3" t="s">
        <v>4041</v>
      </c>
      <c r="E5502" s="3" t="s">
        <v>5799</v>
      </c>
      <c r="F5502" s="3" t="s">
        <v>5541</v>
      </c>
      <c r="G5502" s="3" t="s">
        <v>5828</v>
      </c>
      <c r="H5502" s="3" t="s">
        <v>5846</v>
      </c>
      <c r="I5502" s="4">
        <v>23.5</v>
      </c>
    </row>
    <row r="5503" spans="1:9" x14ac:dyDescent="0.2">
      <c r="A5503" s="2">
        <v>499034</v>
      </c>
      <c r="B5503" s="3" t="s">
        <v>19</v>
      </c>
      <c r="C5503" s="3" t="s">
        <v>20</v>
      </c>
      <c r="D5503" s="3" t="s">
        <v>4041</v>
      </c>
      <c r="E5503" s="3" t="s">
        <v>5799</v>
      </c>
      <c r="F5503" s="3" t="s">
        <v>5541</v>
      </c>
      <c r="G5503" s="3" t="s">
        <v>5828</v>
      </c>
      <c r="H5503" s="3" t="s">
        <v>5847</v>
      </c>
      <c r="I5503" s="4">
        <v>7.6</v>
      </c>
    </row>
    <row r="5504" spans="1:9" x14ac:dyDescent="0.2">
      <c r="A5504" s="2">
        <v>512072</v>
      </c>
      <c r="B5504" s="3" t="s">
        <v>19</v>
      </c>
      <c r="C5504" s="3" t="s">
        <v>20</v>
      </c>
      <c r="D5504" s="3" t="s">
        <v>4041</v>
      </c>
      <c r="E5504" s="3" t="s">
        <v>5799</v>
      </c>
      <c r="F5504" s="3" t="s">
        <v>5541</v>
      </c>
      <c r="G5504" s="3" t="s">
        <v>5828</v>
      </c>
      <c r="H5504" s="3" t="s">
        <v>5848</v>
      </c>
      <c r="I5504" s="4">
        <v>11.94</v>
      </c>
    </row>
    <row r="5505" spans="1:9" x14ac:dyDescent="0.2">
      <c r="A5505" s="2">
        <v>512105</v>
      </c>
      <c r="B5505" s="3" t="s">
        <v>19</v>
      </c>
      <c r="C5505" s="3" t="s">
        <v>20</v>
      </c>
      <c r="D5505" s="3" t="s">
        <v>4041</v>
      </c>
      <c r="E5505" s="3" t="s">
        <v>5799</v>
      </c>
      <c r="F5505" s="3" t="s">
        <v>5541</v>
      </c>
      <c r="G5505" s="3" t="s">
        <v>5828</v>
      </c>
      <c r="H5505" s="3" t="s">
        <v>5849</v>
      </c>
      <c r="I5505" s="4">
        <v>23.9</v>
      </c>
    </row>
    <row r="5506" spans="1:9" x14ac:dyDescent="0.2">
      <c r="A5506" s="2">
        <v>512106</v>
      </c>
      <c r="B5506" s="3" t="s">
        <v>19</v>
      </c>
      <c r="C5506" s="3" t="s">
        <v>20</v>
      </c>
      <c r="D5506" s="3" t="s">
        <v>4041</v>
      </c>
      <c r="E5506" s="3" t="s">
        <v>5799</v>
      </c>
      <c r="F5506" s="3" t="s">
        <v>5541</v>
      </c>
      <c r="G5506" s="3" t="s">
        <v>5828</v>
      </c>
      <c r="H5506" s="3" t="s">
        <v>5850</v>
      </c>
      <c r="I5506" s="4">
        <v>10.37</v>
      </c>
    </row>
    <row r="5507" spans="1:9" x14ac:dyDescent="0.2">
      <c r="A5507" s="2">
        <v>512107</v>
      </c>
      <c r="B5507" s="3" t="s">
        <v>19</v>
      </c>
      <c r="C5507" s="3" t="s">
        <v>20</v>
      </c>
      <c r="D5507" s="3" t="s">
        <v>4041</v>
      </c>
      <c r="E5507" s="3" t="s">
        <v>5799</v>
      </c>
      <c r="F5507" s="3" t="s">
        <v>5541</v>
      </c>
      <c r="G5507" s="3" t="s">
        <v>5828</v>
      </c>
      <c r="H5507" s="3" t="s">
        <v>5851</v>
      </c>
      <c r="I5507" s="4">
        <v>23.9</v>
      </c>
    </row>
    <row r="5508" spans="1:9" x14ac:dyDescent="0.2">
      <c r="A5508" s="2">
        <v>512108</v>
      </c>
      <c r="B5508" s="3" t="s">
        <v>19</v>
      </c>
      <c r="C5508" s="3" t="s">
        <v>20</v>
      </c>
      <c r="D5508" s="3" t="s">
        <v>4041</v>
      </c>
      <c r="E5508" s="3" t="s">
        <v>5799</v>
      </c>
      <c r="F5508" s="3" t="s">
        <v>5541</v>
      </c>
      <c r="G5508" s="3" t="s">
        <v>5828</v>
      </c>
      <c r="H5508" s="3" t="s">
        <v>5852</v>
      </c>
      <c r="I5508" s="4">
        <v>6.08</v>
      </c>
    </row>
    <row r="5509" spans="1:9" x14ac:dyDescent="0.2">
      <c r="A5509" s="2">
        <v>546023</v>
      </c>
      <c r="B5509" s="3" t="s">
        <v>19</v>
      </c>
      <c r="C5509" s="3" t="s">
        <v>20</v>
      </c>
      <c r="D5509" s="3" t="s">
        <v>4041</v>
      </c>
      <c r="E5509" s="3" t="s">
        <v>5799</v>
      </c>
      <c r="F5509" s="3" t="s">
        <v>5541</v>
      </c>
      <c r="G5509" s="3" t="s">
        <v>5828</v>
      </c>
      <c r="H5509" s="3" t="s">
        <v>5853</v>
      </c>
      <c r="I5509" s="4">
        <v>2.57</v>
      </c>
    </row>
    <row r="5510" spans="1:9" x14ac:dyDescent="0.2">
      <c r="A5510" s="2">
        <v>325678</v>
      </c>
      <c r="B5510" s="3" t="s">
        <v>19</v>
      </c>
      <c r="C5510" s="3" t="s">
        <v>20</v>
      </c>
      <c r="D5510" s="3" t="s">
        <v>4041</v>
      </c>
      <c r="E5510" s="3" t="s">
        <v>5799</v>
      </c>
      <c r="F5510" s="3" t="s">
        <v>5541</v>
      </c>
      <c r="G5510" s="3" t="s">
        <v>5828</v>
      </c>
      <c r="H5510" s="3" t="s">
        <v>5854</v>
      </c>
      <c r="I5510" s="4">
        <v>18.649999999999999</v>
      </c>
    </row>
    <row r="5511" spans="1:9" x14ac:dyDescent="0.2">
      <c r="A5511" s="2">
        <v>325679</v>
      </c>
      <c r="B5511" s="3" t="s">
        <v>19</v>
      </c>
      <c r="C5511" s="3" t="s">
        <v>20</v>
      </c>
      <c r="D5511" s="3" t="s">
        <v>4041</v>
      </c>
      <c r="E5511" s="3" t="s">
        <v>5799</v>
      </c>
      <c r="F5511" s="3" t="s">
        <v>5541</v>
      </c>
      <c r="G5511" s="3" t="s">
        <v>5828</v>
      </c>
      <c r="H5511" s="3" t="s">
        <v>5855</v>
      </c>
      <c r="I5511" s="4">
        <v>18.649999999999999</v>
      </c>
    </row>
    <row r="5512" spans="1:9" x14ac:dyDescent="0.2">
      <c r="A5512" s="2">
        <v>325680</v>
      </c>
      <c r="B5512" s="3" t="s">
        <v>19</v>
      </c>
      <c r="C5512" s="3" t="s">
        <v>20</v>
      </c>
      <c r="D5512" s="3" t="s">
        <v>4041</v>
      </c>
      <c r="E5512" s="3" t="s">
        <v>5799</v>
      </c>
      <c r="F5512" s="3" t="s">
        <v>5541</v>
      </c>
      <c r="G5512" s="3" t="s">
        <v>5828</v>
      </c>
      <c r="H5512" s="3" t="s">
        <v>5856</v>
      </c>
      <c r="I5512" s="4">
        <v>18.649999999999999</v>
      </c>
    </row>
    <row r="5513" spans="1:9" x14ac:dyDescent="0.2">
      <c r="A5513" s="2">
        <v>325681</v>
      </c>
      <c r="B5513" s="3" t="s">
        <v>19</v>
      </c>
      <c r="C5513" s="3" t="s">
        <v>20</v>
      </c>
      <c r="D5513" s="3" t="s">
        <v>4041</v>
      </c>
      <c r="E5513" s="3" t="s">
        <v>5799</v>
      </c>
      <c r="F5513" s="3" t="s">
        <v>5541</v>
      </c>
      <c r="G5513" s="3" t="s">
        <v>5828</v>
      </c>
      <c r="H5513" s="3" t="s">
        <v>5857</v>
      </c>
      <c r="I5513" s="4">
        <v>18.649999999999999</v>
      </c>
    </row>
    <row r="5514" spans="1:9" x14ac:dyDescent="0.2">
      <c r="A5514" s="2">
        <v>356419</v>
      </c>
      <c r="B5514" s="3" t="s">
        <v>19</v>
      </c>
      <c r="C5514" s="3" t="s">
        <v>20</v>
      </c>
      <c r="D5514" s="3" t="s">
        <v>4041</v>
      </c>
      <c r="E5514" s="3" t="s">
        <v>5799</v>
      </c>
      <c r="F5514" s="3" t="s">
        <v>5541</v>
      </c>
      <c r="G5514" s="3" t="s">
        <v>5828</v>
      </c>
      <c r="H5514" s="3" t="s">
        <v>5858</v>
      </c>
      <c r="I5514" s="4">
        <v>23.52</v>
      </c>
    </row>
    <row r="5515" spans="1:9" x14ac:dyDescent="0.2">
      <c r="A5515" s="2">
        <v>356451</v>
      </c>
      <c r="B5515" s="3" t="s">
        <v>19</v>
      </c>
      <c r="C5515" s="3" t="s">
        <v>20</v>
      </c>
      <c r="D5515" s="3" t="s">
        <v>4041</v>
      </c>
      <c r="E5515" s="3" t="s">
        <v>5799</v>
      </c>
      <c r="F5515" s="3" t="s">
        <v>5541</v>
      </c>
      <c r="G5515" s="3" t="s">
        <v>5828</v>
      </c>
      <c r="H5515" s="3" t="s">
        <v>5859</v>
      </c>
      <c r="I5515" s="4">
        <v>33.06</v>
      </c>
    </row>
    <row r="5516" spans="1:9" x14ac:dyDescent="0.2">
      <c r="A5516" s="2">
        <v>356430</v>
      </c>
      <c r="B5516" s="3" t="s">
        <v>19</v>
      </c>
      <c r="C5516" s="3" t="s">
        <v>20</v>
      </c>
      <c r="D5516" s="3" t="s">
        <v>4041</v>
      </c>
      <c r="E5516" s="3" t="s">
        <v>5799</v>
      </c>
      <c r="F5516" s="3" t="s">
        <v>5541</v>
      </c>
      <c r="G5516" s="3" t="s">
        <v>5828</v>
      </c>
      <c r="H5516" s="3" t="s">
        <v>5860</v>
      </c>
      <c r="I5516" s="4">
        <v>23.52</v>
      </c>
    </row>
    <row r="5517" spans="1:9" x14ac:dyDescent="0.2">
      <c r="A5517" s="2">
        <v>356433</v>
      </c>
      <c r="B5517" s="3" t="s">
        <v>19</v>
      </c>
      <c r="C5517" s="3" t="s">
        <v>20</v>
      </c>
      <c r="D5517" s="3" t="s">
        <v>4041</v>
      </c>
      <c r="E5517" s="3" t="s">
        <v>5799</v>
      </c>
      <c r="F5517" s="3" t="s">
        <v>5541</v>
      </c>
      <c r="G5517" s="3" t="s">
        <v>5828</v>
      </c>
      <c r="H5517" s="3" t="s">
        <v>5861</v>
      </c>
      <c r="I5517" s="4">
        <v>23.52</v>
      </c>
    </row>
    <row r="5518" spans="1:9" x14ac:dyDescent="0.2">
      <c r="A5518" s="2">
        <v>356438</v>
      </c>
      <c r="B5518" s="3" t="s">
        <v>19</v>
      </c>
      <c r="C5518" s="3" t="s">
        <v>20</v>
      </c>
      <c r="D5518" s="3" t="s">
        <v>4041</v>
      </c>
      <c r="E5518" s="3" t="s">
        <v>5799</v>
      </c>
      <c r="F5518" s="3" t="s">
        <v>5541</v>
      </c>
      <c r="G5518" s="3" t="s">
        <v>5828</v>
      </c>
      <c r="H5518" s="3" t="s">
        <v>5862</v>
      </c>
      <c r="I5518" s="4">
        <v>23.52</v>
      </c>
    </row>
    <row r="5519" spans="1:9" x14ac:dyDescent="0.2">
      <c r="A5519" s="2">
        <v>322806</v>
      </c>
      <c r="B5519" s="3" t="s">
        <v>19</v>
      </c>
      <c r="C5519" s="3" t="s">
        <v>20</v>
      </c>
      <c r="D5519" s="3" t="s">
        <v>4041</v>
      </c>
      <c r="E5519" s="3" t="s">
        <v>5799</v>
      </c>
      <c r="F5519" s="3" t="s">
        <v>5541</v>
      </c>
      <c r="G5519" s="3" t="s">
        <v>5828</v>
      </c>
      <c r="H5519" s="3" t="s">
        <v>5863</v>
      </c>
      <c r="I5519" s="4">
        <v>23.52</v>
      </c>
    </row>
    <row r="5520" spans="1:9" x14ac:dyDescent="0.2">
      <c r="A5520" s="2">
        <v>356421</v>
      </c>
      <c r="B5520" s="3" t="s">
        <v>19</v>
      </c>
      <c r="C5520" s="3" t="s">
        <v>20</v>
      </c>
      <c r="D5520" s="3" t="s">
        <v>4041</v>
      </c>
      <c r="E5520" s="3" t="s">
        <v>5799</v>
      </c>
      <c r="F5520" s="3" t="s">
        <v>5541</v>
      </c>
      <c r="G5520" s="3" t="s">
        <v>5828</v>
      </c>
      <c r="H5520" s="3" t="s">
        <v>5864</v>
      </c>
      <c r="I5520" s="4">
        <v>23.52</v>
      </c>
    </row>
    <row r="5521" spans="1:9" x14ac:dyDescent="0.2">
      <c r="A5521" s="2">
        <v>356412</v>
      </c>
      <c r="B5521" s="3" t="s">
        <v>19</v>
      </c>
      <c r="C5521" s="3" t="s">
        <v>20</v>
      </c>
      <c r="D5521" s="3" t="s">
        <v>4041</v>
      </c>
      <c r="E5521" s="3" t="s">
        <v>5799</v>
      </c>
      <c r="F5521" s="3" t="s">
        <v>5541</v>
      </c>
      <c r="G5521" s="3" t="s">
        <v>5828</v>
      </c>
      <c r="H5521" s="3" t="s">
        <v>5865</v>
      </c>
      <c r="I5521" s="4">
        <v>23.52</v>
      </c>
    </row>
    <row r="5522" spans="1:9" x14ac:dyDescent="0.2">
      <c r="A5522" s="2">
        <v>422089</v>
      </c>
      <c r="B5522" s="3" t="s">
        <v>19</v>
      </c>
      <c r="C5522" s="3" t="s">
        <v>20</v>
      </c>
      <c r="D5522" s="3" t="s">
        <v>4041</v>
      </c>
      <c r="E5522" s="3" t="s">
        <v>5799</v>
      </c>
      <c r="F5522" s="3" t="s">
        <v>5541</v>
      </c>
      <c r="G5522" s="3" t="s">
        <v>5828</v>
      </c>
      <c r="H5522" s="3" t="s">
        <v>5866</v>
      </c>
      <c r="I5522" s="4">
        <v>23.52</v>
      </c>
    </row>
    <row r="5523" spans="1:9" x14ac:dyDescent="0.2">
      <c r="A5523" s="2">
        <v>422098</v>
      </c>
      <c r="B5523" s="3" t="s">
        <v>19</v>
      </c>
      <c r="C5523" s="3" t="s">
        <v>20</v>
      </c>
      <c r="D5523" s="3" t="s">
        <v>4041</v>
      </c>
      <c r="E5523" s="3" t="s">
        <v>5799</v>
      </c>
      <c r="F5523" s="3" t="s">
        <v>5541</v>
      </c>
      <c r="G5523" s="3" t="s">
        <v>5828</v>
      </c>
      <c r="H5523" s="3" t="s">
        <v>5867</v>
      </c>
      <c r="I5523" s="4">
        <v>23.52</v>
      </c>
    </row>
    <row r="5524" spans="1:9" x14ac:dyDescent="0.2">
      <c r="A5524" s="2">
        <v>495627</v>
      </c>
      <c r="B5524" s="3" t="s">
        <v>19</v>
      </c>
      <c r="C5524" s="3" t="s">
        <v>20</v>
      </c>
      <c r="D5524" s="3" t="s">
        <v>4041</v>
      </c>
      <c r="E5524" s="3" t="s">
        <v>5799</v>
      </c>
      <c r="F5524" s="3" t="s">
        <v>5541</v>
      </c>
      <c r="G5524" s="3" t="s">
        <v>5828</v>
      </c>
      <c r="H5524" s="3" t="s">
        <v>5868</v>
      </c>
      <c r="I5524" s="4">
        <v>23.53</v>
      </c>
    </row>
    <row r="5525" spans="1:9" x14ac:dyDescent="0.2">
      <c r="A5525" s="2">
        <v>1556</v>
      </c>
      <c r="B5525" s="3" t="s">
        <v>19</v>
      </c>
      <c r="C5525" s="3" t="s">
        <v>20</v>
      </c>
      <c r="D5525" s="3" t="s">
        <v>4041</v>
      </c>
      <c r="E5525" s="3" t="s">
        <v>5799</v>
      </c>
      <c r="F5525" s="3" t="s">
        <v>5541</v>
      </c>
      <c r="G5525" s="3" t="s">
        <v>5828</v>
      </c>
      <c r="H5525" s="3" t="s">
        <v>5869</v>
      </c>
      <c r="I5525" s="4">
        <v>17.84</v>
      </c>
    </row>
    <row r="5526" spans="1:9" x14ac:dyDescent="0.2">
      <c r="A5526" s="2">
        <v>23251</v>
      </c>
      <c r="B5526" s="3" t="s">
        <v>19</v>
      </c>
      <c r="C5526" s="3" t="s">
        <v>20</v>
      </c>
      <c r="D5526" s="3" t="s">
        <v>4041</v>
      </c>
      <c r="E5526" s="3" t="s">
        <v>5799</v>
      </c>
      <c r="F5526" s="3" t="s">
        <v>5541</v>
      </c>
      <c r="G5526" s="3" t="s">
        <v>5828</v>
      </c>
      <c r="H5526" s="3" t="s">
        <v>5870</v>
      </c>
      <c r="I5526" s="4">
        <v>17.84</v>
      </c>
    </row>
    <row r="5527" spans="1:9" x14ac:dyDescent="0.2">
      <c r="A5527" s="2">
        <v>25109</v>
      </c>
      <c r="B5527" s="3" t="s">
        <v>19</v>
      </c>
      <c r="C5527" s="3" t="s">
        <v>20</v>
      </c>
      <c r="D5527" s="3" t="s">
        <v>4041</v>
      </c>
      <c r="E5527" s="3" t="s">
        <v>5799</v>
      </c>
      <c r="F5527" s="3" t="s">
        <v>5541</v>
      </c>
      <c r="G5527" s="3" t="s">
        <v>5828</v>
      </c>
      <c r="H5527" s="3" t="s">
        <v>5871</v>
      </c>
      <c r="I5527" s="4">
        <v>17.84</v>
      </c>
    </row>
    <row r="5528" spans="1:9" x14ac:dyDescent="0.2">
      <c r="A5528" s="2">
        <v>143742</v>
      </c>
      <c r="B5528" s="3" t="s">
        <v>19</v>
      </c>
      <c r="C5528" s="3" t="s">
        <v>20</v>
      </c>
      <c r="D5528" s="3" t="s">
        <v>4041</v>
      </c>
      <c r="E5528" s="3" t="s">
        <v>5799</v>
      </c>
      <c r="F5528" s="3" t="s">
        <v>5541</v>
      </c>
      <c r="G5528" s="3" t="s">
        <v>5828</v>
      </c>
      <c r="H5528" s="3" t="s">
        <v>5872</v>
      </c>
      <c r="I5528" s="4">
        <v>24.28</v>
      </c>
    </row>
    <row r="5529" spans="1:9" x14ac:dyDescent="0.2">
      <c r="A5529" s="2">
        <v>41308</v>
      </c>
      <c r="B5529" s="3" t="s">
        <v>19</v>
      </c>
      <c r="C5529" s="3" t="s">
        <v>20</v>
      </c>
      <c r="D5529" s="3" t="s">
        <v>4041</v>
      </c>
      <c r="E5529" s="3" t="s">
        <v>5799</v>
      </c>
      <c r="F5529" s="3" t="s">
        <v>5541</v>
      </c>
      <c r="G5529" s="3" t="s">
        <v>5828</v>
      </c>
      <c r="H5529" s="3" t="s">
        <v>5873</v>
      </c>
      <c r="I5529" s="4">
        <v>16.37</v>
      </c>
    </row>
    <row r="5530" spans="1:9" x14ac:dyDescent="0.2">
      <c r="A5530" s="2">
        <v>77520</v>
      </c>
      <c r="B5530" s="3" t="s">
        <v>19</v>
      </c>
      <c r="C5530" s="3" t="s">
        <v>20</v>
      </c>
      <c r="D5530" s="3" t="s">
        <v>4041</v>
      </c>
      <c r="E5530" s="3" t="s">
        <v>5799</v>
      </c>
      <c r="F5530" s="3" t="s">
        <v>5541</v>
      </c>
      <c r="G5530" s="3" t="s">
        <v>5828</v>
      </c>
      <c r="H5530" s="3" t="s">
        <v>5874</v>
      </c>
      <c r="I5530" s="4">
        <v>16.37</v>
      </c>
    </row>
    <row r="5531" spans="1:9" x14ac:dyDescent="0.2">
      <c r="A5531" s="2">
        <v>26242</v>
      </c>
      <c r="B5531" s="3" t="s">
        <v>19</v>
      </c>
      <c r="C5531" s="3" t="s">
        <v>20</v>
      </c>
      <c r="D5531" s="3" t="s">
        <v>4041</v>
      </c>
      <c r="E5531" s="3" t="s">
        <v>5799</v>
      </c>
      <c r="F5531" s="3" t="s">
        <v>5541</v>
      </c>
      <c r="G5531" s="3" t="s">
        <v>5828</v>
      </c>
      <c r="H5531" s="3" t="s">
        <v>5875</v>
      </c>
      <c r="I5531" s="4">
        <v>22.99</v>
      </c>
    </row>
    <row r="5532" spans="1:9" x14ac:dyDescent="0.2">
      <c r="A5532" s="2">
        <v>77517</v>
      </c>
      <c r="B5532" s="3" t="s">
        <v>19</v>
      </c>
      <c r="C5532" s="3" t="s">
        <v>20</v>
      </c>
      <c r="D5532" s="3" t="s">
        <v>4041</v>
      </c>
      <c r="E5532" s="3" t="s">
        <v>5799</v>
      </c>
      <c r="F5532" s="3" t="s">
        <v>5541</v>
      </c>
      <c r="G5532" s="3" t="s">
        <v>5828</v>
      </c>
      <c r="H5532" s="3" t="s">
        <v>5876</v>
      </c>
      <c r="I5532" s="4">
        <v>6.4</v>
      </c>
    </row>
    <row r="5533" spans="1:9" x14ac:dyDescent="0.2">
      <c r="A5533" s="2">
        <v>325682</v>
      </c>
      <c r="B5533" s="3" t="s">
        <v>19</v>
      </c>
      <c r="C5533" s="3" t="s">
        <v>20</v>
      </c>
      <c r="D5533" s="3" t="s">
        <v>4041</v>
      </c>
      <c r="E5533" s="3" t="s">
        <v>5799</v>
      </c>
      <c r="F5533" s="3" t="s">
        <v>5541</v>
      </c>
      <c r="G5533" s="3" t="s">
        <v>5828</v>
      </c>
      <c r="H5533" s="3" t="s">
        <v>5877</v>
      </c>
      <c r="I5533" s="4">
        <v>17.84</v>
      </c>
    </row>
    <row r="5534" spans="1:9" x14ac:dyDescent="0.2">
      <c r="A5534" s="2">
        <v>488792</v>
      </c>
      <c r="B5534" s="3" t="s">
        <v>19</v>
      </c>
      <c r="C5534" s="3" t="s">
        <v>20</v>
      </c>
      <c r="D5534" s="3" t="s">
        <v>4041</v>
      </c>
      <c r="E5534" s="3" t="s">
        <v>5799</v>
      </c>
      <c r="F5534" s="3" t="s">
        <v>5541</v>
      </c>
      <c r="G5534" s="3" t="s">
        <v>5828</v>
      </c>
      <c r="H5534" s="3" t="s">
        <v>5878</v>
      </c>
      <c r="I5534" s="4">
        <v>34.94</v>
      </c>
    </row>
    <row r="5535" spans="1:9" x14ac:dyDescent="0.2">
      <c r="A5535" s="2">
        <v>488793</v>
      </c>
      <c r="B5535" s="3" t="s">
        <v>19</v>
      </c>
      <c r="C5535" s="3" t="s">
        <v>20</v>
      </c>
      <c r="D5535" s="3" t="s">
        <v>4041</v>
      </c>
      <c r="E5535" s="3" t="s">
        <v>5799</v>
      </c>
      <c r="F5535" s="3" t="s">
        <v>5541</v>
      </c>
      <c r="G5535" s="3" t="s">
        <v>5828</v>
      </c>
      <c r="H5535" s="3" t="s">
        <v>5879</v>
      </c>
      <c r="I5535" s="4">
        <v>34.94</v>
      </c>
    </row>
    <row r="5536" spans="1:9" x14ac:dyDescent="0.2">
      <c r="A5536" s="2">
        <v>488794</v>
      </c>
      <c r="B5536" s="3" t="s">
        <v>19</v>
      </c>
      <c r="C5536" s="3" t="s">
        <v>20</v>
      </c>
      <c r="D5536" s="3" t="s">
        <v>4041</v>
      </c>
      <c r="E5536" s="3" t="s">
        <v>5799</v>
      </c>
      <c r="F5536" s="3" t="s">
        <v>5541</v>
      </c>
      <c r="G5536" s="3" t="s">
        <v>5828</v>
      </c>
      <c r="H5536" s="3" t="s">
        <v>5880</v>
      </c>
      <c r="I5536" s="4">
        <v>34.94</v>
      </c>
    </row>
    <row r="5537" spans="1:9" x14ac:dyDescent="0.2">
      <c r="A5537" s="2">
        <v>545980</v>
      </c>
      <c r="B5537" s="3" t="s">
        <v>19</v>
      </c>
      <c r="C5537" s="3" t="s">
        <v>20</v>
      </c>
      <c r="D5537" s="3" t="s">
        <v>4041</v>
      </c>
      <c r="E5537" s="3" t="s">
        <v>5799</v>
      </c>
      <c r="F5537" s="3" t="s">
        <v>5541</v>
      </c>
      <c r="G5537" s="3" t="s">
        <v>5828</v>
      </c>
      <c r="H5537" s="3" t="s">
        <v>5881</v>
      </c>
      <c r="I5537" s="4">
        <v>47.71</v>
      </c>
    </row>
    <row r="5538" spans="1:9" x14ac:dyDescent="0.2">
      <c r="A5538" s="2">
        <v>545983</v>
      </c>
      <c r="B5538" s="3" t="s">
        <v>19</v>
      </c>
      <c r="C5538" s="3" t="s">
        <v>20</v>
      </c>
      <c r="D5538" s="3" t="s">
        <v>4041</v>
      </c>
      <c r="E5538" s="3" t="s">
        <v>5799</v>
      </c>
      <c r="F5538" s="3" t="s">
        <v>5541</v>
      </c>
      <c r="G5538" s="3" t="s">
        <v>5828</v>
      </c>
      <c r="H5538" s="3" t="s">
        <v>5882</v>
      </c>
      <c r="I5538" s="4">
        <v>47.71</v>
      </c>
    </row>
    <row r="5539" spans="1:9" x14ac:dyDescent="0.2">
      <c r="A5539" s="2">
        <v>545984</v>
      </c>
      <c r="B5539" s="3" t="s">
        <v>19</v>
      </c>
      <c r="C5539" s="3" t="s">
        <v>20</v>
      </c>
      <c r="D5539" s="3" t="s">
        <v>4041</v>
      </c>
      <c r="E5539" s="3" t="s">
        <v>5799</v>
      </c>
      <c r="F5539" s="3" t="s">
        <v>5541</v>
      </c>
      <c r="G5539" s="3" t="s">
        <v>5828</v>
      </c>
      <c r="H5539" s="3" t="s">
        <v>5883</v>
      </c>
      <c r="I5539" s="4">
        <v>34.94</v>
      </c>
    </row>
    <row r="5540" spans="1:9" x14ac:dyDescent="0.2">
      <c r="A5540" s="2">
        <v>576026</v>
      </c>
      <c r="B5540" s="3" t="s">
        <v>19</v>
      </c>
      <c r="C5540" s="3" t="s">
        <v>20</v>
      </c>
      <c r="D5540" s="3" t="s">
        <v>4041</v>
      </c>
      <c r="E5540" s="3" t="s">
        <v>5799</v>
      </c>
      <c r="F5540" s="3" t="s">
        <v>5541</v>
      </c>
      <c r="G5540" s="3" t="s">
        <v>5828</v>
      </c>
      <c r="H5540" s="3" t="s">
        <v>5884</v>
      </c>
      <c r="I5540" s="4">
        <v>35.06</v>
      </c>
    </row>
    <row r="5541" spans="1:9" x14ac:dyDescent="0.2">
      <c r="A5541" s="2">
        <v>576031</v>
      </c>
      <c r="B5541" s="3" t="s">
        <v>19</v>
      </c>
      <c r="C5541" s="3" t="s">
        <v>20</v>
      </c>
      <c r="D5541" s="3" t="s">
        <v>4041</v>
      </c>
      <c r="E5541" s="3" t="s">
        <v>5799</v>
      </c>
      <c r="F5541" s="3" t="s">
        <v>5541</v>
      </c>
      <c r="G5541" s="3" t="s">
        <v>5828</v>
      </c>
      <c r="H5541" s="3" t="s">
        <v>5885</v>
      </c>
      <c r="I5541" s="4">
        <v>16.37</v>
      </c>
    </row>
    <row r="5542" spans="1:9" x14ac:dyDescent="0.2">
      <c r="A5542" s="2">
        <v>576033</v>
      </c>
      <c r="B5542" s="3" t="s">
        <v>19</v>
      </c>
      <c r="C5542" s="3" t="s">
        <v>20</v>
      </c>
      <c r="D5542" s="3" t="s">
        <v>4041</v>
      </c>
      <c r="E5542" s="3" t="s">
        <v>5799</v>
      </c>
      <c r="F5542" s="3" t="s">
        <v>5541</v>
      </c>
      <c r="G5542" s="3" t="s">
        <v>5828</v>
      </c>
      <c r="H5542" s="3" t="s">
        <v>5886</v>
      </c>
      <c r="I5542" s="4">
        <v>16.37</v>
      </c>
    </row>
    <row r="5543" spans="1:9" x14ac:dyDescent="0.2">
      <c r="A5543" s="2">
        <v>134262</v>
      </c>
      <c r="B5543" s="3" t="s">
        <v>19</v>
      </c>
      <c r="C5543" s="3" t="s">
        <v>20</v>
      </c>
      <c r="D5543" s="3" t="s">
        <v>4041</v>
      </c>
      <c r="E5543" s="3" t="s">
        <v>5799</v>
      </c>
      <c r="F5543" s="3" t="s">
        <v>4355</v>
      </c>
      <c r="G5543" s="3" t="s">
        <v>5887</v>
      </c>
      <c r="H5543" s="3" t="s">
        <v>5888</v>
      </c>
      <c r="I5543" s="4">
        <v>3.66</v>
      </c>
    </row>
    <row r="5544" spans="1:9" x14ac:dyDescent="0.2">
      <c r="A5544" s="2">
        <v>134266</v>
      </c>
      <c r="B5544" s="3" t="s">
        <v>19</v>
      </c>
      <c r="C5544" s="3" t="s">
        <v>20</v>
      </c>
      <c r="D5544" s="3" t="s">
        <v>4041</v>
      </c>
      <c r="E5544" s="3" t="s">
        <v>5799</v>
      </c>
      <c r="F5544" s="3" t="s">
        <v>4355</v>
      </c>
      <c r="G5544" s="3" t="s">
        <v>5887</v>
      </c>
      <c r="H5544" s="3" t="s">
        <v>5889</v>
      </c>
      <c r="I5544" s="4">
        <v>3.91</v>
      </c>
    </row>
    <row r="5545" spans="1:9" x14ac:dyDescent="0.2">
      <c r="A5545" s="2">
        <v>133914</v>
      </c>
      <c r="B5545" s="3" t="s">
        <v>19</v>
      </c>
      <c r="C5545" s="3" t="s">
        <v>20</v>
      </c>
      <c r="D5545" s="3" t="s">
        <v>4041</v>
      </c>
      <c r="E5545" s="3" t="s">
        <v>5799</v>
      </c>
      <c r="F5545" s="3" t="s">
        <v>4355</v>
      </c>
      <c r="G5545" s="3" t="s">
        <v>5887</v>
      </c>
      <c r="H5545" s="3" t="s">
        <v>5890</v>
      </c>
      <c r="I5545" s="4">
        <v>8.7200000000000006</v>
      </c>
    </row>
    <row r="5546" spans="1:9" x14ac:dyDescent="0.2">
      <c r="A5546" s="2">
        <v>202498</v>
      </c>
      <c r="B5546" s="3" t="s">
        <v>19</v>
      </c>
      <c r="C5546" s="3" t="s">
        <v>20</v>
      </c>
      <c r="D5546" s="3" t="s">
        <v>4041</v>
      </c>
      <c r="E5546" s="3" t="s">
        <v>5799</v>
      </c>
      <c r="F5546" s="3" t="s">
        <v>4355</v>
      </c>
      <c r="G5546" s="3" t="s">
        <v>5887</v>
      </c>
      <c r="H5546" s="3" t="s">
        <v>5891</v>
      </c>
      <c r="I5546" s="4">
        <v>9.9600000000000009</v>
      </c>
    </row>
    <row r="5547" spans="1:9" x14ac:dyDescent="0.2">
      <c r="A5547" s="2">
        <v>23957</v>
      </c>
      <c r="B5547" s="3" t="s">
        <v>19</v>
      </c>
      <c r="C5547" s="3" t="s">
        <v>20</v>
      </c>
      <c r="D5547" s="3" t="s">
        <v>4041</v>
      </c>
      <c r="E5547" s="3" t="s">
        <v>5799</v>
      </c>
      <c r="F5547" s="3" t="s">
        <v>4355</v>
      </c>
      <c r="G5547" s="3" t="s">
        <v>5887</v>
      </c>
      <c r="H5547" s="3" t="s">
        <v>5892</v>
      </c>
      <c r="I5547" s="4">
        <v>13.08</v>
      </c>
    </row>
    <row r="5548" spans="1:9" x14ac:dyDescent="0.2">
      <c r="A5548" s="2">
        <v>474720</v>
      </c>
      <c r="B5548" s="3" t="s">
        <v>19</v>
      </c>
      <c r="C5548" s="3" t="s">
        <v>20</v>
      </c>
      <c r="D5548" s="3" t="s">
        <v>4041</v>
      </c>
      <c r="E5548" s="3" t="s">
        <v>5799</v>
      </c>
      <c r="F5548" s="3" t="s">
        <v>4355</v>
      </c>
      <c r="G5548" s="3" t="s">
        <v>5887</v>
      </c>
      <c r="H5548" s="3" t="s">
        <v>5893</v>
      </c>
      <c r="I5548" s="4">
        <v>5.41</v>
      </c>
    </row>
    <row r="5549" spans="1:9" x14ac:dyDescent="0.2">
      <c r="A5549" s="2">
        <v>474722</v>
      </c>
      <c r="B5549" s="3" t="s">
        <v>19</v>
      </c>
      <c r="C5549" s="3" t="s">
        <v>20</v>
      </c>
      <c r="D5549" s="3" t="s">
        <v>4041</v>
      </c>
      <c r="E5549" s="3" t="s">
        <v>5799</v>
      </c>
      <c r="F5549" s="3" t="s">
        <v>4355</v>
      </c>
      <c r="G5549" s="3" t="s">
        <v>5887</v>
      </c>
      <c r="H5549" s="3" t="s">
        <v>5894</v>
      </c>
      <c r="I5549" s="4">
        <v>9.7799999999999994</v>
      </c>
    </row>
    <row r="5550" spans="1:9" x14ac:dyDescent="0.2">
      <c r="A5550" s="2">
        <v>474723</v>
      </c>
      <c r="B5550" s="3" t="s">
        <v>19</v>
      </c>
      <c r="C5550" s="3" t="s">
        <v>20</v>
      </c>
      <c r="D5550" s="3" t="s">
        <v>4041</v>
      </c>
      <c r="E5550" s="3" t="s">
        <v>5799</v>
      </c>
      <c r="F5550" s="3" t="s">
        <v>4355</v>
      </c>
      <c r="G5550" s="3" t="s">
        <v>5887</v>
      </c>
      <c r="H5550" s="3" t="s">
        <v>5895</v>
      </c>
      <c r="I5550" s="4">
        <v>5.39</v>
      </c>
    </row>
    <row r="5551" spans="1:9" x14ac:dyDescent="0.2">
      <c r="A5551" s="2">
        <v>540240</v>
      </c>
      <c r="B5551" s="3" t="s">
        <v>19</v>
      </c>
      <c r="C5551" s="3" t="s">
        <v>20</v>
      </c>
      <c r="D5551" s="3" t="s">
        <v>4041</v>
      </c>
      <c r="E5551" s="3" t="s">
        <v>5799</v>
      </c>
      <c r="F5551" s="3" t="s">
        <v>4355</v>
      </c>
      <c r="G5551" s="3" t="s">
        <v>5887</v>
      </c>
      <c r="H5551" s="3" t="s">
        <v>5896</v>
      </c>
      <c r="I5551" s="4">
        <v>13.3</v>
      </c>
    </row>
    <row r="5552" spans="1:9" x14ac:dyDescent="0.2">
      <c r="A5552" s="2">
        <v>581839</v>
      </c>
      <c r="B5552" s="3" t="s">
        <v>19</v>
      </c>
      <c r="C5552" s="3" t="s">
        <v>20</v>
      </c>
      <c r="D5552" s="3" t="s">
        <v>4041</v>
      </c>
      <c r="E5552" s="3" t="s">
        <v>5799</v>
      </c>
      <c r="F5552" s="3" t="s">
        <v>4355</v>
      </c>
      <c r="G5552" s="3" t="s">
        <v>5887</v>
      </c>
      <c r="H5552" s="3" t="s">
        <v>5897</v>
      </c>
      <c r="I5552" s="4">
        <v>4.5</v>
      </c>
    </row>
    <row r="5553" spans="1:9" x14ac:dyDescent="0.2">
      <c r="A5553" s="2">
        <v>540241</v>
      </c>
      <c r="B5553" s="3" t="s">
        <v>19</v>
      </c>
      <c r="C5553" s="3" t="s">
        <v>20</v>
      </c>
      <c r="D5553" s="3" t="s">
        <v>4041</v>
      </c>
      <c r="E5553" s="3" t="s">
        <v>5799</v>
      </c>
      <c r="F5553" s="3" t="s">
        <v>4355</v>
      </c>
      <c r="G5553" s="3" t="s">
        <v>5887</v>
      </c>
      <c r="H5553" s="3" t="s">
        <v>5898</v>
      </c>
      <c r="I5553" s="4">
        <v>26.21</v>
      </c>
    </row>
    <row r="5554" spans="1:9" x14ac:dyDescent="0.2">
      <c r="A5554" s="2">
        <v>540243</v>
      </c>
      <c r="B5554" s="3" t="s">
        <v>19</v>
      </c>
      <c r="C5554" s="3" t="s">
        <v>20</v>
      </c>
      <c r="D5554" s="3" t="s">
        <v>4041</v>
      </c>
      <c r="E5554" s="3" t="s">
        <v>5799</v>
      </c>
      <c r="F5554" s="3" t="s">
        <v>4355</v>
      </c>
      <c r="G5554" s="3" t="s">
        <v>5887</v>
      </c>
      <c r="H5554" s="3" t="s">
        <v>5899</v>
      </c>
      <c r="I5554" s="4">
        <v>26.82</v>
      </c>
    </row>
    <row r="5555" spans="1:9" x14ac:dyDescent="0.2">
      <c r="A5555" s="2">
        <v>540246</v>
      </c>
      <c r="B5555" s="3" t="s">
        <v>19</v>
      </c>
      <c r="C5555" s="3" t="s">
        <v>20</v>
      </c>
      <c r="D5555" s="3" t="s">
        <v>4041</v>
      </c>
      <c r="E5555" s="3" t="s">
        <v>5799</v>
      </c>
      <c r="F5555" s="3" t="s">
        <v>4355</v>
      </c>
      <c r="G5555" s="3" t="s">
        <v>5887</v>
      </c>
      <c r="H5555" s="3" t="s">
        <v>5900</v>
      </c>
      <c r="I5555" s="4">
        <v>26.21</v>
      </c>
    </row>
    <row r="5556" spans="1:9" x14ac:dyDescent="0.2">
      <c r="A5556" s="2">
        <v>540247</v>
      </c>
      <c r="B5556" s="3" t="s">
        <v>19</v>
      </c>
      <c r="C5556" s="3" t="s">
        <v>20</v>
      </c>
      <c r="D5556" s="3" t="s">
        <v>4041</v>
      </c>
      <c r="E5556" s="3" t="s">
        <v>5799</v>
      </c>
      <c r="F5556" s="3" t="s">
        <v>4355</v>
      </c>
      <c r="G5556" s="3" t="s">
        <v>5887</v>
      </c>
      <c r="H5556" s="3" t="s">
        <v>5901</v>
      </c>
      <c r="I5556" s="4">
        <v>26.82</v>
      </c>
    </row>
    <row r="5557" spans="1:9" x14ac:dyDescent="0.2">
      <c r="A5557" s="2">
        <v>352747</v>
      </c>
      <c r="B5557" s="3" t="s">
        <v>19</v>
      </c>
      <c r="C5557" s="3" t="s">
        <v>20</v>
      </c>
      <c r="D5557" s="3" t="s">
        <v>4041</v>
      </c>
      <c r="E5557" s="3" t="s">
        <v>5799</v>
      </c>
      <c r="F5557" s="3" t="s">
        <v>4355</v>
      </c>
      <c r="G5557" s="3" t="s">
        <v>5887</v>
      </c>
      <c r="H5557" s="3" t="s">
        <v>5902</v>
      </c>
      <c r="I5557" s="4">
        <v>26.2</v>
      </c>
    </row>
    <row r="5558" spans="1:9" x14ac:dyDescent="0.2">
      <c r="A5558" s="2">
        <v>352750</v>
      </c>
      <c r="B5558" s="3" t="s">
        <v>19</v>
      </c>
      <c r="C5558" s="3" t="s">
        <v>20</v>
      </c>
      <c r="D5558" s="3" t="s">
        <v>4041</v>
      </c>
      <c r="E5558" s="3" t="s">
        <v>5799</v>
      </c>
      <c r="F5558" s="3" t="s">
        <v>4355</v>
      </c>
      <c r="G5558" s="3" t="s">
        <v>5887</v>
      </c>
      <c r="H5558" s="3" t="s">
        <v>5903</v>
      </c>
      <c r="I5558" s="4">
        <v>25.1</v>
      </c>
    </row>
    <row r="5559" spans="1:9" x14ac:dyDescent="0.2">
      <c r="A5559" s="2">
        <v>352751</v>
      </c>
      <c r="B5559" s="3" t="s">
        <v>19</v>
      </c>
      <c r="C5559" s="3" t="s">
        <v>20</v>
      </c>
      <c r="D5559" s="3" t="s">
        <v>4041</v>
      </c>
      <c r="E5559" s="3" t="s">
        <v>5799</v>
      </c>
      <c r="F5559" s="3" t="s">
        <v>4355</v>
      </c>
      <c r="G5559" s="3" t="s">
        <v>5887</v>
      </c>
      <c r="H5559" s="3" t="s">
        <v>5904</v>
      </c>
      <c r="I5559" s="4">
        <v>25.12</v>
      </c>
    </row>
    <row r="5560" spans="1:9" x14ac:dyDescent="0.2">
      <c r="A5560" s="2">
        <v>1958</v>
      </c>
      <c r="B5560" s="3" t="s">
        <v>19</v>
      </c>
      <c r="C5560" s="3" t="s">
        <v>20</v>
      </c>
      <c r="D5560" s="3" t="s">
        <v>4041</v>
      </c>
      <c r="E5560" s="3" t="s">
        <v>5799</v>
      </c>
      <c r="F5560" s="3" t="s">
        <v>4355</v>
      </c>
      <c r="G5560" s="3" t="s">
        <v>5887</v>
      </c>
      <c r="H5560" s="3" t="s">
        <v>5905</v>
      </c>
      <c r="I5560" s="4">
        <v>16.23</v>
      </c>
    </row>
    <row r="5561" spans="1:9" x14ac:dyDescent="0.2">
      <c r="A5561" s="2">
        <v>77276</v>
      </c>
      <c r="B5561" s="3" t="s">
        <v>19</v>
      </c>
      <c r="C5561" s="3" t="s">
        <v>20</v>
      </c>
      <c r="D5561" s="3" t="s">
        <v>4041</v>
      </c>
      <c r="E5561" s="3" t="s">
        <v>5799</v>
      </c>
      <c r="F5561" s="3" t="s">
        <v>4355</v>
      </c>
      <c r="G5561" s="3" t="s">
        <v>5887</v>
      </c>
      <c r="H5561" s="3" t="s">
        <v>5906</v>
      </c>
      <c r="I5561" s="4">
        <v>27.26</v>
      </c>
    </row>
    <row r="5562" spans="1:9" x14ac:dyDescent="0.2">
      <c r="A5562" s="2">
        <v>134274</v>
      </c>
      <c r="B5562" s="3" t="s">
        <v>19</v>
      </c>
      <c r="C5562" s="3" t="s">
        <v>20</v>
      </c>
      <c r="D5562" s="3" t="s">
        <v>4041</v>
      </c>
      <c r="E5562" s="3" t="s">
        <v>5799</v>
      </c>
      <c r="F5562" s="3" t="s">
        <v>4355</v>
      </c>
      <c r="G5562" s="3" t="s">
        <v>5887</v>
      </c>
      <c r="H5562" s="3" t="s">
        <v>5907</v>
      </c>
      <c r="I5562" s="4">
        <v>15.4</v>
      </c>
    </row>
    <row r="5563" spans="1:9" x14ac:dyDescent="0.2">
      <c r="A5563" s="2">
        <v>422124</v>
      </c>
      <c r="B5563" s="3" t="s">
        <v>19</v>
      </c>
      <c r="C5563" s="3" t="s">
        <v>20</v>
      </c>
      <c r="D5563" s="3" t="s">
        <v>4041</v>
      </c>
      <c r="E5563" s="3" t="s">
        <v>5799</v>
      </c>
      <c r="F5563" s="3" t="s">
        <v>4355</v>
      </c>
      <c r="G5563" s="3" t="s">
        <v>5887</v>
      </c>
      <c r="H5563" s="3" t="s">
        <v>5908</v>
      </c>
      <c r="I5563" s="4">
        <v>16.77</v>
      </c>
    </row>
    <row r="5564" spans="1:9" x14ac:dyDescent="0.2">
      <c r="A5564" s="2">
        <v>521137</v>
      </c>
      <c r="B5564" s="3" t="s">
        <v>19</v>
      </c>
      <c r="C5564" s="3" t="s">
        <v>20</v>
      </c>
      <c r="D5564" s="3" t="s">
        <v>4041</v>
      </c>
      <c r="E5564" s="3" t="s">
        <v>5799</v>
      </c>
      <c r="F5564" s="3" t="s">
        <v>4355</v>
      </c>
      <c r="G5564" s="3" t="s">
        <v>5887</v>
      </c>
      <c r="H5564" s="3" t="s">
        <v>5909</v>
      </c>
      <c r="I5564" s="4">
        <v>16.48</v>
      </c>
    </row>
    <row r="5565" spans="1:9" x14ac:dyDescent="0.2">
      <c r="A5565" s="2">
        <v>540238</v>
      </c>
      <c r="B5565" s="3" t="s">
        <v>19</v>
      </c>
      <c r="C5565" s="3" t="s">
        <v>20</v>
      </c>
      <c r="D5565" s="3" t="s">
        <v>4041</v>
      </c>
      <c r="E5565" s="3" t="s">
        <v>5799</v>
      </c>
      <c r="F5565" s="3" t="s">
        <v>4355</v>
      </c>
      <c r="G5565" s="3" t="s">
        <v>5887</v>
      </c>
      <c r="H5565" s="3" t="s">
        <v>5910</v>
      </c>
      <c r="I5565" s="4">
        <v>44.55</v>
      </c>
    </row>
    <row r="5566" spans="1:9" x14ac:dyDescent="0.2">
      <c r="A5566" s="2">
        <v>546477</v>
      </c>
      <c r="B5566" s="3" t="s">
        <v>19</v>
      </c>
      <c r="C5566" s="3" t="s">
        <v>20</v>
      </c>
      <c r="D5566" s="3" t="s">
        <v>4041</v>
      </c>
      <c r="E5566" s="3" t="s">
        <v>5799</v>
      </c>
      <c r="F5566" s="3" t="s">
        <v>4355</v>
      </c>
      <c r="G5566" s="3" t="s">
        <v>5887</v>
      </c>
      <c r="H5566" s="3" t="s">
        <v>5911</v>
      </c>
      <c r="I5566" s="4">
        <v>24.98</v>
      </c>
    </row>
    <row r="5567" spans="1:9" x14ac:dyDescent="0.2">
      <c r="A5567" s="2">
        <v>581838</v>
      </c>
      <c r="B5567" s="3" t="s">
        <v>19</v>
      </c>
      <c r="C5567" s="3" t="s">
        <v>20</v>
      </c>
      <c r="D5567" s="3" t="s">
        <v>4041</v>
      </c>
      <c r="E5567" s="3" t="s">
        <v>5799</v>
      </c>
      <c r="F5567" s="3" t="s">
        <v>4355</v>
      </c>
      <c r="G5567" s="3" t="s">
        <v>5887</v>
      </c>
      <c r="H5567" s="3" t="s">
        <v>5912</v>
      </c>
      <c r="I5567" s="4">
        <v>13.42</v>
      </c>
    </row>
    <row r="5568" spans="1:9" x14ac:dyDescent="0.2">
      <c r="A5568" s="2">
        <v>117961</v>
      </c>
      <c r="B5568" s="3" t="s">
        <v>19</v>
      </c>
      <c r="C5568" s="3" t="s">
        <v>20</v>
      </c>
      <c r="D5568" s="3" t="s">
        <v>4041</v>
      </c>
      <c r="E5568" s="3" t="s">
        <v>5799</v>
      </c>
      <c r="F5568" s="3" t="s">
        <v>4272</v>
      </c>
      <c r="G5568" s="3" t="s">
        <v>4898</v>
      </c>
      <c r="H5568" s="3" t="s">
        <v>5913</v>
      </c>
      <c r="I5568" s="4">
        <v>3.7</v>
      </c>
    </row>
    <row r="5569" spans="1:9" x14ac:dyDescent="0.2">
      <c r="A5569" s="2">
        <v>117963</v>
      </c>
      <c r="B5569" s="3" t="s">
        <v>19</v>
      </c>
      <c r="C5569" s="3" t="s">
        <v>20</v>
      </c>
      <c r="D5569" s="3" t="s">
        <v>4041</v>
      </c>
      <c r="E5569" s="3" t="s">
        <v>5799</v>
      </c>
      <c r="F5569" s="3" t="s">
        <v>4272</v>
      </c>
      <c r="G5569" s="3" t="s">
        <v>4898</v>
      </c>
      <c r="H5569" s="3" t="s">
        <v>5914</v>
      </c>
      <c r="I5569" s="4">
        <v>3.61</v>
      </c>
    </row>
    <row r="5570" spans="1:9" x14ac:dyDescent="0.2">
      <c r="A5570" s="2">
        <v>117965</v>
      </c>
      <c r="B5570" s="3" t="s">
        <v>19</v>
      </c>
      <c r="C5570" s="3" t="s">
        <v>20</v>
      </c>
      <c r="D5570" s="3" t="s">
        <v>4041</v>
      </c>
      <c r="E5570" s="3" t="s">
        <v>5799</v>
      </c>
      <c r="F5570" s="3" t="s">
        <v>4272</v>
      </c>
      <c r="G5570" s="3" t="s">
        <v>4898</v>
      </c>
      <c r="H5570" s="3" t="s">
        <v>5915</v>
      </c>
      <c r="I5570" s="4">
        <v>3.34</v>
      </c>
    </row>
    <row r="5571" spans="1:9" x14ac:dyDescent="0.2">
      <c r="A5571" s="2">
        <v>117967</v>
      </c>
      <c r="B5571" s="3" t="s">
        <v>19</v>
      </c>
      <c r="C5571" s="3" t="s">
        <v>20</v>
      </c>
      <c r="D5571" s="3" t="s">
        <v>4041</v>
      </c>
      <c r="E5571" s="3" t="s">
        <v>5799</v>
      </c>
      <c r="F5571" s="3" t="s">
        <v>4272</v>
      </c>
      <c r="G5571" s="3" t="s">
        <v>4898</v>
      </c>
      <c r="H5571" s="3" t="s">
        <v>5916</v>
      </c>
      <c r="I5571" s="4">
        <v>3.56</v>
      </c>
    </row>
    <row r="5572" spans="1:9" x14ac:dyDescent="0.2">
      <c r="A5572" s="2">
        <v>43524</v>
      </c>
      <c r="B5572" s="3" t="s">
        <v>19</v>
      </c>
      <c r="C5572" s="3" t="s">
        <v>20</v>
      </c>
      <c r="D5572" s="3" t="s">
        <v>4041</v>
      </c>
      <c r="E5572" s="3" t="s">
        <v>5799</v>
      </c>
      <c r="F5572" s="3" t="s">
        <v>4272</v>
      </c>
      <c r="G5572" s="3" t="s">
        <v>4898</v>
      </c>
      <c r="H5572" s="3" t="s">
        <v>5917</v>
      </c>
      <c r="I5572" s="4">
        <v>7.98</v>
      </c>
    </row>
    <row r="5573" spans="1:9" x14ac:dyDescent="0.2">
      <c r="A5573" s="2">
        <v>168105</v>
      </c>
      <c r="B5573" s="3" t="s">
        <v>19</v>
      </c>
      <c r="C5573" s="3" t="s">
        <v>20</v>
      </c>
      <c r="D5573" s="3" t="s">
        <v>4041</v>
      </c>
      <c r="E5573" s="3" t="s">
        <v>5799</v>
      </c>
      <c r="F5573" s="3" t="s">
        <v>4272</v>
      </c>
      <c r="G5573" s="3" t="s">
        <v>4898</v>
      </c>
      <c r="H5573" s="3" t="s">
        <v>5918</v>
      </c>
      <c r="I5573" s="4">
        <v>8.6199999999999992</v>
      </c>
    </row>
    <row r="5574" spans="1:9" x14ac:dyDescent="0.2">
      <c r="A5574" s="2">
        <v>168109</v>
      </c>
      <c r="B5574" s="3" t="s">
        <v>19</v>
      </c>
      <c r="C5574" s="3" t="s">
        <v>20</v>
      </c>
      <c r="D5574" s="3" t="s">
        <v>4041</v>
      </c>
      <c r="E5574" s="3" t="s">
        <v>5799</v>
      </c>
      <c r="F5574" s="3" t="s">
        <v>4272</v>
      </c>
      <c r="G5574" s="3" t="s">
        <v>4898</v>
      </c>
      <c r="H5574" s="3" t="s">
        <v>5919</v>
      </c>
      <c r="I5574" s="4">
        <v>9.48</v>
      </c>
    </row>
    <row r="5575" spans="1:9" x14ac:dyDescent="0.2">
      <c r="A5575" s="2">
        <v>1819</v>
      </c>
      <c r="B5575" s="3" t="s">
        <v>19</v>
      </c>
      <c r="C5575" s="3" t="s">
        <v>20</v>
      </c>
      <c r="D5575" s="3" t="s">
        <v>4041</v>
      </c>
      <c r="E5575" s="3" t="s">
        <v>5799</v>
      </c>
      <c r="F5575" s="3" t="s">
        <v>4272</v>
      </c>
      <c r="G5575" s="3" t="s">
        <v>4898</v>
      </c>
      <c r="H5575" s="3" t="s">
        <v>5920</v>
      </c>
      <c r="I5575" s="4">
        <v>15.78</v>
      </c>
    </row>
    <row r="5576" spans="1:9" x14ac:dyDescent="0.2">
      <c r="A5576" s="2">
        <v>1865</v>
      </c>
      <c r="B5576" s="3" t="s">
        <v>19</v>
      </c>
      <c r="C5576" s="3" t="s">
        <v>20</v>
      </c>
      <c r="D5576" s="3" t="s">
        <v>4041</v>
      </c>
      <c r="E5576" s="3" t="s">
        <v>5799</v>
      </c>
      <c r="F5576" s="3" t="s">
        <v>4272</v>
      </c>
      <c r="G5576" s="3" t="s">
        <v>4898</v>
      </c>
      <c r="H5576" s="3" t="s">
        <v>5921</v>
      </c>
      <c r="I5576" s="4">
        <v>37.15</v>
      </c>
    </row>
    <row r="5577" spans="1:9" x14ac:dyDescent="0.2">
      <c r="A5577" s="2">
        <v>1868</v>
      </c>
      <c r="B5577" s="3" t="s">
        <v>19</v>
      </c>
      <c r="C5577" s="3" t="s">
        <v>20</v>
      </c>
      <c r="D5577" s="3" t="s">
        <v>4041</v>
      </c>
      <c r="E5577" s="3" t="s">
        <v>5799</v>
      </c>
      <c r="F5577" s="3" t="s">
        <v>4272</v>
      </c>
      <c r="G5577" s="3" t="s">
        <v>4898</v>
      </c>
      <c r="H5577" s="3" t="s">
        <v>5922</v>
      </c>
      <c r="I5577" s="4">
        <v>19.649999999999999</v>
      </c>
    </row>
    <row r="5578" spans="1:9" x14ac:dyDescent="0.2">
      <c r="A5578" s="2">
        <v>1877</v>
      </c>
      <c r="B5578" s="3" t="s">
        <v>19</v>
      </c>
      <c r="C5578" s="3" t="s">
        <v>20</v>
      </c>
      <c r="D5578" s="3" t="s">
        <v>4041</v>
      </c>
      <c r="E5578" s="3" t="s">
        <v>5799</v>
      </c>
      <c r="F5578" s="3" t="s">
        <v>4272</v>
      </c>
      <c r="G5578" s="3" t="s">
        <v>4898</v>
      </c>
      <c r="H5578" s="3" t="s">
        <v>5923</v>
      </c>
      <c r="I5578" s="4">
        <v>11.79</v>
      </c>
    </row>
    <row r="5579" spans="1:9" x14ac:dyDescent="0.2">
      <c r="A5579" s="2">
        <v>7359</v>
      </c>
      <c r="B5579" s="3" t="s">
        <v>19</v>
      </c>
      <c r="C5579" s="3" t="s">
        <v>20</v>
      </c>
      <c r="D5579" s="3" t="s">
        <v>4041</v>
      </c>
      <c r="E5579" s="3" t="s">
        <v>5799</v>
      </c>
      <c r="F5579" s="3" t="s">
        <v>4272</v>
      </c>
      <c r="G5579" s="3" t="s">
        <v>4898</v>
      </c>
      <c r="H5579" s="3" t="s">
        <v>5924</v>
      </c>
      <c r="I5579" s="4">
        <v>1.82</v>
      </c>
    </row>
    <row r="5580" spans="1:9" x14ac:dyDescent="0.2">
      <c r="A5580" s="2">
        <v>7362</v>
      </c>
      <c r="B5580" s="3" t="s">
        <v>19</v>
      </c>
      <c r="C5580" s="3" t="s">
        <v>20</v>
      </c>
      <c r="D5580" s="3" t="s">
        <v>4041</v>
      </c>
      <c r="E5580" s="3" t="s">
        <v>5799</v>
      </c>
      <c r="F5580" s="3" t="s">
        <v>4272</v>
      </c>
      <c r="G5580" s="3" t="s">
        <v>4898</v>
      </c>
      <c r="H5580" s="3" t="s">
        <v>5925</v>
      </c>
      <c r="I5580" s="4">
        <v>1.82</v>
      </c>
    </row>
    <row r="5581" spans="1:9" x14ac:dyDescent="0.2">
      <c r="A5581" s="2">
        <v>7364</v>
      </c>
      <c r="B5581" s="3" t="s">
        <v>19</v>
      </c>
      <c r="C5581" s="3" t="s">
        <v>20</v>
      </c>
      <c r="D5581" s="3" t="s">
        <v>4041</v>
      </c>
      <c r="E5581" s="3" t="s">
        <v>5799</v>
      </c>
      <c r="F5581" s="3" t="s">
        <v>4272</v>
      </c>
      <c r="G5581" s="3" t="s">
        <v>4898</v>
      </c>
      <c r="H5581" s="3" t="s">
        <v>5926</v>
      </c>
      <c r="I5581" s="4">
        <v>1.82</v>
      </c>
    </row>
    <row r="5582" spans="1:9" x14ac:dyDescent="0.2">
      <c r="A5582" s="2">
        <v>9785</v>
      </c>
      <c r="B5582" s="3" t="s">
        <v>19</v>
      </c>
      <c r="C5582" s="3" t="s">
        <v>20</v>
      </c>
      <c r="D5582" s="3" t="s">
        <v>4041</v>
      </c>
      <c r="E5582" s="3" t="s">
        <v>5799</v>
      </c>
      <c r="F5582" s="3" t="s">
        <v>4272</v>
      </c>
      <c r="G5582" s="3" t="s">
        <v>4898</v>
      </c>
      <c r="H5582" s="3" t="s">
        <v>5927</v>
      </c>
      <c r="I5582" s="4">
        <v>32.880000000000003</v>
      </c>
    </row>
    <row r="5583" spans="1:9" x14ac:dyDescent="0.2">
      <c r="A5583" s="2">
        <v>9850</v>
      </c>
      <c r="B5583" s="3" t="s">
        <v>19</v>
      </c>
      <c r="C5583" s="3" t="s">
        <v>20</v>
      </c>
      <c r="D5583" s="3" t="s">
        <v>4041</v>
      </c>
      <c r="E5583" s="3" t="s">
        <v>5799</v>
      </c>
      <c r="F5583" s="3" t="s">
        <v>4272</v>
      </c>
      <c r="G5583" s="3" t="s">
        <v>4898</v>
      </c>
      <c r="H5583" s="3" t="s">
        <v>5928</v>
      </c>
      <c r="I5583" s="4">
        <v>19.649999999999999</v>
      </c>
    </row>
    <row r="5584" spans="1:9" x14ac:dyDescent="0.2">
      <c r="A5584" s="2">
        <v>10363</v>
      </c>
      <c r="B5584" s="3" t="s">
        <v>19</v>
      </c>
      <c r="C5584" s="3" t="s">
        <v>20</v>
      </c>
      <c r="D5584" s="3" t="s">
        <v>4041</v>
      </c>
      <c r="E5584" s="3" t="s">
        <v>5799</v>
      </c>
      <c r="F5584" s="3" t="s">
        <v>4272</v>
      </c>
      <c r="G5584" s="3" t="s">
        <v>4898</v>
      </c>
      <c r="H5584" s="3" t="s">
        <v>5929</v>
      </c>
      <c r="I5584" s="4">
        <v>15.78</v>
      </c>
    </row>
    <row r="5585" spans="1:9" x14ac:dyDescent="0.2">
      <c r="A5585" s="2">
        <v>21421</v>
      </c>
      <c r="B5585" s="3" t="s">
        <v>19</v>
      </c>
      <c r="C5585" s="3" t="s">
        <v>20</v>
      </c>
      <c r="D5585" s="3" t="s">
        <v>4041</v>
      </c>
      <c r="E5585" s="3" t="s">
        <v>5799</v>
      </c>
      <c r="F5585" s="3" t="s">
        <v>4272</v>
      </c>
      <c r="G5585" s="3" t="s">
        <v>4898</v>
      </c>
      <c r="H5585" s="3" t="s">
        <v>5930</v>
      </c>
      <c r="I5585" s="4">
        <v>37.15</v>
      </c>
    </row>
    <row r="5586" spans="1:9" x14ac:dyDescent="0.2">
      <c r="A5586" s="2">
        <v>25008</v>
      </c>
      <c r="B5586" s="3" t="s">
        <v>19</v>
      </c>
      <c r="C5586" s="3" t="s">
        <v>20</v>
      </c>
      <c r="D5586" s="3" t="s">
        <v>4041</v>
      </c>
      <c r="E5586" s="3" t="s">
        <v>5799</v>
      </c>
      <c r="F5586" s="3" t="s">
        <v>4272</v>
      </c>
      <c r="G5586" s="3" t="s">
        <v>4898</v>
      </c>
      <c r="H5586" s="3" t="s">
        <v>5931</v>
      </c>
      <c r="I5586" s="4">
        <v>15.78</v>
      </c>
    </row>
    <row r="5587" spans="1:9" x14ac:dyDescent="0.2">
      <c r="A5587" s="2">
        <v>43521</v>
      </c>
      <c r="B5587" s="3" t="s">
        <v>19</v>
      </c>
      <c r="C5587" s="3" t="s">
        <v>20</v>
      </c>
      <c r="D5587" s="3" t="s">
        <v>4041</v>
      </c>
      <c r="E5587" s="3" t="s">
        <v>5799</v>
      </c>
      <c r="F5587" s="3" t="s">
        <v>4272</v>
      </c>
      <c r="G5587" s="3" t="s">
        <v>4898</v>
      </c>
      <c r="H5587" s="3" t="s">
        <v>5932</v>
      </c>
      <c r="I5587" s="4">
        <v>11.97</v>
      </c>
    </row>
    <row r="5588" spans="1:9" x14ac:dyDescent="0.2">
      <c r="A5588" s="2">
        <v>45612</v>
      </c>
      <c r="B5588" s="3" t="s">
        <v>19</v>
      </c>
      <c r="C5588" s="3" t="s">
        <v>20</v>
      </c>
      <c r="D5588" s="3" t="s">
        <v>4041</v>
      </c>
      <c r="E5588" s="3" t="s">
        <v>5799</v>
      </c>
      <c r="F5588" s="3" t="s">
        <v>4272</v>
      </c>
      <c r="G5588" s="3" t="s">
        <v>4898</v>
      </c>
      <c r="H5588" s="3" t="s">
        <v>5933</v>
      </c>
      <c r="I5588" s="4">
        <v>15.37</v>
      </c>
    </row>
    <row r="5589" spans="1:9" x14ac:dyDescent="0.2">
      <c r="A5589" s="2">
        <v>178609</v>
      </c>
      <c r="B5589" s="3" t="s">
        <v>19</v>
      </c>
      <c r="C5589" s="3" t="s">
        <v>20</v>
      </c>
      <c r="D5589" s="3" t="s">
        <v>4041</v>
      </c>
      <c r="E5589" s="3" t="s">
        <v>5799</v>
      </c>
      <c r="F5589" s="3" t="s">
        <v>4272</v>
      </c>
      <c r="G5589" s="3" t="s">
        <v>4898</v>
      </c>
      <c r="H5589" s="3" t="s">
        <v>5934</v>
      </c>
      <c r="I5589" s="4">
        <v>5</v>
      </c>
    </row>
    <row r="5590" spans="1:9" x14ac:dyDescent="0.2">
      <c r="A5590" s="2">
        <v>181881</v>
      </c>
      <c r="B5590" s="3" t="s">
        <v>19</v>
      </c>
      <c r="C5590" s="3" t="s">
        <v>20</v>
      </c>
      <c r="D5590" s="3" t="s">
        <v>4041</v>
      </c>
      <c r="E5590" s="3" t="s">
        <v>5799</v>
      </c>
      <c r="F5590" s="3" t="s">
        <v>4272</v>
      </c>
      <c r="G5590" s="3" t="s">
        <v>4898</v>
      </c>
      <c r="H5590" s="3" t="s">
        <v>5935</v>
      </c>
      <c r="I5590" s="4">
        <v>4.9000000000000004</v>
      </c>
    </row>
    <row r="5591" spans="1:9" x14ac:dyDescent="0.2">
      <c r="A5591" s="2">
        <v>197664</v>
      </c>
      <c r="B5591" s="3" t="s">
        <v>19</v>
      </c>
      <c r="C5591" s="3" t="s">
        <v>20</v>
      </c>
      <c r="D5591" s="3" t="s">
        <v>4041</v>
      </c>
      <c r="E5591" s="3" t="s">
        <v>5799</v>
      </c>
      <c r="F5591" s="3" t="s">
        <v>4272</v>
      </c>
      <c r="G5591" s="3" t="s">
        <v>4898</v>
      </c>
      <c r="H5591" s="3" t="s">
        <v>5936</v>
      </c>
      <c r="I5591" s="4">
        <v>15.78</v>
      </c>
    </row>
    <row r="5592" spans="1:9" x14ac:dyDescent="0.2">
      <c r="A5592" s="2">
        <v>7357</v>
      </c>
      <c r="B5592" s="3" t="s">
        <v>19</v>
      </c>
      <c r="C5592" s="3" t="s">
        <v>20</v>
      </c>
      <c r="D5592" s="3" t="s">
        <v>4041</v>
      </c>
      <c r="E5592" s="3" t="s">
        <v>5799</v>
      </c>
      <c r="F5592" s="3" t="s">
        <v>4272</v>
      </c>
      <c r="G5592" s="3" t="s">
        <v>4898</v>
      </c>
      <c r="H5592" s="3" t="s">
        <v>5937</v>
      </c>
      <c r="I5592" s="4">
        <v>19.48</v>
      </c>
    </row>
    <row r="5593" spans="1:9" x14ac:dyDescent="0.2">
      <c r="A5593" s="2">
        <v>369802</v>
      </c>
      <c r="B5593" s="3" t="s">
        <v>19</v>
      </c>
      <c r="C5593" s="3" t="s">
        <v>20</v>
      </c>
      <c r="D5593" s="3" t="s">
        <v>4041</v>
      </c>
      <c r="E5593" s="3" t="s">
        <v>5799</v>
      </c>
      <c r="F5593" s="3" t="s">
        <v>4272</v>
      </c>
      <c r="G5593" s="3" t="s">
        <v>4898</v>
      </c>
      <c r="H5593" s="3" t="s">
        <v>5938</v>
      </c>
      <c r="I5593" s="4">
        <v>19.190000000000001</v>
      </c>
    </row>
    <row r="5594" spans="1:9" x14ac:dyDescent="0.2">
      <c r="A5594" s="2">
        <v>428467</v>
      </c>
      <c r="B5594" s="3" t="s">
        <v>19</v>
      </c>
      <c r="C5594" s="3" t="s">
        <v>20</v>
      </c>
      <c r="D5594" s="3" t="s">
        <v>4041</v>
      </c>
      <c r="E5594" s="3" t="s">
        <v>5799</v>
      </c>
      <c r="F5594" s="3" t="s">
        <v>4272</v>
      </c>
      <c r="G5594" s="3" t="s">
        <v>4898</v>
      </c>
      <c r="H5594" s="3" t="s">
        <v>5939</v>
      </c>
      <c r="I5594" s="4">
        <v>25.93</v>
      </c>
    </row>
    <row r="5595" spans="1:9" x14ac:dyDescent="0.2">
      <c r="A5595" s="2">
        <v>465566</v>
      </c>
      <c r="B5595" s="3" t="s">
        <v>19</v>
      </c>
      <c r="C5595" s="3" t="s">
        <v>20</v>
      </c>
      <c r="D5595" s="3" t="s">
        <v>4041</v>
      </c>
      <c r="E5595" s="3" t="s">
        <v>5799</v>
      </c>
      <c r="F5595" s="3" t="s">
        <v>4272</v>
      </c>
      <c r="G5595" s="3" t="s">
        <v>4898</v>
      </c>
      <c r="H5595" s="3" t="s">
        <v>5940</v>
      </c>
      <c r="I5595" s="4">
        <v>15.78</v>
      </c>
    </row>
    <row r="5596" spans="1:9" x14ac:dyDescent="0.2">
      <c r="A5596" s="2">
        <v>482787</v>
      </c>
      <c r="B5596" s="3" t="s">
        <v>19</v>
      </c>
      <c r="C5596" s="3" t="s">
        <v>20</v>
      </c>
      <c r="D5596" s="3" t="s">
        <v>4041</v>
      </c>
      <c r="E5596" s="3" t="s">
        <v>5799</v>
      </c>
      <c r="F5596" s="3" t="s">
        <v>4272</v>
      </c>
      <c r="G5596" s="3" t="s">
        <v>4898</v>
      </c>
      <c r="H5596" s="3" t="s">
        <v>5941</v>
      </c>
      <c r="I5596" s="4">
        <v>5.83</v>
      </c>
    </row>
    <row r="5597" spans="1:9" x14ac:dyDescent="0.2">
      <c r="A5597" s="2">
        <v>502016</v>
      </c>
      <c r="B5597" s="3" t="s">
        <v>19</v>
      </c>
      <c r="C5597" s="3" t="s">
        <v>20</v>
      </c>
      <c r="D5597" s="3" t="s">
        <v>4041</v>
      </c>
      <c r="E5597" s="3" t="s">
        <v>5799</v>
      </c>
      <c r="F5597" s="3" t="s">
        <v>4272</v>
      </c>
      <c r="G5597" s="3" t="s">
        <v>4898</v>
      </c>
      <c r="H5597" s="3" t="s">
        <v>5942</v>
      </c>
      <c r="I5597" s="4">
        <v>16.600000000000001</v>
      </c>
    </row>
    <row r="5598" spans="1:9" x14ac:dyDescent="0.2">
      <c r="A5598" s="2">
        <v>502022</v>
      </c>
      <c r="B5598" s="3" t="s">
        <v>19</v>
      </c>
      <c r="C5598" s="3" t="s">
        <v>20</v>
      </c>
      <c r="D5598" s="3" t="s">
        <v>4041</v>
      </c>
      <c r="E5598" s="3" t="s">
        <v>5799</v>
      </c>
      <c r="F5598" s="3" t="s">
        <v>4272</v>
      </c>
      <c r="G5598" s="3" t="s">
        <v>4898</v>
      </c>
      <c r="H5598" s="3" t="s">
        <v>5943</v>
      </c>
      <c r="I5598" s="4">
        <v>16.399999999999999</v>
      </c>
    </row>
    <row r="5599" spans="1:9" x14ac:dyDescent="0.2">
      <c r="A5599" s="2">
        <v>515688</v>
      </c>
      <c r="B5599" s="3" t="s">
        <v>19</v>
      </c>
      <c r="C5599" s="3" t="s">
        <v>20</v>
      </c>
      <c r="D5599" s="3" t="s">
        <v>4041</v>
      </c>
      <c r="E5599" s="3" t="s">
        <v>5799</v>
      </c>
      <c r="F5599" s="3" t="s">
        <v>4272</v>
      </c>
      <c r="G5599" s="3" t="s">
        <v>4898</v>
      </c>
      <c r="H5599" s="3" t="s">
        <v>5944</v>
      </c>
      <c r="I5599" s="4">
        <v>2.02</v>
      </c>
    </row>
    <row r="5600" spans="1:9" x14ac:dyDescent="0.2">
      <c r="A5600" s="2">
        <v>522965</v>
      </c>
      <c r="B5600" s="3" t="s">
        <v>19</v>
      </c>
      <c r="C5600" s="3" t="s">
        <v>20</v>
      </c>
      <c r="D5600" s="3" t="s">
        <v>4041</v>
      </c>
      <c r="E5600" s="3" t="s">
        <v>5799</v>
      </c>
      <c r="F5600" s="3" t="s">
        <v>4272</v>
      </c>
      <c r="G5600" s="3" t="s">
        <v>4898</v>
      </c>
      <c r="H5600" s="3" t="s">
        <v>5945</v>
      </c>
      <c r="I5600" s="4">
        <v>5.89</v>
      </c>
    </row>
    <row r="5601" spans="1:9" x14ac:dyDescent="0.2">
      <c r="A5601" s="2">
        <v>542475</v>
      </c>
      <c r="B5601" s="3" t="s">
        <v>19</v>
      </c>
      <c r="C5601" s="3" t="s">
        <v>20</v>
      </c>
      <c r="D5601" s="3" t="s">
        <v>4041</v>
      </c>
      <c r="E5601" s="3" t="s">
        <v>5799</v>
      </c>
      <c r="F5601" s="3" t="s">
        <v>4272</v>
      </c>
      <c r="G5601" s="3" t="s">
        <v>4898</v>
      </c>
      <c r="H5601" s="3" t="s">
        <v>5946</v>
      </c>
      <c r="I5601" s="4">
        <v>4.26</v>
      </c>
    </row>
    <row r="5602" spans="1:9" x14ac:dyDescent="0.2">
      <c r="A5602" s="2">
        <v>544420</v>
      </c>
      <c r="B5602" s="3" t="s">
        <v>19</v>
      </c>
      <c r="C5602" s="3" t="s">
        <v>20</v>
      </c>
      <c r="D5602" s="3" t="s">
        <v>4041</v>
      </c>
      <c r="E5602" s="3" t="s">
        <v>5799</v>
      </c>
      <c r="F5602" s="3" t="s">
        <v>4272</v>
      </c>
      <c r="G5602" s="3" t="s">
        <v>4898</v>
      </c>
      <c r="H5602" s="3" t="s">
        <v>5947</v>
      </c>
      <c r="I5602" s="4">
        <v>5.51</v>
      </c>
    </row>
    <row r="5603" spans="1:9" x14ac:dyDescent="0.2">
      <c r="A5603" s="2">
        <v>544423</v>
      </c>
      <c r="B5603" s="3" t="s">
        <v>19</v>
      </c>
      <c r="C5603" s="3" t="s">
        <v>20</v>
      </c>
      <c r="D5603" s="3" t="s">
        <v>4041</v>
      </c>
      <c r="E5603" s="3" t="s">
        <v>5799</v>
      </c>
      <c r="F5603" s="3" t="s">
        <v>4272</v>
      </c>
      <c r="G5603" s="3" t="s">
        <v>4898</v>
      </c>
      <c r="H5603" s="3" t="s">
        <v>5948</v>
      </c>
      <c r="I5603" s="4">
        <v>11.01</v>
      </c>
    </row>
    <row r="5604" spans="1:9" x14ac:dyDescent="0.2">
      <c r="A5604" s="2">
        <v>574169</v>
      </c>
      <c r="B5604" s="3" t="s">
        <v>19</v>
      </c>
      <c r="C5604" s="3" t="s">
        <v>20</v>
      </c>
      <c r="D5604" s="3" t="s">
        <v>4041</v>
      </c>
      <c r="E5604" s="3" t="s">
        <v>5799</v>
      </c>
      <c r="F5604" s="3" t="s">
        <v>4272</v>
      </c>
      <c r="G5604" s="3" t="s">
        <v>4898</v>
      </c>
      <c r="H5604" s="3" t="s">
        <v>5949</v>
      </c>
      <c r="I5604" s="4">
        <v>13.27</v>
      </c>
    </row>
    <row r="5605" spans="1:9" x14ac:dyDescent="0.2">
      <c r="A5605" s="2">
        <v>193902</v>
      </c>
      <c r="B5605" s="3" t="s">
        <v>19</v>
      </c>
      <c r="C5605" s="3" t="s">
        <v>20</v>
      </c>
      <c r="D5605" s="3" t="s">
        <v>4041</v>
      </c>
      <c r="E5605" s="3" t="s">
        <v>5799</v>
      </c>
      <c r="F5605" s="3" t="s">
        <v>4272</v>
      </c>
      <c r="G5605" s="3" t="s">
        <v>4898</v>
      </c>
      <c r="H5605" s="3" t="s">
        <v>5950</v>
      </c>
      <c r="I5605" s="4">
        <v>19.559999999999999</v>
      </c>
    </row>
    <row r="5606" spans="1:9" x14ac:dyDescent="0.2">
      <c r="A5606" s="2">
        <v>193903</v>
      </c>
      <c r="B5606" s="3" t="s">
        <v>19</v>
      </c>
      <c r="C5606" s="3" t="s">
        <v>20</v>
      </c>
      <c r="D5606" s="3" t="s">
        <v>4041</v>
      </c>
      <c r="E5606" s="3" t="s">
        <v>5799</v>
      </c>
      <c r="F5606" s="3" t="s">
        <v>4272</v>
      </c>
      <c r="G5606" s="3" t="s">
        <v>4898</v>
      </c>
      <c r="H5606" s="3" t="s">
        <v>5951</v>
      </c>
      <c r="I5606" s="4">
        <v>19.559999999999999</v>
      </c>
    </row>
    <row r="5607" spans="1:9" x14ac:dyDescent="0.2">
      <c r="A5607" s="2">
        <v>193910</v>
      </c>
      <c r="B5607" s="3" t="s">
        <v>19</v>
      </c>
      <c r="C5607" s="3" t="s">
        <v>20</v>
      </c>
      <c r="D5607" s="3" t="s">
        <v>4041</v>
      </c>
      <c r="E5607" s="3" t="s">
        <v>5799</v>
      </c>
      <c r="F5607" s="3" t="s">
        <v>4272</v>
      </c>
      <c r="G5607" s="3" t="s">
        <v>4898</v>
      </c>
      <c r="H5607" s="3" t="s">
        <v>5952</v>
      </c>
      <c r="I5607" s="4">
        <v>19.559999999999999</v>
      </c>
    </row>
    <row r="5608" spans="1:9" x14ac:dyDescent="0.2">
      <c r="A5608" s="2">
        <v>193911</v>
      </c>
      <c r="B5608" s="3" t="s">
        <v>19</v>
      </c>
      <c r="C5608" s="3" t="s">
        <v>20</v>
      </c>
      <c r="D5608" s="3" t="s">
        <v>4041</v>
      </c>
      <c r="E5608" s="3" t="s">
        <v>5799</v>
      </c>
      <c r="F5608" s="3" t="s">
        <v>4272</v>
      </c>
      <c r="G5608" s="3" t="s">
        <v>4898</v>
      </c>
      <c r="H5608" s="3" t="s">
        <v>5953</v>
      </c>
      <c r="I5608" s="4">
        <v>19.559999999999999</v>
      </c>
    </row>
    <row r="5609" spans="1:9" x14ac:dyDescent="0.2">
      <c r="A5609" s="2">
        <v>193913</v>
      </c>
      <c r="B5609" s="3" t="s">
        <v>19</v>
      </c>
      <c r="C5609" s="3" t="s">
        <v>20</v>
      </c>
      <c r="D5609" s="3" t="s">
        <v>4041</v>
      </c>
      <c r="E5609" s="3" t="s">
        <v>5799</v>
      </c>
      <c r="F5609" s="3" t="s">
        <v>4272</v>
      </c>
      <c r="G5609" s="3" t="s">
        <v>4898</v>
      </c>
      <c r="H5609" s="3" t="s">
        <v>5954</v>
      </c>
      <c r="I5609" s="4">
        <v>19.559999999999999</v>
      </c>
    </row>
    <row r="5610" spans="1:9" x14ac:dyDescent="0.2">
      <c r="A5610" s="2">
        <v>249795</v>
      </c>
      <c r="B5610" s="3" t="s">
        <v>19</v>
      </c>
      <c r="C5610" s="3" t="s">
        <v>20</v>
      </c>
      <c r="D5610" s="3" t="s">
        <v>4041</v>
      </c>
      <c r="E5610" s="3" t="s">
        <v>5799</v>
      </c>
      <c r="F5610" s="3" t="s">
        <v>4272</v>
      </c>
      <c r="G5610" s="3" t="s">
        <v>4898</v>
      </c>
      <c r="H5610" s="3" t="s">
        <v>5955</v>
      </c>
      <c r="I5610" s="4">
        <v>19.559999999999999</v>
      </c>
    </row>
    <row r="5611" spans="1:9" x14ac:dyDescent="0.2">
      <c r="A5611" s="2">
        <v>264726</v>
      </c>
      <c r="B5611" s="3" t="s">
        <v>19</v>
      </c>
      <c r="C5611" s="3" t="s">
        <v>20</v>
      </c>
      <c r="D5611" s="3" t="s">
        <v>4041</v>
      </c>
      <c r="E5611" s="3" t="s">
        <v>5799</v>
      </c>
      <c r="F5611" s="3" t="s">
        <v>4272</v>
      </c>
      <c r="G5611" s="3" t="s">
        <v>4898</v>
      </c>
      <c r="H5611" s="3" t="s">
        <v>5956</v>
      </c>
      <c r="I5611" s="4">
        <v>19.559999999999999</v>
      </c>
    </row>
    <row r="5612" spans="1:9" x14ac:dyDescent="0.2">
      <c r="A5612" s="2">
        <v>264727</v>
      </c>
      <c r="B5612" s="3" t="s">
        <v>19</v>
      </c>
      <c r="C5612" s="3" t="s">
        <v>20</v>
      </c>
      <c r="D5612" s="3" t="s">
        <v>4041</v>
      </c>
      <c r="E5612" s="3" t="s">
        <v>5799</v>
      </c>
      <c r="F5612" s="3" t="s">
        <v>4272</v>
      </c>
      <c r="G5612" s="3" t="s">
        <v>4898</v>
      </c>
      <c r="H5612" s="3" t="s">
        <v>5957</v>
      </c>
      <c r="I5612" s="4">
        <v>19.559999999999999</v>
      </c>
    </row>
    <row r="5613" spans="1:9" x14ac:dyDescent="0.2">
      <c r="A5613" s="2">
        <v>193899</v>
      </c>
      <c r="B5613" s="3" t="s">
        <v>19</v>
      </c>
      <c r="C5613" s="3" t="s">
        <v>20</v>
      </c>
      <c r="D5613" s="3" t="s">
        <v>4041</v>
      </c>
      <c r="E5613" s="3" t="s">
        <v>5799</v>
      </c>
      <c r="F5613" s="3" t="s">
        <v>4272</v>
      </c>
      <c r="G5613" s="3" t="s">
        <v>4898</v>
      </c>
      <c r="H5613" s="3" t="s">
        <v>5958</v>
      </c>
      <c r="I5613" s="4">
        <v>19.559999999999999</v>
      </c>
    </row>
    <row r="5614" spans="1:9" x14ac:dyDescent="0.2">
      <c r="A5614" s="2">
        <v>193916</v>
      </c>
      <c r="B5614" s="3" t="s">
        <v>19</v>
      </c>
      <c r="C5614" s="3" t="s">
        <v>20</v>
      </c>
      <c r="D5614" s="3" t="s">
        <v>4041</v>
      </c>
      <c r="E5614" s="3" t="s">
        <v>5799</v>
      </c>
      <c r="F5614" s="3" t="s">
        <v>4272</v>
      </c>
      <c r="G5614" s="3" t="s">
        <v>4898</v>
      </c>
      <c r="H5614" s="3" t="s">
        <v>5959</v>
      </c>
      <c r="I5614" s="4">
        <v>19.559999999999999</v>
      </c>
    </row>
    <row r="5615" spans="1:9" x14ac:dyDescent="0.2">
      <c r="A5615" s="2">
        <v>369819</v>
      </c>
      <c r="B5615" s="3" t="s">
        <v>19</v>
      </c>
      <c r="C5615" s="3" t="s">
        <v>20</v>
      </c>
      <c r="D5615" s="3" t="s">
        <v>4041</v>
      </c>
      <c r="E5615" s="3" t="s">
        <v>5799</v>
      </c>
      <c r="F5615" s="3" t="s">
        <v>4272</v>
      </c>
      <c r="G5615" s="3" t="s">
        <v>4898</v>
      </c>
      <c r="H5615" s="3" t="s">
        <v>5960</v>
      </c>
      <c r="I5615" s="4">
        <v>19.559999999999999</v>
      </c>
    </row>
    <row r="5616" spans="1:9" x14ac:dyDescent="0.2">
      <c r="A5616" s="2">
        <v>369820</v>
      </c>
      <c r="B5616" s="3" t="s">
        <v>19</v>
      </c>
      <c r="C5616" s="3" t="s">
        <v>20</v>
      </c>
      <c r="D5616" s="3" t="s">
        <v>4041</v>
      </c>
      <c r="E5616" s="3" t="s">
        <v>5799</v>
      </c>
      <c r="F5616" s="3" t="s">
        <v>4272</v>
      </c>
      <c r="G5616" s="3" t="s">
        <v>4898</v>
      </c>
      <c r="H5616" s="3" t="s">
        <v>5961</v>
      </c>
      <c r="I5616" s="4">
        <v>20.74</v>
      </c>
    </row>
    <row r="5617" spans="1:9" x14ac:dyDescent="0.2">
      <c r="A5617" s="2">
        <v>393897</v>
      </c>
      <c r="B5617" s="3" t="s">
        <v>19</v>
      </c>
      <c r="C5617" s="3" t="s">
        <v>20</v>
      </c>
      <c r="D5617" s="3" t="s">
        <v>4041</v>
      </c>
      <c r="E5617" s="3" t="s">
        <v>5799</v>
      </c>
      <c r="F5617" s="3" t="s">
        <v>4272</v>
      </c>
      <c r="G5617" s="3" t="s">
        <v>4898</v>
      </c>
      <c r="H5617" s="3" t="s">
        <v>5962</v>
      </c>
      <c r="I5617" s="4">
        <v>19.559999999999999</v>
      </c>
    </row>
    <row r="5618" spans="1:9" x14ac:dyDescent="0.2">
      <c r="A5618" s="2">
        <v>428395</v>
      </c>
      <c r="B5618" s="3" t="s">
        <v>19</v>
      </c>
      <c r="C5618" s="3" t="s">
        <v>20</v>
      </c>
      <c r="D5618" s="3" t="s">
        <v>4041</v>
      </c>
      <c r="E5618" s="3" t="s">
        <v>5799</v>
      </c>
      <c r="F5618" s="3" t="s">
        <v>4272</v>
      </c>
      <c r="G5618" s="3" t="s">
        <v>4898</v>
      </c>
      <c r="H5618" s="3" t="s">
        <v>5963</v>
      </c>
      <c r="I5618" s="4">
        <v>19.559999999999999</v>
      </c>
    </row>
    <row r="5619" spans="1:9" x14ac:dyDescent="0.2">
      <c r="A5619" s="2">
        <v>428405</v>
      </c>
      <c r="B5619" s="3" t="s">
        <v>19</v>
      </c>
      <c r="C5619" s="3" t="s">
        <v>20</v>
      </c>
      <c r="D5619" s="3" t="s">
        <v>4041</v>
      </c>
      <c r="E5619" s="3" t="s">
        <v>5799</v>
      </c>
      <c r="F5619" s="3" t="s">
        <v>4272</v>
      </c>
      <c r="G5619" s="3" t="s">
        <v>4898</v>
      </c>
      <c r="H5619" s="3" t="s">
        <v>5964</v>
      </c>
      <c r="I5619" s="4">
        <v>19.559999999999999</v>
      </c>
    </row>
    <row r="5620" spans="1:9" x14ac:dyDescent="0.2">
      <c r="A5620" s="2">
        <v>515686</v>
      </c>
      <c r="B5620" s="3" t="s">
        <v>19</v>
      </c>
      <c r="C5620" s="3" t="s">
        <v>20</v>
      </c>
      <c r="D5620" s="3" t="s">
        <v>4041</v>
      </c>
      <c r="E5620" s="3" t="s">
        <v>5799</v>
      </c>
      <c r="F5620" s="3" t="s">
        <v>4272</v>
      </c>
      <c r="G5620" s="3" t="s">
        <v>4898</v>
      </c>
      <c r="H5620" s="3" t="s">
        <v>5965</v>
      </c>
      <c r="I5620" s="4">
        <v>17.670000000000002</v>
      </c>
    </row>
    <row r="5621" spans="1:9" x14ac:dyDescent="0.2">
      <c r="A5621" s="2">
        <v>515691</v>
      </c>
      <c r="B5621" s="3" t="s">
        <v>19</v>
      </c>
      <c r="C5621" s="3" t="s">
        <v>20</v>
      </c>
      <c r="D5621" s="3" t="s">
        <v>4041</v>
      </c>
      <c r="E5621" s="3" t="s">
        <v>5799</v>
      </c>
      <c r="F5621" s="3" t="s">
        <v>4272</v>
      </c>
      <c r="G5621" s="3" t="s">
        <v>4898</v>
      </c>
      <c r="H5621" s="3" t="s">
        <v>5966</v>
      </c>
      <c r="I5621" s="4">
        <v>17.79</v>
      </c>
    </row>
    <row r="5622" spans="1:9" x14ac:dyDescent="0.2">
      <c r="A5622" s="2">
        <v>515693</v>
      </c>
      <c r="B5622" s="3" t="s">
        <v>19</v>
      </c>
      <c r="C5622" s="3" t="s">
        <v>20</v>
      </c>
      <c r="D5622" s="3" t="s">
        <v>4041</v>
      </c>
      <c r="E5622" s="3" t="s">
        <v>5799</v>
      </c>
      <c r="F5622" s="3" t="s">
        <v>4272</v>
      </c>
      <c r="G5622" s="3" t="s">
        <v>4898</v>
      </c>
      <c r="H5622" s="3" t="s">
        <v>5967</v>
      </c>
      <c r="I5622" s="4">
        <v>18.03</v>
      </c>
    </row>
    <row r="5623" spans="1:9" x14ac:dyDescent="0.2">
      <c r="A5623" s="2">
        <v>428450</v>
      </c>
      <c r="B5623" s="3" t="s">
        <v>19</v>
      </c>
      <c r="C5623" s="3" t="s">
        <v>20</v>
      </c>
      <c r="D5623" s="3" t="s">
        <v>4041</v>
      </c>
      <c r="E5623" s="3" t="s">
        <v>5799</v>
      </c>
      <c r="F5623" s="3" t="s">
        <v>4272</v>
      </c>
      <c r="G5623" s="3" t="s">
        <v>4898</v>
      </c>
      <c r="H5623" s="3" t="s">
        <v>5968</v>
      </c>
      <c r="I5623" s="4">
        <v>25.93</v>
      </c>
    </row>
    <row r="5624" spans="1:9" x14ac:dyDescent="0.2">
      <c r="A5624" s="2">
        <v>428477</v>
      </c>
      <c r="B5624" s="3" t="s">
        <v>19</v>
      </c>
      <c r="C5624" s="3" t="s">
        <v>20</v>
      </c>
      <c r="D5624" s="3" t="s">
        <v>4041</v>
      </c>
      <c r="E5624" s="3" t="s">
        <v>5799</v>
      </c>
      <c r="F5624" s="3" t="s">
        <v>4272</v>
      </c>
      <c r="G5624" s="3" t="s">
        <v>4898</v>
      </c>
      <c r="H5624" s="3" t="s">
        <v>5969</v>
      </c>
      <c r="I5624" s="4">
        <v>25.93</v>
      </c>
    </row>
    <row r="5625" spans="1:9" x14ac:dyDescent="0.2">
      <c r="A5625" s="2">
        <v>501389</v>
      </c>
      <c r="B5625" s="3" t="s">
        <v>19</v>
      </c>
      <c r="C5625" s="3" t="s">
        <v>20</v>
      </c>
      <c r="D5625" s="3" t="s">
        <v>4041</v>
      </c>
      <c r="E5625" s="3" t="s">
        <v>5799</v>
      </c>
      <c r="F5625" s="3" t="s">
        <v>4272</v>
      </c>
      <c r="G5625" s="3" t="s">
        <v>4898</v>
      </c>
      <c r="H5625" s="3" t="s">
        <v>5970</v>
      </c>
      <c r="I5625" s="4">
        <v>25.68</v>
      </c>
    </row>
    <row r="5626" spans="1:9" x14ac:dyDescent="0.2">
      <c r="A5626" s="2">
        <v>501392</v>
      </c>
      <c r="B5626" s="3" t="s">
        <v>19</v>
      </c>
      <c r="C5626" s="3" t="s">
        <v>20</v>
      </c>
      <c r="D5626" s="3" t="s">
        <v>4041</v>
      </c>
      <c r="E5626" s="3" t="s">
        <v>5799</v>
      </c>
      <c r="F5626" s="3" t="s">
        <v>4272</v>
      </c>
      <c r="G5626" s="3" t="s">
        <v>4898</v>
      </c>
      <c r="H5626" s="3" t="s">
        <v>5971</v>
      </c>
      <c r="I5626" s="4">
        <v>25.69</v>
      </c>
    </row>
    <row r="5627" spans="1:9" x14ac:dyDescent="0.2">
      <c r="A5627" s="2">
        <v>1901</v>
      </c>
      <c r="B5627" s="3" t="s">
        <v>19</v>
      </c>
      <c r="C5627" s="3" t="s">
        <v>20</v>
      </c>
      <c r="D5627" s="3" t="s">
        <v>4041</v>
      </c>
      <c r="E5627" s="3" t="s">
        <v>5799</v>
      </c>
      <c r="F5627" s="3" t="s">
        <v>4272</v>
      </c>
      <c r="G5627" s="3" t="s">
        <v>4898</v>
      </c>
      <c r="H5627" s="3" t="s">
        <v>5972</v>
      </c>
      <c r="I5627" s="4">
        <v>4.6500000000000004</v>
      </c>
    </row>
    <row r="5628" spans="1:9" x14ac:dyDescent="0.2">
      <c r="A5628" s="2">
        <v>26341</v>
      </c>
      <c r="B5628" s="3" t="s">
        <v>19</v>
      </c>
      <c r="C5628" s="3" t="s">
        <v>20</v>
      </c>
      <c r="D5628" s="3" t="s">
        <v>4041</v>
      </c>
      <c r="E5628" s="3" t="s">
        <v>5799</v>
      </c>
      <c r="F5628" s="3" t="s">
        <v>4272</v>
      </c>
      <c r="G5628" s="3" t="s">
        <v>4898</v>
      </c>
      <c r="H5628" s="3" t="s">
        <v>5973</v>
      </c>
      <c r="I5628" s="4">
        <v>9.31</v>
      </c>
    </row>
    <row r="5629" spans="1:9" x14ac:dyDescent="0.2">
      <c r="A5629" s="2">
        <v>168113</v>
      </c>
      <c r="B5629" s="3" t="s">
        <v>19</v>
      </c>
      <c r="C5629" s="3" t="s">
        <v>20</v>
      </c>
      <c r="D5629" s="3" t="s">
        <v>4041</v>
      </c>
      <c r="E5629" s="3" t="s">
        <v>5799</v>
      </c>
      <c r="F5629" s="3" t="s">
        <v>4272</v>
      </c>
      <c r="G5629" s="3" t="s">
        <v>4898</v>
      </c>
      <c r="H5629" s="3" t="s">
        <v>5974</v>
      </c>
      <c r="I5629" s="4">
        <v>8.11</v>
      </c>
    </row>
    <row r="5630" spans="1:9" x14ac:dyDescent="0.2">
      <c r="A5630" s="2">
        <v>302214</v>
      </c>
      <c r="B5630" s="3" t="s">
        <v>19</v>
      </c>
      <c r="C5630" s="3" t="s">
        <v>20</v>
      </c>
      <c r="D5630" s="3" t="s">
        <v>4041</v>
      </c>
      <c r="E5630" s="3" t="s">
        <v>5799</v>
      </c>
      <c r="F5630" s="3" t="s">
        <v>4272</v>
      </c>
      <c r="G5630" s="3" t="s">
        <v>4898</v>
      </c>
      <c r="H5630" s="3" t="s">
        <v>5975</v>
      </c>
      <c r="I5630" s="4">
        <v>16.16</v>
      </c>
    </row>
    <row r="5631" spans="1:9" x14ac:dyDescent="0.2">
      <c r="A5631" s="2">
        <v>12364</v>
      </c>
      <c r="B5631" s="3" t="s">
        <v>19</v>
      </c>
      <c r="C5631" s="3" t="s">
        <v>20</v>
      </c>
      <c r="D5631" s="3" t="s">
        <v>4041</v>
      </c>
      <c r="E5631" s="3" t="s">
        <v>5799</v>
      </c>
      <c r="F5631" s="3" t="s">
        <v>4272</v>
      </c>
      <c r="G5631" s="3" t="s">
        <v>4898</v>
      </c>
      <c r="H5631" s="3" t="s">
        <v>5976</v>
      </c>
      <c r="I5631" s="4">
        <v>15.95</v>
      </c>
    </row>
    <row r="5632" spans="1:9" x14ac:dyDescent="0.2">
      <c r="A5632" s="2">
        <v>16493</v>
      </c>
      <c r="B5632" s="3" t="s">
        <v>19</v>
      </c>
      <c r="C5632" s="3" t="s">
        <v>20</v>
      </c>
      <c r="D5632" s="3" t="s">
        <v>4041</v>
      </c>
      <c r="E5632" s="3" t="s">
        <v>5799</v>
      </c>
      <c r="F5632" s="3" t="s">
        <v>4272</v>
      </c>
      <c r="G5632" s="3" t="s">
        <v>4898</v>
      </c>
      <c r="H5632" s="3" t="s">
        <v>5977</v>
      </c>
      <c r="I5632" s="4">
        <v>15.95</v>
      </c>
    </row>
    <row r="5633" spans="1:9" x14ac:dyDescent="0.2">
      <c r="A5633" s="2">
        <v>17202</v>
      </c>
      <c r="B5633" s="3" t="s">
        <v>19</v>
      </c>
      <c r="C5633" s="3" t="s">
        <v>20</v>
      </c>
      <c r="D5633" s="3" t="s">
        <v>4041</v>
      </c>
      <c r="E5633" s="3" t="s">
        <v>5799</v>
      </c>
      <c r="F5633" s="3" t="s">
        <v>4272</v>
      </c>
      <c r="G5633" s="3" t="s">
        <v>4898</v>
      </c>
      <c r="H5633" s="3" t="s">
        <v>5978</v>
      </c>
      <c r="I5633" s="4">
        <v>16.05</v>
      </c>
    </row>
    <row r="5634" spans="1:9" x14ac:dyDescent="0.2">
      <c r="A5634" s="2">
        <v>17208</v>
      </c>
      <c r="B5634" s="3" t="s">
        <v>19</v>
      </c>
      <c r="C5634" s="3" t="s">
        <v>20</v>
      </c>
      <c r="D5634" s="3" t="s">
        <v>4041</v>
      </c>
      <c r="E5634" s="3" t="s">
        <v>5799</v>
      </c>
      <c r="F5634" s="3" t="s">
        <v>4272</v>
      </c>
      <c r="G5634" s="3" t="s">
        <v>4898</v>
      </c>
      <c r="H5634" s="3" t="s">
        <v>5979</v>
      </c>
      <c r="I5634" s="4">
        <v>16.05</v>
      </c>
    </row>
    <row r="5635" spans="1:9" x14ac:dyDescent="0.2">
      <c r="A5635" s="2">
        <v>17212</v>
      </c>
      <c r="B5635" s="3" t="s">
        <v>19</v>
      </c>
      <c r="C5635" s="3" t="s">
        <v>20</v>
      </c>
      <c r="D5635" s="3" t="s">
        <v>4041</v>
      </c>
      <c r="E5635" s="3" t="s">
        <v>5799</v>
      </c>
      <c r="F5635" s="3" t="s">
        <v>4272</v>
      </c>
      <c r="G5635" s="3" t="s">
        <v>4898</v>
      </c>
      <c r="H5635" s="3" t="s">
        <v>5980</v>
      </c>
      <c r="I5635" s="4">
        <v>16.05</v>
      </c>
    </row>
    <row r="5636" spans="1:9" x14ac:dyDescent="0.2">
      <c r="A5636" s="2">
        <v>19939</v>
      </c>
      <c r="B5636" s="3" t="s">
        <v>19</v>
      </c>
      <c r="C5636" s="3" t="s">
        <v>20</v>
      </c>
      <c r="D5636" s="3" t="s">
        <v>4041</v>
      </c>
      <c r="E5636" s="3" t="s">
        <v>5799</v>
      </c>
      <c r="F5636" s="3" t="s">
        <v>4272</v>
      </c>
      <c r="G5636" s="3" t="s">
        <v>4898</v>
      </c>
      <c r="H5636" s="3" t="s">
        <v>5981</v>
      </c>
      <c r="I5636" s="4">
        <v>16.23</v>
      </c>
    </row>
    <row r="5637" spans="1:9" x14ac:dyDescent="0.2">
      <c r="A5637" s="2">
        <v>27895</v>
      </c>
      <c r="B5637" s="3" t="s">
        <v>19</v>
      </c>
      <c r="C5637" s="3" t="s">
        <v>20</v>
      </c>
      <c r="D5637" s="3" t="s">
        <v>4041</v>
      </c>
      <c r="E5637" s="3" t="s">
        <v>5799</v>
      </c>
      <c r="F5637" s="3" t="s">
        <v>4272</v>
      </c>
      <c r="G5637" s="3" t="s">
        <v>4898</v>
      </c>
      <c r="H5637" s="3" t="s">
        <v>5982</v>
      </c>
      <c r="I5637" s="4">
        <v>16.23</v>
      </c>
    </row>
    <row r="5638" spans="1:9" x14ac:dyDescent="0.2">
      <c r="A5638" s="2">
        <v>27898</v>
      </c>
      <c r="B5638" s="3" t="s">
        <v>19</v>
      </c>
      <c r="C5638" s="3" t="s">
        <v>20</v>
      </c>
      <c r="D5638" s="3" t="s">
        <v>4041</v>
      </c>
      <c r="E5638" s="3" t="s">
        <v>5799</v>
      </c>
      <c r="F5638" s="3" t="s">
        <v>4272</v>
      </c>
      <c r="G5638" s="3" t="s">
        <v>4898</v>
      </c>
      <c r="H5638" s="3" t="s">
        <v>5983</v>
      </c>
      <c r="I5638" s="4">
        <v>16.28</v>
      </c>
    </row>
    <row r="5639" spans="1:9" x14ac:dyDescent="0.2">
      <c r="A5639" s="2">
        <v>38550</v>
      </c>
      <c r="B5639" s="3" t="s">
        <v>19</v>
      </c>
      <c r="C5639" s="3" t="s">
        <v>20</v>
      </c>
      <c r="D5639" s="3" t="s">
        <v>4041</v>
      </c>
      <c r="E5639" s="3" t="s">
        <v>5799</v>
      </c>
      <c r="F5639" s="3" t="s">
        <v>4272</v>
      </c>
      <c r="G5639" s="3" t="s">
        <v>4898</v>
      </c>
      <c r="H5639" s="3" t="s">
        <v>5984</v>
      </c>
      <c r="I5639" s="4">
        <v>16.05</v>
      </c>
    </row>
    <row r="5640" spans="1:9" x14ac:dyDescent="0.2">
      <c r="A5640" s="2">
        <v>45148</v>
      </c>
      <c r="B5640" s="3" t="s">
        <v>19</v>
      </c>
      <c r="C5640" s="3" t="s">
        <v>20</v>
      </c>
      <c r="D5640" s="3" t="s">
        <v>4041</v>
      </c>
      <c r="E5640" s="3" t="s">
        <v>5799</v>
      </c>
      <c r="F5640" s="3" t="s">
        <v>4272</v>
      </c>
      <c r="G5640" s="3" t="s">
        <v>4898</v>
      </c>
      <c r="H5640" s="3" t="s">
        <v>5985</v>
      </c>
      <c r="I5640" s="4">
        <v>19.82</v>
      </c>
    </row>
    <row r="5641" spans="1:9" x14ac:dyDescent="0.2">
      <c r="A5641" s="2">
        <v>76688</v>
      </c>
      <c r="B5641" s="3" t="s">
        <v>19</v>
      </c>
      <c r="C5641" s="3" t="s">
        <v>20</v>
      </c>
      <c r="D5641" s="3" t="s">
        <v>4041</v>
      </c>
      <c r="E5641" s="3" t="s">
        <v>5799</v>
      </c>
      <c r="F5641" s="3" t="s">
        <v>4272</v>
      </c>
      <c r="G5641" s="3" t="s">
        <v>4898</v>
      </c>
      <c r="H5641" s="3" t="s">
        <v>5986</v>
      </c>
      <c r="I5641" s="4">
        <v>29.2</v>
      </c>
    </row>
    <row r="5642" spans="1:9" x14ac:dyDescent="0.2">
      <c r="A5642" s="2">
        <v>486050</v>
      </c>
      <c r="B5642" s="3" t="s">
        <v>19</v>
      </c>
      <c r="C5642" s="3" t="s">
        <v>20</v>
      </c>
      <c r="D5642" s="3" t="s">
        <v>4041</v>
      </c>
      <c r="E5642" s="3" t="s">
        <v>5799</v>
      </c>
      <c r="F5642" s="3" t="s">
        <v>4272</v>
      </c>
      <c r="G5642" s="3" t="s">
        <v>4898</v>
      </c>
      <c r="H5642" s="3" t="s">
        <v>5987</v>
      </c>
      <c r="I5642" s="4">
        <v>15.52</v>
      </c>
    </row>
    <row r="5643" spans="1:9" x14ac:dyDescent="0.2">
      <c r="A5643" s="2">
        <v>486051</v>
      </c>
      <c r="B5643" s="3" t="s">
        <v>19</v>
      </c>
      <c r="C5643" s="3" t="s">
        <v>20</v>
      </c>
      <c r="D5643" s="3" t="s">
        <v>4041</v>
      </c>
      <c r="E5643" s="3" t="s">
        <v>5799</v>
      </c>
      <c r="F5643" s="3" t="s">
        <v>4272</v>
      </c>
      <c r="G5643" s="3" t="s">
        <v>4898</v>
      </c>
      <c r="H5643" s="3" t="s">
        <v>5988</v>
      </c>
      <c r="I5643" s="4">
        <v>15.52</v>
      </c>
    </row>
    <row r="5644" spans="1:9" x14ac:dyDescent="0.2">
      <c r="A5644" s="2">
        <v>84141</v>
      </c>
      <c r="B5644" s="3" t="s">
        <v>19</v>
      </c>
      <c r="C5644" s="3" t="s">
        <v>20</v>
      </c>
      <c r="D5644" s="3" t="s">
        <v>4041</v>
      </c>
      <c r="E5644" s="3" t="s">
        <v>5799</v>
      </c>
      <c r="F5644" s="3" t="s">
        <v>4272</v>
      </c>
      <c r="G5644" s="3" t="s">
        <v>4291</v>
      </c>
      <c r="H5644" s="3" t="s">
        <v>5989</v>
      </c>
      <c r="I5644" s="4">
        <v>5.05</v>
      </c>
    </row>
    <row r="5645" spans="1:9" x14ac:dyDescent="0.2">
      <c r="A5645" s="2">
        <v>252813</v>
      </c>
      <c r="B5645" s="3" t="s">
        <v>19</v>
      </c>
      <c r="C5645" s="3" t="s">
        <v>20</v>
      </c>
      <c r="D5645" s="3" t="s">
        <v>4041</v>
      </c>
      <c r="E5645" s="3" t="s">
        <v>5799</v>
      </c>
      <c r="F5645" s="3" t="s">
        <v>4272</v>
      </c>
      <c r="G5645" s="3" t="s">
        <v>4291</v>
      </c>
      <c r="H5645" s="3" t="s">
        <v>5990</v>
      </c>
      <c r="I5645" s="4">
        <v>11.29</v>
      </c>
    </row>
    <row r="5646" spans="1:9" x14ac:dyDescent="0.2">
      <c r="A5646" s="2">
        <v>252815</v>
      </c>
      <c r="B5646" s="3" t="s">
        <v>19</v>
      </c>
      <c r="C5646" s="3" t="s">
        <v>20</v>
      </c>
      <c r="D5646" s="3" t="s">
        <v>4041</v>
      </c>
      <c r="E5646" s="3" t="s">
        <v>5799</v>
      </c>
      <c r="F5646" s="3" t="s">
        <v>4272</v>
      </c>
      <c r="G5646" s="3" t="s">
        <v>4291</v>
      </c>
      <c r="H5646" s="3" t="s">
        <v>5991</v>
      </c>
      <c r="I5646" s="4">
        <v>17.04</v>
      </c>
    </row>
    <row r="5647" spans="1:9" x14ac:dyDescent="0.2">
      <c r="A5647" s="2">
        <v>428217</v>
      </c>
      <c r="B5647" s="3" t="s">
        <v>19</v>
      </c>
      <c r="C5647" s="3" t="s">
        <v>20</v>
      </c>
      <c r="D5647" s="3" t="s">
        <v>4041</v>
      </c>
      <c r="E5647" s="3" t="s">
        <v>5799</v>
      </c>
      <c r="F5647" s="3" t="s">
        <v>4272</v>
      </c>
      <c r="G5647" s="3" t="s">
        <v>4291</v>
      </c>
      <c r="H5647" s="3" t="s">
        <v>5992</v>
      </c>
      <c r="I5647" s="4">
        <v>10.08</v>
      </c>
    </row>
    <row r="5648" spans="1:9" x14ac:dyDescent="0.2">
      <c r="A5648" s="2">
        <v>459798</v>
      </c>
      <c r="B5648" s="3" t="s">
        <v>19</v>
      </c>
      <c r="C5648" s="3" t="s">
        <v>20</v>
      </c>
      <c r="D5648" s="3" t="s">
        <v>4041</v>
      </c>
      <c r="E5648" s="3" t="s">
        <v>5799</v>
      </c>
      <c r="F5648" s="3" t="s">
        <v>4272</v>
      </c>
      <c r="G5648" s="3" t="s">
        <v>4291</v>
      </c>
      <c r="H5648" s="3" t="s">
        <v>5993</v>
      </c>
      <c r="I5648" s="4">
        <v>7.29</v>
      </c>
    </row>
    <row r="5649" spans="1:9" x14ac:dyDescent="0.2">
      <c r="A5649" s="2">
        <v>459802</v>
      </c>
      <c r="B5649" s="3" t="s">
        <v>19</v>
      </c>
      <c r="C5649" s="3" t="s">
        <v>20</v>
      </c>
      <c r="D5649" s="3" t="s">
        <v>4041</v>
      </c>
      <c r="E5649" s="3" t="s">
        <v>5799</v>
      </c>
      <c r="F5649" s="3" t="s">
        <v>4272</v>
      </c>
      <c r="G5649" s="3" t="s">
        <v>4291</v>
      </c>
      <c r="H5649" s="3" t="s">
        <v>5994</v>
      </c>
      <c r="I5649" s="4">
        <v>6.9</v>
      </c>
    </row>
    <row r="5650" spans="1:9" x14ac:dyDescent="0.2">
      <c r="A5650" s="2">
        <v>508612</v>
      </c>
      <c r="B5650" s="3" t="s">
        <v>19</v>
      </c>
      <c r="C5650" s="3" t="s">
        <v>20</v>
      </c>
      <c r="D5650" s="3" t="s">
        <v>4041</v>
      </c>
      <c r="E5650" s="3" t="s">
        <v>5799</v>
      </c>
      <c r="F5650" s="3" t="s">
        <v>4272</v>
      </c>
      <c r="G5650" s="3" t="s">
        <v>4291</v>
      </c>
      <c r="H5650" s="3" t="s">
        <v>5995</v>
      </c>
      <c r="I5650" s="4">
        <v>2.9</v>
      </c>
    </row>
    <row r="5651" spans="1:9" x14ac:dyDescent="0.2">
      <c r="A5651" s="2">
        <v>544583</v>
      </c>
      <c r="B5651" s="3" t="s">
        <v>19</v>
      </c>
      <c r="C5651" s="3" t="s">
        <v>20</v>
      </c>
      <c r="D5651" s="3" t="s">
        <v>4041</v>
      </c>
      <c r="E5651" s="3" t="s">
        <v>5799</v>
      </c>
      <c r="F5651" s="3" t="s">
        <v>4272</v>
      </c>
      <c r="G5651" s="3" t="s">
        <v>4291</v>
      </c>
      <c r="H5651" s="3" t="s">
        <v>5996</v>
      </c>
      <c r="I5651" s="4">
        <v>13.06</v>
      </c>
    </row>
    <row r="5652" spans="1:9" x14ac:dyDescent="0.2">
      <c r="A5652" s="2">
        <v>544587</v>
      </c>
      <c r="B5652" s="3" t="s">
        <v>19</v>
      </c>
      <c r="C5652" s="3" t="s">
        <v>20</v>
      </c>
      <c r="D5652" s="3" t="s">
        <v>4041</v>
      </c>
      <c r="E5652" s="3" t="s">
        <v>5799</v>
      </c>
      <c r="F5652" s="3" t="s">
        <v>4272</v>
      </c>
      <c r="G5652" s="3" t="s">
        <v>4291</v>
      </c>
      <c r="H5652" s="3" t="s">
        <v>5997</v>
      </c>
      <c r="I5652" s="4">
        <v>4.8</v>
      </c>
    </row>
    <row r="5653" spans="1:9" x14ac:dyDescent="0.2">
      <c r="A5653" s="2">
        <v>571183</v>
      </c>
      <c r="B5653" s="3" t="s">
        <v>19</v>
      </c>
      <c r="C5653" s="3" t="s">
        <v>20</v>
      </c>
      <c r="D5653" s="3" t="s">
        <v>4041</v>
      </c>
      <c r="E5653" s="3" t="s">
        <v>5799</v>
      </c>
      <c r="F5653" s="3" t="s">
        <v>4272</v>
      </c>
      <c r="G5653" s="3" t="s">
        <v>4291</v>
      </c>
      <c r="H5653" s="3" t="s">
        <v>5998</v>
      </c>
      <c r="I5653" s="4">
        <v>3.15</v>
      </c>
    </row>
    <row r="5654" spans="1:9" x14ac:dyDescent="0.2">
      <c r="A5654" s="2">
        <v>571190</v>
      </c>
      <c r="B5654" s="3" t="s">
        <v>19</v>
      </c>
      <c r="C5654" s="3" t="s">
        <v>20</v>
      </c>
      <c r="D5654" s="3" t="s">
        <v>4041</v>
      </c>
      <c r="E5654" s="3" t="s">
        <v>5799</v>
      </c>
      <c r="F5654" s="3" t="s">
        <v>4272</v>
      </c>
      <c r="G5654" s="3" t="s">
        <v>4291</v>
      </c>
      <c r="H5654" s="3" t="s">
        <v>5999</v>
      </c>
      <c r="I5654" s="4">
        <v>3.3</v>
      </c>
    </row>
    <row r="5655" spans="1:9" x14ac:dyDescent="0.2">
      <c r="A5655" s="2">
        <v>571196</v>
      </c>
      <c r="B5655" s="3" t="s">
        <v>19</v>
      </c>
      <c r="C5655" s="3" t="s">
        <v>20</v>
      </c>
      <c r="D5655" s="3" t="s">
        <v>4041</v>
      </c>
      <c r="E5655" s="3" t="s">
        <v>5799</v>
      </c>
      <c r="F5655" s="3" t="s">
        <v>4272</v>
      </c>
      <c r="G5655" s="3" t="s">
        <v>4291</v>
      </c>
      <c r="H5655" s="3" t="s">
        <v>6000</v>
      </c>
      <c r="I5655" s="4">
        <v>1.17</v>
      </c>
    </row>
    <row r="5656" spans="1:9" x14ac:dyDescent="0.2">
      <c r="A5656" s="2">
        <v>571212</v>
      </c>
      <c r="B5656" s="3" t="s">
        <v>19</v>
      </c>
      <c r="C5656" s="3" t="s">
        <v>20</v>
      </c>
      <c r="D5656" s="3" t="s">
        <v>4041</v>
      </c>
      <c r="E5656" s="3" t="s">
        <v>5799</v>
      </c>
      <c r="F5656" s="3" t="s">
        <v>4272</v>
      </c>
      <c r="G5656" s="3" t="s">
        <v>4291</v>
      </c>
      <c r="H5656" s="3" t="s">
        <v>6001</v>
      </c>
      <c r="I5656" s="4">
        <v>13.18</v>
      </c>
    </row>
    <row r="5657" spans="1:9" x14ac:dyDescent="0.2">
      <c r="A5657" s="2">
        <v>571218</v>
      </c>
      <c r="B5657" s="3" t="s">
        <v>19</v>
      </c>
      <c r="C5657" s="3" t="s">
        <v>20</v>
      </c>
      <c r="D5657" s="3" t="s">
        <v>4041</v>
      </c>
      <c r="E5657" s="3" t="s">
        <v>5799</v>
      </c>
      <c r="F5657" s="3" t="s">
        <v>4272</v>
      </c>
      <c r="G5657" s="3" t="s">
        <v>4291</v>
      </c>
      <c r="H5657" s="3" t="s">
        <v>6002</v>
      </c>
      <c r="I5657" s="4">
        <v>17.09</v>
      </c>
    </row>
    <row r="5658" spans="1:9" x14ac:dyDescent="0.2">
      <c r="A5658" s="2">
        <v>274056</v>
      </c>
      <c r="B5658" s="3" t="s">
        <v>19</v>
      </c>
      <c r="C5658" s="3" t="s">
        <v>20</v>
      </c>
      <c r="D5658" s="3" t="s">
        <v>4041</v>
      </c>
      <c r="E5658" s="3" t="s">
        <v>5799</v>
      </c>
      <c r="F5658" s="3" t="s">
        <v>4272</v>
      </c>
      <c r="G5658" s="3" t="s">
        <v>5422</v>
      </c>
      <c r="H5658" s="3" t="s">
        <v>6003</v>
      </c>
      <c r="I5658" s="4">
        <v>18.02</v>
      </c>
    </row>
    <row r="5659" spans="1:9" x14ac:dyDescent="0.2">
      <c r="A5659" s="2">
        <v>311798</v>
      </c>
      <c r="B5659" s="3" t="s">
        <v>19</v>
      </c>
      <c r="C5659" s="3" t="s">
        <v>20</v>
      </c>
      <c r="D5659" s="3" t="s">
        <v>4041</v>
      </c>
      <c r="E5659" s="3" t="s">
        <v>5799</v>
      </c>
      <c r="F5659" s="3" t="s">
        <v>4272</v>
      </c>
      <c r="G5659" s="3" t="s">
        <v>4904</v>
      </c>
      <c r="H5659" s="3" t="s">
        <v>6004</v>
      </c>
      <c r="I5659" s="4">
        <v>15.34</v>
      </c>
    </row>
    <row r="5660" spans="1:9" x14ac:dyDescent="0.2">
      <c r="A5660" s="2">
        <v>465295</v>
      </c>
      <c r="B5660" s="3" t="s">
        <v>19</v>
      </c>
      <c r="C5660" s="3" t="s">
        <v>20</v>
      </c>
      <c r="D5660" s="3" t="s">
        <v>4041</v>
      </c>
      <c r="E5660" s="3" t="s">
        <v>5799</v>
      </c>
      <c r="F5660" s="3" t="s">
        <v>4272</v>
      </c>
      <c r="G5660" s="3" t="s">
        <v>6005</v>
      </c>
      <c r="H5660" s="3" t="s">
        <v>6006</v>
      </c>
      <c r="I5660" s="4">
        <v>13.82</v>
      </c>
    </row>
    <row r="5661" spans="1:9" x14ac:dyDescent="0.2">
      <c r="A5661" s="2">
        <v>465297</v>
      </c>
      <c r="B5661" s="3" t="s">
        <v>19</v>
      </c>
      <c r="C5661" s="3" t="s">
        <v>20</v>
      </c>
      <c r="D5661" s="3" t="s">
        <v>4041</v>
      </c>
      <c r="E5661" s="3" t="s">
        <v>5799</v>
      </c>
      <c r="F5661" s="3" t="s">
        <v>4272</v>
      </c>
      <c r="G5661" s="3" t="s">
        <v>6005</v>
      </c>
      <c r="H5661" s="3" t="s">
        <v>6007</v>
      </c>
      <c r="I5661" s="4">
        <v>13.82</v>
      </c>
    </row>
    <row r="5662" spans="1:9" x14ac:dyDescent="0.2">
      <c r="A5662" s="2">
        <v>465300</v>
      </c>
      <c r="B5662" s="3" t="s">
        <v>19</v>
      </c>
      <c r="C5662" s="3" t="s">
        <v>20</v>
      </c>
      <c r="D5662" s="3" t="s">
        <v>4041</v>
      </c>
      <c r="E5662" s="3" t="s">
        <v>5799</v>
      </c>
      <c r="F5662" s="3" t="s">
        <v>4272</v>
      </c>
      <c r="G5662" s="3" t="s">
        <v>6005</v>
      </c>
      <c r="H5662" s="3" t="s">
        <v>6008</v>
      </c>
      <c r="I5662" s="4">
        <v>13.82</v>
      </c>
    </row>
    <row r="5663" spans="1:9" x14ac:dyDescent="0.2">
      <c r="A5663" s="2">
        <v>476294</v>
      </c>
      <c r="B5663" s="3" t="s">
        <v>19</v>
      </c>
      <c r="C5663" s="3" t="s">
        <v>20</v>
      </c>
      <c r="D5663" s="3" t="s">
        <v>4041</v>
      </c>
      <c r="E5663" s="3" t="s">
        <v>5799</v>
      </c>
      <c r="F5663" s="3" t="s">
        <v>4272</v>
      </c>
      <c r="G5663" s="3" t="s">
        <v>6009</v>
      </c>
      <c r="H5663" s="3" t="s">
        <v>6010</v>
      </c>
      <c r="I5663" s="4">
        <v>13.7</v>
      </c>
    </row>
    <row r="5664" spans="1:9" x14ac:dyDescent="0.2">
      <c r="A5664" s="2">
        <v>497471</v>
      </c>
      <c r="B5664" s="3" t="s">
        <v>19</v>
      </c>
      <c r="C5664" s="3" t="s">
        <v>20</v>
      </c>
      <c r="D5664" s="3" t="s">
        <v>4041</v>
      </c>
      <c r="E5664" s="3" t="s">
        <v>5799</v>
      </c>
      <c r="F5664" s="3" t="s">
        <v>4272</v>
      </c>
      <c r="G5664" s="3" t="s">
        <v>6011</v>
      </c>
      <c r="H5664" s="3" t="s">
        <v>6012</v>
      </c>
      <c r="I5664" s="4">
        <v>15.43</v>
      </c>
    </row>
    <row r="5665" spans="1:9" x14ac:dyDescent="0.2">
      <c r="A5665" s="2">
        <v>497474</v>
      </c>
      <c r="B5665" s="3" t="s">
        <v>19</v>
      </c>
      <c r="C5665" s="3" t="s">
        <v>20</v>
      </c>
      <c r="D5665" s="3" t="s">
        <v>4041</v>
      </c>
      <c r="E5665" s="3" t="s">
        <v>5799</v>
      </c>
      <c r="F5665" s="3" t="s">
        <v>4272</v>
      </c>
      <c r="G5665" s="3" t="s">
        <v>6011</v>
      </c>
      <c r="H5665" s="3" t="s">
        <v>6013</v>
      </c>
      <c r="I5665" s="4">
        <v>16.21</v>
      </c>
    </row>
    <row r="5666" spans="1:9" x14ac:dyDescent="0.2">
      <c r="A5666" s="2">
        <v>565318</v>
      </c>
      <c r="B5666" s="3" t="s">
        <v>19</v>
      </c>
      <c r="C5666" s="3" t="s">
        <v>20</v>
      </c>
      <c r="D5666" s="3" t="s">
        <v>4041</v>
      </c>
      <c r="E5666" s="3" t="s">
        <v>5799</v>
      </c>
      <c r="F5666" s="3" t="s">
        <v>4272</v>
      </c>
      <c r="G5666" s="3" t="s">
        <v>6014</v>
      </c>
      <c r="H5666" s="3" t="s">
        <v>6015</v>
      </c>
      <c r="I5666" s="4">
        <v>13.66</v>
      </c>
    </row>
    <row r="5667" spans="1:9" x14ac:dyDescent="0.2">
      <c r="A5667" s="2">
        <v>581694</v>
      </c>
      <c r="B5667" s="3" t="s">
        <v>19</v>
      </c>
      <c r="C5667" s="3" t="s">
        <v>20</v>
      </c>
      <c r="D5667" s="3" t="s">
        <v>4041</v>
      </c>
      <c r="E5667" s="3" t="s">
        <v>5799</v>
      </c>
      <c r="F5667" s="3" t="s">
        <v>4272</v>
      </c>
      <c r="G5667" s="3" t="s">
        <v>6014</v>
      </c>
      <c r="H5667" s="3" t="s">
        <v>6016</v>
      </c>
      <c r="I5667" s="4">
        <v>13.66</v>
      </c>
    </row>
    <row r="5668" spans="1:9" x14ac:dyDescent="0.2">
      <c r="A5668" s="2">
        <v>581727</v>
      </c>
      <c r="B5668" s="3" t="s">
        <v>19</v>
      </c>
      <c r="C5668" s="3" t="s">
        <v>20</v>
      </c>
      <c r="D5668" s="3" t="s">
        <v>4041</v>
      </c>
      <c r="E5668" s="3" t="s">
        <v>5799</v>
      </c>
      <c r="F5668" s="3" t="s">
        <v>4272</v>
      </c>
      <c r="G5668" s="3" t="s">
        <v>6014</v>
      </c>
      <c r="H5668" s="3" t="s">
        <v>6017</v>
      </c>
      <c r="I5668" s="4">
        <v>13.66</v>
      </c>
    </row>
    <row r="5669" spans="1:9" x14ac:dyDescent="0.2">
      <c r="A5669" s="2">
        <v>581733</v>
      </c>
      <c r="B5669" s="3" t="s">
        <v>19</v>
      </c>
      <c r="C5669" s="3" t="s">
        <v>20</v>
      </c>
      <c r="D5669" s="3" t="s">
        <v>4041</v>
      </c>
      <c r="E5669" s="3" t="s">
        <v>5799</v>
      </c>
      <c r="F5669" s="3" t="s">
        <v>4272</v>
      </c>
      <c r="G5669" s="3" t="s">
        <v>6014</v>
      </c>
      <c r="H5669" s="3" t="s">
        <v>6018</v>
      </c>
      <c r="I5669" s="4">
        <v>13.66</v>
      </c>
    </row>
    <row r="5670" spans="1:9" x14ac:dyDescent="0.2">
      <c r="A5670" s="2">
        <v>581272</v>
      </c>
      <c r="B5670" s="3" t="s">
        <v>19</v>
      </c>
      <c r="C5670" s="3" t="s">
        <v>20</v>
      </c>
      <c r="D5670" s="3" t="s">
        <v>4041</v>
      </c>
      <c r="E5670" s="3" t="s">
        <v>5799</v>
      </c>
      <c r="F5670" s="3" t="s">
        <v>4272</v>
      </c>
      <c r="G5670" s="3" t="s">
        <v>6019</v>
      </c>
      <c r="H5670" s="3" t="s">
        <v>6020</v>
      </c>
      <c r="I5670" s="4">
        <v>13.37</v>
      </c>
    </row>
    <row r="5671" spans="1:9" x14ac:dyDescent="0.2">
      <c r="A5671" s="2">
        <v>272908</v>
      </c>
      <c r="B5671" s="3" t="s">
        <v>19</v>
      </c>
      <c r="C5671" s="3" t="s">
        <v>20</v>
      </c>
      <c r="D5671" s="3" t="s">
        <v>4041</v>
      </c>
      <c r="E5671" s="3" t="s">
        <v>5799</v>
      </c>
      <c r="F5671" s="3" t="s">
        <v>4272</v>
      </c>
      <c r="G5671" s="3" t="s">
        <v>4273</v>
      </c>
      <c r="H5671" s="3" t="s">
        <v>6021</v>
      </c>
      <c r="I5671" s="4">
        <v>3.75</v>
      </c>
    </row>
    <row r="5672" spans="1:9" x14ac:dyDescent="0.2">
      <c r="A5672" s="2">
        <v>464457</v>
      </c>
      <c r="B5672" s="3" t="s">
        <v>19</v>
      </c>
      <c r="C5672" s="3" t="s">
        <v>20</v>
      </c>
      <c r="D5672" s="3" t="s">
        <v>4041</v>
      </c>
      <c r="E5672" s="3" t="s">
        <v>5799</v>
      </c>
      <c r="F5672" s="3" t="s">
        <v>6022</v>
      </c>
      <c r="G5672" s="3" t="s">
        <v>3524</v>
      </c>
      <c r="H5672" s="3" t="s">
        <v>6023</v>
      </c>
      <c r="I5672" s="4">
        <v>2.71</v>
      </c>
    </row>
    <row r="5673" spans="1:9" x14ac:dyDescent="0.2">
      <c r="A5673" s="2">
        <v>13513</v>
      </c>
      <c r="B5673" s="3" t="s">
        <v>19</v>
      </c>
      <c r="C5673" s="3" t="s">
        <v>20</v>
      </c>
      <c r="D5673" s="3" t="s">
        <v>4041</v>
      </c>
      <c r="E5673" s="3" t="s">
        <v>5799</v>
      </c>
      <c r="F5673" s="3" t="s">
        <v>2533</v>
      </c>
      <c r="G5673" s="3" t="s">
        <v>3969</v>
      </c>
      <c r="H5673" s="3" t="s">
        <v>6024</v>
      </c>
      <c r="I5673" s="4">
        <v>12.87</v>
      </c>
    </row>
    <row r="5674" spans="1:9" x14ac:dyDescent="0.2">
      <c r="A5674" s="2">
        <v>50769</v>
      </c>
      <c r="B5674" s="3" t="s">
        <v>19</v>
      </c>
      <c r="C5674" s="3" t="s">
        <v>20</v>
      </c>
      <c r="D5674" s="3" t="s">
        <v>4041</v>
      </c>
      <c r="E5674" s="3" t="s">
        <v>5799</v>
      </c>
      <c r="F5674" s="3" t="s">
        <v>2533</v>
      </c>
      <c r="G5674" s="3" t="s">
        <v>3969</v>
      </c>
      <c r="H5674" s="3" t="s">
        <v>6025</v>
      </c>
      <c r="I5674" s="4">
        <v>6.78</v>
      </c>
    </row>
    <row r="5675" spans="1:9" x14ac:dyDescent="0.2">
      <c r="A5675" s="2">
        <v>50770</v>
      </c>
      <c r="B5675" s="3" t="s">
        <v>19</v>
      </c>
      <c r="C5675" s="3" t="s">
        <v>20</v>
      </c>
      <c r="D5675" s="3" t="s">
        <v>4041</v>
      </c>
      <c r="E5675" s="3" t="s">
        <v>5799</v>
      </c>
      <c r="F5675" s="3" t="s">
        <v>2533</v>
      </c>
      <c r="G5675" s="3" t="s">
        <v>3969</v>
      </c>
      <c r="H5675" s="3" t="s">
        <v>6026</v>
      </c>
      <c r="I5675" s="4">
        <v>6.78</v>
      </c>
    </row>
    <row r="5676" spans="1:9" x14ac:dyDescent="0.2">
      <c r="A5676" s="2">
        <v>193735</v>
      </c>
      <c r="B5676" s="3" t="s">
        <v>19</v>
      </c>
      <c r="C5676" s="3" t="s">
        <v>20</v>
      </c>
      <c r="D5676" s="3" t="s">
        <v>4041</v>
      </c>
      <c r="E5676" s="3" t="s">
        <v>5799</v>
      </c>
      <c r="F5676" s="3" t="s">
        <v>2533</v>
      </c>
      <c r="G5676" s="3" t="s">
        <v>3969</v>
      </c>
      <c r="H5676" s="3" t="s">
        <v>6027</v>
      </c>
      <c r="I5676" s="4">
        <v>28.3</v>
      </c>
    </row>
    <row r="5677" spans="1:9" x14ac:dyDescent="0.2">
      <c r="A5677" s="2">
        <v>50772</v>
      </c>
      <c r="B5677" s="3" t="s">
        <v>19</v>
      </c>
      <c r="C5677" s="3" t="s">
        <v>20</v>
      </c>
      <c r="D5677" s="3" t="s">
        <v>4041</v>
      </c>
      <c r="E5677" s="3" t="s">
        <v>5799</v>
      </c>
      <c r="F5677" s="3" t="s">
        <v>2533</v>
      </c>
      <c r="G5677" s="3" t="s">
        <v>3969</v>
      </c>
      <c r="H5677" s="3" t="s">
        <v>6028</v>
      </c>
      <c r="I5677" s="4">
        <v>6.78</v>
      </c>
    </row>
    <row r="5678" spans="1:9" x14ac:dyDescent="0.2">
      <c r="A5678" s="2">
        <v>327464</v>
      </c>
      <c r="B5678" s="3" t="s">
        <v>19</v>
      </c>
      <c r="C5678" s="3" t="s">
        <v>20</v>
      </c>
      <c r="D5678" s="3" t="s">
        <v>4041</v>
      </c>
      <c r="E5678" s="3" t="s">
        <v>5799</v>
      </c>
      <c r="F5678" s="3" t="s">
        <v>2533</v>
      </c>
      <c r="G5678" s="3" t="s">
        <v>3969</v>
      </c>
      <c r="H5678" s="3" t="s">
        <v>6029</v>
      </c>
      <c r="I5678" s="4">
        <v>6.78</v>
      </c>
    </row>
    <row r="5679" spans="1:9" x14ac:dyDescent="0.2">
      <c r="A5679" s="2">
        <v>314752</v>
      </c>
      <c r="B5679" s="3" t="s">
        <v>19</v>
      </c>
      <c r="C5679" s="3" t="s">
        <v>20</v>
      </c>
      <c r="D5679" s="3" t="s">
        <v>4041</v>
      </c>
      <c r="E5679" s="3" t="s">
        <v>5799</v>
      </c>
      <c r="F5679" s="3" t="s">
        <v>2533</v>
      </c>
      <c r="G5679" s="3" t="s">
        <v>3969</v>
      </c>
      <c r="H5679" s="3" t="s">
        <v>6030</v>
      </c>
      <c r="I5679" s="4">
        <v>25.99</v>
      </c>
    </row>
    <row r="5680" spans="1:9" x14ac:dyDescent="0.2">
      <c r="A5680" s="2">
        <v>468111</v>
      </c>
      <c r="B5680" s="3" t="s">
        <v>19</v>
      </c>
      <c r="C5680" s="3" t="s">
        <v>20</v>
      </c>
      <c r="D5680" s="3" t="s">
        <v>4041</v>
      </c>
      <c r="E5680" s="3" t="s">
        <v>5799</v>
      </c>
      <c r="F5680" s="3" t="s">
        <v>2533</v>
      </c>
      <c r="G5680" s="3" t="s">
        <v>3969</v>
      </c>
      <c r="H5680" s="3" t="s">
        <v>6031</v>
      </c>
      <c r="I5680" s="4">
        <v>13.84</v>
      </c>
    </row>
    <row r="5681" spans="1:9" x14ac:dyDescent="0.2">
      <c r="A5681" s="2">
        <v>476556</v>
      </c>
      <c r="B5681" s="3" t="s">
        <v>19</v>
      </c>
      <c r="C5681" s="3" t="s">
        <v>20</v>
      </c>
      <c r="D5681" s="3" t="s">
        <v>4041</v>
      </c>
      <c r="E5681" s="3" t="s">
        <v>5799</v>
      </c>
      <c r="F5681" s="3" t="s">
        <v>2533</v>
      </c>
      <c r="G5681" s="3" t="s">
        <v>3969</v>
      </c>
      <c r="H5681" s="3" t="s">
        <v>6032</v>
      </c>
      <c r="I5681" s="4">
        <v>9.26</v>
      </c>
    </row>
    <row r="5682" spans="1:9" x14ac:dyDescent="0.2">
      <c r="A5682" s="2">
        <v>513342</v>
      </c>
      <c r="B5682" s="3" t="s">
        <v>19</v>
      </c>
      <c r="C5682" s="3" t="s">
        <v>20</v>
      </c>
      <c r="D5682" s="3" t="s">
        <v>4041</v>
      </c>
      <c r="E5682" s="3" t="s">
        <v>5799</v>
      </c>
      <c r="F5682" s="3" t="s">
        <v>2533</v>
      </c>
      <c r="G5682" s="3" t="s">
        <v>3969</v>
      </c>
      <c r="H5682" s="3" t="s">
        <v>6033</v>
      </c>
      <c r="I5682" s="4">
        <v>11.91</v>
      </c>
    </row>
    <row r="5683" spans="1:9" x14ac:dyDescent="0.2">
      <c r="A5683" s="2">
        <v>533882</v>
      </c>
      <c r="B5683" s="3" t="s">
        <v>19</v>
      </c>
      <c r="C5683" s="3" t="s">
        <v>20</v>
      </c>
      <c r="D5683" s="3" t="s">
        <v>4041</v>
      </c>
      <c r="E5683" s="3" t="s">
        <v>5799</v>
      </c>
      <c r="F5683" s="3" t="s">
        <v>2533</v>
      </c>
      <c r="G5683" s="3" t="s">
        <v>3969</v>
      </c>
      <c r="H5683" s="3" t="s">
        <v>6034</v>
      </c>
      <c r="I5683" s="4">
        <v>6.78</v>
      </c>
    </row>
    <row r="5684" spans="1:9" x14ac:dyDescent="0.2">
      <c r="A5684" s="2">
        <v>533883</v>
      </c>
      <c r="B5684" s="3" t="s">
        <v>19</v>
      </c>
      <c r="C5684" s="3" t="s">
        <v>20</v>
      </c>
      <c r="D5684" s="3" t="s">
        <v>4041</v>
      </c>
      <c r="E5684" s="3" t="s">
        <v>5799</v>
      </c>
      <c r="F5684" s="3" t="s">
        <v>2533</v>
      </c>
      <c r="G5684" s="3" t="s">
        <v>3969</v>
      </c>
      <c r="H5684" s="3" t="s">
        <v>6035</v>
      </c>
      <c r="I5684" s="4">
        <v>13.89</v>
      </c>
    </row>
    <row r="5685" spans="1:9" x14ac:dyDescent="0.2">
      <c r="A5685" s="2">
        <v>574112</v>
      </c>
      <c r="B5685" s="3" t="s">
        <v>19</v>
      </c>
      <c r="C5685" s="3" t="s">
        <v>20</v>
      </c>
      <c r="D5685" s="3" t="s">
        <v>4041</v>
      </c>
      <c r="E5685" s="3" t="s">
        <v>5799</v>
      </c>
      <c r="F5685" s="3" t="s">
        <v>2533</v>
      </c>
      <c r="G5685" s="3" t="s">
        <v>3969</v>
      </c>
      <c r="H5685" s="3" t="s">
        <v>6036</v>
      </c>
      <c r="I5685" s="4">
        <v>2.2400000000000002</v>
      </c>
    </row>
    <row r="5686" spans="1:9" x14ac:dyDescent="0.2">
      <c r="A5686" s="2">
        <v>40339</v>
      </c>
      <c r="B5686" s="3" t="s">
        <v>19</v>
      </c>
      <c r="C5686" s="3" t="s">
        <v>20</v>
      </c>
      <c r="D5686" s="3" t="s">
        <v>4041</v>
      </c>
      <c r="E5686" s="3" t="s">
        <v>5799</v>
      </c>
      <c r="F5686" s="3" t="s">
        <v>2533</v>
      </c>
      <c r="G5686" s="3" t="s">
        <v>3969</v>
      </c>
      <c r="H5686" s="3" t="s">
        <v>6037</v>
      </c>
      <c r="I5686" s="4">
        <v>20.65</v>
      </c>
    </row>
    <row r="5687" spans="1:9" x14ac:dyDescent="0.2">
      <c r="A5687" s="2">
        <v>464828</v>
      </c>
      <c r="B5687" s="3" t="s">
        <v>19</v>
      </c>
      <c r="C5687" s="3" t="s">
        <v>20</v>
      </c>
      <c r="D5687" s="3" t="s">
        <v>4041</v>
      </c>
      <c r="E5687" s="3" t="s">
        <v>5799</v>
      </c>
      <c r="F5687" s="3" t="s">
        <v>2533</v>
      </c>
      <c r="G5687" s="3" t="s">
        <v>3969</v>
      </c>
      <c r="H5687" s="3" t="s">
        <v>6038</v>
      </c>
      <c r="I5687" s="4">
        <v>6.32</v>
      </c>
    </row>
    <row r="5688" spans="1:9" x14ac:dyDescent="0.2">
      <c r="A5688" s="2">
        <v>464835</v>
      </c>
      <c r="B5688" s="3" t="s">
        <v>19</v>
      </c>
      <c r="C5688" s="3" t="s">
        <v>20</v>
      </c>
      <c r="D5688" s="3" t="s">
        <v>4041</v>
      </c>
      <c r="E5688" s="3" t="s">
        <v>5799</v>
      </c>
      <c r="F5688" s="3" t="s">
        <v>2533</v>
      </c>
      <c r="G5688" s="3" t="s">
        <v>3969</v>
      </c>
      <c r="H5688" s="3" t="s">
        <v>6039</v>
      </c>
      <c r="I5688" s="4">
        <v>6.32</v>
      </c>
    </row>
    <row r="5689" spans="1:9" x14ac:dyDescent="0.2">
      <c r="A5689" s="2">
        <v>464838</v>
      </c>
      <c r="B5689" s="3" t="s">
        <v>19</v>
      </c>
      <c r="C5689" s="3" t="s">
        <v>20</v>
      </c>
      <c r="D5689" s="3" t="s">
        <v>4041</v>
      </c>
      <c r="E5689" s="3" t="s">
        <v>5799</v>
      </c>
      <c r="F5689" s="3" t="s">
        <v>2533</v>
      </c>
      <c r="G5689" s="3" t="s">
        <v>3969</v>
      </c>
      <c r="H5689" s="3" t="s">
        <v>6040</v>
      </c>
      <c r="I5689" s="4">
        <v>6.32</v>
      </c>
    </row>
    <row r="5690" spans="1:9" x14ac:dyDescent="0.2">
      <c r="A5690" s="2">
        <v>524685</v>
      </c>
      <c r="B5690" s="3" t="s">
        <v>19</v>
      </c>
      <c r="C5690" s="3" t="s">
        <v>20</v>
      </c>
      <c r="D5690" s="3" t="s">
        <v>4041</v>
      </c>
      <c r="E5690" s="3" t="s">
        <v>5799</v>
      </c>
      <c r="F5690" s="3" t="s">
        <v>2533</v>
      </c>
      <c r="G5690" s="3" t="s">
        <v>3969</v>
      </c>
      <c r="H5690" s="3" t="s">
        <v>6041</v>
      </c>
      <c r="I5690" s="4">
        <v>11.86</v>
      </c>
    </row>
    <row r="5691" spans="1:9" x14ac:dyDescent="0.2">
      <c r="A5691" s="2">
        <v>545148</v>
      </c>
      <c r="B5691" s="3" t="s">
        <v>19</v>
      </c>
      <c r="C5691" s="3" t="s">
        <v>20</v>
      </c>
      <c r="D5691" s="3" t="s">
        <v>4041</v>
      </c>
      <c r="E5691" s="3" t="s">
        <v>5799</v>
      </c>
      <c r="F5691" s="3" t="s">
        <v>2533</v>
      </c>
      <c r="G5691" s="3" t="s">
        <v>3969</v>
      </c>
      <c r="H5691" s="3" t="s">
        <v>6042</v>
      </c>
      <c r="I5691" s="4">
        <v>11.42</v>
      </c>
    </row>
    <row r="5692" spans="1:9" x14ac:dyDescent="0.2">
      <c r="A5692" s="2">
        <v>545153</v>
      </c>
      <c r="B5692" s="3" t="s">
        <v>19</v>
      </c>
      <c r="C5692" s="3" t="s">
        <v>20</v>
      </c>
      <c r="D5692" s="3" t="s">
        <v>4041</v>
      </c>
      <c r="E5692" s="3" t="s">
        <v>5799</v>
      </c>
      <c r="F5692" s="3" t="s">
        <v>2533</v>
      </c>
      <c r="G5692" s="3" t="s">
        <v>3969</v>
      </c>
      <c r="H5692" s="3" t="s">
        <v>6043</v>
      </c>
      <c r="I5692" s="4">
        <v>11.42</v>
      </c>
    </row>
    <row r="5693" spans="1:9" x14ac:dyDescent="0.2">
      <c r="A5693" s="2">
        <v>545140</v>
      </c>
      <c r="B5693" s="3" t="s">
        <v>19</v>
      </c>
      <c r="C5693" s="3" t="s">
        <v>20</v>
      </c>
      <c r="D5693" s="3" t="s">
        <v>4041</v>
      </c>
      <c r="E5693" s="3" t="s">
        <v>5799</v>
      </c>
      <c r="F5693" s="3" t="s">
        <v>2533</v>
      </c>
      <c r="G5693" s="3" t="s">
        <v>3969</v>
      </c>
      <c r="H5693" s="3" t="s">
        <v>6044</v>
      </c>
      <c r="I5693" s="4">
        <v>23.08</v>
      </c>
    </row>
    <row r="5694" spans="1:9" x14ac:dyDescent="0.2">
      <c r="A5694" s="2">
        <v>556749</v>
      </c>
      <c r="B5694" s="3" t="s">
        <v>19</v>
      </c>
      <c r="C5694" s="3" t="s">
        <v>20</v>
      </c>
      <c r="D5694" s="3" t="s">
        <v>4041</v>
      </c>
      <c r="E5694" s="3" t="s">
        <v>5799</v>
      </c>
      <c r="F5694" s="3" t="s">
        <v>2533</v>
      </c>
      <c r="G5694" s="3" t="s">
        <v>3969</v>
      </c>
      <c r="H5694" s="3" t="s">
        <v>6045</v>
      </c>
      <c r="I5694" s="4">
        <v>24.34</v>
      </c>
    </row>
    <row r="5695" spans="1:9" x14ac:dyDescent="0.2">
      <c r="A5695" s="2">
        <v>272072</v>
      </c>
      <c r="B5695" s="3" t="s">
        <v>19</v>
      </c>
      <c r="C5695" s="3" t="s">
        <v>20</v>
      </c>
      <c r="D5695" s="3" t="s">
        <v>4041</v>
      </c>
      <c r="E5695" s="3" t="s">
        <v>5799</v>
      </c>
      <c r="F5695" s="3" t="s">
        <v>2533</v>
      </c>
      <c r="G5695" s="3" t="s">
        <v>3969</v>
      </c>
      <c r="H5695" s="3" t="s">
        <v>6046</v>
      </c>
      <c r="I5695" s="4">
        <v>6.99</v>
      </c>
    </row>
    <row r="5696" spans="1:9" x14ac:dyDescent="0.2">
      <c r="A5696" s="2">
        <v>199621</v>
      </c>
      <c r="B5696" s="3" t="s">
        <v>19</v>
      </c>
      <c r="C5696" s="3" t="s">
        <v>20</v>
      </c>
      <c r="D5696" s="3" t="s">
        <v>4041</v>
      </c>
      <c r="E5696" s="3" t="s">
        <v>5799</v>
      </c>
      <c r="F5696" s="3" t="s">
        <v>2533</v>
      </c>
      <c r="G5696" s="3" t="s">
        <v>3969</v>
      </c>
      <c r="H5696" s="3" t="s">
        <v>6047</v>
      </c>
      <c r="I5696" s="4">
        <v>18.89</v>
      </c>
    </row>
    <row r="5697" spans="1:9" x14ac:dyDescent="0.2">
      <c r="A5697" s="2">
        <v>509005</v>
      </c>
      <c r="B5697" s="3" t="s">
        <v>19</v>
      </c>
      <c r="C5697" s="3" t="s">
        <v>20</v>
      </c>
      <c r="D5697" s="3" t="s">
        <v>4041</v>
      </c>
      <c r="E5697" s="3" t="s">
        <v>5799</v>
      </c>
      <c r="F5697" s="3" t="s">
        <v>2533</v>
      </c>
      <c r="G5697" s="3" t="s">
        <v>3969</v>
      </c>
      <c r="H5697" s="3" t="s">
        <v>6048</v>
      </c>
      <c r="I5697" s="4">
        <v>23.07</v>
      </c>
    </row>
    <row r="5698" spans="1:9" x14ac:dyDescent="0.2">
      <c r="A5698" s="2">
        <v>514033</v>
      </c>
      <c r="B5698" s="3" t="s">
        <v>19</v>
      </c>
      <c r="C5698" s="3" t="s">
        <v>20</v>
      </c>
      <c r="D5698" s="3" t="s">
        <v>4041</v>
      </c>
      <c r="E5698" s="3" t="s">
        <v>5799</v>
      </c>
      <c r="F5698" s="3" t="s">
        <v>2533</v>
      </c>
      <c r="G5698" s="3" t="s">
        <v>3969</v>
      </c>
      <c r="H5698" s="3" t="s">
        <v>6049</v>
      </c>
      <c r="I5698" s="4">
        <v>8.68</v>
      </c>
    </row>
    <row r="5699" spans="1:9" x14ac:dyDescent="0.2">
      <c r="A5699" s="2">
        <v>536256</v>
      </c>
      <c r="B5699" s="3" t="s">
        <v>19</v>
      </c>
      <c r="C5699" s="3" t="s">
        <v>20</v>
      </c>
      <c r="D5699" s="3" t="s">
        <v>4041</v>
      </c>
      <c r="E5699" s="3" t="s">
        <v>5799</v>
      </c>
      <c r="F5699" s="3" t="s">
        <v>2533</v>
      </c>
      <c r="G5699" s="3" t="s">
        <v>3969</v>
      </c>
      <c r="H5699" s="3" t="s">
        <v>6050</v>
      </c>
      <c r="I5699" s="4">
        <v>15.47</v>
      </c>
    </row>
    <row r="5700" spans="1:9" x14ac:dyDescent="0.2">
      <c r="A5700" s="2">
        <v>562999</v>
      </c>
      <c r="B5700" s="3" t="s">
        <v>19</v>
      </c>
      <c r="C5700" s="3" t="s">
        <v>20</v>
      </c>
      <c r="D5700" s="3" t="s">
        <v>4041</v>
      </c>
      <c r="E5700" s="3" t="s">
        <v>5799</v>
      </c>
      <c r="F5700" s="3" t="s">
        <v>2533</v>
      </c>
      <c r="G5700" s="3" t="s">
        <v>3969</v>
      </c>
      <c r="H5700" s="3" t="s">
        <v>6051</v>
      </c>
      <c r="I5700" s="4">
        <v>26.47</v>
      </c>
    </row>
    <row r="5701" spans="1:9" x14ac:dyDescent="0.2">
      <c r="A5701" s="2">
        <v>563003</v>
      </c>
      <c r="B5701" s="3" t="s">
        <v>19</v>
      </c>
      <c r="C5701" s="3" t="s">
        <v>20</v>
      </c>
      <c r="D5701" s="3" t="s">
        <v>4041</v>
      </c>
      <c r="E5701" s="3" t="s">
        <v>5799</v>
      </c>
      <c r="F5701" s="3" t="s">
        <v>2533</v>
      </c>
      <c r="G5701" s="3" t="s">
        <v>3969</v>
      </c>
      <c r="H5701" s="3" t="s">
        <v>6052</v>
      </c>
      <c r="I5701" s="4">
        <v>12.58</v>
      </c>
    </row>
    <row r="5702" spans="1:9" x14ac:dyDescent="0.2">
      <c r="A5702" s="2">
        <v>238971</v>
      </c>
      <c r="B5702" s="3" t="s">
        <v>19</v>
      </c>
      <c r="C5702" s="3" t="s">
        <v>20</v>
      </c>
      <c r="D5702" s="3" t="s">
        <v>4041</v>
      </c>
      <c r="E5702" s="3" t="s">
        <v>5799</v>
      </c>
      <c r="F5702" s="3" t="s">
        <v>2533</v>
      </c>
      <c r="G5702" s="3" t="s">
        <v>3969</v>
      </c>
      <c r="H5702" s="3" t="s">
        <v>6053</v>
      </c>
      <c r="I5702" s="4">
        <v>4.01</v>
      </c>
    </row>
    <row r="5703" spans="1:9" x14ac:dyDescent="0.2">
      <c r="A5703" s="2">
        <v>238973</v>
      </c>
      <c r="B5703" s="3" t="s">
        <v>19</v>
      </c>
      <c r="C5703" s="3" t="s">
        <v>20</v>
      </c>
      <c r="D5703" s="3" t="s">
        <v>4041</v>
      </c>
      <c r="E5703" s="3" t="s">
        <v>5799</v>
      </c>
      <c r="F5703" s="3" t="s">
        <v>2533</v>
      </c>
      <c r="G5703" s="3" t="s">
        <v>3969</v>
      </c>
      <c r="H5703" s="3" t="s">
        <v>6054</v>
      </c>
      <c r="I5703" s="4">
        <v>4.01</v>
      </c>
    </row>
    <row r="5704" spans="1:9" x14ac:dyDescent="0.2">
      <c r="A5704" s="2">
        <v>576023</v>
      </c>
      <c r="B5704" s="3" t="s">
        <v>19</v>
      </c>
      <c r="C5704" s="3" t="s">
        <v>20</v>
      </c>
      <c r="D5704" s="3" t="s">
        <v>4041</v>
      </c>
      <c r="E5704" s="3" t="s">
        <v>5799</v>
      </c>
      <c r="F5704" s="3" t="s">
        <v>1669</v>
      </c>
      <c r="G5704" s="3" t="s">
        <v>5828</v>
      </c>
      <c r="H5704" s="3" t="s">
        <v>6055</v>
      </c>
      <c r="I5704" s="4">
        <v>23</v>
      </c>
    </row>
    <row r="5705" spans="1:9" x14ac:dyDescent="0.2">
      <c r="A5705" s="2">
        <v>576036</v>
      </c>
      <c r="B5705" s="3" t="s">
        <v>19</v>
      </c>
      <c r="C5705" s="3" t="s">
        <v>20</v>
      </c>
      <c r="D5705" s="3" t="s">
        <v>4041</v>
      </c>
      <c r="E5705" s="3" t="s">
        <v>5799</v>
      </c>
      <c r="F5705" s="3" t="s">
        <v>1669</v>
      </c>
      <c r="G5705" s="3" t="s">
        <v>5828</v>
      </c>
      <c r="H5705" s="3" t="s">
        <v>6056</v>
      </c>
      <c r="I5705" s="4">
        <v>23</v>
      </c>
    </row>
    <row r="5706" spans="1:9" x14ac:dyDescent="0.2">
      <c r="A5706" s="2">
        <v>279634</v>
      </c>
      <c r="B5706" s="3" t="s">
        <v>19</v>
      </c>
      <c r="C5706" s="3" t="s">
        <v>20</v>
      </c>
      <c r="D5706" s="3" t="s">
        <v>4041</v>
      </c>
      <c r="E5706" s="3" t="s">
        <v>5799</v>
      </c>
      <c r="F5706" s="3" t="s">
        <v>4845</v>
      </c>
      <c r="G5706" s="3" t="s">
        <v>4846</v>
      </c>
      <c r="H5706" s="3" t="s">
        <v>6057</v>
      </c>
      <c r="I5706" s="4">
        <v>32.69</v>
      </c>
    </row>
    <row r="5707" spans="1:9" x14ac:dyDescent="0.2">
      <c r="A5707" s="2">
        <v>121750</v>
      </c>
      <c r="B5707" s="3" t="s">
        <v>19</v>
      </c>
      <c r="C5707" s="3" t="s">
        <v>20</v>
      </c>
      <c r="D5707" s="3" t="s">
        <v>4041</v>
      </c>
      <c r="E5707" s="3" t="s">
        <v>5799</v>
      </c>
      <c r="F5707" s="3" t="s">
        <v>4845</v>
      </c>
      <c r="G5707" s="3" t="s">
        <v>4846</v>
      </c>
      <c r="H5707" s="3" t="s">
        <v>6058</v>
      </c>
      <c r="I5707" s="4">
        <v>11.99</v>
      </c>
    </row>
    <row r="5708" spans="1:9" x14ac:dyDescent="0.2">
      <c r="A5708" s="2">
        <v>146287</v>
      </c>
      <c r="B5708" s="3" t="s">
        <v>19</v>
      </c>
      <c r="C5708" s="3" t="s">
        <v>20</v>
      </c>
      <c r="D5708" s="3" t="s">
        <v>4041</v>
      </c>
      <c r="E5708" s="3" t="s">
        <v>5799</v>
      </c>
      <c r="F5708" s="3" t="s">
        <v>4845</v>
      </c>
      <c r="G5708" s="3" t="s">
        <v>4846</v>
      </c>
      <c r="H5708" s="3" t="s">
        <v>6059</v>
      </c>
      <c r="I5708" s="4">
        <v>18.29</v>
      </c>
    </row>
    <row r="5709" spans="1:9" x14ac:dyDescent="0.2">
      <c r="A5709" s="2">
        <v>130012</v>
      </c>
      <c r="B5709" s="3" t="s">
        <v>19</v>
      </c>
      <c r="C5709" s="3" t="s">
        <v>20</v>
      </c>
      <c r="D5709" s="3" t="s">
        <v>4041</v>
      </c>
      <c r="E5709" s="3" t="s">
        <v>5799</v>
      </c>
      <c r="F5709" s="3" t="s">
        <v>6060</v>
      </c>
      <c r="G5709" s="3" t="s">
        <v>6061</v>
      </c>
      <c r="H5709" s="3" t="s">
        <v>6062</v>
      </c>
      <c r="I5709" s="4">
        <v>6.44</v>
      </c>
    </row>
    <row r="5710" spans="1:9" x14ac:dyDescent="0.2">
      <c r="A5710" s="2">
        <v>179031</v>
      </c>
      <c r="B5710" s="3" t="s">
        <v>19</v>
      </c>
      <c r="C5710" s="3" t="s">
        <v>20</v>
      </c>
      <c r="D5710" s="3" t="s">
        <v>4041</v>
      </c>
      <c r="E5710" s="3" t="s">
        <v>5799</v>
      </c>
      <c r="F5710" s="3" t="s">
        <v>6060</v>
      </c>
      <c r="G5710" s="3" t="s">
        <v>6061</v>
      </c>
      <c r="H5710" s="3" t="s">
        <v>6063</v>
      </c>
      <c r="I5710" s="4">
        <v>3.33</v>
      </c>
    </row>
    <row r="5711" spans="1:9" x14ac:dyDescent="0.2">
      <c r="A5711" s="2">
        <v>193714</v>
      </c>
      <c r="B5711" s="3" t="s">
        <v>19</v>
      </c>
      <c r="C5711" s="3" t="s">
        <v>20</v>
      </c>
      <c r="D5711" s="3" t="s">
        <v>4041</v>
      </c>
      <c r="E5711" s="3" t="s">
        <v>5799</v>
      </c>
      <c r="F5711" s="3" t="s">
        <v>6060</v>
      </c>
      <c r="G5711" s="3" t="s">
        <v>6061</v>
      </c>
      <c r="H5711" s="3" t="s">
        <v>6064</v>
      </c>
      <c r="I5711" s="4">
        <v>11</v>
      </c>
    </row>
    <row r="5712" spans="1:9" x14ac:dyDescent="0.2">
      <c r="A5712" s="2">
        <v>202110</v>
      </c>
      <c r="B5712" s="3" t="s">
        <v>19</v>
      </c>
      <c r="C5712" s="3" t="s">
        <v>20</v>
      </c>
      <c r="D5712" s="3" t="s">
        <v>4041</v>
      </c>
      <c r="E5712" s="3" t="s">
        <v>5799</v>
      </c>
      <c r="F5712" s="3" t="s">
        <v>6060</v>
      </c>
      <c r="G5712" s="3" t="s">
        <v>6061</v>
      </c>
      <c r="H5712" s="3" t="s">
        <v>6065</v>
      </c>
      <c r="I5712" s="4">
        <v>14.74</v>
      </c>
    </row>
    <row r="5713" spans="1:9" x14ac:dyDescent="0.2">
      <c r="A5713" s="2">
        <v>581076</v>
      </c>
      <c r="B5713" s="3" t="s">
        <v>19</v>
      </c>
      <c r="C5713" s="3" t="s">
        <v>20</v>
      </c>
      <c r="D5713" s="3" t="s">
        <v>4041</v>
      </c>
      <c r="E5713" s="3" t="s">
        <v>5799</v>
      </c>
      <c r="F5713" s="3" t="s">
        <v>6060</v>
      </c>
      <c r="G5713" s="3" t="s">
        <v>4898</v>
      </c>
      <c r="H5713" s="3" t="s">
        <v>6066</v>
      </c>
      <c r="I5713" s="4">
        <v>17.37</v>
      </c>
    </row>
    <row r="5714" spans="1:9" x14ac:dyDescent="0.2">
      <c r="A5714" s="2">
        <v>16548</v>
      </c>
      <c r="B5714" s="3" t="s">
        <v>19</v>
      </c>
      <c r="C5714" s="3" t="s">
        <v>20</v>
      </c>
      <c r="D5714" s="3" t="s">
        <v>4041</v>
      </c>
      <c r="E5714" s="3" t="s">
        <v>5799</v>
      </c>
      <c r="F5714" s="3" t="s">
        <v>2649</v>
      </c>
      <c r="G5714" s="3" t="s">
        <v>6067</v>
      </c>
      <c r="H5714" s="3" t="s">
        <v>6068</v>
      </c>
      <c r="I5714" s="4">
        <v>13.71</v>
      </c>
    </row>
    <row r="5715" spans="1:9" x14ac:dyDescent="0.2">
      <c r="A5715" s="2">
        <v>255190</v>
      </c>
      <c r="B5715" s="3" t="s">
        <v>19</v>
      </c>
      <c r="C5715" s="3" t="s">
        <v>20</v>
      </c>
      <c r="D5715" s="3" t="s">
        <v>4041</v>
      </c>
      <c r="E5715" s="3" t="s">
        <v>5799</v>
      </c>
      <c r="F5715" s="3" t="s">
        <v>2649</v>
      </c>
      <c r="G5715" s="3" t="s">
        <v>6067</v>
      </c>
      <c r="H5715" s="3" t="s">
        <v>6069</v>
      </c>
      <c r="I5715" s="4">
        <v>14.98</v>
      </c>
    </row>
    <row r="5716" spans="1:9" x14ac:dyDescent="0.2">
      <c r="A5716" s="2">
        <v>462664</v>
      </c>
      <c r="B5716" s="3" t="s">
        <v>19</v>
      </c>
      <c r="C5716" s="3" t="s">
        <v>20</v>
      </c>
      <c r="D5716" s="3" t="s">
        <v>4041</v>
      </c>
      <c r="E5716" s="3" t="s">
        <v>5799</v>
      </c>
      <c r="F5716" s="3" t="s">
        <v>2649</v>
      </c>
      <c r="G5716" s="3" t="s">
        <v>6067</v>
      </c>
      <c r="H5716" s="3" t="s">
        <v>6070</v>
      </c>
      <c r="I5716" s="4">
        <v>19.43</v>
      </c>
    </row>
    <row r="5717" spans="1:9" x14ac:dyDescent="0.2">
      <c r="A5717" s="2">
        <v>477719</v>
      </c>
      <c r="B5717" s="3" t="s">
        <v>19</v>
      </c>
      <c r="C5717" s="3" t="s">
        <v>20</v>
      </c>
      <c r="D5717" s="3" t="s">
        <v>4041</v>
      </c>
      <c r="E5717" s="3" t="s">
        <v>5799</v>
      </c>
      <c r="F5717" s="3" t="s">
        <v>2649</v>
      </c>
      <c r="G5717" s="3" t="s">
        <v>6067</v>
      </c>
      <c r="H5717" s="3" t="s">
        <v>6071</v>
      </c>
      <c r="I5717" s="4">
        <v>9.0500000000000007</v>
      </c>
    </row>
    <row r="5718" spans="1:9" x14ac:dyDescent="0.2">
      <c r="A5718" s="2">
        <v>480682</v>
      </c>
      <c r="B5718" s="3" t="s">
        <v>19</v>
      </c>
      <c r="C5718" s="3" t="s">
        <v>20</v>
      </c>
      <c r="D5718" s="3" t="s">
        <v>4041</v>
      </c>
      <c r="E5718" s="3" t="s">
        <v>5799</v>
      </c>
      <c r="F5718" s="3" t="s">
        <v>2649</v>
      </c>
      <c r="G5718" s="3" t="s">
        <v>6067</v>
      </c>
      <c r="H5718" s="3" t="s">
        <v>6072</v>
      </c>
      <c r="I5718" s="4">
        <v>6.79</v>
      </c>
    </row>
    <row r="5719" spans="1:9" x14ac:dyDescent="0.2">
      <c r="A5719" s="2">
        <v>412460</v>
      </c>
      <c r="B5719" s="3" t="s">
        <v>19</v>
      </c>
      <c r="C5719" s="3" t="s">
        <v>20</v>
      </c>
      <c r="D5719" s="3" t="s">
        <v>4041</v>
      </c>
      <c r="E5719" s="3" t="s">
        <v>5799</v>
      </c>
      <c r="F5719" s="3" t="s">
        <v>2649</v>
      </c>
      <c r="G5719" s="3" t="s">
        <v>6067</v>
      </c>
      <c r="H5719" s="3" t="s">
        <v>6073</v>
      </c>
      <c r="I5719" s="4">
        <v>4.13</v>
      </c>
    </row>
    <row r="5720" spans="1:9" x14ac:dyDescent="0.2">
      <c r="A5720" s="2">
        <v>412807</v>
      </c>
      <c r="B5720" s="3" t="s">
        <v>19</v>
      </c>
      <c r="C5720" s="3" t="s">
        <v>20</v>
      </c>
      <c r="D5720" s="3" t="s">
        <v>4041</v>
      </c>
      <c r="E5720" s="3" t="s">
        <v>5799</v>
      </c>
      <c r="F5720" s="3" t="s">
        <v>2649</v>
      </c>
      <c r="G5720" s="3" t="s">
        <v>6067</v>
      </c>
      <c r="H5720" s="3" t="s">
        <v>6074</v>
      </c>
      <c r="I5720" s="4">
        <v>4.13</v>
      </c>
    </row>
    <row r="5721" spans="1:9" x14ac:dyDescent="0.2">
      <c r="A5721" s="2">
        <v>412808</v>
      </c>
      <c r="B5721" s="3" t="s">
        <v>19</v>
      </c>
      <c r="C5721" s="3" t="s">
        <v>20</v>
      </c>
      <c r="D5721" s="3" t="s">
        <v>4041</v>
      </c>
      <c r="E5721" s="3" t="s">
        <v>5799</v>
      </c>
      <c r="F5721" s="3" t="s">
        <v>2649</v>
      </c>
      <c r="G5721" s="3" t="s">
        <v>6067</v>
      </c>
      <c r="H5721" s="3" t="s">
        <v>6075</v>
      </c>
      <c r="I5721" s="4">
        <v>4.13</v>
      </c>
    </row>
    <row r="5722" spans="1:9" x14ac:dyDescent="0.2">
      <c r="A5722" s="2">
        <v>418539</v>
      </c>
      <c r="B5722" s="3" t="s">
        <v>19</v>
      </c>
      <c r="C5722" s="3" t="s">
        <v>20</v>
      </c>
      <c r="D5722" s="3" t="s">
        <v>4041</v>
      </c>
      <c r="E5722" s="3" t="s">
        <v>5799</v>
      </c>
      <c r="F5722" s="3" t="s">
        <v>2649</v>
      </c>
      <c r="G5722" s="3" t="s">
        <v>6067</v>
      </c>
      <c r="H5722" s="3" t="s">
        <v>6076</v>
      </c>
      <c r="I5722" s="4">
        <v>10.62</v>
      </c>
    </row>
    <row r="5723" spans="1:9" x14ac:dyDescent="0.2">
      <c r="A5723" s="2">
        <v>465068</v>
      </c>
      <c r="B5723" s="3" t="s">
        <v>19</v>
      </c>
      <c r="C5723" s="3" t="s">
        <v>20</v>
      </c>
      <c r="D5723" s="3" t="s">
        <v>4041</v>
      </c>
      <c r="E5723" s="3" t="s">
        <v>5799</v>
      </c>
      <c r="F5723" s="3" t="s">
        <v>2649</v>
      </c>
      <c r="G5723" s="3" t="s">
        <v>6067</v>
      </c>
      <c r="H5723" s="3" t="s">
        <v>6077</v>
      </c>
      <c r="I5723" s="4">
        <v>10.62</v>
      </c>
    </row>
    <row r="5724" spans="1:9" x14ac:dyDescent="0.2">
      <c r="A5724" s="2">
        <v>492584</v>
      </c>
      <c r="B5724" s="3" t="s">
        <v>19</v>
      </c>
      <c r="C5724" s="3" t="s">
        <v>20</v>
      </c>
      <c r="D5724" s="3" t="s">
        <v>4041</v>
      </c>
      <c r="E5724" s="3" t="s">
        <v>5799</v>
      </c>
      <c r="F5724" s="3" t="s">
        <v>4342</v>
      </c>
      <c r="G5724" s="3" t="s">
        <v>5159</v>
      </c>
      <c r="H5724" s="3" t="s">
        <v>6078</v>
      </c>
      <c r="I5724" s="4">
        <v>13.78</v>
      </c>
    </row>
    <row r="5725" spans="1:9" x14ac:dyDescent="0.2">
      <c r="A5725" s="2">
        <v>492587</v>
      </c>
      <c r="B5725" s="3" t="s">
        <v>19</v>
      </c>
      <c r="C5725" s="3" t="s">
        <v>20</v>
      </c>
      <c r="D5725" s="3" t="s">
        <v>4041</v>
      </c>
      <c r="E5725" s="3" t="s">
        <v>5799</v>
      </c>
      <c r="F5725" s="3" t="s">
        <v>4342</v>
      </c>
      <c r="G5725" s="3" t="s">
        <v>5159</v>
      </c>
      <c r="H5725" s="3" t="s">
        <v>6079</v>
      </c>
      <c r="I5725" s="4">
        <v>13.78</v>
      </c>
    </row>
    <row r="5726" spans="1:9" x14ac:dyDescent="0.2">
      <c r="A5726" s="2">
        <v>222175</v>
      </c>
      <c r="B5726" s="3" t="s">
        <v>19</v>
      </c>
      <c r="C5726" s="3" t="s">
        <v>20</v>
      </c>
      <c r="D5726" s="3" t="s">
        <v>4041</v>
      </c>
      <c r="E5726" s="3" t="s">
        <v>6080</v>
      </c>
      <c r="F5726" s="3" t="s">
        <v>3922</v>
      </c>
      <c r="G5726" s="3" t="s">
        <v>5066</v>
      </c>
      <c r="H5726" s="3" t="s">
        <v>6081</v>
      </c>
      <c r="I5726" s="4">
        <v>3.4</v>
      </c>
    </row>
    <row r="5727" spans="1:9" x14ac:dyDescent="0.2">
      <c r="A5727" s="2">
        <v>242315</v>
      </c>
      <c r="B5727" s="3" t="s">
        <v>19</v>
      </c>
      <c r="C5727" s="3" t="s">
        <v>20</v>
      </c>
      <c r="D5727" s="3" t="s">
        <v>4041</v>
      </c>
      <c r="E5727" s="3" t="s">
        <v>6080</v>
      </c>
      <c r="F5727" s="3" t="s">
        <v>3922</v>
      </c>
      <c r="G5727" s="3" t="s">
        <v>5087</v>
      </c>
      <c r="H5727" s="3" t="s">
        <v>6082</v>
      </c>
      <c r="I5727" s="4">
        <v>22.45</v>
      </c>
    </row>
    <row r="5728" spans="1:9" x14ac:dyDescent="0.2">
      <c r="A5728" s="2">
        <v>263999</v>
      </c>
      <c r="B5728" s="3" t="s">
        <v>19</v>
      </c>
      <c r="C5728" s="3" t="s">
        <v>20</v>
      </c>
      <c r="D5728" s="3" t="s">
        <v>4041</v>
      </c>
      <c r="E5728" s="3" t="s">
        <v>6080</v>
      </c>
      <c r="F5728" s="3" t="s">
        <v>4272</v>
      </c>
      <c r="G5728" s="3" t="s">
        <v>5185</v>
      </c>
      <c r="H5728" s="3" t="s">
        <v>6083</v>
      </c>
      <c r="I5728" s="4">
        <v>7.25</v>
      </c>
    </row>
    <row r="5729" spans="1:9" x14ac:dyDescent="0.2">
      <c r="A5729" s="2">
        <v>264000</v>
      </c>
      <c r="B5729" s="3" t="s">
        <v>19</v>
      </c>
      <c r="C5729" s="3" t="s">
        <v>20</v>
      </c>
      <c r="D5729" s="3" t="s">
        <v>4041</v>
      </c>
      <c r="E5729" s="3" t="s">
        <v>6080</v>
      </c>
      <c r="F5729" s="3" t="s">
        <v>4272</v>
      </c>
      <c r="G5729" s="3" t="s">
        <v>5185</v>
      </c>
      <c r="H5729" s="3" t="s">
        <v>6084</v>
      </c>
      <c r="I5729" s="4">
        <v>7.09</v>
      </c>
    </row>
    <row r="5730" spans="1:9" x14ac:dyDescent="0.2">
      <c r="A5730" s="2">
        <v>264005</v>
      </c>
      <c r="B5730" s="3" t="s">
        <v>19</v>
      </c>
      <c r="C5730" s="3" t="s">
        <v>20</v>
      </c>
      <c r="D5730" s="3" t="s">
        <v>4041</v>
      </c>
      <c r="E5730" s="3" t="s">
        <v>6080</v>
      </c>
      <c r="F5730" s="3" t="s">
        <v>4272</v>
      </c>
      <c r="G5730" s="3" t="s">
        <v>5185</v>
      </c>
      <c r="H5730" s="3" t="s">
        <v>6085</v>
      </c>
      <c r="I5730" s="4">
        <v>7.21</v>
      </c>
    </row>
    <row r="5731" spans="1:9" x14ac:dyDescent="0.2">
      <c r="A5731" s="2">
        <v>264006</v>
      </c>
      <c r="B5731" s="3" t="s">
        <v>19</v>
      </c>
      <c r="C5731" s="3" t="s">
        <v>20</v>
      </c>
      <c r="D5731" s="3" t="s">
        <v>4041</v>
      </c>
      <c r="E5731" s="3" t="s">
        <v>6080</v>
      </c>
      <c r="F5731" s="3" t="s">
        <v>4272</v>
      </c>
      <c r="G5731" s="3" t="s">
        <v>5185</v>
      </c>
      <c r="H5731" s="3" t="s">
        <v>6086</v>
      </c>
      <c r="I5731" s="4">
        <v>7.1</v>
      </c>
    </row>
    <row r="5732" spans="1:9" x14ac:dyDescent="0.2">
      <c r="A5732" s="2">
        <v>19200</v>
      </c>
      <c r="B5732" s="3" t="s">
        <v>19</v>
      </c>
      <c r="C5732" s="3" t="s">
        <v>20</v>
      </c>
      <c r="D5732" s="3" t="s">
        <v>4041</v>
      </c>
      <c r="E5732" s="3" t="s">
        <v>6087</v>
      </c>
      <c r="F5732" s="3" t="s">
        <v>2533</v>
      </c>
      <c r="G5732" s="3" t="s">
        <v>4719</v>
      </c>
      <c r="H5732" s="3" t="s">
        <v>6088</v>
      </c>
      <c r="I5732" s="4">
        <v>18.649999999999999</v>
      </c>
    </row>
    <row r="5733" spans="1:9" x14ac:dyDescent="0.2">
      <c r="A5733" s="2">
        <v>255601</v>
      </c>
      <c r="B5733" s="3" t="s">
        <v>19</v>
      </c>
      <c r="C5733" s="3" t="s">
        <v>20</v>
      </c>
      <c r="D5733" s="3" t="s">
        <v>4041</v>
      </c>
      <c r="E5733" s="3" t="s">
        <v>6087</v>
      </c>
      <c r="F5733" s="3" t="s">
        <v>3922</v>
      </c>
      <c r="G5733" s="3" t="s">
        <v>4074</v>
      </c>
      <c r="H5733" s="3" t="s">
        <v>6089</v>
      </c>
      <c r="I5733" s="4">
        <v>21.77</v>
      </c>
    </row>
    <row r="5734" spans="1:9" x14ac:dyDescent="0.2">
      <c r="A5734" s="2">
        <v>255606</v>
      </c>
      <c r="B5734" s="3" t="s">
        <v>19</v>
      </c>
      <c r="C5734" s="3" t="s">
        <v>20</v>
      </c>
      <c r="D5734" s="3" t="s">
        <v>4041</v>
      </c>
      <c r="E5734" s="3" t="s">
        <v>6087</v>
      </c>
      <c r="F5734" s="3" t="s">
        <v>3922</v>
      </c>
      <c r="G5734" s="3" t="s">
        <v>4074</v>
      </c>
      <c r="H5734" s="3" t="s">
        <v>6090</v>
      </c>
      <c r="I5734" s="4">
        <v>7.66</v>
      </c>
    </row>
    <row r="5735" spans="1:9" x14ac:dyDescent="0.2">
      <c r="A5735" s="2">
        <v>264546</v>
      </c>
      <c r="B5735" s="3" t="s">
        <v>19</v>
      </c>
      <c r="C5735" s="3" t="s">
        <v>20</v>
      </c>
      <c r="D5735" s="3" t="s">
        <v>4041</v>
      </c>
      <c r="E5735" s="3" t="s">
        <v>6087</v>
      </c>
      <c r="F5735" s="3" t="s">
        <v>3922</v>
      </c>
      <c r="G5735" s="3" t="s">
        <v>4074</v>
      </c>
      <c r="H5735" s="3" t="s">
        <v>6091</v>
      </c>
      <c r="I5735" s="4">
        <v>5.16</v>
      </c>
    </row>
    <row r="5736" spans="1:9" x14ac:dyDescent="0.2">
      <c r="A5736" s="2">
        <v>472705</v>
      </c>
      <c r="B5736" s="3" t="s">
        <v>19</v>
      </c>
      <c r="C5736" s="3" t="s">
        <v>20</v>
      </c>
      <c r="D5736" s="3" t="s">
        <v>4041</v>
      </c>
      <c r="E5736" s="3" t="s">
        <v>6087</v>
      </c>
      <c r="F5736" s="3" t="s">
        <v>3922</v>
      </c>
      <c r="G5736" s="3" t="s">
        <v>6092</v>
      </c>
      <c r="H5736" s="3" t="s">
        <v>6093</v>
      </c>
      <c r="I5736" s="4">
        <v>11.76</v>
      </c>
    </row>
    <row r="5737" spans="1:9" x14ac:dyDescent="0.2">
      <c r="A5737" s="2">
        <v>472709</v>
      </c>
      <c r="B5737" s="3" t="s">
        <v>19</v>
      </c>
      <c r="C5737" s="3" t="s">
        <v>20</v>
      </c>
      <c r="D5737" s="3" t="s">
        <v>4041</v>
      </c>
      <c r="E5737" s="3" t="s">
        <v>6087</v>
      </c>
      <c r="F5737" s="3" t="s">
        <v>3922</v>
      </c>
      <c r="G5737" s="3" t="s">
        <v>6092</v>
      </c>
      <c r="H5737" s="3" t="s">
        <v>6094</v>
      </c>
      <c r="I5737" s="4">
        <v>15.41</v>
      </c>
    </row>
    <row r="5738" spans="1:9" x14ac:dyDescent="0.2">
      <c r="A5738" s="2">
        <v>475550</v>
      </c>
      <c r="B5738" s="3" t="s">
        <v>19</v>
      </c>
      <c r="C5738" s="3" t="s">
        <v>20</v>
      </c>
      <c r="D5738" s="3" t="s">
        <v>4041</v>
      </c>
      <c r="E5738" s="3" t="s">
        <v>6087</v>
      </c>
      <c r="F5738" s="3" t="s">
        <v>3922</v>
      </c>
      <c r="G5738" s="3" t="s">
        <v>6092</v>
      </c>
      <c r="H5738" s="3" t="s">
        <v>6095</v>
      </c>
      <c r="I5738" s="4">
        <v>16.100000000000001</v>
      </c>
    </row>
    <row r="5739" spans="1:9" x14ac:dyDescent="0.2">
      <c r="A5739" s="2">
        <v>465126</v>
      </c>
      <c r="B5739" s="3" t="s">
        <v>19</v>
      </c>
      <c r="C5739" s="3" t="s">
        <v>20</v>
      </c>
      <c r="D5739" s="3" t="s">
        <v>4041</v>
      </c>
      <c r="E5739" s="3" t="s">
        <v>6087</v>
      </c>
      <c r="F5739" s="3" t="s">
        <v>3922</v>
      </c>
      <c r="G5739" s="3" t="s">
        <v>4082</v>
      </c>
      <c r="H5739" s="3" t="s">
        <v>6096</v>
      </c>
      <c r="I5739" s="4">
        <v>13.44</v>
      </c>
    </row>
    <row r="5740" spans="1:9" x14ac:dyDescent="0.2">
      <c r="A5740" s="2">
        <v>465129</v>
      </c>
      <c r="B5740" s="3" t="s">
        <v>19</v>
      </c>
      <c r="C5740" s="3" t="s">
        <v>20</v>
      </c>
      <c r="D5740" s="3" t="s">
        <v>4041</v>
      </c>
      <c r="E5740" s="3" t="s">
        <v>6087</v>
      </c>
      <c r="F5740" s="3" t="s">
        <v>3922</v>
      </c>
      <c r="G5740" s="3" t="s">
        <v>4082</v>
      </c>
      <c r="H5740" s="3" t="s">
        <v>6097</v>
      </c>
      <c r="I5740" s="4">
        <v>12.6</v>
      </c>
    </row>
    <row r="5741" spans="1:9" x14ac:dyDescent="0.2">
      <c r="A5741" s="2">
        <v>1310</v>
      </c>
      <c r="B5741" s="3" t="s">
        <v>19</v>
      </c>
      <c r="C5741" s="3" t="s">
        <v>20</v>
      </c>
      <c r="D5741" s="3" t="s">
        <v>4041</v>
      </c>
      <c r="E5741" s="3" t="s">
        <v>6087</v>
      </c>
      <c r="F5741" s="3" t="s">
        <v>3922</v>
      </c>
      <c r="G5741" s="3" t="s">
        <v>4107</v>
      </c>
      <c r="H5741" s="3" t="s">
        <v>6098</v>
      </c>
      <c r="I5741" s="4">
        <v>8.98</v>
      </c>
    </row>
    <row r="5742" spans="1:9" x14ac:dyDescent="0.2">
      <c r="A5742" s="2">
        <v>54096</v>
      </c>
      <c r="B5742" s="3" t="s">
        <v>19</v>
      </c>
      <c r="C5742" s="3" t="s">
        <v>20</v>
      </c>
      <c r="D5742" s="3" t="s">
        <v>4041</v>
      </c>
      <c r="E5742" s="3" t="s">
        <v>6087</v>
      </c>
      <c r="F5742" s="3" t="s">
        <v>3922</v>
      </c>
      <c r="G5742" s="3" t="s">
        <v>4107</v>
      </c>
      <c r="H5742" s="3" t="s">
        <v>6099</v>
      </c>
      <c r="I5742" s="4">
        <v>10.06</v>
      </c>
    </row>
    <row r="5743" spans="1:9" x14ac:dyDescent="0.2">
      <c r="A5743" s="2">
        <v>381651</v>
      </c>
      <c r="B5743" s="3" t="s">
        <v>19</v>
      </c>
      <c r="C5743" s="3" t="s">
        <v>20</v>
      </c>
      <c r="D5743" s="3" t="s">
        <v>4041</v>
      </c>
      <c r="E5743" s="3" t="s">
        <v>6087</v>
      </c>
      <c r="F5743" s="3" t="s">
        <v>3922</v>
      </c>
      <c r="G5743" s="3" t="s">
        <v>4107</v>
      </c>
      <c r="H5743" s="3" t="s">
        <v>6100</v>
      </c>
      <c r="I5743" s="4">
        <v>6.27</v>
      </c>
    </row>
    <row r="5744" spans="1:9" x14ac:dyDescent="0.2">
      <c r="A5744" s="2">
        <v>270705</v>
      </c>
      <c r="B5744" s="3" t="s">
        <v>19</v>
      </c>
      <c r="C5744" s="3" t="s">
        <v>20</v>
      </c>
      <c r="D5744" s="3" t="s">
        <v>4041</v>
      </c>
      <c r="E5744" s="3" t="s">
        <v>6087</v>
      </c>
      <c r="F5744" s="3" t="s">
        <v>3922</v>
      </c>
      <c r="G5744" s="3" t="s">
        <v>4151</v>
      </c>
      <c r="H5744" s="3" t="s">
        <v>6101</v>
      </c>
      <c r="I5744" s="4">
        <v>8.6</v>
      </c>
    </row>
    <row r="5745" spans="1:9" x14ac:dyDescent="0.2">
      <c r="A5745" s="2">
        <v>270706</v>
      </c>
      <c r="B5745" s="3" t="s">
        <v>19</v>
      </c>
      <c r="C5745" s="3" t="s">
        <v>20</v>
      </c>
      <c r="D5745" s="3" t="s">
        <v>4041</v>
      </c>
      <c r="E5745" s="3" t="s">
        <v>6087</v>
      </c>
      <c r="F5745" s="3" t="s">
        <v>3922</v>
      </c>
      <c r="G5745" s="3" t="s">
        <v>4151</v>
      </c>
      <c r="H5745" s="3" t="s">
        <v>6102</v>
      </c>
      <c r="I5745" s="4">
        <v>18.100000000000001</v>
      </c>
    </row>
    <row r="5746" spans="1:9" x14ac:dyDescent="0.2">
      <c r="A5746" s="2">
        <v>525677</v>
      </c>
      <c r="B5746" s="3" t="s">
        <v>19</v>
      </c>
      <c r="C5746" s="3" t="s">
        <v>20</v>
      </c>
      <c r="D5746" s="3" t="s">
        <v>4041</v>
      </c>
      <c r="E5746" s="3" t="s">
        <v>6087</v>
      </c>
      <c r="F5746" s="3" t="s">
        <v>3922</v>
      </c>
      <c r="G5746" s="3" t="s">
        <v>4151</v>
      </c>
      <c r="H5746" s="3" t="s">
        <v>6103</v>
      </c>
      <c r="I5746" s="4">
        <v>8.52</v>
      </c>
    </row>
    <row r="5747" spans="1:9" x14ac:dyDescent="0.2">
      <c r="A5747" s="2">
        <v>253915</v>
      </c>
      <c r="B5747" s="3" t="s">
        <v>19</v>
      </c>
      <c r="C5747" s="3" t="s">
        <v>20</v>
      </c>
      <c r="D5747" s="3" t="s">
        <v>4041</v>
      </c>
      <c r="E5747" s="3" t="s">
        <v>6087</v>
      </c>
      <c r="F5747" s="3" t="s">
        <v>3922</v>
      </c>
      <c r="G5747" s="3" t="s">
        <v>6104</v>
      </c>
      <c r="H5747" s="3" t="s">
        <v>6105</v>
      </c>
      <c r="I5747" s="4">
        <v>16.77</v>
      </c>
    </row>
    <row r="5748" spans="1:9" x14ac:dyDescent="0.2">
      <c r="A5748" s="2">
        <v>611847</v>
      </c>
      <c r="B5748" s="3" t="s">
        <v>19</v>
      </c>
      <c r="C5748" s="3" t="s">
        <v>20</v>
      </c>
      <c r="D5748" s="3" t="s">
        <v>4041</v>
      </c>
      <c r="E5748" s="3" t="s">
        <v>6087</v>
      </c>
      <c r="F5748" s="3" t="s">
        <v>3922</v>
      </c>
      <c r="G5748" s="3" t="s">
        <v>6104</v>
      </c>
      <c r="H5748" s="3" t="s">
        <v>6106</v>
      </c>
      <c r="I5748" s="4">
        <v>33.340000000000003</v>
      </c>
    </row>
    <row r="5749" spans="1:9" x14ac:dyDescent="0.2">
      <c r="A5749" s="2">
        <v>378632</v>
      </c>
      <c r="B5749" s="3" t="s">
        <v>19</v>
      </c>
      <c r="C5749" s="3" t="s">
        <v>20</v>
      </c>
      <c r="D5749" s="3" t="s">
        <v>4041</v>
      </c>
      <c r="E5749" s="3" t="s">
        <v>6087</v>
      </c>
      <c r="F5749" s="3" t="s">
        <v>3922</v>
      </c>
      <c r="G5749" s="3" t="s">
        <v>6107</v>
      </c>
      <c r="H5749" s="3" t="s">
        <v>6108</v>
      </c>
      <c r="I5749" s="4">
        <v>0.01</v>
      </c>
    </row>
    <row r="5750" spans="1:9" x14ac:dyDescent="0.2">
      <c r="A5750" s="2">
        <v>414143</v>
      </c>
      <c r="B5750" s="3" t="s">
        <v>19</v>
      </c>
      <c r="C5750" s="3" t="s">
        <v>20</v>
      </c>
      <c r="D5750" s="3" t="s">
        <v>4041</v>
      </c>
      <c r="E5750" s="3" t="s">
        <v>6087</v>
      </c>
      <c r="F5750" s="3" t="s">
        <v>3922</v>
      </c>
      <c r="G5750" s="3" t="s">
        <v>6109</v>
      </c>
      <c r="H5750" s="3" t="s">
        <v>6110</v>
      </c>
      <c r="I5750" s="4">
        <v>9.61</v>
      </c>
    </row>
    <row r="5751" spans="1:9" x14ac:dyDescent="0.2">
      <c r="A5751" s="2">
        <v>414148</v>
      </c>
      <c r="B5751" s="3" t="s">
        <v>19</v>
      </c>
      <c r="C5751" s="3" t="s">
        <v>20</v>
      </c>
      <c r="D5751" s="3" t="s">
        <v>4041</v>
      </c>
      <c r="E5751" s="3" t="s">
        <v>6087</v>
      </c>
      <c r="F5751" s="3" t="s">
        <v>3922</v>
      </c>
      <c r="G5751" s="3" t="s">
        <v>6109</v>
      </c>
      <c r="H5751" s="3" t="s">
        <v>6111</v>
      </c>
      <c r="I5751" s="4">
        <v>6.8</v>
      </c>
    </row>
    <row r="5752" spans="1:9" x14ac:dyDescent="0.2">
      <c r="A5752" s="2">
        <v>414150</v>
      </c>
      <c r="B5752" s="3" t="s">
        <v>19</v>
      </c>
      <c r="C5752" s="3" t="s">
        <v>20</v>
      </c>
      <c r="D5752" s="3" t="s">
        <v>4041</v>
      </c>
      <c r="E5752" s="3" t="s">
        <v>6087</v>
      </c>
      <c r="F5752" s="3" t="s">
        <v>3922</v>
      </c>
      <c r="G5752" s="3" t="s">
        <v>6109</v>
      </c>
      <c r="H5752" s="3" t="s">
        <v>6112</v>
      </c>
      <c r="I5752" s="4">
        <v>5.25</v>
      </c>
    </row>
    <row r="5753" spans="1:9" x14ac:dyDescent="0.2">
      <c r="A5753" s="2">
        <v>555945</v>
      </c>
      <c r="B5753" s="3" t="s">
        <v>19</v>
      </c>
      <c r="C5753" s="3" t="s">
        <v>20</v>
      </c>
      <c r="D5753" s="3" t="s">
        <v>4041</v>
      </c>
      <c r="E5753" s="3" t="s">
        <v>6087</v>
      </c>
      <c r="F5753" s="3" t="s">
        <v>3922</v>
      </c>
      <c r="G5753" s="3" t="s">
        <v>3947</v>
      </c>
      <c r="H5753" s="3" t="s">
        <v>6113</v>
      </c>
      <c r="I5753" s="4">
        <v>5.3</v>
      </c>
    </row>
    <row r="5754" spans="1:9" x14ac:dyDescent="0.2">
      <c r="A5754" s="2">
        <v>354289</v>
      </c>
      <c r="B5754" s="3" t="s">
        <v>19</v>
      </c>
      <c r="C5754" s="3" t="s">
        <v>20</v>
      </c>
      <c r="D5754" s="3" t="s">
        <v>4041</v>
      </c>
      <c r="E5754" s="3" t="s">
        <v>6087</v>
      </c>
      <c r="F5754" s="3" t="s">
        <v>6114</v>
      </c>
      <c r="G5754" s="3" t="s">
        <v>6115</v>
      </c>
      <c r="H5754" s="3" t="s">
        <v>6116</v>
      </c>
      <c r="I5754" s="4">
        <v>10.25</v>
      </c>
    </row>
    <row r="5755" spans="1:9" x14ac:dyDescent="0.2">
      <c r="A5755" s="2">
        <v>547475</v>
      </c>
      <c r="B5755" s="3" t="s">
        <v>19</v>
      </c>
      <c r="C5755" s="3" t="s">
        <v>20</v>
      </c>
      <c r="D5755" s="3" t="s">
        <v>4041</v>
      </c>
      <c r="E5755" s="3" t="s">
        <v>6087</v>
      </c>
      <c r="F5755" s="3" t="s">
        <v>6114</v>
      </c>
      <c r="G5755" s="3" t="s">
        <v>6117</v>
      </c>
      <c r="H5755" s="3" t="s">
        <v>6118</v>
      </c>
      <c r="I5755" s="4">
        <v>4.45</v>
      </c>
    </row>
    <row r="5756" spans="1:9" x14ac:dyDescent="0.2">
      <c r="A5756" s="2">
        <v>83665</v>
      </c>
      <c r="B5756" s="3" t="s">
        <v>19</v>
      </c>
      <c r="C5756" s="3" t="s">
        <v>20</v>
      </c>
      <c r="D5756" s="3" t="s">
        <v>4041</v>
      </c>
      <c r="E5756" s="3" t="s">
        <v>6087</v>
      </c>
      <c r="F5756" s="3" t="s">
        <v>4272</v>
      </c>
      <c r="G5756" s="3" t="s">
        <v>4273</v>
      </c>
      <c r="H5756" s="3" t="s">
        <v>6119</v>
      </c>
      <c r="I5756" s="4">
        <v>18.72</v>
      </c>
    </row>
    <row r="5757" spans="1:9" x14ac:dyDescent="0.2">
      <c r="A5757" s="2">
        <v>6612</v>
      </c>
      <c r="B5757" s="3" t="s">
        <v>19</v>
      </c>
      <c r="C5757" s="3" t="s">
        <v>20</v>
      </c>
      <c r="D5757" s="3" t="s">
        <v>4041</v>
      </c>
      <c r="E5757" s="3" t="s">
        <v>6087</v>
      </c>
      <c r="F5757" s="3" t="s">
        <v>4402</v>
      </c>
      <c r="G5757" s="3" t="s">
        <v>6120</v>
      </c>
      <c r="H5757" s="3" t="s">
        <v>6121</v>
      </c>
      <c r="I5757" s="4">
        <v>5.95</v>
      </c>
    </row>
    <row r="5758" spans="1:9" x14ac:dyDescent="0.2">
      <c r="A5758" s="2">
        <v>8084</v>
      </c>
      <c r="B5758" s="3" t="s">
        <v>19</v>
      </c>
      <c r="C5758" s="3" t="s">
        <v>20</v>
      </c>
      <c r="D5758" s="3" t="s">
        <v>4041</v>
      </c>
      <c r="E5758" s="3" t="s">
        <v>6087</v>
      </c>
      <c r="F5758" s="3" t="s">
        <v>4402</v>
      </c>
      <c r="G5758" s="3" t="s">
        <v>6120</v>
      </c>
      <c r="H5758" s="3" t="s">
        <v>6122</v>
      </c>
      <c r="I5758" s="4">
        <v>5.95</v>
      </c>
    </row>
    <row r="5759" spans="1:9" x14ac:dyDescent="0.2">
      <c r="A5759" s="2">
        <v>32948</v>
      </c>
      <c r="B5759" s="3" t="s">
        <v>19</v>
      </c>
      <c r="C5759" s="3" t="s">
        <v>20</v>
      </c>
      <c r="D5759" s="3" t="s">
        <v>4041</v>
      </c>
      <c r="E5759" s="3" t="s">
        <v>6087</v>
      </c>
      <c r="F5759" s="3" t="s">
        <v>4402</v>
      </c>
      <c r="G5759" s="3" t="s">
        <v>4427</v>
      </c>
      <c r="H5759" s="3" t="s">
        <v>6123</v>
      </c>
      <c r="I5759" s="4">
        <v>12.7</v>
      </c>
    </row>
    <row r="5760" spans="1:9" x14ac:dyDescent="0.2">
      <c r="A5760" s="2">
        <v>268978</v>
      </c>
      <c r="B5760" s="3" t="s">
        <v>19</v>
      </c>
      <c r="C5760" s="3" t="s">
        <v>20</v>
      </c>
      <c r="D5760" s="3" t="s">
        <v>4041</v>
      </c>
      <c r="E5760" s="3" t="s">
        <v>6087</v>
      </c>
      <c r="F5760" s="3" t="s">
        <v>4402</v>
      </c>
      <c r="G5760" s="3" t="s">
        <v>4427</v>
      </c>
      <c r="H5760" s="3" t="s">
        <v>6124</v>
      </c>
      <c r="I5760" s="4">
        <v>15.79</v>
      </c>
    </row>
    <row r="5761" spans="1:9" x14ac:dyDescent="0.2">
      <c r="A5761" s="2">
        <v>497330</v>
      </c>
      <c r="B5761" s="3" t="s">
        <v>19</v>
      </c>
      <c r="C5761" s="3" t="s">
        <v>20</v>
      </c>
      <c r="D5761" s="3" t="s">
        <v>4041</v>
      </c>
      <c r="E5761" s="3" t="s">
        <v>6087</v>
      </c>
      <c r="F5761" s="3" t="s">
        <v>4402</v>
      </c>
      <c r="G5761" s="3" t="s">
        <v>4427</v>
      </c>
      <c r="H5761" s="3" t="s">
        <v>6125</v>
      </c>
      <c r="I5761" s="4">
        <v>7.83</v>
      </c>
    </row>
    <row r="5762" spans="1:9" x14ac:dyDescent="0.2">
      <c r="A5762" s="2">
        <v>497333</v>
      </c>
      <c r="B5762" s="3" t="s">
        <v>19</v>
      </c>
      <c r="C5762" s="3" t="s">
        <v>20</v>
      </c>
      <c r="D5762" s="3" t="s">
        <v>4041</v>
      </c>
      <c r="E5762" s="3" t="s">
        <v>6087</v>
      </c>
      <c r="F5762" s="3" t="s">
        <v>4402</v>
      </c>
      <c r="G5762" s="3" t="s">
        <v>4427</v>
      </c>
      <c r="H5762" s="3" t="s">
        <v>6126</v>
      </c>
      <c r="I5762" s="4">
        <v>4.03</v>
      </c>
    </row>
    <row r="5763" spans="1:9" x14ac:dyDescent="0.2">
      <c r="A5763" s="2">
        <v>418664</v>
      </c>
      <c r="B5763" s="3" t="s">
        <v>19</v>
      </c>
      <c r="C5763" s="3" t="s">
        <v>20</v>
      </c>
      <c r="D5763" s="3" t="s">
        <v>4041</v>
      </c>
      <c r="E5763" s="3" t="s">
        <v>6087</v>
      </c>
      <c r="F5763" s="3" t="s">
        <v>4402</v>
      </c>
      <c r="G5763" s="3" t="s">
        <v>4624</v>
      </c>
      <c r="H5763" s="3" t="s">
        <v>6127</v>
      </c>
      <c r="I5763" s="4">
        <v>5.18</v>
      </c>
    </row>
    <row r="5764" spans="1:9" x14ac:dyDescent="0.2">
      <c r="A5764" s="2">
        <v>418665</v>
      </c>
      <c r="B5764" s="3" t="s">
        <v>19</v>
      </c>
      <c r="C5764" s="3" t="s">
        <v>20</v>
      </c>
      <c r="D5764" s="3" t="s">
        <v>4041</v>
      </c>
      <c r="E5764" s="3" t="s">
        <v>6087</v>
      </c>
      <c r="F5764" s="3" t="s">
        <v>4402</v>
      </c>
      <c r="G5764" s="3" t="s">
        <v>4624</v>
      </c>
      <c r="H5764" s="3" t="s">
        <v>6128</v>
      </c>
      <c r="I5764" s="4">
        <v>2.34</v>
      </c>
    </row>
    <row r="5765" spans="1:9" x14ac:dyDescent="0.2">
      <c r="A5765" s="2">
        <v>480229</v>
      </c>
      <c r="B5765" s="3" t="s">
        <v>19</v>
      </c>
      <c r="C5765" s="3" t="s">
        <v>20</v>
      </c>
      <c r="D5765" s="3" t="s">
        <v>4041</v>
      </c>
      <c r="E5765" s="3" t="s">
        <v>6087</v>
      </c>
      <c r="F5765" s="3" t="s">
        <v>4402</v>
      </c>
      <c r="G5765" s="3" t="s">
        <v>4560</v>
      </c>
      <c r="H5765" s="3" t="s">
        <v>6129</v>
      </c>
      <c r="I5765" s="4">
        <v>4.0599999999999996</v>
      </c>
    </row>
    <row r="5766" spans="1:9" x14ac:dyDescent="0.2">
      <c r="A5766" s="2">
        <v>15255</v>
      </c>
      <c r="B5766" s="3" t="s">
        <v>19</v>
      </c>
      <c r="C5766" s="3" t="s">
        <v>20</v>
      </c>
      <c r="D5766" s="3" t="s">
        <v>4041</v>
      </c>
      <c r="E5766" s="3" t="s">
        <v>6087</v>
      </c>
      <c r="F5766" s="3" t="s">
        <v>4402</v>
      </c>
      <c r="G5766" s="3" t="s">
        <v>6130</v>
      </c>
      <c r="H5766" s="3" t="s">
        <v>6131</v>
      </c>
      <c r="I5766" s="4">
        <v>13.43</v>
      </c>
    </row>
    <row r="5767" spans="1:9" x14ac:dyDescent="0.2">
      <c r="A5767" s="2">
        <v>15257</v>
      </c>
      <c r="B5767" s="3" t="s">
        <v>19</v>
      </c>
      <c r="C5767" s="3" t="s">
        <v>20</v>
      </c>
      <c r="D5767" s="3" t="s">
        <v>4041</v>
      </c>
      <c r="E5767" s="3" t="s">
        <v>6087</v>
      </c>
      <c r="F5767" s="3" t="s">
        <v>4402</v>
      </c>
      <c r="G5767" s="3" t="s">
        <v>6130</v>
      </c>
      <c r="H5767" s="3" t="s">
        <v>6132</v>
      </c>
      <c r="I5767" s="4">
        <v>17.25</v>
      </c>
    </row>
    <row r="5768" spans="1:9" x14ac:dyDescent="0.2">
      <c r="A5768" s="2">
        <v>11309</v>
      </c>
      <c r="B5768" s="3" t="s">
        <v>19</v>
      </c>
      <c r="C5768" s="3" t="s">
        <v>20</v>
      </c>
      <c r="D5768" s="3" t="s">
        <v>4041</v>
      </c>
      <c r="E5768" s="3" t="s">
        <v>6087</v>
      </c>
      <c r="F5768" s="3" t="s">
        <v>2649</v>
      </c>
      <c r="G5768" s="3" t="s">
        <v>6133</v>
      </c>
      <c r="H5768" s="3" t="s">
        <v>6134</v>
      </c>
      <c r="I5768" s="4">
        <v>23.74</v>
      </c>
    </row>
    <row r="5769" spans="1:9" x14ac:dyDescent="0.2">
      <c r="A5769" s="2">
        <v>17158</v>
      </c>
      <c r="B5769" s="3" t="s">
        <v>19</v>
      </c>
      <c r="C5769" s="3" t="s">
        <v>20</v>
      </c>
      <c r="D5769" s="3" t="s">
        <v>4041</v>
      </c>
      <c r="E5769" s="3" t="s">
        <v>6087</v>
      </c>
      <c r="F5769" s="3" t="s">
        <v>2649</v>
      </c>
      <c r="G5769" s="3" t="s">
        <v>6133</v>
      </c>
      <c r="H5769" s="3" t="s">
        <v>6135</v>
      </c>
      <c r="I5769" s="4">
        <v>23.74</v>
      </c>
    </row>
    <row r="5770" spans="1:9" x14ac:dyDescent="0.2">
      <c r="A5770" s="2">
        <v>106600</v>
      </c>
      <c r="B5770" s="3" t="s">
        <v>19</v>
      </c>
      <c r="C5770" s="3" t="s">
        <v>20</v>
      </c>
      <c r="D5770" s="3" t="s">
        <v>4041</v>
      </c>
      <c r="E5770" s="3" t="s">
        <v>6087</v>
      </c>
      <c r="F5770" s="3" t="s">
        <v>2649</v>
      </c>
      <c r="G5770" s="3" t="s">
        <v>6133</v>
      </c>
      <c r="H5770" s="3" t="s">
        <v>6136</v>
      </c>
      <c r="I5770" s="4">
        <v>12.25</v>
      </c>
    </row>
    <row r="5771" spans="1:9" x14ac:dyDescent="0.2">
      <c r="A5771" s="2">
        <v>89097</v>
      </c>
      <c r="B5771" s="3" t="s">
        <v>19</v>
      </c>
      <c r="C5771" s="3" t="s">
        <v>20</v>
      </c>
      <c r="D5771" s="3" t="s">
        <v>4041</v>
      </c>
      <c r="E5771" s="3" t="s">
        <v>6087</v>
      </c>
      <c r="F5771" s="3" t="s">
        <v>2649</v>
      </c>
      <c r="G5771" s="3" t="s">
        <v>2650</v>
      </c>
      <c r="H5771" s="3" t="s">
        <v>6137</v>
      </c>
      <c r="I5771" s="4">
        <v>6.86</v>
      </c>
    </row>
    <row r="5772" spans="1:9" x14ac:dyDescent="0.2">
      <c r="A5772" s="2">
        <v>89099</v>
      </c>
      <c r="B5772" s="3" t="s">
        <v>19</v>
      </c>
      <c r="C5772" s="3" t="s">
        <v>20</v>
      </c>
      <c r="D5772" s="3" t="s">
        <v>4041</v>
      </c>
      <c r="E5772" s="3" t="s">
        <v>6087</v>
      </c>
      <c r="F5772" s="3" t="s">
        <v>2649</v>
      </c>
      <c r="G5772" s="3" t="s">
        <v>2650</v>
      </c>
      <c r="H5772" s="3" t="s">
        <v>6138</v>
      </c>
      <c r="I5772" s="4">
        <v>3.65</v>
      </c>
    </row>
    <row r="5773" spans="1:9" x14ac:dyDescent="0.2">
      <c r="A5773" s="2">
        <v>102119</v>
      </c>
      <c r="B5773" s="3" t="s">
        <v>19</v>
      </c>
      <c r="C5773" s="3" t="s">
        <v>20</v>
      </c>
      <c r="D5773" s="3" t="s">
        <v>4041</v>
      </c>
      <c r="E5773" s="3" t="s">
        <v>6087</v>
      </c>
      <c r="F5773" s="3" t="s">
        <v>2649</v>
      </c>
      <c r="G5773" s="3" t="s">
        <v>2650</v>
      </c>
      <c r="H5773" s="3" t="s">
        <v>6139</v>
      </c>
      <c r="I5773" s="4">
        <v>5.23</v>
      </c>
    </row>
    <row r="5774" spans="1:9" x14ac:dyDescent="0.2">
      <c r="A5774" s="2">
        <v>102117</v>
      </c>
      <c r="B5774" s="3" t="s">
        <v>19</v>
      </c>
      <c r="C5774" s="3" t="s">
        <v>20</v>
      </c>
      <c r="D5774" s="3" t="s">
        <v>4041</v>
      </c>
      <c r="E5774" s="3" t="s">
        <v>6087</v>
      </c>
      <c r="F5774" s="3" t="s">
        <v>2649</v>
      </c>
      <c r="G5774" s="3" t="s">
        <v>2650</v>
      </c>
      <c r="H5774" s="3" t="s">
        <v>6140</v>
      </c>
      <c r="I5774" s="4">
        <v>9.69</v>
      </c>
    </row>
    <row r="5775" spans="1:9" x14ac:dyDescent="0.2">
      <c r="A5775" s="2">
        <v>572766</v>
      </c>
      <c r="B5775" s="3" t="s">
        <v>19</v>
      </c>
      <c r="C5775" s="3" t="s">
        <v>20</v>
      </c>
      <c r="D5775" s="3" t="s">
        <v>4041</v>
      </c>
      <c r="E5775" s="3" t="s">
        <v>6087</v>
      </c>
      <c r="F5775" s="3" t="s">
        <v>2649</v>
      </c>
      <c r="G5775" s="3" t="s">
        <v>6141</v>
      </c>
      <c r="H5775" s="3" t="s">
        <v>6142</v>
      </c>
      <c r="I5775" s="4">
        <v>10.19</v>
      </c>
    </row>
    <row r="5776" spans="1:9" x14ac:dyDescent="0.2">
      <c r="A5776" s="2">
        <v>183766</v>
      </c>
      <c r="B5776" s="3" t="s">
        <v>19</v>
      </c>
      <c r="C5776" s="3" t="s">
        <v>20</v>
      </c>
      <c r="D5776" s="3" t="s">
        <v>4041</v>
      </c>
      <c r="E5776" s="3" t="s">
        <v>6087</v>
      </c>
      <c r="F5776" s="3" t="s">
        <v>4842</v>
      </c>
      <c r="G5776" s="3" t="s">
        <v>6143</v>
      </c>
      <c r="H5776" s="3" t="s">
        <v>6144</v>
      </c>
      <c r="I5776" s="4">
        <v>8.0399999999999991</v>
      </c>
    </row>
    <row r="5777" spans="1:9" x14ac:dyDescent="0.2">
      <c r="A5777" s="2">
        <v>348721</v>
      </c>
      <c r="B5777" s="3" t="s">
        <v>19</v>
      </c>
      <c r="C5777" s="3" t="s">
        <v>20</v>
      </c>
      <c r="D5777" s="3" t="s">
        <v>4041</v>
      </c>
      <c r="E5777" s="3" t="s">
        <v>6087</v>
      </c>
      <c r="F5777" s="3" t="s">
        <v>4842</v>
      </c>
      <c r="G5777" s="3" t="s">
        <v>6143</v>
      </c>
      <c r="H5777" s="3" t="s">
        <v>6145</v>
      </c>
      <c r="I5777" s="4">
        <v>8.2899999999999991</v>
      </c>
    </row>
    <row r="5778" spans="1:9" x14ac:dyDescent="0.2">
      <c r="A5778" s="2">
        <v>348724</v>
      </c>
      <c r="B5778" s="3" t="s">
        <v>19</v>
      </c>
      <c r="C5778" s="3" t="s">
        <v>20</v>
      </c>
      <c r="D5778" s="3" t="s">
        <v>4041</v>
      </c>
      <c r="E5778" s="3" t="s">
        <v>6087</v>
      </c>
      <c r="F5778" s="3" t="s">
        <v>4842</v>
      </c>
      <c r="G5778" s="3" t="s">
        <v>6143</v>
      </c>
      <c r="H5778" s="3" t="s">
        <v>6146</v>
      </c>
      <c r="I5778" s="4">
        <v>8.02</v>
      </c>
    </row>
    <row r="5779" spans="1:9" x14ac:dyDescent="0.2">
      <c r="A5779" s="2">
        <v>150566</v>
      </c>
      <c r="B5779" s="3" t="s">
        <v>19</v>
      </c>
      <c r="C5779" s="3" t="s">
        <v>20</v>
      </c>
      <c r="D5779" s="3" t="s">
        <v>4041</v>
      </c>
      <c r="E5779" s="3" t="s">
        <v>6147</v>
      </c>
      <c r="F5779" s="3" t="s">
        <v>3922</v>
      </c>
      <c r="G5779" s="3" t="s">
        <v>5073</v>
      </c>
      <c r="H5779" s="3" t="s">
        <v>6148</v>
      </c>
      <c r="I5779" s="4">
        <v>2.82</v>
      </c>
    </row>
    <row r="5780" spans="1:9" x14ac:dyDescent="0.2">
      <c r="A5780" s="2">
        <v>150567</v>
      </c>
      <c r="B5780" s="3" t="s">
        <v>19</v>
      </c>
      <c r="C5780" s="3" t="s">
        <v>20</v>
      </c>
      <c r="D5780" s="3" t="s">
        <v>4041</v>
      </c>
      <c r="E5780" s="3" t="s">
        <v>6147</v>
      </c>
      <c r="F5780" s="3" t="s">
        <v>3922</v>
      </c>
      <c r="G5780" s="3" t="s">
        <v>5073</v>
      </c>
      <c r="H5780" s="3" t="s">
        <v>6149</v>
      </c>
      <c r="I5780" s="4">
        <v>2.82</v>
      </c>
    </row>
    <row r="5781" spans="1:9" x14ac:dyDescent="0.2">
      <c r="A5781" s="2">
        <v>181314</v>
      </c>
      <c r="B5781" s="3" t="s">
        <v>19</v>
      </c>
      <c r="C5781" s="3" t="s">
        <v>20</v>
      </c>
      <c r="D5781" s="3" t="s">
        <v>4041</v>
      </c>
      <c r="E5781" s="3" t="s">
        <v>6147</v>
      </c>
      <c r="F5781" s="3" t="s">
        <v>3922</v>
      </c>
      <c r="G5781" s="3" t="s">
        <v>6109</v>
      </c>
      <c r="H5781" s="3" t="s">
        <v>6150</v>
      </c>
      <c r="I5781" s="4">
        <v>8.08</v>
      </c>
    </row>
    <row r="5782" spans="1:9" x14ac:dyDescent="0.2">
      <c r="A5782" s="2">
        <v>181370</v>
      </c>
      <c r="B5782" s="3" t="s">
        <v>19</v>
      </c>
      <c r="C5782" s="3" t="s">
        <v>20</v>
      </c>
      <c r="D5782" s="3" t="s">
        <v>4041</v>
      </c>
      <c r="E5782" s="3" t="s">
        <v>6147</v>
      </c>
      <c r="F5782" s="3" t="s">
        <v>3922</v>
      </c>
      <c r="G5782" s="3" t="s">
        <v>6109</v>
      </c>
      <c r="H5782" s="3" t="s">
        <v>6151</v>
      </c>
      <c r="I5782" s="4">
        <v>10.14</v>
      </c>
    </row>
    <row r="5783" spans="1:9" x14ac:dyDescent="0.2">
      <c r="A5783" s="2">
        <v>466626</v>
      </c>
      <c r="B5783" s="3" t="s">
        <v>19</v>
      </c>
      <c r="C5783" s="3" t="s">
        <v>20</v>
      </c>
      <c r="D5783" s="3" t="s">
        <v>4041</v>
      </c>
      <c r="E5783" s="3" t="s">
        <v>6147</v>
      </c>
      <c r="F5783" s="3" t="s">
        <v>3922</v>
      </c>
      <c r="G5783" s="3" t="s">
        <v>6152</v>
      </c>
      <c r="H5783" s="3" t="s">
        <v>6153</v>
      </c>
      <c r="I5783" s="4">
        <v>10.210000000000001</v>
      </c>
    </row>
    <row r="5784" spans="1:9" x14ac:dyDescent="0.2">
      <c r="A5784" s="2">
        <v>466635</v>
      </c>
      <c r="B5784" s="3" t="s">
        <v>19</v>
      </c>
      <c r="C5784" s="3" t="s">
        <v>20</v>
      </c>
      <c r="D5784" s="3" t="s">
        <v>4041</v>
      </c>
      <c r="E5784" s="3" t="s">
        <v>6147</v>
      </c>
      <c r="F5784" s="3" t="s">
        <v>3922</v>
      </c>
      <c r="G5784" s="3" t="s">
        <v>6152</v>
      </c>
      <c r="H5784" s="3" t="s">
        <v>6154</v>
      </c>
      <c r="I5784" s="4">
        <v>10.210000000000001</v>
      </c>
    </row>
    <row r="5785" spans="1:9" x14ac:dyDescent="0.2">
      <c r="A5785" s="2">
        <v>466688</v>
      </c>
      <c r="B5785" s="3" t="s">
        <v>19</v>
      </c>
      <c r="C5785" s="3" t="s">
        <v>20</v>
      </c>
      <c r="D5785" s="3" t="s">
        <v>4041</v>
      </c>
      <c r="E5785" s="3" t="s">
        <v>6147</v>
      </c>
      <c r="F5785" s="3" t="s">
        <v>3922</v>
      </c>
      <c r="G5785" s="3" t="s">
        <v>6152</v>
      </c>
      <c r="H5785" s="3" t="s">
        <v>6155</v>
      </c>
      <c r="I5785" s="4">
        <v>10.210000000000001</v>
      </c>
    </row>
    <row r="5786" spans="1:9" x14ac:dyDescent="0.2">
      <c r="A5786" s="2">
        <v>475381</v>
      </c>
      <c r="B5786" s="3" t="s">
        <v>19</v>
      </c>
      <c r="C5786" s="3" t="s">
        <v>20</v>
      </c>
      <c r="D5786" s="3" t="s">
        <v>4041</v>
      </c>
      <c r="E5786" s="3" t="s">
        <v>6147</v>
      </c>
      <c r="F5786" s="3" t="s">
        <v>3922</v>
      </c>
      <c r="G5786" s="3" t="s">
        <v>4091</v>
      </c>
      <c r="H5786" s="3" t="s">
        <v>6156</v>
      </c>
      <c r="I5786" s="4">
        <v>4.2300000000000004</v>
      </c>
    </row>
    <row r="5787" spans="1:9" x14ac:dyDescent="0.2">
      <c r="A5787" s="2">
        <v>157943</v>
      </c>
      <c r="B5787" s="3" t="s">
        <v>19</v>
      </c>
      <c r="C5787" s="3" t="s">
        <v>20</v>
      </c>
      <c r="D5787" s="3" t="s">
        <v>4041</v>
      </c>
      <c r="E5787" s="3" t="s">
        <v>6147</v>
      </c>
      <c r="F5787" s="3" t="s">
        <v>3922</v>
      </c>
      <c r="G5787" s="3" t="s">
        <v>4091</v>
      </c>
      <c r="H5787" s="3" t="s">
        <v>6157</v>
      </c>
      <c r="I5787" s="4">
        <v>1.36</v>
      </c>
    </row>
    <row r="5788" spans="1:9" x14ac:dyDescent="0.2">
      <c r="A5788" s="2">
        <v>157949</v>
      </c>
      <c r="B5788" s="3" t="s">
        <v>19</v>
      </c>
      <c r="C5788" s="3" t="s">
        <v>20</v>
      </c>
      <c r="D5788" s="3" t="s">
        <v>4041</v>
      </c>
      <c r="E5788" s="3" t="s">
        <v>6147</v>
      </c>
      <c r="F5788" s="3" t="s">
        <v>3922</v>
      </c>
      <c r="G5788" s="3" t="s">
        <v>4091</v>
      </c>
      <c r="H5788" s="3" t="s">
        <v>6158</v>
      </c>
      <c r="I5788" s="4">
        <v>1.36</v>
      </c>
    </row>
    <row r="5789" spans="1:9" x14ac:dyDescent="0.2">
      <c r="A5789" s="2">
        <v>157952</v>
      </c>
      <c r="B5789" s="3" t="s">
        <v>19</v>
      </c>
      <c r="C5789" s="3" t="s">
        <v>20</v>
      </c>
      <c r="D5789" s="3" t="s">
        <v>4041</v>
      </c>
      <c r="E5789" s="3" t="s">
        <v>6147</v>
      </c>
      <c r="F5789" s="3" t="s">
        <v>3922</v>
      </c>
      <c r="G5789" s="3" t="s">
        <v>4091</v>
      </c>
      <c r="H5789" s="3" t="s">
        <v>6159</v>
      </c>
      <c r="I5789" s="4">
        <v>1.36</v>
      </c>
    </row>
    <row r="5790" spans="1:9" x14ac:dyDescent="0.2">
      <c r="A5790" s="2">
        <v>157958</v>
      </c>
      <c r="B5790" s="3" t="s">
        <v>19</v>
      </c>
      <c r="C5790" s="3" t="s">
        <v>20</v>
      </c>
      <c r="D5790" s="3" t="s">
        <v>4041</v>
      </c>
      <c r="E5790" s="3" t="s">
        <v>6147</v>
      </c>
      <c r="F5790" s="3" t="s">
        <v>3922</v>
      </c>
      <c r="G5790" s="3" t="s">
        <v>4091</v>
      </c>
      <c r="H5790" s="3" t="s">
        <v>6160</v>
      </c>
      <c r="I5790" s="4">
        <v>1.36</v>
      </c>
    </row>
    <row r="5791" spans="1:9" x14ac:dyDescent="0.2">
      <c r="A5791" s="2">
        <v>157968</v>
      </c>
      <c r="B5791" s="3" t="s">
        <v>19</v>
      </c>
      <c r="C5791" s="3" t="s">
        <v>20</v>
      </c>
      <c r="D5791" s="3" t="s">
        <v>4041</v>
      </c>
      <c r="E5791" s="3" t="s">
        <v>6147</v>
      </c>
      <c r="F5791" s="3" t="s">
        <v>3922</v>
      </c>
      <c r="G5791" s="3" t="s">
        <v>4091</v>
      </c>
      <c r="H5791" s="3" t="s">
        <v>6161</v>
      </c>
      <c r="I5791" s="4">
        <v>1.36</v>
      </c>
    </row>
    <row r="5792" spans="1:9" x14ac:dyDescent="0.2">
      <c r="A5792" s="2">
        <v>157946</v>
      </c>
      <c r="B5792" s="3" t="s">
        <v>19</v>
      </c>
      <c r="C5792" s="3" t="s">
        <v>20</v>
      </c>
      <c r="D5792" s="3" t="s">
        <v>4041</v>
      </c>
      <c r="E5792" s="3" t="s">
        <v>6147</v>
      </c>
      <c r="F5792" s="3" t="s">
        <v>3922</v>
      </c>
      <c r="G5792" s="3" t="s">
        <v>4091</v>
      </c>
      <c r="H5792" s="3" t="s">
        <v>6162</v>
      </c>
      <c r="I5792" s="4">
        <v>1.36</v>
      </c>
    </row>
    <row r="5793" spans="1:9" x14ac:dyDescent="0.2">
      <c r="A5793" s="2">
        <v>475359</v>
      </c>
      <c r="B5793" s="3" t="s">
        <v>19</v>
      </c>
      <c r="C5793" s="3" t="s">
        <v>20</v>
      </c>
      <c r="D5793" s="3" t="s">
        <v>4041</v>
      </c>
      <c r="E5793" s="3" t="s">
        <v>6147</v>
      </c>
      <c r="F5793" s="3" t="s">
        <v>3922</v>
      </c>
      <c r="G5793" s="3" t="s">
        <v>4091</v>
      </c>
      <c r="H5793" s="3" t="s">
        <v>6163</v>
      </c>
      <c r="I5793" s="4">
        <v>2.04</v>
      </c>
    </row>
    <row r="5794" spans="1:9" x14ac:dyDescent="0.2">
      <c r="A5794" s="2">
        <v>475362</v>
      </c>
      <c r="B5794" s="3" t="s">
        <v>19</v>
      </c>
      <c r="C5794" s="3" t="s">
        <v>20</v>
      </c>
      <c r="D5794" s="3" t="s">
        <v>4041</v>
      </c>
      <c r="E5794" s="3" t="s">
        <v>6147</v>
      </c>
      <c r="F5794" s="3" t="s">
        <v>3922</v>
      </c>
      <c r="G5794" s="3" t="s">
        <v>4091</v>
      </c>
      <c r="H5794" s="3" t="s">
        <v>6164</v>
      </c>
      <c r="I5794" s="4">
        <v>4.3899999999999997</v>
      </c>
    </row>
    <row r="5795" spans="1:9" x14ac:dyDescent="0.2">
      <c r="A5795" s="2">
        <v>475376</v>
      </c>
      <c r="B5795" s="3" t="s">
        <v>19</v>
      </c>
      <c r="C5795" s="3" t="s">
        <v>20</v>
      </c>
      <c r="D5795" s="3" t="s">
        <v>4041</v>
      </c>
      <c r="E5795" s="3" t="s">
        <v>6147</v>
      </c>
      <c r="F5795" s="3" t="s">
        <v>3922</v>
      </c>
      <c r="G5795" s="3" t="s">
        <v>4091</v>
      </c>
      <c r="H5795" s="3" t="s">
        <v>6165</v>
      </c>
      <c r="I5795" s="4">
        <v>2.04</v>
      </c>
    </row>
    <row r="5796" spans="1:9" x14ac:dyDescent="0.2">
      <c r="A5796" s="2">
        <v>2652</v>
      </c>
      <c r="B5796" s="3" t="s">
        <v>19</v>
      </c>
      <c r="C5796" s="3" t="s">
        <v>20</v>
      </c>
      <c r="D5796" s="3" t="s">
        <v>4041</v>
      </c>
      <c r="E5796" s="3" t="s">
        <v>6147</v>
      </c>
      <c r="F5796" s="3" t="s">
        <v>4402</v>
      </c>
      <c r="G5796" s="3" t="s">
        <v>6120</v>
      </c>
      <c r="H5796" s="3" t="s">
        <v>6166</v>
      </c>
      <c r="I5796" s="4">
        <v>3.87</v>
      </c>
    </row>
    <row r="5797" spans="1:9" x14ac:dyDescent="0.2">
      <c r="A5797" s="2">
        <v>3507</v>
      </c>
      <c r="B5797" s="3" t="s">
        <v>19</v>
      </c>
      <c r="C5797" s="3" t="s">
        <v>20</v>
      </c>
      <c r="D5797" s="3" t="s">
        <v>4041</v>
      </c>
      <c r="E5797" s="3" t="s">
        <v>6147</v>
      </c>
      <c r="F5797" s="3" t="s">
        <v>4402</v>
      </c>
      <c r="G5797" s="3" t="s">
        <v>6120</v>
      </c>
      <c r="H5797" s="3" t="s">
        <v>6167</v>
      </c>
      <c r="I5797" s="4">
        <v>7.76</v>
      </c>
    </row>
    <row r="5798" spans="1:9" x14ac:dyDescent="0.2">
      <c r="A5798" s="2">
        <v>5472</v>
      </c>
      <c r="B5798" s="3" t="s">
        <v>19</v>
      </c>
      <c r="C5798" s="3" t="s">
        <v>20</v>
      </c>
      <c r="D5798" s="3" t="s">
        <v>4041</v>
      </c>
      <c r="E5798" s="3" t="s">
        <v>6147</v>
      </c>
      <c r="F5798" s="3" t="s">
        <v>4402</v>
      </c>
      <c r="G5798" s="3" t="s">
        <v>6120</v>
      </c>
      <c r="H5798" s="3" t="s">
        <v>6168</v>
      </c>
      <c r="I5798" s="4">
        <v>7.78</v>
      </c>
    </row>
    <row r="5799" spans="1:9" x14ac:dyDescent="0.2">
      <c r="A5799" s="2">
        <v>5505</v>
      </c>
      <c r="B5799" s="3" t="s">
        <v>19</v>
      </c>
      <c r="C5799" s="3" t="s">
        <v>20</v>
      </c>
      <c r="D5799" s="3" t="s">
        <v>4041</v>
      </c>
      <c r="E5799" s="3" t="s">
        <v>6147</v>
      </c>
      <c r="F5799" s="3" t="s">
        <v>4402</v>
      </c>
      <c r="G5799" s="3" t="s">
        <v>6120</v>
      </c>
      <c r="H5799" s="3" t="s">
        <v>6169</v>
      </c>
      <c r="I5799" s="4">
        <v>8.2200000000000006</v>
      </c>
    </row>
    <row r="5800" spans="1:9" x14ac:dyDescent="0.2">
      <c r="A5800" s="2">
        <v>7843</v>
      </c>
      <c r="B5800" s="3" t="s">
        <v>19</v>
      </c>
      <c r="C5800" s="3" t="s">
        <v>20</v>
      </c>
      <c r="D5800" s="3" t="s">
        <v>4041</v>
      </c>
      <c r="E5800" s="3" t="s">
        <v>6147</v>
      </c>
      <c r="F5800" s="3" t="s">
        <v>4402</v>
      </c>
      <c r="G5800" s="3" t="s">
        <v>6120</v>
      </c>
      <c r="H5800" s="3" t="s">
        <v>6170</v>
      </c>
      <c r="I5800" s="4">
        <v>11.72</v>
      </c>
    </row>
    <row r="5801" spans="1:9" x14ac:dyDescent="0.2">
      <c r="A5801" s="2">
        <v>19315</v>
      </c>
      <c r="B5801" s="3" t="s">
        <v>19</v>
      </c>
      <c r="C5801" s="3" t="s">
        <v>20</v>
      </c>
      <c r="D5801" s="3" t="s">
        <v>4041</v>
      </c>
      <c r="E5801" s="3" t="s">
        <v>6147</v>
      </c>
      <c r="F5801" s="3" t="s">
        <v>4402</v>
      </c>
      <c r="G5801" s="3" t="s">
        <v>6120</v>
      </c>
      <c r="H5801" s="3" t="s">
        <v>6171</v>
      </c>
      <c r="I5801" s="4">
        <v>3.47</v>
      </c>
    </row>
    <row r="5802" spans="1:9" x14ac:dyDescent="0.2">
      <c r="A5802" s="2">
        <v>76968</v>
      </c>
      <c r="B5802" s="3" t="s">
        <v>19</v>
      </c>
      <c r="C5802" s="3" t="s">
        <v>20</v>
      </c>
      <c r="D5802" s="3" t="s">
        <v>4041</v>
      </c>
      <c r="E5802" s="3" t="s">
        <v>6147</v>
      </c>
      <c r="F5802" s="3" t="s">
        <v>4402</v>
      </c>
      <c r="G5802" s="3" t="s">
        <v>6120</v>
      </c>
      <c r="H5802" s="3" t="s">
        <v>6172</v>
      </c>
      <c r="I5802" s="4">
        <v>6.26</v>
      </c>
    </row>
    <row r="5803" spans="1:9" x14ac:dyDescent="0.2">
      <c r="A5803" s="2">
        <v>77525</v>
      </c>
      <c r="B5803" s="3" t="s">
        <v>19</v>
      </c>
      <c r="C5803" s="3" t="s">
        <v>20</v>
      </c>
      <c r="D5803" s="3" t="s">
        <v>4041</v>
      </c>
      <c r="E5803" s="3" t="s">
        <v>6147</v>
      </c>
      <c r="F5803" s="3" t="s">
        <v>4402</v>
      </c>
      <c r="G5803" s="3" t="s">
        <v>6120</v>
      </c>
      <c r="H5803" s="3" t="s">
        <v>6173</v>
      </c>
      <c r="I5803" s="4">
        <v>6.42</v>
      </c>
    </row>
    <row r="5804" spans="1:9" x14ac:dyDescent="0.2">
      <c r="A5804" s="2">
        <v>2159</v>
      </c>
      <c r="B5804" s="3" t="s">
        <v>19</v>
      </c>
      <c r="C5804" s="3" t="s">
        <v>20</v>
      </c>
      <c r="D5804" s="3" t="s">
        <v>4041</v>
      </c>
      <c r="E5804" s="3" t="s">
        <v>6147</v>
      </c>
      <c r="F5804" s="3" t="s">
        <v>4402</v>
      </c>
      <c r="G5804" s="3" t="s">
        <v>6120</v>
      </c>
      <c r="H5804" s="3" t="s">
        <v>6174</v>
      </c>
      <c r="I5804" s="4">
        <v>7.26</v>
      </c>
    </row>
    <row r="5805" spans="1:9" x14ac:dyDescent="0.2">
      <c r="A5805" s="2">
        <v>3309</v>
      </c>
      <c r="B5805" s="3" t="s">
        <v>19</v>
      </c>
      <c r="C5805" s="3" t="s">
        <v>20</v>
      </c>
      <c r="D5805" s="3" t="s">
        <v>4041</v>
      </c>
      <c r="E5805" s="3" t="s">
        <v>6147</v>
      </c>
      <c r="F5805" s="3" t="s">
        <v>4402</v>
      </c>
      <c r="G5805" s="3" t="s">
        <v>6120</v>
      </c>
      <c r="H5805" s="3" t="s">
        <v>6175</v>
      </c>
      <c r="I5805" s="4">
        <v>6.4</v>
      </c>
    </row>
    <row r="5806" spans="1:9" x14ac:dyDescent="0.2">
      <c r="A5806" s="2">
        <v>4082</v>
      </c>
      <c r="B5806" s="3" t="s">
        <v>19</v>
      </c>
      <c r="C5806" s="3" t="s">
        <v>20</v>
      </c>
      <c r="D5806" s="3" t="s">
        <v>4041</v>
      </c>
      <c r="E5806" s="3" t="s">
        <v>6147</v>
      </c>
      <c r="F5806" s="3" t="s">
        <v>4402</v>
      </c>
      <c r="G5806" s="3" t="s">
        <v>6120</v>
      </c>
      <c r="H5806" s="3" t="s">
        <v>6176</v>
      </c>
      <c r="I5806" s="4">
        <v>6.14</v>
      </c>
    </row>
    <row r="5807" spans="1:9" x14ac:dyDescent="0.2">
      <c r="A5807" s="2">
        <v>5258</v>
      </c>
      <c r="B5807" s="3" t="s">
        <v>19</v>
      </c>
      <c r="C5807" s="3" t="s">
        <v>20</v>
      </c>
      <c r="D5807" s="3" t="s">
        <v>4041</v>
      </c>
      <c r="E5807" s="3" t="s">
        <v>6147</v>
      </c>
      <c r="F5807" s="3" t="s">
        <v>4402</v>
      </c>
      <c r="G5807" s="3" t="s">
        <v>6120</v>
      </c>
      <c r="H5807" s="3" t="s">
        <v>6177</v>
      </c>
      <c r="I5807" s="4">
        <v>7.08</v>
      </c>
    </row>
    <row r="5808" spans="1:9" x14ac:dyDescent="0.2">
      <c r="A5808" s="2">
        <v>18106</v>
      </c>
      <c r="B5808" s="3" t="s">
        <v>19</v>
      </c>
      <c r="C5808" s="3" t="s">
        <v>20</v>
      </c>
      <c r="D5808" s="3" t="s">
        <v>4041</v>
      </c>
      <c r="E5808" s="3" t="s">
        <v>6147</v>
      </c>
      <c r="F5808" s="3" t="s">
        <v>4402</v>
      </c>
      <c r="G5808" s="3" t="s">
        <v>6120</v>
      </c>
      <c r="H5808" s="3" t="s">
        <v>6178</v>
      </c>
      <c r="I5808" s="4">
        <v>12.42</v>
      </c>
    </row>
    <row r="5809" spans="1:9" x14ac:dyDescent="0.2">
      <c r="A5809" s="2">
        <v>21099</v>
      </c>
      <c r="B5809" s="3" t="s">
        <v>19</v>
      </c>
      <c r="C5809" s="3" t="s">
        <v>20</v>
      </c>
      <c r="D5809" s="3" t="s">
        <v>4041</v>
      </c>
      <c r="E5809" s="3" t="s">
        <v>6147</v>
      </c>
      <c r="F5809" s="3" t="s">
        <v>4402</v>
      </c>
      <c r="G5809" s="3" t="s">
        <v>6120</v>
      </c>
      <c r="H5809" s="3" t="s">
        <v>6179</v>
      </c>
      <c r="I5809" s="4">
        <v>17.12</v>
      </c>
    </row>
    <row r="5810" spans="1:9" x14ac:dyDescent="0.2">
      <c r="A5810" s="2">
        <v>28060</v>
      </c>
      <c r="B5810" s="3" t="s">
        <v>19</v>
      </c>
      <c r="C5810" s="3" t="s">
        <v>20</v>
      </c>
      <c r="D5810" s="3" t="s">
        <v>4041</v>
      </c>
      <c r="E5810" s="3" t="s">
        <v>6147</v>
      </c>
      <c r="F5810" s="3" t="s">
        <v>4402</v>
      </c>
      <c r="G5810" s="3" t="s">
        <v>6120</v>
      </c>
      <c r="H5810" s="3" t="s">
        <v>6180</v>
      </c>
      <c r="I5810" s="4">
        <v>5.6</v>
      </c>
    </row>
    <row r="5811" spans="1:9" x14ac:dyDescent="0.2">
      <c r="A5811" s="2">
        <v>29517</v>
      </c>
      <c r="B5811" s="3" t="s">
        <v>19</v>
      </c>
      <c r="C5811" s="3" t="s">
        <v>20</v>
      </c>
      <c r="D5811" s="3" t="s">
        <v>4041</v>
      </c>
      <c r="E5811" s="3" t="s">
        <v>6147</v>
      </c>
      <c r="F5811" s="3" t="s">
        <v>4402</v>
      </c>
      <c r="G5811" s="3" t="s">
        <v>6181</v>
      </c>
      <c r="H5811" s="3" t="s">
        <v>6182</v>
      </c>
      <c r="I5811" s="4">
        <v>2.54</v>
      </c>
    </row>
    <row r="5812" spans="1:9" x14ac:dyDescent="0.2">
      <c r="A5812" s="2">
        <v>29530</v>
      </c>
      <c r="B5812" s="3" t="s">
        <v>19</v>
      </c>
      <c r="C5812" s="3" t="s">
        <v>20</v>
      </c>
      <c r="D5812" s="3" t="s">
        <v>4041</v>
      </c>
      <c r="E5812" s="3" t="s">
        <v>6147</v>
      </c>
      <c r="F5812" s="3" t="s">
        <v>4402</v>
      </c>
      <c r="G5812" s="3" t="s">
        <v>6181</v>
      </c>
      <c r="H5812" s="3" t="s">
        <v>6183</v>
      </c>
      <c r="I5812" s="4">
        <v>5.34</v>
      </c>
    </row>
    <row r="5813" spans="1:9" x14ac:dyDescent="0.2">
      <c r="A5813" s="2">
        <v>29535</v>
      </c>
      <c r="B5813" s="3" t="s">
        <v>19</v>
      </c>
      <c r="C5813" s="3" t="s">
        <v>20</v>
      </c>
      <c r="D5813" s="3" t="s">
        <v>4041</v>
      </c>
      <c r="E5813" s="3" t="s">
        <v>6147</v>
      </c>
      <c r="F5813" s="3" t="s">
        <v>4402</v>
      </c>
      <c r="G5813" s="3" t="s">
        <v>6181</v>
      </c>
      <c r="H5813" s="3" t="s">
        <v>6184</v>
      </c>
      <c r="I5813" s="4">
        <v>4.21</v>
      </c>
    </row>
    <row r="5814" spans="1:9" x14ac:dyDescent="0.2">
      <c r="A5814" s="2">
        <v>12262</v>
      </c>
      <c r="B5814" s="3" t="s">
        <v>19</v>
      </c>
      <c r="C5814" s="3" t="s">
        <v>20</v>
      </c>
      <c r="D5814" s="3" t="s">
        <v>4041</v>
      </c>
      <c r="E5814" s="3" t="s">
        <v>6147</v>
      </c>
      <c r="F5814" s="3" t="s">
        <v>4402</v>
      </c>
      <c r="G5814" s="3" t="s">
        <v>6181</v>
      </c>
      <c r="H5814" s="3" t="s">
        <v>6185</v>
      </c>
      <c r="I5814" s="4">
        <v>11.08</v>
      </c>
    </row>
    <row r="5815" spans="1:9" x14ac:dyDescent="0.2">
      <c r="A5815" s="2">
        <v>29460</v>
      </c>
      <c r="B5815" s="3" t="s">
        <v>19</v>
      </c>
      <c r="C5815" s="3" t="s">
        <v>20</v>
      </c>
      <c r="D5815" s="3" t="s">
        <v>4041</v>
      </c>
      <c r="E5815" s="3" t="s">
        <v>6147</v>
      </c>
      <c r="F5815" s="3" t="s">
        <v>4402</v>
      </c>
      <c r="G5815" s="3" t="s">
        <v>6181</v>
      </c>
      <c r="H5815" s="3" t="s">
        <v>6186</v>
      </c>
      <c r="I5815" s="4">
        <v>4.8600000000000003</v>
      </c>
    </row>
    <row r="5816" spans="1:9" x14ac:dyDescent="0.2">
      <c r="A5816" s="2">
        <v>115640</v>
      </c>
      <c r="B5816" s="3" t="s">
        <v>19</v>
      </c>
      <c r="C5816" s="3" t="s">
        <v>20</v>
      </c>
      <c r="D5816" s="3" t="s">
        <v>4041</v>
      </c>
      <c r="E5816" s="3" t="s">
        <v>6147</v>
      </c>
      <c r="F5816" s="3" t="s">
        <v>4402</v>
      </c>
      <c r="G5816" s="3" t="s">
        <v>6187</v>
      </c>
      <c r="H5816" s="3" t="s">
        <v>6188</v>
      </c>
      <c r="I5816" s="4">
        <v>4.5</v>
      </c>
    </row>
    <row r="5817" spans="1:9" x14ac:dyDescent="0.2">
      <c r="A5817" s="2">
        <v>489174</v>
      </c>
      <c r="B5817" s="3" t="s">
        <v>19</v>
      </c>
      <c r="C5817" s="3" t="s">
        <v>20</v>
      </c>
      <c r="D5817" s="3" t="s">
        <v>4041</v>
      </c>
      <c r="E5817" s="3" t="s">
        <v>6147</v>
      </c>
      <c r="F5817" s="3" t="s">
        <v>4402</v>
      </c>
      <c r="G5817" s="3" t="s">
        <v>6187</v>
      </c>
      <c r="H5817" s="3" t="s">
        <v>6189</v>
      </c>
      <c r="I5817" s="4">
        <v>2.4300000000000002</v>
      </c>
    </row>
    <row r="5818" spans="1:9" x14ac:dyDescent="0.2">
      <c r="A5818" s="2">
        <v>115626</v>
      </c>
      <c r="B5818" s="3" t="s">
        <v>19</v>
      </c>
      <c r="C5818" s="3" t="s">
        <v>20</v>
      </c>
      <c r="D5818" s="3" t="s">
        <v>4041</v>
      </c>
      <c r="E5818" s="3" t="s">
        <v>6147</v>
      </c>
      <c r="F5818" s="3" t="s">
        <v>4402</v>
      </c>
      <c r="G5818" s="3" t="s">
        <v>6187</v>
      </c>
      <c r="H5818" s="3" t="s">
        <v>6190</v>
      </c>
      <c r="I5818" s="4">
        <v>4.7300000000000004</v>
      </c>
    </row>
    <row r="5819" spans="1:9" x14ac:dyDescent="0.2">
      <c r="A5819" s="2">
        <v>115631</v>
      </c>
      <c r="B5819" s="3" t="s">
        <v>19</v>
      </c>
      <c r="C5819" s="3" t="s">
        <v>20</v>
      </c>
      <c r="D5819" s="3" t="s">
        <v>4041</v>
      </c>
      <c r="E5819" s="3" t="s">
        <v>6147</v>
      </c>
      <c r="F5819" s="3" t="s">
        <v>4402</v>
      </c>
      <c r="G5819" s="3" t="s">
        <v>6187</v>
      </c>
      <c r="H5819" s="3" t="s">
        <v>6191</v>
      </c>
      <c r="I5819" s="4">
        <v>8.86</v>
      </c>
    </row>
    <row r="5820" spans="1:9" x14ac:dyDescent="0.2">
      <c r="A5820" s="2">
        <v>128540</v>
      </c>
      <c r="B5820" s="3" t="s">
        <v>19</v>
      </c>
      <c r="C5820" s="3" t="s">
        <v>20</v>
      </c>
      <c r="D5820" s="3" t="s">
        <v>4041</v>
      </c>
      <c r="E5820" s="3" t="s">
        <v>6147</v>
      </c>
      <c r="F5820" s="3" t="s">
        <v>4402</v>
      </c>
      <c r="G5820" s="3" t="s">
        <v>6192</v>
      </c>
      <c r="H5820" s="3" t="s">
        <v>6193</v>
      </c>
      <c r="I5820" s="4">
        <v>1.33</v>
      </c>
    </row>
    <row r="5821" spans="1:9" x14ac:dyDescent="0.2">
      <c r="A5821" s="2">
        <v>128543</v>
      </c>
      <c r="B5821" s="3" t="s">
        <v>19</v>
      </c>
      <c r="C5821" s="3" t="s">
        <v>20</v>
      </c>
      <c r="D5821" s="3" t="s">
        <v>4041</v>
      </c>
      <c r="E5821" s="3" t="s">
        <v>6147</v>
      </c>
      <c r="F5821" s="3" t="s">
        <v>4402</v>
      </c>
      <c r="G5821" s="3" t="s">
        <v>6192</v>
      </c>
      <c r="H5821" s="3" t="s">
        <v>6194</v>
      </c>
      <c r="I5821" s="4">
        <v>2.59</v>
      </c>
    </row>
    <row r="5822" spans="1:9" x14ac:dyDescent="0.2">
      <c r="A5822" s="2">
        <v>87185</v>
      </c>
      <c r="B5822" s="3" t="s">
        <v>19</v>
      </c>
      <c r="C5822" s="3" t="s">
        <v>20</v>
      </c>
      <c r="D5822" s="3" t="s">
        <v>4041</v>
      </c>
      <c r="E5822" s="3" t="s">
        <v>6147</v>
      </c>
      <c r="F5822" s="3" t="s">
        <v>4402</v>
      </c>
      <c r="G5822" s="3" t="s">
        <v>6192</v>
      </c>
      <c r="H5822" s="3" t="s">
        <v>6195</v>
      </c>
      <c r="I5822" s="4">
        <v>3.91</v>
      </c>
    </row>
    <row r="5823" spans="1:9" x14ac:dyDescent="0.2">
      <c r="A5823" s="2">
        <v>87187</v>
      </c>
      <c r="B5823" s="3" t="s">
        <v>19</v>
      </c>
      <c r="C5823" s="3" t="s">
        <v>20</v>
      </c>
      <c r="D5823" s="3" t="s">
        <v>4041</v>
      </c>
      <c r="E5823" s="3" t="s">
        <v>6147</v>
      </c>
      <c r="F5823" s="3" t="s">
        <v>4402</v>
      </c>
      <c r="G5823" s="3" t="s">
        <v>6192</v>
      </c>
      <c r="H5823" s="3" t="s">
        <v>6196</v>
      </c>
      <c r="I5823" s="4">
        <v>9.01</v>
      </c>
    </row>
    <row r="5824" spans="1:9" x14ac:dyDescent="0.2">
      <c r="A5824" s="2">
        <v>128545</v>
      </c>
      <c r="B5824" s="3" t="s">
        <v>19</v>
      </c>
      <c r="C5824" s="3" t="s">
        <v>20</v>
      </c>
      <c r="D5824" s="3" t="s">
        <v>4041</v>
      </c>
      <c r="E5824" s="3" t="s">
        <v>6147</v>
      </c>
      <c r="F5824" s="3" t="s">
        <v>4402</v>
      </c>
      <c r="G5824" s="3" t="s">
        <v>6192</v>
      </c>
      <c r="H5824" s="3" t="s">
        <v>6197</v>
      </c>
      <c r="I5824" s="4">
        <v>2.8</v>
      </c>
    </row>
    <row r="5825" spans="1:9" x14ac:dyDescent="0.2">
      <c r="A5825" s="2">
        <v>128546</v>
      </c>
      <c r="B5825" s="3" t="s">
        <v>19</v>
      </c>
      <c r="C5825" s="3" t="s">
        <v>20</v>
      </c>
      <c r="D5825" s="3" t="s">
        <v>4041</v>
      </c>
      <c r="E5825" s="3" t="s">
        <v>6147</v>
      </c>
      <c r="F5825" s="3" t="s">
        <v>4402</v>
      </c>
      <c r="G5825" s="3" t="s">
        <v>6192</v>
      </c>
      <c r="H5825" s="3" t="s">
        <v>6198</v>
      </c>
      <c r="I5825" s="4">
        <v>6.57</v>
      </c>
    </row>
    <row r="5826" spans="1:9" x14ac:dyDescent="0.2">
      <c r="A5826" s="2">
        <v>474062</v>
      </c>
      <c r="B5826" s="3" t="s">
        <v>19</v>
      </c>
      <c r="C5826" s="3" t="s">
        <v>20</v>
      </c>
      <c r="D5826" s="3" t="s">
        <v>4041</v>
      </c>
      <c r="E5826" s="3" t="s">
        <v>6147</v>
      </c>
      <c r="F5826" s="3" t="s">
        <v>4402</v>
      </c>
      <c r="G5826" s="3" t="s">
        <v>4618</v>
      </c>
      <c r="H5826" s="3" t="s">
        <v>6199</v>
      </c>
      <c r="I5826" s="4">
        <v>3.11</v>
      </c>
    </row>
    <row r="5827" spans="1:9" x14ac:dyDescent="0.2">
      <c r="A5827" s="2">
        <v>474064</v>
      </c>
      <c r="B5827" s="3" t="s">
        <v>19</v>
      </c>
      <c r="C5827" s="3" t="s">
        <v>20</v>
      </c>
      <c r="D5827" s="3" t="s">
        <v>4041</v>
      </c>
      <c r="E5827" s="3" t="s">
        <v>6147</v>
      </c>
      <c r="F5827" s="3" t="s">
        <v>4402</v>
      </c>
      <c r="G5827" s="3" t="s">
        <v>4618</v>
      </c>
      <c r="H5827" s="3" t="s">
        <v>6200</v>
      </c>
      <c r="I5827" s="4">
        <v>1.53</v>
      </c>
    </row>
    <row r="5828" spans="1:9" x14ac:dyDescent="0.2">
      <c r="A5828" s="2">
        <v>453473</v>
      </c>
      <c r="B5828" s="3" t="s">
        <v>19</v>
      </c>
      <c r="C5828" s="3" t="s">
        <v>20</v>
      </c>
      <c r="D5828" s="3" t="s">
        <v>4041</v>
      </c>
      <c r="E5828" s="3" t="s">
        <v>6147</v>
      </c>
      <c r="F5828" s="3" t="s">
        <v>4402</v>
      </c>
      <c r="G5828" s="3" t="s">
        <v>4618</v>
      </c>
      <c r="H5828" s="3" t="s">
        <v>6201</v>
      </c>
      <c r="I5828" s="4">
        <v>1.38</v>
      </c>
    </row>
    <row r="5829" spans="1:9" x14ac:dyDescent="0.2">
      <c r="A5829" s="2">
        <v>489768</v>
      </c>
      <c r="B5829" s="3" t="s">
        <v>19</v>
      </c>
      <c r="C5829" s="3" t="s">
        <v>20</v>
      </c>
      <c r="D5829" s="3" t="s">
        <v>4041</v>
      </c>
      <c r="E5829" s="3" t="s">
        <v>6147</v>
      </c>
      <c r="F5829" s="3" t="s">
        <v>4402</v>
      </c>
      <c r="G5829" s="3" t="s">
        <v>4959</v>
      </c>
      <c r="H5829" s="3" t="s">
        <v>6202</v>
      </c>
      <c r="I5829" s="4">
        <v>1.6</v>
      </c>
    </row>
    <row r="5830" spans="1:9" x14ac:dyDescent="0.2">
      <c r="A5830" s="2">
        <v>263946</v>
      </c>
      <c r="B5830" s="3" t="s">
        <v>19</v>
      </c>
      <c r="C5830" s="3" t="s">
        <v>20</v>
      </c>
      <c r="D5830" s="3" t="s">
        <v>4041</v>
      </c>
      <c r="E5830" s="3" t="s">
        <v>6147</v>
      </c>
      <c r="F5830" s="3" t="s">
        <v>4402</v>
      </c>
      <c r="G5830" s="3" t="s">
        <v>5821</v>
      </c>
      <c r="H5830" s="3" t="s">
        <v>6203</v>
      </c>
      <c r="I5830" s="4">
        <v>6.4</v>
      </c>
    </row>
    <row r="5831" spans="1:9" x14ac:dyDescent="0.2">
      <c r="A5831" s="2">
        <v>263949</v>
      </c>
      <c r="B5831" s="3" t="s">
        <v>19</v>
      </c>
      <c r="C5831" s="3" t="s">
        <v>20</v>
      </c>
      <c r="D5831" s="3" t="s">
        <v>4041</v>
      </c>
      <c r="E5831" s="3" t="s">
        <v>6147</v>
      </c>
      <c r="F5831" s="3" t="s">
        <v>4402</v>
      </c>
      <c r="G5831" s="3" t="s">
        <v>5821</v>
      </c>
      <c r="H5831" s="3" t="s">
        <v>6204</v>
      </c>
      <c r="I5831" s="4">
        <v>6.4</v>
      </c>
    </row>
    <row r="5832" spans="1:9" x14ac:dyDescent="0.2">
      <c r="A5832" s="2">
        <v>273529</v>
      </c>
      <c r="B5832" s="3" t="s">
        <v>19</v>
      </c>
      <c r="C5832" s="3" t="s">
        <v>20</v>
      </c>
      <c r="D5832" s="3" t="s">
        <v>4041</v>
      </c>
      <c r="E5832" s="3" t="s">
        <v>6147</v>
      </c>
      <c r="F5832" s="3" t="s">
        <v>4402</v>
      </c>
      <c r="G5832" s="3" t="s">
        <v>5821</v>
      </c>
      <c r="H5832" s="3" t="s">
        <v>6205</v>
      </c>
      <c r="I5832" s="4">
        <v>11.43</v>
      </c>
    </row>
    <row r="5833" spans="1:9" x14ac:dyDescent="0.2">
      <c r="A5833" s="2">
        <v>273534</v>
      </c>
      <c r="B5833" s="3" t="s">
        <v>19</v>
      </c>
      <c r="C5833" s="3" t="s">
        <v>20</v>
      </c>
      <c r="D5833" s="3" t="s">
        <v>4041</v>
      </c>
      <c r="E5833" s="3" t="s">
        <v>6147</v>
      </c>
      <c r="F5833" s="3" t="s">
        <v>4402</v>
      </c>
      <c r="G5833" s="3" t="s">
        <v>5821</v>
      </c>
      <c r="H5833" s="3" t="s">
        <v>6206</v>
      </c>
      <c r="I5833" s="4">
        <v>6.4</v>
      </c>
    </row>
    <row r="5834" spans="1:9" x14ac:dyDescent="0.2">
      <c r="A5834" s="2">
        <v>10953</v>
      </c>
      <c r="B5834" s="3" t="s">
        <v>19</v>
      </c>
      <c r="C5834" s="3" t="s">
        <v>20</v>
      </c>
      <c r="D5834" s="3" t="s">
        <v>4041</v>
      </c>
      <c r="E5834" s="3" t="s">
        <v>6147</v>
      </c>
      <c r="F5834" s="3" t="s">
        <v>4402</v>
      </c>
      <c r="G5834" s="3" t="s">
        <v>5821</v>
      </c>
      <c r="H5834" s="3" t="s">
        <v>6207</v>
      </c>
      <c r="I5834" s="4">
        <v>7.32</v>
      </c>
    </row>
    <row r="5835" spans="1:9" x14ac:dyDescent="0.2">
      <c r="A5835" s="2">
        <v>30990</v>
      </c>
      <c r="B5835" s="3" t="s">
        <v>19</v>
      </c>
      <c r="C5835" s="3" t="s">
        <v>20</v>
      </c>
      <c r="D5835" s="3" t="s">
        <v>4041</v>
      </c>
      <c r="E5835" s="3" t="s">
        <v>6147</v>
      </c>
      <c r="F5835" s="3" t="s">
        <v>4402</v>
      </c>
      <c r="G5835" s="3" t="s">
        <v>5821</v>
      </c>
      <c r="H5835" s="3" t="s">
        <v>6208</v>
      </c>
      <c r="I5835" s="4">
        <v>6.8</v>
      </c>
    </row>
    <row r="5836" spans="1:9" x14ac:dyDescent="0.2">
      <c r="A5836" s="2">
        <v>317279</v>
      </c>
      <c r="B5836" s="3" t="s">
        <v>19</v>
      </c>
      <c r="C5836" s="3" t="s">
        <v>20</v>
      </c>
      <c r="D5836" s="3" t="s">
        <v>4041</v>
      </c>
      <c r="E5836" s="3" t="s">
        <v>6147</v>
      </c>
      <c r="F5836" s="3" t="s">
        <v>4402</v>
      </c>
      <c r="G5836" s="3" t="s">
        <v>5821</v>
      </c>
      <c r="H5836" s="3" t="s">
        <v>6209</v>
      </c>
      <c r="I5836" s="4">
        <v>1.64</v>
      </c>
    </row>
    <row r="5837" spans="1:9" x14ac:dyDescent="0.2">
      <c r="A5837" s="2">
        <v>317283</v>
      </c>
      <c r="B5837" s="3" t="s">
        <v>19</v>
      </c>
      <c r="C5837" s="3" t="s">
        <v>20</v>
      </c>
      <c r="D5837" s="3" t="s">
        <v>4041</v>
      </c>
      <c r="E5837" s="3" t="s">
        <v>6147</v>
      </c>
      <c r="F5837" s="3" t="s">
        <v>4402</v>
      </c>
      <c r="G5837" s="3" t="s">
        <v>5821</v>
      </c>
      <c r="H5837" s="3" t="s">
        <v>6210</v>
      </c>
      <c r="I5837" s="4">
        <v>1.64</v>
      </c>
    </row>
    <row r="5838" spans="1:9" x14ac:dyDescent="0.2">
      <c r="A5838" s="2">
        <v>317292</v>
      </c>
      <c r="B5838" s="3" t="s">
        <v>19</v>
      </c>
      <c r="C5838" s="3" t="s">
        <v>20</v>
      </c>
      <c r="D5838" s="3" t="s">
        <v>4041</v>
      </c>
      <c r="E5838" s="3" t="s">
        <v>6147</v>
      </c>
      <c r="F5838" s="3" t="s">
        <v>4402</v>
      </c>
      <c r="G5838" s="3" t="s">
        <v>5821</v>
      </c>
      <c r="H5838" s="3" t="s">
        <v>6211</v>
      </c>
      <c r="I5838" s="4">
        <v>1.64</v>
      </c>
    </row>
    <row r="5839" spans="1:9" x14ac:dyDescent="0.2">
      <c r="A5839" s="2">
        <v>317297</v>
      </c>
      <c r="B5839" s="3" t="s">
        <v>19</v>
      </c>
      <c r="C5839" s="3" t="s">
        <v>20</v>
      </c>
      <c r="D5839" s="3" t="s">
        <v>4041</v>
      </c>
      <c r="E5839" s="3" t="s">
        <v>6147</v>
      </c>
      <c r="F5839" s="3" t="s">
        <v>4402</v>
      </c>
      <c r="G5839" s="3" t="s">
        <v>5821</v>
      </c>
      <c r="H5839" s="3" t="s">
        <v>6212</v>
      </c>
      <c r="I5839" s="4">
        <v>1.64</v>
      </c>
    </row>
    <row r="5840" spans="1:9" x14ac:dyDescent="0.2">
      <c r="A5840" s="2">
        <v>317302</v>
      </c>
      <c r="B5840" s="3" t="s">
        <v>19</v>
      </c>
      <c r="C5840" s="3" t="s">
        <v>20</v>
      </c>
      <c r="D5840" s="3" t="s">
        <v>4041</v>
      </c>
      <c r="E5840" s="3" t="s">
        <v>6147</v>
      </c>
      <c r="F5840" s="3" t="s">
        <v>4402</v>
      </c>
      <c r="G5840" s="3" t="s">
        <v>5821</v>
      </c>
      <c r="H5840" s="3" t="s">
        <v>6213</v>
      </c>
      <c r="I5840" s="4">
        <v>1.64</v>
      </c>
    </row>
    <row r="5841" spans="1:9" x14ac:dyDescent="0.2">
      <c r="A5841" s="2">
        <v>317309</v>
      </c>
      <c r="B5841" s="3" t="s">
        <v>19</v>
      </c>
      <c r="C5841" s="3" t="s">
        <v>20</v>
      </c>
      <c r="D5841" s="3" t="s">
        <v>4041</v>
      </c>
      <c r="E5841" s="3" t="s">
        <v>6147</v>
      </c>
      <c r="F5841" s="3" t="s">
        <v>4402</v>
      </c>
      <c r="G5841" s="3" t="s">
        <v>5821</v>
      </c>
      <c r="H5841" s="3" t="s">
        <v>6214</v>
      </c>
      <c r="I5841" s="4">
        <v>1.64</v>
      </c>
    </row>
    <row r="5842" spans="1:9" x14ac:dyDescent="0.2">
      <c r="A5842" s="2">
        <v>317318</v>
      </c>
      <c r="B5842" s="3" t="s">
        <v>19</v>
      </c>
      <c r="C5842" s="3" t="s">
        <v>20</v>
      </c>
      <c r="D5842" s="3" t="s">
        <v>4041</v>
      </c>
      <c r="E5842" s="3" t="s">
        <v>6147</v>
      </c>
      <c r="F5842" s="3" t="s">
        <v>4402</v>
      </c>
      <c r="G5842" s="3" t="s">
        <v>5821</v>
      </c>
      <c r="H5842" s="3" t="s">
        <v>6215</v>
      </c>
      <c r="I5842" s="4">
        <v>1.64</v>
      </c>
    </row>
    <row r="5843" spans="1:9" x14ac:dyDescent="0.2">
      <c r="A5843" s="2">
        <v>317324</v>
      </c>
      <c r="B5843" s="3" t="s">
        <v>19</v>
      </c>
      <c r="C5843" s="3" t="s">
        <v>20</v>
      </c>
      <c r="D5843" s="3" t="s">
        <v>4041</v>
      </c>
      <c r="E5843" s="3" t="s">
        <v>6147</v>
      </c>
      <c r="F5843" s="3" t="s">
        <v>4402</v>
      </c>
      <c r="G5843" s="3" t="s">
        <v>5821</v>
      </c>
      <c r="H5843" s="3" t="s">
        <v>6216</v>
      </c>
      <c r="I5843" s="4">
        <v>1.64</v>
      </c>
    </row>
    <row r="5844" spans="1:9" x14ac:dyDescent="0.2">
      <c r="A5844" s="2">
        <v>465279</v>
      </c>
      <c r="B5844" s="3" t="s">
        <v>19</v>
      </c>
      <c r="C5844" s="3" t="s">
        <v>20</v>
      </c>
      <c r="D5844" s="3" t="s">
        <v>4041</v>
      </c>
      <c r="E5844" s="3" t="s">
        <v>6147</v>
      </c>
      <c r="F5844" s="3" t="s">
        <v>4402</v>
      </c>
      <c r="G5844" s="3" t="s">
        <v>4525</v>
      </c>
      <c r="H5844" s="3" t="s">
        <v>6217</v>
      </c>
      <c r="I5844" s="4">
        <v>14.52</v>
      </c>
    </row>
    <row r="5845" spans="1:9" x14ac:dyDescent="0.2">
      <c r="A5845" s="2">
        <v>465280</v>
      </c>
      <c r="B5845" s="3" t="s">
        <v>19</v>
      </c>
      <c r="C5845" s="3" t="s">
        <v>20</v>
      </c>
      <c r="D5845" s="3" t="s">
        <v>4041</v>
      </c>
      <c r="E5845" s="3" t="s">
        <v>6147</v>
      </c>
      <c r="F5845" s="3" t="s">
        <v>4402</v>
      </c>
      <c r="G5845" s="3" t="s">
        <v>4525</v>
      </c>
      <c r="H5845" s="3" t="s">
        <v>6218</v>
      </c>
      <c r="I5845" s="4">
        <v>15.32</v>
      </c>
    </row>
    <row r="5846" spans="1:9" x14ac:dyDescent="0.2">
      <c r="A5846" s="2">
        <v>1413</v>
      </c>
      <c r="B5846" s="3" t="s">
        <v>19</v>
      </c>
      <c r="C5846" s="3" t="s">
        <v>20</v>
      </c>
      <c r="D5846" s="3" t="s">
        <v>4041</v>
      </c>
      <c r="E5846" s="3" t="s">
        <v>6147</v>
      </c>
      <c r="F5846" s="3" t="s">
        <v>2649</v>
      </c>
      <c r="G5846" s="3" t="s">
        <v>6219</v>
      </c>
      <c r="H5846" s="3" t="s">
        <v>6220</v>
      </c>
      <c r="I5846" s="4">
        <v>4.16</v>
      </c>
    </row>
    <row r="5847" spans="1:9" x14ac:dyDescent="0.2">
      <c r="A5847" s="2">
        <v>6159</v>
      </c>
      <c r="B5847" s="3" t="s">
        <v>19</v>
      </c>
      <c r="C5847" s="3" t="s">
        <v>20</v>
      </c>
      <c r="D5847" s="3" t="s">
        <v>4041</v>
      </c>
      <c r="E5847" s="3" t="s">
        <v>6147</v>
      </c>
      <c r="F5847" s="3" t="s">
        <v>2649</v>
      </c>
      <c r="G5847" s="3" t="s">
        <v>6219</v>
      </c>
      <c r="H5847" s="3" t="s">
        <v>6221</v>
      </c>
      <c r="I5847" s="4">
        <v>4.4000000000000004</v>
      </c>
    </row>
    <row r="5848" spans="1:9" x14ac:dyDescent="0.2">
      <c r="A5848" s="2">
        <v>91068</v>
      </c>
      <c r="B5848" s="3" t="s">
        <v>19</v>
      </c>
      <c r="C5848" s="3" t="s">
        <v>20</v>
      </c>
      <c r="D5848" s="3" t="s">
        <v>4041</v>
      </c>
      <c r="E5848" s="3" t="s">
        <v>6147</v>
      </c>
      <c r="F5848" s="3" t="s">
        <v>2649</v>
      </c>
      <c r="G5848" s="3" t="s">
        <v>6219</v>
      </c>
      <c r="H5848" s="3" t="s">
        <v>6222</v>
      </c>
      <c r="I5848" s="4">
        <v>3.74</v>
      </c>
    </row>
    <row r="5849" spans="1:9" x14ac:dyDescent="0.2">
      <c r="A5849" s="2">
        <v>91070</v>
      </c>
      <c r="B5849" s="3" t="s">
        <v>19</v>
      </c>
      <c r="C5849" s="3" t="s">
        <v>20</v>
      </c>
      <c r="D5849" s="3" t="s">
        <v>4041</v>
      </c>
      <c r="E5849" s="3" t="s">
        <v>6147</v>
      </c>
      <c r="F5849" s="3" t="s">
        <v>2649</v>
      </c>
      <c r="G5849" s="3" t="s">
        <v>6219</v>
      </c>
      <c r="H5849" s="3" t="s">
        <v>6223</v>
      </c>
      <c r="I5849" s="4">
        <v>3.97</v>
      </c>
    </row>
    <row r="5850" spans="1:9" x14ac:dyDescent="0.2">
      <c r="A5850" s="2">
        <v>13192</v>
      </c>
      <c r="B5850" s="3" t="s">
        <v>19</v>
      </c>
      <c r="C5850" s="3" t="s">
        <v>20</v>
      </c>
      <c r="D5850" s="3" t="s">
        <v>4041</v>
      </c>
      <c r="E5850" s="3" t="s">
        <v>6147</v>
      </c>
      <c r="F5850" s="3" t="s">
        <v>2649</v>
      </c>
      <c r="G5850" s="3" t="s">
        <v>5338</v>
      </c>
      <c r="H5850" s="3" t="s">
        <v>6224</v>
      </c>
      <c r="I5850" s="4">
        <v>0.91</v>
      </c>
    </row>
    <row r="5851" spans="1:9" x14ac:dyDescent="0.2">
      <c r="A5851" s="2">
        <v>22626</v>
      </c>
      <c r="B5851" s="3" t="s">
        <v>19</v>
      </c>
      <c r="C5851" s="3" t="s">
        <v>20</v>
      </c>
      <c r="D5851" s="3" t="s">
        <v>4041</v>
      </c>
      <c r="E5851" s="3" t="s">
        <v>6147</v>
      </c>
      <c r="F5851" s="3" t="s">
        <v>2649</v>
      </c>
      <c r="G5851" s="3" t="s">
        <v>5338</v>
      </c>
      <c r="H5851" s="3" t="s">
        <v>6225</v>
      </c>
      <c r="I5851" s="4">
        <v>3.06</v>
      </c>
    </row>
    <row r="5852" spans="1:9" x14ac:dyDescent="0.2">
      <c r="A5852" s="2">
        <v>39102</v>
      </c>
      <c r="B5852" s="3" t="s">
        <v>19</v>
      </c>
      <c r="C5852" s="3" t="s">
        <v>20</v>
      </c>
      <c r="D5852" s="3" t="s">
        <v>4041</v>
      </c>
      <c r="E5852" s="3" t="s">
        <v>6147</v>
      </c>
      <c r="F5852" s="3" t="s">
        <v>2649</v>
      </c>
      <c r="G5852" s="3" t="s">
        <v>5338</v>
      </c>
      <c r="H5852" s="3" t="s">
        <v>6226</v>
      </c>
      <c r="I5852" s="4">
        <v>7.7</v>
      </c>
    </row>
    <row r="5853" spans="1:9" x14ac:dyDescent="0.2">
      <c r="A5853" s="2">
        <v>572319</v>
      </c>
      <c r="B5853" s="3" t="s">
        <v>19</v>
      </c>
      <c r="C5853" s="3" t="s">
        <v>20</v>
      </c>
      <c r="D5853" s="3" t="s">
        <v>4041</v>
      </c>
      <c r="E5853" s="3" t="s">
        <v>6147</v>
      </c>
      <c r="F5853" s="3" t="s">
        <v>2649</v>
      </c>
      <c r="G5853" s="3" t="s">
        <v>5338</v>
      </c>
      <c r="H5853" s="3" t="s">
        <v>6227</v>
      </c>
      <c r="I5853" s="4">
        <v>1.1499999999999999</v>
      </c>
    </row>
    <row r="5854" spans="1:9" x14ac:dyDescent="0.2">
      <c r="A5854" s="2">
        <v>572320</v>
      </c>
      <c r="B5854" s="3" t="s">
        <v>19</v>
      </c>
      <c r="C5854" s="3" t="s">
        <v>20</v>
      </c>
      <c r="D5854" s="3" t="s">
        <v>4041</v>
      </c>
      <c r="E5854" s="3" t="s">
        <v>6147</v>
      </c>
      <c r="F5854" s="3" t="s">
        <v>2649</v>
      </c>
      <c r="G5854" s="3" t="s">
        <v>5338</v>
      </c>
      <c r="H5854" s="3" t="s">
        <v>6228</v>
      </c>
      <c r="I5854" s="4">
        <v>1.1499999999999999</v>
      </c>
    </row>
    <row r="5855" spans="1:9" x14ac:dyDescent="0.2">
      <c r="A5855" s="2">
        <v>572321</v>
      </c>
      <c r="B5855" s="3" t="s">
        <v>19</v>
      </c>
      <c r="C5855" s="3" t="s">
        <v>20</v>
      </c>
      <c r="D5855" s="3" t="s">
        <v>4041</v>
      </c>
      <c r="E5855" s="3" t="s">
        <v>6147</v>
      </c>
      <c r="F5855" s="3" t="s">
        <v>2649</v>
      </c>
      <c r="G5855" s="3" t="s">
        <v>5338</v>
      </c>
      <c r="H5855" s="3" t="s">
        <v>6229</v>
      </c>
      <c r="I5855" s="4">
        <v>1.1499999999999999</v>
      </c>
    </row>
    <row r="5856" spans="1:9" x14ac:dyDescent="0.2">
      <c r="A5856" s="2">
        <v>572322</v>
      </c>
      <c r="B5856" s="3" t="s">
        <v>19</v>
      </c>
      <c r="C5856" s="3" t="s">
        <v>20</v>
      </c>
      <c r="D5856" s="3" t="s">
        <v>4041</v>
      </c>
      <c r="E5856" s="3" t="s">
        <v>6147</v>
      </c>
      <c r="F5856" s="3" t="s">
        <v>2649</v>
      </c>
      <c r="G5856" s="3" t="s">
        <v>5338</v>
      </c>
      <c r="H5856" s="3" t="s">
        <v>6230</v>
      </c>
      <c r="I5856" s="4">
        <v>1.1499999999999999</v>
      </c>
    </row>
    <row r="5857" spans="1:9" x14ac:dyDescent="0.2">
      <c r="A5857" s="2">
        <v>572324</v>
      </c>
      <c r="B5857" s="3" t="s">
        <v>19</v>
      </c>
      <c r="C5857" s="3" t="s">
        <v>20</v>
      </c>
      <c r="D5857" s="3" t="s">
        <v>4041</v>
      </c>
      <c r="E5857" s="3" t="s">
        <v>6147</v>
      </c>
      <c r="F5857" s="3" t="s">
        <v>2649</v>
      </c>
      <c r="G5857" s="3" t="s">
        <v>5338</v>
      </c>
      <c r="H5857" s="3" t="s">
        <v>6231</v>
      </c>
      <c r="I5857" s="4">
        <v>1.1499999999999999</v>
      </c>
    </row>
    <row r="5858" spans="1:9" x14ac:dyDescent="0.2">
      <c r="A5858" s="2">
        <v>572327</v>
      </c>
      <c r="B5858" s="3" t="s">
        <v>19</v>
      </c>
      <c r="C5858" s="3" t="s">
        <v>20</v>
      </c>
      <c r="D5858" s="3" t="s">
        <v>4041</v>
      </c>
      <c r="E5858" s="3" t="s">
        <v>6147</v>
      </c>
      <c r="F5858" s="3" t="s">
        <v>2649</v>
      </c>
      <c r="G5858" s="3" t="s">
        <v>5338</v>
      </c>
      <c r="H5858" s="3" t="s">
        <v>6232</v>
      </c>
      <c r="I5858" s="4">
        <v>1.1499999999999999</v>
      </c>
    </row>
    <row r="5859" spans="1:9" x14ac:dyDescent="0.2">
      <c r="A5859" s="2">
        <v>572328</v>
      </c>
      <c r="B5859" s="3" t="s">
        <v>19</v>
      </c>
      <c r="C5859" s="3" t="s">
        <v>20</v>
      </c>
      <c r="D5859" s="3" t="s">
        <v>4041</v>
      </c>
      <c r="E5859" s="3" t="s">
        <v>6147</v>
      </c>
      <c r="F5859" s="3" t="s">
        <v>2649</v>
      </c>
      <c r="G5859" s="3" t="s">
        <v>5338</v>
      </c>
      <c r="H5859" s="3" t="s">
        <v>6233</v>
      </c>
      <c r="I5859" s="4">
        <v>1.1499999999999999</v>
      </c>
    </row>
    <row r="5860" spans="1:9" x14ac:dyDescent="0.2">
      <c r="A5860" s="2">
        <v>572330</v>
      </c>
      <c r="B5860" s="3" t="s">
        <v>19</v>
      </c>
      <c r="C5860" s="3" t="s">
        <v>20</v>
      </c>
      <c r="D5860" s="3" t="s">
        <v>4041</v>
      </c>
      <c r="E5860" s="3" t="s">
        <v>6147</v>
      </c>
      <c r="F5860" s="3" t="s">
        <v>2649</v>
      </c>
      <c r="G5860" s="3" t="s">
        <v>5338</v>
      </c>
      <c r="H5860" s="3" t="s">
        <v>6234</v>
      </c>
      <c r="I5860" s="4">
        <v>1.1499999999999999</v>
      </c>
    </row>
    <row r="5861" spans="1:9" x14ac:dyDescent="0.2">
      <c r="A5861" s="2">
        <v>37214</v>
      </c>
      <c r="B5861" s="3" t="s">
        <v>19</v>
      </c>
      <c r="C5861" s="3" t="s">
        <v>20</v>
      </c>
      <c r="D5861" s="3" t="s">
        <v>4041</v>
      </c>
      <c r="E5861" s="3" t="s">
        <v>6147</v>
      </c>
      <c r="F5861" s="3" t="s">
        <v>2649</v>
      </c>
      <c r="G5861" s="3" t="s">
        <v>5338</v>
      </c>
      <c r="H5861" s="3" t="s">
        <v>6235</v>
      </c>
      <c r="I5861" s="4">
        <v>5.64</v>
      </c>
    </row>
    <row r="5862" spans="1:9" x14ac:dyDescent="0.2">
      <c r="A5862" s="2">
        <v>37215</v>
      </c>
      <c r="B5862" s="3" t="s">
        <v>19</v>
      </c>
      <c r="C5862" s="3" t="s">
        <v>20</v>
      </c>
      <c r="D5862" s="3" t="s">
        <v>4041</v>
      </c>
      <c r="E5862" s="3" t="s">
        <v>6147</v>
      </c>
      <c r="F5862" s="3" t="s">
        <v>2649</v>
      </c>
      <c r="G5862" s="3" t="s">
        <v>5338</v>
      </c>
      <c r="H5862" s="3" t="s">
        <v>6236</v>
      </c>
      <c r="I5862" s="4">
        <v>5.64</v>
      </c>
    </row>
    <row r="5863" spans="1:9" x14ac:dyDescent="0.2">
      <c r="A5863" s="2">
        <v>37216</v>
      </c>
      <c r="B5863" s="3" t="s">
        <v>19</v>
      </c>
      <c r="C5863" s="3" t="s">
        <v>20</v>
      </c>
      <c r="D5863" s="3" t="s">
        <v>4041</v>
      </c>
      <c r="E5863" s="3" t="s">
        <v>6147</v>
      </c>
      <c r="F5863" s="3" t="s">
        <v>2649</v>
      </c>
      <c r="G5863" s="3" t="s">
        <v>5338</v>
      </c>
      <c r="H5863" s="3" t="s">
        <v>6237</v>
      </c>
      <c r="I5863" s="4">
        <v>5.64</v>
      </c>
    </row>
    <row r="5864" spans="1:9" x14ac:dyDescent="0.2">
      <c r="A5864" s="2">
        <v>37218</v>
      </c>
      <c r="B5864" s="3" t="s">
        <v>19</v>
      </c>
      <c r="C5864" s="3" t="s">
        <v>20</v>
      </c>
      <c r="D5864" s="3" t="s">
        <v>4041</v>
      </c>
      <c r="E5864" s="3" t="s">
        <v>6147</v>
      </c>
      <c r="F5864" s="3" t="s">
        <v>2649</v>
      </c>
      <c r="G5864" s="3" t="s">
        <v>5338</v>
      </c>
      <c r="H5864" s="3" t="s">
        <v>6238</v>
      </c>
      <c r="I5864" s="4">
        <v>5.64</v>
      </c>
    </row>
    <row r="5865" spans="1:9" x14ac:dyDescent="0.2">
      <c r="A5865" s="2">
        <v>37219</v>
      </c>
      <c r="B5865" s="3" t="s">
        <v>19</v>
      </c>
      <c r="C5865" s="3" t="s">
        <v>20</v>
      </c>
      <c r="D5865" s="3" t="s">
        <v>4041</v>
      </c>
      <c r="E5865" s="3" t="s">
        <v>6147</v>
      </c>
      <c r="F5865" s="3" t="s">
        <v>2649</v>
      </c>
      <c r="G5865" s="3" t="s">
        <v>5338</v>
      </c>
      <c r="H5865" s="3" t="s">
        <v>6239</v>
      </c>
      <c r="I5865" s="4">
        <v>5.64</v>
      </c>
    </row>
    <row r="5866" spans="1:9" x14ac:dyDescent="0.2">
      <c r="A5866" s="2">
        <v>47522</v>
      </c>
      <c r="B5866" s="3" t="s">
        <v>19</v>
      </c>
      <c r="C5866" s="3" t="s">
        <v>20</v>
      </c>
      <c r="D5866" s="3" t="s">
        <v>4041</v>
      </c>
      <c r="E5866" s="3" t="s">
        <v>6147</v>
      </c>
      <c r="F5866" s="3" t="s">
        <v>2649</v>
      </c>
      <c r="G5866" s="3" t="s">
        <v>5338</v>
      </c>
      <c r="H5866" s="3" t="s">
        <v>6240</v>
      </c>
      <c r="I5866" s="4">
        <v>5.64</v>
      </c>
    </row>
    <row r="5867" spans="1:9" x14ac:dyDescent="0.2">
      <c r="A5867" s="2">
        <v>54150</v>
      </c>
      <c r="B5867" s="3" t="s">
        <v>19</v>
      </c>
      <c r="C5867" s="3" t="s">
        <v>20</v>
      </c>
      <c r="D5867" s="3" t="s">
        <v>4041</v>
      </c>
      <c r="E5867" s="3" t="s">
        <v>6147</v>
      </c>
      <c r="F5867" s="3" t="s">
        <v>2649</v>
      </c>
      <c r="G5867" s="3" t="s">
        <v>5338</v>
      </c>
      <c r="H5867" s="3" t="s">
        <v>6241</v>
      </c>
      <c r="I5867" s="4">
        <v>5.64</v>
      </c>
    </row>
    <row r="5868" spans="1:9" x14ac:dyDescent="0.2">
      <c r="A5868" s="2">
        <v>287735</v>
      </c>
      <c r="B5868" s="3" t="s">
        <v>19</v>
      </c>
      <c r="C5868" s="3" t="s">
        <v>20</v>
      </c>
      <c r="D5868" s="3" t="s">
        <v>4041</v>
      </c>
      <c r="E5868" s="3" t="s">
        <v>6147</v>
      </c>
      <c r="F5868" s="3" t="s">
        <v>2649</v>
      </c>
      <c r="G5868" s="3" t="s">
        <v>5338</v>
      </c>
      <c r="H5868" s="3" t="s">
        <v>6242</v>
      </c>
      <c r="I5868" s="4">
        <v>6.23</v>
      </c>
    </row>
    <row r="5869" spans="1:9" x14ac:dyDescent="0.2">
      <c r="A5869" s="2">
        <v>287737</v>
      </c>
      <c r="B5869" s="3" t="s">
        <v>19</v>
      </c>
      <c r="C5869" s="3" t="s">
        <v>20</v>
      </c>
      <c r="D5869" s="3" t="s">
        <v>4041</v>
      </c>
      <c r="E5869" s="3" t="s">
        <v>6147</v>
      </c>
      <c r="F5869" s="3" t="s">
        <v>2649</v>
      </c>
      <c r="G5869" s="3" t="s">
        <v>5338</v>
      </c>
      <c r="H5869" s="3" t="s">
        <v>6243</v>
      </c>
      <c r="I5869" s="4">
        <v>6.23</v>
      </c>
    </row>
    <row r="5870" spans="1:9" x14ac:dyDescent="0.2">
      <c r="A5870" s="2">
        <v>538899</v>
      </c>
      <c r="B5870" s="3" t="s">
        <v>19</v>
      </c>
      <c r="C5870" s="3" t="s">
        <v>20</v>
      </c>
      <c r="D5870" s="3" t="s">
        <v>4041</v>
      </c>
      <c r="E5870" s="3" t="s">
        <v>6147</v>
      </c>
      <c r="F5870" s="3" t="s">
        <v>2649</v>
      </c>
      <c r="G5870" s="3" t="s">
        <v>5338</v>
      </c>
      <c r="H5870" s="3" t="s">
        <v>6244</v>
      </c>
      <c r="I5870" s="4">
        <v>6.29</v>
      </c>
    </row>
    <row r="5871" spans="1:9" x14ac:dyDescent="0.2">
      <c r="A5871" s="2">
        <v>538900</v>
      </c>
      <c r="B5871" s="3" t="s">
        <v>19</v>
      </c>
      <c r="C5871" s="3" t="s">
        <v>20</v>
      </c>
      <c r="D5871" s="3" t="s">
        <v>4041</v>
      </c>
      <c r="E5871" s="3" t="s">
        <v>6147</v>
      </c>
      <c r="F5871" s="3" t="s">
        <v>2649</v>
      </c>
      <c r="G5871" s="3" t="s">
        <v>5338</v>
      </c>
      <c r="H5871" s="3" t="s">
        <v>6245</v>
      </c>
      <c r="I5871" s="4">
        <v>6.93</v>
      </c>
    </row>
    <row r="5872" spans="1:9" x14ac:dyDescent="0.2">
      <c r="A5872" s="2">
        <v>479890</v>
      </c>
      <c r="B5872" s="3" t="s">
        <v>19</v>
      </c>
      <c r="C5872" s="3" t="s">
        <v>20</v>
      </c>
      <c r="D5872" s="3" t="s">
        <v>4041</v>
      </c>
      <c r="E5872" s="3" t="s">
        <v>6147</v>
      </c>
      <c r="F5872" s="3" t="s">
        <v>2649</v>
      </c>
      <c r="G5872" s="3" t="s">
        <v>5354</v>
      </c>
      <c r="H5872" s="3" t="s">
        <v>6246</v>
      </c>
      <c r="I5872" s="4">
        <v>4.01</v>
      </c>
    </row>
    <row r="5873" spans="1:9" x14ac:dyDescent="0.2">
      <c r="A5873" s="2">
        <v>479892</v>
      </c>
      <c r="B5873" s="3" t="s">
        <v>19</v>
      </c>
      <c r="C5873" s="3" t="s">
        <v>20</v>
      </c>
      <c r="D5873" s="3" t="s">
        <v>4041</v>
      </c>
      <c r="E5873" s="3" t="s">
        <v>6147</v>
      </c>
      <c r="F5873" s="3" t="s">
        <v>2649</v>
      </c>
      <c r="G5873" s="3" t="s">
        <v>5354</v>
      </c>
      <c r="H5873" s="3" t="s">
        <v>6247</v>
      </c>
      <c r="I5873" s="4">
        <v>4.01</v>
      </c>
    </row>
    <row r="5874" spans="1:9" x14ac:dyDescent="0.2">
      <c r="A5874" s="2">
        <v>479895</v>
      </c>
      <c r="B5874" s="3" t="s">
        <v>19</v>
      </c>
      <c r="C5874" s="3" t="s">
        <v>20</v>
      </c>
      <c r="D5874" s="3" t="s">
        <v>4041</v>
      </c>
      <c r="E5874" s="3" t="s">
        <v>6147</v>
      </c>
      <c r="F5874" s="3" t="s">
        <v>2649</v>
      </c>
      <c r="G5874" s="3" t="s">
        <v>5354</v>
      </c>
      <c r="H5874" s="3" t="s">
        <v>6248</v>
      </c>
      <c r="I5874" s="4">
        <v>4.01</v>
      </c>
    </row>
    <row r="5875" spans="1:9" x14ac:dyDescent="0.2">
      <c r="A5875" s="2">
        <v>479897</v>
      </c>
      <c r="B5875" s="3" t="s">
        <v>19</v>
      </c>
      <c r="C5875" s="3" t="s">
        <v>20</v>
      </c>
      <c r="D5875" s="3" t="s">
        <v>4041</v>
      </c>
      <c r="E5875" s="3" t="s">
        <v>6147</v>
      </c>
      <c r="F5875" s="3" t="s">
        <v>2649</v>
      </c>
      <c r="G5875" s="3" t="s">
        <v>5354</v>
      </c>
      <c r="H5875" s="3" t="s">
        <v>6249</v>
      </c>
      <c r="I5875" s="4">
        <v>4.01</v>
      </c>
    </row>
    <row r="5876" spans="1:9" x14ac:dyDescent="0.2">
      <c r="A5876" s="2">
        <v>479899</v>
      </c>
      <c r="B5876" s="3" t="s">
        <v>19</v>
      </c>
      <c r="C5876" s="3" t="s">
        <v>20</v>
      </c>
      <c r="D5876" s="3" t="s">
        <v>4041</v>
      </c>
      <c r="E5876" s="3" t="s">
        <v>6147</v>
      </c>
      <c r="F5876" s="3" t="s">
        <v>2649</v>
      </c>
      <c r="G5876" s="3" t="s">
        <v>5354</v>
      </c>
      <c r="H5876" s="3" t="s">
        <v>6250</v>
      </c>
      <c r="I5876" s="4">
        <v>4.01</v>
      </c>
    </row>
    <row r="5877" spans="1:9" x14ac:dyDescent="0.2">
      <c r="A5877" s="2">
        <v>479904</v>
      </c>
      <c r="B5877" s="3" t="s">
        <v>19</v>
      </c>
      <c r="C5877" s="3" t="s">
        <v>20</v>
      </c>
      <c r="D5877" s="3" t="s">
        <v>4041</v>
      </c>
      <c r="E5877" s="3" t="s">
        <v>6147</v>
      </c>
      <c r="F5877" s="3" t="s">
        <v>2649</v>
      </c>
      <c r="G5877" s="3" t="s">
        <v>5354</v>
      </c>
      <c r="H5877" s="3" t="s">
        <v>6251</v>
      </c>
      <c r="I5877" s="4">
        <v>4.01</v>
      </c>
    </row>
    <row r="5878" spans="1:9" x14ac:dyDescent="0.2">
      <c r="A5878" s="2">
        <v>298914</v>
      </c>
      <c r="B5878" s="3" t="s">
        <v>19</v>
      </c>
      <c r="C5878" s="3" t="s">
        <v>20</v>
      </c>
      <c r="D5878" s="3" t="s">
        <v>4041</v>
      </c>
      <c r="E5878" s="3" t="s">
        <v>6147</v>
      </c>
      <c r="F5878" s="3" t="s">
        <v>4272</v>
      </c>
      <c r="G5878" s="3" t="s">
        <v>6252</v>
      </c>
      <c r="H5878" s="3" t="s">
        <v>6253</v>
      </c>
      <c r="I5878" s="4">
        <v>3.71</v>
      </c>
    </row>
    <row r="5879" spans="1:9" x14ac:dyDescent="0.2">
      <c r="A5879" s="2">
        <v>298915</v>
      </c>
      <c r="B5879" s="3" t="s">
        <v>19</v>
      </c>
      <c r="C5879" s="3" t="s">
        <v>20</v>
      </c>
      <c r="D5879" s="3" t="s">
        <v>4041</v>
      </c>
      <c r="E5879" s="3" t="s">
        <v>6147</v>
      </c>
      <c r="F5879" s="3" t="s">
        <v>4272</v>
      </c>
      <c r="G5879" s="3" t="s">
        <v>6252</v>
      </c>
      <c r="H5879" s="3" t="s">
        <v>6254</v>
      </c>
      <c r="I5879" s="4">
        <v>3.95</v>
      </c>
    </row>
    <row r="5880" spans="1:9" x14ac:dyDescent="0.2">
      <c r="A5880" s="2">
        <v>553587</v>
      </c>
      <c r="B5880" s="3" t="s">
        <v>19</v>
      </c>
      <c r="C5880" s="3" t="s">
        <v>20</v>
      </c>
      <c r="D5880" s="3" t="s">
        <v>4041</v>
      </c>
      <c r="E5880" s="3" t="s">
        <v>6147</v>
      </c>
      <c r="F5880" s="3" t="s">
        <v>4272</v>
      </c>
      <c r="G5880" s="3" t="s">
        <v>6255</v>
      </c>
      <c r="H5880" s="3" t="s">
        <v>6256</v>
      </c>
      <c r="I5880" s="4">
        <v>3.91</v>
      </c>
    </row>
    <row r="5881" spans="1:9" x14ac:dyDescent="0.2">
      <c r="A5881" s="2">
        <v>368638</v>
      </c>
      <c r="B5881" s="3" t="s">
        <v>19</v>
      </c>
      <c r="C5881" s="3" t="s">
        <v>20</v>
      </c>
      <c r="D5881" s="3" t="s">
        <v>4041</v>
      </c>
      <c r="E5881" s="3" t="s">
        <v>6147</v>
      </c>
      <c r="F5881" s="3" t="s">
        <v>4355</v>
      </c>
      <c r="G5881" s="3" t="s">
        <v>4399</v>
      </c>
      <c r="H5881" s="3" t="s">
        <v>6257</v>
      </c>
      <c r="I5881" s="4">
        <v>4.25</v>
      </c>
    </row>
    <row r="5882" spans="1:9" x14ac:dyDescent="0.2">
      <c r="A5882" s="2">
        <v>368641</v>
      </c>
      <c r="B5882" s="3" t="s">
        <v>19</v>
      </c>
      <c r="C5882" s="3" t="s">
        <v>20</v>
      </c>
      <c r="D5882" s="3" t="s">
        <v>4041</v>
      </c>
      <c r="E5882" s="3" t="s">
        <v>6147</v>
      </c>
      <c r="F5882" s="3" t="s">
        <v>4355</v>
      </c>
      <c r="G5882" s="3" t="s">
        <v>4399</v>
      </c>
      <c r="H5882" s="3" t="s">
        <v>6258</v>
      </c>
      <c r="I5882" s="4">
        <v>4.54</v>
      </c>
    </row>
    <row r="5883" spans="1:9" x14ac:dyDescent="0.2">
      <c r="A5883" s="2">
        <v>422192</v>
      </c>
      <c r="B5883" s="3" t="s">
        <v>19</v>
      </c>
      <c r="C5883" s="3" t="s">
        <v>20</v>
      </c>
      <c r="D5883" s="3" t="s">
        <v>4041</v>
      </c>
      <c r="E5883" s="3" t="s">
        <v>6147</v>
      </c>
      <c r="F5883" s="3" t="s">
        <v>4355</v>
      </c>
      <c r="G5883" s="3" t="s">
        <v>4399</v>
      </c>
      <c r="H5883" s="3" t="s">
        <v>6259</v>
      </c>
      <c r="I5883" s="4">
        <v>4.43</v>
      </c>
    </row>
    <row r="5884" spans="1:9" x14ac:dyDescent="0.2">
      <c r="A5884" s="2">
        <v>422193</v>
      </c>
      <c r="B5884" s="3" t="s">
        <v>19</v>
      </c>
      <c r="C5884" s="3" t="s">
        <v>20</v>
      </c>
      <c r="D5884" s="3" t="s">
        <v>4041</v>
      </c>
      <c r="E5884" s="3" t="s">
        <v>6147</v>
      </c>
      <c r="F5884" s="3" t="s">
        <v>4355</v>
      </c>
      <c r="G5884" s="3" t="s">
        <v>4399</v>
      </c>
      <c r="H5884" s="3" t="s">
        <v>6260</v>
      </c>
      <c r="I5884" s="4">
        <v>4.16</v>
      </c>
    </row>
    <row r="5885" spans="1:9" x14ac:dyDescent="0.2">
      <c r="A5885" s="2">
        <v>569941</v>
      </c>
      <c r="B5885" s="3" t="s">
        <v>19</v>
      </c>
      <c r="C5885" s="3" t="s">
        <v>20</v>
      </c>
      <c r="D5885" s="3" t="s">
        <v>4041</v>
      </c>
      <c r="E5885" s="3" t="s">
        <v>6147</v>
      </c>
      <c r="F5885" s="3" t="s">
        <v>4355</v>
      </c>
      <c r="G5885" s="3" t="s">
        <v>4399</v>
      </c>
      <c r="H5885" s="3" t="s">
        <v>6261</v>
      </c>
      <c r="I5885" s="4">
        <v>5.57</v>
      </c>
    </row>
    <row r="5886" spans="1:9" x14ac:dyDescent="0.2">
      <c r="A5886" s="2">
        <v>569946</v>
      </c>
      <c r="B5886" s="3" t="s">
        <v>19</v>
      </c>
      <c r="C5886" s="3" t="s">
        <v>20</v>
      </c>
      <c r="D5886" s="3" t="s">
        <v>4041</v>
      </c>
      <c r="E5886" s="3" t="s">
        <v>6147</v>
      </c>
      <c r="F5886" s="3" t="s">
        <v>4355</v>
      </c>
      <c r="G5886" s="3" t="s">
        <v>4399</v>
      </c>
      <c r="H5886" s="3" t="s">
        <v>6262</v>
      </c>
      <c r="I5886" s="4">
        <v>5.57</v>
      </c>
    </row>
    <row r="5887" spans="1:9" x14ac:dyDescent="0.2">
      <c r="A5887" s="2">
        <v>569950</v>
      </c>
      <c r="B5887" s="3" t="s">
        <v>19</v>
      </c>
      <c r="C5887" s="3" t="s">
        <v>20</v>
      </c>
      <c r="D5887" s="3" t="s">
        <v>4041</v>
      </c>
      <c r="E5887" s="3" t="s">
        <v>6147</v>
      </c>
      <c r="F5887" s="3" t="s">
        <v>4355</v>
      </c>
      <c r="G5887" s="3" t="s">
        <v>4399</v>
      </c>
      <c r="H5887" s="3" t="s">
        <v>6263</v>
      </c>
      <c r="I5887" s="4">
        <v>5.57</v>
      </c>
    </row>
    <row r="5888" spans="1:9" x14ac:dyDescent="0.2">
      <c r="A5888" s="2">
        <v>569955</v>
      </c>
      <c r="B5888" s="3" t="s">
        <v>19</v>
      </c>
      <c r="C5888" s="3" t="s">
        <v>20</v>
      </c>
      <c r="D5888" s="3" t="s">
        <v>4041</v>
      </c>
      <c r="E5888" s="3" t="s">
        <v>6147</v>
      </c>
      <c r="F5888" s="3" t="s">
        <v>4355</v>
      </c>
      <c r="G5888" s="3" t="s">
        <v>4399</v>
      </c>
      <c r="H5888" s="3" t="s">
        <v>6264</v>
      </c>
      <c r="I5888" s="4">
        <v>5.57</v>
      </c>
    </row>
    <row r="5889" spans="1:9" x14ac:dyDescent="0.2">
      <c r="A5889" s="2">
        <v>569957</v>
      </c>
      <c r="B5889" s="3" t="s">
        <v>19</v>
      </c>
      <c r="C5889" s="3" t="s">
        <v>20</v>
      </c>
      <c r="D5889" s="3" t="s">
        <v>4041</v>
      </c>
      <c r="E5889" s="3" t="s">
        <v>6147</v>
      </c>
      <c r="F5889" s="3" t="s">
        <v>4355</v>
      </c>
      <c r="G5889" s="3" t="s">
        <v>4399</v>
      </c>
      <c r="H5889" s="3" t="s">
        <v>6265</v>
      </c>
      <c r="I5889" s="4">
        <v>5.57</v>
      </c>
    </row>
    <row r="5890" spans="1:9" x14ac:dyDescent="0.2">
      <c r="A5890" s="2">
        <v>569958</v>
      </c>
      <c r="B5890" s="3" t="s">
        <v>19</v>
      </c>
      <c r="C5890" s="3" t="s">
        <v>20</v>
      </c>
      <c r="D5890" s="3" t="s">
        <v>4041</v>
      </c>
      <c r="E5890" s="3" t="s">
        <v>6147</v>
      </c>
      <c r="F5890" s="3" t="s">
        <v>4355</v>
      </c>
      <c r="G5890" s="3" t="s">
        <v>4399</v>
      </c>
      <c r="H5890" s="3" t="s">
        <v>6266</v>
      </c>
      <c r="I5890" s="4">
        <v>5.57</v>
      </c>
    </row>
    <row r="5891" spans="1:9" x14ac:dyDescent="0.2">
      <c r="A5891" s="2">
        <v>569959</v>
      </c>
      <c r="B5891" s="3" t="s">
        <v>19</v>
      </c>
      <c r="C5891" s="3" t="s">
        <v>20</v>
      </c>
      <c r="D5891" s="3" t="s">
        <v>4041</v>
      </c>
      <c r="E5891" s="3" t="s">
        <v>6147</v>
      </c>
      <c r="F5891" s="3" t="s">
        <v>4355</v>
      </c>
      <c r="G5891" s="3" t="s">
        <v>4399</v>
      </c>
      <c r="H5891" s="3" t="s">
        <v>6267</v>
      </c>
      <c r="I5891" s="4">
        <v>5.57</v>
      </c>
    </row>
    <row r="5892" spans="1:9" x14ac:dyDescent="0.2">
      <c r="A5892" s="2">
        <v>578139</v>
      </c>
      <c r="B5892" s="3" t="s">
        <v>19</v>
      </c>
      <c r="C5892" s="3" t="s">
        <v>20</v>
      </c>
      <c r="D5892" s="3" t="s">
        <v>4041</v>
      </c>
      <c r="E5892" s="3" t="s">
        <v>6147</v>
      </c>
      <c r="F5892" s="3" t="s">
        <v>1669</v>
      </c>
      <c r="G5892" s="3" t="s">
        <v>4807</v>
      </c>
      <c r="H5892" s="3" t="s">
        <v>6268</v>
      </c>
      <c r="I5892" s="4">
        <v>4.09</v>
      </c>
    </row>
    <row r="5893" spans="1:9" x14ac:dyDescent="0.2">
      <c r="A5893" s="2">
        <v>497363</v>
      </c>
      <c r="B5893" s="3" t="s">
        <v>19</v>
      </c>
      <c r="C5893" s="3" t="s">
        <v>20</v>
      </c>
      <c r="D5893" s="3" t="s">
        <v>4041</v>
      </c>
      <c r="E5893" s="3" t="s">
        <v>6147</v>
      </c>
      <c r="F5893" s="3" t="s">
        <v>1669</v>
      </c>
      <c r="G5893" s="3" t="s">
        <v>4774</v>
      </c>
      <c r="H5893" s="3" t="s">
        <v>6269</v>
      </c>
      <c r="I5893" s="4">
        <v>4.72</v>
      </c>
    </row>
    <row r="5894" spans="1:9" x14ac:dyDescent="0.2">
      <c r="A5894" s="2">
        <v>497367</v>
      </c>
      <c r="B5894" s="3" t="s">
        <v>19</v>
      </c>
      <c r="C5894" s="3" t="s">
        <v>20</v>
      </c>
      <c r="D5894" s="3" t="s">
        <v>4041</v>
      </c>
      <c r="E5894" s="3" t="s">
        <v>6147</v>
      </c>
      <c r="F5894" s="3" t="s">
        <v>1669</v>
      </c>
      <c r="G5894" s="3" t="s">
        <v>4774</v>
      </c>
      <c r="H5894" s="3" t="s">
        <v>6270</v>
      </c>
      <c r="I5894" s="4">
        <v>4.72</v>
      </c>
    </row>
    <row r="5895" spans="1:9" x14ac:dyDescent="0.2">
      <c r="A5895" s="2">
        <v>497387</v>
      </c>
      <c r="B5895" s="3" t="s">
        <v>19</v>
      </c>
      <c r="C5895" s="3" t="s">
        <v>20</v>
      </c>
      <c r="D5895" s="3" t="s">
        <v>4041</v>
      </c>
      <c r="E5895" s="3" t="s">
        <v>6147</v>
      </c>
      <c r="F5895" s="3" t="s">
        <v>1669</v>
      </c>
      <c r="G5895" s="3" t="s">
        <v>4774</v>
      </c>
      <c r="H5895" s="3" t="s">
        <v>6271</v>
      </c>
      <c r="I5895" s="4">
        <v>4.72</v>
      </c>
    </row>
    <row r="5896" spans="1:9" x14ac:dyDescent="0.2">
      <c r="A5896" s="2">
        <v>497394</v>
      </c>
      <c r="B5896" s="3" t="s">
        <v>19</v>
      </c>
      <c r="C5896" s="3" t="s">
        <v>20</v>
      </c>
      <c r="D5896" s="3" t="s">
        <v>4041</v>
      </c>
      <c r="E5896" s="3" t="s">
        <v>6147</v>
      </c>
      <c r="F5896" s="3" t="s">
        <v>1669</v>
      </c>
      <c r="G5896" s="3" t="s">
        <v>4774</v>
      </c>
      <c r="H5896" s="3" t="s">
        <v>6272</v>
      </c>
      <c r="I5896" s="4">
        <v>4.72</v>
      </c>
    </row>
    <row r="5897" spans="1:9" x14ac:dyDescent="0.2">
      <c r="A5897" s="2">
        <v>497408</v>
      </c>
      <c r="B5897" s="3" t="s">
        <v>19</v>
      </c>
      <c r="C5897" s="3" t="s">
        <v>20</v>
      </c>
      <c r="D5897" s="3" t="s">
        <v>4041</v>
      </c>
      <c r="E5897" s="3" t="s">
        <v>6147</v>
      </c>
      <c r="F5897" s="3" t="s">
        <v>1669</v>
      </c>
      <c r="G5897" s="3" t="s">
        <v>4774</v>
      </c>
      <c r="H5897" s="3" t="s">
        <v>6273</v>
      </c>
      <c r="I5897" s="4">
        <v>4.72</v>
      </c>
    </row>
    <row r="5898" spans="1:9" x14ac:dyDescent="0.2">
      <c r="A5898" s="2">
        <v>80978</v>
      </c>
      <c r="B5898" s="3" t="s">
        <v>19</v>
      </c>
      <c r="C5898" s="3" t="s">
        <v>20</v>
      </c>
      <c r="D5898" s="3" t="s">
        <v>4041</v>
      </c>
      <c r="E5898" s="3" t="s">
        <v>6147</v>
      </c>
      <c r="F5898" s="3" t="s">
        <v>72</v>
      </c>
      <c r="G5898" s="3" t="s">
        <v>3893</v>
      </c>
      <c r="H5898" s="3" t="s">
        <v>6274</v>
      </c>
      <c r="I5898" s="4">
        <v>3.92</v>
      </c>
    </row>
    <row r="5899" spans="1:9" x14ac:dyDescent="0.2">
      <c r="A5899" s="2">
        <v>229018</v>
      </c>
      <c r="B5899" s="3" t="s">
        <v>19</v>
      </c>
      <c r="C5899" s="3" t="s">
        <v>20</v>
      </c>
      <c r="D5899" s="3" t="s">
        <v>4041</v>
      </c>
      <c r="E5899" s="3" t="s">
        <v>6147</v>
      </c>
      <c r="F5899" s="3" t="s">
        <v>72</v>
      </c>
      <c r="G5899" s="3" t="s">
        <v>3893</v>
      </c>
      <c r="H5899" s="3" t="s">
        <v>6275</v>
      </c>
      <c r="I5899" s="4">
        <v>10.24</v>
      </c>
    </row>
    <row r="5900" spans="1:9" x14ac:dyDescent="0.2">
      <c r="A5900" s="2">
        <v>9752</v>
      </c>
      <c r="B5900" s="3" t="s">
        <v>19</v>
      </c>
      <c r="C5900" s="3" t="s">
        <v>20</v>
      </c>
      <c r="D5900" s="3" t="s">
        <v>4041</v>
      </c>
      <c r="E5900" s="3" t="s">
        <v>6147</v>
      </c>
      <c r="F5900" s="3" t="s">
        <v>72</v>
      </c>
      <c r="G5900" s="3" t="s">
        <v>3893</v>
      </c>
      <c r="H5900" s="3" t="s">
        <v>6276</v>
      </c>
      <c r="I5900" s="4">
        <v>6.28</v>
      </c>
    </row>
    <row r="5901" spans="1:9" x14ac:dyDescent="0.2">
      <c r="A5901" s="2">
        <v>244072</v>
      </c>
      <c r="B5901" s="3" t="s">
        <v>19</v>
      </c>
      <c r="C5901" s="3" t="s">
        <v>20</v>
      </c>
      <c r="D5901" s="3" t="s">
        <v>4041</v>
      </c>
      <c r="E5901" s="3" t="s">
        <v>6147</v>
      </c>
      <c r="F5901" s="3" t="s">
        <v>72</v>
      </c>
      <c r="G5901" s="3" t="s">
        <v>3893</v>
      </c>
      <c r="H5901" s="3" t="s">
        <v>6277</v>
      </c>
      <c r="I5901" s="4">
        <v>1.91</v>
      </c>
    </row>
    <row r="5902" spans="1:9" x14ac:dyDescent="0.2">
      <c r="A5902" s="2">
        <v>244074</v>
      </c>
      <c r="B5902" s="3" t="s">
        <v>19</v>
      </c>
      <c r="C5902" s="3" t="s">
        <v>20</v>
      </c>
      <c r="D5902" s="3" t="s">
        <v>4041</v>
      </c>
      <c r="E5902" s="3" t="s">
        <v>6147</v>
      </c>
      <c r="F5902" s="3" t="s">
        <v>72</v>
      </c>
      <c r="G5902" s="3" t="s">
        <v>3893</v>
      </c>
      <c r="H5902" s="3" t="s">
        <v>6278</v>
      </c>
      <c r="I5902" s="4">
        <v>1.91</v>
      </c>
    </row>
    <row r="5903" spans="1:9" x14ac:dyDescent="0.2">
      <c r="A5903" s="2">
        <v>244076</v>
      </c>
      <c r="B5903" s="3" t="s">
        <v>19</v>
      </c>
      <c r="C5903" s="3" t="s">
        <v>20</v>
      </c>
      <c r="D5903" s="3" t="s">
        <v>4041</v>
      </c>
      <c r="E5903" s="3" t="s">
        <v>6147</v>
      </c>
      <c r="F5903" s="3" t="s">
        <v>72</v>
      </c>
      <c r="G5903" s="3" t="s">
        <v>3893</v>
      </c>
      <c r="H5903" s="3" t="s">
        <v>6279</v>
      </c>
      <c r="I5903" s="4">
        <v>1.91</v>
      </c>
    </row>
    <row r="5904" spans="1:9" x14ac:dyDescent="0.2">
      <c r="A5904" s="2">
        <v>244079</v>
      </c>
      <c r="B5904" s="3" t="s">
        <v>19</v>
      </c>
      <c r="C5904" s="3" t="s">
        <v>20</v>
      </c>
      <c r="D5904" s="3" t="s">
        <v>4041</v>
      </c>
      <c r="E5904" s="3" t="s">
        <v>6147</v>
      </c>
      <c r="F5904" s="3" t="s">
        <v>72</v>
      </c>
      <c r="G5904" s="3" t="s">
        <v>3893</v>
      </c>
      <c r="H5904" s="3" t="s">
        <v>6280</v>
      </c>
      <c r="I5904" s="4">
        <v>1.91</v>
      </c>
    </row>
    <row r="5905" spans="1:9" x14ac:dyDescent="0.2">
      <c r="A5905" s="2">
        <v>244081</v>
      </c>
      <c r="B5905" s="3" t="s">
        <v>19</v>
      </c>
      <c r="C5905" s="3" t="s">
        <v>20</v>
      </c>
      <c r="D5905" s="3" t="s">
        <v>4041</v>
      </c>
      <c r="E5905" s="3" t="s">
        <v>6147</v>
      </c>
      <c r="F5905" s="3" t="s">
        <v>72</v>
      </c>
      <c r="G5905" s="3" t="s">
        <v>3893</v>
      </c>
      <c r="H5905" s="3" t="s">
        <v>6281</v>
      </c>
      <c r="I5905" s="4">
        <v>1.91</v>
      </c>
    </row>
    <row r="5906" spans="1:9" x14ac:dyDescent="0.2">
      <c r="A5906" s="2">
        <v>244083</v>
      </c>
      <c r="B5906" s="3" t="s">
        <v>19</v>
      </c>
      <c r="C5906" s="3" t="s">
        <v>20</v>
      </c>
      <c r="D5906" s="3" t="s">
        <v>4041</v>
      </c>
      <c r="E5906" s="3" t="s">
        <v>6147</v>
      </c>
      <c r="F5906" s="3" t="s">
        <v>72</v>
      </c>
      <c r="G5906" s="3" t="s">
        <v>3893</v>
      </c>
      <c r="H5906" s="3" t="s">
        <v>6282</v>
      </c>
      <c r="I5906" s="4">
        <v>1.91</v>
      </c>
    </row>
    <row r="5907" spans="1:9" x14ac:dyDescent="0.2">
      <c r="A5907" s="2">
        <v>281165</v>
      </c>
      <c r="B5907" s="3" t="s">
        <v>19</v>
      </c>
      <c r="C5907" s="3" t="s">
        <v>20</v>
      </c>
      <c r="D5907" s="3" t="s">
        <v>4041</v>
      </c>
      <c r="E5907" s="3" t="s">
        <v>6147</v>
      </c>
      <c r="F5907" s="3" t="s">
        <v>4845</v>
      </c>
      <c r="G5907" s="3" t="s">
        <v>4846</v>
      </c>
      <c r="H5907" s="3" t="s">
        <v>6283</v>
      </c>
      <c r="I5907" s="4">
        <v>1.54</v>
      </c>
    </row>
    <row r="5908" spans="1:9" x14ac:dyDescent="0.2">
      <c r="A5908" s="2">
        <v>281167</v>
      </c>
      <c r="B5908" s="3" t="s">
        <v>19</v>
      </c>
      <c r="C5908" s="3" t="s">
        <v>20</v>
      </c>
      <c r="D5908" s="3" t="s">
        <v>4041</v>
      </c>
      <c r="E5908" s="3" t="s">
        <v>6147</v>
      </c>
      <c r="F5908" s="3" t="s">
        <v>4845</v>
      </c>
      <c r="G5908" s="3" t="s">
        <v>4846</v>
      </c>
      <c r="H5908" s="3" t="s">
        <v>6284</v>
      </c>
      <c r="I5908" s="4">
        <v>10.14</v>
      </c>
    </row>
    <row r="5909" spans="1:9" x14ac:dyDescent="0.2">
      <c r="A5909" s="2">
        <v>292135</v>
      </c>
      <c r="B5909" s="3" t="s">
        <v>19</v>
      </c>
      <c r="C5909" s="3" t="s">
        <v>20</v>
      </c>
      <c r="D5909" s="3" t="s">
        <v>4041</v>
      </c>
      <c r="E5909" s="3" t="s">
        <v>6147</v>
      </c>
      <c r="F5909" s="3" t="s">
        <v>4845</v>
      </c>
      <c r="G5909" s="3" t="s">
        <v>4846</v>
      </c>
      <c r="H5909" s="3" t="s">
        <v>6285</v>
      </c>
      <c r="I5909" s="4">
        <v>4.4800000000000004</v>
      </c>
    </row>
    <row r="5910" spans="1:9" x14ac:dyDescent="0.2">
      <c r="A5910" s="2">
        <v>481484</v>
      </c>
      <c r="B5910" s="3" t="s">
        <v>19</v>
      </c>
      <c r="C5910" s="3" t="s">
        <v>20</v>
      </c>
      <c r="D5910" s="3" t="s">
        <v>4041</v>
      </c>
      <c r="E5910" s="3" t="s">
        <v>6147</v>
      </c>
      <c r="F5910" s="3" t="s">
        <v>4845</v>
      </c>
      <c r="G5910" s="3" t="s">
        <v>4846</v>
      </c>
      <c r="H5910" s="3" t="s">
        <v>6286</v>
      </c>
      <c r="I5910" s="4">
        <v>5.52</v>
      </c>
    </row>
    <row r="5911" spans="1:9" x14ac:dyDescent="0.2">
      <c r="A5911" s="2">
        <v>483161</v>
      </c>
      <c r="B5911" s="3" t="s">
        <v>19</v>
      </c>
      <c r="C5911" s="3" t="s">
        <v>20</v>
      </c>
      <c r="D5911" s="3" t="s">
        <v>4041</v>
      </c>
      <c r="E5911" s="3" t="s">
        <v>6147</v>
      </c>
      <c r="F5911" s="3" t="s">
        <v>4845</v>
      </c>
      <c r="G5911" s="3" t="s">
        <v>4846</v>
      </c>
      <c r="H5911" s="3" t="s">
        <v>6287</v>
      </c>
      <c r="I5911" s="4">
        <v>9.07</v>
      </c>
    </row>
    <row r="5912" spans="1:9" x14ac:dyDescent="0.2">
      <c r="A5912" s="2">
        <v>263451</v>
      </c>
      <c r="B5912" s="3" t="s">
        <v>19</v>
      </c>
      <c r="C5912" s="3" t="s">
        <v>20</v>
      </c>
      <c r="D5912" s="3" t="s">
        <v>4041</v>
      </c>
      <c r="E5912" s="3" t="s">
        <v>6147</v>
      </c>
      <c r="F5912" s="3" t="s">
        <v>6060</v>
      </c>
      <c r="G5912" s="3" t="s">
        <v>6061</v>
      </c>
      <c r="H5912" s="3" t="s">
        <v>6288</v>
      </c>
      <c r="I5912" s="4">
        <v>4.3899999999999997</v>
      </c>
    </row>
    <row r="5913" spans="1:9" x14ac:dyDescent="0.2">
      <c r="A5913" s="2">
        <v>263452</v>
      </c>
      <c r="B5913" s="3" t="s">
        <v>19</v>
      </c>
      <c r="C5913" s="3" t="s">
        <v>20</v>
      </c>
      <c r="D5913" s="3" t="s">
        <v>4041</v>
      </c>
      <c r="E5913" s="3" t="s">
        <v>6147</v>
      </c>
      <c r="F5913" s="3" t="s">
        <v>6060</v>
      </c>
      <c r="G5913" s="3" t="s">
        <v>6061</v>
      </c>
      <c r="H5913" s="3" t="s">
        <v>6289</v>
      </c>
      <c r="I5913" s="4">
        <v>4.3899999999999997</v>
      </c>
    </row>
    <row r="5914" spans="1:9" x14ac:dyDescent="0.2">
      <c r="A5914" s="2">
        <v>263454</v>
      </c>
      <c r="B5914" s="3" t="s">
        <v>19</v>
      </c>
      <c r="C5914" s="3" t="s">
        <v>20</v>
      </c>
      <c r="D5914" s="3" t="s">
        <v>4041</v>
      </c>
      <c r="E5914" s="3" t="s">
        <v>6147</v>
      </c>
      <c r="F5914" s="3" t="s">
        <v>6060</v>
      </c>
      <c r="G5914" s="3" t="s">
        <v>6061</v>
      </c>
      <c r="H5914" s="3" t="s">
        <v>6290</v>
      </c>
      <c r="I5914" s="4">
        <v>4.3899999999999997</v>
      </c>
    </row>
    <row r="5915" spans="1:9" x14ac:dyDescent="0.2">
      <c r="A5915" s="2">
        <v>263455</v>
      </c>
      <c r="B5915" s="3" t="s">
        <v>19</v>
      </c>
      <c r="C5915" s="3" t="s">
        <v>20</v>
      </c>
      <c r="D5915" s="3" t="s">
        <v>4041</v>
      </c>
      <c r="E5915" s="3" t="s">
        <v>6147</v>
      </c>
      <c r="F5915" s="3" t="s">
        <v>6060</v>
      </c>
      <c r="G5915" s="3" t="s">
        <v>6061</v>
      </c>
      <c r="H5915" s="3" t="s">
        <v>6291</v>
      </c>
      <c r="I5915" s="4">
        <v>4.3899999999999997</v>
      </c>
    </row>
    <row r="5916" spans="1:9" x14ac:dyDescent="0.2">
      <c r="A5916" s="2">
        <v>263457</v>
      </c>
      <c r="B5916" s="3" t="s">
        <v>19</v>
      </c>
      <c r="C5916" s="3" t="s">
        <v>20</v>
      </c>
      <c r="D5916" s="3" t="s">
        <v>4041</v>
      </c>
      <c r="E5916" s="3" t="s">
        <v>6147</v>
      </c>
      <c r="F5916" s="3" t="s">
        <v>6060</v>
      </c>
      <c r="G5916" s="3" t="s">
        <v>6061</v>
      </c>
      <c r="H5916" s="3" t="s">
        <v>6292</v>
      </c>
      <c r="I5916" s="4">
        <v>4.3899999999999997</v>
      </c>
    </row>
    <row r="5917" spans="1:9" x14ac:dyDescent="0.2">
      <c r="A5917" s="2">
        <v>263458</v>
      </c>
      <c r="B5917" s="3" t="s">
        <v>19</v>
      </c>
      <c r="C5917" s="3" t="s">
        <v>20</v>
      </c>
      <c r="D5917" s="3" t="s">
        <v>4041</v>
      </c>
      <c r="E5917" s="3" t="s">
        <v>6147</v>
      </c>
      <c r="F5917" s="3" t="s">
        <v>6060</v>
      </c>
      <c r="G5917" s="3" t="s">
        <v>6061</v>
      </c>
      <c r="H5917" s="3" t="s">
        <v>6293</v>
      </c>
      <c r="I5917" s="4">
        <v>4.3899999999999997</v>
      </c>
    </row>
    <row r="5918" spans="1:9" x14ac:dyDescent="0.2">
      <c r="A5918" s="2">
        <v>449544</v>
      </c>
      <c r="B5918" s="3" t="s">
        <v>19</v>
      </c>
      <c r="C5918" s="3" t="s">
        <v>20</v>
      </c>
      <c r="D5918" s="3" t="s">
        <v>4041</v>
      </c>
      <c r="E5918" s="3" t="s">
        <v>6294</v>
      </c>
      <c r="F5918" s="3" t="s">
        <v>6114</v>
      </c>
      <c r="G5918" s="3" t="s">
        <v>6115</v>
      </c>
      <c r="H5918" s="3" t="s">
        <v>6295</v>
      </c>
      <c r="I5918" s="4">
        <v>6.78</v>
      </c>
    </row>
    <row r="5919" spans="1:9" x14ac:dyDescent="0.2">
      <c r="A5919" s="2">
        <v>51226</v>
      </c>
      <c r="B5919" s="3" t="s">
        <v>19</v>
      </c>
      <c r="C5919" s="3" t="s">
        <v>20</v>
      </c>
      <c r="D5919" s="3" t="s">
        <v>4041</v>
      </c>
      <c r="E5919" s="3" t="s">
        <v>6294</v>
      </c>
      <c r="F5919" s="3" t="s">
        <v>6114</v>
      </c>
      <c r="G5919" s="3" t="s">
        <v>6115</v>
      </c>
      <c r="H5919" s="3" t="s">
        <v>6296</v>
      </c>
      <c r="I5919" s="4">
        <v>2.85</v>
      </c>
    </row>
    <row r="5920" spans="1:9" x14ac:dyDescent="0.2">
      <c r="A5920" s="2">
        <v>238318</v>
      </c>
      <c r="B5920" s="3" t="s">
        <v>19</v>
      </c>
      <c r="C5920" s="3" t="s">
        <v>20</v>
      </c>
      <c r="D5920" s="3" t="s">
        <v>4041</v>
      </c>
      <c r="E5920" s="3" t="s">
        <v>6294</v>
      </c>
      <c r="F5920" s="3" t="s">
        <v>6114</v>
      </c>
      <c r="G5920" s="3" t="s">
        <v>6115</v>
      </c>
      <c r="H5920" s="3" t="s">
        <v>6297</v>
      </c>
      <c r="I5920" s="4">
        <v>3.4</v>
      </c>
    </row>
    <row r="5921" spans="1:9" x14ac:dyDescent="0.2">
      <c r="A5921" s="2">
        <v>213</v>
      </c>
      <c r="B5921" s="3" t="s">
        <v>19</v>
      </c>
      <c r="C5921" s="3" t="s">
        <v>20</v>
      </c>
      <c r="D5921" s="3" t="s">
        <v>4041</v>
      </c>
      <c r="E5921" s="3" t="s">
        <v>6294</v>
      </c>
      <c r="F5921" s="3" t="s">
        <v>6114</v>
      </c>
      <c r="G5921" s="3" t="s">
        <v>6115</v>
      </c>
      <c r="H5921" s="3" t="s">
        <v>6298</v>
      </c>
      <c r="I5921" s="4">
        <v>5.47</v>
      </c>
    </row>
    <row r="5922" spans="1:9" x14ac:dyDescent="0.2">
      <c r="A5922" s="2">
        <v>65056</v>
      </c>
      <c r="B5922" s="3" t="s">
        <v>19</v>
      </c>
      <c r="C5922" s="3" t="s">
        <v>20</v>
      </c>
      <c r="D5922" s="3" t="s">
        <v>4041</v>
      </c>
      <c r="E5922" s="3" t="s">
        <v>6294</v>
      </c>
      <c r="F5922" s="3" t="s">
        <v>6114</v>
      </c>
      <c r="G5922" s="3" t="s">
        <v>6115</v>
      </c>
      <c r="H5922" s="3" t="s">
        <v>6299</v>
      </c>
      <c r="I5922" s="4">
        <v>5.74</v>
      </c>
    </row>
    <row r="5923" spans="1:9" x14ac:dyDescent="0.2">
      <c r="A5923" s="2">
        <v>238287</v>
      </c>
      <c r="B5923" s="3" t="s">
        <v>19</v>
      </c>
      <c r="C5923" s="3" t="s">
        <v>20</v>
      </c>
      <c r="D5923" s="3" t="s">
        <v>4041</v>
      </c>
      <c r="E5923" s="3" t="s">
        <v>6294</v>
      </c>
      <c r="F5923" s="3" t="s">
        <v>6114</v>
      </c>
      <c r="G5923" s="3" t="s">
        <v>6115</v>
      </c>
      <c r="H5923" s="3" t="s">
        <v>6300</v>
      </c>
      <c r="I5923" s="4">
        <v>7.44</v>
      </c>
    </row>
    <row r="5924" spans="1:9" x14ac:dyDescent="0.2">
      <c r="A5924" s="2">
        <v>418</v>
      </c>
      <c r="B5924" s="3" t="s">
        <v>19</v>
      </c>
      <c r="C5924" s="3" t="s">
        <v>20</v>
      </c>
      <c r="D5924" s="3" t="s">
        <v>4041</v>
      </c>
      <c r="E5924" s="3" t="s">
        <v>6294</v>
      </c>
      <c r="F5924" s="3" t="s">
        <v>6114</v>
      </c>
      <c r="G5924" s="3" t="s">
        <v>6115</v>
      </c>
      <c r="H5924" s="3" t="s">
        <v>6301</v>
      </c>
      <c r="I5924" s="4">
        <v>7.52</v>
      </c>
    </row>
    <row r="5925" spans="1:9" x14ac:dyDescent="0.2">
      <c r="A5925" s="2">
        <v>36241</v>
      </c>
      <c r="B5925" s="3" t="s">
        <v>19</v>
      </c>
      <c r="C5925" s="3" t="s">
        <v>20</v>
      </c>
      <c r="D5925" s="3" t="s">
        <v>4041</v>
      </c>
      <c r="E5925" s="3" t="s">
        <v>6294</v>
      </c>
      <c r="F5925" s="3" t="s">
        <v>6114</v>
      </c>
      <c r="G5925" s="3" t="s">
        <v>6115</v>
      </c>
      <c r="H5925" s="3" t="s">
        <v>6302</v>
      </c>
      <c r="I5925" s="4">
        <v>7.24</v>
      </c>
    </row>
    <row r="5926" spans="1:9" x14ac:dyDescent="0.2">
      <c r="A5926" s="2">
        <v>97635</v>
      </c>
      <c r="B5926" s="3" t="s">
        <v>19</v>
      </c>
      <c r="C5926" s="3" t="s">
        <v>20</v>
      </c>
      <c r="D5926" s="3" t="s">
        <v>4041</v>
      </c>
      <c r="E5926" s="3" t="s">
        <v>6294</v>
      </c>
      <c r="F5926" s="3" t="s">
        <v>6114</v>
      </c>
      <c r="G5926" s="3" t="s">
        <v>6115</v>
      </c>
      <c r="H5926" s="3" t="s">
        <v>6303</v>
      </c>
      <c r="I5926" s="4">
        <v>39.22</v>
      </c>
    </row>
    <row r="5927" spans="1:9" x14ac:dyDescent="0.2">
      <c r="A5927" s="2">
        <v>136827</v>
      </c>
      <c r="B5927" s="3" t="s">
        <v>19</v>
      </c>
      <c r="C5927" s="3" t="s">
        <v>20</v>
      </c>
      <c r="D5927" s="3" t="s">
        <v>4041</v>
      </c>
      <c r="E5927" s="3" t="s">
        <v>6294</v>
      </c>
      <c r="F5927" s="3" t="s">
        <v>6114</v>
      </c>
      <c r="G5927" s="3" t="s">
        <v>6115</v>
      </c>
      <c r="H5927" s="3" t="s">
        <v>6304</v>
      </c>
      <c r="I5927" s="4">
        <v>6.53</v>
      </c>
    </row>
    <row r="5928" spans="1:9" x14ac:dyDescent="0.2">
      <c r="A5928" s="2">
        <v>565020</v>
      </c>
      <c r="B5928" s="3" t="s">
        <v>19</v>
      </c>
      <c r="C5928" s="3" t="s">
        <v>20</v>
      </c>
      <c r="D5928" s="3" t="s">
        <v>4041</v>
      </c>
      <c r="E5928" s="3" t="s">
        <v>6294</v>
      </c>
      <c r="F5928" s="3" t="s">
        <v>6114</v>
      </c>
      <c r="G5928" s="3" t="s">
        <v>6115</v>
      </c>
      <c r="H5928" s="3" t="s">
        <v>6305</v>
      </c>
      <c r="I5928" s="4">
        <v>32.31</v>
      </c>
    </row>
    <row r="5929" spans="1:9" x14ac:dyDescent="0.2">
      <c r="A5929" s="2">
        <v>565023</v>
      </c>
      <c r="B5929" s="3" t="s">
        <v>19</v>
      </c>
      <c r="C5929" s="3" t="s">
        <v>20</v>
      </c>
      <c r="D5929" s="3" t="s">
        <v>4041</v>
      </c>
      <c r="E5929" s="3" t="s">
        <v>6294</v>
      </c>
      <c r="F5929" s="3" t="s">
        <v>6114</v>
      </c>
      <c r="G5929" s="3" t="s">
        <v>6115</v>
      </c>
      <c r="H5929" s="3" t="s">
        <v>6306</v>
      </c>
      <c r="I5929" s="4">
        <v>32.049999999999997</v>
      </c>
    </row>
    <row r="5930" spans="1:9" x14ac:dyDescent="0.2">
      <c r="A5930" s="2">
        <v>264613</v>
      </c>
      <c r="B5930" s="3" t="s">
        <v>19</v>
      </c>
      <c r="C5930" s="3" t="s">
        <v>20</v>
      </c>
      <c r="D5930" s="3" t="s">
        <v>4041</v>
      </c>
      <c r="E5930" s="3" t="s">
        <v>6294</v>
      </c>
      <c r="F5930" s="3" t="s">
        <v>6114</v>
      </c>
      <c r="G5930" s="3" t="s">
        <v>6117</v>
      </c>
      <c r="H5930" s="3" t="s">
        <v>6307</v>
      </c>
      <c r="I5930" s="4">
        <v>3.3</v>
      </c>
    </row>
    <row r="5931" spans="1:9" x14ac:dyDescent="0.2">
      <c r="A5931" s="2">
        <v>442060</v>
      </c>
      <c r="B5931" s="3" t="s">
        <v>19</v>
      </c>
      <c r="C5931" s="3" t="s">
        <v>20</v>
      </c>
      <c r="D5931" s="3" t="s">
        <v>4041</v>
      </c>
      <c r="E5931" s="3" t="s">
        <v>6294</v>
      </c>
      <c r="F5931" s="3" t="s">
        <v>6114</v>
      </c>
      <c r="G5931" s="3" t="s">
        <v>6117</v>
      </c>
      <c r="H5931" s="3" t="s">
        <v>6308</v>
      </c>
      <c r="I5931" s="4">
        <v>2.04</v>
      </c>
    </row>
    <row r="5932" spans="1:9" x14ac:dyDescent="0.2">
      <c r="A5932" s="2">
        <v>451318</v>
      </c>
      <c r="B5932" s="3" t="s">
        <v>19</v>
      </c>
      <c r="C5932" s="3" t="s">
        <v>20</v>
      </c>
      <c r="D5932" s="3" t="s">
        <v>4041</v>
      </c>
      <c r="E5932" s="3" t="s">
        <v>6294</v>
      </c>
      <c r="F5932" s="3" t="s">
        <v>6114</v>
      </c>
      <c r="G5932" s="3" t="s">
        <v>6117</v>
      </c>
      <c r="H5932" s="3" t="s">
        <v>6309</v>
      </c>
      <c r="I5932" s="4">
        <v>1.6</v>
      </c>
    </row>
    <row r="5933" spans="1:9" x14ac:dyDescent="0.2">
      <c r="A5933" s="2">
        <v>395036</v>
      </c>
      <c r="B5933" s="3" t="s">
        <v>19</v>
      </c>
      <c r="C5933" s="3" t="s">
        <v>20</v>
      </c>
      <c r="D5933" s="3" t="s">
        <v>4041</v>
      </c>
      <c r="E5933" s="3" t="s">
        <v>6294</v>
      </c>
      <c r="F5933" s="3" t="s">
        <v>6114</v>
      </c>
      <c r="G5933" s="3" t="s">
        <v>6117</v>
      </c>
      <c r="H5933" s="3" t="s">
        <v>6310</v>
      </c>
      <c r="I5933" s="4">
        <v>4.92</v>
      </c>
    </row>
    <row r="5934" spans="1:9" x14ac:dyDescent="0.2">
      <c r="A5934" s="2">
        <v>90180</v>
      </c>
      <c r="B5934" s="3" t="s">
        <v>19</v>
      </c>
      <c r="C5934" s="3" t="s">
        <v>20</v>
      </c>
      <c r="D5934" s="3" t="s">
        <v>4041</v>
      </c>
      <c r="E5934" s="3" t="s">
        <v>6294</v>
      </c>
      <c r="F5934" s="3" t="s">
        <v>6114</v>
      </c>
      <c r="G5934" s="3" t="s">
        <v>6311</v>
      </c>
      <c r="H5934" s="3" t="s">
        <v>6312</v>
      </c>
      <c r="I5934" s="4">
        <v>2.38</v>
      </c>
    </row>
    <row r="5935" spans="1:9" x14ac:dyDescent="0.2">
      <c r="A5935" s="2">
        <v>254350</v>
      </c>
      <c r="B5935" s="3" t="s">
        <v>19</v>
      </c>
      <c r="C5935" s="3" t="s">
        <v>20</v>
      </c>
      <c r="D5935" s="3" t="s">
        <v>4041</v>
      </c>
      <c r="E5935" s="3" t="s">
        <v>6294</v>
      </c>
      <c r="F5935" s="3" t="s">
        <v>6114</v>
      </c>
      <c r="G5935" s="3" t="s">
        <v>6311</v>
      </c>
      <c r="H5935" s="3" t="s">
        <v>6313</v>
      </c>
      <c r="I5935" s="4">
        <v>5.29</v>
      </c>
    </row>
    <row r="5936" spans="1:9" x14ac:dyDescent="0.2">
      <c r="A5936" s="2">
        <v>254347</v>
      </c>
      <c r="B5936" s="3" t="s">
        <v>19</v>
      </c>
      <c r="C5936" s="3" t="s">
        <v>20</v>
      </c>
      <c r="D5936" s="3" t="s">
        <v>4041</v>
      </c>
      <c r="E5936" s="3" t="s">
        <v>6294</v>
      </c>
      <c r="F5936" s="3" t="s">
        <v>6114</v>
      </c>
      <c r="G5936" s="3" t="s">
        <v>6311</v>
      </c>
      <c r="H5936" s="3" t="s">
        <v>6314</v>
      </c>
      <c r="I5936" s="4">
        <v>7.11</v>
      </c>
    </row>
    <row r="5937" spans="1:9" x14ac:dyDescent="0.2">
      <c r="A5937" s="2">
        <v>448769</v>
      </c>
      <c r="B5937" s="3" t="s">
        <v>19</v>
      </c>
      <c r="C5937" s="3" t="s">
        <v>20</v>
      </c>
      <c r="D5937" s="3" t="s">
        <v>4041</v>
      </c>
      <c r="E5937" s="3" t="s">
        <v>6294</v>
      </c>
      <c r="F5937" s="3" t="s">
        <v>6114</v>
      </c>
      <c r="G5937" s="3" t="s">
        <v>6311</v>
      </c>
      <c r="H5937" s="3" t="s">
        <v>6315</v>
      </c>
      <c r="I5937" s="4">
        <v>25.47</v>
      </c>
    </row>
    <row r="5938" spans="1:9" x14ac:dyDescent="0.2">
      <c r="A5938" s="2">
        <v>271272</v>
      </c>
      <c r="B5938" s="3" t="s">
        <v>19</v>
      </c>
      <c r="C5938" s="3" t="s">
        <v>20</v>
      </c>
      <c r="D5938" s="3" t="s">
        <v>4041</v>
      </c>
      <c r="E5938" s="3" t="s">
        <v>6294</v>
      </c>
      <c r="F5938" s="3" t="s">
        <v>6114</v>
      </c>
      <c r="G5938" s="3" t="s">
        <v>6316</v>
      </c>
      <c r="H5938" s="3" t="s">
        <v>6317</v>
      </c>
      <c r="I5938" s="4">
        <v>2.42</v>
      </c>
    </row>
    <row r="5939" spans="1:9" x14ac:dyDescent="0.2">
      <c r="A5939" s="2">
        <v>506513</v>
      </c>
      <c r="B5939" s="3" t="s">
        <v>19</v>
      </c>
      <c r="C5939" s="3" t="s">
        <v>20</v>
      </c>
      <c r="D5939" s="3" t="s">
        <v>4041</v>
      </c>
      <c r="E5939" s="3" t="s">
        <v>6294</v>
      </c>
      <c r="F5939" s="3" t="s">
        <v>6114</v>
      </c>
      <c r="G5939" s="3" t="s">
        <v>6316</v>
      </c>
      <c r="H5939" s="3" t="s">
        <v>6318</v>
      </c>
      <c r="I5939" s="4">
        <v>30.89</v>
      </c>
    </row>
    <row r="5940" spans="1:9" x14ac:dyDescent="0.2">
      <c r="A5940" s="2">
        <v>450646</v>
      </c>
      <c r="B5940" s="3" t="s">
        <v>19</v>
      </c>
      <c r="C5940" s="3" t="s">
        <v>20</v>
      </c>
      <c r="D5940" s="3" t="s">
        <v>4041</v>
      </c>
      <c r="E5940" s="3" t="s">
        <v>6294</v>
      </c>
      <c r="F5940" s="3" t="s">
        <v>6114</v>
      </c>
      <c r="G5940" s="3" t="s">
        <v>6319</v>
      </c>
      <c r="H5940" s="3" t="s">
        <v>6320</v>
      </c>
      <c r="I5940" s="4">
        <v>2.42</v>
      </c>
    </row>
    <row r="5941" spans="1:9" x14ac:dyDescent="0.2">
      <c r="A5941" s="2">
        <v>447594</v>
      </c>
      <c r="B5941" s="3" t="s">
        <v>19</v>
      </c>
      <c r="C5941" s="3" t="s">
        <v>20</v>
      </c>
      <c r="D5941" s="3" t="s">
        <v>4041</v>
      </c>
      <c r="E5941" s="3" t="s">
        <v>6294</v>
      </c>
      <c r="F5941" s="3" t="s">
        <v>6114</v>
      </c>
      <c r="G5941" s="3" t="s">
        <v>6319</v>
      </c>
      <c r="H5941" s="3" t="s">
        <v>6321</v>
      </c>
      <c r="I5941" s="4">
        <v>5.73</v>
      </c>
    </row>
    <row r="5942" spans="1:9" x14ac:dyDescent="0.2">
      <c r="A5942" s="2">
        <v>106148</v>
      </c>
      <c r="B5942" s="3" t="s">
        <v>19</v>
      </c>
      <c r="C5942" s="3" t="s">
        <v>20</v>
      </c>
      <c r="D5942" s="3" t="s">
        <v>4041</v>
      </c>
      <c r="E5942" s="3" t="s">
        <v>6294</v>
      </c>
      <c r="F5942" s="3" t="s">
        <v>6114</v>
      </c>
      <c r="G5942" s="3" t="s">
        <v>6319</v>
      </c>
      <c r="H5942" s="3" t="s">
        <v>6322</v>
      </c>
      <c r="I5942" s="4">
        <v>6.43</v>
      </c>
    </row>
    <row r="5943" spans="1:9" x14ac:dyDescent="0.2">
      <c r="A5943" s="2">
        <v>136397</v>
      </c>
      <c r="B5943" s="3" t="s">
        <v>19</v>
      </c>
      <c r="C5943" s="3" t="s">
        <v>20</v>
      </c>
      <c r="D5943" s="3" t="s">
        <v>4041</v>
      </c>
      <c r="E5943" s="3" t="s">
        <v>6294</v>
      </c>
      <c r="F5943" s="3" t="s">
        <v>6114</v>
      </c>
      <c r="G5943" s="3" t="s">
        <v>6319</v>
      </c>
      <c r="H5943" s="3" t="s">
        <v>6323</v>
      </c>
      <c r="I5943" s="4">
        <v>38.659999999999997</v>
      </c>
    </row>
    <row r="5944" spans="1:9" x14ac:dyDescent="0.2">
      <c r="A5944" s="2">
        <v>136398</v>
      </c>
      <c r="B5944" s="3" t="s">
        <v>19</v>
      </c>
      <c r="C5944" s="3" t="s">
        <v>20</v>
      </c>
      <c r="D5944" s="3" t="s">
        <v>4041</v>
      </c>
      <c r="E5944" s="3" t="s">
        <v>6294</v>
      </c>
      <c r="F5944" s="3" t="s">
        <v>6114</v>
      </c>
      <c r="G5944" s="3" t="s">
        <v>6319</v>
      </c>
      <c r="H5944" s="3" t="s">
        <v>6324</v>
      </c>
      <c r="I5944" s="4">
        <v>14.03</v>
      </c>
    </row>
    <row r="5945" spans="1:9" x14ac:dyDescent="0.2">
      <c r="A5945" s="2">
        <v>475285</v>
      </c>
      <c r="B5945" s="3" t="s">
        <v>19</v>
      </c>
      <c r="C5945" s="3" t="s">
        <v>20</v>
      </c>
      <c r="D5945" s="3" t="s">
        <v>4041</v>
      </c>
      <c r="E5945" s="3" t="s">
        <v>6294</v>
      </c>
      <c r="F5945" s="3" t="s">
        <v>6114</v>
      </c>
      <c r="G5945" s="3" t="s">
        <v>6014</v>
      </c>
      <c r="H5945" s="3" t="s">
        <v>6325</v>
      </c>
      <c r="I5945" s="4">
        <v>1.75</v>
      </c>
    </row>
    <row r="5946" spans="1:9" x14ac:dyDescent="0.2">
      <c r="A5946" s="2">
        <v>475299</v>
      </c>
      <c r="B5946" s="3" t="s">
        <v>19</v>
      </c>
      <c r="C5946" s="3" t="s">
        <v>20</v>
      </c>
      <c r="D5946" s="3" t="s">
        <v>4041</v>
      </c>
      <c r="E5946" s="3" t="s">
        <v>6294</v>
      </c>
      <c r="F5946" s="3" t="s">
        <v>6114</v>
      </c>
      <c r="G5946" s="3" t="s">
        <v>6014</v>
      </c>
      <c r="H5946" s="3" t="s">
        <v>6326</v>
      </c>
      <c r="I5946" s="4">
        <v>2.46</v>
      </c>
    </row>
    <row r="5947" spans="1:9" x14ac:dyDescent="0.2">
      <c r="A5947" s="2">
        <v>577139</v>
      </c>
      <c r="B5947" s="3" t="s">
        <v>19</v>
      </c>
      <c r="C5947" s="3" t="s">
        <v>20</v>
      </c>
      <c r="D5947" s="3" t="s">
        <v>4041</v>
      </c>
      <c r="E5947" s="3" t="s">
        <v>6294</v>
      </c>
      <c r="F5947" s="3" t="s">
        <v>6114</v>
      </c>
      <c r="G5947" s="3" t="s">
        <v>6014</v>
      </c>
      <c r="H5947" s="3" t="s">
        <v>6327</v>
      </c>
      <c r="I5947" s="4">
        <v>2.4700000000000002</v>
      </c>
    </row>
    <row r="5948" spans="1:9" x14ac:dyDescent="0.2">
      <c r="A5948" s="2">
        <v>510021</v>
      </c>
      <c r="B5948" s="3" t="s">
        <v>19</v>
      </c>
      <c r="C5948" s="3" t="s">
        <v>20</v>
      </c>
      <c r="D5948" s="3" t="s">
        <v>4041</v>
      </c>
      <c r="E5948" s="3" t="s">
        <v>6294</v>
      </c>
      <c r="F5948" s="3" t="s">
        <v>6114</v>
      </c>
      <c r="G5948" s="3" t="s">
        <v>6014</v>
      </c>
      <c r="H5948" s="3" t="s">
        <v>6328</v>
      </c>
      <c r="I5948" s="4">
        <v>4.79</v>
      </c>
    </row>
    <row r="5949" spans="1:9" x14ac:dyDescent="0.2">
      <c r="A5949" s="2">
        <v>553580</v>
      </c>
      <c r="B5949" s="3" t="s">
        <v>19</v>
      </c>
      <c r="C5949" s="3" t="s">
        <v>20</v>
      </c>
      <c r="D5949" s="3" t="s">
        <v>4041</v>
      </c>
      <c r="E5949" s="3" t="s">
        <v>6294</v>
      </c>
      <c r="F5949" s="3" t="s">
        <v>6114</v>
      </c>
      <c r="G5949" s="3" t="s">
        <v>6329</v>
      </c>
      <c r="H5949" s="3" t="s">
        <v>6330</v>
      </c>
      <c r="I5949" s="4">
        <v>5.16</v>
      </c>
    </row>
    <row r="5950" spans="1:9" x14ac:dyDescent="0.2">
      <c r="A5950" s="2">
        <v>15376</v>
      </c>
      <c r="B5950" s="3" t="s">
        <v>19</v>
      </c>
      <c r="C5950" s="3" t="s">
        <v>20</v>
      </c>
      <c r="D5950" s="3" t="s">
        <v>4041</v>
      </c>
      <c r="E5950" s="3" t="s">
        <v>6294</v>
      </c>
      <c r="F5950" s="3" t="s">
        <v>6114</v>
      </c>
      <c r="G5950" s="3" t="s">
        <v>6331</v>
      </c>
      <c r="H5950" s="3" t="s">
        <v>6332</v>
      </c>
      <c r="I5950" s="4">
        <v>15.46</v>
      </c>
    </row>
    <row r="5951" spans="1:9" x14ac:dyDescent="0.2">
      <c r="A5951" s="2">
        <v>11427</v>
      </c>
      <c r="B5951" s="3" t="s">
        <v>19</v>
      </c>
      <c r="C5951" s="3" t="s">
        <v>20</v>
      </c>
      <c r="D5951" s="3" t="s">
        <v>4041</v>
      </c>
      <c r="E5951" s="3" t="s">
        <v>6294</v>
      </c>
      <c r="F5951" s="3" t="s">
        <v>6114</v>
      </c>
      <c r="G5951" s="3" t="s">
        <v>6333</v>
      </c>
      <c r="H5951" s="3" t="s">
        <v>6334</v>
      </c>
      <c r="I5951" s="4">
        <v>17.12</v>
      </c>
    </row>
    <row r="5952" spans="1:9" x14ac:dyDescent="0.2">
      <c r="A5952" s="2">
        <v>54700</v>
      </c>
      <c r="B5952" s="3" t="s">
        <v>19</v>
      </c>
      <c r="C5952" s="3" t="s">
        <v>20</v>
      </c>
      <c r="D5952" s="3" t="s">
        <v>4041</v>
      </c>
      <c r="E5952" s="3" t="s">
        <v>6294</v>
      </c>
      <c r="F5952" s="3" t="s">
        <v>6114</v>
      </c>
      <c r="G5952" s="3" t="s">
        <v>6333</v>
      </c>
      <c r="H5952" s="3" t="s">
        <v>6335</v>
      </c>
      <c r="I5952" s="4">
        <v>8.56</v>
      </c>
    </row>
    <row r="5953" spans="1:9" x14ac:dyDescent="0.2">
      <c r="A5953" s="2">
        <v>333589</v>
      </c>
      <c r="B5953" s="3" t="s">
        <v>19</v>
      </c>
      <c r="C5953" s="3" t="s">
        <v>20</v>
      </c>
      <c r="D5953" s="3" t="s">
        <v>4041</v>
      </c>
      <c r="E5953" s="3" t="s">
        <v>6294</v>
      </c>
      <c r="F5953" s="3" t="s">
        <v>6114</v>
      </c>
      <c r="G5953" s="3" t="s">
        <v>6333</v>
      </c>
      <c r="H5953" s="3" t="s">
        <v>6336</v>
      </c>
      <c r="I5953" s="4">
        <v>21.7</v>
      </c>
    </row>
    <row r="5954" spans="1:9" x14ac:dyDescent="0.2">
      <c r="A5954" s="2">
        <v>333593</v>
      </c>
      <c r="B5954" s="3" t="s">
        <v>19</v>
      </c>
      <c r="C5954" s="3" t="s">
        <v>20</v>
      </c>
      <c r="D5954" s="3" t="s">
        <v>4041</v>
      </c>
      <c r="E5954" s="3" t="s">
        <v>6294</v>
      </c>
      <c r="F5954" s="3" t="s">
        <v>6114</v>
      </c>
      <c r="G5954" s="3" t="s">
        <v>6333</v>
      </c>
      <c r="H5954" s="3" t="s">
        <v>6337</v>
      </c>
      <c r="I5954" s="4">
        <v>33.450000000000003</v>
      </c>
    </row>
    <row r="5955" spans="1:9" x14ac:dyDescent="0.2">
      <c r="A5955" s="2">
        <v>481197</v>
      </c>
      <c r="B5955" s="3" t="s">
        <v>19</v>
      </c>
      <c r="C5955" s="3" t="s">
        <v>20</v>
      </c>
      <c r="D5955" s="3" t="s">
        <v>4041</v>
      </c>
      <c r="E5955" s="3" t="s">
        <v>6294</v>
      </c>
      <c r="F5955" s="3" t="s">
        <v>6114</v>
      </c>
      <c r="G5955" s="3" t="s">
        <v>6333</v>
      </c>
      <c r="H5955" s="3" t="s">
        <v>6338</v>
      </c>
      <c r="I5955" s="4">
        <v>8.7100000000000009</v>
      </c>
    </row>
    <row r="5956" spans="1:9" x14ac:dyDescent="0.2">
      <c r="A5956" s="2">
        <v>6406</v>
      </c>
      <c r="B5956" s="3" t="s">
        <v>19</v>
      </c>
      <c r="C5956" s="3" t="s">
        <v>20</v>
      </c>
      <c r="D5956" s="3" t="s">
        <v>4041</v>
      </c>
      <c r="E5956" s="3" t="s">
        <v>6294</v>
      </c>
      <c r="F5956" s="3" t="s">
        <v>6114</v>
      </c>
      <c r="G5956" s="3" t="s">
        <v>6339</v>
      </c>
      <c r="H5956" s="3" t="s">
        <v>6340</v>
      </c>
      <c r="I5956" s="4">
        <v>7.6</v>
      </c>
    </row>
    <row r="5957" spans="1:9" x14ac:dyDescent="0.2">
      <c r="A5957" s="2">
        <v>157238</v>
      </c>
      <c r="B5957" s="3" t="s">
        <v>19</v>
      </c>
      <c r="C5957" s="3" t="s">
        <v>20</v>
      </c>
      <c r="D5957" s="3" t="s">
        <v>4041</v>
      </c>
      <c r="E5957" s="3" t="s">
        <v>6294</v>
      </c>
      <c r="F5957" s="3" t="s">
        <v>6114</v>
      </c>
      <c r="G5957" s="3" t="s">
        <v>6341</v>
      </c>
      <c r="H5957" s="3" t="s">
        <v>6342</v>
      </c>
      <c r="I5957" s="4">
        <v>7.33</v>
      </c>
    </row>
    <row r="5958" spans="1:9" x14ac:dyDescent="0.2">
      <c r="A5958" s="2">
        <v>384600</v>
      </c>
      <c r="B5958" s="3" t="s">
        <v>19</v>
      </c>
      <c r="C5958" s="3" t="s">
        <v>20</v>
      </c>
      <c r="D5958" s="3" t="s">
        <v>4041</v>
      </c>
      <c r="E5958" s="3" t="s">
        <v>6294</v>
      </c>
      <c r="F5958" s="3" t="s">
        <v>4355</v>
      </c>
      <c r="G5958" s="3" t="s">
        <v>6343</v>
      </c>
      <c r="H5958" s="3" t="s">
        <v>6344</v>
      </c>
      <c r="I5958" s="4">
        <v>3.48</v>
      </c>
    </row>
    <row r="5959" spans="1:9" x14ac:dyDescent="0.2">
      <c r="A5959" s="2">
        <v>125908</v>
      </c>
      <c r="B5959" s="3" t="s">
        <v>19</v>
      </c>
      <c r="C5959" s="3" t="s">
        <v>20</v>
      </c>
      <c r="D5959" s="3" t="s">
        <v>4041</v>
      </c>
      <c r="E5959" s="3" t="s">
        <v>6294</v>
      </c>
      <c r="F5959" s="3" t="s">
        <v>4355</v>
      </c>
      <c r="G5959" s="3" t="s">
        <v>6343</v>
      </c>
      <c r="H5959" s="3" t="s">
        <v>6345</v>
      </c>
      <c r="I5959" s="4">
        <v>2.61</v>
      </c>
    </row>
    <row r="5960" spans="1:9" x14ac:dyDescent="0.2">
      <c r="A5960" s="2">
        <v>384625</v>
      </c>
      <c r="B5960" s="3" t="s">
        <v>19</v>
      </c>
      <c r="C5960" s="3" t="s">
        <v>20</v>
      </c>
      <c r="D5960" s="3" t="s">
        <v>4041</v>
      </c>
      <c r="E5960" s="3" t="s">
        <v>6294</v>
      </c>
      <c r="F5960" s="3" t="s">
        <v>4355</v>
      </c>
      <c r="G5960" s="3" t="s">
        <v>6343</v>
      </c>
      <c r="H5960" s="3" t="s">
        <v>6346</v>
      </c>
      <c r="I5960" s="4">
        <v>1.96</v>
      </c>
    </row>
    <row r="5961" spans="1:9" x14ac:dyDescent="0.2">
      <c r="A5961" s="2">
        <v>499599</v>
      </c>
      <c r="B5961" s="3" t="s">
        <v>19</v>
      </c>
      <c r="C5961" s="3" t="s">
        <v>20</v>
      </c>
      <c r="D5961" s="3" t="s">
        <v>4041</v>
      </c>
      <c r="E5961" s="3" t="s">
        <v>6294</v>
      </c>
      <c r="F5961" s="3" t="s">
        <v>4355</v>
      </c>
      <c r="G5961" s="3" t="s">
        <v>6343</v>
      </c>
      <c r="H5961" s="3" t="s">
        <v>6347</v>
      </c>
      <c r="I5961" s="4">
        <v>5.9</v>
      </c>
    </row>
    <row r="5962" spans="1:9" x14ac:dyDescent="0.2">
      <c r="A5962" s="2">
        <v>499602</v>
      </c>
      <c r="B5962" s="3" t="s">
        <v>19</v>
      </c>
      <c r="C5962" s="3" t="s">
        <v>20</v>
      </c>
      <c r="D5962" s="3" t="s">
        <v>4041</v>
      </c>
      <c r="E5962" s="3" t="s">
        <v>6294</v>
      </c>
      <c r="F5962" s="3" t="s">
        <v>4355</v>
      </c>
      <c r="G5962" s="3" t="s">
        <v>6343</v>
      </c>
      <c r="H5962" s="3" t="s">
        <v>6348</v>
      </c>
      <c r="I5962" s="4">
        <v>22.35</v>
      </c>
    </row>
    <row r="5963" spans="1:9" x14ac:dyDescent="0.2">
      <c r="A5963" s="2">
        <v>553579</v>
      </c>
      <c r="B5963" s="3" t="s">
        <v>19</v>
      </c>
      <c r="C5963" s="3" t="s">
        <v>20</v>
      </c>
      <c r="D5963" s="3" t="s">
        <v>4041</v>
      </c>
      <c r="E5963" s="3" t="s">
        <v>6294</v>
      </c>
      <c r="F5963" s="3" t="s">
        <v>4355</v>
      </c>
      <c r="G5963" s="3" t="s">
        <v>6343</v>
      </c>
      <c r="H5963" s="3" t="s">
        <v>6349</v>
      </c>
      <c r="I5963" s="4">
        <v>6.24</v>
      </c>
    </row>
    <row r="5964" spans="1:9" x14ac:dyDescent="0.2">
      <c r="A5964" s="2">
        <v>417957</v>
      </c>
      <c r="B5964" s="3" t="s">
        <v>19</v>
      </c>
      <c r="C5964" s="3" t="s">
        <v>20</v>
      </c>
      <c r="D5964" s="3" t="s">
        <v>4041</v>
      </c>
      <c r="E5964" s="3" t="s">
        <v>6294</v>
      </c>
      <c r="F5964" s="3" t="s">
        <v>72</v>
      </c>
      <c r="G5964" s="3" t="s">
        <v>6350</v>
      </c>
      <c r="H5964" s="3" t="s">
        <v>6351</v>
      </c>
      <c r="I5964" s="4">
        <v>3.41</v>
      </c>
    </row>
    <row r="5965" spans="1:9" x14ac:dyDescent="0.2">
      <c r="A5965" s="2">
        <v>165388</v>
      </c>
      <c r="B5965" s="3" t="s">
        <v>19</v>
      </c>
      <c r="C5965" s="3" t="s">
        <v>20</v>
      </c>
      <c r="D5965" s="3" t="s">
        <v>4041</v>
      </c>
      <c r="E5965" s="3" t="s">
        <v>6294</v>
      </c>
      <c r="F5965" s="3" t="s">
        <v>72</v>
      </c>
      <c r="G5965" s="3" t="s">
        <v>6350</v>
      </c>
      <c r="H5965" s="3" t="s">
        <v>6352</v>
      </c>
      <c r="I5965" s="4">
        <v>2.5</v>
      </c>
    </row>
    <row r="5966" spans="1:9" x14ac:dyDescent="0.2">
      <c r="A5966" s="2">
        <v>249693</v>
      </c>
      <c r="B5966" s="3" t="s">
        <v>19</v>
      </c>
      <c r="C5966" s="3" t="s">
        <v>20</v>
      </c>
      <c r="D5966" s="3" t="s">
        <v>4041</v>
      </c>
      <c r="E5966" s="3" t="s">
        <v>6294</v>
      </c>
      <c r="F5966" s="3" t="s">
        <v>72</v>
      </c>
      <c r="G5966" s="3" t="s">
        <v>6350</v>
      </c>
      <c r="H5966" s="3" t="s">
        <v>6353</v>
      </c>
      <c r="I5966" s="4">
        <v>5.25</v>
      </c>
    </row>
    <row r="5967" spans="1:9" x14ac:dyDescent="0.2">
      <c r="A5967" s="2">
        <v>306611</v>
      </c>
      <c r="B5967" s="3" t="s">
        <v>19</v>
      </c>
      <c r="C5967" s="3" t="s">
        <v>20</v>
      </c>
      <c r="D5967" s="3" t="s">
        <v>4041</v>
      </c>
      <c r="E5967" s="3" t="s">
        <v>6294</v>
      </c>
      <c r="F5967" s="3" t="s">
        <v>72</v>
      </c>
      <c r="G5967" s="3" t="s">
        <v>6350</v>
      </c>
      <c r="H5967" s="3" t="s">
        <v>6354</v>
      </c>
      <c r="I5967" s="4">
        <v>6.54</v>
      </c>
    </row>
    <row r="5968" spans="1:9" x14ac:dyDescent="0.2">
      <c r="A5968" s="2">
        <v>482681</v>
      </c>
      <c r="B5968" s="3" t="s">
        <v>19</v>
      </c>
      <c r="C5968" s="3" t="s">
        <v>20</v>
      </c>
      <c r="D5968" s="3" t="s">
        <v>4041</v>
      </c>
      <c r="E5968" s="3" t="s">
        <v>6294</v>
      </c>
      <c r="F5968" s="3" t="s">
        <v>6060</v>
      </c>
      <c r="G5968" s="3" t="s">
        <v>6061</v>
      </c>
      <c r="H5968" s="3" t="s">
        <v>6355</v>
      </c>
      <c r="I5968" s="4">
        <v>4.1500000000000004</v>
      </c>
    </row>
    <row r="5969" spans="1:9" x14ac:dyDescent="0.2">
      <c r="A5969" s="2">
        <v>40487</v>
      </c>
      <c r="B5969" s="3" t="s">
        <v>19</v>
      </c>
      <c r="C5969" s="3" t="s">
        <v>20</v>
      </c>
      <c r="D5969" s="3" t="s">
        <v>4041</v>
      </c>
      <c r="E5969" s="3" t="s">
        <v>6294</v>
      </c>
      <c r="F5969" s="3" t="s">
        <v>6060</v>
      </c>
      <c r="G5969" s="3" t="s">
        <v>6061</v>
      </c>
      <c r="H5969" s="3" t="s">
        <v>6356</v>
      </c>
      <c r="I5969" s="4">
        <v>2.5499999999999998</v>
      </c>
    </row>
    <row r="5970" spans="1:9" x14ac:dyDescent="0.2">
      <c r="A5970" s="2">
        <v>253220</v>
      </c>
      <c r="B5970" s="3" t="s">
        <v>19</v>
      </c>
      <c r="C5970" s="3" t="s">
        <v>20</v>
      </c>
      <c r="D5970" s="3" t="s">
        <v>4041</v>
      </c>
      <c r="E5970" s="3" t="s">
        <v>6294</v>
      </c>
      <c r="F5970" s="3" t="s">
        <v>6060</v>
      </c>
      <c r="G5970" s="3" t="s">
        <v>6061</v>
      </c>
      <c r="H5970" s="3" t="s">
        <v>6357</v>
      </c>
      <c r="I5970" s="4">
        <v>3.36</v>
      </c>
    </row>
    <row r="5971" spans="1:9" x14ac:dyDescent="0.2">
      <c r="A5971" s="2">
        <v>82237</v>
      </c>
      <c r="B5971" s="3" t="s">
        <v>19</v>
      </c>
      <c r="C5971" s="3" t="s">
        <v>20</v>
      </c>
      <c r="D5971" s="3" t="s">
        <v>4041</v>
      </c>
      <c r="E5971" s="3" t="s">
        <v>6294</v>
      </c>
      <c r="F5971" s="3" t="s">
        <v>6060</v>
      </c>
      <c r="G5971" s="3" t="s">
        <v>6061</v>
      </c>
      <c r="H5971" s="3" t="s">
        <v>6358</v>
      </c>
      <c r="I5971" s="4">
        <v>5.59</v>
      </c>
    </row>
    <row r="5972" spans="1:9" x14ac:dyDescent="0.2">
      <c r="A5972" s="2">
        <v>253227</v>
      </c>
      <c r="B5972" s="3" t="s">
        <v>19</v>
      </c>
      <c r="C5972" s="3" t="s">
        <v>20</v>
      </c>
      <c r="D5972" s="3" t="s">
        <v>4041</v>
      </c>
      <c r="E5972" s="3" t="s">
        <v>6294</v>
      </c>
      <c r="F5972" s="3" t="s">
        <v>6060</v>
      </c>
      <c r="G5972" s="3" t="s">
        <v>6061</v>
      </c>
      <c r="H5972" s="3" t="s">
        <v>6359</v>
      </c>
      <c r="I5972" s="4">
        <v>7.41</v>
      </c>
    </row>
    <row r="5973" spans="1:9" x14ac:dyDescent="0.2">
      <c r="A5973" s="2">
        <v>40846</v>
      </c>
      <c r="B5973" s="3" t="s">
        <v>19</v>
      </c>
      <c r="C5973" s="3" t="s">
        <v>20</v>
      </c>
      <c r="D5973" s="3" t="s">
        <v>4041</v>
      </c>
      <c r="E5973" s="3" t="s">
        <v>6294</v>
      </c>
      <c r="F5973" s="3" t="s">
        <v>6060</v>
      </c>
      <c r="G5973" s="3" t="s">
        <v>6061</v>
      </c>
      <c r="H5973" s="3" t="s">
        <v>6360</v>
      </c>
      <c r="I5973" s="4">
        <v>8.19</v>
      </c>
    </row>
    <row r="5974" spans="1:9" x14ac:dyDescent="0.2">
      <c r="A5974" s="2">
        <v>528285</v>
      </c>
      <c r="B5974" s="3" t="s">
        <v>19</v>
      </c>
      <c r="C5974" s="3" t="s">
        <v>20</v>
      </c>
      <c r="D5974" s="3" t="s">
        <v>4041</v>
      </c>
      <c r="E5974" s="3" t="s">
        <v>6294</v>
      </c>
      <c r="F5974" s="3" t="s">
        <v>6060</v>
      </c>
      <c r="G5974" s="3" t="s">
        <v>6061</v>
      </c>
      <c r="H5974" s="3" t="s">
        <v>6361</v>
      </c>
      <c r="I5974" s="4">
        <v>27.97</v>
      </c>
    </row>
    <row r="5975" spans="1:9" x14ac:dyDescent="0.2">
      <c r="A5975" s="2">
        <v>472654</v>
      </c>
      <c r="B5975" s="3" t="s">
        <v>19</v>
      </c>
      <c r="C5975" s="3" t="s">
        <v>20</v>
      </c>
      <c r="D5975" s="3" t="s">
        <v>4041</v>
      </c>
      <c r="E5975" s="3" t="s">
        <v>6294</v>
      </c>
      <c r="F5975" s="3" t="s">
        <v>6060</v>
      </c>
      <c r="G5975" s="3" t="s">
        <v>6061</v>
      </c>
      <c r="H5975" s="3" t="s">
        <v>6362</v>
      </c>
      <c r="I5975" s="4">
        <v>3.8</v>
      </c>
    </row>
    <row r="5976" spans="1:9" x14ac:dyDescent="0.2">
      <c r="A5976" s="2">
        <v>472655</v>
      </c>
      <c r="B5976" s="3" t="s">
        <v>19</v>
      </c>
      <c r="C5976" s="3" t="s">
        <v>20</v>
      </c>
      <c r="D5976" s="3" t="s">
        <v>4041</v>
      </c>
      <c r="E5976" s="3" t="s">
        <v>6294</v>
      </c>
      <c r="F5976" s="3" t="s">
        <v>6060</v>
      </c>
      <c r="G5976" s="3" t="s">
        <v>6061</v>
      </c>
      <c r="H5976" s="3" t="s">
        <v>6363</v>
      </c>
      <c r="I5976" s="4">
        <v>3.82</v>
      </c>
    </row>
    <row r="5977" spans="1:9" x14ac:dyDescent="0.2">
      <c r="A5977" s="2">
        <v>472656</v>
      </c>
      <c r="B5977" s="3" t="s">
        <v>19</v>
      </c>
      <c r="C5977" s="3" t="s">
        <v>20</v>
      </c>
      <c r="D5977" s="3" t="s">
        <v>4041</v>
      </c>
      <c r="E5977" s="3" t="s">
        <v>6294</v>
      </c>
      <c r="F5977" s="3" t="s">
        <v>6060</v>
      </c>
      <c r="G5977" s="3" t="s">
        <v>6061</v>
      </c>
      <c r="H5977" s="3" t="s">
        <v>6364</v>
      </c>
      <c r="I5977" s="4">
        <v>4.4400000000000004</v>
      </c>
    </row>
    <row r="5978" spans="1:9" x14ac:dyDescent="0.2">
      <c r="A5978" s="2">
        <v>581301</v>
      </c>
      <c r="B5978" s="3" t="s">
        <v>19</v>
      </c>
      <c r="C5978" s="3" t="s">
        <v>20</v>
      </c>
      <c r="D5978" s="3" t="s">
        <v>4041</v>
      </c>
      <c r="E5978" s="3" t="s">
        <v>6294</v>
      </c>
      <c r="F5978" s="3" t="s">
        <v>6060</v>
      </c>
      <c r="G5978" s="3" t="s">
        <v>6333</v>
      </c>
      <c r="H5978" s="3" t="s">
        <v>6365</v>
      </c>
      <c r="I5978" s="4">
        <v>7.57</v>
      </c>
    </row>
    <row r="5979" spans="1:9" x14ac:dyDescent="0.2">
      <c r="A5979" s="2">
        <v>1977</v>
      </c>
      <c r="B5979" s="3" t="s">
        <v>19</v>
      </c>
      <c r="C5979" s="3" t="s">
        <v>20</v>
      </c>
      <c r="D5979" s="3" t="s">
        <v>4041</v>
      </c>
      <c r="E5979" s="3" t="s">
        <v>6294</v>
      </c>
      <c r="F5979" s="3" t="s">
        <v>2533</v>
      </c>
      <c r="G5979" s="3" t="s">
        <v>3969</v>
      </c>
      <c r="H5979" s="3" t="s">
        <v>6366</v>
      </c>
      <c r="I5979" s="4">
        <v>8.42</v>
      </c>
    </row>
    <row r="5980" spans="1:9" x14ac:dyDescent="0.2">
      <c r="A5980" s="2">
        <v>6759</v>
      </c>
      <c r="B5980" s="3" t="s">
        <v>19</v>
      </c>
      <c r="C5980" s="3" t="s">
        <v>20</v>
      </c>
      <c r="D5980" s="3" t="s">
        <v>4041</v>
      </c>
      <c r="E5980" s="3" t="s">
        <v>6294</v>
      </c>
      <c r="F5980" s="3" t="s">
        <v>2533</v>
      </c>
      <c r="G5980" s="3" t="s">
        <v>3969</v>
      </c>
      <c r="H5980" s="3" t="s">
        <v>6367</v>
      </c>
      <c r="I5980" s="4">
        <v>5.61</v>
      </c>
    </row>
    <row r="5981" spans="1:9" x14ac:dyDescent="0.2">
      <c r="A5981" s="2">
        <v>1978</v>
      </c>
      <c r="B5981" s="3" t="s">
        <v>19</v>
      </c>
      <c r="C5981" s="3" t="s">
        <v>20</v>
      </c>
      <c r="D5981" s="3" t="s">
        <v>4041</v>
      </c>
      <c r="E5981" s="3" t="s">
        <v>6294</v>
      </c>
      <c r="F5981" s="3" t="s">
        <v>2533</v>
      </c>
      <c r="G5981" s="3" t="s">
        <v>3969</v>
      </c>
      <c r="H5981" s="3" t="s">
        <v>6368</v>
      </c>
      <c r="I5981" s="4">
        <v>9.41</v>
      </c>
    </row>
    <row r="5982" spans="1:9" x14ac:dyDescent="0.2">
      <c r="A5982" s="2">
        <v>107589</v>
      </c>
      <c r="B5982" s="3" t="s">
        <v>19</v>
      </c>
      <c r="C5982" s="3" t="s">
        <v>20</v>
      </c>
      <c r="D5982" s="3" t="s">
        <v>4041</v>
      </c>
      <c r="E5982" s="3" t="s">
        <v>6294</v>
      </c>
      <c r="F5982" s="3" t="s">
        <v>2533</v>
      </c>
      <c r="G5982" s="3" t="s">
        <v>3969</v>
      </c>
      <c r="H5982" s="3" t="s">
        <v>6369</v>
      </c>
      <c r="I5982" s="4">
        <v>7.42</v>
      </c>
    </row>
    <row r="5983" spans="1:9" x14ac:dyDescent="0.2">
      <c r="A5983" s="2">
        <v>476612</v>
      </c>
      <c r="B5983" s="3" t="s">
        <v>19</v>
      </c>
      <c r="C5983" s="3" t="s">
        <v>20</v>
      </c>
      <c r="D5983" s="3" t="s">
        <v>4041</v>
      </c>
      <c r="E5983" s="3" t="s">
        <v>6294</v>
      </c>
      <c r="F5983" s="3" t="s">
        <v>2533</v>
      </c>
      <c r="G5983" s="3" t="s">
        <v>3969</v>
      </c>
      <c r="H5983" s="3" t="s">
        <v>6370</v>
      </c>
      <c r="I5983" s="4">
        <v>7.33</v>
      </c>
    </row>
    <row r="5984" spans="1:9" x14ac:dyDescent="0.2">
      <c r="A5984" s="2">
        <v>242768</v>
      </c>
      <c r="B5984" s="3" t="s">
        <v>19</v>
      </c>
      <c r="C5984" s="3" t="s">
        <v>20</v>
      </c>
      <c r="D5984" s="3" t="s">
        <v>4041</v>
      </c>
      <c r="E5984" s="3" t="s">
        <v>6294</v>
      </c>
      <c r="F5984" s="3" t="s">
        <v>2533</v>
      </c>
      <c r="G5984" s="3" t="s">
        <v>3969</v>
      </c>
      <c r="H5984" s="3" t="s">
        <v>6371</v>
      </c>
      <c r="I5984" s="4">
        <v>26.7</v>
      </c>
    </row>
    <row r="5985" spans="1:9" x14ac:dyDescent="0.2">
      <c r="A5985" s="2">
        <v>194360</v>
      </c>
      <c r="B5985" s="3" t="s">
        <v>19</v>
      </c>
      <c r="C5985" s="3" t="s">
        <v>20</v>
      </c>
      <c r="D5985" s="3" t="s">
        <v>4041</v>
      </c>
      <c r="E5985" s="3" t="s">
        <v>6294</v>
      </c>
      <c r="F5985" s="3" t="s">
        <v>2533</v>
      </c>
      <c r="G5985" s="3" t="s">
        <v>3969</v>
      </c>
      <c r="H5985" s="3" t="s">
        <v>6372</v>
      </c>
      <c r="I5985" s="4">
        <v>20.23</v>
      </c>
    </row>
    <row r="5986" spans="1:9" x14ac:dyDescent="0.2">
      <c r="A5986" s="2">
        <v>324790</v>
      </c>
      <c r="B5986" s="3" t="s">
        <v>19</v>
      </c>
      <c r="C5986" s="3" t="s">
        <v>20</v>
      </c>
      <c r="D5986" s="3" t="s">
        <v>4041</v>
      </c>
      <c r="E5986" s="3" t="s">
        <v>6294</v>
      </c>
      <c r="F5986" s="3" t="s">
        <v>2533</v>
      </c>
      <c r="G5986" s="3" t="s">
        <v>3969</v>
      </c>
      <c r="H5986" s="3" t="s">
        <v>6373</v>
      </c>
      <c r="I5986" s="4">
        <v>24.4</v>
      </c>
    </row>
    <row r="5987" spans="1:9" x14ac:dyDescent="0.2">
      <c r="A5987" s="2">
        <v>379961</v>
      </c>
      <c r="B5987" s="3" t="s">
        <v>19</v>
      </c>
      <c r="C5987" s="3" t="s">
        <v>20</v>
      </c>
      <c r="D5987" s="3" t="s">
        <v>4041</v>
      </c>
      <c r="E5987" s="3" t="s">
        <v>6294</v>
      </c>
      <c r="F5987" s="3" t="s">
        <v>2533</v>
      </c>
      <c r="G5987" s="3" t="s">
        <v>3969</v>
      </c>
      <c r="H5987" s="3" t="s">
        <v>6374</v>
      </c>
      <c r="I5987" s="4">
        <v>20.85</v>
      </c>
    </row>
    <row r="5988" spans="1:9" x14ac:dyDescent="0.2">
      <c r="A5988" s="2">
        <v>446154</v>
      </c>
      <c r="B5988" s="3" t="s">
        <v>19</v>
      </c>
      <c r="C5988" s="3" t="s">
        <v>20</v>
      </c>
      <c r="D5988" s="3" t="s">
        <v>4041</v>
      </c>
      <c r="E5988" s="3" t="s">
        <v>6294</v>
      </c>
      <c r="F5988" s="3" t="s">
        <v>2533</v>
      </c>
      <c r="G5988" s="3" t="s">
        <v>3969</v>
      </c>
      <c r="H5988" s="3" t="s">
        <v>6375</v>
      </c>
      <c r="I5988" s="4">
        <v>21.54</v>
      </c>
    </row>
    <row r="5989" spans="1:9" x14ac:dyDescent="0.2">
      <c r="A5989" s="2">
        <v>534996</v>
      </c>
      <c r="B5989" s="3" t="s">
        <v>19</v>
      </c>
      <c r="C5989" s="3" t="s">
        <v>20</v>
      </c>
      <c r="D5989" s="3" t="s">
        <v>4041</v>
      </c>
      <c r="E5989" s="3" t="s">
        <v>6294</v>
      </c>
      <c r="F5989" s="3" t="s">
        <v>2533</v>
      </c>
      <c r="G5989" s="3" t="s">
        <v>3969</v>
      </c>
      <c r="H5989" s="3" t="s">
        <v>6376</v>
      </c>
      <c r="I5989" s="4">
        <v>21.54</v>
      </c>
    </row>
    <row r="5990" spans="1:9" x14ac:dyDescent="0.2">
      <c r="A5990" s="2">
        <v>534997</v>
      </c>
      <c r="B5990" s="3" t="s">
        <v>19</v>
      </c>
      <c r="C5990" s="3" t="s">
        <v>20</v>
      </c>
      <c r="D5990" s="3" t="s">
        <v>4041</v>
      </c>
      <c r="E5990" s="3" t="s">
        <v>6294</v>
      </c>
      <c r="F5990" s="3" t="s">
        <v>2533</v>
      </c>
      <c r="G5990" s="3" t="s">
        <v>3969</v>
      </c>
      <c r="H5990" s="3" t="s">
        <v>6377</v>
      </c>
      <c r="I5990" s="4">
        <v>22.14</v>
      </c>
    </row>
    <row r="5991" spans="1:9" x14ac:dyDescent="0.2">
      <c r="A5991" s="2">
        <v>196807</v>
      </c>
      <c r="B5991" s="3" t="s">
        <v>19</v>
      </c>
      <c r="C5991" s="3" t="s">
        <v>20</v>
      </c>
      <c r="D5991" s="3" t="s">
        <v>4041</v>
      </c>
      <c r="E5991" s="3" t="s">
        <v>6294</v>
      </c>
      <c r="F5991" s="3" t="s">
        <v>2533</v>
      </c>
      <c r="G5991" s="3" t="s">
        <v>3969</v>
      </c>
      <c r="H5991" s="3" t="s">
        <v>6378</v>
      </c>
      <c r="I5991" s="4">
        <v>32.1</v>
      </c>
    </row>
    <row r="5992" spans="1:9" x14ac:dyDescent="0.2">
      <c r="A5992" s="2">
        <v>537379</v>
      </c>
      <c r="B5992" s="3" t="s">
        <v>19</v>
      </c>
      <c r="C5992" s="3" t="s">
        <v>20</v>
      </c>
      <c r="D5992" s="3" t="s">
        <v>4041</v>
      </c>
      <c r="E5992" s="3" t="s">
        <v>6294</v>
      </c>
      <c r="F5992" s="3" t="s">
        <v>2533</v>
      </c>
      <c r="G5992" s="3" t="s">
        <v>3969</v>
      </c>
      <c r="H5992" s="3" t="s">
        <v>6379</v>
      </c>
      <c r="I5992" s="4">
        <v>18.809999999999999</v>
      </c>
    </row>
    <row r="5993" spans="1:9" x14ac:dyDescent="0.2">
      <c r="A5993" s="2">
        <v>56260</v>
      </c>
      <c r="B5993" s="3" t="s">
        <v>19</v>
      </c>
      <c r="C5993" s="3" t="s">
        <v>20</v>
      </c>
      <c r="D5993" s="3" t="s">
        <v>4041</v>
      </c>
      <c r="E5993" s="3" t="s">
        <v>6294</v>
      </c>
      <c r="F5993" s="3" t="s">
        <v>2533</v>
      </c>
      <c r="G5993" s="3" t="s">
        <v>3969</v>
      </c>
      <c r="H5993" s="3" t="s">
        <v>6380</v>
      </c>
      <c r="I5993" s="4">
        <v>32.200000000000003</v>
      </c>
    </row>
    <row r="5994" spans="1:9" x14ac:dyDescent="0.2">
      <c r="A5994" s="2">
        <v>468220</v>
      </c>
      <c r="B5994" s="3" t="s">
        <v>19</v>
      </c>
      <c r="C5994" s="3" t="s">
        <v>20</v>
      </c>
      <c r="D5994" s="3" t="s">
        <v>4041</v>
      </c>
      <c r="E5994" s="3" t="s">
        <v>6294</v>
      </c>
      <c r="F5994" s="3" t="s">
        <v>2533</v>
      </c>
      <c r="G5994" s="3" t="s">
        <v>3969</v>
      </c>
      <c r="H5994" s="3" t="s">
        <v>6381</v>
      </c>
      <c r="I5994" s="4">
        <v>100.74</v>
      </c>
    </row>
    <row r="5995" spans="1:9" x14ac:dyDescent="0.2">
      <c r="A5995" s="2">
        <v>107624</v>
      </c>
      <c r="B5995" s="3" t="s">
        <v>19</v>
      </c>
      <c r="C5995" s="3" t="s">
        <v>20</v>
      </c>
      <c r="D5995" s="3" t="s">
        <v>4041</v>
      </c>
      <c r="E5995" s="3" t="s">
        <v>6294</v>
      </c>
      <c r="F5995" s="3" t="s">
        <v>2533</v>
      </c>
      <c r="G5995" s="3" t="s">
        <v>3969</v>
      </c>
      <c r="H5995" s="3" t="s">
        <v>6382</v>
      </c>
      <c r="I5995" s="4">
        <v>17.88</v>
      </c>
    </row>
    <row r="5996" spans="1:9" x14ac:dyDescent="0.2">
      <c r="A5996" s="2">
        <v>271949</v>
      </c>
      <c r="B5996" s="3" t="s">
        <v>19</v>
      </c>
      <c r="C5996" s="3" t="s">
        <v>20</v>
      </c>
      <c r="D5996" s="3" t="s">
        <v>4041</v>
      </c>
      <c r="E5996" s="3" t="s">
        <v>6294</v>
      </c>
      <c r="F5996" s="3" t="s">
        <v>2533</v>
      </c>
      <c r="G5996" s="3" t="s">
        <v>3969</v>
      </c>
      <c r="H5996" s="3" t="s">
        <v>6383</v>
      </c>
      <c r="I5996" s="4">
        <v>17.88</v>
      </c>
    </row>
    <row r="5997" spans="1:9" x14ac:dyDescent="0.2">
      <c r="A5997" s="2">
        <v>445721</v>
      </c>
      <c r="B5997" s="3" t="s">
        <v>19</v>
      </c>
      <c r="C5997" s="3" t="s">
        <v>20</v>
      </c>
      <c r="D5997" s="3" t="s">
        <v>4041</v>
      </c>
      <c r="E5997" s="3" t="s">
        <v>6294</v>
      </c>
      <c r="F5997" s="3" t="s">
        <v>2533</v>
      </c>
      <c r="G5997" s="3" t="s">
        <v>3969</v>
      </c>
      <c r="H5997" s="3" t="s">
        <v>6384</v>
      </c>
      <c r="I5997" s="4">
        <v>26.95</v>
      </c>
    </row>
    <row r="5998" spans="1:9" x14ac:dyDescent="0.2">
      <c r="A5998" s="2">
        <v>445723</v>
      </c>
      <c r="B5998" s="3" t="s">
        <v>19</v>
      </c>
      <c r="C5998" s="3" t="s">
        <v>20</v>
      </c>
      <c r="D5998" s="3" t="s">
        <v>4041</v>
      </c>
      <c r="E5998" s="3" t="s">
        <v>6294</v>
      </c>
      <c r="F5998" s="3" t="s">
        <v>2533</v>
      </c>
      <c r="G5998" s="3" t="s">
        <v>3969</v>
      </c>
      <c r="H5998" s="3" t="s">
        <v>6385</v>
      </c>
      <c r="I5998" s="4">
        <v>26.95</v>
      </c>
    </row>
    <row r="5999" spans="1:9" x14ac:dyDescent="0.2">
      <c r="A5999" s="2">
        <v>476602</v>
      </c>
      <c r="B5999" s="3" t="s">
        <v>19</v>
      </c>
      <c r="C5999" s="3" t="s">
        <v>20</v>
      </c>
      <c r="D5999" s="3" t="s">
        <v>4041</v>
      </c>
      <c r="E5999" s="3" t="s">
        <v>6294</v>
      </c>
      <c r="F5999" s="3" t="s">
        <v>2533</v>
      </c>
      <c r="G5999" s="3" t="s">
        <v>3969</v>
      </c>
      <c r="H5999" s="3" t="s">
        <v>6386</v>
      </c>
      <c r="I5999" s="4">
        <v>10.210000000000001</v>
      </c>
    </row>
    <row r="6000" spans="1:9" x14ac:dyDescent="0.2">
      <c r="A6000" s="2">
        <v>476629</v>
      </c>
      <c r="B6000" s="3" t="s">
        <v>19</v>
      </c>
      <c r="C6000" s="3" t="s">
        <v>20</v>
      </c>
      <c r="D6000" s="3" t="s">
        <v>4041</v>
      </c>
      <c r="E6000" s="3" t="s">
        <v>6294</v>
      </c>
      <c r="F6000" s="3" t="s">
        <v>2533</v>
      </c>
      <c r="G6000" s="3" t="s">
        <v>3969</v>
      </c>
      <c r="H6000" s="3" t="s">
        <v>6387</v>
      </c>
      <c r="I6000" s="4">
        <v>10.210000000000001</v>
      </c>
    </row>
    <row r="6001" spans="1:9" x14ac:dyDescent="0.2">
      <c r="A6001" s="2">
        <v>569208</v>
      </c>
      <c r="B6001" s="3" t="s">
        <v>19</v>
      </c>
      <c r="C6001" s="3" t="s">
        <v>20</v>
      </c>
      <c r="D6001" s="3" t="s">
        <v>4041</v>
      </c>
      <c r="E6001" s="3" t="s">
        <v>6294</v>
      </c>
      <c r="F6001" s="3" t="s">
        <v>2533</v>
      </c>
      <c r="G6001" s="3" t="s">
        <v>3969</v>
      </c>
      <c r="H6001" s="3" t="s">
        <v>6388</v>
      </c>
      <c r="I6001" s="4">
        <v>17.46</v>
      </c>
    </row>
    <row r="6002" spans="1:9" x14ac:dyDescent="0.2">
      <c r="A6002" s="2">
        <v>574519</v>
      </c>
      <c r="B6002" s="3" t="s">
        <v>19</v>
      </c>
      <c r="C6002" s="3" t="s">
        <v>20</v>
      </c>
      <c r="D6002" s="3" t="s">
        <v>4041</v>
      </c>
      <c r="E6002" s="3" t="s">
        <v>6294</v>
      </c>
      <c r="F6002" s="3" t="s">
        <v>2533</v>
      </c>
      <c r="G6002" s="3" t="s">
        <v>3969</v>
      </c>
      <c r="H6002" s="3" t="s">
        <v>6389</v>
      </c>
      <c r="I6002" s="4">
        <v>7.08</v>
      </c>
    </row>
    <row r="6003" spans="1:9" x14ac:dyDescent="0.2">
      <c r="A6003" s="2">
        <v>574526</v>
      </c>
      <c r="B6003" s="3" t="s">
        <v>19</v>
      </c>
      <c r="C6003" s="3" t="s">
        <v>20</v>
      </c>
      <c r="D6003" s="3" t="s">
        <v>4041</v>
      </c>
      <c r="E6003" s="3" t="s">
        <v>6294</v>
      </c>
      <c r="F6003" s="3" t="s">
        <v>2533</v>
      </c>
      <c r="G6003" s="3" t="s">
        <v>3969</v>
      </c>
      <c r="H6003" s="3" t="s">
        <v>6390</v>
      </c>
      <c r="I6003" s="4">
        <v>7.08</v>
      </c>
    </row>
    <row r="6004" spans="1:9" x14ac:dyDescent="0.2">
      <c r="A6004" s="2">
        <v>574532</v>
      </c>
      <c r="B6004" s="3" t="s">
        <v>19</v>
      </c>
      <c r="C6004" s="3" t="s">
        <v>20</v>
      </c>
      <c r="D6004" s="3" t="s">
        <v>4041</v>
      </c>
      <c r="E6004" s="3" t="s">
        <v>6294</v>
      </c>
      <c r="F6004" s="3" t="s">
        <v>2533</v>
      </c>
      <c r="G6004" s="3" t="s">
        <v>3969</v>
      </c>
      <c r="H6004" s="3" t="s">
        <v>6391</v>
      </c>
      <c r="I6004" s="4">
        <v>7.08</v>
      </c>
    </row>
    <row r="6005" spans="1:9" x14ac:dyDescent="0.2">
      <c r="A6005" s="2">
        <v>574533</v>
      </c>
      <c r="B6005" s="3" t="s">
        <v>19</v>
      </c>
      <c r="C6005" s="3" t="s">
        <v>20</v>
      </c>
      <c r="D6005" s="3" t="s">
        <v>4041</v>
      </c>
      <c r="E6005" s="3" t="s">
        <v>6294</v>
      </c>
      <c r="F6005" s="3" t="s">
        <v>2533</v>
      </c>
      <c r="G6005" s="3" t="s">
        <v>3969</v>
      </c>
      <c r="H6005" s="3" t="s">
        <v>6392</v>
      </c>
      <c r="I6005" s="4">
        <v>7.08</v>
      </c>
    </row>
    <row r="6006" spans="1:9" x14ac:dyDescent="0.2">
      <c r="A6006" s="2">
        <v>7994</v>
      </c>
      <c r="B6006" s="3" t="s">
        <v>19</v>
      </c>
      <c r="C6006" s="3" t="s">
        <v>20</v>
      </c>
      <c r="D6006" s="3" t="s">
        <v>4041</v>
      </c>
      <c r="E6006" s="3" t="s">
        <v>6294</v>
      </c>
      <c r="F6006" s="3" t="s">
        <v>2533</v>
      </c>
      <c r="G6006" s="3" t="s">
        <v>3969</v>
      </c>
      <c r="H6006" s="3" t="s">
        <v>6393</v>
      </c>
      <c r="I6006" s="4">
        <v>17.55</v>
      </c>
    </row>
    <row r="6007" spans="1:9" x14ac:dyDescent="0.2">
      <c r="A6007" s="2">
        <v>185556</v>
      </c>
      <c r="B6007" s="3" t="s">
        <v>19</v>
      </c>
      <c r="C6007" s="3" t="s">
        <v>20</v>
      </c>
      <c r="D6007" s="3" t="s">
        <v>4041</v>
      </c>
      <c r="E6007" s="3" t="s">
        <v>6294</v>
      </c>
      <c r="F6007" s="3" t="s">
        <v>2533</v>
      </c>
      <c r="G6007" s="3" t="s">
        <v>3969</v>
      </c>
      <c r="H6007" s="3" t="s">
        <v>6394</v>
      </c>
      <c r="I6007" s="4">
        <v>7.34</v>
      </c>
    </row>
    <row r="6008" spans="1:9" x14ac:dyDescent="0.2">
      <c r="A6008" s="2">
        <v>185563</v>
      </c>
      <c r="B6008" s="3" t="s">
        <v>19</v>
      </c>
      <c r="C6008" s="3" t="s">
        <v>20</v>
      </c>
      <c r="D6008" s="3" t="s">
        <v>4041</v>
      </c>
      <c r="E6008" s="3" t="s">
        <v>6294</v>
      </c>
      <c r="F6008" s="3" t="s">
        <v>2533</v>
      </c>
      <c r="G6008" s="3" t="s">
        <v>3969</v>
      </c>
      <c r="H6008" s="3" t="s">
        <v>6395</v>
      </c>
      <c r="I6008" s="4">
        <v>7.16</v>
      </c>
    </row>
    <row r="6009" spans="1:9" x14ac:dyDescent="0.2">
      <c r="A6009" s="2">
        <v>271809</v>
      </c>
      <c r="B6009" s="3" t="s">
        <v>19</v>
      </c>
      <c r="C6009" s="3" t="s">
        <v>20</v>
      </c>
      <c r="D6009" s="3" t="s">
        <v>4041</v>
      </c>
      <c r="E6009" s="3" t="s">
        <v>6294</v>
      </c>
      <c r="F6009" s="3" t="s">
        <v>2533</v>
      </c>
      <c r="G6009" s="3" t="s">
        <v>3969</v>
      </c>
      <c r="H6009" s="3" t="s">
        <v>6396</v>
      </c>
      <c r="I6009" s="4">
        <v>17.850000000000001</v>
      </c>
    </row>
    <row r="6010" spans="1:9" x14ac:dyDescent="0.2">
      <c r="A6010" s="2">
        <v>223295</v>
      </c>
      <c r="B6010" s="3" t="s">
        <v>19</v>
      </c>
      <c r="C6010" s="3" t="s">
        <v>20</v>
      </c>
      <c r="D6010" s="3" t="s">
        <v>4041</v>
      </c>
      <c r="E6010" s="3" t="s">
        <v>6294</v>
      </c>
      <c r="F6010" s="3" t="s">
        <v>2533</v>
      </c>
      <c r="G6010" s="3" t="s">
        <v>3969</v>
      </c>
      <c r="H6010" s="3" t="s">
        <v>6397</v>
      </c>
      <c r="I6010" s="4">
        <v>9.31</v>
      </c>
    </row>
    <row r="6011" spans="1:9" x14ac:dyDescent="0.2">
      <c r="A6011" s="2">
        <v>408673</v>
      </c>
      <c r="B6011" s="3" t="s">
        <v>19</v>
      </c>
      <c r="C6011" s="3" t="s">
        <v>20</v>
      </c>
      <c r="D6011" s="3" t="s">
        <v>4041</v>
      </c>
      <c r="E6011" s="3" t="s">
        <v>6294</v>
      </c>
      <c r="F6011" s="3" t="s">
        <v>2533</v>
      </c>
      <c r="G6011" s="3" t="s">
        <v>3969</v>
      </c>
      <c r="H6011" s="3" t="s">
        <v>6398</v>
      </c>
      <c r="I6011" s="4">
        <v>16.54</v>
      </c>
    </row>
    <row r="6012" spans="1:9" x14ac:dyDescent="0.2">
      <c r="A6012" s="2">
        <v>489287</v>
      </c>
      <c r="B6012" s="3" t="s">
        <v>19</v>
      </c>
      <c r="C6012" s="3" t="s">
        <v>20</v>
      </c>
      <c r="D6012" s="3" t="s">
        <v>4041</v>
      </c>
      <c r="E6012" s="3" t="s">
        <v>6294</v>
      </c>
      <c r="F6012" s="3" t="s">
        <v>2533</v>
      </c>
      <c r="G6012" s="3" t="s">
        <v>3969</v>
      </c>
      <c r="H6012" s="3" t="s">
        <v>6399</v>
      </c>
      <c r="I6012" s="4">
        <v>5.88</v>
      </c>
    </row>
    <row r="6013" spans="1:9" x14ac:dyDescent="0.2">
      <c r="A6013" s="2">
        <v>489298</v>
      </c>
      <c r="B6013" s="3" t="s">
        <v>19</v>
      </c>
      <c r="C6013" s="3" t="s">
        <v>20</v>
      </c>
      <c r="D6013" s="3" t="s">
        <v>4041</v>
      </c>
      <c r="E6013" s="3" t="s">
        <v>6294</v>
      </c>
      <c r="F6013" s="3" t="s">
        <v>2533</v>
      </c>
      <c r="G6013" s="3" t="s">
        <v>3969</v>
      </c>
      <c r="H6013" s="3" t="s">
        <v>6400</v>
      </c>
      <c r="I6013" s="4">
        <v>22.12</v>
      </c>
    </row>
    <row r="6014" spans="1:9" x14ac:dyDescent="0.2">
      <c r="A6014" s="2">
        <v>497505</v>
      </c>
      <c r="B6014" s="3" t="s">
        <v>19</v>
      </c>
      <c r="C6014" s="3" t="s">
        <v>20</v>
      </c>
      <c r="D6014" s="3" t="s">
        <v>4041</v>
      </c>
      <c r="E6014" s="3" t="s">
        <v>6294</v>
      </c>
      <c r="F6014" s="3" t="s">
        <v>2533</v>
      </c>
      <c r="G6014" s="3" t="s">
        <v>3969</v>
      </c>
      <c r="H6014" s="3" t="s">
        <v>6401</v>
      </c>
      <c r="I6014" s="4">
        <v>12.61</v>
      </c>
    </row>
    <row r="6015" spans="1:9" x14ac:dyDescent="0.2">
      <c r="A6015" s="2">
        <v>497520</v>
      </c>
      <c r="B6015" s="3" t="s">
        <v>19</v>
      </c>
      <c r="C6015" s="3" t="s">
        <v>20</v>
      </c>
      <c r="D6015" s="3" t="s">
        <v>4041</v>
      </c>
      <c r="E6015" s="3" t="s">
        <v>6294</v>
      </c>
      <c r="F6015" s="3" t="s">
        <v>2533</v>
      </c>
      <c r="G6015" s="3" t="s">
        <v>3969</v>
      </c>
      <c r="H6015" s="3" t="s">
        <v>6402</v>
      </c>
      <c r="I6015" s="4">
        <v>13.09</v>
      </c>
    </row>
    <row r="6016" spans="1:9" x14ac:dyDescent="0.2">
      <c r="A6016" s="2">
        <v>41203</v>
      </c>
      <c r="B6016" s="3" t="s">
        <v>19</v>
      </c>
      <c r="C6016" s="3" t="s">
        <v>20</v>
      </c>
      <c r="D6016" s="3" t="s">
        <v>4041</v>
      </c>
      <c r="E6016" s="3" t="s">
        <v>6294</v>
      </c>
      <c r="F6016" s="3" t="s">
        <v>2533</v>
      </c>
      <c r="G6016" s="3" t="s">
        <v>3969</v>
      </c>
      <c r="H6016" s="3" t="s">
        <v>6403</v>
      </c>
      <c r="I6016" s="4">
        <v>24.79</v>
      </c>
    </row>
    <row r="6017" spans="1:9" x14ac:dyDescent="0.2">
      <c r="A6017" s="2">
        <v>44909</v>
      </c>
      <c r="B6017" s="3" t="s">
        <v>19</v>
      </c>
      <c r="C6017" s="3" t="s">
        <v>20</v>
      </c>
      <c r="D6017" s="3" t="s">
        <v>4041</v>
      </c>
      <c r="E6017" s="3" t="s">
        <v>6294</v>
      </c>
      <c r="F6017" s="3" t="s">
        <v>2533</v>
      </c>
      <c r="G6017" s="3" t="s">
        <v>3969</v>
      </c>
      <c r="H6017" s="3" t="s">
        <v>6404</v>
      </c>
      <c r="I6017" s="4">
        <v>48.72</v>
      </c>
    </row>
    <row r="6018" spans="1:9" x14ac:dyDescent="0.2">
      <c r="A6018" s="2">
        <v>379958</v>
      </c>
      <c r="B6018" s="3" t="s">
        <v>19</v>
      </c>
      <c r="C6018" s="3" t="s">
        <v>20</v>
      </c>
      <c r="D6018" s="3" t="s">
        <v>4041</v>
      </c>
      <c r="E6018" s="3" t="s">
        <v>6294</v>
      </c>
      <c r="F6018" s="3" t="s">
        <v>2533</v>
      </c>
      <c r="G6018" s="3" t="s">
        <v>3969</v>
      </c>
      <c r="H6018" s="3" t="s">
        <v>6405</v>
      </c>
      <c r="I6018" s="4">
        <v>75.23</v>
      </c>
    </row>
    <row r="6019" spans="1:9" x14ac:dyDescent="0.2">
      <c r="A6019" s="2">
        <v>2012</v>
      </c>
      <c r="B6019" s="3" t="s">
        <v>19</v>
      </c>
      <c r="C6019" s="3" t="s">
        <v>20</v>
      </c>
      <c r="D6019" s="3" t="s">
        <v>4041</v>
      </c>
      <c r="E6019" s="3" t="s">
        <v>6294</v>
      </c>
      <c r="F6019" s="3" t="s">
        <v>2533</v>
      </c>
      <c r="G6019" s="3" t="s">
        <v>4719</v>
      </c>
      <c r="H6019" s="3" t="s">
        <v>6406</v>
      </c>
      <c r="I6019" s="4">
        <v>3.98</v>
      </c>
    </row>
    <row r="6020" spans="1:9" x14ac:dyDescent="0.2">
      <c r="A6020" s="2">
        <v>413510</v>
      </c>
      <c r="B6020" s="3" t="s">
        <v>19</v>
      </c>
      <c r="C6020" s="3" t="s">
        <v>20</v>
      </c>
      <c r="D6020" s="3" t="s">
        <v>4041</v>
      </c>
      <c r="E6020" s="3" t="s">
        <v>6294</v>
      </c>
      <c r="F6020" s="3" t="s">
        <v>2533</v>
      </c>
      <c r="G6020" s="3" t="s">
        <v>4719</v>
      </c>
      <c r="H6020" s="3" t="s">
        <v>6407</v>
      </c>
      <c r="I6020" s="4">
        <v>4.78</v>
      </c>
    </row>
    <row r="6021" spans="1:9" x14ac:dyDescent="0.2">
      <c r="A6021" s="2">
        <v>413515</v>
      </c>
      <c r="B6021" s="3" t="s">
        <v>19</v>
      </c>
      <c r="C6021" s="3" t="s">
        <v>20</v>
      </c>
      <c r="D6021" s="3" t="s">
        <v>4041</v>
      </c>
      <c r="E6021" s="3" t="s">
        <v>6294</v>
      </c>
      <c r="F6021" s="3" t="s">
        <v>2533</v>
      </c>
      <c r="G6021" s="3" t="s">
        <v>4719</v>
      </c>
      <c r="H6021" s="3" t="s">
        <v>6408</v>
      </c>
      <c r="I6021" s="4">
        <v>4.78</v>
      </c>
    </row>
    <row r="6022" spans="1:9" x14ac:dyDescent="0.2">
      <c r="A6022" s="2">
        <v>413519</v>
      </c>
      <c r="B6022" s="3" t="s">
        <v>19</v>
      </c>
      <c r="C6022" s="3" t="s">
        <v>20</v>
      </c>
      <c r="D6022" s="3" t="s">
        <v>4041</v>
      </c>
      <c r="E6022" s="3" t="s">
        <v>6294</v>
      </c>
      <c r="F6022" s="3" t="s">
        <v>2533</v>
      </c>
      <c r="G6022" s="3" t="s">
        <v>4719</v>
      </c>
      <c r="H6022" s="3" t="s">
        <v>6409</v>
      </c>
      <c r="I6022" s="4">
        <v>4.78</v>
      </c>
    </row>
    <row r="6023" spans="1:9" x14ac:dyDescent="0.2">
      <c r="A6023" s="2">
        <v>414598</v>
      </c>
      <c r="B6023" s="3" t="s">
        <v>19</v>
      </c>
      <c r="C6023" s="3" t="s">
        <v>20</v>
      </c>
      <c r="D6023" s="3" t="s">
        <v>4041</v>
      </c>
      <c r="E6023" s="3" t="s">
        <v>6294</v>
      </c>
      <c r="F6023" s="3" t="s">
        <v>2533</v>
      </c>
      <c r="G6023" s="3" t="s">
        <v>4719</v>
      </c>
      <c r="H6023" s="3" t="s">
        <v>6410</v>
      </c>
      <c r="I6023" s="4">
        <v>3.79</v>
      </c>
    </row>
    <row r="6024" spans="1:9" x14ac:dyDescent="0.2">
      <c r="A6024" s="2">
        <v>484999</v>
      </c>
      <c r="B6024" s="3" t="s">
        <v>19</v>
      </c>
      <c r="C6024" s="3" t="s">
        <v>20</v>
      </c>
      <c r="D6024" s="3" t="s">
        <v>4041</v>
      </c>
      <c r="E6024" s="3" t="s">
        <v>6294</v>
      </c>
      <c r="F6024" s="3" t="s">
        <v>2533</v>
      </c>
      <c r="G6024" s="3" t="s">
        <v>4719</v>
      </c>
      <c r="H6024" s="3" t="s">
        <v>6411</v>
      </c>
      <c r="I6024" s="4">
        <v>11.39</v>
      </c>
    </row>
    <row r="6025" spans="1:9" x14ac:dyDescent="0.2">
      <c r="A6025" s="2">
        <v>485001</v>
      </c>
      <c r="B6025" s="3" t="s">
        <v>19</v>
      </c>
      <c r="C6025" s="3" t="s">
        <v>20</v>
      </c>
      <c r="D6025" s="3" t="s">
        <v>4041</v>
      </c>
      <c r="E6025" s="3" t="s">
        <v>6294</v>
      </c>
      <c r="F6025" s="3" t="s">
        <v>2533</v>
      </c>
      <c r="G6025" s="3" t="s">
        <v>4719</v>
      </c>
      <c r="H6025" s="3" t="s">
        <v>6412</v>
      </c>
      <c r="I6025" s="4">
        <v>8.91</v>
      </c>
    </row>
    <row r="6026" spans="1:9" x14ac:dyDescent="0.2">
      <c r="A6026" s="2">
        <v>508777</v>
      </c>
      <c r="B6026" s="3" t="s">
        <v>19</v>
      </c>
      <c r="C6026" s="3" t="s">
        <v>20</v>
      </c>
      <c r="D6026" s="3" t="s">
        <v>4041</v>
      </c>
      <c r="E6026" s="3" t="s">
        <v>6294</v>
      </c>
      <c r="F6026" s="3" t="s">
        <v>2533</v>
      </c>
      <c r="G6026" s="3" t="s">
        <v>4719</v>
      </c>
      <c r="H6026" s="3" t="s">
        <v>6413</v>
      </c>
      <c r="I6026" s="4">
        <v>20.47</v>
      </c>
    </row>
    <row r="6027" spans="1:9" x14ac:dyDescent="0.2">
      <c r="A6027" s="2">
        <v>43525</v>
      </c>
      <c r="B6027" s="3" t="s">
        <v>19</v>
      </c>
      <c r="C6027" s="3" t="s">
        <v>20</v>
      </c>
      <c r="D6027" s="3" t="s">
        <v>4041</v>
      </c>
      <c r="E6027" s="3" t="s">
        <v>6294</v>
      </c>
      <c r="F6027" s="3" t="s">
        <v>4272</v>
      </c>
      <c r="G6027" s="3" t="s">
        <v>4898</v>
      </c>
      <c r="H6027" s="3" t="s">
        <v>6414</v>
      </c>
      <c r="I6027" s="4">
        <v>3.36</v>
      </c>
    </row>
    <row r="6028" spans="1:9" x14ac:dyDescent="0.2">
      <c r="A6028" s="2">
        <v>483507</v>
      </c>
      <c r="B6028" s="3" t="s">
        <v>19</v>
      </c>
      <c r="C6028" s="3" t="s">
        <v>20</v>
      </c>
      <c r="D6028" s="3" t="s">
        <v>4041</v>
      </c>
      <c r="E6028" s="3" t="s">
        <v>6294</v>
      </c>
      <c r="F6028" s="3" t="s">
        <v>4272</v>
      </c>
      <c r="G6028" s="3" t="s">
        <v>6255</v>
      </c>
      <c r="H6028" s="3" t="s">
        <v>6415</v>
      </c>
      <c r="I6028" s="4">
        <v>3.58</v>
      </c>
    </row>
    <row r="6029" spans="1:9" x14ac:dyDescent="0.2">
      <c r="A6029" s="2">
        <v>10685</v>
      </c>
      <c r="B6029" s="3" t="s">
        <v>19</v>
      </c>
      <c r="C6029" s="3" t="s">
        <v>20</v>
      </c>
      <c r="D6029" s="3" t="s">
        <v>4041</v>
      </c>
      <c r="E6029" s="3" t="s">
        <v>6294</v>
      </c>
      <c r="F6029" s="3" t="s">
        <v>2649</v>
      </c>
      <c r="G6029" s="3" t="s">
        <v>6133</v>
      </c>
      <c r="H6029" s="3" t="s">
        <v>6416</v>
      </c>
      <c r="I6029" s="4">
        <v>7.94</v>
      </c>
    </row>
    <row r="6030" spans="1:9" x14ac:dyDescent="0.2">
      <c r="A6030" s="2">
        <v>97404</v>
      </c>
      <c r="B6030" s="3" t="s">
        <v>19</v>
      </c>
      <c r="C6030" s="3" t="s">
        <v>20</v>
      </c>
      <c r="D6030" s="3" t="s">
        <v>4041</v>
      </c>
      <c r="E6030" s="3" t="s">
        <v>6294</v>
      </c>
      <c r="F6030" s="3" t="s">
        <v>2649</v>
      </c>
      <c r="G6030" s="3" t="s">
        <v>6133</v>
      </c>
      <c r="H6030" s="3" t="s">
        <v>6417</v>
      </c>
      <c r="I6030" s="4">
        <v>5.73</v>
      </c>
    </row>
    <row r="6031" spans="1:9" x14ac:dyDescent="0.2">
      <c r="A6031" s="2">
        <v>4356</v>
      </c>
      <c r="B6031" s="3" t="s">
        <v>19</v>
      </c>
      <c r="C6031" s="3" t="s">
        <v>20</v>
      </c>
      <c r="D6031" s="3" t="s">
        <v>4041</v>
      </c>
      <c r="E6031" s="3" t="s">
        <v>6294</v>
      </c>
      <c r="F6031" s="3" t="s">
        <v>2649</v>
      </c>
      <c r="G6031" s="3" t="s">
        <v>6133</v>
      </c>
      <c r="H6031" s="3" t="s">
        <v>6418</v>
      </c>
      <c r="I6031" s="4">
        <v>18.829999999999998</v>
      </c>
    </row>
    <row r="6032" spans="1:9" x14ac:dyDescent="0.2">
      <c r="A6032" s="2">
        <v>18751</v>
      </c>
      <c r="B6032" s="3" t="s">
        <v>19</v>
      </c>
      <c r="C6032" s="3" t="s">
        <v>20</v>
      </c>
      <c r="D6032" s="3" t="s">
        <v>4041</v>
      </c>
      <c r="E6032" s="3" t="s">
        <v>6294</v>
      </c>
      <c r="F6032" s="3" t="s">
        <v>2649</v>
      </c>
      <c r="G6032" s="3" t="s">
        <v>6133</v>
      </c>
      <c r="H6032" s="3" t="s">
        <v>6419</v>
      </c>
      <c r="I6032" s="4">
        <v>15.91</v>
      </c>
    </row>
    <row r="6033" spans="1:9" x14ac:dyDescent="0.2">
      <c r="A6033" s="2">
        <v>30964</v>
      </c>
      <c r="B6033" s="3" t="s">
        <v>19</v>
      </c>
      <c r="C6033" s="3" t="s">
        <v>20</v>
      </c>
      <c r="D6033" s="3" t="s">
        <v>4041</v>
      </c>
      <c r="E6033" s="3" t="s">
        <v>6294</v>
      </c>
      <c r="F6033" s="3" t="s">
        <v>2649</v>
      </c>
      <c r="G6033" s="3" t="s">
        <v>6133</v>
      </c>
      <c r="H6033" s="3" t="s">
        <v>6420</v>
      </c>
      <c r="I6033" s="4">
        <v>15.96</v>
      </c>
    </row>
    <row r="6034" spans="1:9" x14ac:dyDescent="0.2">
      <c r="A6034" s="2">
        <v>16561</v>
      </c>
      <c r="B6034" s="3" t="s">
        <v>19</v>
      </c>
      <c r="C6034" s="3" t="s">
        <v>20</v>
      </c>
      <c r="D6034" s="3" t="s">
        <v>4041</v>
      </c>
      <c r="E6034" s="3" t="s">
        <v>6294</v>
      </c>
      <c r="F6034" s="3" t="s">
        <v>2649</v>
      </c>
      <c r="G6034" s="3" t="s">
        <v>6133</v>
      </c>
      <c r="H6034" s="3" t="s">
        <v>6421</v>
      </c>
      <c r="I6034" s="4">
        <v>35.15</v>
      </c>
    </row>
    <row r="6035" spans="1:9" x14ac:dyDescent="0.2">
      <c r="A6035" s="2">
        <v>50641</v>
      </c>
      <c r="B6035" s="3" t="s">
        <v>19</v>
      </c>
      <c r="C6035" s="3" t="s">
        <v>20</v>
      </c>
      <c r="D6035" s="3" t="s">
        <v>4041</v>
      </c>
      <c r="E6035" s="3" t="s">
        <v>6294</v>
      </c>
      <c r="F6035" s="3" t="s">
        <v>2649</v>
      </c>
      <c r="G6035" s="3" t="s">
        <v>6133</v>
      </c>
      <c r="H6035" s="3" t="s">
        <v>6422</v>
      </c>
      <c r="I6035" s="4">
        <v>7.67</v>
      </c>
    </row>
    <row r="6036" spans="1:9" x14ac:dyDescent="0.2">
      <c r="A6036" s="2">
        <v>61943</v>
      </c>
      <c r="B6036" s="3" t="s">
        <v>19</v>
      </c>
      <c r="C6036" s="3" t="s">
        <v>20</v>
      </c>
      <c r="D6036" s="3" t="s">
        <v>4041</v>
      </c>
      <c r="E6036" s="3" t="s">
        <v>6294</v>
      </c>
      <c r="F6036" s="3" t="s">
        <v>2649</v>
      </c>
      <c r="G6036" s="3" t="s">
        <v>6133</v>
      </c>
      <c r="H6036" s="3" t="s">
        <v>6423</v>
      </c>
      <c r="I6036" s="4">
        <v>7.01</v>
      </c>
    </row>
    <row r="6037" spans="1:9" x14ac:dyDescent="0.2">
      <c r="A6037" s="2">
        <v>250551</v>
      </c>
      <c r="B6037" s="3" t="s">
        <v>19</v>
      </c>
      <c r="C6037" s="3" t="s">
        <v>20</v>
      </c>
      <c r="D6037" s="3" t="s">
        <v>4041</v>
      </c>
      <c r="E6037" s="3" t="s">
        <v>6294</v>
      </c>
      <c r="F6037" s="3" t="s">
        <v>2649</v>
      </c>
      <c r="G6037" s="3" t="s">
        <v>6133</v>
      </c>
      <c r="H6037" s="3" t="s">
        <v>6424</v>
      </c>
      <c r="I6037" s="4">
        <v>28.24</v>
      </c>
    </row>
    <row r="6038" spans="1:9" x14ac:dyDescent="0.2">
      <c r="A6038" s="2">
        <v>250555</v>
      </c>
      <c r="B6038" s="3" t="s">
        <v>19</v>
      </c>
      <c r="C6038" s="3" t="s">
        <v>20</v>
      </c>
      <c r="D6038" s="3" t="s">
        <v>4041</v>
      </c>
      <c r="E6038" s="3" t="s">
        <v>6294</v>
      </c>
      <c r="F6038" s="3" t="s">
        <v>2649</v>
      </c>
      <c r="G6038" s="3" t="s">
        <v>6133</v>
      </c>
      <c r="H6038" s="3" t="s">
        <v>6425</v>
      </c>
      <c r="I6038" s="4">
        <v>28.22</v>
      </c>
    </row>
    <row r="6039" spans="1:9" x14ac:dyDescent="0.2">
      <c r="A6039" s="2">
        <v>553573</v>
      </c>
      <c r="B6039" s="3" t="s">
        <v>19</v>
      </c>
      <c r="C6039" s="3" t="s">
        <v>20</v>
      </c>
      <c r="D6039" s="3" t="s">
        <v>4041</v>
      </c>
      <c r="E6039" s="3" t="s">
        <v>6294</v>
      </c>
      <c r="F6039" s="3" t="s">
        <v>2649</v>
      </c>
      <c r="G6039" s="3" t="s">
        <v>6141</v>
      </c>
      <c r="H6039" s="3" t="s">
        <v>6426</v>
      </c>
      <c r="I6039" s="4">
        <v>7.01</v>
      </c>
    </row>
    <row r="6040" spans="1:9" x14ac:dyDescent="0.2">
      <c r="A6040" s="2">
        <v>180590</v>
      </c>
      <c r="B6040" s="3" t="s">
        <v>19</v>
      </c>
      <c r="C6040" s="3" t="s">
        <v>20</v>
      </c>
      <c r="D6040" s="3" t="s">
        <v>4041</v>
      </c>
      <c r="E6040" s="3" t="s">
        <v>6294</v>
      </c>
      <c r="F6040" s="3" t="s">
        <v>4342</v>
      </c>
      <c r="G6040" s="3" t="s">
        <v>6427</v>
      </c>
      <c r="H6040" s="3" t="s">
        <v>6428</v>
      </c>
      <c r="I6040" s="4">
        <v>19</v>
      </c>
    </row>
    <row r="6041" spans="1:9" x14ac:dyDescent="0.2">
      <c r="A6041" s="2">
        <v>522059</v>
      </c>
      <c r="B6041" s="3" t="s">
        <v>19</v>
      </c>
      <c r="C6041" s="3" t="s">
        <v>20</v>
      </c>
      <c r="D6041" s="3" t="s">
        <v>4041</v>
      </c>
      <c r="E6041" s="3" t="s">
        <v>6294</v>
      </c>
      <c r="F6041" s="3" t="s">
        <v>1669</v>
      </c>
      <c r="G6041" s="3" t="s">
        <v>4774</v>
      </c>
      <c r="H6041" s="3" t="s">
        <v>6429</v>
      </c>
      <c r="I6041" s="4">
        <v>4</v>
      </c>
    </row>
    <row r="6042" spans="1:9" x14ac:dyDescent="0.2">
      <c r="A6042" s="2">
        <v>522061</v>
      </c>
      <c r="B6042" s="3" t="s">
        <v>19</v>
      </c>
      <c r="C6042" s="3" t="s">
        <v>20</v>
      </c>
      <c r="D6042" s="3" t="s">
        <v>4041</v>
      </c>
      <c r="E6042" s="3" t="s">
        <v>6294</v>
      </c>
      <c r="F6042" s="3" t="s">
        <v>1669</v>
      </c>
      <c r="G6042" s="3" t="s">
        <v>4774</v>
      </c>
      <c r="H6042" s="3" t="s">
        <v>6430</v>
      </c>
      <c r="I6042" s="4">
        <v>4</v>
      </c>
    </row>
    <row r="6043" spans="1:9" x14ac:dyDescent="0.2">
      <c r="A6043" s="2">
        <v>522065</v>
      </c>
      <c r="B6043" s="3" t="s">
        <v>19</v>
      </c>
      <c r="C6043" s="3" t="s">
        <v>20</v>
      </c>
      <c r="D6043" s="3" t="s">
        <v>4041</v>
      </c>
      <c r="E6043" s="3" t="s">
        <v>6294</v>
      </c>
      <c r="F6043" s="3" t="s">
        <v>1669</v>
      </c>
      <c r="G6043" s="3" t="s">
        <v>4774</v>
      </c>
      <c r="H6043" s="3" t="s">
        <v>6431</v>
      </c>
      <c r="I6043" s="4">
        <v>4</v>
      </c>
    </row>
    <row r="6044" spans="1:9" x14ac:dyDescent="0.2">
      <c r="A6044" s="2">
        <v>522066</v>
      </c>
      <c r="B6044" s="3" t="s">
        <v>19</v>
      </c>
      <c r="C6044" s="3" t="s">
        <v>20</v>
      </c>
      <c r="D6044" s="3" t="s">
        <v>4041</v>
      </c>
      <c r="E6044" s="3" t="s">
        <v>6294</v>
      </c>
      <c r="F6044" s="3" t="s">
        <v>1669</v>
      </c>
      <c r="G6044" s="3" t="s">
        <v>4774</v>
      </c>
      <c r="H6044" s="3" t="s">
        <v>6432</v>
      </c>
      <c r="I6044" s="4">
        <v>4</v>
      </c>
    </row>
    <row r="6045" spans="1:9" x14ac:dyDescent="0.2">
      <c r="A6045" s="2">
        <v>522069</v>
      </c>
      <c r="B6045" s="3" t="s">
        <v>19</v>
      </c>
      <c r="C6045" s="3" t="s">
        <v>20</v>
      </c>
      <c r="D6045" s="3" t="s">
        <v>4041</v>
      </c>
      <c r="E6045" s="3" t="s">
        <v>6294</v>
      </c>
      <c r="F6045" s="3" t="s">
        <v>1669</v>
      </c>
      <c r="G6045" s="3" t="s">
        <v>4774</v>
      </c>
      <c r="H6045" s="3" t="s">
        <v>6433</v>
      </c>
      <c r="I6045" s="4">
        <v>4</v>
      </c>
    </row>
    <row r="6046" spans="1:9" x14ac:dyDescent="0.2">
      <c r="A6046" s="2">
        <v>522057</v>
      </c>
      <c r="B6046" s="3" t="s">
        <v>19</v>
      </c>
      <c r="C6046" s="3" t="s">
        <v>20</v>
      </c>
      <c r="D6046" s="3" t="s">
        <v>4041</v>
      </c>
      <c r="E6046" s="3" t="s">
        <v>6294</v>
      </c>
      <c r="F6046" s="3" t="s">
        <v>1669</v>
      </c>
      <c r="G6046" s="3" t="s">
        <v>4774</v>
      </c>
      <c r="H6046" s="3" t="s">
        <v>6434</v>
      </c>
      <c r="I6046" s="4">
        <v>5.86</v>
      </c>
    </row>
    <row r="6047" spans="1:9" x14ac:dyDescent="0.2">
      <c r="A6047" s="2">
        <v>79825</v>
      </c>
      <c r="B6047" s="3" t="s">
        <v>19</v>
      </c>
      <c r="C6047" s="3" t="s">
        <v>20</v>
      </c>
      <c r="D6047" s="3" t="s">
        <v>4041</v>
      </c>
      <c r="E6047" s="3" t="s">
        <v>6435</v>
      </c>
      <c r="F6047" s="3" t="s">
        <v>4272</v>
      </c>
      <c r="G6047" s="3" t="s">
        <v>6255</v>
      </c>
      <c r="H6047" s="3" t="s">
        <v>6436</v>
      </c>
      <c r="I6047" s="4">
        <v>1.59</v>
      </c>
    </row>
    <row r="6048" spans="1:9" x14ac:dyDescent="0.2">
      <c r="A6048" s="2">
        <v>484848</v>
      </c>
      <c r="B6048" s="3" t="s">
        <v>19</v>
      </c>
      <c r="C6048" s="3" t="s">
        <v>20</v>
      </c>
      <c r="D6048" s="3" t="s">
        <v>4041</v>
      </c>
      <c r="E6048" s="3" t="s">
        <v>6435</v>
      </c>
      <c r="F6048" s="3" t="s">
        <v>4272</v>
      </c>
      <c r="G6048" s="3" t="s">
        <v>6255</v>
      </c>
      <c r="H6048" s="3" t="s">
        <v>6437</v>
      </c>
      <c r="I6048" s="4">
        <v>3.21</v>
      </c>
    </row>
    <row r="6049" spans="1:9" x14ac:dyDescent="0.2">
      <c r="A6049" s="2">
        <v>11743</v>
      </c>
      <c r="B6049" s="3" t="s">
        <v>19</v>
      </c>
      <c r="C6049" s="3" t="s">
        <v>20</v>
      </c>
      <c r="D6049" s="3" t="s">
        <v>4041</v>
      </c>
      <c r="E6049" s="3" t="s">
        <v>6435</v>
      </c>
      <c r="F6049" s="3" t="s">
        <v>4272</v>
      </c>
      <c r="G6049" s="3" t="s">
        <v>6255</v>
      </c>
      <c r="H6049" s="3" t="s">
        <v>6438</v>
      </c>
      <c r="I6049" s="4">
        <v>3.3</v>
      </c>
    </row>
    <row r="6050" spans="1:9" x14ac:dyDescent="0.2">
      <c r="A6050" s="2">
        <v>77516</v>
      </c>
      <c r="B6050" s="3" t="s">
        <v>19</v>
      </c>
      <c r="C6050" s="3" t="s">
        <v>20</v>
      </c>
      <c r="D6050" s="3" t="s">
        <v>4041</v>
      </c>
      <c r="E6050" s="3" t="s">
        <v>6435</v>
      </c>
      <c r="F6050" s="3" t="s">
        <v>4272</v>
      </c>
      <c r="G6050" s="3" t="s">
        <v>6255</v>
      </c>
      <c r="H6050" s="3" t="s">
        <v>6439</v>
      </c>
      <c r="I6050" s="4">
        <v>2.15</v>
      </c>
    </row>
    <row r="6051" spans="1:9" x14ac:dyDescent="0.2">
      <c r="A6051" s="2">
        <v>551877</v>
      </c>
      <c r="B6051" s="3" t="s">
        <v>19</v>
      </c>
      <c r="C6051" s="3" t="s">
        <v>20</v>
      </c>
      <c r="D6051" s="3" t="s">
        <v>4041</v>
      </c>
      <c r="E6051" s="3" t="s">
        <v>6435</v>
      </c>
      <c r="F6051" s="3" t="s">
        <v>4272</v>
      </c>
      <c r="G6051" s="3" t="s">
        <v>6255</v>
      </c>
      <c r="H6051" s="3" t="s">
        <v>6440</v>
      </c>
      <c r="I6051" s="4">
        <v>1.73</v>
      </c>
    </row>
    <row r="6052" spans="1:9" x14ac:dyDescent="0.2">
      <c r="A6052" s="2">
        <v>484841</v>
      </c>
      <c r="B6052" s="3" t="s">
        <v>19</v>
      </c>
      <c r="C6052" s="3" t="s">
        <v>20</v>
      </c>
      <c r="D6052" s="3" t="s">
        <v>4041</v>
      </c>
      <c r="E6052" s="3" t="s">
        <v>6435</v>
      </c>
      <c r="F6052" s="3" t="s">
        <v>4272</v>
      </c>
      <c r="G6052" s="3" t="s">
        <v>6255</v>
      </c>
      <c r="H6052" s="3" t="s">
        <v>6441</v>
      </c>
      <c r="I6052" s="4">
        <v>3.58</v>
      </c>
    </row>
    <row r="6053" spans="1:9" x14ac:dyDescent="0.2">
      <c r="A6053" s="2">
        <v>467289</v>
      </c>
      <c r="B6053" s="3" t="s">
        <v>19</v>
      </c>
      <c r="C6053" s="3" t="s">
        <v>20</v>
      </c>
      <c r="D6053" s="3" t="s">
        <v>4041</v>
      </c>
      <c r="E6053" s="3" t="s">
        <v>6435</v>
      </c>
      <c r="F6053" s="3" t="s">
        <v>4272</v>
      </c>
      <c r="G6053" s="3" t="s">
        <v>6442</v>
      </c>
      <c r="H6053" s="3" t="s">
        <v>6443</v>
      </c>
      <c r="I6053" s="4">
        <v>1.46</v>
      </c>
    </row>
    <row r="6054" spans="1:9" x14ac:dyDescent="0.2">
      <c r="A6054" s="2">
        <v>467282</v>
      </c>
      <c r="B6054" s="3" t="s">
        <v>19</v>
      </c>
      <c r="C6054" s="3" t="s">
        <v>20</v>
      </c>
      <c r="D6054" s="3" t="s">
        <v>4041</v>
      </c>
      <c r="E6054" s="3" t="s">
        <v>6435</v>
      </c>
      <c r="F6054" s="3" t="s">
        <v>4272</v>
      </c>
      <c r="G6054" s="3" t="s">
        <v>6442</v>
      </c>
      <c r="H6054" s="3" t="s">
        <v>6444</v>
      </c>
      <c r="I6054" s="4">
        <v>4.0199999999999996</v>
      </c>
    </row>
    <row r="6055" spans="1:9" x14ac:dyDescent="0.2">
      <c r="A6055" s="2">
        <v>467287</v>
      </c>
      <c r="B6055" s="3" t="s">
        <v>19</v>
      </c>
      <c r="C6055" s="3" t="s">
        <v>20</v>
      </c>
      <c r="D6055" s="3" t="s">
        <v>4041</v>
      </c>
      <c r="E6055" s="3" t="s">
        <v>6435</v>
      </c>
      <c r="F6055" s="3" t="s">
        <v>4272</v>
      </c>
      <c r="G6055" s="3" t="s">
        <v>6442</v>
      </c>
      <c r="H6055" s="3" t="s">
        <v>6445</v>
      </c>
      <c r="I6055" s="4">
        <v>1.6</v>
      </c>
    </row>
    <row r="6056" spans="1:9" x14ac:dyDescent="0.2">
      <c r="A6056" s="2">
        <v>467301</v>
      </c>
      <c r="B6056" s="3" t="s">
        <v>19</v>
      </c>
      <c r="C6056" s="3" t="s">
        <v>20</v>
      </c>
      <c r="D6056" s="3" t="s">
        <v>4041</v>
      </c>
      <c r="E6056" s="3" t="s">
        <v>6435</v>
      </c>
      <c r="F6056" s="3" t="s">
        <v>4272</v>
      </c>
      <c r="G6056" s="3" t="s">
        <v>6442</v>
      </c>
      <c r="H6056" s="3" t="s">
        <v>6446</v>
      </c>
      <c r="I6056" s="4">
        <v>5.45</v>
      </c>
    </row>
    <row r="6057" spans="1:9" x14ac:dyDescent="0.2">
      <c r="A6057" s="2">
        <v>467311</v>
      </c>
      <c r="B6057" s="3" t="s">
        <v>19</v>
      </c>
      <c r="C6057" s="3" t="s">
        <v>20</v>
      </c>
      <c r="D6057" s="3" t="s">
        <v>4041</v>
      </c>
      <c r="E6057" s="3" t="s">
        <v>6435</v>
      </c>
      <c r="F6057" s="3" t="s">
        <v>4272</v>
      </c>
      <c r="G6057" s="3" t="s">
        <v>6442</v>
      </c>
      <c r="H6057" s="3" t="s">
        <v>6447</v>
      </c>
      <c r="I6057" s="4">
        <v>1.82</v>
      </c>
    </row>
    <row r="6058" spans="1:9" x14ac:dyDescent="0.2">
      <c r="A6058" s="2">
        <v>541525</v>
      </c>
      <c r="B6058" s="3" t="s">
        <v>19</v>
      </c>
      <c r="C6058" s="3" t="s">
        <v>20</v>
      </c>
      <c r="D6058" s="3" t="s">
        <v>4041</v>
      </c>
      <c r="E6058" s="3" t="s">
        <v>6435</v>
      </c>
      <c r="F6058" s="3" t="s">
        <v>4272</v>
      </c>
      <c r="G6058" s="3" t="s">
        <v>6442</v>
      </c>
      <c r="H6058" s="3" t="s">
        <v>6448</v>
      </c>
      <c r="I6058" s="4">
        <v>1.85</v>
      </c>
    </row>
    <row r="6059" spans="1:9" x14ac:dyDescent="0.2">
      <c r="A6059" s="2">
        <v>467284</v>
      </c>
      <c r="B6059" s="3" t="s">
        <v>19</v>
      </c>
      <c r="C6059" s="3" t="s">
        <v>20</v>
      </c>
      <c r="D6059" s="3" t="s">
        <v>4041</v>
      </c>
      <c r="E6059" s="3" t="s">
        <v>6435</v>
      </c>
      <c r="F6059" s="3" t="s">
        <v>4272</v>
      </c>
      <c r="G6059" s="3" t="s">
        <v>6442</v>
      </c>
      <c r="H6059" s="3" t="s">
        <v>6449</v>
      </c>
      <c r="I6059" s="4">
        <v>2.42</v>
      </c>
    </row>
    <row r="6060" spans="1:9" x14ac:dyDescent="0.2">
      <c r="A6060" s="2">
        <v>466339</v>
      </c>
      <c r="B6060" s="3" t="s">
        <v>19</v>
      </c>
      <c r="C6060" s="3" t="s">
        <v>20</v>
      </c>
      <c r="D6060" s="3" t="s">
        <v>4041</v>
      </c>
      <c r="E6060" s="3" t="s">
        <v>6435</v>
      </c>
      <c r="F6060" s="3" t="s">
        <v>4272</v>
      </c>
      <c r="G6060" s="3" t="s">
        <v>6442</v>
      </c>
      <c r="H6060" s="3" t="s">
        <v>6450</v>
      </c>
      <c r="I6060" s="4">
        <v>0.99</v>
      </c>
    </row>
    <row r="6061" spans="1:9" x14ac:dyDescent="0.2">
      <c r="A6061" s="2">
        <v>467293</v>
      </c>
      <c r="B6061" s="3" t="s">
        <v>19</v>
      </c>
      <c r="C6061" s="3" t="s">
        <v>20</v>
      </c>
      <c r="D6061" s="3" t="s">
        <v>4041</v>
      </c>
      <c r="E6061" s="3" t="s">
        <v>6435</v>
      </c>
      <c r="F6061" s="3" t="s">
        <v>4272</v>
      </c>
      <c r="G6061" s="3" t="s">
        <v>6442</v>
      </c>
      <c r="H6061" s="3" t="s">
        <v>6451</v>
      </c>
      <c r="I6061" s="4">
        <v>2.64</v>
      </c>
    </row>
    <row r="6062" spans="1:9" x14ac:dyDescent="0.2">
      <c r="A6062" s="2">
        <v>467299</v>
      </c>
      <c r="B6062" s="3" t="s">
        <v>19</v>
      </c>
      <c r="C6062" s="3" t="s">
        <v>20</v>
      </c>
      <c r="D6062" s="3" t="s">
        <v>4041</v>
      </c>
      <c r="E6062" s="3" t="s">
        <v>6435</v>
      </c>
      <c r="F6062" s="3" t="s">
        <v>4272</v>
      </c>
      <c r="G6062" s="3" t="s">
        <v>6442</v>
      </c>
      <c r="H6062" s="3" t="s">
        <v>6452</v>
      </c>
      <c r="I6062" s="4">
        <v>1.1000000000000001</v>
      </c>
    </row>
    <row r="6063" spans="1:9" x14ac:dyDescent="0.2">
      <c r="A6063" s="2">
        <v>541523</v>
      </c>
      <c r="B6063" s="3" t="s">
        <v>19</v>
      </c>
      <c r="C6063" s="3" t="s">
        <v>20</v>
      </c>
      <c r="D6063" s="3" t="s">
        <v>4041</v>
      </c>
      <c r="E6063" s="3" t="s">
        <v>6435</v>
      </c>
      <c r="F6063" s="3" t="s">
        <v>4272</v>
      </c>
      <c r="G6063" s="3" t="s">
        <v>6442</v>
      </c>
      <c r="H6063" s="3" t="s">
        <v>6453</v>
      </c>
      <c r="I6063" s="4">
        <v>2.04</v>
      </c>
    </row>
    <row r="6064" spans="1:9" x14ac:dyDescent="0.2">
      <c r="A6064" s="2">
        <v>467303</v>
      </c>
      <c r="B6064" s="3" t="s">
        <v>19</v>
      </c>
      <c r="C6064" s="3" t="s">
        <v>20</v>
      </c>
      <c r="D6064" s="3" t="s">
        <v>4041</v>
      </c>
      <c r="E6064" s="3" t="s">
        <v>6435</v>
      </c>
      <c r="F6064" s="3" t="s">
        <v>4272</v>
      </c>
      <c r="G6064" s="3" t="s">
        <v>6442</v>
      </c>
      <c r="H6064" s="3" t="s">
        <v>6454</v>
      </c>
      <c r="I6064" s="4">
        <v>2.7</v>
      </c>
    </row>
    <row r="6065" spans="1:9" x14ac:dyDescent="0.2">
      <c r="A6065" s="2">
        <v>27913</v>
      </c>
      <c r="B6065" s="3" t="s">
        <v>19</v>
      </c>
      <c r="C6065" s="3" t="s">
        <v>20</v>
      </c>
      <c r="D6065" s="3" t="s">
        <v>4041</v>
      </c>
      <c r="E6065" s="3" t="s">
        <v>6435</v>
      </c>
      <c r="F6065" s="3" t="s">
        <v>4272</v>
      </c>
      <c r="G6065" s="3" t="s">
        <v>4273</v>
      </c>
      <c r="H6065" s="3" t="s">
        <v>6455</v>
      </c>
      <c r="I6065" s="4">
        <v>3.3</v>
      </c>
    </row>
    <row r="6066" spans="1:9" x14ac:dyDescent="0.2">
      <c r="A6066" s="2">
        <v>28017</v>
      </c>
      <c r="B6066" s="3" t="s">
        <v>19</v>
      </c>
      <c r="C6066" s="3" t="s">
        <v>20</v>
      </c>
      <c r="D6066" s="3" t="s">
        <v>4041</v>
      </c>
      <c r="E6066" s="3" t="s">
        <v>6435</v>
      </c>
      <c r="F6066" s="3" t="s">
        <v>4272</v>
      </c>
      <c r="G6066" s="3" t="s">
        <v>4273</v>
      </c>
      <c r="H6066" s="3" t="s">
        <v>6456</v>
      </c>
      <c r="I6066" s="4">
        <v>7.99</v>
      </c>
    </row>
    <row r="6067" spans="1:9" x14ac:dyDescent="0.2">
      <c r="A6067" s="2">
        <v>509920</v>
      </c>
      <c r="B6067" s="3" t="s">
        <v>19</v>
      </c>
      <c r="C6067" s="3" t="s">
        <v>20</v>
      </c>
      <c r="D6067" s="3" t="s">
        <v>4041</v>
      </c>
      <c r="E6067" s="3" t="s">
        <v>6435</v>
      </c>
      <c r="F6067" s="3" t="s">
        <v>4272</v>
      </c>
      <c r="G6067" s="3" t="s">
        <v>4273</v>
      </c>
      <c r="H6067" s="3" t="s">
        <v>6457</v>
      </c>
      <c r="I6067" s="4">
        <v>20.87</v>
      </c>
    </row>
    <row r="6068" spans="1:9" x14ac:dyDescent="0.2">
      <c r="A6068" s="2">
        <v>509921</v>
      </c>
      <c r="B6068" s="3" t="s">
        <v>19</v>
      </c>
      <c r="C6068" s="3" t="s">
        <v>20</v>
      </c>
      <c r="D6068" s="3" t="s">
        <v>4041</v>
      </c>
      <c r="E6068" s="3" t="s">
        <v>6435</v>
      </c>
      <c r="F6068" s="3" t="s">
        <v>4272</v>
      </c>
      <c r="G6068" s="3" t="s">
        <v>4273</v>
      </c>
      <c r="H6068" s="3" t="s">
        <v>6458</v>
      </c>
      <c r="I6068" s="4">
        <v>13.29</v>
      </c>
    </row>
    <row r="6069" spans="1:9" x14ac:dyDescent="0.2">
      <c r="A6069" s="2">
        <v>509922</v>
      </c>
      <c r="B6069" s="3" t="s">
        <v>19</v>
      </c>
      <c r="C6069" s="3" t="s">
        <v>20</v>
      </c>
      <c r="D6069" s="3" t="s">
        <v>4041</v>
      </c>
      <c r="E6069" s="3" t="s">
        <v>6435</v>
      </c>
      <c r="F6069" s="3" t="s">
        <v>4272</v>
      </c>
      <c r="G6069" s="3" t="s">
        <v>4273</v>
      </c>
      <c r="H6069" s="3" t="s">
        <v>6459</v>
      </c>
      <c r="I6069" s="4">
        <v>12.12</v>
      </c>
    </row>
    <row r="6070" spans="1:9" x14ac:dyDescent="0.2">
      <c r="A6070" s="2">
        <v>525376</v>
      </c>
      <c r="B6070" s="3" t="s">
        <v>19</v>
      </c>
      <c r="C6070" s="3" t="s">
        <v>20</v>
      </c>
      <c r="D6070" s="3" t="s">
        <v>4041</v>
      </c>
      <c r="E6070" s="3" t="s">
        <v>6435</v>
      </c>
      <c r="F6070" s="3" t="s">
        <v>4272</v>
      </c>
      <c r="G6070" s="3" t="s">
        <v>4273</v>
      </c>
      <c r="H6070" s="3" t="s">
        <v>6460</v>
      </c>
      <c r="I6070" s="4">
        <v>11.04</v>
      </c>
    </row>
    <row r="6071" spans="1:9" x14ac:dyDescent="0.2">
      <c r="A6071" s="2">
        <v>525377</v>
      </c>
      <c r="B6071" s="3" t="s">
        <v>19</v>
      </c>
      <c r="C6071" s="3" t="s">
        <v>20</v>
      </c>
      <c r="D6071" s="3" t="s">
        <v>4041</v>
      </c>
      <c r="E6071" s="3" t="s">
        <v>6435</v>
      </c>
      <c r="F6071" s="3" t="s">
        <v>4272</v>
      </c>
      <c r="G6071" s="3" t="s">
        <v>4273</v>
      </c>
      <c r="H6071" s="3" t="s">
        <v>6461</v>
      </c>
      <c r="I6071" s="4">
        <v>8.0399999999999991</v>
      </c>
    </row>
    <row r="6072" spans="1:9" x14ac:dyDescent="0.2">
      <c r="A6072" s="2">
        <v>562704</v>
      </c>
      <c r="B6072" s="3" t="s">
        <v>19</v>
      </c>
      <c r="C6072" s="3" t="s">
        <v>20</v>
      </c>
      <c r="D6072" s="3" t="s">
        <v>4041</v>
      </c>
      <c r="E6072" s="3" t="s">
        <v>6435</v>
      </c>
      <c r="F6072" s="3" t="s">
        <v>4272</v>
      </c>
      <c r="G6072" s="3" t="s">
        <v>4273</v>
      </c>
      <c r="H6072" s="3" t="s">
        <v>6462</v>
      </c>
      <c r="I6072" s="4">
        <v>4.6500000000000004</v>
      </c>
    </row>
    <row r="6073" spans="1:9" x14ac:dyDescent="0.2">
      <c r="A6073" s="2">
        <v>562706</v>
      </c>
      <c r="B6073" s="3" t="s">
        <v>19</v>
      </c>
      <c r="C6073" s="3" t="s">
        <v>20</v>
      </c>
      <c r="D6073" s="3" t="s">
        <v>4041</v>
      </c>
      <c r="E6073" s="3" t="s">
        <v>6435</v>
      </c>
      <c r="F6073" s="3" t="s">
        <v>4272</v>
      </c>
      <c r="G6073" s="3" t="s">
        <v>4273</v>
      </c>
      <c r="H6073" s="3" t="s">
        <v>6463</v>
      </c>
      <c r="I6073" s="4">
        <v>4.6500000000000004</v>
      </c>
    </row>
    <row r="6074" spans="1:9" x14ac:dyDescent="0.2">
      <c r="A6074" s="2">
        <v>574668</v>
      </c>
      <c r="B6074" s="3" t="s">
        <v>19</v>
      </c>
      <c r="C6074" s="3" t="s">
        <v>20</v>
      </c>
      <c r="D6074" s="3" t="s">
        <v>4041</v>
      </c>
      <c r="E6074" s="3" t="s">
        <v>6435</v>
      </c>
      <c r="F6074" s="3" t="s">
        <v>4272</v>
      </c>
      <c r="G6074" s="3" t="s">
        <v>4273</v>
      </c>
      <c r="H6074" s="3" t="s">
        <v>6464</v>
      </c>
      <c r="I6074" s="4">
        <v>7.87</v>
      </c>
    </row>
    <row r="6075" spans="1:9" x14ac:dyDescent="0.2">
      <c r="A6075" s="2">
        <v>574671</v>
      </c>
      <c r="B6075" s="3" t="s">
        <v>19</v>
      </c>
      <c r="C6075" s="3" t="s">
        <v>20</v>
      </c>
      <c r="D6075" s="3" t="s">
        <v>4041</v>
      </c>
      <c r="E6075" s="3" t="s">
        <v>6435</v>
      </c>
      <c r="F6075" s="3" t="s">
        <v>4272</v>
      </c>
      <c r="G6075" s="3" t="s">
        <v>4273</v>
      </c>
      <c r="H6075" s="3" t="s">
        <v>6465</v>
      </c>
      <c r="I6075" s="4">
        <v>7.87</v>
      </c>
    </row>
    <row r="6076" spans="1:9" x14ac:dyDescent="0.2">
      <c r="A6076" s="2">
        <v>574672</v>
      </c>
      <c r="B6076" s="3" t="s">
        <v>19</v>
      </c>
      <c r="C6076" s="3" t="s">
        <v>20</v>
      </c>
      <c r="D6076" s="3" t="s">
        <v>4041</v>
      </c>
      <c r="E6076" s="3" t="s">
        <v>6435</v>
      </c>
      <c r="F6076" s="3" t="s">
        <v>4272</v>
      </c>
      <c r="G6076" s="3" t="s">
        <v>4273</v>
      </c>
      <c r="H6076" s="3" t="s">
        <v>6466</v>
      </c>
      <c r="I6076" s="4">
        <v>7.88</v>
      </c>
    </row>
    <row r="6077" spans="1:9" x14ac:dyDescent="0.2">
      <c r="A6077" s="2">
        <v>525369</v>
      </c>
      <c r="B6077" s="3" t="s">
        <v>19</v>
      </c>
      <c r="C6077" s="3" t="s">
        <v>20</v>
      </c>
      <c r="D6077" s="3" t="s">
        <v>4041</v>
      </c>
      <c r="E6077" s="3" t="s">
        <v>6435</v>
      </c>
      <c r="F6077" s="3" t="s">
        <v>4272</v>
      </c>
      <c r="G6077" s="3" t="s">
        <v>4273</v>
      </c>
      <c r="H6077" s="3" t="s">
        <v>6467</v>
      </c>
      <c r="I6077" s="4">
        <v>3.69</v>
      </c>
    </row>
    <row r="6078" spans="1:9" x14ac:dyDescent="0.2">
      <c r="A6078" s="2">
        <v>525593</v>
      </c>
      <c r="B6078" s="3" t="s">
        <v>19</v>
      </c>
      <c r="C6078" s="3" t="s">
        <v>20</v>
      </c>
      <c r="D6078" s="3" t="s">
        <v>4041</v>
      </c>
      <c r="E6078" s="3" t="s">
        <v>6435</v>
      </c>
      <c r="F6078" s="3" t="s">
        <v>4272</v>
      </c>
      <c r="G6078" s="3" t="s">
        <v>4273</v>
      </c>
      <c r="H6078" s="3" t="s">
        <v>6468</v>
      </c>
      <c r="I6078" s="4">
        <v>5.4</v>
      </c>
    </row>
    <row r="6079" spans="1:9" x14ac:dyDescent="0.2">
      <c r="A6079" s="2">
        <v>1094</v>
      </c>
      <c r="B6079" s="3" t="s">
        <v>19</v>
      </c>
      <c r="C6079" s="3" t="s">
        <v>20</v>
      </c>
      <c r="D6079" s="3" t="s">
        <v>4041</v>
      </c>
      <c r="E6079" s="3" t="s">
        <v>6435</v>
      </c>
      <c r="F6079" s="3" t="s">
        <v>4272</v>
      </c>
      <c r="G6079" s="3" t="s">
        <v>4273</v>
      </c>
      <c r="H6079" s="3" t="s">
        <v>6469</v>
      </c>
      <c r="I6079" s="4">
        <v>4.4400000000000004</v>
      </c>
    </row>
    <row r="6080" spans="1:9" x14ac:dyDescent="0.2">
      <c r="A6080" s="2">
        <v>11397</v>
      </c>
      <c r="B6080" s="3" t="s">
        <v>19</v>
      </c>
      <c r="C6080" s="3" t="s">
        <v>20</v>
      </c>
      <c r="D6080" s="3" t="s">
        <v>4041</v>
      </c>
      <c r="E6080" s="3" t="s">
        <v>6435</v>
      </c>
      <c r="F6080" s="3" t="s">
        <v>4272</v>
      </c>
      <c r="G6080" s="3" t="s">
        <v>4273</v>
      </c>
      <c r="H6080" s="3" t="s">
        <v>6470</v>
      </c>
      <c r="I6080" s="4">
        <v>4.4400000000000004</v>
      </c>
    </row>
    <row r="6081" spans="1:9" x14ac:dyDescent="0.2">
      <c r="A6081" s="2">
        <v>22581</v>
      </c>
      <c r="B6081" s="3" t="s">
        <v>19</v>
      </c>
      <c r="C6081" s="3" t="s">
        <v>20</v>
      </c>
      <c r="D6081" s="3" t="s">
        <v>4041</v>
      </c>
      <c r="E6081" s="3" t="s">
        <v>6435</v>
      </c>
      <c r="F6081" s="3" t="s">
        <v>4272</v>
      </c>
      <c r="G6081" s="3" t="s">
        <v>4273</v>
      </c>
      <c r="H6081" s="3" t="s">
        <v>6471</v>
      </c>
      <c r="I6081" s="4">
        <v>4.4400000000000004</v>
      </c>
    </row>
    <row r="6082" spans="1:9" x14ac:dyDescent="0.2">
      <c r="A6082" s="2">
        <v>22585</v>
      </c>
      <c r="B6082" s="3" t="s">
        <v>19</v>
      </c>
      <c r="C6082" s="3" t="s">
        <v>20</v>
      </c>
      <c r="D6082" s="3" t="s">
        <v>4041</v>
      </c>
      <c r="E6082" s="3" t="s">
        <v>6435</v>
      </c>
      <c r="F6082" s="3" t="s">
        <v>4272</v>
      </c>
      <c r="G6082" s="3" t="s">
        <v>4273</v>
      </c>
      <c r="H6082" s="3" t="s">
        <v>6472</v>
      </c>
      <c r="I6082" s="4">
        <v>4.4400000000000004</v>
      </c>
    </row>
    <row r="6083" spans="1:9" x14ac:dyDescent="0.2">
      <c r="A6083" s="2">
        <v>83593</v>
      </c>
      <c r="B6083" s="3" t="s">
        <v>19</v>
      </c>
      <c r="C6083" s="3" t="s">
        <v>20</v>
      </c>
      <c r="D6083" s="3" t="s">
        <v>4041</v>
      </c>
      <c r="E6083" s="3" t="s">
        <v>6435</v>
      </c>
      <c r="F6083" s="3" t="s">
        <v>4272</v>
      </c>
      <c r="G6083" s="3" t="s">
        <v>4273</v>
      </c>
      <c r="H6083" s="3" t="s">
        <v>6473</v>
      </c>
      <c r="I6083" s="4">
        <v>4.4000000000000004</v>
      </c>
    </row>
    <row r="6084" spans="1:9" x14ac:dyDescent="0.2">
      <c r="A6084" s="2">
        <v>83594</v>
      </c>
      <c r="B6084" s="3" t="s">
        <v>19</v>
      </c>
      <c r="C6084" s="3" t="s">
        <v>20</v>
      </c>
      <c r="D6084" s="3" t="s">
        <v>4041</v>
      </c>
      <c r="E6084" s="3" t="s">
        <v>6435</v>
      </c>
      <c r="F6084" s="3" t="s">
        <v>4272</v>
      </c>
      <c r="G6084" s="3" t="s">
        <v>4273</v>
      </c>
      <c r="H6084" s="3" t="s">
        <v>6474</v>
      </c>
      <c r="I6084" s="4">
        <v>4.51</v>
      </c>
    </row>
    <row r="6085" spans="1:9" x14ac:dyDescent="0.2">
      <c r="A6085" s="2">
        <v>151890</v>
      </c>
      <c r="B6085" s="3" t="s">
        <v>19</v>
      </c>
      <c r="C6085" s="3" t="s">
        <v>20</v>
      </c>
      <c r="D6085" s="3" t="s">
        <v>4041</v>
      </c>
      <c r="E6085" s="3" t="s">
        <v>6435</v>
      </c>
      <c r="F6085" s="3" t="s">
        <v>4272</v>
      </c>
      <c r="G6085" s="3" t="s">
        <v>4273</v>
      </c>
      <c r="H6085" s="3" t="s">
        <v>6475</v>
      </c>
      <c r="I6085" s="4">
        <v>7.84</v>
      </c>
    </row>
    <row r="6086" spans="1:9" x14ac:dyDescent="0.2">
      <c r="A6086" s="2">
        <v>574674</v>
      </c>
      <c r="B6086" s="3" t="s">
        <v>19</v>
      </c>
      <c r="C6086" s="3" t="s">
        <v>20</v>
      </c>
      <c r="D6086" s="3" t="s">
        <v>4041</v>
      </c>
      <c r="E6086" s="3" t="s">
        <v>6435</v>
      </c>
      <c r="F6086" s="3" t="s">
        <v>4272</v>
      </c>
      <c r="G6086" s="3" t="s">
        <v>4273</v>
      </c>
      <c r="H6086" s="3" t="s">
        <v>6476</v>
      </c>
      <c r="I6086" s="4">
        <v>6.33</v>
      </c>
    </row>
    <row r="6087" spans="1:9" x14ac:dyDescent="0.2">
      <c r="A6087" s="2">
        <v>574676</v>
      </c>
      <c r="B6087" s="3" t="s">
        <v>19</v>
      </c>
      <c r="C6087" s="3" t="s">
        <v>20</v>
      </c>
      <c r="D6087" s="3" t="s">
        <v>4041</v>
      </c>
      <c r="E6087" s="3" t="s">
        <v>6435</v>
      </c>
      <c r="F6087" s="3" t="s">
        <v>4272</v>
      </c>
      <c r="G6087" s="3" t="s">
        <v>4273</v>
      </c>
      <c r="H6087" s="3" t="s">
        <v>6477</v>
      </c>
      <c r="I6087" s="4">
        <v>6.66</v>
      </c>
    </row>
    <row r="6088" spans="1:9" x14ac:dyDescent="0.2">
      <c r="A6088" s="2">
        <v>28148</v>
      </c>
      <c r="B6088" s="3" t="s">
        <v>19</v>
      </c>
      <c r="C6088" s="3" t="s">
        <v>20</v>
      </c>
      <c r="D6088" s="3" t="s">
        <v>4041</v>
      </c>
      <c r="E6088" s="3" t="s">
        <v>6435</v>
      </c>
      <c r="F6088" s="3" t="s">
        <v>4272</v>
      </c>
      <c r="G6088" s="3" t="s">
        <v>4273</v>
      </c>
      <c r="H6088" s="3" t="s">
        <v>6478</v>
      </c>
      <c r="I6088" s="4">
        <v>8.7200000000000006</v>
      </c>
    </row>
    <row r="6089" spans="1:9" x14ac:dyDescent="0.2">
      <c r="A6089" s="2">
        <v>525372</v>
      </c>
      <c r="B6089" s="3" t="s">
        <v>19</v>
      </c>
      <c r="C6089" s="3" t="s">
        <v>20</v>
      </c>
      <c r="D6089" s="3" t="s">
        <v>4041</v>
      </c>
      <c r="E6089" s="3" t="s">
        <v>6435</v>
      </c>
      <c r="F6089" s="3" t="s">
        <v>4272</v>
      </c>
      <c r="G6089" s="3" t="s">
        <v>4273</v>
      </c>
      <c r="H6089" s="3" t="s">
        <v>6479</v>
      </c>
      <c r="I6089" s="4">
        <v>5.25</v>
      </c>
    </row>
    <row r="6090" spans="1:9" x14ac:dyDescent="0.2">
      <c r="A6090" s="2">
        <v>466243</v>
      </c>
      <c r="B6090" s="3" t="s">
        <v>19</v>
      </c>
      <c r="C6090" s="3" t="s">
        <v>20</v>
      </c>
      <c r="D6090" s="3" t="s">
        <v>4041</v>
      </c>
      <c r="E6090" s="3" t="s">
        <v>6435</v>
      </c>
      <c r="F6090" s="3" t="s">
        <v>4272</v>
      </c>
      <c r="G6090" s="3" t="s">
        <v>6480</v>
      </c>
      <c r="H6090" s="3" t="s">
        <v>6481</v>
      </c>
      <c r="I6090" s="4">
        <v>3.53</v>
      </c>
    </row>
    <row r="6091" spans="1:9" x14ac:dyDescent="0.2">
      <c r="A6091" s="2">
        <v>466245</v>
      </c>
      <c r="B6091" s="3" t="s">
        <v>19</v>
      </c>
      <c r="C6091" s="3" t="s">
        <v>20</v>
      </c>
      <c r="D6091" s="3" t="s">
        <v>4041</v>
      </c>
      <c r="E6091" s="3" t="s">
        <v>6435</v>
      </c>
      <c r="F6091" s="3" t="s">
        <v>4272</v>
      </c>
      <c r="G6091" s="3" t="s">
        <v>6480</v>
      </c>
      <c r="H6091" s="3" t="s">
        <v>6482</v>
      </c>
      <c r="I6091" s="4">
        <v>3.63</v>
      </c>
    </row>
    <row r="6092" spans="1:9" x14ac:dyDescent="0.2">
      <c r="A6092" s="2">
        <v>466249</v>
      </c>
      <c r="B6092" s="3" t="s">
        <v>19</v>
      </c>
      <c r="C6092" s="3" t="s">
        <v>20</v>
      </c>
      <c r="D6092" s="3" t="s">
        <v>4041</v>
      </c>
      <c r="E6092" s="3" t="s">
        <v>6435</v>
      </c>
      <c r="F6092" s="3" t="s">
        <v>4272</v>
      </c>
      <c r="G6092" s="3" t="s">
        <v>6480</v>
      </c>
      <c r="H6092" s="3" t="s">
        <v>6483</v>
      </c>
      <c r="I6092" s="4">
        <v>3.63</v>
      </c>
    </row>
    <row r="6093" spans="1:9" x14ac:dyDescent="0.2">
      <c r="A6093" s="2">
        <v>466251</v>
      </c>
      <c r="B6093" s="3" t="s">
        <v>19</v>
      </c>
      <c r="C6093" s="3" t="s">
        <v>20</v>
      </c>
      <c r="D6093" s="3" t="s">
        <v>4041</v>
      </c>
      <c r="E6093" s="3" t="s">
        <v>6435</v>
      </c>
      <c r="F6093" s="3" t="s">
        <v>4272</v>
      </c>
      <c r="G6093" s="3" t="s">
        <v>6480</v>
      </c>
      <c r="H6093" s="3" t="s">
        <v>6484</v>
      </c>
      <c r="I6093" s="4">
        <v>3.74</v>
      </c>
    </row>
    <row r="6094" spans="1:9" x14ac:dyDescent="0.2">
      <c r="A6094" s="2">
        <v>468755</v>
      </c>
      <c r="B6094" s="3" t="s">
        <v>19</v>
      </c>
      <c r="C6094" s="3" t="s">
        <v>20</v>
      </c>
      <c r="D6094" s="3" t="s">
        <v>4041</v>
      </c>
      <c r="E6094" s="3" t="s">
        <v>6435</v>
      </c>
      <c r="F6094" s="3" t="s">
        <v>4272</v>
      </c>
      <c r="G6094" s="3" t="s">
        <v>6485</v>
      </c>
      <c r="H6094" s="3" t="s">
        <v>6486</v>
      </c>
      <c r="I6094" s="4">
        <v>6.06</v>
      </c>
    </row>
    <row r="6095" spans="1:9" x14ac:dyDescent="0.2">
      <c r="A6095" s="2">
        <v>468761</v>
      </c>
      <c r="B6095" s="3" t="s">
        <v>19</v>
      </c>
      <c r="C6095" s="3" t="s">
        <v>20</v>
      </c>
      <c r="D6095" s="3" t="s">
        <v>4041</v>
      </c>
      <c r="E6095" s="3" t="s">
        <v>6435</v>
      </c>
      <c r="F6095" s="3" t="s">
        <v>4272</v>
      </c>
      <c r="G6095" s="3" t="s">
        <v>6485</v>
      </c>
      <c r="H6095" s="3" t="s">
        <v>6487</v>
      </c>
      <c r="I6095" s="4">
        <v>6.06</v>
      </c>
    </row>
    <row r="6096" spans="1:9" x14ac:dyDescent="0.2">
      <c r="A6096" s="2">
        <v>468766</v>
      </c>
      <c r="B6096" s="3" t="s">
        <v>19</v>
      </c>
      <c r="C6096" s="3" t="s">
        <v>20</v>
      </c>
      <c r="D6096" s="3" t="s">
        <v>4041</v>
      </c>
      <c r="E6096" s="3" t="s">
        <v>6435</v>
      </c>
      <c r="F6096" s="3" t="s">
        <v>4272</v>
      </c>
      <c r="G6096" s="3" t="s">
        <v>6485</v>
      </c>
      <c r="H6096" s="3" t="s">
        <v>6488</v>
      </c>
      <c r="I6096" s="4">
        <v>4.32</v>
      </c>
    </row>
    <row r="6097" spans="1:9" x14ac:dyDescent="0.2">
      <c r="A6097" s="2">
        <v>468771</v>
      </c>
      <c r="B6097" s="3" t="s">
        <v>19</v>
      </c>
      <c r="C6097" s="3" t="s">
        <v>20</v>
      </c>
      <c r="D6097" s="3" t="s">
        <v>4041</v>
      </c>
      <c r="E6097" s="3" t="s">
        <v>6435</v>
      </c>
      <c r="F6097" s="3" t="s">
        <v>4272</v>
      </c>
      <c r="G6097" s="3" t="s">
        <v>6485</v>
      </c>
      <c r="H6097" s="3" t="s">
        <v>6489</v>
      </c>
      <c r="I6097" s="4">
        <v>3.85</v>
      </c>
    </row>
    <row r="6098" spans="1:9" x14ac:dyDescent="0.2">
      <c r="A6098" s="2">
        <v>468774</v>
      </c>
      <c r="B6098" s="3" t="s">
        <v>19</v>
      </c>
      <c r="C6098" s="3" t="s">
        <v>20</v>
      </c>
      <c r="D6098" s="3" t="s">
        <v>4041</v>
      </c>
      <c r="E6098" s="3" t="s">
        <v>6435</v>
      </c>
      <c r="F6098" s="3" t="s">
        <v>4272</v>
      </c>
      <c r="G6098" s="3" t="s">
        <v>6485</v>
      </c>
      <c r="H6098" s="3" t="s">
        <v>6490</v>
      </c>
      <c r="I6098" s="4">
        <v>3.65</v>
      </c>
    </row>
    <row r="6099" spans="1:9" x14ac:dyDescent="0.2">
      <c r="A6099" s="2">
        <v>474726</v>
      </c>
      <c r="B6099" s="3" t="s">
        <v>19</v>
      </c>
      <c r="C6099" s="3" t="s">
        <v>20</v>
      </c>
      <c r="D6099" s="3" t="s">
        <v>4041</v>
      </c>
      <c r="E6099" s="3" t="s">
        <v>6435</v>
      </c>
      <c r="F6099" s="3" t="s">
        <v>4272</v>
      </c>
      <c r="G6099" s="3" t="s">
        <v>6491</v>
      </c>
      <c r="H6099" s="3" t="s">
        <v>6492</v>
      </c>
      <c r="I6099" s="4">
        <v>3.34</v>
      </c>
    </row>
    <row r="6100" spans="1:9" x14ac:dyDescent="0.2">
      <c r="A6100" s="2">
        <v>528876</v>
      </c>
      <c r="B6100" s="3" t="s">
        <v>19</v>
      </c>
      <c r="C6100" s="3" t="s">
        <v>20</v>
      </c>
      <c r="D6100" s="3" t="s">
        <v>4041</v>
      </c>
      <c r="E6100" s="3" t="s">
        <v>6435</v>
      </c>
      <c r="F6100" s="3" t="s">
        <v>4272</v>
      </c>
      <c r="G6100" s="3" t="s">
        <v>6491</v>
      </c>
      <c r="H6100" s="3" t="s">
        <v>6493</v>
      </c>
      <c r="I6100" s="4">
        <v>3.39</v>
      </c>
    </row>
    <row r="6101" spans="1:9" x14ac:dyDescent="0.2">
      <c r="A6101" s="2">
        <v>567562</v>
      </c>
      <c r="B6101" s="3" t="s">
        <v>19</v>
      </c>
      <c r="C6101" s="3" t="s">
        <v>20</v>
      </c>
      <c r="D6101" s="3" t="s">
        <v>4041</v>
      </c>
      <c r="E6101" s="3" t="s">
        <v>6435</v>
      </c>
      <c r="F6101" s="3" t="s">
        <v>4272</v>
      </c>
      <c r="G6101" s="3" t="s">
        <v>4898</v>
      </c>
      <c r="H6101" s="3" t="s">
        <v>6494</v>
      </c>
      <c r="I6101" s="4">
        <v>2.87</v>
      </c>
    </row>
    <row r="6102" spans="1:9" x14ac:dyDescent="0.2">
      <c r="A6102" s="2">
        <v>567563</v>
      </c>
      <c r="B6102" s="3" t="s">
        <v>19</v>
      </c>
      <c r="C6102" s="3" t="s">
        <v>20</v>
      </c>
      <c r="D6102" s="3" t="s">
        <v>4041</v>
      </c>
      <c r="E6102" s="3" t="s">
        <v>6435</v>
      </c>
      <c r="F6102" s="3" t="s">
        <v>4272</v>
      </c>
      <c r="G6102" s="3" t="s">
        <v>4898</v>
      </c>
      <c r="H6102" s="3" t="s">
        <v>6495</v>
      </c>
      <c r="I6102" s="4">
        <v>2.64</v>
      </c>
    </row>
    <row r="6103" spans="1:9" x14ac:dyDescent="0.2">
      <c r="A6103" s="2">
        <v>45607</v>
      </c>
      <c r="B6103" s="3" t="s">
        <v>19</v>
      </c>
      <c r="C6103" s="3" t="s">
        <v>20</v>
      </c>
      <c r="D6103" s="3" t="s">
        <v>4041</v>
      </c>
      <c r="E6103" s="3" t="s">
        <v>6435</v>
      </c>
      <c r="F6103" s="3" t="s">
        <v>4272</v>
      </c>
      <c r="G6103" s="3" t="s">
        <v>4898</v>
      </c>
      <c r="H6103" s="3" t="s">
        <v>6496</v>
      </c>
      <c r="I6103" s="4">
        <v>1.45</v>
      </c>
    </row>
    <row r="6104" spans="1:9" x14ac:dyDescent="0.2">
      <c r="A6104" s="2">
        <v>567561</v>
      </c>
      <c r="B6104" s="3" t="s">
        <v>19</v>
      </c>
      <c r="C6104" s="3" t="s">
        <v>20</v>
      </c>
      <c r="D6104" s="3" t="s">
        <v>4041</v>
      </c>
      <c r="E6104" s="3" t="s">
        <v>6435</v>
      </c>
      <c r="F6104" s="3" t="s">
        <v>4272</v>
      </c>
      <c r="G6104" s="3" t="s">
        <v>4898</v>
      </c>
      <c r="H6104" s="3" t="s">
        <v>6497</v>
      </c>
      <c r="I6104" s="4">
        <v>2.11</v>
      </c>
    </row>
    <row r="6105" spans="1:9" x14ac:dyDescent="0.2">
      <c r="A6105" s="2">
        <v>595976</v>
      </c>
      <c r="B6105" s="3" t="s">
        <v>19</v>
      </c>
      <c r="C6105" s="3" t="s">
        <v>20</v>
      </c>
      <c r="D6105" s="3" t="s">
        <v>4041</v>
      </c>
      <c r="E6105" s="3" t="s">
        <v>6435</v>
      </c>
      <c r="F6105" s="3" t="s">
        <v>4272</v>
      </c>
      <c r="G6105" s="3" t="s">
        <v>4286</v>
      </c>
      <c r="H6105" s="3" t="s">
        <v>6498</v>
      </c>
      <c r="I6105" s="4">
        <v>0.01</v>
      </c>
    </row>
    <row r="6106" spans="1:9" x14ac:dyDescent="0.2">
      <c r="A6106" s="2">
        <v>13456</v>
      </c>
      <c r="B6106" s="3" t="s">
        <v>19</v>
      </c>
      <c r="C6106" s="3" t="s">
        <v>20</v>
      </c>
      <c r="D6106" s="3" t="s">
        <v>4041</v>
      </c>
      <c r="E6106" s="3" t="s">
        <v>6435</v>
      </c>
      <c r="F6106" s="3" t="s">
        <v>4272</v>
      </c>
      <c r="G6106" s="3" t="s">
        <v>4904</v>
      </c>
      <c r="H6106" s="3" t="s">
        <v>6499</v>
      </c>
      <c r="I6106" s="4">
        <v>1.43</v>
      </c>
    </row>
    <row r="6107" spans="1:9" x14ac:dyDescent="0.2">
      <c r="A6107" s="2">
        <v>64416</v>
      </c>
      <c r="B6107" s="3" t="s">
        <v>19</v>
      </c>
      <c r="C6107" s="3" t="s">
        <v>20</v>
      </c>
      <c r="D6107" s="3" t="s">
        <v>4041</v>
      </c>
      <c r="E6107" s="3" t="s">
        <v>6435</v>
      </c>
      <c r="F6107" s="3" t="s">
        <v>4272</v>
      </c>
      <c r="G6107" s="3" t="s">
        <v>4904</v>
      </c>
      <c r="H6107" s="3" t="s">
        <v>6500</v>
      </c>
      <c r="I6107" s="4">
        <v>1.37</v>
      </c>
    </row>
    <row r="6108" spans="1:9" x14ac:dyDescent="0.2">
      <c r="A6108" s="2">
        <v>448469</v>
      </c>
      <c r="B6108" s="3" t="s">
        <v>19</v>
      </c>
      <c r="C6108" s="3" t="s">
        <v>20</v>
      </c>
      <c r="D6108" s="3" t="s">
        <v>4041</v>
      </c>
      <c r="E6108" s="3" t="s">
        <v>6435</v>
      </c>
      <c r="F6108" s="3" t="s">
        <v>4272</v>
      </c>
      <c r="G6108" s="3" t="s">
        <v>4904</v>
      </c>
      <c r="H6108" s="3" t="s">
        <v>6501</v>
      </c>
      <c r="I6108" s="4">
        <v>1.29</v>
      </c>
    </row>
    <row r="6109" spans="1:9" x14ac:dyDescent="0.2">
      <c r="A6109" s="2">
        <v>485842</v>
      </c>
      <c r="B6109" s="3" t="s">
        <v>19</v>
      </c>
      <c r="C6109" s="3" t="s">
        <v>20</v>
      </c>
      <c r="D6109" s="3" t="s">
        <v>4041</v>
      </c>
      <c r="E6109" s="3" t="s">
        <v>6435</v>
      </c>
      <c r="F6109" s="3" t="s">
        <v>4272</v>
      </c>
      <c r="G6109" s="3" t="s">
        <v>4904</v>
      </c>
      <c r="H6109" s="3" t="s">
        <v>6502</v>
      </c>
      <c r="I6109" s="4">
        <v>3.72</v>
      </c>
    </row>
    <row r="6110" spans="1:9" x14ac:dyDescent="0.2">
      <c r="A6110" s="2">
        <v>293173</v>
      </c>
      <c r="B6110" s="3" t="s">
        <v>19</v>
      </c>
      <c r="C6110" s="3" t="s">
        <v>20</v>
      </c>
      <c r="D6110" s="3" t="s">
        <v>4041</v>
      </c>
      <c r="E6110" s="3" t="s">
        <v>6435</v>
      </c>
      <c r="F6110" s="3" t="s">
        <v>1669</v>
      </c>
      <c r="G6110" s="3" t="s">
        <v>4774</v>
      </c>
      <c r="H6110" s="3" t="s">
        <v>6503</v>
      </c>
      <c r="I6110" s="4">
        <v>1.21</v>
      </c>
    </row>
    <row r="6111" spans="1:9" x14ac:dyDescent="0.2">
      <c r="A6111" s="2">
        <v>546012</v>
      </c>
      <c r="B6111" s="3" t="s">
        <v>19</v>
      </c>
      <c r="C6111" s="3" t="s">
        <v>20</v>
      </c>
      <c r="D6111" s="3" t="s">
        <v>4041</v>
      </c>
      <c r="E6111" s="3" t="s">
        <v>6435</v>
      </c>
      <c r="F6111" s="3" t="s">
        <v>1669</v>
      </c>
      <c r="G6111" s="3" t="s">
        <v>4774</v>
      </c>
      <c r="H6111" s="3" t="s">
        <v>6504</v>
      </c>
      <c r="I6111" s="4">
        <v>2.2200000000000002</v>
      </c>
    </row>
    <row r="6112" spans="1:9" x14ac:dyDescent="0.2">
      <c r="A6112" s="2">
        <v>553816</v>
      </c>
      <c r="B6112" s="3" t="s">
        <v>19</v>
      </c>
      <c r="C6112" s="3" t="s">
        <v>20</v>
      </c>
      <c r="D6112" s="3" t="s">
        <v>4041</v>
      </c>
      <c r="E6112" s="3" t="s">
        <v>6435</v>
      </c>
      <c r="F6112" s="3" t="s">
        <v>1669</v>
      </c>
      <c r="G6112" s="3" t="s">
        <v>4774</v>
      </c>
      <c r="H6112" s="3" t="s">
        <v>6505</v>
      </c>
      <c r="I6112" s="4">
        <v>1.46</v>
      </c>
    </row>
    <row r="6113" spans="1:9" x14ac:dyDescent="0.2">
      <c r="A6113" s="2">
        <v>546017</v>
      </c>
      <c r="B6113" s="3" t="s">
        <v>19</v>
      </c>
      <c r="C6113" s="3" t="s">
        <v>20</v>
      </c>
      <c r="D6113" s="3" t="s">
        <v>4041</v>
      </c>
      <c r="E6113" s="3" t="s">
        <v>6435</v>
      </c>
      <c r="F6113" s="3" t="s">
        <v>1669</v>
      </c>
      <c r="G6113" s="3" t="s">
        <v>4774</v>
      </c>
      <c r="H6113" s="3" t="s">
        <v>6506</v>
      </c>
      <c r="I6113" s="4">
        <v>3.29</v>
      </c>
    </row>
    <row r="6114" spans="1:9" x14ac:dyDescent="0.2">
      <c r="A6114" s="2">
        <v>546021</v>
      </c>
      <c r="B6114" s="3" t="s">
        <v>19</v>
      </c>
      <c r="C6114" s="3" t="s">
        <v>20</v>
      </c>
      <c r="D6114" s="3" t="s">
        <v>4041</v>
      </c>
      <c r="E6114" s="3" t="s">
        <v>6435</v>
      </c>
      <c r="F6114" s="3" t="s">
        <v>1669</v>
      </c>
      <c r="G6114" s="3" t="s">
        <v>4807</v>
      </c>
      <c r="H6114" s="3" t="s">
        <v>6507</v>
      </c>
      <c r="I6114" s="4">
        <v>1.68</v>
      </c>
    </row>
    <row r="6115" spans="1:9" x14ac:dyDescent="0.2">
      <c r="A6115" s="2">
        <v>57929</v>
      </c>
      <c r="B6115" s="3" t="s">
        <v>19</v>
      </c>
      <c r="C6115" s="3" t="s">
        <v>20</v>
      </c>
      <c r="D6115" s="3" t="s">
        <v>4041</v>
      </c>
      <c r="E6115" s="3" t="s">
        <v>6435</v>
      </c>
      <c r="F6115" s="3" t="s">
        <v>4845</v>
      </c>
      <c r="G6115" s="3" t="s">
        <v>6508</v>
      </c>
      <c r="H6115" s="3" t="s">
        <v>6509</v>
      </c>
      <c r="I6115" s="4">
        <v>9.73</v>
      </c>
    </row>
    <row r="6116" spans="1:9" x14ac:dyDescent="0.2">
      <c r="A6116" s="2">
        <v>42937</v>
      </c>
      <c r="B6116" s="3" t="s">
        <v>19</v>
      </c>
      <c r="C6116" s="3" t="s">
        <v>20</v>
      </c>
      <c r="D6116" s="3" t="s">
        <v>4041</v>
      </c>
      <c r="E6116" s="3" t="s">
        <v>6435</v>
      </c>
      <c r="F6116" s="3" t="s">
        <v>4845</v>
      </c>
      <c r="G6116" s="3" t="s">
        <v>6508</v>
      </c>
      <c r="H6116" s="3" t="s">
        <v>6510</v>
      </c>
      <c r="I6116" s="4">
        <v>6.83</v>
      </c>
    </row>
    <row r="6117" spans="1:9" x14ac:dyDescent="0.2">
      <c r="A6117" s="2">
        <v>242359</v>
      </c>
      <c r="B6117" s="3" t="s">
        <v>19</v>
      </c>
      <c r="C6117" s="3" t="s">
        <v>20</v>
      </c>
      <c r="D6117" s="3" t="s">
        <v>4041</v>
      </c>
      <c r="E6117" s="3" t="s">
        <v>6435</v>
      </c>
      <c r="F6117" s="3" t="s">
        <v>3922</v>
      </c>
      <c r="G6117" s="3" t="s">
        <v>5087</v>
      </c>
      <c r="H6117" s="3" t="s">
        <v>6511</v>
      </c>
      <c r="I6117" s="4">
        <v>7.59</v>
      </c>
    </row>
    <row r="6118" spans="1:9" x14ac:dyDescent="0.2">
      <c r="A6118" s="2">
        <v>467773</v>
      </c>
      <c r="B6118" s="3" t="s">
        <v>19</v>
      </c>
      <c r="C6118" s="3" t="s">
        <v>20</v>
      </c>
      <c r="D6118" s="3" t="s">
        <v>4041</v>
      </c>
      <c r="E6118" s="3" t="s">
        <v>6435</v>
      </c>
      <c r="F6118" s="3" t="s">
        <v>4342</v>
      </c>
      <c r="G6118" s="3" t="s">
        <v>6512</v>
      </c>
      <c r="H6118" s="3" t="s">
        <v>6513</v>
      </c>
      <c r="I6118" s="4">
        <v>5.87</v>
      </c>
    </row>
    <row r="6119" spans="1:9" x14ac:dyDescent="0.2">
      <c r="A6119" s="2">
        <v>467776</v>
      </c>
      <c r="B6119" s="3" t="s">
        <v>19</v>
      </c>
      <c r="C6119" s="3" t="s">
        <v>20</v>
      </c>
      <c r="D6119" s="3" t="s">
        <v>4041</v>
      </c>
      <c r="E6119" s="3" t="s">
        <v>6435</v>
      </c>
      <c r="F6119" s="3" t="s">
        <v>4342</v>
      </c>
      <c r="G6119" s="3" t="s">
        <v>6512</v>
      </c>
      <c r="H6119" s="3" t="s">
        <v>6514</v>
      </c>
      <c r="I6119" s="4">
        <v>8.9</v>
      </c>
    </row>
    <row r="6120" spans="1:9" x14ac:dyDescent="0.2">
      <c r="A6120" s="2">
        <v>467783</v>
      </c>
      <c r="B6120" s="3" t="s">
        <v>19</v>
      </c>
      <c r="C6120" s="3" t="s">
        <v>20</v>
      </c>
      <c r="D6120" s="3" t="s">
        <v>4041</v>
      </c>
      <c r="E6120" s="3" t="s">
        <v>6435</v>
      </c>
      <c r="F6120" s="3" t="s">
        <v>4342</v>
      </c>
      <c r="G6120" s="3" t="s">
        <v>6512</v>
      </c>
      <c r="H6120" s="3" t="s">
        <v>6515</v>
      </c>
      <c r="I6120" s="4">
        <v>6.79</v>
      </c>
    </row>
    <row r="6121" spans="1:9" x14ac:dyDescent="0.2">
      <c r="A6121" s="2">
        <v>539000</v>
      </c>
      <c r="B6121" s="3" t="s">
        <v>19</v>
      </c>
      <c r="C6121" s="3" t="s">
        <v>20</v>
      </c>
      <c r="D6121" s="3" t="s">
        <v>4041</v>
      </c>
      <c r="E6121" s="3" t="s">
        <v>6435</v>
      </c>
      <c r="F6121" s="3" t="s">
        <v>4342</v>
      </c>
      <c r="G6121" s="3" t="s">
        <v>4343</v>
      </c>
      <c r="H6121" s="3" t="s">
        <v>6516</v>
      </c>
      <c r="I6121" s="4">
        <v>4.78</v>
      </c>
    </row>
    <row r="6122" spans="1:9" x14ac:dyDescent="0.2">
      <c r="A6122" s="2">
        <v>539006</v>
      </c>
      <c r="B6122" s="3" t="s">
        <v>19</v>
      </c>
      <c r="C6122" s="3" t="s">
        <v>20</v>
      </c>
      <c r="D6122" s="3" t="s">
        <v>4041</v>
      </c>
      <c r="E6122" s="3" t="s">
        <v>6435</v>
      </c>
      <c r="F6122" s="3" t="s">
        <v>4342</v>
      </c>
      <c r="G6122" s="3" t="s">
        <v>4343</v>
      </c>
      <c r="H6122" s="3" t="s">
        <v>6517</v>
      </c>
      <c r="I6122" s="4">
        <v>8.2899999999999991</v>
      </c>
    </row>
    <row r="6123" spans="1:9" x14ac:dyDescent="0.2">
      <c r="A6123" s="2">
        <v>539008</v>
      </c>
      <c r="B6123" s="3" t="s">
        <v>19</v>
      </c>
      <c r="C6123" s="3" t="s">
        <v>20</v>
      </c>
      <c r="D6123" s="3" t="s">
        <v>4041</v>
      </c>
      <c r="E6123" s="3" t="s">
        <v>6435</v>
      </c>
      <c r="F6123" s="3" t="s">
        <v>4342</v>
      </c>
      <c r="G6123" s="3" t="s">
        <v>4343</v>
      </c>
      <c r="H6123" s="3" t="s">
        <v>6518</v>
      </c>
      <c r="I6123" s="4">
        <v>5.95</v>
      </c>
    </row>
    <row r="6124" spans="1:9" x14ac:dyDescent="0.2">
      <c r="A6124" s="2">
        <v>539013</v>
      </c>
      <c r="B6124" s="3" t="s">
        <v>19</v>
      </c>
      <c r="C6124" s="3" t="s">
        <v>20</v>
      </c>
      <c r="D6124" s="3" t="s">
        <v>4041</v>
      </c>
      <c r="E6124" s="3" t="s">
        <v>6435</v>
      </c>
      <c r="F6124" s="3" t="s">
        <v>4342</v>
      </c>
      <c r="G6124" s="3" t="s">
        <v>4343</v>
      </c>
      <c r="H6124" s="3" t="s">
        <v>6519</v>
      </c>
      <c r="I6124" s="4">
        <v>2.31</v>
      </c>
    </row>
    <row r="6125" spans="1:9" x14ac:dyDescent="0.2">
      <c r="A6125" s="2">
        <v>539016</v>
      </c>
      <c r="B6125" s="3" t="s">
        <v>19</v>
      </c>
      <c r="C6125" s="3" t="s">
        <v>20</v>
      </c>
      <c r="D6125" s="3" t="s">
        <v>4041</v>
      </c>
      <c r="E6125" s="3" t="s">
        <v>6435</v>
      </c>
      <c r="F6125" s="3" t="s">
        <v>4342</v>
      </c>
      <c r="G6125" s="3" t="s">
        <v>4343</v>
      </c>
      <c r="H6125" s="3" t="s">
        <v>6520</v>
      </c>
      <c r="I6125" s="4">
        <v>3.19</v>
      </c>
    </row>
    <row r="6126" spans="1:9" x14ac:dyDescent="0.2">
      <c r="A6126" s="2">
        <v>539018</v>
      </c>
      <c r="B6126" s="3" t="s">
        <v>19</v>
      </c>
      <c r="C6126" s="3" t="s">
        <v>20</v>
      </c>
      <c r="D6126" s="3" t="s">
        <v>4041</v>
      </c>
      <c r="E6126" s="3" t="s">
        <v>6435</v>
      </c>
      <c r="F6126" s="3" t="s">
        <v>4342</v>
      </c>
      <c r="G6126" s="3" t="s">
        <v>4343</v>
      </c>
      <c r="H6126" s="3" t="s">
        <v>6521</v>
      </c>
      <c r="I6126" s="4">
        <v>4.18</v>
      </c>
    </row>
    <row r="6127" spans="1:9" x14ac:dyDescent="0.2">
      <c r="A6127" s="2">
        <v>538997</v>
      </c>
      <c r="B6127" s="3" t="s">
        <v>19</v>
      </c>
      <c r="C6127" s="3" t="s">
        <v>20</v>
      </c>
      <c r="D6127" s="3" t="s">
        <v>4041</v>
      </c>
      <c r="E6127" s="3" t="s">
        <v>6435</v>
      </c>
      <c r="F6127" s="3" t="s">
        <v>4342</v>
      </c>
      <c r="G6127" s="3" t="s">
        <v>4343</v>
      </c>
      <c r="H6127" s="3" t="s">
        <v>6522</v>
      </c>
      <c r="I6127" s="4">
        <v>2.42</v>
      </c>
    </row>
    <row r="6128" spans="1:9" x14ac:dyDescent="0.2">
      <c r="A6128" s="2">
        <v>470865</v>
      </c>
      <c r="B6128" s="3" t="s">
        <v>19</v>
      </c>
      <c r="C6128" s="3" t="s">
        <v>20</v>
      </c>
      <c r="D6128" s="3" t="s">
        <v>4041</v>
      </c>
      <c r="E6128" s="3" t="s">
        <v>6435</v>
      </c>
      <c r="F6128" s="3" t="s">
        <v>4342</v>
      </c>
      <c r="G6128" s="3" t="s">
        <v>6523</v>
      </c>
      <c r="H6128" s="3" t="s">
        <v>6524</v>
      </c>
      <c r="I6128" s="4">
        <v>2.2000000000000002</v>
      </c>
    </row>
    <row r="6129" spans="1:9" x14ac:dyDescent="0.2">
      <c r="A6129" s="2">
        <v>368046</v>
      </c>
      <c r="B6129" s="3" t="s">
        <v>19</v>
      </c>
      <c r="C6129" s="3" t="s">
        <v>20</v>
      </c>
      <c r="D6129" s="3" t="s">
        <v>4041</v>
      </c>
      <c r="E6129" s="3" t="s">
        <v>6435</v>
      </c>
      <c r="F6129" s="3" t="s">
        <v>2533</v>
      </c>
      <c r="G6129" s="3" t="s">
        <v>4719</v>
      </c>
      <c r="H6129" s="3" t="s">
        <v>6525</v>
      </c>
      <c r="I6129" s="4">
        <v>2.99</v>
      </c>
    </row>
    <row r="6130" spans="1:9" x14ac:dyDescent="0.2">
      <c r="A6130" s="2">
        <v>229893</v>
      </c>
      <c r="B6130" s="3" t="s">
        <v>19</v>
      </c>
      <c r="C6130" s="3" t="s">
        <v>20</v>
      </c>
      <c r="D6130" s="3" t="s">
        <v>4041</v>
      </c>
      <c r="E6130" s="3" t="s">
        <v>6435</v>
      </c>
      <c r="F6130" s="3" t="s">
        <v>6526</v>
      </c>
      <c r="G6130" s="3" t="s">
        <v>6508</v>
      </c>
      <c r="H6130" s="3" t="s">
        <v>6527</v>
      </c>
      <c r="I6130" s="4">
        <v>4.05</v>
      </c>
    </row>
    <row r="6131" spans="1:9" x14ac:dyDescent="0.2">
      <c r="A6131" s="2">
        <v>260244</v>
      </c>
      <c r="B6131" s="3" t="s">
        <v>19</v>
      </c>
      <c r="C6131" s="3" t="s">
        <v>20</v>
      </c>
      <c r="D6131" s="3" t="s">
        <v>4041</v>
      </c>
      <c r="E6131" s="3" t="s">
        <v>6435</v>
      </c>
      <c r="F6131" s="3" t="s">
        <v>6526</v>
      </c>
      <c r="G6131" s="3" t="s">
        <v>6528</v>
      </c>
      <c r="H6131" s="3" t="s">
        <v>6529</v>
      </c>
      <c r="I6131" s="4">
        <v>5.85</v>
      </c>
    </row>
    <row r="6132" spans="1:9" x14ac:dyDescent="0.2">
      <c r="A6132" s="2">
        <v>429725</v>
      </c>
      <c r="B6132" s="3" t="s">
        <v>19</v>
      </c>
      <c r="C6132" s="3" t="s">
        <v>20</v>
      </c>
      <c r="D6132" s="3" t="s">
        <v>4041</v>
      </c>
      <c r="E6132" s="3" t="s">
        <v>6435</v>
      </c>
      <c r="F6132" s="3" t="s">
        <v>6526</v>
      </c>
      <c r="G6132" s="3" t="s">
        <v>6528</v>
      </c>
      <c r="H6132" s="3" t="s">
        <v>6530</v>
      </c>
      <c r="I6132" s="4">
        <v>6.36</v>
      </c>
    </row>
    <row r="6133" spans="1:9" x14ac:dyDescent="0.2">
      <c r="A6133" s="2">
        <v>222631</v>
      </c>
      <c r="B6133" s="3" t="s">
        <v>19</v>
      </c>
      <c r="C6133" s="3" t="s">
        <v>20</v>
      </c>
      <c r="D6133" s="3" t="s">
        <v>4041</v>
      </c>
      <c r="E6133" s="3" t="s">
        <v>6435</v>
      </c>
      <c r="F6133" s="3" t="s">
        <v>6526</v>
      </c>
      <c r="G6133" s="3" t="s">
        <v>6531</v>
      </c>
      <c r="H6133" s="3" t="s">
        <v>6532</v>
      </c>
      <c r="I6133" s="4">
        <v>5.6</v>
      </c>
    </row>
    <row r="6134" spans="1:9" x14ac:dyDescent="0.2">
      <c r="A6134" s="2">
        <v>503812</v>
      </c>
      <c r="B6134" s="3" t="s">
        <v>19</v>
      </c>
      <c r="C6134" s="3" t="s">
        <v>20</v>
      </c>
      <c r="D6134" s="3" t="s">
        <v>4041</v>
      </c>
      <c r="E6134" s="3" t="s">
        <v>6435</v>
      </c>
      <c r="F6134" s="3" t="s">
        <v>6526</v>
      </c>
      <c r="G6134" s="3" t="s">
        <v>6533</v>
      </c>
      <c r="H6134" s="3" t="s">
        <v>6534</v>
      </c>
      <c r="I6134" s="4">
        <v>3.5</v>
      </c>
    </row>
    <row r="6135" spans="1:9" x14ac:dyDescent="0.2">
      <c r="A6135" s="2">
        <v>503836</v>
      </c>
      <c r="B6135" s="3" t="s">
        <v>19</v>
      </c>
      <c r="C6135" s="3" t="s">
        <v>20</v>
      </c>
      <c r="D6135" s="3" t="s">
        <v>4041</v>
      </c>
      <c r="E6135" s="3" t="s">
        <v>6435</v>
      </c>
      <c r="F6135" s="3" t="s">
        <v>6526</v>
      </c>
      <c r="G6135" s="3" t="s">
        <v>6533</v>
      </c>
      <c r="H6135" s="3" t="s">
        <v>6535</v>
      </c>
      <c r="I6135" s="4">
        <v>7</v>
      </c>
    </row>
    <row r="6136" spans="1:9" x14ac:dyDescent="0.2">
      <c r="A6136" s="2">
        <v>523355</v>
      </c>
      <c r="B6136" s="3" t="s">
        <v>19</v>
      </c>
      <c r="C6136" s="3" t="s">
        <v>20</v>
      </c>
      <c r="D6136" s="3" t="s">
        <v>4041</v>
      </c>
      <c r="E6136" s="3" t="s">
        <v>6435</v>
      </c>
      <c r="F6136" s="3" t="s">
        <v>6526</v>
      </c>
      <c r="G6136" s="3" t="s">
        <v>6533</v>
      </c>
      <c r="H6136" s="3" t="s">
        <v>6536</v>
      </c>
      <c r="I6136" s="4">
        <v>4.7699999999999996</v>
      </c>
    </row>
    <row r="6137" spans="1:9" x14ac:dyDescent="0.2">
      <c r="A6137" s="2">
        <v>55058</v>
      </c>
      <c r="B6137" s="3" t="s">
        <v>19</v>
      </c>
      <c r="C6137" s="3" t="s">
        <v>20</v>
      </c>
      <c r="D6137" s="3" t="s">
        <v>4041</v>
      </c>
      <c r="E6137" s="3" t="s">
        <v>6435</v>
      </c>
      <c r="F6137" s="3" t="s">
        <v>2649</v>
      </c>
      <c r="G6137" s="3" t="s">
        <v>2650</v>
      </c>
      <c r="H6137" s="3" t="s">
        <v>6537</v>
      </c>
      <c r="I6137" s="4">
        <v>1.6</v>
      </c>
    </row>
    <row r="6138" spans="1:9" x14ac:dyDescent="0.2">
      <c r="A6138" s="2">
        <v>587520</v>
      </c>
      <c r="B6138" s="3" t="s">
        <v>19</v>
      </c>
      <c r="C6138" s="3" t="s">
        <v>20</v>
      </c>
      <c r="D6138" s="3" t="s">
        <v>4041</v>
      </c>
      <c r="E6138" s="3" t="s">
        <v>6435</v>
      </c>
      <c r="F6138" s="3" t="s">
        <v>6538</v>
      </c>
      <c r="G6138" s="3" t="s">
        <v>4273</v>
      </c>
      <c r="H6138" s="3" t="s">
        <v>6539</v>
      </c>
      <c r="I6138" s="4">
        <v>7.61</v>
      </c>
    </row>
    <row r="6139" spans="1:9" x14ac:dyDescent="0.2">
      <c r="A6139" s="2">
        <v>47801</v>
      </c>
      <c r="B6139" s="3" t="s">
        <v>19</v>
      </c>
      <c r="C6139" s="3" t="s">
        <v>20</v>
      </c>
      <c r="D6139" s="3" t="s">
        <v>4041</v>
      </c>
      <c r="E6139" s="3" t="s">
        <v>6540</v>
      </c>
      <c r="F6139" s="3" t="s">
        <v>4342</v>
      </c>
      <c r="G6139" s="3" t="s">
        <v>6541</v>
      </c>
      <c r="H6139" s="3" t="s">
        <v>6542</v>
      </c>
      <c r="I6139" s="4">
        <v>6.5</v>
      </c>
    </row>
    <row r="6140" spans="1:9" x14ac:dyDescent="0.2">
      <c r="A6140" s="2">
        <v>452620</v>
      </c>
      <c r="B6140" s="3" t="s">
        <v>19</v>
      </c>
      <c r="C6140" s="3" t="s">
        <v>20</v>
      </c>
      <c r="D6140" s="3" t="s">
        <v>4041</v>
      </c>
      <c r="E6140" s="3" t="s">
        <v>6540</v>
      </c>
      <c r="F6140" s="3" t="s">
        <v>4342</v>
      </c>
      <c r="G6140" s="3" t="s">
        <v>6541</v>
      </c>
      <c r="H6140" s="3" t="s">
        <v>6543</v>
      </c>
      <c r="I6140" s="4">
        <v>5.72</v>
      </c>
    </row>
    <row r="6141" spans="1:9" x14ac:dyDescent="0.2">
      <c r="A6141" s="2">
        <v>466231</v>
      </c>
      <c r="B6141" s="3" t="s">
        <v>19</v>
      </c>
      <c r="C6141" s="3" t="s">
        <v>20</v>
      </c>
      <c r="D6141" s="3" t="s">
        <v>4041</v>
      </c>
      <c r="E6141" s="3" t="s">
        <v>6540</v>
      </c>
      <c r="F6141" s="3" t="s">
        <v>4342</v>
      </c>
      <c r="G6141" s="3" t="s">
        <v>6480</v>
      </c>
      <c r="H6141" s="3" t="s">
        <v>6544</v>
      </c>
      <c r="I6141" s="4">
        <v>5.94</v>
      </c>
    </row>
    <row r="6142" spans="1:9" x14ac:dyDescent="0.2">
      <c r="A6142" s="2">
        <v>466234</v>
      </c>
      <c r="B6142" s="3" t="s">
        <v>19</v>
      </c>
      <c r="C6142" s="3" t="s">
        <v>20</v>
      </c>
      <c r="D6142" s="3" t="s">
        <v>4041</v>
      </c>
      <c r="E6142" s="3" t="s">
        <v>6540</v>
      </c>
      <c r="F6142" s="3" t="s">
        <v>4342</v>
      </c>
      <c r="G6142" s="3" t="s">
        <v>6480</v>
      </c>
      <c r="H6142" s="3" t="s">
        <v>6545</v>
      </c>
      <c r="I6142" s="4">
        <v>4.63</v>
      </c>
    </row>
    <row r="6143" spans="1:9" x14ac:dyDescent="0.2">
      <c r="A6143" s="2">
        <v>466235</v>
      </c>
      <c r="B6143" s="3" t="s">
        <v>19</v>
      </c>
      <c r="C6143" s="3" t="s">
        <v>20</v>
      </c>
      <c r="D6143" s="3" t="s">
        <v>4041</v>
      </c>
      <c r="E6143" s="3" t="s">
        <v>6540</v>
      </c>
      <c r="F6143" s="3" t="s">
        <v>4342</v>
      </c>
      <c r="G6143" s="3" t="s">
        <v>6480</v>
      </c>
      <c r="H6143" s="3" t="s">
        <v>6546</v>
      </c>
      <c r="I6143" s="4">
        <v>4.95</v>
      </c>
    </row>
    <row r="6144" spans="1:9" x14ac:dyDescent="0.2">
      <c r="A6144" s="2">
        <v>466246</v>
      </c>
      <c r="B6144" s="3" t="s">
        <v>19</v>
      </c>
      <c r="C6144" s="3" t="s">
        <v>20</v>
      </c>
      <c r="D6144" s="3" t="s">
        <v>4041</v>
      </c>
      <c r="E6144" s="3" t="s">
        <v>6540</v>
      </c>
      <c r="F6144" s="3" t="s">
        <v>4342</v>
      </c>
      <c r="G6144" s="3" t="s">
        <v>6480</v>
      </c>
      <c r="H6144" s="3" t="s">
        <v>6547</v>
      </c>
      <c r="I6144" s="4">
        <v>6.8</v>
      </c>
    </row>
    <row r="6145" spans="1:9" x14ac:dyDescent="0.2">
      <c r="A6145" s="2">
        <v>488508</v>
      </c>
      <c r="B6145" s="3" t="s">
        <v>19</v>
      </c>
      <c r="C6145" s="3" t="s">
        <v>20</v>
      </c>
      <c r="D6145" s="3" t="s">
        <v>4041</v>
      </c>
      <c r="E6145" s="3" t="s">
        <v>6540</v>
      </c>
      <c r="F6145" s="3" t="s">
        <v>4342</v>
      </c>
      <c r="G6145" s="3" t="s">
        <v>6480</v>
      </c>
      <c r="H6145" s="3" t="s">
        <v>6548</v>
      </c>
      <c r="I6145" s="4">
        <v>4.4000000000000004</v>
      </c>
    </row>
    <row r="6146" spans="1:9" x14ac:dyDescent="0.2">
      <c r="A6146" s="2">
        <v>466237</v>
      </c>
      <c r="B6146" s="3" t="s">
        <v>19</v>
      </c>
      <c r="C6146" s="3" t="s">
        <v>20</v>
      </c>
      <c r="D6146" s="3" t="s">
        <v>4041</v>
      </c>
      <c r="E6146" s="3" t="s">
        <v>6540</v>
      </c>
      <c r="F6146" s="3" t="s">
        <v>4342</v>
      </c>
      <c r="G6146" s="3" t="s">
        <v>6480</v>
      </c>
      <c r="H6146" s="3" t="s">
        <v>6549</v>
      </c>
      <c r="I6146" s="4">
        <v>3.9</v>
      </c>
    </row>
    <row r="6147" spans="1:9" x14ac:dyDescent="0.2">
      <c r="A6147" s="2">
        <v>466238</v>
      </c>
      <c r="B6147" s="3" t="s">
        <v>19</v>
      </c>
      <c r="C6147" s="3" t="s">
        <v>20</v>
      </c>
      <c r="D6147" s="3" t="s">
        <v>4041</v>
      </c>
      <c r="E6147" s="3" t="s">
        <v>6540</v>
      </c>
      <c r="F6147" s="3" t="s">
        <v>4342</v>
      </c>
      <c r="G6147" s="3" t="s">
        <v>6480</v>
      </c>
      <c r="H6147" s="3" t="s">
        <v>6550</v>
      </c>
      <c r="I6147" s="4">
        <v>3.36</v>
      </c>
    </row>
    <row r="6148" spans="1:9" x14ac:dyDescent="0.2">
      <c r="A6148" s="2">
        <v>467942</v>
      </c>
      <c r="B6148" s="3" t="s">
        <v>19</v>
      </c>
      <c r="C6148" s="3" t="s">
        <v>20</v>
      </c>
      <c r="D6148" s="3" t="s">
        <v>4041</v>
      </c>
      <c r="E6148" s="3" t="s">
        <v>6540</v>
      </c>
      <c r="F6148" s="3" t="s">
        <v>4342</v>
      </c>
      <c r="G6148" s="3" t="s">
        <v>6551</v>
      </c>
      <c r="H6148" s="3" t="s">
        <v>6552</v>
      </c>
      <c r="I6148" s="4">
        <v>5.3</v>
      </c>
    </row>
    <row r="6149" spans="1:9" x14ac:dyDescent="0.2">
      <c r="A6149" s="2">
        <v>467945</v>
      </c>
      <c r="B6149" s="3" t="s">
        <v>19</v>
      </c>
      <c r="C6149" s="3" t="s">
        <v>20</v>
      </c>
      <c r="D6149" s="3" t="s">
        <v>4041</v>
      </c>
      <c r="E6149" s="3" t="s">
        <v>6540</v>
      </c>
      <c r="F6149" s="3" t="s">
        <v>4342</v>
      </c>
      <c r="G6149" s="3" t="s">
        <v>6551</v>
      </c>
      <c r="H6149" s="3" t="s">
        <v>6553</v>
      </c>
      <c r="I6149" s="4">
        <v>5.08</v>
      </c>
    </row>
    <row r="6150" spans="1:9" x14ac:dyDescent="0.2">
      <c r="A6150" s="2">
        <v>467963</v>
      </c>
      <c r="B6150" s="3" t="s">
        <v>19</v>
      </c>
      <c r="C6150" s="3" t="s">
        <v>20</v>
      </c>
      <c r="D6150" s="3" t="s">
        <v>4041</v>
      </c>
      <c r="E6150" s="3" t="s">
        <v>6540</v>
      </c>
      <c r="F6150" s="3" t="s">
        <v>4342</v>
      </c>
      <c r="G6150" s="3" t="s">
        <v>6551</v>
      </c>
      <c r="H6150" s="3" t="s">
        <v>6554</v>
      </c>
      <c r="I6150" s="4">
        <v>6.01</v>
      </c>
    </row>
    <row r="6151" spans="1:9" x14ac:dyDescent="0.2">
      <c r="A6151" s="2">
        <v>468012</v>
      </c>
      <c r="B6151" s="3" t="s">
        <v>19</v>
      </c>
      <c r="C6151" s="3" t="s">
        <v>20</v>
      </c>
      <c r="D6151" s="3" t="s">
        <v>4041</v>
      </c>
      <c r="E6151" s="3" t="s">
        <v>6540</v>
      </c>
      <c r="F6151" s="3" t="s">
        <v>4342</v>
      </c>
      <c r="G6151" s="3" t="s">
        <v>6551</v>
      </c>
      <c r="H6151" s="3" t="s">
        <v>6555</v>
      </c>
      <c r="I6151" s="4">
        <v>0.01</v>
      </c>
    </row>
    <row r="6152" spans="1:9" x14ac:dyDescent="0.2">
      <c r="A6152" s="2">
        <v>513806</v>
      </c>
      <c r="B6152" s="3" t="s">
        <v>19</v>
      </c>
      <c r="C6152" s="3" t="s">
        <v>20</v>
      </c>
      <c r="D6152" s="3" t="s">
        <v>4041</v>
      </c>
      <c r="E6152" s="3" t="s">
        <v>6540</v>
      </c>
      <c r="F6152" s="3" t="s">
        <v>4342</v>
      </c>
      <c r="G6152" s="3" t="s">
        <v>6551</v>
      </c>
      <c r="H6152" s="3" t="s">
        <v>6556</v>
      </c>
      <c r="I6152" s="4">
        <v>5.3</v>
      </c>
    </row>
    <row r="6153" spans="1:9" x14ac:dyDescent="0.2">
      <c r="A6153" s="2">
        <v>467965</v>
      </c>
      <c r="B6153" s="3" t="s">
        <v>19</v>
      </c>
      <c r="C6153" s="3" t="s">
        <v>20</v>
      </c>
      <c r="D6153" s="3" t="s">
        <v>4041</v>
      </c>
      <c r="E6153" s="3" t="s">
        <v>6540</v>
      </c>
      <c r="F6153" s="3" t="s">
        <v>4342</v>
      </c>
      <c r="G6153" s="3" t="s">
        <v>6551</v>
      </c>
      <c r="H6153" s="3" t="s">
        <v>6557</v>
      </c>
      <c r="I6153" s="4">
        <v>4.29</v>
      </c>
    </row>
    <row r="6154" spans="1:9" x14ac:dyDescent="0.2">
      <c r="A6154" s="2">
        <v>467970</v>
      </c>
      <c r="B6154" s="3" t="s">
        <v>19</v>
      </c>
      <c r="C6154" s="3" t="s">
        <v>20</v>
      </c>
      <c r="D6154" s="3" t="s">
        <v>4041</v>
      </c>
      <c r="E6154" s="3" t="s">
        <v>6540</v>
      </c>
      <c r="F6154" s="3" t="s">
        <v>4342</v>
      </c>
      <c r="G6154" s="3" t="s">
        <v>6551</v>
      </c>
      <c r="H6154" s="3" t="s">
        <v>6558</v>
      </c>
      <c r="I6154" s="4">
        <v>3.17</v>
      </c>
    </row>
    <row r="6155" spans="1:9" x14ac:dyDescent="0.2">
      <c r="A6155" s="2">
        <v>467978</v>
      </c>
      <c r="B6155" s="3" t="s">
        <v>19</v>
      </c>
      <c r="C6155" s="3" t="s">
        <v>20</v>
      </c>
      <c r="D6155" s="3" t="s">
        <v>4041</v>
      </c>
      <c r="E6155" s="3" t="s">
        <v>6540</v>
      </c>
      <c r="F6155" s="3" t="s">
        <v>4342</v>
      </c>
      <c r="G6155" s="3" t="s">
        <v>6551</v>
      </c>
      <c r="H6155" s="3" t="s">
        <v>6559</v>
      </c>
      <c r="I6155" s="4">
        <v>5.39</v>
      </c>
    </row>
    <row r="6156" spans="1:9" x14ac:dyDescent="0.2">
      <c r="A6156" s="2">
        <v>467980</v>
      </c>
      <c r="B6156" s="3" t="s">
        <v>19</v>
      </c>
      <c r="C6156" s="3" t="s">
        <v>20</v>
      </c>
      <c r="D6156" s="3" t="s">
        <v>4041</v>
      </c>
      <c r="E6156" s="3" t="s">
        <v>6540</v>
      </c>
      <c r="F6156" s="3" t="s">
        <v>4342</v>
      </c>
      <c r="G6156" s="3" t="s">
        <v>6551</v>
      </c>
      <c r="H6156" s="3" t="s">
        <v>6560</v>
      </c>
      <c r="I6156" s="4">
        <v>3.21</v>
      </c>
    </row>
    <row r="6157" spans="1:9" x14ac:dyDescent="0.2">
      <c r="A6157" s="2">
        <v>467991</v>
      </c>
      <c r="B6157" s="3" t="s">
        <v>19</v>
      </c>
      <c r="C6157" s="3" t="s">
        <v>20</v>
      </c>
      <c r="D6157" s="3" t="s">
        <v>4041</v>
      </c>
      <c r="E6157" s="3" t="s">
        <v>6540</v>
      </c>
      <c r="F6157" s="3" t="s">
        <v>4342</v>
      </c>
      <c r="G6157" s="3" t="s">
        <v>6551</v>
      </c>
      <c r="H6157" s="3" t="s">
        <v>6561</v>
      </c>
      <c r="I6157" s="4">
        <v>3.18</v>
      </c>
    </row>
    <row r="6158" spans="1:9" x14ac:dyDescent="0.2">
      <c r="A6158" s="2">
        <v>467996</v>
      </c>
      <c r="B6158" s="3" t="s">
        <v>19</v>
      </c>
      <c r="C6158" s="3" t="s">
        <v>20</v>
      </c>
      <c r="D6158" s="3" t="s">
        <v>4041</v>
      </c>
      <c r="E6158" s="3" t="s">
        <v>6540</v>
      </c>
      <c r="F6158" s="3" t="s">
        <v>4342</v>
      </c>
      <c r="G6158" s="3" t="s">
        <v>6551</v>
      </c>
      <c r="H6158" s="3" t="s">
        <v>6562</v>
      </c>
      <c r="I6158" s="4">
        <v>4.05</v>
      </c>
    </row>
    <row r="6159" spans="1:9" x14ac:dyDescent="0.2">
      <c r="A6159" s="2">
        <v>468002</v>
      </c>
      <c r="B6159" s="3" t="s">
        <v>19</v>
      </c>
      <c r="C6159" s="3" t="s">
        <v>20</v>
      </c>
      <c r="D6159" s="3" t="s">
        <v>4041</v>
      </c>
      <c r="E6159" s="3" t="s">
        <v>6540</v>
      </c>
      <c r="F6159" s="3" t="s">
        <v>4342</v>
      </c>
      <c r="G6159" s="3" t="s">
        <v>6551</v>
      </c>
      <c r="H6159" s="3" t="s">
        <v>6563</v>
      </c>
      <c r="I6159" s="4">
        <v>9.25</v>
      </c>
    </row>
    <row r="6160" spans="1:9" x14ac:dyDescent="0.2">
      <c r="A6160" s="2">
        <v>468030</v>
      </c>
      <c r="B6160" s="3" t="s">
        <v>19</v>
      </c>
      <c r="C6160" s="3" t="s">
        <v>20</v>
      </c>
      <c r="D6160" s="3" t="s">
        <v>4041</v>
      </c>
      <c r="E6160" s="3" t="s">
        <v>6540</v>
      </c>
      <c r="F6160" s="3" t="s">
        <v>4342</v>
      </c>
      <c r="G6160" s="3" t="s">
        <v>6551</v>
      </c>
      <c r="H6160" s="3" t="s">
        <v>6564</v>
      </c>
      <c r="I6160" s="4">
        <v>3.14</v>
      </c>
    </row>
    <row r="6161" spans="1:9" x14ac:dyDescent="0.2">
      <c r="A6161" s="2">
        <v>470848</v>
      </c>
      <c r="B6161" s="3" t="s">
        <v>19</v>
      </c>
      <c r="C6161" s="3" t="s">
        <v>20</v>
      </c>
      <c r="D6161" s="3" t="s">
        <v>4041</v>
      </c>
      <c r="E6161" s="3" t="s">
        <v>6540</v>
      </c>
      <c r="F6161" s="3" t="s">
        <v>4342</v>
      </c>
      <c r="G6161" s="3" t="s">
        <v>6523</v>
      </c>
      <c r="H6161" s="3" t="s">
        <v>6565</v>
      </c>
      <c r="I6161" s="4">
        <v>5.28</v>
      </c>
    </row>
    <row r="6162" spans="1:9" x14ac:dyDescent="0.2">
      <c r="A6162" s="2">
        <v>470850</v>
      </c>
      <c r="B6162" s="3" t="s">
        <v>19</v>
      </c>
      <c r="C6162" s="3" t="s">
        <v>20</v>
      </c>
      <c r="D6162" s="3" t="s">
        <v>4041</v>
      </c>
      <c r="E6162" s="3" t="s">
        <v>6540</v>
      </c>
      <c r="F6162" s="3" t="s">
        <v>4342</v>
      </c>
      <c r="G6162" s="3" t="s">
        <v>6523</v>
      </c>
      <c r="H6162" s="3" t="s">
        <v>6566</v>
      </c>
      <c r="I6162" s="4">
        <v>4.51</v>
      </c>
    </row>
    <row r="6163" spans="1:9" x14ac:dyDescent="0.2">
      <c r="A6163" s="2">
        <v>470853</v>
      </c>
      <c r="B6163" s="3" t="s">
        <v>19</v>
      </c>
      <c r="C6163" s="3" t="s">
        <v>20</v>
      </c>
      <c r="D6163" s="3" t="s">
        <v>4041</v>
      </c>
      <c r="E6163" s="3" t="s">
        <v>6540</v>
      </c>
      <c r="F6163" s="3" t="s">
        <v>4342</v>
      </c>
      <c r="G6163" s="3" t="s">
        <v>6523</v>
      </c>
      <c r="H6163" s="3" t="s">
        <v>6567</v>
      </c>
      <c r="I6163" s="4">
        <v>4.4000000000000004</v>
      </c>
    </row>
    <row r="6164" spans="1:9" x14ac:dyDescent="0.2">
      <c r="A6164" s="2">
        <v>470856</v>
      </c>
      <c r="B6164" s="3" t="s">
        <v>19</v>
      </c>
      <c r="C6164" s="3" t="s">
        <v>20</v>
      </c>
      <c r="D6164" s="3" t="s">
        <v>4041</v>
      </c>
      <c r="E6164" s="3" t="s">
        <v>6540</v>
      </c>
      <c r="F6164" s="3" t="s">
        <v>4342</v>
      </c>
      <c r="G6164" s="3" t="s">
        <v>6523</v>
      </c>
      <c r="H6164" s="3" t="s">
        <v>6568</v>
      </c>
      <c r="I6164" s="4">
        <v>4.4000000000000004</v>
      </c>
    </row>
    <row r="6165" spans="1:9" x14ac:dyDescent="0.2">
      <c r="A6165" s="2">
        <v>470892</v>
      </c>
      <c r="B6165" s="3" t="s">
        <v>19</v>
      </c>
      <c r="C6165" s="3" t="s">
        <v>20</v>
      </c>
      <c r="D6165" s="3" t="s">
        <v>4041</v>
      </c>
      <c r="E6165" s="3" t="s">
        <v>6540</v>
      </c>
      <c r="F6165" s="3" t="s">
        <v>4342</v>
      </c>
      <c r="G6165" s="3" t="s">
        <v>6569</v>
      </c>
      <c r="H6165" s="3" t="s">
        <v>6570</v>
      </c>
      <c r="I6165" s="4">
        <v>7.22</v>
      </c>
    </row>
    <row r="6166" spans="1:9" x14ac:dyDescent="0.2">
      <c r="A6166" s="2">
        <v>470916</v>
      </c>
      <c r="B6166" s="3" t="s">
        <v>19</v>
      </c>
      <c r="C6166" s="3" t="s">
        <v>20</v>
      </c>
      <c r="D6166" s="3" t="s">
        <v>4041</v>
      </c>
      <c r="E6166" s="3" t="s">
        <v>6540</v>
      </c>
      <c r="F6166" s="3" t="s">
        <v>4342</v>
      </c>
      <c r="G6166" s="3" t="s">
        <v>6569</v>
      </c>
      <c r="H6166" s="3" t="s">
        <v>6571</v>
      </c>
      <c r="I6166" s="4">
        <v>6.06</v>
      </c>
    </row>
    <row r="6167" spans="1:9" x14ac:dyDescent="0.2">
      <c r="A6167" s="2">
        <v>473207</v>
      </c>
      <c r="B6167" s="3" t="s">
        <v>19</v>
      </c>
      <c r="C6167" s="3" t="s">
        <v>20</v>
      </c>
      <c r="D6167" s="3" t="s">
        <v>4041</v>
      </c>
      <c r="E6167" s="3" t="s">
        <v>6540</v>
      </c>
      <c r="F6167" s="3" t="s">
        <v>4342</v>
      </c>
      <c r="G6167" s="3" t="s">
        <v>4343</v>
      </c>
      <c r="H6167" s="3" t="s">
        <v>6572</v>
      </c>
      <c r="I6167" s="4">
        <v>4.75</v>
      </c>
    </row>
    <row r="6168" spans="1:9" x14ac:dyDescent="0.2">
      <c r="A6168" s="2">
        <v>473209</v>
      </c>
      <c r="B6168" s="3" t="s">
        <v>19</v>
      </c>
      <c r="C6168" s="3" t="s">
        <v>20</v>
      </c>
      <c r="D6168" s="3" t="s">
        <v>4041</v>
      </c>
      <c r="E6168" s="3" t="s">
        <v>6540</v>
      </c>
      <c r="F6168" s="3" t="s">
        <v>4342</v>
      </c>
      <c r="G6168" s="3" t="s">
        <v>4343</v>
      </c>
      <c r="H6168" s="3" t="s">
        <v>6573</v>
      </c>
      <c r="I6168" s="4">
        <v>6.06</v>
      </c>
    </row>
    <row r="6169" spans="1:9" x14ac:dyDescent="0.2">
      <c r="A6169" s="2">
        <v>473210</v>
      </c>
      <c r="B6169" s="3" t="s">
        <v>19</v>
      </c>
      <c r="C6169" s="3" t="s">
        <v>20</v>
      </c>
      <c r="D6169" s="3" t="s">
        <v>4041</v>
      </c>
      <c r="E6169" s="3" t="s">
        <v>6540</v>
      </c>
      <c r="F6169" s="3" t="s">
        <v>4342</v>
      </c>
      <c r="G6169" s="3" t="s">
        <v>4343</v>
      </c>
      <c r="H6169" s="3" t="s">
        <v>6574</v>
      </c>
      <c r="I6169" s="4">
        <v>5.78</v>
      </c>
    </row>
    <row r="6170" spans="1:9" x14ac:dyDescent="0.2">
      <c r="A6170" s="2">
        <v>478951</v>
      </c>
      <c r="B6170" s="3" t="s">
        <v>19</v>
      </c>
      <c r="C6170" s="3" t="s">
        <v>20</v>
      </c>
      <c r="D6170" s="3" t="s">
        <v>4041</v>
      </c>
      <c r="E6170" s="3" t="s">
        <v>6540</v>
      </c>
      <c r="F6170" s="3" t="s">
        <v>4342</v>
      </c>
      <c r="G6170" s="3" t="s">
        <v>4343</v>
      </c>
      <c r="H6170" s="3" t="s">
        <v>6575</v>
      </c>
      <c r="I6170" s="4">
        <v>5.28</v>
      </c>
    </row>
    <row r="6171" spans="1:9" x14ac:dyDescent="0.2">
      <c r="A6171" s="2">
        <v>478953</v>
      </c>
      <c r="B6171" s="3" t="s">
        <v>19</v>
      </c>
      <c r="C6171" s="3" t="s">
        <v>20</v>
      </c>
      <c r="D6171" s="3" t="s">
        <v>4041</v>
      </c>
      <c r="E6171" s="3" t="s">
        <v>6540</v>
      </c>
      <c r="F6171" s="3" t="s">
        <v>4342</v>
      </c>
      <c r="G6171" s="3" t="s">
        <v>4343</v>
      </c>
      <c r="H6171" s="3" t="s">
        <v>6576</v>
      </c>
      <c r="I6171" s="4">
        <v>5.17</v>
      </c>
    </row>
    <row r="6172" spans="1:9" x14ac:dyDescent="0.2">
      <c r="A6172" s="2">
        <v>474536</v>
      </c>
      <c r="B6172" s="3" t="s">
        <v>19</v>
      </c>
      <c r="C6172" s="3" t="s">
        <v>20</v>
      </c>
      <c r="D6172" s="3" t="s">
        <v>4041</v>
      </c>
      <c r="E6172" s="3" t="s">
        <v>6540</v>
      </c>
      <c r="F6172" s="3" t="s">
        <v>4342</v>
      </c>
      <c r="G6172" s="3" t="s">
        <v>4343</v>
      </c>
      <c r="H6172" s="3" t="s">
        <v>6577</v>
      </c>
      <c r="I6172" s="4">
        <v>3.39</v>
      </c>
    </row>
    <row r="6173" spans="1:9" x14ac:dyDescent="0.2">
      <c r="A6173" s="2">
        <v>474542</v>
      </c>
      <c r="B6173" s="3" t="s">
        <v>19</v>
      </c>
      <c r="C6173" s="3" t="s">
        <v>20</v>
      </c>
      <c r="D6173" s="3" t="s">
        <v>4041</v>
      </c>
      <c r="E6173" s="3" t="s">
        <v>6540</v>
      </c>
      <c r="F6173" s="3" t="s">
        <v>4342</v>
      </c>
      <c r="G6173" s="3" t="s">
        <v>4343</v>
      </c>
      <c r="H6173" s="3" t="s">
        <v>6578</v>
      </c>
      <c r="I6173" s="4">
        <v>3.68</v>
      </c>
    </row>
    <row r="6174" spans="1:9" x14ac:dyDescent="0.2">
      <c r="A6174" s="2">
        <v>474543</v>
      </c>
      <c r="B6174" s="3" t="s">
        <v>19</v>
      </c>
      <c r="C6174" s="3" t="s">
        <v>20</v>
      </c>
      <c r="D6174" s="3" t="s">
        <v>4041</v>
      </c>
      <c r="E6174" s="3" t="s">
        <v>6540</v>
      </c>
      <c r="F6174" s="3" t="s">
        <v>4342</v>
      </c>
      <c r="G6174" s="3" t="s">
        <v>4343</v>
      </c>
      <c r="H6174" s="3" t="s">
        <v>6579</v>
      </c>
      <c r="I6174" s="4">
        <v>3.31</v>
      </c>
    </row>
    <row r="6175" spans="1:9" x14ac:dyDescent="0.2">
      <c r="A6175" s="2">
        <v>474545</v>
      </c>
      <c r="B6175" s="3" t="s">
        <v>19</v>
      </c>
      <c r="C6175" s="3" t="s">
        <v>20</v>
      </c>
      <c r="D6175" s="3" t="s">
        <v>4041</v>
      </c>
      <c r="E6175" s="3" t="s">
        <v>6540</v>
      </c>
      <c r="F6175" s="3" t="s">
        <v>4342</v>
      </c>
      <c r="G6175" s="3" t="s">
        <v>4343</v>
      </c>
      <c r="H6175" s="3" t="s">
        <v>6580</v>
      </c>
      <c r="I6175" s="4">
        <v>4.75</v>
      </c>
    </row>
    <row r="6176" spans="1:9" x14ac:dyDescent="0.2">
      <c r="A6176" s="2">
        <v>474547</v>
      </c>
      <c r="B6176" s="3" t="s">
        <v>19</v>
      </c>
      <c r="C6176" s="3" t="s">
        <v>20</v>
      </c>
      <c r="D6176" s="3" t="s">
        <v>4041</v>
      </c>
      <c r="E6176" s="3" t="s">
        <v>6540</v>
      </c>
      <c r="F6176" s="3" t="s">
        <v>4342</v>
      </c>
      <c r="G6176" s="3" t="s">
        <v>4343</v>
      </c>
      <c r="H6176" s="3" t="s">
        <v>6581</v>
      </c>
      <c r="I6176" s="4">
        <v>0.01</v>
      </c>
    </row>
    <row r="6177" spans="1:9" x14ac:dyDescent="0.2">
      <c r="A6177" s="2">
        <v>507221</v>
      </c>
      <c r="B6177" s="3" t="s">
        <v>19</v>
      </c>
      <c r="C6177" s="3" t="s">
        <v>20</v>
      </c>
      <c r="D6177" s="3" t="s">
        <v>4041</v>
      </c>
      <c r="E6177" s="3" t="s">
        <v>6540</v>
      </c>
      <c r="F6177" s="3" t="s">
        <v>4342</v>
      </c>
      <c r="G6177" s="3" t="s">
        <v>4343</v>
      </c>
      <c r="H6177" s="3" t="s">
        <v>6582</v>
      </c>
      <c r="I6177" s="4">
        <v>3.46</v>
      </c>
    </row>
    <row r="6178" spans="1:9" x14ac:dyDescent="0.2">
      <c r="A6178" s="2">
        <v>587278</v>
      </c>
      <c r="B6178" s="3" t="s">
        <v>19</v>
      </c>
      <c r="C6178" s="3" t="s">
        <v>20</v>
      </c>
      <c r="D6178" s="3" t="s">
        <v>4041</v>
      </c>
      <c r="E6178" s="3" t="s">
        <v>6540</v>
      </c>
      <c r="F6178" s="3" t="s">
        <v>4342</v>
      </c>
      <c r="G6178" s="3" t="s">
        <v>4343</v>
      </c>
      <c r="H6178" s="3" t="s">
        <v>6583</v>
      </c>
      <c r="I6178" s="4">
        <v>0.01</v>
      </c>
    </row>
    <row r="6179" spans="1:9" x14ac:dyDescent="0.2">
      <c r="A6179" s="2">
        <v>575627</v>
      </c>
      <c r="B6179" s="3" t="s">
        <v>19</v>
      </c>
      <c r="C6179" s="3" t="s">
        <v>20</v>
      </c>
      <c r="D6179" s="3" t="s">
        <v>4041</v>
      </c>
      <c r="E6179" s="3" t="s">
        <v>6540</v>
      </c>
      <c r="F6179" s="3" t="s">
        <v>4342</v>
      </c>
      <c r="G6179" s="3" t="s">
        <v>6584</v>
      </c>
      <c r="H6179" s="3" t="s">
        <v>6585</v>
      </c>
      <c r="I6179" s="4">
        <v>4.93</v>
      </c>
    </row>
    <row r="6180" spans="1:9" x14ac:dyDescent="0.2">
      <c r="A6180" s="2">
        <v>3881</v>
      </c>
      <c r="B6180" s="3" t="s">
        <v>19</v>
      </c>
      <c r="C6180" s="3" t="s">
        <v>20</v>
      </c>
      <c r="D6180" s="3" t="s">
        <v>4041</v>
      </c>
      <c r="E6180" s="3" t="s">
        <v>6540</v>
      </c>
      <c r="F6180" s="3" t="s">
        <v>4342</v>
      </c>
      <c r="G6180" s="3" t="s">
        <v>4461</v>
      </c>
      <c r="H6180" s="3" t="s">
        <v>6586</v>
      </c>
      <c r="I6180" s="4">
        <v>16.11</v>
      </c>
    </row>
    <row r="6181" spans="1:9" x14ac:dyDescent="0.2">
      <c r="A6181" s="2">
        <v>12026</v>
      </c>
      <c r="B6181" s="3" t="s">
        <v>19</v>
      </c>
      <c r="C6181" s="3" t="s">
        <v>20</v>
      </c>
      <c r="D6181" s="3" t="s">
        <v>4041</v>
      </c>
      <c r="E6181" s="3" t="s">
        <v>6540</v>
      </c>
      <c r="F6181" s="3" t="s">
        <v>4342</v>
      </c>
      <c r="G6181" s="3" t="s">
        <v>4461</v>
      </c>
      <c r="H6181" s="3" t="s">
        <v>6587</v>
      </c>
      <c r="I6181" s="4">
        <v>17.2</v>
      </c>
    </row>
    <row r="6182" spans="1:9" x14ac:dyDescent="0.2">
      <c r="A6182" s="2">
        <v>31331</v>
      </c>
      <c r="B6182" s="3" t="s">
        <v>19</v>
      </c>
      <c r="C6182" s="3" t="s">
        <v>20</v>
      </c>
      <c r="D6182" s="3" t="s">
        <v>4041</v>
      </c>
      <c r="E6182" s="3" t="s">
        <v>6540</v>
      </c>
      <c r="F6182" s="3" t="s">
        <v>4342</v>
      </c>
      <c r="G6182" s="3" t="s">
        <v>4461</v>
      </c>
      <c r="H6182" s="3" t="s">
        <v>6588</v>
      </c>
      <c r="I6182" s="4">
        <v>18.54</v>
      </c>
    </row>
    <row r="6183" spans="1:9" x14ac:dyDescent="0.2">
      <c r="A6183" s="2">
        <v>42084</v>
      </c>
      <c r="B6183" s="3" t="s">
        <v>19</v>
      </c>
      <c r="C6183" s="3" t="s">
        <v>20</v>
      </c>
      <c r="D6183" s="3" t="s">
        <v>4041</v>
      </c>
      <c r="E6183" s="3" t="s">
        <v>6540</v>
      </c>
      <c r="F6183" s="3" t="s">
        <v>4342</v>
      </c>
      <c r="G6183" s="3" t="s">
        <v>4461</v>
      </c>
      <c r="H6183" s="3" t="s">
        <v>6589</v>
      </c>
      <c r="I6183" s="4">
        <v>17.52</v>
      </c>
    </row>
    <row r="6184" spans="1:9" x14ac:dyDescent="0.2">
      <c r="A6184" s="2">
        <v>42085</v>
      </c>
      <c r="B6184" s="3" t="s">
        <v>19</v>
      </c>
      <c r="C6184" s="3" t="s">
        <v>20</v>
      </c>
      <c r="D6184" s="3" t="s">
        <v>4041</v>
      </c>
      <c r="E6184" s="3" t="s">
        <v>6540</v>
      </c>
      <c r="F6184" s="3" t="s">
        <v>4342</v>
      </c>
      <c r="G6184" s="3" t="s">
        <v>4461</v>
      </c>
      <c r="H6184" s="3" t="s">
        <v>6590</v>
      </c>
      <c r="I6184" s="4">
        <v>16.3</v>
      </c>
    </row>
    <row r="6185" spans="1:9" x14ac:dyDescent="0.2">
      <c r="A6185" s="2">
        <v>42099</v>
      </c>
      <c r="B6185" s="3" t="s">
        <v>19</v>
      </c>
      <c r="C6185" s="3" t="s">
        <v>20</v>
      </c>
      <c r="D6185" s="3" t="s">
        <v>4041</v>
      </c>
      <c r="E6185" s="3" t="s">
        <v>6540</v>
      </c>
      <c r="F6185" s="3" t="s">
        <v>4342</v>
      </c>
      <c r="G6185" s="3" t="s">
        <v>4461</v>
      </c>
      <c r="H6185" s="3" t="s">
        <v>6591</v>
      </c>
      <c r="I6185" s="4">
        <v>15.85</v>
      </c>
    </row>
    <row r="6186" spans="1:9" x14ac:dyDescent="0.2">
      <c r="A6186" s="2">
        <v>468523</v>
      </c>
      <c r="B6186" s="3" t="s">
        <v>19</v>
      </c>
      <c r="C6186" s="3" t="s">
        <v>20</v>
      </c>
      <c r="D6186" s="3" t="s">
        <v>4041</v>
      </c>
      <c r="E6186" s="3" t="s">
        <v>6540</v>
      </c>
      <c r="F6186" s="3" t="s">
        <v>4342</v>
      </c>
      <c r="G6186" s="3" t="s">
        <v>4461</v>
      </c>
      <c r="H6186" s="3" t="s">
        <v>6592</v>
      </c>
      <c r="I6186" s="4">
        <v>12.93</v>
      </c>
    </row>
    <row r="6187" spans="1:9" x14ac:dyDescent="0.2">
      <c r="A6187" s="2">
        <v>24867</v>
      </c>
      <c r="B6187" s="3" t="s">
        <v>19</v>
      </c>
      <c r="C6187" s="3" t="s">
        <v>20</v>
      </c>
      <c r="D6187" s="3" t="s">
        <v>4041</v>
      </c>
      <c r="E6187" s="3" t="s">
        <v>6540</v>
      </c>
      <c r="F6187" s="3" t="s">
        <v>4342</v>
      </c>
      <c r="G6187" s="3" t="s">
        <v>4461</v>
      </c>
      <c r="H6187" s="3" t="s">
        <v>6593</v>
      </c>
      <c r="I6187" s="4">
        <v>6.75</v>
      </c>
    </row>
    <row r="6188" spans="1:9" x14ac:dyDescent="0.2">
      <c r="A6188" s="2">
        <v>2857</v>
      </c>
      <c r="B6188" s="3" t="s">
        <v>19</v>
      </c>
      <c r="C6188" s="3" t="s">
        <v>20</v>
      </c>
      <c r="D6188" s="3" t="s">
        <v>4041</v>
      </c>
      <c r="E6188" s="3" t="s">
        <v>6540</v>
      </c>
      <c r="F6188" s="3" t="s">
        <v>4342</v>
      </c>
      <c r="G6188" s="3" t="s">
        <v>6594</v>
      </c>
      <c r="H6188" s="3" t="s">
        <v>6595</v>
      </c>
      <c r="I6188" s="4">
        <v>16.27</v>
      </c>
    </row>
    <row r="6189" spans="1:9" x14ac:dyDescent="0.2">
      <c r="A6189" s="2">
        <v>301045</v>
      </c>
      <c r="B6189" s="3" t="s">
        <v>19</v>
      </c>
      <c r="C6189" s="3" t="s">
        <v>20</v>
      </c>
      <c r="D6189" s="3" t="s">
        <v>4041</v>
      </c>
      <c r="E6189" s="3" t="s">
        <v>6540</v>
      </c>
      <c r="F6189" s="3" t="s">
        <v>4342</v>
      </c>
      <c r="G6189" s="3" t="s">
        <v>6594</v>
      </c>
      <c r="H6189" s="3" t="s">
        <v>6596</v>
      </c>
      <c r="I6189" s="4">
        <v>11.81</v>
      </c>
    </row>
    <row r="6190" spans="1:9" x14ac:dyDescent="0.2">
      <c r="A6190" s="2">
        <v>301046</v>
      </c>
      <c r="B6190" s="3" t="s">
        <v>19</v>
      </c>
      <c r="C6190" s="3" t="s">
        <v>20</v>
      </c>
      <c r="D6190" s="3" t="s">
        <v>4041</v>
      </c>
      <c r="E6190" s="3" t="s">
        <v>6540</v>
      </c>
      <c r="F6190" s="3" t="s">
        <v>4342</v>
      </c>
      <c r="G6190" s="3" t="s">
        <v>6594</v>
      </c>
      <c r="H6190" s="3" t="s">
        <v>6597</v>
      </c>
      <c r="I6190" s="4">
        <v>12.66</v>
      </c>
    </row>
    <row r="6191" spans="1:9" x14ac:dyDescent="0.2">
      <c r="A6191" s="2">
        <v>8035</v>
      </c>
      <c r="B6191" s="3" t="s">
        <v>19</v>
      </c>
      <c r="C6191" s="3" t="s">
        <v>20</v>
      </c>
      <c r="D6191" s="3" t="s">
        <v>4041</v>
      </c>
      <c r="E6191" s="3" t="s">
        <v>6540</v>
      </c>
      <c r="F6191" s="3" t="s">
        <v>4342</v>
      </c>
      <c r="G6191" s="3" t="s">
        <v>6594</v>
      </c>
      <c r="H6191" s="3" t="s">
        <v>6598</v>
      </c>
      <c r="I6191" s="4">
        <v>7.53</v>
      </c>
    </row>
    <row r="6192" spans="1:9" x14ac:dyDescent="0.2">
      <c r="A6192" s="2">
        <v>454513</v>
      </c>
      <c r="B6192" s="3" t="s">
        <v>19</v>
      </c>
      <c r="C6192" s="3" t="s">
        <v>20</v>
      </c>
      <c r="D6192" s="3" t="s">
        <v>4041</v>
      </c>
      <c r="E6192" s="3" t="s">
        <v>6540</v>
      </c>
      <c r="F6192" s="3" t="s">
        <v>4342</v>
      </c>
      <c r="G6192" s="3" t="s">
        <v>6599</v>
      </c>
      <c r="H6192" s="3" t="s">
        <v>6600</v>
      </c>
      <c r="I6192" s="4">
        <v>8.4700000000000006</v>
      </c>
    </row>
    <row r="6193" spans="1:9" x14ac:dyDescent="0.2">
      <c r="A6193" s="2">
        <v>457585</v>
      </c>
      <c r="B6193" s="3" t="s">
        <v>19</v>
      </c>
      <c r="C6193" s="3" t="s">
        <v>20</v>
      </c>
      <c r="D6193" s="3" t="s">
        <v>4041</v>
      </c>
      <c r="E6193" s="3" t="s">
        <v>6540</v>
      </c>
      <c r="F6193" s="3" t="s">
        <v>4342</v>
      </c>
      <c r="G6193" s="3" t="s">
        <v>6601</v>
      </c>
      <c r="H6193" s="3" t="s">
        <v>6602</v>
      </c>
      <c r="I6193" s="4">
        <v>7.42</v>
      </c>
    </row>
    <row r="6194" spans="1:9" x14ac:dyDescent="0.2">
      <c r="A6194" s="2">
        <v>32414</v>
      </c>
      <c r="B6194" s="3" t="s">
        <v>19</v>
      </c>
      <c r="C6194" s="3" t="s">
        <v>20</v>
      </c>
      <c r="D6194" s="3" t="s">
        <v>4041</v>
      </c>
      <c r="E6194" s="3" t="s">
        <v>6540</v>
      </c>
      <c r="F6194" s="3" t="s">
        <v>4342</v>
      </c>
      <c r="G6194" s="3" t="s">
        <v>6603</v>
      </c>
      <c r="H6194" s="3" t="s">
        <v>6604</v>
      </c>
      <c r="I6194" s="4">
        <v>4.33</v>
      </c>
    </row>
    <row r="6195" spans="1:9" x14ac:dyDescent="0.2">
      <c r="A6195" s="2">
        <v>76549</v>
      </c>
      <c r="B6195" s="3" t="s">
        <v>19</v>
      </c>
      <c r="C6195" s="3" t="s">
        <v>20</v>
      </c>
      <c r="D6195" s="3" t="s">
        <v>4041</v>
      </c>
      <c r="E6195" s="3" t="s">
        <v>6540</v>
      </c>
      <c r="F6195" s="3" t="s">
        <v>4342</v>
      </c>
      <c r="G6195" s="3" t="s">
        <v>6603</v>
      </c>
      <c r="H6195" s="3" t="s">
        <v>6605</v>
      </c>
      <c r="I6195" s="4">
        <v>4.13</v>
      </c>
    </row>
    <row r="6196" spans="1:9" x14ac:dyDescent="0.2">
      <c r="A6196" s="2">
        <v>87077</v>
      </c>
      <c r="B6196" s="3" t="s">
        <v>19</v>
      </c>
      <c r="C6196" s="3" t="s">
        <v>20</v>
      </c>
      <c r="D6196" s="3" t="s">
        <v>4041</v>
      </c>
      <c r="E6196" s="3" t="s">
        <v>6540</v>
      </c>
      <c r="F6196" s="3" t="s">
        <v>4342</v>
      </c>
      <c r="G6196" s="3" t="s">
        <v>6603</v>
      </c>
      <c r="H6196" s="3" t="s">
        <v>6606</v>
      </c>
      <c r="I6196" s="4">
        <v>3.72</v>
      </c>
    </row>
    <row r="6197" spans="1:9" x14ac:dyDescent="0.2">
      <c r="A6197" s="2">
        <v>256377</v>
      </c>
      <c r="B6197" s="3" t="s">
        <v>19</v>
      </c>
      <c r="C6197" s="3" t="s">
        <v>20</v>
      </c>
      <c r="D6197" s="3" t="s">
        <v>4041</v>
      </c>
      <c r="E6197" s="3" t="s">
        <v>6540</v>
      </c>
      <c r="F6197" s="3" t="s">
        <v>4342</v>
      </c>
      <c r="G6197" s="3" t="s">
        <v>6603</v>
      </c>
      <c r="H6197" s="3" t="s">
        <v>6607</v>
      </c>
      <c r="I6197" s="4">
        <v>4.3899999999999997</v>
      </c>
    </row>
    <row r="6198" spans="1:9" x14ac:dyDescent="0.2">
      <c r="A6198" s="2">
        <v>37625</v>
      </c>
      <c r="B6198" s="3" t="s">
        <v>19</v>
      </c>
      <c r="C6198" s="3" t="s">
        <v>20</v>
      </c>
      <c r="D6198" s="3" t="s">
        <v>4041</v>
      </c>
      <c r="E6198" s="3" t="s">
        <v>6540</v>
      </c>
      <c r="F6198" s="3" t="s">
        <v>4342</v>
      </c>
      <c r="G6198" s="3" t="s">
        <v>6427</v>
      </c>
      <c r="H6198" s="3" t="s">
        <v>6608</v>
      </c>
      <c r="I6198" s="4">
        <v>6.06</v>
      </c>
    </row>
    <row r="6199" spans="1:9" x14ac:dyDescent="0.2">
      <c r="A6199" s="2">
        <v>95888</v>
      </c>
      <c r="B6199" s="3" t="s">
        <v>19</v>
      </c>
      <c r="C6199" s="3" t="s">
        <v>20</v>
      </c>
      <c r="D6199" s="3" t="s">
        <v>4041</v>
      </c>
      <c r="E6199" s="3" t="s">
        <v>6540</v>
      </c>
      <c r="F6199" s="3" t="s">
        <v>4342</v>
      </c>
      <c r="G6199" s="3" t="s">
        <v>6427</v>
      </c>
      <c r="H6199" s="3" t="s">
        <v>6609</v>
      </c>
      <c r="I6199" s="4">
        <v>4.4000000000000004</v>
      </c>
    </row>
    <row r="6200" spans="1:9" x14ac:dyDescent="0.2">
      <c r="A6200" s="2">
        <v>147650</v>
      </c>
      <c r="B6200" s="3" t="s">
        <v>19</v>
      </c>
      <c r="C6200" s="3" t="s">
        <v>20</v>
      </c>
      <c r="D6200" s="3" t="s">
        <v>4041</v>
      </c>
      <c r="E6200" s="3" t="s">
        <v>6540</v>
      </c>
      <c r="F6200" s="3" t="s">
        <v>4342</v>
      </c>
      <c r="G6200" s="3" t="s">
        <v>6427</v>
      </c>
      <c r="H6200" s="3" t="s">
        <v>6610</v>
      </c>
      <c r="I6200" s="4">
        <v>10.4</v>
      </c>
    </row>
    <row r="6201" spans="1:9" x14ac:dyDescent="0.2">
      <c r="A6201" s="2">
        <v>229904</v>
      </c>
      <c r="B6201" s="3" t="s">
        <v>19</v>
      </c>
      <c r="C6201" s="3" t="s">
        <v>20</v>
      </c>
      <c r="D6201" s="3" t="s">
        <v>4041</v>
      </c>
      <c r="E6201" s="3" t="s">
        <v>6540</v>
      </c>
      <c r="F6201" s="3" t="s">
        <v>4342</v>
      </c>
      <c r="G6201" s="3" t="s">
        <v>6427</v>
      </c>
      <c r="H6201" s="3" t="s">
        <v>6611</v>
      </c>
      <c r="I6201" s="4">
        <v>8.81</v>
      </c>
    </row>
    <row r="6202" spans="1:9" x14ac:dyDescent="0.2">
      <c r="A6202" s="2">
        <v>52605</v>
      </c>
      <c r="B6202" s="3" t="s">
        <v>19</v>
      </c>
      <c r="C6202" s="3" t="s">
        <v>20</v>
      </c>
      <c r="D6202" s="3" t="s">
        <v>4041</v>
      </c>
      <c r="E6202" s="3" t="s">
        <v>6540</v>
      </c>
      <c r="F6202" s="3" t="s">
        <v>4342</v>
      </c>
      <c r="G6202" s="3" t="s">
        <v>6427</v>
      </c>
      <c r="H6202" s="3" t="s">
        <v>6612</v>
      </c>
      <c r="I6202" s="4">
        <v>9.6</v>
      </c>
    </row>
    <row r="6203" spans="1:9" x14ac:dyDescent="0.2">
      <c r="A6203" s="2">
        <v>6361</v>
      </c>
      <c r="B6203" s="3" t="s">
        <v>19</v>
      </c>
      <c r="C6203" s="3" t="s">
        <v>20</v>
      </c>
      <c r="D6203" s="3" t="s">
        <v>4041</v>
      </c>
      <c r="E6203" s="3" t="s">
        <v>6540</v>
      </c>
      <c r="F6203" s="3" t="s">
        <v>4342</v>
      </c>
      <c r="G6203" s="3" t="s">
        <v>5159</v>
      </c>
      <c r="H6203" s="3" t="s">
        <v>6613</v>
      </c>
      <c r="I6203" s="4">
        <v>3.97</v>
      </c>
    </row>
    <row r="6204" spans="1:9" x14ac:dyDescent="0.2">
      <c r="A6204" s="2">
        <v>90966</v>
      </c>
      <c r="B6204" s="3" t="s">
        <v>19</v>
      </c>
      <c r="C6204" s="3" t="s">
        <v>20</v>
      </c>
      <c r="D6204" s="3" t="s">
        <v>4041</v>
      </c>
      <c r="E6204" s="3" t="s">
        <v>6540</v>
      </c>
      <c r="F6204" s="3" t="s">
        <v>4342</v>
      </c>
      <c r="G6204" s="3" t="s">
        <v>5159</v>
      </c>
      <c r="H6204" s="3" t="s">
        <v>6614</v>
      </c>
      <c r="I6204" s="4">
        <v>3.85</v>
      </c>
    </row>
    <row r="6205" spans="1:9" x14ac:dyDescent="0.2">
      <c r="A6205" s="2">
        <v>299504</v>
      </c>
      <c r="B6205" s="3" t="s">
        <v>19</v>
      </c>
      <c r="C6205" s="3" t="s">
        <v>20</v>
      </c>
      <c r="D6205" s="3" t="s">
        <v>4041</v>
      </c>
      <c r="E6205" s="3" t="s">
        <v>6540</v>
      </c>
      <c r="F6205" s="3" t="s">
        <v>4342</v>
      </c>
      <c r="G6205" s="3" t="s">
        <v>5159</v>
      </c>
      <c r="H6205" s="3" t="s">
        <v>6615</v>
      </c>
      <c r="I6205" s="4">
        <v>3.69</v>
      </c>
    </row>
    <row r="6206" spans="1:9" x14ac:dyDescent="0.2">
      <c r="A6206" s="2">
        <v>98240</v>
      </c>
      <c r="B6206" s="3" t="s">
        <v>19</v>
      </c>
      <c r="C6206" s="3" t="s">
        <v>20</v>
      </c>
      <c r="D6206" s="3" t="s">
        <v>4041</v>
      </c>
      <c r="E6206" s="3" t="s">
        <v>6540</v>
      </c>
      <c r="F6206" s="3" t="s">
        <v>4342</v>
      </c>
      <c r="G6206" s="3" t="s">
        <v>5159</v>
      </c>
      <c r="H6206" s="3" t="s">
        <v>6616</v>
      </c>
      <c r="I6206" s="4">
        <v>3.41</v>
      </c>
    </row>
    <row r="6207" spans="1:9" x14ac:dyDescent="0.2">
      <c r="A6207" s="2">
        <v>98246</v>
      </c>
      <c r="B6207" s="3" t="s">
        <v>19</v>
      </c>
      <c r="C6207" s="3" t="s">
        <v>20</v>
      </c>
      <c r="D6207" s="3" t="s">
        <v>4041</v>
      </c>
      <c r="E6207" s="3" t="s">
        <v>6540</v>
      </c>
      <c r="F6207" s="3" t="s">
        <v>4342</v>
      </c>
      <c r="G6207" s="3" t="s">
        <v>5159</v>
      </c>
      <c r="H6207" s="3" t="s">
        <v>6617</v>
      </c>
      <c r="I6207" s="4">
        <v>4.29</v>
      </c>
    </row>
    <row r="6208" spans="1:9" x14ac:dyDescent="0.2">
      <c r="A6208" s="2">
        <v>1533</v>
      </c>
      <c r="B6208" s="3" t="s">
        <v>19</v>
      </c>
      <c r="C6208" s="3" t="s">
        <v>20</v>
      </c>
      <c r="D6208" s="3" t="s">
        <v>4041</v>
      </c>
      <c r="E6208" s="3" t="s">
        <v>6540</v>
      </c>
      <c r="F6208" s="3" t="s">
        <v>4342</v>
      </c>
      <c r="G6208" s="3" t="s">
        <v>5159</v>
      </c>
      <c r="H6208" s="3" t="s">
        <v>6618</v>
      </c>
      <c r="I6208" s="4">
        <v>5.82</v>
      </c>
    </row>
    <row r="6209" spans="1:9" x14ac:dyDescent="0.2">
      <c r="A6209" s="2">
        <v>276693</v>
      </c>
      <c r="B6209" s="3" t="s">
        <v>19</v>
      </c>
      <c r="C6209" s="3" t="s">
        <v>20</v>
      </c>
      <c r="D6209" s="3" t="s">
        <v>4041</v>
      </c>
      <c r="E6209" s="3" t="s">
        <v>6540</v>
      </c>
      <c r="F6209" s="3" t="s">
        <v>4342</v>
      </c>
      <c r="G6209" s="3" t="s">
        <v>5159</v>
      </c>
      <c r="H6209" s="3" t="s">
        <v>6619</v>
      </c>
      <c r="I6209" s="4">
        <v>5.38</v>
      </c>
    </row>
    <row r="6210" spans="1:9" x14ac:dyDescent="0.2">
      <c r="A6210" s="2">
        <v>281058</v>
      </c>
      <c r="B6210" s="3" t="s">
        <v>19</v>
      </c>
      <c r="C6210" s="3" t="s">
        <v>20</v>
      </c>
      <c r="D6210" s="3" t="s">
        <v>4041</v>
      </c>
      <c r="E6210" s="3" t="s">
        <v>6540</v>
      </c>
      <c r="F6210" s="3" t="s">
        <v>4342</v>
      </c>
      <c r="G6210" s="3" t="s">
        <v>6620</v>
      </c>
      <c r="H6210" s="3" t="s">
        <v>6621</v>
      </c>
      <c r="I6210" s="4">
        <v>3.46</v>
      </c>
    </row>
    <row r="6211" spans="1:9" x14ac:dyDescent="0.2">
      <c r="A6211" s="2">
        <v>384785</v>
      </c>
      <c r="B6211" s="3" t="s">
        <v>19</v>
      </c>
      <c r="C6211" s="3" t="s">
        <v>20</v>
      </c>
      <c r="D6211" s="3" t="s">
        <v>4041</v>
      </c>
      <c r="E6211" s="3" t="s">
        <v>6540</v>
      </c>
      <c r="F6211" s="3" t="s">
        <v>4342</v>
      </c>
      <c r="G6211" s="3" t="s">
        <v>6622</v>
      </c>
      <c r="H6211" s="3" t="s">
        <v>6623</v>
      </c>
      <c r="I6211" s="4">
        <v>2.77</v>
      </c>
    </row>
    <row r="6212" spans="1:9" x14ac:dyDescent="0.2">
      <c r="A6212" s="2">
        <v>384795</v>
      </c>
      <c r="B6212" s="3" t="s">
        <v>19</v>
      </c>
      <c r="C6212" s="3" t="s">
        <v>20</v>
      </c>
      <c r="D6212" s="3" t="s">
        <v>4041</v>
      </c>
      <c r="E6212" s="3" t="s">
        <v>6540</v>
      </c>
      <c r="F6212" s="3" t="s">
        <v>4342</v>
      </c>
      <c r="G6212" s="3" t="s">
        <v>6622</v>
      </c>
      <c r="H6212" s="3" t="s">
        <v>6624</v>
      </c>
      <c r="I6212" s="4">
        <v>2.8</v>
      </c>
    </row>
    <row r="6213" spans="1:9" x14ac:dyDescent="0.2">
      <c r="A6213" s="2">
        <v>385618</v>
      </c>
      <c r="B6213" s="3" t="s">
        <v>19</v>
      </c>
      <c r="C6213" s="3" t="s">
        <v>20</v>
      </c>
      <c r="D6213" s="3" t="s">
        <v>4041</v>
      </c>
      <c r="E6213" s="3" t="s">
        <v>6540</v>
      </c>
      <c r="F6213" s="3" t="s">
        <v>4342</v>
      </c>
      <c r="G6213" s="3" t="s">
        <v>6625</v>
      </c>
      <c r="H6213" s="3" t="s">
        <v>6626</v>
      </c>
      <c r="I6213" s="4">
        <v>2.75</v>
      </c>
    </row>
    <row r="6214" spans="1:9" x14ac:dyDescent="0.2">
      <c r="A6214" s="2">
        <v>385645</v>
      </c>
      <c r="B6214" s="3" t="s">
        <v>19</v>
      </c>
      <c r="C6214" s="3" t="s">
        <v>20</v>
      </c>
      <c r="D6214" s="3" t="s">
        <v>4041</v>
      </c>
      <c r="E6214" s="3" t="s">
        <v>6540</v>
      </c>
      <c r="F6214" s="3" t="s">
        <v>4342</v>
      </c>
      <c r="G6214" s="3" t="s">
        <v>6625</v>
      </c>
      <c r="H6214" s="3" t="s">
        <v>6627</v>
      </c>
      <c r="I6214" s="4">
        <v>2.75</v>
      </c>
    </row>
    <row r="6215" spans="1:9" x14ac:dyDescent="0.2">
      <c r="A6215" s="2">
        <v>483759</v>
      </c>
      <c r="B6215" s="3" t="s">
        <v>19</v>
      </c>
      <c r="C6215" s="3" t="s">
        <v>20</v>
      </c>
      <c r="D6215" s="3" t="s">
        <v>4041</v>
      </c>
      <c r="E6215" s="3" t="s">
        <v>6540</v>
      </c>
      <c r="F6215" s="3" t="s">
        <v>4342</v>
      </c>
      <c r="G6215" s="3" t="s">
        <v>6628</v>
      </c>
      <c r="H6215" s="3" t="s">
        <v>6629</v>
      </c>
      <c r="I6215" s="4">
        <v>2.75</v>
      </c>
    </row>
    <row r="6216" spans="1:9" x14ac:dyDescent="0.2">
      <c r="A6216" s="2">
        <v>392170</v>
      </c>
      <c r="B6216" s="3" t="s">
        <v>19</v>
      </c>
      <c r="C6216" s="3" t="s">
        <v>20</v>
      </c>
      <c r="D6216" s="3" t="s">
        <v>4041</v>
      </c>
      <c r="E6216" s="3" t="s">
        <v>6540</v>
      </c>
      <c r="F6216" s="3" t="s">
        <v>4342</v>
      </c>
      <c r="G6216" s="3" t="s">
        <v>6630</v>
      </c>
      <c r="H6216" s="3" t="s">
        <v>6631</v>
      </c>
      <c r="I6216" s="4">
        <v>3.28</v>
      </c>
    </row>
    <row r="6217" spans="1:9" x14ac:dyDescent="0.2">
      <c r="A6217" s="2">
        <v>467766</v>
      </c>
      <c r="B6217" s="3" t="s">
        <v>19</v>
      </c>
      <c r="C6217" s="3" t="s">
        <v>20</v>
      </c>
      <c r="D6217" s="3" t="s">
        <v>4041</v>
      </c>
      <c r="E6217" s="3" t="s">
        <v>6540</v>
      </c>
      <c r="F6217" s="3" t="s">
        <v>4342</v>
      </c>
      <c r="G6217" s="3" t="s">
        <v>6512</v>
      </c>
      <c r="H6217" s="3" t="s">
        <v>6632</v>
      </c>
      <c r="I6217" s="4">
        <v>4.68</v>
      </c>
    </row>
    <row r="6218" spans="1:9" x14ac:dyDescent="0.2">
      <c r="A6218" s="2">
        <v>474877</v>
      </c>
      <c r="B6218" s="3" t="s">
        <v>19</v>
      </c>
      <c r="C6218" s="3" t="s">
        <v>20</v>
      </c>
      <c r="D6218" s="3" t="s">
        <v>4041</v>
      </c>
      <c r="E6218" s="3" t="s">
        <v>6540</v>
      </c>
      <c r="F6218" s="3" t="s">
        <v>4342</v>
      </c>
      <c r="G6218" s="3" t="s">
        <v>6633</v>
      </c>
      <c r="H6218" s="3" t="s">
        <v>6634</v>
      </c>
      <c r="I6218" s="4">
        <v>4.63</v>
      </c>
    </row>
    <row r="6219" spans="1:9" x14ac:dyDescent="0.2">
      <c r="A6219" s="2">
        <v>474878</v>
      </c>
      <c r="B6219" s="3" t="s">
        <v>19</v>
      </c>
      <c r="C6219" s="3" t="s">
        <v>20</v>
      </c>
      <c r="D6219" s="3" t="s">
        <v>4041</v>
      </c>
      <c r="E6219" s="3" t="s">
        <v>6540</v>
      </c>
      <c r="F6219" s="3" t="s">
        <v>4342</v>
      </c>
      <c r="G6219" s="3" t="s">
        <v>6633</v>
      </c>
      <c r="H6219" s="3" t="s">
        <v>6635</v>
      </c>
      <c r="I6219" s="4">
        <v>3.48</v>
      </c>
    </row>
    <row r="6220" spans="1:9" x14ac:dyDescent="0.2">
      <c r="A6220" s="2">
        <v>474900</v>
      </c>
      <c r="B6220" s="3" t="s">
        <v>19</v>
      </c>
      <c r="C6220" s="3" t="s">
        <v>20</v>
      </c>
      <c r="D6220" s="3" t="s">
        <v>4041</v>
      </c>
      <c r="E6220" s="3" t="s">
        <v>6540</v>
      </c>
      <c r="F6220" s="3" t="s">
        <v>4342</v>
      </c>
      <c r="G6220" s="3" t="s">
        <v>6633</v>
      </c>
      <c r="H6220" s="3" t="s">
        <v>6636</v>
      </c>
      <c r="I6220" s="4">
        <v>3.14</v>
      </c>
    </row>
    <row r="6221" spans="1:9" x14ac:dyDescent="0.2">
      <c r="A6221" s="2">
        <v>473185</v>
      </c>
      <c r="B6221" s="3" t="s">
        <v>19</v>
      </c>
      <c r="C6221" s="3" t="s">
        <v>20</v>
      </c>
      <c r="D6221" s="3" t="s">
        <v>4041</v>
      </c>
      <c r="E6221" s="3" t="s">
        <v>6540</v>
      </c>
      <c r="F6221" s="3" t="s">
        <v>4845</v>
      </c>
      <c r="G6221" s="3" t="s">
        <v>6637</v>
      </c>
      <c r="H6221" s="3" t="s">
        <v>6638</v>
      </c>
      <c r="I6221" s="4">
        <v>9.3000000000000007</v>
      </c>
    </row>
    <row r="6222" spans="1:9" x14ac:dyDescent="0.2">
      <c r="A6222" s="2">
        <v>521051</v>
      </c>
      <c r="B6222" s="3" t="s">
        <v>19</v>
      </c>
      <c r="C6222" s="3" t="s">
        <v>20</v>
      </c>
      <c r="D6222" s="3" t="s">
        <v>4041</v>
      </c>
      <c r="E6222" s="3" t="s">
        <v>6540</v>
      </c>
      <c r="F6222" s="3" t="s">
        <v>4402</v>
      </c>
      <c r="G6222" s="3" t="s">
        <v>4461</v>
      </c>
      <c r="H6222" s="3" t="s">
        <v>6639</v>
      </c>
      <c r="I6222" s="4">
        <v>26.01</v>
      </c>
    </row>
    <row r="6223" spans="1:9" x14ac:dyDescent="0.2">
      <c r="A6223" s="2">
        <v>521126</v>
      </c>
      <c r="B6223" s="3" t="s">
        <v>19</v>
      </c>
      <c r="C6223" s="3" t="s">
        <v>20</v>
      </c>
      <c r="D6223" s="3" t="s">
        <v>4041</v>
      </c>
      <c r="E6223" s="3" t="s">
        <v>6540</v>
      </c>
      <c r="F6223" s="3" t="s">
        <v>4402</v>
      </c>
      <c r="G6223" s="3" t="s">
        <v>4461</v>
      </c>
      <c r="H6223" s="3" t="s">
        <v>6640</v>
      </c>
      <c r="I6223" s="4">
        <v>18.57</v>
      </c>
    </row>
    <row r="6224" spans="1:9" x14ac:dyDescent="0.2">
      <c r="A6224" s="2">
        <v>486189</v>
      </c>
      <c r="B6224" s="3" t="s">
        <v>19</v>
      </c>
      <c r="C6224" s="3" t="s">
        <v>20</v>
      </c>
      <c r="D6224" s="3" t="s">
        <v>4041</v>
      </c>
      <c r="E6224" s="3" t="s">
        <v>6540</v>
      </c>
      <c r="F6224" s="3" t="s">
        <v>4402</v>
      </c>
      <c r="G6224" s="3" t="s">
        <v>4703</v>
      </c>
      <c r="H6224" s="3" t="s">
        <v>6641</v>
      </c>
      <c r="I6224" s="4">
        <v>20.87</v>
      </c>
    </row>
    <row r="6225" spans="1:9" x14ac:dyDescent="0.2">
      <c r="A6225" s="2">
        <v>301629</v>
      </c>
      <c r="B6225" s="3" t="s">
        <v>19</v>
      </c>
      <c r="C6225" s="3" t="s">
        <v>20</v>
      </c>
      <c r="D6225" s="3" t="s">
        <v>4041</v>
      </c>
      <c r="E6225" s="3" t="s">
        <v>6540</v>
      </c>
      <c r="F6225" s="3" t="s">
        <v>4402</v>
      </c>
      <c r="G6225" s="3" t="s">
        <v>4630</v>
      </c>
      <c r="H6225" s="3" t="s">
        <v>6642</v>
      </c>
      <c r="I6225" s="4">
        <v>12.64</v>
      </c>
    </row>
    <row r="6226" spans="1:9" x14ac:dyDescent="0.2">
      <c r="A6226" s="2">
        <v>484425</v>
      </c>
      <c r="B6226" s="3" t="s">
        <v>19</v>
      </c>
      <c r="C6226" s="3" t="s">
        <v>20</v>
      </c>
      <c r="D6226" s="3" t="s">
        <v>4041</v>
      </c>
      <c r="E6226" s="3" t="s">
        <v>6540</v>
      </c>
      <c r="F6226" s="3" t="s">
        <v>4272</v>
      </c>
      <c r="G6226" s="3" t="s">
        <v>6255</v>
      </c>
      <c r="H6226" s="3" t="s">
        <v>6643</v>
      </c>
      <c r="I6226" s="4">
        <v>3.96</v>
      </c>
    </row>
    <row r="6227" spans="1:9" x14ac:dyDescent="0.2">
      <c r="A6227" s="2">
        <v>523358</v>
      </c>
      <c r="B6227" s="3" t="s">
        <v>19</v>
      </c>
      <c r="C6227" s="3" t="s">
        <v>20</v>
      </c>
      <c r="D6227" s="3" t="s">
        <v>4041</v>
      </c>
      <c r="E6227" s="3" t="s">
        <v>6540</v>
      </c>
      <c r="F6227" s="3" t="s">
        <v>4272</v>
      </c>
      <c r="G6227" s="3" t="s">
        <v>6005</v>
      </c>
      <c r="H6227" s="3" t="s">
        <v>6644</v>
      </c>
      <c r="I6227" s="4">
        <v>13.21</v>
      </c>
    </row>
    <row r="6228" spans="1:9" x14ac:dyDescent="0.2">
      <c r="A6228" s="2">
        <v>523359</v>
      </c>
      <c r="B6228" s="3" t="s">
        <v>19</v>
      </c>
      <c r="C6228" s="3" t="s">
        <v>20</v>
      </c>
      <c r="D6228" s="3" t="s">
        <v>4041</v>
      </c>
      <c r="E6228" s="3" t="s">
        <v>6540</v>
      </c>
      <c r="F6228" s="3" t="s">
        <v>4272</v>
      </c>
      <c r="G6228" s="3" t="s">
        <v>6005</v>
      </c>
      <c r="H6228" s="3" t="s">
        <v>6645</v>
      </c>
      <c r="I6228" s="4">
        <v>13.21</v>
      </c>
    </row>
    <row r="6229" spans="1:9" x14ac:dyDescent="0.2">
      <c r="A6229" s="2">
        <v>47425</v>
      </c>
      <c r="B6229" s="3" t="s">
        <v>19</v>
      </c>
      <c r="C6229" s="3" t="s">
        <v>20</v>
      </c>
      <c r="D6229" s="3" t="s">
        <v>4041</v>
      </c>
      <c r="E6229" s="3" t="s">
        <v>6646</v>
      </c>
      <c r="F6229" s="3" t="s">
        <v>4355</v>
      </c>
      <c r="G6229" s="3" t="s">
        <v>4399</v>
      </c>
      <c r="H6229" s="3" t="s">
        <v>6647</v>
      </c>
      <c r="I6229" s="4">
        <v>6.69</v>
      </c>
    </row>
    <row r="6230" spans="1:9" x14ac:dyDescent="0.2">
      <c r="A6230" s="2">
        <v>481064</v>
      </c>
      <c r="B6230" s="3" t="s">
        <v>19</v>
      </c>
      <c r="C6230" s="3" t="s">
        <v>20</v>
      </c>
      <c r="D6230" s="3" t="s">
        <v>4041</v>
      </c>
      <c r="E6230" s="3" t="s">
        <v>6646</v>
      </c>
      <c r="F6230" s="3" t="s">
        <v>4355</v>
      </c>
      <c r="G6230" s="3" t="s">
        <v>4399</v>
      </c>
      <c r="H6230" s="3" t="s">
        <v>6648</v>
      </c>
      <c r="I6230" s="4">
        <v>1.98</v>
      </c>
    </row>
    <row r="6231" spans="1:9" x14ac:dyDescent="0.2">
      <c r="A6231" s="2">
        <v>488746</v>
      </c>
      <c r="B6231" s="3" t="s">
        <v>19</v>
      </c>
      <c r="C6231" s="3" t="s">
        <v>20</v>
      </c>
      <c r="D6231" s="3" t="s">
        <v>4041</v>
      </c>
      <c r="E6231" s="3" t="s">
        <v>6646</v>
      </c>
      <c r="F6231" s="3" t="s">
        <v>4355</v>
      </c>
      <c r="G6231" s="3" t="s">
        <v>4399</v>
      </c>
      <c r="H6231" s="3" t="s">
        <v>6649</v>
      </c>
      <c r="I6231" s="4">
        <v>7.98</v>
      </c>
    </row>
    <row r="6232" spans="1:9" x14ac:dyDescent="0.2">
      <c r="A6232" s="2">
        <v>507773</v>
      </c>
      <c r="B6232" s="3" t="s">
        <v>19</v>
      </c>
      <c r="C6232" s="3" t="s">
        <v>20</v>
      </c>
      <c r="D6232" s="3" t="s">
        <v>4041</v>
      </c>
      <c r="E6232" s="3" t="s">
        <v>6646</v>
      </c>
      <c r="F6232" s="3" t="s">
        <v>4355</v>
      </c>
      <c r="G6232" s="3" t="s">
        <v>4399</v>
      </c>
      <c r="H6232" s="3" t="s">
        <v>6650</v>
      </c>
      <c r="I6232" s="4">
        <v>3.62</v>
      </c>
    </row>
    <row r="6233" spans="1:9" x14ac:dyDescent="0.2">
      <c r="A6233" s="2">
        <v>507784</v>
      </c>
      <c r="B6233" s="3" t="s">
        <v>19</v>
      </c>
      <c r="C6233" s="3" t="s">
        <v>20</v>
      </c>
      <c r="D6233" s="3" t="s">
        <v>4041</v>
      </c>
      <c r="E6233" s="3" t="s">
        <v>6646</v>
      </c>
      <c r="F6233" s="3" t="s">
        <v>4355</v>
      </c>
      <c r="G6233" s="3" t="s">
        <v>4399</v>
      </c>
      <c r="H6233" s="3" t="s">
        <v>6651</v>
      </c>
      <c r="I6233" s="4">
        <v>3.39</v>
      </c>
    </row>
    <row r="6234" spans="1:9" x14ac:dyDescent="0.2">
      <c r="A6234" s="2">
        <v>507818</v>
      </c>
      <c r="B6234" s="3" t="s">
        <v>19</v>
      </c>
      <c r="C6234" s="3" t="s">
        <v>20</v>
      </c>
      <c r="D6234" s="3" t="s">
        <v>4041</v>
      </c>
      <c r="E6234" s="3" t="s">
        <v>6646</v>
      </c>
      <c r="F6234" s="3" t="s">
        <v>4355</v>
      </c>
      <c r="G6234" s="3" t="s">
        <v>4399</v>
      </c>
      <c r="H6234" s="3" t="s">
        <v>6652</v>
      </c>
      <c r="I6234" s="4">
        <v>3.39</v>
      </c>
    </row>
    <row r="6235" spans="1:9" x14ac:dyDescent="0.2">
      <c r="A6235" s="2">
        <v>507823</v>
      </c>
      <c r="B6235" s="3" t="s">
        <v>19</v>
      </c>
      <c r="C6235" s="3" t="s">
        <v>20</v>
      </c>
      <c r="D6235" s="3" t="s">
        <v>4041</v>
      </c>
      <c r="E6235" s="3" t="s">
        <v>6646</v>
      </c>
      <c r="F6235" s="3" t="s">
        <v>4355</v>
      </c>
      <c r="G6235" s="3" t="s">
        <v>4399</v>
      </c>
      <c r="H6235" s="3" t="s">
        <v>6653</v>
      </c>
      <c r="I6235" s="4">
        <v>2.29</v>
      </c>
    </row>
    <row r="6236" spans="1:9" x14ac:dyDescent="0.2">
      <c r="A6236" s="2">
        <v>507833</v>
      </c>
      <c r="B6236" s="3" t="s">
        <v>19</v>
      </c>
      <c r="C6236" s="3" t="s">
        <v>20</v>
      </c>
      <c r="D6236" s="3" t="s">
        <v>4041</v>
      </c>
      <c r="E6236" s="3" t="s">
        <v>6646</v>
      </c>
      <c r="F6236" s="3" t="s">
        <v>4355</v>
      </c>
      <c r="G6236" s="3" t="s">
        <v>4399</v>
      </c>
      <c r="H6236" s="3" t="s">
        <v>6654</v>
      </c>
      <c r="I6236" s="4">
        <v>2.31</v>
      </c>
    </row>
    <row r="6237" spans="1:9" x14ac:dyDescent="0.2">
      <c r="A6237" s="2">
        <v>507837</v>
      </c>
      <c r="B6237" s="3" t="s">
        <v>19</v>
      </c>
      <c r="C6237" s="3" t="s">
        <v>20</v>
      </c>
      <c r="D6237" s="3" t="s">
        <v>4041</v>
      </c>
      <c r="E6237" s="3" t="s">
        <v>6646</v>
      </c>
      <c r="F6237" s="3" t="s">
        <v>4355</v>
      </c>
      <c r="G6237" s="3" t="s">
        <v>4399</v>
      </c>
      <c r="H6237" s="3" t="s">
        <v>6655</v>
      </c>
      <c r="I6237" s="4">
        <v>2.59</v>
      </c>
    </row>
    <row r="6238" spans="1:9" x14ac:dyDescent="0.2">
      <c r="A6238" s="2">
        <v>538537</v>
      </c>
      <c r="B6238" s="3" t="s">
        <v>19</v>
      </c>
      <c r="C6238" s="3" t="s">
        <v>20</v>
      </c>
      <c r="D6238" s="3" t="s">
        <v>4041</v>
      </c>
      <c r="E6238" s="3" t="s">
        <v>6646</v>
      </c>
      <c r="F6238" s="3" t="s">
        <v>4355</v>
      </c>
      <c r="G6238" s="3" t="s">
        <v>4399</v>
      </c>
      <c r="H6238" s="3" t="s">
        <v>6656</v>
      </c>
      <c r="I6238" s="4">
        <v>2.02</v>
      </c>
    </row>
    <row r="6239" spans="1:9" x14ac:dyDescent="0.2">
      <c r="A6239" s="2">
        <v>470199</v>
      </c>
      <c r="B6239" s="3" t="s">
        <v>19</v>
      </c>
      <c r="C6239" s="3" t="s">
        <v>20</v>
      </c>
      <c r="D6239" s="3" t="s">
        <v>4041</v>
      </c>
      <c r="E6239" s="3" t="s">
        <v>6646</v>
      </c>
      <c r="F6239" s="3" t="s">
        <v>4355</v>
      </c>
      <c r="G6239" s="3" t="s">
        <v>4399</v>
      </c>
      <c r="H6239" s="3" t="s">
        <v>6657</v>
      </c>
      <c r="I6239" s="4">
        <v>1.28</v>
      </c>
    </row>
    <row r="6240" spans="1:9" x14ac:dyDescent="0.2">
      <c r="A6240" s="2">
        <v>470200</v>
      </c>
      <c r="B6240" s="3" t="s">
        <v>19</v>
      </c>
      <c r="C6240" s="3" t="s">
        <v>20</v>
      </c>
      <c r="D6240" s="3" t="s">
        <v>4041</v>
      </c>
      <c r="E6240" s="3" t="s">
        <v>6646</v>
      </c>
      <c r="F6240" s="3" t="s">
        <v>4355</v>
      </c>
      <c r="G6240" s="3" t="s">
        <v>4399</v>
      </c>
      <c r="H6240" s="3" t="s">
        <v>6658</v>
      </c>
      <c r="I6240" s="4">
        <v>1.28</v>
      </c>
    </row>
    <row r="6241" spans="1:9" x14ac:dyDescent="0.2">
      <c r="A6241" s="2">
        <v>470201</v>
      </c>
      <c r="B6241" s="3" t="s">
        <v>19</v>
      </c>
      <c r="C6241" s="3" t="s">
        <v>20</v>
      </c>
      <c r="D6241" s="3" t="s">
        <v>4041</v>
      </c>
      <c r="E6241" s="3" t="s">
        <v>6646</v>
      </c>
      <c r="F6241" s="3" t="s">
        <v>4355</v>
      </c>
      <c r="G6241" s="3" t="s">
        <v>4399</v>
      </c>
      <c r="H6241" s="3" t="s">
        <v>6659</v>
      </c>
      <c r="I6241" s="4">
        <v>1.28</v>
      </c>
    </row>
    <row r="6242" spans="1:9" x14ac:dyDescent="0.2">
      <c r="A6242" s="2">
        <v>27894</v>
      </c>
      <c r="B6242" s="3" t="s">
        <v>19</v>
      </c>
      <c r="C6242" s="3" t="s">
        <v>20</v>
      </c>
      <c r="D6242" s="3" t="s">
        <v>4041</v>
      </c>
      <c r="E6242" s="3" t="s">
        <v>6646</v>
      </c>
      <c r="F6242" s="3" t="s">
        <v>4355</v>
      </c>
      <c r="G6242" s="3" t="s">
        <v>4399</v>
      </c>
      <c r="H6242" s="3" t="s">
        <v>6660</v>
      </c>
      <c r="I6242" s="4">
        <v>7.66</v>
      </c>
    </row>
    <row r="6243" spans="1:9" x14ac:dyDescent="0.2">
      <c r="A6243" s="2">
        <v>153209</v>
      </c>
      <c r="B6243" s="3" t="s">
        <v>19</v>
      </c>
      <c r="C6243" s="3" t="s">
        <v>20</v>
      </c>
      <c r="D6243" s="3" t="s">
        <v>4041</v>
      </c>
      <c r="E6243" s="3" t="s">
        <v>6646</v>
      </c>
      <c r="F6243" s="3" t="s">
        <v>4355</v>
      </c>
      <c r="G6243" s="3" t="s">
        <v>4399</v>
      </c>
      <c r="H6243" s="3" t="s">
        <v>6661</v>
      </c>
      <c r="I6243" s="4">
        <v>3.92</v>
      </c>
    </row>
    <row r="6244" spans="1:9" x14ac:dyDescent="0.2">
      <c r="A6244" s="2">
        <v>45012</v>
      </c>
      <c r="B6244" s="3" t="s">
        <v>19</v>
      </c>
      <c r="C6244" s="3" t="s">
        <v>20</v>
      </c>
      <c r="D6244" s="3" t="s">
        <v>4041</v>
      </c>
      <c r="E6244" s="3" t="s">
        <v>6646</v>
      </c>
      <c r="F6244" s="3" t="s">
        <v>4355</v>
      </c>
      <c r="G6244" s="3" t="s">
        <v>4399</v>
      </c>
      <c r="H6244" s="3" t="s">
        <v>6662</v>
      </c>
      <c r="I6244" s="4">
        <v>6.64</v>
      </c>
    </row>
    <row r="6245" spans="1:9" x14ac:dyDescent="0.2">
      <c r="A6245" s="2">
        <v>7495</v>
      </c>
      <c r="B6245" s="3" t="s">
        <v>19</v>
      </c>
      <c r="C6245" s="3" t="s">
        <v>20</v>
      </c>
      <c r="D6245" s="3" t="s">
        <v>4041</v>
      </c>
      <c r="E6245" s="3" t="s">
        <v>6646</v>
      </c>
      <c r="F6245" s="3" t="s">
        <v>4355</v>
      </c>
      <c r="G6245" s="3" t="s">
        <v>4399</v>
      </c>
      <c r="H6245" s="3" t="s">
        <v>6663</v>
      </c>
      <c r="I6245" s="4">
        <v>7.89</v>
      </c>
    </row>
    <row r="6246" spans="1:9" x14ac:dyDescent="0.2">
      <c r="A6246" s="2">
        <v>45386</v>
      </c>
      <c r="B6246" s="3" t="s">
        <v>19</v>
      </c>
      <c r="C6246" s="3" t="s">
        <v>20</v>
      </c>
      <c r="D6246" s="3" t="s">
        <v>4041</v>
      </c>
      <c r="E6246" s="3" t="s">
        <v>6646</v>
      </c>
      <c r="F6246" s="3" t="s">
        <v>4355</v>
      </c>
      <c r="G6246" s="3" t="s">
        <v>4399</v>
      </c>
      <c r="H6246" s="3" t="s">
        <v>6664</v>
      </c>
      <c r="I6246" s="4">
        <v>7.98</v>
      </c>
    </row>
    <row r="6247" spans="1:9" x14ac:dyDescent="0.2">
      <c r="A6247" s="2">
        <v>47426</v>
      </c>
      <c r="B6247" s="3" t="s">
        <v>19</v>
      </c>
      <c r="C6247" s="3" t="s">
        <v>20</v>
      </c>
      <c r="D6247" s="3" t="s">
        <v>4041</v>
      </c>
      <c r="E6247" s="3" t="s">
        <v>6646</v>
      </c>
      <c r="F6247" s="3" t="s">
        <v>4355</v>
      </c>
      <c r="G6247" s="3" t="s">
        <v>4399</v>
      </c>
      <c r="H6247" s="3" t="s">
        <v>6665</v>
      </c>
      <c r="I6247" s="4">
        <v>7.98</v>
      </c>
    </row>
    <row r="6248" spans="1:9" x14ac:dyDescent="0.2">
      <c r="A6248" s="2">
        <v>488745</v>
      </c>
      <c r="B6248" s="3" t="s">
        <v>19</v>
      </c>
      <c r="C6248" s="3" t="s">
        <v>20</v>
      </c>
      <c r="D6248" s="3" t="s">
        <v>4041</v>
      </c>
      <c r="E6248" s="3" t="s">
        <v>6646</v>
      </c>
      <c r="F6248" s="3" t="s">
        <v>4355</v>
      </c>
      <c r="G6248" s="3" t="s">
        <v>4399</v>
      </c>
      <c r="H6248" s="3" t="s">
        <v>6666</v>
      </c>
      <c r="I6248" s="4">
        <v>4.12</v>
      </c>
    </row>
    <row r="6249" spans="1:9" x14ac:dyDescent="0.2">
      <c r="A6249" s="2">
        <v>507749</v>
      </c>
      <c r="B6249" s="3" t="s">
        <v>19</v>
      </c>
      <c r="C6249" s="3" t="s">
        <v>20</v>
      </c>
      <c r="D6249" s="3" t="s">
        <v>4041</v>
      </c>
      <c r="E6249" s="3" t="s">
        <v>6646</v>
      </c>
      <c r="F6249" s="3" t="s">
        <v>4355</v>
      </c>
      <c r="G6249" s="3" t="s">
        <v>4399</v>
      </c>
      <c r="H6249" s="3" t="s">
        <v>6667</v>
      </c>
      <c r="I6249" s="4">
        <v>3.63</v>
      </c>
    </row>
    <row r="6250" spans="1:9" x14ac:dyDescent="0.2">
      <c r="A6250" s="2">
        <v>507755</v>
      </c>
      <c r="B6250" s="3" t="s">
        <v>19</v>
      </c>
      <c r="C6250" s="3" t="s">
        <v>20</v>
      </c>
      <c r="D6250" s="3" t="s">
        <v>4041</v>
      </c>
      <c r="E6250" s="3" t="s">
        <v>6646</v>
      </c>
      <c r="F6250" s="3" t="s">
        <v>4355</v>
      </c>
      <c r="G6250" s="3" t="s">
        <v>4399</v>
      </c>
      <c r="H6250" s="3" t="s">
        <v>6668</v>
      </c>
      <c r="I6250" s="4">
        <v>3.29</v>
      </c>
    </row>
    <row r="6251" spans="1:9" x14ac:dyDescent="0.2">
      <c r="A6251" s="2">
        <v>507765</v>
      </c>
      <c r="B6251" s="3" t="s">
        <v>19</v>
      </c>
      <c r="C6251" s="3" t="s">
        <v>20</v>
      </c>
      <c r="D6251" s="3" t="s">
        <v>4041</v>
      </c>
      <c r="E6251" s="3" t="s">
        <v>6646</v>
      </c>
      <c r="F6251" s="3" t="s">
        <v>4355</v>
      </c>
      <c r="G6251" s="3" t="s">
        <v>4399</v>
      </c>
      <c r="H6251" s="3" t="s">
        <v>6669</v>
      </c>
      <c r="I6251" s="4">
        <v>3.54</v>
      </c>
    </row>
    <row r="6252" spans="1:9" x14ac:dyDescent="0.2">
      <c r="A6252" s="2">
        <v>507792</v>
      </c>
      <c r="B6252" s="3" t="s">
        <v>19</v>
      </c>
      <c r="C6252" s="3" t="s">
        <v>20</v>
      </c>
      <c r="D6252" s="3" t="s">
        <v>4041</v>
      </c>
      <c r="E6252" s="3" t="s">
        <v>6646</v>
      </c>
      <c r="F6252" s="3" t="s">
        <v>4355</v>
      </c>
      <c r="G6252" s="3" t="s">
        <v>4399</v>
      </c>
      <c r="H6252" s="3" t="s">
        <v>6670</v>
      </c>
      <c r="I6252" s="4">
        <v>3.39</v>
      </c>
    </row>
    <row r="6253" spans="1:9" x14ac:dyDescent="0.2">
      <c r="A6253" s="2">
        <v>507861</v>
      </c>
      <c r="B6253" s="3" t="s">
        <v>19</v>
      </c>
      <c r="C6253" s="3" t="s">
        <v>20</v>
      </c>
      <c r="D6253" s="3" t="s">
        <v>4041</v>
      </c>
      <c r="E6253" s="3" t="s">
        <v>6646</v>
      </c>
      <c r="F6253" s="3" t="s">
        <v>4355</v>
      </c>
      <c r="G6253" s="3" t="s">
        <v>4399</v>
      </c>
      <c r="H6253" s="3" t="s">
        <v>6671</v>
      </c>
      <c r="I6253" s="4">
        <v>3.39</v>
      </c>
    </row>
    <row r="6254" spans="1:9" x14ac:dyDescent="0.2">
      <c r="A6254" s="2">
        <v>507877</v>
      </c>
      <c r="B6254" s="3" t="s">
        <v>19</v>
      </c>
      <c r="C6254" s="3" t="s">
        <v>20</v>
      </c>
      <c r="D6254" s="3" t="s">
        <v>4041</v>
      </c>
      <c r="E6254" s="3" t="s">
        <v>6646</v>
      </c>
      <c r="F6254" s="3" t="s">
        <v>4355</v>
      </c>
      <c r="G6254" s="3" t="s">
        <v>4399</v>
      </c>
      <c r="H6254" s="3" t="s">
        <v>6672</v>
      </c>
      <c r="I6254" s="4">
        <v>3.96</v>
      </c>
    </row>
    <row r="6255" spans="1:9" x14ac:dyDescent="0.2">
      <c r="A6255" s="2">
        <v>507882</v>
      </c>
      <c r="B6255" s="3" t="s">
        <v>19</v>
      </c>
      <c r="C6255" s="3" t="s">
        <v>20</v>
      </c>
      <c r="D6255" s="3" t="s">
        <v>4041</v>
      </c>
      <c r="E6255" s="3" t="s">
        <v>6646</v>
      </c>
      <c r="F6255" s="3" t="s">
        <v>4355</v>
      </c>
      <c r="G6255" s="3" t="s">
        <v>4399</v>
      </c>
      <c r="H6255" s="3" t="s">
        <v>6673</v>
      </c>
      <c r="I6255" s="4">
        <v>3.54</v>
      </c>
    </row>
    <row r="6256" spans="1:9" x14ac:dyDescent="0.2">
      <c r="A6256" s="2">
        <v>507893</v>
      </c>
      <c r="B6256" s="3" t="s">
        <v>19</v>
      </c>
      <c r="C6256" s="3" t="s">
        <v>20</v>
      </c>
      <c r="D6256" s="3" t="s">
        <v>4041</v>
      </c>
      <c r="E6256" s="3" t="s">
        <v>6646</v>
      </c>
      <c r="F6256" s="3" t="s">
        <v>4355</v>
      </c>
      <c r="G6256" s="3" t="s">
        <v>4399</v>
      </c>
      <c r="H6256" s="3" t="s">
        <v>6674</v>
      </c>
      <c r="I6256" s="4">
        <v>3.29</v>
      </c>
    </row>
    <row r="6257" spans="1:9" x14ac:dyDescent="0.2">
      <c r="A6257" s="2">
        <v>507907</v>
      </c>
      <c r="B6257" s="3" t="s">
        <v>19</v>
      </c>
      <c r="C6257" s="3" t="s">
        <v>20</v>
      </c>
      <c r="D6257" s="3" t="s">
        <v>4041</v>
      </c>
      <c r="E6257" s="3" t="s">
        <v>6646</v>
      </c>
      <c r="F6257" s="3" t="s">
        <v>4355</v>
      </c>
      <c r="G6257" s="3" t="s">
        <v>4399</v>
      </c>
      <c r="H6257" s="3" t="s">
        <v>6675</v>
      </c>
      <c r="I6257" s="4">
        <v>3.72</v>
      </c>
    </row>
    <row r="6258" spans="1:9" x14ac:dyDescent="0.2">
      <c r="A6258" s="2">
        <v>507917</v>
      </c>
      <c r="B6258" s="3" t="s">
        <v>19</v>
      </c>
      <c r="C6258" s="3" t="s">
        <v>20</v>
      </c>
      <c r="D6258" s="3" t="s">
        <v>4041</v>
      </c>
      <c r="E6258" s="3" t="s">
        <v>6646</v>
      </c>
      <c r="F6258" s="3" t="s">
        <v>4355</v>
      </c>
      <c r="G6258" s="3" t="s">
        <v>4399</v>
      </c>
      <c r="H6258" s="3" t="s">
        <v>6676</v>
      </c>
      <c r="I6258" s="4">
        <v>3.29</v>
      </c>
    </row>
    <row r="6259" spans="1:9" x14ac:dyDescent="0.2">
      <c r="A6259" s="2">
        <v>3425</v>
      </c>
      <c r="B6259" s="3" t="s">
        <v>19</v>
      </c>
      <c r="C6259" s="3" t="s">
        <v>20</v>
      </c>
      <c r="D6259" s="3" t="s">
        <v>4041</v>
      </c>
      <c r="E6259" s="3" t="s">
        <v>6646</v>
      </c>
      <c r="F6259" s="3" t="s">
        <v>2649</v>
      </c>
      <c r="G6259" s="3" t="s">
        <v>5338</v>
      </c>
      <c r="H6259" s="3" t="s">
        <v>6677</v>
      </c>
      <c r="I6259" s="4">
        <v>3.23</v>
      </c>
    </row>
    <row r="6260" spans="1:9" x14ac:dyDescent="0.2">
      <c r="A6260" s="2">
        <v>22036</v>
      </c>
      <c r="B6260" s="3" t="s">
        <v>19</v>
      </c>
      <c r="C6260" s="3" t="s">
        <v>20</v>
      </c>
      <c r="D6260" s="3" t="s">
        <v>4041</v>
      </c>
      <c r="E6260" s="3" t="s">
        <v>6646</v>
      </c>
      <c r="F6260" s="3" t="s">
        <v>2649</v>
      </c>
      <c r="G6260" s="3" t="s">
        <v>5338</v>
      </c>
      <c r="H6260" s="3" t="s">
        <v>6678</v>
      </c>
      <c r="I6260" s="4">
        <v>3.39</v>
      </c>
    </row>
    <row r="6261" spans="1:9" x14ac:dyDescent="0.2">
      <c r="A6261" s="2">
        <v>40832</v>
      </c>
      <c r="B6261" s="3" t="s">
        <v>19</v>
      </c>
      <c r="C6261" s="3" t="s">
        <v>20</v>
      </c>
      <c r="D6261" s="3" t="s">
        <v>4041</v>
      </c>
      <c r="E6261" s="3" t="s">
        <v>6646</v>
      </c>
      <c r="F6261" s="3" t="s">
        <v>2649</v>
      </c>
      <c r="G6261" s="3" t="s">
        <v>5338</v>
      </c>
      <c r="H6261" s="3" t="s">
        <v>6679</v>
      </c>
      <c r="I6261" s="4">
        <v>6.7</v>
      </c>
    </row>
    <row r="6262" spans="1:9" x14ac:dyDescent="0.2">
      <c r="A6262" s="2">
        <v>40844</v>
      </c>
      <c r="B6262" s="3" t="s">
        <v>19</v>
      </c>
      <c r="C6262" s="3" t="s">
        <v>20</v>
      </c>
      <c r="D6262" s="3" t="s">
        <v>4041</v>
      </c>
      <c r="E6262" s="3" t="s">
        <v>6646</v>
      </c>
      <c r="F6262" s="3" t="s">
        <v>2649</v>
      </c>
      <c r="G6262" s="3" t="s">
        <v>5338</v>
      </c>
      <c r="H6262" s="3" t="s">
        <v>6680</v>
      </c>
      <c r="I6262" s="4">
        <v>3.89</v>
      </c>
    </row>
    <row r="6263" spans="1:9" x14ac:dyDescent="0.2">
      <c r="A6263" s="2">
        <v>37187</v>
      </c>
      <c r="B6263" s="3" t="s">
        <v>19</v>
      </c>
      <c r="C6263" s="3" t="s">
        <v>20</v>
      </c>
      <c r="D6263" s="3" t="s">
        <v>4041</v>
      </c>
      <c r="E6263" s="3" t="s">
        <v>6646</v>
      </c>
      <c r="F6263" s="3" t="s">
        <v>2649</v>
      </c>
      <c r="G6263" s="3" t="s">
        <v>5338</v>
      </c>
      <c r="H6263" s="3" t="s">
        <v>6681</v>
      </c>
      <c r="I6263" s="4">
        <v>3.55</v>
      </c>
    </row>
    <row r="6264" spans="1:9" x14ac:dyDescent="0.2">
      <c r="A6264" s="2">
        <v>53403</v>
      </c>
      <c r="B6264" s="3" t="s">
        <v>19</v>
      </c>
      <c r="C6264" s="3" t="s">
        <v>20</v>
      </c>
      <c r="D6264" s="3" t="s">
        <v>4041</v>
      </c>
      <c r="E6264" s="3" t="s">
        <v>6646</v>
      </c>
      <c r="F6264" s="3" t="s">
        <v>2649</v>
      </c>
      <c r="G6264" s="3" t="s">
        <v>5338</v>
      </c>
      <c r="H6264" s="3" t="s">
        <v>6682</v>
      </c>
      <c r="I6264" s="4">
        <v>2.91</v>
      </c>
    </row>
    <row r="6265" spans="1:9" x14ac:dyDescent="0.2">
      <c r="A6265" s="2">
        <v>40885</v>
      </c>
      <c r="B6265" s="3" t="s">
        <v>19</v>
      </c>
      <c r="C6265" s="3" t="s">
        <v>20</v>
      </c>
      <c r="D6265" s="3" t="s">
        <v>4041</v>
      </c>
      <c r="E6265" s="3" t="s">
        <v>6646</v>
      </c>
      <c r="F6265" s="3" t="s">
        <v>2649</v>
      </c>
      <c r="G6265" s="3" t="s">
        <v>5338</v>
      </c>
      <c r="H6265" s="3" t="s">
        <v>6683</v>
      </c>
      <c r="I6265" s="4">
        <v>4.2699999999999996</v>
      </c>
    </row>
    <row r="6266" spans="1:9" x14ac:dyDescent="0.2">
      <c r="A6266" s="2">
        <v>18064</v>
      </c>
      <c r="B6266" s="3" t="s">
        <v>19</v>
      </c>
      <c r="C6266" s="3" t="s">
        <v>20</v>
      </c>
      <c r="D6266" s="3" t="s">
        <v>4041</v>
      </c>
      <c r="E6266" s="3" t="s">
        <v>6646</v>
      </c>
      <c r="F6266" s="3" t="s">
        <v>2649</v>
      </c>
      <c r="G6266" s="3" t="s">
        <v>5338</v>
      </c>
      <c r="H6266" s="3" t="s">
        <v>6684</v>
      </c>
      <c r="I6266" s="4">
        <v>3.73</v>
      </c>
    </row>
    <row r="6267" spans="1:9" x14ac:dyDescent="0.2">
      <c r="A6267" s="2">
        <v>467263</v>
      </c>
      <c r="B6267" s="3" t="s">
        <v>19</v>
      </c>
      <c r="C6267" s="3" t="s">
        <v>20</v>
      </c>
      <c r="D6267" s="3" t="s">
        <v>4041</v>
      </c>
      <c r="E6267" s="3" t="s">
        <v>6646</v>
      </c>
      <c r="F6267" s="3" t="s">
        <v>2649</v>
      </c>
      <c r="G6267" s="3" t="s">
        <v>5338</v>
      </c>
      <c r="H6267" s="3" t="s">
        <v>6685</v>
      </c>
      <c r="I6267" s="4">
        <v>3.07</v>
      </c>
    </row>
    <row r="6268" spans="1:9" x14ac:dyDescent="0.2">
      <c r="A6268" s="2">
        <v>37188</v>
      </c>
      <c r="B6268" s="3" t="s">
        <v>19</v>
      </c>
      <c r="C6268" s="3" t="s">
        <v>20</v>
      </c>
      <c r="D6268" s="3" t="s">
        <v>4041</v>
      </c>
      <c r="E6268" s="3" t="s">
        <v>6646</v>
      </c>
      <c r="F6268" s="3" t="s">
        <v>2649</v>
      </c>
      <c r="G6268" s="3" t="s">
        <v>5338</v>
      </c>
      <c r="H6268" s="3" t="s">
        <v>6686</v>
      </c>
      <c r="I6268" s="4">
        <v>3.75</v>
      </c>
    </row>
    <row r="6269" spans="1:9" x14ac:dyDescent="0.2">
      <c r="A6269" s="2">
        <v>40881</v>
      </c>
      <c r="B6269" s="3" t="s">
        <v>19</v>
      </c>
      <c r="C6269" s="3" t="s">
        <v>20</v>
      </c>
      <c r="D6269" s="3" t="s">
        <v>4041</v>
      </c>
      <c r="E6269" s="3" t="s">
        <v>6646</v>
      </c>
      <c r="F6269" s="3" t="s">
        <v>2649</v>
      </c>
      <c r="G6269" s="3" t="s">
        <v>5338</v>
      </c>
      <c r="H6269" s="3" t="s">
        <v>6687</v>
      </c>
      <c r="I6269" s="4">
        <v>4.49</v>
      </c>
    </row>
    <row r="6270" spans="1:9" x14ac:dyDescent="0.2">
      <c r="A6270" s="2">
        <v>1613</v>
      </c>
      <c r="B6270" s="3" t="s">
        <v>19</v>
      </c>
      <c r="C6270" s="3" t="s">
        <v>20</v>
      </c>
      <c r="D6270" s="3" t="s">
        <v>4041</v>
      </c>
      <c r="E6270" s="3" t="s">
        <v>6646</v>
      </c>
      <c r="F6270" s="3" t="s">
        <v>2649</v>
      </c>
      <c r="G6270" s="3" t="s">
        <v>5338</v>
      </c>
      <c r="H6270" s="3" t="s">
        <v>6688</v>
      </c>
      <c r="I6270" s="4">
        <v>4.51</v>
      </c>
    </row>
    <row r="6271" spans="1:9" x14ac:dyDescent="0.2">
      <c r="A6271" s="2">
        <v>506681</v>
      </c>
      <c r="B6271" s="3" t="s">
        <v>19</v>
      </c>
      <c r="C6271" s="3" t="s">
        <v>20</v>
      </c>
      <c r="D6271" s="3" t="s">
        <v>4041</v>
      </c>
      <c r="E6271" s="3" t="s">
        <v>6646</v>
      </c>
      <c r="F6271" s="3" t="s">
        <v>2649</v>
      </c>
      <c r="G6271" s="3" t="s">
        <v>5338</v>
      </c>
      <c r="H6271" s="3" t="s">
        <v>6689</v>
      </c>
      <c r="I6271" s="4">
        <v>1.87</v>
      </c>
    </row>
    <row r="6272" spans="1:9" x14ac:dyDescent="0.2">
      <c r="A6272" s="2">
        <v>31052</v>
      </c>
      <c r="B6272" s="3" t="s">
        <v>19</v>
      </c>
      <c r="C6272" s="3" t="s">
        <v>20</v>
      </c>
      <c r="D6272" s="3" t="s">
        <v>4041</v>
      </c>
      <c r="E6272" s="3" t="s">
        <v>6646</v>
      </c>
      <c r="F6272" s="3" t="s">
        <v>2649</v>
      </c>
      <c r="G6272" s="3" t="s">
        <v>5338</v>
      </c>
      <c r="H6272" s="3" t="s">
        <v>6690</v>
      </c>
      <c r="I6272" s="4">
        <v>3.91</v>
      </c>
    </row>
    <row r="6273" spans="1:9" x14ac:dyDescent="0.2">
      <c r="A6273" s="2">
        <v>40826</v>
      </c>
      <c r="B6273" s="3" t="s">
        <v>19</v>
      </c>
      <c r="C6273" s="3" t="s">
        <v>20</v>
      </c>
      <c r="D6273" s="3" t="s">
        <v>4041</v>
      </c>
      <c r="E6273" s="3" t="s">
        <v>6646</v>
      </c>
      <c r="F6273" s="3" t="s">
        <v>2649</v>
      </c>
      <c r="G6273" s="3" t="s">
        <v>5338</v>
      </c>
      <c r="H6273" s="3" t="s">
        <v>6691</v>
      </c>
      <c r="I6273" s="4">
        <v>7.29</v>
      </c>
    </row>
    <row r="6274" spans="1:9" x14ac:dyDescent="0.2">
      <c r="A6274" s="2">
        <v>89853</v>
      </c>
      <c r="B6274" s="3" t="s">
        <v>19</v>
      </c>
      <c r="C6274" s="3" t="s">
        <v>20</v>
      </c>
      <c r="D6274" s="3" t="s">
        <v>4041</v>
      </c>
      <c r="E6274" s="3" t="s">
        <v>6646</v>
      </c>
      <c r="F6274" s="3" t="s">
        <v>2649</v>
      </c>
      <c r="G6274" s="3" t="s">
        <v>5338</v>
      </c>
      <c r="H6274" s="3" t="s">
        <v>6692</v>
      </c>
      <c r="I6274" s="4">
        <v>3.91</v>
      </c>
    </row>
    <row r="6275" spans="1:9" x14ac:dyDescent="0.2">
      <c r="A6275" s="2">
        <v>264066</v>
      </c>
      <c r="B6275" s="3" t="s">
        <v>19</v>
      </c>
      <c r="C6275" s="3" t="s">
        <v>20</v>
      </c>
      <c r="D6275" s="3" t="s">
        <v>4041</v>
      </c>
      <c r="E6275" s="3" t="s">
        <v>6646</v>
      </c>
      <c r="F6275" s="3" t="s">
        <v>2649</v>
      </c>
      <c r="G6275" s="3" t="s">
        <v>5338</v>
      </c>
      <c r="H6275" s="3" t="s">
        <v>6693</v>
      </c>
      <c r="I6275" s="4">
        <v>3.01</v>
      </c>
    </row>
    <row r="6276" spans="1:9" x14ac:dyDescent="0.2">
      <c r="A6276" s="2">
        <v>8120</v>
      </c>
      <c r="B6276" s="3" t="s">
        <v>19</v>
      </c>
      <c r="C6276" s="3" t="s">
        <v>20</v>
      </c>
      <c r="D6276" s="3" t="s">
        <v>4041</v>
      </c>
      <c r="E6276" s="3" t="s">
        <v>6646</v>
      </c>
      <c r="F6276" s="3" t="s">
        <v>2649</v>
      </c>
      <c r="G6276" s="3" t="s">
        <v>5338</v>
      </c>
      <c r="H6276" s="3" t="s">
        <v>6694</v>
      </c>
      <c r="I6276" s="4">
        <v>4.07</v>
      </c>
    </row>
    <row r="6277" spans="1:9" x14ac:dyDescent="0.2">
      <c r="A6277" s="2">
        <v>23001</v>
      </c>
      <c r="B6277" s="3" t="s">
        <v>19</v>
      </c>
      <c r="C6277" s="3" t="s">
        <v>20</v>
      </c>
      <c r="D6277" s="3" t="s">
        <v>4041</v>
      </c>
      <c r="E6277" s="3" t="s">
        <v>6646</v>
      </c>
      <c r="F6277" s="3" t="s">
        <v>2649</v>
      </c>
      <c r="G6277" s="3" t="s">
        <v>5338</v>
      </c>
      <c r="H6277" s="3" t="s">
        <v>6695</v>
      </c>
      <c r="I6277" s="4">
        <v>3.54</v>
      </c>
    </row>
    <row r="6278" spans="1:9" x14ac:dyDescent="0.2">
      <c r="A6278" s="2">
        <v>23002</v>
      </c>
      <c r="B6278" s="3" t="s">
        <v>19</v>
      </c>
      <c r="C6278" s="3" t="s">
        <v>20</v>
      </c>
      <c r="D6278" s="3" t="s">
        <v>4041</v>
      </c>
      <c r="E6278" s="3" t="s">
        <v>6646</v>
      </c>
      <c r="F6278" s="3" t="s">
        <v>2649</v>
      </c>
      <c r="G6278" s="3" t="s">
        <v>5338</v>
      </c>
      <c r="H6278" s="3" t="s">
        <v>6696</v>
      </c>
      <c r="I6278" s="4">
        <v>3.52</v>
      </c>
    </row>
    <row r="6279" spans="1:9" x14ac:dyDescent="0.2">
      <c r="A6279" s="2">
        <v>88082</v>
      </c>
      <c r="B6279" s="3" t="s">
        <v>19</v>
      </c>
      <c r="C6279" s="3" t="s">
        <v>20</v>
      </c>
      <c r="D6279" s="3" t="s">
        <v>4041</v>
      </c>
      <c r="E6279" s="3" t="s">
        <v>6646</v>
      </c>
      <c r="F6279" s="3" t="s">
        <v>2649</v>
      </c>
      <c r="G6279" s="3" t="s">
        <v>5338</v>
      </c>
      <c r="H6279" s="3" t="s">
        <v>6697</v>
      </c>
      <c r="I6279" s="4">
        <v>4.4400000000000004</v>
      </c>
    </row>
    <row r="6280" spans="1:9" x14ac:dyDescent="0.2">
      <c r="A6280" s="2">
        <v>288029</v>
      </c>
      <c r="B6280" s="3" t="s">
        <v>19</v>
      </c>
      <c r="C6280" s="3" t="s">
        <v>20</v>
      </c>
      <c r="D6280" s="3" t="s">
        <v>4041</v>
      </c>
      <c r="E6280" s="3" t="s">
        <v>6646</v>
      </c>
      <c r="F6280" s="3" t="s">
        <v>2649</v>
      </c>
      <c r="G6280" s="3" t="s">
        <v>5338</v>
      </c>
      <c r="H6280" s="3" t="s">
        <v>6698</v>
      </c>
      <c r="I6280" s="4">
        <v>3.95</v>
      </c>
    </row>
    <row r="6281" spans="1:9" x14ac:dyDescent="0.2">
      <c r="A6281" s="2">
        <v>40802</v>
      </c>
      <c r="B6281" s="3" t="s">
        <v>19</v>
      </c>
      <c r="C6281" s="3" t="s">
        <v>20</v>
      </c>
      <c r="D6281" s="3" t="s">
        <v>4041</v>
      </c>
      <c r="E6281" s="3" t="s">
        <v>6646</v>
      </c>
      <c r="F6281" s="3" t="s">
        <v>2649</v>
      </c>
      <c r="G6281" s="3" t="s">
        <v>5338</v>
      </c>
      <c r="H6281" s="3" t="s">
        <v>6699</v>
      </c>
      <c r="I6281" s="4">
        <v>7.25</v>
      </c>
    </row>
    <row r="6282" spans="1:9" x14ac:dyDescent="0.2">
      <c r="A6282" s="2">
        <v>412150</v>
      </c>
      <c r="B6282" s="3" t="s">
        <v>19</v>
      </c>
      <c r="C6282" s="3" t="s">
        <v>20</v>
      </c>
      <c r="D6282" s="3" t="s">
        <v>4041</v>
      </c>
      <c r="E6282" s="3" t="s">
        <v>6646</v>
      </c>
      <c r="F6282" s="3" t="s">
        <v>2649</v>
      </c>
      <c r="G6282" s="3" t="s">
        <v>5338</v>
      </c>
      <c r="H6282" s="3" t="s">
        <v>6700</v>
      </c>
      <c r="I6282" s="4">
        <v>3.4</v>
      </c>
    </row>
    <row r="6283" spans="1:9" x14ac:dyDescent="0.2">
      <c r="A6283" s="2">
        <v>489073</v>
      </c>
      <c r="B6283" s="3" t="s">
        <v>19</v>
      </c>
      <c r="C6283" s="3" t="s">
        <v>20</v>
      </c>
      <c r="D6283" s="3" t="s">
        <v>4041</v>
      </c>
      <c r="E6283" s="3" t="s">
        <v>6646</v>
      </c>
      <c r="F6283" s="3" t="s">
        <v>2649</v>
      </c>
      <c r="G6283" s="3" t="s">
        <v>5338</v>
      </c>
      <c r="H6283" s="3" t="s">
        <v>6701</v>
      </c>
      <c r="I6283" s="4">
        <v>3.34</v>
      </c>
    </row>
    <row r="6284" spans="1:9" x14ac:dyDescent="0.2">
      <c r="A6284" s="2">
        <v>526873</v>
      </c>
      <c r="B6284" s="3" t="s">
        <v>19</v>
      </c>
      <c r="C6284" s="3" t="s">
        <v>20</v>
      </c>
      <c r="D6284" s="3" t="s">
        <v>4041</v>
      </c>
      <c r="E6284" s="3" t="s">
        <v>6646</v>
      </c>
      <c r="F6284" s="3" t="s">
        <v>2649</v>
      </c>
      <c r="G6284" s="3" t="s">
        <v>5338</v>
      </c>
      <c r="H6284" s="3" t="s">
        <v>6702</v>
      </c>
      <c r="I6284" s="4">
        <v>5.77</v>
      </c>
    </row>
    <row r="6285" spans="1:9" x14ac:dyDescent="0.2">
      <c r="A6285" s="2">
        <v>467265</v>
      </c>
      <c r="B6285" s="3" t="s">
        <v>19</v>
      </c>
      <c r="C6285" s="3" t="s">
        <v>20</v>
      </c>
      <c r="D6285" s="3" t="s">
        <v>4041</v>
      </c>
      <c r="E6285" s="3" t="s">
        <v>6646</v>
      </c>
      <c r="F6285" s="3" t="s">
        <v>2649</v>
      </c>
      <c r="G6285" s="3" t="s">
        <v>6703</v>
      </c>
      <c r="H6285" s="3" t="s">
        <v>6704</v>
      </c>
      <c r="I6285" s="4">
        <v>6.83</v>
      </c>
    </row>
    <row r="6286" spans="1:9" x14ac:dyDescent="0.2">
      <c r="A6286" s="2">
        <v>444158</v>
      </c>
      <c r="B6286" s="3" t="s">
        <v>19</v>
      </c>
      <c r="C6286" s="3" t="s">
        <v>20</v>
      </c>
      <c r="D6286" s="3" t="s">
        <v>4041</v>
      </c>
      <c r="E6286" s="3" t="s">
        <v>6646</v>
      </c>
      <c r="F6286" s="3" t="s">
        <v>2649</v>
      </c>
      <c r="G6286" s="3" t="s">
        <v>6703</v>
      </c>
      <c r="H6286" s="3" t="s">
        <v>6705</v>
      </c>
      <c r="I6286" s="4">
        <v>7.15</v>
      </c>
    </row>
    <row r="6287" spans="1:9" x14ac:dyDescent="0.2">
      <c r="A6287" s="2">
        <v>479905</v>
      </c>
      <c r="B6287" s="3" t="s">
        <v>19</v>
      </c>
      <c r="C6287" s="3" t="s">
        <v>20</v>
      </c>
      <c r="D6287" s="3" t="s">
        <v>4041</v>
      </c>
      <c r="E6287" s="3" t="s">
        <v>6646</v>
      </c>
      <c r="F6287" s="3" t="s">
        <v>2649</v>
      </c>
      <c r="G6287" s="3" t="s">
        <v>5354</v>
      </c>
      <c r="H6287" s="3" t="s">
        <v>6706</v>
      </c>
      <c r="I6287" s="4">
        <v>3.67</v>
      </c>
    </row>
    <row r="6288" spans="1:9" x14ac:dyDescent="0.2">
      <c r="A6288" s="2">
        <v>479906</v>
      </c>
      <c r="B6288" s="3" t="s">
        <v>19</v>
      </c>
      <c r="C6288" s="3" t="s">
        <v>20</v>
      </c>
      <c r="D6288" s="3" t="s">
        <v>4041</v>
      </c>
      <c r="E6288" s="3" t="s">
        <v>6646</v>
      </c>
      <c r="F6288" s="3" t="s">
        <v>2649</v>
      </c>
      <c r="G6288" s="3" t="s">
        <v>5354</v>
      </c>
      <c r="H6288" s="3" t="s">
        <v>6707</v>
      </c>
      <c r="I6288" s="4">
        <v>4.07</v>
      </c>
    </row>
    <row r="6289" spans="1:9" x14ac:dyDescent="0.2">
      <c r="A6289" s="2">
        <v>80739</v>
      </c>
      <c r="B6289" s="3" t="s">
        <v>19</v>
      </c>
      <c r="C6289" s="3" t="s">
        <v>20</v>
      </c>
      <c r="D6289" s="3" t="s">
        <v>4041</v>
      </c>
      <c r="E6289" s="3" t="s">
        <v>6646</v>
      </c>
      <c r="F6289" s="3" t="s">
        <v>4272</v>
      </c>
      <c r="G6289" s="3" t="s">
        <v>6708</v>
      </c>
      <c r="H6289" s="3" t="s">
        <v>6709</v>
      </c>
      <c r="I6289" s="4">
        <v>3.51</v>
      </c>
    </row>
    <row r="6290" spans="1:9" x14ac:dyDescent="0.2">
      <c r="A6290" s="2">
        <v>258629</v>
      </c>
      <c r="B6290" s="3" t="s">
        <v>19</v>
      </c>
      <c r="C6290" s="3" t="s">
        <v>20</v>
      </c>
      <c r="D6290" s="3" t="s">
        <v>4041</v>
      </c>
      <c r="E6290" s="3" t="s">
        <v>6646</v>
      </c>
      <c r="F6290" s="3" t="s">
        <v>4272</v>
      </c>
      <c r="G6290" s="3" t="s">
        <v>6708</v>
      </c>
      <c r="H6290" s="3" t="s">
        <v>6710</v>
      </c>
      <c r="I6290" s="4">
        <v>3.43</v>
      </c>
    </row>
    <row r="6291" spans="1:9" x14ac:dyDescent="0.2">
      <c r="A6291" s="2">
        <v>546185</v>
      </c>
      <c r="B6291" s="3" t="s">
        <v>19</v>
      </c>
      <c r="C6291" s="3" t="s">
        <v>20</v>
      </c>
      <c r="D6291" s="3" t="s">
        <v>4041</v>
      </c>
      <c r="E6291" s="3" t="s">
        <v>6646</v>
      </c>
      <c r="F6291" s="3" t="s">
        <v>4272</v>
      </c>
      <c r="G6291" s="3" t="s">
        <v>6708</v>
      </c>
      <c r="H6291" s="3" t="s">
        <v>6711</v>
      </c>
      <c r="I6291" s="4">
        <v>2.17</v>
      </c>
    </row>
    <row r="6292" spans="1:9" x14ac:dyDescent="0.2">
      <c r="A6292" s="2">
        <v>78362</v>
      </c>
      <c r="B6292" s="3" t="s">
        <v>19</v>
      </c>
      <c r="C6292" s="3" t="s">
        <v>20</v>
      </c>
      <c r="D6292" s="3" t="s">
        <v>4041</v>
      </c>
      <c r="E6292" s="3" t="s">
        <v>6646</v>
      </c>
      <c r="F6292" s="3" t="s">
        <v>4272</v>
      </c>
      <c r="G6292" s="3" t="s">
        <v>6708</v>
      </c>
      <c r="H6292" s="3" t="s">
        <v>6712</v>
      </c>
      <c r="I6292" s="4">
        <v>3.47</v>
      </c>
    </row>
    <row r="6293" spans="1:9" x14ac:dyDescent="0.2">
      <c r="A6293" s="2">
        <v>80753</v>
      </c>
      <c r="B6293" s="3" t="s">
        <v>19</v>
      </c>
      <c r="C6293" s="3" t="s">
        <v>20</v>
      </c>
      <c r="D6293" s="3" t="s">
        <v>4041</v>
      </c>
      <c r="E6293" s="3" t="s">
        <v>6646</v>
      </c>
      <c r="F6293" s="3" t="s">
        <v>4272</v>
      </c>
      <c r="G6293" s="3" t="s">
        <v>6708</v>
      </c>
      <c r="H6293" s="3" t="s">
        <v>6713</v>
      </c>
      <c r="I6293" s="4">
        <v>4.07</v>
      </c>
    </row>
    <row r="6294" spans="1:9" x14ac:dyDescent="0.2">
      <c r="A6294" s="2">
        <v>272344</v>
      </c>
      <c r="B6294" s="3" t="s">
        <v>19</v>
      </c>
      <c r="C6294" s="3" t="s">
        <v>20</v>
      </c>
      <c r="D6294" s="3" t="s">
        <v>4041</v>
      </c>
      <c r="E6294" s="3" t="s">
        <v>6646</v>
      </c>
      <c r="F6294" s="3" t="s">
        <v>4272</v>
      </c>
      <c r="G6294" s="3" t="s">
        <v>6708</v>
      </c>
      <c r="H6294" s="3" t="s">
        <v>6714</v>
      </c>
      <c r="I6294" s="4">
        <v>3.63</v>
      </c>
    </row>
    <row r="6295" spans="1:9" x14ac:dyDescent="0.2">
      <c r="A6295" s="2">
        <v>81839</v>
      </c>
      <c r="B6295" s="3" t="s">
        <v>19</v>
      </c>
      <c r="C6295" s="3" t="s">
        <v>20</v>
      </c>
      <c r="D6295" s="3" t="s">
        <v>4041</v>
      </c>
      <c r="E6295" s="3" t="s">
        <v>6646</v>
      </c>
      <c r="F6295" s="3" t="s">
        <v>4272</v>
      </c>
      <c r="G6295" s="3" t="s">
        <v>6708</v>
      </c>
      <c r="H6295" s="3" t="s">
        <v>6715</v>
      </c>
      <c r="I6295" s="4">
        <v>3.52</v>
      </c>
    </row>
    <row r="6296" spans="1:9" x14ac:dyDescent="0.2">
      <c r="A6296" s="2">
        <v>388038</v>
      </c>
      <c r="B6296" s="3" t="s">
        <v>19</v>
      </c>
      <c r="C6296" s="3" t="s">
        <v>20</v>
      </c>
      <c r="D6296" s="3" t="s">
        <v>4041</v>
      </c>
      <c r="E6296" s="3" t="s">
        <v>6646</v>
      </c>
      <c r="F6296" s="3" t="s">
        <v>4272</v>
      </c>
      <c r="G6296" s="3" t="s">
        <v>5433</v>
      </c>
      <c r="H6296" s="3" t="s">
        <v>6716</v>
      </c>
      <c r="I6296" s="4">
        <v>3.35</v>
      </c>
    </row>
    <row r="6297" spans="1:9" x14ac:dyDescent="0.2">
      <c r="A6297" s="2">
        <v>388051</v>
      </c>
      <c r="B6297" s="3" t="s">
        <v>19</v>
      </c>
      <c r="C6297" s="3" t="s">
        <v>20</v>
      </c>
      <c r="D6297" s="3" t="s">
        <v>4041</v>
      </c>
      <c r="E6297" s="3" t="s">
        <v>6646</v>
      </c>
      <c r="F6297" s="3" t="s">
        <v>4272</v>
      </c>
      <c r="G6297" s="3" t="s">
        <v>5433</v>
      </c>
      <c r="H6297" s="3" t="s">
        <v>6717</v>
      </c>
      <c r="I6297" s="4">
        <v>3.25</v>
      </c>
    </row>
    <row r="6298" spans="1:9" x14ac:dyDescent="0.2">
      <c r="A6298" s="2">
        <v>483436</v>
      </c>
      <c r="B6298" s="3" t="s">
        <v>19</v>
      </c>
      <c r="C6298" s="3" t="s">
        <v>20</v>
      </c>
      <c r="D6298" s="3" t="s">
        <v>4041</v>
      </c>
      <c r="E6298" s="3" t="s">
        <v>6646</v>
      </c>
      <c r="F6298" s="3" t="s">
        <v>4272</v>
      </c>
      <c r="G6298" s="3" t="s">
        <v>5433</v>
      </c>
      <c r="H6298" s="3" t="s">
        <v>6718</v>
      </c>
      <c r="I6298" s="4">
        <v>2.0499999999999998</v>
      </c>
    </row>
    <row r="6299" spans="1:9" x14ac:dyDescent="0.2">
      <c r="A6299" s="2">
        <v>483438</v>
      </c>
      <c r="B6299" s="3" t="s">
        <v>19</v>
      </c>
      <c r="C6299" s="3" t="s">
        <v>20</v>
      </c>
      <c r="D6299" s="3" t="s">
        <v>4041</v>
      </c>
      <c r="E6299" s="3" t="s">
        <v>6646</v>
      </c>
      <c r="F6299" s="3" t="s">
        <v>4272</v>
      </c>
      <c r="G6299" s="3" t="s">
        <v>5433</v>
      </c>
      <c r="H6299" s="3" t="s">
        <v>6719</v>
      </c>
      <c r="I6299" s="4">
        <v>1.93</v>
      </c>
    </row>
    <row r="6300" spans="1:9" x14ac:dyDescent="0.2">
      <c r="A6300" s="2">
        <v>388048</v>
      </c>
      <c r="B6300" s="3" t="s">
        <v>19</v>
      </c>
      <c r="C6300" s="3" t="s">
        <v>20</v>
      </c>
      <c r="D6300" s="3" t="s">
        <v>4041</v>
      </c>
      <c r="E6300" s="3" t="s">
        <v>6646</v>
      </c>
      <c r="F6300" s="3" t="s">
        <v>4272</v>
      </c>
      <c r="G6300" s="3" t="s">
        <v>5433</v>
      </c>
      <c r="H6300" s="3" t="s">
        <v>6720</v>
      </c>
      <c r="I6300" s="4">
        <v>3.26</v>
      </c>
    </row>
    <row r="6301" spans="1:9" x14ac:dyDescent="0.2">
      <c r="A6301" s="2">
        <v>388056</v>
      </c>
      <c r="B6301" s="3" t="s">
        <v>19</v>
      </c>
      <c r="C6301" s="3" t="s">
        <v>20</v>
      </c>
      <c r="D6301" s="3" t="s">
        <v>4041</v>
      </c>
      <c r="E6301" s="3" t="s">
        <v>6646</v>
      </c>
      <c r="F6301" s="3" t="s">
        <v>4272</v>
      </c>
      <c r="G6301" s="3" t="s">
        <v>5433</v>
      </c>
      <c r="H6301" s="3" t="s">
        <v>6721</v>
      </c>
      <c r="I6301" s="4">
        <v>3.26</v>
      </c>
    </row>
    <row r="6302" spans="1:9" x14ac:dyDescent="0.2">
      <c r="A6302" s="2">
        <v>570072</v>
      </c>
      <c r="B6302" s="3" t="s">
        <v>19</v>
      </c>
      <c r="C6302" s="3" t="s">
        <v>20</v>
      </c>
      <c r="D6302" s="3" t="s">
        <v>4041</v>
      </c>
      <c r="E6302" s="3" t="s">
        <v>6646</v>
      </c>
      <c r="F6302" s="3" t="s">
        <v>4272</v>
      </c>
      <c r="G6302" s="3" t="s">
        <v>5433</v>
      </c>
      <c r="H6302" s="3" t="s">
        <v>6722</v>
      </c>
      <c r="I6302" s="4">
        <v>2.0299999999999998</v>
      </c>
    </row>
    <row r="6303" spans="1:9" x14ac:dyDescent="0.2">
      <c r="A6303" s="2">
        <v>570075</v>
      </c>
      <c r="B6303" s="3" t="s">
        <v>19</v>
      </c>
      <c r="C6303" s="3" t="s">
        <v>20</v>
      </c>
      <c r="D6303" s="3" t="s">
        <v>4041</v>
      </c>
      <c r="E6303" s="3" t="s">
        <v>6646</v>
      </c>
      <c r="F6303" s="3" t="s">
        <v>4272</v>
      </c>
      <c r="G6303" s="3" t="s">
        <v>5433</v>
      </c>
      <c r="H6303" s="3" t="s">
        <v>6723</v>
      </c>
      <c r="I6303" s="4">
        <v>2.0499999999999998</v>
      </c>
    </row>
    <row r="6304" spans="1:9" x14ac:dyDescent="0.2">
      <c r="A6304" s="2">
        <v>542351</v>
      </c>
      <c r="B6304" s="3" t="s">
        <v>19</v>
      </c>
      <c r="C6304" s="3" t="s">
        <v>20</v>
      </c>
      <c r="D6304" s="3" t="s">
        <v>4041</v>
      </c>
      <c r="E6304" s="3" t="s">
        <v>6646</v>
      </c>
      <c r="F6304" s="3" t="s">
        <v>4272</v>
      </c>
      <c r="G6304" s="3" t="s">
        <v>6724</v>
      </c>
      <c r="H6304" s="3" t="s">
        <v>6725</v>
      </c>
      <c r="I6304" s="4">
        <v>1.74</v>
      </c>
    </row>
    <row r="6305" spans="1:9" x14ac:dyDescent="0.2">
      <c r="A6305" s="2">
        <v>546093</v>
      </c>
      <c r="B6305" s="3" t="s">
        <v>19</v>
      </c>
      <c r="C6305" s="3" t="s">
        <v>20</v>
      </c>
      <c r="D6305" s="3" t="s">
        <v>4041</v>
      </c>
      <c r="E6305" s="3" t="s">
        <v>6646</v>
      </c>
      <c r="F6305" s="3" t="s">
        <v>4272</v>
      </c>
      <c r="G6305" s="3" t="s">
        <v>6724</v>
      </c>
      <c r="H6305" s="3" t="s">
        <v>6726</v>
      </c>
      <c r="I6305" s="4">
        <v>2.87</v>
      </c>
    </row>
    <row r="6306" spans="1:9" x14ac:dyDescent="0.2">
      <c r="A6306" s="2">
        <v>222837</v>
      </c>
      <c r="B6306" s="3" t="s">
        <v>19</v>
      </c>
      <c r="C6306" s="3" t="s">
        <v>20</v>
      </c>
      <c r="D6306" s="3" t="s">
        <v>4041</v>
      </c>
      <c r="E6306" s="3" t="s">
        <v>6646</v>
      </c>
      <c r="F6306" s="3" t="s">
        <v>4272</v>
      </c>
      <c r="G6306" s="3" t="s">
        <v>6724</v>
      </c>
      <c r="H6306" s="3" t="s">
        <v>6727</v>
      </c>
      <c r="I6306" s="4">
        <v>6.93</v>
      </c>
    </row>
    <row r="6307" spans="1:9" x14ac:dyDescent="0.2">
      <c r="A6307" s="2">
        <v>542355</v>
      </c>
      <c r="B6307" s="3" t="s">
        <v>19</v>
      </c>
      <c r="C6307" s="3" t="s">
        <v>20</v>
      </c>
      <c r="D6307" s="3" t="s">
        <v>4041</v>
      </c>
      <c r="E6307" s="3" t="s">
        <v>6646</v>
      </c>
      <c r="F6307" s="3" t="s">
        <v>4272</v>
      </c>
      <c r="G6307" s="3" t="s">
        <v>6724</v>
      </c>
      <c r="H6307" s="3" t="s">
        <v>6728</v>
      </c>
      <c r="I6307" s="4">
        <v>2.63</v>
      </c>
    </row>
    <row r="6308" spans="1:9" x14ac:dyDescent="0.2">
      <c r="A6308" s="2">
        <v>546088</v>
      </c>
      <c r="B6308" s="3" t="s">
        <v>19</v>
      </c>
      <c r="C6308" s="3" t="s">
        <v>20</v>
      </c>
      <c r="D6308" s="3" t="s">
        <v>4041</v>
      </c>
      <c r="E6308" s="3" t="s">
        <v>6646</v>
      </c>
      <c r="F6308" s="3" t="s">
        <v>4272</v>
      </c>
      <c r="G6308" s="3" t="s">
        <v>6724</v>
      </c>
      <c r="H6308" s="3" t="s">
        <v>6729</v>
      </c>
      <c r="I6308" s="4">
        <v>2.89</v>
      </c>
    </row>
    <row r="6309" spans="1:9" x14ac:dyDescent="0.2">
      <c r="A6309" s="2">
        <v>546091</v>
      </c>
      <c r="B6309" s="3" t="s">
        <v>19</v>
      </c>
      <c r="C6309" s="3" t="s">
        <v>20</v>
      </c>
      <c r="D6309" s="3" t="s">
        <v>4041</v>
      </c>
      <c r="E6309" s="3" t="s">
        <v>6646</v>
      </c>
      <c r="F6309" s="3" t="s">
        <v>4272</v>
      </c>
      <c r="G6309" s="3" t="s">
        <v>6724</v>
      </c>
      <c r="H6309" s="3" t="s">
        <v>6730</v>
      </c>
      <c r="I6309" s="4">
        <v>3.95</v>
      </c>
    </row>
    <row r="6310" spans="1:9" x14ac:dyDescent="0.2">
      <c r="A6310" s="2">
        <v>592949</v>
      </c>
      <c r="B6310" s="3" t="s">
        <v>19</v>
      </c>
      <c r="C6310" s="3" t="s">
        <v>20</v>
      </c>
      <c r="D6310" s="3" t="s">
        <v>4041</v>
      </c>
      <c r="E6310" s="3" t="s">
        <v>6646</v>
      </c>
      <c r="F6310" s="3" t="s">
        <v>4272</v>
      </c>
      <c r="G6310" s="3" t="s">
        <v>6731</v>
      </c>
      <c r="H6310" s="3" t="s">
        <v>6732</v>
      </c>
      <c r="I6310" s="4">
        <v>1.7</v>
      </c>
    </row>
    <row r="6311" spans="1:9" x14ac:dyDescent="0.2">
      <c r="A6311" s="2">
        <v>7775</v>
      </c>
      <c r="B6311" s="3" t="s">
        <v>19</v>
      </c>
      <c r="C6311" s="3" t="s">
        <v>20</v>
      </c>
      <c r="D6311" s="3" t="s">
        <v>4041</v>
      </c>
      <c r="E6311" s="3" t="s">
        <v>6646</v>
      </c>
      <c r="F6311" s="3" t="s">
        <v>4272</v>
      </c>
      <c r="G6311" s="3" t="s">
        <v>6733</v>
      </c>
      <c r="H6311" s="3" t="s">
        <v>6734</v>
      </c>
      <c r="I6311" s="4">
        <v>1.99</v>
      </c>
    </row>
    <row r="6312" spans="1:9" x14ac:dyDescent="0.2">
      <c r="A6312" s="2">
        <v>7776</v>
      </c>
      <c r="B6312" s="3" t="s">
        <v>19</v>
      </c>
      <c r="C6312" s="3" t="s">
        <v>20</v>
      </c>
      <c r="D6312" s="3" t="s">
        <v>4041</v>
      </c>
      <c r="E6312" s="3" t="s">
        <v>6646</v>
      </c>
      <c r="F6312" s="3" t="s">
        <v>4272</v>
      </c>
      <c r="G6312" s="3" t="s">
        <v>6733</v>
      </c>
      <c r="H6312" s="3" t="s">
        <v>6735</v>
      </c>
      <c r="I6312" s="4">
        <v>1.99</v>
      </c>
    </row>
    <row r="6313" spans="1:9" x14ac:dyDescent="0.2">
      <c r="A6313" s="2">
        <v>193803</v>
      </c>
      <c r="B6313" s="3" t="s">
        <v>19</v>
      </c>
      <c r="C6313" s="3" t="s">
        <v>20</v>
      </c>
      <c r="D6313" s="3" t="s">
        <v>4041</v>
      </c>
      <c r="E6313" s="3" t="s">
        <v>6646</v>
      </c>
      <c r="F6313" s="3" t="s">
        <v>4272</v>
      </c>
      <c r="G6313" s="3" t="s">
        <v>6733</v>
      </c>
      <c r="H6313" s="3" t="s">
        <v>6736</v>
      </c>
      <c r="I6313" s="4">
        <v>1.53</v>
      </c>
    </row>
    <row r="6314" spans="1:9" x14ac:dyDescent="0.2">
      <c r="A6314" s="2">
        <v>193806</v>
      </c>
      <c r="B6314" s="3" t="s">
        <v>19</v>
      </c>
      <c r="C6314" s="3" t="s">
        <v>20</v>
      </c>
      <c r="D6314" s="3" t="s">
        <v>4041</v>
      </c>
      <c r="E6314" s="3" t="s">
        <v>6646</v>
      </c>
      <c r="F6314" s="3" t="s">
        <v>4272</v>
      </c>
      <c r="G6314" s="3" t="s">
        <v>6733</v>
      </c>
      <c r="H6314" s="3" t="s">
        <v>6737</v>
      </c>
      <c r="I6314" s="4">
        <v>1.53</v>
      </c>
    </row>
    <row r="6315" spans="1:9" x14ac:dyDescent="0.2">
      <c r="A6315" s="2">
        <v>490966</v>
      </c>
      <c r="B6315" s="3" t="s">
        <v>19</v>
      </c>
      <c r="C6315" s="3" t="s">
        <v>20</v>
      </c>
      <c r="D6315" s="3" t="s">
        <v>4041</v>
      </c>
      <c r="E6315" s="3" t="s">
        <v>6646</v>
      </c>
      <c r="F6315" s="3" t="s">
        <v>4272</v>
      </c>
      <c r="G6315" s="3" t="s">
        <v>6733</v>
      </c>
      <c r="H6315" s="3" t="s">
        <v>6738</v>
      </c>
      <c r="I6315" s="4">
        <v>6.28</v>
      </c>
    </row>
    <row r="6316" spans="1:9" x14ac:dyDescent="0.2">
      <c r="A6316" s="2">
        <v>98584</v>
      </c>
      <c r="B6316" s="3" t="s">
        <v>19</v>
      </c>
      <c r="C6316" s="3" t="s">
        <v>20</v>
      </c>
      <c r="D6316" s="3" t="s">
        <v>4041</v>
      </c>
      <c r="E6316" s="3" t="s">
        <v>6646</v>
      </c>
      <c r="F6316" s="3" t="s">
        <v>4272</v>
      </c>
      <c r="G6316" s="3" t="s">
        <v>4273</v>
      </c>
      <c r="H6316" s="3" t="s">
        <v>6739</v>
      </c>
      <c r="I6316" s="4">
        <v>8.4600000000000009</v>
      </c>
    </row>
    <row r="6317" spans="1:9" x14ac:dyDescent="0.2">
      <c r="A6317" s="2">
        <v>98585</v>
      </c>
      <c r="B6317" s="3" t="s">
        <v>19</v>
      </c>
      <c r="C6317" s="3" t="s">
        <v>20</v>
      </c>
      <c r="D6317" s="3" t="s">
        <v>4041</v>
      </c>
      <c r="E6317" s="3" t="s">
        <v>6646</v>
      </c>
      <c r="F6317" s="3" t="s">
        <v>4272</v>
      </c>
      <c r="G6317" s="3" t="s">
        <v>4273</v>
      </c>
      <c r="H6317" s="3" t="s">
        <v>6740</v>
      </c>
      <c r="I6317" s="4">
        <v>8.2200000000000006</v>
      </c>
    </row>
    <row r="6318" spans="1:9" x14ac:dyDescent="0.2">
      <c r="A6318" s="2">
        <v>521056</v>
      </c>
      <c r="B6318" s="3" t="s">
        <v>19</v>
      </c>
      <c r="C6318" s="3" t="s">
        <v>20</v>
      </c>
      <c r="D6318" s="3" t="s">
        <v>4041</v>
      </c>
      <c r="E6318" s="3" t="s">
        <v>6646</v>
      </c>
      <c r="F6318" s="3" t="s">
        <v>4272</v>
      </c>
      <c r="G6318" s="3" t="s">
        <v>6741</v>
      </c>
      <c r="H6318" s="3" t="s">
        <v>6742</v>
      </c>
      <c r="I6318" s="4">
        <v>12.76</v>
      </c>
    </row>
    <row r="6319" spans="1:9" x14ac:dyDescent="0.2">
      <c r="A6319" s="2">
        <v>231734</v>
      </c>
      <c r="B6319" s="3" t="s">
        <v>19</v>
      </c>
      <c r="C6319" s="3" t="s">
        <v>20</v>
      </c>
      <c r="D6319" s="3" t="s">
        <v>4041</v>
      </c>
      <c r="E6319" s="3" t="s">
        <v>6646</v>
      </c>
      <c r="F6319" s="3" t="s">
        <v>1669</v>
      </c>
      <c r="G6319" s="3" t="s">
        <v>6743</v>
      </c>
      <c r="H6319" s="3" t="s">
        <v>6744</v>
      </c>
      <c r="I6319" s="4">
        <v>1.4</v>
      </c>
    </row>
    <row r="6320" spans="1:9" x14ac:dyDescent="0.2">
      <c r="A6320" s="2">
        <v>231740</v>
      </c>
      <c r="B6320" s="3" t="s">
        <v>19</v>
      </c>
      <c r="C6320" s="3" t="s">
        <v>20</v>
      </c>
      <c r="D6320" s="3" t="s">
        <v>4041</v>
      </c>
      <c r="E6320" s="3" t="s">
        <v>6646</v>
      </c>
      <c r="F6320" s="3" t="s">
        <v>1669</v>
      </c>
      <c r="G6320" s="3" t="s">
        <v>6743</v>
      </c>
      <c r="H6320" s="3" t="s">
        <v>6745</v>
      </c>
      <c r="I6320" s="4">
        <v>1.4</v>
      </c>
    </row>
    <row r="6321" spans="1:9" x14ac:dyDescent="0.2">
      <c r="A6321" s="2">
        <v>231741</v>
      </c>
      <c r="B6321" s="3" t="s">
        <v>19</v>
      </c>
      <c r="C6321" s="3" t="s">
        <v>20</v>
      </c>
      <c r="D6321" s="3" t="s">
        <v>4041</v>
      </c>
      <c r="E6321" s="3" t="s">
        <v>6646</v>
      </c>
      <c r="F6321" s="3" t="s">
        <v>1669</v>
      </c>
      <c r="G6321" s="3" t="s">
        <v>6743</v>
      </c>
      <c r="H6321" s="3" t="s">
        <v>6746</v>
      </c>
      <c r="I6321" s="4">
        <v>1.4</v>
      </c>
    </row>
    <row r="6322" spans="1:9" x14ac:dyDescent="0.2">
      <c r="A6322" s="2">
        <v>231748</v>
      </c>
      <c r="B6322" s="3" t="s">
        <v>19</v>
      </c>
      <c r="C6322" s="3" t="s">
        <v>20</v>
      </c>
      <c r="D6322" s="3" t="s">
        <v>4041</v>
      </c>
      <c r="E6322" s="3" t="s">
        <v>6646</v>
      </c>
      <c r="F6322" s="3" t="s">
        <v>1669</v>
      </c>
      <c r="G6322" s="3" t="s">
        <v>6743</v>
      </c>
      <c r="H6322" s="3" t="s">
        <v>6747</v>
      </c>
      <c r="I6322" s="4">
        <v>1.4</v>
      </c>
    </row>
    <row r="6323" spans="1:9" x14ac:dyDescent="0.2">
      <c r="A6323" s="2">
        <v>231749</v>
      </c>
      <c r="B6323" s="3" t="s">
        <v>19</v>
      </c>
      <c r="C6323" s="3" t="s">
        <v>20</v>
      </c>
      <c r="D6323" s="3" t="s">
        <v>4041</v>
      </c>
      <c r="E6323" s="3" t="s">
        <v>6646</v>
      </c>
      <c r="F6323" s="3" t="s">
        <v>1669</v>
      </c>
      <c r="G6323" s="3" t="s">
        <v>6743</v>
      </c>
      <c r="H6323" s="3" t="s">
        <v>6748</v>
      </c>
      <c r="I6323" s="4">
        <v>1.4</v>
      </c>
    </row>
    <row r="6324" spans="1:9" x14ac:dyDescent="0.2">
      <c r="A6324" s="2">
        <v>476357</v>
      </c>
      <c r="B6324" s="3" t="s">
        <v>19</v>
      </c>
      <c r="C6324" s="3" t="s">
        <v>20</v>
      </c>
      <c r="D6324" s="3" t="s">
        <v>4041</v>
      </c>
      <c r="E6324" s="3" t="s">
        <v>6646</v>
      </c>
      <c r="F6324" s="3" t="s">
        <v>1669</v>
      </c>
      <c r="G6324" s="3" t="s">
        <v>6743</v>
      </c>
      <c r="H6324" s="3" t="s">
        <v>6749</v>
      </c>
      <c r="I6324" s="4">
        <v>1.4</v>
      </c>
    </row>
    <row r="6325" spans="1:9" x14ac:dyDescent="0.2">
      <c r="A6325" s="2">
        <v>476371</v>
      </c>
      <c r="B6325" s="3" t="s">
        <v>19</v>
      </c>
      <c r="C6325" s="3" t="s">
        <v>20</v>
      </c>
      <c r="D6325" s="3" t="s">
        <v>4041</v>
      </c>
      <c r="E6325" s="3" t="s">
        <v>6646</v>
      </c>
      <c r="F6325" s="3" t="s">
        <v>1669</v>
      </c>
      <c r="G6325" s="3" t="s">
        <v>6743</v>
      </c>
      <c r="H6325" s="3" t="s">
        <v>6750</v>
      </c>
      <c r="I6325" s="4">
        <v>1.4</v>
      </c>
    </row>
    <row r="6326" spans="1:9" x14ac:dyDescent="0.2">
      <c r="A6326" s="2">
        <v>569506</v>
      </c>
      <c r="B6326" s="3" t="s">
        <v>19</v>
      </c>
      <c r="C6326" s="3" t="s">
        <v>20</v>
      </c>
      <c r="D6326" s="3" t="s">
        <v>4041</v>
      </c>
      <c r="E6326" s="3" t="s">
        <v>6646</v>
      </c>
      <c r="F6326" s="3" t="s">
        <v>1669</v>
      </c>
      <c r="G6326" s="3" t="s">
        <v>6743</v>
      </c>
      <c r="H6326" s="3" t="s">
        <v>6751</v>
      </c>
      <c r="I6326" s="4">
        <v>0.98</v>
      </c>
    </row>
    <row r="6327" spans="1:9" x14ac:dyDescent="0.2">
      <c r="A6327" s="2">
        <v>569508</v>
      </c>
      <c r="B6327" s="3" t="s">
        <v>19</v>
      </c>
      <c r="C6327" s="3" t="s">
        <v>20</v>
      </c>
      <c r="D6327" s="3" t="s">
        <v>4041</v>
      </c>
      <c r="E6327" s="3" t="s">
        <v>6646</v>
      </c>
      <c r="F6327" s="3" t="s">
        <v>1669</v>
      </c>
      <c r="G6327" s="3" t="s">
        <v>6743</v>
      </c>
      <c r="H6327" s="3" t="s">
        <v>6752</v>
      </c>
      <c r="I6327" s="4">
        <v>0.98</v>
      </c>
    </row>
    <row r="6328" spans="1:9" x14ac:dyDescent="0.2">
      <c r="A6328" s="2">
        <v>569510</v>
      </c>
      <c r="B6328" s="3" t="s">
        <v>19</v>
      </c>
      <c r="C6328" s="3" t="s">
        <v>20</v>
      </c>
      <c r="D6328" s="3" t="s">
        <v>4041</v>
      </c>
      <c r="E6328" s="3" t="s">
        <v>6646</v>
      </c>
      <c r="F6328" s="3" t="s">
        <v>1669</v>
      </c>
      <c r="G6328" s="3" t="s">
        <v>6743</v>
      </c>
      <c r="H6328" s="3" t="s">
        <v>6753</v>
      </c>
      <c r="I6328" s="4">
        <v>0.98</v>
      </c>
    </row>
    <row r="6329" spans="1:9" x14ac:dyDescent="0.2">
      <c r="A6329" s="2">
        <v>569511</v>
      </c>
      <c r="B6329" s="3" t="s">
        <v>19</v>
      </c>
      <c r="C6329" s="3" t="s">
        <v>20</v>
      </c>
      <c r="D6329" s="3" t="s">
        <v>4041</v>
      </c>
      <c r="E6329" s="3" t="s">
        <v>6646</v>
      </c>
      <c r="F6329" s="3" t="s">
        <v>1669</v>
      </c>
      <c r="G6329" s="3" t="s">
        <v>6743</v>
      </c>
      <c r="H6329" s="3" t="s">
        <v>6754</v>
      </c>
      <c r="I6329" s="4">
        <v>0.98</v>
      </c>
    </row>
    <row r="6330" spans="1:9" x14ac:dyDescent="0.2">
      <c r="A6330" s="2">
        <v>286803</v>
      </c>
      <c r="B6330" s="3" t="s">
        <v>19</v>
      </c>
      <c r="C6330" s="3" t="s">
        <v>20</v>
      </c>
      <c r="D6330" s="3" t="s">
        <v>4041</v>
      </c>
      <c r="E6330" s="3" t="s">
        <v>6646</v>
      </c>
      <c r="F6330" s="3" t="s">
        <v>1669</v>
      </c>
      <c r="G6330" s="3" t="s">
        <v>6743</v>
      </c>
      <c r="H6330" s="3" t="s">
        <v>6755</v>
      </c>
      <c r="I6330" s="4">
        <v>5.15</v>
      </c>
    </row>
    <row r="6331" spans="1:9" x14ac:dyDescent="0.2">
      <c r="A6331" s="2">
        <v>286805</v>
      </c>
      <c r="B6331" s="3" t="s">
        <v>19</v>
      </c>
      <c r="C6331" s="3" t="s">
        <v>20</v>
      </c>
      <c r="D6331" s="3" t="s">
        <v>4041</v>
      </c>
      <c r="E6331" s="3" t="s">
        <v>6646</v>
      </c>
      <c r="F6331" s="3" t="s">
        <v>1669</v>
      </c>
      <c r="G6331" s="3" t="s">
        <v>6743</v>
      </c>
      <c r="H6331" s="3" t="s">
        <v>6756</v>
      </c>
      <c r="I6331" s="4">
        <v>5.15</v>
      </c>
    </row>
    <row r="6332" spans="1:9" x14ac:dyDescent="0.2">
      <c r="A6332" s="2">
        <v>546103</v>
      </c>
      <c r="B6332" s="3" t="s">
        <v>19</v>
      </c>
      <c r="C6332" s="3" t="s">
        <v>20</v>
      </c>
      <c r="D6332" s="3" t="s">
        <v>4041</v>
      </c>
      <c r="E6332" s="3" t="s">
        <v>6646</v>
      </c>
      <c r="F6332" s="3" t="s">
        <v>1669</v>
      </c>
      <c r="G6332" s="3" t="s">
        <v>4774</v>
      </c>
      <c r="H6332" s="3" t="s">
        <v>6757</v>
      </c>
      <c r="I6332" s="4">
        <v>1.21</v>
      </c>
    </row>
    <row r="6333" spans="1:9" x14ac:dyDescent="0.2">
      <c r="A6333" s="2">
        <v>546106</v>
      </c>
      <c r="B6333" s="3" t="s">
        <v>19</v>
      </c>
      <c r="C6333" s="3" t="s">
        <v>20</v>
      </c>
      <c r="D6333" s="3" t="s">
        <v>4041</v>
      </c>
      <c r="E6333" s="3" t="s">
        <v>6646</v>
      </c>
      <c r="F6333" s="3" t="s">
        <v>1669</v>
      </c>
      <c r="G6333" s="3" t="s">
        <v>4774</v>
      </c>
      <c r="H6333" s="3" t="s">
        <v>6758</v>
      </c>
      <c r="I6333" s="4">
        <v>1.21</v>
      </c>
    </row>
    <row r="6334" spans="1:9" x14ac:dyDescent="0.2">
      <c r="A6334" s="2">
        <v>546107</v>
      </c>
      <c r="B6334" s="3" t="s">
        <v>19</v>
      </c>
      <c r="C6334" s="3" t="s">
        <v>20</v>
      </c>
      <c r="D6334" s="3" t="s">
        <v>4041</v>
      </c>
      <c r="E6334" s="3" t="s">
        <v>6646</v>
      </c>
      <c r="F6334" s="3" t="s">
        <v>1669</v>
      </c>
      <c r="G6334" s="3" t="s">
        <v>4774</v>
      </c>
      <c r="H6334" s="3" t="s">
        <v>6759</v>
      </c>
      <c r="I6334" s="4">
        <v>1.21</v>
      </c>
    </row>
    <row r="6335" spans="1:9" x14ac:dyDescent="0.2">
      <c r="A6335" s="2">
        <v>567498</v>
      </c>
      <c r="B6335" s="3" t="s">
        <v>19</v>
      </c>
      <c r="C6335" s="3" t="s">
        <v>20</v>
      </c>
      <c r="D6335" s="3" t="s">
        <v>4041</v>
      </c>
      <c r="E6335" s="3" t="s">
        <v>6646</v>
      </c>
      <c r="F6335" s="3" t="s">
        <v>1669</v>
      </c>
      <c r="G6335" s="3" t="s">
        <v>4774</v>
      </c>
      <c r="H6335" s="3" t="s">
        <v>6760</v>
      </c>
      <c r="I6335" s="4">
        <v>1.21</v>
      </c>
    </row>
    <row r="6336" spans="1:9" x14ac:dyDescent="0.2">
      <c r="A6336" s="2">
        <v>2050</v>
      </c>
      <c r="B6336" s="3" t="s">
        <v>19</v>
      </c>
      <c r="C6336" s="3" t="s">
        <v>20</v>
      </c>
      <c r="D6336" s="3" t="s">
        <v>4041</v>
      </c>
      <c r="E6336" s="3" t="s">
        <v>6646</v>
      </c>
      <c r="F6336" s="3" t="s">
        <v>2533</v>
      </c>
      <c r="G6336" s="3" t="s">
        <v>3969</v>
      </c>
      <c r="H6336" s="3" t="s">
        <v>6761</v>
      </c>
      <c r="I6336" s="4">
        <v>10.15</v>
      </c>
    </row>
    <row r="6337" spans="1:9" x14ac:dyDescent="0.2">
      <c r="A6337" s="2">
        <v>6336</v>
      </c>
      <c r="B6337" s="3" t="s">
        <v>19</v>
      </c>
      <c r="C6337" s="3" t="s">
        <v>20</v>
      </c>
      <c r="D6337" s="3" t="s">
        <v>4041</v>
      </c>
      <c r="E6337" s="3" t="s">
        <v>6646</v>
      </c>
      <c r="F6337" s="3" t="s">
        <v>2533</v>
      </c>
      <c r="G6337" s="3" t="s">
        <v>3969</v>
      </c>
      <c r="H6337" s="3" t="s">
        <v>6762</v>
      </c>
      <c r="I6337" s="4">
        <v>10.15</v>
      </c>
    </row>
    <row r="6338" spans="1:9" x14ac:dyDescent="0.2">
      <c r="A6338" s="2">
        <v>7940</v>
      </c>
      <c r="B6338" s="3" t="s">
        <v>19</v>
      </c>
      <c r="C6338" s="3" t="s">
        <v>20</v>
      </c>
      <c r="D6338" s="3" t="s">
        <v>4041</v>
      </c>
      <c r="E6338" s="3" t="s">
        <v>6646</v>
      </c>
      <c r="F6338" s="3" t="s">
        <v>2533</v>
      </c>
      <c r="G6338" s="3" t="s">
        <v>3969</v>
      </c>
      <c r="H6338" s="3" t="s">
        <v>6763</v>
      </c>
      <c r="I6338" s="4">
        <v>6.02</v>
      </c>
    </row>
    <row r="6339" spans="1:9" x14ac:dyDescent="0.2">
      <c r="A6339" s="2">
        <v>44698</v>
      </c>
      <c r="B6339" s="3" t="s">
        <v>19</v>
      </c>
      <c r="C6339" s="3" t="s">
        <v>20</v>
      </c>
      <c r="D6339" s="3" t="s">
        <v>4041</v>
      </c>
      <c r="E6339" s="3" t="s">
        <v>6646</v>
      </c>
      <c r="F6339" s="3" t="s">
        <v>2533</v>
      </c>
      <c r="G6339" s="3" t="s">
        <v>3969</v>
      </c>
      <c r="H6339" s="3" t="s">
        <v>6764</v>
      </c>
      <c r="I6339" s="4">
        <v>10.15</v>
      </c>
    </row>
    <row r="6340" spans="1:9" x14ac:dyDescent="0.2">
      <c r="A6340" s="2">
        <v>309584</v>
      </c>
      <c r="B6340" s="3" t="s">
        <v>19</v>
      </c>
      <c r="C6340" s="3" t="s">
        <v>20</v>
      </c>
      <c r="D6340" s="3" t="s">
        <v>4041</v>
      </c>
      <c r="E6340" s="3" t="s">
        <v>6765</v>
      </c>
      <c r="F6340" s="3" t="s">
        <v>4272</v>
      </c>
      <c r="G6340" s="3" t="s">
        <v>5524</v>
      </c>
      <c r="H6340" s="3" t="s">
        <v>6766</v>
      </c>
      <c r="I6340" s="4">
        <v>4.28</v>
      </c>
    </row>
    <row r="6341" spans="1:9" x14ac:dyDescent="0.2">
      <c r="A6341" s="2">
        <v>559190</v>
      </c>
      <c r="B6341" s="3" t="s">
        <v>19</v>
      </c>
      <c r="C6341" s="3" t="s">
        <v>20</v>
      </c>
      <c r="D6341" s="3" t="s">
        <v>4041</v>
      </c>
      <c r="E6341" s="3" t="s">
        <v>6765</v>
      </c>
      <c r="F6341" s="3" t="s">
        <v>4272</v>
      </c>
      <c r="G6341" s="3" t="s">
        <v>5524</v>
      </c>
      <c r="H6341" s="3" t="s">
        <v>6767</v>
      </c>
      <c r="I6341" s="4">
        <v>64.72</v>
      </c>
    </row>
    <row r="6342" spans="1:9" x14ac:dyDescent="0.2">
      <c r="A6342" s="2">
        <v>559568</v>
      </c>
      <c r="B6342" s="3" t="s">
        <v>19</v>
      </c>
      <c r="C6342" s="3" t="s">
        <v>20</v>
      </c>
      <c r="D6342" s="3" t="s">
        <v>4041</v>
      </c>
      <c r="E6342" s="3" t="s">
        <v>6765</v>
      </c>
      <c r="F6342" s="3" t="s">
        <v>4272</v>
      </c>
      <c r="G6342" s="3" t="s">
        <v>5524</v>
      </c>
      <c r="H6342" s="3" t="s">
        <v>6768</v>
      </c>
      <c r="I6342" s="4">
        <v>0.01</v>
      </c>
    </row>
    <row r="6343" spans="1:9" x14ac:dyDescent="0.2">
      <c r="A6343" s="2">
        <v>362197</v>
      </c>
      <c r="B6343" s="3" t="s">
        <v>19</v>
      </c>
      <c r="C6343" s="3" t="s">
        <v>20</v>
      </c>
      <c r="D6343" s="3" t="s">
        <v>4041</v>
      </c>
      <c r="E6343" s="3" t="s">
        <v>6765</v>
      </c>
      <c r="F6343" s="3" t="s">
        <v>4272</v>
      </c>
      <c r="G6343" s="3" t="s">
        <v>5452</v>
      </c>
      <c r="H6343" s="3" t="s">
        <v>6769</v>
      </c>
      <c r="I6343" s="4">
        <v>18.57</v>
      </c>
    </row>
    <row r="6344" spans="1:9" x14ac:dyDescent="0.2">
      <c r="A6344" s="2">
        <v>551435</v>
      </c>
      <c r="B6344" s="3" t="s">
        <v>19</v>
      </c>
      <c r="C6344" s="3" t="s">
        <v>20</v>
      </c>
      <c r="D6344" s="3" t="s">
        <v>4041</v>
      </c>
      <c r="E6344" s="3" t="s">
        <v>6765</v>
      </c>
      <c r="F6344" s="3" t="s">
        <v>4272</v>
      </c>
      <c r="G6344" s="3" t="s">
        <v>5452</v>
      </c>
      <c r="H6344" s="3" t="s">
        <v>6770</v>
      </c>
      <c r="I6344" s="4">
        <v>8.98</v>
      </c>
    </row>
    <row r="6345" spans="1:9" x14ac:dyDescent="0.2">
      <c r="A6345" s="2">
        <v>551471</v>
      </c>
      <c r="B6345" s="3" t="s">
        <v>19</v>
      </c>
      <c r="C6345" s="3" t="s">
        <v>20</v>
      </c>
      <c r="D6345" s="3" t="s">
        <v>4041</v>
      </c>
      <c r="E6345" s="3" t="s">
        <v>6765</v>
      </c>
      <c r="F6345" s="3" t="s">
        <v>4272</v>
      </c>
      <c r="G6345" s="3" t="s">
        <v>5452</v>
      </c>
      <c r="H6345" s="3" t="s">
        <v>6771</v>
      </c>
      <c r="I6345" s="4">
        <v>0.01</v>
      </c>
    </row>
    <row r="6346" spans="1:9" x14ac:dyDescent="0.2">
      <c r="A6346" s="2">
        <v>551472</v>
      </c>
      <c r="B6346" s="3" t="s">
        <v>19</v>
      </c>
      <c r="C6346" s="3" t="s">
        <v>20</v>
      </c>
      <c r="D6346" s="3" t="s">
        <v>4041</v>
      </c>
      <c r="E6346" s="3" t="s">
        <v>6765</v>
      </c>
      <c r="F6346" s="3" t="s">
        <v>4272</v>
      </c>
      <c r="G6346" s="3" t="s">
        <v>5452</v>
      </c>
      <c r="H6346" s="3" t="s">
        <v>6772</v>
      </c>
      <c r="I6346" s="4">
        <v>8.89</v>
      </c>
    </row>
    <row r="6347" spans="1:9" x14ac:dyDescent="0.2">
      <c r="A6347" s="2">
        <v>593706</v>
      </c>
      <c r="B6347" s="3" t="s">
        <v>19</v>
      </c>
      <c r="C6347" s="3" t="s">
        <v>20</v>
      </c>
      <c r="D6347" s="3" t="s">
        <v>4041</v>
      </c>
      <c r="E6347" s="3" t="s">
        <v>6765</v>
      </c>
      <c r="F6347" s="3" t="s">
        <v>4272</v>
      </c>
      <c r="G6347" s="3" t="s">
        <v>5452</v>
      </c>
      <c r="H6347" s="3" t="s">
        <v>6773</v>
      </c>
      <c r="I6347" s="4">
        <v>11.67</v>
      </c>
    </row>
    <row r="6348" spans="1:9" x14ac:dyDescent="0.2">
      <c r="A6348" s="2">
        <v>593711</v>
      </c>
      <c r="B6348" s="3" t="s">
        <v>19</v>
      </c>
      <c r="C6348" s="3" t="s">
        <v>20</v>
      </c>
      <c r="D6348" s="3" t="s">
        <v>4041</v>
      </c>
      <c r="E6348" s="3" t="s">
        <v>6765</v>
      </c>
      <c r="F6348" s="3" t="s">
        <v>4272</v>
      </c>
      <c r="G6348" s="3" t="s">
        <v>5452</v>
      </c>
      <c r="H6348" s="3" t="s">
        <v>6774</v>
      </c>
      <c r="I6348" s="4">
        <v>11.67</v>
      </c>
    </row>
    <row r="6349" spans="1:9" x14ac:dyDescent="0.2">
      <c r="A6349" s="2">
        <v>491828</v>
      </c>
      <c r="B6349" s="3" t="s">
        <v>19</v>
      </c>
      <c r="C6349" s="3" t="s">
        <v>20</v>
      </c>
      <c r="D6349" s="3" t="s">
        <v>4041</v>
      </c>
      <c r="E6349" s="3" t="s">
        <v>6765</v>
      </c>
      <c r="F6349" s="3" t="s">
        <v>4272</v>
      </c>
      <c r="G6349" s="3" t="s">
        <v>6775</v>
      </c>
      <c r="H6349" s="3" t="s">
        <v>6776</v>
      </c>
      <c r="I6349" s="4">
        <v>12.16</v>
      </c>
    </row>
    <row r="6350" spans="1:9" x14ac:dyDescent="0.2">
      <c r="A6350" s="2">
        <v>491831</v>
      </c>
      <c r="B6350" s="3" t="s">
        <v>19</v>
      </c>
      <c r="C6350" s="3" t="s">
        <v>20</v>
      </c>
      <c r="D6350" s="3" t="s">
        <v>4041</v>
      </c>
      <c r="E6350" s="3" t="s">
        <v>6765</v>
      </c>
      <c r="F6350" s="3" t="s">
        <v>4272</v>
      </c>
      <c r="G6350" s="3" t="s">
        <v>6775</v>
      </c>
      <c r="H6350" s="3" t="s">
        <v>6777</v>
      </c>
      <c r="I6350" s="4">
        <v>12.16</v>
      </c>
    </row>
    <row r="6351" spans="1:9" x14ac:dyDescent="0.2">
      <c r="A6351" s="2">
        <v>491835</v>
      </c>
      <c r="B6351" s="3" t="s">
        <v>19</v>
      </c>
      <c r="C6351" s="3" t="s">
        <v>20</v>
      </c>
      <c r="D6351" s="3" t="s">
        <v>4041</v>
      </c>
      <c r="E6351" s="3" t="s">
        <v>6765</v>
      </c>
      <c r="F6351" s="3" t="s">
        <v>4272</v>
      </c>
      <c r="G6351" s="3" t="s">
        <v>6775</v>
      </c>
      <c r="H6351" s="3" t="s">
        <v>6778</v>
      </c>
      <c r="I6351" s="4">
        <v>9.24</v>
      </c>
    </row>
    <row r="6352" spans="1:9" x14ac:dyDescent="0.2">
      <c r="A6352" s="2">
        <v>491836</v>
      </c>
      <c r="B6352" s="3" t="s">
        <v>19</v>
      </c>
      <c r="C6352" s="3" t="s">
        <v>20</v>
      </c>
      <c r="D6352" s="3" t="s">
        <v>4041</v>
      </c>
      <c r="E6352" s="3" t="s">
        <v>6765</v>
      </c>
      <c r="F6352" s="3" t="s">
        <v>4272</v>
      </c>
      <c r="G6352" s="3" t="s">
        <v>6775</v>
      </c>
      <c r="H6352" s="3" t="s">
        <v>6779</v>
      </c>
      <c r="I6352" s="4">
        <v>9.24</v>
      </c>
    </row>
    <row r="6353" spans="1:9" x14ac:dyDescent="0.2">
      <c r="A6353" s="2">
        <v>515214</v>
      </c>
      <c r="B6353" s="3" t="s">
        <v>19</v>
      </c>
      <c r="C6353" s="3" t="s">
        <v>20</v>
      </c>
      <c r="D6353" s="3" t="s">
        <v>4041</v>
      </c>
      <c r="E6353" s="3" t="s">
        <v>6765</v>
      </c>
      <c r="F6353" s="3" t="s">
        <v>4272</v>
      </c>
      <c r="G6353" s="3" t="s">
        <v>4291</v>
      </c>
      <c r="H6353" s="3" t="s">
        <v>6780</v>
      </c>
      <c r="I6353" s="4">
        <v>18.03</v>
      </c>
    </row>
    <row r="6354" spans="1:9" x14ac:dyDescent="0.2">
      <c r="A6354" s="2">
        <v>515217</v>
      </c>
      <c r="B6354" s="3" t="s">
        <v>19</v>
      </c>
      <c r="C6354" s="3" t="s">
        <v>20</v>
      </c>
      <c r="D6354" s="3" t="s">
        <v>4041</v>
      </c>
      <c r="E6354" s="3" t="s">
        <v>6765</v>
      </c>
      <c r="F6354" s="3" t="s">
        <v>4272</v>
      </c>
      <c r="G6354" s="3" t="s">
        <v>4291</v>
      </c>
      <c r="H6354" s="3" t="s">
        <v>6781</v>
      </c>
      <c r="I6354" s="4">
        <v>15.87</v>
      </c>
    </row>
    <row r="6355" spans="1:9" x14ac:dyDescent="0.2">
      <c r="A6355" s="2">
        <v>515230</v>
      </c>
      <c r="B6355" s="3" t="s">
        <v>19</v>
      </c>
      <c r="C6355" s="3" t="s">
        <v>20</v>
      </c>
      <c r="D6355" s="3" t="s">
        <v>4041</v>
      </c>
      <c r="E6355" s="3" t="s">
        <v>6765</v>
      </c>
      <c r="F6355" s="3" t="s">
        <v>4272</v>
      </c>
      <c r="G6355" s="3" t="s">
        <v>4291</v>
      </c>
      <c r="H6355" s="3" t="s">
        <v>6782</v>
      </c>
      <c r="I6355" s="4">
        <v>17.45</v>
      </c>
    </row>
    <row r="6356" spans="1:9" x14ac:dyDescent="0.2">
      <c r="A6356" s="2">
        <v>515229</v>
      </c>
      <c r="B6356" s="3" t="s">
        <v>19</v>
      </c>
      <c r="C6356" s="3" t="s">
        <v>20</v>
      </c>
      <c r="D6356" s="3" t="s">
        <v>4041</v>
      </c>
      <c r="E6356" s="3" t="s">
        <v>6765</v>
      </c>
      <c r="F6356" s="3" t="s">
        <v>4272</v>
      </c>
      <c r="G6356" s="3" t="s">
        <v>4291</v>
      </c>
      <c r="H6356" s="3" t="s">
        <v>6783</v>
      </c>
      <c r="I6356" s="4">
        <v>18.03</v>
      </c>
    </row>
    <row r="6357" spans="1:9" x14ac:dyDescent="0.2">
      <c r="A6357" s="2">
        <v>584921</v>
      </c>
      <c r="B6357" s="3" t="s">
        <v>19</v>
      </c>
      <c r="C6357" s="3" t="s">
        <v>20</v>
      </c>
      <c r="D6357" s="3" t="s">
        <v>4041</v>
      </c>
      <c r="E6357" s="3" t="s">
        <v>6765</v>
      </c>
      <c r="F6357" s="3" t="s">
        <v>4272</v>
      </c>
      <c r="G6357" s="3" t="s">
        <v>4291</v>
      </c>
      <c r="H6357" s="3" t="s">
        <v>6784</v>
      </c>
      <c r="I6357" s="4">
        <v>18.37</v>
      </c>
    </row>
    <row r="6358" spans="1:9" x14ac:dyDescent="0.2">
      <c r="A6358" s="2">
        <v>390903</v>
      </c>
      <c r="B6358" s="3" t="s">
        <v>19</v>
      </c>
      <c r="C6358" s="3" t="s">
        <v>20</v>
      </c>
      <c r="D6358" s="3" t="s">
        <v>4041</v>
      </c>
      <c r="E6358" s="3" t="s">
        <v>6765</v>
      </c>
      <c r="F6358" s="3" t="s">
        <v>5541</v>
      </c>
      <c r="G6358" s="3" t="s">
        <v>5542</v>
      </c>
      <c r="H6358" s="3" t="s">
        <v>6785</v>
      </c>
      <c r="I6358" s="4">
        <v>193.02</v>
      </c>
    </row>
    <row r="6359" spans="1:9" x14ac:dyDescent="0.2">
      <c r="A6359" s="2">
        <v>426976</v>
      </c>
      <c r="B6359" s="3" t="s">
        <v>19</v>
      </c>
      <c r="C6359" s="3" t="s">
        <v>20</v>
      </c>
      <c r="D6359" s="3" t="s">
        <v>4041</v>
      </c>
      <c r="E6359" s="3" t="s">
        <v>6765</v>
      </c>
      <c r="F6359" s="3" t="s">
        <v>5541</v>
      </c>
      <c r="G6359" s="3" t="s">
        <v>5542</v>
      </c>
      <c r="H6359" s="3" t="s">
        <v>6786</v>
      </c>
      <c r="I6359" s="4">
        <v>10.42</v>
      </c>
    </row>
    <row r="6360" spans="1:9" x14ac:dyDescent="0.2">
      <c r="A6360" s="2">
        <v>47358</v>
      </c>
      <c r="B6360" s="3" t="s">
        <v>19</v>
      </c>
      <c r="C6360" s="3" t="s">
        <v>20</v>
      </c>
      <c r="D6360" s="3" t="s">
        <v>4041</v>
      </c>
      <c r="E6360" s="3" t="s">
        <v>6765</v>
      </c>
      <c r="F6360" s="3" t="s">
        <v>5541</v>
      </c>
      <c r="G6360" s="3" t="s">
        <v>5542</v>
      </c>
      <c r="H6360" s="3" t="s">
        <v>6787</v>
      </c>
      <c r="I6360" s="4">
        <v>12.65</v>
      </c>
    </row>
    <row r="6361" spans="1:9" x14ac:dyDescent="0.2">
      <c r="A6361" s="2">
        <v>55022</v>
      </c>
      <c r="B6361" s="3" t="s">
        <v>19</v>
      </c>
      <c r="C6361" s="3" t="s">
        <v>20</v>
      </c>
      <c r="D6361" s="3" t="s">
        <v>4041</v>
      </c>
      <c r="E6361" s="3" t="s">
        <v>6765</v>
      </c>
      <c r="F6361" s="3" t="s">
        <v>5541</v>
      </c>
      <c r="G6361" s="3" t="s">
        <v>5542</v>
      </c>
      <c r="H6361" s="3" t="s">
        <v>6788</v>
      </c>
      <c r="I6361" s="4">
        <v>12.65</v>
      </c>
    </row>
    <row r="6362" spans="1:9" x14ac:dyDescent="0.2">
      <c r="A6362" s="2">
        <v>519898</v>
      </c>
      <c r="B6362" s="3" t="s">
        <v>19</v>
      </c>
      <c r="C6362" s="3" t="s">
        <v>20</v>
      </c>
      <c r="D6362" s="3" t="s">
        <v>4041</v>
      </c>
      <c r="E6362" s="3" t="s">
        <v>6765</v>
      </c>
      <c r="F6362" s="3" t="s">
        <v>5541</v>
      </c>
      <c r="G6362" s="3" t="s">
        <v>5542</v>
      </c>
      <c r="H6362" s="3" t="s">
        <v>6789</v>
      </c>
      <c r="I6362" s="4">
        <v>4.74</v>
      </c>
    </row>
    <row r="6363" spans="1:9" x14ac:dyDescent="0.2">
      <c r="A6363" s="2">
        <v>519906</v>
      </c>
      <c r="B6363" s="3" t="s">
        <v>19</v>
      </c>
      <c r="C6363" s="3" t="s">
        <v>20</v>
      </c>
      <c r="D6363" s="3" t="s">
        <v>4041</v>
      </c>
      <c r="E6363" s="3" t="s">
        <v>6765</v>
      </c>
      <c r="F6363" s="3" t="s">
        <v>5541</v>
      </c>
      <c r="G6363" s="3" t="s">
        <v>5542</v>
      </c>
      <c r="H6363" s="3" t="s">
        <v>6790</v>
      </c>
      <c r="I6363" s="4">
        <v>4.74</v>
      </c>
    </row>
    <row r="6364" spans="1:9" x14ac:dyDescent="0.2">
      <c r="A6364" s="2">
        <v>586731</v>
      </c>
      <c r="B6364" s="3" t="s">
        <v>19</v>
      </c>
      <c r="C6364" s="3" t="s">
        <v>20</v>
      </c>
      <c r="D6364" s="3" t="s">
        <v>4041</v>
      </c>
      <c r="E6364" s="3" t="s">
        <v>6765</v>
      </c>
      <c r="F6364" s="3" t="s">
        <v>5541</v>
      </c>
      <c r="G6364" s="3" t="s">
        <v>5542</v>
      </c>
      <c r="H6364" s="3" t="s">
        <v>6791</v>
      </c>
      <c r="I6364" s="4">
        <v>10.28</v>
      </c>
    </row>
    <row r="6365" spans="1:9" x14ac:dyDescent="0.2">
      <c r="A6365" s="2">
        <v>535921</v>
      </c>
      <c r="B6365" s="3" t="s">
        <v>19</v>
      </c>
      <c r="C6365" s="3" t="s">
        <v>20</v>
      </c>
      <c r="D6365" s="3" t="s">
        <v>4041</v>
      </c>
      <c r="E6365" s="3" t="s">
        <v>6765</v>
      </c>
      <c r="F6365" s="3" t="s">
        <v>5541</v>
      </c>
      <c r="G6365" s="3" t="s">
        <v>5542</v>
      </c>
      <c r="H6365" s="3" t="s">
        <v>6792</v>
      </c>
      <c r="I6365" s="4">
        <v>8.76</v>
      </c>
    </row>
    <row r="6366" spans="1:9" x14ac:dyDescent="0.2">
      <c r="A6366" s="2">
        <v>321932</v>
      </c>
      <c r="B6366" s="3" t="s">
        <v>19</v>
      </c>
      <c r="C6366" s="3" t="s">
        <v>20</v>
      </c>
      <c r="D6366" s="3" t="s">
        <v>4041</v>
      </c>
      <c r="E6366" s="3" t="s">
        <v>6793</v>
      </c>
      <c r="F6366" s="3" t="s">
        <v>72</v>
      </c>
      <c r="G6366" s="3" t="s">
        <v>6794</v>
      </c>
      <c r="H6366" s="3" t="s">
        <v>6795</v>
      </c>
      <c r="I6366" s="4">
        <v>65.08</v>
      </c>
    </row>
    <row r="6367" spans="1:9" x14ac:dyDescent="0.2">
      <c r="A6367" s="2">
        <v>409020</v>
      </c>
      <c r="B6367" s="3" t="s">
        <v>19</v>
      </c>
      <c r="C6367" s="3" t="s">
        <v>20</v>
      </c>
      <c r="D6367" s="3" t="s">
        <v>4041</v>
      </c>
      <c r="E6367" s="3" t="s">
        <v>6793</v>
      </c>
      <c r="F6367" s="3" t="s">
        <v>72</v>
      </c>
      <c r="G6367" s="3" t="s">
        <v>6794</v>
      </c>
      <c r="H6367" s="3" t="s">
        <v>6796</v>
      </c>
      <c r="I6367" s="4">
        <v>75.37</v>
      </c>
    </row>
    <row r="6368" spans="1:9" x14ac:dyDescent="0.2">
      <c r="A6368" s="2">
        <v>409042</v>
      </c>
      <c r="B6368" s="3" t="s">
        <v>19</v>
      </c>
      <c r="C6368" s="3" t="s">
        <v>20</v>
      </c>
      <c r="D6368" s="3" t="s">
        <v>4041</v>
      </c>
      <c r="E6368" s="3" t="s">
        <v>6793</v>
      </c>
      <c r="F6368" s="3" t="s">
        <v>72</v>
      </c>
      <c r="G6368" s="3" t="s">
        <v>6794</v>
      </c>
      <c r="H6368" s="3" t="s">
        <v>6797</v>
      </c>
      <c r="I6368" s="4">
        <v>75.37</v>
      </c>
    </row>
    <row r="6369" spans="1:9" x14ac:dyDescent="0.2">
      <c r="A6369" s="2">
        <v>444268</v>
      </c>
      <c r="B6369" s="3" t="s">
        <v>19</v>
      </c>
      <c r="C6369" s="3" t="s">
        <v>20</v>
      </c>
      <c r="D6369" s="3" t="s">
        <v>4041</v>
      </c>
      <c r="E6369" s="3" t="s">
        <v>6793</v>
      </c>
      <c r="F6369" s="3" t="s">
        <v>72</v>
      </c>
      <c r="G6369" s="3" t="s">
        <v>6794</v>
      </c>
      <c r="H6369" s="3" t="s">
        <v>6798</v>
      </c>
      <c r="I6369" s="4">
        <v>46.11</v>
      </c>
    </row>
    <row r="6370" spans="1:9" x14ac:dyDescent="0.2">
      <c r="A6370" s="2">
        <v>444271</v>
      </c>
      <c r="B6370" s="3" t="s">
        <v>19</v>
      </c>
      <c r="C6370" s="3" t="s">
        <v>20</v>
      </c>
      <c r="D6370" s="3" t="s">
        <v>4041</v>
      </c>
      <c r="E6370" s="3" t="s">
        <v>6793</v>
      </c>
      <c r="F6370" s="3" t="s">
        <v>72</v>
      </c>
      <c r="G6370" s="3" t="s">
        <v>6794</v>
      </c>
      <c r="H6370" s="3" t="s">
        <v>6799</v>
      </c>
      <c r="I6370" s="4">
        <v>66.87</v>
      </c>
    </row>
    <row r="6371" spans="1:9" x14ac:dyDescent="0.2">
      <c r="A6371" s="2">
        <v>475602</v>
      </c>
      <c r="B6371" s="3" t="s">
        <v>19</v>
      </c>
      <c r="C6371" s="3" t="s">
        <v>20</v>
      </c>
      <c r="D6371" s="3" t="s">
        <v>4041</v>
      </c>
      <c r="E6371" s="3" t="s">
        <v>6793</v>
      </c>
      <c r="F6371" s="3" t="s">
        <v>72</v>
      </c>
      <c r="G6371" s="3" t="s">
        <v>6794</v>
      </c>
      <c r="H6371" s="3" t="s">
        <v>6800</v>
      </c>
      <c r="I6371" s="4">
        <v>84.25</v>
      </c>
    </row>
    <row r="6372" spans="1:9" x14ac:dyDescent="0.2">
      <c r="A6372" s="2">
        <v>569353</v>
      </c>
      <c r="B6372" s="3" t="s">
        <v>19</v>
      </c>
      <c r="C6372" s="3" t="s">
        <v>20</v>
      </c>
      <c r="D6372" s="3" t="s">
        <v>4041</v>
      </c>
      <c r="E6372" s="3" t="s">
        <v>6793</v>
      </c>
      <c r="F6372" s="3" t="s">
        <v>72</v>
      </c>
      <c r="G6372" s="3" t="s">
        <v>6794</v>
      </c>
      <c r="H6372" s="3" t="s">
        <v>6801</v>
      </c>
      <c r="I6372" s="4">
        <v>44.34</v>
      </c>
    </row>
    <row r="6373" spans="1:9" x14ac:dyDescent="0.2">
      <c r="A6373" s="2">
        <v>569355</v>
      </c>
      <c r="B6373" s="3" t="s">
        <v>19</v>
      </c>
      <c r="C6373" s="3" t="s">
        <v>20</v>
      </c>
      <c r="D6373" s="3" t="s">
        <v>4041</v>
      </c>
      <c r="E6373" s="3" t="s">
        <v>6793</v>
      </c>
      <c r="F6373" s="3" t="s">
        <v>72</v>
      </c>
      <c r="G6373" s="3" t="s">
        <v>6794</v>
      </c>
      <c r="H6373" s="3" t="s">
        <v>6802</v>
      </c>
      <c r="I6373" s="4">
        <v>44.58</v>
      </c>
    </row>
    <row r="6374" spans="1:9" x14ac:dyDescent="0.2">
      <c r="A6374" s="2">
        <v>569357</v>
      </c>
      <c r="B6374" s="3" t="s">
        <v>19</v>
      </c>
      <c r="C6374" s="3" t="s">
        <v>20</v>
      </c>
      <c r="D6374" s="3" t="s">
        <v>4041</v>
      </c>
      <c r="E6374" s="3" t="s">
        <v>6793</v>
      </c>
      <c r="F6374" s="3" t="s">
        <v>72</v>
      </c>
      <c r="G6374" s="3" t="s">
        <v>6794</v>
      </c>
      <c r="H6374" s="3" t="s">
        <v>6803</v>
      </c>
      <c r="I6374" s="4">
        <v>44.34</v>
      </c>
    </row>
    <row r="6375" spans="1:9" x14ac:dyDescent="0.2">
      <c r="A6375" s="2">
        <v>569375</v>
      </c>
      <c r="B6375" s="3" t="s">
        <v>19</v>
      </c>
      <c r="C6375" s="3" t="s">
        <v>20</v>
      </c>
      <c r="D6375" s="3" t="s">
        <v>4041</v>
      </c>
      <c r="E6375" s="3" t="s">
        <v>6793</v>
      </c>
      <c r="F6375" s="3" t="s">
        <v>72</v>
      </c>
      <c r="G6375" s="3" t="s">
        <v>6794</v>
      </c>
      <c r="H6375" s="3" t="s">
        <v>6804</v>
      </c>
      <c r="I6375" s="4">
        <v>46.37</v>
      </c>
    </row>
    <row r="6376" spans="1:9" x14ac:dyDescent="0.2">
      <c r="A6376" s="2">
        <v>569384</v>
      </c>
      <c r="B6376" s="3" t="s">
        <v>19</v>
      </c>
      <c r="C6376" s="3" t="s">
        <v>20</v>
      </c>
      <c r="D6376" s="3" t="s">
        <v>4041</v>
      </c>
      <c r="E6376" s="3" t="s">
        <v>6793</v>
      </c>
      <c r="F6376" s="3" t="s">
        <v>72</v>
      </c>
      <c r="G6376" s="3" t="s">
        <v>6794</v>
      </c>
      <c r="H6376" s="3" t="s">
        <v>6805</v>
      </c>
      <c r="I6376" s="4">
        <v>65.08</v>
      </c>
    </row>
    <row r="6377" spans="1:9" x14ac:dyDescent="0.2">
      <c r="A6377" s="2">
        <v>569427</v>
      </c>
      <c r="B6377" s="3" t="s">
        <v>19</v>
      </c>
      <c r="C6377" s="3" t="s">
        <v>20</v>
      </c>
      <c r="D6377" s="3" t="s">
        <v>4041</v>
      </c>
      <c r="E6377" s="3" t="s">
        <v>6793</v>
      </c>
      <c r="F6377" s="3" t="s">
        <v>72</v>
      </c>
      <c r="G6377" s="3" t="s">
        <v>6794</v>
      </c>
      <c r="H6377" s="3" t="s">
        <v>6806</v>
      </c>
      <c r="I6377" s="4">
        <v>101.98</v>
      </c>
    </row>
    <row r="6378" spans="1:9" x14ac:dyDescent="0.2">
      <c r="A6378" s="2">
        <v>569432</v>
      </c>
      <c r="B6378" s="3" t="s">
        <v>19</v>
      </c>
      <c r="C6378" s="3" t="s">
        <v>20</v>
      </c>
      <c r="D6378" s="3" t="s">
        <v>4041</v>
      </c>
      <c r="E6378" s="3" t="s">
        <v>6793</v>
      </c>
      <c r="F6378" s="3" t="s">
        <v>72</v>
      </c>
      <c r="G6378" s="3" t="s">
        <v>6794</v>
      </c>
      <c r="H6378" s="3" t="s">
        <v>6807</v>
      </c>
      <c r="I6378" s="4">
        <v>101.97</v>
      </c>
    </row>
    <row r="6379" spans="1:9" x14ac:dyDescent="0.2">
      <c r="A6379" s="2">
        <v>473782</v>
      </c>
      <c r="B6379" s="3" t="s">
        <v>19</v>
      </c>
      <c r="C6379" s="3" t="s">
        <v>20</v>
      </c>
      <c r="D6379" s="3" t="s">
        <v>4041</v>
      </c>
      <c r="E6379" s="3" t="s">
        <v>6793</v>
      </c>
      <c r="F6379" s="3" t="s">
        <v>3922</v>
      </c>
      <c r="G6379" s="3" t="s">
        <v>3998</v>
      </c>
      <c r="H6379" s="3" t="s">
        <v>6808</v>
      </c>
      <c r="I6379" s="4">
        <v>14.58</v>
      </c>
    </row>
    <row r="6380" spans="1:9" x14ac:dyDescent="0.2">
      <c r="A6380" s="2">
        <v>473882</v>
      </c>
      <c r="B6380" s="3" t="s">
        <v>19</v>
      </c>
      <c r="C6380" s="3" t="s">
        <v>20</v>
      </c>
      <c r="D6380" s="3" t="s">
        <v>4041</v>
      </c>
      <c r="E6380" s="3" t="s">
        <v>6793</v>
      </c>
      <c r="F6380" s="3" t="s">
        <v>3922</v>
      </c>
      <c r="G6380" s="3" t="s">
        <v>6809</v>
      </c>
      <c r="H6380" s="3" t="s">
        <v>6810</v>
      </c>
      <c r="I6380" s="4">
        <v>25.87</v>
      </c>
    </row>
    <row r="6381" spans="1:9" x14ac:dyDescent="0.2">
      <c r="A6381" s="2">
        <v>473880</v>
      </c>
      <c r="B6381" s="3" t="s">
        <v>19</v>
      </c>
      <c r="C6381" s="3" t="s">
        <v>20</v>
      </c>
      <c r="D6381" s="3" t="s">
        <v>4041</v>
      </c>
      <c r="E6381" s="3" t="s">
        <v>6793</v>
      </c>
      <c r="F6381" s="3" t="s">
        <v>3922</v>
      </c>
      <c r="G6381" s="3" t="s">
        <v>6809</v>
      </c>
      <c r="H6381" s="3" t="s">
        <v>6811</v>
      </c>
      <c r="I6381" s="4">
        <v>25.87</v>
      </c>
    </row>
    <row r="6382" spans="1:9" x14ac:dyDescent="0.2">
      <c r="A6382" s="2">
        <v>259175</v>
      </c>
      <c r="B6382" s="3" t="s">
        <v>19</v>
      </c>
      <c r="C6382" s="3" t="s">
        <v>20</v>
      </c>
      <c r="D6382" s="3" t="s">
        <v>4041</v>
      </c>
      <c r="E6382" s="3" t="s">
        <v>6793</v>
      </c>
      <c r="F6382" s="3" t="s">
        <v>3922</v>
      </c>
      <c r="G6382" s="3" t="s">
        <v>4047</v>
      </c>
      <c r="H6382" s="3" t="s">
        <v>6812</v>
      </c>
      <c r="I6382" s="4">
        <v>9.86</v>
      </c>
    </row>
    <row r="6383" spans="1:9" x14ac:dyDescent="0.2">
      <c r="A6383" s="2">
        <v>501396</v>
      </c>
      <c r="B6383" s="3" t="s">
        <v>19</v>
      </c>
      <c r="C6383" s="3" t="s">
        <v>20</v>
      </c>
      <c r="D6383" s="3" t="s">
        <v>4041</v>
      </c>
      <c r="E6383" s="3" t="s">
        <v>6793</v>
      </c>
      <c r="F6383" s="3" t="s">
        <v>2533</v>
      </c>
      <c r="G6383" s="3" t="s">
        <v>3969</v>
      </c>
      <c r="H6383" s="3" t="s">
        <v>6813</v>
      </c>
      <c r="I6383" s="4">
        <v>57.97</v>
      </c>
    </row>
    <row r="6384" spans="1:9" x14ac:dyDescent="0.2">
      <c r="A6384" s="2">
        <v>501407</v>
      </c>
      <c r="B6384" s="3" t="s">
        <v>19</v>
      </c>
      <c r="C6384" s="3" t="s">
        <v>20</v>
      </c>
      <c r="D6384" s="3" t="s">
        <v>4041</v>
      </c>
      <c r="E6384" s="3" t="s">
        <v>6793</v>
      </c>
      <c r="F6384" s="3" t="s">
        <v>2533</v>
      </c>
      <c r="G6384" s="3" t="s">
        <v>3969</v>
      </c>
      <c r="H6384" s="3" t="s">
        <v>6814</v>
      </c>
      <c r="I6384" s="4">
        <v>57.97</v>
      </c>
    </row>
    <row r="6385" spans="1:9" x14ac:dyDescent="0.2">
      <c r="A6385" s="2">
        <v>501410</v>
      </c>
      <c r="B6385" s="3" t="s">
        <v>19</v>
      </c>
      <c r="C6385" s="3" t="s">
        <v>20</v>
      </c>
      <c r="D6385" s="3" t="s">
        <v>4041</v>
      </c>
      <c r="E6385" s="3" t="s">
        <v>6793</v>
      </c>
      <c r="F6385" s="3" t="s">
        <v>2533</v>
      </c>
      <c r="G6385" s="3" t="s">
        <v>3969</v>
      </c>
      <c r="H6385" s="3" t="s">
        <v>6815</v>
      </c>
      <c r="I6385" s="4">
        <v>49.69</v>
      </c>
    </row>
    <row r="6386" spans="1:9" x14ac:dyDescent="0.2">
      <c r="A6386" s="2">
        <v>532801</v>
      </c>
      <c r="B6386" s="3" t="s">
        <v>19</v>
      </c>
      <c r="C6386" s="3" t="s">
        <v>20</v>
      </c>
      <c r="D6386" s="3" t="s">
        <v>4041</v>
      </c>
      <c r="E6386" s="3" t="s">
        <v>6793</v>
      </c>
      <c r="F6386" s="3" t="s">
        <v>2533</v>
      </c>
      <c r="G6386" s="3" t="s">
        <v>3969</v>
      </c>
      <c r="H6386" s="3" t="s">
        <v>6816</v>
      </c>
      <c r="I6386" s="4">
        <v>49.69</v>
      </c>
    </row>
    <row r="6387" spans="1:9" x14ac:dyDescent="0.2">
      <c r="A6387" s="2">
        <v>532803</v>
      </c>
      <c r="B6387" s="3" t="s">
        <v>19</v>
      </c>
      <c r="C6387" s="3" t="s">
        <v>20</v>
      </c>
      <c r="D6387" s="3" t="s">
        <v>4041</v>
      </c>
      <c r="E6387" s="3" t="s">
        <v>6793</v>
      </c>
      <c r="F6387" s="3" t="s">
        <v>2533</v>
      </c>
      <c r="G6387" s="3" t="s">
        <v>3969</v>
      </c>
      <c r="H6387" s="3" t="s">
        <v>6817</v>
      </c>
      <c r="I6387" s="4">
        <v>49.69</v>
      </c>
    </row>
    <row r="6388" spans="1:9" x14ac:dyDescent="0.2">
      <c r="A6388" s="2">
        <v>532808</v>
      </c>
      <c r="B6388" s="3" t="s">
        <v>19</v>
      </c>
      <c r="C6388" s="3" t="s">
        <v>20</v>
      </c>
      <c r="D6388" s="3" t="s">
        <v>4041</v>
      </c>
      <c r="E6388" s="3" t="s">
        <v>6793</v>
      </c>
      <c r="F6388" s="3" t="s">
        <v>2533</v>
      </c>
      <c r="G6388" s="3" t="s">
        <v>3969</v>
      </c>
      <c r="H6388" s="3" t="s">
        <v>6818</v>
      </c>
      <c r="I6388" s="4">
        <v>49.69</v>
      </c>
    </row>
    <row r="6389" spans="1:9" x14ac:dyDescent="0.2">
      <c r="A6389" s="2">
        <v>532809</v>
      </c>
      <c r="B6389" s="3" t="s">
        <v>19</v>
      </c>
      <c r="C6389" s="3" t="s">
        <v>20</v>
      </c>
      <c r="D6389" s="3" t="s">
        <v>4041</v>
      </c>
      <c r="E6389" s="3" t="s">
        <v>6793</v>
      </c>
      <c r="F6389" s="3" t="s">
        <v>2533</v>
      </c>
      <c r="G6389" s="3" t="s">
        <v>3969</v>
      </c>
      <c r="H6389" s="3" t="s">
        <v>6819</v>
      </c>
      <c r="I6389" s="4">
        <v>49.69</v>
      </c>
    </row>
    <row r="6390" spans="1:9" x14ac:dyDescent="0.2">
      <c r="A6390" s="2">
        <v>532814</v>
      </c>
      <c r="B6390" s="3" t="s">
        <v>19</v>
      </c>
      <c r="C6390" s="3" t="s">
        <v>20</v>
      </c>
      <c r="D6390" s="3" t="s">
        <v>4041</v>
      </c>
      <c r="E6390" s="3" t="s">
        <v>6793</v>
      </c>
      <c r="F6390" s="3" t="s">
        <v>2533</v>
      </c>
      <c r="G6390" s="3" t="s">
        <v>3969</v>
      </c>
      <c r="H6390" s="3" t="s">
        <v>6820</v>
      </c>
      <c r="I6390" s="4">
        <v>69.569999999999993</v>
      </c>
    </row>
    <row r="6391" spans="1:9" x14ac:dyDescent="0.2">
      <c r="A6391" s="2">
        <v>612950</v>
      </c>
      <c r="B6391" s="3" t="s">
        <v>19</v>
      </c>
      <c r="C6391" s="3" t="s">
        <v>20</v>
      </c>
      <c r="D6391" s="3" t="s">
        <v>4041</v>
      </c>
      <c r="E6391" s="3" t="s">
        <v>6793</v>
      </c>
      <c r="F6391" s="3" t="s">
        <v>2533</v>
      </c>
      <c r="G6391" s="3" t="s">
        <v>3969</v>
      </c>
      <c r="H6391" s="3" t="s">
        <v>6821</v>
      </c>
      <c r="I6391" s="4">
        <v>69.569999999999993</v>
      </c>
    </row>
    <row r="6392" spans="1:9" x14ac:dyDescent="0.2">
      <c r="A6392" s="2">
        <v>612961</v>
      </c>
      <c r="B6392" s="3" t="s">
        <v>19</v>
      </c>
      <c r="C6392" s="3" t="s">
        <v>20</v>
      </c>
      <c r="D6392" s="3" t="s">
        <v>4041</v>
      </c>
      <c r="E6392" s="3" t="s">
        <v>6793</v>
      </c>
      <c r="F6392" s="3" t="s">
        <v>2533</v>
      </c>
      <c r="G6392" s="3" t="s">
        <v>3969</v>
      </c>
      <c r="H6392" s="3" t="s">
        <v>6822</v>
      </c>
      <c r="I6392" s="4">
        <v>49.69</v>
      </c>
    </row>
    <row r="6393" spans="1:9" x14ac:dyDescent="0.2">
      <c r="A6393" s="2">
        <v>570092</v>
      </c>
      <c r="B6393" s="3" t="s">
        <v>19</v>
      </c>
      <c r="C6393" s="3" t="s">
        <v>20</v>
      </c>
      <c r="D6393" s="3" t="s">
        <v>4041</v>
      </c>
      <c r="E6393" s="3" t="s">
        <v>6793</v>
      </c>
      <c r="F6393" s="3" t="s">
        <v>2533</v>
      </c>
      <c r="G6393" s="3" t="s">
        <v>3962</v>
      </c>
      <c r="H6393" s="3" t="s">
        <v>6823</v>
      </c>
      <c r="I6393" s="4">
        <v>49.69</v>
      </c>
    </row>
    <row r="6394" spans="1:9" x14ac:dyDescent="0.2">
      <c r="A6394" s="2">
        <v>30064</v>
      </c>
      <c r="B6394" s="3" t="s">
        <v>19</v>
      </c>
      <c r="C6394" s="3" t="s">
        <v>20</v>
      </c>
      <c r="D6394" s="3" t="s">
        <v>4041</v>
      </c>
      <c r="E6394" s="3" t="s">
        <v>6824</v>
      </c>
      <c r="F6394" s="3" t="s">
        <v>4402</v>
      </c>
      <c r="G6394" s="3" t="s">
        <v>4701</v>
      </c>
      <c r="H6394" s="3" t="s">
        <v>6825</v>
      </c>
      <c r="I6394" s="4">
        <v>35.01</v>
      </c>
    </row>
    <row r="6395" spans="1:9" x14ac:dyDescent="0.2">
      <c r="A6395" s="2">
        <v>36599</v>
      </c>
      <c r="B6395" s="3" t="s">
        <v>19</v>
      </c>
      <c r="C6395" s="3" t="s">
        <v>20</v>
      </c>
      <c r="D6395" s="3" t="s">
        <v>4041</v>
      </c>
      <c r="E6395" s="3" t="s">
        <v>6824</v>
      </c>
      <c r="F6395" s="3" t="s">
        <v>4402</v>
      </c>
      <c r="G6395" s="3" t="s">
        <v>4701</v>
      </c>
      <c r="H6395" s="3" t="s">
        <v>6826</v>
      </c>
      <c r="I6395" s="4">
        <v>30.25</v>
      </c>
    </row>
    <row r="6396" spans="1:9" x14ac:dyDescent="0.2">
      <c r="A6396" s="2">
        <v>351044</v>
      </c>
      <c r="B6396" s="3" t="s">
        <v>19</v>
      </c>
      <c r="C6396" s="3" t="s">
        <v>20</v>
      </c>
      <c r="D6396" s="3" t="s">
        <v>4041</v>
      </c>
      <c r="E6396" s="3" t="s">
        <v>6824</v>
      </c>
      <c r="F6396" s="3" t="s">
        <v>4402</v>
      </c>
      <c r="G6396" s="3" t="s">
        <v>6827</v>
      </c>
      <c r="H6396" s="3" t="s">
        <v>6828</v>
      </c>
      <c r="I6396" s="4">
        <v>35.68</v>
      </c>
    </row>
    <row r="6397" spans="1:9" x14ac:dyDescent="0.2">
      <c r="A6397" s="2">
        <v>519721</v>
      </c>
      <c r="B6397" s="3" t="s">
        <v>19</v>
      </c>
      <c r="C6397" s="3" t="s">
        <v>20</v>
      </c>
      <c r="D6397" s="3" t="s">
        <v>4041</v>
      </c>
      <c r="E6397" s="3" t="s">
        <v>6829</v>
      </c>
      <c r="F6397" s="3" t="s">
        <v>4402</v>
      </c>
      <c r="G6397" s="3" t="s">
        <v>4701</v>
      </c>
      <c r="H6397" s="3" t="s">
        <v>6830</v>
      </c>
      <c r="I6397" s="4">
        <v>15.42</v>
      </c>
    </row>
    <row r="6398" spans="1:9" x14ac:dyDescent="0.2">
      <c r="A6398" s="2">
        <v>496408</v>
      </c>
      <c r="B6398" s="3" t="s">
        <v>19</v>
      </c>
      <c r="C6398" s="3" t="s">
        <v>20</v>
      </c>
      <c r="D6398" s="3" t="s">
        <v>6831</v>
      </c>
      <c r="E6398" s="3" t="s">
        <v>6832</v>
      </c>
      <c r="F6398" s="3" t="s">
        <v>3922</v>
      </c>
      <c r="G6398" s="3" t="s">
        <v>4008</v>
      </c>
      <c r="H6398" s="3" t="s">
        <v>6833</v>
      </c>
      <c r="I6398" s="4">
        <v>3.53</v>
      </c>
    </row>
    <row r="6399" spans="1:9" x14ac:dyDescent="0.2">
      <c r="A6399" s="2">
        <v>518203</v>
      </c>
      <c r="B6399" s="3" t="s">
        <v>19</v>
      </c>
      <c r="C6399" s="3" t="s">
        <v>20</v>
      </c>
      <c r="D6399" s="3" t="s">
        <v>6831</v>
      </c>
      <c r="E6399" s="3" t="s">
        <v>6832</v>
      </c>
      <c r="F6399" s="3" t="s">
        <v>3922</v>
      </c>
      <c r="G6399" s="3" t="s">
        <v>4008</v>
      </c>
      <c r="H6399" s="3" t="s">
        <v>6834</v>
      </c>
      <c r="I6399" s="4">
        <v>7.47</v>
      </c>
    </row>
    <row r="6400" spans="1:9" x14ac:dyDescent="0.2">
      <c r="A6400" s="2">
        <v>518208</v>
      </c>
      <c r="B6400" s="3" t="s">
        <v>19</v>
      </c>
      <c r="C6400" s="3" t="s">
        <v>20</v>
      </c>
      <c r="D6400" s="3" t="s">
        <v>6831</v>
      </c>
      <c r="E6400" s="3" t="s">
        <v>6832</v>
      </c>
      <c r="F6400" s="3" t="s">
        <v>3922</v>
      </c>
      <c r="G6400" s="3" t="s">
        <v>4008</v>
      </c>
      <c r="H6400" s="3" t="s">
        <v>6835</v>
      </c>
      <c r="I6400" s="4">
        <v>7.47</v>
      </c>
    </row>
    <row r="6401" spans="1:9" x14ac:dyDescent="0.2">
      <c r="A6401" s="2">
        <v>518213</v>
      </c>
      <c r="B6401" s="3" t="s">
        <v>19</v>
      </c>
      <c r="C6401" s="3" t="s">
        <v>20</v>
      </c>
      <c r="D6401" s="3" t="s">
        <v>6831</v>
      </c>
      <c r="E6401" s="3" t="s">
        <v>6832</v>
      </c>
      <c r="F6401" s="3" t="s">
        <v>3922</v>
      </c>
      <c r="G6401" s="3" t="s">
        <v>4008</v>
      </c>
      <c r="H6401" s="3" t="s">
        <v>6836</v>
      </c>
      <c r="I6401" s="4">
        <v>7.55</v>
      </c>
    </row>
    <row r="6402" spans="1:9" x14ac:dyDescent="0.2">
      <c r="A6402" s="2">
        <v>518216</v>
      </c>
      <c r="B6402" s="3" t="s">
        <v>19</v>
      </c>
      <c r="C6402" s="3" t="s">
        <v>20</v>
      </c>
      <c r="D6402" s="3" t="s">
        <v>6831</v>
      </c>
      <c r="E6402" s="3" t="s">
        <v>6832</v>
      </c>
      <c r="F6402" s="3" t="s">
        <v>3922</v>
      </c>
      <c r="G6402" s="3" t="s">
        <v>4008</v>
      </c>
      <c r="H6402" s="3" t="s">
        <v>6837</v>
      </c>
      <c r="I6402" s="4">
        <v>7.45</v>
      </c>
    </row>
    <row r="6403" spans="1:9" x14ac:dyDescent="0.2">
      <c r="A6403" s="2">
        <v>518221</v>
      </c>
      <c r="B6403" s="3" t="s">
        <v>19</v>
      </c>
      <c r="C6403" s="3" t="s">
        <v>20</v>
      </c>
      <c r="D6403" s="3" t="s">
        <v>6831</v>
      </c>
      <c r="E6403" s="3" t="s">
        <v>6832</v>
      </c>
      <c r="F6403" s="3" t="s">
        <v>3922</v>
      </c>
      <c r="G6403" s="3" t="s">
        <v>4008</v>
      </c>
      <c r="H6403" s="3" t="s">
        <v>6838</v>
      </c>
      <c r="I6403" s="4">
        <v>7.53</v>
      </c>
    </row>
    <row r="6404" spans="1:9" x14ac:dyDescent="0.2">
      <c r="A6404" s="2">
        <v>518224</v>
      </c>
      <c r="B6404" s="3" t="s">
        <v>19</v>
      </c>
      <c r="C6404" s="3" t="s">
        <v>20</v>
      </c>
      <c r="D6404" s="3" t="s">
        <v>6831</v>
      </c>
      <c r="E6404" s="3" t="s">
        <v>6832</v>
      </c>
      <c r="F6404" s="3" t="s">
        <v>3922</v>
      </c>
      <c r="G6404" s="3" t="s">
        <v>4008</v>
      </c>
      <c r="H6404" s="3" t="s">
        <v>6839</v>
      </c>
      <c r="I6404" s="4">
        <v>7.4</v>
      </c>
    </row>
    <row r="6405" spans="1:9" x14ac:dyDescent="0.2">
      <c r="A6405" s="2">
        <v>518230</v>
      </c>
      <c r="B6405" s="3" t="s">
        <v>19</v>
      </c>
      <c r="C6405" s="3" t="s">
        <v>20</v>
      </c>
      <c r="D6405" s="3" t="s">
        <v>6831</v>
      </c>
      <c r="E6405" s="3" t="s">
        <v>6832</v>
      </c>
      <c r="F6405" s="3" t="s">
        <v>3922</v>
      </c>
      <c r="G6405" s="3" t="s">
        <v>4008</v>
      </c>
      <c r="H6405" s="3" t="s">
        <v>6840</v>
      </c>
      <c r="I6405" s="4">
        <v>7.52</v>
      </c>
    </row>
    <row r="6406" spans="1:9" x14ac:dyDescent="0.2">
      <c r="A6406" s="2">
        <v>518231</v>
      </c>
      <c r="B6406" s="3" t="s">
        <v>19</v>
      </c>
      <c r="C6406" s="3" t="s">
        <v>20</v>
      </c>
      <c r="D6406" s="3" t="s">
        <v>6831</v>
      </c>
      <c r="E6406" s="3" t="s">
        <v>6832</v>
      </c>
      <c r="F6406" s="3" t="s">
        <v>3922</v>
      </c>
      <c r="G6406" s="3" t="s">
        <v>4008</v>
      </c>
      <c r="H6406" s="3" t="s">
        <v>6841</v>
      </c>
      <c r="I6406" s="4">
        <v>7.45</v>
      </c>
    </row>
    <row r="6407" spans="1:9" x14ac:dyDescent="0.2">
      <c r="A6407" s="2">
        <v>518243</v>
      </c>
      <c r="B6407" s="3" t="s">
        <v>19</v>
      </c>
      <c r="C6407" s="3" t="s">
        <v>20</v>
      </c>
      <c r="D6407" s="3" t="s">
        <v>6831</v>
      </c>
      <c r="E6407" s="3" t="s">
        <v>6832</v>
      </c>
      <c r="F6407" s="3" t="s">
        <v>3922</v>
      </c>
      <c r="G6407" s="3" t="s">
        <v>4008</v>
      </c>
      <c r="H6407" s="3" t="s">
        <v>6842</v>
      </c>
      <c r="I6407" s="4">
        <v>7.45</v>
      </c>
    </row>
    <row r="6408" spans="1:9" x14ac:dyDescent="0.2">
      <c r="A6408" s="2">
        <v>413892</v>
      </c>
      <c r="B6408" s="3" t="s">
        <v>19</v>
      </c>
      <c r="C6408" s="3" t="s">
        <v>20</v>
      </c>
      <c r="D6408" s="3" t="s">
        <v>6831</v>
      </c>
      <c r="E6408" s="3" t="s">
        <v>6832</v>
      </c>
      <c r="F6408" s="3" t="s">
        <v>3922</v>
      </c>
      <c r="G6408" s="3" t="s">
        <v>4004</v>
      </c>
      <c r="H6408" s="3" t="s">
        <v>6843</v>
      </c>
      <c r="I6408" s="4">
        <v>8.4600000000000009</v>
      </c>
    </row>
    <row r="6409" spans="1:9" x14ac:dyDescent="0.2">
      <c r="A6409" s="2">
        <v>413893</v>
      </c>
      <c r="B6409" s="3" t="s">
        <v>19</v>
      </c>
      <c r="C6409" s="3" t="s">
        <v>20</v>
      </c>
      <c r="D6409" s="3" t="s">
        <v>6831</v>
      </c>
      <c r="E6409" s="3" t="s">
        <v>6832</v>
      </c>
      <c r="F6409" s="3" t="s">
        <v>3922</v>
      </c>
      <c r="G6409" s="3" t="s">
        <v>4004</v>
      </c>
      <c r="H6409" s="3" t="s">
        <v>6844</v>
      </c>
      <c r="I6409" s="4">
        <v>9.14</v>
      </c>
    </row>
    <row r="6410" spans="1:9" x14ac:dyDescent="0.2">
      <c r="A6410" s="2">
        <v>413898</v>
      </c>
      <c r="B6410" s="3" t="s">
        <v>19</v>
      </c>
      <c r="C6410" s="3" t="s">
        <v>20</v>
      </c>
      <c r="D6410" s="3" t="s">
        <v>6831</v>
      </c>
      <c r="E6410" s="3" t="s">
        <v>6832</v>
      </c>
      <c r="F6410" s="3" t="s">
        <v>3922</v>
      </c>
      <c r="G6410" s="3" t="s">
        <v>4004</v>
      </c>
      <c r="H6410" s="3" t="s">
        <v>6845</v>
      </c>
      <c r="I6410" s="4">
        <v>8.3800000000000008</v>
      </c>
    </row>
    <row r="6411" spans="1:9" x14ac:dyDescent="0.2">
      <c r="A6411" s="2">
        <v>438470</v>
      </c>
      <c r="B6411" s="3" t="s">
        <v>19</v>
      </c>
      <c r="C6411" s="3" t="s">
        <v>20</v>
      </c>
      <c r="D6411" s="3" t="s">
        <v>6831</v>
      </c>
      <c r="E6411" s="3" t="s">
        <v>6832</v>
      </c>
      <c r="F6411" s="3" t="s">
        <v>3922</v>
      </c>
      <c r="G6411" s="3" t="s">
        <v>4004</v>
      </c>
      <c r="H6411" s="3" t="s">
        <v>6846</v>
      </c>
      <c r="I6411" s="4">
        <v>10.06</v>
      </c>
    </row>
    <row r="6412" spans="1:9" x14ac:dyDescent="0.2">
      <c r="A6412" s="2">
        <v>498201</v>
      </c>
      <c r="B6412" s="3" t="s">
        <v>19</v>
      </c>
      <c r="C6412" s="3" t="s">
        <v>20</v>
      </c>
      <c r="D6412" s="3" t="s">
        <v>6831</v>
      </c>
      <c r="E6412" s="3" t="s">
        <v>6832</v>
      </c>
      <c r="F6412" s="3" t="s">
        <v>3922</v>
      </c>
      <c r="G6412" s="3" t="s">
        <v>4004</v>
      </c>
      <c r="H6412" s="3" t="s">
        <v>6847</v>
      </c>
      <c r="I6412" s="4">
        <v>6.52</v>
      </c>
    </row>
    <row r="6413" spans="1:9" x14ac:dyDescent="0.2">
      <c r="A6413" s="2">
        <v>498204</v>
      </c>
      <c r="B6413" s="3" t="s">
        <v>19</v>
      </c>
      <c r="C6413" s="3" t="s">
        <v>20</v>
      </c>
      <c r="D6413" s="3" t="s">
        <v>6831</v>
      </c>
      <c r="E6413" s="3" t="s">
        <v>6832</v>
      </c>
      <c r="F6413" s="3" t="s">
        <v>3922</v>
      </c>
      <c r="G6413" s="3" t="s">
        <v>4004</v>
      </c>
      <c r="H6413" s="3" t="s">
        <v>6848</v>
      </c>
      <c r="I6413" s="4">
        <v>7.12</v>
      </c>
    </row>
    <row r="6414" spans="1:9" x14ac:dyDescent="0.2">
      <c r="A6414" s="2">
        <v>498208</v>
      </c>
      <c r="B6414" s="3" t="s">
        <v>19</v>
      </c>
      <c r="C6414" s="3" t="s">
        <v>20</v>
      </c>
      <c r="D6414" s="3" t="s">
        <v>6831</v>
      </c>
      <c r="E6414" s="3" t="s">
        <v>6832</v>
      </c>
      <c r="F6414" s="3" t="s">
        <v>3922</v>
      </c>
      <c r="G6414" s="3" t="s">
        <v>4004</v>
      </c>
      <c r="H6414" s="3" t="s">
        <v>6849</v>
      </c>
      <c r="I6414" s="4">
        <v>6.52</v>
      </c>
    </row>
    <row r="6415" spans="1:9" x14ac:dyDescent="0.2">
      <c r="A6415" s="2">
        <v>566140</v>
      </c>
      <c r="B6415" s="3" t="s">
        <v>19</v>
      </c>
      <c r="C6415" s="3" t="s">
        <v>20</v>
      </c>
      <c r="D6415" s="3" t="s">
        <v>6831</v>
      </c>
      <c r="E6415" s="3" t="s">
        <v>6832</v>
      </c>
      <c r="F6415" s="3" t="s">
        <v>3922</v>
      </c>
      <c r="G6415" s="3" t="s">
        <v>4004</v>
      </c>
      <c r="H6415" s="3" t="s">
        <v>6850</v>
      </c>
      <c r="I6415" s="4">
        <v>7.76</v>
      </c>
    </row>
    <row r="6416" spans="1:9" x14ac:dyDescent="0.2">
      <c r="A6416" s="2">
        <v>566142</v>
      </c>
      <c r="B6416" s="3" t="s">
        <v>19</v>
      </c>
      <c r="C6416" s="3" t="s">
        <v>20</v>
      </c>
      <c r="D6416" s="3" t="s">
        <v>6831</v>
      </c>
      <c r="E6416" s="3" t="s">
        <v>6832</v>
      </c>
      <c r="F6416" s="3" t="s">
        <v>3922</v>
      </c>
      <c r="G6416" s="3" t="s">
        <v>4004</v>
      </c>
      <c r="H6416" s="3" t="s">
        <v>6851</v>
      </c>
      <c r="I6416" s="4">
        <v>9.3800000000000008</v>
      </c>
    </row>
    <row r="6417" spans="1:9" x14ac:dyDescent="0.2">
      <c r="A6417" s="2">
        <v>566144</v>
      </c>
      <c r="B6417" s="3" t="s">
        <v>19</v>
      </c>
      <c r="C6417" s="3" t="s">
        <v>20</v>
      </c>
      <c r="D6417" s="3" t="s">
        <v>6831</v>
      </c>
      <c r="E6417" s="3" t="s">
        <v>6832</v>
      </c>
      <c r="F6417" s="3" t="s">
        <v>3922</v>
      </c>
      <c r="G6417" s="3" t="s">
        <v>4004</v>
      </c>
      <c r="H6417" s="3" t="s">
        <v>6852</v>
      </c>
      <c r="I6417" s="4">
        <v>9.3800000000000008</v>
      </c>
    </row>
    <row r="6418" spans="1:9" x14ac:dyDescent="0.2">
      <c r="A6418" s="2">
        <v>566154</v>
      </c>
      <c r="B6418" s="3" t="s">
        <v>19</v>
      </c>
      <c r="C6418" s="3" t="s">
        <v>20</v>
      </c>
      <c r="D6418" s="3" t="s">
        <v>6831</v>
      </c>
      <c r="E6418" s="3" t="s">
        <v>6832</v>
      </c>
      <c r="F6418" s="3" t="s">
        <v>3922</v>
      </c>
      <c r="G6418" s="3" t="s">
        <v>4004</v>
      </c>
      <c r="H6418" s="3" t="s">
        <v>6853</v>
      </c>
      <c r="I6418" s="4">
        <v>7.76</v>
      </c>
    </row>
    <row r="6419" spans="1:9" x14ac:dyDescent="0.2">
      <c r="A6419" s="2">
        <v>422322</v>
      </c>
      <c r="B6419" s="3" t="s">
        <v>19</v>
      </c>
      <c r="C6419" s="3" t="s">
        <v>20</v>
      </c>
      <c r="D6419" s="3" t="s">
        <v>6831</v>
      </c>
      <c r="E6419" s="3" t="s">
        <v>6832</v>
      </c>
      <c r="F6419" s="3" t="s">
        <v>3922</v>
      </c>
      <c r="G6419" s="3" t="s">
        <v>4004</v>
      </c>
      <c r="H6419" s="3" t="s">
        <v>6854</v>
      </c>
      <c r="I6419" s="4">
        <v>4.66</v>
      </c>
    </row>
    <row r="6420" spans="1:9" x14ac:dyDescent="0.2">
      <c r="A6420" s="2">
        <v>397145</v>
      </c>
      <c r="B6420" s="3" t="s">
        <v>19</v>
      </c>
      <c r="C6420" s="3" t="s">
        <v>20</v>
      </c>
      <c r="D6420" s="3" t="s">
        <v>6831</v>
      </c>
      <c r="E6420" s="3" t="s">
        <v>6832</v>
      </c>
      <c r="F6420" s="3" t="s">
        <v>72</v>
      </c>
      <c r="G6420" s="3" t="s">
        <v>3893</v>
      </c>
      <c r="H6420" s="3" t="s">
        <v>6855</v>
      </c>
      <c r="I6420" s="4">
        <v>12.95</v>
      </c>
    </row>
    <row r="6421" spans="1:9" x14ac:dyDescent="0.2">
      <c r="A6421" s="2">
        <v>397313</v>
      </c>
      <c r="B6421" s="3" t="s">
        <v>19</v>
      </c>
      <c r="C6421" s="3" t="s">
        <v>20</v>
      </c>
      <c r="D6421" s="3" t="s">
        <v>6831</v>
      </c>
      <c r="E6421" s="3" t="s">
        <v>6832</v>
      </c>
      <c r="F6421" s="3" t="s">
        <v>72</v>
      </c>
      <c r="G6421" s="3" t="s">
        <v>3893</v>
      </c>
      <c r="H6421" s="3" t="s">
        <v>6856</v>
      </c>
      <c r="I6421" s="4">
        <v>12.95</v>
      </c>
    </row>
    <row r="6422" spans="1:9" x14ac:dyDescent="0.2">
      <c r="A6422" s="2">
        <v>397322</v>
      </c>
      <c r="B6422" s="3" t="s">
        <v>19</v>
      </c>
      <c r="C6422" s="3" t="s">
        <v>20</v>
      </c>
      <c r="D6422" s="3" t="s">
        <v>6831</v>
      </c>
      <c r="E6422" s="3" t="s">
        <v>6832</v>
      </c>
      <c r="F6422" s="3" t="s">
        <v>72</v>
      </c>
      <c r="G6422" s="3" t="s">
        <v>3893</v>
      </c>
      <c r="H6422" s="3" t="s">
        <v>6857</v>
      </c>
      <c r="I6422" s="4">
        <v>12.95</v>
      </c>
    </row>
    <row r="6423" spans="1:9" x14ac:dyDescent="0.2">
      <c r="A6423" s="2">
        <v>397323</v>
      </c>
      <c r="B6423" s="3" t="s">
        <v>19</v>
      </c>
      <c r="C6423" s="3" t="s">
        <v>20</v>
      </c>
      <c r="D6423" s="3" t="s">
        <v>6831</v>
      </c>
      <c r="E6423" s="3" t="s">
        <v>6832</v>
      </c>
      <c r="F6423" s="3" t="s">
        <v>72</v>
      </c>
      <c r="G6423" s="3" t="s">
        <v>3893</v>
      </c>
      <c r="H6423" s="3" t="s">
        <v>6858</v>
      </c>
      <c r="I6423" s="4">
        <v>12.95</v>
      </c>
    </row>
    <row r="6424" spans="1:9" x14ac:dyDescent="0.2">
      <c r="A6424" s="2">
        <v>473554</v>
      </c>
      <c r="B6424" s="3" t="s">
        <v>19</v>
      </c>
      <c r="C6424" s="3" t="s">
        <v>20</v>
      </c>
      <c r="D6424" s="3" t="s">
        <v>6831</v>
      </c>
      <c r="E6424" s="3" t="s">
        <v>6832</v>
      </c>
      <c r="F6424" s="3" t="s">
        <v>72</v>
      </c>
      <c r="G6424" s="3" t="s">
        <v>3893</v>
      </c>
      <c r="H6424" s="3" t="s">
        <v>6859</v>
      </c>
      <c r="I6424" s="4">
        <v>8.59</v>
      </c>
    </row>
    <row r="6425" spans="1:9" x14ac:dyDescent="0.2">
      <c r="A6425" s="2">
        <v>496665</v>
      </c>
      <c r="B6425" s="3" t="s">
        <v>19</v>
      </c>
      <c r="C6425" s="3" t="s">
        <v>20</v>
      </c>
      <c r="D6425" s="3" t="s">
        <v>6831</v>
      </c>
      <c r="E6425" s="3" t="s">
        <v>6832</v>
      </c>
      <c r="F6425" s="3" t="s">
        <v>72</v>
      </c>
      <c r="G6425" s="3" t="s">
        <v>3893</v>
      </c>
      <c r="H6425" s="3" t="s">
        <v>6860</v>
      </c>
      <c r="I6425" s="4">
        <v>8.59</v>
      </c>
    </row>
    <row r="6426" spans="1:9" x14ac:dyDescent="0.2">
      <c r="A6426" s="2">
        <v>496693</v>
      </c>
      <c r="B6426" s="3" t="s">
        <v>19</v>
      </c>
      <c r="C6426" s="3" t="s">
        <v>20</v>
      </c>
      <c r="D6426" s="3" t="s">
        <v>6831</v>
      </c>
      <c r="E6426" s="3" t="s">
        <v>6832</v>
      </c>
      <c r="F6426" s="3" t="s">
        <v>72</v>
      </c>
      <c r="G6426" s="3" t="s">
        <v>3893</v>
      </c>
      <c r="H6426" s="3" t="s">
        <v>6861</v>
      </c>
      <c r="I6426" s="4">
        <v>8.59</v>
      </c>
    </row>
    <row r="6427" spans="1:9" x14ac:dyDescent="0.2">
      <c r="A6427" s="2">
        <v>496700</v>
      </c>
      <c r="B6427" s="3" t="s">
        <v>19</v>
      </c>
      <c r="C6427" s="3" t="s">
        <v>20</v>
      </c>
      <c r="D6427" s="3" t="s">
        <v>6831</v>
      </c>
      <c r="E6427" s="3" t="s">
        <v>6832</v>
      </c>
      <c r="F6427" s="3" t="s">
        <v>72</v>
      </c>
      <c r="G6427" s="3" t="s">
        <v>3893</v>
      </c>
      <c r="H6427" s="3" t="s">
        <v>6862</v>
      </c>
      <c r="I6427" s="4">
        <v>8.59</v>
      </c>
    </row>
    <row r="6428" spans="1:9" x14ac:dyDescent="0.2">
      <c r="A6428" s="2">
        <v>496706</v>
      </c>
      <c r="B6428" s="3" t="s">
        <v>19</v>
      </c>
      <c r="C6428" s="3" t="s">
        <v>20</v>
      </c>
      <c r="D6428" s="3" t="s">
        <v>6831</v>
      </c>
      <c r="E6428" s="3" t="s">
        <v>6832</v>
      </c>
      <c r="F6428" s="3" t="s">
        <v>72</v>
      </c>
      <c r="G6428" s="3" t="s">
        <v>3893</v>
      </c>
      <c r="H6428" s="3" t="s">
        <v>6863</v>
      </c>
      <c r="I6428" s="4">
        <v>8.59</v>
      </c>
    </row>
    <row r="6429" spans="1:9" x14ac:dyDescent="0.2">
      <c r="A6429" s="2">
        <v>498008</v>
      </c>
      <c r="B6429" s="3" t="s">
        <v>19</v>
      </c>
      <c r="C6429" s="3" t="s">
        <v>20</v>
      </c>
      <c r="D6429" s="3" t="s">
        <v>6831</v>
      </c>
      <c r="E6429" s="3" t="s">
        <v>6832</v>
      </c>
      <c r="F6429" s="3" t="s">
        <v>72</v>
      </c>
      <c r="G6429" s="3" t="s">
        <v>3893</v>
      </c>
      <c r="H6429" s="3" t="s">
        <v>6864</v>
      </c>
      <c r="I6429" s="4">
        <v>8.59</v>
      </c>
    </row>
    <row r="6430" spans="1:9" x14ac:dyDescent="0.2">
      <c r="A6430" s="2">
        <v>518403</v>
      </c>
      <c r="B6430" s="3" t="s">
        <v>19</v>
      </c>
      <c r="C6430" s="3" t="s">
        <v>20</v>
      </c>
      <c r="D6430" s="3" t="s">
        <v>6831</v>
      </c>
      <c r="E6430" s="3" t="s">
        <v>6832</v>
      </c>
      <c r="F6430" s="3" t="s">
        <v>72</v>
      </c>
      <c r="G6430" s="3" t="s">
        <v>3893</v>
      </c>
      <c r="H6430" s="3" t="s">
        <v>6865</v>
      </c>
      <c r="I6430" s="4">
        <v>12.95</v>
      </c>
    </row>
    <row r="6431" spans="1:9" x14ac:dyDescent="0.2">
      <c r="A6431" s="2">
        <v>518405</v>
      </c>
      <c r="B6431" s="3" t="s">
        <v>19</v>
      </c>
      <c r="C6431" s="3" t="s">
        <v>20</v>
      </c>
      <c r="D6431" s="3" t="s">
        <v>6831</v>
      </c>
      <c r="E6431" s="3" t="s">
        <v>6832</v>
      </c>
      <c r="F6431" s="3" t="s">
        <v>72</v>
      </c>
      <c r="G6431" s="3" t="s">
        <v>3893</v>
      </c>
      <c r="H6431" s="3" t="s">
        <v>6866</v>
      </c>
      <c r="I6431" s="4">
        <v>12.95</v>
      </c>
    </row>
    <row r="6432" spans="1:9" x14ac:dyDescent="0.2">
      <c r="A6432" s="2">
        <v>518411</v>
      </c>
      <c r="B6432" s="3" t="s">
        <v>19</v>
      </c>
      <c r="C6432" s="3" t="s">
        <v>20</v>
      </c>
      <c r="D6432" s="3" t="s">
        <v>6831</v>
      </c>
      <c r="E6432" s="3" t="s">
        <v>6832</v>
      </c>
      <c r="F6432" s="3" t="s">
        <v>72</v>
      </c>
      <c r="G6432" s="3" t="s">
        <v>3893</v>
      </c>
      <c r="H6432" s="3" t="s">
        <v>6867</v>
      </c>
      <c r="I6432" s="4">
        <v>8.59</v>
      </c>
    </row>
    <row r="6433" spans="1:9" x14ac:dyDescent="0.2">
      <c r="A6433" s="2">
        <v>518416</v>
      </c>
      <c r="B6433" s="3" t="s">
        <v>19</v>
      </c>
      <c r="C6433" s="3" t="s">
        <v>20</v>
      </c>
      <c r="D6433" s="3" t="s">
        <v>6831</v>
      </c>
      <c r="E6433" s="3" t="s">
        <v>6832</v>
      </c>
      <c r="F6433" s="3" t="s">
        <v>72</v>
      </c>
      <c r="G6433" s="3" t="s">
        <v>3893</v>
      </c>
      <c r="H6433" s="3" t="s">
        <v>6868</v>
      </c>
      <c r="I6433" s="4">
        <v>8.59</v>
      </c>
    </row>
    <row r="6434" spans="1:9" x14ac:dyDescent="0.2">
      <c r="A6434" s="2">
        <v>536196</v>
      </c>
      <c r="B6434" s="3" t="s">
        <v>19</v>
      </c>
      <c r="C6434" s="3" t="s">
        <v>20</v>
      </c>
      <c r="D6434" s="3" t="s">
        <v>6831</v>
      </c>
      <c r="E6434" s="3" t="s">
        <v>6832</v>
      </c>
      <c r="F6434" s="3" t="s">
        <v>72</v>
      </c>
      <c r="G6434" s="3" t="s">
        <v>3893</v>
      </c>
      <c r="H6434" s="3" t="s">
        <v>6869</v>
      </c>
      <c r="I6434" s="4">
        <v>14.31</v>
      </c>
    </row>
    <row r="6435" spans="1:9" x14ac:dyDescent="0.2">
      <c r="A6435" s="2">
        <v>551490</v>
      </c>
      <c r="B6435" s="3" t="s">
        <v>19</v>
      </c>
      <c r="C6435" s="3" t="s">
        <v>20</v>
      </c>
      <c r="D6435" s="3" t="s">
        <v>6831</v>
      </c>
      <c r="E6435" s="3" t="s">
        <v>6832</v>
      </c>
      <c r="F6435" s="3" t="s">
        <v>72</v>
      </c>
      <c r="G6435" s="3" t="s">
        <v>3893</v>
      </c>
      <c r="H6435" s="3" t="s">
        <v>6870</v>
      </c>
      <c r="I6435" s="4">
        <v>13.11</v>
      </c>
    </row>
    <row r="6436" spans="1:9" x14ac:dyDescent="0.2">
      <c r="A6436" s="2">
        <v>551491</v>
      </c>
      <c r="B6436" s="3" t="s">
        <v>19</v>
      </c>
      <c r="C6436" s="3" t="s">
        <v>20</v>
      </c>
      <c r="D6436" s="3" t="s">
        <v>6831</v>
      </c>
      <c r="E6436" s="3" t="s">
        <v>6832</v>
      </c>
      <c r="F6436" s="3" t="s">
        <v>72</v>
      </c>
      <c r="G6436" s="3" t="s">
        <v>3893</v>
      </c>
      <c r="H6436" s="3" t="s">
        <v>6871</v>
      </c>
      <c r="I6436" s="4">
        <v>13.11</v>
      </c>
    </row>
    <row r="6437" spans="1:9" x14ac:dyDescent="0.2">
      <c r="A6437" s="2">
        <v>551492</v>
      </c>
      <c r="B6437" s="3" t="s">
        <v>19</v>
      </c>
      <c r="C6437" s="3" t="s">
        <v>20</v>
      </c>
      <c r="D6437" s="3" t="s">
        <v>6831</v>
      </c>
      <c r="E6437" s="3" t="s">
        <v>6832</v>
      </c>
      <c r="F6437" s="3" t="s">
        <v>72</v>
      </c>
      <c r="G6437" s="3" t="s">
        <v>3893</v>
      </c>
      <c r="H6437" s="3" t="s">
        <v>6872</v>
      </c>
      <c r="I6437" s="4">
        <v>13.11</v>
      </c>
    </row>
    <row r="6438" spans="1:9" x14ac:dyDescent="0.2">
      <c r="A6438" s="2">
        <v>551498</v>
      </c>
      <c r="B6438" s="3" t="s">
        <v>19</v>
      </c>
      <c r="C6438" s="3" t="s">
        <v>20</v>
      </c>
      <c r="D6438" s="3" t="s">
        <v>6831</v>
      </c>
      <c r="E6438" s="3" t="s">
        <v>6832</v>
      </c>
      <c r="F6438" s="3" t="s">
        <v>72</v>
      </c>
      <c r="G6438" s="3" t="s">
        <v>3893</v>
      </c>
      <c r="H6438" s="3" t="s">
        <v>6873</v>
      </c>
      <c r="I6438" s="4">
        <v>13.11</v>
      </c>
    </row>
    <row r="6439" spans="1:9" x14ac:dyDescent="0.2">
      <c r="A6439" s="2">
        <v>551499</v>
      </c>
      <c r="B6439" s="3" t="s">
        <v>19</v>
      </c>
      <c r="C6439" s="3" t="s">
        <v>20</v>
      </c>
      <c r="D6439" s="3" t="s">
        <v>6831</v>
      </c>
      <c r="E6439" s="3" t="s">
        <v>6832</v>
      </c>
      <c r="F6439" s="3" t="s">
        <v>72</v>
      </c>
      <c r="G6439" s="3" t="s">
        <v>3893</v>
      </c>
      <c r="H6439" s="3" t="s">
        <v>6874</v>
      </c>
      <c r="I6439" s="4">
        <v>13.11</v>
      </c>
    </row>
    <row r="6440" spans="1:9" x14ac:dyDescent="0.2">
      <c r="A6440" s="2">
        <v>551503</v>
      </c>
      <c r="B6440" s="3" t="s">
        <v>19</v>
      </c>
      <c r="C6440" s="3" t="s">
        <v>20</v>
      </c>
      <c r="D6440" s="3" t="s">
        <v>6831</v>
      </c>
      <c r="E6440" s="3" t="s">
        <v>6832</v>
      </c>
      <c r="F6440" s="3" t="s">
        <v>72</v>
      </c>
      <c r="G6440" s="3" t="s">
        <v>3893</v>
      </c>
      <c r="H6440" s="3" t="s">
        <v>6875</v>
      </c>
      <c r="I6440" s="4">
        <v>13.11</v>
      </c>
    </row>
    <row r="6441" spans="1:9" x14ac:dyDescent="0.2">
      <c r="A6441" s="2">
        <v>570124</v>
      </c>
      <c r="B6441" s="3" t="s">
        <v>19</v>
      </c>
      <c r="C6441" s="3" t="s">
        <v>20</v>
      </c>
      <c r="D6441" s="3" t="s">
        <v>6831</v>
      </c>
      <c r="E6441" s="3" t="s">
        <v>6832</v>
      </c>
      <c r="F6441" s="3" t="s">
        <v>72</v>
      </c>
      <c r="G6441" s="3" t="s">
        <v>3893</v>
      </c>
      <c r="H6441" s="3" t="s">
        <v>6876</v>
      </c>
      <c r="I6441" s="4">
        <v>8.59</v>
      </c>
    </row>
    <row r="6442" spans="1:9" x14ac:dyDescent="0.2">
      <c r="A6442" s="2">
        <v>273633</v>
      </c>
      <c r="B6442" s="3" t="s">
        <v>19</v>
      </c>
      <c r="C6442" s="3" t="s">
        <v>20</v>
      </c>
      <c r="D6442" s="3" t="s">
        <v>6831</v>
      </c>
      <c r="E6442" s="3" t="s">
        <v>6832</v>
      </c>
      <c r="F6442" s="3" t="s">
        <v>72</v>
      </c>
      <c r="G6442" s="3" t="s">
        <v>3893</v>
      </c>
      <c r="H6442" s="3" t="s">
        <v>6877</v>
      </c>
      <c r="I6442" s="4">
        <v>6.18</v>
      </c>
    </row>
    <row r="6443" spans="1:9" x14ac:dyDescent="0.2">
      <c r="A6443" s="2">
        <v>515941</v>
      </c>
      <c r="B6443" s="3" t="s">
        <v>19</v>
      </c>
      <c r="C6443" s="3" t="s">
        <v>20</v>
      </c>
      <c r="D6443" s="3" t="s">
        <v>6831</v>
      </c>
      <c r="E6443" s="3" t="s">
        <v>6832</v>
      </c>
      <c r="F6443" s="3" t="s">
        <v>72</v>
      </c>
      <c r="G6443" s="3" t="s">
        <v>3893</v>
      </c>
      <c r="H6443" s="3" t="s">
        <v>6878</v>
      </c>
      <c r="I6443" s="4">
        <v>6.18</v>
      </c>
    </row>
    <row r="6444" spans="1:9" x14ac:dyDescent="0.2">
      <c r="A6444" s="2">
        <v>515944</v>
      </c>
      <c r="B6444" s="3" t="s">
        <v>19</v>
      </c>
      <c r="C6444" s="3" t="s">
        <v>20</v>
      </c>
      <c r="D6444" s="3" t="s">
        <v>6831</v>
      </c>
      <c r="E6444" s="3" t="s">
        <v>6832</v>
      </c>
      <c r="F6444" s="3" t="s">
        <v>72</v>
      </c>
      <c r="G6444" s="3" t="s">
        <v>3893</v>
      </c>
      <c r="H6444" s="3" t="s">
        <v>6879</v>
      </c>
      <c r="I6444" s="4">
        <v>6.18</v>
      </c>
    </row>
    <row r="6445" spans="1:9" x14ac:dyDescent="0.2">
      <c r="A6445" s="2">
        <v>551489</v>
      </c>
      <c r="B6445" s="3" t="s">
        <v>19</v>
      </c>
      <c r="C6445" s="3" t="s">
        <v>20</v>
      </c>
      <c r="D6445" s="3" t="s">
        <v>6831</v>
      </c>
      <c r="E6445" s="3" t="s">
        <v>6832</v>
      </c>
      <c r="F6445" s="3" t="s">
        <v>72</v>
      </c>
      <c r="G6445" s="3" t="s">
        <v>3893</v>
      </c>
      <c r="H6445" s="3" t="s">
        <v>6880</v>
      </c>
      <c r="I6445" s="4">
        <v>6.18</v>
      </c>
    </row>
    <row r="6446" spans="1:9" x14ac:dyDescent="0.2">
      <c r="A6446" s="2">
        <v>467550</v>
      </c>
      <c r="B6446" s="3" t="s">
        <v>19</v>
      </c>
      <c r="C6446" s="3" t="s">
        <v>20</v>
      </c>
      <c r="D6446" s="3" t="s">
        <v>6831</v>
      </c>
      <c r="E6446" s="3" t="s">
        <v>6832</v>
      </c>
      <c r="F6446" s="3" t="s">
        <v>2533</v>
      </c>
      <c r="G6446" s="3" t="s">
        <v>3962</v>
      </c>
      <c r="H6446" s="3" t="s">
        <v>6881</v>
      </c>
      <c r="I6446" s="4">
        <v>8.56</v>
      </c>
    </row>
    <row r="6447" spans="1:9" x14ac:dyDescent="0.2">
      <c r="A6447" s="2">
        <v>467555</v>
      </c>
      <c r="B6447" s="3" t="s">
        <v>19</v>
      </c>
      <c r="C6447" s="3" t="s">
        <v>20</v>
      </c>
      <c r="D6447" s="3" t="s">
        <v>6831</v>
      </c>
      <c r="E6447" s="3" t="s">
        <v>6832</v>
      </c>
      <c r="F6447" s="3" t="s">
        <v>2533</v>
      </c>
      <c r="G6447" s="3" t="s">
        <v>3962</v>
      </c>
      <c r="H6447" s="3" t="s">
        <v>6882</v>
      </c>
      <c r="I6447" s="4">
        <v>8.56</v>
      </c>
    </row>
    <row r="6448" spans="1:9" x14ac:dyDescent="0.2">
      <c r="A6448" s="2">
        <v>467559</v>
      </c>
      <c r="B6448" s="3" t="s">
        <v>19</v>
      </c>
      <c r="C6448" s="3" t="s">
        <v>20</v>
      </c>
      <c r="D6448" s="3" t="s">
        <v>6831</v>
      </c>
      <c r="E6448" s="3" t="s">
        <v>6832</v>
      </c>
      <c r="F6448" s="3" t="s">
        <v>2533</v>
      </c>
      <c r="G6448" s="3" t="s">
        <v>3962</v>
      </c>
      <c r="H6448" s="3" t="s">
        <v>6883</v>
      </c>
      <c r="I6448" s="4">
        <v>8.56</v>
      </c>
    </row>
    <row r="6449" spans="1:9" x14ac:dyDescent="0.2">
      <c r="A6449" s="2">
        <v>467575</v>
      </c>
      <c r="B6449" s="3" t="s">
        <v>19</v>
      </c>
      <c r="C6449" s="3" t="s">
        <v>20</v>
      </c>
      <c r="D6449" s="3" t="s">
        <v>6831</v>
      </c>
      <c r="E6449" s="3" t="s">
        <v>6832</v>
      </c>
      <c r="F6449" s="3" t="s">
        <v>2533</v>
      </c>
      <c r="G6449" s="3" t="s">
        <v>3962</v>
      </c>
      <c r="H6449" s="3" t="s">
        <v>6884</v>
      </c>
      <c r="I6449" s="4">
        <v>8.56</v>
      </c>
    </row>
    <row r="6450" spans="1:9" x14ac:dyDescent="0.2">
      <c r="A6450" s="2">
        <v>535896</v>
      </c>
      <c r="B6450" s="3" t="s">
        <v>19</v>
      </c>
      <c r="C6450" s="3" t="s">
        <v>20</v>
      </c>
      <c r="D6450" s="3" t="s">
        <v>6831</v>
      </c>
      <c r="E6450" s="3" t="s">
        <v>6832</v>
      </c>
      <c r="F6450" s="3" t="s">
        <v>2533</v>
      </c>
      <c r="G6450" s="3" t="s">
        <v>3962</v>
      </c>
      <c r="H6450" s="3" t="s">
        <v>6885</v>
      </c>
      <c r="I6450" s="4">
        <v>8.56</v>
      </c>
    </row>
    <row r="6451" spans="1:9" x14ac:dyDescent="0.2">
      <c r="A6451" s="2">
        <v>535899</v>
      </c>
      <c r="B6451" s="3" t="s">
        <v>19</v>
      </c>
      <c r="C6451" s="3" t="s">
        <v>20</v>
      </c>
      <c r="D6451" s="3" t="s">
        <v>6831</v>
      </c>
      <c r="E6451" s="3" t="s">
        <v>6832</v>
      </c>
      <c r="F6451" s="3" t="s">
        <v>2533</v>
      </c>
      <c r="G6451" s="3" t="s">
        <v>3962</v>
      </c>
      <c r="H6451" s="3" t="s">
        <v>6886</v>
      </c>
      <c r="I6451" s="4">
        <v>8.56</v>
      </c>
    </row>
    <row r="6452" spans="1:9" x14ac:dyDescent="0.2">
      <c r="A6452" s="2">
        <v>535906</v>
      </c>
      <c r="B6452" s="3" t="s">
        <v>19</v>
      </c>
      <c r="C6452" s="3" t="s">
        <v>20</v>
      </c>
      <c r="D6452" s="3" t="s">
        <v>6831</v>
      </c>
      <c r="E6452" s="3" t="s">
        <v>6832</v>
      </c>
      <c r="F6452" s="3" t="s">
        <v>2533</v>
      </c>
      <c r="G6452" s="3" t="s">
        <v>3962</v>
      </c>
      <c r="H6452" s="3" t="s">
        <v>6887</v>
      </c>
      <c r="I6452" s="4">
        <v>7.92</v>
      </c>
    </row>
    <row r="6453" spans="1:9" x14ac:dyDescent="0.2">
      <c r="A6453" s="2">
        <v>535907</v>
      </c>
      <c r="B6453" s="3" t="s">
        <v>19</v>
      </c>
      <c r="C6453" s="3" t="s">
        <v>20</v>
      </c>
      <c r="D6453" s="3" t="s">
        <v>6831</v>
      </c>
      <c r="E6453" s="3" t="s">
        <v>6832</v>
      </c>
      <c r="F6453" s="3" t="s">
        <v>2533</v>
      </c>
      <c r="G6453" s="3" t="s">
        <v>3962</v>
      </c>
      <c r="H6453" s="3" t="s">
        <v>6888</v>
      </c>
      <c r="I6453" s="4">
        <v>7.92</v>
      </c>
    </row>
    <row r="6454" spans="1:9" x14ac:dyDescent="0.2">
      <c r="A6454" s="2">
        <v>476665</v>
      </c>
      <c r="B6454" s="3" t="s">
        <v>19</v>
      </c>
      <c r="C6454" s="3" t="s">
        <v>20</v>
      </c>
      <c r="D6454" s="3" t="s">
        <v>6831</v>
      </c>
      <c r="E6454" s="3" t="s">
        <v>6832</v>
      </c>
      <c r="F6454" s="3" t="s">
        <v>2533</v>
      </c>
      <c r="G6454" s="3" t="s">
        <v>3969</v>
      </c>
      <c r="H6454" s="3" t="s">
        <v>6889</v>
      </c>
      <c r="I6454" s="4">
        <v>12.12</v>
      </c>
    </row>
    <row r="6455" spans="1:9" x14ac:dyDescent="0.2">
      <c r="A6455" s="2">
        <v>476666</v>
      </c>
      <c r="B6455" s="3" t="s">
        <v>19</v>
      </c>
      <c r="C6455" s="3" t="s">
        <v>20</v>
      </c>
      <c r="D6455" s="3" t="s">
        <v>6831</v>
      </c>
      <c r="E6455" s="3" t="s">
        <v>6832</v>
      </c>
      <c r="F6455" s="3" t="s">
        <v>2533</v>
      </c>
      <c r="G6455" s="3" t="s">
        <v>3969</v>
      </c>
      <c r="H6455" s="3" t="s">
        <v>6890</v>
      </c>
      <c r="I6455" s="4">
        <v>12.12</v>
      </c>
    </row>
    <row r="6456" spans="1:9" x14ac:dyDescent="0.2">
      <c r="A6456" s="2">
        <v>325695</v>
      </c>
      <c r="B6456" s="3" t="s">
        <v>19</v>
      </c>
      <c r="C6456" s="3" t="s">
        <v>20</v>
      </c>
      <c r="D6456" s="3" t="s">
        <v>6831</v>
      </c>
      <c r="E6456" s="3" t="s">
        <v>6832</v>
      </c>
      <c r="F6456" s="3" t="s">
        <v>2533</v>
      </c>
      <c r="G6456" s="3" t="s">
        <v>3969</v>
      </c>
      <c r="H6456" s="3" t="s">
        <v>6891</v>
      </c>
      <c r="I6456" s="4">
        <v>10.130000000000001</v>
      </c>
    </row>
    <row r="6457" spans="1:9" x14ac:dyDescent="0.2">
      <c r="A6457" s="2">
        <v>452333</v>
      </c>
      <c r="B6457" s="3" t="s">
        <v>19</v>
      </c>
      <c r="C6457" s="3" t="s">
        <v>20</v>
      </c>
      <c r="D6457" s="3" t="s">
        <v>6831</v>
      </c>
      <c r="E6457" s="3" t="s">
        <v>6832</v>
      </c>
      <c r="F6457" s="3" t="s">
        <v>2533</v>
      </c>
      <c r="G6457" s="3" t="s">
        <v>3969</v>
      </c>
      <c r="H6457" s="3" t="s">
        <v>6892</v>
      </c>
      <c r="I6457" s="4">
        <v>8.77</v>
      </c>
    </row>
    <row r="6458" spans="1:9" x14ac:dyDescent="0.2">
      <c r="A6458" s="2">
        <v>574995</v>
      </c>
      <c r="B6458" s="3" t="s">
        <v>19</v>
      </c>
      <c r="C6458" s="3" t="s">
        <v>20</v>
      </c>
      <c r="D6458" s="3" t="s">
        <v>6831</v>
      </c>
      <c r="E6458" s="3" t="s">
        <v>6832</v>
      </c>
      <c r="F6458" s="3" t="s">
        <v>2533</v>
      </c>
      <c r="G6458" s="3" t="s">
        <v>3969</v>
      </c>
      <c r="H6458" s="3" t="s">
        <v>6893</v>
      </c>
      <c r="I6458" s="4">
        <v>8.35</v>
      </c>
    </row>
    <row r="6459" spans="1:9" x14ac:dyDescent="0.2">
      <c r="A6459" s="2">
        <v>264389</v>
      </c>
      <c r="B6459" s="3" t="s">
        <v>19</v>
      </c>
      <c r="C6459" s="3" t="s">
        <v>20</v>
      </c>
      <c r="D6459" s="3" t="s">
        <v>6894</v>
      </c>
      <c r="E6459" s="3" t="s">
        <v>6895</v>
      </c>
      <c r="F6459" s="3" t="s">
        <v>4014</v>
      </c>
      <c r="G6459" s="3" t="s">
        <v>6896</v>
      </c>
      <c r="H6459" s="3" t="s">
        <v>6897</v>
      </c>
      <c r="I6459" s="4">
        <v>41.04</v>
      </c>
    </row>
    <row r="6460" spans="1:9" x14ac:dyDescent="0.2">
      <c r="A6460" s="2">
        <v>199497</v>
      </c>
      <c r="B6460" s="3" t="s">
        <v>19</v>
      </c>
      <c r="C6460" s="3" t="s">
        <v>20</v>
      </c>
      <c r="D6460" s="3" t="s">
        <v>6894</v>
      </c>
      <c r="E6460" s="3" t="s">
        <v>6895</v>
      </c>
      <c r="F6460" s="3" t="s">
        <v>4014</v>
      </c>
      <c r="G6460" s="3" t="s">
        <v>6896</v>
      </c>
      <c r="H6460" s="3" t="s">
        <v>6898</v>
      </c>
      <c r="I6460" s="4">
        <v>33.979999999999997</v>
      </c>
    </row>
    <row r="6461" spans="1:9" x14ac:dyDescent="0.2">
      <c r="A6461" s="2">
        <v>264388</v>
      </c>
      <c r="B6461" s="3" t="s">
        <v>19</v>
      </c>
      <c r="C6461" s="3" t="s">
        <v>20</v>
      </c>
      <c r="D6461" s="3" t="s">
        <v>6894</v>
      </c>
      <c r="E6461" s="3" t="s">
        <v>6895</v>
      </c>
      <c r="F6461" s="3" t="s">
        <v>4014</v>
      </c>
      <c r="G6461" s="3" t="s">
        <v>6896</v>
      </c>
      <c r="H6461" s="3" t="s">
        <v>6899</v>
      </c>
      <c r="I6461" s="4">
        <v>12.79</v>
      </c>
    </row>
    <row r="6462" spans="1:9" x14ac:dyDescent="0.2">
      <c r="A6462" s="2">
        <v>264380</v>
      </c>
      <c r="B6462" s="3" t="s">
        <v>19</v>
      </c>
      <c r="C6462" s="3" t="s">
        <v>20</v>
      </c>
      <c r="D6462" s="3" t="s">
        <v>6894</v>
      </c>
      <c r="E6462" s="3" t="s">
        <v>6895</v>
      </c>
      <c r="F6462" s="3" t="s">
        <v>4014</v>
      </c>
      <c r="G6462" s="3" t="s">
        <v>6896</v>
      </c>
      <c r="H6462" s="3" t="s">
        <v>6900</v>
      </c>
      <c r="I6462" s="4">
        <v>64.33</v>
      </c>
    </row>
    <row r="6463" spans="1:9" x14ac:dyDescent="0.2">
      <c r="A6463" s="2">
        <v>264385</v>
      </c>
      <c r="B6463" s="3" t="s">
        <v>19</v>
      </c>
      <c r="C6463" s="3" t="s">
        <v>20</v>
      </c>
      <c r="D6463" s="3" t="s">
        <v>6894</v>
      </c>
      <c r="E6463" s="3" t="s">
        <v>6895</v>
      </c>
      <c r="F6463" s="3" t="s">
        <v>4014</v>
      </c>
      <c r="G6463" s="3" t="s">
        <v>6896</v>
      </c>
      <c r="H6463" s="3" t="s">
        <v>6901</v>
      </c>
      <c r="I6463" s="4">
        <v>64.19</v>
      </c>
    </row>
    <row r="6464" spans="1:9" x14ac:dyDescent="0.2">
      <c r="A6464" s="2">
        <v>583517</v>
      </c>
      <c r="B6464" s="3" t="s">
        <v>19</v>
      </c>
      <c r="C6464" s="3" t="s">
        <v>20</v>
      </c>
      <c r="D6464" s="3" t="s">
        <v>6894</v>
      </c>
      <c r="E6464" s="3" t="s">
        <v>6895</v>
      </c>
      <c r="F6464" s="3" t="s">
        <v>4014</v>
      </c>
      <c r="G6464" s="3" t="s">
        <v>6896</v>
      </c>
      <c r="H6464" s="3" t="s">
        <v>6902</v>
      </c>
      <c r="I6464" s="4">
        <v>52.83</v>
      </c>
    </row>
    <row r="6465" spans="1:9" x14ac:dyDescent="0.2">
      <c r="A6465" s="2">
        <v>381069</v>
      </c>
      <c r="B6465" s="3" t="s">
        <v>19</v>
      </c>
      <c r="C6465" s="3" t="s">
        <v>20</v>
      </c>
      <c r="D6465" s="3" t="s">
        <v>6894</v>
      </c>
      <c r="E6465" s="3" t="s">
        <v>6895</v>
      </c>
      <c r="F6465" s="3" t="s">
        <v>4014</v>
      </c>
      <c r="G6465" s="3" t="s">
        <v>6903</v>
      </c>
      <c r="H6465" s="3" t="s">
        <v>6904</v>
      </c>
      <c r="I6465" s="4">
        <v>54.2</v>
      </c>
    </row>
    <row r="6466" spans="1:9" x14ac:dyDescent="0.2">
      <c r="A6466" s="2">
        <v>381075</v>
      </c>
      <c r="B6466" s="3" t="s">
        <v>19</v>
      </c>
      <c r="C6466" s="3" t="s">
        <v>20</v>
      </c>
      <c r="D6466" s="3" t="s">
        <v>6894</v>
      </c>
      <c r="E6466" s="3" t="s">
        <v>6895</v>
      </c>
      <c r="F6466" s="3" t="s">
        <v>4014</v>
      </c>
      <c r="G6466" s="3" t="s">
        <v>6903</v>
      </c>
      <c r="H6466" s="3" t="s">
        <v>6905</v>
      </c>
      <c r="I6466" s="4">
        <v>51.81</v>
      </c>
    </row>
    <row r="6467" spans="1:9" x14ac:dyDescent="0.2">
      <c r="A6467" s="2">
        <v>466330</v>
      </c>
      <c r="B6467" s="3" t="s">
        <v>19</v>
      </c>
      <c r="C6467" s="3" t="s">
        <v>20</v>
      </c>
      <c r="D6467" s="3" t="s">
        <v>6894</v>
      </c>
      <c r="E6467" s="3" t="s">
        <v>6895</v>
      </c>
      <c r="F6467" s="3" t="s">
        <v>4014</v>
      </c>
      <c r="G6467" s="3" t="s">
        <v>6903</v>
      </c>
      <c r="H6467" s="3" t="s">
        <v>6906</v>
      </c>
      <c r="I6467" s="4">
        <v>15.38</v>
      </c>
    </row>
    <row r="6468" spans="1:9" x14ac:dyDescent="0.2">
      <c r="A6468" s="2">
        <v>529481</v>
      </c>
      <c r="B6468" s="3" t="s">
        <v>19</v>
      </c>
      <c r="C6468" s="3" t="s">
        <v>20</v>
      </c>
      <c r="D6468" s="3" t="s">
        <v>6894</v>
      </c>
      <c r="E6468" s="3" t="s">
        <v>6895</v>
      </c>
      <c r="F6468" s="3" t="s">
        <v>4014</v>
      </c>
      <c r="G6468" s="3" t="s">
        <v>6903</v>
      </c>
      <c r="H6468" s="3" t="s">
        <v>6907</v>
      </c>
      <c r="I6468" s="4">
        <v>67.03</v>
      </c>
    </row>
    <row r="6469" spans="1:9" x14ac:dyDescent="0.2">
      <c r="A6469" s="2">
        <v>573771</v>
      </c>
      <c r="B6469" s="3" t="s">
        <v>19</v>
      </c>
      <c r="C6469" s="3" t="s">
        <v>20</v>
      </c>
      <c r="D6469" s="3" t="s">
        <v>6894</v>
      </c>
      <c r="E6469" s="3" t="s">
        <v>6895</v>
      </c>
      <c r="F6469" s="3" t="s">
        <v>4014</v>
      </c>
      <c r="G6469" s="3" t="s">
        <v>6903</v>
      </c>
      <c r="H6469" s="3" t="s">
        <v>6908</v>
      </c>
      <c r="I6469" s="4">
        <v>67.03</v>
      </c>
    </row>
    <row r="6470" spans="1:9" x14ac:dyDescent="0.2">
      <c r="A6470" s="2">
        <v>485589</v>
      </c>
      <c r="B6470" s="3" t="s">
        <v>19</v>
      </c>
      <c r="C6470" s="3" t="s">
        <v>20</v>
      </c>
      <c r="D6470" s="3" t="s">
        <v>6894</v>
      </c>
      <c r="E6470" s="3" t="s">
        <v>6895</v>
      </c>
      <c r="F6470" s="3" t="s">
        <v>4014</v>
      </c>
      <c r="G6470" s="3" t="s">
        <v>6909</v>
      </c>
      <c r="H6470" s="3" t="s">
        <v>6910</v>
      </c>
      <c r="I6470" s="4">
        <v>18.239999999999998</v>
      </c>
    </row>
    <row r="6471" spans="1:9" x14ac:dyDescent="0.2">
      <c r="A6471" s="2">
        <v>119042</v>
      </c>
      <c r="B6471" s="3" t="s">
        <v>19</v>
      </c>
      <c r="C6471" s="3" t="s">
        <v>20</v>
      </c>
      <c r="D6471" s="3" t="s">
        <v>6894</v>
      </c>
      <c r="E6471" s="3" t="s">
        <v>6895</v>
      </c>
      <c r="F6471" s="3" t="s">
        <v>4014</v>
      </c>
      <c r="G6471" s="3" t="s">
        <v>6911</v>
      </c>
      <c r="H6471" s="3" t="s">
        <v>6912</v>
      </c>
      <c r="I6471" s="4">
        <v>125.04</v>
      </c>
    </row>
    <row r="6472" spans="1:9" x14ac:dyDescent="0.2">
      <c r="A6472" s="2">
        <v>479636</v>
      </c>
      <c r="B6472" s="3" t="s">
        <v>19</v>
      </c>
      <c r="C6472" s="3" t="s">
        <v>20</v>
      </c>
      <c r="D6472" s="3" t="s">
        <v>6894</v>
      </c>
      <c r="E6472" s="3" t="s">
        <v>6895</v>
      </c>
      <c r="F6472" s="3" t="s">
        <v>4014</v>
      </c>
      <c r="G6472" s="3" t="s">
        <v>6911</v>
      </c>
      <c r="H6472" s="3" t="s">
        <v>6913</v>
      </c>
      <c r="I6472" s="4">
        <v>80.900000000000006</v>
      </c>
    </row>
    <row r="6473" spans="1:9" x14ac:dyDescent="0.2">
      <c r="A6473" s="2">
        <v>350552</v>
      </c>
      <c r="B6473" s="3" t="s">
        <v>19</v>
      </c>
      <c r="C6473" s="3" t="s">
        <v>20</v>
      </c>
      <c r="D6473" s="3" t="s">
        <v>6894</v>
      </c>
      <c r="E6473" s="3" t="s">
        <v>6895</v>
      </c>
      <c r="F6473" s="3" t="s">
        <v>4014</v>
      </c>
      <c r="G6473" s="3" t="s">
        <v>6911</v>
      </c>
      <c r="H6473" s="3" t="s">
        <v>6914</v>
      </c>
      <c r="I6473" s="4">
        <v>26.55</v>
      </c>
    </row>
    <row r="6474" spans="1:9" x14ac:dyDescent="0.2">
      <c r="A6474" s="2">
        <v>96360</v>
      </c>
      <c r="B6474" s="3" t="s">
        <v>19</v>
      </c>
      <c r="C6474" s="3" t="s">
        <v>20</v>
      </c>
      <c r="D6474" s="3" t="s">
        <v>6894</v>
      </c>
      <c r="E6474" s="3" t="s">
        <v>6895</v>
      </c>
      <c r="F6474" s="3" t="s">
        <v>4014</v>
      </c>
      <c r="G6474" s="3" t="s">
        <v>6911</v>
      </c>
      <c r="H6474" s="3" t="s">
        <v>6915</v>
      </c>
      <c r="I6474" s="4">
        <v>11.76</v>
      </c>
    </row>
    <row r="6475" spans="1:9" x14ac:dyDescent="0.2">
      <c r="A6475" s="2">
        <v>180016</v>
      </c>
      <c r="B6475" s="3" t="s">
        <v>19</v>
      </c>
      <c r="C6475" s="3" t="s">
        <v>20</v>
      </c>
      <c r="D6475" s="3" t="s">
        <v>6894</v>
      </c>
      <c r="E6475" s="3" t="s">
        <v>6895</v>
      </c>
      <c r="F6475" s="3" t="s">
        <v>4014</v>
      </c>
      <c r="G6475" s="3" t="s">
        <v>6911</v>
      </c>
      <c r="H6475" s="3" t="s">
        <v>6916</v>
      </c>
      <c r="I6475" s="4">
        <v>11.57</v>
      </c>
    </row>
    <row r="6476" spans="1:9" x14ac:dyDescent="0.2">
      <c r="A6476" s="2">
        <v>314584</v>
      </c>
      <c r="B6476" s="3" t="s">
        <v>19</v>
      </c>
      <c r="C6476" s="3" t="s">
        <v>20</v>
      </c>
      <c r="D6476" s="3" t="s">
        <v>6894</v>
      </c>
      <c r="E6476" s="3" t="s">
        <v>6895</v>
      </c>
      <c r="F6476" s="3" t="s">
        <v>4014</v>
      </c>
      <c r="G6476" s="3" t="s">
        <v>6911</v>
      </c>
      <c r="H6476" s="3" t="s">
        <v>6917</v>
      </c>
      <c r="I6476" s="4">
        <v>61.6</v>
      </c>
    </row>
    <row r="6477" spans="1:9" x14ac:dyDescent="0.2">
      <c r="A6477" s="2">
        <v>314592</v>
      </c>
      <c r="B6477" s="3" t="s">
        <v>19</v>
      </c>
      <c r="C6477" s="3" t="s">
        <v>20</v>
      </c>
      <c r="D6477" s="3" t="s">
        <v>6894</v>
      </c>
      <c r="E6477" s="3" t="s">
        <v>6895</v>
      </c>
      <c r="F6477" s="3" t="s">
        <v>4014</v>
      </c>
      <c r="G6477" s="3" t="s">
        <v>6911</v>
      </c>
      <c r="H6477" s="3" t="s">
        <v>6918</v>
      </c>
      <c r="I6477" s="4">
        <v>61.6</v>
      </c>
    </row>
    <row r="6478" spans="1:9" x14ac:dyDescent="0.2">
      <c r="A6478" s="2">
        <v>314596</v>
      </c>
      <c r="B6478" s="3" t="s">
        <v>19</v>
      </c>
      <c r="C6478" s="3" t="s">
        <v>20</v>
      </c>
      <c r="D6478" s="3" t="s">
        <v>6894</v>
      </c>
      <c r="E6478" s="3" t="s">
        <v>6895</v>
      </c>
      <c r="F6478" s="3" t="s">
        <v>4014</v>
      </c>
      <c r="G6478" s="3" t="s">
        <v>6911</v>
      </c>
      <c r="H6478" s="3" t="s">
        <v>6919</v>
      </c>
      <c r="I6478" s="4">
        <v>76.66</v>
      </c>
    </row>
    <row r="6479" spans="1:9" x14ac:dyDescent="0.2">
      <c r="A6479" s="2">
        <v>314601</v>
      </c>
      <c r="B6479" s="3" t="s">
        <v>19</v>
      </c>
      <c r="C6479" s="3" t="s">
        <v>20</v>
      </c>
      <c r="D6479" s="3" t="s">
        <v>6894</v>
      </c>
      <c r="E6479" s="3" t="s">
        <v>6895</v>
      </c>
      <c r="F6479" s="3" t="s">
        <v>4014</v>
      </c>
      <c r="G6479" s="3" t="s">
        <v>6911</v>
      </c>
      <c r="H6479" s="3" t="s">
        <v>6920</v>
      </c>
      <c r="I6479" s="4">
        <v>76.66</v>
      </c>
    </row>
    <row r="6480" spans="1:9" x14ac:dyDescent="0.2">
      <c r="A6480" s="2">
        <v>466996</v>
      </c>
      <c r="B6480" s="3" t="s">
        <v>19</v>
      </c>
      <c r="C6480" s="3" t="s">
        <v>20</v>
      </c>
      <c r="D6480" s="3" t="s">
        <v>6894</v>
      </c>
      <c r="E6480" s="3" t="s">
        <v>6895</v>
      </c>
      <c r="F6480" s="3" t="s">
        <v>4014</v>
      </c>
      <c r="G6480" s="3" t="s">
        <v>6911</v>
      </c>
      <c r="H6480" s="3" t="s">
        <v>6921</v>
      </c>
      <c r="I6480" s="4">
        <v>45.25</v>
      </c>
    </row>
    <row r="6481" spans="1:9" x14ac:dyDescent="0.2">
      <c r="A6481" s="2">
        <v>467008</v>
      </c>
      <c r="B6481" s="3" t="s">
        <v>19</v>
      </c>
      <c r="C6481" s="3" t="s">
        <v>20</v>
      </c>
      <c r="D6481" s="3" t="s">
        <v>6894</v>
      </c>
      <c r="E6481" s="3" t="s">
        <v>6895</v>
      </c>
      <c r="F6481" s="3" t="s">
        <v>4014</v>
      </c>
      <c r="G6481" s="3" t="s">
        <v>6911</v>
      </c>
      <c r="H6481" s="3" t="s">
        <v>6922</v>
      </c>
      <c r="I6481" s="4">
        <v>61.6</v>
      </c>
    </row>
    <row r="6482" spans="1:9" x14ac:dyDescent="0.2">
      <c r="A6482" s="2">
        <v>96364</v>
      </c>
      <c r="B6482" s="3" t="s">
        <v>19</v>
      </c>
      <c r="C6482" s="3" t="s">
        <v>20</v>
      </c>
      <c r="D6482" s="3" t="s">
        <v>6894</v>
      </c>
      <c r="E6482" s="3" t="s">
        <v>6895</v>
      </c>
      <c r="F6482" s="3" t="s">
        <v>4014</v>
      </c>
      <c r="G6482" s="3" t="s">
        <v>6911</v>
      </c>
      <c r="H6482" s="3" t="s">
        <v>6923</v>
      </c>
      <c r="I6482" s="4">
        <v>6.24</v>
      </c>
    </row>
    <row r="6483" spans="1:9" x14ac:dyDescent="0.2">
      <c r="A6483" s="2">
        <v>35280</v>
      </c>
      <c r="B6483" s="3" t="s">
        <v>19</v>
      </c>
      <c r="C6483" s="3" t="s">
        <v>20</v>
      </c>
      <c r="D6483" s="3" t="s">
        <v>6894</v>
      </c>
      <c r="E6483" s="3" t="s">
        <v>6895</v>
      </c>
      <c r="F6483" s="3" t="s">
        <v>4014</v>
      </c>
      <c r="G6483" s="3" t="s">
        <v>6911</v>
      </c>
      <c r="H6483" s="3" t="s">
        <v>6924</v>
      </c>
      <c r="I6483" s="4">
        <v>102.37</v>
      </c>
    </row>
    <row r="6484" spans="1:9" x14ac:dyDescent="0.2">
      <c r="A6484" s="2">
        <v>135423</v>
      </c>
      <c r="B6484" s="3" t="s">
        <v>19</v>
      </c>
      <c r="C6484" s="3" t="s">
        <v>20</v>
      </c>
      <c r="D6484" s="3" t="s">
        <v>6894</v>
      </c>
      <c r="E6484" s="3" t="s">
        <v>6895</v>
      </c>
      <c r="F6484" s="3" t="s">
        <v>4014</v>
      </c>
      <c r="G6484" s="3" t="s">
        <v>6911</v>
      </c>
      <c r="H6484" s="3" t="s">
        <v>6925</v>
      </c>
      <c r="I6484" s="4">
        <v>7.51</v>
      </c>
    </row>
    <row r="6485" spans="1:9" x14ac:dyDescent="0.2">
      <c r="A6485" s="2">
        <v>135406</v>
      </c>
      <c r="B6485" s="3" t="s">
        <v>19</v>
      </c>
      <c r="C6485" s="3" t="s">
        <v>20</v>
      </c>
      <c r="D6485" s="3" t="s">
        <v>6894</v>
      </c>
      <c r="E6485" s="3" t="s">
        <v>6895</v>
      </c>
      <c r="F6485" s="3" t="s">
        <v>4014</v>
      </c>
      <c r="G6485" s="3" t="s">
        <v>6911</v>
      </c>
      <c r="H6485" s="3" t="s">
        <v>6926</v>
      </c>
      <c r="I6485" s="4">
        <v>34.75</v>
      </c>
    </row>
    <row r="6486" spans="1:9" x14ac:dyDescent="0.2">
      <c r="A6486" s="2">
        <v>348860</v>
      </c>
      <c r="B6486" s="3" t="s">
        <v>19</v>
      </c>
      <c r="C6486" s="3" t="s">
        <v>20</v>
      </c>
      <c r="D6486" s="3" t="s">
        <v>6894</v>
      </c>
      <c r="E6486" s="3" t="s">
        <v>6895</v>
      </c>
      <c r="F6486" s="3" t="s">
        <v>4014</v>
      </c>
      <c r="G6486" s="3" t="s">
        <v>6911</v>
      </c>
      <c r="H6486" s="3" t="s">
        <v>6927</v>
      </c>
      <c r="I6486" s="4">
        <v>376.96</v>
      </c>
    </row>
    <row r="6487" spans="1:9" x14ac:dyDescent="0.2">
      <c r="A6487" s="2">
        <v>378050</v>
      </c>
      <c r="B6487" s="3" t="s">
        <v>19</v>
      </c>
      <c r="C6487" s="3" t="s">
        <v>20</v>
      </c>
      <c r="D6487" s="3" t="s">
        <v>6894</v>
      </c>
      <c r="E6487" s="3" t="s">
        <v>6895</v>
      </c>
      <c r="F6487" s="3" t="s">
        <v>4014</v>
      </c>
      <c r="G6487" s="3" t="s">
        <v>6911</v>
      </c>
      <c r="H6487" s="3" t="s">
        <v>6928</v>
      </c>
      <c r="I6487" s="4">
        <v>120.92</v>
      </c>
    </row>
    <row r="6488" spans="1:9" x14ac:dyDescent="0.2">
      <c r="A6488" s="2">
        <v>81890</v>
      </c>
      <c r="B6488" s="3" t="s">
        <v>19</v>
      </c>
      <c r="C6488" s="3" t="s">
        <v>20</v>
      </c>
      <c r="D6488" s="3" t="s">
        <v>6894</v>
      </c>
      <c r="E6488" s="3" t="s">
        <v>6895</v>
      </c>
      <c r="F6488" s="3" t="s">
        <v>4014</v>
      </c>
      <c r="G6488" s="3" t="s">
        <v>6911</v>
      </c>
      <c r="H6488" s="3" t="s">
        <v>6929</v>
      </c>
      <c r="I6488" s="4">
        <v>65.52</v>
      </c>
    </row>
    <row r="6489" spans="1:9" x14ac:dyDescent="0.2">
      <c r="A6489" s="2">
        <v>482957</v>
      </c>
      <c r="B6489" s="3" t="s">
        <v>19</v>
      </c>
      <c r="C6489" s="3" t="s">
        <v>20</v>
      </c>
      <c r="D6489" s="3" t="s">
        <v>6894</v>
      </c>
      <c r="E6489" s="3" t="s">
        <v>6895</v>
      </c>
      <c r="F6489" s="3" t="s">
        <v>4014</v>
      </c>
      <c r="G6489" s="3" t="s">
        <v>6911</v>
      </c>
      <c r="H6489" s="3" t="s">
        <v>6930</v>
      </c>
      <c r="I6489" s="4">
        <v>287.38</v>
      </c>
    </row>
    <row r="6490" spans="1:9" x14ac:dyDescent="0.2">
      <c r="A6490" s="2">
        <v>35439</v>
      </c>
      <c r="B6490" s="3" t="s">
        <v>19</v>
      </c>
      <c r="C6490" s="3" t="s">
        <v>20</v>
      </c>
      <c r="D6490" s="3" t="s">
        <v>6894</v>
      </c>
      <c r="E6490" s="3" t="s">
        <v>6895</v>
      </c>
      <c r="F6490" s="3" t="s">
        <v>4014</v>
      </c>
      <c r="G6490" s="3" t="s">
        <v>6931</v>
      </c>
      <c r="H6490" s="3" t="s">
        <v>6932</v>
      </c>
      <c r="I6490" s="4">
        <v>9.39</v>
      </c>
    </row>
    <row r="6491" spans="1:9" x14ac:dyDescent="0.2">
      <c r="A6491" s="2">
        <v>353022</v>
      </c>
      <c r="B6491" s="3" t="s">
        <v>19</v>
      </c>
      <c r="C6491" s="3" t="s">
        <v>20</v>
      </c>
      <c r="D6491" s="3" t="s">
        <v>6894</v>
      </c>
      <c r="E6491" s="3" t="s">
        <v>6895</v>
      </c>
      <c r="F6491" s="3" t="s">
        <v>4014</v>
      </c>
      <c r="G6491" s="3" t="s">
        <v>6931</v>
      </c>
      <c r="H6491" s="3" t="s">
        <v>6933</v>
      </c>
      <c r="I6491" s="4">
        <v>8.7200000000000006</v>
      </c>
    </row>
    <row r="6492" spans="1:9" x14ac:dyDescent="0.2">
      <c r="A6492" s="2">
        <v>353024</v>
      </c>
      <c r="B6492" s="3" t="s">
        <v>19</v>
      </c>
      <c r="C6492" s="3" t="s">
        <v>20</v>
      </c>
      <c r="D6492" s="3" t="s">
        <v>6894</v>
      </c>
      <c r="E6492" s="3" t="s">
        <v>6895</v>
      </c>
      <c r="F6492" s="3" t="s">
        <v>4014</v>
      </c>
      <c r="G6492" s="3" t="s">
        <v>6931</v>
      </c>
      <c r="H6492" s="3" t="s">
        <v>6934</v>
      </c>
      <c r="I6492" s="4">
        <v>9.9700000000000006</v>
      </c>
    </row>
    <row r="6493" spans="1:9" x14ac:dyDescent="0.2">
      <c r="A6493" s="2">
        <v>353025</v>
      </c>
      <c r="B6493" s="3" t="s">
        <v>19</v>
      </c>
      <c r="C6493" s="3" t="s">
        <v>20</v>
      </c>
      <c r="D6493" s="3" t="s">
        <v>6894</v>
      </c>
      <c r="E6493" s="3" t="s">
        <v>6895</v>
      </c>
      <c r="F6493" s="3" t="s">
        <v>4014</v>
      </c>
      <c r="G6493" s="3" t="s">
        <v>6931</v>
      </c>
      <c r="H6493" s="3" t="s">
        <v>6935</v>
      </c>
      <c r="I6493" s="4">
        <v>11.61</v>
      </c>
    </row>
    <row r="6494" spans="1:9" x14ac:dyDescent="0.2">
      <c r="A6494" s="2">
        <v>353027</v>
      </c>
      <c r="B6494" s="3" t="s">
        <v>19</v>
      </c>
      <c r="C6494" s="3" t="s">
        <v>20</v>
      </c>
      <c r="D6494" s="3" t="s">
        <v>6894</v>
      </c>
      <c r="E6494" s="3" t="s">
        <v>6895</v>
      </c>
      <c r="F6494" s="3" t="s">
        <v>4014</v>
      </c>
      <c r="G6494" s="3" t="s">
        <v>6931</v>
      </c>
      <c r="H6494" s="3" t="s">
        <v>6936</v>
      </c>
      <c r="I6494" s="4">
        <v>45.77</v>
      </c>
    </row>
    <row r="6495" spans="1:9" x14ac:dyDescent="0.2">
      <c r="A6495" s="2">
        <v>353036</v>
      </c>
      <c r="B6495" s="3" t="s">
        <v>19</v>
      </c>
      <c r="C6495" s="3" t="s">
        <v>20</v>
      </c>
      <c r="D6495" s="3" t="s">
        <v>6894</v>
      </c>
      <c r="E6495" s="3" t="s">
        <v>6895</v>
      </c>
      <c r="F6495" s="3" t="s">
        <v>4014</v>
      </c>
      <c r="G6495" s="3" t="s">
        <v>6931</v>
      </c>
      <c r="H6495" s="3" t="s">
        <v>6937</v>
      </c>
      <c r="I6495" s="4">
        <v>31.05</v>
      </c>
    </row>
    <row r="6496" spans="1:9" x14ac:dyDescent="0.2">
      <c r="A6496" s="2">
        <v>353037</v>
      </c>
      <c r="B6496" s="3" t="s">
        <v>19</v>
      </c>
      <c r="C6496" s="3" t="s">
        <v>20</v>
      </c>
      <c r="D6496" s="3" t="s">
        <v>6894</v>
      </c>
      <c r="E6496" s="3" t="s">
        <v>6895</v>
      </c>
      <c r="F6496" s="3" t="s">
        <v>4014</v>
      </c>
      <c r="G6496" s="3" t="s">
        <v>6931</v>
      </c>
      <c r="H6496" s="3" t="s">
        <v>6938</v>
      </c>
      <c r="I6496" s="4">
        <v>34.380000000000003</v>
      </c>
    </row>
    <row r="6497" spans="1:9" x14ac:dyDescent="0.2">
      <c r="A6497" s="2">
        <v>380640</v>
      </c>
      <c r="B6497" s="3" t="s">
        <v>19</v>
      </c>
      <c r="C6497" s="3" t="s">
        <v>20</v>
      </c>
      <c r="D6497" s="3" t="s">
        <v>6894</v>
      </c>
      <c r="E6497" s="3" t="s">
        <v>6895</v>
      </c>
      <c r="F6497" s="3" t="s">
        <v>4014</v>
      </c>
      <c r="G6497" s="3" t="s">
        <v>6931</v>
      </c>
      <c r="H6497" s="3" t="s">
        <v>6939</v>
      </c>
      <c r="I6497" s="4">
        <v>49.09</v>
      </c>
    </row>
    <row r="6498" spans="1:9" x14ac:dyDescent="0.2">
      <c r="A6498" s="2">
        <v>429121</v>
      </c>
      <c r="B6498" s="3" t="s">
        <v>19</v>
      </c>
      <c r="C6498" s="3" t="s">
        <v>20</v>
      </c>
      <c r="D6498" s="3" t="s">
        <v>6894</v>
      </c>
      <c r="E6498" s="3" t="s">
        <v>6895</v>
      </c>
      <c r="F6498" s="3" t="s">
        <v>4014</v>
      </c>
      <c r="G6498" s="3" t="s">
        <v>6931</v>
      </c>
      <c r="H6498" s="3" t="s">
        <v>6940</v>
      </c>
      <c r="I6498" s="4">
        <v>46.55</v>
      </c>
    </row>
    <row r="6499" spans="1:9" x14ac:dyDescent="0.2">
      <c r="A6499" s="2">
        <v>427774</v>
      </c>
      <c r="B6499" s="3" t="s">
        <v>19</v>
      </c>
      <c r="C6499" s="3" t="s">
        <v>20</v>
      </c>
      <c r="D6499" s="3" t="s">
        <v>6894</v>
      </c>
      <c r="E6499" s="3" t="s">
        <v>6895</v>
      </c>
      <c r="F6499" s="3" t="s">
        <v>4014</v>
      </c>
      <c r="G6499" s="3" t="s">
        <v>6941</v>
      </c>
      <c r="H6499" s="3" t="s">
        <v>6942</v>
      </c>
      <c r="I6499" s="4">
        <v>21</v>
      </c>
    </row>
    <row r="6500" spans="1:9" x14ac:dyDescent="0.2">
      <c r="A6500" s="2">
        <v>427837</v>
      </c>
      <c r="B6500" s="3" t="s">
        <v>19</v>
      </c>
      <c r="C6500" s="3" t="s">
        <v>20</v>
      </c>
      <c r="D6500" s="3" t="s">
        <v>6894</v>
      </c>
      <c r="E6500" s="3" t="s">
        <v>6895</v>
      </c>
      <c r="F6500" s="3" t="s">
        <v>4014</v>
      </c>
      <c r="G6500" s="3" t="s">
        <v>6941</v>
      </c>
      <c r="H6500" s="3" t="s">
        <v>6943</v>
      </c>
      <c r="I6500" s="4">
        <v>11.76</v>
      </c>
    </row>
    <row r="6501" spans="1:9" x14ac:dyDescent="0.2">
      <c r="A6501" s="2">
        <v>414561</v>
      </c>
      <c r="B6501" s="3" t="s">
        <v>19</v>
      </c>
      <c r="C6501" s="3" t="s">
        <v>20</v>
      </c>
      <c r="D6501" s="3" t="s">
        <v>6894</v>
      </c>
      <c r="E6501" s="3" t="s">
        <v>6895</v>
      </c>
      <c r="F6501" s="3" t="s">
        <v>4014</v>
      </c>
      <c r="G6501" s="3" t="s">
        <v>6944</v>
      </c>
      <c r="H6501" s="3" t="s">
        <v>6945</v>
      </c>
      <c r="I6501" s="4">
        <v>27.09</v>
      </c>
    </row>
    <row r="6502" spans="1:9" x14ac:dyDescent="0.2">
      <c r="A6502" s="2">
        <v>491858</v>
      </c>
      <c r="B6502" s="3" t="s">
        <v>19</v>
      </c>
      <c r="C6502" s="3" t="s">
        <v>20</v>
      </c>
      <c r="D6502" s="3" t="s">
        <v>6894</v>
      </c>
      <c r="E6502" s="3" t="s">
        <v>6895</v>
      </c>
      <c r="F6502" s="3" t="s">
        <v>4014</v>
      </c>
      <c r="G6502" s="3" t="s">
        <v>6944</v>
      </c>
      <c r="H6502" s="3" t="s">
        <v>6946</v>
      </c>
      <c r="I6502" s="4">
        <v>39.93</v>
      </c>
    </row>
    <row r="6503" spans="1:9" x14ac:dyDescent="0.2">
      <c r="A6503" s="2">
        <v>491861</v>
      </c>
      <c r="B6503" s="3" t="s">
        <v>19</v>
      </c>
      <c r="C6503" s="3" t="s">
        <v>20</v>
      </c>
      <c r="D6503" s="3" t="s">
        <v>6894</v>
      </c>
      <c r="E6503" s="3" t="s">
        <v>6895</v>
      </c>
      <c r="F6503" s="3" t="s">
        <v>4014</v>
      </c>
      <c r="G6503" s="3" t="s">
        <v>6944</v>
      </c>
      <c r="H6503" s="3" t="s">
        <v>6947</v>
      </c>
      <c r="I6503" s="4">
        <v>13.01</v>
      </c>
    </row>
    <row r="6504" spans="1:9" x14ac:dyDescent="0.2">
      <c r="A6504" s="2">
        <v>491862</v>
      </c>
      <c r="B6504" s="3" t="s">
        <v>19</v>
      </c>
      <c r="C6504" s="3" t="s">
        <v>20</v>
      </c>
      <c r="D6504" s="3" t="s">
        <v>6894</v>
      </c>
      <c r="E6504" s="3" t="s">
        <v>6895</v>
      </c>
      <c r="F6504" s="3" t="s">
        <v>4014</v>
      </c>
      <c r="G6504" s="3" t="s">
        <v>6944</v>
      </c>
      <c r="H6504" s="3" t="s">
        <v>6948</v>
      </c>
      <c r="I6504" s="4">
        <v>40.85</v>
      </c>
    </row>
    <row r="6505" spans="1:9" x14ac:dyDescent="0.2">
      <c r="A6505" s="2">
        <v>491869</v>
      </c>
      <c r="B6505" s="3" t="s">
        <v>19</v>
      </c>
      <c r="C6505" s="3" t="s">
        <v>20</v>
      </c>
      <c r="D6505" s="3" t="s">
        <v>6894</v>
      </c>
      <c r="E6505" s="3" t="s">
        <v>6895</v>
      </c>
      <c r="F6505" s="3" t="s">
        <v>4014</v>
      </c>
      <c r="G6505" s="3" t="s">
        <v>6944</v>
      </c>
      <c r="H6505" s="3" t="s">
        <v>6949</v>
      </c>
      <c r="I6505" s="4">
        <v>41.57</v>
      </c>
    </row>
    <row r="6506" spans="1:9" x14ac:dyDescent="0.2">
      <c r="A6506" s="2">
        <v>491871</v>
      </c>
      <c r="B6506" s="3" t="s">
        <v>19</v>
      </c>
      <c r="C6506" s="3" t="s">
        <v>20</v>
      </c>
      <c r="D6506" s="3" t="s">
        <v>6894</v>
      </c>
      <c r="E6506" s="3" t="s">
        <v>6895</v>
      </c>
      <c r="F6506" s="3" t="s">
        <v>4014</v>
      </c>
      <c r="G6506" s="3" t="s">
        <v>6944</v>
      </c>
      <c r="H6506" s="3" t="s">
        <v>6950</v>
      </c>
      <c r="I6506" s="4">
        <v>69.099999999999994</v>
      </c>
    </row>
    <row r="6507" spans="1:9" x14ac:dyDescent="0.2">
      <c r="A6507" s="2">
        <v>491878</v>
      </c>
      <c r="B6507" s="3" t="s">
        <v>19</v>
      </c>
      <c r="C6507" s="3" t="s">
        <v>20</v>
      </c>
      <c r="D6507" s="3" t="s">
        <v>6894</v>
      </c>
      <c r="E6507" s="3" t="s">
        <v>6895</v>
      </c>
      <c r="F6507" s="3" t="s">
        <v>4014</v>
      </c>
      <c r="G6507" s="3" t="s">
        <v>6944</v>
      </c>
      <c r="H6507" s="3" t="s">
        <v>6951</v>
      </c>
      <c r="I6507" s="4">
        <v>5.76</v>
      </c>
    </row>
    <row r="6508" spans="1:9" x14ac:dyDescent="0.2">
      <c r="A6508" s="2">
        <v>587241</v>
      </c>
      <c r="B6508" s="3" t="s">
        <v>19</v>
      </c>
      <c r="C6508" s="3" t="s">
        <v>20</v>
      </c>
      <c r="D6508" s="3" t="s">
        <v>6894</v>
      </c>
      <c r="E6508" s="3" t="s">
        <v>6895</v>
      </c>
      <c r="F6508" s="3" t="s">
        <v>4014</v>
      </c>
      <c r="G6508" s="3" t="s">
        <v>6952</v>
      </c>
      <c r="H6508" s="3" t="s">
        <v>6953</v>
      </c>
      <c r="I6508" s="4">
        <v>11.45</v>
      </c>
    </row>
    <row r="6509" spans="1:9" x14ac:dyDescent="0.2">
      <c r="A6509" s="2">
        <v>587246</v>
      </c>
      <c r="B6509" s="3" t="s">
        <v>19</v>
      </c>
      <c r="C6509" s="3" t="s">
        <v>20</v>
      </c>
      <c r="D6509" s="3" t="s">
        <v>6894</v>
      </c>
      <c r="E6509" s="3" t="s">
        <v>6895</v>
      </c>
      <c r="F6509" s="3" t="s">
        <v>4014</v>
      </c>
      <c r="G6509" s="3" t="s">
        <v>6952</v>
      </c>
      <c r="H6509" s="3" t="s">
        <v>6954</v>
      </c>
      <c r="I6509" s="4">
        <v>28.03</v>
      </c>
    </row>
    <row r="6510" spans="1:9" x14ac:dyDescent="0.2">
      <c r="A6510" s="2">
        <v>587247</v>
      </c>
      <c r="B6510" s="3" t="s">
        <v>19</v>
      </c>
      <c r="C6510" s="3" t="s">
        <v>20</v>
      </c>
      <c r="D6510" s="3" t="s">
        <v>6894</v>
      </c>
      <c r="E6510" s="3" t="s">
        <v>6895</v>
      </c>
      <c r="F6510" s="3" t="s">
        <v>4014</v>
      </c>
      <c r="G6510" s="3" t="s">
        <v>6952</v>
      </c>
      <c r="H6510" s="3" t="s">
        <v>6955</v>
      </c>
      <c r="I6510" s="4">
        <v>35.04</v>
      </c>
    </row>
    <row r="6511" spans="1:9" x14ac:dyDescent="0.2">
      <c r="A6511" s="2">
        <v>587251</v>
      </c>
      <c r="B6511" s="3" t="s">
        <v>19</v>
      </c>
      <c r="C6511" s="3" t="s">
        <v>20</v>
      </c>
      <c r="D6511" s="3" t="s">
        <v>6894</v>
      </c>
      <c r="E6511" s="3" t="s">
        <v>6895</v>
      </c>
      <c r="F6511" s="3" t="s">
        <v>4014</v>
      </c>
      <c r="G6511" s="3" t="s">
        <v>6952</v>
      </c>
      <c r="H6511" s="3" t="s">
        <v>6956</v>
      </c>
      <c r="I6511" s="4">
        <v>2.4700000000000002</v>
      </c>
    </row>
    <row r="6512" spans="1:9" x14ac:dyDescent="0.2">
      <c r="A6512" s="2">
        <v>588895</v>
      </c>
      <c r="B6512" s="3" t="s">
        <v>19</v>
      </c>
      <c r="C6512" s="3" t="s">
        <v>20</v>
      </c>
      <c r="D6512" s="3" t="s">
        <v>6894</v>
      </c>
      <c r="E6512" s="3" t="s">
        <v>6895</v>
      </c>
      <c r="F6512" s="3" t="s">
        <v>4014</v>
      </c>
      <c r="G6512" s="3" t="s">
        <v>6952</v>
      </c>
      <c r="H6512" s="3" t="s">
        <v>6957</v>
      </c>
      <c r="I6512" s="4">
        <v>5.29</v>
      </c>
    </row>
    <row r="6513" spans="1:9" x14ac:dyDescent="0.2">
      <c r="A6513" s="2">
        <v>588902</v>
      </c>
      <c r="B6513" s="3" t="s">
        <v>19</v>
      </c>
      <c r="C6513" s="3" t="s">
        <v>20</v>
      </c>
      <c r="D6513" s="3" t="s">
        <v>6894</v>
      </c>
      <c r="E6513" s="3" t="s">
        <v>6895</v>
      </c>
      <c r="F6513" s="3" t="s">
        <v>4014</v>
      </c>
      <c r="G6513" s="3" t="s">
        <v>6952</v>
      </c>
      <c r="H6513" s="3" t="s">
        <v>6958</v>
      </c>
      <c r="I6513" s="4">
        <v>13.91</v>
      </c>
    </row>
    <row r="6514" spans="1:9" x14ac:dyDescent="0.2">
      <c r="A6514" s="2">
        <v>587252</v>
      </c>
      <c r="B6514" s="3" t="s">
        <v>19</v>
      </c>
      <c r="C6514" s="3" t="s">
        <v>20</v>
      </c>
      <c r="D6514" s="3" t="s">
        <v>6894</v>
      </c>
      <c r="E6514" s="3" t="s">
        <v>6895</v>
      </c>
      <c r="F6514" s="3" t="s">
        <v>4014</v>
      </c>
      <c r="G6514" s="3" t="s">
        <v>6952</v>
      </c>
      <c r="H6514" s="3" t="s">
        <v>6959</v>
      </c>
      <c r="I6514" s="4">
        <v>7.91</v>
      </c>
    </row>
    <row r="6515" spans="1:9" x14ac:dyDescent="0.2">
      <c r="A6515" s="2">
        <v>587254</v>
      </c>
      <c r="B6515" s="3" t="s">
        <v>19</v>
      </c>
      <c r="C6515" s="3" t="s">
        <v>20</v>
      </c>
      <c r="D6515" s="3" t="s">
        <v>6894</v>
      </c>
      <c r="E6515" s="3" t="s">
        <v>6895</v>
      </c>
      <c r="F6515" s="3" t="s">
        <v>4014</v>
      </c>
      <c r="G6515" s="3" t="s">
        <v>6952</v>
      </c>
      <c r="H6515" s="3" t="s">
        <v>6960</v>
      </c>
      <c r="I6515" s="4">
        <v>5.53</v>
      </c>
    </row>
    <row r="6516" spans="1:9" x14ac:dyDescent="0.2">
      <c r="A6516" s="2">
        <v>274015</v>
      </c>
      <c r="B6516" s="3" t="s">
        <v>19</v>
      </c>
      <c r="C6516" s="3" t="s">
        <v>20</v>
      </c>
      <c r="D6516" s="3" t="s">
        <v>6894</v>
      </c>
      <c r="E6516" s="3" t="s">
        <v>6895</v>
      </c>
      <c r="F6516" s="3" t="s">
        <v>4014</v>
      </c>
      <c r="G6516" s="3" t="s">
        <v>6961</v>
      </c>
      <c r="H6516" s="3" t="s">
        <v>6962</v>
      </c>
      <c r="I6516" s="4">
        <v>31.68</v>
      </c>
    </row>
    <row r="6517" spans="1:9" x14ac:dyDescent="0.2">
      <c r="A6517" s="2">
        <v>416890</v>
      </c>
      <c r="B6517" s="3" t="s">
        <v>19</v>
      </c>
      <c r="C6517" s="3" t="s">
        <v>20</v>
      </c>
      <c r="D6517" s="3" t="s">
        <v>6894</v>
      </c>
      <c r="E6517" s="3" t="s">
        <v>6895</v>
      </c>
      <c r="F6517" s="3" t="s">
        <v>4014</v>
      </c>
      <c r="G6517" s="3" t="s">
        <v>6963</v>
      </c>
      <c r="H6517" s="3" t="s">
        <v>6964</v>
      </c>
      <c r="I6517" s="4">
        <v>77.27</v>
      </c>
    </row>
    <row r="6518" spans="1:9" x14ac:dyDescent="0.2">
      <c r="A6518" s="2">
        <v>436059</v>
      </c>
      <c r="B6518" s="3" t="s">
        <v>19</v>
      </c>
      <c r="C6518" s="3" t="s">
        <v>20</v>
      </c>
      <c r="D6518" s="3" t="s">
        <v>6894</v>
      </c>
      <c r="E6518" s="3" t="s">
        <v>6895</v>
      </c>
      <c r="F6518" s="3" t="s">
        <v>4014</v>
      </c>
      <c r="G6518" s="3" t="s">
        <v>6963</v>
      </c>
      <c r="H6518" s="3" t="s">
        <v>6965</v>
      </c>
      <c r="I6518" s="4">
        <v>47.23</v>
      </c>
    </row>
    <row r="6519" spans="1:9" x14ac:dyDescent="0.2">
      <c r="A6519" s="2">
        <v>436061</v>
      </c>
      <c r="B6519" s="3" t="s">
        <v>19</v>
      </c>
      <c r="C6519" s="3" t="s">
        <v>20</v>
      </c>
      <c r="D6519" s="3" t="s">
        <v>6894</v>
      </c>
      <c r="E6519" s="3" t="s">
        <v>6895</v>
      </c>
      <c r="F6519" s="3" t="s">
        <v>4014</v>
      </c>
      <c r="G6519" s="3" t="s">
        <v>6963</v>
      </c>
      <c r="H6519" s="3" t="s">
        <v>6966</v>
      </c>
      <c r="I6519" s="4">
        <v>78.209999999999994</v>
      </c>
    </row>
    <row r="6520" spans="1:9" x14ac:dyDescent="0.2">
      <c r="A6520" s="2">
        <v>454398</v>
      </c>
      <c r="B6520" s="3" t="s">
        <v>19</v>
      </c>
      <c r="C6520" s="3" t="s">
        <v>20</v>
      </c>
      <c r="D6520" s="3" t="s">
        <v>6894</v>
      </c>
      <c r="E6520" s="3" t="s">
        <v>6895</v>
      </c>
      <c r="F6520" s="3" t="s">
        <v>4014</v>
      </c>
      <c r="G6520" s="3" t="s">
        <v>6967</v>
      </c>
      <c r="H6520" s="3" t="s">
        <v>6968</v>
      </c>
      <c r="I6520" s="4">
        <v>30.54</v>
      </c>
    </row>
    <row r="6521" spans="1:9" x14ac:dyDescent="0.2">
      <c r="A6521" s="2">
        <v>118274</v>
      </c>
      <c r="B6521" s="3" t="s">
        <v>19</v>
      </c>
      <c r="C6521" s="3" t="s">
        <v>20</v>
      </c>
      <c r="D6521" s="3" t="s">
        <v>6894</v>
      </c>
      <c r="E6521" s="3" t="s">
        <v>6895</v>
      </c>
      <c r="F6521" s="3" t="s">
        <v>3647</v>
      </c>
      <c r="G6521" s="3" t="s">
        <v>1926</v>
      </c>
      <c r="H6521" s="3" t="s">
        <v>6969</v>
      </c>
      <c r="I6521" s="4">
        <v>14.62</v>
      </c>
    </row>
    <row r="6522" spans="1:9" x14ac:dyDescent="0.2">
      <c r="A6522" s="2">
        <v>490348</v>
      </c>
      <c r="B6522" s="3" t="s">
        <v>19</v>
      </c>
      <c r="C6522" s="3" t="s">
        <v>20</v>
      </c>
      <c r="D6522" s="3" t="s">
        <v>6894</v>
      </c>
      <c r="E6522" s="3" t="s">
        <v>6895</v>
      </c>
      <c r="F6522" s="3" t="s">
        <v>3647</v>
      </c>
      <c r="G6522" s="3" t="s">
        <v>1926</v>
      </c>
      <c r="H6522" s="3" t="s">
        <v>6970</v>
      </c>
      <c r="I6522" s="4">
        <v>10.58</v>
      </c>
    </row>
    <row r="6523" spans="1:9" x14ac:dyDescent="0.2">
      <c r="A6523" s="2">
        <v>471686</v>
      </c>
      <c r="B6523" s="3" t="s">
        <v>19</v>
      </c>
      <c r="C6523" s="3" t="s">
        <v>20</v>
      </c>
      <c r="D6523" s="3" t="s">
        <v>6894</v>
      </c>
      <c r="E6523" s="3" t="s">
        <v>6895</v>
      </c>
      <c r="F6523" s="3" t="s">
        <v>3647</v>
      </c>
      <c r="G6523" s="3" t="s">
        <v>6971</v>
      </c>
      <c r="H6523" s="3" t="s">
        <v>6972</v>
      </c>
      <c r="I6523" s="4">
        <v>26.14</v>
      </c>
    </row>
    <row r="6524" spans="1:9" x14ac:dyDescent="0.2">
      <c r="A6524" s="2">
        <v>498176</v>
      </c>
      <c r="B6524" s="3" t="s">
        <v>19</v>
      </c>
      <c r="C6524" s="3" t="s">
        <v>20</v>
      </c>
      <c r="D6524" s="3" t="s">
        <v>6894</v>
      </c>
      <c r="E6524" s="3" t="s">
        <v>6895</v>
      </c>
      <c r="F6524" s="3" t="s">
        <v>3647</v>
      </c>
      <c r="G6524" s="3" t="s">
        <v>6971</v>
      </c>
      <c r="H6524" s="3" t="s">
        <v>6973</v>
      </c>
      <c r="I6524" s="4">
        <v>18.36</v>
      </c>
    </row>
    <row r="6525" spans="1:9" x14ac:dyDescent="0.2">
      <c r="A6525" s="2">
        <v>498180</v>
      </c>
      <c r="B6525" s="3" t="s">
        <v>19</v>
      </c>
      <c r="C6525" s="3" t="s">
        <v>20</v>
      </c>
      <c r="D6525" s="3" t="s">
        <v>6894</v>
      </c>
      <c r="E6525" s="3" t="s">
        <v>6895</v>
      </c>
      <c r="F6525" s="3" t="s">
        <v>3647</v>
      </c>
      <c r="G6525" s="3" t="s">
        <v>6971</v>
      </c>
      <c r="H6525" s="3" t="s">
        <v>6974</v>
      </c>
      <c r="I6525" s="4">
        <v>17.3</v>
      </c>
    </row>
    <row r="6526" spans="1:9" x14ac:dyDescent="0.2">
      <c r="A6526" s="2">
        <v>76215</v>
      </c>
      <c r="B6526" s="3" t="s">
        <v>19</v>
      </c>
      <c r="C6526" s="3" t="s">
        <v>20</v>
      </c>
      <c r="D6526" s="3" t="s">
        <v>6894</v>
      </c>
      <c r="E6526" s="3" t="s">
        <v>6895</v>
      </c>
      <c r="F6526" s="3" t="s">
        <v>3647</v>
      </c>
      <c r="G6526" s="3" t="s">
        <v>3663</v>
      </c>
      <c r="H6526" s="3" t="s">
        <v>6975</v>
      </c>
      <c r="I6526" s="4">
        <v>4.3899999999999997</v>
      </c>
    </row>
    <row r="6527" spans="1:9" x14ac:dyDescent="0.2">
      <c r="A6527" s="2">
        <v>84191</v>
      </c>
      <c r="B6527" s="3" t="s">
        <v>19</v>
      </c>
      <c r="C6527" s="3" t="s">
        <v>20</v>
      </c>
      <c r="D6527" s="3" t="s">
        <v>6894</v>
      </c>
      <c r="E6527" s="3" t="s">
        <v>6895</v>
      </c>
      <c r="F6527" s="3" t="s">
        <v>3647</v>
      </c>
      <c r="G6527" s="3" t="s">
        <v>6976</v>
      </c>
      <c r="H6527" s="3" t="s">
        <v>6977</v>
      </c>
      <c r="I6527" s="4">
        <v>0.66</v>
      </c>
    </row>
    <row r="6528" spans="1:9" x14ac:dyDescent="0.2">
      <c r="A6528" s="2">
        <v>103533</v>
      </c>
      <c r="B6528" s="3" t="s">
        <v>19</v>
      </c>
      <c r="C6528" s="3" t="s">
        <v>20</v>
      </c>
      <c r="D6528" s="3" t="s">
        <v>6894</v>
      </c>
      <c r="E6528" s="3" t="s">
        <v>6895</v>
      </c>
      <c r="F6528" s="3" t="s">
        <v>3647</v>
      </c>
      <c r="G6528" s="3" t="s">
        <v>6976</v>
      </c>
      <c r="H6528" s="3" t="s">
        <v>6978</v>
      </c>
      <c r="I6528" s="4">
        <v>19.41</v>
      </c>
    </row>
    <row r="6529" spans="1:9" x14ac:dyDescent="0.2">
      <c r="A6529" s="2">
        <v>264466</v>
      </c>
      <c r="B6529" s="3" t="s">
        <v>19</v>
      </c>
      <c r="C6529" s="3" t="s">
        <v>20</v>
      </c>
      <c r="D6529" s="3" t="s">
        <v>6894</v>
      </c>
      <c r="E6529" s="3" t="s">
        <v>6895</v>
      </c>
      <c r="F6529" s="3" t="s">
        <v>3647</v>
      </c>
      <c r="G6529" s="3" t="s">
        <v>6976</v>
      </c>
      <c r="H6529" s="3" t="s">
        <v>6979</v>
      </c>
      <c r="I6529" s="4">
        <v>1.98</v>
      </c>
    </row>
    <row r="6530" spans="1:9" x14ac:dyDescent="0.2">
      <c r="A6530" s="2">
        <v>239792</v>
      </c>
      <c r="B6530" s="3" t="s">
        <v>19</v>
      </c>
      <c r="C6530" s="3" t="s">
        <v>20</v>
      </c>
      <c r="D6530" s="3" t="s">
        <v>6894</v>
      </c>
      <c r="E6530" s="3" t="s">
        <v>6895</v>
      </c>
      <c r="F6530" s="3" t="s">
        <v>3647</v>
      </c>
      <c r="G6530" s="3" t="s">
        <v>6976</v>
      </c>
      <c r="H6530" s="3" t="s">
        <v>6980</v>
      </c>
      <c r="I6530" s="4">
        <v>3.76</v>
      </c>
    </row>
    <row r="6531" spans="1:9" x14ac:dyDescent="0.2">
      <c r="A6531" s="2">
        <v>186842</v>
      </c>
      <c r="B6531" s="3" t="s">
        <v>19</v>
      </c>
      <c r="C6531" s="3" t="s">
        <v>20</v>
      </c>
      <c r="D6531" s="3" t="s">
        <v>6894</v>
      </c>
      <c r="E6531" s="3" t="s">
        <v>6895</v>
      </c>
      <c r="F6531" s="3" t="s">
        <v>3647</v>
      </c>
      <c r="G6531" s="3" t="s">
        <v>6976</v>
      </c>
      <c r="H6531" s="3" t="s">
        <v>6981</v>
      </c>
      <c r="I6531" s="4">
        <v>4.03</v>
      </c>
    </row>
    <row r="6532" spans="1:9" x14ac:dyDescent="0.2">
      <c r="A6532" s="2">
        <v>435795</v>
      </c>
      <c r="B6532" s="3" t="s">
        <v>19</v>
      </c>
      <c r="C6532" s="3" t="s">
        <v>20</v>
      </c>
      <c r="D6532" s="3" t="s">
        <v>6894</v>
      </c>
      <c r="E6532" s="3" t="s">
        <v>6895</v>
      </c>
      <c r="F6532" s="3" t="s">
        <v>3647</v>
      </c>
      <c r="G6532" s="3" t="s">
        <v>6982</v>
      </c>
      <c r="H6532" s="3" t="s">
        <v>6983</v>
      </c>
      <c r="I6532" s="4">
        <v>42.2</v>
      </c>
    </row>
    <row r="6533" spans="1:9" x14ac:dyDescent="0.2">
      <c r="A6533" s="2">
        <v>76535</v>
      </c>
      <c r="B6533" s="3" t="s">
        <v>19</v>
      </c>
      <c r="C6533" s="3" t="s">
        <v>20</v>
      </c>
      <c r="D6533" s="3" t="s">
        <v>6894</v>
      </c>
      <c r="E6533" s="3" t="s">
        <v>6984</v>
      </c>
      <c r="F6533" s="3" t="s">
        <v>4014</v>
      </c>
      <c r="G6533" s="3" t="s">
        <v>6903</v>
      </c>
      <c r="H6533" s="3" t="s">
        <v>6985</v>
      </c>
      <c r="I6533" s="4">
        <v>91.89</v>
      </c>
    </row>
    <row r="6534" spans="1:9" x14ac:dyDescent="0.2">
      <c r="A6534" s="2">
        <v>400704</v>
      </c>
      <c r="B6534" s="3" t="s">
        <v>19</v>
      </c>
      <c r="C6534" s="3" t="s">
        <v>20</v>
      </c>
      <c r="D6534" s="3" t="s">
        <v>6894</v>
      </c>
      <c r="E6534" s="3" t="s">
        <v>6984</v>
      </c>
      <c r="F6534" s="3" t="s">
        <v>4014</v>
      </c>
      <c r="G6534" s="3" t="s">
        <v>6911</v>
      </c>
      <c r="H6534" s="3" t="s">
        <v>6986</v>
      </c>
      <c r="I6534" s="4">
        <v>70.92</v>
      </c>
    </row>
    <row r="6535" spans="1:9" x14ac:dyDescent="0.2">
      <c r="A6535" s="2">
        <v>427514</v>
      </c>
      <c r="B6535" s="3" t="s">
        <v>19</v>
      </c>
      <c r="C6535" s="3" t="s">
        <v>20</v>
      </c>
      <c r="D6535" s="3" t="s">
        <v>6894</v>
      </c>
      <c r="E6535" s="3" t="s">
        <v>6984</v>
      </c>
      <c r="F6535" s="3" t="s">
        <v>4014</v>
      </c>
      <c r="G6535" s="3" t="s">
        <v>6987</v>
      </c>
      <c r="H6535" s="3" t="s">
        <v>6988</v>
      </c>
      <c r="I6535" s="4">
        <v>25.41</v>
      </c>
    </row>
    <row r="6536" spans="1:9" x14ac:dyDescent="0.2">
      <c r="A6536" s="2">
        <v>407636</v>
      </c>
      <c r="B6536" s="3" t="s">
        <v>19</v>
      </c>
      <c r="C6536" s="3" t="s">
        <v>20</v>
      </c>
      <c r="D6536" s="3" t="s">
        <v>6894</v>
      </c>
      <c r="E6536" s="3" t="s">
        <v>6984</v>
      </c>
      <c r="F6536" s="3" t="s">
        <v>3647</v>
      </c>
      <c r="G6536" s="3" t="s">
        <v>6989</v>
      </c>
      <c r="H6536" s="3" t="s">
        <v>6990</v>
      </c>
      <c r="I6536" s="4">
        <v>31.5</v>
      </c>
    </row>
    <row r="6537" spans="1:9" x14ac:dyDescent="0.2">
      <c r="A6537" s="2">
        <v>407637</v>
      </c>
      <c r="B6537" s="3" t="s">
        <v>19</v>
      </c>
      <c r="C6537" s="3" t="s">
        <v>20</v>
      </c>
      <c r="D6537" s="3" t="s">
        <v>6894</v>
      </c>
      <c r="E6537" s="3" t="s">
        <v>6984</v>
      </c>
      <c r="F6537" s="3" t="s">
        <v>3647</v>
      </c>
      <c r="G6537" s="3" t="s">
        <v>6989</v>
      </c>
      <c r="H6537" s="3" t="s">
        <v>6991</v>
      </c>
      <c r="I6537" s="4">
        <v>31.5</v>
      </c>
    </row>
    <row r="6538" spans="1:9" x14ac:dyDescent="0.2">
      <c r="A6538" s="2">
        <v>407639</v>
      </c>
      <c r="B6538" s="3" t="s">
        <v>19</v>
      </c>
      <c r="C6538" s="3" t="s">
        <v>20</v>
      </c>
      <c r="D6538" s="3" t="s">
        <v>6894</v>
      </c>
      <c r="E6538" s="3" t="s">
        <v>6984</v>
      </c>
      <c r="F6538" s="3" t="s">
        <v>3647</v>
      </c>
      <c r="G6538" s="3" t="s">
        <v>6989</v>
      </c>
      <c r="H6538" s="3" t="s">
        <v>6992</v>
      </c>
      <c r="I6538" s="4">
        <v>31.5</v>
      </c>
    </row>
    <row r="6539" spans="1:9" x14ac:dyDescent="0.2">
      <c r="A6539" s="2">
        <v>275929</v>
      </c>
      <c r="B6539" s="3" t="s">
        <v>19</v>
      </c>
      <c r="C6539" s="3" t="s">
        <v>20</v>
      </c>
      <c r="D6539" s="3" t="s">
        <v>6894</v>
      </c>
      <c r="E6539" s="3" t="s">
        <v>6984</v>
      </c>
      <c r="F6539" s="3" t="s">
        <v>3647</v>
      </c>
      <c r="G6539" s="3" t="s">
        <v>6989</v>
      </c>
      <c r="H6539" s="3" t="s">
        <v>6993</v>
      </c>
      <c r="I6539" s="4">
        <v>16.93</v>
      </c>
    </row>
    <row r="6540" spans="1:9" x14ac:dyDescent="0.2">
      <c r="A6540" s="2">
        <v>304487</v>
      </c>
      <c r="B6540" s="3" t="s">
        <v>19</v>
      </c>
      <c r="C6540" s="3" t="s">
        <v>20</v>
      </c>
      <c r="D6540" s="3" t="s">
        <v>6894</v>
      </c>
      <c r="E6540" s="3" t="s">
        <v>6984</v>
      </c>
      <c r="F6540" s="3" t="s">
        <v>3647</v>
      </c>
      <c r="G6540" s="3" t="s">
        <v>6989</v>
      </c>
      <c r="H6540" s="3" t="s">
        <v>6994</v>
      </c>
      <c r="I6540" s="4">
        <v>9.0399999999999991</v>
      </c>
    </row>
    <row r="6541" spans="1:9" x14ac:dyDescent="0.2">
      <c r="A6541" s="2">
        <v>304492</v>
      </c>
      <c r="B6541" s="3" t="s">
        <v>19</v>
      </c>
      <c r="C6541" s="3" t="s">
        <v>20</v>
      </c>
      <c r="D6541" s="3" t="s">
        <v>6894</v>
      </c>
      <c r="E6541" s="3" t="s">
        <v>6984</v>
      </c>
      <c r="F6541" s="3" t="s">
        <v>3647</v>
      </c>
      <c r="G6541" s="3" t="s">
        <v>6989</v>
      </c>
      <c r="H6541" s="3" t="s">
        <v>6995</v>
      </c>
      <c r="I6541" s="4">
        <v>9.75</v>
      </c>
    </row>
    <row r="6542" spans="1:9" x14ac:dyDescent="0.2">
      <c r="A6542" s="2">
        <v>304497</v>
      </c>
      <c r="B6542" s="3" t="s">
        <v>19</v>
      </c>
      <c r="C6542" s="3" t="s">
        <v>20</v>
      </c>
      <c r="D6542" s="3" t="s">
        <v>6894</v>
      </c>
      <c r="E6542" s="3" t="s">
        <v>6984</v>
      </c>
      <c r="F6542" s="3" t="s">
        <v>3647</v>
      </c>
      <c r="G6542" s="3" t="s">
        <v>6989</v>
      </c>
      <c r="H6542" s="3" t="s">
        <v>6996</v>
      </c>
      <c r="I6542" s="4">
        <v>11.2</v>
      </c>
    </row>
    <row r="6543" spans="1:9" x14ac:dyDescent="0.2">
      <c r="A6543" s="2">
        <v>370572</v>
      </c>
      <c r="B6543" s="3" t="s">
        <v>19</v>
      </c>
      <c r="C6543" s="3" t="s">
        <v>20</v>
      </c>
      <c r="D6543" s="3" t="s">
        <v>6894</v>
      </c>
      <c r="E6543" s="3" t="s">
        <v>6984</v>
      </c>
      <c r="F6543" s="3" t="s">
        <v>3647</v>
      </c>
      <c r="G6543" s="3" t="s">
        <v>6989</v>
      </c>
      <c r="H6543" s="3" t="s">
        <v>6997</v>
      </c>
      <c r="I6543" s="4">
        <v>5.03</v>
      </c>
    </row>
    <row r="6544" spans="1:9" x14ac:dyDescent="0.2">
      <c r="A6544" s="2">
        <v>370574</v>
      </c>
      <c r="B6544" s="3" t="s">
        <v>19</v>
      </c>
      <c r="C6544" s="3" t="s">
        <v>20</v>
      </c>
      <c r="D6544" s="3" t="s">
        <v>6894</v>
      </c>
      <c r="E6544" s="3" t="s">
        <v>6984</v>
      </c>
      <c r="F6544" s="3" t="s">
        <v>3647</v>
      </c>
      <c r="G6544" s="3" t="s">
        <v>6989</v>
      </c>
      <c r="H6544" s="3" t="s">
        <v>6998</v>
      </c>
      <c r="I6544" s="4">
        <v>5.03</v>
      </c>
    </row>
    <row r="6545" spans="1:9" x14ac:dyDescent="0.2">
      <c r="A6545" s="2">
        <v>370575</v>
      </c>
      <c r="B6545" s="3" t="s">
        <v>19</v>
      </c>
      <c r="C6545" s="3" t="s">
        <v>20</v>
      </c>
      <c r="D6545" s="3" t="s">
        <v>6894</v>
      </c>
      <c r="E6545" s="3" t="s">
        <v>6984</v>
      </c>
      <c r="F6545" s="3" t="s">
        <v>3647</v>
      </c>
      <c r="G6545" s="3" t="s">
        <v>6989</v>
      </c>
      <c r="H6545" s="3" t="s">
        <v>6999</v>
      </c>
      <c r="I6545" s="4">
        <v>5</v>
      </c>
    </row>
    <row r="6546" spans="1:9" x14ac:dyDescent="0.2">
      <c r="A6546" s="2">
        <v>370577</v>
      </c>
      <c r="B6546" s="3" t="s">
        <v>19</v>
      </c>
      <c r="C6546" s="3" t="s">
        <v>20</v>
      </c>
      <c r="D6546" s="3" t="s">
        <v>6894</v>
      </c>
      <c r="E6546" s="3" t="s">
        <v>6984</v>
      </c>
      <c r="F6546" s="3" t="s">
        <v>3647</v>
      </c>
      <c r="G6546" s="3" t="s">
        <v>6989</v>
      </c>
      <c r="H6546" s="3" t="s">
        <v>7000</v>
      </c>
      <c r="I6546" s="4">
        <v>5.01</v>
      </c>
    </row>
    <row r="6547" spans="1:9" x14ac:dyDescent="0.2">
      <c r="A6547" s="2">
        <v>370579</v>
      </c>
      <c r="B6547" s="3" t="s">
        <v>19</v>
      </c>
      <c r="C6547" s="3" t="s">
        <v>20</v>
      </c>
      <c r="D6547" s="3" t="s">
        <v>6894</v>
      </c>
      <c r="E6547" s="3" t="s">
        <v>6984</v>
      </c>
      <c r="F6547" s="3" t="s">
        <v>3647</v>
      </c>
      <c r="G6547" s="3" t="s">
        <v>6989</v>
      </c>
      <c r="H6547" s="3" t="s">
        <v>7001</v>
      </c>
      <c r="I6547" s="4">
        <v>5.09</v>
      </c>
    </row>
    <row r="6548" spans="1:9" x14ac:dyDescent="0.2">
      <c r="A6548" s="2">
        <v>370583</v>
      </c>
      <c r="B6548" s="3" t="s">
        <v>19</v>
      </c>
      <c r="C6548" s="3" t="s">
        <v>20</v>
      </c>
      <c r="D6548" s="3" t="s">
        <v>6894</v>
      </c>
      <c r="E6548" s="3" t="s">
        <v>6984</v>
      </c>
      <c r="F6548" s="3" t="s">
        <v>3647</v>
      </c>
      <c r="G6548" s="3" t="s">
        <v>6989</v>
      </c>
      <c r="H6548" s="3" t="s">
        <v>7002</v>
      </c>
      <c r="I6548" s="4">
        <v>15.36</v>
      </c>
    </row>
    <row r="6549" spans="1:9" x14ac:dyDescent="0.2">
      <c r="A6549" s="2">
        <v>370586</v>
      </c>
      <c r="B6549" s="3" t="s">
        <v>19</v>
      </c>
      <c r="C6549" s="3" t="s">
        <v>20</v>
      </c>
      <c r="D6549" s="3" t="s">
        <v>6894</v>
      </c>
      <c r="E6549" s="3" t="s">
        <v>6984</v>
      </c>
      <c r="F6549" s="3" t="s">
        <v>3647</v>
      </c>
      <c r="G6549" s="3" t="s">
        <v>6989</v>
      </c>
      <c r="H6549" s="3" t="s">
        <v>7003</v>
      </c>
      <c r="I6549" s="4">
        <v>5.03</v>
      </c>
    </row>
    <row r="6550" spans="1:9" x14ac:dyDescent="0.2">
      <c r="A6550" s="2">
        <v>370588</v>
      </c>
      <c r="B6550" s="3" t="s">
        <v>19</v>
      </c>
      <c r="C6550" s="3" t="s">
        <v>20</v>
      </c>
      <c r="D6550" s="3" t="s">
        <v>6894</v>
      </c>
      <c r="E6550" s="3" t="s">
        <v>6984</v>
      </c>
      <c r="F6550" s="3" t="s">
        <v>3647</v>
      </c>
      <c r="G6550" s="3" t="s">
        <v>6989</v>
      </c>
      <c r="H6550" s="3" t="s">
        <v>7004</v>
      </c>
      <c r="I6550" s="4">
        <v>5.03</v>
      </c>
    </row>
    <row r="6551" spans="1:9" x14ac:dyDescent="0.2">
      <c r="A6551" s="2">
        <v>370589</v>
      </c>
      <c r="B6551" s="3" t="s">
        <v>19</v>
      </c>
      <c r="C6551" s="3" t="s">
        <v>20</v>
      </c>
      <c r="D6551" s="3" t="s">
        <v>6894</v>
      </c>
      <c r="E6551" s="3" t="s">
        <v>6984</v>
      </c>
      <c r="F6551" s="3" t="s">
        <v>3647</v>
      </c>
      <c r="G6551" s="3" t="s">
        <v>6989</v>
      </c>
      <c r="H6551" s="3" t="s">
        <v>7005</v>
      </c>
      <c r="I6551" s="4">
        <v>7.29</v>
      </c>
    </row>
    <row r="6552" spans="1:9" x14ac:dyDescent="0.2">
      <c r="A6552" s="2">
        <v>370603</v>
      </c>
      <c r="B6552" s="3" t="s">
        <v>19</v>
      </c>
      <c r="C6552" s="3" t="s">
        <v>20</v>
      </c>
      <c r="D6552" s="3" t="s">
        <v>6894</v>
      </c>
      <c r="E6552" s="3" t="s">
        <v>6984</v>
      </c>
      <c r="F6552" s="3" t="s">
        <v>3647</v>
      </c>
      <c r="G6552" s="3" t="s">
        <v>6989</v>
      </c>
      <c r="H6552" s="3" t="s">
        <v>7006</v>
      </c>
      <c r="I6552" s="4">
        <v>8.85</v>
      </c>
    </row>
    <row r="6553" spans="1:9" x14ac:dyDescent="0.2">
      <c r="A6553" s="2">
        <v>370605</v>
      </c>
      <c r="B6553" s="3" t="s">
        <v>19</v>
      </c>
      <c r="C6553" s="3" t="s">
        <v>20</v>
      </c>
      <c r="D6553" s="3" t="s">
        <v>6894</v>
      </c>
      <c r="E6553" s="3" t="s">
        <v>6984</v>
      </c>
      <c r="F6553" s="3" t="s">
        <v>3647</v>
      </c>
      <c r="G6553" s="3" t="s">
        <v>6989</v>
      </c>
      <c r="H6553" s="3" t="s">
        <v>7007</v>
      </c>
      <c r="I6553" s="4">
        <v>5.09</v>
      </c>
    </row>
    <row r="6554" spans="1:9" x14ac:dyDescent="0.2">
      <c r="A6554" s="2">
        <v>387806</v>
      </c>
      <c r="B6554" s="3" t="s">
        <v>19</v>
      </c>
      <c r="C6554" s="3" t="s">
        <v>20</v>
      </c>
      <c r="D6554" s="3" t="s">
        <v>6894</v>
      </c>
      <c r="E6554" s="3" t="s">
        <v>6984</v>
      </c>
      <c r="F6554" s="3" t="s">
        <v>3647</v>
      </c>
      <c r="G6554" s="3" t="s">
        <v>6989</v>
      </c>
      <c r="H6554" s="3" t="s">
        <v>7008</v>
      </c>
      <c r="I6554" s="4">
        <v>11.27</v>
      </c>
    </row>
    <row r="6555" spans="1:9" x14ac:dyDescent="0.2">
      <c r="A6555" s="2">
        <v>411869</v>
      </c>
      <c r="B6555" s="3" t="s">
        <v>19</v>
      </c>
      <c r="C6555" s="3" t="s">
        <v>20</v>
      </c>
      <c r="D6555" s="3" t="s">
        <v>6894</v>
      </c>
      <c r="E6555" s="3" t="s">
        <v>6984</v>
      </c>
      <c r="F6555" s="3" t="s">
        <v>3647</v>
      </c>
      <c r="G6555" s="3" t="s">
        <v>7009</v>
      </c>
      <c r="H6555" s="3" t="s">
        <v>7010</v>
      </c>
      <c r="I6555" s="4">
        <v>39.17</v>
      </c>
    </row>
    <row r="6556" spans="1:9" x14ac:dyDescent="0.2">
      <c r="A6556" s="2">
        <v>312196</v>
      </c>
      <c r="B6556" s="3" t="s">
        <v>19</v>
      </c>
      <c r="C6556" s="3" t="s">
        <v>20</v>
      </c>
      <c r="D6556" s="3" t="s">
        <v>6894</v>
      </c>
      <c r="E6556" s="3" t="s">
        <v>6984</v>
      </c>
      <c r="F6556" s="3" t="s">
        <v>3647</v>
      </c>
      <c r="G6556" s="3" t="s">
        <v>7009</v>
      </c>
      <c r="H6556" s="3" t="s">
        <v>7011</v>
      </c>
      <c r="I6556" s="4">
        <v>29.75</v>
      </c>
    </row>
    <row r="6557" spans="1:9" x14ac:dyDescent="0.2">
      <c r="A6557" s="2">
        <v>468411</v>
      </c>
      <c r="B6557" s="3" t="s">
        <v>19</v>
      </c>
      <c r="C6557" s="3" t="s">
        <v>20</v>
      </c>
      <c r="D6557" s="3" t="s">
        <v>6894</v>
      </c>
      <c r="E6557" s="3" t="s">
        <v>6984</v>
      </c>
      <c r="F6557" s="3" t="s">
        <v>3647</v>
      </c>
      <c r="G6557" s="3" t="s">
        <v>7009</v>
      </c>
      <c r="H6557" s="3" t="s">
        <v>7012</v>
      </c>
      <c r="I6557" s="4">
        <v>32.64</v>
      </c>
    </row>
    <row r="6558" spans="1:9" x14ac:dyDescent="0.2">
      <c r="A6558" s="2">
        <v>468426</v>
      </c>
      <c r="B6558" s="3" t="s">
        <v>19</v>
      </c>
      <c r="C6558" s="3" t="s">
        <v>20</v>
      </c>
      <c r="D6558" s="3" t="s">
        <v>6894</v>
      </c>
      <c r="E6558" s="3" t="s">
        <v>6984</v>
      </c>
      <c r="F6558" s="3" t="s">
        <v>3647</v>
      </c>
      <c r="G6558" s="3" t="s">
        <v>7009</v>
      </c>
      <c r="H6558" s="3" t="s">
        <v>7013</v>
      </c>
      <c r="I6558" s="4">
        <v>46.18</v>
      </c>
    </row>
    <row r="6559" spans="1:9" x14ac:dyDescent="0.2">
      <c r="A6559" s="2">
        <v>468431</v>
      </c>
      <c r="B6559" s="3" t="s">
        <v>19</v>
      </c>
      <c r="C6559" s="3" t="s">
        <v>20</v>
      </c>
      <c r="D6559" s="3" t="s">
        <v>6894</v>
      </c>
      <c r="E6559" s="3" t="s">
        <v>6984</v>
      </c>
      <c r="F6559" s="3" t="s">
        <v>3647</v>
      </c>
      <c r="G6559" s="3" t="s">
        <v>7009</v>
      </c>
      <c r="H6559" s="3" t="s">
        <v>7013</v>
      </c>
      <c r="I6559" s="4">
        <v>38.619999999999997</v>
      </c>
    </row>
    <row r="6560" spans="1:9" x14ac:dyDescent="0.2">
      <c r="A6560" s="2">
        <v>487617</v>
      </c>
      <c r="B6560" s="3" t="s">
        <v>19</v>
      </c>
      <c r="C6560" s="3" t="s">
        <v>20</v>
      </c>
      <c r="D6560" s="3" t="s">
        <v>6894</v>
      </c>
      <c r="E6560" s="3" t="s">
        <v>6984</v>
      </c>
      <c r="F6560" s="3" t="s">
        <v>3647</v>
      </c>
      <c r="G6560" s="3" t="s">
        <v>7009</v>
      </c>
      <c r="H6560" s="3" t="s">
        <v>7014</v>
      </c>
      <c r="I6560" s="4">
        <v>24.33</v>
      </c>
    </row>
    <row r="6561" spans="1:9" x14ac:dyDescent="0.2">
      <c r="A6561" s="2">
        <v>487618</v>
      </c>
      <c r="B6561" s="3" t="s">
        <v>19</v>
      </c>
      <c r="C6561" s="3" t="s">
        <v>20</v>
      </c>
      <c r="D6561" s="3" t="s">
        <v>6894</v>
      </c>
      <c r="E6561" s="3" t="s">
        <v>6984</v>
      </c>
      <c r="F6561" s="3" t="s">
        <v>3647</v>
      </c>
      <c r="G6561" s="3" t="s">
        <v>7009</v>
      </c>
      <c r="H6561" s="3" t="s">
        <v>7015</v>
      </c>
      <c r="I6561" s="4">
        <v>28.42</v>
      </c>
    </row>
    <row r="6562" spans="1:9" x14ac:dyDescent="0.2">
      <c r="A6562" s="2">
        <v>487621</v>
      </c>
      <c r="B6562" s="3" t="s">
        <v>19</v>
      </c>
      <c r="C6562" s="3" t="s">
        <v>20</v>
      </c>
      <c r="D6562" s="3" t="s">
        <v>6894</v>
      </c>
      <c r="E6562" s="3" t="s">
        <v>6984</v>
      </c>
      <c r="F6562" s="3" t="s">
        <v>3647</v>
      </c>
      <c r="G6562" s="3" t="s">
        <v>7009</v>
      </c>
      <c r="H6562" s="3" t="s">
        <v>7016</v>
      </c>
      <c r="I6562" s="4">
        <v>31.75</v>
      </c>
    </row>
    <row r="6563" spans="1:9" x14ac:dyDescent="0.2">
      <c r="A6563" s="2">
        <v>261903</v>
      </c>
      <c r="B6563" s="3" t="s">
        <v>19</v>
      </c>
      <c r="C6563" s="3" t="s">
        <v>20</v>
      </c>
      <c r="D6563" s="3" t="s">
        <v>6894</v>
      </c>
      <c r="E6563" s="3" t="s">
        <v>6984</v>
      </c>
      <c r="F6563" s="3" t="s">
        <v>3647</v>
      </c>
      <c r="G6563" s="3" t="s">
        <v>7009</v>
      </c>
      <c r="H6563" s="3" t="s">
        <v>7017</v>
      </c>
      <c r="I6563" s="4">
        <v>30.24</v>
      </c>
    </row>
    <row r="6564" spans="1:9" x14ac:dyDescent="0.2">
      <c r="A6564" s="2">
        <v>531856</v>
      </c>
      <c r="B6564" s="3" t="s">
        <v>19</v>
      </c>
      <c r="C6564" s="3" t="s">
        <v>20</v>
      </c>
      <c r="D6564" s="3" t="s">
        <v>6894</v>
      </c>
      <c r="E6564" s="3" t="s">
        <v>6984</v>
      </c>
      <c r="F6564" s="3" t="s">
        <v>3647</v>
      </c>
      <c r="G6564" s="3" t="s">
        <v>7009</v>
      </c>
      <c r="H6564" s="3" t="s">
        <v>7018</v>
      </c>
      <c r="I6564" s="4">
        <v>42.55</v>
      </c>
    </row>
    <row r="6565" spans="1:9" x14ac:dyDescent="0.2">
      <c r="A6565" s="2">
        <v>536763</v>
      </c>
      <c r="B6565" s="3" t="s">
        <v>19</v>
      </c>
      <c r="C6565" s="3" t="s">
        <v>20</v>
      </c>
      <c r="D6565" s="3" t="s">
        <v>6894</v>
      </c>
      <c r="E6565" s="3" t="s">
        <v>6984</v>
      </c>
      <c r="F6565" s="3" t="s">
        <v>3647</v>
      </c>
      <c r="G6565" s="3" t="s">
        <v>7009</v>
      </c>
      <c r="H6565" s="3" t="s">
        <v>7019</v>
      </c>
      <c r="I6565" s="4">
        <v>41.95</v>
      </c>
    </row>
    <row r="6566" spans="1:9" x14ac:dyDescent="0.2">
      <c r="A6566" s="2">
        <v>536765</v>
      </c>
      <c r="B6566" s="3" t="s">
        <v>19</v>
      </c>
      <c r="C6566" s="3" t="s">
        <v>20</v>
      </c>
      <c r="D6566" s="3" t="s">
        <v>6894</v>
      </c>
      <c r="E6566" s="3" t="s">
        <v>6984</v>
      </c>
      <c r="F6566" s="3" t="s">
        <v>3647</v>
      </c>
      <c r="G6566" s="3" t="s">
        <v>7009</v>
      </c>
      <c r="H6566" s="3" t="s">
        <v>7020</v>
      </c>
      <c r="I6566" s="4">
        <v>54.59</v>
      </c>
    </row>
    <row r="6567" spans="1:9" x14ac:dyDescent="0.2">
      <c r="A6567" s="2">
        <v>536769</v>
      </c>
      <c r="B6567" s="3" t="s">
        <v>19</v>
      </c>
      <c r="C6567" s="3" t="s">
        <v>20</v>
      </c>
      <c r="D6567" s="3" t="s">
        <v>6894</v>
      </c>
      <c r="E6567" s="3" t="s">
        <v>6984</v>
      </c>
      <c r="F6567" s="3" t="s">
        <v>3647</v>
      </c>
      <c r="G6567" s="3" t="s">
        <v>7009</v>
      </c>
      <c r="H6567" s="3" t="s">
        <v>7021</v>
      </c>
      <c r="I6567" s="4">
        <v>43.97</v>
      </c>
    </row>
    <row r="6568" spans="1:9" x14ac:dyDescent="0.2">
      <c r="A6568" s="2">
        <v>27374</v>
      </c>
      <c r="B6568" s="3" t="s">
        <v>19</v>
      </c>
      <c r="C6568" s="3" t="s">
        <v>20</v>
      </c>
      <c r="D6568" s="3" t="s">
        <v>6894</v>
      </c>
      <c r="E6568" s="3" t="s">
        <v>6984</v>
      </c>
      <c r="F6568" s="3" t="s">
        <v>3647</v>
      </c>
      <c r="G6568" s="3" t="s">
        <v>7009</v>
      </c>
      <c r="H6568" s="3" t="s">
        <v>7022</v>
      </c>
      <c r="I6568" s="4">
        <v>34.450000000000003</v>
      </c>
    </row>
    <row r="6569" spans="1:9" x14ac:dyDescent="0.2">
      <c r="A6569" s="2">
        <v>80248</v>
      </c>
      <c r="B6569" s="3" t="s">
        <v>19</v>
      </c>
      <c r="C6569" s="3" t="s">
        <v>20</v>
      </c>
      <c r="D6569" s="3" t="s">
        <v>6894</v>
      </c>
      <c r="E6569" s="3" t="s">
        <v>6984</v>
      </c>
      <c r="F6569" s="3" t="s">
        <v>3647</v>
      </c>
      <c r="G6569" s="3" t="s">
        <v>7009</v>
      </c>
      <c r="H6569" s="3" t="s">
        <v>7023</v>
      </c>
      <c r="I6569" s="4">
        <v>5.56</v>
      </c>
    </row>
    <row r="6570" spans="1:9" x14ac:dyDescent="0.2">
      <c r="A6570" s="2">
        <v>261908</v>
      </c>
      <c r="B6570" s="3" t="s">
        <v>19</v>
      </c>
      <c r="C6570" s="3" t="s">
        <v>20</v>
      </c>
      <c r="D6570" s="3" t="s">
        <v>6894</v>
      </c>
      <c r="E6570" s="3" t="s">
        <v>6984</v>
      </c>
      <c r="F6570" s="3" t="s">
        <v>3647</v>
      </c>
      <c r="G6570" s="3" t="s">
        <v>7009</v>
      </c>
      <c r="H6570" s="3" t="s">
        <v>7024</v>
      </c>
      <c r="I6570" s="4">
        <v>9.07</v>
      </c>
    </row>
    <row r="6571" spans="1:9" x14ac:dyDescent="0.2">
      <c r="A6571" s="2">
        <v>274632</v>
      </c>
      <c r="B6571" s="3" t="s">
        <v>19</v>
      </c>
      <c r="C6571" s="3" t="s">
        <v>20</v>
      </c>
      <c r="D6571" s="3" t="s">
        <v>6894</v>
      </c>
      <c r="E6571" s="3" t="s">
        <v>6984</v>
      </c>
      <c r="F6571" s="3" t="s">
        <v>3647</v>
      </c>
      <c r="G6571" s="3" t="s">
        <v>7009</v>
      </c>
      <c r="H6571" s="3" t="s">
        <v>7025</v>
      </c>
      <c r="I6571" s="4">
        <v>16.97</v>
      </c>
    </row>
    <row r="6572" spans="1:9" x14ac:dyDescent="0.2">
      <c r="A6572" s="2">
        <v>8508</v>
      </c>
      <c r="B6572" s="3" t="s">
        <v>19</v>
      </c>
      <c r="C6572" s="3" t="s">
        <v>20</v>
      </c>
      <c r="D6572" s="3" t="s">
        <v>6894</v>
      </c>
      <c r="E6572" s="3" t="s">
        <v>6984</v>
      </c>
      <c r="F6572" s="3" t="s">
        <v>3647</v>
      </c>
      <c r="G6572" s="3" t="s">
        <v>7009</v>
      </c>
      <c r="H6572" s="3" t="s">
        <v>7026</v>
      </c>
      <c r="I6572" s="4">
        <v>20.28</v>
      </c>
    </row>
    <row r="6573" spans="1:9" x14ac:dyDescent="0.2">
      <c r="A6573" s="2">
        <v>334773</v>
      </c>
      <c r="B6573" s="3" t="s">
        <v>19</v>
      </c>
      <c r="C6573" s="3" t="s">
        <v>20</v>
      </c>
      <c r="D6573" s="3" t="s">
        <v>6894</v>
      </c>
      <c r="E6573" s="3" t="s">
        <v>6984</v>
      </c>
      <c r="F6573" s="3" t="s">
        <v>3647</v>
      </c>
      <c r="G6573" s="3" t="s">
        <v>7009</v>
      </c>
      <c r="H6573" s="3" t="s">
        <v>7027</v>
      </c>
      <c r="I6573" s="4">
        <v>6.78</v>
      </c>
    </row>
    <row r="6574" spans="1:9" x14ac:dyDescent="0.2">
      <c r="A6574" s="2">
        <v>376488</v>
      </c>
      <c r="B6574" s="3" t="s">
        <v>19</v>
      </c>
      <c r="C6574" s="3" t="s">
        <v>20</v>
      </c>
      <c r="D6574" s="3" t="s">
        <v>6894</v>
      </c>
      <c r="E6574" s="3" t="s">
        <v>6984</v>
      </c>
      <c r="F6574" s="3" t="s">
        <v>3647</v>
      </c>
      <c r="G6574" s="3" t="s">
        <v>7009</v>
      </c>
      <c r="H6574" s="3" t="s">
        <v>7028</v>
      </c>
      <c r="I6574" s="4">
        <v>13.71</v>
      </c>
    </row>
    <row r="6575" spans="1:9" x14ac:dyDescent="0.2">
      <c r="A6575" s="2">
        <v>376489</v>
      </c>
      <c r="B6575" s="3" t="s">
        <v>19</v>
      </c>
      <c r="C6575" s="3" t="s">
        <v>20</v>
      </c>
      <c r="D6575" s="3" t="s">
        <v>6894</v>
      </c>
      <c r="E6575" s="3" t="s">
        <v>6984</v>
      </c>
      <c r="F6575" s="3" t="s">
        <v>3647</v>
      </c>
      <c r="G6575" s="3" t="s">
        <v>7009</v>
      </c>
      <c r="H6575" s="3" t="s">
        <v>7029</v>
      </c>
      <c r="I6575" s="4">
        <v>15.32</v>
      </c>
    </row>
    <row r="6576" spans="1:9" x14ac:dyDescent="0.2">
      <c r="A6576" s="2">
        <v>376490</v>
      </c>
      <c r="B6576" s="3" t="s">
        <v>19</v>
      </c>
      <c r="C6576" s="3" t="s">
        <v>20</v>
      </c>
      <c r="D6576" s="3" t="s">
        <v>6894</v>
      </c>
      <c r="E6576" s="3" t="s">
        <v>6984</v>
      </c>
      <c r="F6576" s="3" t="s">
        <v>3647</v>
      </c>
      <c r="G6576" s="3" t="s">
        <v>7009</v>
      </c>
      <c r="H6576" s="3" t="s">
        <v>7030</v>
      </c>
      <c r="I6576" s="4">
        <v>9.41</v>
      </c>
    </row>
    <row r="6577" spans="1:9" x14ac:dyDescent="0.2">
      <c r="A6577" s="2">
        <v>411810</v>
      </c>
      <c r="B6577" s="3" t="s">
        <v>19</v>
      </c>
      <c r="C6577" s="3" t="s">
        <v>20</v>
      </c>
      <c r="D6577" s="3" t="s">
        <v>6894</v>
      </c>
      <c r="E6577" s="3" t="s">
        <v>6984</v>
      </c>
      <c r="F6577" s="3" t="s">
        <v>3647</v>
      </c>
      <c r="G6577" s="3" t="s">
        <v>7009</v>
      </c>
      <c r="H6577" s="3" t="s">
        <v>7031</v>
      </c>
      <c r="I6577" s="4">
        <v>14.47</v>
      </c>
    </row>
    <row r="6578" spans="1:9" x14ac:dyDescent="0.2">
      <c r="A6578" s="2">
        <v>411824</v>
      </c>
      <c r="B6578" s="3" t="s">
        <v>19</v>
      </c>
      <c r="C6578" s="3" t="s">
        <v>20</v>
      </c>
      <c r="D6578" s="3" t="s">
        <v>6894</v>
      </c>
      <c r="E6578" s="3" t="s">
        <v>6984</v>
      </c>
      <c r="F6578" s="3" t="s">
        <v>3647</v>
      </c>
      <c r="G6578" s="3" t="s">
        <v>7009</v>
      </c>
      <c r="H6578" s="3" t="s">
        <v>7032</v>
      </c>
      <c r="I6578" s="4">
        <v>13.74</v>
      </c>
    </row>
    <row r="6579" spans="1:9" x14ac:dyDescent="0.2">
      <c r="A6579" s="2">
        <v>411827</v>
      </c>
      <c r="B6579" s="3" t="s">
        <v>19</v>
      </c>
      <c r="C6579" s="3" t="s">
        <v>20</v>
      </c>
      <c r="D6579" s="3" t="s">
        <v>6894</v>
      </c>
      <c r="E6579" s="3" t="s">
        <v>6984</v>
      </c>
      <c r="F6579" s="3" t="s">
        <v>3647</v>
      </c>
      <c r="G6579" s="3" t="s">
        <v>7009</v>
      </c>
      <c r="H6579" s="3" t="s">
        <v>7033</v>
      </c>
      <c r="I6579" s="4">
        <v>22.46</v>
      </c>
    </row>
    <row r="6580" spans="1:9" x14ac:dyDescent="0.2">
      <c r="A6580" s="2">
        <v>348808</v>
      </c>
      <c r="B6580" s="3" t="s">
        <v>19</v>
      </c>
      <c r="C6580" s="3" t="s">
        <v>20</v>
      </c>
      <c r="D6580" s="3" t="s">
        <v>6894</v>
      </c>
      <c r="E6580" s="3" t="s">
        <v>6984</v>
      </c>
      <c r="F6580" s="3" t="s">
        <v>3647</v>
      </c>
      <c r="G6580" s="3" t="s">
        <v>7009</v>
      </c>
      <c r="H6580" s="3" t="s">
        <v>7034</v>
      </c>
      <c r="I6580" s="4">
        <v>11.7</v>
      </c>
    </row>
    <row r="6581" spans="1:9" x14ac:dyDescent="0.2">
      <c r="A6581" s="2">
        <v>4647</v>
      </c>
      <c r="B6581" s="3" t="s">
        <v>19</v>
      </c>
      <c r="C6581" s="3" t="s">
        <v>20</v>
      </c>
      <c r="D6581" s="3" t="s">
        <v>6894</v>
      </c>
      <c r="E6581" s="3" t="s">
        <v>6984</v>
      </c>
      <c r="F6581" s="3" t="s">
        <v>3647</v>
      </c>
      <c r="G6581" s="3" t="s">
        <v>7009</v>
      </c>
      <c r="H6581" s="3" t="s">
        <v>7035</v>
      </c>
      <c r="I6581" s="4">
        <v>9.92</v>
      </c>
    </row>
    <row r="6582" spans="1:9" x14ac:dyDescent="0.2">
      <c r="A6582" s="2">
        <v>348337</v>
      </c>
      <c r="B6582" s="3" t="s">
        <v>19</v>
      </c>
      <c r="C6582" s="3" t="s">
        <v>20</v>
      </c>
      <c r="D6582" s="3" t="s">
        <v>6894</v>
      </c>
      <c r="E6582" s="3" t="s">
        <v>6984</v>
      </c>
      <c r="F6582" s="3" t="s">
        <v>3647</v>
      </c>
      <c r="G6582" s="3" t="s">
        <v>7009</v>
      </c>
      <c r="H6582" s="3" t="s">
        <v>7036</v>
      </c>
      <c r="I6582" s="4">
        <v>11.96</v>
      </c>
    </row>
    <row r="6583" spans="1:9" x14ac:dyDescent="0.2">
      <c r="A6583" s="2">
        <v>411832</v>
      </c>
      <c r="B6583" s="3" t="s">
        <v>19</v>
      </c>
      <c r="C6583" s="3" t="s">
        <v>20</v>
      </c>
      <c r="D6583" s="3" t="s">
        <v>6894</v>
      </c>
      <c r="E6583" s="3" t="s">
        <v>6984</v>
      </c>
      <c r="F6583" s="3" t="s">
        <v>3647</v>
      </c>
      <c r="G6583" s="3" t="s">
        <v>7009</v>
      </c>
      <c r="H6583" s="3" t="s">
        <v>7037</v>
      </c>
      <c r="I6583" s="4">
        <v>14.13</v>
      </c>
    </row>
    <row r="6584" spans="1:9" x14ac:dyDescent="0.2">
      <c r="A6584" s="2">
        <v>411849</v>
      </c>
      <c r="B6584" s="3" t="s">
        <v>19</v>
      </c>
      <c r="C6584" s="3" t="s">
        <v>20</v>
      </c>
      <c r="D6584" s="3" t="s">
        <v>6894</v>
      </c>
      <c r="E6584" s="3" t="s">
        <v>6984</v>
      </c>
      <c r="F6584" s="3" t="s">
        <v>3647</v>
      </c>
      <c r="G6584" s="3" t="s">
        <v>7009</v>
      </c>
      <c r="H6584" s="3" t="s">
        <v>7038</v>
      </c>
      <c r="I6584" s="4">
        <v>14.02</v>
      </c>
    </row>
    <row r="6585" spans="1:9" x14ac:dyDescent="0.2">
      <c r="A6585" s="2">
        <v>411851</v>
      </c>
      <c r="B6585" s="3" t="s">
        <v>19</v>
      </c>
      <c r="C6585" s="3" t="s">
        <v>20</v>
      </c>
      <c r="D6585" s="3" t="s">
        <v>6894</v>
      </c>
      <c r="E6585" s="3" t="s">
        <v>6984</v>
      </c>
      <c r="F6585" s="3" t="s">
        <v>3647</v>
      </c>
      <c r="G6585" s="3" t="s">
        <v>7009</v>
      </c>
      <c r="H6585" s="3" t="s">
        <v>7039</v>
      </c>
      <c r="I6585" s="4">
        <v>13.87</v>
      </c>
    </row>
    <row r="6586" spans="1:9" x14ac:dyDescent="0.2">
      <c r="A6586" s="2">
        <v>487634</v>
      </c>
      <c r="B6586" s="3" t="s">
        <v>19</v>
      </c>
      <c r="C6586" s="3" t="s">
        <v>20</v>
      </c>
      <c r="D6586" s="3" t="s">
        <v>6894</v>
      </c>
      <c r="E6586" s="3" t="s">
        <v>6984</v>
      </c>
      <c r="F6586" s="3" t="s">
        <v>3647</v>
      </c>
      <c r="G6586" s="3" t="s">
        <v>7009</v>
      </c>
      <c r="H6586" s="3" t="s">
        <v>7040</v>
      </c>
      <c r="I6586" s="4">
        <v>24.62</v>
      </c>
    </row>
    <row r="6587" spans="1:9" x14ac:dyDescent="0.2">
      <c r="A6587" s="2">
        <v>546939</v>
      </c>
      <c r="B6587" s="3" t="s">
        <v>19</v>
      </c>
      <c r="C6587" s="3" t="s">
        <v>20</v>
      </c>
      <c r="D6587" s="3" t="s">
        <v>6894</v>
      </c>
      <c r="E6587" s="3" t="s">
        <v>6984</v>
      </c>
      <c r="F6587" s="3" t="s">
        <v>3647</v>
      </c>
      <c r="G6587" s="3" t="s">
        <v>7009</v>
      </c>
      <c r="H6587" s="3" t="s">
        <v>7041</v>
      </c>
      <c r="I6587" s="4">
        <v>7.85</v>
      </c>
    </row>
    <row r="6588" spans="1:9" x14ac:dyDescent="0.2">
      <c r="A6588" s="2">
        <v>546940</v>
      </c>
      <c r="B6588" s="3" t="s">
        <v>19</v>
      </c>
      <c r="C6588" s="3" t="s">
        <v>20</v>
      </c>
      <c r="D6588" s="3" t="s">
        <v>6894</v>
      </c>
      <c r="E6588" s="3" t="s">
        <v>6984</v>
      </c>
      <c r="F6588" s="3" t="s">
        <v>3647</v>
      </c>
      <c r="G6588" s="3" t="s">
        <v>7009</v>
      </c>
      <c r="H6588" s="3" t="s">
        <v>7042</v>
      </c>
      <c r="I6588" s="4">
        <v>7.83</v>
      </c>
    </row>
    <row r="6589" spans="1:9" x14ac:dyDescent="0.2">
      <c r="A6589" s="2">
        <v>546942</v>
      </c>
      <c r="B6589" s="3" t="s">
        <v>19</v>
      </c>
      <c r="C6589" s="3" t="s">
        <v>20</v>
      </c>
      <c r="D6589" s="3" t="s">
        <v>6894</v>
      </c>
      <c r="E6589" s="3" t="s">
        <v>6984</v>
      </c>
      <c r="F6589" s="3" t="s">
        <v>3647</v>
      </c>
      <c r="G6589" s="3" t="s">
        <v>7009</v>
      </c>
      <c r="H6589" s="3" t="s">
        <v>7043</v>
      </c>
      <c r="I6589" s="4">
        <v>22.17</v>
      </c>
    </row>
    <row r="6590" spans="1:9" x14ac:dyDescent="0.2">
      <c r="A6590" s="2">
        <v>411816</v>
      </c>
      <c r="B6590" s="3" t="s">
        <v>19</v>
      </c>
      <c r="C6590" s="3" t="s">
        <v>20</v>
      </c>
      <c r="D6590" s="3" t="s">
        <v>6894</v>
      </c>
      <c r="E6590" s="3" t="s">
        <v>6984</v>
      </c>
      <c r="F6590" s="3" t="s">
        <v>3647</v>
      </c>
      <c r="G6590" s="3" t="s">
        <v>7009</v>
      </c>
      <c r="H6590" s="3" t="s">
        <v>7044</v>
      </c>
      <c r="I6590" s="4">
        <v>226.01</v>
      </c>
    </row>
    <row r="6591" spans="1:9" x14ac:dyDescent="0.2">
      <c r="A6591" s="2">
        <v>536775</v>
      </c>
      <c r="B6591" s="3" t="s">
        <v>19</v>
      </c>
      <c r="C6591" s="3" t="s">
        <v>20</v>
      </c>
      <c r="D6591" s="3" t="s">
        <v>6894</v>
      </c>
      <c r="E6591" s="3" t="s">
        <v>6984</v>
      </c>
      <c r="F6591" s="3" t="s">
        <v>3647</v>
      </c>
      <c r="G6591" s="3" t="s">
        <v>7009</v>
      </c>
      <c r="H6591" s="3" t="s">
        <v>7045</v>
      </c>
      <c r="I6591" s="4">
        <v>304.08999999999997</v>
      </c>
    </row>
    <row r="6592" spans="1:9" x14ac:dyDescent="0.2">
      <c r="A6592" s="2">
        <v>413009</v>
      </c>
      <c r="B6592" s="3" t="s">
        <v>19</v>
      </c>
      <c r="C6592" s="3" t="s">
        <v>20</v>
      </c>
      <c r="D6592" s="3" t="s">
        <v>6894</v>
      </c>
      <c r="E6592" s="3" t="s">
        <v>6984</v>
      </c>
      <c r="F6592" s="3" t="s">
        <v>3647</v>
      </c>
      <c r="G6592" s="3" t="s">
        <v>7046</v>
      </c>
      <c r="H6592" s="3" t="s">
        <v>7047</v>
      </c>
      <c r="I6592" s="4">
        <v>77.7</v>
      </c>
    </row>
    <row r="6593" spans="1:9" x14ac:dyDescent="0.2">
      <c r="A6593" s="2">
        <v>418742</v>
      </c>
      <c r="B6593" s="3" t="s">
        <v>19</v>
      </c>
      <c r="C6593" s="3" t="s">
        <v>20</v>
      </c>
      <c r="D6593" s="3" t="s">
        <v>6894</v>
      </c>
      <c r="E6593" s="3" t="s">
        <v>6984</v>
      </c>
      <c r="F6593" s="3" t="s">
        <v>3647</v>
      </c>
      <c r="G6593" s="3" t="s">
        <v>7046</v>
      </c>
      <c r="H6593" s="3" t="s">
        <v>7048</v>
      </c>
      <c r="I6593" s="4">
        <v>41.43</v>
      </c>
    </row>
    <row r="6594" spans="1:9" x14ac:dyDescent="0.2">
      <c r="A6594" s="2">
        <v>418743</v>
      </c>
      <c r="B6594" s="3" t="s">
        <v>19</v>
      </c>
      <c r="C6594" s="3" t="s">
        <v>20</v>
      </c>
      <c r="D6594" s="3" t="s">
        <v>6894</v>
      </c>
      <c r="E6594" s="3" t="s">
        <v>6984</v>
      </c>
      <c r="F6594" s="3" t="s">
        <v>3647</v>
      </c>
      <c r="G6594" s="3" t="s">
        <v>7046</v>
      </c>
      <c r="H6594" s="3" t="s">
        <v>7049</v>
      </c>
      <c r="I6594" s="4">
        <v>41.43</v>
      </c>
    </row>
    <row r="6595" spans="1:9" x14ac:dyDescent="0.2">
      <c r="A6595" s="2">
        <v>418744</v>
      </c>
      <c r="B6595" s="3" t="s">
        <v>19</v>
      </c>
      <c r="C6595" s="3" t="s">
        <v>20</v>
      </c>
      <c r="D6595" s="3" t="s">
        <v>6894</v>
      </c>
      <c r="E6595" s="3" t="s">
        <v>6984</v>
      </c>
      <c r="F6595" s="3" t="s">
        <v>3647</v>
      </c>
      <c r="G6595" s="3" t="s">
        <v>7046</v>
      </c>
      <c r="H6595" s="3" t="s">
        <v>7050</v>
      </c>
      <c r="I6595" s="4">
        <v>41.43</v>
      </c>
    </row>
    <row r="6596" spans="1:9" x14ac:dyDescent="0.2">
      <c r="A6596" s="2">
        <v>252505</v>
      </c>
      <c r="B6596" s="3" t="s">
        <v>19</v>
      </c>
      <c r="C6596" s="3" t="s">
        <v>20</v>
      </c>
      <c r="D6596" s="3" t="s">
        <v>6894</v>
      </c>
      <c r="E6596" s="3" t="s">
        <v>6984</v>
      </c>
      <c r="F6596" s="3" t="s">
        <v>3647</v>
      </c>
      <c r="G6596" s="3" t="s">
        <v>7046</v>
      </c>
      <c r="H6596" s="3" t="s">
        <v>7051</v>
      </c>
      <c r="I6596" s="4">
        <v>26.7</v>
      </c>
    </row>
    <row r="6597" spans="1:9" x14ac:dyDescent="0.2">
      <c r="A6597" s="2">
        <v>252520</v>
      </c>
      <c r="B6597" s="3" t="s">
        <v>19</v>
      </c>
      <c r="C6597" s="3" t="s">
        <v>20</v>
      </c>
      <c r="D6597" s="3" t="s">
        <v>6894</v>
      </c>
      <c r="E6597" s="3" t="s">
        <v>6984</v>
      </c>
      <c r="F6597" s="3" t="s">
        <v>3647</v>
      </c>
      <c r="G6597" s="3" t="s">
        <v>7046</v>
      </c>
      <c r="H6597" s="3" t="s">
        <v>7052</v>
      </c>
      <c r="I6597" s="4">
        <v>32.67</v>
      </c>
    </row>
    <row r="6598" spans="1:9" x14ac:dyDescent="0.2">
      <c r="A6598" s="2">
        <v>252523</v>
      </c>
      <c r="B6598" s="3" t="s">
        <v>19</v>
      </c>
      <c r="C6598" s="3" t="s">
        <v>20</v>
      </c>
      <c r="D6598" s="3" t="s">
        <v>6894</v>
      </c>
      <c r="E6598" s="3" t="s">
        <v>6984</v>
      </c>
      <c r="F6598" s="3" t="s">
        <v>3647</v>
      </c>
      <c r="G6598" s="3" t="s">
        <v>7046</v>
      </c>
      <c r="H6598" s="3" t="s">
        <v>7053</v>
      </c>
      <c r="I6598" s="4">
        <v>32.67</v>
      </c>
    </row>
    <row r="6599" spans="1:9" x14ac:dyDescent="0.2">
      <c r="A6599" s="2">
        <v>252528</v>
      </c>
      <c r="B6599" s="3" t="s">
        <v>19</v>
      </c>
      <c r="C6599" s="3" t="s">
        <v>20</v>
      </c>
      <c r="D6599" s="3" t="s">
        <v>6894</v>
      </c>
      <c r="E6599" s="3" t="s">
        <v>6984</v>
      </c>
      <c r="F6599" s="3" t="s">
        <v>3647</v>
      </c>
      <c r="G6599" s="3" t="s">
        <v>7046</v>
      </c>
      <c r="H6599" s="3" t="s">
        <v>7054</v>
      </c>
      <c r="I6599" s="4">
        <v>28</v>
      </c>
    </row>
    <row r="6600" spans="1:9" x14ac:dyDescent="0.2">
      <c r="A6600" s="2">
        <v>457263</v>
      </c>
      <c r="B6600" s="3" t="s">
        <v>19</v>
      </c>
      <c r="C6600" s="3" t="s">
        <v>20</v>
      </c>
      <c r="D6600" s="3" t="s">
        <v>6894</v>
      </c>
      <c r="E6600" s="3" t="s">
        <v>6984</v>
      </c>
      <c r="F6600" s="3" t="s">
        <v>3647</v>
      </c>
      <c r="G6600" s="3" t="s">
        <v>7046</v>
      </c>
      <c r="H6600" s="3" t="s">
        <v>7055</v>
      </c>
      <c r="I6600" s="4">
        <v>23.23</v>
      </c>
    </row>
    <row r="6601" spans="1:9" x14ac:dyDescent="0.2">
      <c r="A6601" s="2">
        <v>457271</v>
      </c>
      <c r="B6601" s="3" t="s">
        <v>19</v>
      </c>
      <c r="C6601" s="3" t="s">
        <v>20</v>
      </c>
      <c r="D6601" s="3" t="s">
        <v>6894</v>
      </c>
      <c r="E6601" s="3" t="s">
        <v>6984</v>
      </c>
      <c r="F6601" s="3" t="s">
        <v>3647</v>
      </c>
      <c r="G6601" s="3" t="s">
        <v>7046</v>
      </c>
      <c r="H6601" s="3" t="s">
        <v>7056</v>
      </c>
      <c r="I6601" s="4">
        <v>23.23</v>
      </c>
    </row>
    <row r="6602" spans="1:9" x14ac:dyDescent="0.2">
      <c r="A6602" s="2">
        <v>457277</v>
      </c>
      <c r="B6602" s="3" t="s">
        <v>19</v>
      </c>
      <c r="C6602" s="3" t="s">
        <v>20</v>
      </c>
      <c r="D6602" s="3" t="s">
        <v>6894</v>
      </c>
      <c r="E6602" s="3" t="s">
        <v>6984</v>
      </c>
      <c r="F6602" s="3" t="s">
        <v>3647</v>
      </c>
      <c r="G6602" s="3" t="s">
        <v>7046</v>
      </c>
      <c r="H6602" s="3" t="s">
        <v>7057</v>
      </c>
      <c r="I6602" s="4">
        <v>48.65</v>
      </c>
    </row>
    <row r="6603" spans="1:9" x14ac:dyDescent="0.2">
      <c r="A6603" s="2">
        <v>505660</v>
      </c>
      <c r="B6603" s="3" t="s">
        <v>19</v>
      </c>
      <c r="C6603" s="3" t="s">
        <v>20</v>
      </c>
      <c r="D6603" s="3" t="s">
        <v>6894</v>
      </c>
      <c r="E6603" s="3" t="s">
        <v>6984</v>
      </c>
      <c r="F6603" s="3" t="s">
        <v>3647</v>
      </c>
      <c r="G6603" s="3" t="s">
        <v>7046</v>
      </c>
      <c r="H6603" s="3" t="s">
        <v>7058</v>
      </c>
      <c r="I6603" s="4">
        <v>0.01</v>
      </c>
    </row>
    <row r="6604" spans="1:9" x14ac:dyDescent="0.2">
      <c r="A6604" s="2">
        <v>505662</v>
      </c>
      <c r="B6604" s="3" t="s">
        <v>19</v>
      </c>
      <c r="C6604" s="3" t="s">
        <v>20</v>
      </c>
      <c r="D6604" s="3" t="s">
        <v>6894</v>
      </c>
      <c r="E6604" s="3" t="s">
        <v>6984</v>
      </c>
      <c r="F6604" s="3" t="s">
        <v>3647</v>
      </c>
      <c r="G6604" s="3" t="s">
        <v>7046</v>
      </c>
      <c r="H6604" s="3" t="s">
        <v>7059</v>
      </c>
      <c r="I6604" s="4">
        <v>30.09</v>
      </c>
    </row>
    <row r="6605" spans="1:9" x14ac:dyDescent="0.2">
      <c r="A6605" s="2">
        <v>521756</v>
      </c>
      <c r="B6605" s="3" t="s">
        <v>19</v>
      </c>
      <c r="C6605" s="3" t="s">
        <v>20</v>
      </c>
      <c r="D6605" s="3" t="s">
        <v>6894</v>
      </c>
      <c r="E6605" s="3" t="s">
        <v>6984</v>
      </c>
      <c r="F6605" s="3" t="s">
        <v>3647</v>
      </c>
      <c r="G6605" s="3" t="s">
        <v>7046</v>
      </c>
      <c r="H6605" s="3" t="s">
        <v>7060</v>
      </c>
      <c r="I6605" s="4">
        <v>196.13</v>
      </c>
    </row>
    <row r="6606" spans="1:9" x14ac:dyDescent="0.2">
      <c r="A6606" s="2">
        <v>561804</v>
      </c>
      <c r="B6606" s="3" t="s">
        <v>19</v>
      </c>
      <c r="C6606" s="3" t="s">
        <v>20</v>
      </c>
      <c r="D6606" s="3" t="s">
        <v>6894</v>
      </c>
      <c r="E6606" s="3" t="s">
        <v>6984</v>
      </c>
      <c r="F6606" s="3" t="s">
        <v>3647</v>
      </c>
      <c r="G6606" s="3" t="s">
        <v>7046</v>
      </c>
      <c r="H6606" s="3" t="s">
        <v>7061</v>
      </c>
      <c r="I6606" s="4">
        <v>196.13</v>
      </c>
    </row>
    <row r="6607" spans="1:9" x14ac:dyDescent="0.2">
      <c r="A6607" s="2">
        <v>35298</v>
      </c>
      <c r="B6607" s="3" t="s">
        <v>19</v>
      </c>
      <c r="C6607" s="3" t="s">
        <v>20</v>
      </c>
      <c r="D6607" s="3" t="s">
        <v>6894</v>
      </c>
      <c r="E6607" s="3" t="s">
        <v>6984</v>
      </c>
      <c r="F6607" s="3" t="s">
        <v>3647</v>
      </c>
      <c r="G6607" s="3" t="s">
        <v>7046</v>
      </c>
      <c r="H6607" s="3" t="s">
        <v>7062</v>
      </c>
      <c r="I6607" s="4">
        <v>15.38</v>
      </c>
    </row>
    <row r="6608" spans="1:9" x14ac:dyDescent="0.2">
      <c r="A6608" s="2">
        <v>44127</v>
      </c>
      <c r="B6608" s="3" t="s">
        <v>19</v>
      </c>
      <c r="C6608" s="3" t="s">
        <v>20</v>
      </c>
      <c r="D6608" s="3" t="s">
        <v>6894</v>
      </c>
      <c r="E6608" s="3" t="s">
        <v>6984</v>
      </c>
      <c r="F6608" s="3" t="s">
        <v>3647</v>
      </c>
      <c r="G6608" s="3" t="s">
        <v>7046</v>
      </c>
      <c r="H6608" s="3" t="s">
        <v>7063</v>
      </c>
      <c r="I6608" s="4">
        <v>19.260000000000002</v>
      </c>
    </row>
    <row r="6609" spans="1:9" x14ac:dyDescent="0.2">
      <c r="A6609" s="2">
        <v>184657</v>
      </c>
      <c r="B6609" s="3" t="s">
        <v>19</v>
      </c>
      <c r="C6609" s="3" t="s">
        <v>20</v>
      </c>
      <c r="D6609" s="3" t="s">
        <v>6894</v>
      </c>
      <c r="E6609" s="3" t="s">
        <v>6984</v>
      </c>
      <c r="F6609" s="3" t="s">
        <v>3647</v>
      </c>
      <c r="G6609" s="3" t="s">
        <v>7046</v>
      </c>
      <c r="H6609" s="3" t="s">
        <v>7064</v>
      </c>
      <c r="I6609" s="4">
        <v>22.51</v>
      </c>
    </row>
    <row r="6610" spans="1:9" x14ac:dyDescent="0.2">
      <c r="A6610" s="2">
        <v>235910</v>
      </c>
      <c r="B6610" s="3" t="s">
        <v>19</v>
      </c>
      <c r="C6610" s="3" t="s">
        <v>20</v>
      </c>
      <c r="D6610" s="3" t="s">
        <v>6894</v>
      </c>
      <c r="E6610" s="3" t="s">
        <v>6984</v>
      </c>
      <c r="F6610" s="3" t="s">
        <v>3647</v>
      </c>
      <c r="G6610" s="3" t="s">
        <v>7046</v>
      </c>
      <c r="H6610" s="3" t="s">
        <v>7065</v>
      </c>
      <c r="I6610" s="4">
        <v>8.2100000000000009</v>
      </c>
    </row>
    <row r="6611" spans="1:9" x14ac:dyDescent="0.2">
      <c r="A6611" s="2">
        <v>314716</v>
      </c>
      <c r="B6611" s="3" t="s">
        <v>19</v>
      </c>
      <c r="C6611" s="3" t="s">
        <v>20</v>
      </c>
      <c r="D6611" s="3" t="s">
        <v>6894</v>
      </c>
      <c r="E6611" s="3" t="s">
        <v>6984</v>
      </c>
      <c r="F6611" s="3" t="s">
        <v>3647</v>
      </c>
      <c r="G6611" s="3" t="s">
        <v>7046</v>
      </c>
      <c r="H6611" s="3" t="s">
        <v>7066</v>
      </c>
      <c r="I6611" s="4">
        <v>12.55</v>
      </c>
    </row>
    <row r="6612" spans="1:9" x14ac:dyDescent="0.2">
      <c r="A6612" s="2">
        <v>314731</v>
      </c>
      <c r="B6612" s="3" t="s">
        <v>19</v>
      </c>
      <c r="C6612" s="3" t="s">
        <v>20</v>
      </c>
      <c r="D6612" s="3" t="s">
        <v>6894</v>
      </c>
      <c r="E6612" s="3" t="s">
        <v>6984</v>
      </c>
      <c r="F6612" s="3" t="s">
        <v>3647</v>
      </c>
      <c r="G6612" s="3" t="s">
        <v>7046</v>
      </c>
      <c r="H6612" s="3" t="s">
        <v>7067</v>
      </c>
      <c r="I6612" s="4">
        <v>27.51</v>
      </c>
    </row>
    <row r="6613" spans="1:9" x14ac:dyDescent="0.2">
      <c r="A6613" s="2">
        <v>310922</v>
      </c>
      <c r="B6613" s="3" t="s">
        <v>19</v>
      </c>
      <c r="C6613" s="3" t="s">
        <v>20</v>
      </c>
      <c r="D6613" s="3" t="s">
        <v>6894</v>
      </c>
      <c r="E6613" s="3" t="s">
        <v>6984</v>
      </c>
      <c r="F6613" s="3" t="s">
        <v>3647</v>
      </c>
      <c r="G6613" s="3" t="s">
        <v>7046</v>
      </c>
      <c r="H6613" s="3" t="s">
        <v>7068</v>
      </c>
      <c r="I6613" s="4">
        <v>12.53</v>
      </c>
    </row>
    <row r="6614" spans="1:9" x14ac:dyDescent="0.2">
      <c r="A6614" s="2">
        <v>314719</v>
      </c>
      <c r="B6614" s="3" t="s">
        <v>19</v>
      </c>
      <c r="C6614" s="3" t="s">
        <v>20</v>
      </c>
      <c r="D6614" s="3" t="s">
        <v>6894</v>
      </c>
      <c r="E6614" s="3" t="s">
        <v>6984</v>
      </c>
      <c r="F6614" s="3" t="s">
        <v>3647</v>
      </c>
      <c r="G6614" s="3" t="s">
        <v>7046</v>
      </c>
      <c r="H6614" s="3" t="s">
        <v>7069</v>
      </c>
      <c r="I6614" s="4">
        <v>12.55</v>
      </c>
    </row>
    <row r="6615" spans="1:9" x14ac:dyDescent="0.2">
      <c r="A6615" s="2">
        <v>310686</v>
      </c>
      <c r="B6615" s="3" t="s">
        <v>19</v>
      </c>
      <c r="C6615" s="3" t="s">
        <v>20</v>
      </c>
      <c r="D6615" s="3" t="s">
        <v>6894</v>
      </c>
      <c r="E6615" s="3" t="s">
        <v>6984</v>
      </c>
      <c r="F6615" s="3" t="s">
        <v>3647</v>
      </c>
      <c r="G6615" s="3" t="s">
        <v>7046</v>
      </c>
      <c r="H6615" s="3" t="s">
        <v>7070</v>
      </c>
      <c r="I6615" s="4">
        <v>11.33</v>
      </c>
    </row>
    <row r="6616" spans="1:9" x14ac:dyDescent="0.2">
      <c r="A6616" s="2">
        <v>310855</v>
      </c>
      <c r="B6616" s="3" t="s">
        <v>19</v>
      </c>
      <c r="C6616" s="3" t="s">
        <v>20</v>
      </c>
      <c r="D6616" s="3" t="s">
        <v>6894</v>
      </c>
      <c r="E6616" s="3" t="s">
        <v>6984</v>
      </c>
      <c r="F6616" s="3" t="s">
        <v>3647</v>
      </c>
      <c r="G6616" s="3" t="s">
        <v>7046</v>
      </c>
      <c r="H6616" s="3" t="s">
        <v>7071</v>
      </c>
      <c r="I6616" s="4">
        <v>11.33</v>
      </c>
    </row>
    <row r="6617" spans="1:9" x14ac:dyDescent="0.2">
      <c r="A6617" s="2">
        <v>235924</v>
      </c>
      <c r="B6617" s="3" t="s">
        <v>19</v>
      </c>
      <c r="C6617" s="3" t="s">
        <v>20</v>
      </c>
      <c r="D6617" s="3" t="s">
        <v>6894</v>
      </c>
      <c r="E6617" s="3" t="s">
        <v>6984</v>
      </c>
      <c r="F6617" s="3" t="s">
        <v>3647</v>
      </c>
      <c r="G6617" s="3" t="s">
        <v>7046</v>
      </c>
      <c r="H6617" s="3" t="s">
        <v>7072</v>
      </c>
      <c r="I6617" s="4">
        <v>8.2200000000000006</v>
      </c>
    </row>
    <row r="6618" spans="1:9" x14ac:dyDescent="0.2">
      <c r="A6618" s="2">
        <v>413507</v>
      </c>
      <c r="B6618" s="3" t="s">
        <v>19</v>
      </c>
      <c r="C6618" s="3" t="s">
        <v>20</v>
      </c>
      <c r="D6618" s="3" t="s">
        <v>6894</v>
      </c>
      <c r="E6618" s="3" t="s">
        <v>6984</v>
      </c>
      <c r="F6618" s="3" t="s">
        <v>3647</v>
      </c>
      <c r="G6618" s="3" t="s">
        <v>7046</v>
      </c>
      <c r="H6618" s="3" t="s">
        <v>7073</v>
      </c>
      <c r="I6618" s="4">
        <v>21.37</v>
      </c>
    </row>
    <row r="6619" spans="1:9" x14ac:dyDescent="0.2">
      <c r="A6619" s="2">
        <v>505668</v>
      </c>
      <c r="B6619" s="3" t="s">
        <v>19</v>
      </c>
      <c r="C6619" s="3" t="s">
        <v>20</v>
      </c>
      <c r="D6619" s="3" t="s">
        <v>6894</v>
      </c>
      <c r="E6619" s="3" t="s">
        <v>6984</v>
      </c>
      <c r="F6619" s="3" t="s">
        <v>3647</v>
      </c>
      <c r="G6619" s="3" t="s">
        <v>7046</v>
      </c>
      <c r="H6619" s="3" t="s">
        <v>7074</v>
      </c>
      <c r="I6619" s="4">
        <v>30.25</v>
      </c>
    </row>
    <row r="6620" spans="1:9" x14ac:dyDescent="0.2">
      <c r="A6620" s="2">
        <v>360654</v>
      </c>
      <c r="B6620" s="3" t="s">
        <v>19</v>
      </c>
      <c r="C6620" s="3" t="s">
        <v>20</v>
      </c>
      <c r="D6620" s="3" t="s">
        <v>6894</v>
      </c>
      <c r="E6620" s="3" t="s">
        <v>6984</v>
      </c>
      <c r="F6620" s="3" t="s">
        <v>3647</v>
      </c>
      <c r="G6620" s="3" t="s">
        <v>7046</v>
      </c>
      <c r="H6620" s="3" t="s">
        <v>7075</v>
      </c>
      <c r="I6620" s="4">
        <v>143.54</v>
      </c>
    </row>
    <row r="6621" spans="1:9" x14ac:dyDescent="0.2">
      <c r="A6621" s="2">
        <v>514206</v>
      </c>
      <c r="B6621" s="3" t="s">
        <v>19</v>
      </c>
      <c r="C6621" s="3" t="s">
        <v>20</v>
      </c>
      <c r="D6621" s="3" t="s">
        <v>6894</v>
      </c>
      <c r="E6621" s="3" t="s">
        <v>6984</v>
      </c>
      <c r="F6621" s="3" t="s">
        <v>3647</v>
      </c>
      <c r="G6621" s="3" t="s">
        <v>7076</v>
      </c>
      <c r="H6621" s="3" t="s">
        <v>7077</v>
      </c>
      <c r="I6621" s="4">
        <v>18.88</v>
      </c>
    </row>
    <row r="6622" spans="1:9" x14ac:dyDescent="0.2">
      <c r="A6622" s="2">
        <v>514210</v>
      </c>
      <c r="B6622" s="3" t="s">
        <v>19</v>
      </c>
      <c r="C6622" s="3" t="s">
        <v>20</v>
      </c>
      <c r="D6622" s="3" t="s">
        <v>6894</v>
      </c>
      <c r="E6622" s="3" t="s">
        <v>6984</v>
      </c>
      <c r="F6622" s="3" t="s">
        <v>3647</v>
      </c>
      <c r="G6622" s="3" t="s">
        <v>7076</v>
      </c>
      <c r="H6622" s="3" t="s">
        <v>7078</v>
      </c>
      <c r="I6622" s="4">
        <v>18.88</v>
      </c>
    </row>
    <row r="6623" spans="1:9" x14ac:dyDescent="0.2">
      <c r="A6623" s="2">
        <v>576571</v>
      </c>
      <c r="B6623" s="3" t="s">
        <v>19</v>
      </c>
      <c r="C6623" s="3" t="s">
        <v>20</v>
      </c>
      <c r="D6623" s="3" t="s">
        <v>6894</v>
      </c>
      <c r="E6623" s="3" t="s">
        <v>6984</v>
      </c>
      <c r="F6623" s="3" t="s">
        <v>3647</v>
      </c>
      <c r="G6623" s="3" t="s">
        <v>6931</v>
      </c>
      <c r="H6623" s="3" t="s">
        <v>7079</v>
      </c>
      <c r="I6623" s="4">
        <v>31.78</v>
      </c>
    </row>
    <row r="6624" spans="1:9" x14ac:dyDescent="0.2">
      <c r="A6624" s="2">
        <v>576573</v>
      </c>
      <c r="B6624" s="3" t="s">
        <v>19</v>
      </c>
      <c r="C6624" s="3" t="s">
        <v>20</v>
      </c>
      <c r="D6624" s="3" t="s">
        <v>6894</v>
      </c>
      <c r="E6624" s="3" t="s">
        <v>6984</v>
      </c>
      <c r="F6624" s="3" t="s">
        <v>3647</v>
      </c>
      <c r="G6624" s="3" t="s">
        <v>6931</v>
      </c>
      <c r="H6624" s="3" t="s">
        <v>7080</v>
      </c>
      <c r="I6624" s="4">
        <v>31.78</v>
      </c>
    </row>
    <row r="6625" spans="1:9" x14ac:dyDescent="0.2">
      <c r="A6625" s="2">
        <v>576577</v>
      </c>
      <c r="B6625" s="3" t="s">
        <v>19</v>
      </c>
      <c r="C6625" s="3" t="s">
        <v>20</v>
      </c>
      <c r="D6625" s="3" t="s">
        <v>6894</v>
      </c>
      <c r="E6625" s="3" t="s">
        <v>6984</v>
      </c>
      <c r="F6625" s="3" t="s">
        <v>3647</v>
      </c>
      <c r="G6625" s="3" t="s">
        <v>6931</v>
      </c>
      <c r="H6625" s="3" t="s">
        <v>7081</v>
      </c>
      <c r="I6625" s="4">
        <v>31.78</v>
      </c>
    </row>
    <row r="6626" spans="1:9" x14ac:dyDescent="0.2">
      <c r="A6626" s="2">
        <v>181287</v>
      </c>
      <c r="B6626" s="3" t="s">
        <v>19</v>
      </c>
      <c r="C6626" s="3" t="s">
        <v>20</v>
      </c>
      <c r="D6626" s="3" t="s">
        <v>6894</v>
      </c>
      <c r="E6626" s="3" t="s">
        <v>6984</v>
      </c>
      <c r="F6626" s="3" t="s">
        <v>3647</v>
      </c>
      <c r="G6626" s="3" t="s">
        <v>6982</v>
      </c>
      <c r="H6626" s="3" t="s">
        <v>7082</v>
      </c>
      <c r="I6626" s="4">
        <v>23.78</v>
      </c>
    </row>
    <row r="6627" spans="1:9" x14ac:dyDescent="0.2">
      <c r="A6627" s="2">
        <v>199467</v>
      </c>
      <c r="B6627" s="3" t="s">
        <v>19</v>
      </c>
      <c r="C6627" s="3" t="s">
        <v>20</v>
      </c>
      <c r="D6627" s="3" t="s">
        <v>6894</v>
      </c>
      <c r="E6627" s="3" t="s">
        <v>6984</v>
      </c>
      <c r="F6627" s="3" t="s">
        <v>3647</v>
      </c>
      <c r="G6627" s="3" t="s">
        <v>7083</v>
      </c>
      <c r="H6627" s="3" t="s">
        <v>7084</v>
      </c>
      <c r="I6627" s="4">
        <v>28.72</v>
      </c>
    </row>
    <row r="6628" spans="1:9" x14ac:dyDescent="0.2">
      <c r="A6628" s="2">
        <v>23202</v>
      </c>
      <c r="B6628" s="3" t="s">
        <v>19</v>
      </c>
      <c r="C6628" s="3" t="s">
        <v>20</v>
      </c>
      <c r="D6628" s="3" t="s">
        <v>6894</v>
      </c>
      <c r="E6628" s="3" t="s">
        <v>6984</v>
      </c>
      <c r="F6628" s="3" t="s">
        <v>3647</v>
      </c>
      <c r="G6628" s="3" t="s">
        <v>7083</v>
      </c>
      <c r="H6628" s="3" t="s">
        <v>7085</v>
      </c>
      <c r="I6628" s="4">
        <v>27.07</v>
      </c>
    </row>
    <row r="6629" spans="1:9" x14ac:dyDescent="0.2">
      <c r="A6629" s="2">
        <v>452916</v>
      </c>
      <c r="B6629" s="3" t="s">
        <v>19</v>
      </c>
      <c r="C6629" s="3" t="s">
        <v>20</v>
      </c>
      <c r="D6629" s="3" t="s">
        <v>6894</v>
      </c>
      <c r="E6629" s="3" t="s">
        <v>6984</v>
      </c>
      <c r="F6629" s="3" t="s">
        <v>3647</v>
      </c>
      <c r="G6629" s="3" t="s">
        <v>7083</v>
      </c>
      <c r="H6629" s="3" t="s">
        <v>7086</v>
      </c>
      <c r="I6629" s="4">
        <v>54.93</v>
      </c>
    </row>
    <row r="6630" spans="1:9" x14ac:dyDescent="0.2">
      <c r="A6630" s="2">
        <v>539192</v>
      </c>
      <c r="B6630" s="3" t="s">
        <v>19</v>
      </c>
      <c r="C6630" s="3" t="s">
        <v>20</v>
      </c>
      <c r="D6630" s="3" t="s">
        <v>6894</v>
      </c>
      <c r="E6630" s="3" t="s">
        <v>6984</v>
      </c>
      <c r="F6630" s="3" t="s">
        <v>3647</v>
      </c>
      <c r="G6630" s="3" t="s">
        <v>7083</v>
      </c>
      <c r="H6630" s="3" t="s">
        <v>7087</v>
      </c>
      <c r="I6630" s="4">
        <v>62.52</v>
      </c>
    </row>
    <row r="6631" spans="1:9" x14ac:dyDescent="0.2">
      <c r="A6631" s="2">
        <v>539199</v>
      </c>
      <c r="B6631" s="3" t="s">
        <v>19</v>
      </c>
      <c r="C6631" s="3" t="s">
        <v>20</v>
      </c>
      <c r="D6631" s="3" t="s">
        <v>6894</v>
      </c>
      <c r="E6631" s="3" t="s">
        <v>6984</v>
      </c>
      <c r="F6631" s="3" t="s">
        <v>3647</v>
      </c>
      <c r="G6631" s="3" t="s">
        <v>7083</v>
      </c>
      <c r="H6631" s="3" t="s">
        <v>7088</v>
      </c>
      <c r="I6631" s="4">
        <v>49.68</v>
      </c>
    </row>
    <row r="6632" spans="1:9" x14ac:dyDescent="0.2">
      <c r="A6632" s="2">
        <v>578917</v>
      </c>
      <c r="B6632" s="3" t="s">
        <v>19</v>
      </c>
      <c r="C6632" s="3" t="s">
        <v>20</v>
      </c>
      <c r="D6632" s="3" t="s">
        <v>6894</v>
      </c>
      <c r="E6632" s="3" t="s">
        <v>6984</v>
      </c>
      <c r="F6632" s="3" t="s">
        <v>3647</v>
      </c>
      <c r="G6632" s="3" t="s">
        <v>7083</v>
      </c>
      <c r="H6632" s="3" t="s">
        <v>7089</v>
      </c>
      <c r="I6632" s="4">
        <v>32.200000000000003</v>
      </c>
    </row>
    <row r="6633" spans="1:9" x14ac:dyDescent="0.2">
      <c r="A6633" s="2">
        <v>578927</v>
      </c>
      <c r="B6633" s="3" t="s">
        <v>19</v>
      </c>
      <c r="C6633" s="3" t="s">
        <v>20</v>
      </c>
      <c r="D6633" s="3" t="s">
        <v>6894</v>
      </c>
      <c r="E6633" s="3" t="s">
        <v>6984</v>
      </c>
      <c r="F6633" s="3" t="s">
        <v>3647</v>
      </c>
      <c r="G6633" s="3" t="s">
        <v>7083</v>
      </c>
      <c r="H6633" s="3" t="s">
        <v>7090</v>
      </c>
      <c r="I6633" s="4">
        <v>31.86</v>
      </c>
    </row>
    <row r="6634" spans="1:9" x14ac:dyDescent="0.2">
      <c r="A6634" s="2">
        <v>578936</v>
      </c>
      <c r="B6634" s="3" t="s">
        <v>19</v>
      </c>
      <c r="C6634" s="3" t="s">
        <v>20</v>
      </c>
      <c r="D6634" s="3" t="s">
        <v>6894</v>
      </c>
      <c r="E6634" s="3" t="s">
        <v>6984</v>
      </c>
      <c r="F6634" s="3" t="s">
        <v>3647</v>
      </c>
      <c r="G6634" s="3" t="s">
        <v>7083</v>
      </c>
      <c r="H6634" s="3" t="s">
        <v>7091</v>
      </c>
      <c r="I6634" s="4">
        <v>26.73</v>
      </c>
    </row>
    <row r="6635" spans="1:9" x14ac:dyDescent="0.2">
      <c r="A6635" s="2">
        <v>578957</v>
      </c>
      <c r="B6635" s="3" t="s">
        <v>19</v>
      </c>
      <c r="C6635" s="3" t="s">
        <v>20</v>
      </c>
      <c r="D6635" s="3" t="s">
        <v>6894</v>
      </c>
      <c r="E6635" s="3" t="s">
        <v>6984</v>
      </c>
      <c r="F6635" s="3" t="s">
        <v>3647</v>
      </c>
      <c r="G6635" s="3" t="s">
        <v>7083</v>
      </c>
      <c r="H6635" s="3" t="s">
        <v>7092</v>
      </c>
      <c r="I6635" s="4">
        <v>27.07</v>
      </c>
    </row>
    <row r="6636" spans="1:9" x14ac:dyDescent="0.2">
      <c r="A6636" s="2">
        <v>578980</v>
      </c>
      <c r="B6636" s="3" t="s">
        <v>19</v>
      </c>
      <c r="C6636" s="3" t="s">
        <v>20</v>
      </c>
      <c r="D6636" s="3" t="s">
        <v>6894</v>
      </c>
      <c r="E6636" s="3" t="s">
        <v>6984</v>
      </c>
      <c r="F6636" s="3" t="s">
        <v>3647</v>
      </c>
      <c r="G6636" s="3" t="s">
        <v>7083</v>
      </c>
      <c r="H6636" s="3" t="s">
        <v>7093</v>
      </c>
      <c r="I6636" s="4">
        <v>31.37</v>
      </c>
    </row>
    <row r="6637" spans="1:9" x14ac:dyDescent="0.2">
      <c r="A6637" s="2">
        <v>578983</v>
      </c>
      <c r="B6637" s="3" t="s">
        <v>19</v>
      </c>
      <c r="C6637" s="3" t="s">
        <v>20</v>
      </c>
      <c r="D6637" s="3" t="s">
        <v>6894</v>
      </c>
      <c r="E6637" s="3" t="s">
        <v>6984</v>
      </c>
      <c r="F6637" s="3" t="s">
        <v>3647</v>
      </c>
      <c r="G6637" s="3" t="s">
        <v>7083</v>
      </c>
      <c r="H6637" s="3" t="s">
        <v>7094</v>
      </c>
      <c r="I6637" s="4">
        <v>31.37</v>
      </c>
    </row>
    <row r="6638" spans="1:9" x14ac:dyDescent="0.2">
      <c r="A6638" s="2">
        <v>580031</v>
      </c>
      <c r="B6638" s="3" t="s">
        <v>19</v>
      </c>
      <c r="C6638" s="3" t="s">
        <v>20</v>
      </c>
      <c r="D6638" s="3" t="s">
        <v>6894</v>
      </c>
      <c r="E6638" s="3" t="s">
        <v>6984</v>
      </c>
      <c r="F6638" s="3" t="s">
        <v>3647</v>
      </c>
      <c r="G6638" s="3" t="s">
        <v>7095</v>
      </c>
      <c r="H6638" s="3" t="s">
        <v>7096</v>
      </c>
      <c r="I6638" s="4">
        <v>6.73</v>
      </c>
    </row>
    <row r="6639" spans="1:9" x14ac:dyDescent="0.2">
      <c r="A6639" s="2">
        <v>547216</v>
      </c>
      <c r="B6639" s="3" t="s">
        <v>19</v>
      </c>
      <c r="C6639" s="3" t="s">
        <v>20</v>
      </c>
      <c r="D6639" s="3" t="s">
        <v>6894</v>
      </c>
      <c r="E6639" s="3" t="s">
        <v>6984</v>
      </c>
      <c r="F6639" s="3" t="s">
        <v>3647</v>
      </c>
      <c r="G6639" s="3" t="s">
        <v>7095</v>
      </c>
      <c r="H6639" s="3" t="s">
        <v>7097</v>
      </c>
      <c r="I6639" s="4">
        <v>12.52</v>
      </c>
    </row>
    <row r="6640" spans="1:9" x14ac:dyDescent="0.2">
      <c r="A6640" s="2">
        <v>547219</v>
      </c>
      <c r="B6640" s="3" t="s">
        <v>19</v>
      </c>
      <c r="C6640" s="3" t="s">
        <v>20</v>
      </c>
      <c r="D6640" s="3" t="s">
        <v>6894</v>
      </c>
      <c r="E6640" s="3" t="s">
        <v>6984</v>
      </c>
      <c r="F6640" s="3" t="s">
        <v>3647</v>
      </c>
      <c r="G6640" s="3" t="s">
        <v>7095</v>
      </c>
      <c r="H6640" s="3" t="s">
        <v>7098</v>
      </c>
      <c r="I6640" s="4">
        <v>12.63</v>
      </c>
    </row>
    <row r="6641" spans="1:9" x14ac:dyDescent="0.2">
      <c r="A6641" s="2">
        <v>547224</v>
      </c>
      <c r="B6641" s="3" t="s">
        <v>19</v>
      </c>
      <c r="C6641" s="3" t="s">
        <v>20</v>
      </c>
      <c r="D6641" s="3" t="s">
        <v>6894</v>
      </c>
      <c r="E6641" s="3" t="s">
        <v>6984</v>
      </c>
      <c r="F6641" s="3" t="s">
        <v>3647</v>
      </c>
      <c r="G6641" s="3" t="s">
        <v>7095</v>
      </c>
      <c r="H6641" s="3" t="s">
        <v>7099</v>
      </c>
      <c r="I6641" s="4">
        <v>14.71</v>
      </c>
    </row>
    <row r="6642" spans="1:9" x14ac:dyDescent="0.2">
      <c r="A6642" s="2">
        <v>579870</v>
      </c>
      <c r="B6642" s="3" t="s">
        <v>19</v>
      </c>
      <c r="C6642" s="3" t="s">
        <v>20</v>
      </c>
      <c r="D6642" s="3" t="s">
        <v>6894</v>
      </c>
      <c r="E6642" s="3" t="s">
        <v>6984</v>
      </c>
      <c r="F6642" s="3" t="s">
        <v>3647</v>
      </c>
      <c r="G6642" s="3" t="s">
        <v>7095</v>
      </c>
      <c r="H6642" s="3" t="s">
        <v>7100</v>
      </c>
      <c r="I6642" s="4">
        <v>5.94</v>
      </c>
    </row>
    <row r="6643" spans="1:9" x14ac:dyDescent="0.2">
      <c r="A6643" s="2">
        <v>579968</v>
      </c>
      <c r="B6643" s="3" t="s">
        <v>19</v>
      </c>
      <c r="C6643" s="3" t="s">
        <v>20</v>
      </c>
      <c r="D6643" s="3" t="s">
        <v>6894</v>
      </c>
      <c r="E6643" s="3" t="s">
        <v>6984</v>
      </c>
      <c r="F6643" s="3" t="s">
        <v>3647</v>
      </c>
      <c r="G6643" s="3" t="s">
        <v>7095</v>
      </c>
      <c r="H6643" s="3" t="s">
        <v>7101</v>
      </c>
      <c r="I6643" s="4">
        <v>6.7</v>
      </c>
    </row>
    <row r="6644" spans="1:9" x14ac:dyDescent="0.2">
      <c r="A6644" s="2">
        <v>580042</v>
      </c>
      <c r="B6644" s="3" t="s">
        <v>19</v>
      </c>
      <c r="C6644" s="3" t="s">
        <v>20</v>
      </c>
      <c r="D6644" s="3" t="s">
        <v>6894</v>
      </c>
      <c r="E6644" s="3" t="s">
        <v>6984</v>
      </c>
      <c r="F6644" s="3" t="s">
        <v>3647</v>
      </c>
      <c r="G6644" s="3" t="s">
        <v>7095</v>
      </c>
      <c r="H6644" s="3" t="s">
        <v>7102</v>
      </c>
      <c r="I6644" s="4">
        <v>6.71</v>
      </c>
    </row>
    <row r="6645" spans="1:9" x14ac:dyDescent="0.2">
      <c r="A6645" s="2">
        <v>580058</v>
      </c>
      <c r="B6645" s="3" t="s">
        <v>19</v>
      </c>
      <c r="C6645" s="3" t="s">
        <v>20</v>
      </c>
      <c r="D6645" s="3" t="s">
        <v>6894</v>
      </c>
      <c r="E6645" s="3" t="s">
        <v>6984</v>
      </c>
      <c r="F6645" s="3" t="s">
        <v>3647</v>
      </c>
      <c r="G6645" s="3" t="s">
        <v>7095</v>
      </c>
      <c r="H6645" s="3" t="s">
        <v>7103</v>
      </c>
      <c r="I6645" s="4">
        <v>8.39</v>
      </c>
    </row>
    <row r="6646" spans="1:9" x14ac:dyDescent="0.2">
      <c r="A6646" s="2">
        <v>580060</v>
      </c>
      <c r="B6646" s="3" t="s">
        <v>19</v>
      </c>
      <c r="C6646" s="3" t="s">
        <v>20</v>
      </c>
      <c r="D6646" s="3" t="s">
        <v>6894</v>
      </c>
      <c r="E6646" s="3" t="s">
        <v>6984</v>
      </c>
      <c r="F6646" s="3" t="s">
        <v>3647</v>
      </c>
      <c r="G6646" s="3" t="s">
        <v>7095</v>
      </c>
      <c r="H6646" s="3" t="s">
        <v>7104</v>
      </c>
      <c r="I6646" s="4">
        <v>8.3699999999999992</v>
      </c>
    </row>
    <row r="6647" spans="1:9" x14ac:dyDescent="0.2">
      <c r="A6647" s="2">
        <v>580066</v>
      </c>
      <c r="B6647" s="3" t="s">
        <v>19</v>
      </c>
      <c r="C6647" s="3" t="s">
        <v>20</v>
      </c>
      <c r="D6647" s="3" t="s">
        <v>6894</v>
      </c>
      <c r="E6647" s="3" t="s">
        <v>6984</v>
      </c>
      <c r="F6647" s="3" t="s">
        <v>3647</v>
      </c>
      <c r="G6647" s="3" t="s">
        <v>7095</v>
      </c>
      <c r="H6647" s="3" t="s">
        <v>7105</v>
      </c>
      <c r="I6647" s="4">
        <v>53.34</v>
      </c>
    </row>
    <row r="6648" spans="1:9" x14ac:dyDescent="0.2">
      <c r="A6648" s="2">
        <v>580073</v>
      </c>
      <c r="B6648" s="3" t="s">
        <v>19</v>
      </c>
      <c r="C6648" s="3" t="s">
        <v>20</v>
      </c>
      <c r="D6648" s="3" t="s">
        <v>6894</v>
      </c>
      <c r="E6648" s="3" t="s">
        <v>6984</v>
      </c>
      <c r="F6648" s="3" t="s">
        <v>3647</v>
      </c>
      <c r="G6648" s="3" t="s">
        <v>7095</v>
      </c>
      <c r="H6648" s="3" t="s">
        <v>7106</v>
      </c>
      <c r="I6648" s="4">
        <v>32.090000000000003</v>
      </c>
    </row>
    <row r="6649" spans="1:9" x14ac:dyDescent="0.2">
      <c r="A6649" s="2">
        <v>580077</v>
      </c>
      <c r="B6649" s="3" t="s">
        <v>19</v>
      </c>
      <c r="C6649" s="3" t="s">
        <v>20</v>
      </c>
      <c r="D6649" s="3" t="s">
        <v>6894</v>
      </c>
      <c r="E6649" s="3" t="s">
        <v>6984</v>
      </c>
      <c r="F6649" s="3" t="s">
        <v>3647</v>
      </c>
      <c r="G6649" s="3" t="s">
        <v>7095</v>
      </c>
      <c r="H6649" s="3" t="s">
        <v>7107</v>
      </c>
      <c r="I6649" s="4">
        <v>6.7</v>
      </c>
    </row>
    <row r="6650" spans="1:9" x14ac:dyDescent="0.2">
      <c r="A6650" s="2">
        <v>580083</v>
      </c>
      <c r="B6650" s="3" t="s">
        <v>19</v>
      </c>
      <c r="C6650" s="3" t="s">
        <v>20</v>
      </c>
      <c r="D6650" s="3" t="s">
        <v>6894</v>
      </c>
      <c r="E6650" s="3" t="s">
        <v>6984</v>
      </c>
      <c r="F6650" s="3" t="s">
        <v>3647</v>
      </c>
      <c r="G6650" s="3" t="s">
        <v>7095</v>
      </c>
      <c r="H6650" s="3" t="s">
        <v>7108</v>
      </c>
      <c r="I6650" s="4">
        <v>23.16</v>
      </c>
    </row>
    <row r="6651" spans="1:9" x14ac:dyDescent="0.2">
      <c r="A6651" s="2">
        <v>580086</v>
      </c>
      <c r="B6651" s="3" t="s">
        <v>19</v>
      </c>
      <c r="C6651" s="3" t="s">
        <v>20</v>
      </c>
      <c r="D6651" s="3" t="s">
        <v>6894</v>
      </c>
      <c r="E6651" s="3" t="s">
        <v>6984</v>
      </c>
      <c r="F6651" s="3" t="s">
        <v>3647</v>
      </c>
      <c r="G6651" s="3" t="s">
        <v>7095</v>
      </c>
      <c r="H6651" s="3" t="s">
        <v>7109</v>
      </c>
      <c r="I6651" s="4">
        <v>8.98</v>
      </c>
    </row>
    <row r="6652" spans="1:9" x14ac:dyDescent="0.2">
      <c r="A6652" s="2">
        <v>580090</v>
      </c>
      <c r="B6652" s="3" t="s">
        <v>19</v>
      </c>
      <c r="C6652" s="3" t="s">
        <v>20</v>
      </c>
      <c r="D6652" s="3" t="s">
        <v>6894</v>
      </c>
      <c r="E6652" s="3" t="s">
        <v>6984</v>
      </c>
      <c r="F6652" s="3" t="s">
        <v>3647</v>
      </c>
      <c r="G6652" s="3" t="s">
        <v>7095</v>
      </c>
      <c r="H6652" s="3" t="s">
        <v>7110</v>
      </c>
      <c r="I6652" s="4">
        <v>3.44</v>
      </c>
    </row>
    <row r="6653" spans="1:9" x14ac:dyDescent="0.2">
      <c r="A6653" s="2">
        <v>580104</v>
      </c>
      <c r="B6653" s="3" t="s">
        <v>19</v>
      </c>
      <c r="C6653" s="3" t="s">
        <v>20</v>
      </c>
      <c r="D6653" s="3" t="s">
        <v>6894</v>
      </c>
      <c r="E6653" s="3" t="s">
        <v>6984</v>
      </c>
      <c r="F6653" s="3" t="s">
        <v>3647</v>
      </c>
      <c r="G6653" s="3" t="s">
        <v>7095</v>
      </c>
      <c r="H6653" s="3" t="s">
        <v>7111</v>
      </c>
      <c r="I6653" s="4">
        <v>5.87</v>
      </c>
    </row>
    <row r="6654" spans="1:9" x14ac:dyDescent="0.2">
      <c r="A6654" s="2">
        <v>580107</v>
      </c>
      <c r="B6654" s="3" t="s">
        <v>19</v>
      </c>
      <c r="C6654" s="3" t="s">
        <v>20</v>
      </c>
      <c r="D6654" s="3" t="s">
        <v>6894</v>
      </c>
      <c r="E6654" s="3" t="s">
        <v>6984</v>
      </c>
      <c r="F6654" s="3" t="s">
        <v>3647</v>
      </c>
      <c r="G6654" s="3" t="s">
        <v>7095</v>
      </c>
      <c r="H6654" s="3" t="s">
        <v>7112</v>
      </c>
      <c r="I6654" s="4">
        <v>8.41</v>
      </c>
    </row>
    <row r="6655" spans="1:9" x14ac:dyDescent="0.2">
      <c r="A6655" s="2">
        <v>352840</v>
      </c>
      <c r="B6655" s="3" t="s">
        <v>19</v>
      </c>
      <c r="C6655" s="3" t="s">
        <v>20</v>
      </c>
      <c r="D6655" s="3" t="s">
        <v>6894</v>
      </c>
      <c r="E6655" s="3" t="s">
        <v>6984</v>
      </c>
      <c r="F6655" s="3" t="s">
        <v>3647</v>
      </c>
      <c r="G6655" s="3" t="s">
        <v>7113</v>
      </c>
      <c r="H6655" s="3" t="s">
        <v>7114</v>
      </c>
      <c r="I6655" s="4">
        <v>6.56</v>
      </c>
    </row>
    <row r="6656" spans="1:9" x14ac:dyDescent="0.2">
      <c r="A6656" s="2">
        <v>426607</v>
      </c>
      <c r="B6656" s="3" t="s">
        <v>19</v>
      </c>
      <c r="C6656" s="3" t="s">
        <v>20</v>
      </c>
      <c r="D6656" s="3" t="s">
        <v>6894</v>
      </c>
      <c r="E6656" s="3" t="s">
        <v>6984</v>
      </c>
      <c r="F6656" s="3" t="s">
        <v>3647</v>
      </c>
      <c r="G6656" s="3" t="s">
        <v>7113</v>
      </c>
      <c r="H6656" s="3" t="s">
        <v>7115</v>
      </c>
      <c r="I6656" s="4">
        <v>7.87</v>
      </c>
    </row>
    <row r="6657" spans="1:9" x14ac:dyDescent="0.2">
      <c r="A6657" s="2">
        <v>495144</v>
      </c>
      <c r="B6657" s="3" t="s">
        <v>19</v>
      </c>
      <c r="C6657" s="3" t="s">
        <v>20</v>
      </c>
      <c r="D6657" s="3" t="s">
        <v>6894</v>
      </c>
      <c r="E6657" s="3" t="s">
        <v>6984</v>
      </c>
      <c r="F6657" s="3" t="s">
        <v>3647</v>
      </c>
      <c r="G6657" s="3" t="s">
        <v>7116</v>
      </c>
      <c r="H6657" s="3" t="s">
        <v>7117</v>
      </c>
      <c r="I6657" s="4">
        <v>36.119999999999997</v>
      </c>
    </row>
    <row r="6658" spans="1:9" x14ac:dyDescent="0.2">
      <c r="A6658" s="2">
        <v>113985</v>
      </c>
      <c r="B6658" s="3" t="s">
        <v>19</v>
      </c>
      <c r="C6658" s="3" t="s">
        <v>20</v>
      </c>
      <c r="D6658" s="3" t="s">
        <v>6894</v>
      </c>
      <c r="E6658" s="3" t="s">
        <v>6984</v>
      </c>
      <c r="F6658" s="3" t="s">
        <v>3647</v>
      </c>
      <c r="G6658" s="3" t="s">
        <v>7118</v>
      </c>
      <c r="H6658" s="3" t="s">
        <v>7119</v>
      </c>
      <c r="I6658" s="4">
        <v>21.84</v>
      </c>
    </row>
    <row r="6659" spans="1:9" x14ac:dyDescent="0.2">
      <c r="A6659" s="2">
        <v>113992</v>
      </c>
      <c r="B6659" s="3" t="s">
        <v>19</v>
      </c>
      <c r="C6659" s="3" t="s">
        <v>20</v>
      </c>
      <c r="D6659" s="3" t="s">
        <v>6894</v>
      </c>
      <c r="E6659" s="3" t="s">
        <v>6984</v>
      </c>
      <c r="F6659" s="3" t="s">
        <v>3647</v>
      </c>
      <c r="G6659" s="3" t="s">
        <v>7118</v>
      </c>
      <c r="H6659" s="3" t="s">
        <v>7120</v>
      </c>
      <c r="I6659" s="4">
        <v>22.78</v>
      </c>
    </row>
    <row r="6660" spans="1:9" x14ac:dyDescent="0.2">
      <c r="A6660" s="2">
        <v>113996</v>
      </c>
      <c r="B6660" s="3" t="s">
        <v>19</v>
      </c>
      <c r="C6660" s="3" t="s">
        <v>20</v>
      </c>
      <c r="D6660" s="3" t="s">
        <v>6894</v>
      </c>
      <c r="E6660" s="3" t="s">
        <v>6984</v>
      </c>
      <c r="F6660" s="3" t="s">
        <v>3647</v>
      </c>
      <c r="G6660" s="3" t="s">
        <v>7118</v>
      </c>
      <c r="H6660" s="3" t="s">
        <v>7121</v>
      </c>
      <c r="I6660" s="4">
        <v>27.05</v>
      </c>
    </row>
    <row r="6661" spans="1:9" x14ac:dyDescent="0.2">
      <c r="A6661" s="2">
        <v>137372</v>
      </c>
      <c r="B6661" s="3" t="s">
        <v>19</v>
      </c>
      <c r="C6661" s="3" t="s">
        <v>20</v>
      </c>
      <c r="D6661" s="3" t="s">
        <v>6894</v>
      </c>
      <c r="E6661" s="3" t="s">
        <v>6984</v>
      </c>
      <c r="F6661" s="3" t="s">
        <v>3647</v>
      </c>
      <c r="G6661" s="3" t="s">
        <v>7118</v>
      </c>
      <c r="H6661" s="3" t="s">
        <v>7122</v>
      </c>
      <c r="I6661" s="4">
        <v>47.64</v>
      </c>
    </row>
    <row r="6662" spans="1:9" x14ac:dyDescent="0.2">
      <c r="A6662" s="2">
        <v>175691</v>
      </c>
      <c r="B6662" s="3" t="s">
        <v>19</v>
      </c>
      <c r="C6662" s="3" t="s">
        <v>20</v>
      </c>
      <c r="D6662" s="3" t="s">
        <v>6894</v>
      </c>
      <c r="E6662" s="3" t="s">
        <v>6984</v>
      </c>
      <c r="F6662" s="3" t="s">
        <v>3647</v>
      </c>
      <c r="G6662" s="3" t="s">
        <v>7118</v>
      </c>
      <c r="H6662" s="3" t="s">
        <v>7123</v>
      </c>
      <c r="I6662" s="4">
        <v>20.85</v>
      </c>
    </row>
    <row r="6663" spans="1:9" x14ac:dyDescent="0.2">
      <c r="A6663" s="2">
        <v>188284</v>
      </c>
      <c r="B6663" s="3" t="s">
        <v>19</v>
      </c>
      <c r="C6663" s="3" t="s">
        <v>20</v>
      </c>
      <c r="D6663" s="3" t="s">
        <v>6894</v>
      </c>
      <c r="E6663" s="3" t="s">
        <v>6984</v>
      </c>
      <c r="F6663" s="3" t="s">
        <v>3647</v>
      </c>
      <c r="G6663" s="3" t="s">
        <v>7118</v>
      </c>
      <c r="H6663" s="3" t="s">
        <v>7124</v>
      </c>
      <c r="I6663" s="4">
        <v>53.14</v>
      </c>
    </row>
    <row r="6664" spans="1:9" x14ac:dyDescent="0.2">
      <c r="A6664" s="2">
        <v>261102</v>
      </c>
      <c r="B6664" s="3" t="s">
        <v>19</v>
      </c>
      <c r="C6664" s="3" t="s">
        <v>20</v>
      </c>
      <c r="D6664" s="3" t="s">
        <v>6894</v>
      </c>
      <c r="E6664" s="3" t="s">
        <v>6984</v>
      </c>
      <c r="F6664" s="3" t="s">
        <v>3647</v>
      </c>
      <c r="G6664" s="3" t="s">
        <v>7118</v>
      </c>
      <c r="H6664" s="3" t="s">
        <v>7125</v>
      </c>
      <c r="I6664" s="4">
        <v>49.74</v>
      </c>
    </row>
    <row r="6665" spans="1:9" x14ac:dyDescent="0.2">
      <c r="A6665" s="2">
        <v>473939</v>
      </c>
      <c r="B6665" s="3" t="s">
        <v>19</v>
      </c>
      <c r="C6665" s="3" t="s">
        <v>20</v>
      </c>
      <c r="D6665" s="3" t="s">
        <v>6894</v>
      </c>
      <c r="E6665" s="3" t="s">
        <v>6984</v>
      </c>
      <c r="F6665" s="3" t="s">
        <v>3647</v>
      </c>
      <c r="G6665" s="3" t="s">
        <v>7118</v>
      </c>
      <c r="H6665" s="3" t="s">
        <v>7126</v>
      </c>
      <c r="I6665" s="4">
        <v>0.01</v>
      </c>
    </row>
    <row r="6666" spans="1:9" x14ac:dyDescent="0.2">
      <c r="A6666" s="2">
        <v>473940</v>
      </c>
      <c r="B6666" s="3" t="s">
        <v>19</v>
      </c>
      <c r="C6666" s="3" t="s">
        <v>20</v>
      </c>
      <c r="D6666" s="3" t="s">
        <v>6894</v>
      </c>
      <c r="E6666" s="3" t="s">
        <v>6984</v>
      </c>
      <c r="F6666" s="3" t="s">
        <v>3647</v>
      </c>
      <c r="G6666" s="3" t="s">
        <v>7118</v>
      </c>
      <c r="H6666" s="3" t="s">
        <v>7127</v>
      </c>
      <c r="I6666" s="4">
        <v>30.58</v>
      </c>
    </row>
    <row r="6667" spans="1:9" x14ac:dyDescent="0.2">
      <c r="A6667" s="2">
        <v>473942</v>
      </c>
      <c r="B6667" s="3" t="s">
        <v>19</v>
      </c>
      <c r="C6667" s="3" t="s">
        <v>20</v>
      </c>
      <c r="D6667" s="3" t="s">
        <v>6894</v>
      </c>
      <c r="E6667" s="3" t="s">
        <v>6984</v>
      </c>
      <c r="F6667" s="3" t="s">
        <v>3647</v>
      </c>
      <c r="G6667" s="3" t="s">
        <v>7118</v>
      </c>
      <c r="H6667" s="3" t="s">
        <v>7128</v>
      </c>
      <c r="I6667" s="4">
        <v>17.989999999999998</v>
      </c>
    </row>
    <row r="6668" spans="1:9" x14ac:dyDescent="0.2">
      <c r="A6668" s="2">
        <v>473947</v>
      </c>
      <c r="B6668" s="3" t="s">
        <v>19</v>
      </c>
      <c r="C6668" s="3" t="s">
        <v>20</v>
      </c>
      <c r="D6668" s="3" t="s">
        <v>6894</v>
      </c>
      <c r="E6668" s="3" t="s">
        <v>6984</v>
      </c>
      <c r="F6668" s="3" t="s">
        <v>3647</v>
      </c>
      <c r="G6668" s="3" t="s">
        <v>7118</v>
      </c>
      <c r="H6668" s="3" t="s">
        <v>7129</v>
      </c>
      <c r="I6668" s="4">
        <v>40.98</v>
      </c>
    </row>
    <row r="6669" spans="1:9" x14ac:dyDescent="0.2">
      <c r="A6669" s="2">
        <v>45209</v>
      </c>
      <c r="B6669" s="3" t="s">
        <v>19</v>
      </c>
      <c r="C6669" s="3" t="s">
        <v>20</v>
      </c>
      <c r="D6669" s="3" t="s">
        <v>6894</v>
      </c>
      <c r="E6669" s="3" t="s">
        <v>6984</v>
      </c>
      <c r="F6669" s="3" t="s">
        <v>3647</v>
      </c>
      <c r="G6669" s="3" t="s">
        <v>7118</v>
      </c>
      <c r="H6669" s="3" t="s">
        <v>7130</v>
      </c>
      <c r="I6669" s="4">
        <v>45.04</v>
      </c>
    </row>
    <row r="6670" spans="1:9" x14ac:dyDescent="0.2">
      <c r="A6670" s="2">
        <v>57733</v>
      </c>
      <c r="B6670" s="3" t="s">
        <v>19</v>
      </c>
      <c r="C6670" s="3" t="s">
        <v>20</v>
      </c>
      <c r="D6670" s="3" t="s">
        <v>6894</v>
      </c>
      <c r="E6670" s="3" t="s">
        <v>6984</v>
      </c>
      <c r="F6670" s="3" t="s">
        <v>3647</v>
      </c>
      <c r="G6670" s="3" t="s">
        <v>7118</v>
      </c>
      <c r="H6670" s="3" t="s">
        <v>7131</v>
      </c>
      <c r="I6670" s="4">
        <v>94.86</v>
      </c>
    </row>
    <row r="6671" spans="1:9" x14ac:dyDescent="0.2">
      <c r="A6671" s="2">
        <v>61992</v>
      </c>
      <c r="B6671" s="3" t="s">
        <v>19</v>
      </c>
      <c r="C6671" s="3" t="s">
        <v>20</v>
      </c>
      <c r="D6671" s="3" t="s">
        <v>6894</v>
      </c>
      <c r="E6671" s="3" t="s">
        <v>6984</v>
      </c>
      <c r="F6671" s="3" t="s">
        <v>3647</v>
      </c>
      <c r="G6671" s="3" t="s">
        <v>7118</v>
      </c>
      <c r="H6671" s="3" t="s">
        <v>7132</v>
      </c>
      <c r="I6671" s="4">
        <v>144.66999999999999</v>
      </c>
    </row>
    <row r="6672" spans="1:9" x14ac:dyDescent="0.2">
      <c r="A6672" s="2">
        <v>473944</v>
      </c>
      <c r="B6672" s="3" t="s">
        <v>19</v>
      </c>
      <c r="C6672" s="3" t="s">
        <v>20</v>
      </c>
      <c r="D6672" s="3" t="s">
        <v>6894</v>
      </c>
      <c r="E6672" s="3" t="s">
        <v>6984</v>
      </c>
      <c r="F6672" s="3" t="s">
        <v>3647</v>
      </c>
      <c r="G6672" s="3" t="s">
        <v>7118</v>
      </c>
      <c r="H6672" s="3" t="s">
        <v>7133</v>
      </c>
      <c r="I6672" s="4">
        <v>134.07</v>
      </c>
    </row>
    <row r="6673" spans="1:9" x14ac:dyDescent="0.2">
      <c r="A6673" s="2">
        <v>478794</v>
      </c>
      <c r="B6673" s="3" t="s">
        <v>19</v>
      </c>
      <c r="C6673" s="3" t="s">
        <v>20</v>
      </c>
      <c r="D6673" s="3" t="s">
        <v>6894</v>
      </c>
      <c r="E6673" s="3" t="s">
        <v>6984</v>
      </c>
      <c r="F6673" s="3" t="s">
        <v>3647</v>
      </c>
      <c r="G6673" s="3" t="s">
        <v>7118</v>
      </c>
      <c r="H6673" s="3" t="s">
        <v>7134</v>
      </c>
      <c r="I6673" s="4">
        <v>134.07</v>
      </c>
    </row>
    <row r="6674" spans="1:9" x14ac:dyDescent="0.2">
      <c r="A6674" s="2">
        <v>362559</v>
      </c>
      <c r="B6674" s="3" t="s">
        <v>19</v>
      </c>
      <c r="C6674" s="3" t="s">
        <v>20</v>
      </c>
      <c r="D6674" s="3" t="s">
        <v>6894</v>
      </c>
      <c r="E6674" s="3" t="s">
        <v>6984</v>
      </c>
      <c r="F6674" s="3" t="s">
        <v>3647</v>
      </c>
      <c r="G6674" s="3" t="s">
        <v>7118</v>
      </c>
      <c r="H6674" s="3" t="s">
        <v>7135</v>
      </c>
      <c r="I6674" s="4">
        <v>99.58</v>
      </c>
    </row>
    <row r="6675" spans="1:9" x14ac:dyDescent="0.2">
      <c r="A6675" s="2">
        <v>461595</v>
      </c>
      <c r="B6675" s="3" t="s">
        <v>19</v>
      </c>
      <c r="C6675" s="3" t="s">
        <v>20</v>
      </c>
      <c r="D6675" s="3" t="s">
        <v>6894</v>
      </c>
      <c r="E6675" s="3" t="s">
        <v>6984</v>
      </c>
      <c r="F6675" s="3" t="s">
        <v>3647</v>
      </c>
      <c r="G6675" s="3" t="s">
        <v>7118</v>
      </c>
      <c r="H6675" s="3" t="s">
        <v>7136</v>
      </c>
      <c r="I6675" s="4">
        <v>99.58</v>
      </c>
    </row>
    <row r="6676" spans="1:9" x14ac:dyDescent="0.2">
      <c r="A6676" s="2">
        <v>446918</v>
      </c>
      <c r="B6676" s="3" t="s">
        <v>19</v>
      </c>
      <c r="C6676" s="3" t="s">
        <v>20</v>
      </c>
      <c r="D6676" s="3" t="s">
        <v>6894</v>
      </c>
      <c r="E6676" s="3" t="s">
        <v>6984</v>
      </c>
      <c r="F6676" s="3" t="s">
        <v>3647</v>
      </c>
      <c r="G6676" s="3" t="s">
        <v>7137</v>
      </c>
      <c r="H6676" s="3" t="s">
        <v>7138</v>
      </c>
      <c r="I6676" s="4">
        <v>18.87</v>
      </c>
    </row>
    <row r="6677" spans="1:9" x14ac:dyDescent="0.2">
      <c r="A6677" s="2">
        <v>451473</v>
      </c>
      <c r="B6677" s="3" t="s">
        <v>19</v>
      </c>
      <c r="C6677" s="3" t="s">
        <v>20</v>
      </c>
      <c r="D6677" s="3" t="s">
        <v>6894</v>
      </c>
      <c r="E6677" s="3" t="s">
        <v>6984</v>
      </c>
      <c r="F6677" s="3" t="s">
        <v>3647</v>
      </c>
      <c r="G6677" s="3" t="s">
        <v>7139</v>
      </c>
      <c r="H6677" s="3" t="s">
        <v>7140</v>
      </c>
      <c r="I6677" s="4">
        <v>5.07</v>
      </c>
    </row>
    <row r="6678" spans="1:9" x14ac:dyDescent="0.2">
      <c r="A6678" s="2">
        <v>57924</v>
      </c>
      <c r="B6678" s="3" t="s">
        <v>19</v>
      </c>
      <c r="C6678" s="3" t="s">
        <v>20</v>
      </c>
      <c r="D6678" s="3" t="s">
        <v>6894</v>
      </c>
      <c r="E6678" s="3" t="s">
        <v>6984</v>
      </c>
      <c r="F6678" s="3" t="s">
        <v>3647</v>
      </c>
      <c r="G6678" s="3" t="s">
        <v>7141</v>
      </c>
      <c r="H6678" s="3" t="s">
        <v>7142</v>
      </c>
      <c r="I6678" s="4">
        <v>2.7</v>
      </c>
    </row>
    <row r="6679" spans="1:9" x14ac:dyDescent="0.2">
      <c r="A6679" s="2">
        <v>58013</v>
      </c>
      <c r="B6679" s="3" t="s">
        <v>19</v>
      </c>
      <c r="C6679" s="3" t="s">
        <v>20</v>
      </c>
      <c r="D6679" s="3" t="s">
        <v>6894</v>
      </c>
      <c r="E6679" s="3" t="s">
        <v>6984</v>
      </c>
      <c r="F6679" s="3" t="s">
        <v>3647</v>
      </c>
      <c r="G6679" s="3" t="s">
        <v>7141</v>
      </c>
      <c r="H6679" s="3" t="s">
        <v>7143</v>
      </c>
      <c r="I6679" s="4">
        <v>4.7300000000000004</v>
      </c>
    </row>
    <row r="6680" spans="1:9" x14ac:dyDescent="0.2">
      <c r="A6680" s="2">
        <v>89288</v>
      </c>
      <c r="B6680" s="3" t="s">
        <v>19</v>
      </c>
      <c r="C6680" s="3" t="s">
        <v>20</v>
      </c>
      <c r="D6680" s="3" t="s">
        <v>6894</v>
      </c>
      <c r="E6680" s="3" t="s">
        <v>6984</v>
      </c>
      <c r="F6680" s="3" t="s">
        <v>3647</v>
      </c>
      <c r="G6680" s="3" t="s">
        <v>7141</v>
      </c>
      <c r="H6680" s="3" t="s">
        <v>7144</v>
      </c>
      <c r="I6680" s="4">
        <v>5.6</v>
      </c>
    </row>
    <row r="6681" spans="1:9" x14ac:dyDescent="0.2">
      <c r="A6681" s="2">
        <v>303822</v>
      </c>
      <c r="B6681" s="3" t="s">
        <v>19</v>
      </c>
      <c r="C6681" s="3" t="s">
        <v>20</v>
      </c>
      <c r="D6681" s="3" t="s">
        <v>6894</v>
      </c>
      <c r="E6681" s="3" t="s">
        <v>6984</v>
      </c>
      <c r="F6681" s="3" t="s">
        <v>3647</v>
      </c>
      <c r="G6681" s="3" t="s">
        <v>7141</v>
      </c>
      <c r="H6681" s="3" t="s">
        <v>7145</v>
      </c>
      <c r="I6681" s="4">
        <v>7.8</v>
      </c>
    </row>
    <row r="6682" spans="1:9" x14ac:dyDescent="0.2">
      <c r="A6682" s="2">
        <v>303823</v>
      </c>
      <c r="B6682" s="3" t="s">
        <v>19</v>
      </c>
      <c r="C6682" s="3" t="s">
        <v>20</v>
      </c>
      <c r="D6682" s="3" t="s">
        <v>6894</v>
      </c>
      <c r="E6682" s="3" t="s">
        <v>6984</v>
      </c>
      <c r="F6682" s="3" t="s">
        <v>3647</v>
      </c>
      <c r="G6682" s="3" t="s">
        <v>7141</v>
      </c>
      <c r="H6682" s="3" t="s">
        <v>7146</v>
      </c>
      <c r="I6682" s="4">
        <v>8.02</v>
      </c>
    </row>
    <row r="6683" spans="1:9" x14ac:dyDescent="0.2">
      <c r="A6683" s="2">
        <v>174053</v>
      </c>
      <c r="B6683" s="3" t="s">
        <v>19</v>
      </c>
      <c r="C6683" s="3" t="s">
        <v>20</v>
      </c>
      <c r="D6683" s="3" t="s">
        <v>6894</v>
      </c>
      <c r="E6683" s="3" t="s">
        <v>6984</v>
      </c>
      <c r="F6683" s="3" t="s">
        <v>3647</v>
      </c>
      <c r="G6683" s="3" t="s">
        <v>7147</v>
      </c>
      <c r="H6683" s="3" t="s">
        <v>7148</v>
      </c>
      <c r="I6683" s="4">
        <v>16.22</v>
      </c>
    </row>
    <row r="6684" spans="1:9" x14ac:dyDescent="0.2">
      <c r="A6684" s="2">
        <v>174020</v>
      </c>
      <c r="B6684" s="3" t="s">
        <v>19</v>
      </c>
      <c r="C6684" s="3" t="s">
        <v>20</v>
      </c>
      <c r="D6684" s="3" t="s">
        <v>6894</v>
      </c>
      <c r="E6684" s="3" t="s">
        <v>6984</v>
      </c>
      <c r="F6684" s="3" t="s">
        <v>3647</v>
      </c>
      <c r="G6684" s="3" t="s">
        <v>7147</v>
      </c>
      <c r="H6684" s="3" t="s">
        <v>7149</v>
      </c>
      <c r="I6684" s="4">
        <v>42.63</v>
      </c>
    </row>
    <row r="6685" spans="1:9" x14ac:dyDescent="0.2">
      <c r="A6685" s="2">
        <v>574018</v>
      </c>
      <c r="B6685" s="3" t="s">
        <v>19</v>
      </c>
      <c r="C6685" s="3" t="s">
        <v>20</v>
      </c>
      <c r="D6685" s="3" t="s">
        <v>6894</v>
      </c>
      <c r="E6685" s="3" t="s">
        <v>6984</v>
      </c>
      <c r="F6685" s="3" t="s">
        <v>3647</v>
      </c>
      <c r="G6685" s="3" t="s">
        <v>7147</v>
      </c>
      <c r="H6685" s="3" t="s">
        <v>7150</v>
      </c>
      <c r="I6685" s="4">
        <v>26.35</v>
      </c>
    </row>
    <row r="6686" spans="1:9" x14ac:dyDescent="0.2">
      <c r="A6686" s="2">
        <v>574013</v>
      </c>
      <c r="B6686" s="3" t="s">
        <v>19</v>
      </c>
      <c r="C6686" s="3" t="s">
        <v>20</v>
      </c>
      <c r="D6686" s="3" t="s">
        <v>6894</v>
      </c>
      <c r="E6686" s="3" t="s">
        <v>6984</v>
      </c>
      <c r="F6686" s="3" t="s">
        <v>3647</v>
      </c>
      <c r="G6686" s="3" t="s">
        <v>7147</v>
      </c>
      <c r="H6686" s="3" t="s">
        <v>7151</v>
      </c>
      <c r="I6686" s="4">
        <v>17.350000000000001</v>
      </c>
    </row>
    <row r="6687" spans="1:9" x14ac:dyDescent="0.2">
      <c r="A6687" s="2">
        <v>574029</v>
      </c>
      <c r="B6687" s="3" t="s">
        <v>19</v>
      </c>
      <c r="C6687" s="3" t="s">
        <v>20</v>
      </c>
      <c r="D6687" s="3" t="s">
        <v>6894</v>
      </c>
      <c r="E6687" s="3" t="s">
        <v>6984</v>
      </c>
      <c r="F6687" s="3" t="s">
        <v>3647</v>
      </c>
      <c r="G6687" s="3" t="s">
        <v>7147</v>
      </c>
      <c r="H6687" s="3" t="s">
        <v>7152</v>
      </c>
      <c r="I6687" s="4">
        <v>18.79</v>
      </c>
    </row>
    <row r="6688" spans="1:9" x14ac:dyDescent="0.2">
      <c r="A6688" s="2">
        <v>574033</v>
      </c>
      <c r="B6688" s="3" t="s">
        <v>19</v>
      </c>
      <c r="C6688" s="3" t="s">
        <v>20</v>
      </c>
      <c r="D6688" s="3" t="s">
        <v>6894</v>
      </c>
      <c r="E6688" s="3" t="s">
        <v>6984</v>
      </c>
      <c r="F6688" s="3" t="s">
        <v>3647</v>
      </c>
      <c r="G6688" s="3" t="s">
        <v>7147</v>
      </c>
      <c r="H6688" s="3" t="s">
        <v>7153</v>
      </c>
      <c r="I6688" s="4">
        <v>26.38</v>
      </c>
    </row>
    <row r="6689" spans="1:9" x14ac:dyDescent="0.2">
      <c r="A6689" s="2">
        <v>354209</v>
      </c>
      <c r="B6689" s="3" t="s">
        <v>19</v>
      </c>
      <c r="C6689" s="3" t="s">
        <v>20</v>
      </c>
      <c r="D6689" s="3" t="s">
        <v>6894</v>
      </c>
      <c r="E6689" s="3" t="s">
        <v>6984</v>
      </c>
      <c r="F6689" s="3" t="s">
        <v>3647</v>
      </c>
      <c r="G6689" s="3" t="s">
        <v>7154</v>
      </c>
      <c r="H6689" s="3" t="s">
        <v>7155</v>
      </c>
      <c r="I6689" s="4">
        <v>17.239999999999998</v>
      </c>
    </row>
    <row r="6690" spans="1:9" x14ac:dyDescent="0.2">
      <c r="A6690" s="2">
        <v>354223</v>
      </c>
      <c r="B6690" s="3" t="s">
        <v>19</v>
      </c>
      <c r="C6690" s="3" t="s">
        <v>20</v>
      </c>
      <c r="D6690" s="3" t="s">
        <v>6894</v>
      </c>
      <c r="E6690" s="3" t="s">
        <v>6984</v>
      </c>
      <c r="F6690" s="3" t="s">
        <v>3647</v>
      </c>
      <c r="G6690" s="3" t="s">
        <v>7154</v>
      </c>
      <c r="H6690" s="3" t="s">
        <v>7156</v>
      </c>
      <c r="I6690" s="4">
        <v>40.46</v>
      </c>
    </row>
    <row r="6691" spans="1:9" x14ac:dyDescent="0.2">
      <c r="A6691" s="2">
        <v>361956</v>
      </c>
      <c r="B6691" s="3" t="s">
        <v>19</v>
      </c>
      <c r="C6691" s="3" t="s">
        <v>20</v>
      </c>
      <c r="D6691" s="3" t="s">
        <v>6894</v>
      </c>
      <c r="E6691" s="3" t="s">
        <v>6984</v>
      </c>
      <c r="F6691" s="3" t="s">
        <v>3647</v>
      </c>
      <c r="G6691" s="3" t="s">
        <v>7154</v>
      </c>
      <c r="H6691" s="3" t="s">
        <v>7157</v>
      </c>
      <c r="I6691" s="4">
        <v>10.41</v>
      </c>
    </row>
    <row r="6692" spans="1:9" x14ac:dyDescent="0.2">
      <c r="A6692" s="2">
        <v>361965</v>
      </c>
      <c r="B6692" s="3" t="s">
        <v>19</v>
      </c>
      <c r="C6692" s="3" t="s">
        <v>20</v>
      </c>
      <c r="D6692" s="3" t="s">
        <v>6894</v>
      </c>
      <c r="E6692" s="3" t="s">
        <v>6984</v>
      </c>
      <c r="F6692" s="3" t="s">
        <v>3647</v>
      </c>
      <c r="G6692" s="3" t="s">
        <v>7154</v>
      </c>
      <c r="H6692" s="3" t="s">
        <v>7158</v>
      </c>
      <c r="I6692" s="4">
        <v>16.12</v>
      </c>
    </row>
    <row r="6693" spans="1:9" x14ac:dyDescent="0.2">
      <c r="A6693" s="2">
        <v>386844</v>
      </c>
      <c r="B6693" s="3" t="s">
        <v>19</v>
      </c>
      <c r="C6693" s="3" t="s">
        <v>20</v>
      </c>
      <c r="D6693" s="3" t="s">
        <v>6894</v>
      </c>
      <c r="E6693" s="3" t="s">
        <v>6984</v>
      </c>
      <c r="F6693" s="3" t="s">
        <v>3647</v>
      </c>
      <c r="G6693" s="3" t="s">
        <v>6971</v>
      </c>
      <c r="H6693" s="3" t="s">
        <v>7159</v>
      </c>
      <c r="I6693" s="4">
        <v>31.04</v>
      </c>
    </row>
    <row r="6694" spans="1:9" x14ac:dyDescent="0.2">
      <c r="A6694" s="2">
        <v>402950</v>
      </c>
      <c r="B6694" s="3" t="s">
        <v>19</v>
      </c>
      <c r="C6694" s="3" t="s">
        <v>20</v>
      </c>
      <c r="D6694" s="3" t="s">
        <v>6894</v>
      </c>
      <c r="E6694" s="3" t="s">
        <v>6984</v>
      </c>
      <c r="F6694" s="3" t="s">
        <v>3647</v>
      </c>
      <c r="G6694" s="3" t="s">
        <v>6971</v>
      </c>
      <c r="H6694" s="3" t="s">
        <v>7160</v>
      </c>
      <c r="I6694" s="4">
        <v>68.62</v>
      </c>
    </row>
    <row r="6695" spans="1:9" x14ac:dyDescent="0.2">
      <c r="A6695" s="2">
        <v>331329</v>
      </c>
      <c r="B6695" s="3" t="s">
        <v>19</v>
      </c>
      <c r="C6695" s="3" t="s">
        <v>20</v>
      </c>
      <c r="D6695" s="3" t="s">
        <v>6894</v>
      </c>
      <c r="E6695" s="3" t="s">
        <v>6984</v>
      </c>
      <c r="F6695" s="3" t="s">
        <v>3647</v>
      </c>
      <c r="G6695" s="3" t="s">
        <v>6971</v>
      </c>
      <c r="H6695" s="3" t="s">
        <v>7161</v>
      </c>
      <c r="I6695" s="4">
        <v>37.35</v>
      </c>
    </row>
    <row r="6696" spans="1:9" x14ac:dyDescent="0.2">
      <c r="A6696" s="2">
        <v>464717</v>
      </c>
      <c r="B6696" s="3" t="s">
        <v>19</v>
      </c>
      <c r="C6696" s="3" t="s">
        <v>20</v>
      </c>
      <c r="D6696" s="3" t="s">
        <v>6894</v>
      </c>
      <c r="E6696" s="3" t="s">
        <v>6984</v>
      </c>
      <c r="F6696" s="3" t="s">
        <v>3647</v>
      </c>
      <c r="G6696" s="3" t="s">
        <v>7162</v>
      </c>
      <c r="H6696" s="3" t="s">
        <v>7163</v>
      </c>
      <c r="I6696" s="4">
        <v>41.93</v>
      </c>
    </row>
    <row r="6697" spans="1:9" x14ac:dyDescent="0.2">
      <c r="A6697" s="2">
        <v>464722</v>
      </c>
      <c r="B6697" s="3" t="s">
        <v>19</v>
      </c>
      <c r="C6697" s="3" t="s">
        <v>20</v>
      </c>
      <c r="D6697" s="3" t="s">
        <v>6894</v>
      </c>
      <c r="E6697" s="3" t="s">
        <v>6984</v>
      </c>
      <c r="F6697" s="3" t="s">
        <v>3647</v>
      </c>
      <c r="G6697" s="3" t="s">
        <v>7162</v>
      </c>
      <c r="H6697" s="3" t="s">
        <v>7164</v>
      </c>
      <c r="I6697" s="4">
        <v>22.7</v>
      </c>
    </row>
    <row r="6698" spans="1:9" x14ac:dyDescent="0.2">
      <c r="A6698" s="2">
        <v>464727</v>
      </c>
      <c r="B6698" s="3" t="s">
        <v>19</v>
      </c>
      <c r="C6698" s="3" t="s">
        <v>20</v>
      </c>
      <c r="D6698" s="3" t="s">
        <v>6894</v>
      </c>
      <c r="E6698" s="3" t="s">
        <v>6984</v>
      </c>
      <c r="F6698" s="3" t="s">
        <v>3647</v>
      </c>
      <c r="G6698" s="3" t="s">
        <v>7162</v>
      </c>
      <c r="H6698" s="3" t="s">
        <v>7165</v>
      </c>
      <c r="I6698" s="4">
        <v>51.37</v>
      </c>
    </row>
    <row r="6699" spans="1:9" x14ac:dyDescent="0.2">
      <c r="A6699" s="2">
        <v>464749</v>
      </c>
      <c r="B6699" s="3" t="s">
        <v>19</v>
      </c>
      <c r="C6699" s="3" t="s">
        <v>20</v>
      </c>
      <c r="D6699" s="3" t="s">
        <v>6894</v>
      </c>
      <c r="E6699" s="3" t="s">
        <v>6984</v>
      </c>
      <c r="F6699" s="3" t="s">
        <v>3647</v>
      </c>
      <c r="G6699" s="3" t="s">
        <v>7162</v>
      </c>
      <c r="H6699" s="3" t="s">
        <v>7166</v>
      </c>
      <c r="I6699" s="4">
        <v>6.53</v>
      </c>
    </row>
    <row r="6700" spans="1:9" x14ac:dyDescent="0.2">
      <c r="A6700" s="2">
        <v>464758</v>
      </c>
      <c r="B6700" s="3" t="s">
        <v>19</v>
      </c>
      <c r="C6700" s="3" t="s">
        <v>20</v>
      </c>
      <c r="D6700" s="3" t="s">
        <v>6894</v>
      </c>
      <c r="E6700" s="3" t="s">
        <v>6984</v>
      </c>
      <c r="F6700" s="3" t="s">
        <v>3647</v>
      </c>
      <c r="G6700" s="3" t="s">
        <v>7162</v>
      </c>
      <c r="H6700" s="3" t="s">
        <v>7167</v>
      </c>
      <c r="I6700" s="4">
        <v>47.06</v>
      </c>
    </row>
    <row r="6701" spans="1:9" x14ac:dyDescent="0.2">
      <c r="A6701" s="2">
        <v>473379</v>
      </c>
      <c r="B6701" s="3" t="s">
        <v>19</v>
      </c>
      <c r="C6701" s="3" t="s">
        <v>20</v>
      </c>
      <c r="D6701" s="3" t="s">
        <v>6894</v>
      </c>
      <c r="E6701" s="3" t="s">
        <v>6984</v>
      </c>
      <c r="F6701" s="3" t="s">
        <v>3647</v>
      </c>
      <c r="G6701" s="3" t="s">
        <v>3637</v>
      </c>
      <c r="H6701" s="3" t="s">
        <v>7168</v>
      </c>
      <c r="I6701" s="4">
        <v>2.79</v>
      </c>
    </row>
    <row r="6702" spans="1:9" x14ac:dyDescent="0.2">
      <c r="A6702" s="2">
        <v>532718</v>
      </c>
      <c r="B6702" s="3" t="s">
        <v>19</v>
      </c>
      <c r="C6702" s="3" t="s">
        <v>20</v>
      </c>
      <c r="D6702" s="3" t="s">
        <v>6894</v>
      </c>
      <c r="E6702" s="3" t="s">
        <v>6984</v>
      </c>
      <c r="F6702" s="3" t="s">
        <v>3647</v>
      </c>
      <c r="G6702" s="3" t="s">
        <v>7169</v>
      </c>
      <c r="H6702" s="3" t="s">
        <v>7170</v>
      </c>
      <c r="I6702" s="4">
        <v>10</v>
      </c>
    </row>
    <row r="6703" spans="1:9" x14ac:dyDescent="0.2">
      <c r="A6703" s="2">
        <v>532720</v>
      </c>
      <c r="B6703" s="3" t="s">
        <v>19</v>
      </c>
      <c r="C6703" s="3" t="s">
        <v>20</v>
      </c>
      <c r="D6703" s="3" t="s">
        <v>6894</v>
      </c>
      <c r="E6703" s="3" t="s">
        <v>6984</v>
      </c>
      <c r="F6703" s="3" t="s">
        <v>3647</v>
      </c>
      <c r="G6703" s="3" t="s">
        <v>7169</v>
      </c>
      <c r="H6703" s="3" t="s">
        <v>7171</v>
      </c>
      <c r="I6703" s="4">
        <v>10</v>
      </c>
    </row>
    <row r="6704" spans="1:9" x14ac:dyDescent="0.2">
      <c r="A6704" s="2">
        <v>571546</v>
      </c>
      <c r="B6704" s="3" t="s">
        <v>19</v>
      </c>
      <c r="C6704" s="3" t="s">
        <v>20</v>
      </c>
      <c r="D6704" s="3" t="s">
        <v>6894</v>
      </c>
      <c r="E6704" s="3" t="s">
        <v>6984</v>
      </c>
      <c r="F6704" s="3" t="s">
        <v>3647</v>
      </c>
      <c r="G6704" s="3" t="s">
        <v>7172</v>
      </c>
      <c r="H6704" s="3" t="s">
        <v>7173</v>
      </c>
      <c r="I6704" s="4">
        <v>6.64</v>
      </c>
    </row>
    <row r="6705" spans="1:9" x14ac:dyDescent="0.2">
      <c r="A6705" s="2">
        <v>571547</v>
      </c>
      <c r="B6705" s="3" t="s">
        <v>19</v>
      </c>
      <c r="C6705" s="3" t="s">
        <v>20</v>
      </c>
      <c r="D6705" s="3" t="s">
        <v>6894</v>
      </c>
      <c r="E6705" s="3" t="s">
        <v>6984</v>
      </c>
      <c r="F6705" s="3" t="s">
        <v>3647</v>
      </c>
      <c r="G6705" s="3" t="s">
        <v>7172</v>
      </c>
      <c r="H6705" s="3" t="s">
        <v>7174</v>
      </c>
      <c r="I6705" s="4">
        <v>10.89</v>
      </c>
    </row>
    <row r="6706" spans="1:9" x14ac:dyDescent="0.2">
      <c r="A6706" s="2">
        <v>571548</v>
      </c>
      <c r="B6706" s="3" t="s">
        <v>19</v>
      </c>
      <c r="C6706" s="3" t="s">
        <v>20</v>
      </c>
      <c r="D6706" s="3" t="s">
        <v>6894</v>
      </c>
      <c r="E6706" s="3" t="s">
        <v>6984</v>
      </c>
      <c r="F6706" s="3" t="s">
        <v>3647</v>
      </c>
      <c r="G6706" s="3" t="s">
        <v>7172</v>
      </c>
      <c r="H6706" s="3" t="s">
        <v>7175</v>
      </c>
      <c r="I6706" s="4">
        <v>8.39</v>
      </c>
    </row>
    <row r="6707" spans="1:9" x14ac:dyDescent="0.2">
      <c r="A6707" s="2">
        <v>571562</v>
      </c>
      <c r="B6707" s="3" t="s">
        <v>19</v>
      </c>
      <c r="C6707" s="3" t="s">
        <v>20</v>
      </c>
      <c r="D6707" s="3" t="s">
        <v>6894</v>
      </c>
      <c r="E6707" s="3" t="s">
        <v>6984</v>
      </c>
      <c r="F6707" s="3" t="s">
        <v>3647</v>
      </c>
      <c r="G6707" s="3" t="s">
        <v>7172</v>
      </c>
      <c r="H6707" s="3" t="s">
        <v>7176</v>
      </c>
      <c r="I6707" s="4">
        <v>9.0500000000000007</v>
      </c>
    </row>
    <row r="6708" spans="1:9" x14ac:dyDescent="0.2">
      <c r="A6708" s="2">
        <v>571564</v>
      </c>
      <c r="B6708" s="3" t="s">
        <v>19</v>
      </c>
      <c r="C6708" s="3" t="s">
        <v>20</v>
      </c>
      <c r="D6708" s="3" t="s">
        <v>6894</v>
      </c>
      <c r="E6708" s="3" t="s">
        <v>6984</v>
      </c>
      <c r="F6708" s="3" t="s">
        <v>3647</v>
      </c>
      <c r="G6708" s="3" t="s">
        <v>7172</v>
      </c>
      <c r="H6708" s="3" t="s">
        <v>7177</v>
      </c>
      <c r="I6708" s="4">
        <v>9.56</v>
      </c>
    </row>
    <row r="6709" spans="1:9" x14ac:dyDescent="0.2">
      <c r="A6709" s="2">
        <v>571567</v>
      </c>
      <c r="B6709" s="3" t="s">
        <v>19</v>
      </c>
      <c r="C6709" s="3" t="s">
        <v>20</v>
      </c>
      <c r="D6709" s="3" t="s">
        <v>6894</v>
      </c>
      <c r="E6709" s="3" t="s">
        <v>6984</v>
      </c>
      <c r="F6709" s="3" t="s">
        <v>3647</v>
      </c>
      <c r="G6709" s="3" t="s">
        <v>7172</v>
      </c>
      <c r="H6709" s="3" t="s">
        <v>7178</v>
      </c>
      <c r="I6709" s="4">
        <v>5.66</v>
      </c>
    </row>
    <row r="6710" spans="1:9" x14ac:dyDescent="0.2">
      <c r="A6710" s="2">
        <v>571569</v>
      </c>
      <c r="B6710" s="3" t="s">
        <v>19</v>
      </c>
      <c r="C6710" s="3" t="s">
        <v>20</v>
      </c>
      <c r="D6710" s="3" t="s">
        <v>6894</v>
      </c>
      <c r="E6710" s="3" t="s">
        <v>6984</v>
      </c>
      <c r="F6710" s="3" t="s">
        <v>3647</v>
      </c>
      <c r="G6710" s="3" t="s">
        <v>7172</v>
      </c>
      <c r="H6710" s="3" t="s">
        <v>7179</v>
      </c>
      <c r="I6710" s="4">
        <v>5.66</v>
      </c>
    </row>
    <row r="6711" spans="1:9" x14ac:dyDescent="0.2">
      <c r="A6711" s="2">
        <v>571572</v>
      </c>
      <c r="B6711" s="3" t="s">
        <v>19</v>
      </c>
      <c r="C6711" s="3" t="s">
        <v>20</v>
      </c>
      <c r="D6711" s="3" t="s">
        <v>6894</v>
      </c>
      <c r="E6711" s="3" t="s">
        <v>6984</v>
      </c>
      <c r="F6711" s="3" t="s">
        <v>3647</v>
      </c>
      <c r="G6711" s="3" t="s">
        <v>7172</v>
      </c>
      <c r="H6711" s="3" t="s">
        <v>7180</v>
      </c>
      <c r="I6711" s="4">
        <v>7.4</v>
      </c>
    </row>
    <row r="6712" spans="1:9" x14ac:dyDescent="0.2">
      <c r="A6712" s="2">
        <v>571593</v>
      </c>
      <c r="B6712" s="3" t="s">
        <v>19</v>
      </c>
      <c r="C6712" s="3" t="s">
        <v>20</v>
      </c>
      <c r="D6712" s="3" t="s">
        <v>6894</v>
      </c>
      <c r="E6712" s="3" t="s">
        <v>6984</v>
      </c>
      <c r="F6712" s="3" t="s">
        <v>3647</v>
      </c>
      <c r="G6712" s="3" t="s">
        <v>7172</v>
      </c>
      <c r="H6712" s="3" t="s">
        <v>7181</v>
      </c>
      <c r="I6712" s="4">
        <v>16.940000000000001</v>
      </c>
    </row>
    <row r="6713" spans="1:9" x14ac:dyDescent="0.2">
      <c r="A6713" s="2">
        <v>571595</v>
      </c>
      <c r="B6713" s="3" t="s">
        <v>19</v>
      </c>
      <c r="C6713" s="3" t="s">
        <v>20</v>
      </c>
      <c r="D6713" s="3" t="s">
        <v>6894</v>
      </c>
      <c r="E6713" s="3" t="s">
        <v>6984</v>
      </c>
      <c r="F6713" s="3" t="s">
        <v>3647</v>
      </c>
      <c r="G6713" s="3" t="s">
        <v>7172</v>
      </c>
      <c r="H6713" s="3" t="s">
        <v>7182</v>
      </c>
      <c r="I6713" s="4">
        <v>8.25</v>
      </c>
    </row>
    <row r="6714" spans="1:9" x14ac:dyDescent="0.2">
      <c r="A6714" s="2">
        <v>571599</v>
      </c>
      <c r="B6714" s="3" t="s">
        <v>19</v>
      </c>
      <c r="C6714" s="3" t="s">
        <v>20</v>
      </c>
      <c r="D6714" s="3" t="s">
        <v>6894</v>
      </c>
      <c r="E6714" s="3" t="s">
        <v>6984</v>
      </c>
      <c r="F6714" s="3" t="s">
        <v>3647</v>
      </c>
      <c r="G6714" s="3" t="s">
        <v>7172</v>
      </c>
      <c r="H6714" s="3" t="s">
        <v>7183</v>
      </c>
      <c r="I6714" s="4">
        <v>6.59</v>
      </c>
    </row>
    <row r="6715" spans="1:9" x14ac:dyDescent="0.2">
      <c r="A6715" s="2">
        <v>571600</v>
      </c>
      <c r="B6715" s="3" t="s">
        <v>19</v>
      </c>
      <c r="C6715" s="3" t="s">
        <v>20</v>
      </c>
      <c r="D6715" s="3" t="s">
        <v>6894</v>
      </c>
      <c r="E6715" s="3" t="s">
        <v>6984</v>
      </c>
      <c r="F6715" s="3" t="s">
        <v>3647</v>
      </c>
      <c r="G6715" s="3" t="s">
        <v>7172</v>
      </c>
      <c r="H6715" s="3" t="s">
        <v>7184</v>
      </c>
      <c r="I6715" s="4">
        <v>3.11</v>
      </c>
    </row>
    <row r="6716" spans="1:9" x14ac:dyDescent="0.2">
      <c r="A6716" s="2">
        <v>571606</v>
      </c>
      <c r="B6716" s="3" t="s">
        <v>19</v>
      </c>
      <c r="C6716" s="3" t="s">
        <v>20</v>
      </c>
      <c r="D6716" s="3" t="s">
        <v>6894</v>
      </c>
      <c r="E6716" s="3" t="s">
        <v>6984</v>
      </c>
      <c r="F6716" s="3" t="s">
        <v>3647</v>
      </c>
      <c r="G6716" s="3" t="s">
        <v>7172</v>
      </c>
      <c r="H6716" s="3" t="s">
        <v>7185</v>
      </c>
      <c r="I6716" s="4">
        <v>3.72</v>
      </c>
    </row>
    <row r="6717" spans="1:9" x14ac:dyDescent="0.2">
      <c r="A6717" s="2">
        <v>571609</v>
      </c>
      <c r="B6717" s="3" t="s">
        <v>19</v>
      </c>
      <c r="C6717" s="3" t="s">
        <v>20</v>
      </c>
      <c r="D6717" s="3" t="s">
        <v>6894</v>
      </c>
      <c r="E6717" s="3" t="s">
        <v>6984</v>
      </c>
      <c r="F6717" s="3" t="s">
        <v>3647</v>
      </c>
      <c r="G6717" s="3" t="s">
        <v>7172</v>
      </c>
      <c r="H6717" s="3" t="s">
        <v>7186</v>
      </c>
      <c r="I6717" s="4">
        <v>3.3</v>
      </c>
    </row>
    <row r="6718" spans="1:9" x14ac:dyDescent="0.2">
      <c r="A6718" s="2">
        <v>571632</v>
      </c>
      <c r="B6718" s="3" t="s">
        <v>19</v>
      </c>
      <c r="C6718" s="3" t="s">
        <v>20</v>
      </c>
      <c r="D6718" s="3" t="s">
        <v>6894</v>
      </c>
      <c r="E6718" s="3" t="s">
        <v>6984</v>
      </c>
      <c r="F6718" s="3" t="s">
        <v>3647</v>
      </c>
      <c r="G6718" s="3" t="s">
        <v>7172</v>
      </c>
      <c r="H6718" s="3" t="s">
        <v>7187</v>
      </c>
      <c r="I6718" s="4">
        <v>9.1300000000000008</v>
      </c>
    </row>
    <row r="6719" spans="1:9" x14ac:dyDescent="0.2">
      <c r="A6719" s="2">
        <v>571742</v>
      </c>
      <c r="B6719" s="3" t="s">
        <v>19</v>
      </c>
      <c r="C6719" s="3" t="s">
        <v>20</v>
      </c>
      <c r="D6719" s="3" t="s">
        <v>6894</v>
      </c>
      <c r="E6719" s="3" t="s">
        <v>6984</v>
      </c>
      <c r="F6719" s="3" t="s">
        <v>3647</v>
      </c>
      <c r="G6719" s="3" t="s">
        <v>7172</v>
      </c>
      <c r="H6719" s="3" t="s">
        <v>7188</v>
      </c>
      <c r="I6719" s="4">
        <v>4.41</v>
      </c>
    </row>
    <row r="6720" spans="1:9" x14ac:dyDescent="0.2">
      <c r="A6720" s="2">
        <v>571536</v>
      </c>
      <c r="B6720" s="3" t="s">
        <v>19</v>
      </c>
      <c r="C6720" s="3" t="s">
        <v>20</v>
      </c>
      <c r="D6720" s="3" t="s">
        <v>6894</v>
      </c>
      <c r="E6720" s="3" t="s">
        <v>6984</v>
      </c>
      <c r="F6720" s="3" t="s">
        <v>3647</v>
      </c>
      <c r="G6720" s="3" t="s">
        <v>7172</v>
      </c>
      <c r="H6720" s="3" t="s">
        <v>7189</v>
      </c>
      <c r="I6720" s="4">
        <v>16.73</v>
      </c>
    </row>
    <row r="6721" spans="1:9" x14ac:dyDescent="0.2">
      <c r="A6721" s="2">
        <v>571537</v>
      </c>
      <c r="B6721" s="3" t="s">
        <v>19</v>
      </c>
      <c r="C6721" s="3" t="s">
        <v>20</v>
      </c>
      <c r="D6721" s="3" t="s">
        <v>6894</v>
      </c>
      <c r="E6721" s="3" t="s">
        <v>6984</v>
      </c>
      <c r="F6721" s="3" t="s">
        <v>3647</v>
      </c>
      <c r="G6721" s="3" t="s">
        <v>7172</v>
      </c>
      <c r="H6721" s="3" t="s">
        <v>7190</v>
      </c>
      <c r="I6721" s="4">
        <v>9.0500000000000007</v>
      </c>
    </row>
    <row r="6722" spans="1:9" x14ac:dyDescent="0.2">
      <c r="A6722" s="2">
        <v>28450</v>
      </c>
      <c r="B6722" s="3" t="s">
        <v>19</v>
      </c>
      <c r="C6722" s="3" t="s">
        <v>20</v>
      </c>
      <c r="D6722" s="3" t="s">
        <v>6894</v>
      </c>
      <c r="E6722" s="3" t="s">
        <v>7191</v>
      </c>
      <c r="F6722" s="3" t="s">
        <v>1669</v>
      </c>
      <c r="G6722" s="3" t="s">
        <v>7192</v>
      </c>
      <c r="H6722" s="3" t="s">
        <v>7193</v>
      </c>
      <c r="I6722" s="4">
        <v>33.200000000000003</v>
      </c>
    </row>
    <row r="6723" spans="1:9" x14ac:dyDescent="0.2">
      <c r="A6723" s="2">
        <v>33193</v>
      </c>
      <c r="B6723" s="3" t="s">
        <v>19</v>
      </c>
      <c r="C6723" s="3" t="s">
        <v>20</v>
      </c>
      <c r="D6723" s="3" t="s">
        <v>6894</v>
      </c>
      <c r="E6723" s="3" t="s">
        <v>7191</v>
      </c>
      <c r="F6723" s="3" t="s">
        <v>1669</v>
      </c>
      <c r="G6723" s="3" t="s">
        <v>7192</v>
      </c>
      <c r="H6723" s="3" t="s">
        <v>7194</v>
      </c>
      <c r="I6723" s="4">
        <v>33.200000000000003</v>
      </c>
    </row>
    <row r="6724" spans="1:9" x14ac:dyDescent="0.2">
      <c r="A6724" s="2">
        <v>28442</v>
      </c>
      <c r="B6724" s="3" t="s">
        <v>19</v>
      </c>
      <c r="C6724" s="3" t="s">
        <v>20</v>
      </c>
      <c r="D6724" s="3" t="s">
        <v>6894</v>
      </c>
      <c r="E6724" s="3" t="s">
        <v>7191</v>
      </c>
      <c r="F6724" s="3" t="s">
        <v>1669</v>
      </c>
      <c r="G6724" s="3" t="s">
        <v>7192</v>
      </c>
      <c r="H6724" s="3" t="s">
        <v>7195</v>
      </c>
      <c r="I6724" s="4">
        <v>33.200000000000003</v>
      </c>
    </row>
    <row r="6725" spans="1:9" x14ac:dyDescent="0.2">
      <c r="A6725" s="2">
        <v>28452</v>
      </c>
      <c r="B6725" s="3" t="s">
        <v>19</v>
      </c>
      <c r="C6725" s="3" t="s">
        <v>20</v>
      </c>
      <c r="D6725" s="3" t="s">
        <v>6894</v>
      </c>
      <c r="E6725" s="3" t="s">
        <v>7191</v>
      </c>
      <c r="F6725" s="3" t="s">
        <v>1669</v>
      </c>
      <c r="G6725" s="3" t="s">
        <v>7192</v>
      </c>
      <c r="H6725" s="3" t="s">
        <v>7196</v>
      </c>
      <c r="I6725" s="4">
        <v>33.200000000000003</v>
      </c>
    </row>
    <row r="6726" spans="1:9" x14ac:dyDescent="0.2">
      <c r="A6726" s="2">
        <v>72694</v>
      </c>
      <c r="B6726" s="3" t="s">
        <v>19</v>
      </c>
      <c r="C6726" s="3" t="s">
        <v>20</v>
      </c>
      <c r="D6726" s="3" t="s">
        <v>6894</v>
      </c>
      <c r="E6726" s="3" t="s">
        <v>7191</v>
      </c>
      <c r="F6726" s="3" t="s">
        <v>1669</v>
      </c>
      <c r="G6726" s="3" t="s">
        <v>7192</v>
      </c>
      <c r="H6726" s="3" t="s">
        <v>7197</v>
      </c>
      <c r="I6726" s="4">
        <v>33.200000000000003</v>
      </c>
    </row>
    <row r="6727" spans="1:9" x14ac:dyDescent="0.2">
      <c r="A6727" s="2">
        <v>72693</v>
      </c>
      <c r="B6727" s="3" t="s">
        <v>19</v>
      </c>
      <c r="C6727" s="3" t="s">
        <v>20</v>
      </c>
      <c r="D6727" s="3" t="s">
        <v>6894</v>
      </c>
      <c r="E6727" s="3" t="s">
        <v>7191</v>
      </c>
      <c r="F6727" s="3" t="s">
        <v>1669</v>
      </c>
      <c r="G6727" s="3" t="s">
        <v>7192</v>
      </c>
      <c r="H6727" s="3" t="s">
        <v>7198</v>
      </c>
      <c r="I6727" s="4">
        <v>33.200000000000003</v>
      </c>
    </row>
    <row r="6728" spans="1:9" x14ac:dyDescent="0.2">
      <c r="A6728" s="2">
        <v>72695</v>
      </c>
      <c r="B6728" s="3" t="s">
        <v>19</v>
      </c>
      <c r="C6728" s="3" t="s">
        <v>20</v>
      </c>
      <c r="D6728" s="3" t="s">
        <v>6894</v>
      </c>
      <c r="E6728" s="3" t="s">
        <v>7191</v>
      </c>
      <c r="F6728" s="3" t="s">
        <v>1669</v>
      </c>
      <c r="G6728" s="3" t="s">
        <v>7192</v>
      </c>
      <c r="H6728" s="3" t="s">
        <v>7199</v>
      </c>
      <c r="I6728" s="4">
        <v>33.200000000000003</v>
      </c>
    </row>
    <row r="6729" spans="1:9" x14ac:dyDescent="0.2">
      <c r="A6729" s="2">
        <v>72688</v>
      </c>
      <c r="B6729" s="3" t="s">
        <v>19</v>
      </c>
      <c r="C6729" s="3" t="s">
        <v>20</v>
      </c>
      <c r="D6729" s="3" t="s">
        <v>6894</v>
      </c>
      <c r="E6729" s="3" t="s">
        <v>7191</v>
      </c>
      <c r="F6729" s="3" t="s">
        <v>1669</v>
      </c>
      <c r="G6729" s="3" t="s">
        <v>7192</v>
      </c>
      <c r="H6729" s="3" t="s">
        <v>7200</v>
      </c>
      <c r="I6729" s="4">
        <v>33.200000000000003</v>
      </c>
    </row>
    <row r="6730" spans="1:9" x14ac:dyDescent="0.2">
      <c r="A6730" s="2">
        <v>28448</v>
      </c>
      <c r="B6730" s="3" t="s">
        <v>19</v>
      </c>
      <c r="C6730" s="3" t="s">
        <v>20</v>
      </c>
      <c r="D6730" s="3" t="s">
        <v>6894</v>
      </c>
      <c r="E6730" s="3" t="s">
        <v>7191</v>
      </c>
      <c r="F6730" s="3" t="s">
        <v>1669</v>
      </c>
      <c r="G6730" s="3" t="s">
        <v>7192</v>
      </c>
      <c r="H6730" s="3" t="s">
        <v>7201</v>
      </c>
      <c r="I6730" s="4">
        <v>33.200000000000003</v>
      </c>
    </row>
    <row r="6731" spans="1:9" x14ac:dyDescent="0.2">
      <c r="A6731" s="2">
        <v>28444</v>
      </c>
      <c r="B6731" s="3" t="s">
        <v>19</v>
      </c>
      <c r="C6731" s="3" t="s">
        <v>20</v>
      </c>
      <c r="D6731" s="3" t="s">
        <v>6894</v>
      </c>
      <c r="E6731" s="3" t="s">
        <v>7191</v>
      </c>
      <c r="F6731" s="3" t="s">
        <v>1669</v>
      </c>
      <c r="G6731" s="3" t="s">
        <v>7192</v>
      </c>
      <c r="H6731" s="3" t="s">
        <v>7202</v>
      </c>
      <c r="I6731" s="4">
        <v>33.200000000000003</v>
      </c>
    </row>
    <row r="6732" spans="1:9" x14ac:dyDescent="0.2">
      <c r="A6732" s="2">
        <v>33194</v>
      </c>
      <c r="B6732" s="3" t="s">
        <v>19</v>
      </c>
      <c r="C6732" s="3" t="s">
        <v>20</v>
      </c>
      <c r="D6732" s="3" t="s">
        <v>6894</v>
      </c>
      <c r="E6732" s="3" t="s">
        <v>7191</v>
      </c>
      <c r="F6732" s="3" t="s">
        <v>1669</v>
      </c>
      <c r="G6732" s="3" t="s">
        <v>7192</v>
      </c>
      <c r="H6732" s="3" t="s">
        <v>7203</v>
      </c>
      <c r="I6732" s="4">
        <v>33.200000000000003</v>
      </c>
    </row>
    <row r="6733" spans="1:9" x14ac:dyDescent="0.2">
      <c r="A6733" s="2">
        <v>28443</v>
      </c>
      <c r="B6733" s="3" t="s">
        <v>19</v>
      </c>
      <c r="C6733" s="3" t="s">
        <v>20</v>
      </c>
      <c r="D6733" s="3" t="s">
        <v>6894</v>
      </c>
      <c r="E6733" s="3" t="s">
        <v>7191</v>
      </c>
      <c r="F6733" s="3" t="s">
        <v>1669</v>
      </c>
      <c r="G6733" s="3" t="s">
        <v>7192</v>
      </c>
      <c r="H6733" s="3" t="s">
        <v>7204</v>
      </c>
      <c r="I6733" s="4">
        <v>33.200000000000003</v>
      </c>
    </row>
    <row r="6734" spans="1:9" x14ac:dyDescent="0.2">
      <c r="A6734" s="2">
        <v>33195</v>
      </c>
      <c r="B6734" s="3" t="s">
        <v>19</v>
      </c>
      <c r="C6734" s="3" t="s">
        <v>20</v>
      </c>
      <c r="D6734" s="3" t="s">
        <v>6894</v>
      </c>
      <c r="E6734" s="3" t="s">
        <v>7191</v>
      </c>
      <c r="F6734" s="3" t="s">
        <v>1669</v>
      </c>
      <c r="G6734" s="3" t="s">
        <v>7192</v>
      </c>
      <c r="H6734" s="3" t="s">
        <v>7205</v>
      </c>
      <c r="I6734" s="4">
        <v>33.200000000000003</v>
      </c>
    </row>
    <row r="6735" spans="1:9" x14ac:dyDescent="0.2">
      <c r="A6735" s="2">
        <v>33196</v>
      </c>
      <c r="B6735" s="3" t="s">
        <v>19</v>
      </c>
      <c r="C6735" s="3" t="s">
        <v>20</v>
      </c>
      <c r="D6735" s="3" t="s">
        <v>6894</v>
      </c>
      <c r="E6735" s="3" t="s">
        <v>7191</v>
      </c>
      <c r="F6735" s="3" t="s">
        <v>1669</v>
      </c>
      <c r="G6735" s="3" t="s">
        <v>7192</v>
      </c>
      <c r="H6735" s="3" t="s">
        <v>7206</v>
      </c>
      <c r="I6735" s="4">
        <v>33.200000000000003</v>
      </c>
    </row>
    <row r="6736" spans="1:9" x14ac:dyDescent="0.2">
      <c r="A6736" s="2">
        <v>33197</v>
      </c>
      <c r="B6736" s="3" t="s">
        <v>19</v>
      </c>
      <c r="C6736" s="3" t="s">
        <v>20</v>
      </c>
      <c r="D6736" s="3" t="s">
        <v>6894</v>
      </c>
      <c r="E6736" s="3" t="s">
        <v>7191</v>
      </c>
      <c r="F6736" s="3" t="s">
        <v>1669</v>
      </c>
      <c r="G6736" s="3" t="s">
        <v>7192</v>
      </c>
      <c r="H6736" s="3" t="s">
        <v>7207</v>
      </c>
      <c r="I6736" s="4">
        <v>33.200000000000003</v>
      </c>
    </row>
    <row r="6737" spans="1:9" x14ac:dyDescent="0.2">
      <c r="A6737" s="2">
        <v>72692</v>
      </c>
      <c r="B6737" s="3" t="s">
        <v>19</v>
      </c>
      <c r="C6737" s="3" t="s">
        <v>20</v>
      </c>
      <c r="D6737" s="3" t="s">
        <v>6894</v>
      </c>
      <c r="E6737" s="3" t="s">
        <v>7191</v>
      </c>
      <c r="F6737" s="3" t="s">
        <v>1669</v>
      </c>
      <c r="G6737" s="3" t="s">
        <v>7192</v>
      </c>
      <c r="H6737" s="3" t="s">
        <v>7208</v>
      </c>
      <c r="I6737" s="4">
        <v>33.200000000000003</v>
      </c>
    </row>
    <row r="6738" spans="1:9" x14ac:dyDescent="0.2">
      <c r="A6738" s="2">
        <v>72697</v>
      </c>
      <c r="B6738" s="3" t="s">
        <v>19</v>
      </c>
      <c r="C6738" s="3" t="s">
        <v>20</v>
      </c>
      <c r="D6738" s="3" t="s">
        <v>6894</v>
      </c>
      <c r="E6738" s="3" t="s">
        <v>7191</v>
      </c>
      <c r="F6738" s="3" t="s">
        <v>1669</v>
      </c>
      <c r="G6738" s="3" t="s">
        <v>7192</v>
      </c>
      <c r="H6738" s="3" t="s">
        <v>7209</v>
      </c>
      <c r="I6738" s="4">
        <v>33.200000000000003</v>
      </c>
    </row>
    <row r="6739" spans="1:9" x14ac:dyDescent="0.2">
      <c r="A6739" s="2">
        <v>313909</v>
      </c>
      <c r="B6739" s="3" t="s">
        <v>19</v>
      </c>
      <c r="C6739" s="3" t="s">
        <v>20</v>
      </c>
      <c r="D6739" s="3" t="s">
        <v>6894</v>
      </c>
      <c r="E6739" s="3" t="s">
        <v>7191</v>
      </c>
      <c r="F6739" s="3" t="s">
        <v>1669</v>
      </c>
      <c r="G6739" s="3" t="s">
        <v>7192</v>
      </c>
      <c r="H6739" s="3" t="s">
        <v>7210</v>
      </c>
      <c r="I6739" s="4">
        <v>33.200000000000003</v>
      </c>
    </row>
    <row r="6740" spans="1:9" x14ac:dyDescent="0.2">
      <c r="A6740" s="2">
        <v>2358</v>
      </c>
      <c r="B6740" s="3" t="s">
        <v>19</v>
      </c>
      <c r="C6740" s="3" t="s">
        <v>20</v>
      </c>
      <c r="D6740" s="3" t="s">
        <v>6894</v>
      </c>
      <c r="E6740" s="3" t="s">
        <v>7191</v>
      </c>
      <c r="F6740" s="3" t="s">
        <v>1669</v>
      </c>
      <c r="G6740" s="3" t="s">
        <v>7192</v>
      </c>
      <c r="H6740" s="3" t="s">
        <v>7211</v>
      </c>
      <c r="I6740" s="4">
        <v>17.61</v>
      </c>
    </row>
    <row r="6741" spans="1:9" x14ac:dyDescent="0.2">
      <c r="A6741" s="2">
        <v>303115</v>
      </c>
      <c r="B6741" s="3" t="s">
        <v>19</v>
      </c>
      <c r="C6741" s="3" t="s">
        <v>20</v>
      </c>
      <c r="D6741" s="3" t="s">
        <v>6894</v>
      </c>
      <c r="E6741" s="3" t="s">
        <v>7191</v>
      </c>
      <c r="F6741" s="3" t="s">
        <v>1669</v>
      </c>
      <c r="G6741" s="3" t="s">
        <v>7192</v>
      </c>
      <c r="H6741" s="3" t="s">
        <v>7212</v>
      </c>
      <c r="I6741" s="4">
        <v>28.94</v>
      </c>
    </row>
    <row r="6742" spans="1:9" x14ac:dyDescent="0.2">
      <c r="A6742" s="2">
        <v>2357</v>
      </c>
      <c r="B6742" s="3" t="s">
        <v>19</v>
      </c>
      <c r="C6742" s="3" t="s">
        <v>20</v>
      </c>
      <c r="D6742" s="3" t="s">
        <v>6894</v>
      </c>
      <c r="E6742" s="3" t="s">
        <v>7191</v>
      </c>
      <c r="F6742" s="3" t="s">
        <v>1669</v>
      </c>
      <c r="G6742" s="3" t="s">
        <v>7192</v>
      </c>
      <c r="H6742" s="3" t="s">
        <v>7213</v>
      </c>
      <c r="I6742" s="4">
        <v>17.61</v>
      </c>
    </row>
    <row r="6743" spans="1:9" x14ac:dyDescent="0.2">
      <c r="A6743" s="2">
        <v>3866</v>
      </c>
      <c r="B6743" s="3" t="s">
        <v>19</v>
      </c>
      <c r="C6743" s="3" t="s">
        <v>20</v>
      </c>
      <c r="D6743" s="3" t="s">
        <v>6894</v>
      </c>
      <c r="E6743" s="3" t="s">
        <v>7191</v>
      </c>
      <c r="F6743" s="3" t="s">
        <v>1669</v>
      </c>
      <c r="G6743" s="3" t="s">
        <v>7192</v>
      </c>
      <c r="H6743" s="3" t="s">
        <v>7214</v>
      </c>
      <c r="I6743" s="4">
        <v>17.61</v>
      </c>
    </row>
    <row r="6744" spans="1:9" x14ac:dyDescent="0.2">
      <c r="A6744" s="2">
        <v>61231</v>
      </c>
      <c r="B6744" s="3" t="s">
        <v>19</v>
      </c>
      <c r="C6744" s="3" t="s">
        <v>20</v>
      </c>
      <c r="D6744" s="3" t="s">
        <v>6894</v>
      </c>
      <c r="E6744" s="3" t="s">
        <v>7191</v>
      </c>
      <c r="F6744" s="3" t="s">
        <v>1669</v>
      </c>
      <c r="G6744" s="3" t="s">
        <v>7192</v>
      </c>
      <c r="H6744" s="3" t="s">
        <v>7215</v>
      </c>
      <c r="I6744" s="4">
        <v>17.61</v>
      </c>
    </row>
    <row r="6745" spans="1:9" x14ac:dyDescent="0.2">
      <c r="A6745" s="2">
        <v>79159</v>
      </c>
      <c r="B6745" s="3" t="s">
        <v>19</v>
      </c>
      <c r="C6745" s="3" t="s">
        <v>20</v>
      </c>
      <c r="D6745" s="3" t="s">
        <v>6894</v>
      </c>
      <c r="E6745" s="3" t="s">
        <v>7191</v>
      </c>
      <c r="F6745" s="3" t="s">
        <v>1669</v>
      </c>
      <c r="G6745" s="3" t="s">
        <v>7192</v>
      </c>
      <c r="H6745" s="3" t="s">
        <v>7216</v>
      </c>
      <c r="I6745" s="4">
        <v>17.61</v>
      </c>
    </row>
    <row r="6746" spans="1:9" x14ac:dyDescent="0.2">
      <c r="A6746" s="2">
        <v>81618</v>
      </c>
      <c r="B6746" s="3" t="s">
        <v>19</v>
      </c>
      <c r="C6746" s="3" t="s">
        <v>20</v>
      </c>
      <c r="D6746" s="3" t="s">
        <v>6894</v>
      </c>
      <c r="E6746" s="3" t="s">
        <v>7191</v>
      </c>
      <c r="F6746" s="3" t="s">
        <v>1669</v>
      </c>
      <c r="G6746" s="3" t="s">
        <v>7192</v>
      </c>
      <c r="H6746" s="3" t="s">
        <v>7217</v>
      </c>
      <c r="I6746" s="4">
        <v>17.61</v>
      </c>
    </row>
    <row r="6747" spans="1:9" x14ac:dyDescent="0.2">
      <c r="A6747" s="2">
        <v>61232</v>
      </c>
      <c r="B6747" s="3" t="s">
        <v>19</v>
      </c>
      <c r="C6747" s="3" t="s">
        <v>20</v>
      </c>
      <c r="D6747" s="3" t="s">
        <v>6894</v>
      </c>
      <c r="E6747" s="3" t="s">
        <v>7191</v>
      </c>
      <c r="F6747" s="3" t="s">
        <v>1669</v>
      </c>
      <c r="G6747" s="3" t="s">
        <v>7192</v>
      </c>
      <c r="H6747" s="3" t="s">
        <v>7218</v>
      </c>
      <c r="I6747" s="4">
        <v>17.61</v>
      </c>
    </row>
    <row r="6748" spans="1:9" x14ac:dyDescent="0.2">
      <c r="A6748" s="2">
        <v>2415</v>
      </c>
      <c r="B6748" s="3" t="s">
        <v>19</v>
      </c>
      <c r="C6748" s="3" t="s">
        <v>20</v>
      </c>
      <c r="D6748" s="3" t="s">
        <v>6894</v>
      </c>
      <c r="E6748" s="3" t="s">
        <v>7191</v>
      </c>
      <c r="F6748" s="3" t="s">
        <v>1669</v>
      </c>
      <c r="G6748" s="3" t="s">
        <v>7192</v>
      </c>
      <c r="H6748" s="3" t="s">
        <v>7219</v>
      </c>
      <c r="I6748" s="4">
        <v>17.61</v>
      </c>
    </row>
    <row r="6749" spans="1:9" x14ac:dyDescent="0.2">
      <c r="A6749" s="2">
        <v>2354</v>
      </c>
      <c r="B6749" s="3" t="s">
        <v>19</v>
      </c>
      <c r="C6749" s="3" t="s">
        <v>20</v>
      </c>
      <c r="D6749" s="3" t="s">
        <v>6894</v>
      </c>
      <c r="E6749" s="3" t="s">
        <v>7191</v>
      </c>
      <c r="F6749" s="3" t="s">
        <v>1669</v>
      </c>
      <c r="G6749" s="3" t="s">
        <v>7192</v>
      </c>
      <c r="H6749" s="3" t="s">
        <v>7220</v>
      </c>
      <c r="I6749" s="4">
        <v>17.61</v>
      </c>
    </row>
    <row r="6750" spans="1:9" x14ac:dyDescent="0.2">
      <c r="A6750" s="2">
        <v>187306</v>
      </c>
      <c r="B6750" s="3" t="s">
        <v>19</v>
      </c>
      <c r="C6750" s="3" t="s">
        <v>20</v>
      </c>
      <c r="D6750" s="3" t="s">
        <v>6894</v>
      </c>
      <c r="E6750" s="3" t="s">
        <v>7191</v>
      </c>
      <c r="F6750" s="3" t="s">
        <v>1669</v>
      </c>
      <c r="G6750" s="3" t="s">
        <v>7192</v>
      </c>
      <c r="H6750" s="3" t="s">
        <v>7221</v>
      </c>
      <c r="I6750" s="4">
        <v>17.61</v>
      </c>
    </row>
    <row r="6751" spans="1:9" x14ac:dyDescent="0.2">
      <c r="A6751" s="2">
        <v>391822</v>
      </c>
      <c r="B6751" s="3" t="s">
        <v>19</v>
      </c>
      <c r="C6751" s="3" t="s">
        <v>20</v>
      </c>
      <c r="D6751" s="3" t="s">
        <v>6894</v>
      </c>
      <c r="E6751" s="3" t="s">
        <v>7191</v>
      </c>
      <c r="F6751" s="3" t="s">
        <v>1669</v>
      </c>
      <c r="G6751" s="3" t="s">
        <v>7192</v>
      </c>
      <c r="H6751" s="3" t="s">
        <v>7222</v>
      </c>
      <c r="I6751" s="4">
        <v>28.94</v>
      </c>
    </row>
    <row r="6752" spans="1:9" x14ac:dyDescent="0.2">
      <c r="A6752" s="2">
        <v>395192</v>
      </c>
      <c r="B6752" s="3" t="s">
        <v>19</v>
      </c>
      <c r="C6752" s="3" t="s">
        <v>20</v>
      </c>
      <c r="D6752" s="3" t="s">
        <v>6894</v>
      </c>
      <c r="E6752" s="3" t="s">
        <v>7191</v>
      </c>
      <c r="F6752" s="3" t="s">
        <v>1669</v>
      </c>
      <c r="G6752" s="3" t="s">
        <v>7192</v>
      </c>
      <c r="H6752" s="3" t="s">
        <v>7223</v>
      </c>
      <c r="I6752" s="4">
        <v>26.7</v>
      </c>
    </row>
    <row r="6753" spans="1:9" x14ac:dyDescent="0.2">
      <c r="A6753" s="2">
        <v>395195</v>
      </c>
      <c r="B6753" s="3" t="s">
        <v>19</v>
      </c>
      <c r="C6753" s="3" t="s">
        <v>20</v>
      </c>
      <c r="D6753" s="3" t="s">
        <v>6894</v>
      </c>
      <c r="E6753" s="3" t="s">
        <v>7191</v>
      </c>
      <c r="F6753" s="3" t="s">
        <v>1669</v>
      </c>
      <c r="G6753" s="3" t="s">
        <v>7192</v>
      </c>
      <c r="H6753" s="3" t="s">
        <v>7224</v>
      </c>
      <c r="I6753" s="4">
        <v>26.7</v>
      </c>
    </row>
    <row r="6754" spans="1:9" x14ac:dyDescent="0.2">
      <c r="A6754" s="2">
        <v>454762</v>
      </c>
      <c r="B6754" s="3" t="s">
        <v>19</v>
      </c>
      <c r="C6754" s="3" t="s">
        <v>20</v>
      </c>
      <c r="D6754" s="3" t="s">
        <v>6894</v>
      </c>
      <c r="E6754" s="3" t="s">
        <v>7191</v>
      </c>
      <c r="F6754" s="3" t="s">
        <v>1669</v>
      </c>
      <c r="G6754" s="3" t="s">
        <v>7192</v>
      </c>
      <c r="H6754" s="3" t="s">
        <v>7225</v>
      </c>
      <c r="I6754" s="4">
        <v>17.02</v>
      </c>
    </row>
    <row r="6755" spans="1:9" x14ac:dyDescent="0.2">
      <c r="A6755" s="2">
        <v>483398</v>
      </c>
      <c r="B6755" s="3" t="s">
        <v>19</v>
      </c>
      <c r="C6755" s="3" t="s">
        <v>20</v>
      </c>
      <c r="D6755" s="3" t="s">
        <v>6894</v>
      </c>
      <c r="E6755" s="3" t="s">
        <v>7191</v>
      </c>
      <c r="F6755" s="3" t="s">
        <v>1669</v>
      </c>
      <c r="G6755" s="3" t="s">
        <v>7192</v>
      </c>
      <c r="H6755" s="3" t="s">
        <v>7226</v>
      </c>
      <c r="I6755" s="4">
        <v>42.16</v>
      </c>
    </row>
    <row r="6756" spans="1:9" x14ac:dyDescent="0.2">
      <c r="A6756" s="2">
        <v>483467</v>
      </c>
      <c r="B6756" s="3" t="s">
        <v>19</v>
      </c>
      <c r="C6756" s="3" t="s">
        <v>20</v>
      </c>
      <c r="D6756" s="3" t="s">
        <v>6894</v>
      </c>
      <c r="E6756" s="3" t="s">
        <v>7191</v>
      </c>
      <c r="F6756" s="3" t="s">
        <v>1669</v>
      </c>
      <c r="G6756" s="3" t="s">
        <v>7192</v>
      </c>
      <c r="H6756" s="3" t="s">
        <v>7227</v>
      </c>
      <c r="I6756" s="4">
        <v>46.93</v>
      </c>
    </row>
    <row r="6757" spans="1:9" x14ac:dyDescent="0.2">
      <c r="A6757" s="2">
        <v>499584</v>
      </c>
      <c r="B6757" s="3" t="s">
        <v>19</v>
      </c>
      <c r="C6757" s="3" t="s">
        <v>20</v>
      </c>
      <c r="D6757" s="3" t="s">
        <v>6894</v>
      </c>
      <c r="E6757" s="3" t="s">
        <v>7191</v>
      </c>
      <c r="F6757" s="3" t="s">
        <v>1669</v>
      </c>
      <c r="G6757" s="3" t="s">
        <v>7192</v>
      </c>
      <c r="H6757" s="3" t="s">
        <v>7228</v>
      </c>
      <c r="I6757" s="4">
        <v>21.16</v>
      </c>
    </row>
    <row r="6758" spans="1:9" x14ac:dyDescent="0.2">
      <c r="A6758" s="2">
        <v>508119</v>
      </c>
      <c r="B6758" s="3" t="s">
        <v>19</v>
      </c>
      <c r="C6758" s="3" t="s">
        <v>20</v>
      </c>
      <c r="D6758" s="3" t="s">
        <v>6894</v>
      </c>
      <c r="E6758" s="3" t="s">
        <v>7191</v>
      </c>
      <c r="F6758" s="3" t="s">
        <v>1669</v>
      </c>
      <c r="G6758" s="3" t="s">
        <v>7192</v>
      </c>
      <c r="H6758" s="3" t="s">
        <v>7229</v>
      </c>
      <c r="I6758" s="4">
        <v>26.87</v>
      </c>
    </row>
    <row r="6759" spans="1:9" x14ac:dyDescent="0.2">
      <c r="A6759" s="2">
        <v>508125</v>
      </c>
      <c r="B6759" s="3" t="s">
        <v>19</v>
      </c>
      <c r="C6759" s="3" t="s">
        <v>20</v>
      </c>
      <c r="D6759" s="3" t="s">
        <v>6894</v>
      </c>
      <c r="E6759" s="3" t="s">
        <v>7191</v>
      </c>
      <c r="F6759" s="3" t="s">
        <v>1669</v>
      </c>
      <c r="G6759" s="3" t="s">
        <v>7192</v>
      </c>
      <c r="H6759" s="3" t="s">
        <v>7230</v>
      </c>
      <c r="I6759" s="4">
        <v>26.87</v>
      </c>
    </row>
    <row r="6760" spans="1:9" x14ac:dyDescent="0.2">
      <c r="A6760" s="2">
        <v>508131</v>
      </c>
      <c r="B6760" s="3" t="s">
        <v>19</v>
      </c>
      <c r="C6760" s="3" t="s">
        <v>20</v>
      </c>
      <c r="D6760" s="3" t="s">
        <v>6894</v>
      </c>
      <c r="E6760" s="3" t="s">
        <v>7191</v>
      </c>
      <c r="F6760" s="3" t="s">
        <v>1669</v>
      </c>
      <c r="G6760" s="3" t="s">
        <v>7192</v>
      </c>
      <c r="H6760" s="3" t="s">
        <v>7231</v>
      </c>
      <c r="I6760" s="4">
        <v>26.87</v>
      </c>
    </row>
    <row r="6761" spans="1:9" x14ac:dyDescent="0.2">
      <c r="A6761" s="2">
        <v>510149</v>
      </c>
      <c r="B6761" s="3" t="s">
        <v>19</v>
      </c>
      <c r="C6761" s="3" t="s">
        <v>20</v>
      </c>
      <c r="D6761" s="3" t="s">
        <v>6894</v>
      </c>
      <c r="E6761" s="3" t="s">
        <v>7191</v>
      </c>
      <c r="F6761" s="3" t="s">
        <v>1669</v>
      </c>
      <c r="G6761" s="3" t="s">
        <v>7192</v>
      </c>
      <c r="H6761" s="3" t="s">
        <v>7232</v>
      </c>
      <c r="I6761" s="4">
        <v>29.57</v>
      </c>
    </row>
    <row r="6762" spans="1:9" x14ac:dyDescent="0.2">
      <c r="A6762" s="2">
        <v>510153</v>
      </c>
      <c r="B6762" s="3" t="s">
        <v>19</v>
      </c>
      <c r="C6762" s="3" t="s">
        <v>20</v>
      </c>
      <c r="D6762" s="3" t="s">
        <v>6894</v>
      </c>
      <c r="E6762" s="3" t="s">
        <v>7191</v>
      </c>
      <c r="F6762" s="3" t="s">
        <v>1669</v>
      </c>
      <c r="G6762" s="3" t="s">
        <v>7192</v>
      </c>
      <c r="H6762" s="3" t="s">
        <v>7233</v>
      </c>
      <c r="I6762" s="4">
        <v>29.57</v>
      </c>
    </row>
    <row r="6763" spans="1:9" x14ac:dyDescent="0.2">
      <c r="A6763" s="2">
        <v>510176</v>
      </c>
      <c r="B6763" s="3" t="s">
        <v>19</v>
      </c>
      <c r="C6763" s="3" t="s">
        <v>20</v>
      </c>
      <c r="D6763" s="3" t="s">
        <v>6894</v>
      </c>
      <c r="E6763" s="3" t="s">
        <v>7191</v>
      </c>
      <c r="F6763" s="3" t="s">
        <v>1669</v>
      </c>
      <c r="G6763" s="3" t="s">
        <v>7192</v>
      </c>
      <c r="H6763" s="3" t="s">
        <v>7234</v>
      </c>
      <c r="I6763" s="4">
        <v>29.57</v>
      </c>
    </row>
    <row r="6764" spans="1:9" x14ac:dyDescent="0.2">
      <c r="A6764" s="2">
        <v>525783</v>
      </c>
      <c r="B6764" s="3" t="s">
        <v>19</v>
      </c>
      <c r="C6764" s="3" t="s">
        <v>20</v>
      </c>
      <c r="D6764" s="3" t="s">
        <v>6894</v>
      </c>
      <c r="E6764" s="3" t="s">
        <v>7191</v>
      </c>
      <c r="F6764" s="3" t="s">
        <v>1669</v>
      </c>
      <c r="G6764" s="3" t="s">
        <v>7192</v>
      </c>
      <c r="H6764" s="3" t="s">
        <v>7235</v>
      </c>
      <c r="I6764" s="4">
        <v>17.260000000000002</v>
      </c>
    </row>
    <row r="6765" spans="1:9" x14ac:dyDescent="0.2">
      <c r="A6765" s="2">
        <v>525785</v>
      </c>
      <c r="B6765" s="3" t="s">
        <v>19</v>
      </c>
      <c r="C6765" s="3" t="s">
        <v>20</v>
      </c>
      <c r="D6765" s="3" t="s">
        <v>6894</v>
      </c>
      <c r="E6765" s="3" t="s">
        <v>7191</v>
      </c>
      <c r="F6765" s="3" t="s">
        <v>1669</v>
      </c>
      <c r="G6765" s="3" t="s">
        <v>7192</v>
      </c>
      <c r="H6765" s="3" t="s">
        <v>7236</v>
      </c>
      <c r="I6765" s="4">
        <v>17.260000000000002</v>
      </c>
    </row>
    <row r="6766" spans="1:9" x14ac:dyDescent="0.2">
      <c r="A6766" s="2">
        <v>525793</v>
      </c>
      <c r="B6766" s="3" t="s">
        <v>19</v>
      </c>
      <c r="C6766" s="3" t="s">
        <v>20</v>
      </c>
      <c r="D6766" s="3" t="s">
        <v>6894</v>
      </c>
      <c r="E6766" s="3" t="s">
        <v>7191</v>
      </c>
      <c r="F6766" s="3" t="s">
        <v>1669</v>
      </c>
      <c r="G6766" s="3" t="s">
        <v>7192</v>
      </c>
      <c r="H6766" s="3" t="s">
        <v>7237</v>
      </c>
      <c r="I6766" s="4">
        <v>17.260000000000002</v>
      </c>
    </row>
    <row r="6767" spans="1:9" x14ac:dyDescent="0.2">
      <c r="A6767" s="2">
        <v>525796</v>
      </c>
      <c r="B6767" s="3" t="s">
        <v>19</v>
      </c>
      <c r="C6767" s="3" t="s">
        <v>20</v>
      </c>
      <c r="D6767" s="3" t="s">
        <v>6894</v>
      </c>
      <c r="E6767" s="3" t="s">
        <v>7191</v>
      </c>
      <c r="F6767" s="3" t="s">
        <v>1669</v>
      </c>
      <c r="G6767" s="3" t="s">
        <v>7192</v>
      </c>
      <c r="H6767" s="3" t="s">
        <v>7238</v>
      </c>
      <c r="I6767" s="4">
        <v>17.260000000000002</v>
      </c>
    </row>
    <row r="6768" spans="1:9" x14ac:dyDescent="0.2">
      <c r="A6768" s="2">
        <v>537269</v>
      </c>
      <c r="B6768" s="3" t="s">
        <v>19</v>
      </c>
      <c r="C6768" s="3" t="s">
        <v>20</v>
      </c>
      <c r="D6768" s="3" t="s">
        <v>6894</v>
      </c>
      <c r="E6768" s="3" t="s">
        <v>7191</v>
      </c>
      <c r="F6768" s="3" t="s">
        <v>1669</v>
      </c>
      <c r="G6768" s="3" t="s">
        <v>7192</v>
      </c>
      <c r="H6768" s="3" t="s">
        <v>7239</v>
      </c>
      <c r="I6768" s="4">
        <v>14.45</v>
      </c>
    </row>
    <row r="6769" spans="1:9" x14ac:dyDescent="0.2">
      <c r="A6769" s="2">
        <v>537273</v>
      </c>
      <c r="B6769" s="3" t="s">
        <v>19</v>
      </c>
      <c r="C6769" s="3" t="s">
        <v>20</v>
      </c>
      <c r="D6769" s="3" t="s">
        <v>6894</v>
      </c>
      <c r="E6769" s="3" t="s">
        <v>7191</v>
      </c>
      <c r="F6769" s="3" t="s">
        <v>1669</v>
      </c>
      <c r="G6769" s="3" t="s">
        <v>7192</v>
      </c>
      <c r="H6769" s="3" t="s">
        <v>7240</v>
      </c>
      <c r="I6769" s="4">
        <v>14.45</v>
      </c>
    </row>
    <row r="6770" spans="1:9" x14ac:dyDescent="0.2">
      <c r="A6770" s="2">
        <v>537276</v>
      </c>
      <c r="B6770" s="3" t="s">
        <v>19</v>
      </c>
      <c r="C6770" s="3" t="s">
        <v>20</v>
      </c>
      <c r="D6770" s="3" t="s">
        <v>6894</v>
      </c>
      <c r="E6770" s="3" t="s">
        <v>7191</v>
      </c>
      <c r="F6770" s="3" t="s">
        <v>1669</v>
      </c>
      <c r="G6770" s="3" t="s">
        <v>7192</v>
      </c>
      <c r="H6770" s="3" t="s">
        <v>7241</v>
      </c>
      <c r="I6770" s="4">
        <v>14.45</v>
      </c>
    </row>
    <row r="6771" spans="1:9" x14ac:dyDescent="0.2">
      <c r="A6771" s="2">
        <v>550275</v>
      </c>
      <c r="B6771" s="3" t="s">
        <v>19</v>
      </c>
      <c r="C6771" s="3" t="s">
        <v>20</v>
      </c>
      <c r="D6771" s="3" t="s">
        <v>6894</v>
      </c>
      <c r="E6771" s="3" t="s">
        <v>7191</v>
      </c>
      <c r="F6771" s="3" t="s">
        <v>1669</v>
      </c>
      <c r="G6771" s="3" t="s">
        <v>7192</v>
      </c>
      <c r="H6771" s="3" t="s">
        <v>7242</v>
      </c>
      <c r="I6771" s="4">
        <v>26.71</v>
      </c>
    </row>
    <row r="6772" spans="1:9" x14ac:dyDescent="0.2">
      <c r="A6772" s="2">
        <v>550284</v>
      </c>
      <c r="B6772" s="3" t="s">
        <v>19</v>
      </c>
      <c r="C6772" s="3" t="s">
        <v>20</v>
      </c>
      <c r="D6772" s="3" t="s">
        <v>6894</v>
      </c>
      <c r="E6772" s="3" t="s">
        <v>7191</v>
      </c>
      <c r="F6772" s="3" t="s">
        <v>1669</v>
      </c>
      <c r="G6772" s="3" t="s">
        <v>7192</v>
      </c>
      <c r="H6772" s="3" t="s">
        <v>7243</v>
      </c>
      <c r="I6772" s="4">
        <v>26.81</v>
      </c>
    </row>
    <row r="6773" spans="1:9" x14ac:dyDescent="0.2">
      <c r="A6773" s="2">
        <v>550287</v>
      </c>
      <c r="B6773" s="3" t="s">
        <v>19</v>
      </c>
      <c r="C6773" s="3" t="s">
        <v>20</v>
      </c>
      <c r="D6773" s="3" t="s">
        <v>6894</v>
      </c>
      <c r="E6773" s="3" t="s">
        <v>7191</v>
      </c>
      <c r="F6773" s="3" t="s">
        <v>1669</v>
      </c>
      <c r="G6773" s="3" t="s">
        <v>7192</v>
      </c>
      <c r="H6773" s="3" t="s">
        <v>7244</v>
      </c>
      <c r="I6773" s="4">
        <v>26.81</v>
      </c>
    </row>
    <row r="6774" spans="1:9" x14ac:dyDescent="0.2">
      <c r="A6774" s="2">
        <v>550291</v>
      </c>
      <c r="B6774" s="3" t="s">
        <v>19</v>
      </c>
      <c r="C6774" s="3" t="s">
        <v>20</v>
      </c>
      <c r="D6774" s="3" t="s">
        <v>6894</v>
      </c>
      <c r="E6774" s="3" t="s">
        <v>7191</v>
      </c>
      <c r="F6774" s="3" t="s">
        <v>1669</v>
      </c>
      <c r="G6774" s="3" t="s">
        <v>7192</v>
      </c>
      <c r="H6774" s="3" t="s">
        <v>7245</v>
      </c>
      <c r="I6774" s="4">
        <v>26.7</v>
      </c>
    </row>
    <row r="6775" spans="1:9" x14ac:dyDescent="0.2">
      <c r="A6775" s="2">
        <v>550298</v>
      </c>
      <c r="B6775" s="3" t="s">
        <v>19</v>
      </c>
      <c r="C6775" s="3" t="s">
        <v>20</v>
      </c>
      <c r="D6775" s="3" t="s">
        <v>6894</v>
      </c>
      <c r="E6775" s="3" t="s">
        <v>7191</v>
      </c>
      <c r="F6775" s="3" t="s">
        <v>1669</v>
      </c>
      <c r="G6775" s="3" t="s">
        <v>7192</v>
      </c>
      <c r="H6775" s="3" t="s">
        <v>7246</v>
      </c>
      <c r="I6775" s="4">
        <v>26.7</v>
      </c>
    </row>
    <row r="6776" spans="1:9" x14ac:dyDescent="0.2">
      <c r="A6776" s="2">
        <v>550323</v>
      </c>
      <c r="B6776" s="3" t="s">
        <v>19</v>
      </c>
      <c r="C6776" s="3" t="s">
        <v>20</v>
      </c>
      <c r="D6776" s="3" t="s">
        <v>6894</v>
      </c>
      <c r="E6776" s="3" t="s">
        <v>7191</v>
      </c>
      <c r="F6776" s="3" t="s">
        <v>1669</v>
      </c>
      <c r="G6776" s="3" t="s">
        <v>7192</v>
      </c>
      <c r="H6776" s="3" t="s">
        <v>7247</v>
      </c>
      <c r="I6776" s="4">
        <v>27.69</v>
      </c>
    </row>
    <row r="6777" spans="1:9" x14ac:dyDescent="0.2">
      <c r="A6777" s="2">
        <v>550488</v>
      </c>
      <c r="B6777" s="3" t="s">
        <v>19</v>
      </c>
      <c r="C6777" s="3" t="s">
        <v>20</v>
      </c>
      <c r="D6777" s="3" t="s">
        <v>6894</v>
      </c>
      <c r="E6777" s="3" t="s">
        <v>7191</v>
      </c>
      <c r="F6777" s="3" t="s">
        <v>1669</v>
      </c>
      <c r="G6777" s="3" t="s">
        <v>7192</v>
      </c>
      <c r="H6777" s="3" t="s">
        <v>7248</v>
      </c>
      <c r="I6777" s="4">
        <v>17.260000000000002</v>
      </c>
    </row>
    <row r="6778" spans="1:9" x14ac:dyDescent="0.2">
      <c r="A6778" s="2">
        <v>550499</v>
      </c>
      <c r="B6778" s="3" t="s">
        <v>19</v>
      </c>
      <c r="C6778" s="3" t="s">
        <v>20</v>
      </c>
      <c r="D6778" s="3" t="s">
        <v>6894</v>
      </c>
      <c r="E6778" s="3" t="s">
        <v>7191</v>
      </c>
      <c r="F6778" s="3" t="s">
        <v>1669</v>
      </c>
      <c r="G6778" s="3" t="s">
        <v>7192</v>
      </c>
      <c r="H6778" s="3" t="s">
        <v>7249</v>
      </c>
      <c r="I6778" s="4">
        <v>17.260000000000002</v>
      </c>
    </row>
    <row r="6779" spans="1:9" x14ac:dyDescent="0.2">
      <c r="A6779" s="2">
        <v>550502</v>
      </c>
      <c r="B6779" s="3" t="s">
        <v>19</v>
      </c>
      <c r="C6779" s="3" t="s">
        <v>20</v>
      </c>
      <c r="D6779" s="3" t="s">
        <v>6894</v>
      </c>
      <c r="E6779" s="3" t="s">
        <v>7191</v>
      </c>
      <c r="F6779" s="3" t="s">
        <v>1669</v>
      </c>
      <c r="G6779" s="3" t="s">
        <v>7192</v>
      </c>
      <c r="H6779" s="3" t="s">
        <v>7250</v>
      </c>
      <c r="I6779" s="4">
        <v>17.260000000000002</v>
      </c>
    </row>
    <row r="6780" spans="1:9" x14ac:dyDescent="0.2">
      <c r="A6780" s="2">
        <v>550504</v>
      </c>
      <c r="B6780" s="3" t="s">
        <v>19</v>
      </c>
      <c r="C6780" s="3" t="s">
        <v>20</v>
      </c>
      <c r="D6780" s="3" t="s">
        <v>6894</v>
      </c>
      <c r="E6780" s="3" t="s">
        <v>7191</v>
      </c>
      <c r="F6780" s="3" t="s">
        <v>1669</v>
      </c>
      <c r="G6780" s="3" t="s">
        <v>7192</v>
      </c>
      <c r="H6780" s="3" t="s">
        <v>7251</v>
      </c>
      <c r="I6780" s="4">
        <v>17.260000000000002</v>
      </c>
    </row>
    <row r="6781" spans="1:9" x14ac:dyDescent="0.2">
      <c r="A6781" s="2">
        <v>550537</v>
      </c>
      <c r="B6781" s="3" t="s">
        <v>19</v>
      </c>
      <c r="C6781" s="3" t="s">
        <v>20</v>
      </c>
      <c r="D6781" s="3" t="s">
        <v>6894</v>
      </c>
      <c r="E6781" s="3" t="s">
        <v>7191</v>
      </c>
      <c r="F6781" s="3" t="s">
        <v>1669</v>
      </c>
      <c r="G6781" s="3" t="s">
        <v>7192</v>
      </c>
      <c r="H6781" s="3" t="s">
        <v>7252</v>
      </c>
      <c r="I6781" s="4">
        <v>17.260000000000002</v>
      </c>
    </row>
    <row r="6782" spans="1:9" x14ac:dyDescent="0.2">
      <c r="A6782" s="2">
        <v>550541</v>
      </c>
      <c r="B6782" s="3" t="s">
        <v>19</v>
      </c>
      <c r="C6782" s="3" t="s">
        <v>20</v>
      </c>
      <c r="D6782" s="3" t="s">
        <v>6894</v>
      </c>
      <c r="E6782" s="3" t="s">
        <v>7191</v>
      </c>
      <c r="F6782" s="3" t="s">
        <v>1669</v>
      </c>
      <c r="G6782" s="3" t="s">
        <v>7192</v>
      </c>
      <c r="H6782" s="3" t="s">
        <v>7253</v>
      </c>
      <c r="I6782" s="4">
        <v>27.86</v>
      </c>
    </row>
    <row r="6783" spans="1:9" x14ac:dyDescent="0.2">
      <c r="A6783" s="2">
        <v>550542</v>
      </c>
      <c r="B6783" s="3" t="s">
        <v>19</v>
      </c>
      <c r="C6783" s="3" t="s">
        <v>20</v>
      </c>
      <c r="D6783" s="3" t="s">
        <v>6894</v>
      </c>
      <c r="E6783" s="3" t="s">
        <v>7191</v>
      </c>
      <c r="F6783" s="3" t="s">
        <v>1669</v>
      </c>
      <c r="G6783" s="3" t="s">
        <v>7192</v>
      </c>
      <c r="H6783" s="3" t="s">
        <v>7254</v>
      </c>
      <c r="I6783" s="4">
        <v>27.86</v>
      </c>
    </row>
    <row r="6784" spans="1:9" x14ac:dyDescent="0.2">
      <c r="A6784" s="2">
        <v>550545</v>
      </c>
      <c r="B6784" s="3" t="s">
        <v>19</v>
      </c>
      <c r="C6784" s="3" t="s">
        <v>20</v>
      </c>
      <c r="D6784" s="3" t="s">
        <v>6894</v>
      </c>
      <c r="E6784" s="3" t="s">
        <v>7191</v>
      </c>
      <c r="F6784" s="3" t="s">
        <v>1669</v>
      </c>
      <c r="G6784" s="3" t="s">
        <v>7192</v>
      </c>
      <c r="H6784" s="3" t="s">
        <v>7255</v>
      </c>
      <c r="I6784" s="4">
        <v>27.86</v>
      </c>
    </row>
    <row r="6785" spans="1:9" x14ac:dyDescent="0.2">
      <c r="A6785" s="2">
        <v>550552</v>
      </c>
      <c r="B6785" s="3" t="s">
        <v>19</v>
      </c>
      <c r="C6785" s="3" t="s">
        <v>20</v>
      </c>
      <c r="D6785" s="3" t="s">
        <v>6894</v>
      </c>
      <c r="E6785" s="3" t="s">
        <v>7191</v>
      </c>
      <c r="F6785" s="3" t="s">
        <v>1669</v>
      </c>
      <c r="G6785" s="3" t="s">
        <v>7192</v>
      </c>
      <c r="H6785" s="3" t="s">
        <v>7256</v>
      </c>
      <c r="I6785" s="4">
        <v>27.86</v>
      </c>
    </row>
    <row r="6786" spans="1:9" x14ac:dyDescent="0.2">
      <c r="A6786" s="2">
        <v>550555</v>
      </c>
      <c r="B6786" s="3" t="s">
        <v>19</v>
      </c>
      <c r="C6786" s="3" t="s">
        <v>20</v>
      </c>
      <c r="D6786" s="3" t="s">
        <v>6894</v>
      </c>
      <c r="E6786" s="3" t="s">
        <v>7191</v>
      </c>
      <c r="F6786" s="3" t="s">
        <v>1669</v>
      </c>
      <c r="G6786" s="3" t="s">
        <v>7192</v>
      </c>
      <c r="H6786" s="3" t="s">
        <v>7257</v>
      </c>
      <c r="I6786" s="4">
        <v>27.86</v>
      </c>
    </row>
    <row r="6787" spans="1:9" x14ac:dyDescent="0.2">
      <c r="A6787" s="2">
        <v>550557</v>
      </c>
      <c r="B6787" s="3" t="s">
        <v>19</v>
      </c>
      <c r="C6787" s="3" t="s">
        <v>20</v>
      </c>
      <c r="D6787" s="3" t="s">
        <v>6894</v>
      </c>
      <c r="E6787" s="3" t="s">
        <v>7191</v>
      </c>
      <c r="F6787" s="3" t="s">
        <v>1669</v>
      </c>
      <c r="G6787" s="3" t="s">
        <v>7192</v>
      </c>
      <c r="H6787" s="3" t="s">
        <v>7258</v>
      </c>
      <c r="I6787" s="4">
        <v>27.86</v>
      </c>
    </row>
    <row r="6788" spans="1:9" x14ac:dyDescent="0.2">
      <c r="A6788" s="2">
        <v>550560</v>
      </c>
      <c r="B6788" s="3" t="s">
        <v>19</v>
      </c>
      <c r="C6788" s="3" t="s">
        <v>20</v>
      </c>
      <c r="D6788" s="3" t="s">
        <v>6894</v>
      </c>
      <c r="E6788" s="3" t="s">
        <v>7191</v>
      </c>
      <c r="F6788" s="3" t="s">
        <v>1669</v>
      </c>
      <c r="G6788" s="3" t="s">
        <v>7192</v>
      </c>
      <c r="H6788" s="3" t="s">
        <v>7259</v>
      </c>
      <c r="I6788" s="4">
        <v>27.86</v>
      </c>
    </row>
    <row r="6789" spans="1:9" x14ac:dyDescent="0.2">
      <c r="A6789" s="2">
        <v>550576</v>
      </c>
      <c r="B6789" s="3" t="s">
        <v>19</v>
      </c>
      <c r="C6789" s="3" t="s">
        <v>20</v>
      </c>
      <c r="D6789" s="3" t="s">
        <v>6894</v>
      </c>
      <c r="E6789" s="3" t="s">
        <v>7191</v>
      </c>
      <c r="F6789" s="3" t="s">
        <v>1669</v>
      </c>
      <c r="G6789" s="3" t="s">
        <v>7192</v>
      </c>
      <c r="H6789" s="3" t="s">
        <v>7260</v>
      </c>
      <c r="I6789" s="4">
        <v>27.86</v>
      </c>
    </row>
    <row r="6790" spans="1:9" x14ac:dyDescent="0.2">
      <c r="A6790" s="2">
        <v>550578</v>
      </c>
      <c r="B6790" s="3" t="s">
        <v>19</v>
      </c>
      <c r="C6790" s="3" t="s">
        <v>20</v>
      </c>
      <c r="D6790" s="3" t="s">
        <v>6894</v>
      </c>
      <c r="E6790" s="3" t="s">
        <v>7191</v>
      </c>
      <c r="F6790" s="3" t="s">
        <v>1669</v>
      </c>
      <c r="G6790" s="3" t="s">
        <v>7192</v>
      </c>
      <c r="H6790" s="3" t="s">
        <v>7261</v>
      </c>
      <c r="I6790" s="4">
        <v>27.86</v>
      </c>
    </row>
    <row r="6791" spans="1:9" x14ac:dyDescent="0.2">
      <c r="A6791" s="2">
        <v>550579</v>
      </c>
      <c r="B6791" s="3" t="s">
        <v>19</v>
      </c>
      <c r="C6791" s="3" t="s">
        <v>20</v>
      </c>
      <c r="D6791" s="3" t="s">
        <v>6894</v>
      </c>
      <c r="E6791" s="3" t="s">
        <v>7191</v>
      </c>
      <c r="F6791" s="3" t="s">
        <v>1669</v>
      </c>
      <c r="G6791" s="3" t="s">
        <v>7192</v>
      </c>
      <c r="H6791" s="3" t="s">
        <v>7262</v>
      </c>
      <c r="I6791" s="4">
        <v>27.86</v>
      </c>
    </row>
    <row r="6792" spans="1:9" x14ac:dyDescent="0.2">
      <c r="A6792" s="2">
        <v>550580</v>
      </c>
      <c r="B6792" s="3" t="s">
        <v>19</v>
      </c>
      <c r="C6792" s="3" t="s">
        <v>20</v>
      </c>
      <c r="D6792" s="3" t="s">
        <v>6894</v>
      </c>
      <c r="E6792" s="3" t="s">
        <v>7191</v>
      </c>
      <c r="F6792" s="3" t="s">
        <v>1669</v>
      </c>
      <c r="G6792" s="3" t="s">
        <v>7192</v>
      </c>
      <c r="H6792" s="3" t="s">
        <v>7263</v>
      </c>
      <c r="I6792" s="4">
        <v>27.86</v>
      </c>
    </row>
    <row r="6793" spans="1:9" x14ac:dyDescent="0.2">
      <c r="A6793" s="2">
        <v>550588</v>
      </c>
      <c r="B6793" s="3" t="s">
        <v>19</v>
      </c>
      <c r="C6793" s="3" t="s">
        <v>20</v>
      </c>
      <c r="D6793" s="3" t="s">
        <v>6894</v>
      </c>
      <c r="E6793" s="3" t="s">
        <v>7191</v>
      </c>
      <c r="F6793" s="3" t="s">
        <v>1669</v>
      </c>
      <c r="G6793" s="3" t="s">
        <v>7192</v>
      </c>
      <c r="H6793" s="3" t="s">
        <v>7264</v>
      </c>
      <c r="I6793" s="4">
        <v>24.77</v>
      </c>
    </row>
    <row r="6794" spans="1:9" x14ac:dyDescent="0.2">
      <c r="A6794" s="2">
        <v>550593</v>
      </c>
      <c r="B6794" s="3" t="s">
        <v>19</v>
      </c>
      <c r="C6794" s="3" t="s">
        <v>20</v>
      </c>
      <c r="D6794" s="3" t="s">
        <v>6894</v>
      </c>
      <c r="E6794" s="3" t="s">
        <v>7191</v>
      </c>
      <c r="F6794" s="3" t="s">
        <v>1669</v>
      </c>
      <c r="G6794" s="3" t="s">
        <v>7192</v>
      </c>
      <c r="H6794" s="3" t="s">
        <v>7265</v>
      </c>
      <c r="I6794" s="4">
        <v>20.2</v>
      </c>
    </row>
    <row r="6795" spans="1:9" x14ac:dyDescent="0.2">
      <c r="A6795" s="2">
        <v>550611</v>
      </c>
      <c r="B6795" s="3" t="s">
        <v>19</v>
      </c>
      <c r="C6795" s="3" t="s">
        <v>20</v>
      </c>
      <c r="D6795" s="3" t="s">
        <v>6894</v>
      </c>
      <c r="E6795" s="3" t="s">
        <v>7191</v>
      </c>
      <c r="F6795" s="3" t="s">
        <v>1669</v>
      </c>
      <c r="G6795" s="3" t="s">
        <v>7192</v>
      </c>
      <c r="H6795" s="3" t="s">
        <v>7266</v>
      </c>
      <c r="I6795" s="4">
        <v>31.61</v>
      </c>
    </row>
    <row r="6796" spans="1:9" x14ac:dyDescent="0.2">
      <c r="A6796" s="2">
        <v>550632</v>
      </c>
      <c r="B6796" s="3" t="s">
        <v>19</v>
      </c>
      <c r="C6796" s="3" t="s">
        <v>20</v>
      </c>
      <c r="D6796" s="3" t="s">
        <v>6894</v>
      </c>
      <c r="E6796" s="3" t="s">
        <v>7191</v>
      </c>
      <c r="F6796" s="3" t="s">
        <v>1669</v>
      </c>
      <c r="G6796" s="3" t="s">
        <v>7192</v>
      </c>
      <c r="H6796" s="3" t="s">
        <v>7267</v>
      </c>
      <c r="I6796" s="4">
        <v>23.22</v>
      </c>
    </row>
    <row r="6797" spans="1:9" x14ac:dyDescent="0.2">
      <c r="A6797" s="2">
        <v>550635</v>
      </c>
      <c r="B6797" s="3" t="s">
        <v>19</v>
      </c>
      <c r="C6797" s="3" t="s">
        <v>20</v>
      </c>
      <c r="D6797" s="3" t="s">
        <v>6894</v>
      </c>
      <c r="E6797" s="3" t="s">
        <v>7191</v>
      </c>
      <c r="F6797" s="3" t="s">
        <v>1669</v>
      </c>
      <c r="G6797" s="3" t="s">
        <v>7192</v>
      </c>
      <c r="H6797" s="3" t="s">
        <v>7268</v>
      </c>
      <c r="I6797" s="4">
        <v>23.22</v>
      </c>
    </row>
    <row r="6798" spans="1:9" x14ac:dyDescent="0.2">
      <c r="A6798" s="2">
        <v>550640</v>
      </c>
      <c r="B6798" s="3" t="s">
        <v>19</v>
      </c>
      <c r="C6798" s="3" t="s">
        <v>20</v>
      </c>
      <c r="D6798" s="3" t="s">
        <v>6894</v>
      </c>
      <c r="E6798" s="3" t="s">
        <v>7191</v>
      </c>
      <c r="F6798" s="3" t="s">
        <v>1669</v>
      </c>
      <c r="G6798" s="3" t="s">
        <v>7192</v>
      </c>
      <c r="H6798" s="3" t="s">
        <v>7269</v>
      </c>
      <c r="I6798" s="4">
        <v>22.16</v>
      </c>
    </row>
    <row r="6799" spans="1:9" x14ac:dyDescent="0.2">
      <c r="A6799" s="2">
        <v>550645</v>
      </c>
      <c r="B6799" s="3" t="s">
        <v>19</v>
      </c>
      <c r="C6799" s="3" t="s">
        <v>20</v>
      </c>
      <c r="D6799" s="3" t="s">
        <v>6894</v>
      </c>
      <c r="E6799" s="3" t="s">
        <v>7191</v>
      </c>
      <c r="F6799" s="3" t="s">
        <v>1669</v>
      </c>
      <c r="G6799" s="3" t="s">
        <v>7192</v>
      </c>
      <c r="H6799" s="3" t="s">
        <v>7270</v>
      </c>
      <c r="I6799" s="4">
        <v>22.16</v>
      </c>
    </row>
    <row r="6800" spans="1:9" x14ac:dyDescent="0.2">
      <c r="A6800" s="2">
        <v>550648</v>
      </c>
      <c r="B6800" s="3" t="s">
        <v>19</v>
      </c>
      <c r="C6800" s="3" t="s">
        <v>20</v>
      </c>
      <c r="D6800" s="3" t="s">
        <v>6894</v>
      </c>
      <c r="E6800" s="3" t="s">
        <v>7191</v>
      </c>
      <c r="F6800" s="3" t="s">
        <v>1669</v>
      </c>
      <c r="G6800" s="3" t="s">
        <v>7192</v>
      </c>
      <c r="H6800" s="3" t="s">
        <v>7271</v>
      </c>
      <c r="I6800" s="4">
        <v>22.16</v>
      </c>
    </row>
    <row r="6801" spans="1:9" x14ac:dyDescent="0.2">
      <c r="A6801" s="2">
        <v>550760</v>
      </c>
      <c r="B6801" s="3" t="s">
        <v>19</v>
      </c>
      <c r="C6801" s="3" t="s">
        <v>20</v>
      </c>
      <c r="D6801" s="3" t="s">
        <v>6894</v>
      </c>
      <c r="E6801" s="3" t="s">
        <v>7191</v>
      </c>
      <c r="F6801" s="3" t="s">
        <v>1669</v>
      </c>
      <c r="G6801" s="3" t="s">
        <v>7192</v>
      </c>
      <c r="H6801" s="3" t="s">
        <v>7272</v>
      </c>
      <c r="I6801" s="4">
        <v>26.63</v>
      </c>
    </row>
    <row r="6802" spans="1:9" x14ac:dyDescent="0.2">
      <c r="A6802" s="2">
        <v>550788</v>
      </c>
      <c r="B6802" s="3" t="s">
        <v>19</v>
      </c>
      <c r="C6802" s="3" t="s">
        <v>20</v>
      </c>
      <c r="D6802" s="3" t="s">
        <v>6894</v>
      </c>
      <c r="E6802" s="3" t="s">
        <v>7191</v>
      </c>
      <c r="F6802" s="3" t="s">
        <v>1669</v>
      </c>
      <c r="G6802" s="3" t="s">
        <v>7192</v>
      </c>
      <c r="H6802" s="3" t="s">
        <v>7273</v>
      </c>
      <c r="I6802" s="4">
        <v>26.63</v>
      </c>
    </row>
    <row r="6803" spans="1:9" x14ac:dyDescent="0.2">
      <c r="A6803" s="2">
        <v>550796</v>
      </c>
      <c r="B6803" s="3" t="s">
        <v>19</v>
      </c>
      <c r="C6803" s="3" t="s">
        <v>20</v>
      </c>
      <c r="D6803" s="3" t="s">
        <v>6894</v>
      </c>
      <c r="E6803" s="3" t="s">
        <v>7191</v>
      </c>
      <c r="F6803" s="3" t="s">
        <v>1669</v>
      </c>
      <c r="G6803" s="3" t="s">
        <v>7192</v>
      </c>
      <c r="H6803" s="3" t="s">
        <v>7274</v>
      </c>
      <c r="I6803" s="4">
        <v>26.63</v>
      </c>
    </row>
    <row r="6804" spans="1:9" x14ac:dyDescent="0.2">
      <c r="A6804" s="2">
        <v>550799</v>
      </c>
      <c r="B6804" s="3" t="s">
        <v>19</v>
      </c>
      <c r="C6804" s="3" t="s">
        <v>20</v>
      </c>
      <c r="D6804" s="3" t="s">
        <v>6894</v>
      </c>
      <c r="E6804" s="3" t="s">
        <v>7191</v>
      </c>
      <c r="F6804" s="3" t="s">
        <v>1669</v>
      </c>
      <c r="G6804" s="3" t="s">
        <v>7192</v>
      </c>
      <c r="H6804" s="3" t="s">
        <v>7275</v>
      </c>
      <c r="I6804" s="4">
        <v>26.63</v>
      </c>
    </row>
    <row r="6805" spans="1:9" x14ac:dyDescent="0.2">
      <c r="A6805" s="2">
        <v>550810</v>
      </c>
      <c r="B6805" s="3" t="s">
        <v>19</v>
      </c>
      <c r="C6805" s="3" t="s">
        <v>20</v>
      </c>
      <c r="D6805" s="3" t="s">
        <v>6894</v>
      </c>
      <c r="E6805" s="3" t="s">
        <v>7191</v>
      </c>
      <c r="F6805" s="3" t="s">
        <v>1669</v>
      </c>
      <c r="G6805" s="3" t="s">
        <v>7192</v>
      </c>
      <c r="H6805" s="3" t="s">
        <v>7276</v>
      </c>
      <c r="I6805" s="4">
        <v>26.87</v>
      </c>
    </row>
    <row r="6806" spans="1:9" x14ac:dyDescent="0.2">
      <c r="A6806" s="2">
        <v>550812</v>
      </c>
      <c r="B6806" s="3" t="s">
        <v>19</v>
      </c>
      <c r="C6806" s="3" t="s">
        <v>20</v>
      </c>
      <c r="D6806" s="3" t="s">
        <v>6894</v>
      </c>
      <c r="E6806" s="3" t="s">
        <v>7191</v>
      </c>
      <c r="F6806" s="3" t="s">
        <v>1669</v>
      </c>
      <c r="G6806" s="3" t="s">
        <v>7192</v>
      </c>
      <c r="H6806" s="3" t="s">
        <v>7277</v>
      </c>
      <c r="I6806" s="4">
        <v>23.22</v>
      </c>
    </row>
    <row r="6807" spans="1:9" x14ac:dyDescent="0.2">
      <c r="A6807" s="2">
        <v>550813</v>
      </c>
      <c r="B6807" s="3" t="s">
        <v>19</v>
      </c>
      <c r="C6807" s="3" t="s">
        <v>20</v>
      </c>
      <c r="D6807" s="3" t="s">
        <v>6894</v>
      </c>
      <c r="E6807" s="3" t="s">
        <v>7191</v>
      </c>
      <c r="F6807" s="3" t="s">
        <v>1669</v>
      </c>
      <c r="G6807" s="3" t="s">
        <v>7192</v>
      </c>
      <c r="H6807" s="3" t="s">
        <v>7278</v>
      </c>
      <c r="I6807" s="4">
        <v>23.22</v>
      </c>
    </row>
    <row r="6808" spans="1:9" x14ac:dyDescent="0.2">
      <c r="A6808" s="2">
        <v>550817</v>
      </c>
      <c r="B6808" s="3" t="s">
        <v>19</v>
      </c>
      <c r="C6808" s="3" t="s">
        <v>20</v>
      </c>
      <c r="D6808" s="3" t="s">
        <v>6894</v>
      </c>
      <c r="E6808" s="3" t="s">
        <v>7191</v>
      </c>
      <c r="F6808" s="3" t="s">
        <v>1669</v>
      </c>
      <c r="G6808" s="3" t="s">
        <v>7192</v>
      </c>
      <c r="H6808" s="3" t="s">
        <v>7279</v>
      </c>
      <c r="I6808" s="4">
        <v>23.22</v>
      </c>
    </row>
    <row r="6809" spans="1:9" x14ac:dyDescent="0.2">
      <c r="A6809" s="2">
        <v>550831</v>
      </c>
      <c r="B6809" s="3" t="s">
        <v>19</v>
      </c>
      <c r="C6809" s="3" t="s">
        <v>20</v>
      </c>
      <c r="D6809" s="3" t="s">
        <v>6894</v>
      </c>
      <c r="E6809" s="3" t="s">
        <v>7191</v>
      </c>
      <c r="F6809" s="3" t="s">
        <v>1669</v>
      </c>
      <c r="G6809" s="3" t="s">
        <v>7192</v>
      </c>
      <c r="H6809" s="3" t="s">
        <v>7280</v>
      </c>
      <c r="I6809" s="4">
        <v>30.47</v>
      </c>
    </row>
    <row r="6810" spans="1:9" x14ac:dyDescent="0.2">
      <c r="A6810" s="2">
        <v>550840</v>
      </c>
      <c r="B6810" s="3" t="s">
        <v>19</v>
      </c>
      <c r="C6810" s="3" t="s">
        <v>20</v>
      </c>
      <c r="D6810" s="3" t="s">
        <v>6894</v>
      </c>
      <c r="E6810" s="3" t="s">
        <v>7191</v>
      </c>
      <c r="F6810" s="3" t="s">
        <v>1669</v>
      </c>
      <c r="G6810" s="3" t="s">
        <v>7192</v>
      </c>
      <c r="H6810" s="3" t="s">
        <v>7281</v>
      </c>
      <c r="I6810" s="4">
        <v>22.16</v>
      </c>
    </row>
    <row r="6811" spans="1:9" x14ac:dyDescent="0.2">
      <c r="A6811" s="2">
        <v>550841</v>
      </c>
      <c r="B6811" s="3" t="s">
        <v>19</v>
      </c>
      <c r="C6811" s="3" t="s">
        <v>20</v>
      </c>
      <c r="D6811" s="3" t="s">
        <v>6894</v>
      </c>
      <c r="E6811" s="3" t="s">
        <v>7191</v>
      </c>
      <c r="F6811" s="3" t="s">
        <v>1669</v>
      </c>
      <c r="G6811" s="3" t="s">
        <v>7192</v>
      </c>
      <c r="H6811" s="3" t="s">
        <v>7282</v>
      </c>
      <c r="I6811" s="4">
        <v>22.16</v>
      </c>
    </row>
    <row r="6812" spans="1:9" x14ac:dyDescent="0.2">
      <c r="A6812" s="2">
        <v>550842</v>
      </c>
      <c r="B6812" s="3" t="s">
        <v>19</v>
      </c>
      <c r="C6812" s="3" t="s">
        <v>20</v>
      </c>
      <c r="D6812" s="3" t="s">
        <v>6894</v>
      </c>
      <c r="E6812" s="3" t="s">
        <v>7191</v>
      </c>
      <c r="F6812" s="3" t="s">
        <v>1669</v>
      </c>
      <c r="G6812" s="3" t="s">
        <v>7192</v>
      </c>
      <c r="H6812" s="3" t="s">
        <v>7283</v>
      </c>
      <c r="I6812" s="4">
        <v>22.16</v>
      </c>
    </row>
    <row r="6813" spans="1:9" x14ac:dyDescent="0.2">
      <c r="A6813" s="2">
        <v>550843</v>
      </c>
      <c r="B6813" s="3" t="s">
        <v>19</v>
      </c>
      <c r="C6813" s="3" t="s">
        <v>20</v>
      </c>
      <c r="D6813" s="3" t="s">
        <v>6894</v>
      </c>
      <c r="E6813" s="3" t="s">
        <v>7191</v>
      </c>
      <c r="F6813" s="3" t="s">
        <v>1669</v>
      </c>
      <c r="G6813" s="3" t="s">
        <v>7192</v>
      </c>
      <c r="H6813" s="3" t="s">
        <v>7284</v>
      </c>
      <c r="I6813" s="4">
        <v>22.16</v>
      </c>
    </row>
    <row r="6814" spans="1:9" x14ac:dyDescent="0.2">
      <c r="A6814" s="2">
        <v>550844</v>
      </c>
      <c r="B6814" s="3" t="s">
        <v>19</v>
      </c>
      <c r="C6814" s="3" t="s">
        <v>20</v>
      </c>
      <c r="D6814" s="3" t="s">
        <v>6894</v>
      </c>
      <c r="E6814" s="3" t="s">
        <v>7191</v>
      </c>
      <c r="F6814" s="3" t="s">
        <v>1669</v>
      </c>
      <c r="G6814" s="3" t="s">
        <v>7192</v>
      </c>
      <c r="H6814" s="3" t="s">
        <v>7285</v>
      </c>
      <c r="I6814" s="4">
        <v>22.16</v>
      </c>
    </row>
    <row r="6815" spans="1:9" x14ac:dyDescent="0.2">
      <c r="A6815" s="2">
        <v>550845</v>
      </c>
      <c r="B6815" s="3" t="s">
        <v>19</v>
      </c>
      <c r="C6815" s="3" t="s">
        <v>20</v>
      </c>
      <c r="D6815" s="3" t="s">
        <v>6894</v>
      </c>
      <c r="E6815" s="3" t="s">
        <v>7191</v>
      </c>
      <c r="F6815" s="3" t="s">
        <v>1669</v>
      </c>
      <c r="G6815" s="3" t="s">
        <v>7192</v>
      </c>
      <c r="H6815" s="3" t="s">
        <v>7286</v>
      </c>
      <c r="I6815" s="4">
        <v>22.16</v>
      </c>
    </row>
    <row r="6816" spans="1:9" x14ac:dyDescent="0.2">
      <c r="A6816" s="2">
        <v>550846</v>
      </c>
      <c r="B6816" s="3" t="s">
        <v>19</v>
      </c>
      <c r="C6816" s="3" t="s">
        <v>20</v>
      </c>
      <c r="D6816" s="3" t="s">
        <v>6894</v>
      </c>
      <c r="E6816" s="3" t="s">
        <v>7191</v>
      </c>
      <c r="F6816" s="3" t="s">
        <v>1669</v>
      </c>
      <c r="G6816" s="3" t="s">
        <v>7192</v>
      </c>
      <c r="H6816" s="3" t="s">
        <v>7287</v>
      </c>
      <c r="I6816" s="4">
        <v>22.16</v>
      </c>
    </row>
    <row r="6817" spans="1:9" x14ac:dyDescent="0.2">
      <c r="A6817" s="2">
        <v>550847</v>
      </c>
      <c r="B6817" s="3" t="s">
        <v>19</v>
      </c>
      <c r="C6817" s="3" t="s">
        <v>20</v>
      </c>
      <c r="D6817" s="3" t="s">
        <v>6894</v>
      </c>
      <c r="E6817" s="3" t="s">
        <v>7191</v>
      </c>
      <c r="F6817" s="3" t="s">
        <v>1669</v>
      </c>
      <c r="G6817" s="3" t="s">
        <v>7192</v>
      </c>
      <c r="H6817" s="3" t="s">
        <v>7288</v>
      </c>
      <c r="I6817" s="4">
        <v>22.16</v>
      </c>
    </row>
    <row r="6818" spans="1:9" x14ac:dyDescent="0.2">
      <c r="A6818" s="2">
        <v>550851</v>
      </c>
      <c r="B6818" s="3" t="s">
        <v>19</v>
      </c>
      <c r="C6818" s="3" t="s">
        <v>20</v>
      </c>
      <c r="D6818" s="3" t="s">
        <v>6894</v>
      </c>
      <c r="E6818" s="3" t="s">
        <v>7191</v>
      </c>
      <c r="F6818" s="3" t="s">
        <v>1669</v>
      </c>
      <c r="G6818" s="3" t="s">
        <v>7192</v>
      </c>
      <c r="H6818" s="3" t="s">
        <v>7289</v>
      </c>
      <c r="I6818" s="4">
        <v>23.22</v>
      </c>
    </row>
    <row r="6819" spans="1:9" x14ac:dyDescent="0.2">
      <c r="A6819" s="2">
        <v>550852</v>
      </c>
      <c r="B6819" s="3" t="s">
        <v>19</v>
      </c>
      <c r="C6819" s="3" t="s">
        <v>20</v>
      </c>
      <c r="D6819" s="3" t="s">
        <v>6894</v>
      </c>
      <c r="E6819" s="3" t="s">
        <v>7191</v>
      </c>
      <c r="F6819" s="3" t="s">
        <v>1669</v>
      </c>
      <c r="G6819" s="3" t="s">
        <v>7192</v>
      </c>
      <c r="H6819" s="3" t="s">
        <v>7290</v>
      </c>
      <c r="I6819" s="4">
        <v>23.22</v>
      </c>
    </row>
    <row r="6820" spans="1:9" x14ac:dyDescent="0.2">
      <c r="A6820" s="2">
        <v>550854</v>
      </c>
      <c r="B6820" s="3" t="s">
        <v>19</v>
      </c>
      <c r="C6820" s="3" t="s">
        <v>20</v>
      </c>
      <c r="D6820" s="3" t="s">
        <v>6894</v>
      </c>
      <c r="E6820" s="3" t="s">
        <v>7191</v>
      </c>
      <c r="F6820" s="3" t="s">
        <v>1669</v>
      </c>
      <c r="G6820" s="3" t="s">
        <v>7192</v>
      </c>
      <c r="H6820" s="3" t="s">
        <v>7291</v>
      </c>
      <c r="I6820" s="4">
        <v>23.22</v>
      </c>
    </row>
    <row r="6821" spans="1:9" x14ac:dyDescent="0.2">
      <c r="A6821" s="2">
        <v>583894</v>
      </c>
      <c r="B6821" s="3" t="s">
        <v>19</v>
      </c>
      <c r="C6821" s="3" t="s">
        <v>20</v>
      </c>
      <c r="D6821" s="3" t="s">
        <v>6894</v>
      </c>
      <c r="E6821" s="3" t="s">
        <v>7191</v>
      </c>
      <c r="F6821" s="3" t="s">
        <v>1669</v>
      </c>
      <c r="G6821" s="3" t="s">
        <v>7192</v>
      </c>
      <c r="H6821" s="3" t="s">
        <v>7292</v>
      </c>
      <c r="I6821" s="4">
        <v>13.37</v>
      </c>
    </row>
    <row r="6822" spans="1:9" x14ac:dyDescent="0.2">
      <c r="A6822" s="2">
        <v>584114</v>
      </c>
      <c r="B6822" s="3" t="s">
        <v>19</v>
      </c>
      <c r="C6822" s="3" t="s">
        <v>20</v>
      </c>
      <c r="D6822" s="3" t="s">
        <v>6894</v>
      </c>
      <c r="E6822" s="3" t="s">
        <v>7191</v>
      </c>
      <c r="F6822" s="3" t="s">
        <v>1669</v>
      </c>
      <c r="G6822" s="3" t="s">
        <v>7192</v>
      </c>
      <c r="H6822" s="3" t="s">
        <v>7293</v>
      </c>
      <c r="I6822" s="4">
        <v>37.479999999999997</v>
      </c>
    </row>
    <row r="6823" spans="1:9" x14ac:dyDescent="0.2">
      <c r="A6823" s="2">
        <v>584117</v>
      </c>
      <c r="B6823" s="3" t="s">
        <v>19</v>
      </c>
      <c r="C6823" s="3" t="s">
        <v>20</v>
      </c>
      <c r="D6823" s="3" t="s">
        <v>6894</v>
      </c>
      <c r="E6823" s="3" t="s">
        <v>7191</v>
      </c>
      <c r="F6823" s="3" t="s">
        <v>1669</v>
      </c>
      <c r="G6823" s="3" t="s">
        <v>7192</v>
      </c>
      <c r="H6823" s="3" t="s">
        <v>7294</v>
      </c>
      <c r="I6823" s="4">
        <v>17.260000000000002</v>
      </c>
    </row>
    <row r="6824" spans="1:9" x14ac:dyDescent="0.2">
      <c r="A6824" s="2">
        <v>584138</v>
      </c>
      <c r="B6824" s="3" t="s">
        <v>19</v>
      </c>
      <c r="C6824" s="3" t="s">
        <v>20</v>
      </c>
      <c r="D6824" s="3" t="s">
        <v>6894</v>
      </c>
      <c r="E6824" s="3" t="s">
        <v>7191</v>
      </c>
      <c r="F6824" s="3" t="s">
        <v>1669</v>
      </c>
      <c r="G6824" s="3" t="s">
        <v>7192</v>
      </c>
      <c r="H6824" s="3" t="s">
        <v>7295</v>
      </c>
      <c r="I6824" s="4">
        <v>37.479999999999997</v>
      </c>
    </row>
    <row r="6825" spans="1:9" x14ac:dyDescent="0.2">
      <c r="A6825" s="2">
        <v>584142</v>
      </c>
      <c r="B6825" s="3" t="s">
        <v>19</v>
      </c>
      <c r="C6825" s="3" t="s">
        <v>20</v>
      </c>
      <c r="D6825" s="3" t="s">
        <v>6894</v>
      </c>
      <c r="E6825" s="3" t="s">
        <v>7191</v>
      </c>
      <c r="F6825" s="3" t="s">
        <v>1669</v>
      </c>
      <c r="G6825" s="3" t="s">
        <v>7192</v>
      </c>
      <c r="H6825" s="3" t="s">
        <v>7296</v>
      </c>
      <c r="I6825" s="4">
        <v>37.479999999999997</v>
      </c>
    </row>
    <row r="6826" spans="1:9" x14ac:dyDescent="0.2">
      <c r="A6826" s="2">
        <v>584176</v>
      </c>
      <c r="B6826" s="3" t="s">
        <v>19</v>
      </c>
      <c r="C6826" s="3" t="s">
        <v>20</v>
      </c>
      <c r="D6826" s="3" t="s">
        <v>6894</v>
      </c>
      <c r="E6826" s="3" t="s">
        <v>7191</v>
      </c>
      <c r="F6826" s="3" t="s">
        <v>1669</v>
      </c>
      <c r="G6826" s="3" t="s">
        <v>7192</v>
      </c>
      <c r="H6826" s="3" t="s">
        <v>7297</v>
      </c>
      <c r="I6826" s="4">
        <v>20.64</v>
      </c>
    </row>
    <row r="6827" spans="1:9" x14ac:dyDescent="0.2">
      <c r="A6827" s="2">
        <v>584178</v>
      </c>
      <c r="B6827" s="3" t="s">
        <v>19</v>
      </c>
      <c r="C6827" s="3" t="s">
        <v>20</v>
      </c>
      <c r="D6827" s="3" t="s">
        <v>6894</v>
      </c>
      <c r="E6827" s="3" t="s">
        <v>7191</v>
      </c>
      <c r="F6827" s="3" t="s">
        <v>1669</v>
      </c>
      <c r="G6827" s="3" t="s">
        <v>7192</v>
      </c>
      <c r="H6827" s="3" t="s">
        <v>7298</v>
      </c>
      <c r="I6827" s="4">
        <v>20.65</v>
      </c>
    </row>
    <row r="6828" spans="1:9" x14ac:dyDescent="0.2">
      <c r="A6828" s="2">
        <v>584182</v>
      </c>
      <c r="B6828" s="3" t="s">
        <v>19</v>
      </c>
      <c r="C6828" s="3" t="s">
        <v>20</v>
      </c>
      <c r="D6828" s="3" t="s">
        <v>6894</v>
      </c>
      <c r="E6828" s="3" t="s">
        <v>7191</v>
      </c>
      <c r="F6828" s="3" t="s">
        <v>1669</v>
      </c>
      <c r="G6828" s="3" t="s">
        <v>7192</v>
      </c>
      <c r="H6828" s="3" t="s">
        <v>7299</v>
      </c>
      <c r="I6828" s="4">
        <v>20.67</v>
      </c>
    </row>
    <row r="6829" spans="1:9" x14ac:dyDescent="0.2">
      <c r="A6829" s="2">
        <v>584186</v>
      </c>
      <c r="B6829" s="3" t="s">
        <v>19</v>
      </c>
      <c r="C6829" s="3" t="s">
        <v>20</v>
      </c>
      <c r="D6829" s="3" t="s">
        <v>6894</v>
      </c>
      <c r="E6829" s="3" t="s">
        <v>7191</v>
      </c>
      <c r="F6829" s="3" t="s">
        <v>1669</v>
      </c>
      <c r="G6829" s="3" t="s">
        <v>7192</v>
      </c>
      <c r="H6829" s="3" t="s">
        <v>7300</v>
      </c>
      <c r="I6829" s="4">
        <v>20.66</v>
      </c>
    </row>
    <row r="6830" spans="1:9" x14ac:dyDescent="0.2">
      <c r="A6830" s="2">
        <v>584232</v>
      </c>
      <c r="B6830" s="3" t="s">
        <v>19</v>
      </c>
      <c r="C6830" s="3" t="s">
        <v>20</v>
      </c>
      <c r="D6830" s="3" t="s">
        <v>6894</v>
      </c>
      <c r="E6830" s="3" t="s">
        <v>7191</v>
      </c>
      <c r="F6830" s="3" t="s">
        <v>1669</v>
      </c>
      <c r="G6830" s="3" t="s">
        <v>7192</v>
      </c>
      <c r="H6830" s="3" t="s">
        <v>7301</v>
      </c>
      <c r="I6830" s="4">
        <v>20.67</v>
      </c>
    </row>
    <row r="6831" spans="1:9" x14ac:dyDescent="0.2">
      <c r="A6831" s="2">
        <v>584244</v>
      </c>
      <c r="B6831" s="3" t="s">
        <v>19</v>
      </c>
      <c r="C6831" s="3" t="s">
        <v>20</v>
      </c>
      <c r="D6831" s="3" t="s">
        <v>6894</v>
      </c>
      <c r="E6831" s="3" t="s">
        <v>7191</v>
      </c>
      <c r="F6831" s="3" t="s">
        <v>1669</v>
      </c>
      <c r="G6831" s="3" t="s">
        <v>7192</v>
      </c>
      <c r="H6831" s="3" t="s">
        <v>7302</v>
      </c>
      <c r="I6831" s="4">
        <v>20.67</v>
      </c>
    </row>
    <row r="6832" spans="1:9" x14ac:dyDescent="0.2">
      <c r="A6832" s="2">
        <v>584257</v>
      </c>
      <c r="B6832" s="3" t="s">
        <v>19</v>
      </c>
      <c r="C6832" s="3" t="s">
        <v>20</v>
      </c>
      <c r="D6832" s="3" t="s">
        <v>6894</v>
      </c>
      <c r="E6832" s="3" t="s">
        <v>7191</v>
      </c>
      <c r="F6832" s="3" t="s">
        <v>1669</v>
      </c>
      <c r="G6832" s="3" t="s">
        <v>7192</v>
      </c>
      <c r="H6832" s="3" t="s">
        <v>7303</v>
      </c>
      <c r="I6832" s="4">
        <v>17.260000000000002</v>
      </c>
    </row>
    <row r="6833" spans="1:9" x14ac:dyDescent="0.2">
      <c r="A6833" s="2">
        <v>584259</v>
      </c>
      <c r="B6833" s="3" t="s">
        <v>19</v>
      </c>
      <c r="C6833" s="3" t="s">
        <v>20</v>
      </c>
      <c r="D6833" s="3" t="s">
        <v>6894</v>
      </c>
      <c r="E6833" s="3" t="s">
        <v>7191</v>
      </c>
      <c r="F6833" s="3" t="s">
        <v>1669</v>
      </c>
      <c r="G6833" s="3" t="s">
        <v>7192</v>
      </c>
      <c r="H6833" s="3" t="s">
        <v>7304</v>
      </c>
      <c r="I6833" s="4">
        <v>17.260000000000002</v>
      </c>
    </row>
    <row r="6834" spans="1:9" x14ac:dyDescent="0.2">
      <c r="A6834" s="2">
        <v>584264</v>
      </c>
      <c r="B6834" s="3" t="s">
        <v>19</v>
      </c>
      <c r="C6834" s="3" t="s">
        <v>20</v>
      </c>
      <c r="D6834" s="3" t="s">
        <v>6894</v>
      </c>
      <c r="E6834" s="3" t="s">
        <v>7191</v>
      </c>
      <c r="F6834" s="3" t="s">
        <v>1669</v>
      </c>
      <c r="G6834" s="3" t="s">
        <v>7192</v>
      </c>
      <c r="H6834" s="3" t="s">
        <v>7305</v>
      </c>
      <c r="I6834" s="4">
        <v>13.37</v>
      </c>
    </row>
    <row r="6835" spans="1:9" x14ac:dyDescent="0.2">
      <c r="A6835" s="2">
        <v>584274</v>
      </c>
      <c r="B6835" s="3" t="s">
        <v>19</v>
      </c>
      <c r="C6835" s="3" t="s">
        <v>20</v>
      </c>
      <c r="D6835" s="3" t="s">
        <v>6894</v>
      </c>
      <c r="E6835" s="3" t="s">
        <v>7191</v>
      </c>
      <c r="F6835" s="3" t="s">
        <v>1669</v>
      </c>
      <c r="G6835" s="3" t="s">
        <v>7192</v>
      </c>
      <c r="H6835" s="3" t="s">
        <v>7306</v>
      </c>
      <c r="I6835" s="4">
        <v>13.37</v>
      </c>
    </row>
    <row r="6836" spans="1:9" x14ac:dyDescent="0.2">
      <c r="A6836" s="2">
        <v>584277</v>
      </c>
      <c r="B6836" s="3" t="s">
        <v>19</v>
      </c>
      <c r="C6836" s="3" t="s">
        <v>20</v>
      </c>
      <c r="D6836" s="3" t="s">
        <v>6894</v>
      </c>
      <c r="E6836" s="3" t="s">
        <v>7191</v>
      </c>
      <c r="F6836" s="3" t="s">
        <v>1669</v>
      </c>
      <c r="G6836" s="3" t="s">
        <v>7192</v>
      </c>
      <c r="H6836" s="3" t="s">
        <v>7307</v>
      </c>
      <c r="I6836" s="4">
        <v>13.37</v>
      </c>
    </row>
    <row r="6837" spans="1:9" x14ac:dyDescent="0.2">
      <c r="A6837" s="2">
        <v>584280</v>
      </c>
      <c r="B6837" s="3" t="s">
        <v>19</v>
      </c>
      <c r="C6837" s="3" t="s">
        <v>20</v>
      </c>
      <c r="D6837" s="3" t="s">
        <v>6894</v>
      </c>
      <c r="E6837" s="3" t="s">
        <v>7191</v>
      </c>
      <c r="F6837" s="3" t="s">
        <v>1669</v>
      </c>
      <c r="G6837" s="3" t="s">
        <v>7192</v>
      </c>
      <c r="H6837" s="3" t="s">
        <v>7308</v>
      </c>
      <c r="I6837" s="4">
        <v>13.37</v>
      </c>
    </row>
    <row r="6838" spans="1:9" x14ac:dyDescent="0.2">
      <c r="A6838" s="2">
        <v>584282</v>
      </c>
      <c r="B6838" s="3" t="s">
        <v>19</v>
      </c>
      <c r="C6838" s="3" t="s">
        <v>20</v>
      </c>
      <c r="D6838" s="3" t="s">
        <v>6894</v>
      </c>
      <c r="E6838" s="3" t="s">
        <v>7191</v>
      </c>
      <c r="F6838" s="3" t="s">
        <v>1669</v>
      </c>
      <c r="G6838" s="3" t="s">
        <v>7192</v>
      </c>
      <c r="H6838" s="3" t="s">
        <v>7309</v>
      </c>
      <c r="I6838" s="4">
        <v>13.37</v>
      </c>
    </row>
    <row r="6839" spans="1:9" x14ac:dyDescent="0.2">
      <c r="A6839" s="2">
        <v>584384</v>
      </c>
      <c r="B6839" s="3" t="s">
        <v>19</v>
      </c>
      <c r="C6839" s="3" t="s">
        <v>20</v>
      </c>
      <c r="D6839" s="3" t="s">
        <v>6894</v>
      </c>
      <c r="E6839" s="3" t="s">
        <v>7191</v>
      </c>
      <c r="F6839" s="3" t="s">
        <v>1669</v>
      </c>
      <c r="G6839" s="3" t="s">
        <v>7192</v>
      </c>
      <c r="H6839" s="3" t="s">
        <v>7310</v>
      </c>
      <c r="I6839" s="4">
        <v>21.4</v>
      </c>
    </row>
    <row r="6840" spans="1:9" x14ac:dyDescent="0.2">
      <c r="A6840" s="2">
        <v>584395</v>
      </c>
      <c r="B6840" s="3" t="s">
        <v>19</v>
      </c>
      <c r="C6840" s="3" t="s">
        <v>20</v>
      </c>
      <c r="D6840" s="3" t="s">
        <v>6894</v>
      </c>
      <c r="E6840" s="3" t="s">
        <v>7191</v>
      </c>
      <c r="F6840" s="3" t="s">
        <v>1669</v>
      </c>
      <c r="G6840" s="3" t="s">
        <v>7192</v>
      </c>
      <c r="H6840" s="3" t="s">
        <v>7311</v>
      </c>
      <c r="I6840" s="4">
        <v>21.4</v>
      </c>
    </row>
    <row r="6841" spans="1:9" x14ac:dyDescent="0.2">
      <c r="A6841" s="2">
        <v>584404</v>
      </c>
      <c r="B6841" s="3" t="s">
        <v>19</v>
      </c>
      <c r="C6841" s="3" t="s">
        <v>20</v>
      </c>
      <c r="D6841" s="3" t="s">
        <v>6894</v>
      </c>
      <c r="E6841" s="3" t="s">
        <v>7191</v>
      </c>
      <c r="F6841" s="3" t="s">
        <v>1669</v>
      </c>
      <c r="G6841" s="3" t="s">
        <v>7192</v>
      </c>
      <c r="H6841" s="3" t="s">
        <v>7312</v>
      </c>
      <c r="I6841" s="4">
        <v>21.4</v>
      </c>
    </row>
    <row r="6842" spans="1:9" x14ac:dyDescent="0.2">
      <c r="A6842" s="2">
        <v>584408</v>
      </c>
      <c r="B6842" s="3" t="s">
        <v>19</v>
      </c>
      <c r="C6842" s="3" t="s">
        <v>20</v>
      </c>
      <c r="D6842" s="3" t="s">
        <v>6894</v>
      </c>
      <c r="E6842" s="3" t="s">
        <v>7191</v>
      </c>
      <c r="F6842" s="3" t="s">
        <v>1669</v>
      </c>
      <c r="G6842" s="3" t="s">
        <v>7192</v>
      </c>
      <c r="H6842" s="3" t="s">
        <v>7313</v>
      </c>
      <c r="I6842" s="4">
        <v>21.4</v>
      </c>
    </row>
    <row r="6843" spans="1:9" x14ac:dyDescent="0.2">
      <c r="A6843" s="2">
        <v>584415</v>
      </c>
      <c r="B6843" s="3" t="s">
        <v>19</v>
      </c>
      <c r="C6843" s="3" t="s">
        <v>20</v>
      </c>
      <c r="D6843" s="3" t="s">
        <v>6894</v>
      </c>
      <c r="E6843" s="3" t="s">
        <v>7191</v>
      </c>
      <c r="F6843" s="3" t="s">
        <v>1669</v>
      </c>
      <c r="G6843" s="3" t="s">
        <v>7192</v>
      </c>
      <c r="H6843" s="3" t="s">
        <v>7314</v>
      </c>
      <c r="I6843" s="4">
        <v>21.4</v>
      </c>
    </row>
    <row r="6844" spans="1:9" x14ac:dyDescent="0.2">
      <c r="A6844" s="2">
        <v>584421</v>
      </c>
      <c r="B6844" s="3" t="s">
        <v>19</v>
      </c>
      <c r="C6844" s="3" t="s">
        <v>20</v>
      </c>
      <c r="D6844" s="3" t="s">
        <v>6894</v>
      </c>
      <c r="E6844" s="3" t="s">
        <v>7191</v>
      </c>
      <c r="F6844" s="3" t="s">
        <v>1669</v>
      </c>
      <c r="G6844" s="3" t="s">
        <v>7192</v>
      </c>
      <c r="H6844" s="3" t="s">
        <v>7315</v>
      </c>
      <c r="I6844" s="4">
        <v>21.4</v>
      </c>
    </row>
    <row r="6845" spans="1:9" x14ac:dyDescent="0.2">
      <c r="A6845" s="2">
        <v>584457</v>
      </c>
      <c r="B6845" s="3" t="s">
        <v>19</v>
      </c>
      <c r="C6845" s="3" t="s">
        <v>20</v>
      </c>
      <c r="D6845" s="3" t="s">
        <v>6894</v>
      </c>
      <c r="E6845" s="3" t="s">
        <v>7191</v>
      </c>
      <c r="F6845" s="3" t="s">
        <v>1669</v>
      </c>
      <c r="G6845" s="3" t="s">
        <v>7192</v>
      </c>
      <c r="H6845" s="3" t="s">
        <v>7316</v>
      </c>
      <c r="I6845" s="4">
        <v>21.4</v>
      </c>
    </row>
    <row r="6846" spans="1:9" x14ac:dyDescent="0.2">
      <c r="A6846" s="2">
        <v>584461</v>
      </c>
      <c r="B6846" s="3" t="s">
        <v>19</v>
      </c>
      <c r="C6846" s="3" t="s">
        <v>20</v>
      </c>
      <c r="D6846" s="3" t="s">
        <v>6894</v>
      </c>
      <c r="E6846" s="3" t="s">
        <v>7191</v>
      </c>
      <c r="F6846" s="3" t="s">
        <v>1669</v>
      </c>
      <c r="G6846" s="3" t="s">
        <v>7192</v>
      </c>
      <c r="H6846" s="3" t="s">
        <v>7317</v>
      </c>
      <c r="I6846" s="4">
        <v>21.4</v>
      </c>
    </row>
    <row r="6847" spans="1:9" x14ac:dyDescent="0.2">
      <c r="A6847" s="2">
        <v>584698</v>
      </c>
      <c r="B6847" s="3" t="s">
        <v>19</v>
      </c>
      <c r="C6847" s="3" t="s">
        <v>20</v>
      </c>
      <c r="D6847" s="3" t="s">
        <v>6894</v>
      </c>
      <c r="E6847" s="3" t="s">
        <v>7191</v>
      </c>
      <c r="F6847" s="3" t="s">
        <v>1669</v>
      </c>
      <c r="G6847" s="3" t="s">
        <v>7192</v>
      </c>
      <c r="H6847" s="3" t="s">
        <v>7318</v>
      </c>
      <c r="I6847" s="4">
        <v>28.99</v>
      </c>
    </row>
    <row r="6848" spans="1:9" x14ac:dyDescent="0.2">
      <c r="A6848" s="2">
        <v>584700</v>
      </c>
      <c r="B6848" s="3" t="s">
        <v>19</v>
      </c>
      <c r="C6848" s="3" t="s">
        <v>20</v>
      </c>
      <c r="D6848" s="3" t="s">
        <v>6894</v>
      </c>
      <c r="E6848" s="3" t="s">
        <v>7191</v>
      </c>
      <c r="F6848" s="3" t="s">
        <v>1669</v>
      </c>
      <c r="G6848" s="3" t="s">
        <v>7192</v>
      </c>
      <c r="H6848" s="3" t="s">
        <v>7319</v>
      </c>
      <c r="I6848" s="4">
        <v>29.56</v>
      </c>
    </row>
    <row r="6849" spans="1:9" x14ac:dyDescent="0.2">
      <c r="A6849" s="2">
        <v>584703</v>
      </c>
      <c r="B6849" s="3" t="s">
        <v>19</v>
      </c>
      <c r="C6849" s="3" t="s">
        <v>20</v>
      </c>
      <c r="D6849" s="3" t="s">
        <v>6894</v>
      </c>
      <c r="E6849" s="3" t="s">
        <v>7191</v>
      </c>
      <c r="F6849" s="3" t="s">
        <v>1669</v>
      </c>
      <c r="G6849" s="3" t="s">
        <v>7192</v>
      </c>
      <c r="H6849" s="3" t="s">
        <v>7320</v>
      </c>
      <c r="I6849" s="4">
        <v>28.99</v>
      </c>
    </row>
    <row r="6850" spans="1:9" x14ac:dyDescent="0.2">
      <c r="A6850" s="2">
        <v>584704</v>
      </c>
      <c r="B6850" s="3" t="s">
        <v>19</v>
      </c>
      <c r="C6850" s="3" t="s">
        <v>20</v>
      </c>
      <c r="D6850" s="3" t="s">
        <v>6894</v>
      </c>
      <c r="E6850" s="3" t="s">
        <v>7191</v>
      </c>
      <c r="F6850" s="3" t="s">
        <v>1669</v>
      </c>
      <c r="G6850" s="3" t="s">
        <v>7192</v>
      </c>
      <c r="H6850" s="3" t="s">
        <v>7321</v>
      </c>
      <c r="I6850" s="4">
        <v>28.99</v>
      </c>
    </row>
    <row r="6851" spans="1:9" x14ac:dyDescent="0.2">
      <c r="A6851" s="2">
        <v>584705</v>
      </c>
      <c r="B6851" s="3" t="s">
        <v>19</v>
      </c>
      <c r="C6851" s="3" t="s">
        <v>20</v>
      </c>
      <c r="D6851" s="3" t="s">
        <v>6894</v>
      </c>
      <c r="E6851" s="3" t="s">
        <v>7191</v>
      </c>
      <c r="F6851" s="3" t="s">
        <v>1669</v>
      </c>
      <c r="G6851" s="3" t="s">
        <v>7192</v>
      </c>
      <c r="H6851" s="3" t="s">
        <v>7322</v>
      </c>
      <c r="I6851" s="4">
        <v>29.56</v>
      </c>
    </row>
    <row r="6852" spans="1:9" x14ac:dyDescent="0.2">
      <c r="A6852" s="2">
        <v>3904</v>
      </c>
      <c r="B6852" s="3" t="s">
        <v>19</v>
      </c>
      <c r="C6852" s="3" t="s">
        <v>20</v>
      </c>
      <c r="D6852" s="3" t="s">
        <v>6894</v>
      </c>
      <c r="E6852" s="3" t="s">
        <v>7191</v>
      </c>
      <c r="F6852" s="3" t="s">
        <v>1669</v>
      </c>
      <c r="G6852" s="3" t="s">
        <v>7192</v>
      </c>
      <c r="H6852" s="3" t="s">
        <v>7323</v>
      </c>
      <c r="I6852" s="4">
        <v>16.239999999999998</v>
      </c>
    </row>
    <row r="6853" spans="1:9" x14ac:dyDescent="0.2">
      <c r="A6853" s="2">
        <v>3921</v>
      </c>
      <c r="B6853" s="3" t="s">
        <v>19</v>
      </c>
      <c r="C6853" s="3" t="s">
        <v>20</v>
      </c>
      <c r="D6853" s="3" t="s">
        <v>6894</v>
      </c>
      <c r="E6853" s="3" t="s">
        <v>7191</v>
      </c>
      <c r="F6853" s="3" t="s">
        <v>1669</v>
      </c>
      <c r="G6853" s="3" t="s">
        <v>7192</v>
      </c>
      <c r="H6853" s="3" t="s">
        <v>7324</v>
      </c>
      <c r="I6853" s="4">
        <v>16.239999999999998</v>
      </c>
    </row>
    <row r="6854" spans="1:9" x14ac:dyDescent="0.2">
      <c r="A6854" s="2">
        <v>3940</v>
      </c>
      <c r="B6854" s="3" t="s">
        <v>19</v>
      </c>
      <c r="C6854" s="3" t="s">
        <v>20</v>
      </c>
      <c r="D6854" s="3" t="s">
        <v>6894</v>
      </c>
      <c r="E6854" s="3" t="s">
        <v>7191</v>
      </c>
      <c r="F6854" s="3" t="s">
        <v>1669</v>
      </c>
      <c r="G6854" s="3" t="s">
        <v>7192</v>
      </c>
      <c r="H6854" s="3" t="s">
        <v>7325</v>
      </c>
      <c r="I6854" s="4">
        <v>16.239999999999998</v>
      </c>
    </row>
    <row r="6855" spans="1:9" x14ac:dyDescent="0.2">
      <c r="A6855" s="2">
        <v>8951</v>
      </c>
      <c r="B6855" s="3" t="s">
        <v>19</v>
      </c>
      <c r="C6855" s="3" t="s">
        <v>20</v>
      </c>
      <c r="D6855" s="3" t="s">
        <v>6894</v>
      </c>
      <c r="E6855" s="3" t="s">
        <v>7191</v>
      </c>
      <c r="F6855" s="3" t="s">
        <v>1669</v>
      </c>
      <c r="G6855" s="3" t="s">
        <v>7192</v>
      </c>
      <c r="H6855" s="3" t="s">
        <v>7326</v>
      </c>
      <c r="I6855" s="4">
        <v>16.239999999999998</v>
      </c>
    </row>
    <row r="6856" spans="1:9" x14ac:dyDescent="0.2">
      <c r="A6856" s="2">
        <v>8952</v>
      </c>
      <c r="B6856" s="3" t="s">
        <v>19</v>
      </c>
      <c r="C6856" s="3" t="s">
        <v>20</v>
      </c>
      <c r="D6856" s="3" t="s">
        <v>6894</v>
      </c>
      <c r="E6856" s="3" t="s">
        <v>7191</v>
      </c>
      <c r="F6856" s="3" t="s">
        <v>1669</v>
      </c>
      <c r="G6856" s="3" t="s">
        <v>7192</v>
      </c>
      <c r="H6856" s="3" t="s">
        <v>7327</v>
      </c>
      <c r="I6856" s="4">
        <v>16.239999999999998</v>
      </c>
    </row>
    <row r="6857" spans="1:9" x14ac:dyDescent="0.2">
      <c r="A6857" s="2">
        <v>8953</v>
      </c>
      <c r="B6857" s="3" t="s">
        <v>19</v>
      </c>
      <c r="C6857" s="3" t="s">
        <v>20</v>
      </c>
      <c r="D6857" s="3" t="s">
        <v>6894</v>
      </c>
      <c r="E6857" s="3" t="s">
        <v>7191</v>
      </c>
      <c r="F6857" s="3" t="s">
        <v>1669</v>
      </c>
      <c r="G6857" s="3" t="s">
        <v>7192</v>
      </c>
      <c r="H6857" s="3" t="s">
        <v>7328</v>
      </c>
      <c r="I6857" s="4">
        <v>16.239999999999998</v>
      </c>
    </row>
    <row r="6858" spans="1:9" x14ac:dyDescent="0.2">
      <c r="A6858" s="2">
        <v>8966</v>
      </c>
      <c r="B6858" s="3" t="s">
        <v>19</v>
      </c>
      <c r="C6858" s="3" t="s">
        <v>20</v>
      </c>
      <c r="D6858" s="3" t="s">
        <v>6894</v>
      </c>
      <c r="E6858" s="3" t="s">
        <v>7191</v>
      </c>
      <c r="F6858" s="3" t="s">
        <v>1669</v>
      </c>
      <c r="G6858" s="3" t="s">
        <v>7192</v>
      </c>
      <c r="H6858" s="3" t="s">
        <v>7329</v>
      </c>
      <c r="I6858" s="4">
        <v>16.239999999999998</v>
      </c>
    </row>
    <row r="6859" spans="1:9" x14ac:dyDescent="0.2">
      <c r="A6859" s="2">
        <v>8967</v>
      </c>
      <c r="B6859" s="3" t="s">
        <v>19</v>
      </c>
      <c r="C6859" s="3" t="s">
        <v>20</v>
      </c>
      <c r="D6859" s="3" t="s">
        <v>6894</v>
      </c>
      <c r="E6859" s="3" t="s">
        <v>7191</v>
      </c>
      <c r="F6859" s="3" t="s">
        <v>1669</v>
      </c>
      <c r="G6859" s="3" t="s">
        <v>7192</v>
      </c>
      <c r="H6859" s="3" t="s">
        <v>7330</v>
      </c>
      <c r="I6859" s="4">
        <v>16.239999999999998</v>
      </c>
    </row>
    <row r="6860" spans="1:9" x14ac:dyDescent="0.2">
      <c r="A6860" s="2">
        <v>49950</v>
      </c>
      <c r="B6860" s="3" t="s">
        <v>19</v>
      </c>
      <c r="C6860" s="3" t="s">
        <v>20</v>
      </c>
      <c r="D6860" s="3" t="s">
        <v>6894</v>
      </c>
      <c r="E6860" s="3" t="s">
        <v>7191</v>
      </c>
      <c r="F6860" s="3" t="s">
        <v>1669</v>
      </c>
      <c r="G6860" s="3" t="s">
        <v>7192</v>
      </c>
      <c r="H6860" s="3" t="s">
        <v>7331</v>
      </c>
      <c r="I6860" s="4">
        <v>16.239999999999998</v>
      </c>
    </row>
    <row r="6861" spans="1:9" x14ac:dyDescent="0.2">
      <c r="A6861" s="2">
        <v>49951</v>
      </c>
      <c r="B6861" s="3" t="s">
        <v>19</v>
      </c>
      <c r="C6861" s="3" t="s">
        <v>20</v>
      </c>
      <c r="D6861" s="3" t="s">
        <v>6894</v>
      </c>
      <c r="E6861" s="3" t="s">
        <v>7191</v>
      </c>
      <c r="F6861" s="3" t="s">
        <v>1669</v>
      </c>
      <c r="G6861" s="3" t="s">
        <v>7192</v>
      </c>
      <c r="H6861" s="3" t="s">
        <v>7332</v>
      </c>
      <c r="I6861" s="4">
        <v>16.239999999999998</v>
      </c>
    </row>
    <row r="6862" spans="1:9" x14ac:dyDescent="0.2">
      <c r="A6862" s="2">
        <v>120232</v>
      </c>
      <c r="B6862" s="3" t="s">
        <v>19</v>
      </c>
      <c r="C6862" s="3" t="s">
        <v>20</v>
      </c>
      <c r="D6862" s="3" t="s">
        <v>6894</v>
      </c>
      <c r="E6862" s="3" t="s">
        <v>7191</v>
      </c>
      <c r="F6862" s="3" t="s">
        <v>1669</v>
      </c>
      <c r="G6862" s="3" t="s">
        <v>7192</v>
      </c>
      <c r="H6862" s="3" t="s">
        <v>7333</v>
      </c>
      <c r="I6862" s="4">
        <v>16.239999999999998</v>
      </c>
    </row>
    <row r="6863" spans="1:9" x14ac:dyDescent="0.2">
      <c r="A6863" s="2">
        <v>120237</v>
      </c>
      <c r="B6863" s="3" t="s">
        <v>19</v>
      </c>
      <c r="C6863" s="3" t="s">
        <v>20</v>
      </c>
      <c r="D6863" s="3" t="s">
        <v>6894</v>
      </c>
      <c r="E6863" s="3" t="s">
        <v>7191</v>
      </c>
      <c r="F6863" s="3" t="s">
        <v>1669</v>
      </c>
      <c r="G6863" s="3" t="s">
        <v>7192</v>
      </c>
      <c r="H6863" s="3" t="s">
        <v>7334</v>
      </c>
      <c r="I6863" s="4">
        <v>16.239999999999998</v>
      </c>
    </row>
    <row r="6864" spans="1:9" x14ac:dyDescent="0.2">
      <c r="A6864" s="2">
        <v>120241</v>
      </c>
      <c r="B6864" s="3" t="s">
        <v>19</v>
      </c>
      <c r="C6864" s="3" t="s">
        <v>20</v>
      </c>
      <c r="D6864" s="3" t="s">
        <v>6894</v>
      </c>
      <c r="E6864" s="3" t="s">
        <v>7191</v>
      </c>
      <c r="F6864" s="3" t="s">
        <v>1669</v>
      </c>
      <c r="G6864" s="3" t="s">
        <v>7192</v>
      </c>
      <c r="H6864" s="3" t="s">
        <v>7335</v>
      </c>
      <c r="I6864" s="4">
        <v>16.239999999999998</v>
      </c>
    </row>
    <row r="6865" spans="1:9" x14ac:dyDescent="0.2">
      <c r="A6865" s="2">
        <v>120243</v>
      </c>
      <c r="B6865" s="3" t="s">
        <v>19</v>
      </c>
      <c r="C6865" s="3" t="s">
        <v>20</v>
      </c>
      <c r="D6865" s="3" t="s">
        <v>6894</v>
      </c>
      <c r="E6865" s="3" t="s">
        <v>7191</v>
      </c>
      <c r="F6865" s="3" t="s">
        <v>1669</v>
      </c>
      <c r="G6865" s="3" t="s">
        <v>7192</v>
      </c>
      <c r="H6865" s="3" t="s">
        <v>7336</v>
      </c>
      <c r="I6865" s="4">
        <v>16.239999999999998</v>
      </c>
    </row>
    <row r="6866" spans="1:9" x14ac:dyDescent="0.2">
      <c r="A6866" s="2">
        <v>120248</v>
      </c>
      <c r="B6866" s="3" t="s">
        <v>19</v>
      </c>
      <c r="C6866" s="3" t="s">
        <v>20</v>
      </c>
      <c r="D6866" s="3" t="s">
        <v>6894</v>
      </c>
      <c r="E6866" s="3" t="s">
        <v>7191</v>
      </c>
      <c r="F6866" s="3" t="s">
        <v>1669</v>
      </c>
      <c r="G6866" s="3" t="s">
        <v>7192</v>
      </c>
      <c r="H6866" s="3" t="s">
        <v>7337</v>
      </c>
      <c r="I6866" s="4">
        <v>16.239999999999998</v>
      </c>
    </row>
    <row r="6867" spans="1:9" x14ac:dyDescent="0.2">
      <c r="A6867" s="2">
        <v>120250</v>
      </c>
      <c r="B6867" s="3" t="s">
        <v>19</v>
      </c>
      <c r="C6867" s="3" t="s">
        <v>20</v>
      </c>
      <c r="D6867" s="3" t="s">
        <v>6894</v>
      </c>
      <c r="E6867" s="3" t="s">
        <v>7191</v>
      </c>
      <c r="F6867" s="3" t="s">
        <v>1669</v>
      </c>
      <c r="G6867" s="3" t="s">
        <v>7192</v>
      </c>
      <c r="H6867" s="3" t="s">
        <v>7338</v>
      </c>
      <c r="I6867" s="4">
        <v>16.239999999999998</v>
      </c>
    </row>
    <row r="6868" spans="1:9" x14ac:dyDescent="0.2">
      <c r="A6868" s="2">
        <v>186894</v>
      </c>
      <c r="B6868" s="3" t="s">
        <v>19</v>
      </c>
      <c r="C6868" s="3" t="s">
        <v>20</v>
      </c>
      <c r="D6868" s="3" t="s">
        <v>6894</v>
      </c>
      <c r="E6868" s="3" t="s">
        <v>7191</v>
      </c>
      <c r="F6868" s="3" t="s">
        <v>1669</v>
      </c>
      <c r="G6868" s="3" t="s">
        <v>7192</v>
      </c>
      <c r="H6868" s="3" t="s">
        <v>7339</v>
      </c>
      <c r="I6868" s="4">
        <v>16.239999999999998</v>
      </c>
    </row>
    <row r="6869" spans="1:9" x14ac:dyDescent="0.2">
      <c r="A6869" s="2">
        <v>161539</v>
      </c>
      <c r="B6869" s="3" t="s">
        <v>19</v>
      </c>
      <c r="C6869" s="3" t="s">
        <v>20</v>
      </c>
      <c r="D6869" s="3" t="s">
        <v>6894</v>
      </c>
      <c r="E6869" s="3" t="s">
        <v>7191</v>
      </c>
      <c r="F6869" s="3" t="s">
        <v>1669</v>
      </c>
      <c r="G6869" s="3" t="s">
        <v>7192</v>
      </c>
      <c r="H6869" s="3" t="s">
        <v>7340</v>
      </c>
      <c r="I6869" s="4">
        <v>16.239999999999998</v>
      </c>
    </row>
    <row r="6870" spans="1:9" x14ac:dyDescent="0.2">
      <c r="A6870" s="2">
        <v>161541</v>
      </c>
      <c r="B6870" s="3" t="s">
        <v>19</v>
      </c>
      <c r="C6870" s="3" t="s">
        <v>20</v>
      </c>
      <c r="D6870" s="3" t="s">
        <v>6894</v>
      </c>
      <c r="E6870" s="3" t="s">
        <v>7191</v>
      </c>
      <c r="F6870" s="3" t="s">
        <v>1669</v>
      </c>
      <c r="G6870" s="3" t="s">
        <v>7192</v>
      </c>
      <c r="H6870" s="3" t="s">
        <v>7341</v>
      </c>
      <c r="I6870" s="4">
        <v>16.239999999999998</v>
      </c>
    </row>
    <row r="6871" spans="1:9" x14ac:dyDescent="0.2">
      <c r="A6871" s="2">
        <v>161543</v>
      </c>
      <c r="B6871" s="3" t="s">
        <v>19</v>
      </c>
      <c r="C6871" s="3" t="s">
        <v>20</v>
      </c>
      <c r="D6871" s="3" t="s">
        <v>6894</v>
      </c>
      <c r="E6871" s="3" t="s">
        <v>7191</v>
      </c>
      <c r="F6871" s="3" t="s">
        <v>1669</v>
      </c>
      <c r="G6871" s="3" t="s">
        <v>7192</v>
      </c>
      <c r="H6871" s="3" t="s">
        <v>7342</v>
      </c>
      <c r="I6871" s="4">
        <v>16.239999999999998</v>
      </c>
    </row>
    <row r="6872" spans="1:9" x14ac:dyDescent="0.2">
      <c r="A6872" s="2">
        <v>50062</v>
      </c>
      <c r="B6872" s="3" t="s">
        <v>19</v>
      </c>
      <c r="C6872" s="3" t="s">
        <v>20</v>
      </c>
      <c r="D6872" s="3" t="s">
        <v>6894</v>
      </c>
      <c r="E6872" s="3" t="s">
        <v>7191</v>
      </c>
      <c r="F6872" s="3" t="s">
        <v>1669</v>
      </c>
      <c r="G6872" s="3" t="s">
        <v>7192</v>
      </c>
      <c r="H6872" s="3" t="s">
        <v>7343</v>
      </c>
      <c r="I6872" s="4">
        <v>16.23</v>
      </c>
    </row>
    <row r="6873" spans="1:9" x14ac:dyDescent="0.2">
      <c r="A6873" s="2">
        <v>47285</v>
      </c>
      <c r="B6873" s="3" t="s">
        <v>19</v>
      </c>
      <c r="C6873" s="3" t="s">
        <v>20</v>
      </c>
      <c r="D6873" s="3" t="s">
        <v>6894</v>
      </c>
      <c r="E6873" s="3" t="s">
        <v>7191</v>
      </c>
      <c r="F6873" s="3" t="s">
        <v>1669</v>
      </c>
      <c r="G6873" s="3" t="s">
        <v>7192</v>
      </c>
      <c r="H6873" s="3" t="s">
        <v>7344</v>
      </c>
      <c r="I6873" s="4">
        <v>16.239999999999998</v>
      </c>
    </row>
    <row r="6874" spans="1:9" x14ac:dyDescent="0.2">
      <c r="A6874" s="2">
        <v>50069</v>
      </c>
      <c r="B6874" s="3" t="s">
        <v>19</v>
      </c>
      <c r="C6874" s="3" t="s">
        <v>20</v>
      </c>
      <c r="D6874" s="3" t="s">
        <v>6894</v>
      </c>
      <c r="E6874" s="3" t="s">
        <v>7191</v>
      </c>
      <c r="F6874" s="3" t="s">
        <v>1669</v>
      </c>
      <c r="G6874" s="3" t="s">
        <v>7192</v>
      </c>
      <c r="H6874" s="3" t="s">
        <v>7345</v>
      </c>
      <c r="I6874" s="4">
        <v>16.23</v>
      </c>
    </row>
    <row r="6875" spans="1:9" x14ac:dyDescent="0.2">
      <c r="A6875" s="2">
        <v>161538</v>
      </c>
      <c r="B6875" s="3" t="s">
        <v>19</v>
      </c>
      <c r="C6875" s="3" t="s">
        <v>20</v>
      </c>
      <c r="D6875" s="3" t="s">
        <v>6894</v>
      </c>
      <c r="E6875" s="3" t="s">
        <v>7191</v>
      </c>
      <c r="F6875" s="3" t="s">
        <v>1669</v>
      </c>
      <c r="G6875" s="3" t="s">
        <v>7192</v>
      </c>
      <c r="H6875" s="3" t="s">
        <v>7346</v>
      </c>
      <c r="I6875" s="4">
        <v>16.239999999999998</v>
      </c>
    </row>
    <row r="6876" spans="1:9" x14ac:dyDescent="0.2">
      <c r="A6876" s="2">
        <v>508044</v>
      </c>
      <c r="B6876" s="3" t="s">
        <v>19</v>
      </c>
      <c r="C6876" s="3" t="s">
        <v>20</v>
      </c>
      <c r="D6876" s="3" t="s">
        <v>6894</v>
      </c>
      <c r="E6876" s="3" t="s">
        <v>7191</v>
      </c>
      <c r="F6876" s="3" t="s">
        <v>1669</v>
      </c>
      <c r="G6876" s="3" t="s">
        <v>7192</v>
      </c>
      <c r="H6876" s="3" t="s">
        <v>7347</v>
      </c>
      <c r="I6876" s="4">
        <v>16.7</v>
      </c>
    </row>
    <row r="6877" spans="1:9" x14ac:dyDescent="0.2">
      <c r="A6877" s="2">
        <v>508048</v>
      </c>
      <c r="B6877" s="3" t="s">
        <v>19</v>
      </c>
      <c r="C6877" s="3" t="s">
        <v>20</v>
      </c>
      <c r="D6877" s="3" t="s">
        <v>6894</v>
      </c>
      <c r="E6877" s="3" t="s">
        <v>7191</v>
      </c>
      <c r="F6877" s="3" t="s">
        <v>1669</v>
      </c>
      <c r="G6877" s="3" t="s">
        <v>7192</v>
      </c>
      <c r="H6877" s="3" t="s">
        <v>7348</v>
      </c>
      <c r="I6877" s="4">
        <v>16.7</v>
      </c>
    </row>
    <row r="6878" spans="1:9" x14ac:dyDescent="0.2">
      <c r="A6878" s="2">
        <v>508051</v>
      </c>
      <c r="B6878" s="3" t="s">
        <v>19</v>
      </c>
      <c r="C6878" s="3" t="s">
        <v>20</v>
      </c>
      <c r="D6878" s="3" t="s">
        <v>6894</v>
      </c>
      <c r="E6878" s="3" t="s">
        <v>7191</v>
      </c>
      <c r="F6878" s="3" t="s">
        <v>1669</v>
      </c>
      <c r="G6878" s="3" t="s">
        <v>7192</v>
      </c>
      <c r="H6878" s="3" t="s">
        <v>7349</v>
      </c>
      <c r="I6878" s="4">
        <v>16.7</v>
      </c>
    </row>
    <row r="6879" spans="1:9" x14ac:dyDescent="0.2">
      <c r="A6879" s="2">
        <v>508053</v>
      </c>
      <c r="B6879" s="3" t="s">
        <v>19</v>
      </c>
      <c r="C6879" s="3" t="s">
        <v>20</v>
      </c>
      <c r="D6879" s="3" t="s">
        <v>6894</v>
      </c>
      <c r="E6879" s="3" t="s">
        <v>7191</v>
      </c>
      <c r="F6879" s="3" t="s">
        <v>1669</v>
      </c>
      <c r="G6879" s="3" t="s">
        <v>7192</v>
      </c>
      <c r="H6879" s="3" t="s">
        <v>7350</v>
      </c>
      <c r="I6879" s="4">
        <v>16.7</v>
      </c>
    </row>
    <row r="6880" spans="1:9" x14ac:dyDescent="0.2">
      <c r="A6880" s="2">
        <v>550451</v>
      </c>
      <c r="B6880" s="3" t="s">
        <v>19</v>
      </c>
      <c r="C6880" s="3" t="s">
        <v>20</v>
      </c>
      <c r="D6880" s="3" t="s">
        <v>6894</v>
      </c>
      <c r="E6880" s="3" t="s">
        <v>7191</v>
      </c>
      <c r="F6880" s="3" t="s">
        <v>1669</v>
      </c>
      <c r="G6880" s="3" t="s">
        <v>7192</v>
      </c>
      <c r="H6880" s="3" t="s">
        <v>7351</v>
      </c>
      <c r="I6880" s="4">
        <v>16.23</v>
      </c>
    </row>
    <row r="6881" spans="1:9" x14ac:dyDescent="0.2">
      <c r="A6881" s="2">
        <v>550454</v>
      </c>
      <c r="B6881" s="3" t="s">
        <v>19</v>
      </c>
      <c r="C6881" s="3" t="s">
        <v>20</v>
      </c>
      <c r="D6881" s="3" t="s">
        <v>6894</v>
      </c>
      <c r="E6881" s="3" t="s">
        <v>7191</v>
      </c>
      <c r="F6881" s="3" t="s">
        <v>1669</v>
      </c>
      <c r="G6881" s="3" t="s">
        <v>7192</v>
      </c>
      <c r="H6881" s="3" t="s">
        <v>7352</v>
      </c>
      <c r="I6881" s="4">
        <v>16.23</v>
      </c>
    </row>
    <row r="6882" spans="1:9" x14ac:dyDescent="0.2">
      <c r="A6882" s="2">
        <v>550456</v>
      </c>
      <c r="B6882" s="3" t="s">
        <v>19</v>
      </c>
      <c r="C6882" s="3" t="s">
        <v>20</v>
      </c>
      <c r="D6882" s="3" t="s">
        <v>6894</v>
      </c>
      <c r="E6882" s="3" t="s">
        <v>7191</v>
      </c>
      <c r="F6882" s="3" t="s">
        <v>1669</v>
      </c>
      <c r="G6882" s="3" t="s">
        <v>7192</v>
      </c>
      <c r="H6882" s="3" t="s">
        <v>7353</v>
      </c>
      <c r="I6882" s="4">
        <v>16.23</v>
      </c>
    </row>
    <row r="6883" spans="1:9" x14ac:dyDescent="0.2">
      <c r="A6883" s="2">
        <v>550459</v>
      </c>
      <c r="B6883" s="3" t="s">
        <v>19</v>
      </c>
      <c r="C6883" s="3" t="s">
        <v>20</v>
      </c>
      <c r="D6883" s="3" t="s">
        <v>6894</v>
      </c>
      <c r="E6883" s="3" t="s">
        <v>7191</v>
      </c>
      <c r="F6883" s="3" t="s">
        <v>1669</v>
      </c>
      <c r="G6883" s="3" t="s">
        <v>7192</v>
      </c>
      <c r="H6883" s="3" t="s">
        <v>7354</v>
      </c>
      <c r="I6883" s="4">
        <v>16.23</v>
      </c>
    </row>
    <row r="6884" spans="1:9" x14ac:dyDescent="0.2">
      <c r="A6884" s="2">
        <v>550465</v>
      </c>
      <c r="B6884" s="3" t="s">
        <v>19</v>
      </c>
      <c r="C6884" s="3" t="s">
        <v>20</v>
      </c>
      <c r="D6884" s="3" t="s">
        <v>6894</v>
      </c>
      <c r="E6884" s="3" t="s">
        <v>7191</v>
      </c>
      <c r="F6884" s="3" t="s">
        <v>1669</v>
      </c>
      <c r="G6884" s="3" t="s">
        <v>7192</v>
      </c>
      <c r="H6884" s="3" t="s">
        <v>7355</v>
      </c>
      <c r="I6884" s="4">
        <v>16.23</v>
      </c>
    </row>
    <row r="6885" spans="1:9" x14ac:dyDescent="0.2">
      <c r="A6885" s="2">
        <v>73950</v>
      </c>
      <c r="B6885" s="3" t="s">
        <v>19</v>
      </c>
      <c r="C6885" s="3" t="s">
        <v>20</v>
      </c>
      <c r="D6885" s="3" t="s">
        <v>6894</v>
      </c>
      <c r="E6885" s="3" t="s">
        <v>7191</v>
      </c>
      <c r="F6885" s="3" t="s">
        <v>3647</v>
      </c>
      <c r="G6885" s="3" t="s">
        <v>7356</v>
      </c>
      <c r="H6885" s="3" t="s">
        <v>7357</v>
      </c>
      <c r="I6885" s="4">
        <v>10.37</v>
      </c>
    </row>
    <row r="6886" spans="1:9" x14ac:dyDescent="0.2">
      <c r="A6886" s="2">
        <v>394927</v>
      </c>
      <c r="B6886" s="3" t="s">
        <v>19</v>
      </c>
      <c r="C6886" s="3" t="s">
        <v>20</v>
      </c>
      <c r="D6886" s="3" t="s">
        <v>6894</v>
      </c>
      <c r="E6886" s="3" t="s">
        <v>7191</v>
      </c>
      <c r="F6886" s="3" t="s">
        <v>3647</v>
      </c>
      <c r="G6886" s="3" t="s">
        <v>7356</v>
      </c>
      <c r="H6886" s="3" t="s">
        <v>7358</v>
      </c>
      <c r="I6886" s="4">
        <v>19.899999999999999</v>
      </c>
    </row>
    <row r="6887" spans="1:9" x14ac:dyDescent="0.2">
      <c r="A6887" s="2">
        <v>394929</v>
      </c>
      <c r="B6887" s="3" t="s">
        <v>19</v>
      </c>
      <c r="C6887" s="3" t="s">
        <v>20</v>
      </c>
      <c r="D6887" s="3" t="s">
        <v>6894</v>
      </c>
      <c r="E6887" s="3" t="s">
        <v>7191</v>
      </c>
      <c r="F6887" s="3" t="s">
        <v>3647</v>
      </c>
      <c r="G6887" s="3" t="s">
        <v>7356</v>
      </c>
      <c r="H6887" s="3" t="s">
        <v>7359</v>
      </c>
      <c r="I6887" s="4">
        <v>19.899999999999999</v>
      </c>
    </row>
    <row r="6888" spans="1:9" x14ac:dyDescent="0.2">
      <c r="A6888" s="2">
        <v>404148</v>
      </c>
      <c r="B6888" s="3" t="s">
        <v>19</v>
      </c>
      <c r="C6888" s="3" t="s">
        <v>20</v>
      </c>
      <c r="D6888" s="3" t="s">
        <v>6894</v>
      </c>
      <c r="E6888" s="3" t="s">
        <v>7191</v>
      </c>
      <c r="F6888" s="3" t="s">
        <v>3647</v>
      </c>
      <c r="G6888" s="3" t="s">
        <v>7356</v>
      </c>
      <c r="H6888" s="3" t="s">
        <v>7360</v>
      </c>
      <c r="I6888" s="4">
        <v>18.93</v>
      </c>
    </row>
    <row r="6889" spans="1:9" x14ac:dyDescent="0.2">
      <c r="A6889" s="2">
        <v>543480</v>
      </c>
      <c r="B6889" s="3" t="s">
        <v>19</v>
      </c>
      <c r="C6889" s="3" t="s">
        <v>20</v>
      </c>
      <c r="D6889" s="3" t="s">
        <v>6894</v>
      </c>
      <c r="E6889" s="3" t="s">
        <v>7191</v>
      </c>
      <c r="F6889" s="3" t="s">
        <v>3647</v>
      </c>
      <c r="G6889" s="3" t="s">
        <v>7356</v>
      </c>
      <c r="H6889" s="3" t="s">
        <v>7361</v>
      </c>
      <c r="I6889" s="4">
        <v>19.809999999999999</v>
      </c>
    </row>
    <row r="6890" spans="1:9" x14ac:dyDescent="0.2">
      <c r="A6890" s="2">
        <v>508036</v>
      </c>
      <c r="B6890" s="3" t="s">
        <v>19</v>
      </c>
      <c r="C6890" s="3" t="s">
        <v>20</v>
      </c>
      <c r="D6890" s="3" t="s">
        <v>6894</v>
      </c>
      <c r="E6890" s="3" t="s">
        <v>7191</v>
      </c>
      <c r="F6890" s="3" t="s">
        <v>5541</v>
      </c>
      <c r="G6890" s="3" t="s">
        <v>7192</v>
      </c>
      <c r="H6890" s="3" t="s">
        <v>7362</v>
      </c>
      <c r="I6890" s="4">
        <v>29.2</v>
      </c>
    </row>
    <row r="6891" spans="1:9" x14ac:dyDescent="0.2">
      <c r="A6891" s="2">
        <v>137607</v>
      </c>
      <c r="B6891" s="3" t="s">
        <v>19</v>
      </c>
      <c r="C6891" s="3" t="s">
        <v>20</v>
      </c>
      <c r="D6891" s="3" t="s">
        <v>6894</v>
      </c>
      <c r="E6891" s="3" t="s">
        <v>7191</v>
      </c>
      <c r="F6891" s="3" t="s">
        <v>5541</v>
      </c>
      <c r="G6891" s="3" t="s">
        <v>7192</v>
      </c>
      <c r="H6891" s="3" t="s">
        <v>7363</v>
      </c>
      <c r="I6891" s="4">
        <v>16.239999999999998</v>
      </c>
    </row>
    <row r="6892" spans="1:9" x14ac:dyDescent="0.2">
      <c r="A6892" s="2">
        <v>510679</v>
      </c>
      <c r="B6892" s="3" t="s">
        <v>19</v>
      </c>
      <c r="C6892" s="3" t="s">
        <v>20</v>
      </c>
      <c r="D6892" s="3" t="s">
        <v>6894</v>
      </c>
      <c r="E6892" s="3" t="s">
        <v>7364</v>
      </c>
      <c r="F6892" s="3" t="s">
        <v>3647</v>
      </c>
      <c r="G6892" s="3" t="s">
        <v>7365</v>
      </c>
      <c r="H6892" s="3" t="s">
        <v>7366</v>
      </c>
      <c r="I6892" s="4">
        <v>4.33</v>
      </c>
    </row>
    <row r="6893" spans="1:9" x14ac:dyDescent="0.2">
      <c r="A6893" s="2">
        <v>510680</v>
      </c>
      <c r="B6893" s="3" t="s">
        <v>19</v>
      </c>
      <c r="C6893" s="3" t="s">
        <v>20</v>
      </c>
      <c r="D6893" s="3" t="s">
        <v>6894</v>
      </c>
      <c r="E6893" s="3" t="s">
        <v>7364</v>
      </c>
      <c r="F6893" s="3" t="s">
        <v>3647</v>
      </c>
      <c r="G6893" s="3" t="s">
        <v>7365</v>
      </c>
      <c r="H6893" s="3" t="s">
        <v>7367</v>
      </c>
      <c r="I6893" s="4">
        <v>4.2699999999999996</v>
      </c>
    </row>
    <row r="6894" spans="1:9" x14ac:dyDescent="0.2">
      <c r="A6894" s="2">
        <v>510681</v>
      </c>
      <c r="B6894" s="3" t="s">
        <v>19</v>
      </c>
      <c r="C6894" s="3" t="s">
        <v>20</v>
      </c>
      <c r="D6894" s="3" t="s">
        <v>6894</v>
      </c>
      <c r="E6894" s="3" t="s">
        <v>7364</v>
      </c>
      <c r="F6894" s="3" t="s">
        <v>3647</v>
      </c>
      <c r="G6894" s="3" t="s">
        <v>7365</v>
      </c>
      <c r="H6894" s="3" t="s">
        <v>7368</v>
      </c>
      <c r="I6894" s="4">
        <v>4.33</v>
      </c>
    </row>
    <row r="6895" spans="1:9" x14ac:dyDescent="0.2">
      <c r="A6895" s="2">
        <v>510682</v>
      </c>
      <c r="B6895" s="3" t="s">
        <v>19</v>
      </c>
      <c r="C6895" s="3" t="s">
        <v>20</v>
      </c>
      <c r="D6895" s="3" t="s">
        <v>6894</v>
      </c>
      <c r="E6895" s="3" t="s">
        <v>7364</v>
      </c>
      <c r="F6895" s="3" t="s">
        <v>3647</v>
      </c>
      <c r="G6895" s="3" t="s">
        <v>7365</v>
      </c>
      <c r="H6895" s="3" t="s">
        <v>7369</v>
      </c>
      <c r="I6895" s="4">
        <v>4.33</v>
      </c>
    </row>
    <row r="6896" spans="1:9" x14ac:dyDescent="0.2">
      <c r="A6896" s="2">
        <v>51150</v>
      </c>
      <c r="B6896" s="3" t="s">
        <v>19</v>
      </c>
      <c r="C6896" s="3" t="s">
        <v>20</v>
      </c>
      <c r="D6896" s="3" t="s">
        <v>6894</v>
      </c>
      <c r="E6896" s="3" t="s">
        <v>7370</v>
      </c>
      <c r="F6896" s="3" t="s">
        <v>3647</v>
      </c>
      <c r="G6896" s="3" t="s">
        <v>7371</v>
      </c>
      <c r="H6896" s="3" t="s">
        <v>7372</v>
      </c>
      <c r="I6896" s="4">
        <v>2.5099999999999998</v>
      </c>
    </row>
    <row r="6897" spans="1:9" x14ac:dyDescent="0.2">
      <c r="A6897" s="2">
        <v>59975</v>
      </c>
      <c r="B6897" s="3" t="s">
        <v>19</v>
      </c>
      <c r="C6897" s="3" t="s">
        <v>20</v>
      </c>
      <c r="D6897" s="3" t="s">
        <v>6894</v>
      </c>
      <c r="E6897" s="3" t="s">
        <v>7370</v>
      </c>
      <c r="F6897" s="3" t="s">
        <v>3647</v>
      </c>
      <c r="G6897" s="3" t="s">
        <v>7371</v>
      </c>
      <c r="H6897" s="3" t="s">
        <v>7373</v>
      </c>
      <c r="I6897" s="4">
        <v>2.69</v>
      </c>
    </row>
    <row r="6898" spans="1:9" x14ac:dyDescent="0.2">
      <c r="A6898" s="2">
        <v>82987</v>
      </c>
      <c r="B6898" s="3" t="s">
        <v>19</v>
      </c>
      <c r="C6898" s="3" t="s">
        <v>20</v>
      </c>
      <c r="D6898" s="3" t="s">
        <v>6894</v>
      </c>
      <c r="E6898" s="3" t="s">
        <v>7370</v>
      </c>
      <c r="F6898" s="3" t="s">
        <v>3647</v>
      </c>
      <c r="G6898" s="3" t="s">
        <v>7371</v>
      </c>
      <c r="H6898" s="3" t="s">
        <v>7374</v>
      </c>
      <c r="I6898" s="4">
        <v>2.69</v>
      </c>
    </row>
    <row r="6899" spans="1:9" x14ac:dyDescent="0.2">
      <c r="A6899" s="2">
        <v>98639</v>
      </c>
      <c r="B6899" s="3" t="s">
        <v>19</v>
      </c>
      <c r="C6899" s="3" t="s">
        <v>20</v>
      </c>
      <c r="D6899" s="3" t="s">
        <v>6894</v>
      </c>
      <c r="E6899" s="3" t="s">
        <v>7370</v>
      </c>
      <c r="F6899" s="3" t="s">
        <v>3647</v>
      </c>
      <c r="G6899" s="3" t="s">
        <v>7371</v>
      </c>
      <c r="H6899" s="3" t="s">
        <v>7375</v>
      </c>
      <c r="I6899" s="4">
        <v>2.69</v>
      </c>
    </row>
    <row r="6900" spans="1:9" x14ac:dyDescent="0.2">
      <c r="A6900" s="2">
        <v>235969</v>
      </c>
      <c r="B6900" s="3" t="s">
        <v>19</v>
      </c>
      <c r="C6900" s="3" t="s">
        <v>20</v>
      </c>
      <c r="D6900" s="3" t="s">
        <v>6894</v>
      </c>
      <c r="E6900" s="3" t="s">
        <v>7370</v>
      </c>
      <c r="F6900" s="3" t="s">
        <v>3647</v>
      </c>
      <c r="G6900" s="3" t="s">
        <v>7371</v>
      </c>
      <c r="H6900" s="3" t="s">
        <v>7376</v>
      </c>
      <c r="I6900" s="4">
        <v>2.35</v>
      </c>
    </row>
    <row r="6901" spans="1:9" x14ac:dyDescent="0.2">
      <c r="A6901" s="2">
        <v>235974</v>
      </c>
      <c r="B6901" s="3" t="s">
        <v>19</v>
      </c>
      <c r="C6901" s="3" t="s">
        <v>20</v>
      </c>
      <c r="D6901" s="3" t="s">
        <v>6894</v>
      </c>
      <c r="E6901" s="3" t="s">
        <v>7370</v>
      </c>
      <c r="F6901" s="3" t="s">
        <v>3647</v>
      </c>
      <c r="G6901" s="3" t="s">
        <v>7371</v>
      </c>
      <c r="H6901" s="3" t="s">
        <v>7377</v>
      </c>
      <c r="I6901" s="4">
        <v>2.35</v>
      </c>
    </row>
    <row r="6902" spans="1:9" x14ac:dyDescent="0.2">
      <c r="A6902" s="2">
        <v>341721</v>
      </c>
      <c r="B6902" s="3" t="s">
        <v>19</v>
      </c>
      <c r="C6902" s="3" t="s">
        <v>20</v>
      </c>
      <c r="D6902" s="3" t="s">
        <v>6894</v>
      </c>
      <c r="E6902" s="3" t="s">
        <v>7370</v>
      </c>
      <c r="F6902" s="3" t="s">
        <v>3647</v>
      </c>
      <c r="G6902" s="3" t="s">
        <v>7371</v>
      </c>
      <c r="H6902" s="3" t="s">
        <v>7378</v>
      </c>
      <c r="I6902" s="4">
        <v>2.35</v>
      </c>
    </row>
    <row r="6903" spans="1:9" x14ac:dyDescent="0.2">
      <c r="A6903" s="2">
        <v>228954</v>
      </c>
      <c r="B6903" s="3" t="s">
        <v>19</v>
      </c>
      <c r="C6903" s="3" t="s">
        <v>20</v>
      </c>
      <c r="D6903" s="3" t="s">
        <v>6894</v>
      </c>
      <c r="E6903" s="3" t="s">
        <v>7370</v>
      </c>
      <c r="F6903" s="3" t="s">
        <v>3647</v>
      </c>
      <c r="G6903" s="3" t="s">
        <v>7371</v>
      </c>
      <c r="H6903" s="3" t="s">
        <v>7379</v>
      </c>
      <c r="I6903" s="4">
        <v>6.07</v>
      </c>
    </row>
    <row r="6904" spans="1:9" x14ac:dyDescent="0.2">
      <c r="A6904" s="2">
        <v>341707</v>
      </c>
      <c r="B6904" s="3" t="s">
        <v>19</v>
      </c>
      <c r="C6904" s="3" t="s">
        <v>20</v>
      </c>
      <c r="D6904" s="3" t="s">
        <v>6894</v>
      </c>
      <c r="E6904" s="3" t="s">
        <v>7370</v>
      </c>
      <c r="F6904" s="3" t="s">
        <v>3647</v>
      </c>
      <c r="G6904" s="3" t="s">
        <v>7371</v>
      </c>
      <c r="H6904" s="3" t="s">
        <v>7380</v>
      </c>
      <c r="I6904" s="4">
        <v>10.81</v>
      </c>
    </row>
    <row r="6905" spans="1:9" x14ac:dyDescent="0.2">
      <c r="A6905" s="2">
        <v>477339</v>
      </c>
      <c r="B6905" s="3" t="s">
        <v>19</v>
      </c>
      <c r="C6905" s="3" t="s">
        <v>20</v>
      </c>
      <c r="D6905" s="3" t="s">
        <v>6894</v>
      </c>
      <c r="E6905" s="3" t="s">
        <v>7370</v>
      </c>
      <c r="F6905" s="3" t="s">
        <v>3647</v>
      </c>
      <c r="G6905" s="3" t="s">
        <v>7371</v>
      </c>
      <c r="H6905" s="3" t="s">
        <v>7381</v>
      </c>
      <c r="I6905" s="4">
        <v>3.63</v>
      </c>
    </row>
    <row r="6906" spans="1:9" x14ac:dyDescent="0.2">
      <c r="A6906" s="2">
        <v>107534</v>
      </c>
      <c r="B6906" s="3" t="s">
        <v>19</v>
      </c>
      <c r="C6906" s="3" t="s">
        <v>20</v>
      </c>
      <c r="D6906" s="3" t="s">
        <v>6894</v>
      </c>
      <c r="E6906" s="3" t="s">
        <v>7370</v>
      </c>
      <c r="F6906" s="3" t="s">
        <v>3647</v>
      </c>
      <c r="G6906" s="3" t="s">
        <v>7371</v>
      </c>
      <c r="H6906" s="3" t="s">
        <v>7382</v>
      </c>
      <c r="I6906" s="4">
        <v>10.7</v>
      </c>
    </row>
    <row r="6907" spans="1:9" x14ac:dyDescent="0.2">
      <c r="A6907" s="2">
        <v>122216</v>
      </c>
      <c r="B6907" s="3" t="s">
        <v>19</v>
      </c>
      <c r="C6907" s="3" t="s">
        <v>20</v>
      </c>
      <c r="D6907" s="3" t="s">
        <v>6894</v>
      </c>
      <c r="E6907" s="3" t="s">
        <v>7370</v>
      </c>
      <c r="F6907" s="3" t="s">
        <v>3647</v>
      </c>
      <c r="G6907" s="3" t="s">
        <v>7371</v>
      </c>
      <c r="H6907" s="3" t="s">
        <v>7383</v>
      </c>
      <c r="I6907" s="4">
        <v>6.15</v>
      </c>
    </row>
    <row r="6908" spans="1:9" x14ac:dyDescent="0.2">
      <c r="A6908" s="2">
        <v>122220</v>
      </c>
      <c r="B6908" s="3" t="s">
        <v>19</v>
      </c>
      <c r="C6908" s="3" t="s">
        <v>20</v>
      </c>
      <c r="D6908" s="3" t="s">
        <v>6894</v>
      </c>
      <c r="E6908" s="3" t="s">
        <v>7370</v>
      </c>
      <c r="F6908" s="3" t="s">
        <v>3647</v>
      </c>
      <c r="G6908" s="3" t="s">
        <v>7371</v>
      </c>
      <c r="H6908" s="3" t="s">
        <v>7384</v>
      </c>
      <c r="I6908" s="4">
        <v>3.66</v>
      </c>
    </row>
    <row r="6909" spans="1:9" x14ac:dyDescent="0.2">
      <c r="A6909" s="2">
        <v>259101</v>
      </c>
      <c r="B6909" s="3" t="s">
        <v>19</v>
      </c>
      <c r="C6909" s="3" t="s">
        <v>20</v>
      </c>
      <c r="D6909" s="3" t="s">
        <v>6894</v>
      </c>
      <c r="E6909" s="3" t="s">
        <v>7370</v>
      </c>
      <c r="F6909" s="3" t="s">
        <v>3647</v>
      </c>
      <c r="G6909" s="3" t="s">
        <v>7385</v>
      </c>
      <c r="H6909" s="3" t="s">
        <v>7386</v>
      </c>
      <c r="I6909" s="4">
        <v>3.1</v>
      </c>
    </row>
    <row r="6910" spans="1:9" x14ac:dyDescent="0.2">
      <c r="A6910" s="2">
        <v>259104</v>
      </c>
      <c r="B6910" s="3" t="s">
        <v>19</v>
      </c>
      <c r="C6910" s="3" t="s">
        <v>20</v>
      </c>
      <c r="D6910" s="3" t="s">
        <v>6894</v>
      </c>
      <c r="E6910" s="3" t="s">
        <v>7370</v>
      </c>
      <c r="F6910" s="3" t="s">
        <v>3647</v>
      </c>
      <c r="G6910" s="3" t="s">
        <v>7385</v>
      </c>
      <c r="H6910" s="3" t="s">
        <v>7387</v>
      </c>
      <c r="I6910" s="4">
        <v>3.09</v>
      </c>
    </row>
    <row r="6911" spans="1:9" x14ac:dyDescent="0.2">
      <c r="A6911" s="2">
        <v>259105</v>
      </c>
      <c r="B6911" s="3" t="s">
        <v>19</v>
      </c>
      <c r="C6911" s="3" t="s">
        <v>20</v>
      </c>
      <c r="D6911" s="3" t="s">
        <v>6894</v>
      </c>
      <c r="E6911" s="3" t="s">
        <v>7370</v>
      </c>
      <c r="F6911" s="3" t="s">
        <v>3647</v>
      </c>
      <c r="G6911" s="3" t="s">
        <v>7385</v>
      </c>
      <c r="H6911" s="3" t="s">
        <v>7388</v>
      </c>
      <c r="I6911" s="4">
        <v>2.52</v>
      </c>
    </row>
    <row r="6912" spans="1:9" x14ac:dyDescent="0.2">
      <c r="A6912" s="2">
        <v>259108</v>
      </c>
      <c r="B6912" s="3" t="s">
        <v>19</v>
      </c>
      <c r="C6912" s="3" t="s">
        <v>20</v>
      </c>
      <c r="D6912" s="3" t="s">
        <v>6894</v>
      </c>
      <c r="E6912" s="3" t="s">
        <v>7370</v>
      </c>
      <c r="F6912" s="3" t="s">
        <v>3647</v>
      </c>
      <c r="G6912" s="3" t="s">
        <v>7385</v>
      </c>
      <c r="H6912" s="3" t="s">
        <v>7389</v>
      </c>
      <c r="I6912" s="4">
        <v>2.52</v>
      </c>
    </row>
    <row r="6913" spans="1:9" x14ac:dyDescent="0.2">
      <c r="A6913" s="2">
        <v>259122</v>
      </c>
      <c r="B6913" s="3" t="s">
        <v>19</v>
      </c>
      <c r="C6913" s="3" t="s">
        <v>20</v>
      </c>
      <c r="D6913" s="3" t="s">
        <v>6894</v>
      </c>
      <c r="E6913" s="3" t="s">
        <v>7370</v>
      </c>
      <c r="F6913" s="3" t="s">
        <v>3647</v>
      </c>
      <c r="G6913" s="3" t="s">
        <v>7385</v>
      </c>
      <c r="H6913" s="3" t="s">
        <v>7390</v>
      </c>
      <c r="I6913" s="4">
        <v>3.1</v>
      </c>
    </row>
    <row r="6914" spans="1:9" x14ac:dyDescent="0.2">
      <c r="A6914" s="2">
        <v>259130</v>
      </c>
      <c r="B6914" s="3" t="s">
        <v>19</v>
      </c>
      <c r="C6914" s="3" t="s">
        <v>20</v>
      </c>
      <c r="D6914" s="3" t="s">
        <v>6894</v>
      </c>
      <c r="E6914" s="3" t="s">
        <v>7370</v>
      </c>
      <c r="F6914" s="3" t="s">
        <v>3647</v>
      </c>
      <c r="G6914" s="3" t="s">
        <v>7385</v>
      </c>
      <c r="H6914" s="3" t="s">
        <v>7391</v>
      </c>
      <c r="I6914" s="4">
        <v>3.1</v>
      </c>
    </row>
    <row r="6915" spans="1:9" x14ac:dyDescent="0.2">
      <c r="A6915" s="2">
        <v>264321</v>
      </c>
      <c r="B6915" s="3" t="s">
        <v>19</v>
      </c>
      <c r="C6915" s="3" t="s">
        <v>20</v>
      </c>
      <c r="D6915" s="3" t="s">
        <v>6894</v>
      </c>
      <c r="E6915" s="3" t="s">
        <v>7370</v>
      </c>
      <c r="F6915" s="3" t="s">
        <v>3647</v>
      </c>
      <c r="G6915" s="3" t="s">
        <v>7385</v>
      </c>
      <c r="H6915" s="3" t="s">
        <v>7392</v>
      </c>
      <c r="I6915" s="4">
        <v>3.86</v>
      </c>
    </row>
    <row r="6916" spans="1:9" x14ac:dyDescent="0.2">
      <c r="A6916" s="2">
        <v>264338</v>
      </c>
      <c r="B6916" s="3" t="s">
        <v>19</v>
      </c>
      <c r="C6916" s="3" t="s">
        <v>20</v>
      </c>
      <c r="D6916" s="3" t="s">
        <v>6894</v>
      </c>
      <c r="E6916" s="3" t="s">
        <v>7370</v>
      </c>
      <c r="F6916" s="3" t="s">
        <v>3647</v>
      </c>
      <c r="G6916" s="3" t="s">
        <v>7385</v>
      </c>
      <c r="H6916" s="3" t="s">
        <v>7393</v>
      </c>
      <c r="I6916" s="4">
        <v>5.77</v>
      </c>
    </row>
    <row r="6917" spans="1:9" x14ac:dyDescent="0.2">
      <c r="A6917" s="2">
        <v>264365</v>
      </c>
      <c r="B6917" s="3" t="s">
        <v>19</v>
      </c>
      <c r="C6917" s="3" t="s">
        <v>20</v>
      </c>
      <c r="D6917" s="3" t="s">
        <v>6894</v>
      </c>
      <c r="E6917" s="3" t="s">
        <v>7370</v>
      </c>
      <c r="F6917" s="3" t="s">
        <v>3647</v>
      </c>
      <c r="G6917" s="3" t="s">
        <v>7385</v>
      </c>
      <c r="H6917" s="3" t="s">
        <v>7394</v>
      </c>
      <c r="I6917" s="4">
        <v>2.4500000000000002</v>
      </c>
    </row>
    <row r="6918" spans="1:9" x14ac:dyDescent="0.2">
      <c r="A6918" s="2">
        <v>264370</v>
      </c>
      <c r="B6918" s="3" t="s">
        <v>19</v>
      </c>
      <c r="C6918" s="3" t="s">
        <v>20</v>
      </c>
      <c r="D6918" s="3" t="s">
        <v>6894</v>
      </c>
      <c r="E6918" s="3" t="s">
        <v>7370</v>
      </c>
      <c r="F6918" s="3" t="s">
        <v>3647</v>
      </c>
      <c r="G6918" s="3" t="s">
        <v>7385</v>
      </c>
      <c r="H6918" s="3" t="s">
        <v>7395</v>
      </c>
      <c r="I6918" s="4">
        <v>2.52</v>
      </c>
    </row>
    <row r="6919" spans="1:9" x14ac:dyDescent="0.2">
      <c r="A6919" s="2">
        <v>264372</v>
      </c>
      <c r="B6919" s="3" t="s">
        <v>19</v>
      </c>
      <c r="C6919" s="3" t="s">
        <v>20</v>
      </c>
      <c r="D6919" s="3" t="s">
        <v>6894</v>
      </c>
      <c r="E6919" s="3" t="s">
        <v>7370</v>
      </c>
      <c r="F6919" s="3" t="s">
        <v>3647</v>
      </c>
      <c r="G6919" s="3" t="s">
        <v>7385</v>
      </c>
      <c r="H6919" s="3" t="s">
        <v>7396</v>
      </c>
      <c r="I6919" s="4">
        <v>2.52</v>
      </c>
    </row>
    <row r="6920" spans="1:9" x14ac:dyDescent="0.2">
      <c r="A6920" s="2">
        <v>264291</v>
      </c>
      <c r="B6920" s="3" t="s">
        <v>19</v>
      </c>
      <c r="C6920" s="3" t="s">
        <v>20</v>
      </c>
      <c r="D6920" s="3" t="s">
        <v>6894</v>
      </c>
      <c r="E6920" s="3" t="s">
        <v>7370</v>
      </c>
      <c r="F6920" s="3" t="s">
        <v>3647</v>
      </c>
      <c r="G6920" s="3" t="s">
        <v>7385</v>
      </c>
      <c r="H6920" s="3" t="s">
        <v>7397</v>
      </c>
      <c r="I6920" s="4">
        <v>7.91</v>
      </c>
    </row>
    <row r="6921" spans="1:9" x14ac:dyDescent="0.2">
      <c r="A6921" s="2">
        <v>259109</v>
      </c>
      <c r="B6921" s="3" t="s">
        <v>19</v>
      </c>
      <c r="C6921" s="3" t="s">
        <v>20</v>
      </c>
      <c r="D6921" s="3" t="s">
        <v>6894</v>
      </c>
      <c r="E6921" s="3" t="s">
        <v>7370</v>
      </c>
      <c r="F6921" s="3" t="s">
        <v>3647</v>
      </c>
      <c r="G6921" s="3" t="s">
        <v>7385</v>
      </c>
      <c r="H6921" s="3" t="s">
        <v>7398</v>
      </c>
      <c r="I6921" s="4">
        <v>2.41</v>
      </c>
    </row>
    <row r="6922" spans="1:9" x14ac:dyDescent="0.2">
      <c r="A6922" s="2">
        <v>259136</v>
      </c>
      <c r="B6922" s="3" t="s">
        <v>19</v>
      </c>
      <c r="C6922" s="3" t="s">
        <v>20</v>
      </c>
      <c r="D6922" s="3" t="s">
        <v>6894</v>
      </c>
      <c r="E6922" s="3" t="s">
        <v>7370</v>
      </c>
      <c r="F6922" s="3" t="s">
        <v>3647</v>
      </c>
      <c r="G6922" s="3" t="s">
        <v>7385</v>
      </c>
      <c r="H6922" s="3" t="s">
        <v>7399</v>
      </c>
      <c r="I6922" s="4">
        <v>6.16</v>
      </c>
    </row>
    <row r="6923" spans="1:9" x14ac:dyDescent="0.2">
      <c r="A6923" s="2">
        <v>264292</v>
      </c>
      <c r="B6923" s="3" t="s">
        <v>19</v>
      </c>
      <c r="C6923" s="3" t="s">
        <v>20</v>
      </c>
      <c r="D6923" s="3" t="s">
        <v>6894</v>
      </c>
      <c r="E6923" s="3" t="s">
        <v>7370</v>
      </c>
      <c r="F6923" s="3" t="s">
        <v>3647</v>
      </c>
      <c r="G6923" s="3" t="s">
        <v>7385</v>
      </c>
      <c r="H6923" s="3" t="s">
        <v>7400</v>
      </c>
      <c r="I6923" s="4">
        <v>7.69</v>
      </c>
    </row>
    <row r="6924" spans="1:9" x14ac:dyDescent="0.2">
      <c r="A6924" s="2">
        <v>259125</v>
      </c>
      <c r="B6924" s="3" t="s">
        <v>19</v>
      </c>
      <c r="C6924" s="3" t="s">
        <v>20</v>
      </c>
      <c r="D6924" s="3" t="s">
        <v>6894</v>
      </c>
      <c r="E6924" s="3" t="s">
        <v>7370</v>
      </c>
      <c r="F6924" s="3" t="s">
        <v>3647</v>
      </c>
      <c r="G6924" s="3" t="s">
        <v>7385</v>
      </c>
      <c r="H6924" s="3" t="s">
        <v>7401</v>
      </c>
      <c r="I6924" s="4">
        <v>6.41</v>
      </c>
    </row>
    <row r="6925" spans="1:9" x14ac:dyDescent="0.2">
      <c r="A6925" s="2">
        <v>259132</v>
      </c>
      <c r="B6925" s="3" t="s">
        <v>19</v>
      </c>
      <c r="C6925" s="3" t="s">
        <v>20</v>
      </c>
      <c r="D6925" s="3" t="s">
        <v>6894</v>
      </c>
      <c r="E6925" s="3" t="s">
        <v>7370</v>
      </c>
      <c r="F6925" s="3" t="s">
        <v>3647</v>
      </c>
      <c r="G6925" s="3" t="s">
        <v>7385</v>
      </c>
      <c r="H6925" s="3" t="s">
        <v>7402</v>
      </c>
      <c r="I6925" s="4">
        <v>8.7799999999999994</v>
      </c>
    </row>
    <row r="6926" spans="1:9" x14ac:dyDescent="0.2">
      <c r="A6926" s="2">
        <v>380376</v>
      </c>
      <c r="B6926" s="3" t="s">
        <v>19</v>
      </c>
      <c r="C6926" s="3" t="s">
        <v>20</v>
      </c>
      <c r="D6926" s="3" t="s">
        <v>6894</v>
      </c>
      <c r="E6926" s="3" t="s">
        <v>7370</v>
      </c>
      <c r="F6926" s="3" t="s">
        <v>3647</v>
      </c>
      <c r="G6926" s="3" t="s">
        <v>7385</v>
      </c>
      <c r="H6926" s="3" t="s">
        <v>7403</v>
      </c>
      <c r="I6926" s="4">
        <v>4.22</v>
      </c>
    </row>
    <row r="6927" spans="1:9" x14ac:dyDescent="0.2">
      <c r="A6927" s="2">
        <v>259120</v>
      </c>
      <c r="B6927" s="3" t="s">
        <v>19</v>
      </c>
      <c r="C6927" s="3" t="s">
        <v>20</v>
      </c>
      <c r="D6927" s="3" t="s">
        <v>6894</v>
      </c>
      <c r="E6927" s="3" t="s">
        <v>7370</v>
      </c>
      <c r="F6927" s="3" t="s">
        <v>3647</v>
      </c>
      <c r="G6927" s="3" t="s">
        <v>7385</v>
      </c>
      <c r="H6927" s="3" t="s">
        <v>7404</v>
      </c>
      <c r="I6927" s="4">
        <v>7.29</v>
      </c>
    </row>
    <row r="6928" spans="1:9" x14ac:dyDescent="0.2">
      <c r="A6928" s="2">
        <v>259138</v>
      </c>
      <c r="B6928" s="3" t="s">
        <v>19</v>
      </c>
      <c r="C6928" s="3" t="s">
        <v>20</v>
      </c>
      <c r="D6928" s="3" t="s">
        <v>6894</v>
      </c>
      <c r="E6928" s="3" t="s">
        <v>7370</v>
      </c>
      <c r="F6928" s="3" t="s">
        <v>3647</v>
      </c>
      <c r="G6928" s="3" t="s">
        <v>7385</v>
      </c>
      <c r="H6928" s="3" t="s">
        <v>7405</v>
      </c>
      <c r="I6928" s="4">
        <v>8.44</v>
      </c>
    </row>
    <row r="6929" spans="1:9" x14ac:dyDescent="0.2">
      <c r="A6929" s="2">
        <v>259141</v>
      </c>
      <c r="B6929" s="3" t="s">
        <v>19</v>
      </c>
      <c r="C6929" s="3" t="s">
        <v>20</v>
      </c>
      <c r="D6929" s="3" t="s">
        <v>6894</v>
      </c>
      <c r="E6929" s="3" t="s">
        <v>7370</v>
      </c>
      <c r="F6929" s="3" t="s">
        <v>3647</v>
      </c>
      <c r="G6929" s="3" t="s">
        <v>7385</v>
      </c>
      <c r="H6929" s="3" t="s">
        <v>7406</v>
      </c>
      <c r="I6929" s="4">
        <v>12.29</v>
      </c>
    </row>
    <row r="6930" spans="1:9" x14ac:dyDescent="0.2">
      <c r="A6930" s="2">
        <v>259146</v>
      </c>
      <c r="B6930" s="3" t="s">
        <v>19</v>
      </c>
      <c r="C6930" s="3" t="s">
        <v>20</v>
      </c>
      <c r="D6930" s="3" t="s">
        <v>6894</v>
      </c>
      <c r="E6930" s="3" t="s">
        <v>7370</v>
      </c>
      <c r="F6930" s="3" t="s">
        <v>3647</v>
      </c>
      <c r="G6930" s="3" t="s">
        <v>7385</v>
      </c>
      <c r="H6930" s="3" t="s">
        <v>7407</v>
      </c>
      <c r="I6930" s="4">
        <v>6.91</v>
      </c>
    </row>
    <row r="6931" spans="1:9" x14ac:dyDescent="0.2">
      <c r="A6931" s="2">
        <v>259149</v>
      </c>
      <c r="B6931" s="3" t="s">
        <v>19</v>
      </c>
      <c r="C6931" s="3" t="s">
        <v>20</v>
      </c>
      <c r="D6931" s="3" t="s">
        <v>6894</v>
      </c>
      <c r="E6931" s="3" t="s">
        <v>7370</v>
      </c>
      <c r="F6931" s="3" t="s">
        <v>3647</v>
      </c>
      <c r="G6931" s="3" t="s">
        <v>7385</v>
      </c>
      <c r="H6931" s="3" t="s">
        <v>7408</v>
      </c>
      <c r="I6931" s="4">
        <v>12.29</v>
      </c>
    </row>
    <row r="6932" spans="1:9" x14ac:dyDescent="0.2">
      <c r="A6932" s="2">
        <v>264325</v>
      </c>
      <c r="B6932" s="3" t="s">
        <v>19</v>
      </c>
      <c r="C6932" s="3" t="s">
        <v>20</v>
      </c>
      <c r="D6932" s="3" t="s">
        <v>6894</v>
      </c>
      <c r="E6932" s="3" t="s">
        <v>7370</v>
      </c>
      <c r="F6932" s="3" t="s">
        <v>3647</v>
      </c>
      <c r="G6932" s="3" t="s">
        <v>7385</v>
      </c>
      <c r="H6932" s="3" t="s">
        <v>7409</v>
      </c>
      <c r="I6932" s="4">
        <v>8.3699999999999992</v>
      </c>
    </row>
    <row r="6933" spans="1:9" x14ac:dyDescent="0.2">
      <c r="A6933" s="2">
        <v>264384</v>
      </c>
      <c r="B6933" s="3" t="s">
        <v>19</v>
      </c>
      <c r="C6933" s="3" t="s">
        <v>20</v>
      </c>
      <c r="D6933" s="3" t="s">
        <v>6894</v>
      </c>
      <c r="E6933" s="3" t="s">
        <v>7370</v>
      </c>
      <c r="F6933" s="3" t="s">
        <v>3647</v>
      </c>
      <c r="G6933" s="3" t="s">
        <v>7385</v>
      </c>
      <c r="H6933" s="3" t="s">
        <v>7410</v>
      </c>
      <c r="I6933" s="4">
        <v>7.93</v>
      </c>
    </row>
    <row r="6934" spans="1:9" x14ac:dyDescent="0.2">
      <c r="A6934" s="2">
        <v>492796</v>
      </c>
      <c r="B6934" s="3" t="s">
        <v>19</v>
      </c>
      <c r="C6934" s="3" t="s">
        <v>20</v>
      </c>
      <c r="D6934" s="3" t="s">
        <v>6894</v>
      </c>
      <c r="E6934" s="3" t="s">
        <v>7370</v>
      </c>
      <c r="F6934" s="3" t="s">
        <v>3647</v>
      </c>
      <c r="G6934" s="3" t="s">
        <v>7411</v>
      </c>
      <c r="H6934" s="3" t="s">
        <v>7412</v>
      </c>
      <c r="I6934" s="4">
        <v>4.59</v>
      </c>
    </row>
    <row r="6935" spans="1:9" x14ac:dyDescent="0.2">
      <c r="A6935" s="2">
        <v>492797</v>
      </c>
      <c r="B6935" s="3" t="s">
        <v>19</v>
      </c>
      <c r="C6935" s="3" t="s">
        <v>20</v>
      </c>
      <c r="D6935" s="3" t="s">
        <v>6894</v>
      </c>
      <c r="E6935" s="3" t="s">
        <v>7370</v>
      </c>
      <c r="F6935" s="3" t="s">
        <v>3647</v>
      </c>
      <c r="G6935" s="3" t="s">
        <v>7411</v>
      </c>
      <c r="H6935" s="3" t="s">
        <v>7413</v>
      </c>
      <c r="I6935" s="4">
        <v>4.4400000000000004</v>
      </c>
    </row>
    <row r="6936" spans="1:9" x14ac:dyDescent="0.2">
      <c r="A6936" s="2">
        <v>500675</v>
      </c>
      <c r="B6936" s="3" t="s">
        <v>19</v>
      </c>
      <c r="C6936" s="3" t="s">
        <v>20</v>
      </c>
      <c r="D6936" s="3" t="s">
        <v>6894</v>
      </c>
      <c r="E6936" s="3" t="s">
        <v>7370</v>
      </c>
      <c r="F6936" s="3" t="s">
        <v>3647</v>
      </c>
      <c r="G6936" s="3" t="s">
        <v>7411</v>
      </c>
      <c r="H6936" s="3" t="s">
        <v>7414</v>
      </c>
      <c r="I6936" s="4">
        <v>7.46</v>
      </c>
    </row>
    <row r="6937" spans="1:9" x14ac:dyDescent="0.2">
      <c r="A6937" s="2">
        <v>500680</v>
      </c>
      <c r="B6937" s="3" t="s">
        <v>19</v>
      </c>
      <c r="C6937" s="3" t="s">
        <v>20</v>
      </c>
      <c r="D6937" s="3" t="s">
        <v>6894</v>
      </c>
      <c r="E6937" s="3" t="s">
        <v>7370</v>
      </c>
      <c r="F6937" s="3" t="s">
        <v>3647</v>
      </c>
      <c r="G6937" s="3" t="s">
        <v>7411</v>
      </c>
      <c r="H6937" s="3" t="s">
        <v>7415</v>
      </c>
      <c r="I6937" s="4">
        <v>7.31</v>
      </c>
    </row>
    <row r="6938" spans="1:9" x14ac:dyDescent="0.2">
      <c r="A6938" s="2">
        <v>500688</v>
      </c>
      <c r="B6938" s="3" t="s">
        <v>19</v>
      </c>
      <c r="C6938" s="3" t="s">
        <v>20</v>
      </c>
      <c r="D6938" s="3" t="s">
        <v>6894</v>
      </c>
      <c r="E6938" s="3" t="s">
        <v>7370</v>
      </c>
      <c r="F6938" s="3" t="s">
        <v>3647</v>
      </c>
      <c r="G6938" s="3" t="s">
        <v>7411</v>
      </c>
      <c r="H6938" s="3" t="s">
        <v>7416</v>
      </c>
      <c r="I6938" s="4">
        <v>9.1300000000000008</v>
      </c>
    </row>
    <row r="6939" spans="1:9" x14ac:dyDescent="0.2">
      <c r="A6939" s="2">
        <v>500714</v>
      </c>
      <c r="B6939" s="3" t="s">
        <v>19</v>
      </c>
      <c r="C6939" s="3" t="s">
        <v>20</v>
      </c>
      <c r="D6939" s="3" t="s">
        <v>6894</v>
      </c>
      <c r="E6939" s="3" t="s">
        <v>7370</v>
      </c>
      <c r="F6939" s="3" t="s">
        <v>3647</v>
      </c>
      <c r="G6939" s="3" t="s">
        <v>7411</v>
      </c>
      <c r="H6939" s="3" t="s">
        <v>7417</v>
      </c>
      <c r="I6939" s="4">
        <v>4.5</v>
      </c>
    </row>
    <row r="6940" spans="1:9" x14ac:dyDescent="0.2">
      <c r="A6940" s="2">
        <v>500724</v>
      </c>
      <c r="B6940" s="3" t="s">
        <v>19</v>
      </c>
      <c r="C6940" s="3" t="s">
        <v>20</v>
      </c>
      <c r="D6940" s="3" t="s">
        <v>6894</v>
      </c>
      <c r="E6940" s="3" t="s">
        <v>7370</v>
      </c>
      <c r="F6940" s="3" t="s">
        <v>3647</v>
      </c>
      <c r="G6940" s="3" t="s">
        <v>7411</v>
      </c>
      <c r="H6940" s="3" t="s">
        <v>7418</v>
      </c>
      <c r="I6940" s="4">
        <v>4.5999999999999996</v>
      </c>
    </row>
    <row r="6941" spans="1:9" x14ac:dyDescent="0.2">
      <c r="A6941" s="2">
        <v>554212</v>
      </c>
      <c r="B6941" s="3" t="s">
        <v>19</v>
      </c>
      <c r="C6941" s="3" t="s">
        <v>20</v>
      </c>
      <c r="D6941" s="3" t="s">
        <v>6894</v>
      </c>
      <c r="E6941" s="3" t="s">
        <v>7370</v>
      </c>
      <c r="F6941" s="3" t="s">
        <v>3647</v>
      </c>
      <c r="G6941" s="3" t="s">
        <v>7411</v>
      </c>
      <c r="H6941" s="3" t="s">
        <v>7419</v>
      </c>
      <c r="I6941" s="4">
        <v>2.14</v>
      </c>
    </row>
    <row r="6942" spans="1:9" x14ac:dyDescent="0.2">
      <c r="A6942" s="2">
        <v>306216</v>
      </c>
      <c r="B6942" s="3" t="s">
        <v>19</v>
      </c>
      <c r="C6942" s="3" t="s">
        <v>20</v>
      </c>
      <c r="D6942" s="3" t="s">
        <v>6894</v>
      </c>
      <c r="E6942" s="3" t="s">
        <v>7370</v>
      </c>
      <c r="F6942" s="3" t="s">
        <v>3647</v>
      </c>
      <c r="G6942" s="3" t="s">
        <v>7411</v>
      </c>
      <c r="H6942" s="3" t="s">
        <v>7420</v>
      </c>
      <c r="I6942" s="4">
        <v>2.35</v>
      </c>
    </row>
    <row r="6943" spans="1:9" x14ac:dyDescent="0.2">
      <c r="A6943" s="2">
        <v>306218</v>
      </c>
      <c r="B6943" s="3" t="s">
        <v>19</v>
      </c>
      <c r="C6943" s="3" t="s">
        <v>20</v>
      </c>
      <c r="D6943" s="3" t="s">
        <v>6894</v>
      </c>
      <c r="E6943" s="3" t="s">
        <v>7370</v>
      </c>
      <c r="F6943" s="3" t="s">
        <v>3647</v>
      </c>
      <c r="G6943" s="3" t="s">
        <v>7411</v>
      </c>
      <c r="H6943" s="3" t="s">
        <v>7421</v>
      </c>
      <c r="I6943" s="4">
        <v>2.2999999999999998</v>
      </c>
    </row>
    <row r="6944" spans="1:9" x14ac:dyDescent="0.2">
      <c r="A6944" s="2">
        <v>96108</v>
      </c>
      <c r="B6944" s="3" t="s">
        <v>19</v>
      </c>
      <c r="C6944" s="3" t="s">
        <v>20</v>
      </c>
      <c r="D6944" s="3" t="s">
        <v>6894</v>
      </c>
      <c r="E6944" s="3" t="s">
        <v>7370</v>
      </c>
      <c r="F6944" s="3" t="s">
        <v>3647</v>
      </c>
      <c r="G6944" s="3" t="s">
        <v>6109</v>
      </c>
      <c r="H6944" s="3" t="s">
        <v>7422</v>
      </c>
      <c r="I6944" s="4">
        <v>4.7300000000000004</v>
      </c>
    </row>
    <row r="6945" spans="1:9" x14ac:dyDescent="0.2">
      <c r="A6945" s="2">
        <v>23572</v>
      </c>
      <c r="B6945" s="3" t="s">
        <v>19</v>
      </c>
      <c r="C6945" s="3" t="s">
        <v>20</v>
      </c>
      <c r="D6945" s="3" t="s">
        <v>6894</v>
      </c>
      <c r="E6945" s="3" t="s">
        <v>7370</v>
      </c>
      <c r="F6945" s="3" t="s">
        <v>3647</v>
      </c>
      <c r="G6945" s="3" t="s">
        <v>6109</v>
      </c>
      <c r="H6945" s="3" t="s">
        <v>7423</v>
      </c>
      <c r="I6945" s="4">
        <v>2.95</v>
      </c>
    </row>
    <row r="6946" spans="1:9" x14ac:dyDescent="0.2">
      <c r="A6946" s="2">
        <v>23575</v>
      </c>
      <c r="B6946" s="3" t="s">
        <v>19</v>
      </c>
      <c r="C6946" s="3" t="s">
        <v>20</v>
      </c>
      <c r="D6946" s="3" t="s">
        <v>6894</v>
      </c>
      <c r="E6946" s="3" t="s">
        <v>7370</v>
      </c>
      <c r="F6946" s="3" t="s">
        <v>3647</v>
      </c>
      <c r="G6946" s="3" t="s">
        <v>6109</v>
      </c>
      <c r="H6946" s="3" t="s">
        <v>7424</v>
      </c>
      <c r="I6946" s="4">
        <v>2.2000000000000002</v>
      </c>
    </row>
    <row r="6947" spans="1:9" x14ac:dyDescent="0.2">
      <c r="A6947" s="2">
        <v>128733</v>
      </c>
      <c r="B6947" s="3" t="s">
        <v>19</v>
      </c>
      <c r="C6947" s="3" t="s">
        <v>20</v>
      </c>
      <c r="D6947" s="3" t="s">
        <v>6894</v>
      </c>
      <c r="E6947" s="3" t="s">
        <v>7370</v>
      </c>
      <c r="F6947" s="3" t="s">
        <v>3647</v>
      </c>
      <c r="G6947" s="3" t="s">
        <v>6109</v>
      </c>
      <c r="H6947" s="3" t="s">
        <v>7425</v>
      </c>
      <c r="I6947" s="4">
        <v>8.94</v>
      </c>
    </row>
    <row r="6948" spans="1:9" x14ac:dyDescent="0.2">
      <c r="A6948" s="2">
        <v>243218</v>
      </c>
      <c r="B6948" s="3" t="s">
        <v>19</v>
      </c>
      <c r="C6948" s="3" t="s">
        <v>20</v>
      </c>
      <c r="D6948" s="3" t="s">
        <v>6894</v>
      </c>
      <c r="E6948" s="3" t="s">
        <v>7370</v>
      </c>
      <c r="F6948" s="3" t="s">
        <v>3647</v>
      </c>
      <c r="G6948" s="3" t="s">
        <v>6109</v>
      </c>
      <c r="H6948" s="3" t="s">
        <v>7426</v>
      </c>
      <c r="I6948" s="4">
        <v>1.35</v>
      </c>
    </row>
    <row r="6949" spans="1:9" x14ac:dyDescent="0.2">
      <c r="A6949" s="2">
        <v>243222</v>
      </c>
      <c r="B6949" s="3" t="s">
        <v>19</v>
      </c>
      <c r="C6949" s="3" t="s">
        <v>20</v>
      </c>
      <c r="D6949" s="3" t="s">
        <v>6894</v>
      </c>
      <c r="E6949" s="3" t="s">
        <v>7370</v>
      </c>
      <c r="F6949" s="3" t="s">
        <v>3647</v>
      </c>
      <c r="G6949" s="3" t="s">
        <v>6109</v>
      </c>
      <c r="H6949" s="3" t="s">
        <v>7427</v>
      </c>
      <c r="I6949" s="4">
        <v>1.05</v>
      </c>
    </row>
    <row r="6950" spans="1:9" x14ac:dyDescent="0.2">
      <c r="A6950" s="2">
        <v>12778</v>
      </c>
      <c r="B6950" s="3" t="s">
        <v>19</v>
      </c>
      <c r="C6950" s="3" t="s">
        <v>20</v>
      </c>
      <c r="D6950" s="3" t="s">
        <v>6894</v>
      </c>
      <c r="E6950" s="3" t="s">
        <v>7370</v>
      </c>
      <c r="F6950" s="3" t="s">
        <v>3647</v>
      </c>
      <c r="G6950" s="3" t="s">
        <v>6109</v>
      </c>
      <c r="H6950" s="3" t="s">
        <v>7428</v>
      </c>
      <c r="I6950" s="4">
        <v>2.82</v>
      </c>
    </row>
    <row r="6951" spans="1:9" x14ac:dyDescent="0.2">
      <c r="A6951" s="2">
        <v>447416</v>
      </c>
      <c r="B6951" s="3" t="s">
        <v>19</v>
      </c>
      <c r="C6951" s="3" t="s">
        <v>20</v>
      </c>
      <c r="D6951" s="3" t="s">
        <v>6894</v>
      </c>
      <c r="E6951" s="3" t="s">
        <v>7370</v>
      </c>
      <c r="F6951" s="3" t="s">
        <v>3647</v>
      </c>
      <c r="G6951" s="3" t="s">
        <v>6109</v>
      </c>
      <c r="H6951" s="3" t="s">
        <v>7429</v>
      </c>
      <c r="I6951" s="4">
        <v>70.22</v>
      </c>
    </row>
    <row r="6952" spans="1:9" x14ac:dyDescent="0.2">
      <c r="A6952" s="2">
        <v>19725</v>
      </c>
      <c r="B6952" s="3" t="s">
        <v>19</v>
      </c>
      <c r="C6952" s="3" t="s">
        <v>20</v>
      </c>
      <c r="D6952" s="3" t="s">
        <v>6894</v>
      </c>
      <c r="E6952" s="3" t="s">
        <v>7370</v>
      </c>
      <c r="F6952" s="3" t="s">
        <v>3647</v>
      </c>
      <c r="G6952" s="3" t="s">
        <v>6109</v>
      </c>
      <c r="H6952" s="3" t="s">
        <v>7430</v>
      </c>
      <c r="I6952" s="4">
        <v>6.55</v>
      </c>
    </row>
    <row r="6953" spans="1:9" x14ac:dyDescent="0.2">
      <c r="A6953" s="2">
        <v>21689</v>
      </c>
      <c r="B6953" s="3" t="s">
        <v>19</v>
      </c>
      <c r="C6953" s="3" t="s">
        <v>20</v>
      </c>
      <c r="D6953" s="3" t="s">
        <v>6894</v>
      </c>
      <c r="E6953" s="3" t="s">
        <v>7370</v>
      </c>
      <c r="F6953" s="3" t="s">
        <v>3647</v>
      </c>
      <c r="G6953" s="3" t="s">
        <v>6109</v>
      </c>
      <c r="H6953" s="3" t="s">
        <v>7431</v>
      </c>
      <c r="I6953" s="4">
        <v>6.55</v>
      </c>
    </row>
    <row r="6954" spans="1:9" x14ac:dyDescent="0.2">
      <c r="A6954" s="2">
        <v>26683</v>
      </c>
      <c r="B6954" s="3" t="s">
        <v>19</v>
      </c>
      <c r="C6954" s="3" t="s">
        <v>20</v>
      </c>
      <c r="D6954" s="3" t="s">
        <v>6894</v>
      </c>
      <c r="E6954" s="3" t="s">
        <v>7370</v>
      </c>
      <c r="F6954" s="3" t="s">
        <v>3647</v>
      </c>
      <c r="G6954" s="3" t="s">
        <v>6109</v>
      </c>
      <c r="H6954" s="3" t="s">
        <v>7432</v>
      </c>
      <c r="I6954" s="4">
        <v>6.55</v>
      </c>
    </row>
    <row r="6955" spans="1:9" x14ac:dyDescent="0.2">
      <c r="A6955" s="2">
        <v>26718</v>
      </c>
      <c r="B6955" s="3" t="s">
        <v>19</v>
      </c>
      <c r="C6955" s="3" t="s">
        <v>20</v>
      </c>
      <c r="D6955" s="3" t="s">
        <v>6894</v>
      </c>
      <c r="E6955" s="3" t="s">
        <v>7370</v>
      </c>
      <c r="F6955" s="3" t="s">
        <v>3647</v>
      </c>
      <c r="G6955" s="3" t="s">
        <v>6109</v>
      </c>
      <c r="H6955" s="3" t="s">
        <v>7433</v>
      </c>
      <c r="I6955" s="4">
        <v>6.55</v>
      </c>
    </row>
    <row r="6956" spans="1:9" x14ac:dyDescent="0.2">
      <c r="A6956" s="2">
        <v>94437</v>
      </c>
      <c r="B6956" s="3" t="s">
        <v>19</v>
      </c>
      <c r="C6956" s="3" t="s">
        <v>20</v>
      </c>
      <c r="D6956" s="3" t="s">
        <v>6894</v>
      </c>
      <c r="E6956" s="3" t="s">
        <v>7370</v>
      </c>
      <c r="F6956" s="3" t="s">
        <v>3647</v>
      </c>
      <c r="G6956" s="3" t="s">
        <v>6109</v>
      </c>
      <c r="H6956" s="3" t="s">
        <v>7434</v>
      </c>
      <c r="I6956" s="4">
        <v>6.55</v>
      </c>
    </row>
    <row r="6957" spans="1:9" x14ac:dyDescent="0.2">
      <c r="A6957" s="2">
        <v>26687</v>
      </c>
      <c r="B6957" s="3" t="s">
        <v>19</v>
      </c>
      <c r="C6957" s="3" t="s">
        <v>20</v>
      </c>
      <c r="D6957" s="3" t="s">
        <v>6894</v>
      </c>
      <c r="E6957" s="3" t="s">
        <v>7370</v>
      </c>
      <c r="F6957" s="3" t="s">
        <v>3647</v>
      </c>
      <c r="G6957" s="3" t="s">
        <v>6109</v>
      </c>
      <c r="H6957" s="3" t="s">
        <v>7435</v>
      </c>
      <c r="I6957" s="4">
        <v>6.55</v>
      </c>
    </row>
    <row r="6958" spans="1:9" x14ac:dyDescent="0.2">
      <c r="A6958" s="2">
        <v>23559</v>
      </c>
      <c r="B6958" s="3" t="s">
        <v>19</v>
      </c>
      <c r="C6958" s="3" t="s">
        <v>20</v>
      </c>
      <c r="D6958" s="3" t="s">
        <v>6894</v>
      </c>
      <c r="E6958" s="3" t="s">
        <v>7370</v>
      </c>
      <c r="F6958" s="3" t="s">
        <v>3647</v>
      </c>
      <c r="G6958" s="3" t="s">
        <v>6109</v>
      </c>
      <c r="H6958" s="3" t="s">
        <v>7436</v>
      </c>
      <c r="I6958" s="4">
        <v>3.28</v>
      </c>
    </row>
    <row r="6959" spans="1:9" x14ac:dyDescent="0.2">
      <c r="A6959" s="2">
        <v>23561</v>
      </c>
      <c r="B6959" s="3" t="s">
        <v>19</v>
      </c>
      <c r="C6959" s="3" t="s">
        <v>20</v>
      </c>
      <c r="D6959" s="3" t="s">
        <v>6894</v>
      </c>
      <c r="E6959" s="3" t="s">
        <v>7370</v>
      </c>
      <c r="F6959" s="3" t="s">
        <v>3647</v>
      </c>
      <c r="G6959" s="3" t="s">
        <v>6109</v>
      </c>
      <c r="H6959" s="3" t="s">
        <v>7437</v>
      </c>
      <c r="I6959" s="4">
        <v>3.23</v>
      </c>
    </row>
    <row r="6960" spans="1:9" x14ac:dyDescent="0.2">
      <c r="A6960" s="2">
        <v>23563</v>
      </c>
      <c r="B6960" s="3" t="s">
        <v>19</v>
      </c>
      <c r="C6960" s="3" t="s">
        <v>20</v>
      </c>
      <c r="D6960" s="3" t="s">
        <v>6894</v>
      </c>
      <c r="E6960" s="3" t="s">
        <v>7370</v>
      </c>
      <c r="F6960" s="3" t="s">
        <v>3647</v>
      </c>
      <c r="G6960" s="3" t="s">
        <v>6109</v>
      </c>
      <c r="H6960" s="3" t="s">
        <v>7438</v>
      </c>
      <c r="I6960" s="4">
        <v>2.59</v>
      </c>
    </row>
    <row r="6961" spans="1:9" x14ac:dyDescent="0.2">
      <c r="A6961" s="2">
        <v>23569</v>
      </c>
      <c r="B6961" s="3" t="s">
        <v>19</v>
      </c>
      <c r="C6961" s="3" t="s">
        <v>20</v>
      </c>
      <c r="D6961" s="3" t="s">
        <v>6894</v>
      </c>
      <c r="E6961" s="3" t="s">
        <v>7370</v>
      </c>
      <c r="F6961" s="3" t="s">
        <v>3647</v>
      </c>
      <c r="G6961" s="3" t="s">
        <v>6109</v>
      </c>
      <c r="H6961" s="3" t="s">
        <v>7439</v>
      </c>
      <c r="I6961" s="4">
        <v>2.52</v>
      </c>
    </row>
    <row r="6962" spans="1:9" x14ac:dyDescent="0.2">
      <c r="A6962" s="2">
        <v>23577</v>
      </c>
      <c r="B6962" s="3" t="s">
        <v>19</v>
      </c>
      <c r="C6962" s="3" t="s">
        <v>20</v>
      </c>
      <c r="D6962" s="3" t="s">
        <v>6894</v>
      </c>
      <c r="E6962" s="3" t="s">
        <v>7370</v>
      </c>
      <c r="F6962" s="3" t="s">
        <v>3647</v>
      </c>
      <c r="G6962" s="3" t="s">
        <v>6109</v>
      </c>
      <c r="H6962" s="3" t="s">
        <v>7440</v>
      </c>
      <c r="I6962" s="4">
        <v>1.92</v>
      </c>
    </row>
    <row r="6963" spans="1:9" x14ac:dyDescent="0.2">
      <c r="A6963" s="2">
        <v>128588</v>
      </c>
      <c r="B6963" s="3" t="s">
        <v>19</v>
      </c>
      <c r="C6963" s="3" t="s">
        <v>20</v>
      </c>
      <c r="D6963" s="3" t="s">
        <v>6894</v>
      </c>
      <c r="E6963" s="3" t="s">
        <v>7370</v>
      </c>
      <c r="F6963" s="3" t="s">
        <v>3647</v>
      </c>
      <c r="G6963" s="3" t="s">
        <v>6109</v>
      </c>
      <c r="H6963" s="3" t="s">
        <v>7441</v>
      </c>
      <c r="I6963" s="4">
        <v>2.59</v>
      </c>
    </row>
    <row r="6964" spans="1:9" x14ac:dyDescent="0.2">
      <c r="A6964" s="2">
        <v>128592</v>
      </c>
      <c r="B6964" s="3" t="s">
        <v>19</v>
      </c>
      <c r="C6964" s="3" t="s">
        <v>20</v>
      </c>
      <c r="D6964" s="3" t="s">
        <v>6894</v>
      </c>
      <c r="E6964" s="3" t="s">
        <v>7370</v>
      </c>
      <c r="F6964" s="3" t="s">
        <v>3647</v>
      </c>
      <c r="G6964" s="3" t="s">
        <v>6109</v>
      </c>
      <c r="H6964" s="3" t="s">
        <v>7442</v>
      </c>
      <c r="I6964" s="4">
        <v>5.0199999999999996</v>
      </c>
    </row>
    <row r="6965" spans="1:9" x14ac:dyDescent="0.2">
      <c r="A6965" s="2">
        <v>378899</v>
      </c>
      <c r="B6965" s="3" t="s">
        <v>19</v>
      </c>
      <c r="C6965" s="3" t="s">
        <v>20</v>
      </c>
      <c r="D6965" s="3" t="s">
        <v>6894</v>
      </c>
      <c r="E6965" s="3" t="s">
        <v>7370</v>
      </c>
      <c r="F6965" s="3" t="s">
        <v>3647</v>
      </c>
      <c r="G6965" s="3" t="s">
        <v>6109</v>
      </c>
      <c r="H6965" s="3" t="s">
        <v>7443</v>
      </c>
      <c r="I6965" s="4">
        <v>4.58</v>
      </c>
    </row>
    <row r="6966" spans="1:9" x14ac:dyDescent="0.2">
      <c r="A6966" s="2">
        <v>378927</v>
      </c>
      <c r="B6966" s="3" t="s">
        <v>19</v>
      </c>
      <c r="C6966" s="3" t="s">
        <v>20</v>
      </c>
      <c r="D6966" s="3" t="s">
        <v>6894</v>
      </c>
      <c r="E6966" s="3" t="s">
        <v>7370</v>
      </c>
      <c r="F6966" s="3" t="s">
        <v>3647</v>
      </c>
      <c r="G6966" s="3" t="s">
        <v>6109</v>
      </c>
      <c r="H6966" s="3" t="s">
        <v>7444</v>
      </c>
      <c r="I6966" s="4">
        <v>4.58</v>
      </c>
    </row>
    <row r="6967" spans="1:9" x14ac:dyDescent="0.2">
      <c r="A6967" s="2">
        <v>480984</v>
      </c>
      <c r="B6967" s="3" t="s">
        <v>19</v>
      </c>
      <c r="C6967" s="3" t="s">
        <v>20</v>
      </c>
      <c r="D6967" s="3" t="s">
        <v>6894</v>
      </c>
      <c r="E6967" s="3" t="s">
        <v>7370</v>
      </c>
      <c r="F6967" s="3" t="s">
        <v>3647</v>
      </c>
      <c r="G6967" s="3" t="s">
        <v>7445</v>
      </c>
      <c r="H6967" s="3" t="s">
        <v>7446</v>
      </c>
      <c r="I6967" s="4">
        <v>11.29</v>
      </c>
    </row>
    <row r="6968" spans="1:9" x14ac:dyDescent="0.2">
      <c r="A6968" s="2">
        <v>480986</v>
      </c>
      <c r="B6968" s="3" t="s">
        <v>19</v>
      </c>
      <c r="C6968" s="3" t="s">
        <v>20</v>
      </c>
      <c r="D6968" s="3" t="s">
        <v>6894</v>
      </c>
      <c r="E6968" s="3" t="s">
        <v>7370</v>
      </c>
      <c r="F6968" s="3" t="s">
        <v>3647</v>
      </c>
      <c r="G6968" s="3" t="s">
        <v>7445</v>
      </c>
      <c r="H6968" s="3" t="s">
        <v>7447</v>
      </c>
      <c r="I6968" s="4">
        <v>15.5</v>
      </c>
    </row>
    <row r="6969" spans="1:9" x14ac:dyDescent="0.2">
      <c r="A6969" s="2">
        <v>480987</v>
      </c>
      <c r="B6969" s="3" t="s">
        <v>19</v>
      </c>
      <c r="C6969" s="3" t="s">
        <v>20</v>
      </c>
      <c r="D6969" s="3" t="s">
        <v>6894</v>
      </c>
      <c r="E6969" s="3" t="s">
        <v>7370</v>
      </c>
      <c r="F6969" s="3" t="s">
        <v>3647</v>
      </c>
      <c r="G6969" s="3" t="s">
        <v>7445</v>
      </c>
      <c r="H6969" s="3" t="s">
        <v>7448</v>
      </c>
      <c r="I6969" s="4">
        <v>19.260000000000002</v>
      </c>
    </row>
    <row r="6970" spans="1:9" x14ac:dyDescent="0.2">
      <c r="A6970" s="2">
        <v>480988</v>
      </c>
      <c r="B6970" s="3" t="s">
        <v>19</v>
      </c>
      <c r="C6970" s="3" t="s">
        <v>20</v>
      </c>
      <c r="D6970" s="3" t="s">
        <v>6894</v>
      </c>
      <c r="E6970" s="3" t="s">
        <v>7370</v>
      </c>
      <c r="F6970" s="3" t="s">
        <v>3647</v>
      </c>
      <c r="G6970" s="3" t="s">
        <v>7445</v>
      </c>
      <c r="H6970" s="3" t="s">
        <v>7449</v>
      </c>
      <c r="I6970" s="4">
        <v>26.93</v>
      </c>
    </row>
    <row r="6971" spans="1:9" x14ac:dyDescent="0.2">
      <c r="A6971" s="2">
        <v>570719</v>
      </c>
      <c r="B6971" s="3" t="s">
        <v>19</v>
      </c>
      <c r="C6971" s="3" t="s">
        <v>20</v>
      </c>
      <c r="D6971" s="3" t="s">
        <v>6894</v>
      </c>
      <c r="E6971" s="3" t="s">
        <v>7370</v>
      </c>
      <c r="F6971" s="3" t="s">
        <v>3647</v>
      </c>
      <c r="G6971" s="3" t="s">
        <v>7450</v>
      </c>
      <c r="H6971" s="3" t="s">
        <v>7451</v>
      </c>
      <c r="I6971" s="4">
        <v>6.39</v>
      </c>
    </row>
    <row r="6972" spans="1:9" x14ac:dyDescent="0.2">
      <c r="A6972" s="2">
        <v>570721</v>
      </c>
      <c r="B6972" s="3" t="s">
        <v>19</v>
      </c>
      <c r="C6972" s="3" t="s">
        <v>20</v>
      </c>
      <c r="D6972" s="3" t="s">
        <v>6894</v>
      </c>
      <c r="E6972" s="3" t="s">
        <v>7370</v>
      </c>
      <c r="F6972" s="3" t="s">
        <v>3647</v>
      </c>
      <c r="G6972" s="3" t="s">
        <v>7450</v>
      </c>
      <c r="H6972" s="3" t="s">
        <v>7452</v>
      </c>
      <c r="I6972" s="4">
        <v>3.72</v>
      </c>
    </row>
    <row r="6973" spans="1:9" x14ac:dyDescent="0.2">
      <c r="A6973" s="2">
        <v>570723</v>
      </c>
      <c r="B6973" s="3" t="s">
        <v>19</v>
      </c>
      <c r="C6973" s="3" t="s">
        <v>20</v>
      </c>
      <c r="D6973" s="3" t="s">
        <v>6894</v>
      </c>
      <c r="E6973" s="3" t="s">
        <v>7370</v>
      </c>
      <c r="F6973" s="3" t="s">
        <v>3647</v>
      </c>
      <c r="G6973" s="3" t="s">
        <v>7450</v>
      </c>
      <c r="H6973" s="3" t="s">
        <v>7453</v>
      </c>
      <c r="I6973" s="4">
        <v>6.57</v>
      </c>
    </row>
    <row r="6974" spans="1:9" x14ac:dyDescent="0.2">
      <c r="A6974" s="2">
        <v>570724</v>
      </c>
      <c r="B6974" s="3" t="s">
        <v>19</v>
      </c>
      <c r="C6974" s="3" t="s">
        <v>20</v>
      </c>
      <c r="D6974" s="3" t="s">
        <v>6894</v>
      </c>
      <c r="E6974" s="3" t="s">
        <v>7370</v>
      </c>
      <c r="F6974" s="3" t="s">
        <v>3647</v>
      </c>
      <c r="G6974" s="3" t="s">
        <v>7450</v>
      </c>
      <c r="H6974" s="3" t="s">
        <v>7454</v>
      </c>
      <c r="I6974" s="4">
        <v>3.18</v>
      </c>
    </row>
    <row r="6975" spans="1:9" x14ac:dyDescent="0.2">
      <c r="A6975" s="2">
        <v>570726</v>
      </c>
      <c r="B6975" s="3" t="s">
        <v>19</v>
      </c>
      <c r="C6975" s="3" t="s">
        <v>20</v>
      </c>
      <c r="D6975" s="3" t="s">
        <v>6894</v>
      </c>
      <c r="E6975" s="3" t="s">
        <v>7370</v>
      </c>
      <c r="F6975" s="3" t="s">
        <v>3647</v>
      </c>
      <c r="G6975" s="3" t="s">
        <v>7450</v>
      </c>
      <c r="H6975" s="3" t="s">
        <v>7455</v>
      </c>
      <c r="I6975" s="4">
        <v>2.13</v>
      </c>
    </row>
    <row r="6976" spans="1:9" x14ac:dyDescent="0.2">
      <c r="A6976" s="2">
        <v>570727</v>
      </c>
      <c r="B6976" s="3" t="s">
        <v>19</v>
      </c>
      <c r="C6976" s="3" t="s">
        <v>20</v>
      </c>
      <c r="D6976" s="3" t="s">
        <v>6894</v>
      </c>
      <c r="E6976" s="3" t="s">
        <v>7370</v>
      </c>
      <c r="F6976" s="3" t="s">
        <v>3647</v>
      </c>
      <c r="G6976" s="3" t="s">
        <v>7450</v>
      </c>
      <c r="H6976" s="3" t="s">
        <v>7456</v>
      </c>
      <c r="I6976" s="4">
        <v>2.13</v>
      </c>
    </row>
    <row r="6977" spans="1:9" x14ac:dyDescent="0.2">
      <c r="A6977" s="2">
        <v>570728</v>
      </c>
      <c r="B6977" s="3" t="s">
        <v>19</v>
      </c>
      <c r="C6977" s="3" t="s">
        <v>20</v>
      </c>
      <c r="D6977" s="3" t="s">
        <v>6894</v>
      </c>
      <c r="E6977" s="3" t="s">
        <v>7370</v>
      </c>
      <c r="F6977" s="3" t="s">
        <v>3647</v>
      </c>
      <c r="G6977" s="3" t="s">
        <v>7450</v>
      </c>
      <c r="H6977" s="3" t="s">
        <v>7457</v>
      </c>
      <c r="I6977" s="4">
        <v>2.4700000000000002</v>
      </c>
    </row>
    <row r="6978" spans="1:9" x14ac:dyDescent="0.2">
      <c r="A6978" s="2">
        <v>570729</v>
      </c>
      <c r="B6978" s="3" t="s">
        <v>19</v>
      </c>
      <c r="C6978" s="3" t="s">
        <v>20</v>
      </c>
      <c r="D6978" s="3" t="s">
        <v>6894</v>
      </c>
      <c r="E6978" s="3" t="s">
        <v>7370</v>
      </c>
      <c r="F6978" s="3" t="s">
        <v>3647</v>
      </c>
      <c r="G6978" s="3" t="s">
        <v>7450</v>
      </c>
      <c r="H6978" s="3" t="s">
        <v>7458</v>
      </c>
      <c r="I6978" s="4">
        <v>2.4700000000000002</v>
      </c>
    </row>
    <row r="6979" spans="1:9" x14ac:dyDescent="0.2">
      <c r="A6979" s="2">
        <v>570730</v>
      </c>
      <c r="B6979" s="3" t="s">
        <v>19</v>
      </c>
      <c r="C6979" s="3" t="s">
        <v>20</v>
      </c>
      <c r="D6979" s="3" t="s">
        <v>6894</v>
      </c>
      <c r="E6979" s="3" t="s">
        <v>7370</v>
      </c>
      <c r="F6979" s="3" t="s">
        <v>3647</v>
      </c>
      <c r="G6979" s="3" t="s">
        <v>7450</v>
      </c>
      <c r="H6979" s="3" t="s">
        <v>7459</v>
      </c>
      <c r="I6979" s="4">
        <v>2.4700000000000002</v>
      </c>
    </row>
    <row r="6980" spans="1:9" x14ac:dyDescent="0.2">
      <c r="A6980" s="2">
        <v>570732</v>
      </c>
      <c r="B6980" s="3" t="s">
        <v>19</v>
      </c>
      <c r="C6980" s="3" t="s">
        <v>20</v>
      </c>
      <c r="D6980" s="3" t="s">
        <v>6894</v>
      </c>
      <c r="E6980" s="3" t="s">
        <v>7370</v>
      </c>
      <c r="F6980" s="3" t="s">
        <v>3647</v>
      </c>
      <c r="G6980" s="3" t="s">
        <v>7450</v>
      </c>
      <c r="H6980" s="3" t="s">
        <v>7460</v>
      </c>
      <c r="I6980" s="4">
        <v>2.13</v>
      </c>
    </row>
    <row r="6981" spans="1:9" x14ac:dyDescent="0.2">
      <c r="A6981" s="2">
        <v>570734</v>
      </c>
      <c r="B6981" s="3" t="s">
        <v>19</v>
      </c>
      <c r="C6981" s="3" t="s">
        <v>20</v>
      </c>
      <c r="D6981" s="3" t="s">
        <v>6894</v>
      </c>
      <c r="E6981" s="3" t="s">
        <v>7370</v>
      </c>
      <c r="F6981" s="3" t="s">
        <v>3647</v>
      </c>
      <c r="G6981" s="3" t="s">
        <v>7450</v>
      </c>
      <c r="H6981" s="3" t="s">
        <v>7461</v>
      </c>
      <c r="I6981" s="4">
        <v>9.58</v>
      </c>
    </row>
    <row r="6982" spans="1:9" x14ac:dyDescent="0.2">
      <c r="A6982" s="2">
        <v>570753</v>
      </c>
      <c r="B6982" s="3" t="s">
        <v>19</v>
      </c>
      <c r="C6982" s="3" t="s">
        <v>20</v>
      </c>
      <c r="D6982" s="3" t="s">
        <v>6894</v>
      </c>
      <c r="E6982" s="3" t="s">
        <v>7370</v>
      </c>
      <c r="F6982" s="3" t="s">
        <v>3647</v>
      </c>
      <c r="G6982" s="3" t="s">
        <v>7450</v>
      </c>
      <c r="H6982" s="3" t="s">
        <v>7462</v>
      </c>
      <c r="I6982" s="4">
        <v>9.6</v>
      </c>
    </row>
    <row r="6983" spans="1:9" x14ac:dyDescent="0.2">
      <c r="A6983" s="2">
        <v>570756</v>
      </c>
      <c r="B6983" s="3" t="s">
        <v>19</v>
      </c>
      <c r="C6983" s="3" t="s">
        <v>20</v>
      </c>
      <c r="D6983" s="3" t="s">
        <v>6894</v>
      </c>
      <c r="E6983" s="3" t="s">
        <v>7370</v>
      </c>
      <c r="F6983" s="3" t="s">
        <v>3647</v>
      </c>
      <c r="G6983" s="3" t="s">
        <v>7450</v>
      </c>
      <c r="H6983" s="3" t="s">
        <v>7463</v>
      </c>
      <c r="I6983" s="4">
        <v>2.88</v>
      </c>
    </row>
    <row r="6984" spans="1:9" x14ac:dyDescent="0.2">
      <c r="A6984" s="2">
        <v>570788</v>
      </c>
      <c r="B6984" s="3" t="s">
        <v>19</v>
      </c>
      <c r="C6984" s="3" t="s">
        <v>20</v>
      </c>
      <c r="D6984" s="3" t="s">
        <v>6894</v>
      </c>
      <c r="E6984" s="3" t="s">
        <v>7370</v>
      </c>
      <c r="F6984" s="3" t="s">
        <v>3647</v>
      </c>
      <c r="G6984" s="3" t="s">
        <v>7450</v>
      </c>
      <c r="H6984" s="3" t="s">
        <v>7464</v>
      </c>
      <c r="I6984" s="4">
        <v>4.2</v>
      </c>
    </row>
    <row r="6985" spans="1:9" x14ac:dyDescent="0.2">
      <c r="A6985" s="2">
        <v>570792</v>
      </c>
      <c r="B6985" s="3" t="s">
        <v>19</v>
      </c>
      <c r="C6985" s="3" t="s">
        <v>20</v>
      </c>
      <c r="D6985" s="3" t="s">
        <v>6894</v>
      </c>
      <c r="E6985" s="3" t="s">
        <v>7370</v>
      </c>
      <c r="F6985" s="3" t="s">
        <v>3647</v>
      </c>
      <c r="G6985" s="3" t="s">
        <v>7450</v>
      </c>
      <c r="H6985" s="3" t="s">
        <v>7465</v>
      </c>
      <c r="I6985" s="4">
        <v>2.17</v>
      </c>
    </row>
    <row r="6986" spans="1:9" x14ac:dyDescent="0.2">
      <c r="A6986" s="2">
        <v>570803</v>
      </c>
      <c r="B6986" s="3" t="s">
        <v>19</v>
      </c>
      <c r="C6986" s="3" t="s">
        <v>20</v>
      </c>
      <c r="D6986" s="3" t="s">
        <v>6894</v>
      </c>
      <c r="E6986" s="3" t="s">
        <v>7370</v>
      </c>
      <c r="F6986" s="3" t="s">
        <v>3647</v>
      </c>
      <c r="G6986" s="3" t="s">
        <v>7450</v>
      </c>
      <c r="H6986" s="3" t="s">
        <v>7466</v>
      </c>
      <c r="I6986" s="4">
        <v>9.6</v>
      </c>
    </row>
    <row r="6987" spans="1:9" x14ac:dyDescent="0.2">
      <c r="A6987" s="2">
        <v>570697</v>
      </c>
      <c r="B6987" s="3" t="s">
        <v>19</v>
      </c>
      <c r="C6987" s="3" t="s">
        <v>20</v>
      </c>
      <c r="D6987" s="3" t="s">
        <v>6894</v>
      </c>
      <c r="E6987" s="3" t="s">
        <v>7370</v>
      </c>
      <c r="F6987" s="3" t="s">
        <v>3647</v>
      </c>
      <c r="G6987" s="3" t="s">
        <v>7450</v>
      </c>
      <c r="H6987" s="3" t="s">
        <v>7467</v>
      </c>
      <c r="I6987" s="4">
        <v>4.32</v>
      </c>
    </row>
    <row r="6988" spans="1:9" x14ac:dyDescent="0.2">
      <c r="A6988" s="2">
        <v>570699</v>
      </c>
      <c r="B6988" s="3" t="s">
        <v>19</v>
      </c>
      <c r="C6988" s="3" t="s">
        <v>20</v>
      </c>
      <c r="D6988" s="3" t="s">
        <v>6894</v>
      </c>
      <c r="E6988" s="3" t="s">
        <v>7370</v>
      </c>
      <c r="F6988" s="3" t="s">
        <v>3647</v>
      </c>
      <c r="G6988" s="3" t="s">
        <v>7450</v>
      </c>
      <c r="H6988" s="3" t="s">
        <v>7468</v>
      </c>
      <c r="I6988" s="4">
        <v>4.32</v>
      </c>
    </row>
    <row r="6989" spans="1:9" x14ac:dyDescent="0.2">
      <c r="A6989" s="2">
        <v>570701</v>
      </c>
      <c r="B6989" s="3" t="s">
        <v>19</v>
      </c>
      <c r="C6989" s="3" t="s">
        <v>20</v>
      </c>
      <c r="D6989" s="3" t="s">
        <v>6894</v>
      </c>
      <c r="E6989" s="3" t="s">
        <v>7370</v>
      </c>
      <c r="F6989" s="3" t="s">
        <v>3647</v>
      </c>
      <c r="G6989" s="3" t="s">
        <v>7450</v>
      </c>
      <c r="H6989" s="3" t="s">
        <v>7469</v>
      </c>
      <c r="I6989" s="4">
        <v>4.32</v>
      </c>
    </row>
    <row r="6990" spans="1:9" x14ac:dyDescent="0.2">
      <c r="A6990" s="2">
        <v>570703</v>
      </c>
      <c r="B6990" s="3" t="s">
        <v>19</v>
      </c>
      <c r="C6990" s="3" t="s">
        <v>20</v>
      </c>
      <c r="D6990" s="3" t="s">
        <v>6894</v>
      </c>
      <c r="E6990" s="3" t="s">
        <v>7370</v>
      </c>
      <c r="F6990" s="3" t="s">
        <v>3647</v>
      </c>
      <c r="G6990" s="3" t="s">
        <v>7450</v>
      </c>
      <c r="H6990" s="3" t="s">
        <v>7470</v>
      </c>
      <c r="I6990" s="4">
        <v>4.32</v>
      </c>
    </row>
    <row r="6991" spans="1:9" x14ac:dyDescent="0.2">
      <c r="A6991" s="2">
        <v>570706</v>
      </c>
      <c r="B6991" s="3" t="s">
        <v>19</v>
      </c>
      <c r="C6991" s="3" t="s">
        <v>20</v>
      </c>
      <c r="D6991" s="3" t="s">
        <v>6894</v>
      </c>
      <c r="E6991" s="3" t="s">
        <v>7370</v>
      </c>
      <c r="F6991" s="3" t="s">
        <v>3647</v>
      </c>
      <c r="G6991" s="3" t="s">
        <v>7450</v>
      </c>
      <c r="H6991" s="3" t="s">
        <v>7471</v>
      </c>
      <c r="I6991" s="4">
        <v>4.32</v>
      </c>
    </row>
    <row r="6992" spans="1:9" x14ac:dyDescent="0.2">
      <c r="A6992" s="2">
        <v>570708</v>
      </c>
      <c r="B6992" s="3" t="s">
        <v>19</v>
      </c>
      <c r="C6992" s="3" t="s">
        <v>20</v>
      </c>
      <c r="D6992" s="3" t="s">
        <v>6894</v>
      </c>
      <c r="E6992" s="3" t="s">
        <v>7370</v>
      </c>
      <c r="F6992" s="3" t="s">
        <v>3647</v>
      </c>
      <c r="G6992" s="3" t="s">
        <v>7450</v>
      </c>
      <c r="H6992" s="3" t="s">
        <v>7472</v>
      </c>
      <c r="I6992" s="4">
        <v>4.32</v>
      </c>
    </row>
    <row r="6993" spans="1:9" x14ac:dyDescent="0.2">
      <c r="A6993" s="2">
        <v>570712</v>
      </c>
      <c r="B6993" s="3" t="s">
        <v>19</v>
      </c>
      <c r="C6993" s="3" t="s">
        <v>20</v>
      </c>
      <c r="D6993" s="3" t="s">
        <v>6894</v>
      </c>
      <c r="E6993" s="3" t="s">
        <v>7370</v>
      </c>
      <c r="F6993" s="3" t="s">
        <v>3647</v>
      </c>
      <c r="G6993" s="3" t="s">
        <v>7450</v>
      </c>
      <c r="H6993" s="3" t="s">
        <v>7473</v>
      </c>
      <c r="I6993" s="4">
        <v>4.32</v>
      </c>
    </row>
    <row r="6994" spans="1:9" x14ac:dyDescent="0.2">
      <c r="A6994" s="2">
        <v>570713</v>
      </c>
      <c r="B6994" s="3" t="s">
        <v>19</v>
      </c>
      <c r="C6994" s="3" t="s">
        <v>20</v>
      </c>
      <c r="D6994" s="3" t="s">
        <v>6894</v>
      </c>
      <c r="E6994" s="3" t="s">
        <v>7370</v>
      </c>
      <c r="F6994" s="3" t="s">
        <v>3647</v>
      </c>
      <c r="G6994" s="3" t="s">
        <v>7450</v>
      </c>
      <c r="H6994" s="3" t="s">
        <v>7474</v>
      </c>
      <c r="I6994" s="4">
        <v>4.32</v>
      </c>
    </row>
    <row r="6995" spans="1:9" x14ac:dyDescent="0.2">
      <c r="A6995" s="2">
        <v>570717</v>
      </c>
      <c r="B6995" s="3" t="s">
        <v>19</v>
      </c>
      <c r="C6995" s="3" t="s">
        <v>20</v>
      </c>
      <c r="D6995" s="3" t="s">
        <v>6894</v>
      </c>
      <c r="E6995" s="3" t="s">
        <v>7370</v>
      </c>
      <c r="F6995" s="3" t="s">
        <v>3647</v>
      </c>
      <c r="G6995" s="3" t="s">
        <v>7450</v>
      </c>
      <c r="H6995" s="3" t="s">
        <v>7475</v>
      </c>
      <c r="I6995" s="4">
        <v>4.32</v>
      </c>
    </row>
    <row r="6996" spans="1:9" x14ac:dyDescent="0.2">
      <c r="A6996" s="2">
        <v>570596</v>
      </c>
      <c r="B6996" s="3" t="s">
        <v>19</v>
      </c>
      <c r="C6996" s="3" t="s">
        <v>20</v>
      </c>
      <c r="D6996" s="3" t="s">
        <v>6894</v>
      </c>
      <c r="E6996" s="3" t="s">
        <v>7370</v>
      </c>
      <c r="F6996" s="3" t="s">
        <v>3647</v>
      </c>
      <c r="G6996" s="3" t="s">
        <v>7450</v>
      </c>
      <c r="H6996" s="3" t="s">
        <v>7476</v>
      </c>
      <c r="I6996" s="4">
        <v>3.67</v>
      </c>
    </row>
    <row r="6997" spans="1:9" x14ac:dyDescent="0.2">
      <c r="A6997" s="2">
        <v>570598</v>
      </c>
      <c r="B6997" s="3" t="s">
        <v>19</v>
      </c>
      <c r="C6997" s="3" t="s">
        <v>20</v>
      </c>
      <c r="D6997" s="3" t="s">
        <v>6894</v>
      </c>
      <c r="E6997" s="3" t="s">
        <v>7370</v>
      </c>
      <c r="F6997" s="3" t="s">
        <v>3647</v>
      </c>
      <c r="G6997" s="3" t="s">
        <v>7450</v>
      </c>
      <c r="H6997" s="3" t="s">
        <v>7477</v>
      </c>
      <c r="I6997" s="4">
        <v>3.68</v>
      </c>
    </row>
    <row r="6998" spans="1:9" x14ac:dyDescent="0.2">
      <c r="A6998" s="2">
        <v>570605</v>
      </c>
      <c r="B6998" s="3" t="s">
        <v>19</v>
      </c>
      <c r="C6998" s="3" t="s">
        <v>20</v>
      </c>
      <c r="D6998" s="3" t="s">
        <v>6894</v>
      </c>
      <c r="E6998" s="3" t="s">
        <v>7370</v>
      </c>
      <c r="F6998" s="3" t="s">
        <v>3647</v>
      </c>
      <c r="G6998" s="3" t="s">
        <v>7450</v>
      </c>
      <c r="H6998" s="3" t="s">
        <v>7478</v>
      </c>
      <c r="I6998" s="4">
        <v>3.68</v>
      </c>
    </row>
    <row r="6999" spans="1:9" x14ac:dyDescent="0.2">
      <c r="A6999" s="2">
        <v>570606</v>
      </c>
      <c r="B6999" s="3" t="s">
        <v>19</v>
      </c>
      <c r="C6999" s="3" t="s">
        <v>20</v>
      </c>
      <c r="D6999" s="3" t="s">
        <v>6894</v>
      </c>
      <c r="E6999" s="3" t="s">
        <v>7370</v>
      </c>
      <c r="F6999" s="3" t="s">
        <v>3647</v>
      </c>
      <c r="G6999" s="3" t="s">
        <v>7450</v>
      </c>
      <c r="H6999" s="3" t="s">
        <v>7479</v>
      </c>
      <c r="I6999" s="4">
        <v>3.68</v>
      </c>
    </row>
    <row r="7000" spans="1:9" x14ac:dyDescent="0.2">
      <c r="A7000" s="2">
        <v>570607</v>
      </c>
      <c r="B7000" s="3" t="s">
        <v>19</v>
      </c>
      <c r="C7000" s="3" t="s">
        <v>20</v>
      </c>
      <c r="D7000" s="3" t="s">
        <v>6894</v>
      </c>
      <c r="E7000" s="3" t="s">
        <v>7370</v>
      </c>
      <c r="F7000" s="3" t="s">
        <v>3647</v>
      </c>
      <c r="G7000" s="3" t="s">
        <v>7450</v>
      </c>
      <c r="H7000" s="3" t="s">
        <v>7480</v>
      </c>
      <c r="I7000" s="4">
        <v>3.68</v>
      </c>
    </row>
    <row r="7001" spans="1:9" x14ac:dyDescent="0.2">
      <c r="A7001" s="2">
        <v>570609</v>
      </c>
      <c r="B7001" s="3" t="s">
        <v>19</v>
      </c>
      <c r="C7001" s="3" t="s">
        <v>20</v>
      </c>
      <c r="D7001" s="3" t="s">
        <v>6894</v>
      </c>
      <c r="E7001" s="3" t="s">
        <v>7370</v>
      </c>
      <c r="F7001" s="3" t="s">
        <v>3647</v>
      </c>
      <c r="G7001" s="3" t="s">
        <v>7450</v>
      </c>
      <c r="H7001" s="3" t="s">
        <v>7481</v>
      </c>
      <c r="I7001" s="4">
        <v>3.68</v>
      </c>
    </row>
    <row r="7002" spans="1:9" x14ac:dyDescent="0.2">
      <c r="A7002" s="2">
        <v>570610</v>
      </c>
      <c r="B7002" s="3" t="s">
        <v>19</v>
      </c>
      <c r="C7002" s="3" t="s">
        <v>20</v>
      </c>
      <c r="D7002" s="3" t="s">
        <v>6894</v>
      </c>
      <c r="E7002" s="3" t="s">
        <v>7370</v>
      </c>
      <c r="F7002" s="3" t="s">
        <v>3647</v>
      </c>
      <c r="G7002" s="3" t="s">
        <v>7450</v>
      </c>
      <c r="H7002" s="3" t="s">
        <v>7482</v>
      </c>
      <c r="I7002" s="4">
        <v>3.66</v>
      </c>
    </row>
    <row r="7003" spans="1:9" x14ac:dyDescent="0.2">
      <c r="A7003" s="2">
        <v>570611</v>
      </c>
      <c r="B7003" s="3" t="s">
        <v>19</v>
      </c>
      <c r="C7003" s="3" t="s">
        <v>20</v>
      </c>
      <c r="D7003" s="3" t="s">
        <v>6894</v>
      </c>
      <c r="E7003" s="3" t="s">
        <v>7370</v>
      </c>
      <c r="F7003" s="3" t="s">
        <v>3647</v>
      </c>
      <c r="G7003" s="3" t="s">
        <v>7450</v>
      </c>
      <c r="H7003" s="3" t="s">
        <v>7483</v>
      </c>
      <c r="I7003" s="4">
        <v>3.68</v>
      </c>
    </row>
    <row r="7004" spans="1:9" x14ac:dyDescent="0.2">
      <c r="A7004" s="2">
        <v>570613</v>
      </c>
      <c r="B7004" s="3" t="s">
        <v>19</v>
      </c>
      <c r="C7004" s="3" t="s">
        <v>20</v>
      </c>
      <c r="D7004" s="3" t="s">
        <v>6894</v>
      </c>
      <c r="E7004" s="3" t="s">
        <v>7370</v>
      </c>
      <c r="F7004" s="3" t="s">
        <v>3647</v>
      </c>
      <c r="G7004" s="3" t="s">
        <v>7450</v>
      </c>
      <c r="H7004" s="3" t="s">
        <v>7484</v>
      </c>
      <c r="I7004" s="4">
        <v>6.01</v>
      </c>
    </row>
    <row r="7005" spans="1:9" x14ac:dyDescent="0.2">
      <c r="A7005" s="2">
        <v>570615</v>
      </c>
      <c r="B7005" s="3" t="s">
        <v>19</v>
      </c>
      <c r="C7005" s="3" t="s">
        <v>20</v>
      </c>
      <c r="D7005" s="3" t="s">
        <v>6894</v>
      </c>
      <c r="E7005" s="3" t="s">
        <v>7370</v>
      </c>
      <c r="F7005" s="3" t="s">
        <v>3647</v>
      </c>
      <c r="G7005" s="3" t="s">
        <v>7450</v>
      </c>
      <c r="H7005" s="3" t="s">
        <v>7485</v>
      </c>
      <c r="I7005" s="4">
        <v>6.14</v>
      </c>
    </row>
    <row r="7006" spans="1:9" x14ac:dyDescent="0.2">
      <c r="A7006" s="2">
        <v>570620</v>
      </c>
      <c r="B7006" s="3" t="s">
        <v>19</v>
      </c>
      <c r="C7006" s="3" t="s">
        <v>20</v>
      </c>
      <c r="D7006" s="3" t="s">
        <v>6894</v>
      </c>
      <c r="E7006" s="3" t="s">
        <v>7370</v>
      </c>
      <c r="F7006" s="3" t="s">
        <v>3647</v>
      </c>
      <c r="G7006" s="3" t="s">
        <v>7450</v>
      </c>
      <c r="H7006" s="3" t="s">
        <v>7486</v>
      </c>
      <c r="I7006" s="4">
        <v>6.14</v>
      </c>
    </row>
    <row r="7007" spans="1:9" x14ac:dyDescent="0.2">
      <c r="A7007" s="2">
        <v>570621</v>
      </c>
      <c r="B7007" s="3" t="s">
        <v>19</v>
      </c>
      <c r="C7007" s="3" t="s">
        <v>20</v>
      </c>
      <c r="D7007" s="3" t="s">
        <v>6894</v>
      </c>
      <c r="E7007" s="3" t="s">
        <v>7370</v>
      </c>
      <c r="F7007" s="3" t="s">
        <v>3647</v>
      </c>
      <c r="G7007" s="3" t="s">
        <v>7450</v>
      </c>
      <c r="H7007" s="3" t="s">
        <v>7487</v>
      </c>
      <c r="I7007" s="4">
        <v>6.14</v>
      </c>
    </row>
    <row r="7008" spans="1:9" x14ac:dyDescent="0.2">
      <c r="A7008" s="2">
        <v>570623</v>
      </c>
      <c r="B7008" s="3" t="s">
        <v>19</v>
      </c>
      <c r="C7008" s="3" t="s">
        <v>20</v>
      </c>
      <c r="D7008" s="3" t="s">
        <v>6894</v>
      </c>
      <c r="E7008" s="3" t="s">
        <v>7370</v>
      </c>
      <c r="F7008" s="3" t="s">
        <v>3647</v>
      </c>
      <c r="G7008" s="3" t="s">
        <v>7450</v>
      </c>
      <c r="H7008" s="3" t="s">
        <v>7488</v>
      </c>
      <c r="I7008" s="4">
        <v>6.14</v>
      </c>
    </row>
    <row r="7009" spans="1:9" x14ac:dyDescent="0.2">
      <c r="A7009" s="2">
        <v>570624</v>
      </c>
      <c r="B7009" s="3" t="s">
        <v>19</v>
      </c>
      <c r="C7009" s="3" t="s">
        <v>20</v>
      </c>
      <c r="D7009" s="3" t="s">
        <v>6894</v>
      </c>
      <c r="E7009" s="3" t="s">
        <v>7370</v>
      </c>
      <c r="F7009" s="3" t="s">
        <v>3647</v>
      </c>
      <c r="G7009" s="3" t="s">
        <v>7450</v>
      </c>
      <c r="H7009" s="3" t="s">
        <v>7489</v>
      </c>
      <c r="I7009" s="4">
        <v>6.13</v>
      </c>
    </row>
    <row r="7010" spans="1:9" x14ac:dyDescent="0.2">
      <c r="A7010" s="2">
        <v>570625</v>
      </c>
      <c r="B7010" s="3" t="s">
        <v>19</v>
      </c>
      <c r="C7010" s="3" t="s">
        <v>20</v>
      </c>
      <c r="D7010" s="3" t="s">
        <v>6894</v>
      </c>
      <c r="E7010" s="3" t="s">
        <v>7370</v>
      </c>
      <c r="F7010" s="3" t="s">
        <v>3647</v>
      </c>
      <c r="G7010" s="3" t="s">
        <v>7450</v>
      </c>
      <c r="H7010" s="3" t="s">
        <v>7490</v>
      </c>
      <c r="I7010" s="4">
        <v>6.14</v>
      </c>
    </row>
    <row r="7011" spans="1:9" x14ac:dyDescent="0.2">
      <c r="A7011" s="2">
        <v>570626</v>
      </c>
      <c r="B7011" s="3" t="s">
        <v>19</v>
      </c>
      <c r="C7011" s="3" t="s">
        <v>20</v>
      </c>
      <c r="D7011" s="3" t="s">
        <v>6894</v>
      </c>
      <c r="E7011" s="3" t="s">
        <v>7370</v>
      </c>
      <c r="F7011" s="3" t="s">
        <v>3647</v>
      </c>
      <c r="G7011" s="3" t="s">
        <v>7450</v>
      </c>
      <c r="H7011" s="3" t="s">
        <v>7491</v>
      </c>
      <c r="I7011" s="4">
        <v>6.12</v>
      </c>
    </row>
    <row r="7012" spans="1:9" x14ac:dyDescent="0.2">
      <c r="A7012" s="2">
        <v>570634</v>
      </c>
      <c r="B7012" s="3" t="s">
        <v>19</v>
      </c>
      <c r="C7012" s="3" t="s">
        <v>20</v>
      </c>
      <c r="D7012" s="3" t="s">
        <v>6894</v>
      </c>
      <c r="E7012" s="3" t="s">
        <v>7370</v>
      </c>
      <c r="F7012" s="3" t="s">
        <v>3647</v>
      </c>
      <c r="G7012" s="3" t="s">
        <v>7450</v>
      </c>
      <c r="H7012" s="3" t="s">
        <v>7492</v>
      </c>
      <c r="I7012" s="4">
        <v>6.13</v>
      </c>
    </row>
    <row r="7013" spans="1:9" x14ac:dyDescent="0.2">
      <c r="A7013" s="2">
        <v>570642</v>
      </c>
      <c r="B7013" s="3" t="s">
        <v>19</v>
      </c>
      <c r="C7013" s="3" t="s">
        <v>20</v>
      </c>
      <c r="D7013" s="3" t="s">
        <v>6894</v>
      </c>
      <c r="E7013" s="3" t="s">
        <v>7370</v>
      </c>
      <c r="F7013" s="3" t="s">
        <v>3647</v>
      </c>
      <c r="G7013" s="3" t="s">
        <v>7450</v>
      </c>
      <c r="H7013" s="3" t="s">
        <v>7493</v>
      </c>
      <c r="I7013" s="4">
        <v>6.12</v>
      </c>
    </row>
    <row r="7014" spans="1:9" x14ac:dyDescent="0.2">
      <c r="A7014" s="2">
        <v>570643</v>
      </c>
      <c r="B7014" s="3" t="s">
        <v>19</v>
      </c>
      <c r="C7014" s="3" t="s">
        <v>20</v>
      </c>
      <c r="D7014" s="3" t="s">
        <v>6894</v>
      </c>
      <c r="E7014" s="3" t="s">
        <v>7370</v>
      </c>
      <c r="F7014" s="3" t="s">
        <v>3647</v>
      </c>
      <c r="G7014" s="3" t="s">
        <v>7450</v>
      </c>
      <c r="H7014" s="3" t="s">
        <v>7494</v>
      </c>
      <c r="I7014" s="4">
        <v>6.12</v>
      </c>
    </row>
    <row r="7015" spans="1:9" x14ac:dyDescent="0.2">
      <c r="A7015" s="2">
        <v>570645</v>
      </c>
      <c r="B7015" s="3" t="s">
        <v>19</v>
      </c>
      <c r="C7015" s="3" t="s">
        <v>20</v>
      </c>
      <c r="D7015" s="3" t="s">
        <v>6894</v>
      </c>
      <c r="E7015" s="3" t="s">
        <v>7370</v>
      </c>
      <c r="F7015" s="3" t="s">
        <v>3647</v>
      </c>
      <c r="G7015" s="3" t="s">
        <v>7450</v>
      </c>
      <c r="H7015" s="3" t="s">
        <v>7495</v>
      </c>
      <c r="I7015" s="4">
        <v>6.14</v>
      </c>
    </row>
    <row r="7016" spans="1:9" x14ac:dyDescent="0.2">
      <c r="A7016" s="2">
        <v>570654</v>
      </c>
      <c r="B7016" s="3" t="s">
        <v>19</v>
      </c>
      <c r="C7016" s="3" t="s">
        <v>20</v>
      </c>
      <c r="D7016" s="3" t="s">
        <v>6894</v>
      </c>
      <c r="E7016" s="3" t="s">
        <v>7370</v>
      </c>
      <c r="F7016" s="3" t="s">
        <v>3647</v>
      </c>
      <c r="G7016" s="3" t="s">
        <v>7450</v>
      </c>
      <c r="H7016" s="3" t="s">
        <v>7496</v>
      </c>
      <c r="I7016" s="4">
        <v>6.14</v>
      </c>
    </row>
    <row r="7017" spans="1:9" x14ac:dyDescent="0.2">
      <c r="A7017" s="2">
        <v>570655</v>
      </c>
      <c r="B7017" s="3" t="s">
        <v>19</v>
      </c>
      <c r="C7017" s="3" t="s">
        <v>20</v>
      </c>
      <c r="D7017" s="3" t="s">
        <v>6894</v>
      </c>
      <c r="E7017" s="3" t="s">
        <v>7370</v>
      </c>
      <c r="F7017" s="3" t="s">
        <v>3647</v>
      </c>
      <c r="G7017" s="3" t="s">
        <v>7450</v>
      </c>
      <c r="H7017" s="3" t="s">
        <v>7497</v>
      </c>
      <c r="I7017" s="4">
        <v>6.13</v>
      </c>
    </row>
    <row r="7018" spans="1:9" x14ac:dyDescent="0.2">
      <c r="A7018" s="2">
        <v>570656</v>
      </c>
      <c r="B7018" s="3" t="s">
        <v>19</v>
      </c>
      <c r="C7018" s="3" t="s">
        <v>20</v>
      </c>
      <c r="D7018" s="3" t="s">
        <v>6894</v>
      </c>
      <c r="E7018" s="3" t="s">
        <v>7370</v>
      </c>
      <c r="F7018" s="3" t="s">
        <v>3647</v>
      </c>
      <c r="G7018" s="3" t="s">
        <v>7450</v>
      </c>
      <c r="H7018" s="3" t="s">
        <v>7498</v>
      </c>
      <c r="I7018" s="4">
        <v>6.12</v>
      </c>
    </row>
    <row r="7019" spans="1:9" x14ac:dyDescent="0.2">
      <c r="A7019" s="2">
        <v>570659</v>
      </c>
      <c r="B7019" s="3" t="s">
        <v>19</v>
      </c>
      <c r="C7019" s="3" t="s">
        <v>20</v>
      </c>
      <c r="D7019" s="3" t="s">
        <v>6894</v>
      </c>
      <c r="E7019" s="3" t="s">
        <v>7370</v>
      </c>
      <c r="F7019" s="3" t="s">
        <v>3647</v>
      </c>
      <c r="G7019" s="3" t="s">
        <v>7450</v>
      </c>
      <c r="H7019" s="3" t="s">
        <v>7499</v>
      </c>
      <c r="I7019" s="4">
        <v>6.14</v>
      </c>
    </row>
    <row r="7020" spans="1:9" x14ac:dyDescent="0.2">
      <c r="A7020" s="2">
        <v>570660</v>
      </c>
      <c r="B7020" s="3" t="s">
        <v>19</v>
      </c>
      <c r="C7020" s="3" t="s">
        <v>20</v>
      </c>
      <c r="D7020" s="3" t="s">
        <v>6894</v>
      </c>
      <c r="E7020" s="3" t="s">
        <v>7370</v>
      </c>
      <c r="F7020" s="3" t="s">
        <v>3647</v>
      </c>
      <c r="G7020" s="3" t="s">
        <v>7450</v>
      </c>
      <c r="H7020" s="3" t="s">
        <v>7500</v>
      </c>
      <c r="I7020" s="4">
        <v>6.14</v>
      </c>
    </row>
    <row r="7021" spans="1:9" x14ac:dyDescent="0.2">
      <c r="A7021" s="2">
        <v>570661</v>
      </c>
      <c r="B7021" s="3" t="s">
        <v>19</v>
      </c>
      <c r="C7021" s="3" t="s">
        <v>20</v>
      </c>
      <c r="D7021" s="3" t="s">
        <v>6894</v>
      </c>
      <c r="E7021" s="3" t="s">
        <v>7370</v>
      </c>
      <c r="F7021" s="3" t="s">
        <v>3647</v>
      </c>
      <c r="G7021" s="3" t="s">
        <v>7450</v>
      </c>
      <c r="H7021" s="3" t="s">
        <v>7501</v>
      </c>
      <c r="I7021" s="4">
        <v>6.14</v>
      </c>
    </row>
    <row r="7022" spans="1:9" x14ac:dyDescent="0.2">
      <c r="A7022" s="2">
        <v>570662</v>
      </c>
      <c r="B7022" s="3" t="s">
        <v>19</v>
      </c>
      <c r="C7022" s="3" t="s">
        <v>20</v>
      </c>
      <c r="D7022" s="3" t="s">
        <v>6894</v>
      </c>
      <c r="E7022" s="3" t="s">
        <v>7370</v>
      </c>
      <c r="F7022" s="3" t="s">
        <v>3647</v>
      </c>
      <c r="G7022" s="3" t="s">
        <v>7450</v>
      </c>
      <c r="H7022" s="3" t="s">
        <v>7502</v>
      </c>
      <c r="I7022" s="4">
        <v>6.14</v>
      </c>
    </row>
    <row r="7023" spans="1:9" x14ac:dyDescent="0.2">
      <c r="A7023" s="2">
        <v>570664</v>
      </c>
      <c r="B7023" s="3" t="s">
        <v>19</v>
      </c>
      <c r="C7023" s="3" t="s">
        <v>20</v>
      </c>
      <c r="D7023" s="3" t="s">
        <v>6894</v>
      </c>
      <c r="E7023" s="3" t="s">
        <v>7370</v>
      </c>
      <c r="F7023" s="3" t="s">
        <v>3647</v>
      </c>
      <c r="G7023" s="3" t="s">
        <v>7450</v>
      </c>
      <c r="H7023" s="3" t="s">
        <v>7503</v>
      </c>
      <c r="I7023" s="4">
        <v>6.11</v>
      </c>
    </row>
    <row r="7024" spans="1:9" x14ac:dyDescent="0.2">
      <c r="A7024" s="2">
        <v>570678</v>
      </c>
      <c r="B7024" s="3" t="s">
        <v>19</v>
      </c>
      <c r="C7024" s="3" t="s">
        <v>20</v>
      </c>
      <c r="D7024" s="3" t="s">
        <v>6894</v>
      </c>
      <c r="E7024" s="3" t="s">
        <v>7370</v>
      </c>
      <c r="F7024" s="3" t="s">
        <v>3647</v>
      </c>
      <c r="G7024" s="3" t="s">
        <v>7450</v>
      </c>
      <c r="H7024" s="3" t="s">
        <v>7504</v>
      </c>
      <c r="I7024" s="4">
        <v>6.14</v>
      </c>
    </row>
    <row r="7025" spans="1:9" x14ac:dyDescent="0.2">
      <c r="A7025" s="2">
        <v>570679</v>
      </c>
      <c r="B7025" s="3" t="s">
        <v>19</v>
      </c>
      <c r="C7025" s="3" t="s">
        <v>20</v>
      </c>
      <c r="D7025" s="3" t="s">
        <v>6894</v>
      </c>
      <c r="E7025" s="3" t="s">
        <v>7370</v>
      </c>
      <c r="F7025" s="3" t="s">
        <v>3647</v>
      </c>
      <c r="G7025" s="3" t="s">
        <v>7450</v>
      </c>
      <c r="H7025" s="3" t="s">
        <v>7505</v>
      </c>
      <c r="I7025" s="4">
        <v>6.14</v>
      </c>
    </row>
    <row r="7026" spans="1:9" x14ac:dyDescent="0.2">
      <c r="A7026" s="2">
        <v>570681</v>
      </c>
      <c r="B7026" s="3" t="s">
        <v>19</v>
      </c>
      <c r="C7026" s="3" t="s">
        <v>20</v>
      </c>
      <c r="D7026" s="3" t="s">
        <v>6894</v>
      </c>
      <c r="E7026" s="3" t="s">
        <v>7370</v>
      </c>
      <c r="F7026" s="3" t="s">
        <v>3647</v>
      </c>
      <c r="G7026" s="3" t="s">
        <v>7450</v>
      </c>
      <c r="H7026" s="3" t="s">
        <v>7506</v>
      </c>
      <c r="I7026" s="4">
        <v>6.1</v>
      </c>
    </row>
    <row r="7027" spans="1:9" x14ac:dyDescent="0.2">
      <c r="A7027" s="2">
        <v>570682</v>
      </c>
      <c r="B7027" s="3" t="s">
        <v>19</v>
      </c>
      <c r="C7027" s="3" t="s">
        <v>20</v>
      </c>
      <c r="D7027" s="3" t="s">
        <v>6894</v>
      </c>
      <c r="E7027" s="3" t="s">
        <v>7370</v>
      </c>
      <c r="F7027" s="3" t="s">
        <v>3647</v>
      </c>
      <c r="G7027" s="3" t="s">
        <v>7450</v>
      </c>
      <c r="H7027" s="3" t="s">
        <v>7507</v>
      </c>
      <c r="I7027" s="4">
        <v>6.12</v>
      </c>
    </row>
    <row r="7028" spans="1:9" x14ac:dyDescent="0.2">
      <c r="A7028" s="2">
        <v>570684</v>
      </c>
      <c r="B7028" s="3" t="s">
        <v>19</v>
      </c>
      <c r="C7028" s="3" t="s">
        <v>20</v>
      </c>
      <c r="D7028" s="3" t="s">
        <v>6894</v>
      </c>
      <c r="E7028" s="3" t="s">
        <v>7370</v>
      </c>
      <c r="F7028" s="3" t="s">
        <v>3647</v>
      </c>
      <c r="G7028" s="3" t="s">
        <v>7450</v>
      </c>
      <c r="H7028" s="3" t="s">
        <v>7508</v>
      </c>
      <c r="I7028" s="4">
        <v>6.13</v>
      </c>
    </row>
    <row r="7029" spans="1:9" x14ac:dyDescent="0.2">
      <c r="A7029" s="2">
        <v>570687</v>
      </c>
      <c r="B7029" s="3" t="s">
        <v>19</v>
      </c>
      <c r="C7029" s="3" t="s">
        <v>20</v>
      </c>
      <c r="D7029" s="3" t="s">
        <v>6894</v>
      </c>
      <c r="E7029" s="3" t="s">
        <v>7370</v>
      </c>
      <c r="F7029" s="3" t="s">
        <v>3647</v>
      </c>
      <c r="G7029" s="3" t="s">
        <v>7450</v>
      </c>
      <c r="H7029" s="3" t="s">
        <v>7509</v>
      </c>
      <c r="I7029" s="4">
        <v>6.12</v>
      </c>
    </row>
    <row r="7030" spans="1:9" x14ac:dyDescent="0.2">
      <c r="A7030" s="2">
        <v>570688</v>
      </c>
      <c r="B7030" s="3" t="s">
        <v>19</v>
      </c>
      <c r="C7030" s="3" t="s">
        <v>20</v>
      </c>
      <c r="D7030" s="3" t="s">
        <v>6894</v>
      </c>
      <c r="E7030" s="3" t="s">
        <v>7370</v>
      </c>
      <c r="F7030" s="3" t="s">
        <v>3647</v>
      </c>
      <c r="G7030" s="3" t="s">
        <v>7450</v>
      </c>
      <c r="H7030" s="3" t="s">
        <v>7510</v>
      </c>
      <c r="I7030" s="4">
        <v>6.13</v>
      </c>
    </row>
    <row r="7031" spans="1:9" x14ac:dyDescent="0.2">
      <c r="A7031" s="2">
        <v>570690</v>
      </c>
      <c r="B7031" s="3" t="s">
        <v>19</v>
      </c>
      <c r="C7031" s="3" t="s">
        <v>20</v>
      </c>
      <c r="D7031" s="3" t="s">
        <v>6894</v>
      </c>
      <c r="E7031" s="3" t="s">
        <v>7370</v>
      </c>
      <c r="F7031" s="3" t="s">
        <v>3647</v>
      </c>
      <c r="G7031" s="3" t="s">
        <v>7450</v>
      </c>
      <c r="H7031" s="3" t="s">
        <v>7511</v>
      </c>
      <c r="I7031" s="4">
        <v>6.11</v>
      </c>
    </row>
    <row r="7032" spans="1:9" x14ac:dyDescent="0.2">
      <c r="A7032" s="2">
        <v>570694</v>
      </c>
      <c r="B7032" s="3" t="s">
        <v>19</v>
      </c>
      <c r="C7032" s="3" t="s">
        <v>20</v>
      </c>
      <c r="D7032" s="3" t="s">
        <v>6894</v>
      </c>
      <c r="E7032" s="3" t="s">
        <v>7370</v>
      </c>
      <c r="F7032" s="3" t="s">
        <v>3647</v>
      </c>
      <c r="G7032" s="3" t="s">
        <v>7450</v>
      </c>
      <c r="H7032" s="3" t="s">
        <v>7512</v>
      </c>
      <c r="I7032" s="4">
        <v>4.09</v>
      </c>
    </row>
    <row r="7033" spans="1:9" x14ac:dyDescent="0.2">
      <c r="A7033" s="2">
        <v>570696</v>
      </c>
      <c r="B7033" s="3" t="s">
        <v>19</v>
      </c>
      <c r="C7033" s="3" t="s">
        <v>20</v>
      </c>
      <c r="D7033" s="3" t="s">
        <v>6894</v>
      </c>
      <c r="E7033" s="3" t="s">
        <v>7370</v>
      </c>
      <c r="F7033" s="3" t="s">
        <v>3647</v>
      </c>
      <c r="G7033" s="3" t="s">
        <v>7450</v>
      </c>
      <c r="H7033" s="3" t="s">
        <v>7513</v>
      </c>
      <c r="I7033" s="4">
        <v>7.8</v>
      </c>
    </row>
    <row r="7034" spans="1:9" x14ac:dyDescent="0.2">
      <c r="A7034" s="2">
        <v>570798</v>
      </c>
      <c r="B7034" s="3" t="s">
        <v>19</v>
      </c>
      <c r="C7034" s="3" t="s">
        <v>20</v>
      </c>
      <c r="D7034" s="3" t="s">
        <v>6894</v>
      </c>
      <c r="E7034" s="3" t="s">
        <v>7370</v>
      </c>
      <c r="F7034" s="3" t="s">
        <v>3647</v>
      </c>
      <c r="G7034" s="3" t="s">
        <v>7450</v>
      </c>
      <c r="H7034" s="3" t="s">
        <v>7514</v>
      </c>
      <c r="I7034" s="4">
        <v>2.77</v>
      </c>
    </row>
    <row r="7035" spans="1:9" x14ac:dyDescent="0.2">
      <c r="A7035" s="2">
        <v>570797</v>
      </c>
      <c r="B7035" s="3" t="s">
        <v>19</v>
      </c>
      <c r="C7035" s="3" t="s">
        <v>20</v>
      </c>
      <c r="D7035" s="3" t="s">
        <v>6894</v>
      </c>
      <c r="E7035" s="3" t="s">
        <v>7370</v>
      </c>
      <c r="F7035" s="3" t="s">
        <v>3647</v>
      </c>
      <c r="G7035" s="3" t="s">
        <v>7450</v>
      </c>
      <c r="H7035" s="3" t="s">
        <v>7515</v>
      </c>
      <c r="I7035" s="4">
        <v>3.37</v>
      </c>
    </row>
    <row r="7036" spans="1:9" x14ac:dyDescent="0.2">
      <c r="A7036" s="2">
        <v>7883</v>
      </c>
      <c r="B7036" s="3" t="s">
        <v>19</v>
      </c>
      <c r="C7036" s="3" t="s">
        <v>20</v>
      </c>
      <c r="D7036" s="3" t="s">
        <v>6894</v>
      </c>
      <c r="E7036" s="3" t="s">
        <v>7370</v>
      </c>
      <c r="F7036" s="3" t="s">
        <v>3647</v>
      </c>
      <c r="G7036" s="3" t="s">
        <v>7516</v>
      </c>
      <c r="H7036" s="3" t="s">
        <v>7517</v>
      </c>
      <c r="I7036" s="4">
        <v>10.94</v>
      </c>
    </row>
    <row r="7037" spans="1:9" x14ac:dyDescent="0.2">
      <c r="A7037" s="2">
        <v>24315</v>
      </c>
      <c r="B7037" s="3" t="s">
        <v>19</v>
      </c>
      <c r="C7037" s="3" t="s">
        <v>20</v>
      </c>
      <c r="D7037" s="3" t="s">
        <v>6894</v>
      </c>
      <c r="E7037" s="3" t="s">
        <v>7370</v>
      </c>
      <c r="F7037" s="3" t="s">
        <v>3647</v>
      </c>
      <c r="G7037" s="3" t="s">
        <v>7516</v>
      </c>
      <c r="H7037" s="3" t="s">
        <v>7518</v>
      </c>
      <c r="I7037" s="4">
        <v>8.65</v>
      </c>
    </row>
    <row r="7038" spans="1:9" x14ac:dyDescent="0.2">
      <c r="A7038" s="2">
        <v>24321</v>
      </c>
      <c r="B7038" s="3" t="s">
        <v>19</v>
      </c>
      <c r="C7038" s="3" t="s">
        <v>20</v>
      </c>
      <c r="D7038" s="3" t="s">
        <v>6894</v>
      </c>
      <c r="E7038" s="3" t="s">
        <v>7370</v>
      </c>
      <c r="F7038" s="3" t="s">
        <v>3647</v>
      </c>
      <c r="G7038" s="3" t="s">
        <v>7516</v>
      </c>
      <c r="H7038" s="3" t="s">
        <v>7519</v>
      </c>
      <c r="I7038" s="4">
        <v>8.65</v>
      </c>
    </row>
    <row r="7039" spans="1:9" x14ac:dyDescent="0.2">
      <c r="A7039" s="2">
        <v>31497</v>
      </c>
      <c r="B7039" s="3" t="s">
        <v>19</v>
      </c>
      <c r="C7039" s="3" t="s">
        <v>20</v>
      </c>
      <c r="D7039" s="3" t="s">
        <v>6894</v>
      </c>
      <c r="E7039" s="3" t="s">
        <v>7370</v>
      </c>
      <c r="F7039" s="3" t="s">
        <v>3647</v>
      </c>
      <c r="G7039" s="3" t="s">
        <v>7516</v>
      </c>
      <c r="H7039" s="3" t="s">
        <v>7520</v>
      </c>
      <c r="I7039" s="4">
        <v>8.65</v>
      </c>
    </row>
    <row r="7040" spans="1:9" x14ac:dyDescent="0.2">
      <c r="A7040" s="2">
        <v>31500</v>
      </c>
      <c r="B7040" s="3" t="s">
        <v>19</v>
      </c>
      <c r="C7040" s="3" t="s">
        <v>20</v>
      </c>
      <c r="D7040" s="3" t="s">
        <v>6894</v>
      </c>
      <c r="E7040" s="3" t="s">
        <v>7370</v>
      </c>
      <c r="F7040" s="3" t="s">
        <v>3647</v>
      </c>
      <c r="G7040" s="3" t="s">
        <v>7516</v>
      </c>
      <c r="H7040" s="3" t="s">
        <v>7521</v>
      </c>
      <c r="I7040" s="4">
        <v>8.65</v>
      </c>
    </row>
    <row r="7041" spans="1:9" x14ac:dyDescent="0.2">
      <c r="A7041" s="2">
        <v>31505</v>
      </c>
      <c r="B7041" s="3" t="s">
        <v>19</v>
      </c>
      <c r="C7041" s="3" t="s">
        <v>20</v>
      </c>
      <c r="D7041" s="3" t="s">
        <v>6894</v>
      </c>
      <c r="E7041" s="3" t="s">
        <v>7370</v>
      </c>
      <c r="F7041" s="3" t="s">
        <v>3647</v>
      </c>
      <c r="G7041" s="3" t="s">
        <v>7516</v>
      </c>
      <c r="H7041" s="3" t="s">
        <v>7522</v>
      </c>
      <c r="I7041" s="4">
        <v>8.65</v>
      </c>
    </row>
    <row r="7042" spans="1:9" x14ac:dyDescent="0.2">
      <c r="A7042" s="2">
        <v>36910</v>
      </c>
      <c r="B7042" s="3" t="s">
        <v>19</v>
      </c>
      <c r="C7042" s="3" t="s">
        <v>20</v>
      </c>
      <c r="D7042" s="3" t="s">
        <v>6894</v>
      </c>
      <c r="E7042" s="3" t="s">
        <v>7370</v>
      </c>
      <c r="F7042" s="3" t="s">
        <v>3647</v>
      </c>
      <c r="G7042" s="3" t="s">
        <v>7516</v>
      </c>
      <c r="H7042" s="3" t="s">
        <v>7523</v>
      </c>
      <c r="I7042" s="4">
        <v>8.65</v>
      </c>
    </row>
    <row r="7043" spans="1:9" x14ac:dyDescent="0.2">
      <c r="A7043" s="2">
        <v>63478</v>
      </c>
      <c r="B7043" s="3" t="s">
        <v>19</v>
      </c>
      <c r="C7043" s="3" t="s">
        <v>20</v>
      </c>
      <c r="D7043" s="3" t="s">
        <v>6894</v>
      </c>
      <c r="E7043" s="3" t="s">
        <v>7370</v>
      </c>
      <c r="F7043" s="3" t="s">
        <v>3647</v>
      </c>
      <c r="G7043" s="3" t="s">
        <v>7516</v>
      </c>
      <c r="H7043" s="3" t="s">
        <v>7524</v>
      </c>
      <c r="I7043" s="4">
        <v>6.02</v>
      </c>
    </row>
    <row r="7044" spans="1:9" x14ac:dyDescent="0.2">
      <c r="A7044" s="2">
        <v>63479</v>
      </c>
      <c r="B7044" s="3" t="s">
        <v>19</v>
      </c>
      <c r="C7044" s="3" t="s">
        <v>20</v>
      </c>
      <c r="D7044" s="3" t="s">
        <v>6894</v>
      </c>
      <c r="E7044" s="3" t="s">
        <v>7370</v>
      </c>
      <c r="F7044" s="3" t="s">
        <v>3647</v>
      </c>
      <c r="G7044" s="3" t="s">
        <v>7516</v>
      </c>
      <c r="H7044" s="3" t="s">
        <v>7525</v>
      </c>
      <c r="I7044" s="4">
        <v>6.02</v>
      </c>
    </row>
    <row r="7045" spans="1:9" x14ac:dyDescent="0.2">
      <c r="A7045" s="2">
        <v>63481</v>
      </c>
      <c r="B7045" s="3" t="s">
        <v>19</v>
      </c>
      <c r="C7045" s="3" t="s">
        <v>20</v>
      </c>
      <c r="D7045" s="3" t="s">
        <v>6894</v>
      </c>
      <c r="E7045" s="3" t="s">
        <v>7370</v>
      </c>
      <c r="F7045" s="3" t="s">
        <v>3647</v>
      </c>
      <c r="G7045" s="3" t="s">
        <v>7516</v>
      </c>
      <c r="H7045" s="3" t="s">
        <v>7526</v>
      </c>
      <c r="I7045" s="4">
        <v>6.02</v>
      </c>
    </row>
    <row r="7046" spans="1:9" x14ac:dyDescent="0.2">
      <c r="A7046" s="2">
        <v>63483</v>
      </c>
      <c r="B7046" s="3" t="s">
        <v>19</v>
      </c>
      <c r="C7046" s="3" t="s">
        <v>20</v>
      </c>
      <c r="D7046" s="3" t="s">
        <v>6894</v>
      </c>
      <c r="E7046" s="3" t="s">
        <v>7370</v>
      </c>
      <c r="F7046" s="3" t="s">
        <v>3647</v>
      </c>
      <c r="G7046" s="3" t="s">
        <v>7516</v>
      </c>
      <c r="H7046" s="3" t="s">
        <v>7527</v>
      </c>
      <c r="I7046" s="4">
        <v>6.02</v>
      </c>
    </row>
    <row r="7047" spans="1:9" x14ac:dyDescent="0.2">
      <c r="A7047" s="2">
        <v>63485</v>
      </c>
      <c r="B7047" s="3" t="s">
        <v>19</v>
      </c>
      <c r="C7047" s="3" t="s">
        <v>20</v>
      </c>
      <c r="D7047" s="3" t="s">
        <v>6894</v>
      </c>
      <c r="E7047" s="3" t="s">
        <v>7370</v>
      </c>
      <c r="F7047" s="3" t="s">
        <v>3647</v>
      </c>
      <c r="G7047" s="3" t="s">
        <v>7516</v>
      </c>
      <c r="H7047" s="3" t="s">
        <v>7528</v>
      </c>
      <c r="I7047" s="4">
        <v>6.02</v>
      </c>
    </row>
    <row r="7048" spans="1:9" x14ac:dyDescent="0.2">
      <c r="A7048" s="2">
        <v>80470</v>
      </c>
      <c r="B7048" s="3" t="s">
        <v>19</v>
      </c>
      <c r="C7048" s="3" t="s">
        <v>20</v>
      </c>
      <c r="D7048" s="3" t="s">
        <v>6894</v>
      </c>
      <c r="E7048" s="3" t="s">
        <v>7370</v>
      </c>
      <c r="F7048" s="3" t="s">
        <v>3647</v>
      </c>
      <c r="G7048" s="3" t="s">
        <v>7516</v>
      </c>
      <c r="H7048" s="3" t="s">
        <v>7529</v>
      </c>
      <c r="I7048" s="4">
        <v>8.65</v>
      </c>
    </row>
    <row r="7049" spans="1:9" x14ac:dyDescent="0.2">
      <c r="A7049" s="2">
        <v>82744</v>
      </c>
      <c r="B7049" s="3" t="s">
        <v>19</v>
      </c>
      <c r="C7049" s="3" t="s">
        <v>20</v>
      </c>
      <c r="D7049" s="3" t="s">
        <v>6894</v>
      </c>
      <c r="E7049" s="3" t="s">
        <v>7370</v>
      </c>
      <c r="F7049" s="3" t="s">
        <v>3647</v>
      </c>
      <c r="G7049" s="3" t="s">
        <v>7516</v>
      </c>
      <c r="H7049" s="3" t="s">
        <v>7530</v>
      </c>
      <c r="I7049" s="4">
        <v>8.65</v>
      </c>
    </row>
    <row r="7050" spans="1:9" x14ac:dyDescent="0.2">
      <c r="A7050" s="2">
        <v>164085</v>
      </c>
      <c r="B7050" s="3" t="s">
        <v>19</v>
      </c>
      <c r="C7050" s="3" t="s">
        <v>20</v>
      </c>
      <c r="D7050" s="3" t="s">
        <v>6894</v>
      </c>
      <c r="E7050" s="3" t="s">
        <v>7370</v>
      </c>
      <c r="F7050" s="3" t="s">
        <v>3647</v>
      </c>
      <c r="G7050" s="3" t="s">
        <v>7516</v>
      </c>
      <c r="H7050" s="3" t="s">
        <v>7531</v>
      </c>
      <c r="I7050" s="4">
        <v>8.65</v>
      </c>
    </row>
    <row r="7051" spans="1:9" x14ac:dyDescent="0.2">
      <c r="A7051" s="2">
        <v>164090</v>
      </c>
      <c r="B7051" s="3" t="s">
        <v>19</v>
      </c>
      <c r="C7051" s="3" t="s">
        <v>20</v>
      </c>
      <c r="D7051" s="3" t="s">
        <v>6894</v>
      </c>
      <c r="E7051" s="3" t="s">
        <v>7370</v>
      </c>
      <c r="F7051" s="3" t="s">
        <v>3647</v>
      </c>
      <c r="G7051" s="3" t="s">
        <v>7516</v>
      </c>
      <c r="H7051" s="3" t="s">
        <v>7532</v>
      </c>
      <c r="I7051" s="4">
        <v>8.65</v>
      </c>
    </row>
    <row r="7052" spans="1:9" x14ac:dyDescent="0.2">
      <c r="A7052" s="2">
        <v>237588</v>
      </c>
      <c r="B7052" s="3" t="s">
        <v>19</v>
      </c>
      <c r="C7052" s="3" t="s">
        <v>20</v>
      </c>
      <c r="D7052" s="3" t="s">
        <v>6894</v>
      </c>
      <c r="E7052" s="3" t="s">
        <v>7370</v>
      </c>
      <c r="F7052" s="3" t="s">
        <v>3647</v>
      </c>
      <c r="G7052" s="3" t="s">
        <v>7516</v>
      </c>
      <c r="H7052" s="3" t="s">
        <v>7533</v>
      </c>
      <c r="I7052" s="4">
        <v>8.65</v>
      </c>
    </row>
    <row r="7053" spans="1:9" x14ac:dyDescent="0.2">
      <c r="A7053" s="2">
        <v>280018</v>
      </c>
      <c r="B7053" s="3" t="s">
        <v>19</v>
      </c>
      <c r="C7053" s="3" t="s">
        <v>20</v>
      </c>
      <c r="D7053" s="3" t="s">
        <v>6894</v>
      </c>
      <c r="E7053" s="3" t="s">
        <v>7370</v>
      </c>
      <c r="F7053" s="3" t="s">
        <v>3647</v>
      </c>
      <c r="G7053" s="3" t="s">
        <v>7516</v>
      </c>
      <c r="H7053" s="3" t="s">
        <v>7534</v>
      </c>
      <c r="I7053" s="4">
        <v>6.02</v>
      </c>
    </row>
    <row r="7054" spans="1:9" x14ac:dyDescent="0.2">
      <c r="A7054" s="2">
        <v>280024</v>
      </c>
      <c r="B7054" s="3" t="s">
        <v>19</v>
      </c>
      <c r="C7054" s="3" t="s">
        <v>20</v>
      </c>
      <c r="D7054" s="3" t="s">
        <v>6894</v>
      </c>
      <c r="E7054" s="3" t="s">
        <v>7370</v>
      </c>
      <c r="F7054" s="3" t="s">
        <v>3647</v>
      </c>
      <c r="G7054" s="3" t="s">
        <v>7516</v>
      </c>
      <c r="H7054" s="3" t="s">
        <v>7535</v>
      </c>
      <c r="I7054" s="4">
        <v>6.02</v>
      </c>
    </row>
    <row r="7055" spans="1:9" x14ac:dyDescent="0.2">
      <c r="A7055" s="2">
        <v>186841</v>
      </c>
      <c r="B7055" s="3" t="s">
        <v>19</v>
      </c>
      <c r="C7055" s="3" t="s">
        <v>20</v>
      </c>
      <c r="D7055" s="3" t="s">
        <v>6894</v>
      </c>
      <c r="E7055" s="3" t="s">
        <v>7370</v>
      </c>
      <c r="F7055" s="3" t="s">
        <v>3647</v>
      </c>
      <c r="G7055" s="3" t="s">
        <v>6976</v>
      </c>
      <c r="H7055" s="3" t="s">
        <v>7536</v>
      </c>
      <c r="I7055" s="4">
        <v>4.3099999999999996</v>
      </c>
    </row>
    <row r="7056" spans="1:9" x14ac:dyDescent="0.2">
      <c r="A7056" s="2">
        <v>308106</v>
      </c>
      <c r="B7056" s="3" t="s">
        <v>19</v>
      </c>
      <c r="C7056" s="3" t="s">
        <v>20</v>
      </c>
      <c r="D7056" s="3" t="s">
        <v>6894</v>
      </c>
      <c r="E7056" s="3" t="s">
        <v>7370</v>
      </c>
      <c r="F7056" s="3" t="s">
        <v>3647</v>
      </c>
      <c r="G7056" s="3" t="s">
        <v>6976</v>
      </c>
      <c r="H7056" s="3" t="s">
        <v>7537</v>
      </c>
      <c r="I7056" s="4">
        <v>17.260000000000002</v>
      </c>
    </row>
    <row r="7057" spans="1:9" x14ac:dyDescent="0.2">
      <c r="A7057" s="2">
        <v>467286</v>
      </c>
      <c r="B7057" s="3" t="s">
        <v>19</v>
      </c>
      <c r="C7057" s="3" t="s">
        <v>20</v>
      </c>
      <c r="D7057" s="3" t="s">
        <v>6894</v>
      </c>
      <c r="E7057" s="3" t="s">
        <v>7370</v>
      </c>
      <c r="F7057" s="3" t="s">
        <v>4402</v>
      </c>
      <c r="G7057" s="3" t="s">
        <v>4525</v>
      </c>
      <c r="H7057" s="3" t="s">
        <v>7538</v>
      </c>
      <c r="I7057" s="4">
        <v>5.0599999999999996</v>
      </c>
    </row>
    <row r="7058" spans="1:9" x14ac:dyDescent="0.2">
      <c r="A7058" s="2">
        <v>467290</v>
      </c>
      <c r="B7058" s="3" t="s">
        <v>19</v>
      </c>
      <c r="C7058" s="3" t="s">
        <v>20</v>
      </c>
      <c r="D7058" s="3" t="s">
        <v>6894</v>
      </c>
      <c r="E7058" s="3" t="s">
        <v>7370</v>
      </c>
      <c r="F7058" s="3" t="s">
        <v>4402</v>
      </c>
      <c r="G7058" s="3" t="s">
        <v>4525</v>
      </c>
      <c r="H7058" s="3" t="s">
        <v>7539</v>
      </c>
      <c r="I7058" s="4">
        <v>4.08</v>
      </c>
    </row>
    <row r="7059" spans="1:9" x14ac:dyDescent="0.2">
      <c r="A7059" s="2">
        <v>467305</v>
      </c>
      <c r="B7059" s="3" t="s">
        <v>19</v>
      </c>
      <c r="C7059" s="3" t="s">
        <v>20</v>
      </c>
      <c r="D7059" s="3" t="s">
        <v>6894</v>
      </c>
      <c r="E7059" s="3" t="s">
        <v>7370</v>
      </c>
      <c r="F7059" s="3" t="s">
        <v>4402</v>
      </c>
      <c r="G7059" s="3" t="s">
        <v>4525</v>
      </c>
      <c r="H7059" s="3" t="s">
        <v>7540</v>
      </c>
      <c r="I7059" s="4">
        <v>3.73</v>
      </c>
    </row>
    <row r="7060" spans="1:9" x14ac:dyDescent="0.2">
      <c r="A7060" s="2">
        <v>84207</v>
      </c>
      <c r="B7060" s="3" t="s">
        <v>19</v>
      </c>
      <c r="C7060" s="3" t="s">
        <v>20</v>
      </c>
      <c r="D7060" s="3" t="s">
        <v>6894</v>
      </c>
      <c r="E7060" s="3" t="s">
        <v>7541</v>
      </c>
      <c r="F7060" s="3" t="s">
        <v>3647</v>
      </c>
      <c r="G7060" s="3" t="s">
        <v>7542</v>
      </c>
      <c r="H7060" s="3" t="s">
        <v>7543</v>
      </c>
      <c r="I7060" s="4">
        <v>1.24</v>
      </c>
    </row>
    <row r="7061" spans="1:9" x14ac:dyDescent="0.2">
      <c r="A7061" s="2">
        <v>47288</v>
      </c>
      <c r="B7061" s="3" t="s">
        <v>19</v>
      </c>
      <c r="C7061" s="3" t="s">
        <v>20</v>
      </c>
      <c r="D7061" s="3" t="s">
        <v>6894</v>
      </c>
      <c r="E7061" s="3" t="s">
        <v>7541</v>
      </c>
      <c r="F7061" s="3" t="s">
        <v>3647</v>
      </c>
      <c r="G7061" s="3" t="s">
        <v>7542</v>
      </c>
      <c r="H7061" s="3" t="s">
        <v>7544</v>
      </c>
      <c r="I7061" s="4">
        <v>2.82</v>
      </c>
    </row>
    <row r="7062" spans="1:9" x14ac:dyDescent="0.2">
      <c r="A7062" s="2">
        <v>412703</v>
      </c>
      <c r="B7062" s="3" t="s">
        <v>19</v>
      </c>
      <c r="C7062" s="3" t="s">
        <v>20</v>
      </c>
      <c r="D7062" s="3" t="s">
        <v>6894</v>
      </c>
      <c r="E7062" s="3" t="s">
        <v>7541</v>
      </c>
      <c r="F7062" s="3" t="s">
        <v>3647</v>
      </c>
      <c r="G7062" s="3" t="s">
        <v>7542</v>
      </c>
      <c r="H7062" s="3" t="s">
        <v>7545</v>
      </c>
      <c r="I7062" s="4">
        <v>78.44</v>
      </c>
    </row>
    <row r="7063" spans="1:9" x14ac:dyDescent="0.2">
      <c r="A7063" s="2">
        <v>467364</v>
      </c>
      <c r="B7063" s="3" t="s">
        <v>19</v>
      </c>
      <c r="C7063" s="3" t="s">
        <v>20</v>
      </c>
      <c r="D7063" s="3" t="s">
        <v>6894</v>
      </c>
      <c r="E7063" s="3" t="s">
        <v>7541</v>
      </c>
      <c r="F7063" s="3" t="s">
        <v>3647</v>
      </c>
      <c r="G7063" s="3" t="s">
        <v>7542</v>
      </c>
      <c r="H7063" s="3" t="s">
        <v>7546</v>
      </c>
      <c r="I7063" s="4">
        <v>49.68</v>
      </c>
    </row>
    <row r="7064" spans="1:9" x14ac:dyDescent="0.2">
      <c r="A7064" s="2">
        <v>13211</v>
      </c>
      <c r="B7064" s="3" t="s">
        <v>19</v>
      </c>
      <c r="C7064" s="3" t="s">
        <v>20</v>
      </c>
      <c r="D7064" s="3" t="s">
        <v>6894</v>
      </c>
      <c r="E7064" s="3" t="s">
        <v>7541</v>
      </c>
      <c r="F7064" s="3" t="s">
        <v>3647</v>
      </c>
      <c r="G7064" s="3" t="s">
        <v>7542</v>
      </c>
      <c r="H7064" s="3" t="s">
        <v>7547</v>
      </c>
      <c r="I7064" s="4">
        <v>5.23</v>
      </c>
    </row>
    <row r="7065" spans="1:9" x14ac:dyDescent="0.2">
      <c r="A7065" s="2">
        <v>13218</v>
      </c>
      <c r="B7065" s="3" t="s">
        <v>19</v>
      </c>
      <c r="C7065" s="3" t="s">
        <v>20</v>
      </c>
      <c r="D7065" s="3" t="s">
        <v>6894</v>
      </c>
      <c r="E7065" s="3" t="s">
        <v>7541</v>
      </c>
      <c r="F7065" s="3" t="s">
        <v>3647</v>
      </c>
      <c r="G7065" s="3" t="s">
        <v>7542</v>
      </c>
      <c r="H7065" s="3" t="s">
        <v>7548</v>
      </c>
      <c r="I7065" s="4">
        <v>3.99</v>
      </c>
    </row>
    <row r="7066" spans="1:9" x14ac:dyDescent="0.2">
      <c r="A7066" s="2">
        <v>17226</v>
      </c>
      <c r="B7066" s="3" t="s">
        <v>19</v>
      </c>
      <c r="C7066" s="3" t="s">
        <v>20</v>
      </c>
      <c r="D7066" s="3" t="s">
        <v>6894</v>
      </c>
      <c r="E7066" s="3" t="s">
        <v>7541</v>
      </c>
      <c r="F7066" s="3" t="s">
        <v>3647</v>
      </c>
      <c r="G7066" s="3" t="s">
        <v>7542</v>
      </c>
      <c r="H7066" s="3" t="s">
        <v>7549</v>
      </c>
      <c r="I7066" s="4">
        <v>6.07</v>
      </c>
    </row>
    <row r="7067" spans="1:9" x14ac:dyDescent="0.2">
      <c r="A7067" s="2">
        <v>17233</v>
      </c>
      <c r="B7067" s="3" t="s">
        <v>19</v>
      </c>
      <c r="C7067" s="3" t="s">
        <v>20</v>
      </c>
      <c r="D7067" s="3" t="s">
        <v>6894</v>
      </c>
      <c r="E7067" s="3" t="s">
        <v>7541</v>
      </c>
      <c r="F7067" s="3" t="s">
        <v>3647</v>
      </c>
      <c r="G7067" s="3" t="s">
        <v>7542</v>
      </c>
      <c r="H7067" s="3" t="s">
        <v>7550</v>
      </c>
      <c r="I7067" s="4">
        <v>3.69</v>
      </c>
    </row>
    <row r="7068" spans="1:9" x14ac:dyDescent="0.2">
      <c r="A7068" s="2">
        <v>24217</v>
      </c>
      <c r="B7068" s="3" t="s">
        <v>19</v>
      </c>
      <c r="C7068" s="3" t="s">
        <v>20</v>
      </c>
      <c r="D7068" s="3" t="s">
        <v>6894</v>
      </c>
      <c r="E7068" s="3" t="s">
        <v>7541</v>
      </c>
      <c r="F7068" s="3" t="s">
        <v>3647</v>
      </c>
      <c r="G7068" s="3" t="s">
        <v>7542</v>
      </c>
      <c r="H7068" s="3" t="s">
        <v>7551</v>
      </c>
      <c r="I7068" s="4">
        <v>3.99</v>
      </c>
    </row>
    <row r="7069" spans="1:9" x14ac:dyDescent="0.2">
      <c r="A7069" s="2">
        <v>29432</v>
      </c>
      <c r="B7069" s="3" t="s">
        <v>19</v>
      </c>
      <c r="C7069" s="3" t="s">
        <v>20</v>
      </c>
      <c r="D7069" s="3" t="s">
        <v>6894</v>
      </c>
      <c r="E7069" s="3" t="s">
        <v>7541</v>
      </c>
      <c r="F7069" s="3" t="s">
        <v>3647</v>
      </c>
      <c r="G7069" s="3" t="s">
        <v>7542</v>
      </c>
      <c r="H7069" s="3" t="s">
        <v>7552</v>
      </c>
      <c r="I7069" s="4">
        <v>10.63</v>
      </c>
    </row>
    <row r="7070" spans="1:9" x14ac:dyDescent="0.2">
      <c r="A7070" s="2">
        <v>79732</v>
      </c>
      <c r="B7070" s="3" t="s">
        <v>19</v>
      </c>
      <c r="C7070" s="3" t="s">
        <v>20</v>
      </c>
      <c r="D7070" s="3" t="s">
        <v>6894</v>
      </c>
      <c r="E7070" s="3" t="s">
        <v>7541</v>
      </c>
      <c r="F7070" s="3" t="s">
        <v>3647</v>
      </c>
      <c r="G7070" s="3" t="s">
        <v>7542</v>
      </c>
      <c r="H7070" s="3" t="s">
        <v>7553</v>
      </c>
      <c r="I7070" s="4">
        <v>5.79</v>
      </c>
    </row>
    <row r="7071" spans="1:9" x14ac:dyDescent="0.2">
      <c r="A7071" s="2">
        <v>118202</v>
      </c>
      <c r="B7071" s="3" t="s">
        <v>19</v>
      </c>
      <c r="C7071" s="3" t="s">
        <v>20</v>
      </c>
      <c r="D7071" s="3" t="s">
        <v>6894</v>
      </c>
      <c r="E7071" s="3" t="s">
        <v>7541</v>
      </c>
      <c r="F7071" s="3" t="s">
        <v>3647</v>
      </c>
      <c r="G7071" s="3" t="s">
        <v>7542</v>
      </c>
      <c r="H7071" s="3" t="s">
        <v>7554</v>
      </c>
      <c r="I7071" s="4">
        <v>9.17</v>
      </c>
    </row>
    <row r="7072" spans="1:9" x14ac:dyDescent="0.2">
      <c r="A7072" s="2">
        <v>126631</v>
      </c>
      <c r="B7072" s="3" t="s">
        <v>19</v>
      </c>
      <c r="C7072" s="3" t="s">
        <v>20</v>
      </c>
      <c r="D7072" s="3" t="s">
        <v>6894</v>
      </c>
      <c r="E7072" s="3" t="s">
        <v>7541</v>
      </c>
      <c r="F7072" s="3" t="s">
        <v>3647</v>
      </c>
      <c r="G7072" s="3" t="s">
        <v>7542</v>
      </c>
      <c r="H7072" s="3" t="s">
        <v>7555</v>
      </c>
      <c r="I7072" s="4">
        <v>3.7</v>
      </c>
    </row>
    <row r="7073" spans="1:9" x14ac:dyDescent="0.2">
      <c r="A7073" s="2">
        <v>126636</v>
      </c>
      <c r="B7073" s="3" t="s">
        <v>19</v>
      </c>
      <c r="C7073" s="3" t="s">
        <v>20</v>
      </c>
      <c r="D7073" s="3" t="s">
        <v>6894</v>
      </c>
      <c r="E7073" s="3" t="s">
        <v>7541</v>
      </c>
      <c r="F7073" s="3" t="s">
        <v>3647</v>
      </c>
      <c r="G7073" s="3" t="s">
        <v>7542</v>
      </c>
      <c r="H7073" s="3" t="s">
        <v>7556</v>
      </c>
      <c r="I7073" s="4">
        <v>4.8899999999999997</v>
      </c>
    </row>
    <row r="7074" spans="1:9" x14ac:dyDescent="0.2">
      <c r="A7074" s="2">
        <v>126825</v>
      </c>
      <c r="B7074" s="3" t="s">
        <v>19</v>
      </c>
      <c r="C7074" s="3" t="s">
        <v>20</v>
      </c>
      <c r="D7074" s="3" t="s">
        <v>6894</v>
      </c>
      <c r="E7074" s="3" t="s">
        <v>7541</v>
      </c>
      <c r="F7074" s="3" t="s">
        <v>3647</v>
      </c>
      <c r="G7074" s="3" t="s">
        <v>7542</v>
      </c>
      <c r="H7074" s="3" t="s">
        <v>7557</v>
      </c>
      <c r="I7074" s="4">
        <v>15.83</v>
      </c>
    </row>
    <row r="7075" spans="1:9" x14ac:dyDescent="0.2">
      <c r="A7075" s="2">
        <v>158968</v>
      </c>
      <c r="B7075" s="3" t="s">
        <v>19</v>
      </c>
      <c r="C7075" s="3" t="s">
        <v>20</v>
      </c>
      <c r="D7075" s="3" t="s">
        <v>6894</v>
      </c>
      <c r="E7075" s="3" t="s">
        <v>7541</v>
      </c>
      <c r="F7075" s="3" t="s">
        <v>3647</v>
      </c>
      <c r="G7075" s="3" t="s">
        <v>7542</v>
      </c>
      <c r="H7075" s="3" t="s">
        <v>7558</v>
      </c>
      <c r="I7075" s="4">
        <v>7.97</v>
      </c>
    </row>
    <row r="7076" spans="1:9" x14ac:dyDescent="0.2">
      <c r="A7076" s="2">
        <v>158973</v>
      </c>
      <c r="B7076" s="3" t="s">
        <v>19</v>
      </c>
      <c r="C7076" s="3" t="s">
        <v>20</v>
      </c>
      <c r="D7076" s="3" t="s">
        <v>6894</v>
      </c>
      <c r="E7076" s="3" t="s">
        <v>7541</v>
      </c>
      <c r="F7076" s="3" t="s">
        <v>3647</v>
      </c>
      <c r="G7076" s="3" t="s">
        <v>7542</v>
      </c>
      <c r="H7076" s="3" t="s">
        <v>7559</v>
      </c>
      <c r="I7076" s="4">
        <v>12.38</v>
      </c>
    </row>
    <row r="7077" spans="1:9" x14ac:dyDescent="0.2">
      <c r="A7077" s="2">
        <v>158975</v>
      </c>
      <c r="B7077" s="3" t="s">
        <v>19</v>
      </c>
      <c r="C7077" s="3" t="s">
        <v>20</v>
      </c>
      <c r="D7077" s="3" t="s">
        <v>6894</v>
      </c>
      <c r="E7077" s="3" t="s">
        <v>7541</v>
      </c>
      <c r="F7077" s="3" t="s">
        <v>3647</v>
      </c>
      <c r="G7077" s="3" t="s">
        <v>7542</v>
      </c>
      <c r="H7077" s="3" t="s">
        <v>7560</v>
      </c>
      <c r="I7077" s="4">
        <v>12.13</v>
      </c>
    </row>
    <row r="7078" spans="1:9" x14ac:dyDescent="0.2">
      <c r="A7078" s="2">
        <v>188722</v>
      </c>
      <c r="B7078" s="3" t="s">
        <v>19</v>
      </c>
      <c r="C7078" s="3" t="s">
        <v>20</v>
      </c>
      <c r="D7078" s="3" t="s">
        <v>6894</v>
      </c>
      <c r="E7078" s="3" t="s">
        <v>7541</v>
      </c>
      <c r="F7078" s="3" t="s">
        <v>3647</v>
      </c>
      <c r="G7078" s="3" t="s">
        <v>7542</v>
      </c>
      <c r="H7078" s="3" t="s">
        <v>7561</v>
      </c>
      <c r="I7078" s="4">
        <v>12.82</v>
      </c>
    </row>
    <row r="7079" spans="1:9" x14ac:dyDescent="0.2">
      <c r="A7079" s="2">
        <v>221535</v>
      </c>
      <c r="B7079" s="3" t="s">
        <v>19</v>
      </c>
      <c r="C7079" s="3" t="s">
        <v>20</v>
      </c>
      <c r="D7079" s="3" t="s">
        <v>6894</v>
      </c>
      <c r="E7079" s="3" t="s">
        <v>7541</v>
      </c>
      <c r="F7079" s="3" t="s">
        <v>3647</v>
      </c>
      <c r="G7079" s="3" t="s">
        <v>7542</v>
      </c>
      <c r="H7079" s="3" t="s">
        <v>7562</v>
      </c>
      <c r="I7079" s="4">
        <v>12.18</v>
      </c>
    </row>
    <row r="7080" spans="1:9" x14ac:dyDescent="0.2">
      <c r="A7080" s="2">
        <v>221541</v>
      </c>
      <c r="B7080" s="3" t="s">
        <v>19</v>
      </c>
      <c r="C7080" s="3" t="s">
        <v>20</v>
      </c>
      <c r="D7080" s="3" t="s">
        <v>6894</v>
      </c>
      <c r="E7080" s="3" t="s">
        <v>7541</v>
      </c>
      <c r="F7080" s="3" t="s">
        <v>3647</v>
      </c>
      <c r="G7080" s="3" t="s">
        <v>7542</v>
      </c>
      <c r="H7080" s="3" t="s">
        <v>7563</v>
      </c>
      <c r="I7080" s="4">
        <v>6.43</v>
      </c>
    </row>
    <row r="7081" spans="1:9" x14ac:dyDescent="0.2">
      <c r="A7081" s="2">
        <v>274823</v>
      </c>
      <c r="B7081" s="3" t="s">
        <v>19</v>
      </c>
      <c r="C7081" s="3" t="s">
        <v>20</v>
      </c>
      <c r="D7081" s="3" t="s">
        <v>6894</v>
      </c>
      <c r="E7081" s="3" t="s">
        <v>7541</v>
      </c>
      <c r="F7081" s="3" t="s">
        <v>3647</v>
      </c>
      <c r="G7081" s="3" t="s">
        <v>7542</v>
      </c>
      <c r="H7081" s="3" t="s">
        <v>7564</v>
      </c>
      <c r="I7081" s="4">
        <v>11.65</v>
      </c>
    </row>
    <row r="7082" spans="1:9" x14ac:dyDescent="0.2">
      <c r="A7082" s="2">
        <v>46539</v>
      </c>
      <c r="B7082" s="3" t="s">
        <v>19</v>
      </c>
      <c r="C7082" s="3" t="s">
        <v>20</v>
      </c>
      <c r="D7082" s="3" t="s">
        <v>6894</v>
      </c>
      <c r="E7082" s="3" t="s">
        <v>7541</v>
      </c>
      <c r="F7082" s="3" t="s">
        <v>3647</v>
      </c>
      <c r="G7082" s="3" t="s">
        <v>7542</v>
      </c>
      <c r="H7082" s="3" t="s">
        <v>7565</v>
      </c>
      <c r="I7082" s="4">
        <v>7.86</v>
      </c>
    </row>
    <row r="7083" spans="1:9" x14ac:dyDescent="0.2">
      <c r="A7083" s="2">
        <v>188732</v>
      </c>
      <c r="B7083" s="3" t="s">
        <v>19</v>
      </c>
      <c r="C7083" s="3" t="s">
        <v>20</v>
      </c>
      <c r="D7083" s="3" t="s">
        <v>6894</v>
      </c>
      <c r="E7083" s="3" t="s">
        <v>7541</v>
      </c>
      <c r="F7083" s="3" t="s">
        <v>3647</v>
      </c>
      <c r="G7083" s="3" t="s">
        <v>7542</v>
      </c>
      <c r="H7083" s="3" t="s">
        <v>7566</v>
      </c>
      <c r="I7083" s="4">
        <v>22.2</v>
      </c>
    </row>
    <row r="7084" spans="1:9" x14ac:dyDescent="0.2">
      <c r="A7084" s="2">
        <v>99906</v>
      </c>
      <c r="B7084" s="3" t="s">
        <v>19</v>
      </c>
      <c r="C7084" s="3" t="s">
        <v>20</v>
      </c>
      <c r="D7084" s="3" t="s">
        <v>6894</v>
      </c>
      <c r="E7084" s="3" t="s">
        <v>7541</v>
      </c>
      <c r="F7084" s="3" t="s">
        <v>3647</v>
      </c>
      <c r="G7084" s="3" t="s">
        <v>7542</v>
      </c>
      <c r="H7084" s="3" t="s">
        <v>7567</v>
      </c>
      <c r="I7084" s="4">
        <v>12.12</v>
      </c>
    </row>
    <row r="7085" spans="1:9" x14ac:dyDescent="0.2">
      <c r="A7085" s="2">
        <v>274811</v>
      </c>
      <c r="B7085" s="3" t="s">
        <v>19</v>
      </c>
      <c r="C7085" s="3" t="s">
        <v>20</v>
      </c>
      <c r="D7085" s="3" t="s">
        <v>6894</v>
      </c>
      <c r="E7085" s="3" t="s">
        <v>7541</v>
      </c>
      <c r="F7085" s="3" t="s">
        <v>3647</v>
      </c>
      <c r="G7085" s="3" t="s">
        <v>7542</v>
      </c>
      <c r="H7085" s="3" t="s">
        <v>7568</v>
      </c>
      <c r="I7085" s="4">
        <v>8.0399999999999991</v>
      </c>
    </row>
    <row r="7086" spans="1:9" x14ac:dyDescent="0.2">
      <c r="A7086" s="2">
        <v>12580</v>
      </c>
      <c r="B7086" s="3" t="s">
        <v>19</v>
      </c>
      <c r="C7086" s="3" t="s">
        <v>20</v>
      </c>
      <c r="D7086" s="3" t="s">
        <v>6894</v>
      </c>
      <c r="E7086" s="3" t="s">
        <v>7541</v>
      </c>
      <c r="F7086" s="3" t="s">
        <v>3647</v>
      </c>
      <c r="G7086" s="3" t="s">
        <v>7542</v>
      </c>
      <c r="H7086" s="3" t="s">
        <v>7569</v>
      </c>
      <c r="I7086" s="4">
        <v>11.73</v>
      </c>
    </row>
    <row r="7087" spans="1:9" x14ac:dyDescent="0.2">
      <c r="A7087" s="2">
        <v>99897</v>
      </c>
      <c r="B7087" s="3" t="s">
        <v>19</v>
      </c>
      <c r="C7087" s="3" t="s">
        <v>20</v>
      </c>
      <c r="D7087" s="3" t="s">
        <v>6894</v>
      </c>
      <c r="E7087" s="3" t="s">
        <v>7541</v>
      </c>
      <c r="F7087" s="3" t="s">
        <v>3647</v>
      </c>
      <c r="G7087" s="3" t="s">
        <v>7542</v>
      </c>
      <c r="H7087" s="3" t="s">
        <v>7570</v>
      </c>
      <c r="I7087" s="4">
        <v>8.89</v>
      </c>
    </row>
    <row r="7088" spans="1:9" x14ac:dyDescent="0.2">
      <c r="A7088" s="2">
        <v>126839</v>
      </c>
      <c r="B7088" s="3" t="s">
        <v>19</v>
      </c>
      <c r="C7088" s="3" t="s">
        <v>20</v>
      </c>
      <c r="D7088" s="3" t="s">
        <v>6894</v>
      </c>
      <c r="E7088" s="3" t="s">
        <v>7541</v>
      </c>
      <c r="F7088" s="3" t="s">
        <v>3647</v>
      </c>
      <c r="G7088" s="3" t="s">
        <v>7542</v>
      </c>
      <c r="H7088" s="3" t="s">
        <v>7571</v>
      </c>
      <c r="I7088" s="4">
        <v>11.22</v>
      </c>
    </row>
    <row r="7089" spans="1:9" x14ac:dyDescent="0.2">
      <c r="A7089" s="2">
        <v>314294</v>
      </c>
      <c r="B7089" s="3" t="s">
        <v>19</v>
      </c>
      <c r="C7089" s="3" t="s">
        <v>20</v>
      </c>
      <c r="D7089" s="3" t="s">
        <v>6894</v>
      </c>
      <c r="E7089" s="3" t="s">
        <v>7541</v>
      </c>
      <c r="F7089" s="3" t="s">
        <v>3647</v>
      </c>
      <c r="G7089" s="3" t="s">
        <v>7542</v>
      </c>
      <c r="H7089" s="3" t="s">
        <v>7572</v>
      </c>
      <c r="I7089" s="4">
        <v>13.51</v>
      </c>
    </row>
    <row r="7090" spans="1:9" x14ac:dyDescent="0.2">
      <c r="A7090" s="2">
        <v>300872</v>
      </c>
      <c r="B7090" s="3" t="s">
        <v>19</v>
      </c>
      <c r="C7090" s="3" t="s">
        <v>20</v>
      </c>
      <c r="D7090" s="3" t="s">
        <v>6894</v>
      </c>
      <c r="E7090" s="3" t="s">
        <v>7541</v>
      </c>
      <c r="F7090" s="3" t="s">
        <v>3647</v>
      </c>
      <c r="G7090" s="3" t="s">
        <v>7542</v>
      </c>
      <c r="H7090" s="3" t="s">
        <v>7573</v>
      </c>
      <c r="I7090" s="4">
        <v>6.27</v>
      </c>
    </row>
    <row r="7091" spans="1:9" x14ac:dyDescent="0.2">
      <c r="A7091" s="2">
        <v>354757</v>
      </c>
      <c r="B7091" s="3" t="s">
        <v>19</v>
      </c>
      <c r="C7091" s="3" t="s">
        <v>20</v>
      </c>
      <c r="D7091" s="3" t="s">
        <v>6894</v>
      </c>
      <c r="E7091" s="3" t="s">
        <v>7541</v>
      </c>
      <c r="F7091" s="3" t="s">
        <v>3647</v>
      </c>
      <c r="G7091" s="3" t="s">
        <v>7542</v>
      </c>
      <c r="H7091" s="3" t="s">
        <v>7574</v>
      </c>
      <c r="I7091" s="4">
        <v>7.31</v>
      </c>
    </row>
    <row r="7092" spans="1:9" x14ac:dyDescent="0.2">
      <c r="A7092" s="2">
        <v>347758</v>
      </c>
      <c r="B7092" s="3" t="s">
        <v>19</v>
      </c>
      <c r="C7092" s="3" t="s">
        <v>20</v>
      </c>
      <c r="D7092" s="3" t="s">
        <v>6894</v>
      </c>
      <c r="E7092" s="3" t="s">
        <v>7541</v>
      </c>
      <c r="F7092" s="3" t="s">
        <v>3647</v>
      </c>
      <c r="G7092" s="3" t="s">
        <v>7542</v>
      </c>
      <c r="H7092" s="3" t="s">
        <v>7575</v>
      </c>
      <c r="I7092" s="4">
        <v>6.25</v>
      </c>
    </row>
    <row r="7093" spans="1:9" x14ac:dyDescent="0.2">
      <c r="A7093" s="2">
        <v>360646</v>
      </c>
      <c r="B7093" s="3" t="s">
        <v>19</v>
      </c>
      <c r="C7093" s="3" t="s">
        <v>20</v>
      </c>
      <c r="D7093" s="3" t="s">
        <v>6894</v>
      </c>
      <c r="E7093" s="3" t="s">
        <v>7541</v>
      </c>
      <c r="F7093" s="3" t="s">
        <v>3647</v>
      </c>
      <c r="G7093" s="3" t="s">
        <v>7542</v>
      </c>
      <c r="H7093" s="3" t="s">
        <v>7576</v>
      </c>
      <c r="I7093" s="4">
        <v>11.21</v>
      </c>
    </row>
    <row r="7094" spans="1:9" x14ac:dyDescent="0.2">
      <c r="A7094" s="2">
        <v>554458</v>
      </c>
      <c r="B7094" s="3" t="s">
        <v>19</v>
      </c>
      <c r="C7094" s="3" t="s">
        <v>20</v>
      </c>
      <c r="D7094" s="3" t="s">
        <v>6894</v>
      </c>
      <c r="E7094" s="3" t="s">
        <v>7541</v>
      </c>
      <c r="F7094" s="3" t="s">
        <v>3647</v>
      </c>
      <c r="G7094" s="3" t="s">
        <v>7542</v>
      </c>
      <c r="H7094" s="3" t="s">
        <v>7577</v>
      </c>
      <c r="I7094" s="4">
        <v>7.45</v>
      </c>
    </row>
    <row r="7095" spans="1:9" x14ac:dyDescent="0.2">
      <c r="A7095" s="2">
        <v>339888</v>
      </c>
      <c r="B7095" s="3" t="s">
        <v>19</v>
      </c>
      <c r="C7095" s="3" t="s">
        <v>20</v>
      </c>
      <c r="D7095" s="3" t="s">
        <v>6894</v>
      </c>
      <c r="E7095" s="3" t="s">
        <v>7541</v>
      </c>
      <c r="F7095" s="3" t="s">
        <v>3647</v>
      </c>
      <c r="G7095" s="3" t="s">
        <v>7542</v>
      </c>
      <c r="H7095" s="3" t="s">
        <v>7578</v>
      </c>
      <c r="I7095" s="4">
        <v>6.5</v>
      </c>
    </row>
    <row r="7096" spans="1:9" x14ac:dyDescent="0.2">
      <c r="A7096" s="2">
        <v>433135</v>
      </c>
      <c r="B7096" s="3" t="s">
        <v>19</v>
      </c>
      <c r="C7096" s="3" t="s">
        <v>20</v>
      </c>
      <c r="D7096" s="3" t="s">
        <v>6894</v>
      </c>
      <c r="E7096" s="3" t="s">
        <v>7541</v>
      </c>
      <c r="F7096" s="3" t="s">
        <v>3647</v>
      </c>
      <c r="G7096" s="3" t="s">
        <v>7542</v>
      </c>
      <c r="H7096" s="3" t="s">
        <v>7579</v>
      </c>
      <c r="I7096" s="4">
        <v>15.73</v>
      </c>
    </row>
    <row r="7097" spans="1:9" x14ac:dyDescent="0.2">
      <c r="A7097" s="2">
        <v>481645</v>
      </c>
      <c r="B7097" s="3" t="s">
        <v>19</v>
      </c>
      <c r="C7097" s="3" t="s">
        <v>20</v>
      </c>
      <c r="D7097" s="3" t="s">
        <v>6894</v>
      </c>
      <c r="E7097" s="3" t="s">
        <v>7541</v>
      </c>
      <c r="F7097" s="3" t="s">
        <v>3647</v>
      </c>
      <c r="G7097" s="3" t="s">
        <v>7542</v>
      </c>
      <c r="H7097" s="3" t="s">
        <v>7580</v>
      </c>
      <c r="I7097" s="4">
        <v>3.29</v>
      </c>
    </row>
    <row r="7098" spans="1:9" x14ac:dyDescent="0.2">
      <c r="A7098" s="2">
        <v>38536</v>
      </c>
      <c r="B7098" s="3" t="s">
        <v>19</v>
      </c>
      <c r="C7098" s="3" t="s">
        <v>20</v>
      </c>
      <c r="D7098" s="3" t="s">
        <v>6894</v>
      </c>
      <c r="E7098" s="3" t="s">
        <v>7541</v>
      </c>
      <c r="F7098" s="3" t="s">
        <v>3647</v>
      </c>
      <c r="G7098" s="3" t="s">
        <v>7542</v>
      </c>
      <c r="H7098" s="3" t="s">
        <v>7581</v>
      </c>
      <c r="I7098" s="4">
        <v>19.72</v>
      </c>
    </row>
    <row r="7099" spans="1:9" x14ac:dyDescent="0.2">
      <c r="A7099" s="2">
        <v>79688</v>
      </c>
      <c r="B7099" s="3" t="s">
        <v>19</v>
      </c>
      <c r="C7099" s="3" t="s">
        <v>20</v>
      </c>
      <c r="D7099" s="3" t="s">
        <v>6894</v>
      </c>
      <c r="E7099" s="3" t="s">
        <v>7541</v>
      </c>
      <c r="F7099" s="3" t="s">
        <v>3647</v>
      </c>
      <c r="G7099" s="3" t="s">
        <v>7542</v>
      </c>
      <c r="H7099" s="3" t="s">
        <v>7582</v>
      </c>
      <c r="I7099" s="4">
        <v>44.11</v>
      </c>
    </row>
    <row r="7100" spans="1:9" x14ac:dyDescent="0.2">
      <c r="A7100" s="2">
        <v>274830</v>
      </c>
      <c r="B7100" s="3" t="s">
        <v>19</v>
      </c>
      <c r="C7100" s="3" t="s">
        <v>20</v>
      </c>
      <c r="D7100" s="3" t="s">
        <v>6894</v>
      </c>
      <c r="E7100" s="3" t="s">
        <v>7541</v>
      </c>
      <c r="F7100" s="3" t="s">
        <v>3647</v>
      </c>
      <c r="G7100" s="3" t="s">
        <v>7542</v>
      </c>
      <c r="H7100" s="3" t="s">
        <v>7583</v>
      </c>
      <c r="I7100" s="4">
        <v>41.31</v>
      </c>
    </row>
    <row r="7101" spans="1:9" x14ac:dyDescent="0.2">
      <c r="A7101" s="2">
        <v>100013</v>
      </c>
      <c r="B7101" s="3" t="s">
        <v>19</v>
      </c>
      <c r="C7101" s="3" t="s">
        <v>20</v>
      </c>
      <c r="D7101" s="3" t="s">
        <v>6894</v>
      </c>
      <c r="E7101" s="3" t="s">
        <v>7541</v>
      </c>
      <c r="F7101" s="3" t="s">
        <v>3647</v>
      </c>
      <c r="G7101" s="3" t="s">
        <v>7542</v>
      </c>
      <c r="H7101" s="3" t="s">
        <v>7584</v>
      </c>
      <c r="I7101" s="4">
        <v>64.94</v>
      </c>
    </row>
    <row r="7102" spans="1:9" x14ac:dyDescent="0.2">
      <c r="A7102" s="2">
        <v>346339</v>
      </c>
      <c r="B7102" s="3" t="s">
        <v>19</v>
      </c>
      <c r="C7102" s="3" t="s">
        <v>20</v>
      </c>
      <c r="D7102" s="3" t="s">
        <v>6894</v>
      </c>
      <c r="E7102" s="3" t="s">
        <v>7541</v>
      </c>
      <c r="F7102" s="3" t="s">
        <v>3647</v>
      </c>
      <c r="G7102" s="3" t="s">
        <v>7542</v>
      </c>
      <c r="H7102" s="3" t="s">
        <v>7585</v>
      </c>
      <c r="I7102" s="4">
        <v>20.78</v>
      </c>
    </row>
    <row r="7103" spans="1:9" x14ac:dyDescent="0.2">
      <c r="A7103" s="2">
        <v>346508</v>
      </c>
      <c r="B7103" s="3" t="s">
        <v>19</v>
      </c>
      <c r="C7103" s="3" t="s">
        <v>20</v>
      </c>
      <c r="D7103" s="3" t="s">
        <v>6894</v>
      </c>
      <c r="E7103" s="3" t="s">
        <v>7541</v>
      </c>
      <c r="F7103" s="3" t="s">
        <v>3647</v>
      </c>
      <c r="G7103" s="3" t="s">
        <v>7542</v>
      </c>
      <c r="H7103" s="3" t="s">
        <v>7586</v>
      </c>
      <c r="I7103" s="4">
        <v>32.770000000000003</v>
      </c>
    </row>
    <row r="7104" spans="1:9" x14ac:dyDescent="0.2">
      <c r="A7104" s="2">
        <v>354560</v>
      </c>
      <c r="B7104" s="3" t="s">
        <v>19</v>
      </c>
      <c r="C7104" s="3" t="s">
        <v>20</v>
      </c>
      <c r="D7104" s="3" t="s">
        <v>6894</v>
      </c>
      <c r="E7104" s="3" t="s">
        <v>7541</v>
      </c>
      <c r="F7104" s="3" t="s">
        <v>3647</v>
      </c>
      <c r="G7104" s="3" t="s">
        <v>7542</v>
      </c>
      <c r="H7104" s="3" t="s">
        <v>7587</v>
      </c>
      <c r="I7104" s="4">
        <v>39.729999999999997</v>
      </c>
    </row>
    <row r="7105" spans="1:9" x14ac:dyDescent="0.2">
      <c r="A7105" s="2">
        <v>354762</v>
      </c>
      <c r="B7105" s="3" t="s">
        <v>19</v>
      </c>
      <c r="C7105" s="3" t="s">
        <v>20</v>
      </c>
      <c r="D7105" s="3" t="s">
        <v>6894</v>
      </c>
      <c r="E7105" s="3" t="s">
        <v>7541</v>
      </c>
      <c r="F7105" s="3" t="s">
        <v>3647</v>
      </c>
      <c r="G7105" s="3" t="s">
        <v>7542</v>
      </c>
      <c r="H7105" s="3" t="s">
        <v>7588</v>
      </c>
      <c r="I7105" s="4">
        <v>44.12</v>
      </c>
    </row>
    <row r="7106" spans="1:9" x14ac:dyDescent="0.2">
      <c r="A7106" s="2">
        <v>377200</v>
      </c>
      <c r="B7106" s="3" t="s">
        <v>19</v>
      </c>
      <c r="C7106" s="3" t="s">
        <v>20</v>
      </c>
      <c r="D7106" s="3" t="s">
        <v>6894</v>
      </c>
      <c r="E7106" s="3" t="s">
        <v>7541</v>
      </c>
      <c r="F7106" s="3" t="s">
        <v>3647</v>
      </c>
      <c r="G7106" s="3" t="s">
        <v>7542</v>
      </c>
      <c r="H7106" s="3" t="s">
        <v>7589</v>
      </c>
      <c r="I7106" s="4">
        <v>31.86</v>
      </c>
    </row>
    <row r="7107" spans="1:9" x14ac:dyDescent="0.2">
      <c r="A7107" s="2">
        <v>377204</v>
      </c>
      <c r="B7107" s="3" t="s">
        <v>19</v>
      </c>
      <c r="C7107" s="3" t="s">
        <v>20</v>
      </c>
      <c r="D7107" s="3" t="s">
        <v>6894</v>
      </c>
      <c r="E7107" s="3" t="s">
        <v>7541</v>
      </c>
      <c r="F7107" s="3" t="s">
        <v>3647</v>
      </c>
      <c r="G7107" s="3" t="s">
        <v>7542</v>
      </c>
      <c r="H7107" s="3" t="s">
        <v>7590</v>
      </c>
      <c r="I7107" s="4">
        <v>17.920000000000002</v>
      </c>
    </row>
    <row r="7108" spans="1:9" x14ac:dyDescent="0.2">
      <c r="A7108" s="2">
        <v>393158</v>
      </c>
      <c r="B7108" s="3" t="s">
        <v>19</v>
      </c>
      <c r="C7108" s="3" t="s">
        <v>20</v>
      </c>
      <c r="D7108" s="3" t="s">
        <v>6894</v>
      </c>
      <c r="E7108" s="3" t="s">
        <v>7541</v>
      </c>
      <c r="F7108" s="3" t="s">
        <v>3647</v>
      </c>
      <c r="G7108" s="3" t="s">
        <v>7542</v>
      </c>
      <c r="H7108" s="3" t="s">
        <v>7591</v>
      </c>
      <c r="I7108" s="4">
        <v>9.27</v>
      </c>
    </row>
    <row r="7109" spans="1:9" x14ac:dyDescent="0.2">
      <c r="A7109" s="2">
        <v>412699</v>
      </c>
      <c r="B7109" s="3" t="s">
        <v>19</v>
      </c>
      <c r="C7109" s="3" t="s">
        <v>20</v>
      </c>
      <c r="D7109" s="3" t="s">
        <v>6894</v>
      </c>
      <c r="E7109" s="3" t="s">
        <v>7541</v>
      </c>
      <c r="F7109" s="3" t="s">
        <v>3647</v>
      </c>
      <c r="G7109" s="3" t="s">
        <v>7542</v>
      </c>
      <c r="H7109" s="3" t="s">
        <v>7592</v>
      </c>
      <c r="I7109" s="4">
        <v>32.979999999999997</v>
      </c>
    </row>
    <row r="7110" spans="1:9" x14ac:dyDescent="0.2">
      <c r="A7110" s="2">
        <v>400416</v>
      </c>
      <c r="B7110" s="3" t="s">
        <v>19</v>
      </c>
      <c r="C7110" s="3" t="s">
        <v>20</v>
      </c>
      <c r="D7110" s="3" t="s">
        <v>6894</v>
      </c>
      <c r="E7110" s="3" t="s">
        <v>7541</v>
      </c>
      <c r="F7110" s="3" t="s">
        <v>3647</v>
      </c>
      <c r="G7110" s="3" t="s">
        <v>7542</v>
      </c>
      <c r="H7110" s="3" t="s">
        <v>7593</v>
      </c>
      <c r="I7110" s="4">
        <v>39.39</v>
      </c>
    </row>
    <row r="7111" spans="1:9" x14ac:dyDescent="0.2">
      <c r="A7111" s="2">
        <v>466655</v>
      </c>
      <c r="B7111" s="3" t="s">
        <v>19</v>
      </c>
      <c r="C7111" s="3" t="s">
        <v>20</v>
      </c>
      <c r="D7111" s="3" t="s">
        <v>6894</v>
      </c>
      <c r="E7111" s="3" t="s">
        <v>7541</v>
      </c>
      <c r="F7111" s="3" t="s">
        <v>3647</v>
      </c>
      <c r="G7111" s="3" t="s">
        <v>7542</v>
      </c>
      <c r="H7111" s="3" t="s">
        <v>7594</v>
      </c>
      <c r="I7111" s="4">
        <v>39.21</v>
      </c>
    </row>
    <row r="7112" spans="1:9" x14ac:dyDescent="0.2">
      <c r="A7112" s="2">
        <v>503680</v>
      </c>
      <c r="B7112" s="3" t="s">
        <v>19</v>
      </c>
      <c r="C7112" s="3" t="s">
        <v>20</v>
      </c>
      <c r="D7112" s="3" t="s">
        <v>6894</v>
      </c>
      <c r="E7112" s="3" t="s">
        <v>7541</v>
      </c>
      <c r="F7112" s="3" t="s">
        <v>3647</v>
      </c>
      <c r="G7112" s="3" t="s">
        <v>7542</v>
      </c>
      <c r="H7112" s="3" t="s">
        <v>7595</v>
      </c>
      <c r="I7112" s="4">
        <v>10.15</v>
      </c>
    </row>
    <row r="7113" spans="1:9" x14ac:dyDescent="0.2">
      <c r="A7113" s="2">
        <v>10914</v>
      </c>
      <c r="B7113" s="3" t="s">
        <v>19</v>
      </c>
      <c r="C7113" s="3" t="s">
        <v>20</v>
      </c>
      <c r="D7113" s="3" t="s">
        <v>6894</v>
      </c>
      <c r="E7113" s="3" t="s">
        <v>7541</v>
      </c>
      <c r="F7113" s="3" t="s">
        <v>3647</v>
      </c>
      <c r="G7113" s="3" t="s">
        <v>7542</v>
      </c>
      <c r="H7113" s="3" t="s">
        <v>7596</v>
      </c>
      <c r="I7113" s="4">
        <v>2.57</v>
      </c>
    </row>
    <row r="7114" spans="1:9" x14ac:dyDescent="0.2">
      <c r="A7114" s="2">
        <v>24864</v>
      </c>
      <c r="B7114" s="3" t="s">
        <v>19</v>
      </c>
      <c r="C7114" s="3" t="s">
        <v>20</v>
      </c>
      <c r="D7114" s="3" t="s">
        <v>6894</v>
      </c>
      <c r="E7114" s="3" t="s">
        <v>7541</v>
      </c>
      <c r="F7114" s="3" t="s">
        <v>3647</v>
      </c>
      <c r="G7114" s="3" t="s">
        <v>7542</v>
      </c>
      <c r="H7114" s="3" t="s">
        <v>7597</v>
      </c>
      <c r="I7114" s="4">
        <v>2.79</v>
      </c>
    </row>
    <row r="7115" spans="1:9" x14ac:dyDescent="0.2">
      <c r="A7115" s="2">
        <v>45051</v>
      </c>
      <c r="B7115" s="3" t="s">
        <v>19</v>
      </c>
      <c r="C7115" s="3" t="s">
        <v>20</v>
      </c>
      <c r="D7115" s="3" t="s">
        <v>6894</v>
      </c>
      <c r="E7115" s="3" t="s">
        <v>7541</v>
      </c>
      <c r="F7115" s="3" t="s">
        <v>3647</v>
      </c>
      <c r="G7115" s="3" t="s">
        <v>7542</v>
      </c>
      <c r="H7115" s="3" t="s">
        <v>7598</v>
      </c>
      <c r="I7115" s="4">
        <v>5.75</v>
      </c>
    </row>
    <row r="7116" spans="1:9" x14ac:dyDescent="0.2">
      <c r="A7116" s="2">
        <v>71742</v>
      </c>
      <c r="B7116" s="3" t="s">
        <v>19</v>
      </c>
      <c r="C7116" s="3" t="s">
        <v>20</v>
      </c>
      <c r="D7116" s="3" t="s">
        <v>6894</v>
      </c>
      <c r="E7116" s="3" t="s">
        <v>7541</v>
      </c>
      <c r="F7116" s="3" t="s">
        <v>3647</v>
      </c>
      <c r="G7116" s="3" t="s">
        <v>7542</v>
      </c>
      <c r="H7116" s="3" t="s">
        <v>7599</v>
      </c>
      <c r="I7116" s="4">
        <v>12.67</v>
      </c>
    </row>
    <row r="7117" spans="1:9" x14ac:dyDescent="0.2">
      <c r="A7117" s="2">
        <v>76797</v>
      </c>
      <c r="B7117" s="3" t="s">
        <v>19</v>
      </c>
      <c r="C7117" s="3" t="s">
        <v>20</v>
      </c>
      <c r="D7117" s="3" t="s">
        <v>6894</v>
      </c>
      <c r="E7117" s="3" t="s">
        <v>7541</v>
      </c>
      <c r="F7117" s="3" t="s">
        <v>3647</v>
      </c>
      <c r="G7117" s="3" t="s">
        <v>7542</v>
      </c>
      <c r="H7117" s="3" t="s">
        <v>7600</v>
      </c>
      <c r="I7117" s="4">
        <v>7.13</v>
      </c>
    </row>
    <row r="7118" spans="1:9" x14ac:dyDescent="0.2">
      <c r="A7118" s="2">
        <v>82978</v>
      </c>
      <c r="B7118" s="3" t="s">
        <v>19</v>
      </c>
      <c r="C7118" s="3" t="s">
        <v>20</v>
      </c>
      <c r="D7118" s="3" t="s">
        <v>6894</v>
      </c>
      <c r="E7118" s="3" t="s">
        <v>7541</v>
      </c>
      <c r="F7118" s="3" t="s">
        <v>3647</v>
      </c>
      <c r="G7118" s="3" t="s">
        <v>7542</v>
      </c>
      <c r="H7118" s="3" t="s">
        <v>7601</v>
      </c>
      <c r="I7118" s="4">
        <v>2.35</v>
      </c>
    </row>
    <row r="7119" spans="1:9" x14ac:dyDescent="0.2">
      <c r="A7119" s="2">
        <v>99888</v>
      </c>
      <c r="B7119" s="3" t="s">
        <v>19</v>
      </c>
      <c r="C7119" s="3" t="s">
        <v>20</v>
      </c>
      <c r="D7119" s="3" t="s">
        <v>6894</v>
      </c>
      <c r="E7119" s="3" t="s">
        <v>7541</v>
      </c>
      <c r="F7119" s="3" t="s">
        <v>3647</v>
      </c>
      <c r="G7119" s="3" t="s">
        <v>7542</v>
      </c>
      <c r="H7119" s="3" t="s">
        <v>7602</v>
      </c>
      <c r="I7119" s="4">
        <v>7.5</v>
      </c>
    </row>
    <row r="7120" spans="1:9" x14ac:dyDescent="0.2">
      <c r="A7120" s="2">
        <v>251907</v>
      </c>
      <c r="B7120" s="3" t="s">
        <v>19</v>
      </c>
      <c r="C7120" s="3" t="s">
        <v>20</v>
      </c>
      <c r="D7120" s="3" t="s">
        <v>6894</v>
      </c>
      <c r="E7120" s="3" t="s">
        <v>7541</v>
      </c>
      <c r="F7120" s="3" t="s">
        <v>3647</v>
      </c>
      <c r="G7120" s="3" t="s">
        <v>7542</v>
      </c>
      <c r="H7120" s="3" t="s">
        <v>7603</v>
      </c>
      <c r="I7120" s="4">
        <v>5.93</v>
      </c>
    </row>
    <row r="7121" spans="1:9" x14ac:dyDescent="0.2">
      <c r="A7121" s="2">
        <v>251909</v>
      </c>
      <c r="B7121" s="3" t="s">
        <v>19</v>
      </c>
      <c r="C7121" s="3" t="s">
        <v>20</v>
      </c>
      <c r="D7121" s="3" t="s">
        <v>6894</v>
      </c>
      <c r="E7121" s="3" t="s">
        <v>7541</v>
      </c>
      <c r="F7121" s="3" t="s">
        <v>3647</v>
      </c>
      <c r="G7121" s="3" t="s">
        <v>7542</v>
      </c>
      <c r="H7121" s="3" t="s">
        <v>7604</v>
      </c>
      <c r="I7121" s="4">
        <v>6</v>
      </c>
    </row>
    <row r="7122" spans="1:9" x14ac:dyDescent="0.2">
      <c r="A7122" s="2">
        <v>46729</v>
      </c>
      <c r="B7122" s="3" t="s">
        <v>19</v>
      </c>
      <c r="C7122" s="3" t="s">
        <v>20</v>
      </c>
      <c r="D7122" s="3" t="s">
        <v>6894</v>
      </c>
      <c r="E7122" s="3" t="s">
        <v>7541</v>
      </c>
      <c r="F7122" s="3" t="s">
        <v>3647</v>
      </c>
      <c r="G7122" s="3" t="s">
        <v>7542</v>
      </c>
      <c r="H7122" s="3" t="s">
        <v>7605</v>
      </c>
      <c r="I7122" s="4">
        <v>7.14</v>
      </c>
    </row>
    <row r="7123" spans="1:9" x14ac:dyDescent="0.2">
      <c r="A7123" s="2">
        <v>53404</v>
      </c>
      <c r="B7123" s="3" t="s">
        <v>19</v>
      </c>
      <c r="C7123" s="3" t="s">
        <v>20</v>
      </c>
      <c r="D7123" s="3" t="s">
        <v>6894</v>
      </c>
      <c r="E7123" s="3" t="s">
        <v>7541</v>
      </c>
      <c r="F7123" s="3" t="s">
        <v>3647</v>
      </c>
      <c r="G7123" s="3" t="s">
        <v>7542</v>
      </c>
      <c r="H7123" s="3" t="s">
        <v>7606</v>
      </c>
      <c r="I7123" s="4">
        <v>4.0999999999999996</v>
      </c>
    </row>
    <row r="7124" spans="1:9" x14ac:dyDescent="0.2">
      <c r="A7124" s="2">
        <v>79799</v>
      </c>
      <c r="B7124" s="3" t="s">
        <v>19</v>
      </c>
      <c r="C7124" s="3" t="s">
        <v>20</v>
      </c>
      <c r="D7124" s="3" t="s">
        <v>6894</v>
      </c>
      <c r="E7124" s="3" t="s">
        <v>7541</v>
      </c>
      <c r="F7124" s="3" t="s">
        <v>3647</v>
      </c>
      <c r="G7124" s="3" t="s">
        <v>7542</v>
      </c>
      <c r="H7124" s="3" t="s">
        <v>7607</v>
      </c>
      <c r="I7124" s="4">
        <v>6.33</v>
      </c>
    </row>
    <row r="7125" spans="1:9" x14ac:dyDescent="0.2">
      <c r="A7125" s="2">
        <v>13997</v>
      </c>
      <c r="B7125" s="3" t="s">
        <v>19</v>
      </c>
      <c r="C7125" s="3" t="s">
        <v>20</v>
      </c>
      <c r="D7125" s="3" t="s">
        <v>6894</v>
      </c>
      <c r="E7125" s="3" t="s">
        <v>7541</v>
      </c>
      <c r="F7125" s="3" t="s">
        <v>3647</v>
      </c>
      <c r="G7125" s="3" t="s">
        <v>7542</v>
      </c>
      <c r="H7125" s="3" t="s">
        <v>7608</v>
      </c>
      <c r="I7125" s="4">
        <v>12.67</v>
      </c>
    </row>
    <row r="7126" spans="1:9" x14ac:dyDescent="0.2">
      <c r="A7126" s="2">
        <v>16339</v>
      </c>
      <c r="B7126" s="3" t="s">
        <v>19</v>
      </c>
      <c r="C7126" s="3" t="s">
        <v>20</v>
      </c>
      <c r="D7126" s="3" t="s">
        <v>6894</v>
      </c>
      <c r="E7126" s="3" t="s">
        <v>7541</v>
      </c>
      <c r="F7126" s="3" t="s">
        <v>3647</v>
      </c>
      <c r="G7126" s="3" t="s">
        <v>7542</v>
      </c>
      <c r="H7126" s="3" t="s">
        <v>7609</v>
      </c>
      <c r="I7126" s="4">
        <v>6.2</v>
      </c>
    </row>
    <row r="7127" spans="1:9" x14ac:dyDescent="0.2">
      <c r="A7127" s="2">
        <v>17647</v>
      </c>
      <c r="B7127" s="3" t="s">
        <v>19</v>
      </c>
      <c r="C7127" s="3" t="s">
        <v>20</v>
      </c>
      <c r="D7127" s="3" t="s">
        <v>6894</v>
      </c>
      <c r="E7127" s="3" t="s">
        <v>7541</v>
      </c>
      <c r="F7127" s="3" t="s">
        <v>3647</v>
      </c>
      <c r="G7127" s="3" t="s">
        <v>7542</v>
      </c>
      <c r="H7127" s="3" t="s">
        <v>7610</v>
      </c>
      <c r="I7127" s="4">
        <v>3.65</v>
      </c>
    </row>
    <row r="7128" spans="1:9" x14ac:dyDescent="0.2">
      <c r="A7128" s="2">
        <v>46728</v>
      </c>
      <c r="B7128" s="3" t="s">
        <v>19</v>
      </c>
      <c r="C7128" s="3" t="s">
        <v>20</v>
      </c>
      <c r="D7128" s="3" t="s">
        <v>6894</v>
      </c>
      <c r="E7128" s="3" t="s">
        <v>7541</v>
      </c>
      <c r="F7128" s="3" t="s">
        <v>3647</v>
      </c>
      <c r="G7128" s="3" t="s">
        <v>7542</v>
      </c>
      <c r="H7128" s="3" t="s">
        <v>7611</v>
      </c>
      <c r="I7128" s="4">
        <v>6.15</v>
      </c>
    </row>
    <row r="7129" spans="1:9" x14ac:dyDescent="0.2">
      <c r="A7129" s="2">
        <v>314304</v>
      </c>
      <c r="B7129" s="3" t="s">
        <v>19</v>
      </c>
      <c r="C7129" s="3" t="s">
        <v>20</v>
      </c>
      <c r="D7129" s="3" t="s">
        <v>6894</v>
      </c>
      <c r="E7129" s="3" t="s">
        <v>7541</v>
      </c>
      <c r="F7129" s="3" t="s">
        <v>3647</v>
      </c>
      <c r="G7129" s="3" t="s">
        <v>7542</v>
      </c>
      <c r="H7129" s="3" t="s">
        <v>7612</v>
      </c>
      <c r="I7129" s="4">
        <v>15.21</v>
      </c>
    </row>
    <row r="7130" spans="1:9" x14ac:dyDescent="0.2">
      <c r="A7130" s="2">
        <v>47819</v>
      </c>
      <c r="B7130" s="3" t="s">
        <v>19</v>
      </c>
      <c r="C7130" s="3" t="s">
        <v>20</v>
      </c>
      <c r="D7130" s="3" t="s">
        <v>6894</v>
      </c>
      <c r="E7130" s="3" t="s">
        <v>7541</v>
      </c>
      <c r="F7130" s="3" t="s">
        <v>3647</v>
      </c>
      <c r="G7130" s="3" t="s">
        <v>7542</v>
      </c>
      <c r="H7130" s="3" t="s">
        <v>7613</v>
      </c>
      <c r="I7130" s="4">
        <v>6.12</v>
      </c>
    </row>
    <row r="7131" spans="1:9" x14ac:dyDescent="0.2">
      <c r="A7131" s="2">
        <v>354752</v>
      </c>
      <c r="B7131" s="3" t="s">
        <v>19</v>
      </c>
      <c r="C7131" s="3" t="s">
        <v>20</v>
      </c>
      <c r="D7131" s="3" t="s">
        <v>6894</v>
      </c>
      <c r="E7131" s="3" t="s">
        <v>7541</v>
      </c>
      <c r="F7131" s="3" t="s">
        <v>3647</v>
      </c>
      <c r="G7131" s="3" t="s">
        <v>7542</v>
      </c>
      <c r="H7131" s="3" t="s">
        <v>7614</v>
      </c>
      <c r="I7131" s="4">
        <v>5.65</v>
      </c>
    </row>
    <row r="7132" spans="1:9" x14ac:dyDescent="0.2">
      <c r="A7132" s="2">
        <v>360594</v>
      </c>
      <c r="B7132" s="3" t="s">
        <v>19</v>
      </c>
      <c r="C7132" s="3" t="s">
        <v>20</v>
      </c>
      <c r="D7132" s="3" t="s">
        <v>6894</v>
      </c>
      <c r="E7132" s="3" t="s">
        <v>7541</v>
      </c>
      <c r="F7132" s="3" t="s">
        <v>3647</v>
      </c>
      <c r="G7132" s="3" t="s">
        <v>7542</v>
      </c>
      <c r="H7132" s="3" t="s">
        <v>7615</v>
      </c>
      <c r="I7132" s="4">
        <v>6.07</v>
      </c>
    </row>
    <row r="7133" spans="1:9" x14ac:dyDescent="0.2">
      <c r="A7133" s="2">
        <v>360624</v>
      </c>
      <c r="B7133" s="3" t="s">
        <v>19</v>
      </c>
      <c r="C7133" s="3" t="s">
        <v>20</v>
      </c>
      <c r="D7133" s="3" t="s">
        <v>6894</v>
      </c>
      <c r="E7133" s="3" t="s">
        <v>7541</v>
      </c>
      <c r="F7133" s="3" t="s">
        <v>3647</v>
      </c>
      <c r="G7133" s="3" t="s">
        <v>7542</v>
      </c>
      <c r="H7133" s="3" t="s">
        <v>7616</v>
      </c>
      <c r="I7133" s="4">
        <v>12.67</v>
      </c>
    </row>
    <row r="7134" spans="1:9" x14ac:dyDescent="0.2">
      <c r="A7134" s="2">
        <v>360632</v>
      </c>
      <c r="B7134" s="3" t="s">
        <v>19</v>
      </c>
      <c r="C7134" s="3" t="s">
        <v>20</v>
      </c>
      <c r="D7134" s="3" t="s">
        <v>6894</v>
      </c>
      <c r="E7134" s="3" t="s">
        <v>7541</v>
      </c>
      <c r="F7134" s="3" t="s">
        <v>3647</v>
      </c>
      <c r="G7134" s="3" t="s">
        <v>7542</v>
      </c>
      <c r="H7134" s="3" t="s">
        <v>7617</v>
      </c>
      <c r="I7134" s="4">
        <v>15.15</v>
      </c>
    </row>
    <row r="7135" spans="1:9" x14ac:dyDescent="0.2">
      <c r="A7135" s="2">
        <v>354743</v>
      </c>
      <c r="B7135" s="3" t="s">
        <v>19</v>
      </c>
      <c r="C7135" s="3" t="s">
        <v>20</v>
      </c>
      <c r="D7135" s="3" t="s">
        <v>6894</v>
      </c>
      <c r="E7135" s="3" t="s">
        <v>7541</v>
      </c>
      <c r="F7135" s="3" t="s">
        <v>3647</v>
      </c>
      <c r="G7135" s="3" t="s">
        <v>7542</v>
      </c>
      <c r="H7135" s="3" t="s">
        <v>7618</v>
      </c>
      <c r="I7135" s="4">
        <v>8.01</v>
      </c>
    </row>
    <row r="7136" spans="1:9" x14ac:dyDescent="0.2">
      <c r="A7136" s="2">
        <v>393148</v>
      </c>
      <c r="B7136" s="3" t="s">
        <v>19</v>
      </c>
      <c r="C7136" s="3" t="s">
        <v>20</v>
      </c>
      <c r="D7136" s="3" t="s">
        <v>6894</v>
      </c>
      <c r="E7136" s="3" t="s">
        <v>7541</v>
      </c>
      <c r="F7136" s="3" t="s">
        <v>3647</v>
      </c>
      <c r="G7136" s="3" t="s">
        <v>7542</v>
      </c>
      <c r="H7136" s="3" t="s">
        <v>7619</v>
      </c>
      <c r="I7136" s="4">
        <v>47.8</v>
      </c>
    </row>
    <row r="7137" spans="1:9" x14ac:dyDescent="0.2">
      <c r="A7137" s="2">
        <v>412709</v>
      </c>
      <c r="B7137" s="3" t="s">
        <v>19</v>
      </c>
      <c r="C7137" s="3" t="s">
        <v>20</v>
      </c>
      <c r="D7137" s="3" t="s">
        <v>6894</v>
      </c>
      <c r="E7137" s="3" t="s">
        <v>7541</v>
      </c>
      <c r="F7137" s="3" t="s">
        <v>3647</v>
      </c>
      <c r="G7137" s="3" t="s">
        <v>7542</v>
      </c>
      <c r="H7137" s="3" t="s">
        <v>7620</v>
      </c>
      <c r="I7137" s="4">
        <v>15.81</v>
      </c>
    </row>
    <row r="7138" spans="1:9" x14ac:dyDescent="0.2">
      <c r="A7138" s="2">
        <v>82001</v>
      </c>
      <c r="B7138" s="3" t="s">
        <v>19</v>
      </c>
      <c r="C7138" s="3" t="s">
        <v>20</v>
      </c>
      <c r="D7138" s="3" t="s">
        <v>6894</v>
      </c>
      <c r="E7138" s="3" t="s">
        <v>7541</v>
      </c>
      <c r="F7138" s="3" t="s">
        <v>3647</v>
      </c>
      <c r="G7138" s="3" t="s">
        <v>7542</v>
      </c>
      <c r="H7138" s="3" t="s">
        <v>7621</v>
      </c>
      <c r="I7138" s="4">
        <v>16.68</v>
      </c>
    </row>
    <row r="7139" spans="1:9" x14ac:dyDescent="0.2">
      <c r="A7139" s="2">
        <v>354733</v>
      </c>
      <c r="B7139" s="3" t="s">
        <v>19</v>
      </c>
      <c r="C7139" s="3" t="s">
        <v>20</v>
      </c>
      <c r="D7139" s="3" t="s">
        <v>6894</v>
      </c>
      <c r="E7139" s="3" t="s">
        <v>7541</v>
      </c>
      <c r="F7139" s="3" t="s">
        <v>3647</v>
      </c>
      <c r="G7139" s="3" t="s">
        <v>7542</v>
      </c>
      <c r="H7139" s="3" t="s">
        <v>7622</v>
      </c>
      <c r="I7139" s="4">
        <v>8.5299999999999994</v>
      </c>
    </row>
    <row r="7140" spans="1:9" x14ac:dyDescent="0.2">
      <c r="A7140" s="2">
        <v>438439</v>
      </c>
      <c r="B7140" s="3" t="s">
        <v>19</v>
      </c>
      <c r="C7140" s="3" t="s">
        <v>20</v>
      </c>
      <c r="D7140" s="3" t="s">
        <v>6894</v>
      </c>
      <c r="E7140" s="3" t="s">
        <v>7541</v>
      </c>
      <c r="F7140" s="3" t="s">
        <v>3647</v>
      </c>
      <c r="G7140" s="3" t="s">
        <v>7542</v>
      </c>
      <c r="H7140" s="3" t="s">
        <v>7623</v>
      </c>
      <c r="I7140" s="4">
        <v>10.97</v>
      </c>
    </row>
    <row r="7141" spans="1:9" x14ac:dyDescent="0.2">
      <c r="A7141" s="2">
        <v>486578</v>
      </c>
      <c r="B7141" s="3" t="s">
        <v>19</v>
      </c>
      <c r="C7141" s="3" t="s">
        <v>20</v>
      </c>
      <c r="D7141" s="3" t="s">
        <v>6894</v>
      </c>
      <c r="E7141" s="3" t="s">
        <v>7541</v>
      </c>
      <c r="F7141" s="3" t="s">
        <v>3647</v>
      </c>
      <c r="G7141" s="3" t="s">
        <v>7542</v>
      </c>
      <c r="H7141" s="3" t="s">
        <v>7624</v>
      </c>
      <c r="I7141" s="4">
        <v>8.85</v>
      </c>
    </row>
    <row r="7142" spans="1:9" x14ac:dyDescent="0.2">
      <c r="A7142" s="2">
        <v>375576</v>
      </c>
      <c r="B7142" s="3" t="s">
        <v>19</v>
      </c>
      <c r="C7142" s="3" t="s">
        <v>20</v>
      </c>
      <c r="D7142" s="3" t="s">
        <v>6894</v>
      </c>
      <c r="E7142" s="3" t="s">
        <v>7541</v>
      </c>
      <c r="F7142" s="3" t="s">
        <v>3647</v>
      </c>
      <c r="G7142" s="3" t="s">
        <v>7113</v>
      </c>
      <c r="H7142" s="3" t="s">
        <v>7625</v>
      </c>
      <c r="I7142" s="4">
        <v>131.04</v>
      </c>
    </row>
    <row r="7143" spans="1:9" x14ac:dyDescent="0.2">
      <c r="A7143" s="2">
        <v>411307</v>
      </c>
      <c r="B7143" s="3" t="s">
        <v>19</v>
      </c>
      <c r="C7143" s="3" t="s">
        <v>20</v>
      </c>
      <c r="D7143" s="3" t="s">
        <v>6894</v>
      </c>
      <c r="E7143" s="3" t="s">
        <v>7541</v>
      </c>
      <c r="F7143" s="3" t="s">
        <v>3647</v>
      </c>
      <c r="G7143" s="3" t="s">
        <v>7113</v>
      </c>
      <c r="H7143" s="3" t="s">
        <v>7626</v>
      </c>
      <c r="I7143" s="4">
        <v>158.29</v>
      </c>
    </row>
    <row r="7144" spans="1:9" x14ac:dyDescent="0.2">
      <c r="A7144" s="2">
        <v>411323</v>
      </c>
      <c r="B7144" s="3" t="s">
        <v>19</v>
      </c>
      <c r="C7144" s="3" t="s">
        <v>20</v>
      </c>
      <c r="D7144" s="3" t="s">
        <v>6894</v>
      </c>
      <c r="E7144" s="3" t="s">
        <v>7541</v>
      </c>
      <c r="F7144" s="3" t="s">
        <v>3647</v>
      </c>
      <c r="G7144" s="3" t="s">
        <v>7113</v>
      </c>
      <c r="H7144" s="3" t="s">
        <v>7627</v>
      </c>
      <c r="I7144" s="4">
        <v>158.29</v>
      </c>
    </row>
    <row r="7145" spans="1:9" x14ac:dyDescent="0.2">
      <c r="A7145" s="2">
        <v>565526</v>
      </c>
      <c r="B7145" s="3" t="s">
        <v>19</v>
      </c>
      <c r="C7145" s="3" t="s">
        <v>20</v>
      </c>
      <c r="D7145" s="3" t="s">
        <v>6894</v>
      </c>
      <c r="E7145" s="3" t="s">
        <v>7541</v>
      </c>
      <c r="F7145" s="3" t="s">
        <v>3647</v>
      </c>
      <c r="G7145" s="3" t="s">
        <v>7113</v>
      </c>
      <c r="H7145" s="3" t="s">
        <v>7628</v>
      </c>
      <c r="I7145" s="4">
        <v>166.47</v>
      </c>
    </row>
    <row r="7146" spans="1:9" x14ac:dyDescent="0.2">
      <c r="A7146" s="2">
        <v>570884</v>
      </c>
      <c r="B7146" s="3" t="s">
        <v>19</v>
      </c>
      <c r="C7146" s="3" t="s">
        <v>20</v>
      </c>
      <c r="D7146" s="3" t="s">
        <v>6894</v>
      </c>
      <c r="E7146" s="3" t="s">
        <v>7541</v>
      </c>
      <c r="F7146" s="3" t="s">
        <v>3647</v>
      </c>
      <c r="G7146" s="3" t="s">
        <v>7113</v>
      </c>
      <c r="H7146" s="3" t="s">
        <v>7629</v>
      </c>
      <c r="I7146" s="4">
        <v>158.29</v>
      </c>
    </row>
    <row r="7147" spans="1:9" x14ac:dyDescent="0.2">
      <c r="A7147" s="2">
        <v>570885</v>
      </c>
      <c r="B7147" s="3" t="s">
        <v>19</v>
      </c>
      <c r="C7147" s="3" t="s">
        <v>20</v>
      </c>
      <c r="D7147" s="3" t="s">
        <v>6894</v>
      </c>
      <c r="E7147" s="3" t="s">
        <v>7541</v>
      </c>
      <c r="F7147" s="3" t="s">
        <v>3647</v>
      </c>
      <c r="G7147" s="3" t="s">
        <v>7113</v>
      </c>
      <c r="H7147" s="3" t="s">
        <v>7630</v>
      </c>
      <c r="I7147" s="4">
        <v>158.29</v>
      </c>
    </row>
    <row r="7148" spans="1:9" x14ac:dyDescent="0.2">
      <c r="A7148" s="2">
        <v>326435</v>
      </c>
      <c r="B7148" s="3" t="s">
        <v>19</v>
      </c>
      <c r="C7148" s="3" t="s">
        <v>20</v>
      </c>
      <c r="D7148" s="3" t="s">
        <v>6894</v>
      </c>
      <c r="E7148" s="3" t="s">
        <v>7541</v>
      </c>
      <c r="F7148" s="3" t="s">
        <v>3647</v>
      </c>
      <c r="G7148" s="3" t="s">
        <v>7113</v>
      </c>
      <c r="H7148" s="3" t="s">
        <v>7631</v>
      </c>
      <c r="I7148" s="4">
        <v>16.739999999999998</v>
      </c>
    </row>
    <row r="7149" spans="1:9" x14ac:dyDescent="0.2">
      <c r="A7149" s="2">
        <v>326502</v>
      </c>
      <c r="B7149" s="3" t="s">
        <v>19</v>
      </c>
      <c r="C7149" s="3" t="s">
        <v>20</v>
      </c>
      <c r="D7149" s="3" t="s">
        <v>6894</v>
      </c>
      <c r="E7149" s="3" t="s">
        <v>7541</v>
      </c>
      <c r="F7149" s="3" t="s">
        <v>3647</v>
      </c>
      <c r="G7149" s="3" t="s">
        <v>7113</v>
      </c>
      <c r="H7149" s="3" t="s">
        <v>7632</v>
      </c>
      <c r="I7149" s="4">
        <v>11.34</v>
      </c>
    </row>
    <row r="7150" spans="1:9" x14ac:dyDescent="0.2">
      <c r="A7150" s="2">
        <v>326503</v>
      </c>
      <c r="B7150" s="3" t="s">
        <v>19</v>
      </c>
      <c r="C7150" s="3" t="s">
        <v>20</v>
      </c>
      <c r="D7150" s="3" t="s">
        <v>6894</v>
      </c>
      <c r="E7150" s="3" t="s">
        <v>7541</v>
      </c>
      <c r="F7150" s="3" t="s">
        <v>3647</v>
      </c>
      <c r="G7150" s="3" t="s">
        <v>7113</v>
      </c>
      <c r="H7150" s="3" t="s">
        <v>7633</v>
      </c>
      <c r="I7150" s="4">
        <v>9.89</v>
      </c>
    </row>
    <row r="7151" spans="1:9" x14ac:dyDescent="0.2">
      <c r="A7151" s="2">
        <v>326630</v>
      </c>
      <c r="B7151" s="3" t="s">
        <v>19</v>
      </c>
      <c r="C7151" s="3" t="s">
        <v>20</v>
      </c>
      <c r="D7151" s="3" t="s">
        <v>6894</v>
      </c>
      <c r="E7151" s="3" t="s">
        <v>7541</v>
      </c>
      <c r="F7151" s="3" t="s">
        <v>3647</v>
      </c>
      <c r="G7151" s="3" t="s">
        <v>7113</v>
      </c>
      <c r="H7151" s="3" t="s">
        <v>7634</v>
      </c>
      <c r="I7151" s="4">
        <v>14.29</v>
      </c>
    </row>
    <row r="7152" spans="1:9" x14ac:dyDescent="0.2">
      <c r="A7152" s="2">
        <v>411519</v>
      </c>
      <c r="B7152" s="3" t="s">
        <v>19</v>
      </c>
      <c r="C7152" s="3" t="s">
        <v>20</v>
      </c>
      <c r="D7152" s="3" t="s">
        <v>6894</v>
      </c>
      <c r="E7152" s="3" t="s">
        <v>7541</v>
      </c>
      <c r="F7152" s="3" t="s">
        <v>3647</v>
      </c>
      <c r="G7152" s="3" t="s">
        <v>7113</v>
      </c>
      <c r="H7152" s="3" t="s">
        <v>7635</v>
      </c>
      <c r="I7152" s="4">
        <v>9.89</v>
      </c>
    </row>
    <row r="7153" spans="1:9" x14ac:dyDescent="0.2">
      <c r="A7153" s="2">
        <v>411542</v>
      </c>
      <c r="B7153" s="3" t="s">
        <v>19</v>
      </c>
      <c r="C7153" s="3" t="s">
        <v>20</v>
      </c>
      <c r="D7153" s="3" t="s">
        <v>6894</v>
      </c>
      <c r="E7153" s="3" t="s">
        <v>7541</v>
      </c>
      <c r="F7153" s="3" t="s">
        <v>3647</v>
      </c>
      <c r="G7153" s="3" t="s">
        <v>7113</v>
      </c>
      <c r="H7153" s="3" t="s">
        <v>7636</v>
      </c>
      <c r="I7153" s="4">
        <v>10.8</v>
      </c>
    </row>
    <row r="7154" spans="1:9" x14ac:dyDescent="0.2">
      <c r="A7154" s="2">
        <v>411552</v>
      </c>
      <c r="B7154" s="3" t="s">
        <v>19</v>
      </c>
      <c r="C7154" s="3" t="s">
        <v>20</v>
      </c>
      <c r="D7154" s="3" t="s">
        <v>6894</v>
      </c>
      <c r="E7154" s="3" t="s">
        <v>7541</v>
      </c>
      <c r="F7154" s="3" t="s">
        <v>3647</v>
      </c>
      <c r="G7154" s="3" t="s">
        <v>7113</v>
      </c>
      <c r="H7154" s="3" t="s">
        <v>7637</v>
      </c>
      <c r="I7154" s="4">
        <v>14.29</v>
      </c>
    </row>
    <row r="7155" spans="1:9" x14ac:dyDescent="0.2">
      <c r="A7155" s="2">
        <v>447239</v>
      </c>
      <c r="B7155" s="3" t="s">
        <v>19</v>
      </c>
      <c r="C7155" s="3" t="s">
        <v>20</v>
      </c>
      <c r="D7155" s="3" t="s">
        <v>6894</v>
      </c>
      <c r="E7155" s="3" t="s">
        <v>7541</v>
      </c>
      <c r="F7155" s="3" t="s">
        <v>3647</v>
      </c>
      <c r="G7155" s="3" t="s">
        <v>7113</v>
      </c>
      <c r="H7155" s="3" t="s">
        <v>7638</v>
      </c>
      <c r="I7155" s="4">
        <v>11.34</v>
      </c>
    </row>
    <row r="7156" spans="1:9" x14ac:dyDescent="0.2">
      <c r="A7156" s="2">
        <v>447242</v>
      </c>
      <c r="B7156" s="3" t="s">
        <v>19</v>
      </c>
      <c r="C7156" s="3" t="s">
        <v>20</v>
      </c>
      <c r="D7156" s="3" t="s">
        <v>6894</v>
      </c>
      <c r="E7156" s="3" t="s">
        <v>7541</v>
      </c>
      <c r="F7156" s="3" t="s">
        <v>3647</v>
      </c>
      <c r="G7156" s="3" t="s">
        <v>7113</v>
      </c>
      <c r="H7156" s="3" t="s">
        <v>7639</v>
      </c>
      <c r="I7156" s="4">
        <v>14.29</v>
      </c>
    </row>
    <row r="7157" spans="1:9" x14ac:dyDescent="0.2">
      <c r="A7157" s="2">
        <v>447282</v>
      </c>
      <c r="B7157" s="3" t="s">
        <v>19</v>
      </c>
      <c r="C7157" s="3" t="s">
        <v>20</v>
      </c>
      <c r="D7157" s="3" t="s">
        <v>6894</v>
      </c>
      <c r="E7157" s="3" t="s">
        <v>7541</v>
      </c>
      <c r="F7157" s="3" t="s">
        <v>3647</v>
      </c>
      <c r="G7157" s="3" t="s">
        <v>7113</v>
      </c>
      <c r="H7157" s="3" t="s">
        <v>7640</v>
      </c>
      <c r="I7157" s="4">
        <v>9.89</v>
      </c>
    </row>
    <row r="7158" spans="1:9" x14ac:dyDescent="0.2">
      <c r="A7158" s="2">
        <v>483917</v>
      </c>
      <c r="B7158" s="3" t="s">
        <v>19</v>
      </c>
      <c r="C7158" s="3" t="s">
        <v>20</v>
      </c>
      <c r="D7158" s="3" t="s">
        <v>6894</v>
      </c>
      <c r="E7158" s="3" t="s">
        <v>7541</v>
      </c>
      <c r="F7158" s="3" t="s">
        <v>3647</v>
      </c>
      <c r="G7158" s="3" t="s">
        <v>7113</v>
      </c>
      <c r="H7158" s="3" t="s">
        <v>7641</v>
      </c>
      <c r="I7158" s="4">
        <v>20.62</v>
      </c>
    </row>
    <row r="7159" spans="1:9" x14ac:dyDescent="0.2">
      <c r="A7159" s="2">
        <v>483922</v>
      </c>
      <c r="B7159" s="3" t="s">
        <v>19</v>
      </c>
      <c r="C7159" s="3" t="s">
        <v>20</v>
      </c>
      <c r="D7159" s="3" t="s">
        <v>6894</v>
      </c>
      <c r="E7159" s="3" t="s">
        <v>7541</v>
      </c>
      <c r="F7159" s="3" t="s">
        <v>3647</v>
      </c>
      <c r="G7159" s="3" t="s">
        <v>7113</v>
      </c>
      <c r="H7159" s="3" t="s">
        <v>7642</v>
      </c>
      <c r="I7159" s="4">
        <v>17.39</v>
      </c>
    </row>
    <row r="7160" spans="1:9" x14ac:dyDescent="0.2">
      <c r="A7160" s="2">
        <v>483927</v>
      </c>
      <c r="B7160" s="3" t="s">
        <v>19</v>
      </c>
      <c r="C7160" s="3" t="s">
        <v>20</v>
      </c>
      <c r="D7160" s="3" t="s">
        <v>6894</v>
      </c>
      <c r="E7160" s="3" t="s">
        <v>7541</v>
      </c>
      <c r="F7160" s="3" t="s">
        <v>3647</v>
      </c>
      <c r="G7160" s="3" t="s">
        <v>7113</v>
      </c>
      <c r="H7160" s="3" t="s">
        <v>7643</v>
      </c>
      <c r="I7160" s="4">
        <v>16.47</v>
      </c>
    </row>
    <row r="7161" spans="1:9" x14ac:dyDescent="0.2">
      <c r="A7161" s="2">
        <v>483955</v>
      </c>
      <c r="B7161" s="3" t="s">
        <v>19</v>
      </c>
      <c r="C7161" s="3" t="s">
        <v>20</v>
      </c>
      <c r="D7161" s="3" t="s">
        <v>6894</v>
      </c>
      <c r="E7161" s="3" t="s">
        <v>7541</v>
      </c>
      <c r="F7161" s="3" t="s">
        <v>3647</v>
      </c>
      <c r="G7161" s="3" t="s">
        <v>7113</v>
      </c>
      <c r="H7161" s="3" t="s">
        <v>7644</v>
      </c>
      <c r="I7161" s="4">
        <v>22.53</v>
      </c>
    </row>
    <row r="7162" spans="1:9" x14ac:dyDescent="0.2">
      <c r="A7162" s="2">
        <v>483995</v>
      </c>
      <c r="B7162" s="3" t="s">
        <v>19</v>
      </c>
      <c r="C7162" s="3" t="s">
        <v>20</v>
      </c>
      <c r="D7162" s="3" t="s">
        <v>6894</v>
      </c>
      <c r="E7162" s="3" t="s">
        <v>7541</v>
      </c>
      <c r="F7162" s="3" t="s">
        <v>3647</v>
      </c>
      <c r="G7162" s="3" t="s">
        <v>7113</v>
      </c>
      <c r="H7162" s="3" t="s">
        <v>7645</v>
      </c>
      <c r="I7162" s="4">
        <v>23.01</v>
      </c>
    </row>
    <row r="7163" spans="1:9" x14ac:dyDescent="0.2">
      <c r="A7163" s="2">
        <v>485650</v>
      </c>
      <c r="B7163" s="3" t="s">
        <v>19</v>
      </c>
      <c r="C7163" s="3" t="s">
        <v>20</v>
      </c>
      <c r="D7163" s="3" t="s">
        <v>6894</v>
      </c>
      <c r="E7163" s="3" t="s">
        <v>7541</v>
      </c>
      <c r="F7163" s="3" t="s">
        <v>3647</v>
      </c>
      <c r="G7163" s="3" t="s">
        <v>7113</v>
      </c>
      <c r="H7163" s="3" t="s">
        <v>7646</v>
      </c>
      <c r="I7163" s="4">
        <v>21.02</v>
      </c>
    </row>
    <row r="7164" spans="1:9" x14ac:dyDescent="0.2">
      <c r="A7164" s="2">
        <v>485654</v>
      </c>
      <c r="B7164" s="3" t="s">
        <v>19</v>
      </c>
      <c r="C7164" s="3" t="s">
        <v>20</v>
      </c>
      <c r="D7164" s="3" t="s">
        <v>6894</v>
      </c>
      <c r="E7164" s="3" t="s">
        <v>7541</v>
      </c>
      <c r="F7164" s="3" t="s">
        <v>3647</v>
      </c>
      <c r="G7164" s="3" t="s">
        <v>7113</v>
      </c>
      <c r="H7164" s="3" t="s">
        <v>7647</v>
      </c>
      <c r="I7164" s="4">
        <v>17.79</v>
      </c>
    </row>
    <row r="7165" spans="1:9" x14ac:dyDescent="0.2">
      <c r="A7165" s="2">
        <v>485660</v>
      </c>
      <c r="B7165" s="3" t="s">
        <v>19</v>
      </c>
      <c r="C7165" s="3" t="s">
        <v>20</v>
      </c>
      <c r="D7165" s="3" t="s">
        <v>6894</v>
      </c>
      <c r="E7165" s="3" t="s">
        <v>7541</v>
      </c>
      <c r="F7165" s="3" t="s">
        <v>3647</v>
      </c>
      <c r="G7165" s="3" t="s">
        <v>7113</v>
      </c>
      <c r="H7165" s="3" t="s">
        <v>7648</v>
      </c>
      <c r="I7165" s="4">
        <v>26.1</v>
      </c>
    </row>
    <row r="7166" spans="1:9" x14ac:dyDescent="0.2">
      <c r="A7166" s="2">
        <v>485663</v>
      </c>
      <c r="B7166" s="3" t="s">
        <v>19</v>
      </c>
      <c r="C7166" s="3" t="s">
        <v>20</v>
      </c>
      <c r="D7166" s="3" t="s">
        <v>6894</v>
      </c>
      <c r="E7166" s="3" t="s">
        <v>7541</v>
      </c>
      <c r="F7166" s="3" t="s">
        <v>3647</v>
      </c>
      <c r="G7166" s="3" t="s">
        <v>7113</v>
      </c>
      <c r="H7166" s="3" t="s">
        <v>7649</v>
      </c>
      <c r="I7166" s="4">
        <v>21.11</v>
      </c>
    </row>
    <row r="7167" spans="1:9" x14ac:dyDescent="0.2">
      <c r="A7167" s="2">
        <v>511165</v>
      </c>
      <c r="B7167" s="3" t="s">
        <v>19</v>
      </c>
      <c r="C7167" s="3" t="s">
        <v>20</v>
      </c>
      <c r="D7167" s="3" t="s">
        <v>6894</v>
      </c>
      <c r="E7167" s="3" t="s">
        <v>7541</v>
      </c>
      <c r="F7167" s="3" t="s">
        <v>3647</v>
      </c>
      <c r="G7167" s="3" t="s">
        <v>7113</v>
      </c>
      <c r="H7167" s="3" t="s">
        <v>7650</v>
      </c>
      <c r="I7167" s="4">
        <v>7.43</v>
      </c>
    </row>
    <row r="7168" spans="1:9" x14ac:dyDescent="0.2">
      <c r="A7168" s="2">
        <v>511186</v>
      </c>
      <c r="B7168" s="3" t="s">
        <v>19</v>
      </c>
      <c r="C7168" s="3" t="s">
        <v>20</v>
      </c>
      <c r="D7168" s="3" t="s">
        <v>6894</v>
      </c>
      <c r="E7168" s="3" t="s">
        <v>7541</v>
      </c>
      <c r="F7168" s="3" t="s">
        <v>3647</v>
      </c>
      <c r="G7168" s="3" t="s">
        <v>7113</v>
      </c>
      <c r="H7168" s="3" t="s">
        <v>7651</v>
      </c>
      <c r="I7168" s="4">
        <v>8.11</v>
      </c>
    </row>
    <row r="7169" spans="1:9" x14ac:dyDescent="0.2">
      <c r="A7169" s="2">
        <v>511187</v>
      </c>
      <c r="B7169" s="3" t="s">
        <v>19</v>
      </c>
      <c r="C7169" s="3" t="s">
        <v>20</v>
      </c>
      <c r="D7169" s="3" t="s">
        <v>6894</v>
      </c>
      <c r="E7169" s="3" t="s">
        <v>7541</v>
      </c>
      <c r="F7169" s="3" t="s">
        <v>3647</v>
      </c>
      <c r="G7169" s="3" t="s">
        <v>7113</v>
      </c>
      <c r="H7169" s="3" t="s">
        <v>7652</v>
      </c>
      <c r="I7169" s="4">
        <v>7.27</v>
      </c>
    </row>
    <row r="7170" spans="1:9" x14ac:dyDescent="0.2">
      <c r="A7170" s="2">
        <v>511330</v>
      </c>
      <c r="B7170" s="3" t="s">
        <v>19</v>
      </c>
      <c r="C7170" s="3" t="s">
        <v>20</v>
      </c>
      <c r="D7170" s="3" t="s">
        <v>6894</v>
      </c>
      <c r="E7170" s="3" t="s">
        <v>7541</v>
      </c>
      <c r="F7170" s="3" t="s">
        <v>3647</v>
      </c>
      <c r="G7170" s="3" t="s">
        <v>7113</v>
      </c>
      <c r="H7170" s="3" t="s">
        <v>7653</v>
      </c>
      <c r="I7170" s="4">
        <v>5.36</v>
      </c>
    </row>
    <row r="7171" spans="1:9" x14ac:dyDescent="0.2">
      <c r="A7171" s="2">
        <v>523554</v>
      </c>
      <c r="B7171" s="3" t="s">
        <v>19</v>
      </c>
      <c r="C7171" s="3" t="s">
        <v>20</v>
      </c>
      <c r="D7171" s="3" t="s">
        <v>6894</v>
      </c>
      <c r="E7171" s="3" t="s">
        <v>7541</v>
      </c>
      <c r="F7171" s="3" t="s">
        <v>3647</v>
      </c>
      <c r="G7171" s="3" t="s">
        <v>7113</v>
      </c>
      <c r="H7171" s="3" t="s">
        <v>7654</v>
      </c>
      <c r="I7171" s="4">
        <v>18.600000000000001</v>
      </c>
    </row>
    <row r="7172" spans="1:9" x14ac:dyDescent="0.2">
      <c r="A7172" s="2">
        <v>523556</v>
      </c>
      <c r="B7172" s="3" t="s">
        <v>19</v>
      </c>
      <c r="C7172" s="3" t="s">
        <v>20</v>
      </c>
      <c r="D7172" s="3" t="s">
        <v>6894</v>
      </c>
      <c r="E7172" s="3" t="s">
        <v>7541</v>
      </c>
      <c r="F7172" s="3" t="s">
        <v>3647</v>
      </c>
      <c r="G7172" s="3" t="s">
        <v>7113</v>
      </c>
      <c r="H7172" s="3" t="s">
        <v>7655</v>
      </c>
      <c r="I7172" s="4">
        <v>10.61</v>
      </c>
    </row>
    <row r="7173" spans="1:9" x14ac:dyDescent="0.2">
      <c r="A7173" s="2">
        <v>523568</v>
      </c>
      <c r="B7173" s="3" t="s">
        <v>19</v>
      </c>
      <c r="C7173" s="3" t="s">
        <v>20</v>
      </c>
      <c r="D7173" s="3" t="s">
        <v>6894</v>
      </c>
      <c r="E7173" s="3" t="s">
        <v>7541</v>
      </c>
      <c r="F7173" s="3" t="s">
        <v>3647</v>
      </c>
      <c r="G7173" s="3" t="s">
        <v>7113</v>
      </c>
      <c r="H7173" s="3" t="s">
        <v>7656</v>
      </c>
      <c r="I7173" s="4">
        <v>14.02</v>
      </c>
    </row>
    <row r="7174" spans="1:9" x14ac:dyDescent="0.2">
      <c r="A7174" s="2">
        <v>523582</v>
      </c>
      <c r="B7174" s="3" t="s">
        <v>19</v>
      </c>
      <c r="C7174" s="3" t="s">
        <v>20</v>
      </c>
      <c r="D7174" s="3" t="s">
        <v>6894</v>
      </c>
      <c r="E7174" s="3" t="s">
        <v>7541</v>
      </c>
      <c r="F7174" s="3" t="s">
        <v>3647</v>
      </c>
      <c r="G7174" s="3" t="s">
        <v>7113</v>
      </c>
      <c r="H7174" s="3" t="s">
        <v>7657</v>
      </c>
      <c r="I7174" s="4">
        <v>14.04</v>
      </c>
    </row>
    <row r="7175" spans="1:9" x14ac:dyDescent="0.2">
      <c r="A7175" s="2">
        <v>523589</v>
      </c>
      <c r="B7175" s="3" t="s">
        <v>19</v>
      </c>
      <c r="C7175" s="3" t="s">
        <v>20</v>
      </c>
      <c r="D7175" s="3" t="s">
        <v>6894</v>
      </c>
      <c r="E7175" s="3" t="s">
        <v>7541</v>
      </c>
      <c r="F7175" s="3" t="s">
        <v>3647</v>
      </c>
      <c r="G7175" s="3" t="s">
        <v>7113</v>
      </c>
      <c r="H7175" s="3" t="s">
        <v>7658</v>
      </c>
      <c r="I7175" s="4">
        <v>17.25</v>
      </c>
    </row>
    <row r="7176" spans="1:9" x14ac:dyDescent="0.2">
      <c r="A7176" s="2">
        <v>541750</v>
      </c>
      <c r="B7176" s="3" t="s">
        <v>19</v>
      </c>
      <c r="C7176" s="3" t="s">
        <v>20</v>
      </c>
      <c r="D7176" s="3" t="s">
        <v>6894</v>
      </c>
      <c r="E7176" s="3" t="s">
        <v>7541</v>
      </c>
      <c r="F7176" s="3" t="s">
        <v>3647</v>
      </c>
      <c r="G7176" s="3" t="s">
        <v>7113</v>
      </c>
      <c r="H7176" s="3" t="s">
        <v>7659</v>
      </c>
      <c r="I7176" s="4">
        <v>14.38</v>
      </c>
    </row>
    <row r="7177" spans="1:9" x14ac:dyDescent="0.2">
      <c r="A7177" s="2">
        <v>542108</v>
      </c>
      <c r="B7177" s="3" t="s">
        <v>19</v>
      </c>
      <c r="C7177" s="3" t="s">
        <v>20</v>
      </c>
      <c r="D7177" s="3" t="s">
        <v>6894</v>
      </c>
      <c r="E7177" s="3" t="s">
        <v>7541</v>
      </c>
      <c r="F7177" s="3" t="s">
        <v>3647</v>
      </c>
      <c r="G7177" s="3" t="s">
        <v>7113</v>
      </c>
      <c r="H7177" s="3" t="s">
        <v>7660</v>
      </c>
      <c r="I7177" s="4">
        <v>14.16</v>
      </c>
    </row>
    <row r="7178" spans="1:9" x14ac:dyDescent="0.2">
      <c r="A7178" s="2">
        <v>542267</v>
      </c>
      <c r="B7178" s="3" t="s">
        <v>19</v>
      </c>
      <c r="C7178" s="3" t="s">
        <v>20</v>
      </c>
      <c r="D7178" s="3" t="s">
        <v>6894</v>
      </c>
      <c r="E7178" s="3" t="s">
        <v>7541</v>
      </c>
      <c r="F7178" s="3" t="s">
        <v>3647</v>
      </c>
      <c r="G7178" s="3" t="s">
        <v>7113</v>
      </c>
      <c r="H7178" s="3" t="s">
        <v>7661</v>
      </c>
      <c r="I7178" s="4">
        <v>20.329999999999998</v>
      </c>
    </row>
    <row r="7179" spans="1:9" x14ac:dyDescent="0.2">
      <c r="A7179" s="2">
        <v>542270</v>
      </c>
      <c r="B7179" s="3" t="s">
        <v>19</v>
      </c>
      <c r="C7179" s="3" t="s">
        <v>20</v>
      </c>
      <c r="D7179" s="3" t="s">
        <v>6894</v>
      </c>
      <c r="E7179" s="3" t="s">
        <v>7541</v>
      </c>
      <c r="F7179" s="3" t="s">
        <v>3647</v>
      </c>
      <c r="G7179" s="3" t="s">
        <v>7113</v>
      </c>
      <c r="H7179" s="3" t="s">
        <v>7662</v>
      </c>
      <c r="I7179" s="4">
        <v>16.68</v>
      </c>
    </row>
    <row r="7180" spans="1:9" x14ac:dyDescent="0.2">
      <c r="A7180" s="2">
        <v>542272</v>
      </c>
      <c r="B7180" s="3" t="s">
        <v>19</v>
      </c>
      <c r="C7180" s="3" t="s">
        <v>20</v>
      </c>
      <c r="D7180" s="3" t="s">
        <v>6894</v>
      </c>
      <c r="E7180" s="3" t="s">
        <v>7541</v>
      </c>
      <c r="F7180" s="3" t="s">
        <v>3647</v>
      </c>
      <c r="G7180" s="3" t="s">
        <v>7113</v>
      </c>
      <c r="H7180" s="3" t="s">
        <v>7663</v>
      </c>
      <c r="I7180" s="4">
        <v>21.02</v>
      </c>
    </row>
    <row r="7181" spans="1:9" x14ac:dyDescent="0.2">
      <c r="A7181" s="2">
        <v>542739</v>
      </c>
      <c r="B7181" s="3" t="s">
        <v>19</v>
      </c>
      <c r="C7181" s="3" t="s">
        <v>20</v>
      </c>
      <c r="D7181" s="3" t="s">
        <v>6894</v>
      </c>
      <c r="E7181" s="3" t="s">
        <v>7541</v>
      </c>
      <c r="F7181" s="3" t="s">
        <v>3647</v>
      </c>
      <c r="G7181" s="3" t="s">
        <v>7113</v>
      </c>
      <c r="H7181" s="3" t="s">
        <v>7664</v>
      </c>
      <c r="I7181" s="4">
        <v>14.16</v>
      </c>
    </row>
    <row r="7182" spans="1:9" x14ac:dyDescent="0.2">
      <c r="A7182" s="2">
        <v>574322</v>
      </c>
      <c r="B7182" s="3" t="s">
        <v>19</v>
      </c>
      <c r="C7182" s="3" t="s">
        <v>20</v>
      </c>
      <c r="D7182" s="3" t="s">
        <v>6894</v>
      </c>
      <c r="E7182" s="3" t="s">
        <v>7541</v>
      </c>
      <c r="F7182" s="3" t="s">
        <v>3647</v>
      </c>
      <c r="G7182" s="3" t="s">
        <v>6903</v>
      </c>
      <c r="H7182" s="3" t="s">
        <v>7665</v>
      </c>
      <c r="I7182" s="4">
        <v>207.4</v>
      </c>
    </row>
    <row r="7183" spans="1:9" x14ac:dyDescent="0.2">
      <c r="A7183" s="2">
        <v>574333</v>
      </c>
      <c r="B7183" s="3" t="s">
        <v>19</v>
      </c>
      <c r="C7183" s="3" t="s">
        <v>20</v>
      </c>
      <c r="D7183" s="3" t="s">
        <v>6894</v>
      </c>
      <c r="E7183" s="3" t="s">
        <v>7541</v>
      </c>
      <c r="F7183" s="3" t="s">
        <v>3647</v>
      </c>
      <c r="G7183" s="3" t="s">
        <v>6903</v>
      </c>
      <c r="H7183" s="3" t="s">
        <v>7666</v>
      </c>
      <c r="I7183" s="4">
        <v>203.05</v>
      </c>
    </row>
    <row r="7184" spans="1:9" x14ac:dyDescent="0.2">
      <c r="A7184" s="2">
        <v>574346</v>
      </c>
      <c r="B7184" s="3" t="s">
        <v>19</v>
      </c>
      <c r="C7184" s="3" t="s">
        <v>20</v>
      </c>
      <c r="D7184" s="3" t="s">
        <v>6894</v>
      </c>
      <c r="E7184" s="3" t="s">
        <v>7541</v>
      </c>
      <c r="F7184" s="3" t="s">
        <v>3647</v>
      </c>
      <c r="G7184" s="3" t="s">
        <v>6903</v>
      </c>
      <c r="H7184" s="3" t="s">
        <v>7667</v>
      </c>
      <c r="I7184" s="4">
        <v>198.32</v>
      </c>
    </row>
    <row r="7185" spans="1:9" x14ac:dyDescent="0.2">
      <c r="A7185" s="2">
        <v>574000</v>
      </c>
      <c r="B7185" s="3" t="s">
        <v>19</v>
      </c>
      <c r="C7185" s="3" t="s">
        <v>20</v>
      </c>
      <c r="D7185" s="3" t="s">
        <v>6894</v>
      </c>
      <c r="E7185" s="3" t="s">
        <v>7541</v>
      </c>
      <c r="F7185" s="3" t="s">
        <v>3647</v>
      </c>
      <c r="G7185" s="3" t="s">
        <v>6903</v>
      </c>
      <c r="H7185" s="3" t="s">
        <v>7668</v>
      </c>
      <c r="I7185" s="4">
        <v>0.01</v>
      </c>
    </row>
    <row r="7186" spans="1:9" x14ac:dyDescent="0.2">
      <c r="A7186" s="2">
        <v>393116</v>
      </c>
      <c r="B7186" s="3" t="s">
        <v>19</v>
      </c>
      <c r="C7186" s="3" t="s">
        <v>20</v>
      </c>
      <c r="D7186" s="3" t="s">
        <v>6894</v>
      </c>
      <c r="E7186" s="3" t="s">
        <v>7541</v>
      </c>
      <c r="F7186" s="3" t="s">
        <v>3647</v>
      </c>
      <c r="G7186" s="3" t="s">
        <v>7669</v>
      </c>
      <c r="H7186" s="3" t="s">
        <v>7670</v>
      </c>
      <c r="I7186" s="4">
        <v>26.72</v>
      </c>
    </row>
    <row r="7187" spans="1:9" x14ac:dyDescent="0.2">
      <c r="A7187" s="2">
        <v>393128</v>
      </c>
      <c r="B7187" s="3" t="s">
        <v>19</v>
      </c>
      <c r="C7187" s="3" t="s">
        <v>20</v>
      </c>
      <c r="D7187" s="3" t="s">
        <v>6894</v>
      </c>
      <c r="E7187" s="3" t="s">
        <v>7541</v>
      </c>
      <c r="F7187" s="3" t="s">
        <v>3647</v>
      </c>
      <c r="G7187" s="3" t="s">
        <v>7669</v>
      </c>
      <c r="H7187" s="3" t="s">
        <v>7671</v>
      </c>
      <c r="I7187" s="4">
        <v>48.75</v>
      </c>
    </row>
    <row r="7188" spans="1:9" x14ac:dyDescent="0.2">
      <c r="A7188" s="2">
        <v>393132</v>
      </c>
      <c r="B7188" s="3" t="s">
        <v>19</v>
      </c>
      <c r="C7188" s="3" t="s">
        <v>20</v>
      </c>
      <c r="D7188" s="3" t="s">
        <v>6894</v>
      </c>
      <c r="E7188" s="3" t="s">
        <v>7541</v>
      </c>
      <c r="F7188" s="3" t="s">
        <v>3647</v>
      </c>
      <c r="G7188" s="3" t="s">
        <v>7669</v>
      </c>
      <c r="H7188" s="3" t="s">
        <v>7672</v>
      </c>
      <c r="I7188" s="4">
        <v>41.79</v>
      </c>
    </row>
    <row r="7189" spans="1:9" x14ac:dyDescent="0.2">
      <c r="A7189" s="2">
        <v>393141</v>
      </c>
      <c r="B7189" s="3" t="s">
        <v>19</v>
      </c>
      <c r="C7189" s="3" t="s">
        <v>20</v>
      </c>
      <c r="D7189" s="3" t="s">
        <v>6894</v>
      </c>
      <c r="E7189" s="3" t="s">
        <v>7541</v>
      </c>
      <c r="F7189" s="3" t="s">
        <v>3647</v>
      </c>
      <c r="G7189" s="3" t="s">
        <v>7669</v>
      </c>
      <c r="H7189" s="3" t="s">
        <v>7673</v>
      </c>
      <c r="I7189" s="4">
        <v>14.78</v>
      </c>
    </row>
    <row r="7190" spans="1:9" x14ac:dyDescent="0.2">
      <c r="A7190" s="2">
        <v>393869</v>
      </c>
      <c r="B7190" s="3" t="s">
        <v>19</v>
      </c>
      <c r="C7190" s="3" t="s">
        <v>20</v>
      </c>
      <c r="D7190" s="3" t="s">
        <v>6894</v>
      </c>
      <c r="E7190" s="3" t="s">
        <v>7541</v>
      </c>
      <c r="F7190" s="3" t="s">
        <v>3647</v>
      </c>
      <c r="G7190" s="3" t="s">
        <v>7669</v>
      </c>
      <c r="H7190" s="3" t="s">
        <v>7674</v>
      </c>
      <c r="I7190" s="4">
        <v>16.82</v>
      </c>
    </row>
    <row r="7191" spans="1:9" x14ac:dyDescent="0.2">
      <c r="A7191" s="2">
        <v>393873</v>
      </c>
      <c r="B7191" s="3" t="s">
        <v>19</v>
      </c>
      <c r="C7191" s="3" t="s">
        <v>20</v>
      </c>
      <c r="D7191" s="3" t="s">
        <v>6894</v>
      </c>
      <c r="E7191" s="3" t="s">
        <v>7541</v>
      </c>
      <c r="F7191" s="3" t="s">
        <v>3647</v>
      </c>
      <c r="G7191" s="3" t="s">
        <v>7669</v>
      </c>
      <c r="H7191" s="3" t="s">
        <v>7675</v>
      </c>
      <c r="I7191" s="4">
        <v>10.19</v>
      </c>
    </row>
    <row r="7192" spans="1:9" x14ac:dyDescent="0.2">
      <c r="A7192" s="2">
        <v>393875</v>
      </c>
      <c r="B7192" s="3" t="s">
        <v>19</v>
      </c>
      <c r="C7192" s="3" t="s">
        <v>20</v>
      </c>
      <c r="D7192" s="3" t="s">
        <v>6894</v>
      </c>
      <c r="E7192" s="3" t="s">
        <v>7541</v>
      </c>
      <c r="F7192" s="3" t="s">
        <v>3647</v>
      </c>
      <c r="G7192" s="3" t="s">
        <v>7669</v>
      </c>
      <c r="H7192" s="3" t="s">
        <v>7676</v>
      </c>
      <c r="I7192" s="4">
        <v>19.79</v>
      </c>
    </row>
    <row r="7193" spans="1:9" x14ac:dyDescent="0.2">
      <c r="A7193" s="2">
        <v>393878</v>
      </c>
      <c r="B7193" s="3" t="s">
        <v>19</v>
      </c>
      <c r="C7193" s="3" t="s">
        <v>20</v>
      </c>
      <c r="D7193" s="3" t="s">
        <v>6894</v>
      </c>
      <c r="E7193" s="3" t="s">
        <v>7541</v>
      </c>
      <c r="F7193" s="3" t="s">
        <v>3647</v>
      </c>
      <c r="G7193" s="3" t="s">
        <v>7669</v>
      </c>
      <c r="H7193" s="3" t="s">
        <v>7677</v>
      </c>
      <c r="I7193" s="4">
        <v>12.48</v>
      </c>
    </row>
    <row r="7194" spans="1:9" x14ac:dyDescent="0.2">
      <c r="A7194" s="2">
        <v>394399</v>
      </c>
      <c r="B7194" s="3" t="s">
        <v>19</v>
      </c>
      <c r="C7194" s="3" t="s">
        <v>20</v>
      </c>
      <c r="D7194" s="3" t="s">
        <v>6894</v>
      </c>
      <c r="E7194" s="3" t="s">
        <v>7541</v>
      </c>
      <c r="F7194" s="3" t="s">
        <v>3647</v>
      </c>
      <c r="G7194" s="3" t="s">
        <v>7669</v>
      </c>
      <c r="H7194" s="3" t="s">
        <v>7678</v>
      </c>
      <c r="I7194" s="4">
        <v>19.39</v>
      </c>
    </row>
    <row r="7195" spans="1:9" x14ac:dyDescent="0.2">
      <c r="A7195" s="2">
        <v>466647</v>
      </c>
      <c r="B7195" s="3" t="s">
        <v>19</v>
      </c>
      <c r="C7195" s="3" t="s">
        <v>20</v>
      </c>
      <c r="D7195" s="3" t="s">
        <v>6894</v>
      </c>
      <c r="E7195" s="3" t="s">
        <v>7541</v>
      </c>
      <c r="F7195" s="3" t="s">
        <v>3647</v>
      </c>
      <c r="G7195" s="3" t="s">
        <v>7669</v>
      </c>
      <c r="H7195" s="3" t="s">
        <v>7679</v>
      </c>
      <c r="I7195" s="4">
        <v>42.26</v>
      </c>
    </row>
    <row r="7196" spans="1:9" x14ac:dyDescent="0.2">
      <c r="A7196" s="2">
        <v>476164</v>
      </c>
      <c r="B7196" s="3" t="s">
        <v>19</v>
      </c>
      <c r="C7196" s="3" t="s">
        <v>20</v>
      </c>
      <c r="D7196" s="3" t="s">
        <v>6894</v>
      </c>
      <c r="E7196" s="3" t="s">
        <v>7541</v>
      </c>
      <c r="F7196" s="3" t="s">
        <v>3647</v>
      </c>
      <c r="G7196" s="3" t="s">
        <v>7669</v>
      </c>
      <c r="H7196" s="3" t="s">
        <v>7680</v>
      </c>
      <c r="I7196" s="4">
        <v>25.6</v>
      </c>
    </row>
    <row r="7197" spans="1:9" x14ac:dyDescent="0.2">
      <c r="A7197" s="2">
        <v>476173</v>
      </c>
      <c r="B7197" s="3" t="s">
        <v>19</v>
      </c>
      <c r="C7197" s="3" t="s">
        <v>20</v>
      </c>
      <c r="D7197" s="3" t="s">
        <v>6894</v>
      </c>
      <c r="E7197" s="3" t="s">
        <v>7541</v>
      </c>
      <c r="F7197" s="3" t="s">
        <v>3647</v>
      </c>
      <c r="G7197" s="3" t="s">
        <v>7669</v>
      </c>
      <c r="H7197" s="3" t="s">
        <v>7681</v>
      </c>
      <c r="I7197" s="4">
        <v>23.26</v>
      </c>
    </row>
    <row r="7198" spans="1:9" x14ac:dyDescent="0.2">
      <c r="A7198" s="2">
        <v>508513</v>
      </c>
      <c r="B7198" s="3" t="s">
        <v>19</v>
      </c>
      <c r="C7198" s="3" t="s">
        <v>20</v>
      </c>
      <c r="D7198" s="3" t="s">
        <v>6894</v>
      </c>
      <c r="E7198" s="3" t="s">
        <v>7541</v>
      </c>
      <c r="F7198" s="3" t="s">
        <v>3647</v>
      </c>
      <c r="G7198" s="3" t="s">
        <v>7669</v>
      </c>
      <c r="H7198" s="3" t="s">
        <v>7682</v>
      </c>
      <c r="I7198" s="4">
        <v>10.3</v>
      </c>
    </row>
    <row r="7199" spans="1:9" x14ac:dyDescent="0.2">
      <c r="A7199" s="2">
        <v>545110</v>
      </c>
      <c r="B7199" s="3" t="s">
        <v>19</v>
      </c>
      <c r="C7199" s="3" t="s">
        <v>20</v>
      </c>
      <c r="D7199" s="3" t="s">
        <v>6894</v>
      </c>
      <c r="E7199" s="3" t="s">
        <v>7541</v>
      </c>
      <c r="F7199" s="3" t="s">
        <v>3647</v>
      </c>
      <c r="G7199" s="3" t="s">
        <v>7669</v>
      </c>
      <c r="H7199" s="3" t="s">
        <v>7683</v>
      </c>
      <c r="I7199" s="4">
        <v>14.18</v>
      </c>
    </row>
    <row r="7200" spans="1:9" x14ac:dyDescent="0.2">
      <c r="A7200" s="2">
        <v>574040</v>
      </c>
      <c r="B7200" s="3" t="s">
        <v>19</v>
      </c>
      <c r="C7200" s="3" t="s">
        <v>20</v>
      </c>
      <c r="D7200" s="3" t="s">
        <v>6894</v>
      </c>
      <c r="E7200" s="3" t="s">
        <v>7541</v>
      </c>
      <c r="F7200" s="3" t="s">
        <v>3647</v>
      </c>
      <c r="G7200" s="3" t="s">
        <v>7669</v>
      </c>
      <c r="H7200" s="3" t="s">
        <v>7684</v>
      </c>
      <c r="I7200" s="4">
        <v>24.95</v>
      </c>
    </row>
    <row r="7201" spans="1:9" x14ac:dyDescent="0.2">
      <c r="A7201" s="2">
        <v>455735</v>
      </c>
      <c r="B7201" s="3" t="s">
        <v>19</v>
      </c>
      <c r="C7201" s="3" t="s">
        <v>20</v>
      </c>
      <c r="D7201" s="3" t="s">
        <v>6894</v>
      </c>
      <c r="E7201" s="3" t="s">
        <v>7541</v>
      </c>
      <c r="F7201" s="3" t="s">
        <v>3647</v>
      </c>
      <c r="G7201" s="3" t="s">
        <v>7685</v>
      </c>
      <c r="H7201" s="3" t="s">
        <v>7686</v>
      </c>
      <c r="I7201" s="4">
        <v>43.01</v>
      </c>
    </row>
    <row r="7202" spans="1:9" x14ac:dyDescent="0.2">
      <c r="A7202" s="2">
        <v>547613</v>
      </c>
      <c r="B7202" s="3" t="s">
        <v>19</v>
      </c>
      <c r="C7202" s="3" t="s">
        <v>20</v>
      </c>
      <c r="D7202" s="3" t="s">
        <v>6894</v>
      </c>
      <c r="E7202" s="3" t="s">
        <v>7541</v>
      </c>
      <c r="F7202" s="3" t="s">
        <v>3647</v>
      </c>
      <c r="G7202" s="3" t="s">
        <v>7685</v>
      </c>
      <c r="H7202" s="3" t="s">
        <v>7687</v>
      </c>
      <c r="I7202" s="4">
        <v>17.78</v>
      </c>
    </row>
    <row r="7203" spans="1:9" x14ac:dyDescent="0.2">
      <c r="A7203" s="2">
        <v>510700</v>
      </c>
      <c r="B7203" s="3" t="s">
        <v>19</v>
      </c>
      <c r="C7203" s="3" t="s">
        <v>20</v>
      </c>
      <c r="D7203" s="3" t="s">
        <v>6894</v>
      </c>
      <c r="E7203" s="3" t="s">
        <v>7541</v>
      </c>
      <c r="F7203" s="3" t="s">
        <v>3647</v>
      </c>
      <c r="G7203" s="3" t="s">
        <v>7685</v>
      </c>
      <c r="H7203" s="3" t="s">
        <v>7688</v>
      </c>
      <c r="I7203" s="4">
        <v>10.62</v>
      </c>
    </row>
    <row r="7204" spans="1:9" x14ac:dyDescent="0.2">
      <c r="A7204" s="2">
        <v>510701</v>
      </c>
      <c r="B7204" s="3" t="s">
        <v>19</v>
      </c>
      <c r="C7204" s="3" t="s">
        <v>20</v>
      </c>
      <c r="D7204" s="3" t="s">
        <v>6894</v>
      </c>
      <c r="E7204" s="3" t="s">
        <v>7541</v>
      </c>
      <c r="F7204" s="3" t="s">
        <v>3647</v>
      </c>
      <c r="G7204" s="3" t="s">
        <v>7685</v>
      </c>
      <c r="H7204" s="3" t="s">
        <v>7689</v>
      </c>
      <c r="I7204" s="4">
        <v>13.58</v>
      </c>
    </row>
    <row r="7205" spans="1:9" x14ac:dyDescent="0.2">
      <c r="A7205" s="2">
        <v>527968</v>
      </c>
      <c r="B7205" s="3" t="s">
        <v>19</v>
      </c>
      <c r="C7205" s="3" t="s">
        <v>20</v>
      </c>
      <c r="D7205" s="3" t="s">
        <v>6894</v>
      </c>
      <c r="E7205" s="3" t="s">
        <v>7541</v>
      </c>
      <c r="F7205" s="3" t="s">
        <v>3647</v>
      </c>
      <c r="G7205" s="3" t="s">
        <v>7685</v>
      </c>
      <c r="H7205" s="3" t="s">
        <v>7690</v>
      </c>
      <c r="I7205" s="4">
        <v>12.52</v>
      </c>
    </row>
    <row r="7206" spans="1:9" x14ac:dyDescent="0.2">
      <c r="A7206" s="2">
        <v>527970</v>
      </c>
      <c r="B7206" s="3" t="s">
        <v>19</v>
      </c>
      <c r="C7206" s="3" t="s">
        <v>20</v>
      </c>
      <c r="D7206" s="3" t="s">
        <v>6894</v>
      </c>
      <c r="E7206" s="3" t="s">
        <v>7541</v>
      </c>
      <c r="F7206" s="3" t="s">
        <v>3647</v>
      </c>
      <c r="G7206" s="3" t="s">
        <v>7685</v>
      </c>
      <c r="H7206" s="3" t="s">
        <v>7691</v>
      </c>
      <c r="I7206" s="4">
        <v>11.61</v>
      </c>
    </row>
    <row r="7207" spans="1:9" x14ac:dyDescent="0.2">
      <c r="A7207" s="2">
        <v>527987</v>
      </c>
      <c r="B7207" s="3" t="s">
        <v>19</v>
      </c>
      <c r="C7207" s="3" t="s">
        <v>20</v>
      </c>
      <c r="D7207" s="3" t="s">
        <v>6894</v>
      </c>
      <c r="E7207" s="3" t="s">
        <v>7541</v>
      </c>
      <c r="F7207" s="3" t="s">
        <v>3647</v>
      </c>
      <c r="G7207" s="3" t="s">
        <v>7685</v>
      </c>
      <c r="H7207" s="3" t="s">
        <v>7692</v>
      </c>
      <c r="I7207" s="4">
        <v>21.88</v>
      </c>
    </row>
    <row r="7208" spans="1:9" x14ac:dyDescent="0.2">
      <c r="A7208" s="2">
        <v>528182</v>
      </c>
      <c r="B7208" s="3" t="s">
        <v>19</v>
      </c>
      <c r="C7208" s="3" t="s">
        <v>20</v>
      </c>
      <c r="D7208" s="3" t="s">
        <v>6894</v>
      </c>
      <c r="E7208" s="3" t="s">
        <v>7541</v>
      </c>
      <c r="F7208" s="3" t="s">
        <v>3647</v>
      </c>
      <c r="G7208" s="3" t="s">
        <v>7685</v>
      </c>
      <c r="H7208" s="3" t="s">
        <v>7693</v>
      </c>
      <c r="I7208" s="4">
        <v>15.39</v>
      </c>
    </row>
    <row r="7209" spans="1:9" x14ac:dyDescent="0.2">
      <c r="A7209" s="2">
        <v>544130</v>
      </c>
      <c r="B7209" s="3" t="s">
        <v>19</v>
      </c>
      <c r="C7209" s="3" t="s">
        <v>20</v>
      </c>
      <c r="D7209" s="3" t="s">
        <v>6894</v>
      </c>
      <c r="E7209" s="3" t="s">
        <v>7541</v>
      </c>
      <c r="F7209" s="3" t="s">
        <v>3647</v>
      </c>
      <c r="G7209" s="3" t="s">
        <v>7685</v>
      </c>
      <c r="H7209" s="3" t="s">
        <v>7694</v>
      </c>
      <c r="I7209" s="4">
        <v>32.369999999999997</v>
      </c>
    </row>
    <row r="7210" spans="1:9" x14ac:dyDescent="0.2">
      <c r="A7210" s="2">
        <v>544134</v>
      </c>
      <c r="B7210" s="3" t="s">
        <v>19</v>
      </c>
      <c r="C7210" s="3" t="s">
        <v>20</v>
      </c>
      <c r="D7210" s="3" t="s">
        <v>6894</v>
      </c>
      <c r="E7210" s="3" t="s">
        <v>7541</v>
      </c>
      <c r="F7210" s="3" t="s">
        <v>3647</v>
      </c>
      <c r="G7210" s="3" t="s">
        <v>7685</v>
      </c>
      <c r="H7210" s="3" t="s">
        <v>7695</v>
      </c>
      <c r="I7210" s="4">
        <v>13.9</v>
      </c>
    </row>
    <row r="7211" spans="1:9" x14ac:dyDescent="0.2">
      <c r="A7211" s="2">
        <v>544137</v>
      </c>
      <c r="B7211" s="3" t="s">
        <v>19</v>
      </c>
      <c r="C7211" s="3" t="s">
        <v>20</v>
      </c>
      <c r="D7211" s="3" t="s">
        <v>6894</v>
      </c>
      <c r="E7211" s="3" t="s">
        <v>7541</v>
      </c>
      <c r="F7211" s="3" t="s">
        <v>3647</v>
      </c>
      <c r="G7211" s="3" t="s">
        <v>7685</v>
      </c>
      <c r="H7211" s="3" t="s">
        <v>7696</v>
      </c>
      <c r="I7211" s="4">
        <v>11.57</v>
      </c>
    </row>
    <row r="7212" spans="1:9" x14ac:dyDescent="0.2">
      <c r="A7212" s="2">
        <v>544143</v>
      </c>
      <c r="B7212" s="3" t="s">
        <v>19</v>
      </c>
      <c r="C7212" s="3" t="s">
        <v>20</v>
      </c>
      <c r="D7212" s="3" t="s">
        <v>6894</v>
      </c>
      <c r="E7212" s="3" t="s">
        <v>7541</v>
      </c>
      <c r="F7212" s="3" t="s">
        <v>3647</v>
      </c>
      <c r="G7212" s="3" t="s">
        <v>7685</v>
      </c>
      <c r="H7212" s="3" t="s">
        <v>7697</v>
      </c>
      <c r="I7212" s="4">
        <v>14.53</v>
      </c>
    </row>
    <row r="7213" spans="1:9" x14ac:dyDescent="0.2">
      <c r="A7213" s="2">
        <v>546170</v>
      </c>
      <c r="B7213" s="3" t="s">
        <v>19</v>
      </c>
      <c r="C7213" s="3" t="s">
        <v>20</v>
      </c>
      <c r="D7213" s="3" t="s">
        <v>6894</v>
      </c>
      <c r="E7213" s="3" t="s">
        <v>7541</v>
      </c>
      <c r="F7213" s="3" t="s">
        <v>3647</v>
      </c>
      <c r="G7213" s="3" t="s">
        <v>7685</v>
      </c>
      <c r="H7213" s="3" t="s">
        <v>7698</v>
      </c>
      <c r="I7213" s="4">
        <v>12.86</v>
      </c>
    </row>
    <row r="7214" spans="1:9" x14ac:dyDescent="0.2">
      <c r="A7214" s="2">
        <v>546171</v>
      </c>
      <c r="B7214" s="3" t="s">
        <v>19</v>
      </c>
      <c r="C7214" s="3" t="s">
        <v>20</v>
      </c>
      <c r="D7214" s="3" t="s">
        <v>6894</v>
      </c>
      <c r="E7214" s="3" t="s">
        <v>7541</v>
      </c>
      <c r="F7214" s="3" t="s">
        <v>3647</v>
      </c>
      <c r="G7214" s="3" t="s">
        <v>7685</v>
      </c>
      <c r="H7214" s="3" t="s">
        <v>7699</v>
      </c>
      <c r="I7214" s="4">
        <v>11.86</v>
      </c>
    </row>
    <row r="7215" spans="1:9" x14ac:dyDescent="0.2">
      <c r="A7215" s="2">
        <v>548990</v>
      </c>
      <c r="B7215" s="3" t="s">
        <v>19</v>
      </c>
      <c r="C7215" s="3" t="s">
        <v>20</v>
      </c>
      <c r="D7215" s="3" t="s">
        <v>6894</v>
      </c>
      <c r="E7215" s="3" t="s">
        <v>7541</v>
      </c>
      <c r="F7215" s="3" t="s">
        <v>3647</v>
      </c>
      <c r="G7215" s="3" t="s">
        <v>7685</v>
      </c>
      <c r="H7215" s="3" t="s">
        <v>7700</v>
      </c>
      <c r="I7215" s="4">
        <v>21.09</v>
      </c>
    </row>
    <row r="7216" spans="1:9" x14ac:dyDescent="0.2">
      <c r="A7216" s="2">
        <v>548995</v>
      </c>
      <c r="B7216" s="3" t="s">
        <v>19</v>
      </c>
      <c r="C7216" s="3" t="s">
        <v>20</v>
      </c>
      <c r="D7216" s="3" t="s">
        <v>6894</v>
      </c>
      <c r="E7216" s="3" t="s">
        <v>7541</v>
      </c>
      <c r="F7216" s="3" t="s">
        <v>3647</v>
      </c>
      <c r="G7216" s="3" t="s">
        <v>7685</v>
      </c>
      <c r="H7216" s="3" t="s">
        <v>7701</v>
      </c>
      <c r="I7216" s="4">
        <v>14.53</v>
      </c>
    </row>
    <row r="7217" spans="1:9" x14ac:dyDescent="0.2">
      <c r="A7217" s="2">
        <v>566257</v>
      </c>
      <c r="B7217" s="3" t="s">
        <v>19</v>
      </c>
      <c r="C7217" s="3" t="s">
        <v>20</v>
      </c>
      <c r="D7217" s="3" t="s">
        <v>6894</v>
      </c>
      <c r="E7217" s="3" t="s">
        <v>7541</v>
      </c>
      <c r="F7217" s="3" t="s">
        <v>3647</v>
      </c>
      <c r="G7217" s="3" t="s">
        <v>7685</v>
      </c>
      <c r="H7217" s="3" t="s">
        <v>7702</v>
      </c>
      <c r="I7217" s="4">
        <v>18.79</v>
      </c>
    </row>
    <row r="7218" spans="1:9" x14ac:dyDescent="0.2">
      <c r="A7218" s="2">
        <v>566263</v>
      </c>
      <c r="B7218" s="3" t="s">
        <v>19</v>
      </c>
      <c r="C7218" s="3" t="s">
        <v>20</v>
      </c>
      <c r="D7218" s="3" t="s">
        <v>6894</v>
      </c>
      <c r="E7218" s="3" t="s">
        <v>7541</v>
      </c>
      <c r="F7218" s="3" t="s">
        <v>3647</v>
      </c>
      <c r="G7218" s="3" t="s">
        <v>7685</v>
      </c>
      <c r="H7218" s="3" t="s">
        <v>7703</v>
      </c>
      <c r="I7218" s="4">
        <v>17.78</v>
      </c>
    </row>
    <row r="7219" spans="1:9" x14ac:dyDescent="0.2">
      <c r="A7219" s="2">
        <v>568286</v>
      </c>
      <c r="B7219" s="3" t="s">
        <v>19</v>
      </c>
      <c r="C7219" s="3" t="s">
        <v>20</v>
      </c>
      <c r="D7219" s="3" t="s">
        <v>6894</v>
      </c>
      <c r="E7219" s="3" t="s">
        <v>7541</v>
      </c>
      <c r="F7219" s="3" t="s">
        <v>3647</v>
      </c>
      <c r="G7219" s="3" t="s">
        <v>7685</v>
      </c>
      <c r="H7219" s="3" t="s">
        <v>7704</v>
      </c>
      <c r="I7219" s="4">
        <v>18.5</v>
      </c>
    </row>
    <row r="7220" spans="1:9" x14ac:dyDescent="0.2">
      <c r="A7220" s="2">
        <v>512733</v>
      </c>
      <c r="B7220" s="3" t="s">
        <v>19</v>
      </c>
      <c r="C7220" s="3" t="s">
        <v>20</v>
      </c>
      <c r="D7220" s="3" t="s">
        <v>6894</v>
      </c>
      <c r="E7220" s="3" t="s">
        <v>7541</v>
      </c>
      <c r="F7220" s="3" t="s">
        <v>3647</v>
      </c>
      <c r="G7220" s="3" t="s">
        <v>7705</v>
      </c>
      <c r="H7220" s="3" t="s">
        <v>7706</v>
      </c>
      <c r="I7220" s="4">
        <v>18.75</v>
      </c>
    </row>
    <row r="7221" spans="1:9" x14ac:dyDescent="0.2">
      <c r="A7221" s="2">
        <v>512737</v>
      </c>
      <c r="B7221" s="3" t="s">
        <v>19</v>
      </c>
      <c r="C7221" s="3" t="s">
        <v>20</v>
      </c>
      <c r="D7221" s="3" t="s">
        <v>6894</v>
      </c>
      <c r="E7221" s="3" t="s">
        <v>7541</v>
      </c>
      <c r="F7221" s="3" t="s">
        <v>3647</v>
      </c>
      <c r="G7221" s="3" t="s">
        <v>7705</v>
      </c>
      <c r="H7221" s="3" t="s">
        <v>7707</v>
      </c>
      <c r="I7221" s="4">
        <v>8.73</v>
      </c>
    </row>
    <row r="7222" spans="1:9" x14ac:dyDescent="0.2">
      <c r="A7222" s="2">
        <v>512739</v>
      </c>
      <c r="B7222" s="3" t="s">
        <v>19</v>
      </c>
      <c r="C7222" s="3" t="s">
        <v>20</v>
      </c>
      <c r="D7222" s="3" t="s">
        <v>6894</v>
      </c>
      <c r="E7222" s="3" t="s">
        <v>7541</v>
      </c>
      <c r="F7222" s="3" t="s">
        <v>3647</v>
      </c>
      <c r="G7222" s="3" t="s">
        <v>7705</v>
      </c>
      <c r="H7222" s="3" t="s">
        <v>7708</v>
      </c>
      <c r="I7222" s="4">
        <v>8.68</v>
      </c>
    </row>
    <row r="7223" spans="1:9" x14ac:dyDescent="0.2">
      <c r="A7223" s="2">
        <v>512957</v>
      </c>
      <c r="B7223" s="3" t="s">
        <v>19</v>
      </c>
      <c r="C7223" s="3" t="s">
        <v>20</v>
      </c>
      <c r="D7223" s="3" t="s">
        <v>6894</v>
      </c>
      <c r="E7223" s="3" t="s">
        <v>7541</v>
      </c>
      <c r="F7223" s="3" t="s">
        <v>3647</v>
      </c>
      <c r="G7223" s="3" t="s">
        <v>7705</v>
      </c>
      <c r="H7223" s="3" t="s">
        <v>7709</v>
      </c>
      <c r="I7223" s="4">
        <v>7.49</v>
      </c>
    </row>
    <row r="7224" spans="1:9" x14ac:dyDescent="0.2">
      <c r="A7224" s="2">
        <v>529953</v>
      </c>
      <c r="B7224" s="3" t="s">
        <v>19</v>
      </c>
      <c r="C7224" s="3" t="s">
        <v>20</v>
      </c>
      <c r="D7224" s="3" t="s">
        <v>6894</v>
      </c>
      <c r="E7224" s="3" t="s">
        <v>7541</v>
      </c>
      <c r="F7224" s="3" t="s">
        <v>3647</v>
      </c>
      <c r="G7224" s="3" t="s">
        <v>7705</v>
      </c>
      <c r="H7224" s="3" t="s">
        <v>7710</v>
      </c>
      <c r="I7224" s="4">
        <v>51.5</v>
      </c>
    </row>
    <row r="7225" spans="1:9" x14ac:dyDescent="0.2">
      <c r="A7225" s="2">
        <v>529959</v>
      </c>
      <c r="B7225" s="3" t="s">
        <v>19</v>
      </c>
      <c r="C7225" s="3" t="s">
        <v>20</v>
      </c>
      <c r="D7225" s="3" t="s">
        <v>6894</v>
      </c>
      <c r="E7225" s="3" t="s">
        <v>7541</v>
      </c>
      <c r="F7225" s="3" t="s">
        <v>3647</v>
      </c>
      <c r="G7225" s="3" t="s">
        <v>7705</v>
      </c>
      <c r="H7225" s="3" t="s">
        <v>7711</v>
      </c>
      <c r="I7225" s="4">
        <v>3.73</v>
      </c>
    </row>
    <row r="7226" spans="1:9" x14ac:dyDescent="0.2">
      <c r="A7226" s="2">
        <v>529965</v>
      </c>
      <c r="B7226" s="3" t="s">
        <v>19</v>
      </c>
      <c r="C7226" s="3" t="s">
        <v>20</v>
      </c>
      <c r="D7226" s="3" t="s">
        <v>6894</v>
      </c>
      <c r="E7226" s="3" t="s">
        <v>7541</v>
      </c>
      <c r="F7226" s="3" t="s">
        <v>3647</v>
      </c>
      <c r="G7226" s="3" t="s">
        <v>7705</v>
      </c>
      <c r="H7226" s="3" t="s">
        <v>7712</v>
      </c>
      <c r="I7226" s="4">
        <v>14.71</v>
      </c>
    </row>
    <row r="7227" spans="1:9" x14ac:dyDescent="0.2">
      <c r="A7227" s="2">
        <v>524541</v>
      </c>
      <c r="B7227" s="3" t="s">
        <v>19</v>
      </c>
      <c r="C7227" s="3" t="s">
        <v>20</v>
      </c>
      <c r="D7227" s="3" t="s">
        <v>6894</v>
      </c>
      <c r="E7227" s="3" t="s">
        <v>7541</v>
      </c>
      <c r="F7227" s="3" t="s">
        <v>3647</v>
      </c>
      <c r="G7227" s="3" t="s">
        <v>7713</v>
      </c>
      <c r="H7227" s="3" t="s">
        <v>7714</v>
      </c>
      <c r="I7227" s="4">
        <v>12.63</v>
      </c>
    </row>
    <row r="7228" spans="1:9" x14ac:dyDescent="0.2">
      <c r="A7228" s="2">
        <v>534434</v>
      </c>
      <c r="B7228" s="3" t="s">
        <v>19</v>
      </c>
      <c r="C7228" s="3" t="s">
        <v>20</v>
      </c>
      <c r="D7228" s="3" t="s">
        <v>6894</v>
      </c>
      <c r="E7228" s="3" t="s">
        <v>7541</v>
      </c>
      <c r="F7228" s="3" t="s">
        <v>3647</v>
      </c>
      <c r="G7228" s="3" t="s">
        <v>7713</v>
      </c>
      <c r="H7228" s="3" t="s">
        <v>7715</v>
      </c>
      <c r="I7228" s="4">
        <v>9.17</v>
      </c>
    </row>
    <row r="7229" spans="1:9" x14ac:dyDescent="0.2">
      <c r="A7229" s="2">
        <v>561003</v>
      </c>
      <c r="B7229" s="3" t="s">
        <v>19</v>
      </c>
      <c r="C7229" s="3" t="s">
        <v>20</v>
      </c>
      <c r="D7229" s="3" t="s">
        <v>6894</v>
      </c>
      <c r="E7229" s="3" t="s">
        <v>7541</v>
      </c>
      <c r="F7229" s="3" t="s">
        <v>3647</v>
      </c>
      <c r="G7229" s="3" t="s">
        <v>7716</v>
      </c>
      <c r="H7229" s="3" t="s">
        <v>7717</v>
      </c>
      <c r="I7229" s="4">
        <v>35.17</v>
      </c>
    </row>
    <row r="7230" spans="1:9" x14ac:dyDescent="0.2">
      <c r="A7230" s="2">
        <v>561008</v>
      </c>
      <c r="B7230" s="3" t="s">
        <v>19</v>
      </c>
      <c r="C7230" s="3" t="s">
        <v>20</v>
      </c>
      <c r="D7230" s="3" t="s">
        <v>6894</v>
      </c>
      <c r="E7230" s="3" t="s">
        <v>7541</v>
      </c>
      <c r="F7230" s="3" t="s">
        <v>3647</v>
      </c>
      <c r="G7230" s="3" t="s">
        <v>7716</v>
      </c>
      <c r="H7230" s="3" t="s">
        <v>7718</v>
      </c>
      <c r="I7230" s="4">
        <v>30.54</v>
      </c>
    </row>
    <row r="7231" spans="1:9" x14ac:dyDescent="0.2">
      <c r="A7231" s="2">
        <v>561012</v>
      </c>
      <c r="B7231" s="3" t="s">
        <v>19</v>
      </c>
      <c r="C7231" s="3" t="s">
        <v>20</v>
      </c>
      <c r="D7231" s="3" t="s">
        <v>6894</v>
      </c>
      <c r="E7231" s="3" t="s">
        <v>7541</v>
      </c>
      <c r="F7231" s="3" t="s">
        <v>3647</v>
      </c>
      <c r="G7231" s="3" t="s">
        <v>7716</v>
      </c>
      <c r="H7231" s="3" t="s">
        <v>7719</v>
      </c>
      <c r="I7231" s="4">
        <v>22.22</v>
      </c>
    </row>
    <row r="7232" spans="1:9" x14ac:dyDescent="0.2">
      <c r="A7232" s="2">
        <v>561036</v>
      </c>
      <c r="B7232" s="3" t="s">
        <v>19</v>
      </c>
      <c r="C7232" s="3" t="s">
        <v>20</v>
      </c>
      <c r="D7232" s="3" t="s">
        <v>6894</v>
      </c>
      <c r="E7232" s="3" t="s">
        <v>7541</v>
      </c>
      <c r="F7232" s="3" t="s">
        <v>3647</v>
      </c>
      <c r="G7232" s="3" t="s">
        <v>7716</v>
      </c>
      <c r="H7232" s="3" t="s">
        <v>7720</v>
      </c>
      <c r="I7232" s="4">
        <v>8.85</v>
      </c>
    </row>
    <row r="7233" spans="1:9" x14ac:dyDescent="0.2">
      <c r="A7233" s="2">
        <v>561037</v>
      </c>
      <c r="B7233" s="3" t="s">
        <v>19</v>
      </c>
      <c r="C7233" s="3" t="s">
        <v>20</v>
      </c>
      <c r="D7233" s="3" t="s">
        <v>6894</v>
      </c>
      <c r="E7233" s="3" t="s">
        <v>7541</v>
      </c>
      <c r="F7233" s="3" t="s">
        <v>3647</v>
      </c>
      <c r="G7233" s="3" t="s">
        <v>7716</v>
      </c>
      <c r="H7233" s="3" t="s">
        <v>7721</v>
      </c>
      <c r="I7233" s="4">
        <v>11.53</v>
      </c>
    </row>
    <row r="7234" spans="1:9" x14ac:dyDescent="0.2">
      <c r="A7234" s="2">
        <v>561040</v>
      </c>
      <c r="B7234" s="3" t="s">
        <v>19</v>
      </c>
      <c r="C7234" s="3" t="s">
        <v>20</v>
      </c>
      <c r="D7234" s="3" t="s">
        <v>6894</v>
      </c>
      <c r="E7234" s="3" t="s">
        <v>7541</v>
      </c>
      <c r="F7234" s="3" t="s">
        <v>3647</v>
      </c>
      <c r="G7234" s="3" t="s">
        <v>7716</v>
      </c>
      <c r="H7234" s="3" t="s">
        <v>7722</v>
      </c>
      <c r="I7234" s="4">
        <v>15.79</v>
      </c>
    </row>
    <row r="7235" spans="1:9" x14ac:dyDescent="0.2">
      <c r="A7235" s="2">
        <v>574704</v>
      </c>
      <c r="B7235" s="3" t="s">
        <v>19</v>
      </c>
      <c r="C7235" s="3" t="s">
        <v>20</v>
      </c>
      <c r="D7235" s="3" t="s">
        <v>6894</v>
      </c>
      <c r="E7235" s="3" t="s">
        <v>7541</v>
      </c>
      <c r="F7235" s="3" t="s">
        <v>3647</v>
      </c>
      <c r="G7235" s="3" t="s">
        <v>7716</v>
      </c>
      <c r="H7235" s="3" t="s">
        <v>7723</v>
      </c>
      <c r="I7235" s="4">
        <v>55.41</v>
      </c>
    </row>
    <row r="7236" spans="1:9" x14ac:dyDescent="0.2">
      <c r="A7236" s="2">
        <v>561032</v>
      </c>
      <c r="B7236" s="3" t="s">
        <v>19</v>
      </c>
      <c r="C7236" s="3" t="s">
        <v>20</v>
      </c>
      <c r="D7236" s="3" t="s">
        <v>6894</v>
      </c>
      <c r="E7236" s="3" t="s">
        <v>7541</v>
      </c>
      <c r="F7236" s="3" t="s">
        <v>3647</v>
      </c>
      <c r="G7236" s="3" t="s">
        <v>7716</v>
      </c>
      <c r="H7236" s="3" t="s">
        <v>7724</v>
      </c>
      <c r="I7236" s="4">
        <v>13.06</v>
      </c>
    </row>
    <row r="7237" spans="1:9" x14ac:dyDescent="0.2">
      <c r="A7237" s="2">
        <v>561033</v>
      </c>
      <c r="B7237" s="3" t="s">
        <v>19</v>
      </c>
      <c r="C7237" s="3" t="s">
        <v>20</v>
      </c>
      <c r="D7237" s="3" t="s">
        <v>6894</v>
      </c>
      <c r="E7237" s="3" t="s">
        <v>7541</v>
      </c>
      <c r="F7237" s="3" t="s">
        <v>3647</v>
      </c>
      <c r="G7237" s="3" t="s">
        <v>7716</v>
      </c>
      <c r="H7237" s="3" t="s">
        <v>7725</v>
      </c>
      <c r="I7237" s="4">
        <v>14.66</v>
      </c>
    </row>
    <row r="7238" spans="1:9" x14ac:dyDescent="0.2">
      <c r="A7238" s="2">
        <v>574656</v>
      </c>
      <c r="B7238" s="3" t="s">
        <v>19</v>
      </c>
      <c r="C7238" s="3" t="s">
        <v>20</v>
      </c>
      <c r="D7238" s="3" t="s">
        <v>6894</v>
      </c>
      <c r="E7238" s="3" t="s">
        <v>7541</v>
      </c>
      <c r="F7238" s="3" t="s">
        <v>3647</v>
      </c>
      <c r="G7238" s="3" t="s">
        <v>7716</v>
      </c>
      <c r="H7238" s="3" t="s">
        <v>7726</v>
      </c>
      <c r="I7238" s="4">
        <v>3.99</v>
      </c>
    </row>
    <row r="7239" spans="1:9" x14ac:dyDescent="0.2">
      <c r="A7239" s="2">
        <v>574691</v>
      </c>
      <c r="B7239" s="3" t="s">
        <v>19</v>
      </c>
      <c r="C7239" s="3" t="s">
        <v>20</v>
      </c>
      <c r="D7239" s="3" t="s">
        <v>6894</v>
      </c>
      <c r="E7239" s="3" t="s">
        <v>7541</v>
      </c>
      <c r="F7239" s="3" t="s">
        <v>3647</v>
      </c>
      <c r="G7239" s="3" t="s">
        <v>7716</v>
      </c>
      <c r="H7239" s="3" t="s">
        <v>7727</v>
      </c>
      <c r="I7239" s="4">
        <v>13.71</v>
      </c>
    </row>
    <row r="7240" spans="1:9" x14ac:dyDescent="0.2">
      <c r="A7240" s="2">
        <v>574692</v>
      </c>
      <c r="B7240" s="3" t="s">
        <v>19</v>
      </c>
      <c r="C7240" s="3" t="s">
        <v>20</v>
      </c>
      <c r="D7240" s="3" t="s">
        <v>6894</v>
      </c>
      <c r="E7240" s="3" t="s">
        <v>7541</v>
      </c>
      <c r="F7240" s="3" t="s">
        <v>3647</v>
      </c>
      <c r="G7240" s="3" t="s">
        <v>7716</v>
      </c>
      <c r="H7240" s="3" t="s">
        <v>7728</v>
      </c>
      <c r="I7240" s="4">
        <v>15.22</v>
      </c>
    </row>
    <row r="7241" spans="1:9" x14ac:dyDescent="0.2">
      <c r="A7241" s="2">
        <v>574695</v>
      </c>
      <c r="B7241" s="3" t="s">
        <v>19</v>
      </c>
      <c r="C7241" s="3" t="s">
        <v>20</v>
      </c>
      <c r="D7241" s="3" t="s">
        <v>6894</v>
      </c>
      <c r="E7241" s="3" t="s">
        <v>7541</v>
      </c>
      <c r="F7241" s="3" t="s">
        <v>3647</v>
      </c>
      <c r="G7241" s="3" t="s">
        <v>7716</v>
      </c>
      <c r="H7241" s="3" t="s">
        <v>7729</v>
      </c>
      <c r="I7241" s="4">
        <v>21.66</v>
      </c>
    </row>
    <row r="7242" spans="1:9" x14ac:dyDescent="0.2">
      <c r="A7242" s="2">
        <v>569296</v>
      </c>
      <c r="B7242" s="3" t="s">
        <v>19</v>
      </c>
      <c r="C7242" s="3" t="s">
        <v>20</v>
      </c>
      <c r="D7242" s="3" t="s">
        <v>6894</v>
      </c>
      <c r="E7242" s="3" t="s">
        <v>7541</v>
      </c>
      <c r="F7242" s="3" t="s">
        <v>3647</v>
      </c>
      <c r="G7242" s="3" t="s">
        <v>7730</v>
      </c>
      <c r="H7242" s="3" t="s">
        <v>7731</v>
      </c>
      <c r="I7242" s="4">
        <v>8.73</v>
      </c>
    </row>
    <row r="7243" spans="1:9" x14ac:dyDescent="0.2">
      <c r="A7243" s="2">
        <v>569317</v>
      </c>
      <c r="B7243" s="3" t="s">
        <v>19</v>
      </c>
      <c r="C7243" s="3" t="s">
        <v>20</v>
      </c>
      <c r="D7243" s="3" t="s">
        <v>6894</v>
      </c>
      <c r="E7243" s="3" t="s">
        <v>7541</v>
      </c>
      <c r="F7243" s="3" t="s">
        <v>3647</v>
      </c>
      <c r="G7243" s="3" t="s">
        <v>7730</v>
      </c>
      <c r="H7243" s="3" t="s">
        <v>7732</v>
      </c>
      <c r="I7243" s="4">
        <v>6.62</v>
      </c>
    </row>
    <row r="7244" spans="1:9" x14ac:dyDescent="0.2">
      <c r="A7244" s="2">
        <v>569314</v>
      </c>
      <c r="B7244" s="3" t="s">
        <v>19</v>
      </c>
      <c r="C7244" s="3" t="s">
        <v>20</v>
      </c>
      <c r="D7244" s="3" t="s">
        <v>6894</v>
      </c>
      <c r="E7244" s="3" t="s">
        <v>7541</v>
      </c>
      <c r="F7244" s="3" t="s">
        <v>3647</v>
      </c>
      <c r="G7244" s="3" t="s">
        <v>7730</v>
      </c>
      <c r="H7244" s="3" t="s">
        <v>7733</v>
      </c>
      <c r="I7244" s="4">
        <v>19.28</v>
      </c>
    </row>
    <row r="7245" spans="1:9" x14ac:dyDescent="0.2">
      <c r="A7245" s="2">
        <v>569321</v>
      </c>
      <c r="B7245" s="3" t="s">
        <v>19</v>
      </c>
      <c r="C7245" s="3" t="s">
        <v>20</v>
      </c>
      <c r="D7245" s="3" t="s">
        <v>6894</v>
      </c>
      <c r="E7245" s="3" t="s">
        <v>7541</v>
      </c>
      <c r="F7245" s="3" t="s">
        <v>3647</v>
      </c>
      <c r="G7245" s="3" t="s">
        <v>7730</v>
      </c>
      <c r="H7245" s="3" t="s">
        <v>7734</v>
      </c>
      <c r="I7245" s="4">
        <v>14.17</v>
      </c>
    </row>
    <row r="7246" spans="1:9" x14ac:dyDescent="0.2">
      <c r="A7246" s="2">
        <v>569319</v>
      </c>
      <c r="B7246" s="3" t="s">
        <v>19</v>
      </c>
      <c r="C7246" s="3" t="s">
        <v>20</v>
      </c>
      <c r="D7246" s="3" t="s">
        <v>6894</v>
      </c>
      <c r="E7246" s="3" t="s">
        <v>7541</v>
      </c>
      <c r="F7246" s="3" t="s">
        <v>3647</v>
      </c>
      <c r="G7246" s="3" t="s">
        <v>7730</v>
      </c>
      <c r="H7246" s="3" t="s">
        <v>7735</v>
      </c>
      <c r="I7246" s="4">
        <v>19</v>
      </c>
    </row>
    <row r="7247" spans="1:9" x14ac:dyDescent="0.2">
      <c r="A7247" s="2">
        <v>569323</v>
      </c>
      <c r="B7247" s="3" t="s">
        <v>19</v>
      </c>
      <c r="C7247" s="3" t="s">
        <v>20</v>
      </c>
      <c r="D7247" s="3" t="s">
        <v>6894</v>
      </c>
      <c r="E7247" s="3" t="s">
        <v>7541</v>
      </c>
      <c r="F7247" s="3" t="s">
        <v>3647</v>
      </c>
      <c r="G7247" s="3" t="s">
        <v>7730</v>
      </c>
      <c r="H7247" s="3" t="s">
        <v>7736</v>
      </c>
      <c r="I7247" s="4">
        <v>13.15</v>
      </c>
    </row>
    <row r="7248" spans="1:9" x14ac:dyDescent="0.2">
      <c r="A7248" s="2">
        <v>569327</v>
      </c>
      <c r="B7248" s="3" t="s">
        <v>19</v>
      </c>
      <c r="C7248" s="3" t="s">
        <v>20</v>
      </c>
      <c r="D7248" s="3" t="s">
        <v>6894</v>
      </c>
      <c r="E7248" s="3" t="s">
        <v>7541</v>
      </c>
      <c r="F7248" s="3" t="s">
        <v>3647</v>
      </c>
      <c r="G7248" s="3" t="s">
        <v>7730</v>
      </c>
      <c r="H7248" s="3" t="s">
        <v>7737</v>
      </c>
      <c r="I7248" s="4">
        <v>15.77</v>
      </c>
    </row>
    <row r="7249" spans="1:9" x14ac:dyDescent="0.2">
      <c r="A7249" s="2">
        <v>569332</v>
      </c>
      <c r="B7249" s="3" t="s">
        <v>19</v>
      </c>
      <c r="C7249" s="3" t="s">
        <v>20</v>
      </c>
      <c r="D7249" s="3" t="s">
        <v>6894</v>
      </c>
      <c r="E7249" s="3" t="s">
        <v>7541</v>
      </c>
      <c r="F7249" s="3" t="s">
        <v>3647</v>
      </c>
      <c r="G7249" s="3" t="s">
        <v>7730</v>
      </c>
      <c r="H7249" s="3" t="s">
        <v>7738</v>
      </c>
      <c r="I7249" s="4">
        <v>17.440000000000001</v>
      </c>
    </row>
    <row r="7250" spans="1:9" x14ac:dyDescent="0.2">
      <c r="A7250" s="2">
        <v>569334</v>
      </c>
      <c r="B7250" s="3" t="s">
        <v>19</v>
      </c>
      <c r="C7250" s="3" t="s">
        <v>20</v>
      </c>
      <c r="D7250" s="3" t="s">
        <v>6894</v>
      </c>
      <c r="E7250" s="3" t="s">
        <v>7541</v>
      </c>
      <c r="F7250" s="3" t="s">
        <v>3647</v>
      </c>
      <c r="G7250" s="3" t="s">
        <v>7730</v>
      </c>
      <c r="H7250" s="3" t="s">
        <v>7739</v>
      </c>
      <c r="I7250" s="4">
        <v>18.02</v>
      </c>
    </row>
    <row r="7251" spans="1:9" x14ac:dyDescent="0.2">
      <c r="A7251" s="2">
        <v>569337</v>
      </c>
      <c r="B7251" s="3" t="s">
        <v>19</v>
      </c>
      <c r="C7251" s="3" t="s">
        <v>20</v>
      </c>
      <c r="D7251" s="3" t="s">
        <v>6894</v>
      </c>
      <c r="E7251" s="3" t="s">
        <v>7541</v>
      </c>
      <c r="F7251" s="3" t="s">
        <v>3647</v>
      </c>
      <c r="G7251" s="3" t="s">
        <v>7730</v>
      </c>
      <c r="H7251" s="3" t="s">
        <v>7740</v>
      </c>
      <c r="I7251" s="4">
        <v>22.42</v>
      </c>
    </row>
    <row r="7252" spans="1:9" x14ac:dyDescent="0.2">
      <c r="A7252" s="2">
        <v>569338</v>
      </c>
      <c r="B7252" s="3" t="s">
        <v>19</v>
      </c>
      <c r="C7252" s="3" t="s">
        <v>20</v>
      </c>
      <c r="D7252" s="3" t="s">
        <v>6894</v>
      </c>
      <c r="E7252" s="3" t="s">
        <v>7541</v>
      </c>
      <c r="F7252" s="3" t="s">
        <v>3647</v>
      </c>
      <c r="G7252" s="3" t="s">
        <v>7730</v>
      </c>
      <c r="H7252" s="3" t="s">
        <v>7741</v>
      </c>
      <c r="I7252" s="4">
        <v>17.32</v>
      </c>
    </row>
    <row r="7253" spans="1:9" x14ac:dyDescent="0.2">
      <c r="A7253" s="2">
        <v>569339</v>
      </c>
      <c r="B7253" s="3" t="s">
        <v>19</v>
      </c>
      <c r="C7253" s="3" t="s">
        <v>20</v>
      </c>
      <c r="D7253" s="3" t="s">
        <v>6894</v>
      </c>
      <c r="E7253" s="3" t="s">
        <v>7541</v>
      </c>
      <c r="F7253" s="3" t="s">
        <v>3647</v>
      </c>
      <c r="G7253" s="3" t="s">
        <v>7730</v>
      </c>
      <c r="H7253" s="3" t="s">
        <v>7742</v>
      </c>
      <c r="I7253" s="4">
        <v>6.34</v>
      </c>
    </row>
    <row r="7254" spans="1:9" x14ac:dyDescent="0.2">
      <c r="A7254" s="2">
        <v>569391</v>
      </c>
      <c r="B7254" s="3" t="s">
        <v>19</v>
      </c>
      <c r="C7254" s="3" t="s">
        <v>20</v>
      </c>
      <c r="D7254" s="3" t="s">
        <v>6894</v>
      </c>
      <c r="E7254" s="3" t="s">
        <v>7541</v>
      </c>
      <c r="F7254" s="3" t="s">
        <v>3647</v>
      </c>
      <c r="G7254" s="3" t="s">
        <v>7730</v>
      </c>
      <c r="H7254" s="3" t="s">
        <v>7743</v>
      </c>
      <c r="I7254" s="4">
        <v>17.440000000000001</v>
      </c>
    </row>
    <row r="7255" spans="1:9" x14ac:dyDescent="0.2">
      <c r="A7255" s="2">
        <v>575639</v>
      </c>
      <c r="B7255" s="3" t="s">
        <v>19</v>
      </c>
      <c r="C7255" s="3" t="s">
        <v>20</v>
      </c>
      <c r="D7255" s="3" t="s">
        <v>6894</v>
      </c>
      <c r="E7255" s="3" t="s">
        <v>7541</v>
      </c>
      <c r="F7255" s="3" t="s">
        <v>3647</v>
      </c>
      <c r="G7255" s="3" t="s">
        <v>7744</v>
      </c>
      <c r="H7255" s="3" t="s">
        <v>7745</v>
      </c>
      <c r="I7255" s="4">
        <v>4.54</v>
      </c>
    </row>
    <row r="7256" spans="1:9" x14ac:dyDescent="0.2">
      <c r="A7256" s="2">
        <v>579899</v>
      </c>
      <c r="B7256" s="3" t="s">
        <v>19</v>
      </c>
      <c r="C7256" s="3" t="s">
        <v>20</v>
      </c>
      <c r="D7256" s="3" t="s">
        <v>6894</v>
      </c>
      <c r="E7256" s="3" t="s">
        <v>7541</v>
      </c>
      <c r="F7256" s="3" t="s">
        <v>3647</v>
      </c>
      <c r="G7256" s="3" t="s">
        <v>7095</v>
      </c>
      <c r="H7256" s="3" t="s">
        <v>7746</v>
      </c>
      <c r="I7256" s="4">
        <v>12.53</v>
      </c>
    </row>
    <row r="7257" spans="1:9" x14ac:dyDescent="0.2">
      <c r="A7257" s="2">
        <v>592758</v>
      </c>
      <c r="B7257" s="3" t="s">
        <v>19</v>
      </c>
      <c r="C7257" s="3" t="s">
        <v>20</v>
      </c>
      <c r="D7257" s="3" t="s">
        <v>6894</v>
      </c>
      <c r="E7257" s="3" t="s">
        <v>7541</v>
      </c>
      <c r="F7257" s="3" t="s">
        <v>3647</v>
      </c>
      <c r="G7257" s="3" t="s">
        <v>3648</v>
      </c>
      <c r="H7257" s="3" t="s">
        <v>7747</v>
      </c>
      <c r="I7257" s="4">
        <v>18.260000000000002</v>
      </c>
    </row>
    <row r="7258" spans="1:9" x14ac:dyDescent="0.2">
      <c r="A7258" s="2">
        <v>592763</v>
      </c>
      <c r="B7258" s="3" t="s">
        <v>19</v>
      </c>
      <c r="C7258" s="3" t="s">
        <v>20</v>
      </c>
      <c r="D7258" s="3" t="s">
        <v>6894</v>
      </c>
      <c r="E7258" s="3" t="s">
        <v>7541</v>
      </c>
      <c r="F7258" s="3" t="s">
        <v>3647</v>
      </c>
      <c r="G7258" s="3" t="s">
        <v>3648</v>
      </c>
      <c r="H7258" s="3" t="s">
        <v>7748</v>
      </c>
      <c r="I7258" s="4">
        <v>16.61</v>
      </c>
    </row>
    <row r="7259" spans="1:9" x14ac:dyDescent="0.2">
      <c r="A7259" s="2">
        <v>592778</v>
      </c>
      <c r="B7259" s="3" t="s">
        <v>19</v>
      </c>
      <c r="C7259" s="3" t="s">
        <v>20</v>
      </c>
      <c r="D7259" s="3" t="s">
        <v>6894</v>
      </c>
      <c r="E7259" s="3" t="s">
        <v>7541</v>
      </c>
      <c r="F7259" s="3" t="s">
        <v>3647</v>
      </c>
      <c r="G7259" s="3" t="s">
        <v>3648</v>
      </c>
      <c r="H7259" s="3" t="s">
        <v>7749</v>
      </c>
      <c r="I7259" s="4">
        <v>16.61</v>
      </c>
    </row>
    <row r="7260" spans="1:9" x14ac:dyDescent="0.2">
      <c r="A7260" s="2">
        <v>592779</v>
      </c>
      <c r="B7260" s="3" t="s">
        <v>19</v>
      </c>
      <c r="C7260" s="3" t="s">
        <v>20</v>
      </c>
      <c r="D7260" s="3" t="s">
        <v>6894</v>
      </c>
      <c r="E7260" s="3" t="s">
        <v>7541</v>
      </c>
      <c r="F7260" s="3" t="s">
        <v>3647</v>
      </c>
      <c r="G7260" s="3" t="s">
        <v>3648</v>
      </c>
      <c r="H7260" s="3" t="s">
        <v>7750</v>
      </c>
      <c r="I7260" s="4">
        <v>16.61</v>
      </c>
    </row>
    <row r="7261" spans="1:9" x14ac:dyDescent="0.2">
      <c r="A7261" s="2">
        <v>592781</v>
      </c>
      <c r="B7261" s="3" t="s">
        <v>19</v>
      </c>
      <c r="C7261" s="3" t="s">
        <v>20</v>
      </c>
      <c r="D7261" s="3" t="s">
        <v>6894</v>
      </c>
      <c r="E7261" s="3" t="s">
        <v>7541</v>
      </c>
      <c r="F7261" s="3" t="s">
        <v>3647</v>
      </c>
      <c r="G7261" s="3" t="s">
        <v>3648</v>
      </c>
      <c r="H7261" s="3" t="s">
        <v>7751</v>
      </c>
      <c r="I7261" s="4">
        <v>9.5</v>
      </c>
    </row>
    <row r="7262" spans="1:9" x14ac:dyDescent="0.2">
      <c r="A7262" s="2">
        <v>592782</v>
      </c>
      <c r="B7262" s="3" t="s">
        <v>19</v>
      </c>
      <c r="C7262" s="3" t="s">
        <v>20</v>
      </c>
      <c r="D7262" s="3" t="s">
        <v>6894</v>
      </c>
      <c r="E7262" s="3" t="s">
        <v>7541</v>
      </c>
      <c r="F7262" s="3" t="s">
        <v>3647</v>
      </c>
      <c r="G7262" s="3" t="s">
        <v>3648</v>
      </c>
      <c r="H7262" s="3" t="s">
        <v>7752</v>
      </c>
      <c r="I7262" s="4">
        <v>9.5</v>
      </c>
    </row>
    <row r="7263" spans="1:9" x14ac:dyDescent="0.2">
      <c r="A7263" s="2">
        <v>592784</v>
      </c>
      <c r="B7263" s="3" t="s">
        <v>19</v>
      </c>
      <c r="C7263" s="3" t="s">
        <v>20</v>
      </c>
      <c r="D7263" s="3" t="s">
        <v>6894</v>
      </c>
      <c r="E7263" s="3" t="s">
        <v>7541</v>
      </c>
      <c r="F7263" s="3" t="s">
        <v>3647</v>
      </c>
      <c r="G7263" s="3" t="s">
        <v>3648</v>
      </c>
      <c r="H7263" s="3" t="s">
        <v>7753</v>
      </c>
      <c r="I7263" s="4">
        <v>9.5</v>
      </c>
    </row>
    <row r="7264" spans="1:9" x14ac:dyDescent="0.2">
      <c r="A7264" s="2">
        <v>592786</v>
      </c>
      <c r="B7264" s="3" t="s">
        <v>19</v>
      </c>
      <c r="C7264" s="3" t="s">
        <v>20</v>
      </c>
      <c r="D7264" s="3" t="s">
        <v>6894</v>
      </c>
      <c r="E7264" s="3" t="s">
        <v>7541</v>
      </c>
      <c r="F7264" s="3" t="s">
        <v>3647</v>
      </c>
      <c r="G7264" s="3" t="s">
        <v>3648</v>
      </c>
      <c r="H7264" s="3" t="s">
        <v>7754</v>
      </c>
      <c r="I7264" s="4">
        <v>13.73</v>
      </c>
    </row>
    <row r="7265" spans="1:9" x14ac:dyDescent="0.2">
      <c r="A7265" s="2">
        <v>592788</v>
      </c>
      <c r="B7265" s="3" t="s">
        <v>19</v>
      </c>
      <c r="C7265" s="3" t="s">
        <v>20</v>
      </c>
      <c r="D7265" s="3" t="s">
        <v>6894</v>
      </c>
      <c r="E7265" s="3" t="s">
        <v>7541</v>
      </c>
      <c r="F7265" s="3" t="s">
        <v>3647</v>
      </c>
      <c r="G7265" s="3" t="s">
        <v>3648</v>
      </c>
      <c r="H7265" s="3" t="s">
        <v>7755</v>
      </c>
      <c r="I7265" s="4">
        <v>13.73</v>
      </c>
    </row>
    <row r="7266" spans="1:9" x14ac:dyDescent="0.2">
      <c r="A7266" s="2">
        <v>592793</v>
      </c>
      <c r="B7266" s="3" t="s">
        <v>19</v>
      </c>
      <c r="C7266" s="3" t="s">
        <v>20</v>
      </c>
      <c r="D7266" s="3" t="s">
        <v>6894</v>
      </c>
      <c r="E7266" s="3" t="s">
        <v>7541</v>
      </c>
      <c r="F7266" s="3" t="s">
        <v>3647</v>
      </c>
      <c r="G7266" s="3" t="s">
        <v>3648</v>
      </c>
      <c r="H7266" s="3" t="s">
        <v>7756</v>
      </c>
      <c r="I7266" s="4">
        <v>13.73</v>
      </c>
    </row>
    <row r="7267" spans="1:9" x14ac:dyDescent="0.2">
      <c r="A7267" s="2">
        <v>592801</v>
      </c>
      <c r="B7267" s="3" t="s">
        <v>19</v>
      </c>
      <c r="C7267" s="3" t="s">
        <v>20</v>
      </c>
      <c r="D7267" s="3" t="s">
        <v>6894</v>
      </c>
      <c r="E7267" s="3" t="s">
        <v>7541</v>
      </c>
      <c r="F7267" s="3" t="s">
        <v>3647</v>
      </c>
      <c r="G7267" s="3" t="s">
        <v>3648</v>
      </c>
      <c r="H7267" s="3" t="s">
        <v>7757</v>
      </c>
      <c r="I7267" s="4">
        <v>13.73</v>
      </c>
    </row>
    <row r="7268" spans="1:9" x14ac:dyDescent="0.2">
      <c r="A7268" s="2">
        <v>311584</v>
      </c>
      <c r="B7268" s="3" t="s">
        <v>19</v>
      </c>
      <c r="C7268" s="3" t="s">
        <v>20</v>
      </c>
      <c r="D7268" s="3" t="s">
        <v>6894</v>
      </c>
      <c r="E7268" s="3" t="s">
        <v>7541</v>
      </c>
      <c r="F7268" s="3" t="s">
        <v>3647</v>
      </c>
      <c r="G7268" s="3" t="s">
        <v>7758</v>
      </c>
      <c r="H7268" s="3" t="s">
        <v>7759</v>
      </c>
      <c r="I7268" s="4">
        <v>4.95</v>
      </c>
    </row>
    <row r="7269" spans="1:9" x14ac:dyDescent="0.2">
      <c r="A7269" s="2">
        <v>426645</v>
      </c>
      <c r="B7269" s="3" t="s">
        <v>19</v>
      </c>
      <c r="C7269" s="3" t="s">
        <v>20</v>
      </c>
      <c r="D7269" s="3" t="s">
        <v>6894</v>
      </c>
      <c r="E7269" s="3" t="s">
        <v>7541</v>
      </c>
      <c r="F7269" s="3" t="s">
        <v>3647</v>
      </c>
      <c r="G7269" s="3" t="s">
        <v>7760</v>
      </c>
      <c r="H7269" s="3" t="s">
        <v>7761</v>
      </c>
      <c r="I7269" s="4">
        <v>95.39</v>
      </c>
    </row>
    <row r="7270" spans="1:9" x14ac:dyDescent="0.2">
      <c r="A7270" s="2">
        <v>426647</v>
      </c>
      <c r="B7270" s="3" t="s">
        <v>19</v>
      </c>
      <c r="C7270" s="3" t="s">
        <v>20</v>
      </c>
      <c r="D7270" s="3" t="s">
        <v>6894</v>
      </c>
      <c r="E7270" s="3" t="s">
        <v>7541</v>
      </c>
      <c r="F7270" s="3" t="s">
        <v>3647</v>
      </c>
      <c r="G7270" s="3" t="s">
        <v>7760</v>
      </c>
      <c r="H7270" s="3" t="s">
        <v>7762</v>
      </c>
      <c r="I7270" s="4">
        <v>100.72</v>
      </c>
    </row>
    <row r="7271" spans="1:9" x14ac:dyDescent="0.2">
      <c r="A7271" s="2">
        <v>449120</v>
      </c>
      <c r="B7271" s="3" t="s">
        <v>19</v>
      </c>
      <c r="C7271" s="3" t="s">
        <v>20</v>
      </c>
      <c r="D7271" s="3" t="s">
        <v>6894</v>
      </c>
      <c r="E7271" s="3" t="s">
        <v>7541</v>
      </c>
      <c r="F7271" s="3" t="s">
        <v>3647</v>
      </c>
      <c r="G7271" s="3" t="s">
        <v>7760</v>
      </c>
      <c r="H7271" s="3" t="s">
        <v>7763</v>
      </c>
      <c r="I7271" s="4">
        <v>97.72</v>
      </c>
    </row>
    <row r="7272" spans="1:9" x14ac:dyDescent="0.2">
      <c r="A7272" s="2">
        <v>514204</v>
      </c>
      <c r="B7272" s="3" t="s">
        <v>19</v>
      </c>
      <c r="C7272" s="3" t="s">
        <v>20</v>
      </c>
      <c r="D7272" s="3" t="s">
        <v>6894</v>
      </c>
      <c r="E7272" s="3" t="s">
        <v>7764</v>
      </c>
      <c r="F7272" s="3" t="s">
        <v>3647</v>
      </c>
      <c r="G7272" s="3" t="s">
        <v>7076</v>
      </c>
      <c r="H7272" s="3" t="s">
        <v>7765</v>
      </c>
      <c r="I7272" s="4">
        <v>18.75</v>
      </c>
    </row>
    <row r="7273" spans="1:9" x14ac:dyDescent="0.2">
      <c r="A7273" s="2">
        <v>490893</v>
      </c>
      <c r="B7273" s="3" t="s">
        <v>19</v>
      </c>
      <c r="C7273" s="3" t="s">
        <v>20</v>
      </c>
      <c r="D7273" s="3" t="s">
        <v>6894</v>
      </c>
      <c r="E7273" s="3" t="s">
        <v>7764</v>
      </c>
      <c r="F7273" s="3" t="s">
        <v>3647</v>
      </c>
      <c r="G7273" s="3" t="s">
        <v>7076</v>
      </c>
      <c r="H7273" s="3" t="s">
        <v>7766</v>
      </c>
      <c r="I7273" s="4">
        <v>14.56</v>
      </c>
    </row>
    <row r="7274" spans="1:9" x14ac:dyDescent="0.2">
      <c r="A7274" s="2">
        <v>27453</v>
      </c>
      <c r="B7274" s="3" t="s">
        <v>19</v>
      </c>
      <c r="C7274" s="3" t="s">
        <v>20</v>
      </c>
      <c r="D7274" s="3" t="s">
        <v>6894</v>
      </c>
      <c r="E7274" s="3" t="s">
        <v>7764</v>
      </c>
      <c r="F7274" s="3" t="s">
        <v>3647</v>
      </c>
      <c r="G7274" s="3" t="s">
        <v>7767</v>
      </c>
      <c r="H7274" s="3" t="s">
        <v>7768</v>
      </c>
      <c r="I7274" s="4">
        <v>7.73</v>
      </c>
    </row>
    <row r="7275" spans="1:9" x14ac:dyDescent="0.2">
      <c r="A7275" s="2">
        <v>27435</v>
      </c>
      <c r="B7275" s="3" t="s">
        <v>19</v>
      </c>
      <c r="C7275" s="3" t="s">
        <v>20</v>
      </c>
      <c r="D7275" s="3" t="s">
        <v>6894</v>
      </c>
      <c r="E7275" s="3" t="s">
        <v>7764</v>
      </c>
      <c r="F7275" s="3" t="s">
        <v>3647</v>
      </c>
      <c r="G7275" s="3" t="s">
        <v>7767</v>
      </c>
      <c r="H7275" s="3" t="s">
        <v>7769</v>
      </c>
      <c r="I7275" s="4">
        <v>2.02</v>
      </c>
    </row>
    <row r="7276" spans="1:9" x14ac:dyDescent="0.2">
      <c r="A7276" s="2">
        <v>27451</v>
      </c>
      <c r="B7276" s="3" t="s">
        <v>19</v>
      </c>
      <c r="C7276" s="3" t="s">
        <v>20</v>
      </c>
      <c r="D7276" s="3" t="s">
        <v>6894</v>
      </c>
      <c r="E7276" s="3" t="s">
        <v>7764</v>
      </c>
      <c r="F7276" s="3" t="s">
        <v>3647</v>
      </c>
      <c r="G7276" s="3" t="s">
        <v>7767</v>
      </c>
      <c r="H7276" s="3" t="s">
        <v>7770</v>
      </c>
      <c r="I7276" s="4">
        <v>3.29</v>
      </c>
    </row>
    <row r="7277" spans="1:9" x14ac:dyDescent="0.2">
      <c r="A7277" s="2">
        <v>27459</v>
      </c>
      <c r="B7277" s="3" t="s">
        <v>19</v>
      </c>
      <c r="C7277" s="3" t="s">
        <v>20</v>
      </c>
      <c r="D7277" s="3" t="s">
        <v>6894</v>
      </c>
      <c r="E7277" s="3" t="s">
        <v>7764</v>
      </c>
      <c r="F7277" s="3" t="s">
        <v>3647</v>
      </c>
      <c r="G7277" s="3" t="s">
        <v>7767</v>
      </c>
      <c r="H7277" s="3" t="s">
        <v>7771</v>
      </c>
      <c r="I7277" s="4">
        <v>14.19</v>
      </c>
    </row>
    <row r="7278" spans="1:9" x14ac:dyDescent="0.2">
      <c r="A7278" s="2">
        <v>27438</v>
      </c>
      <c r="B7278" s="3" t="s">
        <v>19</v>
      </c>
      <c r="C7278" s="3" t="s">
        <v>20</v>
      </c>
      <c r="D7278" s="3" t="s">
        <v>6894</v>
      </c>
      <c r="E7278" s="3" t="s">
        <v>7764</v>
      </c>
      <c r="F7278" s="3" t="s">
        <v>3647</v>
      </c>
      <c r="G7278" s="3" t="s">
        <v>7767</v>
      </c>
      <c r="H7278" s="3" t="s">
        <v>7772</v>
      </c>
      <c r="I7278" s="4">
        <v>5.39</v>
      </c>
    </row>
    <row r="7279" spans="1:9" x14ac:dyDescent="0.2">
      <c r="A7279" s="2">
        <v>253037</v>
      </c>
      <c r="B7279" s="3" t="s">
        <v>19</v>
      </c>
      <c r="C7279" s="3" t="s">
        <v>20</v>
      </c>
      <c r="D7279" s="3" t="s">
        <v>6894</v>
      </c>
      <c r="E7279" s="3" t="s">
        <v>7764</v>
      </c>
      <c r="F7279" s="3" t="s">
        <v>3647</v>
      </c>
      <c r="G7279" s="3" t="s">
        <v>7137</v>
      </c>
      <c r="H7279" s="3" t="s">
        <v>7773</v>
      </c>
      <c r="I7279" s="4">
        <v>10.74</v>
      </c>
    </row>
    <row r="7280" spans="1:9" x14ac:dyDescent="0.2">
      <c r="A7280" s="2">
        <v>276404</v>
      </c>
      <c r="B7280" s="3" t="s">
        <v>19</v>
      </c>
      <c r="C7280" s="3" t="s">
        <v>20</v>
      </c>
      <c r="D7280" s="3" t="s">
        <v>6894</v>
      </c>
      <c r="E7280" s="3" t="s">
        <v>7764</v>
      </c>
      <c r="F7280" s="3" t="s">
        <v>3647</v>
      </c>
      <c r="G7280" s="3" t="s">
        <v>7137</v>
      </c>
      <c r="H7280" s="3" t="s">
        <v>7774</v>
      </c>
      <c r="I7280" s="4">
        <v>20.18</v>
      </c>
    </row>
    <row r="7281" spans="1:9" x14ac:dyDescent="0.2">
      <c r="A7281" s="2">
        <v>506567</v>
      </c>
      <c r="B7281" s="3" t="s">
        <v>19</v>
      </c>
      <c r="C7281" s="3" t="s">
        <v>20</v>
      </c>
      <c r="D7281" s="3" t="s">
        <v>6894</v>
      </c>
      <c r="E7281" s="3" t="s">
        <v>7764</v>
      </c>
      <c r="F7281" s="3" t="s">
        <v>3647</v>
      </c>
      <c r="G7281" s="3" t="s">
        <v>7137</v>
      </c>
      <c r="H7281" s="3" t="s">
        <v>7775</v>
      </c>
      <c r="I7281" s="4">
        <v>16.739999999999998</v>
      </c>
    </row>
    <row r="7282" spans="1:9" x14ac:dyDescent="0.2">
      <c r="A7282" s="2">
        <v>131205</v>
      </c>
      <c r="B7282" s="3" t="s">
        <v>19</v>
      </c>
      <c r="C7282" s="3" t="s">
        <v>20</v>
      </c>
      <c r="D7282" s="3" t="s">
        <v>6894</v>
      </c>
      <c r="E7282" s="3" t="s">
        <v>7764</v>
      </c>
      <c r="F7282" s="3" t="s">
        <v>3647</v>
      </c>
      <c r="G7282" s="3" t="s">
        <v>7137</v>
      </c>
      <c r="H7282" s="3" t="s">
        <v>7776</v>
      </c>
      <c r="I7282" s="4">
        <v>1.88</v>
      </c>
    </row>
    <row r="7283" spans="1:9" x14ac:dyDescent="0.2">
      <c r="A7283" s="2">
        <v>131207</v>
      </c>
      <c r="B7283" s="3" t="s">
        <v>19</v>
      </c>
      <c r="C7283" s="3" t="s">
        <v>20</v>
      </c>
      <c r="D7283" s="3" t="s">
        <v>6894</v>
      </c>
      <c r="E7283" s="3" t="s">
        <v>7764</v>
      </c>
      <c r="F7283" s="3" t="s">
        <v>3647</v>
      </c>
      <c r="G7283" s="3" t="s">
        <v>7137</v>
      </c>
      <c r="H7283" s="3" t="s">
        <v>7777</v>
      </c>
      <c r="I7283" s="4">
        <v>3.04</v>
      </c>
    </row>
    <row r="7284" spans="1:9" x14ac:dyDescent="0.2">
      <c r="A7284" s="2">
        <v>131210</v>
      </c>
      <c r="B7284" s="3" t="s">
        <v>19</v>
      </c>
      <c r="C7284" s="3" t="s">
        <v>20</v>
      </c>
      <c r="D7284" s="3" t="s">
        <v>6894</v>
      </c>
      <c r="E7284" s="3" t="s">
        <v>7764</v>
      </c>
      <c r="F7284" s="3" t="s">
        <v>3647</v>
      </c>
      <c r="G7284" s="3" t="s">
        <v>7137</v>
      </c>
      <c r="H7284" s="3" t="s">
        <v>7778</v>
      </c>
      <c r="I7284" s="4">
        <v>7.02</v>
      </c>
    </row>
    <row r="7285" spans="1:9" x14ac:dyDescent="0.2">
      <c r="A7285" s="2">
        <v>131213</v>
      </c>
      <c r="B7285" s="3" t="s">
        <v>19</v>
      </c>
      <c r="C7285" s="3" t="s">
        <v>20</v>
      </c>
      <c r="D7285" s="3" t="s">
        <v>6894</v>
      </c>
      <c r="E7285" s="3" t="s">
        <v>7764</v>
      </c>
      <c r="F7285" s="3" t="s">
        <v>3647</v>
      </c>
      <c r="G7285" s="3" t="s">
        <v>7137</v>
      </c>
      <c r="H7285" s="3" t="s">
        <v>7779</v>
      </c>
      <c r="I7285" s="4">
        <v>11.3</v>
      </c>
    </row>
    <row r="7286" spans="1:9" x14ac:dyDescent="0.2">
      <c r="A7286" s="2">
        <v>131253</v>
      </c>
      <c r="B7286" s="3" t="s">
        <v>19</v>
      </c>
      <c r="C7286" s="3" t="s">
        <v>20</v>
      </c>
      <c r="D7286" s="3" t="s">
        <v>6894</v>
      </c>
      <c r="E7286" s="3" t="s">
        <v>7764</v>
      </c>
      <c r="F7286" s="3" t="s">
        <v>3647</v>
      </c>
      <c r="G7286" s="3" t="s">
        <v>7137</v>
      </c>
      <c r="H7286" s="3" t="s">
        <v>7780</v>
      </c>
      <c r="I7286" s="4">
        <v>3.73</v>
      </c>
    </row>
    <row r="7287" spans="1:9" x14ac:dyDescent="0.2">
      <c r="A7287" s="2">
        <v>180292</v>
      </c>
      <c r="B7287" s="3" t="s">
        <v>19</v>
      </c>
      <c r="C7287" s="3" t="s">
        <v>20</v>
      </c>
      <c r="D7287" s="3" t="s">
        <v>6894</v>
      </c>
      <c r="E7287" s="3" t="s">
        <v>7764</v>
      </c>
      <c r="F7287" s="3" t="s">
        <v>3647</v>
      </c>
      <c r="G7287" s="3" t="s">
        <v>7137</v>
      </c>
      <c r="H7287" s="3" t="s">
        <v>7781</v>
      </c>
      <c r="I7287" s="4">
        <v>5.7</v>
      </c>
    </row>
    <row r="7288" spans="1:9" x14ac:dyDescent="0.2">
      <c r="A7288" s="2">
        <v>180327</v>
      </c>
      <c r="B7288" s="3" t="s">
        <v>19</v>
      </c>
      <c r="C7288" s="3" t="s">
        <v>20</v>
      </c>
      <c r="D7288" s="3" t="s">
        <v>6894</v>
      </c>
      <c r="E7288" s="3" t="s">
        <v>7764</v>
      </c>
      <c r="F7288" s="3" t="s">
        <v>3647</v>
      </c>
      <c r="G7288" s="3" t="s">
        <v>7137</v>
      </c>
      <c r="H7288" s="3" t="s">
        <v>7782</v>
      </c>
      <c r="I7288" s="4">
        <v>10.74</v>
      </c>
    </row>
    <row r="7289" spans="1:9" x14ac:dyDescent="0.2">
      <c r="A7289" s="2">
        <v>253012</v>
      </c>
      <c r="B7289" s="3" t="s">
        <v>19</v>
      </c>
      <c r="C7289" s="3" t="s">
        <v>20</v>
      </c>
      <c r="D7289" s="3" t="s">
        <v>6894</v>
      </c>
      <c r="E7289" s="3" t="s">
        <v>7764</v>
      </c>
      <c r="F7289" s="3" t="s">
        <v>3647</v>
      </c>
      <c r="G7289" s="3" t="s">
        <v>7137</v>
      </c>
      <c r="H7289" s="3" t="s">
        <v>7783</v>
      </c>
      <c r="I7289" s="4">
        <v>3.32</v>
      </c>
    </row>
    <row r="7290" spans="1:9" x14ac:dyDescent="0.2">
      <c r="A7290" s="2">
        <v>253015</v>
      </c>
      <c r="B7290" s="3" t="s">
        <v>19</v>
      </c>
      <c r="C7290" s="3" t="s">
        <v>20</v>
      </c>
      <c r="D7290" s="3" t="s">
        <v>6894</v>
      </c>
      <c r="E7290" s="3" t="s">
        <v>7764</v>
      </c>
      <c r="F7290" s="3" t="s">
        <v>3647</v>
      </c>
      <c r="G7290" s="3" t="s">
        <v>7137</v>
      </c>
      <c r="H7290" s="3" t="s">
        <v>7784</v>
      </c>
      <c r="I7290" s="4">
        <v>3.24</v>
      </c>
    </row>
    <row r="7291" spans="1:9" x14ac:dyDescent="0.2">
      <c r="A7291" s="2">
        <v>253036</v>
      </c>
      <c r="B7291" s="3" t="s">
        <v>19</v>
      </c>
      <c r="C7291" s="3" t="s">
        <v>20</v>
      </c>
      <c r="D7291" s="3" t="s">
        <v>6894</v>
      </c>
      <c r="E7291" s="3" t="s">
        <v>7764</v>
      </c>
      <c r="F7291" s="3" t="s">
        <v>3647</v>
      </c>
      <c r="G7291" s="3" t="s">
        <v>7137</v>
      </c>
      <c r="H7291" s="3" t="s">
        <v>7785</v>
      </c>
      <c r="I7291" s="4">
        <v>6.85</v>
      </c>
    </row>
    <row r="7292" spans="1:9" x14ac:dyDescent="0.2">
      <c r="A7292" s="2">
        <v>253046</v>
      </c>
      <c r="B7292" s="3" t="s">
        <v>19</v>
      </c>
      <c r="C7292" s="3" t="s">
        <v>20</v>
      </c>
      <c r="D7292" s="3" t="s">
        <v>6894</v>
      </c>
      <c r="E7292" s="3" t="s">
        <v>7764</v>
      </c>
      <c r="F7292" s="3" t="s">
        <v>3647</v>
      </c>
      <c r="G7292" s="3" t="s">
        <v>7137</v>
      </c>
      <c r="H7292" s="3" t="s">
        <v>7786</v>
      </c>
      <c r="I7292" s="4">
        <v>3.87</v>
      </c>
    </row>
    <row r="7293" spans="1:9" x14ac:dyDescent="0.2">
      <c r="A7293" s="2">
        <v>131221</v>
      </c>
      <c r="B7293" s="3" t="s">
        <v>19</v>
      </c>
      <c r="C7293" s="3" t="s">
        <v>20</v>
      </c>
      <c r="D7293" s="3" t="s">
        <v>6894</v>
      </c>
      <c r="E7293" s="3" t="s">
        <v>7764</v>
      </c>
      <c r="F7293" s="3" t="s">
        <v>3647</v>
      </c>
      <c r="G7293" s="3" t="s">
        <v>7137</v>
      </c>
      <c r="H7293" s="3" t="s">
        <v>7787</v>
      </c>
      <c r="I7293" s="4">
        <v>9.9</v>
      </c>
    </row>
    <row r="7294" spans="1:9" x14ac:dyDescent="0.2">
      <c r="A7294" s="2">
        <v>131116</v>
      </c>
      <c r="B7294" s="3" t="s">
        <v>19</v>
      </c>
      <c r="C7294" s="3" t="s">
        <v>20</v>
      </c>
      <c r="D7294" s="3" t="s">
        <v>6894</v>
      </c>
      <c r="E7294" s="3" t="s">
        <v>7764</v>
      </c>
      <c r="F7294" s="3" t="s">
        <v>3647</v>
      </c>
      <c r="G7294" s="3" t="s">
        <v>7137</v>
      </c>
      <c r="H7294" s="3" t="s">
        <v>7788</v>
      </c>
      <c r="I7294" s="4">
        <v>3.4</v>
      </c>
    </row>
    <row r="7295" spans="1:9" x14ac:dyDescent="0.2">
      <c r="A7295" s="2">
        <v>314637</v>
      </c>
      <c r="B7295" s="3" t="s">
        <v>19</v>
      </c>
      <c r="C7295" s="3" t="s">
        <v>20</v>
      </c>
      <c r="D7295" s="3" t="s">
        <v>6894</v>
      </c>
      <c r="E7295" s="3" t="s">
        <v>7764</v>
      </c>
      <c r="F7295" s="3" t="s">
        <v>3647</v>
      </c>
      <c r="G7295" s="3" t="s">
        <v>7137</v>
      </c>
      <c r="H7295" s="3" t="s">
        <v>7789</v>
      </c>
      <c r="I7295" s="4">
        <v>20.27</v>
      </c>
    </row>
    <row r="7296" spans="1:9" x14ac:dyDescent="0.2">
      <c r="A7296" s="2">
        <v>326794</v>
      </c>
      <c r="B7296" s="3" t="s">
        <v>19</v>
      </c>
      <c r="C7296" s="3" t="s">
        <v>20</v>
      </c>
      <c r="D7296" s="3" t="s">
        <v>6894</v>
      </c>
      <c r="E7296" s="3" t="s">
        <v>7764</v>
      </c>
      <c r="F7296" s="3" t="s">
        <v>3647</v>
      </c>
      <c r="G7296" s="3" t="s">
        <v>7137</v>
      </c>
      <c r="H7296" s="3" t="s">
        <v>7790</v>
      </c>
      <c r="I7296" s="4">
        <v>15.74</v>
      </c>
    </row>
    <row r="7297" spans="1:9" x14ac:dyDescent="0.2">
      <c r="A7297" s="2">
        <v>334992</v>
      </c>
      <c r="B7297" s="3" t="s">
        <v>19</v>
      </c>
      <c r="C7297" s="3" t="s">
        <v>20</v>
      </c>
      <c r="D7297" s="3" t="s">
        <v>6894</v>
      </c>
      <c r="E7297" s="3" t="s">
        <v>7764</v>
      </c>
      <c r="F7297" s="3" t="s">
        <v>3647</v>
      </c>
      <c r="G7297" s="3" t="s">
        <v>7137</v>
      </c>
      <c r="H7297" s="3" t="s">
        <v>7791</v>
      </c>
      <c r="I7297" s="4">
        <v>7.44</v>
      </c>
    </row>
    <row r="7298" spans="1:9" x14ac:dyDescent="0.2">
      <c r="A7298" s="2">
        <v>372932</v>
      </c>
      <c r="B7298" s="3" t="s">
        <v>19</v>
      </c>
      <c r="C7298" s="3" t="s">
        <v>20</v>
      </c>
      <c r="D7298" s="3" t="s">
        <v>6894</v>
      </c>
      <c r="E7298" s="3" t="s">
        <v>7764</v>
      </c>
      <c r="F7298" s="3" t="s">
        <v>3647</v>
      </c>
      <c r="G7298" s="3" t="s">
        <v>7137</v>
      </c>
      <c r="H7298" s="3" t="s">
        <v>7792</v>
      </c>
      <c r="I7298" s="4">
        <v>4.5</v>
      </c>
    </row>
    <row r="7299" spans="1:9" x14ac:dyDescent="0.2">
      <c r="A7299" s="2">
        <v>393830</v>
      </c>
      <c r="B7299" s="3" t="s">
        <v>19</v>
      </c>
      <c r="C7299" s="3" t="s">
        <v>20</v>
      </c>
      <c r="D7299" s="3" t="s">
        <v>6894</v>
      </c>
      <c r="E7299" s="3" t="s">
        <v>7764</v>
      </c>
      <c r="F7299" s="3" t="s">
        <v>3647</v>
      </c>
      <c r="G7299" s="3" t="s">
        <v>7137</v>
      </c>
      <c r="H7299" s="3" t="s">
        <v>7793</v>
      </c>
      <c r="I7299" s="4">
        <v>34.18</v>
      </c>
    </row>
    <row r="7300" spans="1:9" x14ac:dyDescent="0.2">
      <c r="A7300" s="2">
        <v>393848</v>
      </c>
      <c r="B7300" s="3" t="s">
        <v>19</v>
      </c>
      <c r="C7300" s="3" t="s">
        <v>20</v>
      </c>
      <c r="D7300" s="3" t="s">
        <v>6894</v>
      </c>
      <c r="E7300" s="3" t="s">
        <v>7764</v>
      </c>
      <c r="F7300" s="3" t="s">
        <v>3647</v>
      </c>
      <c r="G7300" s="3" t="s">
        <v>7137</v>
      </c>
      <c r="H7300" s="3" t="s">
        <v>7794</v>
      </c>
      <c r="I7300" s="4">
        <v>6.98</v>
      </c>
    </row>
    <row r="7301" spans="1:9" x14ac:dyDescent="0.2">
      <c r="A7301" s="2">
        <v>394199</v>
      </c>
      <c r="B7301" s="3" t="s">
        <v>19</v>
      </c>
      <c r="C7301" s="3" t="s">
        <v>20</v>
      </c>
      <c r="D7301" s="3" t="s">
        <v>6894</v>
      </c>
      <c r="E7301" s="3" t="s">
        <v>7764</v>
      </c>
      <c r="F7301" s="3" t="s">
        <v>3647</v>
      </c>
      <c r="G7301" s="3" t="s">
        <v>7137</v>
      </c>
      <c r="H7301" s="3" t="s">
        <v>7795</v>
      </c>
      <c r="I7301" s="4">
        <v>11.72</v>
      </c>
    </row>
    <row r="7302" spans="1:9" x14ac:dyDescent="0.2">
      <c r="A7302" s="2">
        <v>427846</v>
      </c>
      <c r="B7302" s="3" t="s">
        <v>19</v>
      </c>
      <c r="C7302" s="3" t="s">
        <v>20</v>
      </c>
      <c r="D7302" s="3" t="s">
        <v>6894</v>
      </c>
      <c r="E7302" s="3" t="s">
        <v>7764</v>
      </c>
      <c r="F7302" s="3" t="s">
        <v>3647</v>
      </c>
      <c r="G7302" s="3" t="s">
        <v>7137</v>
      </c>
      <c r="H7302" s="3" t="s">
        <v>7796</v>
      </c>
      <c r="I7302" s="4">
        <v>2.4700000000000002</v>
      </c>
    </row>
    <row r="7303" spans="1:9" x14ac:dyDescent="0.2">
      <c r="A7303" s="2">
        <v>446795</v>
      </c>
      <c r="B7303" s="3" t="s">
        <v>19</v>
      </c>
      <c r="C7303" s="3" t="s">
        <v>20</v>
      </c>
      <c r="D7303" s="3" t="s">
        <v>6894</v>
      </c>
      <c r="E7303" s="3" t="s">
        <v>7764</v>
      </c>
      <c r="F7303" s="3" t="s">
        <v>3647</v>
      </c>
      <c r="G7303" s="3" t="s">
        <v>7137</v>
      </c>
      <c r="H7303" s="3" t="s">
        <v>7797</v>
      </c>
      <c r="I7303" s="4">
        <v>5.17</v>
      </c>
    </row>
    <row r="7304" spans="1:9" x14ac:dyDescent="0.2">
      <c r="A7304" s="2">
        <v>479249</v>
      </c>
      <c r="B7304" s="3" t="s">
        <v>19</v>
      </c>
      <c r="C7304" s="3" t="s">
        <v>20</v>
      </c>
      <c r="D7304" s="3" t="s">
        <v>6894</v>
      </c>
      <c r="E7304" s="3" t="s">
        <v>7764</v>
      </c>
      <c r="F7304" s="3" t="s">
        <v>3647</v>
      </c>
      <c r="G7304" s="3" t="s">
        <v>7137</v>
      </c>
      <c r="H7304" s="3" t="s">
        <v>7798</v>
      </c>
      <c r="I7304" s="4">
        <v>5.65</v>
      </c>
    </row>
    <row r="7305" spans="1:9" x14ac:dyDescent="0.2">
      <c r="A7305" s="2">
        <v>479691</v>
      </c>
      <c r="B7305" s="3" t="s">
        <v>19</v>
      </c>
      <c r="C7305" s="3" t="s">
        <v>20</v>
      </c>
      <c r="D7305" s="3" t="s">
        <v>6894</v>
      </c>
      <c r="E7305" s="3" t="s">
        <v>7764</v>
      </c>
      <c r="F7305" s="3" t="s">
        <v>3647</v>
      </c>
      <c r="G7305" s="3" t="s">
        <v>7137</v>
      </c>
      <c r="H7305" s="3" t="s">
        <v>7799</v>
      </c>
      <c r="I7305" s="4">
        <v>8.86</v>
      </c>
    </row>
    <row r="7306" spans="1:9" x14ac:dyDescent="0.2">
      <c r="A7306" s="2">
        <v>506515</v>
      </c>
      <c r="B7306" s="3" t="s">
        <v>19</v>
      </c>
      <c r="C7306" s="3" t="s">
        <v>20</v>
      </c>
      <c r="D7306" s="3" t="s">
        <v>6894</v>
      </c>
      <c r="E7306" s="3" t="s">
        <v>7764</v>
      </c>
      <c r="F7306" s="3" t="s">
        <v>3647</v>
      </c>
      <c r="G7306" s="3" t="s">
        <v>7137</v>
      </c>
      <c r="H7306" s="3" t="s">
        <v>7800</v>
      </c>
      <c r="I7306" s="4">
        <v>22.35</v>
      </c>
    </row>
    <row r="7307" spans="1:9" x14ac:dyDescent="0.2">
      <c r="A7307" s="2">
        <v>506516</v>
      </c>
      <c r="B7307" s="3" t="s">
        <v>19</v>
      </c>
      <c r="C7307" s="3" t="s">
        <v>20</v>
      </c>
      <c r="D7307" s="3" t="s">
        <v>6894</v>
      </c>
      <c r="E7307" s="3" t="s">
        <v>7764</v>
      </c>
      <c r="F7307" s="3" t="s">
        <v>3647</v>
      </c>
      <c r="G7307" s="3" t="s">
        <v>7137</v>
      </c>
      <c r="H7307" s="3" t="s">
        <v>7801</v>
      </c>
      <c r="I7307" s="4">
        <v>3.42</v>
      </c>
    </row>
    <row r="7308" spans="1:9" x14ac:dyDescent="0.2">
      <c r="A7308" s="2">
        <v>506518</v>
      </c>
      <c r="B7308" s="3" t="s">
        <v>19</v>
      </c>
      <c r="C7308" s="3" t="s">
        <v>20</v>
      </c>
      <c r="D7308" s="3" t="s">
        <v>6894</v>
      </c>
      <c r="E7308" s="3" t="s">
        <v>7764</v>
      </c>
      <c r="F7308" s="3" t="s">
        <v>3647</v>
      </c>
      <c r="G7308" s="3" t="s">
        <v>7137</v>
      </c>
      <c r="H7308" s="3" t="s">
        <v>7802</v>
      </c>
      <c r="I7308" s="4">
        <v>16.23</v>
      </c>
    </row>
    <row r="7309" spans="1:9" x14ac:dyDescent="0.2">
      <c r="A7309" s="2">
        <v>506523</v>
      </c>
      <c r="B7309" s="3" t="s">
        <v>19</v>
      </c>
      <c r="C7309" s="3" t="s">
        <v>20</v>
      </c>
      <c r="D7309" s="3" t="s">
        <v>6894</v>
      </c>
      <c r="E7309" s="3" t="s">
        <v>7764</v>
      </c>
      <c r="F7309" s="3" t="s">
        <v>3647</v>
      </c>
      <c r="G7309" s="3" t="s">
        <v>7137</v>
      </c>
      <c r="H7309" s="3" t="s">
        <v>7803</v>
      </c>
      <c r="I7309" s="4">
        <v>5.22</v>
      </c>
    </row>
    <row r="7310" spans="1:9" x14ac:dyDescent="0.2">
      <c r="A7310" s="2">
        <v>506524</v>
      </c>
      <c r="B7310" s="3" t="s">
        <v>19</v>
      </c>
      <c r="C7310" s="3" t="s">
        <v>20</v>
      </c>
      <c r="D7310" s="3" t="s">
        <v>6894</v>
      </c>
      <c r="E7310" s="3" t="s">
        <v>7764</v>
      </c>
      <c r="F7310" s="3" t="s">
        <v>3647</v>
      </c>
      <c r="G7310" s="3" t="s">
        <v>7137</v>
      </c>
      <c r="H7310" s="3" t="s">
        <v>7804</v>
      </c>
      <c r="I7310" s="4">
        <v>8.68</v>
      </c>
    </row>
    <row r="7311" spans="1:9" x14ac:dyDescent="0.2">
      <c r="A7311" s="2">
        <v>506526</v>
      </c>
      <c r="B7311" s="3" t="s">
        <v>19</v>
      </c>
      <c r="C7311" s="3" t="s">
        <v>20</v>
      </c>
      <c r="D7311" s="3" t="s">
        <v>6894</v>
      </c>
      <c r="E7311" s="3" t="s">
        <v>7764</v>
      </c>
      <c r="F7311" s="3" t="s">
        <v>3647</v>
      </c>
      <c r="G7311" s="3" t="s">
        <v>7137</v>
      </c>
      <c r="H7311" s="3" t="s">
        <v>7805</v>
      </c>
      <c r="I7311" s="4">
        <v>5.12</v>
      </c>
    </row>
    <row r="7312" spans="1:9" x14ac:dyDescent="0.2">
      <c r="A7312" s="2">
        <v>506528</v>
      </c>
      <c r="B7312" s="3" t="s">
        <v>19</v>
      </c>
      <c r="C7312" s="3" t="s">
        <v>20</v>
      </c>
      <c r="D7312" s="3" t="s">
        <v>6894</v>
      </c>
      <c r="E7312" s="3" t="s">
        <v>7764</v>
      </c>
      <c r="F7312" s="3" t="s">
        <v>3647</v>
      </c>
      <c r="G7312" s="3" t="s">
        <v>7137</v>
      </c>
      <c r="H7312" s="3" t="s">
        <v>7806</v>
      </c>
      <c r="I7312" s="4">
        <v>11.56</v>
      </c>
    </row>
    <row r="7313" spans="1:9" x14ac:dyDescent="0.2">
      <c r="A7313" s="2">
        <v>506532</v>
      </c>
      <c r="B7313" s="3" t="s">
        <v>19</v>
      </c>
      <c r="C7313" s="3" t="s">
        <v>20</v>
      </c>
      <c r="D7313" s="3" t="s">
        <v>6894</v>
      </c>
      <c r="E7313" s="3" t="s">
        <v>7764</v>
      </c>
      <c r="F7313" s="3" t="s">
        <v>3647</v>
      </c>
      <c r="G7313" s="3" t="s">
        <v>7137</v>
      </c>
      <c r="H7313" s="3" t="s">
        <v>7807</v>
      </c>
      <c r="I7313" s="4">
        <v>10.31</v>
      </c>
    </row>
    <row r="7314" spans="1:9" x14ac:dyDescent="0.2">
      <c r="A7314" s="2">
        <v>506537</v>
      </c>
      <c r="B7314" s="3" t="s">
        <v>19</v>
      </c>
      <c r="C7314" s="3" t="s">
        <v>20</v>
      </c>
      <c r="D7314" s="3" t="s">
        <v>6894</v>
      </c>
      <c r="E7314" s="3" t="s">
        <v>7764</v>
      </c>
      <c r="F7314" s="3" t="s">
        <v>3647</v>
      </c>
      <c r="G7314" s="3" t="s">
        <v>7137</v>
      </c>
      <c r="H7314" s="3" t="s">
        <v>7808</v>
      </c>
      <c r="I7314" s="4">
        <v>6.02</v>
      </c>
    </row>
    <row r="7315" spans="1:9" x14ac:dyDescent="0.2">
      <c r="A7315" s="2">
        <v>506538</v>
      </c>
      <c r="B7315" s="3" t="s">
        <v>19</v>
      </c>
      <c r="C7315" s="3" t="s">
        <v>20</v>
      </c>
      <c r="D7315" s="3" t="s">
        <v>6894</v>
      </c>
      <c r="E7315" s="3" t="s">
        <v>7764</v>
      </c>
      <c r="F7315" s="3" t="s">
        <v>3647</v>
      </c>
      <c r="G7315" s="3" t="s">
        <v>7137</v>
      </c>
      <c r="H7315" s="3" t="s">
        <v>7809</v>
      </c>
      <c r="I7315" s="4">
        <v>5.86</v>
      </c>
    </row>
    <row r="7316" spans="1:9" x14ac:dyDescent="0.2">
      <c r="A7316" s="2">
        <v>506553</v>
      </c>
      <c r="B7316" s="3" t="s">
        <v>19</v>
      </c>
      <c r="C7316" s="3" t="s">
        <v>20</v>
      </c>
      <c r="D7316" s="3" t="s">
        <v>6894</v>
      </c>
      <c r="E7316" s="3" t="s">
        <v>7764</v>
      </c>
      <c r="F7316" s="3" t="s">
        <v>3647</v>
      </c>
      <c r="G7316" s="3" t="s">
        <v>7137</v>
      </c>
      <c r="H7316" s="3" t="s">
        <v>7810</v>
      </c>
      <c r="I7316" s="4">
        <v>3.69</v>
      </c>
    </row>
    <row r="7317" spans="1:9" x14ac:dyDescent="0.2">
      <c r="A7317" s="2">
        <v>506555</v>
      </c>
      <c r="B7317" s="3" t="s">
        <v>19</v>
      </c>
      <c r="C7317" s="3" t="s">
        <v>20</v>
      </c>
      <c r="D7317" s="3" t="s">
        <v>6894</v>
      </c>
      <c r="E7317" s="3" t="s">
        <v>7764</v>
      </c>
      <c r="F7317" s="3" t="s">
        <v>3647</v>
      </c>
      <c r="G7317" s="3" t="s">
        <v>7137</v>
      </c>
      <c r="H7317" s="3" t="s">
        <v>7811</v>
      </c>
      <c r="I7317" s="4">
        <v>6.06</v>
      </c>
    </row>
    <row r="7318" spans="1:9" x14ac:dyDescent="0.2">
      <c r="A7318" s="2">
        <v>506556</v>
      </c>
      <c r="B7318" s="3" t="s">
        <v>19</v>
      </c>
      <c r="C7318" s="3" t="s">
        <v>20</v>
      </c>
      <c r="D7318" s="3" t="s">
        <v>6894</v>
      </c>
      <c r="E7318" s="3" t="s">
        <v>7764</v>
      </c>
      <c r="F7318" s="3" t="s">
        <v>3647</v>
      </c>
      <c r="G7318" s="3" t="s">
        <v>7137</v>
      </c>
      <c r="H7318" s="3" t="s">
        <v>7812</v>
      </c>
      <c r="I7318" s="4">
        <v>7.52</v>
      </c>
    </row>
    <row r="7319" spans="1:9" x14ac:dyDescent="0.2">
      <c r="A7319" s="2">
        <v>506571</v>
      </c>
      <c r="B7319" s="3" t="s">
        <v>19</v>
      </c>
      <c r="C7319" s="3" t="s">
        <v>20</v>
      </c>
      <c r="D7319" s="3" t="s">
        <v>6894</v>
      </c>
      <c r="E7319" s="3" t="s">
        <v>7764</v>
      </c>
      <c r="F7319" s="3" t="s">
        <v>3647</v>
      </c>
      <c r="G7319" s="3" t="s">
        <v>7137</v>
      </c>
      <c r="H7319" s="3" t="s">
        <v>7813</v>
      </c>
      <c r="I7319" s="4">
        <v>5.71</v>
      </c>
    </row>
    <row r="7320" spans="1:9" x14ac:dyDescent="0.2">
      <c r="A7320" s="2">
        <v>506580</v>
      </c>
      <c r="B7320" s="3" t="s">
        <v>19</v>
      </c>
      <c r="C7320" s="3" t="s">
        <v>20</v>
      </c>
      <c r="D7320" s="3" t="s">
        <v>6894</v>
      </c>
      <c r="E7320" s="3" t="s">
        <v>7764</v>
      </c>
      <c r="F7320" s="3" t="s">
        <v>3647</v>
      </c>
      <c r="G7320" s="3" t="s">
        <v>7137</v>
      </c>
      <c r="H7320" s="3" t="s">
        <v>7814</v>
      </c>
      <c r="I7320" s="4">
        <v>6.88</v>
      </c>
    </row>
    <row r="7321" spans="1:9" x14ac:dyDescent="0.2">
      <c r="A7321" s="2">
        <v>506586</v>
      </c>
      <c r="B7321" s="3" t="s">
        <v>19</v>
      </c>
      <c r="C7321" s="3" t="s">
        <v>20</v>
      </c>
      <c r="D7321" s="3" t="s">
        <v>6894</v>
      </c>
      <c r="E7321" s="3" t="s">
        <v>7764</v>
      </c>
      <c r="F7321" s="3" t="s">
        <v>3647</v>
      </c>
      <c r="G7321" s="3" t="s">
        <v>7137</v>
      </c>
      <c r="H7321" s="3" t="s">
        <v>7815</v>
      </c>
      <c r="I7321" s="4">
        <v>5.43</v>
      </c>
    </row>
    <row r="7322" spans="1:9" x14ac:dyDescent="0.2">
      <c r="A7322" s="2">
        <v>506591</v>
      </c>
      <c r="B7322" s="3" t="s">
        <v>19</v>
      </c>
      <c r="C7322" s="3" t="s">
        <v>20</v>
      </c>
      <c r="D7322" s="3" t="s">
        <v>6894</v>
      </c>
      <c r="E7322" s="3" t="s">
        <v>7764</v>
      </c>
      <c r="F7322" s="3" t="s">
        <v>3647</v>
      </c>
      <c r="G7322" s="3" t="s">
        <v>7137</v>
      </c>
      <c r="H7322" s="3" t="s">
        <v>7816</v>
      </c>
      <c r="I7322" s="4">
        <v>18.04</v>
      </c>
    </row>
    <row r="7323" spans="1:9" x14ac:dyDescent="0.2">
      <c r="A7323" s="2">
        <v>551124</v>
      </c>
      <c r="B7323" s="3" t="s">
        <v>19</v>
      </c>
      <c r="C7323" s="3" t="s">
        <v>20</v>
      </c>
      <c r="D7323" s="3" t="s">
        <v>6894</v>
      </c>
      <c r="E7323" s="3" t="s">
        <v>7764</v>
      </c>
      <c r="F7323" s="3" t="s">
        <v>3647</v>
      </c>
      <c r="G7323" s="3" t="s">
        <v>7137</v>
      </c>
      <c r="H7323" s="3" t="s">
        <v>7817</v>
      </c>
      <c r="I7323" s="4">
        <v>4.96</v>
      </c>
    </row>
    <row r="7324" spans="1:9" x14ac:dyDescent="0.2">
      <c r="A7324" s="2">
        <v>54005</v>
      </c>
      <c r="B7324" s="3" t="s">
        <v>19</v>
      </c>
      <c r="C7324" s="3" t="s">
        <v>20</v>
      </c>
      <c r="D7324" s="3" t="s">
        <v>6894</v>
      </c>
      <c r="E7324" s="3" t="s">
        <v>7764</v>
      </c>
      <c r="F7324" s="3" t="s">
        <v>3647</v>
      </c>
      <c r="G7324" s="3" t="s">
        <v>7758</v>
      </c>
      <c r="H7324" s="3" t="s">
        <v>7818</v>
      </c>
      <c r="I7324" s="4">
        <v>20.16</v>
      </c>
    </row>
    <row r="7325" spans="1:9" x14ac:dyDescent="0.2">
      <c r="A7325" s="2">
        <v>328565</v>
      </c>
      <c r="B7325" s="3" t="s">
        <v>19</v>
      </c>
      <c r="C7325" s="3" t="s">
        <v>20</v>
      </c>
      <c r="D7325" s="3" t="s">
        <v>6894</v>
      </c>
      <c r="E7325" s="3" t="s">
        <v>7764</v>
      </c>
      <c r="F7325" s="3" t="s">
        <v>3647</v>
      </c>
      <c r="G7325" s="3" t="s">
        <v>7758</v>
      </c>
      <c r="H7325" s="3" t="s">
        <v>7819</v>
      </c>
      <c r="I7325" s="4">
        <v>21.02</v>
      </c>
    </row>
    <row r="7326" spans="1:9" x14ac:dyDescent="0.2">
      <c r="A7326" s="2">
        <v>466716</v>
      </c>
      <c r="B7326" s="3" t="s">
        <v>19</v>
      </c>
      <c r="C7326" s="3" t="s">
        <v>20</v>
      </c>
      <c r="D7326" s="3" t="s">
        <v>6894</v>
      </c>
      <c r="E7326" s="3" t="s">
        <v>7764</v>
      </c>
      <c r="F7326" s="3" t="s">
        <v>3647</v>
      </c>
      <c r="G7326" s="3" t="s">
        <v>7758</v>
      </c>
      <c r="H7326" s="3" t="s">
        <v>7820</v>
      </c>
      <c r="I7326" s="4">
        <v>25.7</v>
      </c>
    </row>
    <row r="7327" spans="1:9" x14ac:dyDescent="0.2">
      <c r="A7327" s="2">
        <v>466727</v>
      </c>
      <c r="B7327" s="3" t="s">
        <v>19</v>
      </c>
      <c r="C7327" s="3" t="s">
        <v>20</v>
      </c>
      <c r="D7327" s="3" t="s">
        <v>6894</v>
      </c>
      <c r="E7327" s="3" t="s">
        <v>7764</v>
      </c>
      <c r="F7327" s="3" t="s">
        <v>3647</v>
      </c>
      <c r="G7327" s="3" t="s">
        <v>7758</v>
      </c>
      <c r="H7327" s="3" t="s">
        <v>7821</v>
      </c>
      <c r="I7327" s="4">
        <v>26.36</v>
      </c>
    </row>
    <row r="7328" spans="1:9" x14ac:dyDescent="0.2">
      <c r="A7328" s="2">
        <v>477326</v>
      </c>
      <c r="B7328" s="3" t="s">
        <v>19</v>
      </c>
      <c r="C7328" s="3" t="s">
        <v>20</v>
      </c>
      <c r="D7328" s="3" t="s">
        <v>6894</v>
      </c>
      <c r="E7328" s="3" t="s">
        <v>7764</v>
      </c>
      <c r="F7328" s="3" t="s">
        <v>3647</v>
      </c>
      <c r="G7328" s="3" t="s">
        <v>7758</v>
      </c>
      <c r="H7328" s="3" t="s">
        <v>7822</v>
      </c>
      <c r="I7328" s="4">
        <v>15.17</v>
      </c>
    </row>
    <row r="7329" spans="1:9" x14ac:dyDescent="0.2">
      <c r="A7329" s="2">
        <v>509294</v>
      </c>
      <c r="B7329" s="3" t="s">
        <v>19</v>
      </c>
      <c r="C7329" s="3" t="s">
        <v>20</v>
      </c>
      <c r="D7329" s="3" t="s">
        <v>6894</v>
      </c>
      <c r="E7329" s="3" t="s">
        <v>7764</v>
      </c>
      <c r="F7329" s="3" t="s">
        <v>3647</v>
      </c>
      <c r="G7329" s="3" t="s">
        <v>7758</v>
      </c>
      <c r="H7329" s="3" t="s">
        <v>7823</v>
      </c>
      <c r="I7329" s="4">
        <v>18.28</v>
      </c>
    </row>
    <row r="7330" spans="1:9" x14ac:dyDescent="0.2">
      <c r="A7330" s="2">
        <v>509317</v>
      </c>
      <c r="B7330" s="3" t="s">
        <v>19</v>
      </c>
      <c r="C7330" s="3" t="s">
        <v>20</v>
      </c>
      <c r="D7330" s="3" t="s">
        <v>6894</v>
      </c>
      <c r="E7330" s="3" t="s">
        <v>7764</v>
      </c>
      <c r="F7330" s="3" t="s">
        <v>3647</v>
      </c>
      <c r="G7330" s="3" t="s">
        <v>7758</v>
      </c>
      <c r="H7330" s="3" t="s">
        <v>7824</v>
      </c>
      <c r="I7330" s="4">
        <v>20.58</v>
      </c>
    </row>
    <row r="7331" spans="1:9" x14ac:dyDescent="0.2">
      <c r="A7331" s="2">
        <v>509348</v>
      </c>
      <c r="B7331" s="3" t="s">
        <v>19</v>
      </c>
      <c r="C7331" s="3" t="s">
        <v>20</v>
      </c>
      <c r="D7331" s="3" t="s">
        <v>6894</v>
      </c>
      <c r="E7331" s="3" t="s">
        <v>7764</v>
      </c>
      <c r="F7331" s="3" t="s">
        <v>3647</v>
      </c>
      <c r="G7331" s="3" t="s">
        <v>7758</v>
      </c>
      <c r="H7331" s="3" t="s">
        <v>7825</v>
      </c>
      <c r="I7331" s="4">
        <v>9.52</v>
      </c>
    </row>
    <row r="7332" spans="1:9" x14ac:dyDescent="0.2">
      <c r="A7332" s="2">
        <v>3950</v>
      </c>
      <c r="B7332" s="3" t="s">
        <v>19</v>
      </c>
      <c r="C7332" s="3" t="s">
        <v>20</v>
      </c>
      <c r="D7332" s="3" t="s">
        <v>6894</v>
      </c>
      <c r="E7332" s="3" t="s">
        <v>7764</v>
      </c>
      <c r="F7332" s="3" t="s">
        <v>3647</v>
      </c>
      <c r="G7332" s="3" t="s">
        <v>7758</v>
      </c>
      <c r="H7332" s="3" t="s">
        <v>7826</v>
      </c>
      <c r="I7332" s="4">
        <v>13.79</v>
      </c>
    </row>
    <row r="7333" spans="1:9" x14ac:dyDescent="0.2">
      <c r="A7333" s="2">
        <v>4029</v>
      </c>
      <c r="B7333" s="3" t="s">
        <v>19</v>
      </c>
      <c r="C7333" s="3" t="s">
        <v>20</v>
      </c>
      <c r="D7333" s="3" t="s">
        <v>6894</v>
      </c>
      <c r="E7333" s="3" t="s">
        <v>7764</v>
      </c>
      <c r="F7333" s="3" t="s">
        <v>3647</v>
      </c>
      <c r="G7333" s="3" t="s">
        <v>7758</v>
      </c>
      <c r="H7333" s="3" t="s">
        <v>7827</v>
      </c>
      <c r="I7333" s="4">
        <v>3.57</v>
      </c>
    </row>
    <row r="7334" spans="1:9" x14ac:dyDescent="0.2">
      <c r="A7334" s="2">
        <v>4063</v>
      </c>
      <c r="B7334" s="3" t="s">
        <v>19</v>
      </c>
      <c r="C7334" s="3" t="s">
        <v>20</v>
      </c>
      <c r="D7334" s="3" t="s">
        <v>6894</v>
      </c>
      <c r="E7334" s="3" t="s">
        <v>7764</v>
      </c>
      <c r="F7334" s="3" t="s">
        <v>3647</v>
      </c>
      <c r="G7334" s="3" t="s">
        <v>7758</v>
      </c>
      <c r="H7334" s="3" t="s">
        <v>7828</v>
      </c>
      <c r="I7334" s="4">
        <v>8.35</v>
      </c>
    </row>
    <row r="7335" spans="1:9" x14ac:dyDescent="0.2">
      <c r="A7335" s="2">
        <v>11019</v>
      </c>
      <c r="B7335" s="3" t="s">
        <v>19</v>
      </c>
      <c r="C7335" s="3" t="s">
        <v>20</v>
      </c>
      <c r="D7335" s="3" t="s">
        <v>6894</v>
      </c>
      <c r="E7335" s="3" t="s">
        <v>7764</v>
      </c>
      <c r="F7335" s="3" t="s">
        <v>3647</v>
      </c>
      <c r="G7335" s="3" t="s">
        <v>7758</v>
      </c>
      <c r="H7335" s="3" t="s">
        <v>7829</v>
      </c>
      <c r="I7335" s="4">
        <v>9.52</v>
      </c>
    </row>
    <row r="7336" spans="1:9" x14ac:dyDescent="0.2">
      <c r="A7336" s="2">
        <v>11051</v>
      </c>
      <c r="B7336" s="3" t="s">
        <v>19</v>
      </c>
      <c r="C7336" s="3" t="s">
        <v>20</v>
      </c>
      <c r="D7336" s="3" t="s">
        <v>6894</v>
      </c>
      <c r="E7336" s="3" t="s">
        <v>7764</v>
      </c>
      <c r="F7336" s="3" t="s">
        <v>3647</v>
      </c>
      <c r="G7336" s="3" t="s">
        <v>7758</v>
      </c>
      <c r="H7336" s="3" t="s">
        <v>7830</v>
      </c>
      <c r="I7336" s="4">
        <v>15.96</v>
      </c>
    </row>
    <row r="7337" spans="1:9" x14ac:dyDescent="0.2">
      <c r="A7337" s="2">
        <v>11055</v>
      </c>
      <c r="B7337" s="3" t="s">
        <v>19</v>
      </c>
      <c r="C7337" s="3" t="s">
        <v>20</v>
      </c>
      <c r="D7337" s="3" t="s">
        <v>6894</v>
      </c>
      <c r="E7337" s="3" t="s">
        <v>7764</v>
      </c>
      <c r="F7337" s="3" t="s">
        <v>3647</v>
      </c>
      <c r="G7337" s="3" t="s">
        <v>7758</v>
      </c>
      <c r="H7337" s="3" t="s">
        <v>7831</v>
      </c>
      <c r="I7337" s="4">
        <v>5.51</v>
      </c>
    </row>
    <row r="7338" spans="1:9" x14ac:dyDescent="0.2">
      <c r="A7338" s="2">
        <v>11462</v>
      </c>
      <c r="B7338" s="3" t="s">
        <v>19</v>
      </c>
      <c r="C7338" s="3" t="s">
        <v>20</v>
      </c>
      <c r="D7338" s="3" t="s">
        <v>6894</v>
      </c>
      <c r="E7338" s="3" t="s">
        <v>7764</v>
      </c>
      <c r="F7338" s="3" t="s">
        <v>3647</v>
      </c>
      <c r="G7338" s="3" t="s">
        <v>7758</v>
      </c>
      <c r="H7338" s="3" t="s">
        <v>7832</v>
      </c>
      <c r="I7338" s="4">
        <v>3.24</v>
      </c>
    </row>
    <row r="7339" spans="1:9" x14ac:dyDescent="0.2">
      <c r="A7339" s="2">
        <v>27354</v>
      </c>
      <c r="B7339" s="3" t="s">
        <v>19</v>
      </c>
      <c r="C7339" s="3" t="s">
        <v>20</v>
      </c>
      <c r="D7339" s="3" t="s">
        <v>6894</v>
      </c>
      <c r="E7339" s="3" t="s">
        <v>7764</v>
      </c>
      <c r="F7339" s="3" t="s">
        <v>3647</v>
      </c>
      <c r="G7339" s="3" t="s">
        <v>7758</v>
      </c>
      <c r="H7339" s="3" t="s">
        <v>7833</v>
      </c>
      <c r="I7339" s="4">
        <v>12.04</v>
      </c>
    </row>
    <row r="7340" spans="1:9" x14ac:dyDescent="0.2">
      <c r="A7340" s="2">
        <v>27380</v>
      </c>
      <c r="B7340" s="3" t="s">
        <v>19</v>
      </c>
      <c r="C7340" s="3" t="s">
        <v>20</v>
      </c>
      <c r="D7340" s="3" t="s">
        <v>6894</v>
      </c>
      <c r="E7340" s="3" t="s">
        <v>7764</v>
      </c>
      <c r="F7340" s="3" t="s">
        <v>3647</v>
      </c>
      <c r="G7340" s="3" t="s">
        <v>7758</v>
      </c>
      <c r="H7340" s="3" t="s">
        <v>7834</v>
      </c>
      <c r="I7340" s="4">
        <v>23.1</v>
      </c>
    </row>
    <row r="7341" spans="1:9" x14ac:dyDescent="0.2">
      <c r="A7341" s="2">
        <v>27388</v>
      </c>
      <c r="B7341" s="3" t="s">
        <v>19</v>
      </c>
      <c r="C7341" s="3" t="s">
        <v>20</v>
      </c>
      <c r="D7341" s="3" t="s">
        <v>6894</v>
      </c>
      <c r="E7341" s="3" t="s">
        <v>7764</v>
      </c>
      <c r="F7341" s="3" t="s">
        <v>3647</v>
      </c>
      <c r="G7341" s="3" t="s">
        <v>7758</v>
      </c>
      <c r="H7341" s="3" t="s">
        <v>7835</v>
      </c>
      <c r="I7341" s="4">
        <v>33.590000000000003</v>
      </c>
    </row>
    <row r="7342" spans="1:9" x14ac:dyDescent="0.2">
      <c r="A7342" s="2">
        <v>27391</v>
      </c>
      <c r="B7342" s="3" t="s">
        <v>19</v>
      </c>
      <c r="C7342" s="3" t="s">
        <v>20</v>
      </c>
      <c r="D7342" s="3" t="s">
        <v>6894</v>
      </c>
      <c r="E7342" s="3" t="s">
        <v>7764</v>
      </c>
      <c r="F7342" s="3" t="s">
        <v>3647</v>
      </c>
      <c r="G7342" s="3" t="s">
        <v>7758</v>
      </c>
      <c r="H7342" s="3" t="s">
        <v>7836</v>
      </c>
      <c r="I7342" s="4">
        <v>21.32</v>
      </c>
    </row>
    <row r="7343" spans="1:9" x14ac:dyDescent="0.2">
      <c r="A7343" s="2">
        <v>31941</v>
      </c>
      <c r="B7343" s="3" t="s">
        <v>19</v>
      </c>
      <c r="C7343" s="3" t="s">
        <v>20</v>
      </c>
      <c r="D7343" s="3" t="s">
        <v>6894</v>
      </c>
      <c r="E7343" s="3" t="s">
        <v>7764</v>
      </c>
      <c r="F7343" s="3" t="s">
        <v>3647</v>
      </c>
      <c r="G7343" s="3" t="s">
        <v>7758</v>
      </c>
      <c r="H7343" s="3" t="s">
        <v>7837</v>
      </c>
      <c r="I7343" s="4">
        <v>4.7300000000000004</v>
      </c>
    </row>
    <row r="7344" spans="1:9" x14ac:dyDescent="0.2">
      <c r="A7344" s="2">
        <v>31952</v>
      </c>
      <c r="B7344" s="3" t="s">
        <v>19</v>
      </c>
      <c r="C7344" s="3" t="s">
        <v>20</v>
      </c>
      <c r="D7344" s="3" t="s">
        <v>6894</v>
      </c>
      <c r="E7344" s="3" t="s">
        <v>7764</v>
      </c>
      <c r="F7344" s="3" t="s">
        <v>3647</v>
      </c>
      <c r="G7344" s="3" t="s">
        <v>7758</v>
      </c>
      <c r="H7344" s="3" t="s">
        <v>7838</v>
      </c>
      <c r="I7344" s="4">
        <v>15.96</v>
      </c>
    </row>
    <row r="7345" spans="1:9" x14ac:dyDescent="0.2">
      <c r="A7345" s="2">
        <v>59464</v>
      </c>
      <c r="B7345" s="3" t="s">
        <v>19</v>
      </c>
      <c r="C7345" s="3" t="s">
        <v>20</v>
      </c>
      <c r="D7345" s="3" t="s">
        <v>6894</v>
      </c>
      <c r="E7345" s="3" t="s">
        <v>7764</v>
      </c>
      <c r="F7345" s="3" t="s">
        <v>3647</v>
      </c>
      <c r="G7345" s="3" t="s">
        <v>7758</v>
      </c>
      <c r="H7345" s="3" t="s">
        <v>7839</v>
      </c>
      <c r="I7345" s="4">
        <v>9.99</v>
      </c>
    </row>
    <row r="7346" spans="1:9" x14ac:dyDescent="0.2">
      <c r="A7346" s="2">
        <v>59622</v>
      </c>
      <c r="B7346" s="3" t="s">
        <v>19</v>
      </c>
      <c r="C7346" s="3" t="s">
        <v>20</v>
      </c>
      <c r="D7346" s="3" t="s">
        <v>6894</v>
      </c>
      <c r="E7346" s="3" t="s">
        <v>7764</v>
      </c>
      <c r="F7346" s="3" t="s">
        <v>3647</v>
      </c>
      <c r="G7346" s="3" t="s">
        <v>7758</v>
      </c>
      <c r="H7346" s="3" t="s">
        <v>7840</v>
      </c>
      <c r="I7346" s="4">
        <v>15.59</v>
      </c>
    </row>
    <row r="7347" spans="1:9" x14ac:dyDescent="0.2">
      <c r="A7347" s="2">
        <v>73851</v>
      </c>
      <c r="B7347" s="3" t="s">
        <v>19</v>
      </c>
      <c r="C7347" s="3" t="s">
        <v>20</v>
      </c>
      <c r="D7347" s="3" t="s">
        <v>6894</v>
      </c>
      <c r="E7347" s="3" t="s">
        <v>7764</v>
      </c>
      <c r="F7347" s="3" t="s">
        <v>3647</v>
      </c>
      <c r="G7347" s="3" t="s">
        <v>7758</v>
      </c>
      <c r="H7347" s="3" t="s">
        <v>7841</v>
      </c>
      <c r="I7347" s="4">
        <v>10.23</v>
      </c>
    </row>
    <row r="7348" spans="1:9" x14ac:dyDescent="0.2">
      <c r="A7348" s="2">
        <v>79985</v>
      </c>
      <c r="B7348" s="3" t="s">
        <v>19</v>
      </c>
      <c r="C7348" s="3" t="s">
        <v>20</v>
      </c>
      <c r="D7348" s="3" t="s">
        <v>6894</v>
      </c>
      <c r="E7348" s="3" t="s">
        <v>7764</v>
      </c>
      <c r="F7348" s="3" t="s">
        <v>3647</v>
      </c>
      <c r="G7348" s="3" t="s">
        <v>7758</v>
      </c>
      <c r="H7348" s="3" t="s">
        <v>7842</v>
      </c>
      <c r="I7348" s="4">
        <v>9.02</v>
      </c>
    </row>
    <row r="7349" spans="1:9" x14ac:dyDescent="0.2">
      <c r="A7349" s="2">
        <v>81676</v>
      </c>
      <c r="B7349" s="3" t="s">
        <v>19</v>
      </c>
      <c r="C7349" s="3" t="s">
        <v>20</v>
      </c>
      <c r="D7349" s="3" t="s">
        <v>6894</v>
      </c>
      <c r="E7349" s="3" t="s">
        <v>7764</v>
      </c>
      <c r="F7349" s="3" t="s">
        <v>3647</v>
      </c>
      <c r="G7349" s="3" t="s">
        <v>7758</v>
      </c>
      <c r="H7349" s="3" t="s">
        <v>7843</v>
      </c>
      <c r="I7349" s="4">
        <v>8.2799999999999994</v>
      </c>
    </row>
    <row r="7350" spans="1:9" x14ac:dyDescent="0.2">
      <c r="A7350" s="2">
        <v>92999</v>
      </c>
      <c r="B7350" s="3" t="s">
        <v>19</v>
      </c>
      <c r="C7350" s="3" t="s">
        <v>20</v>
      </c>
      <c r="D7350" s="3" t="s">
        <v>6894</v>
      </c>
      <c r="E7350" s="3" t="s">
        <v>7764</v>
      </c>
      <c r="F7350" s="3" t="s">
        <v>3647</v>
      </c>
      <c r="G7350" s="3" t="s">
        <v>7758</v>
      </c>
      <c r="H7350" s="3" t="s">
        <v>7844</v>
      </c>
      <c r="I7350" s="4">
        <v>3.57</v>
      </c>
    </row>
    <row r="7351" spans="1:9" x14ac:dyDescent="0.2">
      <c r="A7351" s="2">
        <v>93012</v>
      </c>
      <c r="B7351" s="3" t="s">
        <v>19</v>
      </c>
      <c r="C7351" s="3" t="s">
        <v>20</v>
      </c>
      <c r="D7351" s="3" t="s">
        <v>6894</v>
      </c>
      <c r="E7351" s="3" t="s">
        <v>7764</v>
      </c>
      <c r="F7351" s="3" t="s">
        <v>3647</v>
      </c>
      <c r="G7351" s="3" t="s">
        <v>7758</v>
      </c>
      <c r="H7351" s="3" t="s">
        <v>7845</v>
      </c>
      <c r="I7351" s="4">
        <v>16.309999999999999</v>
      </c>
    </row>
    <row r="7352" spans="1:9" x14ac:dyDescent="0.2">
      <c r="A7352" s="2">
        <v>96727</v>
      </c>
      <c r="B7352" s="3" t="s">
        <v>19</v>
      </c>
      <c r="C7352" s="3" t="s">
        <v>20</v>
      </c>
      <c r="D7352" s="3" t="s">
        <v>6894</v>
      </c>
      <c r="E7352" s="3" t="s">
        <v>7764</v>
      </c>
      <c r="F7352" s="3" t="s">
        <v>3647</v>
      </c>
      <c r="G7352" s="3" t="s">
        <v>7758</v>
      </c>
      <c r="H7352" s="3" t="s">
        <v>7846</v>
      </c>
      <c r="I7352" s="4">
        <v>9.93</v>
      </c>
    </row>
    <row r="7353" spans="1:9" x14ac:dyDescent="0.2">
      <c r="A7353" s="2">
        <v>141957</v>
      </c>
      <c r="B7353" s="3" t="s">
        <v>19</v>
      </c>
      <c r="C7353" s="3" t="s">
        <v>20</v>
      </c>
      <c r="D7353" s="3" t="s">
        <v>6894</v>
      </c>
      <c r="E7353" s="3" t="s">
        <v>7764</v>
      </c>
      <c r="F7353" s="3" t="s">
        <v>3647</v>
      </c>
      <c r="G7353" s="3" t="s">
        <v>7758</v>
      </c>
      <c r="H7353" s="3" t="s">
        <v>7847</v>
      </c>
      <c r="I7353" s="4">
        <v>15.33</v>
      </c>
    </row>
    <row r="7354" spans="1:9" x14ac:dyDescent="0.2">
      <c r="A7354" s="2">
        <v>145434</v>
      </c>
      <c r="B7354" s="3" t="s">
        <v>19</v>
      </c>
      <c r="C7354" s="3" t="s">
        <v>20</v>
      </c>
      <c r="D7354" s="3" t="s">
        <v>6894</v>
      </c>
      <c r="E7354" s="3" t="s">
        <v>7764</v>
      </c>
      <c r="F7354" s="3" t="s">
        <v>3647</v>
      </c>
      <c r="G7354" s="3" t="s">
        <v>7758</v>
      </c>
      <c r="H7354" s="3" t="s">
        <v>7848</v>
      </c>
      <c r="I7354" s="4">
        <v>4.1900000000000004</v>
      </c>
    </row>
    <row r="7355" spans="1:9" x14ac:dyDescent="0.2">
      <c r="A7355" s="2">
        <v>145445</v>
      </c>
      <c r="B7355" s="3" t="s">
        <v>19</v>
      </c>
      <c r="C7355" s="3" t="s">
        <v>20</v>
      </c>
      <c r="D7355" s="3" t="s">
        <v>6894</v>
      </c>
      <c r="E7355" s="3" t="s">
        <v>7764</v>
      </c>
      <c r="F7355" s="3" t="s">
        <v>3647</v>
      </c>
      <c r="G7355" s="3" t="s">
        <v>7758</v>
      </c>
      <c r="H7355" s="3" t="s">
        <v>7849</v>
      </c>
      <c r="I7355" s="4">
        <v>5.0999999999999996</v>
      </c>
    </row>
    <row r="7356" spans="1:9" x14ac:dyDescent="0.2">
      <c r="A7356" s="2">
        <v>145459</v>
      </c>
      <c r="B7356" s="3" t="s">
        <v>19</v>
      </c>
      <c r="C7356" s="3" t="s">
        <v>20</v>
      </c>
      <c r="D7356" s="3" t="s">
        <v>6894</v>
      </c>
      <c r="E7356" s="3" t="s">
        <v>7764</v>
      </c>
      <c r="F7356" s="3" t="s">
        <v>3647</v>
      </c>
      <c r="G7356" s="3" t="s">
        <v>7758</v>
      </c>
      <c r="H7356" s="3" t="s">
        <v>7850</v>
      </c>
      <c r="I7356" s="4">
        <v>5.16</v>
      </c>
    </row>
    <row r="7357" spans="1:9" x14ac:dyDescent="0.2">
      <c r="A7357" s="2">
        <v>145492</v>
      </c>
      <c r="B7357" s="3" t="s">
        <v>19</v>
      </c>
      <c r="C7357" s="3" t="s">
        <v>20</v>
      </c>
      <c r="D7357" s="3" t="s">
        <v>6894</v>
      </c>
      <c r="E7357" s="3" t="s">
        <v>7764</v>
      </c>
      <c r="F7357" s="3" t="s">
        <v>3647</v>
      </c>
      <c r="G7357" s="3" t="s">
        <v>7758</v>
      </c>
      <c r="H7357" s="3" t="s">
        <v>7851</v>
      </c>
      <c r="I7357" s="4">
        <v>5.94</v>
      </c>
    </row>
    <row r="7358" spans="1:9" x14ac:dyDescent="0.2">
      <c r="A7358" s="2">
        <v>145497</v>
      </c>
      <c r="B7358" s="3" t="s">
        <v>19</v>
      </c>
      <c r="C7358" s="3" t="s">
        <v>20</v>
      </c>
      <c r="D7358" s="3" t="s">
        <v>6894</v>
      </c>
      <c r="E7358" s="3" t="s">
        <v>7764</v>
      </c>
      <c r="F7358" s="3" t="s">
        <v>3647</v>
      </c>
      <c r="G7358" s="3" t="s">
        <v>7758</v>
      </c>
      <c r="H7358" s="3" t="s">
        <v>7852</v>
      </c>
      <c r="I7358" s="4">
        <v>3.86</v>
      </c>
    </row>
    <row r="7359" spans="1:9" x14ac:dyDescent="0.2">
      <c r="A7359" s="2">
        <v>145500</v>
      </c>
      <c r="B7359" s="3" t="s">
        <v>19</v>
      </c>
      <c r="C7359" s="3" t="s">
        <v>20</v>
      </c>
      <c r="D7359" s="3" t="s">
        <v>6894</v>
      </c>
      <c r="E7359" s="3" t="s">
        <v>7764</v>
      </c>
      <c r="F7359" s="3" t="s">
        <v>3647</v>
      </c>
      <c r="G7359" s="3" t="s">
        <v>7758</v>
      </c>
      <c r="H7359" s="3" t="s">
        <v>7853</v>
      </c>
      <c r="I7359" s="4">
        <v>4.38</v>
      </c>
    </row>
    <row r="7360" spans="1:9" x14ac:dyDescent="0.2">
      <c r="A7360" s="2">
        <v>145502</v>
      </c>
      <c r="B7360" s="3" t="s">
        <v>19</v>
      </c>
      <c r="C7360" s="3" t="s">
        <v>20</v>
      </c>
      <c r="D7360" s="3" t="s">
        <v>6894</v>
      </c>
      <c r="E7360" s="3" t="s">
        <v>7764</v>
      </c>
      <c r="F7360" s="3" t="s">
        <v>3647</v>
      </c>
      <c r="G7360" s="3" t="s">
        <v>7758</v>
      </c>
      <c r="H7360" s="3" t="s">
        <v>7854</v>
      </c>
      <c r="I7360" s="4">
        <v>7.84</v>
      </c>
    </row>
    <row r="7361" spans="1:9" x14ac:dyDescent="0.2">
      <c r="A7361" s="2">
        <v>179705</v>
      </c>
      <c r="B7361" s="3" t="s">
        <v>19</v>
      </c>
      <c r="C7361" s="3" t="s">
        <v>20</v>
      </c>
      <c r="D7361" s="3" t="s">
        <v>6894</v>
      </c>
      <c r="E7361" s="3" t="s">
        <v>7764</v>
      </c>
      <c r="F7361" s="3" t="s">
        <v>3647</v>
      </c>
      <c r="G7361" s="3" t="s">
        <v>7758</v>
      </c>
      <c r="H7361" s="3" t="s">
        <v>7855</v>
      </c>
      <c r="I7361" s="4">
        <v>2.89</v>
      </c>
    </row>
    <row r="7362" spans="1:9" x14ac:dyDescent="0.2">
      <c r="A7362" s="2">
        <v>179718</v>
      </c>
      <c r="B7362" s="3" t="s">
        <v>19</v>
      </c>
      <c r="C7362" s="3" t="s">
        <v>20</v>
      </c>
      <c r="D7362" s="3" t="s">
        <v>6894</v>
      </c>
      <c r="E7362" s="3" t="s">
        <v>7764</v>
      </c>
      <c r="F7362" s="3" t="s">
        <v>3647</v>
      </c>
      <c r="G7362" s="3" t="s">
        <v>7758</v>
      </c>
      <c r="H7362" s="3" t="s">
        <v>7856</v>
      </c>
      <c r="I7362" s="4">
        <v>16.11</v>
      </c>
    </row>
    <row r="7363" spans="1:9" x14ac:dyDescent="0.2">
      <c r="A7363" s="2">
        <v>179725</v>
      </c>
      <c r="B7363" s="3" t="s">
        <v>19</v>
      </c>
      <c r="C7363" s="3" t="s">
        <v>20</v>
      </c>
      <c r="D7363" s="3" t="s">
        <v>6894</v>
      </c>
      <c r="E7363" s="3" t="s">
        <v>7764</v>
      </c>
      <c r="F7363" s="3" t="s">
        <v>3647</v>
      </c>
      <c r="G7363" s="3" t="s">
        <v>7758</v>
      </c>
      <c r="H7363" s="3" t="s">
        <v>7857</v>
      </c>
      <c r="I7363" s="4">
        <v>16.25</v>
      </c>
    </row>
    <row r="7364" spans="1:9" x14ac:dyDescent="0.2">
      <c r="A7364" s="2">
        <v>246338</v>
      </c>
      <c r="B7364" s="3" t="s">
        <v>19</v>
      </c>
      <c r="C7364" s="3" t="s">
        <v>20</v>
      </c>
      <c r="D7364" s="3" t="s">
        <v>6894</v>
      </c>
      <c r="E7364" s="3" t="s">
        <v>7764</v>
      </c>
      <c r="F7364" s="3" t="s">
        <v>3647</v>
      </c>
      <c r="G7364" s="3" t="s">
        <v>7758</v>
      </c>
      <c r="H7364" s="3" t="s">
        <v>7858</v>
      </c>
      <c r="I7364" s="4">
        <v>20.27</v>
      </c>
    </row>
    <row r="7365" spans="1:9" x14ac:dyDescent="0.2">
      <c r="A7365" s="2">
        <v>252075</v>
      </c>
      <c r="B7365" s="3" t="s">
        <v>19</v>
      </c>
      <c r="C7365" s="3" t="s">
        <v>20</v>
      </c>
      <c r="D7365" s="3" t="s">
        <v>6894</v>
      </c>
      <c r="E7365" s="3" t="s">
        <v>7764</v>
      </c>
      <c r="F7365" s="3" t="s">
        <v>3647</v>
      </c>
      <c r="G7365" s="3" t="s">
        <v>7758</v>
      </c>
      <c r="H7365" s="3" t="s">
        <v>7859</v>
      </c>
      <c r="I7365" s="4">
        <v>27.56</v>
      </c>
    </row>
    <row r="7366" spans="1:9" x14ac:dyDescent="0.2">
      <c r="A7366" s="2">
        <v>252076</v>
      </c>
      <c r="B7366" s="3" t="s">
        <v>19</v>
      </c>
      <c r="C7366" s="3" t="s">
        <v>20</v>
      </c>
      <c r="D7366" s="3" t="s">
        <v>6894</v>
      </c>
      <c r="E7366" s="3" t="s">
        <v>7764</v>
      </c>
      <c r="F7366" s="3" t="s">
        <v>3647</v>
      </c>
      <c r="G7366" s="3" t="s">
        <v>7758</v>
      </c>
      <c r="H7366" s="3" t="s">
        <v>7860</v>
      </c>
      <c r="I7366" s="4">
        <v>30.91</v>
      </c>
    </row>
    <row r="7367" spans="1:9" x14ac:dyDescent="0.2">
      <c r="A7367" s="2">
        <v>276038</v>
      </c>
      <c r="B7367" s="3" t="s">
        <v>19</v>
      </c>
      <c r="C7367" s="3" t="s">
        <v>20</v>
      </c>
      <c r="D7367" s="3" t="s">
        <v>6894</v>
      </c>
      <c r="E7367" s="3" t="s">
        <v>7764</v>
      </c>
      <c r="F7367" s="3" t="s">
        <v>3647</v>
      </c>
      <c r="G7367" s="3" t="s">
        <v>7758</v>
      </c>
      <c r="H7367" s="3" t="s">
        <v>7861</v>
      </c>
      <c r="I7367" s="4">
        <v>7.83</v>
      </c>
    </row>
    <row r="7368" spans="1:9" x14ac:dyDescent="0.2">
      <c r="A7368" s="2">
        <v>276046</v>
      </c>
      <c r="B7368" s="3" t="s">
        <v>19</v>
      </c>
      <c r="C7368" s="3" t="s">
        <v>20</v>
      </c>
      <c r="D7368" s="3" t="s">
        <v>6894</v>
      </c>
      <c r="E7368" s="3" t="s">
        <v>7764</v>
      </c>
      <c r="F7368" s="3" t="s">
        <v>3647</v>
      </c>
      <c r="G7368" s="3" t="s">
        <v>7758</v>
      </c>
      <c r="H7368" s="3" t="s">
        <v>7862</v>
      </c>
      <c r="I7368" s="4">
        <v>7.95</v>
      </c>
    </row>
    <row r="7369" spans="1:9" x14ac:dyDescent="0.2">
      <c r="A7369" s="2">
        <v>272222</v>
      </c>
      <c r="B7369" s="3" t="s">
        <v>19</v>
      </c>
      <c r="C7369" s="3" t="s">
        <v>20</v>
      </c>
      <c r="D7369" s="3" t="s">
        <v>6894</v>
      </c>
      <c r="E7369" s="3" t="s">
        <v>7764</v>
      </c>
      <c r="F7369" s="3" t="s">
        <v>3647</v>
      </c>
      <c r="G7369" s="3" t="s">
        <v>7758</v>
      </c>
      <c r="H7369" s="3" t="s">
        <v>7863</v>
      </c>
      <c r="I7369" s="4">
        <v>2.09</v>
      </c>
    </row>
    <row r="7370" spans="1:9" x14ac:dyDescent="0.2">
      <c r="A7370" s="2">
        <v>328541</v>
      </c>
      <c r="B7370" s="3" t="s">
        <v>19</v>
      </c>
      <c r="C7370" s="3" t="s">
        <v>20</v>
      </c>
      <c r="D7370" s="3" t="s">
        <v>6894</v>
      </c>
      <c r="E7370" s="3" t="s">
        <v>7764</v>
      </c>
      <c r="F7370" s="3" t="s">
        <v>3647</v>
      </c>
      <c r="G7370" s="3" t="s">
        <v>7758</v>
      </c>
      <c r="H7370" s="3" t="s">
        <v>7864</v>
      </c>
      <c r="I7370" s="4">
        <v>17.07</v>
      </c>
    </row>
    <row r="7371" spans="1:9" x14ac:dyDescent="0.2">
      <c r="A7371" s="2">
        <v>328552</v>
      </c>
      <c r="B7371" s="3" t="s">
        <v>19</v>
      </c>
      <c r="C7371" s="3" t="s">
        <v>20</v>
      </c>
      <c r="D7371" s="3" t="s">
        <v>6894</v>
      </c>
      <c r="E7371" s="3" t="s">
        <v>7764</v>
      </c>
      <c r="F7371" s="3" t="s">
        <v>3647</v>
      </c>
      <c r="G7371" s="3" t="s">
        <v>7758</v>
      </c>
      <c r="H7371" s="3" t="s">
        <v>7865</v>
      </c>
      <c r="I7371" s="4">
        <v>7.75</v>
      </c>
    </row>
    <row r="7372" spans="1:9" x14ac:dyDescent="0.2">
      <c r="A7372" s="2">
        <v>328555</v>
      </c>
      <c r="B7372" s="3" t="s">
        <v>19</v>
      </c>
      <c r="C7372" s="3" t="s">
        <v>20</v>
      </c>
      <c r="D7372" s="3" t="s">
        <v>6894</v>
      </c>
      <c r="E7372" s="3" t="s">
        <v>7764</v>
      </c>
      <c r="F7372" s="3" t="s">
        <v>3647</v>
      </c>
      <c r="G7372" s="3" t="s">
        <v>7758</v>
      </c>
      <c r="H7372" s="3" t="s">
        <v>7866</v>
      </c>
      <c r="I7372" s="4">
        <v>9.8800000000000008</v>
      </c>
    </row>
    <row r="7373" spans="1:9" x14ac:dyDescent="0.2">
      <c r="A7373" s="2">
        <v>328557</v>
      </c>
      <c r="B7373" s="3" t="s">
        <v>19</v>
      </c>
      <c r="C7373" s="3" t="s">
        <v>20</v>
      </c>
      <c r="D7373" s="3" t="s">
        <v>6894</v>
      </c>
      <c r="E7373" s="3" t="s">
        <v>7764</v>
      </c>
      <c r="F7373" s="3" t="s">
        <v>3647</v>
      </c>
      <c r="G7373" s="3" t="s">
        <v>7758</v>
      </c>
      <c r="H7373" s="3" t="s">
        <v>7867</v>
      </c>
      <c r="I7373" s="4">
        <v>20.37</v>
      </c>
    </row>
    <row r="7374" spans="1:9" x14ac:dyDescent="0.2">
      <c r="A7374" s="2">
        <v>328562</v>
      </c>
      <c r="B7374" s="3" t="s">
        <v>19</v>
      </c>
      <c r="C7374" s="3" t="s">
        <v>20</v>
      </c>
      <c r="D7374" s="3" t="s">
        <v>6894</v>
      </c>
      <c r="E7374" s="3" t="s">
        <v>7764</v>
      </c>
      <c r="F7374" s="3" t="s">
        <v>3647</v>
      </c>
      <c r="G7374" s="3" t="s">
        <v>7758</v>
      </c>
      <c r="H7374" s="3" t="s">
        <v>7868</v>
      </c>
      <c r="I7374" s="4">
        <v>5.32</v>
      </c>
    </row>
    <row r="7375" spans="1:9" x14ac:dyDescent="0.2">
      <c r="A7375" s="2">
        <v>328571</v>
      </c>
      <c r="B7375" s="3" t="s">
        <v>19</v>
      </c>
      <c r="C7375" s="3" t="s">
        <v>20</v>
      </c>
      <c r="D7375" s="3" t="s">
        <v>6894</v>
      </c>
      <c r="E7375" s="3" t="s">
        <v>7764</v>
      </c>
      <c r="F7375" s="3" t="s">
        <v>3647</v>
      </c>
      <c r="G7375" s="3" t="s">
        <v>7758</v>
      </c>
      <c r="H7375" s="3" t="s">
        <v>7869</v>
      </c>
      <c r="I7375" s="4">
        <v>4.32</v>
      </c>
    </row>
    <row r="7376" spans="1:9" x14ac:dyDescent="0.2">
      <c r="A7376" s="2">
        <v>328574</v>
      </c>
      <c r="B7376" s="3" t="s">
        <v>19</v>
      </c>
      <c r="C7376" s="3" t="s">
        <v>20</v>
      </c>
      <c r="D7376" s="3" t="s">
        <v>6894</v>
      </c>
      <c r="E7376" s="3" t="s">
        <v>7764</v>
      </c>
      <c r="F7376" s="3" t="s">
        <v>3647</v>
      </c>
      <c r="G7376" s="3" t="s">
        <v>7758</v>
      </c>
      <c r="H7376" s="3" t="s">
        <v>7870</v>
      </c>
      <c r="I7376" s="4">
        <v>4.75</v>
      </c>
    </row>
    <row r="7377" spans="1:9" x14ac:dyDescent="0.2">
      <c r="A7377" s="2">
        <v>328575</v>
      </c>
      <c r="B7377" s="3" t="s">
        <v>19</v>
      </c>
      <c r="C7377" s="3" t="s">
        <v>20</v>
      </c>
      <c r="D7377" s="3" t="s">
        <v>6894</v>
      </c>
      <c r="E7377" s="3" t="s">
        <v>7764</v>
      </c>
      <c r="F7377" s="3" t="s">
        <v>3647</v>
      </c>
      <c r="G7377" s="3" t="s">
        <v>7758</v>
      </c>
      <c r="H7377" s="3" t="s">
        <v>7871</v>
      </c>
      <c r="I7377" s="4">
        <v>7.08</v>
      </c>
    </row>
    <row r="7378" spans="1:9" x14ac:dyDescent="0.2">
      <c r="A7378" s="2">
        <v>328580</v>
      </c>
      <c r="B7378" s="3" t="s">
        <v>19</v>
      </c>
      <c r="C7378" s="3" t="s">
        <v>20</v>
      </c>
      <c r="D7378" s="3" t="s">
        <v>6894</v>
      </c>
      <c r="E7378" s="3" t="s">
        <v>7764</v>
      </c>
      <c r="F7378" s="3" t="s">
        <v>3647</v>
      </c>
      <c r="G7378" s="3" t="s">
        <v>7758</v>
      </c>
      <c r="H7378" s="3" t="s">
        <v>7872</v>
      </c>
      <c r="I7378" s="4">
        <v>10.26</v>
      </c>
    </row>
    <row r="7379" spans="1:9" x14ac:dyDescent="0.2">
      <c r="A7379" s="2">
        <v>328589</v>
      </c>
      <c r="B7379" s="3" t="s">
        <v>19</v>
      </c>
      <c r="C7379" s="3" t="s">
        <v>20</v>
      </c>
      <c r="D7379" s="3" t="s">
        <v>6894</v>
      </c>
      <c r="E7379" s="3" t="s">
        <v>7764</v>
      </c>
      <c r="F7379" s="3" t="s">
        <v>3647</v>
      </c>
      <c r="G7379" s="3" t="s">
        <v>7758</v>
      </c>
      <c r="H7379" s="3" t="s">
        <v>7873</v>
      </c>
      <c r="I7379" s="4">
        <v>2.74</v>
      </c>
    </row>
    <row r="7380" spans="1:9" x14ac:dyDescent="0.2">
      <c r="A7380" s="2">
        <v>311374</v>
      </c>
      <c r="B7380" s="3" t="s">
        <v>19</v>
      </c>
      <c r="C7380" s="3" t="s">
        <v>20</v>
      </c>
      <c r="D7380" s="3" t="s">
        <v>6894</v>
      </c>
      <c r="E7380" s="3" t="s">
        <v>7764</v>
      </c>
      <c r="F7380" s="3" t="s">
        <v>3647</v>
      </c>
      <c r="G7380" s="3" t="s">
        <v>7758</v>
      </c>
      <c r="H7380" s="3" t="s">
        <v>7874</v>
      </c>
      <c r="I7380" s="4">
        <v>8.5299999999999994</v>
      </c>
    </row>
    <row r="7381" spans="1:9" x14ac:dyDescent="0.2">
      <c r="A7381" s="2">
        <v>179703</v>
      </c>
      <c r="B7381" s="3" t="s">
        <v>19</v>
      </c>
      <c r="C7381" s="3" t="s">
        <v>20</v>
      </c>
      <c r="D7381" s="3" t="s">
        <v>6894</v>
      </c>
      <c r="E7381" s="3" t="s">
        <v>7764</v>
      </c>
      <c r="F7381" s="3" t="s">
        <v>3647</v>
      </c>
      <c r="G7381" s="3" t="s">
        <v>7758</v>
      </c>
      <c r="H7381" s="3" t="s">
        <v>7875</v>
      </c>
      <c r="I7381" s="4">
        <v>15.87</v>
      </c>
    </row>
    <row r="7382" spans="1:9" x14ac:dyDescent="0.2">
      <c r="A7382" s="2">
        <v>328573</v>
      </c>
      <c r="B7382" s="3" t="s">
        <v>19</v>
      </c>
      <c r="C7382" s="3" t="s">
        <v>20</v>
      </c>
      <c r="D7382" s="3" t="s">
        <v>6894</v>
      </c>
      <c r="E7382" s="3" t="s">
        <v>7764</v>
      </c>
      <c r="F7382" s="3" t="s">
        <v>3647</v>
      </c>
      <c r="G7382" s="3" t="s">
        <v>7758</v>
      </c>
      <c r="H7382" s="3" t="s">
        <v>7876</v>
      </c>
      <c r="I7382" s="4">
        <v>7.22</v>
      </c>
    </row>
    <row r="7383" spans="1:9" x14ac:dyDescent="0.2">
      <c r="A7383" s="2">
        <v>328578</v>
      </c>
      <c r="B7383" s="3" t="s">
        <v>19</v>
      </c>
      <c r="C7383" s="3" t="s">
        <v>20</v>
      </c>
      <c r="D7383" s="3" t="s">
        <v>6894</v>
      </c>
      <c r="E7383" s="3" t="s">
        <v>7764</v>
      </c>
      <c r="F7383" s="3" t="s">
        <v>3647</v>
      </c>
      <c r="G7383" s="3" t="s">
        <v>7758</v>
      </c>
      <c r="H7383" s="3" t="s">
        <v>7877</v>
      </c>
      <c r="I7383" s="4">
        <v>10.39</v>
      </c>
    </row>
    <row r="7384" spans="1:9" x14ac:dyDescent="0.2">
      <c r="A7384" s="2">
        <v>92992</v>
      </c>
      <c r="B7384" s="3" t="s">
        <v>19</v>
      </c>
      <c r="C7384" s="3" t="s">
        <v>20</v>
      </c>
      <c r="D7384" s="3" t="s">
        <v>6894</v>
      </c>
      <c r="E7384" s="3" t="s">
        <v>7764</v>
      </c>
      <c r="F7384" s="3" t="s">
        <v>3647</v>
      </c>
      <c r="G7384" s="3" t="s">
        <v>7758</v>
      </c>
      <c r="H7384" s="3" t="s">
        <v>7878</v>
      </c>
      <c r="I7384" s="4">
        <v>12.57</v>
      </c>
    </row>
    <row r="7385" spans="1:9" x14ac:dyDescent="0.2">
      <c r="A7385" s="2">
        <v>553807</v>
      </c>
      <c r="B7385" s="3" t="s">
        <v>19</v>
      </c>
      <c r="C7385" s="3" t="s">
        <v>20</v>
      </c>
      <c r="D7385" s="3" t="s">
        <v>6894</v>
      </c>
      <c r="E7385" s="3" t="s">
        <v>7764</v>
      </c>
      <c r="F7385" s="3" t="s">
        <v>3647</v>
      </c>
      <c r="G7385" s="3" t="s">
        <v>7758</v>
      </c>
      <c r="H7385" s="3" t="s">
        <v>7879</v>
      </c>
      <c r="I7385" s="4">
        <v>5.58</v>
      </c>
    </row>
    <row r="7386" spans="1:9" x14ac:dyDescent="0.2">
      <c r="A7386" s="2">
        <v>553013</v>
      </c>
      <c r="B7386" s="3" t="s">
        <v>19</v>
      </c>
      <c r="C7386" s="3" t="s">
        <v>20</v>
      </c>
      <c r="D7386" s="3" t="s">
        <v>6894</v>
      </c>
      <c r="E7386" s="3" t="s">
        <v>7764</v>
      </c>
      <c r="F7386" s="3" t="s">
        <v>3647</v>
      </c>
      <c r="G7386" s="3" t="s">
        <v>7758</v>
      </c>
      <c r="H7386" s="3" t="s">
        <v>7880</v>
      </c>
      <c r="I7386" s="4">
        <v>4.3899999999999997</v>
      </c>
    </row>
    <row r="7387" spans="1:9" x14ac:dyDescent="0.2">
      <c r="A7387" s="2">
        <v>328553</v>
      </c>
      <c r="B7387" s="3" t="s">
        <v>19</v>
      </c>
      <c r="C7387" s="3" t="s">
        <v>20</v>
      </c>
      <c r="D7387" s="3" t="s">
        <v>6894</v>
      </c>
      <c r="E7387" s="3" t="s">
        <v>7764</v>
      </c>
      <c r="F7387" s="3" t="s">
        <v>3647</v>
      </c>
      <c r="G7387" s="3" t="s">
        <v>7758</v>
      </c>
      <c r="H7387" s="3" t="s">
        <v>7881</v>
      </c>
      <c r="I7387" s="4">
        <v>11.84</v>
      </c>
    </row>
    <row r="7388" spans="1:9" x14ac:dyDescent="0.2">
      <c r="A7388" s="2">
        <v>328559</v>
      </c>
      <c r="B7388" s="3" t="s">
        <v>19</v>
      </c>
      <c r="C7388" s="3" t="s">
        <v>20</v>
      </c>
      <c r="D7388" s="3" t="s">
        <v>6894</v>
      </c>
      <c r="E7388" s="3" t="s">
        <v>7764</v>
      </c>
      <c r="F7388" s="3" t="s">
        <v>3647</v>
      </c>
      <c r="G7388" s="3" t="s">
        <v>7758</v>
      </c>
      <c r="H7388" s="3" t="s">
        <v>7882</v>
      </c>
      <c r="I7388" s="4">
        <v>5.32</v>
      </c>
    </row>
    <row r="7389" spans="1:9" x14ac:dyDescent="0.2">
      <c r="A7389" s="2">
        <v>272226</v>
      </c>
      <c r="B7389" s="3" t="s">
        <v>19</v>
      </c>
      <c r="C7389" s="3" t="s">
        <v>20</v>
      </c>
      <c r="D7389" s="3" t="s">
        <v>6894</v>
      </c>
      <c r="E7389" s="3" t="s">
        <v>7764</v>
      </c>
      <c r="F7389" s="3" t="s">
        <v>3647</v>
      </c>
      <c r="G7389" s="3" t="s">
        <v>7758</v>
      </c>
      <c r="H7389" s="3" t="s">
        <v>7883</v>
      </c>
      <c r="I7389" s="4">
        <v>8.1</v>
      </c>
    </row>
    <row r="7390" spans="1:9" x14ac:dyDescent="0.2">
      <c r="A7390" s="2">
        <v>328576</v>
      </c>
      <c r="B7390" s="3" t="s">
        <v>19</v>
      </c>
      <c r="C7390" s="3" t="s">
        <v>20</v>
      </c>
      <c r="D7390" s="3" t="s">
        <v>6894</v>
      </c>
      <c r="E7390" s="3" t="s">
        <v>7764</v>
      </c>
      <c r="F7390" s="3" t="s">
        <v>3647</v>
      </c>
      <c r="G7390" s="3" t="s">
        <v>7758</v>
      </c>
      <c r="H7390" s="3" t="s">
        <v>7884</v>
      </c>
      <c r="I7390" s="4">
        <v>5.29</v>
      </c>
    </row>
    <row r="7391" spans="1:9" x14ac:dyDescent="0.2">
      <c r="A7391" s="2">
        <v>96726</v>
      </c>
      <c r="B7391" s="3" t="s">
        <v>19</v>
      </c>
      <c r="C7391" s="3" t="s">
        <v>20</v>
      </c>
      <c r="D7391" s="3" t="s">
        <v>6894</v>
      </c>
      <c r="E7391" s="3" t="s">
        <v>7764</v>
      </c>
      <c r="F7391" s="3" t="s">
        <v>3647</v>
      </c>
      <c r="G7391" s="3" t="s">
        <v>7758</v>
      </c>
      <c r="H7391" s="3" t="s">
        <v>7885</v>
      </c>
      <c r="I7391" s="4">
        <v>10.5</v>
      </c>
    </row>
    <row r="7392" spans="1:9" x14ac:dyDescent="0.2">
      <c r="A7392" s="2">
        <v>366391</v>
      </c>
      <c r="B7392" s="3" t="s">
        <v>19</v>
      </c>
      <c r="C7392" s="3" t="s">
        <v>20</v>
      </c>
      <c r="D7392" s="3" t="s">
        <v>6894</v>
      </c>
      <c r="E7392" s="3" t="s">
        <v>7764</v>
      </c>
      <c r="F7392" s="3" t="s">
        <v>3647</v>
      </c>
      <c r="G7392" s="3" t="s">
        <v>7758</v>
      </c>
      <c r="H7392" s="3" t="s">
        <v>7886</v>
      </c>
      <c r="I7392" s="4">
        <v>9.39</v>
      </c>
    </row>
    <row r="7393" spans="1:9" x14ac:dyDescent="0.2">
      <c r="A7393" s="2">
        <v>379363</v>
      </c>
      <c r="B7393" s="3" t="s">
        <v>19</v>
      </c>
      <c r="C7393" s="3" t="s">
        <v>20</v>
      </c>
      <c r="D7393" s="3" t="s">
        <v>6894</v>
      </c>
      <c r="E7393" s="3" t="s">
        <v>7764</v>
      </c>
      <c r="F7393" s="3" t="s">
        <v>3647</v>
      </c>
      <c r="G7393" s="3" t="s">
        <v>7758</v>
      </c>
      <c r="H7393" s="3" t="s">
        <v>7887</v>
      </c>
      <c r="I7393" s="4">
        <v>9.5299999999999994</v>
      </c>
    </row>
    <row r="7394" spans="1:9" x14ac:dyDescent="0.2">
      <c r="A7394" s="2">
        <v>379364</v>
      </c>
      <c r="B7394" s="3" t="s">
        <v>19</v>
      </c>
      <c r="C7394" s="3" t="s">
        <v>20</v>
      </c>
      <c r="D7394" s="3" t="s">
        <v>6894</v>
      </c>
      <c r="E7394" s="3" t="s">
        <v>7764</v>
      </c>
      <c r="F7394" s="3" t="s">
        <v>3647</v>
      </c>
      <c r="G7394" s="3" t="s">
        <v>7758</v>
      </c>
      <c r="H7394" s="3" t="s">
        <v>7888</v>
      </c>
      <c r="I7394" s="4">
        <v>23.28</v>
      </c>
    </row>
    <row r="7395" spans="1:9" x14ac:dyDescent="0.2">
      <c r="A7395" s="2">
        <v>379370</v>
      </c>
      <c r="B7395" s="3" t="s">
        <v>19</v>
      </c>
      <c r="C7395" s="3" t="s">
        <v>20</v>
      </c>
      <c r="D7395" s="3" t="s">
        <v>6894</v>
      </c>
      <c r="E7395" s="3" t="s">
        <v>7764</v>
      </c>
      <c r="F7395" s="3" t="s">
        <v>3647</v>
      </c>
      <c r="G7395" s="3" t="s">
        <v>7758</v>
      </c>
      <c r="H7395" s="3" t="s">
        <v>7889</v>
      </c>
      <c r="I7395" s="4">
        <v>13.43</v>
      </c>
    </row>
    <row r="7396" spans="1:9" x14ac:dyDescent="0.2">
      <c r="A7396" s="2">
        <v>379376</v>
      </c>
      <c r="B7396" s="3" t="s">
        <v>19</v>
      </c>
      <c r="C7396" s="3" t="s">
        <v>20</v>
      </c>
      <c r="D7396" s="3" t="s">
        <v>6894</v>
      </c>
      <c r="E7396" s="3" t="s">
        <v>7764</v>
      </c>
      <c r="F7396" s="3" t="s">
        <v>3647</v>
      </c>
      <c r="G7396" s="3" t="s">
        <v>7758</v>
      </c>
      <c r="H7396" s="3" t="s">
        <v>7890</v>
      </c>
      <c r="I7396" s="4">
        <v>8.23</v>
      </c>
    </row>
    <row r="7397" spans="1:9" x14ac:dyDescent="0.2">
      <c r="A7397" s="2">
        <v>379378</v>
      </c>
      <c r="B7397" s="3" t="s">
        <v>19</v>
      </c>
      <c r="C7397" s="3" t="s">
        <v>20</v>
      </c>
      <c r="D7397" s="3" t="s">
        <v>6894</v>
      </c>
      <c r="E7397" s="3" t="s">
        <v>7764</v>
      </c>
      <c r="F7397" s="3" t="s">
        <v>3647</v>
      </c>
      <c r="G7397" s="3" t="s">
        <v>7758</v>
      </c>
      <c r="H7397" s="3" t="s">
        <v>7891</v>
      </c>
      <c r="I7397" s="4">
        <v>14.95</v>
      </c>
    </row>
    <row r="7398" spans="1:9" x14ac:dyDescent="0.2">
      <c r="A7398" s="2">
        <v>379386</v>
      </c>
      <c r="B7398" s="3" t="s">
        <v>19</v>
      </c>
      <c r="C7398" s="3" t="s">
        <v>20</v>
      </c>
      <c r="D7398" s="3" t="s">
        <v>6894</v>
      </c>
      <c r="E7398" s="3" t="s">
        <v>7764</v>
      </c>
      <c r="F7398" s="3" t="s">
        <v>3647</v>
      </c>
      <c r="G7398" s="3" t="s">
        <v>7758</v>
      </c>
      <c r="H7398" s="3" t="s">
        <v>7892</v>
      </c>
      <c r="I7398" s="4">
        <v>15.3</v>
      </c>
    </row>
    <row r="7399" spans="1:9" x14ac:dyDescent="0.2">
      <c r="A7399" s="2">
        <v>379369</v>
      </c>
      <c r="B7399" s="3" t="s">
        <v>19</v>
      </c>
      <c r="C7399" s="3" t="s">
        <v>20</v>
      </c>
      <c r="D7399" s="3" t="s">
        <v>6894</v>
      </c>
      <c r="E7399" s="3" t="s">
        <v>7764</v>
      </c>
      <c r="F7399" s="3" t="s">
        <v>3647</v>
      </c>
      <c r="G7399" s="3" t="s">
        <v>7758</v>
      </c>
      <c r="H7399" s="3" t="s">
        <v>7893</v>
      </c>
      <c r="I7399" s="4">
        <v>16.87</v>
      </c>
    </row>
    <row r="7400" spans="1:9" x14ac:dyDescent="0.2">
      <c r="A7400" s="2">
        <v>410662</v>
      </c>
      <c r="B7400" s="3" t="s">
        <v>19</v>
      </c>
      <c r="C7400" s="3" t="s">
        <v>20</v>
      </c>
      <c r="D7400" s="3" t="s">
        <v>6894</v>
      </c>
      <c r="E7400" s="3" t="s">
        <v>7764</v>
      </c>
      <c r="F7400" s="3" t="s">
        <v>3647</v>
      </c>
      <c r="G7400" s="3" t="s">
        <v>7758</v>
      </c>
      <c r="H7400" s="3" t="s">
        <v>7894</v>
      </c>
      <c r="I7400" s="4">
        <v>2.7</v>
      </c>
    </row>
    <row r="7401" spans="1:9" x14ac:dyDescent="0.2">
      <c r="A7401" s="2">
        <v>466699</v>
      </c>
      <c r="B7401" s="3" t="s">
        <v>19</v>
      </c>
      <c r="C7401" s="3" t="s">
        <v>20</v>
      </c>
      <c r="D7401" s="3" t="s">
        <v>6894</v>
      </c>
      <c r="E7401" s="3" t="s">
        <v>7764</v>
      </c>
      <c r="F7401" s="3" t="s">
        <v>3647</v>
      </c>
      <c r="G7401" s="3" t="s">
        <v>7758</v>
      </c>
      <c r="H7401" s="3" t="s">
        <v>7895</v>
      </c>
      <c r="I7401" s="4">
        <v>27.39</v>
      </c>
    </row>
    <row r="7402" spans="1:9" x14ac:dyDescent="0.2">
      <c r="A7402" s="2">
        <v>466707</v>
      </c>
      <c r="B7402" s="3" t="s">
        <v>19</v>
      </c>
      <c r="C7402" s="3" t="s">
        <v>20</v>
      </c>
      <c r="D7402" s="3" t="s">
        <v>6894</v>
      </c>
      <c r="E7402" s="3" t="s">
        <v>7764</v>
      </c>
      <c r="F7402" s="3" t="s">
        <v>3647</v>
      </c>
      <c r="G7402" s="3" t="s">
        <v>7758</v>
      </c>
      <c r="H7402" s="3" t="s">
        <v>7896</v>
      </c>
      <c r="I7402" s="4">
        <v>9.18</v>
      </c>
    </row>
    <row r="7403" spans="1:9" x14ac:dyDescent="0.2">
      <c r="A7403" s="2">
        <v>466729</v>
      </c>
      <c r="B7403" s="3" t="s">
        <v>19</v>
      </c>
      <c r="C7403" s="3" t="s">
        <v>20</v>
      </c>
      <c r="D7403" s="3" t="s">
        <v>6894</v>
      </c>
      <c r="E7403" s="3" t="s">
        <v>7764</v>
      </c>
      <c r="F7403" s="3" t="s">
        <v>3647</v>
      </c>
      <c r="G7403" s="3" t="s">
        <v>7758</v>
      </c>
      <c r="H7403" s="3" t="s">
        <v>7897</v>
      </c>
      <c r="I7403" s="4">
        <v>15.62</v>
      </c>
    </row>
    <row r="7404" spans="1:9" x14ac:dyDescent="0.2">
      <c r="A7404" s="2">
        <v>466731</v>
      </c>
      <c r="B7404" s="3" t="s">
        <v>19</v>
      </c>
      <c r="C7404" s="3" t="s">
        <v>20</v>
      </c>
      <c r="D7404" s="3" t="s">
        <v>6894</v>
      </c>
      <c r="E7404" s="3" t="s">
        <v>7764</v>
      </c>
      <c r="F7404" s="3" t="s">
        <v>3647</v>
      </c>
      <c r="G7404" s="3" t="s">
        <v>7758</v>
      </c>
      <c r="H7404" s="3" t="s">
        <v>7898</v>
      </c>
      <c r="I7404" s="4">
        <v>10.63</v>
      </c>
    </row>
    <row r="7405" spans="1:9" x14ac:dyDescent="0.2">
      <c r="A7405" s="2">
        <v>466732</v>
      </c>
      <c r="B7405" s="3" t="s">
        <v>19</v>
      </c>
      <c r="C7405" s="3" t="s">
        <v>20</v>
      </c>
      <c r="D7405" s="3" t="s">
        <v>6894</v>
      </c>
      <c r="E7405" s="3" t="s">
        <v>7764</v>
      </c>
      <c r="F7405" s="3" t="s">
        <v>3647</v>
      </c>
      <c r="G7405" s="3" t="s">
        <v>7758</v>
      </c>
      <c r="H7405" s="3" t="s">
        <v>7899</v>
      </c>
      <c r="I7405" s="4">
        <v>9.8699999999999992</v>
      </c>
    </row>
    <row r="7406" spans="1:9" x14ac:dyDescent="0.2">
      <c r="A7406" s="2">
        <v>477331</v>
      </c>
      <c r="B7406" s="3" t="s">
        <v>19</v>
      </c>
      <c r="C7406" s="3" t="s">
        <v>20</v>
      </c>
      <c r="D7406" s="3" t="s">
        <v>6894</v>
      </c>
      <c r="E7406" s="3" t="s">
        <v>7764</v>
      </c>
      <c r="F7406" s="3" t="s">
        <v>3647</v>
      </c>
      <c r="G7406" s="3" t="s">
        <v>7758</v>
      </c>
      <c r="H7406" s="3" t="s">
        <v>7900</v>
      </c>
      <c r="I7406" s="4">
        <v>13.55</v>
      </c>
    </row>
    <row r="7407" spans="1:9" x14ac:dyDescent="0.2">
      <c r="A7407" s="2">
        <v>477335</v>
      </c>
      <c r="B7407" s="3" t="s">
        <v>19</v>
      </c>
      <c r="C7407" s="3" t="s">
        <v>20</v>
      </c>
      <c r="D7407" s="3" t="s">
        <v>6894</v>
      </c>
      <c r="E7407" s="3" t="s">
        <v>7764</v>
      </c>
      <c r="F7407" s="3" t="s">
        <v>3647</v>
      </c>
      <c r="G7407" s="3" t="s">
        <v>7758</v>
      </c>
      <c r="H7407" s="3" t="s">
        <v>7901</v>
      </c>
      <c r="I7407" s="4">
        <v>9.58</v>
      </c>
    </row>
    <row r="7408" spans="1:9" x14ac:dyDescent="0.2">
      <c r="A7408" s="2">
        <v>477340</v>
      </c>
      <c r="B7408" s="3" t="s">
        <v>19</v>
      </c>
      <c r="C7408" s="3" t="s">
        <v>20</v>
      </c>
      <c r="D7408" s="3" t="s">
        <v>6894</v>
      </c>
      <c r="E7408" s="3" t="s">
        <v>7764</v>
      </c>
      <c r="F7408" s="3" t="s">
        <v>3647</v>
      </c>
      <c r="G7408" s="3" t="s">
        <v>7758</v>
      </c>
      <c r="H7408" s="3" t="s">
        <v>7902</v>
      </c>
      <c r="I7408" s="4">
        <v>9.5299999999999994</v>
      </c>
    </row>
    <row r="7409" spans="1:9" x14ac:dyDescent="0.2">
      <c r="A7409" s="2">
        <v>486444</v>
      </c>
      <c r="B7409" s="3" t="s">
        <v>19</v>
      </c>
      <c r="C7409" s="3" t="s">
        <v>20</v>
      </c>
      <c r="D7409" s="3" t="s">
        <v>6894</v>
      </c>
      <c r="E7409" s="3" t="s">
        <v>7764</v>
      </c>
      <c r="F7409" s="3" t="s">
        <v>3647</v>
      </c>
      <c r="G7409" s="3" t="s">
        <v>7758</v>
      </c>
      <c r="H7409" s="3" t="s">
        <v>7899</v>
      </c>
      <c r="I7409" s="4">
        <v>3.53</v>
      </c>
    </row>
    <row r="7410" spans="1:9" x14ac:dyDescent="0.2">
      <c r="A7410" s="2">
        <v>501018</v>
      </c>
      <c r="B7410" s="3" t="s">
        <v>19</v>
      </c>
      <c r="C7410" s="3" t="s">
        <v>20</v>
      </c>
      <c r="D7410" s="3" t="s">
        <v>6894</v>
      </c>
      <c r="E7410" s="3" t="s">
        <v>7764</v>
      </c>
      <c r="F7410" s="3" t="s">
        <v>3647</v>
      </c>
      <c r="G7410" s="3" t="s">
        <v>7758</v>
      </c>
      <c r="H7410" s="3" t="s">
        <v>7903</v>
      </c>
      <c r="I7410" s="4">
        <v>11.5</v>
      </c>
    </row>
    <row r="7411" spans="1:9" x14ac:dyDescent="0.2">
      <c r="A7411" s="2">
        <v>501020</v>
      </c>
      <c r="B7411" s="3" t="s">
        <v>19</v>
      </c>
      <c r="C7411" s="3" t="s">
        <v>20</v>
      </c>
      <c r="D7411" s="3" t="s">
        <v>6894</v>
      </c>
      <c r="E7411" s="3" t="s">
        <v>7764</v>
      </c>
      <c r="F7411" s="3" t="s">
        <v>3647</v>
      </c>
      <c r="G7411" s="3" t="s">
        <v>7758</v>
      </c>
      <c r="H7411" s="3" t="s">
        <v>7904</v>
      </c>
      <c r="I7411" s="4">
        <v>12.42</v>
      </c>
    </row>
    <row r="7412" spans="1:9" x14ac:dyDescent="0.2">
      <c r="A7412" s="2">
        <v>504822</v>
      </c>
      <c r="B7412" s="3" t="s">
        <v>19</v>
      </c>
      <c r="C7412" s="3" t="s">
        <v>20</v>
      </c>
      <c r="D7412" s="3" t="s">
        <v>6894</v>
      </c>
      <c r="E7412" s="3" t="s">
        <v>7764</v>
      </c>
      <c r="F7412" s="3" t="s">
        <v>3647</v>
      </c>
      <c r="G7412" s="3" t="s">
        <v>7758</v>
      </c>
      <c r="H7412" s="3" t="s">
        <v>7905</v>
      </c>
      <c r="I7412" s="4">
        <v>22.28</v>
      </c>
    </row>
    <row r="7413" spans="1:9" x14ac:dyDescent="0.2">
      <c r="A7413" s="2">
        <v>504832</v>
      </c>
      <c r="B7413" s="3" t="s">
        <v>19</v>
      </c>
      <c r="C7413" s="3" t="s">
        <v>20</v>
      </c>
      <c r="D7413" s="3" t="s">
        <v>6894</v>
      </c>
      <c r="E7413" s="3" t="s">
        <v>7764</v>
      </c>
      <c r="F7413" s="3" t="s">
        <v>3647</v>
      </c>
      <c r="G7413" s="3" t="s">
        <v>7758</v>
      </c>
      <c r="H7413" s="3" t="s">
        <v>7906</v>
      </c>
      <c r="I7413" s="4">
        <v>23.94</v>
      </c>
    </row>
    <row r="7414" spans="1:9" x14ac:dyDescent="0.2">
      <c r="A7414" s="2">
        <v>519219</v>
      </c>
      <c r="B7414" s="3" t="s">
        <v>19</v>
      </c>
      <c r="C7414" s="3" t="s">
        <v>20</v>
      </c>
      <c r="D7414" s="3" t="s">
        <v>6894</v>
      </c>
      <c r="E7414" s="3" t="s">
        <v>7764</v>
      </c>
      <c r="F7414" s="3" t="s">
        <v>3647</v>
      </c>
      <c r="G7414" s="3" t="s">
        <v>7758</v>
      </c>
      <c r="H7414" s="3" t="s">
        <v>7907</v>
      </c>
      <c r="I7414" s="4">
        <v>2.74</v>
      </c>
    </row>
    <row r="7415" spans="1:9" x14ac:dyDescent="0.2">
      <c r="A7415" s="2">
        <v>537848</v>
      </c>
      <c r="B7415" s="3" t="s">
        <v>19</v>
      </c>
      <c r="C7415" s="3" t="s">
        <v>20</v>
      </c>
      <c r="D7415" s="3" t="s">
        <v>6894</v>
      </c>
      <c r="E7415" s="3" t="s">
        <v>7764</v>
      </c>
      <c r="F7415" s="3" t="s">
        <v>3647</v>
      </c>
      <c r="G7415" s="3" t="s">
        <v>7758</v>
      </c>
      <c r="H7415" s="3" t="s">
        <v>7908</v>
      </c>
      <c r="I7415" s="4">
        <v>2.74</v>
      </c>
    </row>
    <row r="7416" spans="1:9" x14ac:dyDescent="0.2">
      <c r="A7416" s="2">
        <v>372792</v>
      </c>
      <c r="B7416" s="3" t="s">
        <v>19</v>
      </c>
      <c r="C7416" s="3" t="s">
        <v>20</v>
      </c>
      <c r="D7416" s="3" t="s">
        <v>6894</v>
      </c>
      <c r="E7416" s="3" t="s">
        <v>7764</v>
      </c>
      <c r="F7416" s="3" t="s">
        <v>3647</v>
      </c>
      <c r="G7416" s="3" t="s">
        <v>7909</v>
      </c>
      <c r="H7416" s="3" t="s">
        <v>7910</v>
      </c>
      <c r="I7416" s="4">
        <v>24.89</v>
      </c>
    </row>
    <row r="7417" spans="1:9" x14ac:dyDescent="0.2">
      <c r="A7417" s="2">
        <v>372797</v>
      </c>
      <c r="B7417" s="3" t="s">
        <v>19</v>
      </c>
      <c r="C7417" s="3" t="s">
        <v>20</v>
      </c>
      <c r="D7417" s="3" t="s">
        <v>6894</v>
      </c>
      <c r="E7417" s="3" t="s">
        <v>7764</v>
      </c>
      <c r="F7417" s="3" t="s">
        <v>3647</v>
      </c>
      <c r="G7417" s="3" t="s">
        <v>7909</v>
      </c>
      <c r="H7417" s="3" t="s">
        <v>7911</v>
      </c>
      <c r="I7417" s="4">
        <v>5.56</v>
      </c>
    </row>
    <row r="7418" spans="1:9" x14ac:dyDescent="0.2">
      <c r="A7418" s="2">
        <v>372809</v>
      </c>
      <c r="B7418" s="3" t="s">
        <v>19</v>
      </c>
      <c r="C7418" s="3" t="s">
        <v>20</v>
      </c>
      <c r="D7418" s="3" t="s">
        <v>6894</v>
      </c>
      <c r="E7418" s="3" t="s">
        <v>7764</v>
      </c>
      <c r="F7418" s="3" t="s">
        <v>3647</v>
      </c>
      <c r="G7418" s="3" t="s">
        <v>7909</v>
      </c>
      <c r="H7418" s="3" t="s">
        <v>7912</v>
      </c>
      <c r="I7418" s="4">
        <v>18.29</v>
      </c>
    </row>
    <row r="7419" spans="1:9" x14ac:dyDescent="0.2">
      <c r="A7419" s="2">
        <v>372812</v>
      </c>
      <c r="B7419" s="3" t="s">
        <v>19</v>
      </c>
      <c r="C7419" s="3" t="s">
        <v>20</v>
      </c>
      <c r="D7419" s="3" t="s">
        <v>6894</v>
      </c>
      <c r="E7419" s="3" t="s">
        <v>7764</v>
      </c>
      <c r="F7419" s="3" t="s">
        <v>3647</v>
      </c>
      <c r="G7419" s="3" t="s">
        <v>7909</v>
      </c>
      <c r="H7419" s="3" t="s">
        <v>7913</v>
      </c>
      <c r="I7419" s="4">
        <v>18.399999999999999</v>
      </c>
    </row>
    <row r="7420" spans="1:9" x14ac:dyDescent="0.2">
      <c r="A7420" s="2">
        <v>372815</v>
      </c>
      <c r="B7420" s="3" t="s">
        <v>19</v>
      </c>
      <c r="C7420" s="3" t="s">
        <v>20</v>
      </c>
      <c r="D7420" s="3" t="s">
        <v>6894</v>
      </c>
      <c r="E7420" s="3" t="s">
        <v>7764</v>
      </c>
      <c r="F7420" s="3" t="s">
        <v>3647</v>
      </c>
      <c r="G7420" s="3" t="s">
        <v>7909</v>
      </c>
      <c r="H7420" s="3" t="s">
        <v>7914</v>
      </c>
      <c r="I7420" s="4">
        <v>13.99</v>
      </c>
    </row>
    <row r="7421" spans="1:9" x14ac:dyDescent="0.2">
      <c r="A7421" s="2">
        <v>372816</v>
      </c>
      <c r="B7421" s="3" t="s">
        <v>19</v>
      </c>
      <c r="C7421" s="3" t="s">
        <v>20</v>
      </c>
      <c r="D7421" s="3" t="s">
        <v>6894</v>
      </c>
      <c r="E7421" s="3" t="s">
        <v>7764</v>
      </c>
      <c r="F7421" s="3" t="s">
        <v>3647</v>
      </c>
      <c r="G7421" s="3" t="s">
        <v>7909</v>
      </c>
      <c r="H7421" s="3" t="s">
        <v>7915</v>
      </c>
      <c r="I7421" s="4">
        <v>51.23</v>
      </c>
    </row>
    <row r="7422" spans="1:9" x14ac:dyDescent="0.2">
      <c r="A7422" s="2">
        <v>372818</v>
      </c>
      <c r="B7422" s="3" t="s">
        <v>19</v>
      </c>
      <c r="C7422" s="3" t="s">
        <v>20</v>
      </c>
      <c r="D7422" s="3" t="s">
        <v>6894</v>
      </c>
      <c r="E7422" s="3" t="s">
        <v>7764</v>
      </c>
      <c r="F7422" s="3" t="s">
        <v>3647</v>
      </c>
      <c r="G7422" s="3" t="s">
        <v>7909</v>
      </c>
      <c r="H7422" s="3" t="s">
        <v>7916</v>
      </c>
      <c r="I7422" s="4">
        <v>40.22</v>
      </c>
    </row>
    <row r="7423" spans="1:9" x14ac:dyDescent="0.2">
      <c r="A7423" s="2">
        <v>372819</v>
      </c>
      <c r="B7423" s="3" t="s">
        <v>19</v>
      </c>
      <c r="C7423" s="3" t="s">
        <v>20</v>
      </c>
      <c r="D7423" s="3" t="s">
        <v>6894</v>
      </c>
      <c r="E7423" s="3" t="s">
        <v>7764</v>
      </c>
      <c r="F7423" s="3" t="s">
        <v>3647</v>
      </c>
      <c r="G7423" s="3" t="s">
        <v>7909</v>
      </c>
      <c r="H7423" s="3" t="s">
        <v>7917</v>
      </c>
      <c r="I7423" s="4">
        <v>6.49</v>
      </c>
    </row>
    <row r="7424" spans="1:9" x14ac:dyDescent="0.2">
      <c r="A7424" s="2">
        <v>372823</v>
      </c>
      <c r="B7424" s="3" t="s">
        <v>19</v>
      </c>
      <c r="C7424" s="3" t="s">
        <v>20</v>
      </c>
      <c r="D7424" s="3" t="s">
        <v>6894</v>
      </c>
      <c r="E7424" s="3" t="s">
        <v>7764</v>
      </c>
      <c r="F7424" s="3" t="s">
        <v>3647</v>
      </c>
      <c r="G7424" s="3" t="s">
        <v>7909</v>
      </c>
      <c r="H7424" s="3" t="s">
        <v>7918</v>
      </c>
      <c r="I7424" s="4">
        <v>10.36</v>
      </c>
    </row>
    <row r="7425" spans="1:9" x14ac:dyDescent="0.2">
      <c r="A7425" s="2">
        <v>49434</v>
      </c>
      <c r="B7425" s="3" t="s">
        <v>19</v>
      </c>
      <c r="C7425" s="3" t="s">
        <v>20</v>
      </c>
      <c r="D7425" s="3" t="s">
        <v>6894</v>
      </c>
      <c r="E7425" s="3" t="s">
        <v>7764</v>
      </c>
      <c r="F7425" s="3" t="s">
        <v>3647</v>
      </c>
      <c r="G7425" s="3" t="s">
        <v>7909</v>
      </c>
      <c r="H7425" s="3" t="s">
        <v>7919</v>
      </c>
      <c r="I7425" s="4">
        <v>51.5</v>
      </c>
    </row>
    <row r="7426" spans="1:9" x14ac:dyDescent="0.2">
      <c r="A7426" s="2">
        <v>178928</v>
      </c>
      <c r="B7426" s="3" t="s">
        <v>19</v>
      </c>
      <c r="C7426" s="3" t="s">
        <v>20</v>
      </c>
      <c r="D7426" s="3" t="s">
        <v>6894</v>
      </c>
      <c r="E7426" s="3" t="s">
        <v>7764</v>
      </c>
      <c r="F7426" s="3" t="s">
        <v>3647</v>
      </c>
      <c r="G7426" s="3" t="s">
        <v>7909</v>
      </c>
      <c r="H7426" s="3" t="s">
        <v>7920</v>
      </c>
      <c r="I7426" s="4">
        <v>11.53</v>
      </c>
    </row>
    <row r="7427" spans="1:9" x14ac:dyDescent="0.2">
      <c r="A7427" s="2">
        <v>372787</v>
      </c>
      <c r="B7427" s="3" t="s">
        <v>19</v>
      </c>
      <c r="C7427" s="3" t="s">
        <v>20</v>
      </c>
      <c r="D7427" s="3" t="s">
        <v>6894</v>
      </c>
      <c r="E7427" s="3" t="s">
        <v>7764</v>
      </c>
      <c r="F7427" s="3" t="s">
        <v>3647</v>
      </c>
      <c r="G7427" s="3" t="s">
        <v>7909</v>
      </c>
      <c r="H7427" s="3" t="s">
        <v>7921</v>
      </c>
      <c r="I7427" s="4">
        <v>10.77</v>
      </c>
    </row>
    <row r="7428" spans="1:9" x14ac:dyDescent="0.2">
      <c r="A7428" s="2">
        <v>372791</v>
      </c>
      <c r="B7428" s="3" t="s">
        <v>19</v>
      </c>
      <c r="C7428" s="3" t="s">
        <v>20</v>
      </c>
      <c r="D7428" s="3" t="s">
        <v>6894</v>
      </c>
      <c r="E7428" s="3" t="s">
        <v>7764</v>
      </c>
      <c r="F7428" s="3" t="s">
        <v>3647</v>
      </c>
      <c r="G7428" s="3" t="s">
        <v>7909</v>
      </c>
      <c r="H7428" s="3" t="s">
        <v>7922</v>
      </c>
      <c r="I7428" s="4">
        <v>19.66</v>
      </c>
    </row>
    <row r="7429" spans="1:9" x14ac:dyDescent="0.2">
      <c r="A7429" s="2">
        <v>372802</v>
      </c>
      <c r="B7429" s="3" t="s">
        <v>19</v>
      </c>
      <c r="C7429" s="3" t="s">
        <v>20</v>
      </c>
      <c r="D7429" s="3" t="s">
        <v>6894</v>
      </c>
      <c r="E7429" s="3" t="s">
        <v>7764</v>
      </c>
      <c r="F7429" s="3" t="s">
        <v>3647</v>
      </c>
      <c r="G7429" s="3" t="s">
        <v>7909</v>
      </c>
      <c r="H7429" s="3" t="s">
        <v>7923</v>
      </c>
      <c r="I7429" s="4">
        <v>26.93</v>
      </c>
    </row>
    <row r="7430" spans="1:9" x14ac:dyDescent="0.2">
      <c r="A7430" s="2">
        <v>372804</v>
      </c>
      <c r="B7430" s="3" t="s">
        <v>19</v>
      </c>
      <c r="C7430" s="3" t="s">
        <v>20</v>
      </c>
      <c r="D7430" s="3" t="s">
        <v>6894</v>
      </c>
      <c r="E7430" s="3" t="s">
        <v>7764</v>
      </c>
      <c r="F7430" s="3" t="s">
        <v>3647</v>
      </c>
      <c r="G7430" s="3" t="s">
        <v>7909</v>
      </c>
      <c r="H7430" s="3" t="s">
        <v>7924</v>
      </c>
      <c r="I7430" s="4">
        <v>24.83</v>
      </c>
    </row>
    <row r="7431" spans="1:9" x14ac:dyDescent="0.2">
      <c r="A7431" s="2">
        <v>372807</v>
      </c>
      <c r="B7431" s="3" t="s">
        <v>19</v>
      </c>
      <c r="C7431" s="3" t="s">
        <v>20</v>
      </c>
      <c r="D7431" s="3" t="s">
        <v>6894</v>
      </c>
      <c r="E7431" s="3" t="s">
        <v>7764</v>
      </c>
      <c r="F7431" s="3" t="s">
        <v>3647</v>
      </c>
      <c r="G7431" s="3" t="s">
        <v>7909</v>
      </c>
      <c r="H7431" s="3" t="s">
        <v>7925</v>
      </c>
      <c r="I7431" s="4">
        <v>14.18</v>
      </c>
    </row>
    <row r="7432" spans="1:9" x14ac:dyDescent="0.2">
      <c r="A7432" s="2">
        <v>372808</v>
      </c>
      <c r="B7432" s="3" t="s">
        <v>19</v>
      </c>
      <c r="C7432" s="3" t="s">
        <v>20</v>
      </c>
      <c r="D7432" s="3" t="s">
        <v>6894</v>
      </c>
      <c r="E7432" s="3" t="s">
        <v>7764</v>
      </c>
      <c r="F7432" s="3" t="s">
        <v>3647</v>
      </c>
      <c r="G7432" s="3" t="s">
        <v>7909</v>
      </c>
      <c r="H7432" s="3" t="s">
        <v>7926</v>
      </c>
      <c r="I7432" s="4">
        <v>9.7100000000000009</v>
      </c>
    </row>
    <row r="7433" spans="1:9" x14ac:dyDescent="0.2">
      <c r="A7433" s="2">
        <v>372811</v>
      </c>
      <c r="B7433" s="3" t="s">
        <v>19</v>
      </c>
      <c r="C7433" s="3" t="s">
        <v>20</v>
      </c>
      <c r="D7433" s="3" t="s">
        <v>6894</v>
      </c>
      <c r="E7433" s="3" t="s">
        <v>7764</v>
      </c>
      <c r="F7433" s="3" t="s">
        <v>3647</v>
      </c>
      <c r="G7433" s="3" t="s">
        <v>7909</v>
      </c>
      <c r="H7433" s="3" t="s">
        <v>7927</v>
      </c>
      <c r="I7433" s="4">
        <v>9.6999999999999993</v>
      </c>
    </row>
    <row r="7434" spans="1:9" x14ac:dyDescent="0.2">
      <c r="A7434" s="2">
        <v>372813</v>
      </c>
      <c r="B7434" s="3" t="s">
        <v>19</v>
      </c>
      <c r="C7434" s="3" t="s">
        <v>20</v>
      </c>
      <c r="D7434" s="3" t="s">
        <v>6894</v>
      </c>
      <c r="E7434" s="3" t="s">
        <v>7764</v>
      </c>
      <c r="F7434" s="3" t="s">
        <v>3647</v>
      </c>
      <c r="G7434" s="3" t="s">
        <v>7909</v>
      </c>
      <c r="H7434" s="3" t="s">
        <v>7928</v>
      </c>
      <c r="I7434" s="4">
        <v>12.62</v>
      </c>
    </row>
    <row r="7435" spans="1:9" x14ac:dyDescent="0.2">
      <c r="A7435" s="2">
        <v>372822</v>
      </c>
      <c r="B7435" s="3" t="s">
        <v>19</v>
      </c>
      <c r="C7435" s="3" t="s">
        <v>20</v>
      </c>
      <c r="D7435" s="3" t="s">
        <v>6894</v>
      </c>
      <c r="E7435" s="3" t="s">
        <v>7764</v>
      </c>
      <c r="F7435" s="3" t="s">
        <v>3647</v>
      </c>
      <c r="G7435" s="3" t="s">
        <v>7909</v>
      </c>
      <c r="H7435" s="3" t="s">
        <v>7929</v>
      </c>
      <c r="I7435" s="4">
        <v>5.3</v>
      </c>
    </row>
    <row r="7436" spans="1:9" x14ac:dyDescent="0.2">
      <c r="A7436" s="2">
        <v>372824</v>
      </c>
      <c r="B7436" s="3" t="s">
        <v>19</v>
      </c>
      <c r="C7436" s="3" t="s">
        <v>20</v>
      </c>
      <c r="D7436" s="3" t="s">
        <v>6894</v>
      </c>
      <c r="E7436" s="3" t="s">
        <v>7764</v>
      </c>
      <c r="F7436" s="3" t="s">
        <v>3647</v>
      </c>
      <c r="G7436" s="3" t="s">
        <v>7909</v>
      </c>
      <c r="H7436" s="3" t="s">
        <v>7930</v>
      </c>
      <c r="I7436" s="4">
        <v>9.77</v>
      </c>
    </row>
    <row r="7437" spans="1:9" x14ac:dyDescent="0.2">
      <c r="A7437" s="2">
        <v>372826</v>
      </c>
      <c r="B7437" s="3" t="s">
        <v>19</v>
      </c>
      <c r="C7437" s="3" t="s">
        <v>20</v>
      </c>
      <c r="D7437" s="3" t="s">
        <v>6894</v>
      </c>
      <c r="E7437" s="3" t="s">
        <v>7764</v>
      </c>
      <c r="F7437" s="3" t="s">
        <v>3647</v>
      </c>
      <c r="G7437" s="3" t="s">
        <v>7909</v>
      </c>
      <c r="H7437" s="3" t="s">
        <v>7931</v>
      </c>
      <c r="I7437" s="4">
        <v>17.53</v>
      </c>
    </row>
    <row r="7438" spans="1:9" x14ac:dyDescent="0.2">
      <c r="A7438" s="2">
        <v>372828</v>
      </c>
      <c r="B7438" s="3" t="s">
        <v>19</v>
      </c>
      <c r="C7438" s="3" t="s">
        <v>20</v>
      </c>
      <c r="D7438" s="3" t="s">
        <v>6894</v>
      </c>
      <c r="E7438" s="3" t="s">
        <v>7764</v>
      </c>
      <c r="F7438" s="3" t="s">
        <v>3647</v>
      </c>
      <c r="G7438" s="3" t="s">
        <v>7909</v>
      </c>
      <c r="H7438" s="3" t="s">
        <v>7932</v>
      </c>
      <c r="I7438" s="4">
        <v>7.84</v>
      </c>
    </row>
    <row r="7439" spans="1:9" x14ac:dyDescent="0.2">
      <c r="A7439" s="2">
        <v>379214</v>
      </c>
      <c r="B7439" s="3" t="s">
        <v>19</v>
      </c>
      <c r="C7439" s="3" t="s">
        <v>20</v>
      </c>
      <c r="D7439" s="3" t="s">
        <v>6894</v>
      </c>
      <c r="E7439" s="3" t="s">
        <v>7764</v>
      </c>
      <c r="F7439" s="3" t="s">
        <v>3647</v>
      </c>
      <c r="G7439" s="3" t="s">
        <v>7909</v>
      </c>
      <c r="H7439" s="3" t="s">
        <v>7933</v>
      </c>
      <c r="I7439" s="4">
        <v>5.86</v>
      </c>
    </row>
    <row r="7440" spans="1:9" x14ac:dyDescent="0.2">
      <c r="A7440" s="2">
        <v>379216</v>
      </c>
      <c r="B7440" s="3" t="s">
        <v>19</v>
      </c>
      <c r="C7440" s="3" t="s">
        <v>20</v>
      </c>
      <c r="D7440" s="3" t="s">
        <v>6894</v>
      </c>
      <c r="E7440" s="3" t="s">
        <v>7764</v>
      </c>
      <c r="F7440" s="3" t="s">
        <v>3647</v>
      </c>
      <c r="G7440" s="3" t="s">
        <v>7909</v>
      </c>
      <c r="H7440" s="3" t="s">
        <v>7934</v>
      </c>
      <c r="I7440" s="4">
        <v>9.6999999999999993</v>
      </c>
    </row>
    <row r="7441" spans="1:9" x14ac:dyDescent="0.2">
      <c r="A7441" s="2">
        <v>410228</v>
      </c>
      <c r="B7441" s="3" t="s">
        <v>19</v>
      </c>
      <c r="C7441" s="3" t="s">
        <v>20</v>
      </c>
      <c r="D7441" s="3" t="s">
        <v>6894</v>
      </c>
      <c r="E7441" s="3" t="s">
        <v>7764</v>
      </c>
      <c r="F7441" s="3" t="s">
        <v>3647</v>
      </c>
      <c r="G7441" s="3" t="s">
        <v>7909</v>
      </c>
      <c r="H7441" s="3" t="s">
        <v>7935</v>
      </c>
      <c r="I7441" s="4">
        <v>3.53</v>
      </c>
    </row>
    <row r="7442" spans="1:9" x14ac:dyDescent="0.2">
      <c r="A7442" s="2">
        <v>410229</v>
      </c>
      <c r="B7442" s="3" t="s">
        <v>19</v>
      </c>
      <c r="C7442" s="3" t="s">
        <v>20</v>
      </c>
      <c r="D7442" s="3" t="s">
        <v>6894</v>
      </c>
      <c r="E7442" s="3" t="s">
        <v>7764</v>
      </c>
      <c r="F7442" s="3" t="s">
        <v>3647</v>
      </c>
      <c r="G7442" s="3" t="s">
        <v>7909</v>
      </c>
      <c r="H7442" s="3" t="s">
        <v>7936</v>
      </c>
      <c r="I7442" s="4">
        <v>9.52</v>
      </c>
    </row>
    <row r="7443" spans="1:9" x14ac:dyDescent="0.2">
      <c r="A7443" s="2">
        <v>410234</v>
      </c>
      <c r="B7443" s="3" t="s">
        <v>19</v>
      </c>
      <c r="C7443" s="3" t="s">
        <v>20</v>
      </c>
      <c r="D7443" s="3" t="s">
        <v>6894</v>
      </c>
      <c r="E7443" s="3" t="s">
        <v>7764</v>
      </c>
      <c r="F7443" s="3" t="s">
        <v>3647</v>
      </c>
      <c r="G7443" s="3" t="s">
        <v>7909</v>
      </c>
      <c r="H7443" s="3" t="s">
        <v>7937</v>
      </c>
      <c r="I7443" s="4">
        <v>8.93</v>
      </c>
    </row>
    <row r="7444" spans="1:9" x14ac:dyDescent="0.2">
      <c r="A7444" s="2">
        <v>410297</v>
      </c>
      <c r="B7444" s="3" t="s">
        <v>19</v>
      </c>
      <c r="C7444" s="3" t="s">
        <v>20</v>
      </c>
      <c r="D7444" s="3" t="s">
        <v>6894</v>
      </c>
      <c r="E7444" s="3" t="s">
        <v>7764</v>
      </c>
      <c r="F7444" s="3" t="s">
        <v>3647</v>
      </c>
      <c r="G7444" s="3" t="s">
        <v>7909</v>
      </c>
      <c r="H7444" s="3" t="s">
        <v>7938</v>
      </c>
      <c r="I7444" s="4">
        <v>14.99</v>
      </c>
    </row>
    <row r="7445" spans="1:9" x14ac:dyDescent="0.2">
      <c r="A7445" s="2">
        <v>410298</v>
      </c>
      <c r="B7445" s="3" t="s">
        <v>19</v>
      </c>
      <c r="C7445" s="3" t="s">
        <v>20</v>
      </c>
      <c r="D7445" s="3" t="s">
        <v>6894</v>
      </c>
      <c r="E7445" s="3" t="s">
        <v>7764</v>
      </c>
      <c r="F7445" s="3" t="s">
        <v>3647</v>
      </c>
      <c r="G7445" s="3" t="s">
        <v>7909</v>
      </c>
      <c r="H7445" s="3" t="s">
        <v>7939</v>
      </c>
      <c r="I7445" s="4">
        <v>19.22</v>
      </c>
    </row>
    <row r="7446" spans="1:9" x14ac:dyDescent="0.2">
      <c r="A7446" s="2">
        <v>434660</v>
      </c>
      <c r="B7446" s="3" t="s">
        <v>19</v>
      </c>
      <c r="C7446" s="3" t="s">
        <v>20</v>
      </c>
      <c r="D7446" s="3" t="s">
        <v>6894</v>
      </c>
      <c r="E7446" s="3" t="s">
        <v>7764</v>
      </c>
      <c r="F7446" s="3" t="s">
        <v>3647</v>
      </c>
      <c r="G7446" s="3" t="s">
        <v>7940</v>
      </c>
      <c r="H7446" s="3" t="s">
        <v>7941</v>
      </c>
      <c r="I7446" s="4">
        <v>9.59</v>
      </c>
    </row>
    <row r="7447" spans="1:9" x14ac:dyDescent="0.2">
      <c r="A7447" s="2">
        <v>434661</v>
      </c>
      <c r="B7447" s="3" t="s">
        <v>19</v>
      </c>
      <c r="C7447" s="3" t="s">
        <v>20</v>
      </c>
      <c r="D7447" s="3" t="s">
        <v>6894</v>
      </c>
      <c r="E7447" s="3" t="s">
        <v>7764</v>
      </c>
      <c r="F7447" s="3" t="s">
        <v>3647</v>
      </c>
      <c r="G7447" s="3" t="s">
        <v>7940</v>
      </c>
      <c r="H7447" s="3" t="s">
        <v>7942</v>
      </c>
      <c r="I7447" s="4">
        <v>14.79</v>
      </c>
    </row>
    <row r="7448" spans="1:9" x14ac:dyDescent="0.2">
      <c r="A7448" s="2">
        <v>454680</v>
      </c>
      <c r="B7448" s="3" t="s">
        <v>19</v>
      </c>
      <c r="C7448" s="3" t="s">
        <v>20</v>
      </c>
      <c r="D7448" s="3" t="s">
        <v>6894</v>
      </c>
      <c r="E7448" s="3" t="s">
        <v>7764</v>
      </c>
      <c r="F7448" s="3" t="s">
        <v>3647</v>
      </c>
      <c r="G7448" s="3" t="s">
        <v>7940</v>
      </c>
      <c r="H7448" s="3" t="s">
        <v>7943</v>
      </c>
      <c r="I7448" s="4">
        <v>27.79</v>
      </c>
    </row>
    <row r="7449" spans="1:9" x14ac:dyDescent="0.2">
      <c r="A7449" s="2">
        <v>536829</v>
      </c>
      <c r="B7449" s="3" t="s">
        <v>19</v>
      </c>
      <c r="C7449" s="3" t="s">
        <v>20</v>
      </c>
      <c r="D7449" s="3" t="s">
        <v>6894</v>
      </c>
      <c r="E7449" s="3" t="s">
        <v>7764</v>
      </c>
      <c r="F7449" s="3" t="s">
        <v>3647</v>
      </c>
      <c r="G7449" s="3" t="s">
        <v>7940</v>
      </c>
      <c r="H7449" s="3" t="s">
        <v>7944</v>
      </c>
      <c r="I7449" s="4">
        <v>29.52</v>
      </c>
    </row>
    <row r="7450" spans="1:9" x14ac:dyDescent="0.2">
      <c r="A7450" s="2">
        <v>536835</v>
      </c>
      <c r="B7450" s="3" t="s">
        <v>19</v>
      </c>
      <c r="C7450" s="3" t="s">
        <v>20</v>
      </c>
      <c r="D7450" s="3" t="s">
        <v>6894</v>
      </c>
      <c r="E7450" s="3" t="s">
        <v>7764</v>
      </c>
      <c r="F7450" s="3" t="s">
        <v>3647</v>
      </c>
      <c r="G7450" s="3" t="s">
        <v>7940</v>
      </c>
      <c r="H7450" s="3" t="s">
        <v>7945</v>
      </c>
      <c r="I7450" s="4">
        <v>44.44</v>
      </c>
    </row>
    <row r="7451" spans="1:9" x14ac:dyDescent="0.2">
      <c r="A7451" s="2">
        <v>326438</v>
      </c>
      <c r="B7451" s="3" t="s">
        <v>19</v>
      </c>
      <c r="C7451" s="3" t="s">
        <v>20</v>
      </c>
      <c r="D7451" s="3" t="s">
        <v>6894</v>
      </c>
      <c r="E7451" s="3" t="s">
        <v>7764</v>
      </c>
      <c r="F7451" s="3" t="s">
        <v>3647</v>
      </c>
      <c r="G7451" s="3" t="s">
        <v>7940</v>
      </c>
      <c r="H7451" s="3" t="s">
        <v>7946</v>
      </c>
      <c r="I7451" s="4">
        <v>11.8</v>
      </c>
    </row>
    <row r="7452" spans="1:9" x14ac:dyDescent="0.2">
      <c r="A7452" s="2">
        <v>326469</v>
      </c>
      <c r="B7452" s="3" t="s">
        <v>19</v>
      </c>
      <c r="C7452" s="3" t="s">
        <v>20</v>
      </c>
      <c r="D7452" s="3" t="s">
        <v>6894</v>
      </c>
      <c r="E7452" s="3" t="s">
        <v>7764</v>
      </c>
      <c r="F7452" s="3" t="s">
        <v>3647</v>
      </c>
      <c r="G7452" s="3" t="s">
        <v>7940</v>
      </c>
      <c r="H7452" s="3" t="s">
        <v>7947</v>
      </c>
      <c r="I7452" s="4">
        <v>11.81</v>
      </c>
    </row>
    <row r="7453" spans="1:9" x14ac:dyDescent="0.2">
      <c r="A7453" s="2">
        <v>326482</v>
      </c>
      <c r="B7453" s="3" t="s">
        <v>19</v>
      </c>
      <c r="C7453" s="3" t="s">
        <v>20</v>
      </c>
      <c r="D7453" s="3" t="s">
        <v>6894</v>
      </c>
      <c r="E7453" s="3" t="s">
        <v>7764</v>
      </c>
      <c r="F7453" s="3" t="s">
        <v>3647</v>
      </c>
      <c r="G7453" s="3" t="s">
        <v>7940</v>
      </c>
      <c r="H7453" s="3" t="s">
        <v>7948</v>
      </c>
      <c r="I7453" s="4">
        <v>13.08</v>
      </c>
    </row>
    <row r="7454" spans="1:9" x14ac:dyDescent="0.2">
      <c r="A7454" s="2">
        <v>178141</v>
      </c>
      <c r="B7454" s="3" t="s">
        <v>19</v>
      </c>
      <c r="C7454" s="3" t="s">
        <v>20</v>
      </c>
      <c r="D7454" s="3" t="s">
        <v>6894</v>
      </c>
      <c r="E7454" s="3" t="s">
        <v>7764</v>
      </c>
      <c r="F7454" s="3" t="s">
        <v>3647</v>
      </c>
      <c r="G7454" s="3" t="s">
        <v>7940</v>
      </c>
      <c r="H7454" s="3" t="s">
        <v>7949</v>
      </c>
      <c r="I7454" s="4">
        <v>14.47</v>
      </c>
    </row>
    <row r="7455" spans="1:9" x14ac:dyDescent="0.2">
      <c r="A7455" s="2">
        <v>404467</v>
      </c>
      <c r="B7455" s="3" t="s">
        <v>19</v>
      </c>
      <c r="C7455" s="3" t="s">
        <v>20</v>
      </c>
      <c r="D7455" s="3" t="s">
        <v>6894</v>
      </c>
      <c r="E7455" s="3" t="s">
        <v>7764</v>
      </c>
      <c r="F7455" s="3" t="s">
        <v>3647</v>
      </c>
      <c r="G7455" s="3" t="s">
        <v>7940</v>
      </c>
      <c r="H7455" s="3" t="s">
        <v>7950</v>
      </c>
      <c r="I7455" s="4">
        <v>7.45</v>
      </c>
    </row>
    <row r="7456" spans="1:9" x14ac:dyDescent="0.2">
      <c r="A7456" s="2">
        <v>404470</v>
      </c>
      <c r="B7456" s="3" t="s">
        <v>19</v>
      </c>
      <c r="C7456" s="3" t="s">
        <v>20</v>
      </c>
      <c r="D7456" s="3" t="s">
        <v>6894</v>
      </c>
      <c r="E7456" s="3" t="s">
        <v>7764</v>
      </c>
      <c r="F7456" s="3" t="s">
        <v>3647</v>
      </c>
      <c r="G7456" s="3" t="s">
        <v>7940</v>
      </c>
      <c r="H7456" s="3" t="s">
        <v>7951</v>
      </c>
      <c r="I7456" s="4">
        <v>15.12</v>
      </c>
    </row>
    <row r="7457" spans="1:9" x14ac:dyDescent="0.2">
      <c r="A7457" s="2">
        <v>404469</v>
      </c>
      <c r="B7457" s="3" t="s">
        <v>19</v>
      </c>
      <c r="C7457" s="3" t="s">
        <v>20</v>
      </c>
      <c r="D7457" s="3" t="s">
        <v>6894</v>
      </c>
      <c r="E7457" s="3" t="s">
        <v>7764</v>
      </c>
      <c r="F7457" s="3" t="s">
        <v>3647</v>
      </c>
      <c r="G7457" s="3" t="s">
        <v>7940</v>
      </c>
      <c r="H7457" s="3" t="s">
        <v>7952</v>
      </c>
      <c r="I7457" s="4">
        <v>15.77</v>
      </c>
    </row>
    <row r="7458" spans="1:9" x14ac:dyDescent="0.2">
      <c r="A7458" s="2">
        <v>433056</v>
      </c>
      <c r="B7458" s="3" t="s">
        <v>19</v>
      </c>
      <c r="C7458" s="3" t="s">
        <v>20</v>
      </c>
      <c r="D7458" s="3" t="s">
        <v>6894</v>
      </c>
      <c r="E7458" s="3" t="s">
        <v>7764</v>
      </c>
      <c r="F7458" s="3" t="s">
        <v>3647</v>
      </c>
      <c r="G7458" s="3" t="s">
        <v>7940</v>
      </c>
      <c r="H7458" s="3" t="s">
        <v>7953</v>
      </c>
      <c r="I7458" s="4">
        <v>15.03</v>
      </c>
    </row>
    <row r="7459" spans="1:9" x14ac:dyDescent="0.2">
      <c r="A7459" s="2">
        <v>434650</v>
      </c>
      <c r="B7459" s="3" t="s">
        <v>19</v>
      </c>
      <c r="C7459" s="3" t="s">
        <v>20</v>
      </c>
      <c r="D7459" s="3" t="s">
        <v>6894</v>
      </c>
      <c r="E7459" s="3" t="s">
        <v>7764</v>
      </c>
      <c r="F7459" s="3" t="s">
        <v>3647</v>
      </c>
      <c r="G7459" s="3" t="s">
        <v>7940</v>
      </c>
      <c r="H7459" s="3" t="s">
        <v>7954</v>
      </c>
      <c r="I7459" s="4">
        <v>9.3800000000000008</v>
      </c>
    </row>
    <row r="7460" spans="1:9" x14ac:dyDescent="0.2">
      <c r="A7460" s="2">
        <v>434684</v>
      </c>
      <c r="B7460" s="3" t="s">
        <v>19</v>
      </c>
      <c r="C7460" s="3" t="s">
        <v>20</v>
      </c>
      <c r="D7460" s="3" t="s">
        <v>6894</v>
      </c>
      <c r="E7460" s="3" t="s">
        <v>7764</v>
      </c>
      <c r="F7460" s="3" t="s">
        <v>3647</v>
      </c>
      <c r="G7460" s="3" t="s">
        <v>7940</v>
      </c>
      <c r="H7460" s="3" t="s">
        <v>7955</v>
      </c>
      <c r="I7460" s="4">
        <v>9.69</v>
      </c>
    </row>
    <row r="7461" spans="1:9" x14ac:dyDescent="0.2">
      <c r="A7461" s="2">
        <v>536812</v>
      </c>
      <c r="B7461" s="3" t="s">
        <v>19</v>
      </c>
      <c r="C7461" s="3" t="s">
        <v>20</v>
      </c>
      <c r="D7461" s="3" t="s">
        <v>6894</v>
      </c>
      <c r="E7461" s="3" t="s">
        <v>7764</v>
      </c>
      <c r="F7461" s="3" t="s">
        <v>3647</v>
      </c>
      <c r="G7461" s="3" t="s">
        <v>7940</v>
      </c>
      <c r="H7461" s="3" t="s">
        <v>7956</v>
      </c>
      <c r="I7461" s="4">
        <v>19.05</v>
      </c>
    </row>
    <row r="7462" spans="1:9" x14ac:dyDescent="0.2">
      <c r="A7462" s="2">
        <v>536814</v>
      </c>
      <c r="B7462" s="3" t="s">
        <v>19</v>
      </c>
      <c r="C7462" s="3" t="s">
        <v>20</v>
      </c>
      <c r="D7462" s="3" t="s">
        <v>6894</v>
      </c>
      <c r="E7462" s="3" t="s">
        <v>7764</v>
      </c>
      <c r="F7462" s="3" t="s">
        <v>3647</v>
      </c>
      <c r="G7462" s="3" t="s">
        <v>7940</v>
      </c>
      <c r="H7462" s="3" t="s">
        <v>7957</v>
      </c>
      <c r="I7462" s="4">
        <v>9.34</v>
      </c>
    </row>
    <row r="7463" spans="1:9" x14ac:dyDescent="0.2">
      <c r="A7463" s="2">
        <v>536820</v>
      </c>
      <c r="B7463" s="3" t="s">
        <v>19</v>
      </c>
      <c r="C7463" s="3" t="s">
        <v>20</v>
      </c>
      <c r="D7463" s="3" t="s">
        <v>6894</v>
      </c>
      <c r="E7463" s="3" t="s">
        <v>7764</v>
      </c>
      <c r="F7463" s="3" t="s">
        <v>3647</v>
      </c>
      <c r="G7463" s="3" t="s">
        <v>7940</v>
      </c>
      <c r="H7463" s="3" t="s">
        <v>7958</v>
      </c>
      <c r="I7463" s="4">
        <v>6.16</v>
      </c>
    </row>
    <row r="7464" spans="1:9" x14ac:dyDescent="0.2">
      <c r="A7464" s="2">
        <v>536831</v>
      </c>
      <c r="B7464" s="3" t="s">
        <v>19</v>
      </c>
      <c r="C7464" s="3" t="s">
        <v>20</v>
      </c>
      <c r="D7464" s="3" t="s">
        <v>6894</v>
      </c>
      <c r="E7464" s="3" t="s">
        <v>7764</v>
      </c>
      <c r="F7464" s="3" t="s">
        <v>3647</v>
      </c>
      <c r="G7464" s="3" t="s">
        <v>7940</v>
      </c>
      <c r="H7464" s="3" t="s">
        <v>7959</v>
      </c>
      <c r="I7464" s="4">
        <v>11.1</v>
      </c>
    </row>
    <row r="7465" spans="1:9" x14ac:dyDescent="0.2">
      <c r="A7465" s="2">
        <v>536832</v>
      </c>
      <c r="B7465" s="3" t="s">
        <v>19</v>
      </c>
      <c r="C7465" s="3" t="s">
        <v>20</v>
      </c>
      <c r="D7465" s="3" t="s">
        <v>6894</v>
      </c>
      <c r="E7465" s="3" t="s">
        <v>7764</v>
      </c>
      <c r="F7465" s="3" t="s">
        <v>3647</v>
      </c>
      <c r="G7465" s="3" t="s">
        <v>7940</v>
      </c>
      <c r="H7465" s="3" t="s">
        <v>7960</v>
      </c>
      <c r="I7465" s="4">
        <v>4.92</v>
      </c>
    </row>
    <row r="7466" spans="1:9" x14ac:dyDescent="0.2">
      <c r="A7466" s="2">
        <v>574061</v>
      </c>
      <c r="B7466" s="3" t="s">
        <v>19</v>
      </c>
      <c r="C7466" s="3" t="s">
        <v>20</v>
      </c>
      <c r="D7466" s="3" t="s">
        <v>6894</v>
      </c>
      <c r="E7466" s="3" t="s">
        <v>7764</v>
      </c>
      <c r="F7466" s="3" t="s">
        <v>3647</v>
      </c>
      <c r="G7466" s="3" t="s">
        <v>7940</v>
      </c>
      <c r="H7466" s="3" t="s">
        <v>7961</v>
      </c>
      <c r="I7466" s="4">
        <v>17.47</v>
      </c>
    </row>
    <row r="7467" spans="1:9" x14ac:dyDescent="0.2">
      <c r="A7467" s="2">
        <v>574066</v>
      </c>
      <c r="B7467" s="3" t="s">
        <v>19</v>
      </c>
      <c r="C7467" s="3" t="s">
        <v>20</v>
      </c>
      <c r="D7467" s="3" t="s">
        <v>6894</v>
      </c>
      <c r="E7467" s="3" t="s">
        <v>7764</v>
      </c>
      <c r="F7467" s="3" t="s">
        <v>3647</v>
      </c>
      <c r="G7467" s="3" t="s">
        <v>7940</v>
      </c>
      <c r="H7467" s="3" t="s">
        <v>7962</v>
      </c>
      <c r="I7467" s="4">
        <v>11.36</v>
      </c>
    </row>
    <row r="7468" spans="1:9" x14ac:dyDescent="0.2">
      <c r="A7468" s="2">
        <v>574072</v>
      </c>
      <c r="B7468" s="3" t="s">
        <v>19</v>
      </c>
      <c r="C7468" s="3" t="s">
        <v>20</v>
      </c>
      <c r="D7468" s="3" t="s">
        <v>6894</v>
      </c>
      <c r="E7468" s="3" t="s">
        <v>7764</v>
      </c>
      <c r="F7468" s="3" t="s">
        <v>3647</v>
      </c>
      <c r="G7468" s="3" t="s">
        <v>7940</v>
      </c>
      <c r="H7468" s="3" t="s">
        <v>7963</v>
      </c>
      <c r="I7468" s="4">
        <v>16.04</v>
      </c>
    </row>
    <row r="7469" spans="1:9" x14ac:dyDescent="0.2">
      <c r="A7469" s="2">
        <v>574077</v>
      </c>
      <c r="B7469" s="3" t="s">
        <v>19</v>
      </c>
      <c r="C7469" s="3" t="s">
        <v>20</v>
      </c>
      <c r="D7469" s="3" t="s">
        <v>6894</v>
      </c>
      <c r="E7469" s="3" t="s">
        <v>7764</v>
      </c>
      <c r="F7469" s="3" t="s">
        <v>3647</v>
      </c>
      <c r="G7469" s="3" t="s">
        <v>7940</v>
      </c>
      <c r="H7469" s="3" t="s">
        <v>7964</v>
      </c>
      <c r="I7469" s="4">
        <v>7.55</v>
      </c>
    </row>
    <row r="7470" spans="1:9" x14ac:dyDescent="0.2">
      <c r="A7470" s="2">
        <v>574115</v>
      </c>
      <c r="B7470" s="3" t="s">
        <v>19</v>
      </c>
      <c r="C7470" s="3" t="s">
        <v>20</v>
      </c>
      <c r="D7470" s="3" t="s">
        <v>6894</v>
      </c>
      <c r="E7470" s="3" t="s">
        <v>7764</v>
      </c>
      <c r="F7470" s="3" t="s">
        <v>3647</v>
      </c>
      <c r="G7470" s="3" t="s">
        <v>7940</v>
      </c>
      <c r="H7470" s="3" t="s">
        <v>7965</v>
      </c>
      <c r="I7470" s="4">
        <v>8.42</v>
      </c>
    </row>
    <row r="7471" spans="1:9" x14ac:dyDescent="0.2">
      <c r="A7471" s="2">
        <v>574120</v>
      </c>
      <c r="B7471" s="3" t="s">
        <v>19</v>
      </c>
      <c r="C7471" s="3" t="s">
        <v>20</v>
      </c>
      <c r="D7471" s="3" t="s">
        <v>6894</v>
      </c>
      <c r="E7471" s="3" t="s">
        <v>7764</v>
      </c>
      <c r="F7471" s="3" t="s">
        <v>3647</v>
      </c>
      <c r="G7471" s="3" t="s">
        <v>7940</v>
      </c>
      <c r="H7471" s="3" t="s">
        <v>7966</v>
      </c>
      <c r="I7471" s="4">
        <v>21.05</v>
      </c>
    </row>
    <row r="7472" spans="1:9" x14ac:dyDescent="0.2">
      <c r="A7472" s="2">
        <v>574124</v>
      </c>
      <c r="B7472" s="3" t="s">
        <v>19</v>
      </c>
      <c r="C7472" s="3" t="s">
        <v>20</v>
      </c>
      <c r="D7472" s="3" t="s">
        <v>6894</v>
      </c>
      <c r="E7472" s="3" t="s">
        <v>7764</v>
      </c>
      <c r="F7472" s="3" t="s">
        <v>3647</v>
      </c>
      <c r="G7472" s="3" t="s">
        <v>7940</v>
      </c>
      <c r="H7472" s="3" t="s">
        <v>7967</v>
      </c>
      <c r="I7472" s="4">
        <v>16.05</v>
      </c>
    </row>
    <row r="7473" spans="1:9" x14ac:dyDescent="0.2">
      <c r="A7473" s="2">
        <v>574134</v>
      </c>
      <c r="B7473" s="3" t="s">
        <v>19</v>
      </c>
      <c r="C7473" s="3" t="s">
        <v>20</v>
      </c>
      <c r="D7473" s="3" t="s">
        <v>6894</v>
      </c>
      <c r="E7473" s="3" t="s">
        <v>7764</v>
      </c>
      <c r="F7473" s="3" t="s">
        <v>3647</v>
      </c>
      <c r="G7473" s="3" t="s">
        <v>7940</v>
      </c>
      <c r="H7473" s="3" t="s">
        <v>7968</v>
      </c>
      <c r="I7473" s="4">
        <v>16.34</v>
      </c>
    </row>
    <row r="7474" spans="1:9" x14ac:dyDescent="0.2">
      <c r="A7474" s="2">
        <v>574141</v>
      </c>
      <c r="B7474" s="3" t="s">
        <v>19</v>
      </c>
      <c r="C7474" s="3" t="s">
        <v>20</v>
      </c>
      <c r="D7474" s="3" t="s">
        <v>6894</v>
      </c>
      <c r="E7474" s="3" t="s">
        <v>7764</v>
      </c>
      <c r="F7474" s="3" t="s">
        <v>3647</v>
      </c>
      <c r="G7474" s="3" t="s">
        <v>7940</v>
      </c>
      <c r="H7474" s="3" t="s">
        <v>7969</v>
      </c>
      <c r="I7474" s="4">
        <v>16.440000000000001</v>
      </c>
    </row>
    <row r="7475" spans="1:9" x14ac:dyDescent="0.2">
      <c r="A7475" s="2">
        <v>574143</v>
      </c>
      <c r="B7475" s="3" t="s">
        <v>19</v>
      </c>
      <c r="C7475" s="3" t="s">
        <v>20</v>
      </c>
      <c r="D7475" s="3" t="s">
        <v>6894</v>
      </c>
      <c r="E7475" s="3" t="s">
        <v>7764</v>
      </c>
      <c r="F7475" s="3" t="s">
        <v>3647</v>
      </c>
      <c r="G7475" s="3" t="s">
        <v>7940</v>
      </c>
      <c r="H7475" s="3" t="s">
        <v>7970</v>
      </c>
      <c r="I7475" s="4">
        <v>8.16</v>
      </c>
    </row>
    <row r="7476" spans="1:9" x14ac:dyDescent="0.2">
      <c r="A7476" s="2">
        <v>574145</v>
      </c>
      <c r="B7476" s="3" t="s">
        <v>19</v>
      </c>
      <c r="C7476" s="3" t="s">
        <v>20</v>
      </c>
      <c r="D7476" s="3" t="s">
        <v>6894</v>
      </c>
      <c r="E7476" s="3" t="s">
        <v>7764</v>
      </c>
      <c r="F7476" s="3" t="s">
        <v>3647</v>
      </c>
      <c r="G7476" s="3" t="s">
        <v>7940</v>
      </c>
      <c r="H7476" s="3" t="s">
        <v>7971</v>
      </c>
      <c r="I7476" s="4">
        <v>17.89</v>
      </c>
    </row>
    <row r="7477" spans="1:9" x14ac:dyDescent="0.2">
      <c r="A7477" s="2">
        <v>574147</v>
      </c>
      <c r="B7477" s="3" t="s">
        <v>19</v>
      </c>
      <c r="C7477" s="3" t="s">
        <v>20</v>
      </c>
      <c r="D7477" s="3" t="s">
        <v>6894</v>
      </c>
      <c r="E7477" s="3" t="s">
        <v>7764</v>
      </c>
      <c r="F7477" s="3" t="s">
        <v>3647</v>
      </c>
      <c r="G7477" s="3" t="s">
        <v>7940</v>
      </c>
      <c r="H7477" s="3" t="s">
        <v>7972</v>
      </c>
      <c r="I7477" s="4">
        <v>12.38</v>
      </c>
    </row>
    <row r="7478" spans="1:9" x14ac:dyDescent="0.2">
      <c r="A7478" s="2">
        <v>574166</v>
      </c>
      <c r="B7478" s="3" t="s">
        <v>19</v>
      </c>
      <c r="C7478" s="3" t="s">
        <v>20</v>
      </c>
      <c r="D7478" s="3" t="s">
        <v>6894</v>
      </c>
      <c r="E7478" s="3" t="s">
        <v>7764</v>
      </c>
      <c r="F7478" s="3" t="s">
        <v>3647</v>
      </c>
      <c r="G7478" s="3" t="s">
        <v>7940</v>
      </c>
      <c r="H7478" s="3" t="s">
        <v>7973</v>
      </c>
      <c r="I7478" s="4">
        <v>34.450000000000003</v>
      </c>
    </row>
    <row r="7479" spans="1:9" x14ac:dyDescent="0.2">
      <c r="A7479" s="2">
        <v>574167</v>
      </c>
      <c r="B7479" s="3" t="s">
        <v>19</v>
      </c>
      <c r="C7479" s="3" t="s">
        <v>20</v>
      </c>
      <c r="D7479" s="3" t="s">
        <v>6894</v>
      </c>
      <c r="E7479" s="3" t="s">
        <v>7764</v>
      </c>
      <c r="F7479" s="3" t="s">
        <v>3647</v>
      </c>
      <c r="G7479" s="3" t="s">
        <v>7940</v>
      </c>
      <c r="H7479" s="3" t="s">
        <v>7974</v>
      </c>
      <c r="I7479" s="4">
        <v>3.54</v>
      </c>
    </row>
    <row r="7480" spans="1:9" x14ac:dyDescent="0.2">
      <c r="A7480" s="2">
        <v>574265</v>
      </c>
      <c r="B7480" s="3" t="s">
        <v>19</v>
      </c>
      <c r="C7480" s="3" t="s">
        <v>20</v>
      </c>
      <c r="D7480" s="3" t="s">
        <v>6894</v>
      </c>
      <c r="E7480" s="3" t="s">
        <v>7764</v>
      </c>
      <c r="F7480" s="3" t="s">
        <v>3647</v>
      </c>
      <c r="G7480" s="3" t="s">
        <v>7940</v>
      </c>
      <c r="H7480" s="3" t="s">
        <v>7975</v>
      </c>
      <c r="I7480" s="4">
        <v>8.19</v>
      </c>
    </row>
    <row r="7481" spans="1:9" x14ac:dyDescent="0.2">
      <c r="A7481" s="2">
        <v>574270</v>
      </c>
      <c r="B7481" s="3" t="s">
        <v>19</v>
      </c>
      <c r="C7481" s="3" t="s">
        <v>20</v>
      </c>
      <c r="D7481" s="3" t="s">
        <v>6894</v>
      </c>
      <c r="E7481" s="3" t="s">
        <v>7764</v>
      </c>
      <c r="F7481" s="3" t="s">
        <v>3647</v>
      </c>
      <c r="G7481" s="3" t="s">
        <v>7940</v>
      </c>
      <c r="H7481" s="3" t="s">
        <v>7976</v>
      </c>
      <c r="I7481" s="4">
        <v>16.440000000000001</v>
      </c>
    </row>
    <row r="7482" spans="1:9" x14ac:dyDescent="0.2">
      <c r="A7482" s="2">
        <v>574276</v>
      </c>
      <c r="B7482" s="3" t="s">
        <v>19</v>
      </c>
      <c r="C7482" s="3" t="s">
        <v>20</v>
      </c>
      <c r="D7482" s="3" t="s">
        <v>6894</v>
      </c>
      <c r="E7482" s="3" t="s">
        <v>7764</v>
      </c>
      <c r="F7482" s="3" t="s">
        <v>3647</v>
      </c>
      <c r="G7482" s="3" t="s">
        <v>7940</v>
      </c>
      <c r="H7482" s="3" t="s">
        <v>7977</v>
      </c>
      <c r="I7482" s="4">
        <v>11.37</v>
      </c>
    </row>
    <row r="7483" spans="1:9" x14ac:dyDescent="0.2">
      <c r="A7483" s="2">
        <v>46074</v>
      </c>
      <c r="B7483" s="3" t="s">
        <v>19</v>
      </c>
      <c r="C7483" s="3" t="s">
        <v>20</v>
      </c>
      <c r="D7483" s="3" t="s">
        <v>6894</v>
      </c>
      <c r="E7483" s="3" t="s">
        <v>7764</v>
      </c>
      <c r="F7483" s="3" t="s">
        <v>3647</v>
      </c>
      <c r="G7483" s="3" t="s">
        <v>7978</v>
      </c>
      <c r="H7483" s="3" t="s">
        <v>7979</v>
      </c>
      <c r="I7483" s="4">
        <v>2.67</v>
      </c>
    </row>
    <row r="7484" spans="1:9" x14ac:dyDescent="0.2">
      <c r="A7484" s="2">
        <v>101472</v>
      </c>
      <c r="B7484" s="3" t="s">
        <v>19</v>
      </c>
      <c r="C7484" s="3" t="s">
        <v>20</v>
      </c>
      <c r="D7484" s="3" t="s">
        <v>6894</v>
      </c>
      <c r="E7484" s="3" t="s">
        <v>7764</v>
      </c>
      <c r="F7484" s="3" t="s">
        <v>3647</v>
      </c>
      <c r="G7484" s="3" t="s">
        <v>7139</v>
      </c>
      <c r="H7484" s="3" t="s">
        <v>7980</v>
      </c>
      <c r="I7484" s="4">
        <v>3.55</v>
      </c>
    </row>
    <row r="7485" spans="1:9" x14ac:dyDescent="0.2">
      <c r="A7485" s="2">
        <v>410537</v>
      </c>
      <c r="B7485" s="3" t="s">
        <v>19</v>
      </c>
      <c r="C7485" s="3" t="s">
        <v>20</v>
      </c>
      <c r="D7485" s="3" t="s">
        <v>6894</v>
      </c>
      <c r="E7485" s="3" t="s">
        <v>7764</v>
      </c>
      <c r="F7485" s="3" t="s">
        <v>3647</v>
      </c>
      <c r="G7485" s="3" t="s">
        <v>7139</v>
      </c>
      <c r="H7485" s="3" t="s">
        <v>7981</v>
      </c>
      <c r="I7485" s="4">
        <v>5.1100000000000003</v>
      </c>
    </row>
    <row r="7486" spans="1:9" x14ac:dyDescent="0.2">
      <c r="A7486" s="2">
        <v>410541</v>
      </c>
      <c r="B7486" s="3" t="s">
        <v>19</v>
      </c>
      <c r="C7486" s="3" t="s">
        <v>20</v>
      </c>
      <c r="D7486" s="3" t="s">
        <v>6894</v>
      </c>
      <c r="E7486" s="3" t="s">
        <v>7764</v>
      </c>
      <c r="F7486" s="3" t="s">
        <v>3647</v>
      </c>
      <c r="G7486" s="3" t="s">
        <v>7139</v>
      </c>
      <c r="H7486" s="3" t="s">
        <v>7982</v>
      </c>
      <c r="I7486" s="4">
        <v>2.67</v>
      </c>
    </row>
    <row r="7487" spans="1:9" x14ac:dyDescent="0.2">
      <c r="A7487" s="2">
        <v>452023</v>
      </c>
      <c r="B7487" s="3" t="s">
        <v>19</v>
      </c>
      <c r="C7487" s="3" t="s">
        <v>20</v>
      </c>
      <c r="D7487" s="3" t="s">
        <v>6894</v>
      </c>
      <c r="E7487" s="3" t="s">
        <v>7764</v>
      </c>
      <c r="F7487" s="3" t="s">
        <v>3647</v>
      </c>
      <c r="G7487" s="3" t="s">
        <v>7139</v>
      </c>
      <c r="H7487" s="3" t="s">
        <v>7983</v>
      </c>
      <c r="I7487" s="4">
        <v>4.68</v>
      </c>
    </row>
    <row r="7488" spans="1:9" x14ac:dyDescent="0.2">
      <c r="A7488" s="2">
        <v>390996</v>
      </c>
      <c r="B7488" s="3" t="s">
        <v>19</v>
      </c>
      <c r="C7488" s="3" t="s">
        <v>20</v>
      </c>
      <c r="D7488" s="3" t="s">
        <v>6894</v>
      </c>
      <c r="E7488" s="3" t="s">
        <v>7764</v>
      </c>
      <c r="F7488" s="3" t="s">
        <v>3647</v>
      </c>
      <c r="G7488" s="3" t="s">
        <v>7984</v>
      </c>
      <c r="H7488" s="3" t="s">
        <v>7985</v>
      </c>
      <c r="I7488" s="4">
        <v>9.84</v>
      </c>
    </row>
    <row r="7489" spans="1:9" x14ac:dyDescent="0.2">
      <c r="A7489" s="2">
        <v>391012</v>
      </c>
      <c r="B7489" s="3" t="s">
        <v>19</v>
      </c>
      <c r="C7489" s="3" t="s">
        <v>20</v>
      </c>
      <c r="D7489" s="3" t="s">
        <v>6894</v>
      </c>
      <c r="E7489" s="3" t="s">
        <v>7764</v>
      </c>
      <c r="F7489" s="3" t="s">
        <v>3647</v>
      </c>
      <c r="G7489" s="3" t="s">
        <v>7984</v>
      </c>
      <c r="H7489" s="3" t="s">
        <v>7986</v>
      </c>
      <c r="I7489" s="4">
        <v>1.21</v>
      </c>
    </row>
    <row r="7490" spans="1:9" x14ac:dyDescent="0.2">
      <c r="A7490" s="2">
        <v>391013</v>
      </c>
      <c r="B7490" s="3" t="s">
        <v>19</v>
      </c>
      <c r="C7490" s="3" t="s">
        <v>20</v>
      </c>
      <c r="D7490" s="3" t="s">
        <v>6894</v>
      </c>
      <c r="E7490" s="3" t="s">
        <v>7764</v>
      </c>
      <c r="F7490" s="3" t="s">
        <v>3647</v>
      </c>
      <c r="G7490" s="3" t="s">
        <v>7984</v>
      </c>
      <c r="H7490" s="3" t="s">
        <v>7987</v>
      </c>
      <c r="I7490" s="4">
        <v>14.97</v>
      </c>
    </row>
    <row r="7491" spans="1:9" x14ac:dyDescent="0.2">
      <c r="A7491" s="2">
        <v>391603</v>
      </c>
      <c r="B7491" s="3" t="s">
        <v>19</v>
      </c>
      <c r="C7491" s="3" t="s">
        <v>20</v>
      </c>
      <c r="D7491" s="3" t="s">
        <v>6894</v>
      </c>
      <c r="E7491" s="3" t="s">
        <v>7764</v>
      </c>
      <c r="F7491" s="3" t="s">
        <v>3647</v>
      </c>
      <c r="G7491" s="3" t="s">
        <v>7984</v>
      </c>
      <c r="H7491" s="3" t="s">
        <v>7988</v>
      </c>
      <c r="I7491" s="4">
        <v>11.8</v>
      </c>
    </row>
    <row r="7492" spans="1:9" x14ac:dyDescent="0.2">
      <c r="A7492" s="2">
        <v>391609</v>
      </c>
      <c r="B7492" s="3" t="s">
        <v>19</v>
      </c>
      <c r="C7492" s="3" t="s">
        <v>20</v>
      </c>
      <c r="D7492" s="3" t="s">
        <v>6894</v>
      </c>
      <c r="E7492" s="3" t="s">
        <v>7764</v>
      </c>
      <c r="F7492" s="3" t="s">
        <v>3647</v>
      </c>
      <c r="G7492" s="3" t="s">
        <v>7984</v>
      </c>
      <c r="H7492" s="3" t="s">
        <v>7989</v>
      </c>
      <c r="I7492" s="4">
        <v>12.96</v>
      </c>
    </row>
    <row r="7493" spans="1:9" x14ac:dyDescent="0.2">
      <c r="A7493" s="2">
        <v>391610</v>
      </c>
      <c r="B7493" s="3" t="s">
        <v>19</v>
      </c>
      <c r="C7493" s="3" t="s">
        <v>20</v>
      </c>
      <c r="D7493" s="3" t="s">
        <v>6894</v>
      </c>
      <c r="E7493" s="3" t="s">
        <v>7764</v>
      </c>
      <c r="F7493" s="3" t="s">
        <v>3647</v>
      </c>
      <c r="G7493" s="3" t="s">
        <v>7984</v>
      </c>
      <c r="H7493" s="3" t="s">
        <v>7990</v>
      </c>
      <c r="I7493" s="4">
        <v>5.23</v>
      </c>
    </row>
    <row r="7494" spans="1:9" x14ac:dyDescent="0.2">
      <c r="A7494" s="2">
        <v>419388</v>
      </c>
      <c r="B7494" s="3" t="s">
        <v>19</v>
      </c>
      <c r="C7494" s="3" t="s">
        <v>20</v>
      </c>
      <c r="D7494" s="3" t="s">
        <v>6894</v>
      </c>
      <c r="E7494" s="3" t="s">
        <v>7764</v>
      </c>
      <c r="F7494" s="3" t="s">
        <v>3647</v>
      </c>
      <c r="G7494" s="3" t="s">
        <v>7984</v>
      </c>
      <c r="H7494" s="3" t="s">
        <v>7991</v>
      </c>
      <c r="I7494" s="4">
        <v>17.77</v>
      </c>
    </row>
    <row r="7495" spans="1:9" x14ac:dyDescent="0.2">
      <c r="A7495" s="2">
        <v>554819</v>
      </c>
      <c r="B7495" s="3" t="s">
        <v>19</v>
      </c>
      <c r="C7495" s="3" t="s">
        <v>20</v>
      </c>
      <c r="D7495" s="3" t="s">
        <v>6894</v>
      </c>
      <c r="E7495" s="3" t="s">
        <v>7764</v>
      </c>
      <c r="F7495" s="3" t="s">
        <v>3647</v>
      </c>
      <c r="G7495" s="3" t="s">
        <v>7984</v>
      </c>
      <c r="H7495" s="3" t="s">
        <v>7992</v>
      </c>
      <c r="I7495" s="4">
        <v>10.24</v>
      </c>
    </row>
    <row r="7496" spans="1:9" x14ac:dyDescent="0.2">
      <c r="A7496" s="2">
        <v>446619</v>
      </c>
      <c r="B7496" s="3" t="s">
        <v>19</v>
      </c>
      <c r="C7496" s="3" t="s">
        <v>20</v>
      </c>
      <c r="D7496" s="3" t="s">
        <v>6894</v>
      </c>
      <c r="E7496" s="3" t="s">
        <v>7764</v>
      </c>
      <c r="F7496" s="3" t="s">
        <v>3647</v>
      </c>
      <c r="G7496" s="3" t="s">
        <v>7984</v>
      </c>
      <c r="H7496" s="3" t="s">
        <v>7993</v>
      </c>
      <c r="I7496" s="4">
        <v>7.22</v>
      </c>
    </row>
    <row r="7497" spans="1:9" x14ac:dyDescent="0.2">
      <c r="A7497" s="2">
        <v>446620</v>
      </c>
      <c r="B7497" s="3" t="s">
        <v>19</v>
      </c>
      <c r="C7497" s="3" t="s">
        <v>20</v>
      </c>
      <c r="D7497" s="3" t="s">
        <v>6894</v>
      </c>
      <c r="E7497" s="3" t="s">
        <v>7764</v>
      </c>
      <c r="F7497" s="3" t="s">
        <v>3647</v>
      </c>
      <c r="G7497" s="3" t="s">
        <v>7984</v>
      </c>
      <c r="H7497" s="3" t="s">
        <v>7994</v>
      </c>
      <c r="I7497" s="4">
        <v>10.3</v>
      </c>
    </row>
    <row r="7498" spans="1:9" x14ac:dyDescent="0.2">
      <c r="A7498" s="2">
        <v>511098</v>
      </c>
      <c r="B7498" s="3" t="s">
        <v>19</v>
      </c>
      <c r="C7498" s="3" t="s">
        <v>20</v>
      </c>
      <c r="D7498" s="3" t="s">
        <v>6894</v>
      </c>
      <c r="E7498" s="3" t="s">
        <v>7764</v>
      </c>
      <c r="F7498" s="3" t="s">
        <v>3647</v>
      </c>
      <c r="G7498" s="3" t="s">
        <v>7984</v>
      </c>
      <c r="H7498" s="3" t="s">
        <v>7995</v>
      </c>
      <c r="I7498" s="4">
        <v>7.61</v>
      </c>
    </row>
    <row r="7499" spans="1:9" x14ac:dyDescent="0.2">
      <c r="A7499" s="2">
        <v>511101</v>
      </c>
      <c r="B7499" s="3" t="s">
        <v>19</v>
      </c>
      <c r="C7499" s="3" t="s">
        <v>20</v>
      </c>
      <c r="D7499" s="3" t="s">
        <v>6894</v>
      </c>
      <c r="E7499" s="3" t="s">
        <v>7764</v>
      </c>
      <c r="F7499" s="3" t="s">
        <v>3647</v>
      </c>
      <c r="G7499" s="3" t="s">
        <v>7984</v>
      </c>
      <c r="H7499" s="3" t="s">
        <v>7996</v>
      </c>
      <c r="I7499" s="4">
        <v>17.38</v>
      </c>
    </row>
    <row r="7500" spans="1:9" x14ac:dyDescent="0.2">
      <c r="A7500" s="2">
        <v>511103</v>
      </c>
      <c r="B7500" s="3" t="s">
        <v>19</v>
      </c>
      <c r="C7500" s="3" t="s">
        <v>20</v>
      </c>
      <c r="D7500" s="3" t="s">
        <v>6894</v>
      </c>
      <c r="E7500" s="3" t="s">
        <v>7764</v>
      </c>
      <c r="F7500" s="3" t="s">
        <v>3647</v>
      </c>
      <c r="G7500" s="3" t="s">
        <v>7984</v>
      </c>
      <c r="H7500" s="3" t="s">
        <v>7997</v>
      </c>
      <c r="I7500" s="4">
        <v>13.82</v>
      </c>
    </row>
    <row r="7501" spans="1:9" x14ac:dyDescent="0.2">
      <c r="A7501" s="2">
        <v>511104</v>
      </c>
      <c r="B7501" s="3" t="s">
        <v>19</v>
      </c>
      <c r="C7501" s="3" t="s">
        <v>20</v>
      </c>
      <c r="D7501" s="3" t="s">
        <v>6894</v>
      </c>
      <c r="E7501" s="3" t="s">
        <v>7764</v>
      </c>
      <c r="F7501" s="3" t="s">
        <v>3647</v>
      </c>
      <c r="G7501" s="3" t="s">
        <v>7984</v>
      </c>
      <c r="H7501" s="3" t="s">
        <v>7998</v>
      </c>
      <c r="I7501" s="4">
        <v>16.16</v>
      </c>
    </row>
    <row r="7502" spans="1:9" x14ac:dyDescent="0.2">
      <c r="A7502" s="2">
        <v>511113</v>
      </c>
      <c r="B7502" s="3" t="s">
        <v>19</v>
      </c>
      <c r="C7502" s="3" t="s">
        <v>20</v>
      </c>
      <c r="D7502" s="3" t="s">
        <v>6894</v>
      </c>
      <c r="E7502" s="3" t="s">
        <v>7764</v>
      </c>
      <c r="F7502" s="3" t="s">
        <v>3647</v>
      </c>
      <c r="G7502" s="3" t="s">
        <v>7984</v>
      </c>
      <c r="H7502" s="3" t="s">
        <v>7999</v>
      </c>
      <c r="I7502" s="4">
        <v>15.79</v>
      </c>
    </row>
    <row r="7503" spans="1:9" x14ac:dyDescent="0.2">
      <c r="A7503" s="2">
        <v>511185</v>
      </c>
      <c r="B7503" s="3" t="s">
        <v>19</v>
      </c>
      <c r="C7503" s="3" t="s">
        <v>20</v>
      </c>
      <c r="D7503" s="3" t="s">
        <v>6894</v>
      </c>
      <c r="E7503" s="3" t="s">
        <v>7764</v>
      </c>
      <c r="F7503" s="3" t="s">
        <v>3647</v>
      </c>
      <c r="G7503" s="3" t="s">
        <v>7984</v>
      </c>
      <c r="H7503" s="3" t="s">
        <v>8000</v>
      </c>
      <c r="I7503" s="4">
        <v>23.67</v>
      </c>
    </row>
    <row r="7504" spans="1:9" x14ac:dyDescent="0.2">
      <c r="A7504" s="2">
        <v>540292</v>
      </c>
      <c r="B7504" s="3" t="s">
        <v>19</v>
      </c>
      <c r="C7504" s="3" t="s">
        <v>20</v>
      </c>
      <c r="D7504" s="3" t="s">
        <v>6894</v>
      </c>
      <c r="E7504" s="3" t="s">
        <v>7764</v>
      </c>
      <c r="F7504" s="3" t="s">
        <v>3647</v>
      </c>
      <c r="G7504" s="3" t="s">
        <v>7984</v>
      </c>
      <c r="H7504" s="3" t="s">
        <v>8001</v>
      </c>
      <c r="I7504" s="4">
        <v>14.89</v>
      </c>
    </row>
    <row r="7505" spans="1:9" x14ac:dyDescent="0.2">
      <c r="A7505" s="2">
        <v>571513</v>
      </c>
      <c r="B7505" s="3" t="s">
        <v>19</v>
      </c>
      <c r="C7505" s="3" t="s">
        <v>20</v>
      </c>
      <c r="D7505" s="3" t="s">
        <v>6894</v>
      </c>
      <c r="E7505" s="3" t="s">
        <v>7764</v>
      </c>
      <c r="F7505" s="3" t="s">
        <v>3647</v>
      </c>
      <c r="G7505" s="3" t="s">
        <v>7172</v>
      </c>
      <c r="H7505" s="3" t="s">
        <v>8002</v>
      </c>
      <c r="I7505" s="4">
        <v>9.08</v>
      </c>
    </row>
    <row r="7506" spans="1:9" x14ac:dyDescent="0.2">
      <c r="A7506" s="2">
        <v>580108</v>
      </c>
      <c r="B7506" s="3" t="s">
        <v>19</v>
      </c>
      <c r="C7506" s="3" t="s">
        <v>20</v>
      </c>
      <c r="D7506" s="3" t="s">
        <v>6894</v>
      </c>
      <c r="E7506" s="3" t="s">
        <v>7764</v>
      </c>
      <c r="F7506" s="3" t="s">
        <v>3647</v>
      </c>
      <c r="G7506" s="3" t="s">
        <v>7095</v>
      </c>
      <c r="H7506" s="3" t="s">
        <v>8003</v>
      </c>
      <c r="I7506" s="4">
        <v>12.12</v>
      </c>
    </row>
    <row r="7507" spans="1:9" x14ac:dyDescent="0.2">
      <c r="A7507" s="2">
        <v>592914</v>
      </c>
      <c r="B7507" s="3" t="s">
        <v>19</v>
      </c>
      <c r="C7507" s="3" t="s">
        <v>20</v>
      </c>
      <c r="D7507" s="3" t="s">
        <v>6894</v>
      </c>
      <c r="E7507" s="3" t="s">
        <v>7764</v>
      </c>
      <c r="F7507" s="3" t="s">
        <v>3647</v>
      </c>
      <c r="G7507" s="3" t="s">
        <v>3648</v>
      </c>
      <c r="H7507" s="3" t="s">
        <v>8004</v>
      </c>
      <c r="I7507" s="4">
        <v>30.42</v>
      </c>
    </row>
    <row r="7508" spans="1:9" x14ac:dyDescent="0.2">
      <c r="A7508" s="2">
        <v>592918</v>
      </c>
      <c r="B7508" s="3" t="s">
        <v>19</v>
      </c>
      <c r="C7508" s="3" t="s">
        <v>20</v>
      </c>
      <c r="D7508" s="3" t="s">
        <v>6894</v>
      </c>
      <c r="E7508" s="3" t="s">
        <v>7764</v>
      </c>
      <c r="F7508" s="3" t="s">
        <v>3647</v>
      </c>
      <c r="G7508" s="3" t="s">
        <v>3648</v>
      </c>
      <c r="H7508" s="3" t="s">
        <v>8005</v>
      </c>
      <c r="I7508" s="4">
        <v>50.21</v>
      </c>
    </row>
    <row r="7509" spans="1:9" x14ac:dyDescent="0.2">
      <c r="A7509" s="2">
        <v>546938</v>
      </c>
      <c r="B7509" s="3" t="s">
        <v>19</v>
      </c>
      <c r="C7509" s="3" t="s">
        <v>20</v>
      </c>
      <c r="D7509" s="3" t="s">
        <v>6894</v>
      </c>
      <c r="E7509" s="3" t="s">
        <v>7764</v>
      </c>
      <c r="F7509" s="3" t="s">
        <v>3647</v>
      </c>
      <c r="G7509" s="3" t="s">
        <v>7009</v>
      </c>
      <c r="H7509" s="3" t="s">
        <v>8006</v>
      </c>
      <c r="I7509" s="4">
        <v>7.85</v>
      </c>
    </row>
    <row r="7510" spans="1:9" x14ac:dyDescent="0.2">
      <c r="A7510" s="2">
        <v>546941</v>
      </c>
      <c r="B7510" s="3" t="s">
        <v>19</v>
      </c>
      <c r="C7510" s="3" t="s">
        <v>20</v>
      </c>
      <c r="D7510" s="3" t="s">
        <v>6894</v>
      </c>
      <c r="E7510" s="3" t="s">
        <v>7764</v>
      </c>
      <c r="F7510" s="3" t="s">
        <v>3647</v>
      </c>
      <c r="G7510" s="3" t="s">
        <v>7009</v>
      </c>
      <c r="H7510" s="3" t="s">
        <v>8007</v>
      </c>
      <c r="I7510" s="4">
        <v>22.17</v>
      </c>
    </row>
    <row r="7511" spans="1:9" x14ac:dyDescent="0.2">
      <c r="A7511" s="2">
        <v>524596</v>
      </c>
      <c r="B7511" s="3" t="s">
        <v>19</v>
      </c>
      <c r="C7511" s="3" t="s">
        <v>20</v>
      </c>
      <c r="D7511" s="3" t="s">
        <v>6894</v>
      </c>
      <c r="E7511" s="3" t="s">
        <v>8008</v>
      </c>
      <c r="F7511" s="3" t="s">
        <v>3647</v>
      </c>
      <c r="G7511" s="3" t="s">
        <v>7730</v>
      </c>
      <c r="H7511" s="3" t="s">
        <v>8009</v>
      </c>
      <c r="I7511" s="4">
        <v>15.22</v>
      </c>
    </row>
    <row r="7512" spans="1:9" x14ac:dyDescent="0.2">
      <c r="A7512" s="2">
        <v>524604</v>
      </c>
      <c r="B7512" s="3" t="s">
        <v>19</v>
      </c>
      <c r="C7512" s="3" t="s">
        <v>20</v>
      </c>
      <c r="D7512" s="3" t="s">
        <v>6894</v>
      </c>
      <c r="E7512" s="3" t="s">
        <v>8008</v>
      </c>
      <c r="F7512" s="3" t="s">
        <v>3647</v>
      </c>
      <c r="G7512" s="3" t="s">
        <v>7730</v>
      </c>
      <c r="H7512" s="3" t="s">
        <v>8010</v>
      </c>
      <c r="I7512" s="4">
        <v>14.9</v>
      </c>
    </row>
    <row r="7513" spans="1:9" x14ac:dyDescent="0.2">
      <c r="A7513" s="2">
        <v>524605</v>
      </c>
      <c r="B7513" s="3" t="s">
        <v>19</v>
      </c>
      <c r="C7513" s="3" t="s">
        <v>20</v>
      </c>
      <c r="D7513" s="3" t="s">
        <v>6894</v>
      </c>
      <c r="E7513" s="3" t="s">
        <v>8008</v>
      </c>
      <c r="F7513" s="3" t="s">
        <v>3647</v>
      </c>
      <c r="G7513" s="3" t="s">
        <v>7730</v>
      </c>
      <c r="H7513" s="3" t="s">
        <v>8011</v>
      </c>
      <c r="I7513" s="4">
        <v>14</v>
      </c>
    </row>
    <row r="7514" spans="1:9" x14ac:dyDescent="0.2">
      <c r="A7514" s="2">
        <v>524607</v>
      </c>
      <c r="B7514" s="3" t="s">
        <v>19</v>
      </c>
      <c r="C7514" s="3" t="s">
        <v>20</v>
      </c>
      <c r="D7514" s="3" t="s">
        <v>6894</v>
      </c>
      <c r="E7514" s="3" t="s">
        <v>8008</v>
      </c>
      <c r="F7514" s="3" t="s">
        <v>3647</v>
      </c>
      <c r="G7514" s="3" t="s">
        <v>7730</v>
      </c>
      <c r="H7514" s="3" t="s">
        <v>8012</v>
      </c>
      <c r="I7514" s="4">
        <v>12.35</v>
      </c>
    </row>
    <row r="7515" spans="1:9" x14ac:dyDescent="0.2">
      <c r="A7515" s="2">
        <v>524618</v>
      </c>
      <c r="B7515" s="3" t="s">
        <v>19</v>
      </c>
      <c r="C7515" s="3" t="s">
        <v>20</v>
      </c>
      <c r="D7515" s="3" t="s">
        <v>6894</v>
      </c>
      <c r="E7515" s="3" t="s">
        <v>8008</v>
      </c>
      <c r="F7515" s="3" t="s">
        <v>3647</v>
      </c>
      <c r="G7515" s="3" t="s">
        <v>7730</v>
      </c>
      <c r="H7515" s="3" t="s">
        <v>8013</v>
      </c>
      <c r="I7515" s="4">
        <v>12.44</v>
      </c>
    </row>
    <row r="7516" spans="1:9" x14ac:dyDescent="0.2">
      <c r="A7516" s="2">
        <v>524654</v>
      </c>
      <c r="B7516" s="3" t="s">
        <v>19</v>
      </c>
      <c r="C7516" s="3" t="s">
        <v>20</v>
      </c>
      <c r="D7516" s="3" t="s">
        <v>6894</v>
      </c>
      <c r="E7516" s="3" t="s">
        <v>8008</v>
      </c>
      <c r="F7516" s="3" t="s">
        <v>3647</v>
      </c>
      <c r="G7516" s="3" t="s">
        <v>7730</v>
      </c>
      <c r="H7516" s="3" t="s">
        <v>8014</v>
      </c>
      <c r="I7516" s="4">
        <v>9.61</v>
      </c>
    </row>
    <row r="7517" spans="1:9" x14ac:dyDescent="0.2">
      <c r="A7517" s="2">
        <v>524692</v>
      </c>
      <c r="B7517" s="3" t="s">
        <v>19</v>
      </c>
      <c r="C7517" s="3" t="s">
        <v>20</v>
      </c>
      <c r="D7517" s="3" t="s">
        <v>6894</v>
      </c>
      <c r="E7517" s="3" t="s">
        <v>8008</v>
      </c>
      <c r="F7517" s="3" t="s">
        <v>3647</v>
      </c>
      <c r="G7517" s="3" t="s">
        <v>7730</v>
      </c>
      <c r="H7517" s="3" t="s">
        <v>8015</v>
      </c>
      <c r="I7517" s="4">
        <v>11.86</v>
      </c>
    </row>
    <row r="7518" spans="1:9" x14ac:dyDescent="0.2">
      <c r="A7518" s="2">
        <v>524695</v>
      </c>
      <c r="B7518" s="3" t="s">
        <v>19</v>
      </c>
      <c r="C7518" s="3" t="s">
        <v>20</v>
      </c>
      <c r="D7518" s="3" t="s">
        <v>6894</v>
      </c>
      <c r="E7518" s="3" t="s">
        <v>8008</v>
      </c>
      <c r="F7518" s="3" t="s">
        <v>3647</v>
      </c>
      <c r="G7518" s="3" t="s">
        <v>7730</v>
      </c>
      <c r="H7518" s="3" t="s">
        <v>8016</v>
      </c>
      <c r="I7518" s="4">
        <v>11</v>
      </c>
    </row>
    <row r="7519" spans="1:9" x14ac:dyDescent="0.2">
      <c r="A7519" s="2">
        <v>524697</v>
      </c>
      <c r="B7519" s="3" t="s">
        <v>19</v>
      </c>
      <c r="C7519" s="3" t="s">
        <v>20</v>
      </c>
      <c r="D7519" s="3" t="s">
        <v>6894</v>
      </c>
      <c r="E7519" s="3" t="s">
        <v>8008</v>
      </c>
      <c r="F7519" s="3" t="s">
        <v>3647</v>
      </c>
      <c r="G7519" s="3" t="s">
        <v>7730</v>
      </c>
      <c r="H7519" s="3" t="s">
        <v>8017</v>
      </c>
      <c r="I7519" s="4">
        <v>9.8699999999999992</v>
      </c>
    </row>
    <row r="7520" spans="1:9" x14ac:dyDescent="0.2">
      <c r="A7520" s="2">
        <v>557521</v>
      </c>
      <c r="B7520" s="3" t="s">
        <v>19</v>
      </c>
      <c r="C7520" s="3" t="s">
        <v>20</v>
      </c>
      <c r="D7520" s="3" t="s">
        <v>6894</v>
      </c>
      <c r="E7520" s="3" t="s">
        <v>8008</v>
      </c>
      <c r="F7520" s="3" t="s">
        <v>3647</v>
      </c>
      <c r="G7520" s="3" t="s">
        <v>7083</v>
      </c>
      <c r="H7520" s="3" t="s">
        <v>8018</v>
      </c>
      <c r="I7520" s="4">
        <v>14.4</v>
      </c>
    </row>
    <row r="7521" spans="1:9" x14ac:dyDescent="0.2">
      <c r="A7521" s="2">
        <v>557527</v>
      </c>
      <c r="B7521" s="3" t="s">
        <v>19</v>
      </c>
      <c r="C7521" s="3" t="s">
        <v>20</v>
      </c>
      <c r="D7521" s="3" t="s">
        <v>6894</v>
      </c>
      <c r="E7521" s="3" t="s">
        <v>8008</v>
      </c>
      <c r="F7521" s="3" t="s">
        <v>3647</v>
      </c>
      <c r="G7521" s="3" t="s">
        <v>7083</v>
      </c>
      <c r="H7521" s="3" t="s">
        <v>8019</v>
      </c>
      <c r="I7521" s="4">
        <v>16.190000000000001</v>
      </c>
    </row>
    <row r="7522" spans="1:9" x14ac:dyDescent="0.2">
      <c r="A7522" s="2">
        <v>557532</v>
      </c>
      <c r="B7522" s="3" t="s">
        <v>19</v>
      </c>
      <c r="C7522" s="3" t="s">
        <v>20</v>
      </c>
      <c r="D7522" s="3" t="s">
        <v>6894</v>
      </c>
      <c r="E7522" s="3" t="s">
        <v>8008</v>
      </c>
      <c r="F7522" s="3" t="s">
        <v>3647</v>
      </c>
      <c r="G7522" s="3" t="s">
        <v>7083</v>
      </c>
      <c r="H7522" s="3" t="s">
        <v>8020</v>
      </c>
      <c r="I7522" s="4">
        <v>19.899999999999999</v>
      </c>
    </row>
    <row r="7523" spans="1:9" x14ac:dyDescent="0.2">
      <c r="A7523" s="2">
        <v>360414</v>
      </c>
      <c r="B7523" s="3" t="s">
        <v>19</v>
      </c>
      <c r="C7523" s="3" t="s">
        <v>20</v>
      </c>
      <c r="D7523" s="3" t="s">
        <v>6894</v>
      </c>
      <c r="E7523" s="3" t="s">
        <v>8021</v>
      </c>
      <c r="F7523" s="3" t="s">
        <v>3647</v>
      </c>
      <c r="G7523" s="3" t="s">
        <v>8022</v>
      </c>
      <c r="H7523" s="3" t="s">
        <v>8023</v>
      </c>
      <c r="I7523" s="4">
        <v>193.61</v>
      </c>
    </row>
    <row r="7524" spans="1:9" x14ac:dyDescent="0.2">
      <c r="A7524" s="2">
        <v>360425</v>
      </c>
      <c r="B7524" s="3" t="s">
        <v>19</v>
      </c>
      <c r="C7524" s="3" t="s">
        <v>20</v>
      </c>
      <c r="D7524" s="3" t="s">
        <v>6894</v>
      </c>
      <c r="E7524" s="3" t="s">
        <v>8021</v>
      </c>
      <c r="F7524" s="3" t="s">
        <v>3647</v>
      </c>
      <c r="G7524" s="3" t="s">
        <v>8022</v>
      </c>
      <c r="H7524" s="3" t="s">
        <v>8024</v>
      </c>
      <c r="I7524" s="4">
        <v>156.91999999999999</v>
      </c>
    </row>
    <row r="7525" spans="1:9" x14ac:dyDescent="0.2">
      <c r="A7525" s="2">
        <v>582384</v>
      </c>
      <c r="B7525" s="3" t="s">
        <v>19</v>
      </c>
      <c r="C7525" s="3" t="s">
        <v>20</v>
      </c>
      <c r="D7525" s="3" t="s">
        <v>6894</v>
      </c>
      <c r="E7525" s="3" t="s">
        <v>8021</v>
      </c>
      <c r="F7525" s="3" t="s">
        <v>3647</v>
      </c>
      <c r="G7525" s="3" t="s">
        <v>8022</v>
      </c>
      <c r="H7525" s="3" t="s">
        <v>8025</v>
      </c>
      <c r="I7525" s="4">
        <v>193.61</v>
      </c>
    </row>
    <row r="7526" spans="1:9" x14ac:dyDescent="0.2">
      <c r="A7526" s="2">
        <v>582386</v>
      </c>
      <c r="B7526" s="3" t="s">
        <v>19</v>
      </c>
      <c r="C7526" s="3" t="s">
        <v>20</v>
      </c>
      <c r="D7526" s="3" t="s">
        <v>6894</v>
      </c>
      <c r="E7526" s="3" t="s">
        <v>8021</v>
      </c>
      <c r="F7526" s="3" t="s">
        <v>3647</v>
      </c>
      <c r="G7526" s="3" t="s">
        <v>8022</v>
      </c>
      <c r="H7526" s="3" t="s">
        <v>8026</v>
      </c>
      <c r="I7526" s="4">
        <v>156.91999999999999</v>
      </c>
    </row>
    <row r="7527" spans="1:9" x14ac:dyDescent="0.2">
      <c r="A7527" s="2">
        <v>582388</v>
      </c>
      <c r="B7527" s="3" t="s">
        <v>19</v>
      </c>
      <c r="C7527" s="3" t="s">
        <v>20</v>
      </c>
      <c r="D7527" s="3" t="s">
        <v>6894</v>
      </c>
      <c r="E7527" s="3" t="s">
        <v>8021</v>
      </c>
      <c r="F7527" s="3" t="s">
        <v>3647</v>
      </c>
      <c r="G7527" s="3" t="s">
        <v>8022</v>
      </c>
      <c r="H7527" s="3" t="s">
        <v>8027</v>
      </c>
      <c r="I7527" s="4">
        <v>193.61</v>
      </c>
    </row>
    <row r="7528" spans="1:9" x14ac:dyDescent="0.2">
      <c r="A7528" s="2">
        <v>582389</v>
      </c>
      <c r="B7528" s="3" t="s">
        <v>19</v>
      </c>
      <c r="C7528" s="3" t="s">
        <v>20</v>
      </c>
      <c r="D7528" s="3" t="s">
        <v>6894</v>
      </c>
      <c r="E7528" s="3" t="s">
        <v>8021</v>
      </c>
      <c r="F7528" s="3" t="s">
        <v>3647</v>
      </c>
      <c r="G7528" s="3" t="s">
        <v>8022</v>
      </c>
      <c r="H7528" s="3" t="s">
        <v>8028</v>
      </c>
      <c r="I7528" s="4">
        <v>156.91999999999999</v>
      </c>
    </row>
    <row r="7529" spans="1:9" x14ac:dyDescent="0.2">
      <c r="A7529" s="2">
        <v>487004</v>
      </c>
      <c r="B7529" s="3" t="s">
        <v>19</v>
      </c>
      <c r="C7529" s="3" t="s">
        <v>20</v>
      </c>
      <c r="D7529" s="3" t="s">
        <v>6894</v>
      </c>
      <c r="E7529" s="3" t="s">
        <v>8021</v>
      </c>
      <c r="F7529" s="3" t="s">
        <v>3647</v>
      </c>
      <c r="G7529" s="3" t="s">
        <v>8029</v>
      </c>
      <c r="H7529" s="3" t="s">
        <v>8030</v>
      </c>
      <c r="I7529" s="4">
        <v>228.25</v>
      </c>
    </row>
    <row r="7530" spans="1:9" x14ac:dyDescent="0.2">
      <c r="A7530" s="2">
        <v>532250</v>
      </c>
      <c r="B7530" s="3" t="s">
        <v>19</v>
      </c>
      <c r="C7530" s="3" t="s">
        <v>20</v>
      </c>
      <c r="D7530" s="3" t="s">
        <v>6894</v>
      </c>
      <c r="E7530" s="3" t="s">
        <v>8021</v>
      </c>
      <c r="F7530" s="3" t="s">
        <v>3647</v>
      </c>
      <c r="G7530" s="3" t="s">
        <v>8031</v>
      </c>
      <c r="H7530" s="3" t="s">
        <v>8032</v>
      </c>
      <c r="I7530" s="4">
        <v>207.68</v>
      </c>
    </row>
    <row r="7531" spans="1:9" x14ac:dyDescent="0.2">
      <c r="A7531" s="2">
        <v>532256</v>
      </c>
      <c r="B7531" s="3" t="s">
        <v>19</v>
      </c>
      <c r="C7531" s="3" t="s">
        <v>20</v>
      </c>
      <c r="D7531" s="3" t="s">
        <v>6894</v>
      </c>
      <c r="E7531" s="3" t="s">
        <v>8021</v>
      </c>
      <c r="F7531" s="3" t="s">
        <v>3647</v>
      </c>
      <c r="G7531" s="3" t="s">
        <v>8031</v>
      </c>
      <c r="H7531" s="3" t="s">
        <v>8033</v>
      </c>
      <c r="I7531" s="4">
        <v>207.68</v>
      </c>
    </row>
    <row r="7532" spans="1:9" x14ac:dyDescent="0.2">
      <c r="A7532" s="2">
        <v>312124</v>
      </c>
      <c r="B7532" s="3" t="s">
        <v>19</v>
      </c>
      <c r="C7532" s="3" t="s">
        <v>20</v>
      </c>
      <c r="D7532" s="3" t="s">
        <v>6894</v>
      </c>
      <c r="E7532" s="3" t="s">
        <v>8034</v>
      </c>
      <c r="F7532" s="3" t="s">
        <v>3647</v>
      </c>
      <c r="G7532" s="3" t="s">
        <v>8035</v>
      </c>
      <c r="H7532" s="3" t="s">
        <v>8036</v>
      </c>
      <c r="I7532" s="4">
        <v>3.59</v>
      </c>
    </row>
    <row r="7533" spans="1:9" x14ac:dyDescent="0.2">
      <c r="A7533" s="2">
        <v>574548</v>
      </c>
      <c r="B7533" s="3" t="s">
        <v>19</v>
      </c>
      <c r="C7533" s="3" t="s">
        <v>20</v>
      </c>
      <c r="D7533" s="3" t="s">
        <v>6894</v>
      </c>
      <c r="E7533" s="3" t="s">
        <v>8034</v>
      </c>
      <c r="F7533" s="3" t="s">
        <v>3647</v>
      </c>
      <c r="G7533" s="3" t="s">
        <v>8035</v>
      </c>
      <c r="H7533" s="3" t="s">
        <v>8037</v>
      </c>
      <c r="I7533" s="4">
        <v>2.5299999999999998</v>
      </c>
    </row>
    <row r="7534" spans="1:9" x14ac:dyDescent="0.2">
      <c r="A7534" s="2">
        <v>574549</v>
      </c>
      <c r="B7534" s="3" t="s">
        <v>19</v>
      </c>
      <c r="C7534" s="3" t="s">
        <v>20</v>
      </c>
      <c r="D7534" s="3" t="s">
        <v>6894</v>
      </c>
      <c r="E7534" s="3" t="s">
        <v>8034</v>
      </c>
      <c r="F7534" s="3" t="s">
        <v>3647</v>
      </c>
      <c r="G7534" s="3" t="s">
        <v>8035</v>
      </c>
      <c r="H7534" s="3" t="s">
        <v>8038</v>
      </c>
      <c r="I7534" s="4">
        <v>4.8600000000000003</v>
      </c>
    </row>
    <row r="7535" spans="1:9" x14ac:dyDescent="0.2">
      <c r="A7535" s="2">
        <v>502817</v>
      </c>
      <c r="B7535" s="3" t="s">
        <v>19</v>
      </c>
      <c r="C7535" s="3" t="s">
        <v>20</v>
      </c>
      <c r="D7535" s="3" t="s">
        <v>6894</v>
      </c>
      <c r="E7535" s="3" t="s">
        <v>8034</v>
      </c>
      <c r="F7535" s="3" t="s">
        <v>3647</v>
      </c>
      <c r="G7535" s="3" t="s">
        <v>8035</v>
      </c>
      <c r="H7535" s="3" t="s">
        <v>8039</v>
      </c>
      <c r="I7535" s="4">
        <v>11.14</v>
      </c>
    </row>
    <row r="7536" spans="1:9" x14ac:dyDescent="0.2">
      <c r="A7536" s="2">
        <v>504831</v>
      </c>
      <c r="B7536" s="3" t="s">
        <v>19</v>
      </c>
      <c r="C7536" s="3" t="s">
        <v>20</v>
      </c>
      <c r="D7536" s="3" t="s">
        <v>6894</v>
      </c>
      <c r="E7536" s="3" t="s">
        <v>8034</v>
      </c>
      <c r="F7536" s="3" t="s">
        <v>3647</v>
      </c>
      <c r="G7536" s="3" t="s">
        <v>8035</v>
      </c>
      <c r="H7536" s="3" t="s">
        <v>8040</v>
      </c>
      <c r="I7536" s="4">
        <v>11.8</v>
      </c>
    </row>
    <row r="7537" spans="1:9" x14ac:dyDescent="0.2">
      <c r="A7537" s="2">
        <v>506304</v>
      </c>
      <c r="B7537" s="3" t="s">
        <v>19</v>
      </c>
      <c r="C7537" s="3" t="s">
        <v>20</v>
      </c>
      <c r="D7537" s="3" t="s">
        <v>6894</v>
      </c>
      <c r="E7537" s="3" t="s">
        <v>8034</v>
      </c>
      <c r="F7537" s="3" t="s">
        <v>3647</v>
      </c>
      <c r="G7537" s="3" t="s">
        <v>8035</v>
      </c>
      <c r="H7537" s="3" t="s">
        <v>8041</v>
      </c>
      <c r="I7537" s="4">
        <v>24.4</v>
      </c>
    </row>
    <row r="7538" spans="1:9" x14ac:dyDescent="0.2">
      <c r="A7538" s="2">
        <v>509280</v>
      </c>
      <c r="B7538" s="3" t="s">
        <v>19</v>
      </c>
      <c r="C7538" s="3" t="s">
        <v>20</v>
      </c>
      <c r="D7538" s="3" t="s">
        <v>6894</v>
      </c>
      <c r="E7538" s="3" t="s">
        <v>8034</v>
      </c>
      <c r="F7538" s="3" t="s">
        <v>3647</v>
      </c>
      <c r="G7538" s="3" t="s">
        <v>8035</v>
      </c>
      <c r="H7538" s="3" t="s">
        <v>8042</v>
      </c>
      <c r="I7538" s="4">
        <v>20.34</v>
      </c>
    </row>
    <row r="7539" spans="1:9" x14ac:dyDescent="0.2">
      <c r="A7539" s="2">
        <v>509283</v>
      </c>
      <c r="B7539" s="3" t="s">
        <v>19</v>
      </c>
      <c r="C7539" s="3" t="s">
        <v>20</v>
      </c>
      <c r="D7539" s="3" t="s">
        <v>6894</v>
      </c>
      <c r="E7539" s="3" t="s">
        <v>8034</v>
      </c>
      <c r="F7539" s="3" t="s">
        <v>3647</v>
      </c>
      <c r="G7539" s="3" t="s">
        <v>8035</v>
      </c>
      <c r="H7539" s="3" t="s">
        <v>8043</v>
      </c>
      <c r="I7539" s="4">
        <v>20.34</v>
      </c>
    </row>
    <row r="7540" spans="1:9" x14ac:dyDescent="0.2">
      <c r="A7540" s="2">
        <v>509286</v>
      </c>
      <c r="B7540" s="3" t="s">
        <v>19</v>
      </c>
      <c r="C7540" s="3" t="s">
        <v>20</v>
      </c>
      <c r="D7540" s="3" t="s">
        <v>6894</v>
      </c>
      <c r="E7540" s="3" t="s">
        <v>8034</v>
      </c>
      <c r="F7540" s="3" t="s">
        <v>3647</v>
      </c>
      <c r="G7540" s="3" t="s">
        <v>8035</v>
      </c>
      <c r="H7540" s="3" t="s">
        <v>8044</v>
      </c>
      <c r="I7540" s="4">
        <v>20.34</v>
      </c>
    </row>
    <row r="7541" spans="1:9" x14ac:dyDescent="0.2">
      <c r="A7541" s="2">
        <v>509900</v>
      </c>
      <c r="B7541" s="3" t="s">
        <v>19</v>
      </c>
      <c r="C7541" s="3" t="s">
        <v>20</v>
      </c>
      <c r="D7541" s="3" t="s">
        <v>6894</v>
      </c>
      <c r="E7541" s="3" t="s">
        <v>8034</v>
      </c>
      <c r="F7541" s="3" t="s">
        <v>3647</v>
      </c>
      <c r="G7541" s="3" t="s">
        <v>8035</v>
      </c>
      <c r="H7541" s="3" t="s">
        <v>8045</v>
      </c>
      <c r="I7541" s="4">
        <v>20.34</v>
      </c>
    </row>
    <row r="7542" spans="1:9" x14ac:dyDescent="0.2">
      <c r="A7542" s="2">
        <v>518241</v>
      </c>
      <c r="B7542" s="3" t="s">
        <v>19</v>
      </c>
      <c r="C7542" s="3" t="s">
        <v>20</v>
      </c>
      <c r="D7542" s="3" t="s">
        <v>6894</v>
      </c>
      <c r="E7542" s="3" t="s">
        <v>8034</v>
      </c>
      <c r="F7542" s="3" t="s">
        <v>3647</v>
      </c>
      <c r="G7542" s="3" t="s">
        <v>8035</v>
      </c>
      <c r="H7542" s="3" t="s">
        <v>8046</v>
      </c>
      <c r="I7542" s="4">
        <v>23.39</v>
      </c>
    </row>
    <row r="7543" spans="1:9" x14ac:dyDescent="0.2">
      <c r="A7543" s="2">
        <v>518248</v>
      </c>
      <c r="B7543" s="3" t="s">
        <v>19</v>
      </c>
      <c r="C7543" s="3" t="s">
        <v>20</v>
      </c>
      <c r="D7543" s="3" t="s">
        <v>6894</v>
      </c>
      <c r="E7543" s="3" t="s">
        <v>8034</v>
      </c>
      <c r="F7543" s="3" t="s">
        <v>3647</v>
      </c>
      <c r="G7543" s="3" t="s">
        <v>8035</v>
      </c>
      <c r="H7543" s="3" t="s">
        <v>8047</v>
      </c>
      <c r="I7543" s="4">
        <v>23.39</v>
      </c>
    </row>
    <row r="7544" spans="1:9" x14ac:dyDescent="0.2">
      <c r="A7544" s="2">
        <v>518257</v>
      </c>
      <c r="B7544" s="3" t="s">
        <v>19</v>
      </c>
      <c r="C7544" s="3" t="s">
        <v>20</v>
      </c>
      <c r="D7544" s="3" t="s">
        <v>6894</v>
      </c>
      <c r="E7544" s="3" t="s">
        <v>8034</v>
      </c>
      <c r="F7544" s="3" t="s">
        <v>3647</v>
      </c>
      <c r="G7544" s="3" t="s">
        <v>8035</v>
      </c>
      <c r="H7544" s="3" t="s">
        <v>8048</v>
      </c>
      <c r="I7544" s="4">
        <v>23.39</v>
      </c>
    </row>
    <row r="7545" spans="1:9" x14ac:dyDescent="0.2">
      <c r="A7545" s="2">
        <v>574550</v>
      </c>
      <c r="B7545" s="3" t="s">
        <v>19</v>
      </c>
      <c r="C7545" s="3" t="s">
        <v>20</v>
      </c>
      <c r="D7545" s="3" t="s">
        <v>6894</v>
      </c>
      <c r="E7545" s="3" t="s">
        <v>8034</v>
      </c>
      <c r="F7545" s="3" t="s">
        <v>3647</v>
      </c>
      <c r="G7545" s="3" t="s">
        <v>8035</v>
      </c>
      <c r="H7545" s="3" t="s">
        <v>8049</v>
      </c>
      <c r="I7545" s="4">
        <v>17.57</v>
      </c>
    </row>
    <row r="7546" spans="1:9" x14ac:dyDescent="0.2">
      <c r="A7546" s="2">
        <v>574584</v>
      </c>
      <c r="B7546" s="3" t="s">
        <v>19</v>
      </c>
      <c r="C7546" s="3" t="s">
        <v>20</v>
      </c>
      <c r="D7546" s="3" t="s">
        <v>6894</v>
      </c>
      <c r="E7546" s="3" t="s">
        <v>8034</v>
      </c>
      <c r="F7546" s="3" t="s">
        <v>3647</v>
      </c>
      <c r="G7546" s="3" t="s">
        <v>8035</v>
      </c>
      <c r="H7546" s="3" t="s">
        <v>8050</v>
      </c>
      <c r="I7546" s="4">
        <v>18.559999999999999</v>
      </c>
    </row>
    <row r="7547" spans="1:9" x14ac:dyDescent="0.2">
      <c r="A7547" s="2">
        <v>412879</v>
      </c>
      <c r="B7547" s="3" t="s">
        <v>19</v>
      </c>
      <c r="C7547" s="3" t="s">
        <v>20</v>
      </c>
      <c r="D7547" s="3" t="s">
        <v>6894</v>
      </c>
      <c r="E7547" s="3" t="s">
        <v>8034</v>
      </c>
      <c r="F7547" s="3" t="s">
        <v>3647</v>
      </c>
      <c r="G7547" s="3" t="s">
        <v>8035</v>
      </c>
      <c r="H7547" s="3" t="s">
        <v>8051</v>
      </c>
      <c r="I7547" s="4">
        <v>10.65</v>
      </c>
    </row>
    <row r="7548" spans="1:9" x14ac:dyDescent="0.2">
      <c r="A7548" s="2">
        <v>166633</v>
      </c>
      <c r="B7548" s="3" t="s">
        <v>19</v>
      </c>
      <c r="C7548" s="3" t="s">
        <v>20</v>
      </c>
      <c r="D7548" s="3" t="s">
        <v>6894</v>
      </c>
      <c r="E7548" s="3" t="s">
        <v>8034</v>
      </c>
      <c r="F7548" s="3" t="s">
        <v>3647</v>
      </c>
      <c r="G7548" s="3" t="s">
        <v>8035</v>
      </c>
      <c r="H7548" s="3" t="s">
        <v>8052</v>
      </c>
      <c r="I7548" s="4">
        <v>43.71</v>
      </c>
    </row>
    <row r="7549" spans="1:9" x14ac:dyDescent="0.2">
      <c r="A7549" s="2">
        <v>166640</v>
      </c>
      <c r="B7549" s="3" t="s">
        <v>19</v>
      </c>
      <c r="C7549" s="3" t="s">
        <v>20</v>
      </c>
      <c r="D7549" s="3" t="s">
        <v>6894</v>
      </c>
      <c r="E7549" s="3" t="s">
        <v>8034</v>
      </c>
      <c r="F7549" s="3" t="s">
        <v>3647</v>
      </c>
      <c r="G7549" s="3" t="s">
        <v>8035</v>
      </c>
      <c r="H7549" s="3" t="s">
        <v>8053</v>
      </c>
      <c r="I7549" s="4">
        <v>38.32</v>
      </c>
    </row>
    <row r="7550" spans="1:9" x14ac:dyDescent="0.2">
      <c r="A7550" s="2">
        <v>166642</v>
      </c>
      <c r="B7550" s="3" t="s">
        <v>19</v>
      </c>
      <c r="C7550" s="3" t="s">
        <v>20</v>
      </c>
      <c r="D7550" s="3" t="s">
        <v>6894</v>
      </c>
      <c r="E7550" s="3" t="s">
        <v>8034</v>
      </c>
      <c r="F7550" s="3" t="s">
        <v>3647</v>
      </c>
      <c r="G7550" s="3" t="s">
        <v>8035</v>
      </c>
      <c r="H7550" s="3" t="s">
        <v>8054</v>
      </c>
      <c r="I7550" s="4">
        <v>20.13</v>
      </c>
    </row>
    <row r="7551" spans="1:9" x14ac:dyDescent="0.2">
      <c r="A7551" s="2">
        <v>166644</v>
      </c>
      <c r="B7551" s="3" t="s">
        <v>19</v>
      </c>
      <c r="C7551" s="3" t="s">
        <v>20</v>
      </c>
      <c r="D7551" s="3" t="s">
        <v>6894</v>
      </c>
      <c r="E7551" s="3" t="s">
        <v>8034</v>
      </c>
      <c r="F7551" s="3" t="s">
        <v>3647</v>
      </c>
      <c r="G7551" s="3" t="s">
        <v>8035</v>
      </c>
      <c r="H7551" s="3" t="s">
        <v>8055</v>
      </c>
      <c r="I7551" s="4">
        <v>15.65</v>
      </c>
    </row>
    <row r="7552" spans="1:9" x14ac:dyDescent="0.2">
      <c r="A7552" s="2">
        <v>188196</v>
      </c>
      <c r="B7552" s="3" t="s">
        <v>19</v>
      </c>
      <c r="C7552" s="3" t="s">
        <v>20</v>
      </c>
      <c r="D7552" s="3" t="s">
        <v>6894</v>
      </c>
      <c r="E7552" s="3" t="s">
        <v>8034</v>
      </c>
      <c r="F7552" s="3" t="s">
        <v>3647</v>
      </c>
      <c r="G7552" s="3" t="s">
        <v>8035</v>
      </c>
      <c r="H7552" s="3" t="s">
        <v>8056</v>
      </c>
      <c r="I7552" s="4">
        <v>20.13</v>
      </c>
    </row>
    <row r="7553" spans="1:9" x14ac:dyDescent="0.2">
      <c r="A7553" s="2">
        <v>188200</v>
      </c>
      <c r="B7553" s="3" t="s">
        <v>19</v>
      </c>
      <c r="C7553" s="3" t="s">
        <v>20</v>
      </c>
      <c r="D7553" s="3" t="s">
        <v>6894</v>
      </c>
      <c r="E7553" s="3" t="s">
        <v>8034</v>
      </c>
      <c r="F7553" s="3" t="s">
        <v>3647</v>
      </c>
      <c r="G7553" s="3" t="s">
        <v>8035</v>
      </c>
      <c r="H7553" s="3" t="s">
        <v>8057</v>
      </c>
      <c r="I7553" s="4">
        <v>5.54</v>
      </c>
    </row>
    <row r="7554" spans="1:9" x14ac:dyDescent="0.2">
      <c r="A7554" s="2">
        <v>188202</v>
      </c>
      <c r="B7554" s="3" t="s">
        <v>19</v>
      </c>
      <c r="C7554" s="3" t="s">
        <v>20</v>
      </c>
      <c r="D7554" s="3" t="s">
        <v>6894</v>
      </c>
      <c r="E7554" s="3" t="s">
        <v>8034</v>
      </c>
      <c r="F7554" s="3" t="s">
        <v>3647</v>
      </c>
      <c r="G7554" s="3" t="s">
        <v>8035</v>
      </c>
      <c r="H7554" s="3" t="s">
        <v>8058</v>
      </c>
      <c r="I7554" s="4">
        <v>5.54</v>
      </c>
    </row>
    <row r="7555" spans="1:9" x14ac:dyDescent="0.2">
      <c r="A7555" s="2">
        <v>188211</v>
      </c>
      <c r="B7555" s="3" t="s">
        <v>19</v>
      </c>
      <c r="C7555" s="3" t="s">
        <v>20</v>
      </c>
      <c r="D7555" s="3" t="s">
        <v>6894</v>
      </c>
      <c r="E7555" s="3" t="s">
        <v>8034</v>
      </c>
      <c r="F7555" s="3" t="s">
        <v>3647</v>
      </c>
      <c r="G7555" s="3" t="s">
        <v>8035</v>
      </c>
      <c r="H7555" s="3" t="s">
        <v>8059</v>
      </c>
      <c r="I7555" s="4">
        <v>15.65</v>
      </c>
    </row>
    <row r="7556" spans="1:9" x14ac:dyDescent="0.2">
      <c r="A7556" s="2">
        <v>273023</v>
      </c>
      <c r="B7556" s="3" t="s">
        <v>19</v>
      </c>
      <c r="C7556" s="3" t="s">
        <v>20</v>
      </c>
      <c r="D7556" s="3" t="s">
        <v>6894</v>
      </c>
      <c r="E7556" s="3" t="s">
        <v>8034</v>
      </c>
      <c r="F7556" s="3" t="s">
        <v>3647</v>
      </c>
      <c r="G7556" s="3" t="s">
        <v>8035</v>
      </c>
      <c r="H7556" s="3" t="s">
        <v>8060</v>
      </c>
      <c r="I7556" s="4">
        <v>31.34</v>
      </c>
    </row>
    <row r="7557" spans="1:9" x14ac:dyDescent="0.2">
      <c r="A7557" s="2">
        <v>459248</v>
      </c>
      <c r="B7557" s="3" t="s">
        <v>19</v>
      </c>
      <c r="C7557" s="3" t="s">
        <v>20</v>
      </c>
      <c r="D7557" s="3" t="s">
        <v>6894</v>
      </c>
      <c r="E7557" s="3" t="s">
        <v>8034</v>
      </c>
      <c r="F7557" s="3" t="s">
        <v>3647</v>
      </c>
      <c r="G7557" s="3" t="s">
        <v>8035</v>
      </c>
      <c r="H7557" s="3" t="s">
        <v>8061</v>
      </c>
      <c r="I7557" s="4">
        <v>34.450000000000003</v>
      </c>
    </row>
    <row r="7558" spans="1:9" x14ac:dyDescent="0.2">
      <c r="A7558" s="2">
        <v>486521</v>
      </c>
      <c r="B7558" s="3" t="s">
        <v>19</v>
      </c>
      <c r="C7558" s="3" t="s">
        <v>20</v>
      </c>
      <c r="D7558" s="3" t="s">
        <v>6894</v>
      </c>
      <c r="E7558" s="3" t="s">
        <v>8034</v>
      </c>
      <c r="F7558" s="3" t="s">
        <v>3647</v>
      </c>
      <c r="G7558" s="3" t="s">
        <v>8035</v>
      </c>
      <c r="H7558" s="3" t="s">
        <v>8062</v>
      </c>
      <c r="I7558" s="4">
        <v>33.950000000000003</v>
      </c>
    </row>
    <row r="7559" spans="1:9" x14ac:dyDescent="0.2">
      <c r="A7559" s="2">
        <v>517900</v>
      </c>
      <c r="B7559" s="3" t="s">
        <v>19</v>
      </c>
      <c r="C7559" s="3" t="s">
        <v>20</v>
      </c>
      <c r="D7559" s="3" t="s">
        <v>6894</v>
      </c>
      <c r="E7559" s="3" t="s">
        <v>8034</v>
      </c>
      <c r="F7559" s="3" t="s">
        <v>3647</v>
      </c>
      <c r="G7559" s="3" t="s">
        <v>8035</v>
      </c>
      <c r="H7559" s="3" t="s">
        <v>8063</v>
      </c>
      <c r="I7559" s="4">
        <v>26.69</v>
      </c>
    </row>
    <row r="7560" spans="1:9" x14ac:dyDescent="0.2">
      <c r="A7560" s="2">
        <v>531966</v>
      </c>
      <c r="B7560" s="3" t="s">
        <v>19</v>
      </c>
      <c r="C7560" s="3" t="s">
        <v>20</v>
      </c>
      <c r="D7560" s="3" t="s">
        <v>6894</v>
      </c>
      <c r="E7560" s="3" t="s">
        <v>8034</v>
      </c>
      <c r="F7560" s="3" t="s">
        <v>3647</v>
      </c>
      <c r="G7560" s="3" t="s">
        <v>8035</v>
      </c>
      <c r="H7560" s="3" t="s">
        <v>8064</v>
      </c>
      <c r="I7560" s="4">
        <v>28.28</v>
      </c>
    </row>
    <row r="7561" spans="1:9" x14ac:dyDescent="0.2">
      <c r="A7561" s="2">
        <v>574582</v>
      </c>
      <c r="B7561" s="3" t="s">
        <v>19</v>
      </c>
      <c r="C7561" s="3" t="s">
        <v>20</v>
      </c>
      <c r="D7561" s="3" t="s">
        <v>6894</v>
      </c>
      <c r="E7561" s="3" t="s">
        <v>8034</v>
      </c>
      <c r="F7561" s="3" t="s">
        <v>3647</v>
      </c>
      <c r="G7561" s="3" t="s">
        <v>8035</v>
      </c>
      <c r="H7561" s="3" t="s">
        <v>8065</v>
      </c>
      <c r="I7561" s="4">
        <v>74.3</v>
      </c>
    </row>
    <row r="7562" spans="1:9" x14ac:dyDescent="0.2">
      <c r="A7562" s="2">
        <v>592741</v>
      </c>
      <c r="B7562" s="3" t="s">
        <v>19</v>
      </c>
      <c r="C7562" s="3" t="s">
        <v>20</v>
      </c>
      <c r="D7562" s="3" t="s">
        <v>6894</v>
      </c>
      <c r="E7562" s="3" t="s">
        <v>8034</v>
      </c>
      <c r="F7562" s="3" t="s">
        <v>3647</v>
      </c>
      <c r="G7562" s="3" t="s">
        <v>3648</v>
      </c>
      <c r="H7562" s="3" t="s">
        <v>8066</v>
      </c>
      <c r="I7562" s="4">
        <v>79.44</v>
      </c>
    </row>
    <row r="7563" spans="1:9" x14ac:dyDescent="0.2">
      <c r="A7563" s="2">
        <v>592747</v>
      </c>
      <c r="B7563" s="3" t="s">
        <v>19</v>
      </c>
      <c r="C7563" s="3" t="s">
        <v>20</v>
      </c>
      <c r="D7563" s="3" t="s">
        <v>6894</v>
      </c>
      <c r="E7563" s="3" t="s">
        <v>8034</v>
      </c>
      <c r="F7563" s="3" t="s">
        <v>3647</v>
      </c>
      <c r="G7563" s="3" t="s">
        <v>3648</v>
      </c>
      <c r="H7563" s="3" t="s">
        <v>8067</v>
      </c>
      <c r="I7563" s="4">
        <v>42.34</v>
      </c>
    </row>
    <row r="7564" spans="1:9" x14ac:dyDescent="0.2">
      <c r="A7564" s="2">
        <v>445478</v>
      </c>
      <c r="B7564" s="3" t="s">
        <v>19</v>
      </c>
      <c r="C7564" s="3" t="s">
        <v>20</v>
      </c>
      <c r="D7564" s="3" t="s">
        <v>6894</v>
      </c>
      <c r="E7564" s="3" t="s">
        <v>8034</v>
      </c>
      <c r="F7564" s="3" t="s">
        <v>3647</v>
      </c>
      <c r="G7564" s="3" t="s">
        <v>8068</v>
      </c>
      <c r="H7564" s="3" t="s">
        <v>8069</v>
      </c>
      <c r="I7564" s="4">
        <v>12.76</v>
      </c>
    </row>
    <row r="7565" spans="1:9" x14ac:dyDescent="0.2">
      <c r="A7565" s="2">
        <v>532101</v>
      </c>
      <c r="B7565" s="3" t="s">
        <v>19</v>
      </c>
      <c r="C7565" s="3" t="s">
        <v>20</v>
      </c>
      <c r="D7565" s="3" t="s">
        <v>6894</v>
      </c>
      <c r="E7565" s="3" t="s">
        <v>8034</v>
      </c>
      <c r="F7565" s="3" t="s">
        <v>3647</v>
      </c>
      <c r="G7565" s="3" t="s">
        <v>8068</v>
      </c>
      <c r="H7565" s="3" t="s">
        <v>8070</v>
      </c>
      <c r="I7565" s="4">
        <v>12.76</v>
      </c>
    </row>
    <row r="7566" spans="1:9" x14ac:dyDescent="0.2">
      <c r="A7566" s="2">
        <v>532102</v>
      </c>
      <c r="B7566" s="3" t="s">
        <v>19</v>
      </c>
      <c r="C7566" s="3" t="s">
        <v>20</v>
      </c>
      <c r="D7566" s="3" t="s">
        <v>6894</v>
      </c>
      <c r="E7566" s="3" t="s">
        <v>8034</v>
      </c>
      <c r="F7566" s="3" t="s">
        <v>3647</v>
      </c>
      <c r="G7566" s="3" t="s">
        <v>8068</v>
      </c>
      <c r="H7566" s="3" t="s">
        <v>8071</v>
      </c>
      <c r="I7566" s="4">
        <v>12.76</v>
      </c>
    </row>
    <row r="7567" spans="1:9" x14ac:dyDescent="0.2">
      <c r="A7567" s="2">
        <v>532103</v>
      </c>
      <c r="B7567" s="3" t="s">
        <v>19</v>
      </c>
      <c r="C7567" s="3" t="s">
        <v>20</v>
      </c>
      <c r="D7567" s="3" t="s">
        <v>6894</v>
      </c>
      <c r="E7567" s="3" t="s">
        <v>8034</v>
      </c>
      <c r="F7567" s="3" t="s">
        <v>3647</v>
      </c>
      <c r="G7567" s="3" t="s">
        <v>8068</v>
      </c>
      <c r="H7567" s="3" t="s">
        <v>8072</v>
      </c>
      <c r="I7567" s="4">
        <v>12.76</v>
      </c>
    </row>
    <row r="7568" spans="1:9" x14ac:dyDescent="0.2">
      <c r="A7568" s="2">
        <v>532106</v>
      </c>
      <c r="B7568" s="3" t="s">
        <v>19</v>
      </c>
      <c r="C7568" s="3" t="s">
        <v>20</v>
      </c>
      <c r="D7568" s="3" t="s">
        <v>6894</v>
      </c>
      <c r="E7568" s="3" t="s">
        <v>8034</v>
      </c>
      <c r="F7568" s="3" t="s">
        <v>3647</v>
      </c>
      <c r="G7568" s="3" t="s">
        <v>8068</v>
      </c>
      <c r="H7568" s="3" t="s">
        <v>8073</v>
      </c>
      <c r="I7568" s="4">
        <v>8.58</v>
      </c>
    </row>
    <row r="7569" spans="1:9" x14ac:dyDescent="0.2">
      <c r="A7569" s="2">
        <v>532107</v>
      </c>
      <c r="B7569" s="3" t="s">
        <v>19</v>
      </c>
      <c r="C7569" s="3" t="s">
        <v>20</v>
      </c>
      <c r="D7569" s="3" t="s">
        <v>6894</v>
      </c>
      <c r="E7569" s="3" t="s">
        <v>8034</v>
      </c>
      <c r="F7569" s="3" t="s">
        <v>3647</v>
      </c>
      <c r="G7569" s="3" t="s">
        <v>8068</v>
      </c>
      <c r="H7569" s="3" t="s">
        <v>8074</v>
      </c>
      <c r="I7569" s="4">
        <v>8.58</v>
      </c>
    </row>
    <row r="7570" spans="1:9" x14ac:dyDescent="0.2">
      <c r="A7570" s="2">
        <v>532108</v>
      </c>
      <c r="B7570" s="3" t="s">
        <v>19</v>
      </c>
      <c r="C7570" s="3" t="s">
        <v>20</v>
      </c>
      <c r="D7570" s="3" t="s">
        <v>6894</v>
      </c>
      <c r="E7570" s="3" t="s">
        <v>8034</v>
      </c>
      <c r="F7570" s="3" t="s">
        <v>3647</v>
      </c>
      <c r="G7570" s="3" t="s">
        <v>8068</v>
      </c>
      <c r="H7570" s="3" t="s">
        <v>8075</v>
      </c>
      <c r="I7570" s="4">
        <v>8.58</v>
      </c>
    </row>
    <row r="7571" spans="1:9" x14ac:dyDescent="0.2">
      <c r="A7571" s="2">
        <v>532110</v>
      </c>
      <c r="B7571" s="3" t="s">
        <v>19</v>
      </c>
      <c r="C7571" s="3" t="s">
        <v>20</v>
      </c>
      <c r="D7571" s="3" t="s">
        <v>6894</v>
      </c>
      <c r="E7571" s="3" t="s">
        <v>8034</v>
      </c>
      <c r="F7571" s="3" t="s">
        <v>3647</v>
      </c>
      <c r="G7571" s="3" t="s">
        <v>8068</v>
      </c>
      <c r="H7571" s="3" t="s">
        <v>8076</v>
      </c>
      <c r="I7571" s="4">
        <v>8.58</v>
      </c>
    </row>
    <row r="7572" spans="1:9" x14ac:dyDescent="0.2">
      <c r="A7572" s="2">
        <v>532113</v>
      </c>
      <c r="B7572" s="3" t="s">
        <v>19</v>
      </c>
      <c r="C7572" s="3" t="s">
        <v>20</v>
      </c>
      <c r="D7572" s="3" t="s">
        <v>6894</v>
      </c>
      <c r="E7572" s="3" t="s">
        <v>8034</v>
      </c>
      <c r="F7572" s="3" t="s">
        <v>3647</v>
      </c>
      <c r="G7572" s="3" t="s">
        <v>8068</v>
      </c>
      <c r="H7572" s="3" t="s">
        <v>8077</v>
      </c>
      <c r="I7572" s="4">
        <v>8.58</v>
      </c>
    </row>
    <row r="7573" spans="1:9" x14ac:dyDescent="0.2">
      <c r="A7573" s="2">
        <v>532114</v>
      </c>
      <c r="B7573" s="3" t="s">
        <v>19</v>
      </c>
      <c r="C7573" s="3" t="s">
        <v>20</v>
      </c>
      <c r="D7573" s="3" t="s">
        <v>6894</v>
      </c>
      <c r="E7573" s="3" t="s">
        <v>8034</v>
      </c>
      <c r="F7573" s="3" t="s">
        <v>3647</v>
      </c>
      <c r="G7573" s="3" t="s">
        <v>8068</v>
      </c>
      <c r="H7573" s="3" t="s">
        <v>8078</v>
      </c>
      <c r="I7573" s="4">
        <v>8.58</v>
      </c>
    </row>
    <row r="7574" spans="1:9" x14ac:dyDescent="0.2">
      <c r="A7574" s="2">
        <v>532120</v>
      </c>
      <c r="B7574" s="3" t="s">
        <v>19</v>
      </c>
      <c r="C7574" s="3" t="s">
        <v>20</v>
      </c>
      <c r="D7574" s="3" t="s">
        <v>6894</v>
      </c>
      <c r="E7574" s="3" t="s">
        <v>8034</v>
      </c>
      <c r="F7574" s="3" t="s">
        <v>3647</v>
      </c>
      <c r="G7574" s="3" t="s">
        <v>8068</v>
      </c>
      <c r="H7574" s="3" t="s">
        <v>8079</v>
      </c>
      <c r="I7574" s="4">
        <v>24.18</v>
      </c>
    </row>
    <row r="7575" spans="1:9" x14ac:dyDescent="0.2">
      <c r="A7575" s="2">
        <v>532121</v>
      </c>
      <c r="B7575" s="3" t="s">
        <v>19</v>
      </c>
      <c r="C7575" s="3" t="s">
        <v>20</v>
      </c>
      <c r="D7575" s="3" t="s">
        <v>6894</v>
      </c>
      <c r="E7575" s="3" t="s">
        <v>8034</v>
      </c>
      <c r="F7575" s="3" t="s">
        <v>3647</v>
      </c>
      <c r="G7575" s="3" t="s">
        <v>8068</v>
      </c>
      <c r="H7575" s="3" t="s">
        <v>8080</v>
      </c>
      <c r="I7575" s="4">
        <v>9.8800000000000008</v>
      </c>
    </row>
    <row r="7576" spans="1:9" x14ac:dyDescent="0.2">
      <c r="A7576" s="2">
        <v>532129</v>
      </c>
      <c r="B7576" s="3" t="s">
        <v>19</v>
      </c>
      <c r="C7576" s="3" t="s">
        <v>20</v>
      </c>
      <c r="D7576" s="3" t="s">
        <v>6894</v>
      </c>
      <c r="E7576" s="3" t="s">
        <v>8034</v>
      </c>
      <c r="F7576" s="3" t="s">
        <v>3647</v>
      </c>
      <c r="G7576" s="3" t="s">
        <v>8068</v>
      </c>
      <c r="H7576" s="3" t="s">
        <v>8081</v>
      </c>
      <c r="I7576" s="4">
        <v>9.8800000000000008</v>
      </c>
    </row>
    <row r="7577" spans="1:9" x14ac:dyDescent="0.2">
      <c r="A7577" s="2">
        <v>532245</v>
      </c>
      <c r="B7577" s="3" t="s">
        <v>19</v>
      </c>
      <c r="C7577" s="3" t="s">
        <v>20</v>
      </c>
      <c r="D7577" s="3" t="s">
        <v>6894</v>
      </c>
      <c r="E7577" s="3" t="s">
        <v>8034</v>
      </c>
      <c r="F7577" s="3" t="s">
        <v>3647</v>
      </c>
      <c r="G7577" s="3" t="s">
        <v>8068</v>
      </c>
      <c r="H7577" s="3" t="s">
        <v>8082</v>
      </c>
      <c r="I7577" s="4">
        <v>24.18</v>
      </c>
    </row>
    <row r="7578" spans="1:9" x14ac:dyDescent="0.2">
      <c r="A7578" s="2">
        <v>532246</v>
      </c>
      <c r="B7578" s="3" t="s">
        <v>19</v>
      </c>
      <c r="C7578" s="3" t="s">
        <v>20</v>
      </c>
      <c r="D7578" s="3" t="s">
        <v>6894</v>
      </c>
      <c r="E7578" s="3" t="s">
        <v>8034</v>
      </c>
      <c r="F7578" s="3" t="s">
        <v>3647</v>
      </c>
      <c r="G7578" s="3" t="s">
        <v>8068</v>
      </c>
      <c r="H7578" s="3" t="s">
        <v>8083</v>
      </c>
      <c r="I7578" s="4">
        <v>9.8800000000000008</v>
      </c>
    </row>
    <row r="7579" spans="1:9" x14ac:dyDescent="0.2">
      <c r="A7579" s="2">
        <v>535710</v>
      </c>
      <c r="B7579" s="3" t="s">
        <v>19</v>
      </c>
      <c r="C7579" s="3" t="s">
        <v>20</v>
      </c>
      <c r="D7579" s="3" t="s">
        <v>6894</v>
      </c>
      <c r="E7579" s="3" t="s">
        <v>8034</v>
      </c>
      <c r="F7579" s="3" t="s">
        <v>3647</v>
      </c>
      <c r="G7579" s="3" t="s">
        <v>8068</v>
      </c>
      <c r="H7579" s="3" t="s">
        <v>8084</v>
      </c>
      <c r="I7579" s="4">
        <v>24.18</v>
      </c>
    </row>
    <row r="7580" spans="1:9" x14ac:dyDescent="0.2">
      <c r="A7580" s="2">
        <v>535711</v>
      </c>
      <c r="B7580" s="3" t="s">
        <v>19</v>
      </c>
      <c r="C7580" s="3" t="s">
        <v>20</v>
      </c>
      <c r="D7580" s="3" t="s">
        <v>6894</v>
      </c>
      <c r="E7580" s="3" t="s">
        <v>8034</v>
      </c>
      <c r="F7580" s="3" t="s">
        <v>3647</v>
      </c>
      <c r="G7580" s="3" t="s">
        <v>8068</v>
      </c>
      <c r="H7580" s="3" t="s">
        <v>8085</v>
      </c>
      <c r="I7580" s="4">
        <v>9.8800000000000008</v>
      </c>
    </row>
    <row r="7581" spans="1:9" x14ac:dyDescent="0.2">
      <c r="A7581" s="2">
        <v>531888</v>
      </c>
      <c r="B7581" s="3" t="s">
        <v>19</v>
      </c>
      <c r="C7581" s="3" t="s">
        <v>20</v>
      </c>
      <c r="D7581" s="3" t="s">
        <v>6894</v>
      </c>
      <c r="E7581" s="3" t="s">
        <v>8034</v>
      </c>
      <c r="F7581" s="3" t="s">
        <v>3647</v>
      </c>
      <c r="G7581" s="3" t="s">
        <v>8086</v>
      </c>
      <c r="H7581" s="3" t="s">
        <v>8087</v>
      </c>
      <c r="I7581" s="4">
        <v>9.17</v>
      </c>
    </row>
    <row r="7582" spans="1:9" x14ac:dyDescent="0.2">
      <c r="A7582" s="2">
        <v>531897</v>
      </c>
      <c r="B7582" s="3" t="s">
        <v>19</v>
      </c>
      <c r="C7582" s="3" t="s">
        <v>20</v>
      </c>
      <c r="D7582" s="3" t="s">
        <v>6894</v>
      </c>
      <c r="E7582" s="3" t="s">
        <v>8034</v>
      </c>
      <c r="F7582" s="3" t="s">
        <v>3647</v>
      </c>
      <c r="G7582" s="3" t="s">
        <v>8086</v>
      </c>
      <c r="H7582" s="3" t="s">
        <v>8088</v>
      </c>
      <c r="I7582" s="4">
        <v>9.17</v>
      </c>
    </row>
    <row r="7583" spans="1:9" x14ac:dyDescent="0.2">
      <c r="A7583" s="2">
        <v>531901</v>
      </c>
      <c r="B7583" s="3" t="s">
        <v>19</v>
      </c>
      <c r="C7583" s="3" t="s">
        <v>20</v>
      </c>
      <c r="D7583" s="3" t="s">
        <v>6894</v>
      </c>
      <c r="E7583" s="3" t="s">
        <v>8034</v>
      </c>
      <c r="F7583" s="3" t="s">
        <v>3647</v>
      </c>
      <c r="G7583" s="3" t="s">
        <v>8086</v>
      </c>
      <c r="H7583" s="3" t="s">
        <v>8089</v>
      </c>
      <c r="I7583" s="4">
        <v>9.17</v>
      </c>
    </row>
    <row r="7584" spans="1:9" x14ac:dyDescent="0.2">
      <c r="A7584" s="2">
        <v>531906</v>
      </c>
      <c r="B7584" s="3" t="s">
        <v>19</v>
      </c>
      <c r="C7584" s="3" t="s">
        <v>20</v>
      </c>
      <c r="D7584" s="3" t="s">
        <v>6894</v>
      </c>
      <c r="E7584" s="3" t="s">
        <v>8034</v>
      </c>
      <c r="F7584" s="3" t="s">
        <v>3647</v>
      </c>
      <c r="G7584" s="3" t="s">
        <v>8086</v>
      </c>
      <c r="H7584" s="3" t="s">
        <v>8090</v>
      </c>
      <c r="I7584" s="4">
        <v>9.17</v>
      </c>
    </row>
    <row r="7585" spans="1:9" x14ac:dyDescent="0.2">
      <c r="A7585" s="2">
        <v>531909</v>
      </c>
      <c r="B7585" s="3" t="s">
        <v>19</v>
      </c>
      <c r="C7585" s="3" t="s">
        <v>20</v>
      </c>
      <c r="D7585" s="3" t="s">
        <v>6894</v>
      </c>
      <c r="E7585" s="3" t="s">
        <v>8034</v>
      </c>
      <c r="F7585" s="3" t="s">
        <v>3647</v>
      </c>
      <c r="G7585" s="3" t="s">
        <v>8086</v>
      </c>
      <c r="H7585" s="3" t="s">
        <v>8091</v>
      </c>
      <c r="I7585" s="4">
        <v>11.17</v>
      </c>
    </row>
    <row r="7586" spans="1:9" x14ac:dyDescent="0.2">
      <c r="A7586" s="2">
        <v>531951</v>
      </c>
      <c r="B7586" s="3" t="s">
        <v>19</v>
      </c>
      <c r="C7586" s="3" t="s">
        <v>20</v>
      </c>
      <c r="D7586" s="3" t="s">
        <v>6894</v>
      </c>
      <c r="E7586" s="3" t="s">
        <v>8034</v>
      </c>
      <c r="F7586" s="3" t="s">
        <v>3647</v>
      </c>
      <c r="G7586" s="3" t="s">
        <v>8086</v>
      </c>
      <c r="H7586" s="3" t="s">
        <v>8092</v>
      </c>
      <c r="I7586" s="4">
        <v>11.17</v>
      </c>
    </row>
    <row r="7587" spans="1:9" x14ac:dyDescent="0.2">
      <c r="A7587" s="2">
        <v>531955</v>
      </c>
      <c r="B7587" s="3" t="s">
        <v>19</v>
      </c>
      <c r="C7587" s="3" t="s">
        <v>20</v>
      </c>
      <c r="D7587" s="3" t="s">
        <v>6894</v>
      </c>
      <c r="E7587" s="3" t="s">
        <v>8034</v>
      </c>
      <c r="F7587" s="3" t="s">
        <v>3647</v>
      </c>
      <c r="G7587" s="3" t="s">
        <v>8086</v>
      </c>
      <c r="H7587" s="3" t="s">
        <v>8093</v>
      </c>
      <c r="I7587" s="4">
        <v>11.16</v>
      </c>
    </row>
    <row r="7588" spans="1:9" x14ac:dyDescent="0.2">
      <c r="A7588" s="2">
        <v>562702</v>
      </c>
      <c r="B7588" s="3" t="s">
        <v>19</v>
      </c>
      <c r="C7588" s="3" t="s">
        <v>20</v>
      </c>
      <c r="D7588" s="3" t="s">
        <v>6894</v>
      </c>
      <c r="E7588" s="3" t="s">
        <v>8034</v>
      </c>
      <c r="F7588" s="3" t="s">
        <v>3647</v>
      </c>
      <c r="G7588" s="3" t="s">
        <v>8086</v>
      </c>
      <c r="H7588" s="3" t="s">
        <v>8094</v>
      </c>
      <c r="I7588" s="4">
        <v>11.29</v>
      </c>
    </row>
    <row r="7589" spans="1:9" x14ac:dyDescent="0.2">
      <c r="A7589" s="2">
        <v>531959</v>
      </c>
      <c r="B7589" s="3" t="s">
        <v>19</v>
      </c>
      <c r="C7589" s="3" t="s">
        <v>20</v>
      </c>
      <c r="D7589" s="3" t="s">
        <v>6894</v>
      </c>
      <c r="E7589" s="3" t="s">
        <v>8034</v>
      </c>
      <c r="F7589" s="3" t="s">
        <v>3647</v>
      </c>
      <c r="G7589" s="3" t="s">
        <v>8086</v>
      </c>
      <c r="H7589" s="3" t="s">
        <v>8095</v>
      </c>
      <c r="I7589" s="4">
        <v>3.91</v>
      </c>
    </row>
    <row r="7590" spans="1:9" x14ac:dyDescent="0.2">
      <c r="A7590" s="2">
        <v>531962</v>
      </c>
      <c r="B7590" s="3" t="s">
        <v>19</v>
      </c>
      <c r="C7590" s="3" t="s">
        <v>20</v>
      </c>
      <c r="D7590" s="3" t="s">
        <v>6894</v>
      </c>
      <c r="E7590" s="3" t="s">
        <v>8034</v>
      </c>
      <c r="F7590" s="3" t="s">
        <v>3647</v>
      </c>
      <c r="G7590" s="3" t="s">
        <v>8086</v>
      </c>
      <c r="H7590" s="3" t="s">
        <v>8096</v>
      </c>
      <c r="I7590" s="4">
        <v>22.48</v>
      </c>
    </row>
    <row r="7591" spans="1:9" x14ac:dyDescent="0.2">
      <c r="A7591" s="2">
        <v>576578</v>
      </c>
      <c r="B7591" s="3" t="s">
        <v>19</v>
      </c>
      <c r="C7591" s="3" t="s">
        <v>20</v>
      </c>
      <c r="D7591" s="3" t="s">
        <v>6894</v>
      </c>
      <c r="E7591" s="3" t="s">
        <v>8034</v>
      </c>
      <c r="F7591" s="3" t="s">
        <v>3647</v>
      </c>
      <c r="G7591" s="3" t="s">
        <v>8086</v>
      </c>
      <c r="H7591" s="3" t="s">
        <v>8097</v>
      </c>
      <c r="I7591" s="4">
        <v>67.88</v>
      </c>
    </row>
    <row r="7592" spans="1:9" x14ac:dyDescent="0.2">
      <c r="A7592" s="2">
        <v>576579</v>
      </c>
      <c r="B7592" s="3" t="s">
        <v>19</v>
      </c>
      <c r="C7592" s="3" t="s">
        <v>20</v>
      </c>
      <c r="D7592" s="3" t="s">
        <v>6894</v>
      </c>
      <c r="E7592" s="3" t="s">
        <v>8034</v>
      </c>
      <c r="F7592" s="3" t="s">
        <v>3647</v>
      </c>
      <c r="G7592" s="3" t="s">
        <v>8086</v>
      </c>
      <c r="H7592" s="3" t="s">
        <v>8098</v>
      </c>
      <c r="I7592" s="4">
        <v>74.89</v>
      </c>
    </row>
    <row r="7593" spans="1:9" x14ac:dyDescent="0.2">
      <c r="A7593" s="2">
        <v>545243</v>
      </c>
      <c r="B7593" s="3" t="s">
        <v>19</v>
      </c>
      <c r="C7593" s="3" t="s">
        <v>20</v>
      </c>
      <c r="D7593" s="3" t="s">
        <v>6894</v>
      </c>
      <c r="E7593" s="3" t="s">
        <v>8034</v>
      </c>
      <c r="F7593" s="3" t="s">
        <v>3647</v>
      </c>
      <c r="G7593" s="3" t="s">
        <v>8099</v>
      </c>
      <c r="H7593" s="3" t="s">
        <v>8100</v>
      </c>
      <c r="I7593" s="4">
        <v>21.62</v>
      </c>
    </row>
    <row r="7594" spans="1:9" x14ac:dyDescent="0.2">
      <c r="A7594" s="2">
        <v>549107</v>
      </c>
      <c r="B7594" s="3" t="s">
        <v>19</v>
      </c>
      <c r="C7594" s="3" t="s">
        <v>20</v>
      </c>
      <c r="D7594" s="3" t="s">
        <v>6894</v>
      </c>
      <c r="E7594" s="3" t="s">
        <v>8034</v>
      </c>
      <c r="F7594" s="3" t="s">
        <v>3647</v>
      </c>
      <c r="G7594" s="3" t="s">
        <v>8099</v>
      </c>
      <c r="H7594" s="3" t="s">
        <v>8101</v>
      </c>
      <c r="I7594" s="4">
        <v>20.97</v>
      </c>
    </row>
    <row r="7595" spans="1:9" x14ac:dyDescent="0.2">
      <c r="A7595" s="2">
        <v>549138</v>
      </c>
      <c r="B7595" s="3" t="s">
        <v>19</v>
      </c>
      <c r="C7595" s="3" t="s">
        <v>20</v>
      </c>
      <c r="D7595" s="3" t="s">
        <v>6894</v>
      </c>
      <c r="E7595" s="3" t="s">
        <v>8034</v>
      </c>
      <c r="F7595" s="3" t="s">
        <v>3647</v>
      </c>
      <c r="G7595" s="3" t="s">
        <v>8099</v>
      </c>
      <c r="H7595" s="3" t="s">
        <v>8101</v>
      </c>
      <c r="I7595" s="4">
        <v>20.97</v>
      </c>
    </row>
    <row r="7596" spans="1:9" x14ac:dyDescent="0.2">
      <c r="A7596" s="2">
        <v>549148</v>
      </c>
      <c r="B7596" s="3" t="s">
        <v>19</v>
      </c>
      <c r="C7596" s="3" t="s">
        <v>20</v>
      </c>
      <c r="D7596" s="3" t="s">
        <v>6894</v>
      </c>
      <c r="E7596" s="3" t="s">
        <v>8034</v>
      </c>
      <c r="F7596" s="3" t="s">
        <v>3647</v>
      </c>
      <c r="G7596" s="3" t="s">
        <v>8099</v>
      </c>
      <c r="H7596" s="3" t="s">
        <v>8102</v>
      </c>
      <c r="I7596" s="4">
        <v>20.97</v>
      </c>
    </row>
    <row r="7597" spans="1:9" x14ac:dyDescent="0.2">
      <c r="A7597" s="2">
        <v>549153</v>
      </c>
      <c r="B7597" s="3" t="s">
        <v>19</v>
      </c>
      <c r="C7597" s="3" t="s">
        <v>20</v>
      </c>
      <c r="D7597" s="3" t="s">
        <v>6894</v>
      </c>
      <c r="E7597" s="3" t="s">
        <v>8034</v>
      </c>
      <c r="F7597" s="3" t="s">
        <v>3647</v>
      </c>
      <c r="G7597" s="3" t="s">
        <v>8099</v>
      </c>
      <c r="H7597" s="3" t="s">
        <v>8101</v>
      </c>
      <c r="I7597" s="4">
        <v>20.97</v>
      </c>
    </row>
    <row r="7598" spans="1:9" x14ac:dyDescent="0.2">
      <c r="A7598" s="2">
        <v>549048</v>
      </c>
      <c r="B7598" s="3" t="s">
        <v>19</v>
      </c>
      <c r="C7598" s="3" t="s">
        <v>20</v>
      </c>
      <c r="D7598" s="3" t="s">
        <v>6894</v>
      </c>
      <c r="E7598" s="3" t="s">
        <v>8034</v>
      </c>
      <c r="F7598" s="3" t="s">
        <v>3647</v>
      </c>
      <c r="G7598" s="3" t="s">
        <v>8099</v>
      </c>
      <c r="H7598" s="3" t="s">
        <v>8103</v>
      </c>
      <c r="I7598" s="4">
        <v>8.19</v>
      </c>
    </row>
    <row r="7599" spans="1:9" x14ac:dyDescent="0.2">
      <c r="A7599" s="2">
        <v>558914</v>
      </c>
      <c r="B7599" s="3" t="s">
        <v>19</v>
      </c>
      <c r="C7599" s="3" t="s">
        <v>20</v>
      </c>
      <c r="D7599" s="3" t="s">
        <v>6894</v>
      </c>
      <c r="E7599" s="3" t="s">
        <v>8034</v>
      </c>
      <c r="F7599" s="3" t="s">
        <v>3647</v>
      </c>
      <c r="G7599" s="3" t="s">
        <v>8099</v>
      </c>
      <c r="H7599" s="3" t="s">
        <v>8104</v>
      </c>
      <c r="I7599" s="4">
        <v>13.73</v>
      </c>
    </row>
    <row r="7600" spans="1:9" x14ac:dyDescent="0.2">
      <c r="A7600" s="2">
        <v>399292</v>
      </c>
      <c r="B7600" s="3" t="s">
        <v>19</v>
      </c>
      <c r="C7600" s="3" t="s">
        <v>20</v>
      </c>
      <c r="D7600" s="3" t="s">
        <v>6894</v>
      </c>
      <c r="E7600" s="3" t="s">
        <v>8034</v>
      </c>
      <c r="F7600" s="3" t="s">
        <v>3647</v>
      </c>
      <c r="G7600" s="3" t="s">
        <v>6971</v>
      </c>
      <c r="H7600" s="3" t="s">
        <v>8105</v>
      </c>
      <c r="I7600" s="4">
        <v>17.09</v>
      </c>
    </row>
    <row r="7601" spans="1:9" x14ac:dyDescent="0.2">
      <c r="A7601" s="2">
        <v>399167</v>
      </c>
      <c r="B7601" s="3" t="s">
        <v>19</v>
      </c>
      <c r="C7601" s="3" t="s">
        <v>20</v>
      </c>
      <c r="D7601" s="3" t="s">
        <v>6894</v>
      </c>
      <c r="E7601" s="3" t="s">
        <v>8034</v>
      </c>
      <c r="F7601" s="3" t="s">
        <v>3647</v>
      </c>
      <c r="G7601" s="3" t="s">
        <v>6971</v>
      </c>
      <c r="H7601" s="3" t="s">
        <v>8106</v>
      </c>
      <c r="I7601" s="4">
        <v>17.11</v>
      </c>
    </row>
    <row r="7602" spans="1:9" x14ac:dyDescent="0.2">
      <c r="A7602" s="2">
        <v>399172</v>
      </c>
      <c r="B7602" s="3" t="s">
        <v>19</v>
      </c>
      <c r="C7602" s="3" t="s">
        <v>20</v>
      </c>
      <c r="D7602" s="3" t="s">
        <v>6894</v>
      </c>
      <c r="E7602" s="3" t="s">
        <v>8034</v>
      </c>
      <c r="F7602" s="3" t="s">
        <v>3647</v>
      </c>
      <c r="G7602" s="3" t="s">
        <v>6971</v>
      </c>
      <c r="H7602" s="3" t="s">
        <v>8107</v>
      </c>
      <c r="I7602" s="4">
        <v>34.32</v>
      </c>
    </row>
    <row r="7603" spans="1:9" x14ac:dyDescent="0.2">
      <c r="A7603" s="2">
        <v>438405</v>
      </c>
      <c r="B7603" s="3" t="s">
        <v>19</v>
      </c>
      <c r="C7603" s="3" t="s">
        <v>20</v>
      </c>
      <c r="D7603" s="3" t="s">
        <v>6894</v>
      </c>
      <c r="E7603" s="3" t="s">
        <v>8034</v>
      </c>
      <c r="F7603" s="3" t="s">
        <v>3647</v>
      </c>
      <c r="G7603" s="3" t="s">
        <v>6971</v>
      </c>
      <c r="H7603" s="3" t="s">
        <v>8108</v>
      </c>
      <c r="I7603" s="4">
        <v>14.69</v>
      </c>
    </row>
    <row r="7604" spans="1:9" x14ac:dyDescent="0.2">
      <c r="A7604" s="2">
        <v>500121</v>
      </c>
      <c r="B7604" s="3" t="s">
        <v>19</v>
      </c>
      <c r="C7604" s="3" t="s">
        <v>20</v>
      </c>
      <c r="D7604" s="3" t="s">
        <v>6894</v>
      </c>
      <c r="E7604" s="3" t="s">
        <v>8034</v>
      </c>
      <c r="F7604" s="3" t="s">
        <v>3647</v>
      </c>
      <c r="G7604" s="3" t="s">
        <v>8109</v>
      </c>
      <c r="H7604" s="3" t="s">
        <v>8110</v>
      </c>
      <c r="I7604" s="4">
        <v>12.73</v>
      </c>
    </row>
    <row r="7605" spans="1:9" x14ac:dyDescent="0.2">
      <c r="A7605" s="2">
        <v>608835</v>
      </c>
      <c r="B7605" s="3" t="s">
        <v>19</v>
      </c>
      <c r="C7605" s="3" t="s">
        <v>20</v>
      </c>
      <c r="D7605" s="3" t="s">
        <v>6894</v>
      </c>
      <c r="E7605" s="3" t="s">
        <v>8034</v>
      </c>
      <c r="F7605" s="3" t="s">
        <v>3647</v>
      </c>
      <c r="G7605" s="3" t="s">
        <v>8109</v>
      </c>
      <c r="H7605" s="3" t="s">
        <v>8111</v>
      </c>
      <c r="I7605" s="4">
        <v>15.14</v>
      </c>
    </row>
    <row r="7606" spans="1:9" x14ac:dyDescent="0.2">
      <c r="A7606" s="2">
        <v>608841</v>
      </c>
      <c r="B7606" s="3" t="s">
        <v>19</v>
      </c>
      <c r="C7606" s="3" t="s">
        <v>20</v>
      </c>
      <c r="D7606" s="3" t="s">
        <v>6894</v>
      </c>
      <c r="E7606" s="3" t="s">
        <v>8034</v>
      </c>
      <c r="F7606" s="3" t="s">
        <v>3647</v>
      </c>
      <c r="G7606" s="3" t="s">
        <v>8109</v>
      </c>
      <c r="H7606" s="3" t="s">
        <v>8112</v>
      </c>
      <c r="I7606" s="4">
        <v>15.14</v>
      </c>
    </row>
    <row r="7607" spans="1:9" x14ac:dyDescent="0.2">
      <c r="A7607" s="2">
        <v>500192</v>
      </c>
      <c r="B7607" s="3" t="s">
        <v>19</v>
      </c>
      <c r="C7607" s="3" t="s">
        <v>20</v>
      </c>
      <c r="D7607" s="3" t="s">
        <v>6894</v>
      </c>
      <c r="E7607" s="3" t="s">
        <v>8034</v>
      </c>
      <c r="F7607" s="3" t="s">
        <v>3647</v>
      </c>
      <c r="G7607" s="3" t="s">
        <v>8113</v>
      </c>
      <c r="H7607" s="3" t="s">
        <v>8114</v>
      </c>
      <c r="I7607" s="4">
        <v>32.700000000000003</v>
      </c>
    </row>
    <row r="7608" spans="1:9" x14ac:dyDescent="0.2">
      <c r="A7608" s="2">
        <v>135647</v>
      </c>
      <c r="B7608" s="3" t="s">
        <v>19</v>
      </c>
      <c r="C7608" s="3" t="s">
        <v>20</v>
      </c>
      <c r="D7608" s="3" t="s">
        <v>6894</v>
      </c>
      <c r="E7608" s="3" t="s">
        <v>8034</v>
      </c>
      <c r="F7608" s="3" t="s">
        <v>3647</v>
      </c>
      <c r="G7608" s="3" t="s">
        <v>8115</v>
      </c>
      <c r="H7608" s="3" t="s">
        <v>8116</v>
      </c>
      <c r="I7608" s="4">
        <v>10.25</v>
      </c>
    </row>
    <row r="7609" spans="1:9" x14ac:dyDescent="0.2">
      <c r="A7609" s="2">
        <v>430754</v>
      </c>
      <c r="B7609" s="3" t="s">
        <v>19</v>
      </c>
      <c r="C7609" s="3" t="s">
        <v>20</v>
      </c>
      <c r="D7609" s="3" t="s">
        <v>6894</v>
      </c>
      <c r="E7609" s="3" t="s">
        <v>8034</v>
      </c>
      <c r="F7609" s="3" t="s">
        <v>3647</v>
      </c>
      <c r="G7609" s="3" t="s">
        <v>8115</v>
      </c>
      <c r="H7609" s="3" t="s">
        <v>8117</v>
      </c>
      <c r="I7609" s="4">
        <v>41.46</v>
      </c>
    </row>
    <row r="7610" spans="1:9" x14ac:dyDescent="0.2">
      <c r="A7610" s="2">
        <v>450747</v>
      </c>
      <c r="B7610" s="3" t="s">
        <v>19</v>
      </c>
      <c r="C7610" s="3" t="s">
        <v>20</v>
      </c>
      <c r="D7610" s="3" t="s">
        <v>6894</v>
      </c>
      <c r="E7610" s="3" t="s">
        <v>8034</v>
      </c>
      <c r="F7610" s="3" t="s">
        <v>3647</v>
      </c>
      <c r="G7610" s="3" t="s">
        <v>8118</v>
      </c>
      <c r="H7610" s="3" t="s">
        <v>8119</v>
      </c>
      <c r="I7610" s="4">
        <v>7.95</v>
      </c>
    </row>
    <row r="7611" spans="1:9" x14ac:dyDescent="0.2">
      <c r="A7611" s="2">
        <v>457664</v>
      </c>
      <c r="B7611" s="3" t="s">
        <v>19</v>
      </c>
      <c r="C7611" s="3" t="s">
        <v>20</v>
      </c>
      <c r="D7611" s="3" t="s">
        <v>6894</v>
      </c>
      <c r="E7611" s="3" t="s">
        <v>8034</v>
      </c>
      <c r="F7611" s="3" t="s">
        <v>3647</v>
      </c>
      <c r="G7611" s="3" t="s">
        <v>8120</v>
      </c>
      <c r="H7611" s="3" t="s">
        <v>8121</v>
      </c>
      <c r="I7611" s="4">
        <v>31.1</v>
      </c>
    </row>
    <row r="7612" spans="1:9" x14ac:dyDescent="0.2">
      <c r="A7612" s="2">
        <v>547724</v>
      </c>
      <c r="B7612" s="3" t="s">
        <v>19</v>
      </c>
      <c r="C7612" s="3" t="s">
        <v>20</v>
      </c>
      <c r="D7612" s="3" t="s">
        <v>6894</v>
      </c>
      <c r="E7612" s="3" t="s">
        <v>8034</v>
      </c>
      <c r="F7612" s="3" t="s">
        <v>3647</v>
      </c>
      <c r="G7612" s="3" t="s">
        <v>8120</v>
      </c>
      <c r="H7612" s="3" t="s">
        <v>8122</v>
      </c>
      <c r="I7612" s="4">
        <v>76.400000000000006</v>
      </c>
    </row>
    <row r="7613" spans="1:9" x14ac:dyDescent="0.2">
      <c r="A7613" s="2">
        <v>509235</v>
      </c>
      <c r="B7613" s="3" t="s">
        <v>19</v>
      </c>
      <c r="C7613" s="3" t="s">
        <v>20</v>
      </c>
      <c r="D7613" s="3" t="s">
        <v>6894</v>
      </c>
      <c r="E7613" s="3" t="s">
        <v>8034</v>
      </c>
      <c r="F7613" s="3" t="s">
        <v>3647</v>
      </c>
      <c r="G7613" s="3" t="s">
        <v>8123</v>
      </c>
      <c r="H7613" s="3" t="s">
        <v>8124</v>
      </c>
      <c r="I7613" s="4">
        <v>24.41</v>
      </c>
    </row>
    <row r="7614" spans="1:9" x14ac:dyDescent="0.2">
      <c r="A7614" s="2">
        <v>509238</v>
      </c>
      <c r="B7614" s="3" t="s">
        <v>19</v>
      </c>
      <c r="C7614" s="3" t="s">
        <v>20</v>
      </c>
      <c r="D7614" s="3" t="s">
        <v>6894</v>
      </c>
      <c r="E7614" s="3" t="s">
        <v>8034</v>
      </c>
      <c r="F7614" s="3" t="s">
        <v>3647</v>
      </c>
      <c r="G7614" s="3" t="s">
        <v>8123</v>
      </c>
      <c r="H7614" s="3" t="s">
        <v>8125</v>
      </c>
      <c r="I7614" s="4">
        <v>23.42</v>
      </c>
    </row>
    <row r="7615" spans="1:9" x14ac:dyDescent="0.2">
      <c r="A7615" s="2">
        <v>509241</v>
      </c>
      <c r="B7615" s="3" t="s">
        <v>19</v>
      </c>
      <c r="C7615" s="3" t="s">
        <v>20</v>
      </c>
      <c r="D7615" s="3" t="s">
        <v>6894</v>
      </c>
      <c r="E7615" s="3" t="s">
        <v>8034</v>
      </c>
      <c r="F7615" s="3" t="s">
        <v>3647</v>
      </c>
      <c r="G7615" s="3" t="s">
        <v>8123</v>
      </c>
      <c r="H7615" s="3" t="s">
        <v>8126</v>
      </c>
      <c r="I7615" s="4">
        <v>24.41</v>
      </c>
    </row>
    <row r="7616" spans="1:9" x14ac:dyDescent="0.2">
      <c r="A7616" s="2">
        <v>547702</v>
      </c>
      <c r="B7616" s="3" t="s">
        <v>19</v>
      </c>
      <c r="C7616" s="3" t="s">
        <v>20</v>
      </c>
      <c r="D7616" s="3" t="s">
        <v>6894</v>
      </c>
      <c r="E7616" s="3" t="s">
        <v>8034</v>
      </c>
      <c r="F7616" s="3" t="s">
        <v>3647</v>
      </c>
      <c r="G7616" s="3" t="s">
        <v>8123</v>
      </c>
      <c r="H7616" s="3" t="s">
        <v>8127</v>
      </c>
      <c r="I7616" s="4">
        <v>23.63</v>
      </c>
    </row>
    <row r="7617" spans="1:9" x14ac:dyDescent="0.2">
      <c r="A7617" s="2">
        <v>547707</v>
      </c>
      <c r="B7617" s="3" t="s">
        <v>19</v>
      </c>
      <c r="C7617" s="3" t="s">
        <v>20</v>
      </c>
      <c r="D7617" s="3" t="s">
        <v>6894</v>
      </c>
      <c r="E7617" s="3" t="s">
        <v>8034</v>
      </c>
      <c r="F7617" s="3" t="s">
        <v>3647</v>
      </c>
      <c r="G7617" s="3" t="s">
        <v>8123</v>
      </c>
      <c r="H7617" s="3" t="s">
        <v>8128</v>
      </c>
      <c r="I7617" s="4">
        <v>23.63</v>
      </c>
    </row>
    <row r="7618" spans="1:9" x14ac:dyDescent="0.2">
      <c r="A7618" s="2">
        <v>578049</v>
      </c>
      <c r="B7618" s="3" t="s">
        <v>19</v>
      </c>
      <c r="C7618" s="3" t="s">
        <v>20</v>
      </c>
      <c r="D7618" s="3" t="s">
        <v>6894</v>
      </c>
      <c r="E7618" s="3" t="s">
        <v>8034</v>
      </c>
      <c r="F7618" s="3" t="s">
        <v>3647</v>
      </c>
      <c r="G7618" s="3" t="s">
        <v>8123</v>
      </c>
      <c r="H7618" s="3" t="s">
        <v>8129</v>
      </c>
      <c r="I7618" s="4">
        <v>22.49</v>
      </c>
    </row>
    <row r="7619" spans="1:9" x14ac:dyDescent="0.2">
      <c r="A7619" s="2">
        <v>578052</v>
      </c>
      <c r="B7619" s="3" t="s">
        <v>19</v>
      </c>
      <c r="C7619" s="3" t="s">
        <v>20</v>
      </c>
      <c r="D7619" s="3" t="s">
        <v>6894</v>
      </c>
      <c r="E7619" s="3" t="s">
        <v>8034</v>
      </c>
      <c r="F7619" s="3" t="s">
        <v>3647</v>
      </c>
      <c r="G7619" s="3" t="s">
        <v>8123</v>
      </c>
      <c r="H7619" s="3" t="s">
        <v>8130</v>
      </c>
      <c r="I7619" s="4">
        <v>22.49</v>
      </c>
    </row>
    <row r="7620" spans="1:9" x14ac:dyDescent="0.2">
      <c r="A7620" s="2">
        <v>578056</v>
      </c>
      <c r="B7620" s="3" t="s">
        <v>19</v>
      </c>
      <c r="C7620" s="3" t="s">
        <v>20</v>
      </c>
      <c r="D7620" s="3" t="s">
        <v>6894</v>
      </c>
      <c r="E7620" s="3" t="s">
        <v>8034</v>
      </c>
      <c r="F7620" s="3" t="s">
        <v>3647</v>
      </c>
      <c r="G7620" s="3" t="s">
        <v>8123</v>
      </c>
      <c r="H7620" s="3" t="s">
        <v>8131</v>
      </c>
      <c r="I7620" s="4">
        <v>22.49</v>
      </c>
    </row>
    <row r="7621" spans="1:9" x14ac:dyDescent="0.2">
      <c r="A7621" s="2">
        <v>578067</v>
      </c>
      <c r="B7621" s="3" t="s">
        <v>19</v>
      </c>
      <c r="C7621" s="3" t="s">
        <v>20</v>
      </c>
      <c r="D7621" s="3" t="s">
        <v>6894</v>
      </c>
      <c r="E7621" s="3" t="s">
        <v>8034</v>
      </c>
      <c r="F7621" s="3" t="s">
        <v>3647</v>
      </c>
      <c r="G7621" s="3" t="s">
        <v>8123</v>
      </c>
      <c r="H7621" s="3" t="s">
        <v>8132</v>
      </c>
      <c r="I7621" s="4">
        <v>22.49</v>
      </c>
    </row>
    <row r="7622" spans="1:9" x14ac:dyDescent="0.2">
      <c r="A7622" s="2">
        <v>578072</v>
      </c>
      <c r="B7622" s="3" t="s">
        <v>19</v>
      </c>
      <c r="C7622" s="3" t="s">
        <v>20</v>
      </c>
      <c r="D7622" s="3" t="s">
        <v>6894</v>
      </c>
      <c r="E7622" s="3" t="s">
        <v>8034</v>
      </c>
      <c r="F7622" s="3" t="s">
        <v>3647</v>
      </c>
      <c r="G7622" s="3" t="s">
        <v>8123</v>
      </c>
      <c r="H7622" s="3" t="s">
        <v>8133</v>
      </c>
      <c r="I7622" s="4">
        <v>22.49</v>
      </c>
    </row>
    <row r="7623" spans="1:9" x14ac:dyDescent="0.2">
      <c r="A7623" s="2">
        <v>578076</v>
      </c>
      <c r="B7623" s="3" t="s">
        <v>19</v>
      </c>
      <c r="C7623" s="3" t="s">
        <v>20</v>
      </c>
      <c r="D7623" s="3" t="s">
        <v>6894</v>
      </c>
      <c r="E7623" s="3" t="s">
        <v>8034</v>
      </c>
      <c r="F7623" s="3" t="s">
        <v>3647</v>
      </c>
      <c r="G7623" s="3" t="s">
        <v>8123</v>
      </c>
      <c r="H7623" s="3" t="s">
        <v>8134</v>
      </c>
      <c r="I7623" s="4">
        <v>22.49</v>
      </c>
    </row>
    <row r="7624" spans="1:9" x14ac:dyDescent="0.2">
      <c r="A7624" s="2">
        <v>578077</v>
      </c>
      <c r="B7624" s="3" t="s">
        <v>19</v>
      </c>
      <c r="C7624" s="3" t="s">
        <v>20</v>
      </c>
      <c r="D7624" s="3" t="s">
        <v>6894</v>
      </c>
      <c r="E7624" s="3" t="s">
        <v>8034</v>
      </c>
      <c r="F7624" s="3" t="s">
        <v>3647</v>
      </c>
      <c r="G7624" s="3" t="s">
        <v>8123</v>
      </c>
      <c r="H7624" s="3" t="s">
        <v>8135</v>
      </c>
      <c r="I7624" s="4">
        <v>22.49</v>
      </c>
    </row>
    <row r="7625" spans="1:9" x14ac:dyDescent="0.2">
      <c r="A7625" s="2">
        <v>526082</v>
      </c>
      <c r="B7625" s="3" t="s">
        <v>19</v>
      </c>
      <c r="C7625" s="3" t="s">
        <v>20</v>
      </c>
      <c r="D7625" s="3" t="s">
        <v>6894</v>
      </c>
      <c r="E7625" s="3" t="s">
        <v>8034</v>
      </c>
      <c r="F7625" s="3" t="s">
        <v>3647</v>
      </c>
      <c r="G7625" s="3" t="s">
        <v>8136</v>
      </c>
      <c r="H7625" s="3" t="s">
        <v>8137</v>
      </c>
      <c r="I7625" s="4">
        <v>57.69</v>
      </c>
    </row>
    <row r="7626" spans="1:9" x14ac:dyDescent="0.2">
      <c r="A7626" s="2">
        <v>465455</v>
      </c>
      <c r="B7626" s="3" t="s">
        <v>19</v>
      </c>
      <c r="C7626" s="3" t="s">
        <v>20</v>
      </c>
      <c r="D7626" s="3" t="s">
        <v>6894</v>
      </c>
      <c r="E7626" s="3" t="s">
        <v>8034</v>
      </c>
      <c r="F7626" s="3" t="s">
        <v>4014</v>
      </c>
      <c r="G7626" s="3" t="s">
        <v>6961</v>
      </c>
      <c r="H7626" s="3" t="s">
        <v>8138</v>
      </c>
      <c r="I7626" s="4">
        <v>24.74</v>
      </c>
    </row>
    <row r="7627" spans="1:9" x14ac:dyDescent="0.2">
      <c r="A7627" s="2">
        <v>512753</v>
      </c>
      <c r="B7627" s="3" t="s">
        <v>19</v>
      </c>
      <c r="C7627" s="3" t="s">
        <v>20</v>
      </c>
      <c r="D7627" s="3" t="s">
        <v>6894</v>
      </c>
      <c r="E7627" s="3" t="s">
        <v>8139</v>
      </c>
      <c r="F7627" s="3" t="s">
        <v>3647</v>
      </c>
      <c r="G7627" s="3" t="s">
        <v>7705</v>
      </c>
      <c r="H7627" s="3" t="s">
        <v>8140</v>
      </c>
      <c r="I7627" s="4">
        <v>21.11</v>
      </c>
    </row>
    <row r="7628" spans="1:9" x14ac:dyDescent="0.2">
      <c r="A7628" s="2">
        <v>512765</v>
      </c>
      <c r="B7628" s="3" t="s">
        <v>19</v>
      </c>
      <c r="C7628" s="3" t="s">
        <v>20</v>
      </c>
      <c r="D7628" s="3" t="s">
        <v>6894</v>
      </c>
      <c r="E7628" s="3" t="s">
        <v>8139</v>
      </c>
      <c r="F7628" s="3" t="s">
        <v>3647</v>
      </c>
      <c r="G7628" s="3" t="s">
        <v>7705</v>
      </c>
      <c r="H7628" s="3" t="s">
        <v>8141</v>
      </c>
      <c r="I7628" s="4">
        <v>6.07</v>
      </c>
    </row>
    <row r="7629" spans="1:9" x14ac:dyDescent="0.2">
      <c r="A7629" s="2">
        <v>512887</v>
      </c>
      <c r="B7629" s="3" t="s">
        <v>19</v>
      </c>
      <c r="C7629" s="3" t="s">
        <v>20</v>
      </c>
      <c r="D7629" s="3" t="s">
        <v>6894</v>
      </c>
      <c r="E7629" s="3" t="s">
        <v>8139</v>
      </c>
      <c r="F7629" s="3" t="s">
        <v>3647</v>
      </c>
      <c r="G7629" s="3" t="s">
        <v>7705</v>
      </c>
      <c r="H7629" s="3" t="s">
        <v>8142</v>
      </c>
      <c r="I7629" s="4">
        <v>11.17</v>
      </c>
    </row>
    <row r="7630" spans="1:9" x14ac:dyDescent="0.2">
      <c r="A7630" s="2">
        <v>512895</v>
      </c>
      <c r="B7630" s="3" t="s">
        <v>19</v>
      </c>
      <c r="C7630" s="3" t="s">
        <v>20</v>
      </c>
      <c r="D7630" s="3" t="s">
        <v>6894</v>
      </c>
      <c r="E7630" s="3" t="s">
        <v>8139</v>
      </c>
      <c r="F7630" s="3" t="s">
        <v>3647</v>
      </c>
      <c r="G7630" s="3" t="s">
        <v>7705</v>
      </c>
      <c r="H7630" s="3" t="s">
        <v>8143</v>
      </c>
      <c r="I7630" s="4">
        <v>14.68</v>
      </c>
    </row>
    <row r="7631" spans="1:9" x14ac:dyDescent="0.2">
      <c r="A7631" s="2">
        <v>512897</v>
      </c>
      <c r="B7631" s="3" t="s">
        <v>19</v>
      </c>
      <c r="C7631" s="3" t="s">
        <v>20</v>
      </c>
      <c r="D7631" s="3" t="s">
        <v>6894</v>
      </c>
      <c r="E7631" s="3" t="s">
        <v>8139</v>
      </c>
      <c r="F7631" s="3" t="s">
        <v>3647</v>
      </c>
      <c r="G7631" s="3" t="s">
        <v>7705</v>
      </c>
      <c r="H7631" s="3" t="s">
        <v>8144</v>
      </c>
      <c r="I7631" s="4">
        <v>19.170000000000002</v>
      </c>
    </row>
    <row r="7632" spans="1:9" x14ac:dyDescent="0.2">
      <c r="A7632" s="2">
        <v>512902</v>
      </c>
      <c r="B7632" s="3" t="s">
        <v>19</v>
      </c>
      <c r="C7632" s="3" t="s">
        <v>20</v>
      </c>
      <c r="D7632" s="3" t="s">
        <v>6894</v>
      </c>
      <c r="E7632" s="3" t="s">
        <v>8139</v>
      </c>
      <c r="F7632" s="3" t="s">
        <v>3647</v>
      </c>
      <c r="G7632" s="3" t="s">
        <v>7705</v>
      </c>
      <c r="H7632" s="3" t="s">
        <v>8145</v>
      </c>
      <c r="I7632" s="4">
        <v>14.82</v>
      </c>
    </row>
    <row r="7633" spans="1:9" x14ac:dyDescent="0.2">
      <c r="A7633" s="2">
        <v>512904</v>
      </c>
      <c r="B7633" s="3" t="s">
        <v>19</v>
      </c>
      <c r="C7633" s="3" t="s">
        <v>20</v>
      </c>
      <c r="D7633" s="3" t="s">
        <v>6894</v>
      </c>
      <c r="E7633" s="3" t="s">
        <v>8139</v>
      </c>
      <c r="F7633" s="3" t="s">
        <v>3647</v>
      </c>
      <c r="G7633" s="3" t="s">
        <v>7705</v>
      </c>
      <c r="H7633" s="3" t="s">
        <v>8146</v>
      </c>
      <c r="I7633" s="4">
        <v>24.27</v>
      </c>
    </row>
    <row r="7634" spans="1:9" x14ac:dyDescent="0.2">
      <c r="A7634" s="2">
        <v>512906</v>
      </c>
      <c r="B7634" s="3" t="s">
        <v>19</v>
      </c>
      <c r="C7634" s="3" t="s">
        <v>20</v>
      </c>
      <c r="D7634" s="3" t="s">
        <v>6894</v>
      </c>
      <c r="E7634" s="3" t="s">
        <v>8139</v>
      </c>
      <c r="F7634" s="3" t="s">
        <v>3647</v>
      </c>
      <c r="G7634" s="3" t="s">
        <v>7705</v>
      </c>
      <c r="H7634" s="3" t="s">
        <v>8147</v>
      </c>
      <c r="I7634" s="4">
        <v>33.479999999999997</v>
      </c>
    </row>
    <row r="7635" spans="1:9" x14ac:dyDescent="0.2">
      <c r="A7635" s="2">
        <v>512920</v>
      </c>
      <c r="B7635" s="3" t="s">
        <v>19</v>
      </c>
      <c r="C7635" s="3" t="s">
        <v>20</v>
      </c>
      <c r="D7635" s="3" t="s">
        <v>6894</v>
      </c>
      <c r="E7635" s="3" t="s">
        <v>8139</v>
      </c>
      <c r="F7635" s="3" t="s">
        <v>3647</v>
      </c>
      <c r="G7635" s="3" t="s">
        <v>7705</v>
      </c>
      <c r="H7635" s="3" t="s">
        <v>8148</v>
      </c>
      <c r="I7635" s="4">
        <v>14.2</v>
      </c>
    </row>
    <row r="7636" spans="1:9" x14ac:dyDescent="0.2">
      <c r="A7636" s="2">
        <v>512926</v>
      </c>
      <c r="B7636" s="3" t="s">
        <v>19</v>
      </c>
      <c r="C7636" s="3" t="s">
        <v>20</v>
      </c>
      <c r="D7636" s="3" t="s">
        <v>6894</v>
      </c>
      <c r="E7636" s="3" t="s">
        <v>8139</v>
      </c>
      <c r="F7636" s="3" t="s">
        <v>3647</v>
      </c>
      <c r="G7636" s="3" t="s">
        <v>7705</v>
      </c>
      <c r="H7636" s="3" t="s">
        <v>8149</v>
      </c>
      <c r="I7636" s="4">
        <v>7.47</v>
      </c>
    </row>
    <row r="7637" spans="1:9" x14ac:dyDescent="0.2">
      <c r="A7637" s="2">
        <v>512928</v>
      </c>
      <c r="B7637" s="3" t="s">
        <v>19</v>
      </c>
      <c r="C7637" s="3" t="s">
        <v>20</v>
      </c>
      <c r="D7637" s="3" t="s">
        <v>6894</v>
      </c>
      <c r="E7637" s="3" t="s">
        <v>8139</v>
      </c>
      <c r="F7637" s="3" t="s">
        <v>3647</v>
      </c>
      <c r="G7637" s="3" t="s">
        <v>7705</v>
      </c>
      <c r="H7637" s="3" t="s">
        <v>8150</v>
      </c>
      <c r="I7637" s="4">
        <v>30.48</v>
      </c>
    </row>
    <row r="7638" spans="1:9" x14ac:dyDescent="0.2">
      <c r="A7638" s="2">
        <v>512934</v>
      </c>
      <c r="B7638" s="3" t="s">
        <v>19</v>
      </c>
      <c r="C7638" s="3" t="s">
        <v>20</v>
      </c>
      <c r="D7638" s="3" t="s">
        <v>6894</v>
      </c>
      <c r="E7638" s="3" t="s">
        <v>8139</v>
      </c>
      <c r="F7638" s="3" t="s">
        <v>3647</v>
      </c>
      <c r="G7638" s="3" t="s">
        <v>7705</v>
      </c>
      <c r="H7638" s="3" t="s">
        <v>8151</v>
      </c>
      <c r="I7638" s="4">
        <v>13.23</v>
      </c>
    </row>
    <row r="7639" spans="1:9" x14ac:dyDescent="0.2">
      <c r="A7639" s="2">
        <v>512939</v>
      </c>
      <c r="B7639" s="3" t="s">
        <v>19</v>
      </c>
      <c r="C7639" s="3" t="s">
        <v>20</v>
      </c>
      <c r="D7639" s="3" t="s">
        <v>6894</v>
      </c>
      <c r="E7639" s="3" t="s">
        <v>8139</v>
      </c>
      <c r="F7639" s="3" t="s">
        <v>3647</v>
      </c>
      <c r="G7639" s="3" t="s">
        <v>7705</v>
      </c>
      <c r="H7639" s="3" t="s">
        <v>8152</v>
      </c>
      <c r="I7639" s="4">
        <v>8.15</v>
      </c>
    </row>
    <row r="7640" spans="1:9" x14ac:dyDescent="0.2">
      <c r="A7640" s="2">
        <v>512941</v>
      </c>
      <c r="B7640" s="3" t="s">
        <v>19</v>
      </c>
      <c r="C7640" s="3" t="s">
        <v>20</v>
      </c>
      <c r="D7640" s="3" t="s">
        <v>6894</v>
      </c>
      <c r="E7640" s="3" t="s">
        <v>8139</v>
      </c>
      <c r="F7640" s="3" t="s">
        <v>3647</v>
      </c>
      <c r="G7640" s="3" t="s">
        <v>7705</v>
      </c>
      <c r="H7640" s="3" t="s">
        <v>8153</v>
      </c>
      <c r="I7640" s="4">
        <v>13.87</v>
      </c>
    </row>
    <row r="7641" spans="1:9" x14ac:dyDescent="0.2">
      <c r="A7641" s="2">
        <v>532144</v>
      </c>
      <c r="B7641" s="3" t="s">
        <v>19</v>
      </c>
      <c r="C7641" s="3" t="s">
        <v>20</v>
      </c>
      <c r="D7641" s="3" t="s">
        <v>6894</v>
      </c>
      <c r="E7641" s="3" t="s">
        <v>8139</v>
      </c>
      <c r="F7641" s="3" t="s">
        <v>3647</v>
      </c>
      <c r="G7641" s="3" t="s">
        <v>7705</v>
      </c>
      <c r="H7641" s="3" t="s">
        <v>8154</v>
      </c>
      <c r="I7641" s="4">
        <v>14.67</v>
      </c>
    </row>
    <row r="7642" spans="1:9" x14ac:dyDescent="0.2">
      <c r="A7642" s="2">
        <v>532145</v>
      </c>
      <c r="B7642" s="3" t="s">
        <v>19</v>
      </c>
      <c r="C7642" s="3" t="s">
        <v>20</v>
      </c>
      <c r="D7642" s="3" t="s">
        <v>6894</v>
      </c>
      <c r="E7642" s="3" t="s">
        <v>8139</v>
      </c>
      <c r="F7642" s="3" t="s">
        <v>3647</v>
      </c>
      <c r="G7642" s="3" t="s">
        <v>7705</v>
      </c>
      <c r="H7642" s="3" t="s">
        <v>8155</v>
      </c>
      <c r="I7642" s="4">
        <v>20.350000000000001</v>
      </c>
    </row>
    <row r="7643" spans="1:9" x14ac:dyDescent="0.2">
      <c r="A7643" s="2">
        <v>532150</v>
      </c>
      <c r="B7643" s="3" t="s">
        <v>19</v>
      </c>
      <c r="C7643" s="3" t="s">
        <v>20</v>
      </c>
      <c r="D7643" s="3" t="s">
        <v>6894</v>
      </c>
      <c r="E7643" s="3" t="s">
        <v>8139</v>
      </c>
      <c r="F7643" s="3" t="s">
        <v>3647</v>
      </c>
      <c r="G7643" s="3" t="s">
        <v>7705</v>
      </c>
      <c r="H7643" s="3" t="s">
        <v>8156</v>
      </c>
      <c r="I7643" s="4">
        <v>19.100000000000001</v>
      </c>
    </row>
    <row r="7644" spans="1:9" x14ac:dyDescent="0.2">
      <c r="A7644" s="2">
        <v>532267</v>
      </c>
      <c r="B7644" s="3" t="s">
        <v>19</v>
      </c>
      <c r="C7644" s="3" t="s">
        <v>20</v>
      </c>
      <c r="D7644" s="3" t="s">
        <v>6894</v>
      </c>
      <c r="E7644" s="3" t="s">
        <v>8139</v>
      </c>
      <c r="F7644" s="3" t="s">
        <v>3647</v>
      </c>
      <c r="G7644" s="3" t="s">
        <v>7705</v>
      </c>
      <c r="H7644" s="3" t="s">
        <v>8157</v>
      </c>
      <c r="I7644" s="4">
        <v>27.46</v>
      </c>
    </row>
    <row r="7645" spans="1:9" x14ac:dyDescent="0.2">
      <c r="A7645" s="2">
        <v>480937</v>
      </c>
      <c r="B7645" s="3" t="s">
        <v>19</v>
      </c>
      <c r="C7645" s="3" t="s">
        <v>20</v>
      </c>
      <c r="D7645" s="3" t="s">
        <v>6894</v>
      </c>
      <c r="E7645" s="3" t="s">
        <v>8158</v>
      </c>
      <c r="F7645" s="3" t="s">
        <v>4014</v>
      </c>
      <c r="G7645" s="3" t="s">
        <v>8159</v>
      </c>
      <c r="H7645" s="3" t="s">
        <v>8160</v>
      </c>
      <c r="I7645" s="4">
        <v>73.14</v>
      </c>
    </row>
    <row r="7646" spans="1:9" x14ac:dyDescent="0.2">
      <c r="A7646" s="2">
        <v>480945</v>
      </c>
      <c r="B7646" s="3" t="s">
        <v>19</v>
      </c>
      <c r="C7646" s="3" t="s">
        <v>20</v>
      </c>
      <c r="D7646" s="3" t="s">
        <v>6894</v>
      </c>
      <c r="E7646" s="3" t="s">
        <v>8158</v>
      </c>
      <c r="F7646" s="3" t="s">
        <v>4014</v>
      </c>
      <c r="G7646" s="3" t="s">
        <v>8159</v>
      </c>
      <c r="H7646" s="3" t="s">
        <v>8161</v>
      </c>
      <c r="I7646" s="4">
        <v>24.78</v>
      </c>
    </row>
    <row r="7647" spans="1:9" x14ac:dyDescent="0.2">
      <c r="A7647" s="2">
        <v>480953</v>
      </c>
      <c r="B7647" s="3" t="s">
        <v>19</v>
      </c>
      <c r="C7647" s="3" t="s">
        <v>20</v>
      </c>
      <c r="D7647" s="3" t="s">
        <v>6894</v>
      </c>
      <c r="E7647" s="3" t="s">
        <v>8158</v>
      </c>
      <c r="F7647" s="3" t="s">
        <v>4014</v>
      </c>
      <c r="G7647" s="3" t="s">
        <v>8159</v>
      </c>
      <c r="H7647" s="3" t="s">
        <v>8162</v>
      </c>
      <c r="I7647" s="4">
        <v>70.83</v>
      </c>
    </row>
    <row r="7648" spans="1:9" x14ac:dyDescent="0.2">
      <c r="A7648" s="2">
        <v>481004</v>
      </c>
      <c r="B7648" s="3" t="s">
        <v>19</v>
      </c>
      <c r="C7648" s="3" t="s">
        <v>20</v>
      </c>
      <c r="D7648" s="3" t="s">
        <v>6894</v>
      </c>
      <c r="E7648" s="3" t="s">
        <v>8158</v>
      </c>
      <c r="F7648" s="3" t="s">
        <v>4014</v>
      </c>
      <c r="G7648" s="3" t="s">
        <v>8159</v>
      </c>
      <c r="H7648" s="3" t="s">
        <v>8163</v>
      </c>
      <c r="I7648" s="4">
        <v>24.63</v>
      </c>
    </row>
    <row r="7649" spans="1:9" x14ac:dyDescent="0.2">
      <c r="A7649" s="2">
        <v>338571</v>
      </c>
      <c r="B7649" s="3" t="s">
        <v>19</v>
      </c>
      <c r="C7649" s="3" t="s">
        <v>20</v>
      </c>
      <c r="D7649" s="3" t="s">
        <v>6894</v>
      </c>
      <c r="E7649" s="3" t="s">
        <v>8158</v>
      </c>
      <c r="F7649" s="3" t="s">
        <v>4014</v>
      </c>
      <c r="G7649" s="3" t="s">
        <v>8164</v>
      </c>
      <c r="H7649" s="3" t="s">
        <v>8165</v>
      </c>
      <c r="I7649" s="4">
        <v>21.37</v>
      </c>
    </row>
    <row r="7650" spans="1:9" x14ac:dyDescent="0.2">
      <c r="A7650" s="2">
        <v>321417</v>
      </c>
      <c r="B7650" s="3" t="s">
        <v>19</v>
      </c>
      <c r="C7650" s="3" t="s">
        <v>20</v>
      </c>
      <c r="D7650" s="3" t="s">
        <v>6894</v>
      </c>
      <c r="E7650" s="3" t="s">
        <v>8158</v>
      </c>
      <c r="F7650" s="3" t="s">
        <v>4014</v>
      </c>
      <c r="G7650" s="3" t="s">
        <v>8166</v>
      </c>
      <c r="H7650" s="3" t="s">
        <v>8167</v>
      </c>
      <c r="I7650" s="4">
        <v>15.76</v>
      </c>
    </row>
    <row r="7651" spans="1:9" x14ac:dyDescent="0.2">
      <c r="A7651" s="2">
        <v>386098</v>
      </c>
      <c r="B7651" s="3" t="s">
        <v>19</v>
      </c>
      <c r="C7651" s="3" t="s">
        <v>20</v>
      </c>
      <c r="D7651" s="3" t="s">
        <v>6894</v>
      </c>
      <c r="E7651" s="3" t="s">
        <v>8158</v>
      </c>
      <c r="F7651" s="3" t="s">
        <v>4014</v>
      </c>
      <c r="G7651" s="3" t="s">
        <v>8166</v>
      </c>
      <c r="H7651" s="3" t="s">
        <v>8168</v>
      </c>
      <c r="I7651" s="4">
        <v>24</v>
      </c>
    </row>
    <row r="7652" spans="1:9" x14ac:dyDescent="0.2">
      <c r="A7652" s="2">
        <v>457165</v>
      </c>
      <c r="B7652" s="3" t="s">
        <v>19</v>
      </c>
      <c r="C7652" s="3" t="s">
        <v>20</v>
      </c>
      <c r="D7652" s="3" t="s">
        <v>6894</v>
      </c>
      <c r="E7652" s="3" t="s">
        <v>8158</v>
      </c>
      <c r="F7652" s="3" t="s">
        <v>4014</v>
      </c>
      <c r="G7652" s="3" t="s">
        <v>8166</v>
      </c>
      <c r="H7652" s="3" t="s">
        <v>8169</v>
      </c>
      <c r="I7652" s="4">
        <v>21.71</v>
      </c>
    </row>
    <row r="7653" spans="1:9" x14ac:dyDescent="0.2">
      <c r="A7653" s="2">
        <v>457181</v>
      </c>
      <c r="B7653" s="3" t="s">
        <v>19</v>
      </c>
      <c r="C7653" s="3" t="s">
        <v>20</v>
      </c>
      <c r="D7653" s="3" t="s">
        <v>6894</v>
      </c>
      <c r="E7653" s="3" t="s">
        <v>8158</v>
      </c>
      <c r="F7653" s="3" t="s">
        <v>4014</v>
      </c>
      <c r="G7653" s="3" t="s">
        <v>8166</v>
      </c>
      <c r="H7653" s="3" t="s">
        <v>8170</v>
      </c>
      <c r="I7653" s="4">
        <v>8</v>
      </c>
    </row>
    <row r="7654" spans="1:9" x14ac:dyDescent="0.2">
      <c r="A7654" s="2">
        <v>457189</v>
      </c>
      <c r="B7654" s="3" t="s">
        <v>19</v>
      </c>
      <c r="C7654" s="3" t="s">
        <v>20</v>
      </c>
      <c r="D7654" s="3" t="s">
        <v>6894</v>
      </c>
      <c r="E7654" s="3" t="s">
        <v>8158</v>
      </c>
      <c r="F7654" s="3" t="s">
        <v>4014</v>
      </c>
      <c r="G7654" s="3" t="s">
        <v>8166</v>
      </c>
      <c r="H7654" s="3" t="s">
        <v>8171</v>
      </c>
      <c r="I7654" s="4">
        <v>8.52</v>
      </c>
    </row>
    <row r="7655" spans="1:9" x14ac:dyDescent="0.2">
      <c r="A7655" s="2">
        <v>457190</v>
      </c>
      <c r="B7655" s="3" t="s">
        <v>19</v>
      </c>
      <c r="C7655" s="3" t="s">
        <v>20</v>
      </c>
      <c r="D7655" s="3" t="s">
        <v>6894</v>
      </c>
      <c r="E7655" s="3" t="s">
        <v>8158</v>
      </c>
      <c r="F7655" s="3" t="s">
        <v>4014</v>
      </c>
      <c r="G7655" s="3" t="s">
        <v>8166</v>
      </c>
      <c r="H7655" s="3" t="s">
        <v>8172</v>
      </c>
      <c r="I7655" s="4">
        <v>4.4800000000000004</v>
      </c>
    </row>
    <row r="7656" spans="1:9" x14ac:dyDescent="0.2">
      <c r="A7656" s="2">
        <v>457192</v>
      </c>
      <c r="B7656" s="3" t="s">
        <v>19</v>
      </c>
      <c r="C7656" s="3" t="s">
        <v>20</v>
      </c>
      <c r="D7656" s="3" t="s">
        <v>6894</v>
      </c>
      <c r="E7656" s="3" t="s">
        <v>8158</v>
      </c>
      <c r="F7656" s="3" t="s">
        <v>4014</v>
      </c>
      <c r="G7656" s="3" t="s">
        <v>8166</v>
      </c>
      <c r="H7656" s="3" t="s">
        <v>8173</v>
      </c>
      <c r="I7656" s="4">
        <v>7</v>
      </c>
    </row>
    <row r="7657" spans="1:9" x14ac:dyDescent="0.2">
      <c r="A7657" s="2">
        <v>457195</v>
      </c>
      <c r="B7657" s="3" t="s">
        <v>19</v>
      </c>
      <c r="C7657" s="3" t="s">
        <v>20</v>
      </c>
      <c r="D7657" s="3" t="s">
        <v>6894</v>
      </c>
      <c r="E7657" s="3" t="s">
        <v>8158</v>
      </c>
      <c r="F7657" s="3" t="s">
        <v>4014</v>
      </c>
      <c r="G7657" s="3" t="s">
        <v>8166</v>
      </c>
      <c r="H7657" s="3" t="s">
        <v>8174</v>
      </c>
      <c r="I7657" s="4">
        <v>7.3</v>
      </c>
    </row>
    <row r="7658" spans="1:9" x14ac:dyDescent="0.2">
      <c r="A7658" s="2">
        <v>488027</v>
      </c>
      <c r="B7658" s="3" t="s">
        <v>19</v>
      </c>
      <c r="C7658" s="3" t="s">
        <v>20</v>
      </c>
      <c r="D7658" s="3" t="s">
        <v>6894</v>
      </c>
      <c r="E7658" s="3" t="s">
        <v>8158</v>
      </c>
      <c r="F7658" s="3" t="s">
        <v>4014</v>
      </c>
      <c r="G7658" s="3" t="s">
        <v>8166</v>
      </c>
      <c r="H7658" s="3" t="s">
        <v>8175</v>
      </c>
      <c r="I7658" s="4">
        <v>11.31</v>
      </c>
    </row>
    <row r="7659" spans="1:9" x14ac:dyDescent="0.2">
      <c r="A7659" s="2">
        <v>488035</v>
      </c>
      <c r="B7659" s="3" t="s">
        <v>19</v>
      </c>
      <c r="C7659" s="3" t="s">
        <v>20</v>
      </c>
      <c r="D7659" s="3" t="s">
        <v>6894</v>
      </c>
      <c r="E7659" s="3" t="s">
        <v>8158</v>
      </c>
      <c r="F7659" s="3" t="s">
        <v>4014</v>
      </c>
      <c r="G7659" s="3" t="s">
        <v>8166</v>
      </c>
      <c r="H7659" s="3" t="s">
        <v>8176</v>
      </c>
      <c r="I7659" s="4">
        <v>11.31</v>
      </c>
    </row>
    <row r="7660" spans="1:9" x14ac:dyDescent="0.2">
      <c r="A7660" s="2">
        <v>122102</v>
      </c>
      <c r="B7660" s="3" t="s">
        <v>19</v>
      </c>
      <c r="C7660" s="3" t="s">
        <v>20</v>
      </c>
      <c r="D7660" s="3" t="s">
        <v>6894</v>
      </c>
      <c r="E7660" s="3" t="s">
        <v>8158</v>
      </c>
      <c r="F7660" s="3" t="s">
        <v>4014</v>
      </c>
      <c r="G7660" s="3" t="s">
        <v>8177</v>
      </c>
      <c r="H7660" s="3" t="s">
        <v>8178</v>
      </c>
      <c r="I7660" s="4">
        <v>38.54</v>
      </c>
    </row>
    <row r="7661" spans="1:9" x14ac:dyDescent="0.2">
      <c r="A7661" s="2">
        <v>568110</v>
      </c>
      <c r="B7661" s="3" t="s">
        <v>19</v>
      </c>
      <c r="C7661" s="3" t="s">
        <v>20</v>
      </c>
      <c r="D7661" s="3" t="s">
        <v>6894</v>
      </c>
      <c r="E7661" s="3" t="s">
        <v>8158</v>
      </c>
      <c r="F7661" s="3" t="s">
        <v>4014</v>
      </c>
      <c r="G7661" s="3" t="s">
        <v>8177</v>
      </c>
      <c r="H7661" s="3" t="s">
        <v>8179</v>
      </c>
      <c r="I7661" s="4">
        <v>54.93</v>
      </c>
    </row>
    <row r="7662" spans="1:9" x14ac:dyDescent="0.2">
      <c r="A7662" s="2">
        <v>568133</v>
      </c>
      <c r="B7662" s="3" t="s">
        <v>19</v>
      </c>
      <c r="C7662" s="3" t="s">
        <v>20</v>
      </c>
      <c r="D7662" s="3" t="s">
        <v>6894</v>
      </c>
      <c r="E7662" s="3" t="s">
        <v>8158</v>
      </c>
      <c r="F7662" s="3" t="s">
        <v>4014</v>
      </c>
      <c r="G7662" s="3" t="s">
        <v>8177</v>
      </c>
      <c r="H7662" s="3" t="s">
        <v>8180</v>
      </c>
      <c r="I7662" s="4">
        <v>38.54</v>
      </c>
    </row>
    <row r="7663" spans="1:9" x14ac:dyDescent="0.2">
      <c r="A7663" s="2">
        <v>568138</v>
      </c>
      <c r="B7663" s="3" t="s">
        <v>19</v>
      </c>
      <c r="C7663" s="3" t="s">
        <v>20</v>
      </c>
      <c r="D7663" s="3" t="s">
        <v>6894</v>
      </c>
      <c r="E7663" s="3" t="s">
        <v>8158</v>
      </c>
      <c r="F7663" s="3" t="s">
        <v>4014</v>
      </c>
      <c r="G7663" s="3" t="s">
        <v>8177</v>
      </c>
      <c r="H7663" s="3" t="s">
        <v>8181</v>
      </c>
      <c r="I7663" s="4">
        <v>54.93</v>
      </c>
    </row>
    <row r="7664" spans="1:9" x14ac:dyDescent="0.2">
      <c r="A7664" s="2">
        <v>568140</v>
      </c>
      <c r="B7664" s="3" t="s">
        <v>19</v>
      </c>
      <c r="C7664" s="3" t="s">
        <v>20</v>
      </c>
      <c r="D7664" s="3" t="s">
        <v>6894</v>
      </c>
      <c r="E7664" s="3" t="s">
        <v>8158</v>
      </c>
      <c r="F7664" s="3" t="s">
        <v>4014</v>
      </c>
      <c r="G7664" s="3" t="s">
        <v>8177</v>
      </c>
      <c r="H7664" s="3" t="s">
        <v>8182</v>
      </c>
      <c r="I7664" s="4">
        <v>22.13</v>
      </c>
    </row>
    <row r="7665" spans="1:9" x14ac:dyDescent="0.2">
      <c r="A7665" s="2">
        <v>568143</v>
      </c>
      <c r="B7665" s="3" t="s">
        <v>19</v>
      </c>
      <c r="C7665" s="3" t="s">
        <v>20</v>
      </c>
      <c r="D7665" s="3" t="s">
        <v>6894</v>
      </c>
      <c r="E7665" s="3" t="s">
        <v>8158</v>
      </c>
      <c r="F7665" s="3" t="s">
        <v>4014</v>
      </c>
      <c r="G7665" s="3" t="s">
        <v>8177</v>
      </c>
      <c r="H7665" s="3" t="s">
        <v>8183</v>
      </c>
      <c r="I7665" s="4">
        <v>22.1</v>
      </c>
    </row>
    <row r="7666" spans="1:9" x14ac:dyDescent="0.2">
      <c r="A7666" s="2">
        <v>457047</v>
      </c>
      <c r="B7666" s="3" t="s">
        <v>19</v>
      </c>
      <c r="C7666" s="3" t="s">
        <v>20</v>
      </c>
      <c r="D7666" s="3" t="s">
        <v>6894</v>
      </c>
      <c r="E7666" s="3" t="s">
        <v>8158</v>
      </c>
      <c r="F7666" s="3" t="s">
        <v>4014</v>
      </c>
      <c r="G7666" s="3" t="s">
        <v>8184</v>
      </c>
      <c r="H7666" s="3" t="s">
        <v>8185</v>
      </c>
      <c r="I7666" s="4">
        <v>129.85</v>
      </c>
    </row>
    <row r="7667" spans="1:9" x14ac:dyDescent="0.2">
      <c r="A7667" s="2">
        <v>486075</v>
      </c>
      <c r="B7667" s="3" t="s">
        <v>19</v>
      </c>
      <c r="C7667" s="3" t="s">
        <v>20</v>
      </c>
      <c r="D7667" s="3" t="s">
        <v>6894</v>
      </c>
      <c r="E7667" s="3" t="s">
        <v>8158</v>
      </c>
      <c r="F7667" s="3" t="s">
        <v>4014</v>
      </c>
      <c r="G7667" s="3" t="s">
        <v>8186</v>
      </c>
      <c r="H7667" s="3" t="s">
        <v>8187</v>
      </c>
      <c r="I7667" s="4">
        <v>33.1</v>
      </c>
    </row>
    <row r="7668" spans="1:9" x14ac:dyDescent="0.2">
      <c r="A7668" s="2">
        <v>486081</v>
      </c>
      <c r="B7668" s="3" t="s">
        <v>19</v>
      </c>
      <c r="C7668" s="3" t="s">
        <v>20</v>
      </c>
      <c r="D7668" s="3" t="s">
        <v>6894</v>
      </c>
      <c r="E7668" s="3" t="s">
        <v>8158</v>
      </c>
      <c r="F7668" s="3" t="s">
        <v>4014</v>
      </c>
      <c r="G7668" s="3" t="s">
        <v>8186</v>
      </c>
      <c r="H7668" s="3" t="s">
        <v>8188</v>
      </c>
      <c r="I7668" s="4">
        <v>10.88</v>
      </c>
    </row>
    <row r="7669" spans="1:9" x14ac:dyDescent="0.2">
      <c r="A7669" s="2">
        <v>486108</v>
      </c>
      <c r="B7669" s="3" t="s">
        <v>19</v>
      </c>
      <c r="C7669" s="3" t="s">
        <v>20</v>
      </c>
      <c r="D7669" s="3" t="s">
        <v>6894</v>
      </c>
      <c r="E7669" s="3" t="s">
        <v>8158</v>
      </c>
      <c r="F7669" s="3" t="s">
        <v>4014</v>
      </c>
      <c r="G7669" s="3" t="s">
        <v>8186</v>
      </c>
      <c r="H7669" s="3" t="s">
        <v>8189</v>
      </c>
      <c r="I7669" s="4">
        <v>36.28</v>
      </c>
    </row>
    <row r="7670" spans="1:9" x14ac:dyDescent="0.2">
      <c r="A7670" s="2">
        <v>486128</v>
      </c>
      <c r="B7670" s="3" t="s">
        <v>19</v>
      </c>
      <c r="C7670" s="3" t="s">
        <v>20</v>
      </c>
      <c r="D7670" s="3" t="s">
        <v>6894</v>
      </c>
      <c r="E7670" s="3" t="s">
        <v>8158</v>
      </c>
      <c r="F7670" s="3" t="s">
        <v>4014</v>
      </c>
      <c r="G7670" s="3" t="s">
        <v>8186</v>
      </c>
      <c r="H7670" s="3" t="s">
        <v>8190</v>
      </c>
      <c r="I7670" s="4">
        <v>21.78</v>
      </c>
    </row>
    <row r="7671" spans="1:9" x14ac:dyDescent="0.2">
      <c r="A7671" s="2">
        <v>486132</v>
      </c>
      <c r="B7671" s="3" t="s">
        <v>19</v>
      </c>
      <c r="C7671" s="3" t="s">
        <v>20</v>
      </c>
      <c r="D7671" s="3" t="s">
        <v>6894</v>
      </c>
      <c r="E7671" s="3" t="s">
        <v>8158</v>
      </c>
      <c r="F7671" s="3" t="s">
        <v>4014</v>
      </c>
      <c r="G7671" s="3" t="s">
        <v>8186</v>
      </c>
      <c r="H7671" s="3" t="s">
        <v>8191</v>
      </c>
      <c r="I7671" s="4">
        <v>30.69</v>
      </c>
    </row>
    <row r="7672" spans="1:9" x14ac:dyDescent="0.2">
      <c r="A7672" s="2">
        <v>486134</v>
      </c>
      <c r="B7672" s="3" t="s">
        <v>19</v>
      </c>
      <c r="C7672" s="3" t="s">
        <v>20</v>
      </c>
      <c r="D7672" s="3" t="s">
        <v>6894</v>
      </c>
      <c r="E7672" s="3" t="s">
        <v>8158</v>
      </c>
      <c r="F7672" s="3" t="s">
        <v>4014</v>
      </c>
      <c r="G7672" s="3" t="s">
        <v>8186</v>
      </c>
      <c r="H7672" s="3" t="s">
        <v>8192</v>
      </c>
      <c r="I7672" s="4">
        <v>36.26</v>
      </c>
    </row>
    <row r="7673" spans="1:9" x14ac:dyDescent="0.2">
      <c r="A7673" s="2">
        <v>486216</v>
      </c>
      <c r="B7673" s="3" t="s">
        <v>19</v>
      </c>
      <c r="C7673" s="3" t="s">
        <v>20</v>
      </c>
      <c r="D7673" s="3" t="s">
        <v>6894</v>
      </c>
      <c r="E7673" s="3" t="s">
        <v>8158</v>
      </c>
      <c r="F7673" s="3" t="s">
        <v>4014</v>
      </c>
      <c r="G7673" s="3" t="s">
        <v>8186</v>
      </c>
      <c r="H7673" s="3" t="s">
        <v>8193</v>
      </c>
      <c r="I7673" s="4">
        <v>12.14</v>
      </c>
    </row>
    <row r="7674" spans="1:9" x14ac:dyDescent="0.2">
      <c r="A7674" s="2">
        <v>516916</v>
      </c>
      <c r="B7674" s="3" t="s">
        <v>19</v>
      </c>
      <c r="C7674" s="3" t="s">
        <v>20</v>
      </c>
      <c r="D7674" s="3" t="s">
        <v>6894</v>
      </c>
      <c r="E7674" s="3" t="s">
        <v>8158</v>
      </c>
      <c r="F7674" s="3" t="s">
        <v>4014</v>
      </c>
      <c r="G7674" s="3" t="s">
        <v>8186</v>
      </c>
      <c r="H7674" s="3" t="s">
        <v>8194</v>
      </c>
      <c r="I7674" s="4">
        <v>20.260000000000002</v>
      </c>
    </row>
    <row r="7675" spans="1:9" x14ac:dyDescent="0.2">
      <c r="A7675" s="2">
        <v>516914</v>
      </c>
      <c r="B7675" s="3" t="s">
        <v>19</v>
      </c>
      <c r="C7675" s="3" t="s">
        <v>20</v>
      </c>
      <c r="D7675" s="3" t="s">
        <v>6894</v>
      </c>
      <c r="E7675" s="3" t="s">
        <v>8158</v>
      </c>
      <c r="F7675" s="3" t="s">
        <v>4014</v>
      </c>
      <c r="G7675" s="3" t="s">
        <v>8186</v>
      </c>
      <c r="H7675" s="3" t="s">
        <v>8195</v>
      </c>
      <c r="I7675" s="4">
        <v>16.72</v>
      </c>
    </row>
    <row r="7676" spans="1:9" x14ac:dyDescent="0.2">
      <c r="A7676" s="2">
        <v>516922</v>
      </c>
      <c r="B7676" s="3" t="s">
        <v>19</v>
      </c>
      <c r="C7676" s="3" t="s">
        <v>20</v>
      </c>
      <c r="D7676" s="3" t="s">
        <v>6894</v>
      </c>
      <c r="E7676" s="3" t="s">
        <v>8158</v>
      </c>
      <c r="F7676" s="3" t="s">
        <v>4014</v>
      </c>
      <c r="G7676" s="3" t="s">
        <v>8186</v>
      </c>
      <c r="H7676" s="3" t="s">
        <v>8196</v>
      </c>
      <c r="I7676" s="4">
        <v>30.26</v>
      </c>
    </row>
    <row r="7677" spans="1:9" x14ac:dyDescent="0.2">
      <c r="A7677" s="2">
        <v>516929</v>
      </c>
      <c r="B7677" s="3" t="s">
        <v>19</v>
      </c>
      <c r="C7677" s="3" t="s">
        <v>20</v>
      </c>
      <c r="D7677" s="3" t="s">
        <v>6894</v>
      </c>
      <c r="E7677" s="3" t="s">
        <v>8158</v>
      </c>
      <c r="F7677" s="3" t="s">
        <v>4014</v>
      </c>
      <c r="G7677" s="3" t="s">
        <v>8186</v>
      </c>
      <c r="H7677" s="3" t="s">
        <v>8197</v>
      </c>
      <c r="I7677" s="4">
        <v>9.83</v>
      </c>
    </row>
    <row r="7678" spans="1:9" x14ac:dyDescent="0.2">
      <c r="A7678" s="2">
        <v>516932</v>
      </c>
      <c r="B7678" s="3" t="s">
        <v>19</v>
      </c>
      <c r="C7678" s="3" t="s">
        <v>20</v>
      </c>
      <c r="D7678" s="3" t="s">
        <v>6894</v>
      </c>
      <c r="E7678" s="3" t="s">
        <v>8158</v>
      </c>
      <c r="F7678" s="3" t="s">
        <v>4014</v>
      </c>
      <c r="G7678" s="3" t="s">
        <v>8186</v>
      </c>
      <c r="H7678" s="3" t="s">
        <v>8198</v>
      </c>
      <c r="I7678" s="4">
        <v>21.16</v>
      </c>
    </row>
    <row r="7679" spans="1:9" x14ac:dyDescent="0.2">
      <c r="A7679" s="2">
        <v>516936</v>
      </c>
      <c r="B7679" s="3" t="s">
        <v>19</v>
      </c>
      <c r="C7679" s="3" t="s">
        <v>20</v>
      </c>
      <c r="D7679" s="3" t="s">
        <v>6894</v>
      </c>
      <c r="E7679" s="3" t="s">
        <v>8158</v>
      </c>
      <c r="F7679" s="3" t="s">
        <v>4014</v>
      </c>
      <c r="G7679" s="3" t="s">
        <v>8186</v>
      </c>
      <c r="H7679" s="3" t="s">
        <v>8199</v>
      </c>
      <c r="I7679" s="4">
        <v>12.62</v>
      </c>
    </row>
    <row r="7680" spans="1:9" x14ac:dyDescent="0.2">
      <c r="A7680" s="2">
        <v>516945</v>
      </c>
      <c r="B7680" s="3" t="s">
        <v>19</v>
      </c>
      <c r="C7680" s="3" t="s">
        <v>20</v>
      </c>
      <c r="D7680" s="3" t="s">
        <v>6894</v>
      </c>
      <c r="E7680" s="3" t="s">
        <v>8158</v>
      </c>
      <c r="F7680" s="3" t="s">
        <v>4014</v>
      </c>
      <c r="G7680" s="3" t="s">
        <v>8186</v>
      </c>
      <c r="H7680" s="3" t="s">
        <v>8200</v>
      </c>
      <c r="I7680" s="4">
        <v>12.33</v>
      </c>
    </row>
    <row r="7681" spans="1:9" x14ac:dyDescent="0.2">
      <c r="A7681" s="2">
        <v>550531</v>
      </c>
      <c r="B7681" s="3" t="s">
        <v>19</v>
      </c>
      <c r="C7681" s="3" t="s">
        <v>20</v>
      </c>
      <c r="D7681" s="3" t="s">
        <v>6894</v>
      </c>
      <c r="E7681" s="3" t="s">
        <v>8158</v>
      </c>
      <c r="F7681" s="3" t="s">
        <v>4014</v>
      </c>
      <c r="G7681" s="3" t="s">
        <v>8186</v>
      </c>
      <c r="H7681" s="3" t="s">
        <v>8201</v>
      </c>
      <c r="I7681" s="4">
        <v>21.56</v>
      </c>
    </row>
    <row r="7682" spans="1:9" x14ac:dyDescent="0.2">
      <c r="A7682" s="2">
        <v>550549</v>
      </c>
      <c r="B7682" s="3" t="s">
        <v>19</v>
      </c>
      <c r="C7682" s="3" t="s">
        <v>20</v>
      </c>
      <c r="D7682" s="3" t="s">
        <v>6894</v>
      </c>
      <c r="E7682" s="3" t="s">
        <v>8158</v>
      </c>
      <c r="F7682" s="3" t="s">
        <v>4014</v>
      </c>
      <c r="G7682" s="3" t="s">
        <v>8186</v>
      </c>
      <c r="H7682" s="3" t="s">
        <v>8202</v>
      </c>
      <c r="I7682" s="4">
        <v>36.950000000000003</v>
      </c>
    </row>
    <row r="7683" spans="1:9" x14ac:dyDescent="0.2">
      <c r="A7683" s="2">
        <v>550707</v>
      </c>
      <c r="B7683" s="3" t="s">
        <v>19</v>
      </c>
      <c r="C7683" s="3" t="s">
        <v>20</v>
      </c>
      <c r="D7683" s="3" t="s">
        <v>6894</v>
      </c>
      <c r="E7683" s="3" t="s">
        <v>8158</v>
      </c>
      <c r="F7683" s="3" t="s">
        <v>4014</v>
      </c>
      <c r="G7683" s="3" t="s">
        <v>8186</v>
      </c>
      <c r="H7683" s="3" t="s">
        <v>8203</v>
      </c>
      <c r="I7683" s="4">
        <v>31.55</v>
      </c>
    </row>
    <row r="7684" spans="1:9" x14ac:dyDescent="0.2">
      <c r="A7684" s="2">
        <v>550734</v>
      </c>
      <c r="B7684" s="3" t="s">
        <v>19</v>
      </c>
      <c r="C7684" s="3" t="s">
        <v>20</v>
      </c>
      <c r="D7684" s="3" t="s">
        <v>6894</v>
      </c>
      <c r="E7684" s="3" t="s">
        <v>8158</v>
      </c>
      <c r="F7684" s="3" t="s">
        <v>4014</v>
      </c>
      <c r="G7684" s="3" t="s">
        <v>8186</v>
      </c>
      <c r="H7684" s="3" t="s">
        <v>8204</v>
      </c>
      <c r="I7684" s="4">
        <v>24.37</v>
      </c>
    </row>
    <row r="7685" spans="1:9" x14ac:dyDescent="0.2">
      <c r="A7685" s="2">
        <v>551107</v>
      </c>
      <c r="B7685" s="3" t="s">
        <v>19</v>
      </c>
      <c r="C7685" s="3" t="s">
        <v>20</v>
      </c>
      <c r="D7685" s="3" t="s">
        <v>6894</v>
      </c>
      <c r="E7685" s="3" t="s">
        <v>8158</v>
      </c>
      <c r="F7685" s="3" t="s">
        <v>4014</v>
      </c>
      <c r="G7685" s="3" t="s">
        <v>8186</v>
      </c>
      <c r="H7685" s="3" t="s">
        <v>8205</v>
      </c>
      <c r="I7685" s="4">
        <v>24.85</v>
      </c>
    </row>
    <row r="7686" spans="1:9" x14ac:dyDescent="0.2">
      <c r="A7686" s="2">
        <v>551200</v>
      </c>
      <c r="B7686" s="3" t="s">
        <v>19</v>
      </c>
      <c r="C7686" s="3" t="s">
        <v>20</v>
      </c>
      <c r="D7686" s="3" t="s">
        <v>6894</v>
      </c>
      <c r="E7686" s="3" t="s">
        <v>8158</v>
      </c>
      <c r="F7686" s="3" t="s">
        <v>4014</v>
      </c>
      <c r="G7686" s="3" t="s">
        <v>8186</v>
      </c>
      <c r="H7686" s="3" t="s">
        <v>8206</v>
      </c>
      <c r="I7686" s="4">
        <v>8.8699999999999992</v>
      </c>
    </row>
    <row r="7687" spans="1:9" x14ac:dyDescent="0.2">
      <c r="A7687" s="2">
        <v>551217</v>
      </c>
      <c r="B7687" s="3" t="s">
        <v>19</v>
      </c>
      <c r="C7687" s="3" t="s">
        <v>20</v>
      </c>
      <c r="D7687" s="3" t="s">
        <v>6894</v>
      </c>
      <c r="E7687" s="3" t="s">
        <v>8158</v>
      </c>
      <c r="F7687" s="3" t="s">
        <v>4014</v>
      </c>
      <c r="G7687" s="3" t="s">
        <v>8186</v>
      </c>
      <c r="H7687" s="3" t="s">
        <v>8207</v>
      </c>
      <c r="I7687" s="4">
        <v>22.2</v>
      </c>
    </row>
    <row r="7688" spans="1:9" x14ac:dyDescent="0.2">
      <c r="A7688" s="2">
        <v>551224</v>
      </c>
      <c r="B7688" s="3" t="s">
        <v>19</v>
      </c>
      <c r="C7688" s="3" t="s">
        <v>20</v>
      </c>
      <c r="D7688" s="3" t="s">
        <v>6894</v>
      </c>
      <c r="E7688" s="3" t="s">
        <v>8158</v>
      </c>
      <c r="F7688" s="3" t="s">
        <v>4014</v>
      </c>
      <c r="G7688" s="3" t="s">
        <v>8186</v>
      </c>
      <c r="H7688" s="3" t="s">
        <v>8208</v>
      </c>
      <c r="I7688" s="4">
        <v>48.28</v>
      </c>
    </row>
    <row r="7689" spans="1:9" x14ac:dyDescent="0.2">
      <c r="A7689" s="2">
        <v>551242</v>
      </c>
      <c r="B7689" s="3" t="s">
        <v>19</v>
      </c>
      <c r="C7689" s="3" t="s">
        <v>20</v>
      </c>
      <c r="D7689" s="3" t="s">
        <v>6894</v>
      </c>
      <c r="E7689" s="3" t="s">
        <v>8158</v>
      </c>
      <c r="F7689" s="3" t="s">
        <v>4014</v>
      </c>
      <c r="G7689" s="3" t="s">
        <v>8186</v>
      </c>
      <c r="H7689" s="3" t="s">
        <v>8209</v>
      </c>
      <c r="I7689" s="4">
        <v>37.86</v>
      </c>
    </row>
    <row r="7690" spans="1:9" x14ac:dyDescent="0.2">
      <c r="A7690" s="2">
        <v>551245</v>
      </c>
      <c r="B7690" s="3" t="s">
        <v>19</v>
      </c>
      <c r="C7690" s="3" t="s">
        <v>20</v>
      </c>
      <c r="D7690" s="3" t="s">
        <v>6894</v>
      </c>
      <c r="E7690" s="3" t="s">
        <v>8158</v>
      </c>
      <c r="F7690" s="3" t="s">
        <v>4014</v>
      </c>
      <c r="G7690" s="3" t="s">
        <v>8186</v>
      </c>
      <c r="H7690" s="3" t="s">
        <v>8210</v>
      </c>
      <c r="I7690" s="4">
        <v>37.86</v>
      </c>
    </row>
    <row r="7691" spans="1:9" x14ac:dyDescent="0.2">
      <c r="A7691" s="2">
        <v>551268</v>
      </c>
      <c r="B7691" s="3" t="s">
        <v>19</v>
      </c>
      <c r="C7691" s="3" t="s">
        <v>20</v>
      </c>
      <c r="D7691" s="3" t="s">
        <v>6894</v>
      </c>
      <c r="E7691" s="3" t="s">
        <v>8158</v>
      </c>
      <c r="F7691" s="3" t="s">
        <v>4014</v>
      </c>
      <c r="G7691" s="3" t="s">
        <v>8186</v>
      </c>
      <c r="H7691" s="3" t="s">
        <v>8211</v>
      </c>
      <c r="I7691" s="4">
        <v>22.23</v>
      </c>
    </row>
    <row r="7692" spans="1:9" x14ac:dyDescent="0.2">
      <c r="A7692" s="2">
        <v>551746</v>
      </c>
      <c r="B7692" s="3" t="s">
        <v>19</v>
      </c>
      <c r="C7692" s="3" t="s">
        <v>20</v>
      </c>
      <c r="D7692" s="3" t="s">
        <v>6894</v>
      </c>
      <c r="E7692" s="3" t="s">
        <v>8158</v>
      </c>
      <c r="F7692" s="3" t="s">
        <v>4014</v>
      </c>
      <c r="G7692" s="3" t="s">
        <v>8186</v>
      </c>
      <c r="H7692" s="3" t="s">
        <v>8212</v>
      </c>
      <c r="I7692" s="4">
        <v>30.17</v>
      </c>
    </row>
    <row r="7693" spans="1:9" x14ac:dyDescent="0.2">
      <c r="A7693" s="2">
        <v>556432</v>
      </c>
      <c r="B7693" s="3" t="s">
        <v>19</v>
      </c>
      <c r="C7693" s="3" t="s">
        <v>20</v>
      </c>
      <c r="D7693" s="3" t="s">
        <v>6894</v>
      </c>
      <c r="E7693" s="3" t="s">
        <v>8158</v>
      </c>
      <c r="F7693" s="3" t="s">
        <v>4014</v>
      </c>
      <c r="G7693" s="3" t="s">
        <v>8186</v>
      </c>
      <c r="H7693" s="3" t="s">
        <v>8213</v>
      </c>
      <c r="I7693" s="4">
        <v>19.25</v>
      </c>
    </row>
    <row r="7694" spans="1:9" x14ac:dyDescent="0.2">
      <c r="A7694" s="2">
        <v>558117</v>
      </c>
      <c r="B7694" s="3" t="s">
        <v>19</v>
      </c>
      <c r="C7694" s="3" t="s">
        <v>20</v>
      </c>
      <c r="D7694" s="3" t="s">
        <v>6894</v>
      </c>
      <c r="E7694" s="3" t="s">
        <v>8158</v>
      </c>
      <c r="F7694" s="3" t="s">
        <v>4014</v>
      </c>
      <c r="G7694" s="3" t="s">
        <v>8186</v>
      </c>
      <c r="H7694" s="3" t="s">
        <v>8214</v>
      </c>
      <c r="I7694" s="4">
        <v>35.47</v>
      </c>
    </row>
    <row r="7695" spans="1:9" x14ac:dyDescent="0.2">
      <c r="A7695" s="2">
        <v>558120</v>
      </c>
      <c r="B7695" s="3" t="s">
        <v>19</v>
      </c>
      <c r="C7695" s="3" t="s">
        <v>20</v>
      </c>
      <c r="D7695" s="3" t="s">
        <v>6894</v>
      </c>
      <c r="E7695" s="3" t="s">
        <v>8158</v>
      </c>
      <c r="F7695" s="3" t="s">
        <v>4014</v>
      </c>
      <c r="G7695" s="3" t="s">
        <v>8186</v>
      </c>
      <c r="H7695" s="3" t="s">
        <v>8215</v>
      </c>
      <c r="I7695" s="4">
        <v>31.42</v>
      </c>
    </row>
    <row r="7696" spans="1:9" x14ac:dyDescent="0.2">
      <c r="A7696" s="2">
        <v>558122</v>
      </c>
      <c r="B7696" s="3" t="s">
        <v>19</v>
      </c>
      <c r="C7696" s="3" t="s">
        <v>20</v>
      </c>
      <c r="D7696" s="3" t="s">
        <v>6894</v>
      </c>
      <c r="E7696" s="3" t="s">
        <v>8158</v>
      </c>
      <c r="F7696" s="3" t="s">
        <v>4014</v>
      </c>
      <c r="G7696" s="3" t="s">
        <v>8186</v>
      </c>
      <c r="H7696" s="3" t="s">
        <v>8216</v>
      </c>
      <c r="I7696" s="4">
        <v>31.4</v>
      </c>
    </row>
    <row r="7697" spans="1:9" x14ac:dyDescent="0.2">
      <c r="A7697" s="2">
        <v>558129</v>
      </c>
      <c r="B7697" s="3" t="s">
        <v>19</v>
      </c>
      <c r="C7697" s="3" t="s">
        <v>20</v>
      </c>
      <c r="D7697" s="3" t="s">
        <v>6894</v>
      </c>
      <c r="E7697" s="3" t="s">
        <v>8158</v>
      </c>
      <c r="F7697" s="3" t="s">
        <v>4014</v>
      </c>
      <c r="G7697" s="3" t="s">
        <v>8186</v>
      </c>
      <c r="H7697" s="3" t="s">
        <v>8217</v>
      </c>
      <c r="I7697" s="4">
        <v>30.47</v>
      </c>
    </row>
    <row r="7698" spans="1:9" x14ac:dyDescent="0.2">
      <c r="A7698" s="2">
        <v>558130</v>
      </c>
      <c r="B7698" s="3" t="s">
        <v>19</v>
      </c>
      <c r="C7698" s="3" t="s">
        <v>20</v>
      </c>
      <c r="D7698" s="3" t="s">
        <v>6894</v>
      </c>
      <c r="E7698" s="3" t="s">
        <v>8158</v>
      </c>
      <c r="F7698" s="3" t="s">
        <v>4014</v>
      </c>
      <c r="G7698" s="3" t="s">
        <v>8186</v>
      </c>
      <c r="H7698" s="3" t="s">
        <v>8218</v>
      </c>
      <c r="I7698" s="4">
        <v>30.61</v>
      </c>
    </row>
    <row r="7699" spans="1:9" x14ac:dyDescent="0.2">
      <c r="A7699" s="2">
        <v>335210</v>
      </c>
      <c r="B7699" s="3" t="s">
        <v>19</v>
      </c>
      <c r="C7699" s="3" t="s">
        <v>20</v>
      </c>
      <c r="D7699" s="3" t="s">
        <v>6894</v>
      </c>
      <c r="E7699" s="3" t="s">
        <v>8158</v>
      </c>
      <c r="F7699" s="3" t="s">
        <v>4014</v>
      </c>
      <c r="G7699" s="3" t="s">
        <v>6911</v>
      </c>
      <c r="H7699" s="3" t="s">
        <v>8219</v>
      </c>
      <c r="I7699" s="4">
        <v>115.95</v>
      </c>
    </row>
    <row r="7700" spans="1:9" x14ac:dyDescent="0.2">
      <c r="A7700" s="2">
        <v>291844</v>
      </c>
      <c r="B7700" s="3" t="s">
        <v>19</v>
      </c>
      <c r="C7700" s="3" t="s">
        <v>20</v>
      </c>
      <c r="D7700" s="3" t="s">
        <v>6894</v>
      </c>
      <c r="E7700" s="3" t="s">
        <v>8220</v>
      </c>
      <c r="F7700" s="3" t="s">
        <v>4014</v>
      </c>
      <c r="G7700" s="3" t="s">
        <v>6944</v>
      </c>
      <c r="H7700" s="3" t="s">
        <v>8221</v>
      </c>
      <c r="I7700" s="4">
        <v>19</v>
      </c>
    </row>
    <row r="7701" spans="1:9" x14ac:dyDescent="0.2">
      <c r="A7701" s="2">
        <v>360340</v>
      </c>
      <c r="B7701" s="3" t="s">
        <v>19</v>
      </c>
      <c r="C7701" s="3" t="s">
        <v>20</v>
      </c>
      <c r="D7701" s="3" t="s">
        <v>6894</v>
      </c>
      <c r="E7701" s="3" t="s">
        <v>8220</v>
      </c>
      <c r="F7701" s="3" t="s">
        <v>4014</v>
      </c>
      <c r="G7701" s="3" t="s">
        <v>6944</v>
      </c>
      <c r="H7701" s="3" t="s">
        <v>8222</v>
      </c>
      <c r="I7701" s="4">
        <v>8.7100000000000009</v>
      </c>
    </row>
    <row r="7702" spans="1:9" x14ac:dyDescent="0.2">
      <c r="A7702" s="2">
        <v>493150</v>
      </c>
      <c r="B7702" s="3" t="s">
        <v>19</v>
      </c>
      <c r="C7702" s="3" t="s">
        <v>20</v>
      </c>
      <c r="D7702" s="3" t="s">
        <v>6894</v>
      </c>
      <c r="E7702" s="3" t="s">
        <v>8220</v>
      </c>
      <c r="F7702" s="3" t="s">
        <v>4014</v>
      </c>
      <c r="G7702" s="3" t="s">
        <v>6944</v>
      </c>
      <c r="H7702" s="3" t="s">
        <v>8223</v>
      </c>
      <c r="I7702" s="4">
        <v>32.94</v>
      </c>
    </row>
    <row r="7703" spans="1:9" x14ac:dyDescent="0.2">
      <c r="A7703" s="2">
        <v>493159</v>
      </c>
      <c r="B7703" s="3" t="s">
        <v>19</v>
      </c>
      <c r="C7703" s="3" t="s">
        <v>20</v>
      </c>
      <c r="D7703" s="3" t="s">
        <v>6894</v>
      </c>
      <c r="E7703" s="3" t="s">
        <v>8220</v>
      </c>
      <c r="F7703" s="3" t="s">
        <v>4014</v>
      </c>
      <c r="G7703" s="3" t="s">
        <v>6944</v>
      </c>
      <c r="H7703" s="3" t="s">
        <v>8224</v>
      </c>
      <c r="I7703" s="4">
        <v>92.45</v>
      </c>
    </row>
    <row r="7704" spans="1:9" x14ac:dyDescent="0.2">
      <c r="A7704" s="2">
        <v>493162</v>
      </c>
      <c r="B7704" s="3" t="s">
        <v>19</v>
      </c>
      <c r="C7704" s="3" t="s">
        <v>20</v>
      </c>
      <c r="D7704" s="3" t="s">
        <v>6894</v>
      </c>
      <c r="E7704" s="3" t="s">
        <v>8220</v>
      </c>
      <c r="F7704" s="3" t="s">
        <v>4014</v>
      </c>
      <c r="G7704" s="3" t="s">
        <v>6944</v>
      </c>
      <c r="H7704" s="3" t="s">
        <v>8225</v>
      </c>
      <c r="I7704" s="4">
        <v>78.63</v>
      </c>
    </row>
    <row r="7705" spans="1:9" x14ac:dyDescent="0.2">
      <c r="A7705" s="2">
        <v>360346</v>
      </c>
      <c r="B7705" s="3" t="s">
        <v>19</v>
      </c>
      <c r="C7705" s="3" t="s">
        <v>20</v>
      </c>
      <c r="D7705" s="3" t="s">
        <v>6894</v>
      </c>
      <c r="E7705" s="3" t="s">
        <v>8220</v>
      </c>
      <c r="F7705" s="3" t="s">
        <v>4014</v>
      </c>
      <c r="G7705" s="3" t="s">
        <v>6944</v>
      </c>
      <c r="H7705" s="3" t="s">
        <v>8226</v>
      </c>
      <c r="I7705" s="4">
        <v>28.34</v>
      </c>
    </row>
    <row r="7706" spans="1:9" x14ac:dyDescent="0.2">
      <c r="A7706" s="2">
        <v>535973</v>
      </c>
      <c r="B7706" s="3" t="s">
        <v>19</v>
      </c>
      <c r="C7706" s="3" t="s">
        <v>20</v>
      </c>
      <c r="D7706" s="3" t="s">
        <v>6894</v>
      </c>
      <c r="E7706" s="3" t="s">
        <v>8227</v>
      </c>
      <c r="F7706" s="3" t="s">
        <v>3647</v>
      </c>
      <c r="G7706" s="3" t="s">
        <v>8123</v>
      </c>
      <c r="H7706" s="3" t="s">
        <v>8228</v>
      </c>
      <c r="I7706" s="4">
        <v>23.42</v>
      </c>
    </row>
    <row r="7707" spans="1:9" x14ac:dyDescent="0.2">
      <c r="A7707" s="2">
        <v>535974</v>
      </c>
      <c r="B7707" s="3" t="s">
        <v>19</v>
      </c>
      <c r="C7707" s="3" t="s">
        <v>20</v>
      </c>
      <c r="D7707" s="3" t="s">
        <v>6894</v>
      </c>
      <c r="E7707" s="3" t="s">
        <v>8227</v>
      </c>
      <c r="F7707" s="3" t="s">
        <v>3647</v>
      </c>
      <c r="G7707" s="3" t="s">
        <v>8123</v>
      </c>
      <c r="H7707" s="3" t="s">
        <v>8229</v>
      </c>
      <c r="I7707" s="4">
        <v>23.42</v>
      </c>
    </row>
    <row r="7708" spans="1:9" x14ac:dyDescent="0.2">
      <c r="A7708" s="2">
        <v>535976</v>
      </c>
      <c r="B7708" s="3" t="s">
        <v>19</v>
      </c>
      <c r="C7708" s="3" t="s">
        <v>20</v>
      </c>
      <c r="D7708" s="3" t="s">
        <v>6894</v>
      </c>
      <c r="E7708" s="3" t="s">
        <v>8227</v>
      </c>
      <c r="F7708" s="3" t="s">
        <v>3647</v>
      </c>
      <c r="G7708" s="3" t="s">
        <v>8123</v>
      </c>
      <c r="H7708" s="3" t="s">
        <v>8230</v>
      </c>
      <c r="I7708" s="4">
        <v>23.42</v>
      </c>
    </row>
    <row r="7709" spans="1:9" x14ac:dyDescent="0.2">
      <c r="A7709" s="2">
        <v>535977</v>
      </c>
      <c r="B7709" s="3" t="s">
        <v>19</v>
      </c>
      <c r="C7709" s="3" t="s">
        <v>20</v>
      </c>
      <c r="D7709" s="3" t="s">
        <v>6894</v>
      </c>
      <c r="E7709" s="3" t="s">
        <v>8227</v>
      </c>
      <c r="F7709" s="3" t="s">
        <v>3647</v>
      </c>
      <c r="G7709" s="3" t="s">
        <v>8123</v>
      </c>
      <c r="H7709" s="3" t="s">
        <v>8231</v>
      </c>
      <c r="I7709" s="4">
        <v>23.42</v>
      </c>
    </row>
    <row r="7710" spans="1:9" x14ac:dyDescent="0.2">
      <c r="A7710" s="2">
        <v>472108</v>
      </c>
      <c r="B7710" s="3" t="s">
        <v>19</v>
      </c>
      <c r="C7710" s="3" t="s">
        <v>20</v>
      </c>
      <c r="D7710" s="3" t="s">
        <v>8232</v>
      </c>
      <c r="E7710" s="3" t="s">
        <v>8233</v>
      </c>
      <c r="F7710" s="3" t="s">
        <v>4402</v>
      </c>
      <c r="G7710" s="3" t="s">
        <v>4440</v>
      </c>
      <c r="H7710" s="3" t="s">
        <v>8234</v>
      </c>
      <c r="I7710" s="4">
        <v>13.99</v>
      </c>
    </row>
    <row r="7711" spans="1:9" x14ac:dyDescent="0.2">
      <c r="A7711" s="2">
        <v>472110</v>
      </c>
      <c r="B7711" s="3" t="s">
        <v>19</v>
      </c>
      <c r="C7711" s="3" t="s">
        <v>20</v>
      </c>
      <c r="D7711" s="3" t="s">
        <v>8232</v>
      </c>
      <c r="E7711" s="3" t="s">
        <v>8233</v>
      </c>
      <c r="F7711" s="3" t="s">
        <v>4402</v>
      </c>
      <c r="G7711" s="3" t="s">
        <v>4440</v>
      </c>
      <c r="H7711" s="3" t="s">
        <v>8235</v>
      </c>
      <c r="I7711" s="4">
        <v>14.03</v>
      </c>
    </row>
    <row r="7712" spans="1:9" x14ac:dyDescent="0.2">
      <c r="A7712" s="2">
        <v>472127</v>
      </c>
      <c r="B7712" s="3" t="s">
        <v>19</v>
      </c>
      <c r="C7712" s="3" t="s">
        <v>20</v>
      </c>
      <c r="D7712" s="3" t="s">
        <v>8232</v>
      </c>
      <c r="E7712" s="3" t="s">
        <v>8233</v>
      </c>
      <c r="F7712" s="3" t="s">
        <v>4402</v>
      </c>
      <c r="G7712" s="3" t="s">
        <v>4440</v>
      </c>
      <c r="H7712" s="3" t="s">
        <v>8236</v>
      </c>
      <c r="I7712" s="4">
        <v>11.56</v>
      </c>
    </row>
    <row r="7713" spans="1:9" x14ac:dyDescent="0.2">
      <c r="A7713" s="2">
        <v>225275</v>
      </c>
      <c r="B7713" s="3" t="s">
        <v>19</v>
      </c>
      <c r="C7713" s="3" t="s">
        <v>20</v>
      </c>
      <c r="D7713" s="3" t="s">
        <v>8232</v>
      </c>
      <c r="E7713" s="3" t="s">
        <v>8233</v>
      </c>
      <c r="F7713" s="3" t="s">
        <v>4402</v>
      </c>
      <c r="G7713" s="3" t="s">
        <v>4440</v>
      </c>
      <c r="H7713" s="3" t="s">
        <v>8237</v>
      </c>
      <c r="I7713" s="4">
        <v>3.34</v>
      </c>
    </row>
    <row r="7714" spans="1:9" x14ac:dyDescent="0.2">
      <c r="A7714" s="2">
        <v>553389</v>
      </c>
      <c r="B7714" s="3" t="s">
        <v>19</v>
      </c>
      <c r="C7714" s="3" t="s">
        <v>20</v>
      </c>
      <c r="D7714" s="3" t="s">
        <v>8232</v>
      </c>
      <c r="E7714" s="3" t="s">
        <v>8233</v>
      </c>
      <c r="F7714" s="3" t="s">
        <v>4402</v>
      </c>
      <c r="G7714" s="3" t="s">
        <v>4440</v>
      </c>
      <c r="H7714" s="3" t="s">
        <v>8238</v>
      </c>
      <c r="I7714" s="4">
        <v>4.46</v>
      </c>
    </row>
    <row r="7715" spans="1:9" x14ac:dyDescent="0.2">
      <c r="A7715" s="2">
        <v>87178</v>
      </c>
      <c r="B7715" s="3" t="s">
        <v>19</v>
      </c>
      <c r="C7715" s="3" t="s">
        <v>20</v>
      </c>
      <c r="D7715" s="3" t="s">
        <v>8232</v>
      </c>
      <c r="E7715" s="3" t="s">
        <v>8233</v>
      </c>
      <c r="F7715" s="3" t="s">
        <v>4402</v>
      </c>
      <c r="G7715" s="3" t="s">
        <v>4440</v>
      </c>
      <c r="H7715" s="3" t="s">
        <v>8239</v>
      </c>
      <c r="I7715" s="4">
        <v>9.94</v>
      </c>
    </row>
    <row r="7716" spans="1:9" x14ac:dyDescent="0.2">
      <c r="A7716" s="2">
        <v>79551</v>
      </c>
      <c r="B7716" s="3" t="s">
        <v>19</v>
      </c>
      <c r="C7716" s="3" t="s">
        <v>20</v>
      </c>
      <c r="D7716" s="3" t="s">
        <v>8232</v>
      </c>
      <c r="E7716" s="3" t="s">
        <v>8233</v>
      </c>
      <c r="F7716" s="3" t="s">
        <v>4402</v>
      </c>
      <c r="G7716" s="3" t="s">
        <v>4440</v>
      </c>
      <c r="H7716" s="3" t="s">
        <v>8240</v>
      </c>
      <c r="I7716" s="4">
        <v>16.59</v>
      </c>
    </row>
    <row r="7717" spans="1:9" x14ac:dyDescent="0.2">
      <c r="A7717" s="2">
        <v>87184</v>
      </c>
      <c r="B7717" s="3" t="s">
        <v>19</v>
      </c>
      <c r="C7717" s="3" t="s">
        <v>20</v>
      </c>
      <c r="D7717" s="3" t="s">
        <v>8232</v>
      </c>
      <c r="E7717" s="3" t="s">
        <v>8233</v>
      </c>
      <c r="F7717" s="3" t="s">
        <v>4402</v>
      </c>
      <c r="G7717" s="3" t="s">
        <v>4440</v>
      </c>
      <c r="H7717" s="3" t="s">
        <v>8241</v>
      </c>
      <c r="I7717" s="4">
        <v>14.15</v>
      </c>
    </row>
    <row r="7718" spans="1:9" x14ac:dyDescent="0.2">
      <c r="A7718" s="2">
        <v>225262</v>
      </c>
      <c r="B7718" s="3" t="s">
        <v>19</v>
      </c>
      <c r="C7718" s="3" t="s">
        <v>20</v>
      </c>
      <c r="D7718" s="3" t="s">
        <v>8232</v>
      </c>
      <c r="E7718" s="3" t="s">
        <v>8233</v>
      </c>
      <c r="F7718" s="3" t="s">
        <v>4402</v>
      </c>
      <c r="G7718" s="3" t="s">
        <v>4440</v>
      </c>
      <c r="H7718" s="3" t="s">
        <v>8242</v>
      </c>
      <c r="I7718" s="4">
        <v>13.29</v>
      </c>
    </row>
    <row r="7719" spans="1:9" x14ac:dyDescent="0.2">
      <c r="A7719" s="2">
        <v>247907</v>
      </c>
      <c r="B7719" s="3" t="s">
        <v>19</v>
      </c>
      <c r="C7719" s="3" t="s">
        <v>20</v>
      </c>
      <c r="D7719" s="3" t="s">
        <v>8232</v>
      </c>
      <c r="E7719" s="3" t="s">
        <v>8233</v>
      </c>
      <c r="F7719" s="3" t="s">
        <v>4402</v>
      </c>
      <c r="G7719" s="3" t="s">
        <v>4440</v>
      </c>
      <c r="H7719" s="3" t="s">
        <v>8243</v>
      </c>
      <c r="I7719" s="4">
        <v>12.65</v>
      </c>
    </row>
    <row r="7720" spans="1:9" x14ac:dyDescent="0.2">
      <c r="A7720" s="2">
        <v>225269</v>
      </c>
      <c r="B7720" s="3" t="s">
        <v>19</v>
      </c>
      <c r="C7720" s="3" t="s">
        <v>20</v>
      </c>
      <c r="D7720" s="3" t="s">
        <v>8232</v>
      </c>
      <c r="E7720" s="3" t="s">
        <v>8233</v>
      </c>
      <c r="F7720" s="3" t="s">
        <v>4402</v>
      </c>
      <c r="G7720" s="3" t="s">
        <v>4440</v>
      </c>
      <c r="H7720" s="3" t="s">
        <v>8244</v>
      </c>
      <c r="I7720" s="4">
        <v>8.24</v>
      </c>
    </row>
    <row r="7721" spans="1:9" x14ac:dyDescent="0.2">
      <c r="A7721" s="2">
        <v>249218</v>
      </c>
      <c r="B7721" s="3" t="s">
        <v>19</v>
      </c>
      <c r="C7721" s="3" t="s">
        <v>20</v>
      </c>
      <c r="D7721" s="3" t="s">
        <v>8232</v>
      </c>
      <c r="E7721" s="3" t="s">
        <v>8233</v>
      </c>
      <c r="F7721" s="3" t="s">
        <v>4402</v>
      </c>
      <c r="G7721" s="3" t="s">
        <v>4440</v>
      </c>
      <c r="H7721" s="3" t="s">
        <v>8245</v>
      </c>
      <c r="I7721" s="4">
        <v>13.95</v>
      </c>
    </row>
    <row r="7722" spans="1:9" x14ac:dyDescent="0.2">
      <c r="A7722" s="2">
        <v>248884</v>
      </c>
      <c r="B7722" s="3" t="s">
        <v>19</v>
      </c>
      <c r="C7722" s="3" t="s">
        <v>20</v>
      </c>
      <c r="D7722" s="3" t="s">
        <v>8232</v>
      </c>
      <c r="E7722" s="3" t="s">
        <v>8233</v>
      </c>
      <c r="F7722" s="3" t="s">
        <v>4402</v>
      </c>
      <c r="G7722" s="3" t="s">
        <v>4440</v>
      </c>
      <c r="H7722" s="3" t="s">
        <v>8246</v>
      </c>
      <c r="I7722" s="4">
        <v>14.22</v>
      </c>
    </row>
    <row r="7723" spans="1:9" x14ac:dyDescent="0.2">
      <c r="A7723" s="2">
        <v>249396</v>
      </c>
      <c r="B7723" s="3" t="s">
        <v>19</v>
      </c>
      <c r="C7723" s="3" t="s">
        <v>20</v>
      </c>
      <c r="D7723" s="3" t="s">
        <v>8232</v>
      </c>
      <c r="E7723" s="3" t="s">
        <v>8233</v>
      </c>
      <c r="F7723" s="3" t="s">
        <v>4402</v>
      </c>
      <c r="G7723" s="3" t="s">
        <v>4440</v>
      </c>
      <c r="H7723" s="3" t="s">
        <v>8247</v>
      </c>
      <c r="I7723" s="4">
        <v>14.22</v>
      </c>
    </row>
    <row r="7724" spans="1:9" x14ac:dyDescent="0.2">
      <c r="A7724" s="2">
        <v>249417</v>
      </c>
      <c r="B7724" s="3" t="s">
        <v>19</v>
      </c>
      <c r="C7724" s="3" t="s">
        <v>20</v>
      </c>
      <c r="D7724" s="3" t="s">
        <v>8232</v>
      </c>
      <c r="E7724" s="3" t="s">
        <v>8233</v>
      </c>
      <c r="F7724" s="3" t="s">
        <v>4402</v>
      </c>
      <c r="G7724" s="3" t="s">
        <v>4440</v>
      </c>
      <c r="H7724" s="3" t="s">
        <v>8248</v>
      </c>
      <c r="I7724" s="4">
        <v>14.22</v>
      </c>
    </row>
    <row r="7725" spans="1:9" x14ac:dyDescent="0.2">
      <c r="A7725" s="2">
        <v>553415</v>
      </c>
      <c r="B7725" s="3" t="s">
        <v>19</v>
      </c>
      <c r="C7725" s="3" t="s">
        <v>20</v>
      </c>
      <c r="D7725" s="3" t="s">
        <v>8232</v>
      </c>
      <c r="E7725" s="3" t="s">
        <v>8233</v>
      </c>
      <c r="F7725" s="3" t="s">
        <v>4402</v>
      </c>
      <c r="G7725" s="3" t="s">
        <v>4440</v>
      </c>
      <c r="H7725" s="3" t="s">
        <v>8249</v>
      </c>
      <c r="I7725" s="4">
        <v>4.07</v>
      </c>
    </row>
    <row r="7726" spans="1:9" x14ac:dyDescent="0.2">
      <c r="A7726" s="2">
        <v>79733</v>
      </c>
      <c r="B7726" s="3" t="s">
        <v>19</v>
      </c>
      <c r="C7726" s="3" t="s">
        <v>20</v>
      </c>
      <c r="D7726" s="3" t="s">
        <v>8232</v>
      </c>
      <c r="E7726" s="3" t="s">
        <v>8233</v>
      </c>
      <c r="F7726" s="3" t="s">
        <v>4402</v>
      </c>
      <c r="G7726" s="3" t="s">
        <v>4440</v>
      </c>
      <c r="H7726" s="3" t="s">
        <v>8250</v>
      </c>
      <c r="I7726" s="4">
        <v>9.48</v>
      </c>
    </row>
    <row r="7727" spans="1:9" x14ac:dyDescent="0.2">
      <c r="A7727" s="2">
        <v>464935</v>
      </c>
      <c r="B7727" s="3" t="s">
        <v>19</v>
      </c>
      <c r="C7727" s="3" t="s">
        <v>20</v>
      </c>
      <c r="D7727" s="3" t="s">
        <v>8232</v>
      </c>
      <c r="E7727" s="3" t="s">
        <v>8233</v>
      </c>
      <c r="F7727" s="3" t="s">
        <v>4402</v>
      </c>
      <c r="G7727" s="3" t="s">
        <v>4973</v>
      </c>
      <c r="H7727" s="3" t="s">
        <v>8251</v>
      </c>
      <c r="I7727" s="4">
        <v>4.0599999999999996</v>
      </c>
    </row>
    <row r="7728" spans="1:9" x14ac:dyDescent="0.2">
      <c r="A7728" s="2">
        <v>544722</v>
      </c>
      <c r="B7728" s="3" t="s">
        <v>19</v>
      </c>
      <c r="C7728" s="3" t="s">
        <v>20</v>
      </c>
      <c r="D7728" s="3" t="s">
        <v>8232</v>
      </c>
      <c r="E7728" s="3" t="s">
        <v>8233</v>
      </c>
      <c r="F7728" s="3" t="s">
        <v>4402</v>
      </c>
      <c r="G7728" s="3" t="s">
        <v>8252</v>
      </c>
      <c r="H7728" s="3" t="s">
        <v>8253</v>
      </c>
      <c r="I7728" s="4">
        <v>11.93</v>
      </c>
    </row>
    <row r="7729" spans="1:9" x14ac:dyDescent="0.2">
      <c r="A7729" s="2">
        <v>544729</v>
      </c>
      <c r="B7729" s="3" t="s">
        <v>19</v>
      </c>
      <c r="C7729" s="3" t="s">
        <v>20</v>
      </c>
      <c r="D7729" s="3" t="s">
        <v>8232</v>
      </c>
      <c r="E7729" s="3" t="s">
        <v>8233</v>
      </c>
      <c r="F7729" s="3" t="s">
        <v>4402</v>
      </c>
      <c r="G7729" s="3" t="s">
        <v>8252</v>
      </c>
      <c r="H7729" s="3" t="s">
        <v>8254</v>
      </c>
      <c r="I7729" s="4">
        <v>17.37</v>
      </c>
    </row>
    <row r="7730" spans="1:9" x14ac:dyDescent="0.2">
      <c r="A7730" s="2">
        <v>544734</v>
      </c>
      <c r="B7730" s="3" t="s">
        <v>19</v>
      </c>
      <c r="C7730" s="3" t="s">
        <v>20</v>
      </c>
      <c r="D7730" s="3" t="s">
        <v>8232</v>
      </c>
      <c r="E7730" s="3" t="s">
        <v>8233</v>
      </c>
      <c r="F7730" s="3" t="s">
        <v>4402</v>
      </c>
      <c r="G7730" s="3" t="s">
        <v>8252</v>
      </c>
      <c r="H7730" s="3" t="s">
        <v>8255</v>
      </c>
      <c r="I7730" s="4">
        <v>11.93</v>
      </c>
    </row>
    <row r="7731" spans="1:9" x14ac:dyDescent="0.2">
      <c r="A7731" s="2">
        <v>165452</v>
      </c>
      <c r="B7731" s="3" t="s">
        <v>19</v>
      </c>
      <c r="C7731" s="3" t="s">
        <v>20</v>
      </c>
      <c r="D7731" s="3" t="s">
        <v>8232</v>
      </c>
      <c r="E7731" s="3" t="s">
        <v>8233</v>
      </c>
      <c r="F7731" s="3" t="s">
        <v>4402</v>
      </c>
      <c r="G7731" s="3" t="s">
        <v>8256</v>
      </c>
      <c r="H7731" s="3" t="s">
        <v>8257</v>
      </c>
      <c r="I7731" s="4">
        <v>21.04</v>
      </c>
    </row>
    <row r="7732" spans="1:9" x14ac:dyDescent="0.2">
      <c r="A7732" s="2">
        <v>165447</v>
      </c>
      <c r="B7732" s="3" t="s">
        <v>19</v>
      </c>
      <c r="C7732" s="3" t="s">
        <v>20</v>
      </c>
      <c r="D7732" s="3" t="s">
        <v>8232</v>
      </c>
      <c r="E7732" s="3" t="s">
        <v>8233</v>
      </c>
      <c r="F7732" s="3" t="s">
        <v>4402</v>
      </c>
      <c r="G7732" s="3" t="s">
        <v>8256</v>
      </c>
      <c r="H7732" s="3" t="s">
        <v>8258</v>
      </c>
      <c r="I7732" s="4">
        <v>11.05</v>
      </c>
    </row>
    <row r="7733" spans="1:9" x14ac:dyDescent="0.2">
      <c r="A7733" s="2">
        <v>165450</v>
      </c>
      <c r="B7733" s="3" t="s">
        <v>19</v>
      </c>
      <c r="C7733" s="3" t="s">
        <v>20</v>
      </c>
      <c r="D7733" s="3" t="s">
        <v>8232</v>
      </c>
      <c r="E7733" s="3" t="s">
        <v>8233</v>
      </c>
      <c r="F7733" s="3" t="s">
        <v>4402</v>
      </c>
      <c r="G7733" s="3" t="s">
        <v>8256</v>
      </c>
      <c r="H7733" s="3" t="s">
        <v>8259</v>
      </c>
      <c r="I7733" s="4">
        <v>11.05</v>
      </c>
    </row>
    <row r="7734" spans="1:9" x14ac:dyDescent="0.2">
      <c r="A7734" s="2">
        <v>448929</v>
      </c>
      <c r="B7734" s="3" t="s">
        <v>19</v>
      </c>
      <c r="C7734" s="3" t="s">
        <v>20</v>
      </c>
      <c r="D7734" s="3" t="s">
        <v>8232</v>
      </c>
      <c r="E7734" s="3" t="s">
        <v>8233</v>
      </c>
      <c r="F7734" s="3" t="s">
        <v>4402</v>
      </c>
      <c r="G7734" s="3" t="s">
        <v>8256</v>
      </c>
      <c r="H7734" s="3" t="s">
        <v>8260</v>
      </c>
      <c r="I7734" s="4">
        <v>19.72</v>
      </c>
    </row>
    <row r="7735" spans="1:9" x14ac:dyDescent="0.2">
      <c r="A7735" s="2">
        <v>525924</v>
      </c>
      <c r="B7735" s="3" t="s">
        <v>19</v>
      </c>
      <c r="C7735" s="3" t="s">
        <v>20</v>
      </c>
      <c r="D7735" s="3" t="s">
        <v>8232</v>
      </c>
      <c r="E7735" s="3" t="s">
        <v>8233</v>
      </c>
      <c r="F7735" s="3" t="s">
        <v>4402</v>
      </c>
      <c r="G7735" s="3" t="s">
        <v>8261</v>
      </c>
      <c r="H7735" s="3" t="s">
        <v>8262</v>
      </c>
      <c r="I7735" s="4">
        <v>49.63</v>
      </c>
    </row>
    <row r="7736" spans="1:9" x14ac:dyDescent="0.2">
      <c r="A7736" s="2">
        <v>525904</v>
      </c>
      <c r="B7736" s="3" t="s">
        <v>19</v>
      </c>
      <c r="C7736" s="3" t="s">
        <v>20</v>
      </c>
      <c r="D7736" s="3" t="s">
        <v>8232</v>
      </c>
      <c r="E7736" s="3" t="s">
        <v>8233</v>
      </c>
      <c r="F7736" s="3" t="s">
        <v>4402</v>
      </c>
      <c r="G7736" s="3" t="s">
        <v>8261</v>
      </c>
      <c r="H7736" s="3" t="s">
        <v>8263</v>
      </c>
      <c r="I7736" s="4">
        <v>13.52</v>
      </c>
    </row>
    <row r="7737" spans="1:9" x14ac:dyDescent="0.2">
      <c r="A7737" s="2">
        <v>525911</v>
      </c>
      <c r="B7737" s="3" t="s">
        <v>19</v>
      </c>
      <c r="C7737" s="3" t="s">
        <v>20</v>
      </c>
      <c r="D7737" s="3" t="s">
        <v>8232</v>
      </c>
      <c r="E7737" s="3" t="s">
        <v>8233</v>
      </c>
      <c r="F7737" s="3" t="s">
        <v>4402</v>
      </c>
      <c r="G7737" s="3" t="s">
        <v>8261</v>
      </c>
      <c r="H7737" s="3" t="s">
        <v>8264</v>
      </c>
      <c r="I7737" s="4">
        <v>13.52</v>
      </c>
    </row>
    <row r="7738" spans="1:9" x14ac:dyDescent="0.2">
      <c r="A7738" s="2">
        <v>525913</v>
      </c>
      <c r="B7738" s="3" t="s">
        <v>19</v>
      </c>
      <c r="C7738" s="3" t="s">
        <v>20</v>
      </c>
      <c r="D7738" s="3" t="s">
        <v>8232</v>
      </c>
      <c r="E7738" s="3" t="s">
        <v>8233</v>
      </c>
      <c r="F7738" s="3" t="s">
        <v>4402</v>
      </c>
      <c r="G7738" s="3" t="s">
        <v>8261</v>
      </c>
      <c r="H7738" s="3" t="s">
        <v>8265</v>
      </c>
      <c r="I7738" s="4">
        <v>12.19</v>
      </c>
    </row>
    <row r="7739" spans="1:9" x14ac:dyDescent="0.2">
      <c r="A7739" s="2">
        <v>525917</v>
      </c>
      <c r="B7739" s="3" t="s">
        <v>19</v>
      </c>
      <c r="C7739" s="3" t="s">
        <v>20</v>
      </c>
      <c r="D7739" s="3" t="s">
        <v>8232</v>
      </c>
      <c r="E7739" s="3" t="s">
        <v>8233</v>
      </c>
      <c r="F7739" s="3" t="s">
        <v>4402</v>
      </c>
      <c r="G7739" s="3" t="s">
        <v>8261</v>
      </c>
      <c r="H7739" s="3" t="s">
        <v>8266</v>
      </c>
      <c r="I7739" s="4">
        <v>15.74</v>
      </c>
    </row>
    <row r="7740" spans="1:9" x14ac:dyDescent="0.2">
      <c r="A7740" s="2">
        <v>525921</v>
      </c>
      <c r="B7740" s="3" t="s">
        <v>19</v>
      </c>
      <c r="C7740" s="3" t="s">
        <v>20</v>
      </c>
      <c r="D7740" s="3" t="s">
        <v>8232</v>
      </c>
      <c r="E7740" s="3" t="s">
        <v>8233</v>
      </c>
      <c r="F7740" s="3" t="s">
        <v>4402</v>
      </c>
      <c r="G7740" s="3" t="s">
        <v>8261</v>
      </c>
      <c r="H7740" s="3" t="s">
        <v>8267</v>
      </c>
      <c r="I7740" s="4">
        <v>60.2</v>
      </c>
    </row>
    <row r="7741" spans="1:9" x14ac:dyDescent="0.2">
      <c r="A7741" s="2">
        <v>228092</v>
      </c>
      <c r="B7741" s="3" t="s">
        <v>19</v>
      </c>
      <c r="C7741" s="3" t="s">
        <v>20</v>
      </c>
      <c r="D7741" s="3" t="s">
        <v>8232</v>
      </c>
      <c r="E7741" s="3" t="s">
        <v>8233</v>
      </c>
      <c r="F7741" s="3" t="s">
        <v>4355</v>
      </c>
      <c r="G7741" s="3" t="s">
        <v>4356</v>
      </c>
      <c r="H7741" s="3" t="s">
        <v>8268</v>
      </c>
      <c r="I7741" s="4">
        <v>3.19</v>
      </c>
    </row>
    <row r="7742" spans="1:9" x14ac:dyDescent="0.2">
      <c r="A7742" s="2">
        <v>563995</v>
      </c>
      <c r="B7742" s="3" t="s">
        <v>19</v>
      </c>
      <c r="C7742" s="3" t="s">
        <v>20</v>
      </c>
      <c r="D7742" s="3" t="s">
        <v>8232</v>
      </c>
      <c r="E7742" s="3" t="s">
        <v>8233</v>
      </c>
      <c r="F7742" s="3" t="s">
        <v>4355</v>
      </c>
      <c r="G7742" s="3" t="s">
        <v>4356</v>
      </c>
      <c r="H7742" s="3" t="s">
        <v>8269</v>
      </c>
      <c r="I7742" s="4">
        <v>13.08</v>
      </c>
    </row>
    <row r="7743" spans="1:9" x14ac:dyDescent="0.2">
      <c r="A7743" s="2">
        <v>563996</v>
      </c>
      <c r="B7743" s="3" t="s">
        <v>19</v>
      </c>
      <c r="C7743" s="3" t="s">
        <v>20</v>
      </c>
      <c r="D7743" s="3" t="s">
        <v>8232</v>
      </c>
      <c r="E7743" s="3" t="s">
        <v>8233</v>
      </c>
      <c r="F7743" s="3" t="s">
        <v>4355</v>
      </c>
      <c r="G7743" s="3" t="s">
        <v>4356</v>
      </c>
      <c r="H7743" s="3" t="s">
        <v>8270</v>
      </c>
      <c r="I7743" s="4">
        <v>12.82</v>
      </c>
    </row>
    <row r="7744" spans="1:9" x14ac:dyDescent="0.2">
      <c r="A7744" s="2">
        <v>563998</v>
      </c>
      <c r="B7744" s="3" t="s">
        <v>19</v>
      </c>
      <c r="C7744" s="3" t="s">
        <v>20</v>
      </c>
      <c r="D7744" s="3" t="s">
        <v>8232</v>
      </c>
      <c r="E7744" s="3" t="s">
        <v>8233</v>
      </c>
      <c r="F7744" s="3" t="s">
        <v>4355</v>
      </c>
      <c r="G7744" s="3" t="s">
        <v>4356</v>
      </c>
      <c r="H7744" s="3" t="s">
        <v>8271</v>
      </c>
      <c r="I7744" s="4">
        <v>12.58</v>
      </c>
    </row>
    <row r="7745" spans="1:9" x14ac:dyDescent="0.2">
      <c r="A7745" s="2">
        <v>279220</v>
      </c>
      <c r="B7745" s="3" t="s">
        <v>19</v>
      </c>
      <c r="C7745" s="3" t="s">
        <v>20</v>
      </c>
      <c r="D7745" s="3" t="s">
        <v>8232</v>
      </c>
      <c r="E7745" s="3" t="s">
        <v>8233</v>
      </c>
      <c r="F7745" s="3" t="s">
        <v>4355</v>
      </c>
      <c r="G7745" s="3" t="s">
        <v>5006</v>
      </c>
      <c r="H7745" s="3" t="s">
        <v>8272</v>
      </c>
      <c r="I7745" s="4">
        <v>15.06</v>
      </c>
    </row>
    <row r="7746" spans="1:9" x14ac:dyDescent="0.2">
      <c r="A7746" s="2">
        <v>279234</v>
      </c>
      <c r="B7746" s="3" t="s">
        <v>19</v>
      </c>
      <c r="C7746" s="3" t="s">
        <v>20</v>
      </c>
      <c r="D7746" s="3" t="s">
        <v>8232</v>
      </c>
      <c r="E7746" s="3" t="s">
        <v>8233</v>
      </c>
      <c r="F7746" s="3" t="s">
        <v>4355</v>
      </c>
      <c r="G7746" s="3" t="s">
        <v>5006</v>
      </c>
      <c r="H7746" s="3" t="s">
        <v>8273</v>
      </c>
      <c r="I7746" s="4">
        <v>16.22</v>
      </c>
    </row>
    <row r="7747" spans="1:9" x14ac:dyDescent="0.2">
      <c r="A7747" s="2">
        <v>279206</v>
      </c>
      <c r="B7747" s="3" t="s">
        <v>19</v>
      </c>
      <c r="C7747" s="3" t="s">
        <v>20</v>
      </c>
      <c r="D7747" s="3" t="s">
        <v>8232</v>
      </c>
      <c r="E7747" s="3" t="s">
        <v>8233</v>
      </c>
      <c r="F7747" s="3" t="s">
        <v>4355</v>
      </c>
      <c r="G7747" s="3" t="s">
        <v>5006</v>
      </c>
      <c r="H7747" s="3" t="s">
        <v>8274</v>
      </c>
      <c r="I7747" s="4">
        <v>15.02</v>
      </c>
    </row>
    <row r="7748" spans="1:9" x14ac:dyDescent="0.2">
      <c r="A7748" s="2">
        <v>279223</v>
      </c>
      <c r="B7748" s="3" t="s">
        <v>19</v>
      </c>
      <c r="C7748" s="3" t="s">
        <v>20</v>
      </c>
      <c r="D7748" s="3" t="s">
        <v>8232</v>
      </c>
      <c r="E7748" s="3" t="s">
        <v>8233</v>
      </c>
      <c r="F7748" s="3" t="s">
        <v>4355</v>
      </c>
      <c r="G7748" s="3" t="s">
        <v>5006</v>
      </c>
      <c r="H7748" s="3" t="s">
        <v>8275</v>
      </c>
      <c r="I7748" s="4">
        <v>17.920000000000002</v>
      </c>
    </row>
    <row r="7749" spans="1:9" x14ac:dyDescent="0.2">
      <c r="A7749" s="2">
        <v>279225</v>
      </c>
      <c r="B7749" s="3" t="s">
        <v>19</v>
      </c>
      <c r="C7749" s="3" t="s">
        <v>20</v>
      </c>
      <c r="D7749" s="3" t="s">
        <v>8232</v>
      </c>
      <c r="E7749" s="3" t="s">
        <v>8233</v>
      </c>
      <c r="F7749" s="3" t="s">
        <v>4355</v>
      </c>
      <c r="G7749" s="3" t="s">
        <v>5006</v>
      </c>
      <c r="H7749" s="3" t="s">
        <v>8276</v>
      </c>
      <c r="I7749" s="4">
        <v>18.559999999999999</v>
      </c>
    </row>
    <row r="7750" spans="1:9" x14ac:dyDescent="0.2">
      <c r="A7750" s="2">
        <v>582523</v>
      </c>
      <c r="B7750" s="3" t="s">
        <v>19</v>
      </c>
      <c r="C7750" s="3" t="s">
        <v>20</v>
      </c>
      <c r="D7750" s="3" t="s">
        <v>8232</v>
      </c>
      <c r="E7750" s="3" t="s">
        <v>8233</v>
      </c>
      <c r="F7750" s="3" t="s">
        <v>4272</v>
      </c>
      <c r="G7750" s="3" t="s">
        <v>4403</v>
      </c>
      <c r="H7750" s="3" t="s">
        <v>8277</v>
      </c>
      <c r="I7750" s="4">
        <v>0.01</v>
      </c>
    </row>
    <row r="7751" spans="1:9" x14ac:dyDescent="0.2">
      <c r="A7751" s="2">
        <v>408625</v>
      </c>
      <c r="B7751" s="3" t="s">
        <v>19</v>
      </c>
      <c r="C7751" s="3" t="s">
        <v>20</v>
      </c>
      <c r="D7751" s="3" t="s">
        <v>8232</v>
      </c>
      <c r="E7751" s="3" t="s">
        <v>8278</v>
      </c>
      <c r="F7751" s="3" t="s">
        <v>3922</v>
      </c>
      <c r="G7751" s="3" t="s">
        <v>4074</v>
      </c>
      <c r="H7751" s="3" t="s">
        <v>8279</v>
      </c>
      <c r="I7751" s="4">
        <v>15.57</v>
      </c>
    </row>
    <row r="7752" spans="1:9" x14ac:dyDescent="0.2">
      <c r="A7752" s="2">
        <v>521088</v>
      </c>
      <c r="B7752" s="3" t="s">
        <v>19</v>
      </c>
      <c r="C7752" s="3" t="s">
        <v>20</v>
      </c>
      <c r="D7752" s="3" t="s">
        <v>8232</v>
      </c>
      <c r="E7752" s="3" t="s">
        <v>8278</v>
      </c>
      <c r="F7752" s="3" t="s">
        <v>3922</v>
      </c>
      <c r="G7752" s="3" t="s">
        <v>5087</v>
      </c>
      <c r="H7752" s="3" t="s">
        <v>8280</v>
      </c>
      <c r="I7752" s="4">
        <v>14.52</v>
      </c>
    </row>
    <row r="7753" spans="1:9" x14ac:dyDescent="0.2">
      <c r="A7753" s="2">
        <v>520268</v>
      </c>
      <c r="B7753" s="3" t="s">
        <v>19</v>
      </c>
      <c r="C7753" s="3" t="s">
        <v>20</v>
      </c>
      <c r="D7753" s="3" t="s">
        <v>8232</v>
      </c>
      <c r="E7753" s="3" t="s">
        <v>8278</v>
      </c>
      <c r="F7753" s="3" t="s">
        <v>3922</v>
      </c>
      <c r="G7753" s="3" t="s">
        <v>5104</v>
      </c>
      <c r="H7753" s="3" t="s">
        <v>8281</v>
      </c>
      <c r="I7753" s="4">
        <v>2.4300000000000002</v>
      </c>
    </row>
    <row r="7754" spans="1:9" x14ac:dyDescent="0.2">
      <c r="A7754" s="2">
        <v>520272</v>
      </c>
      <c r="B7754" s="3" t="s">
        <v>19</v>
      </c>
      <c r="C7754" s="3" t="s">
        <v>20</v>
      </c>
      <c r="D7754" s="3" t="s">
        <v>8232</v>
      </c>
      <c r="E7754" s="3" t="s">
        <v>8278</v>
      </c>
      <c r="F7754" s="3" t="s">
        <v>3922</v>
      </c>
      <c r="G7754" s="3" t="s">
        <v>5104</v>
      </c>
      <c r="H7754" s="3" t="s">
        <v>8282</v>
      </c>
      <c r="I7754" s="4">
        <v>2.4300000000000002</v>
      </c>
    </row>
    <row r="7755" spans="1:9" x14ac:dyDescent="0.2">
      <c r="A7755" s="2">
        <v>520296</v>
      </c>
      <c r="B7755" s="3" t="s">
        <v>19</v>
      </c>
      <c r="C7755" s="3" t="s">
        <v>20</v>
      </c>
      <c r="D7755" s="3" t="s">
        <v>8232</v>
      </c>
      <c r="E7755" s="3" t="s">
        <v>8278</v>
      </c>
      <c r="F7755" s="3" t="s">
        <v>3922</v>
      </c>
      <c r="G7755" s="3" t="s">
        <v>5104</v>
      </c>
      <c r="H7755" s="3" t="s">
        <v>8283</v>
      </c>
      <c r="I7755" s="4">
        <v>2.44</v>
      </c>
    </row>
    <row r="7756" spans="1:9" x14ac:dyDescent="0.2">
      <c r="A7756" s="2">
        <v>362266</v>
      </c>
      <c r="B7756" s="3" t="s">
        <v>19</v>
      </c>
      <c r="C7756" s="3" t="s">
        <v>20</v>
      </c>
      <c r="D7756" s="3" t="s">
        <v>8232</v>
      </c>
      <c r="E7756" s="3" t="s">
        <v>8278</v>
      </c>
      <c r="F7756" s="3" t="s">
        <v>8284</v>
      </c>
      <c r="G7756" s="3" t="s">
        <v>5777</v>
      </c>
      <c r="H7756" s="3" t="s">
        <v>8285</v>
      </c>
      <c r="I7756" s="4">
        <v>18.440000000000001</v>
      </c>
    </row>
    <row r="7757" spans="1:9" x14ac:dyDescent="0.2">
      <c r="A7757" s="2">
        <v>362269</v>
      </c>
      <c r="B7757" s="3" t="s">
        <v>19</v>
      </c>
      <c r="C7757" s="3" t="s">
        <v>20</v>
      </c>
      <c r="D7757" s="3" t="s">
        <v>8232</v>
      </c>
      <c r="E7757" s="3" t="s">
        <v>8278</v>
      </c>
      <c r="F7757" s="3" t="s">
        <v>4272</v>
      </c>
      <c r="G7757" s="3" t="s">
        <v>4898</v>
      </c>
      <c r="H7757" s="3" t="s">
        <v>8286</v>
      </c>
      <c r="I7757" s="4">
        <v>18.440000000000001</v>
      </c>
    </row>
    <row r="7758" spans="1:9" x14ac:dyDescent="0.2">
      <c r="A7758" s="2">
        <v>328701</v>
      </c>
      <c r="B7758" s="3" t="s">
        <v>19</v>
      </c>
      <c r="C7758" s="3" t="s">
        <v>20</v>
      </c>
      <c r="D7758" s="3" t="s">
        <v>8232</v>
      </c>
      <c r="E7758" s="3" t="s">
        <v>8287</v>
      </c>
      <c r="F7758" s="3" t="s">
        <v>4342</v>
      </c>
      <c r="G7758" s="3" t="s">
        <v>6603</v>
      </c>
      <c r="H7758" s="3" t="s">
        <v>8288</v>
      </c>
      <c r="I7758" s="4">
        <v>3.71</v>
      </c>
    </row>
    <row r="7759" spans="1:9" x14ac:dyDescent="0.2">
      <c r="A7759" s="2">
        <v>259043</v>
      </c>
      <c r="B7759" s="3" t="s">
        <v>19</v>
      </c>
      <c r="C7759" s="3" t="s">
        <v>20</v>
      </c>
      <c r="D7759" s="3" t="s">
        <v>8232</v>
      </c>
      <c r="E7759" s="3" t="s">
        <v>8287</v>
      </c>
      <c r="F7759" s="3" t="s">
        <v>4342</v>
      </c>
      <c r="G7759" s="3" t="s">
        <v>6603</v>
      </c>
      <c r="H7759" s="3" t="s">
        <v>8289</v>
      </c>
      <c r="I7759" s="4">
        <v>3.74</v>
      </c>
    </row>
    <row r="7760" spans="1:9" x14ac:dyDescent="0.2">
      <c r="A7760" s="2">
        <v>259045</v>
      </c>
      <c r="B7760" s="3" t="s">
        <v>19</v>
      </c>
      <c r="C7760" s="3" t="s">
        <v>20</v>
      </c>
      <c r="D7760" s="3" t="s">
        <v>8232</v>
      </c>
      <c r="E7760" s="3" t="s">
        <v>8287</v>
      </c>
      <c r="F7760" s="3" t="s">
        <v>4342</v>
      </c>
      <c r="G7760" s="3" t="s">
        <v>6603</v>
      </c>
      <c r="H7760" s="3" t="s">
        <v>8290</v>
      </c>
      <c r="I7760" s="4">
        <v>3.71</v>
      </c>
    </row>
    <row r="7761" spans="1:9" x14ac:dyDescent="0.2">
      <c r="A7761" s="2">
        <v>264971</v>
      </c>
      <c r="B7761" s="3" t="s">
        <v>19</v>
      </c>
      <c r="C7761" s="3" t="s">
        <v>20</v>
      </c>
      <c r="D7761" s="3" t="s">
        <v>8232</v>
      </c>
      <c r="E7761" s="3" t="s">
        <v>8287</v>
      </c>
      <c r="F7761" s="3" t="s">
        <v>4342</v>
      </c>
      <c r="G7761" s="3" t="s">
        <v>6603</v>
      </c>
      <c r="H7761" s="3" t="s">
        <v>8291</v>
      </c>
      <c r="I7761" s="4">
        <v>5.05</v>
      </c>
    </row>
    <row r="7762" spans="1:9" x14ac:dyDescent="0.2">
      <c r="A7762" s="2">
        <v>279346</v>
      </c>
      <c r="B7762" s="3" t="s">
        <v>19</v>
      </c>
      <c r="C7762" s="3" t="s">
        <v>20</v>
      </c>
      <c r="D7762" s="3" t="s">
        <v>8232</v>
      </c>
      <c r="E7762" s="3" t="s">
        <v>8287</v>
      </c>
      <c r="F7762" s="3" t="s">
        <v>4272</v>
      </c>
      <c r="G7762" s="3" t="s">
        <v>6741</v>
      </c>
      <c r="H7762" s="3" t="s">
        <v>8292</v>
      </c>
      <c r="I7762" s="4">
        <v>6.65</v>
      </c>
    </row>
    <row r="7763" spans="1:9" x14ac:dyDescent="0.2">
      <c r="A7763" s="2">
        <v>373614</v>
      </c>
      <c r="B7763" s="3" t="s">
        <v>19</v>
      </c>
      <c r="C7763" s="3" t="s">
        <v>20</v>
      </c>
      <c r="D7763" s="3" t="s">
        <v>8232</v>
      </c>
      <c r="E7763" s="3" t="s">
        <v>8293</v>
      </c>
      <c r="F7763" s="3" t="s">
        <v>4355</v>
      </c>
      <c r="G7763" s="3" t="s">
        <v>4356</v>
      </c>
      <c r="H7763" s="3" t="s">
        <v>8294</v>
      </c>
      <c r="I7763" s="4">
        <v>26.82</v>
      </c>
    </row>
    <row r="7764" spans="1:9" x14ac:dyDescent="0.2">
      <c r="A7764" s="2">
        <v>87075</v>
      </c>
      <c r="B7764" s="3" t="s">
        <v>19</v>
      </c>
      <c r="C7764" s="3" t="s">
        <v>20</v>
      </c>
      <c r="D7764" s="3" t="s">
        <v>8232</v>
      </c>
      <c r="E7764" s="3" t="s">
        <v>8295</v>
      </c>
      <c r="F7764" s="3" t="s">
        <v>4342</v>
      </c>
      <c r="G7764" s="3" t="s">
        <v>6603</v>
      </c>
      <c r="H7764" s="3" t="s">
        <v>8296</v>
      </c>
      <c r="I7764" s="4">
        <v>20.92</v>
      </c>
    </row>
    <row r="7765" spans="1:9" x14ac:dyDescent="0.2">
      <c r="A7765" s="2">
        <v>249797</v>
      </c>
      <c r="B7765" s="3" t="s">
        <v>19</v>
      </c>
      <c r="C7765" s="3" t="s">
        <v>20</v>
      </c>
      <c r="D7765" s="3" t="s">
        <v>8232</v>
      </c>
      <c r="E7765" s="3" t="s">
        <v>8297</v>
      </c>
      <c r="F7765" s="3" t="s">
        <v>4272</v>
      </c>
      <c r="G7765" s="3" t="s">
        <v>4898</v>
      </c>
      <c r="H7765" s="3" t="s">
        <v>8298</v>
      </c>
      <c r="I7765" s="4">
        <v>19.559999999999999</v>
      </c>
    </row>
    <row r="7766" spans="1:9" x14ac:dyDescent="0.2">
      <c r="A7766" s="2">
        <v>193914</v>
      </c>
      <c r="B7766" s="3" t="s">
        <v>19</v>
      </c>
      <c r="C7766" s="3" t="s">
        <v>20</v>
      </c>
      <c r="D7766" s="3" t="s">
        <v>8232</v>
      </c>
      <c r="E7766" s="3" t="s">
        <v>8297</v>
      </c>
      <c r="F7766" s="3" t="s">
        <v>4272</v>
      </c>
      <c r="G7766" s="3" t="s">
        <v>4898</v>
      </c>
      <c r="H7766" s="3" t="s">
        <v>8299</v>
      </c>
      <c r="I7766" s="4">
        <v>19.559999999999999</v>
      </c>
    </row>
    <row r="7767" spans="1:9" x14ac:dyDescent="0.2">
      <c r="A7767" s="2">
        <v>193917</v>
      </c>
      <c r="B7767" s="3" t="s">
        <v>19</v>
      </c>
      <c r="C7767" s="3" t="s">
        <v>20</v>
      </c>
      <c r="D7767" s="3" t="s">
        <v>8232</v>
      </c>
      <c r="E7767" s="3" t="s">
        <v>8297</v>
      </c>
      <c r="F7767" s="3" t="s">
        <v>4272</v>
      </c>
      <c r="G7767" s="3" t="s">
        <v>4898</v>
      </c>
      <c r="H7767" s="3" t="s">
        <v>8300</v>
      </c>
      <c r="I7767" s="4">
        <v>19.559999999999999</v>
      </c>
    </row>
    <row r="7768" spans="1:9" x14ac:dyDescent="0.2">
      <c r="A7768" s="2">
        <v>386312</v>
      </c>
      <c r="B7768" s="3" t="s">
        <v>19</v>
      </c>
      <c r="C7768" s="3" t="s">
        <v>20</v>
      </c>
      <c r="D7768" s="3" t="s">
        <v>8232</v>
      </c>
      <c r="E7768" s="3" t="s">
        <v>8297</v>
      </c>
      <c r="F7768" s="3" t="s">
        <v>4272</v>
      </c>
      <c r="G7768" s="3" t="s">
        <v>4898</v>
      </c>
      <c r="H7768" s="3" t="s">
        <v>8301</v>
      </c>
      <c r="I7768" s="4">
        <v>20.74</v>
      </c>
    </row>
    <row r="7769" spans="1:9" x14ac:dyDescent="0.2">
      <c r="A7769" s="2">
        <v>386319</v>
      </c>
      <c r="B7769" s="3" t="s">
        <v>19</v>
      </c>
      <c r="C7769" s="3" t="s">
        <v>20</v>
      </c>
      <c r="D7769" s="3" t="s">
        <v>8232</v>
      </c>
      <c r="E7769" s="3" t="s">
        <v>8297</v>
      </c>
      <c r="F7769" s="3" t="s">
        <v>4272</v>
      </c>
      <c r="G7769" s="3" t="s">
        <v>4898</v>
      </c>
      <c r="H7769" s="3" t="s">
        <v>8302</v>
      </c>
      <c r="I7769" s="4">
        <v>20.74</v>
      </c>
    </row>
    <row r="7770" spans="1:9" x14ac:dyDescent="0.2">
      <c r="A7770" s="2">
        <v>386307</v>
      </c>
      <c r="B7770" s="3" t="s">
        <v>19</v>
      </c>
      <c r="C7770" s="3" t="s">
        <v>20</v>
      </c>
      <c r="D7770" s="3" t="s">
        <v>8232</v>
      </c>
      <c r="E7770" s="3" t="s">
        <v>8297</v>
      </c>
      <c r="F7770" s="3" t="s">
        <v>4272</v>
      </c>
      <c r="G7770" s="3" t="s">
        <v>4898</v>
      </c>
      <c r="H7770" s="3" t="s">
        <v>8303</v>
      </c>
      <c r="I7770" s="4">
        <v>19.559999999999999</v>
      </c>
    </row>
    <row r="7771" spans="1:9" x14ac:dyDescent="0.2">
      <c r="A7771" s="2">
        <v>535560</v>
      </c>
      <c r="B7771" s="3" t="s">
        <v>19</v>
      </c>
      <c r="C7771" s="3" t="s">
        <v>20</v>
      </c>
      <c r="D7771" s="3" t="s">
        <v>8232</v>
      </c>
      <c r="E7771" s="3" t="s">
        <v>8297</v>
      </c>
      <c r="F7771" s="3" t="s">
        <v>2533</v>
      </c>
      <c r="G7771" s="3" t="s">
        <v>3969</v>
      </c>
      <c r="H7771" s="3" t="s">
        <v>8304</v>
      </c>
      <c r="I7771" s="4">
        <v>24.44</v>
      </c>
    </row>
    <row r="7772" spans="1:9" x14ac:dyDescent="0.2">
      <c r="A7772" s="2">
        <v>535568</v>
      </c>
      <c r="B7772" s="3" t="s">
        <v>19</v>
      </c>
      <c r="C7772" s="3" t="s">
        <v>20</v>
      </c>
      <c r="D7772" s="3" t="s">
        <v>8232</v>
      </c>
      <c r="E7772" s="3" t="s">
        <v>8297</v>
      </c>
      <c r="F7772" s="3" t="s">
        <v>2533</v>
      </c>
      <c r="G7772" s="3" t="s">
        <v>3969</v>
      </c>
      <c r="H7772" s="3" t="s">
        <v>8305</v>
      </c>
      <c r="I7772" s="4">
        <v>25.03</v>
      </c>
    </row>
    <row r="7773" spans="1:9" x14ac:dyDescent="0.2">
      <c r="A7773" s="2">
        <v>535564</v>
      </c>
      <c r="B7773" s="3" t="s">
        <v>19</v>
      </c>
      <c r="C7773" s="3" t="s">
        <v>20</v>
      </c>
      <c r="D7773" s="3" t="s">
        <v>8232</v>
      </c>
      <c r="E7773" s="3" t="s">
        <v>8297</v>
      </c>
      <c r="F7773" s="3" t="s">
        <v>2533</v>
      </c>
      <c r="G7773" s="3" t="s">
        <v>3969</v>
      </c>
      <c r="H7773" s="3" t="s">
        <v>8306</v>
      </c>
      <c r="I7773" s="4">
        <v>24.63</v>
      </c>
    </row>
    <row r="7774" spans="1:9" x14ac:dyDescent="0.2">
      <c r="A7774" s="2">
        <v>435757</v>
      </c>
      <c r="B7774" s="3" t="s">
        <v>19</v>
      </c>
      <c r="C7774" s="3" t="s">
        <v>20</v>
      </c>
      <c r="D7774" s="3" t="s">
        <v>8232</v>
      </c>
      <c r="E7774" s="3" t="s">
        <v>8297</v>
      </c>
      <c r="F7774" s="3" t="s">
        <v>6114</v>
      </c>
      <c r="G7774" s="3" t="s">
        <v>6115</v>
      </c>
      <c r="H7774" s="3" t="s">
        <v>8307</v>
      </c>
      <c r="I7774" s="4">
        <v>6.66</v>
      </c>
    </row>
    <row r="7775" spans="1:9" x14ac:dyDescent="0.2">
      <c r="A7775" s="2">
        <v>529687</v>
      </c>
      <c r="B7775" s="3" t="s">
        <v>19</v>
      </c>
      <c r="C7775" s="3" t="s">
        <v>20</v>
      </c>
      <c r="D7775" s="3" t="s">
        <v>8232</v>
      </c>
      <c r="E7775" s="3" t="s">
        <v>8308</v>
      </c>
      <c r="F7775" s="3" t="s">
        <v>4272</v>
      </c>
      <c r="G7775" s="3" t="s">
        <v>5410</v>
      </c>
      <c r="H7775" s="3" t="s">
        <v>8309</v>
      </c>
      <c r="I7775" s="4">
        <v>4.04</v>
      </c>
    </row>
    <row r="7776" spans="1:9" x14ac:dyDescent="0.2">
      <c r="A7776" s="2">
        <v>529694</v>
      </c>
      <c r="B7776" s="3" t="s">
        <v>19</v>
      </c>
      <c r="C7776" s="3" t="s">
        <v>20</v>
      </c>
      <c r="D7776" s="3" t="s">
        <v>8232</v>
      </c>
      <c r="E7776" s="3" t="s">
        <v>8308</v>
      </c>
      <c r="F7776" s="3" t="s">
        <v>4272</v>
      </c>
      <c r="G7776" s="3" t="s">
        <v>5410</v>
      </c>
      <c r="H7776" s="3" t="s">
        <v>8310</v>
      </c>
      <c r="I7776" s="4">
        <v>4.04</v>
      </c>
    </row>
    <row r="7777" spans="1:9" x14ac:dyDescent="0.2">
      <c r="A7777" s="2">
        <v>529699</v>
      </c>
      <c r="B7777" s="3" t="s">
        <v>19</v>
      </c>
      <c r="C7777" s="3" t="s">
        <v>20</v>
      </c>
      <c r="D7777" s="3" t="s">
        <v>8232</v>
      </c>
      <c r="E7777" s="3" t="s">
        <v>8308</v>
      </c>
      <c r="F7777" s="3" t="s">
        <v>4272</v>
      </c>
      <c r="G7777" s="3" t="s">
        <v>5410</v>
      </c>
      <c r="H7777" s="3" t="s">
        <v>8311</v>
      </c>
      <c r="I7777" s="4">
        <v>3</v>
      </c>
    </row>
    <row r="7778" spans="1:9" x14ac:dyDescent="0.2">
      <c r="A7778" s="2">
        <v>529703</v>
      </c>
      <c r="B7778" s="3" t="s">
        <v>19</v>
      </c>
      <c r="C7778" s="3" t="s">
        <v>20</v>
      </c>
      <c r="D7778" s="3" t="s">
        <v>8232</v>
      </c>
      <c r="E7778" s="3" t="s">
        <v>8308</v>
      </c>
      <c r="F7778" s="3" t="s">
        <v>4272</v>
      </c>
      <c r="G7778" s="3" t="s">
        <v>5410</v>
      </c>
      <c r="H7778" s="3" t="s">
        <v>8312</v>
      </c>
      <c r="I7778" s="4">
        <v>4.37</v>
      </c>
    </row>
    <row r="7779" spans="1:9" x14ac:dyDescent="0.2">
      <c r="A7779" s="2">
        <v>529707</v>
      </c>
      <c r="B7779" s="3" t="s">
        <v>19</v>
      </c>
      <c r="C7779" s="3" t="s">
        <v>20</v>
      </c>
      <c r="D7779" s="3" t="s">
        <v>8232</v>
      </c>
      <c r="E7779" s="3" t="s">
        <v>8308</v>
      </c>
      <c r="F7779" s="3" t="s">
        <v>4272</v>
      </c>
      <c r="G7779" s="3" t="s">
        <v>5410</v>
      </c>
      <c r="H7779" s="3" t="s">
        <v>8313</v>
      </c>
      <c r="I7779" s="4">
        <v>6.01</v>
      </c>
    </row>
    <row r="7780" spans="1:9" x14ac:dyDescent="0.2">
      <c r="A7780" s="2">
        <v>225207</v>
      </c>
      <c r="B7780" s="3" t="s">
        <v>19</v>
      </c>
      <c r="C7780" s="3" t="s">
        <v>20</v>
      </c>
      <c r="D7780" s="3" t="s">
        <v>8232</v>
      </c>
      <c r="E7780" s="3" t="s">
        <v>8314</v>
      </c>
      <c r="F7780" s="3" t="s">
        <v>4402</v>
      </c>
      <c r="G7780" s="3" t="s">
        <v>4440</v>
      </c>
      <c r="H7780" s="3" t="s">
        <v>8315</v>
      </c>
      <c r="I7780" s="4">
        <v>12.91</v>
      </c>
    </row>
    <row r="7781" spans="1:9" x14ac:dyDescent="0.2">
      <c r="A7781" s="2">
        <v>196002</v>
      </c>
      <c r="B7781" s="3" t="s">
        <v>19</v>
      </c>
      <c r="C7781" s="3" t="s">
        <v>20</v>
      </c>
      <c r="D7781" s="3" t="s">
        <v>8232</v>
      </c>
      <c r="E7781" s="3" t="s">
        <v>8314</v>
      </c>
      <c r="F7781" s="3" t="s">
        <v>4402</v>
      </c>
      <c r="G7781" s="3" t="s">
        <v>4440</v>
      </c>
      <c r="H7781" s="3" t="s">
        <v>8316</v>
      </c>
      <c r="I7781" s="4">
        <v>10.72</v>
      </c>
    </row>
    <row r="7782" spans="1:9" x14ac:dyDescent="0.2">
      <c r="A7782" s="2">
        <v>225218</v>
      </c>
      <c r="B7782" s="3" t="s">
        <v>19</v>
      </c>
      <c r="C7782" s="3" t="s">
        <v>20</v>
      </c>
      <c r="D7782" s="3" t="s">
        <v>8232</v>
      </c>
      <c r="E7782" s="3" t="s">
        <v>8314</v>
      </c>
      <c r="F7782" s="3" t="s">
        <v>4402</v>
      </c>
      <c r="G7782" s="3" t="s">
        <v>4440</v>
      </c>
      <c r="H7782" s="3" t="s">
        <v>8317</v>
      </c>
      <c r="I7782" s="4">
        <v>9.56</v>
      </c>
    </row>
    <row r="7783" spans="1:9" x14ac:dyDescent="0.2">
      <c r="A7783" s="2">
        <v>87181</v>
      </c>
      <c r="B7783" s="3" t="s">
        <v>19</v>
      </c>
      <c r="C7783" s="3" t="s">
        <v>20</v>
      </c>
      <c r="D7783" s="3" t="s">
        <v>8232</v>
      </c>
      <c r="E7783" s="3" t="s">
        <v>8314</v>
      </c>
      <c r="F7783" s="3" t="s">
        <v>4402</v>
      </c>
      <c r="G7783" s="3" t="s">
        <v>4440</v>
      </c>
      <c r="H7783" s="3" t="s">
        <v>8318</v>
      </c>
      <c r="I7783" s="4">
        <v>10.76</v>
      </c>
    </row>
    <row r="7784" spans="1:9" x14ac:dyDescent="0.2">
      <c r="A7784" s="2">
        <v>82189</v>
      </c>
      <c r="B7784" s="3" t="s">
        <v>19</v>
      </c>
      <c r="C7784" s="3" t="s">
        <v>20</v>
      </c>
      <c r="D7784" s="3" t="s">
        <v>8232</v>
      </c>
      <c r="E7784" s="3" t="s">
        <v>8314</v>
      </c>
      <c r="F7784" s="3" t="s">
        <v>4402</v>
      </c>
      <c r="G7784" s="3" t="s">
        <v>4440</v>
      </c>
      <c r="H7784" s="3" t="s">
        <v>8319</v>
      </c>
      <c r="I7784" s="4">
        <v>12.56</v>
      </c>
    </row>
    <row r="7785" spans="1:9" x14ac:dyDescent="0.2">
      <c r="A7785" s="2">
        <v>53037</v>
      </c>
      <c r="B7785" s="3" t="s">
        <v>19</v>
      </c>
      <c r="C7785" s="3" t="s">
        <v>20</v>
      </c>
      <c r="D7785" s="3" t="s">
        <v>8232</v>
      </c>
      <c r="E7785" s="3" t="s">
        <v>8314</v>
      </c>
      <c r="F7785" s="3" t="s">
        <v>3922</v>
      </c>
      <c r="G7785" s="3" t="s">
        <v>5777</v>
      </c>
      <c r="H7785" s="3" t="s">
        <v>8320</v>
      </c>
      <c r="I7785" s="4">
        <v>21.89</v>
      </c>
    </row>
    <row r="7786" spans="1:9" x14ac:dyDescent="0.2">
      <c r="A7786" s="2">
        <v>53029</v>
      </c>
      <c r="B7786" s="3" t="s">
        <v>19</v>
      </c>
      <c r="C7786" s="3" t="s">
        <v>20</v>
      </c>
      <c r="D7786" s="3" t="s">
        <v>8232</v>
      </c>
      <c r="E7786" s="3" t="s">
        <v>8314</v>
      </c>
      <c r="F7786" s="3" t="s">
        <v>3922</v>
      </c>
      <c r="G7786" s="3" t="s">
        <v>5777</v>
      </c>
      <c r="H7786" s="3" t="s">
        <v>8321</v>
      </c>
      <c r="I7786" s="4">
        <v>22.01</v>
      </c>
    </row>
    <row r="7787" spans="1:9" x14ac:dyDescent="0.2">
      <c r="A7787" s="2">
        <v>53032</v>
      </c>
      <c r="B7787" s="3" t="s">
        <v>19</v>
      </c>
      <c r="C7787" s="3" t="s">
        <v>20</v>
      </c>
      <c r="D7787" s="3" t="s">
        <v>8232</v>
      </c>
      <c r="E7787" s="3" t="s">
        <v>8314</v>
      </c>
      <c r="F7787" s="3" t="s">
        <v>3922</v>
      </c>
      <c r="G7787" s="3" t="s">
        <v>5777</v>
      </c>
      <c r="H7787" s="3" t="s">
        <v>8322</v>
      </c>
      <c r="I7787" s="4">
        <v>22.01</v>
      </c>
    </row>
    <row r="7788" spans="1:9" x14ac:dyDescent="0.2">
      <c r="A7788" s="2">
        <v>53030</v>
      </c>
      <c r="B7788" s="3" t="s">
        <v>19</v>
      </c>
      <c r="C7788" s="3" t="s">
        <v>20</v>
      </c>
      <c r="D7788" s="3" t="s">
        <v>8232</v>
      </c>
      <c r="E7788" s="3" t="s">
        <v>8314</v>
      </c>
      <c r="F7788" s="3" t="s">
        <v>3922</v>
      </c>
      <c r="G7788" s="3" t="s">
        <v>5777</v>
      </c>
      <c r="H7788" s="3" t="s">
        <v>8323</v>
      </c>
      <c r="I7788" s="4">
        <v>22.01</v>
      </c>
    </row>
    <row r="7789" spans="1:9" x14ac:dyDescent="0.2">
      <c r="A7789" s="2">
        <v>466625</v>
      </c>
      <c r="B7789" s="3" t="s">
        <v>19</v>
      </c>
      <c r="C7789" s="3" t="s">
        <v>20</v>
      </c>
      <c r="D7789" s="3" t="s">
        <v>8232</v>
      </c>
      <c r="E7789" s="3" t="s">
        <v>8314</v>
      </c>
      <c r="F7789" s="3" t="s">
        <v>3922</v>
      </c>
      <c r="G7789" s="3" t="s">
        <v>6152</v>
      </c>
      <c r="H7789" s="3" t="s">
        <v>8324</v>
      </c>
      <c r="I7789" s="4">
        <v>18.5</v>
      </c>
    </row>
    <row r="7790" spans="1:9" x14ac:dyDescent="0.2">
      <c r="A7790" s="2">
        <v>466633</v>
      </c>
      <c r="B7790" s="3" t="s">
        <v>19</v>
      </c>
      <c r="C7790" s="3" t="s">
        <v>20</v>
      </c>
      <c r="D7790" s="3" t="s">
        <v>8232</v>
      </c>
      <c r="E7790" s="3" t="s">
        <v>8314</v>
      </c>
      <c r="F7790" s="3" t="s">
        <v>3922</v>
      </c>
      <c r="G7790" s="3" t="s">
        <v>6152</v>
      </c>
      <c r="H7790" s="3" t="s">
        <v>8325</v>
      </c>
      <c r="I7790" s="4">
        <v>20.43</v>
      </c>
    </row>
    <row r="7791" spans="1:9" x14ac:dyDescent="0.2">
      <c r="A7791" s="2">
        <v>466642</v>
      </c>
      <c r="B7791" s="3" t="s">
        <v>19</v>
      </c>
      <c r="C7791" s="3" t="s">
        <v>20</v>
      </c>
      <c r="D7791" s="3" t="s">
        <v>8232</v>
      </c>
      <c r="E7791" s="3" t="s">
        <v>8314</v>
      </c>
      <c r="F7791" s="3" t="s">
        <v>3922</v>
      </c>
      <c r="G7791" s="3" t="s">
        <v>6152</v>
      </c>
      <c r="H7791" s="3" t="s">
        <v>8326</v>
      </c>
      <c r="I7791" s="4">
        <v>18.45</v>
      </c>
    </row>
    <row r="7792" spans="1:9" x14ac:dyDescent="0.2">
      <c r="A7792" s="2">
        <v>466646</v>
      </c>
      <c r="B7792" s="3" t="s">
        <v>19</v>
      </c>
      <c r="C7792" s="3" t="s">
        <v>20</v>
      </c>
      <c r="D7792" s="3" t="s">
        <v>8232</v>
      </c>
      <c r="E7792" s="3" t="s">
        <v>8314</v>
      </c>
      <c r="F7792" s="3" t="s">
        <v>3922</v>
      </c>
      <c r="G7792" s="3" t="s">
        <v>6152</v>
      </c>
      <c r="H7792" s="3" t="s">
        <v>8327</v>
      </c>
      <c r="I7792" s="4">
        <v>18.54</v>
      </c>
    </row>
    <row r="7793" spans="1:9" x14ac:dyDescent="0.2">
      <c r="A7793" s="2">
        <v>466648</v>
      </c>
      <c r="B7793" s="3" t="s">
        <v>19</v>
      </c>
      <c r="C7793" s="3" t="s">
        <v>20</v>
      </c>
      <c r="D7793" s="3" t="s">
        <v>8232</v>
      </c>
      <c r="E7793" s="3" t="s">
        <v>8314</v>
      </c>
      <c r="F7793" s="3" t="s">
        <v>3922</v>
      </c>
      <c r="G7793" s="3" t="s">
        <v>6152</v>
      </c>
      <c r="H7793" s="3" t="s">
        <v>8328</v>
      </c>
      <c r="I7793" s="4">
        <v>15.82</v>
      </c>
    </row>
    <row r="7794" spans="1:9" x14ac:dyDescent="0.2">
      <c r="A7794" s="2">
        <v>466650</v>
      </c>
      <c r="B7794" s="3" t="s">
        <v>19</v>
      </c>
      <c r="C7794" s="3" t="s">
        <v>20</v>
      </c>
      <c r="D7794" s="3" t="s">
        <v>8232</v>
      </c>
      <c r="E7794" s="3" t="s">
        <v>8314</v>
      </c>
      <c r="F7794" s="3" t="s">
        <v>3922</v>
      </c>
      <c r="G7794" s="3" t="s">
        <v>6152</v>
      </c>
      <c r="H7794" s="3" t="s">
        <v>8329</v>
      </c>
      <c r="I7794" s="4">
        <v>16.84</v>
      </c>
    </row>
    <row r="7795" spans="1:9" x14ac:dyDescent="0.2">
      <c r="A7795" s="2">
        <v>466645</v>
      </c>
      <c r="B7795" s="3" t="s">
        <v>19</v>
      </c>
      <c r="C7795" s="3" t="s">
        <v>20</v>
      </c>
      <c r="D7795" s="3" t="s">
        <v>8232</v>
      </c>
      <c r="E7795" s="3" t="s">
        <v>8314</v>
      </c>
      <c r="F7795" s="3" t="s">
        <v>3922</v>
      </c>
      <c r="G7795" s="3" t="s">
        <v>6152</v>
      </c>
      <c r="H7795" s="3" t="s">
        <v>8330</v>
      </c>
      <c r="I7795" s="4">
        <v>20.25</v>
      </c>
    </row>
    <row r="7796" spans="1:9" x14ac:dyDescent="0.2">
      <c r="A7796" s="2">
        <v>466654</v>
      </c>
      <c r="B7796" s="3" t="s">
        <v>19</v>
      </c>
      <c r="C7796" s="3" t="s">
        <v>20</v>
      </c>
      <c r="D7796" s="3" t="s">
        <v>8232</v>
      </c>
      <c r="E7796" s="3" t="s">
        <v>8314</v>
      </c>
      <c r="F7796" s="3" t="s">
        <v>3922</v>
      </c>
      <c r="G7796" s="3" t="s">
        <v>6152</v>
      </c>
      <c r="H7796" s="3" t="s">
        <v>8331</v>
      </c>
      <c r="I7796" s="4">
        <v>18.510000000000002</v>
      </c>
    </row>
    <row r="7797" spans="1:9" x14ac:dyDescent="0.2">
      <c r="A7797" s="2">
        <v>581090</v>
      </c>
      <c r="B7797" s="3" t="s">
        <v>19</v>
      </c>
      <c r="C7797" s="3" t="s">
        <v>20</v>
      </c>
      <c r="D7797" s="3" t="s">
        <v>8232</v>
      </c>
      <c r="E7797" s="3" t="s">
        <v>8332</v>
      </c>
      <c r="F7797" s="3" t="s">
        <v>4272</v>
      </c>
      <c r="G7797" s="3" t="s">
        <v>4898</v>
      </c>
      <c r="H7797" s="3" t="s">
        <v>8333</v>
      </c>
      <c r="I7797" s="4">
        <v>84.87</v>
      </c>
    </row>
    <row r="7798" spans="1:9" x14ac:dyDescent="0.2">
      <c r="A7798" s="2">
        <v>286486</v>
      </c>
      <c r="B7798" s="3" t="s">
        <v>19</v>
      </c>
      <c r="C7798" s="3" t="s">
        <v>20</v>
      </c>
      <c r="D7798" s="3" t="s">
        <v>8334</v>
      </c>
      <c r="E7798" s="3" t="s">
        <v>8335</v>
      </c>
      <c r="F7798" s="3" t="s">
        <v>3922</v>
      </c>
      <c r="G7798" s="3" t="s">
        <v>4060</v>
      </c>
      <c r="H7798" s="3" t="s">
        <v>8336</v>
      </c>
      <c r="I7798" s="4">
        <v>23.92</v>
      </c>
    </row>
    <row r="7799" spans="1:9" x14ac:dyDescent="0.2">
      <c r="A7799" s="2">
        <v>286490</v>
      </c>
      <c r="B7799" s="3" t="s">
        <v>19</v>
      </c>
      <c r="C7799" s="3" t="s">
        <v>20</v>
      </c>
      <c r="D7799" s="3" t="s">
        <v>8334</v>
      </c>
      <c r="E7799" s="3" t="s">
        <v>8335</v>
      </c>
      <c r="F7799" s="3" t="s">
        <v>3922</v>
      </c>
      <c r="G7799" s="3" t="s">
        <v>4060</v>
      </c>
      <c r="H7799" s="3" t="s">
        <v>8337</v>
      </c>
      <c r="I7799" s="4">
        <v>22.94</v>
      </c>
    </row>
    <row r="7800" spans="1:9" x14ac:dyDescent="0.2">
      <c r="A7800" s="2">
        <v>286491</v>
      </c>
      <c r="B7800" s="3" t="s">
        <v>19</v>
      </c>
      <c r="C7800" s="3" t="s">
        <v>20</v>
      </c>
      <c r="D7800" s="3" t="s">
        <v>8334</v>
      </c>
      <c r="E7800" s="3" t="s">
        <v>8335</v>
      </c>
      <c r="F7800" s="3" t="s">
        <v>3922</v>
      </c>
      <c r="G7800" s="3" t="s">
        <v>4060</v>
      </c>
      <c r="H7800" s="3" t="s">
        <v>8338</v>
      </c>
      <c r="I7800" s="4">
        <v>22.94</v>
      </c>
    </row>
    <row r="7801" spans="1:9" x14ac:dyDescent="0.2">
      <c r="A7801" s="2">
        <v>286493</v>
      </c>
      <c r="B7801" s="3" t="s">
        <v>19</v>
      </c>
      <c r="C7801" s="3" t="s">
        <v>20</v>
      </c>
      <c r="D7801" s="3" t="s">
        <v>8334</v>
      </c>
      <c r="E7801" s="3" t="s">
        <v>8335</v>
      </c>
      <c r="F7801" s="3" t="s">
        <v>3922</v>
      </c>
      <c r="G7801" s="3" t="s">
        <v>4060</v>
      </c>
      <c r="H7801" s="3" t="s">
        <v>8339</v>
      </c>
      <c r="I7801" s="4">
        <v>22.94</v>
      </c>
    </row>
    <row r="7802" spans="1:9" x14ac:dyDescent="0.2">
      <c r="A7802" s="2">
        <v>469962</v>
      </c>
      <c r="B7802" s="3" t="s">
        <v>19</v>
      </c>
      <c r="C7802" s="3" t="s">
        <v>20</v>
      </c>
      <c r="D7802" s="3" t="s">
        <v>8334</v>
      </c>
      <c r="E7802" s="3" t="s">
        <v>8335</v>
      </c>
      <c r="F7802" s="3" t="s">
        <v>3922</v>
      </c>
      <c r="G7802" s="3" t="s">
        <v>4060</v>
      </c>
      <c r="H7802" s="3" t="s">
        <v>8340</v>
      </c>
      <c r="I7802" s="4">
        <v>22.79</v>
      </c>
    </row>
    <row r="7803" spans="1:9" x14ac:dyDescent="0.2">
      <c r="A7803" s="2">
        <v>424190</v>
      </c>
      <c r="B7803" s="3" t="s">
        <v>19</v>
      </c>
      <c r="C7803" s="3" t="s">
        <v>20</v>
      </c>
      <c r="D7803" s="3" t="s">
        <v>8334</v>
      </c>
      <c r="E7803" s="3" t="s">
        <v>8335</v>
      </c>
      <c r="F7803" s="3" t="s">
        <v>3922</v>
      </c>
      <c r="G7803" s="3" t="s">
        <v>4047</v>
      </c>
      <c r="H7803" s="3" t="s">
        <v>8341</v>
      </c>
      <c r="I7803" s="4">
        <v>10.32</v>
      </c>
    </row>
    <row r="7804" spans="1:9" x14ac:dyDescent="0.2">
      <c r="A7804" s="2">
        <v>415724</v>
      </c>
      <c r="B7804" s="3" t="s">
        <v>19</v>
      </c>
      <c r="C7804" s="3" t="s">
        <v>20</v>
      </c>
      <c r="D7804" s="3" t="s">
        <v>8334</v>
      </c>
      <c r="E7804" s="3" t="s">
        <v>8335</v>
      </c>
      <c r="F7804" s="3" t="s">
        <v>8342</v>
      </c>
      <c r="G7804" s="3" t="s">
        <v>8343</v>
      </c>
      <c r="H7804" s="3" t="s">
        <v>8344</v>
      </c>
      <c r="I7804" s="4">
        <v>6.33</v>
      </c>
    </row>
    <row r="7805" spans="1:9" x14ac:dyDescent="0.2">
      <c r="A7805" s="2">
        <v>83863</v>
      </c>
      <c r="B7805" s="3" t="s">
        <v>19</v>
      </c>
      <c r="C7805" s="3" t="s">
        <v>20</v>
      </c>
      <c r="D7805" s="3" t="s">
        <v>8334</v>
      </c>
      <c r="E7805" s="3" t="s">
        <v>8335</v>
      </c>
      <c r="F7805" s="3" t="s">
        <v>4272</v>
      </c>
      <c r="G7805" s="3" t="s">
        <v>4273</v>
      </c>
      <c r="H7805" s="3" t="s">
        <v>8345</v>
      </c>
      <c r="I7805" s="4">
        <v>16.11</v>
      </c>
    </row>
    <row r="7806" spans="1:9" x14ac:dyDescent="0.2">
      <c r="A7806" s="2">
        <v>125923</v>
      </c>
      <c r="B7806" s="3" t="s">
        <v>19</v>
      </c>
      <c r="C7806" s="3" t="s">
        <v>20</v>
      </c>
      <c r="D7806" s="3" t="s">
        <v>8334</v>
      </c>
      <c r="E7806" s="3" t="s">
        <v>8335</v>
      </c>
      <c r="F7806" s="3" t="s">
        <v>4272</v>
      </c>
      <c r="G7806" s="3" t="s">
        <v>6252</v>
      </c>
      <c r="H7806" s="3" t="s">
        <v>8346</v>
      </c>
      <c r="I7806" s="4">
        <v>90.54</v>
      </c>
    </row>
    <row r="7807" spans="1:9" x14ac:dyDescent="0.2">
      <c r="A7807" s="2">
        <v>572400</v>
      </c>
      <c r="B7807" s="3" t="s">
        <v>19</v>
      </c>
      <c r="C7807" s="3" t="s">
        <v>20</v>
      </c>
      <c r="D7807" s="3" t="s">
        <v>8334</v>
      </c>
      <c r="E7807" s="3" t="s">
        <v>8335</v>
      </c>
      <c r="F7807" s="3" t="s">
        <v>3024</v>
      </c>
      <c r="G7807" s="3" t="s">
        <v>8347</v>
      </c>
      <c r="H7807" s="3" t="s">
        <v>8348</v>
      </c>
      <c r="I7807" s="4">
        <v>33.43</v>
      </c>
    </row>
    <row r="7808" spans="1:9" x14ac:dyDescent="0.2">
      <c r="A7808" s="2">
        <v>283864</v>
      </c>
      <c r="B7808" s="3" t="s">
        <v>19</v>
      </c>
      <c r="C7808" s="3" t="s">
        <v>20</v>
      </c>
      <c r="D7808" s="3" t="s">
        <v>8334</v>
      </c>
      <c r="E7808" s="3" t="s">
        <v>8335</v>
      </c>
      <c r="F7808" s="3" t="s">
        <v>2533</v>
      </c>
      <c r="G7808" s="3" t="s">
        <v>3979</v>
      </c>
      <c r="H7808" s="3" t="s">
        <v>8349</v>
      </c>
      <c r="I7808" s="4">
        <v>126.6</v>
      </c>
    </row>
    <row r="7809" spans="1:9" x14ac:dyDescent="0.2">
      <c r="A7809" s="2">
        <v>155436</v>
      </c>
      <c r="B7809" s="3" t="s">
        <v>19</v>
      </c>
      <c r="C7809" s="3" t="s">
        <v>20</v>
      </c>
      <c r="D7809" s="3" t="s">
        <v>8334</v>
      </c>
      <c r="E7809" s="3" t="s">
        <v>8335</v>
      </c>
      <c r="F7809" s="3" t="s">
        <v>2533</v>
      </c>
      <c r="G7809" s="3" t="s">
        <v>3979</v>
      </c>
      <c r="H7809" s="3" t="s">
        <v>8350</v>
      </c>
      <c r="I7809" s="4">
        <v>47.91</v>
      </c>
    </row>
    <row r="7810" spans="1:9" x14ac:dyDescent="0.2">
      <c r="A7810" s="2">
        <v>594607</v>
      </c>
      <c r="B7810" s="3" t="s">
        <v>19</v>
      </c>
      <c r="C7810" s="3" t="s">
        <v>20</v>
      </c>
      <c r="D7810" s="3" t="s">
        <v>8334</v>
      </c>
      <c r="E7810" s="3" t="s">
        <v>8335</v>
      </c>
      <c r="F7810" s="3" t="s">
        <v>2533</v>
      </c>
      <c r="G7810" s="3" t="s">
        <v>3979</v>
      </c>
      <c r="H7810" s="3" t="s">
        <v>8351</v>
      </c>
      <c r="I7810" s="4">
        <v>50.53</v>
      </c>
    </row>
    <row r="7811" spans="1:9" x14ac:dyDescent="0.2">
      <c r="A7811" s="2">
        <v>229167</v>
      </c>
      <c r="B7811" s="3" t="s">
        <v>19</v>
      </c>
      <c r="C7811" s="3" t="s">
        <v>20</v>
      </c>
      <c r="D7811" s="3" t="s">
        <v>8334</v>
      </c>
      <c r="E7811" s="3" t="s">
        <v>8335</v>
      </c>
      <c r="F7811" s="3" t="s">
        <v>2533</v>
      </c>
      <c r="G7811" s="3" t="s">
        <v>3979</v>
      </c>
      <c r="H7811" s="3" t="s">
        <v>8352</v>
      </c>
      <c r="I7811" s="4">
        <v>69.010000000000005</v>
      </c>
    </row>
    <row r="7812" spans="1:9" x14ac:dyDescent="0.2">
      <c r="A7812" s="2">
        <v>229169</v>
      </c>
      <c r="B7812" s="3" t="s">
        <v>19</v>
      </c>
      <c r="C7812" s="3" t="s">
        <v>20</v>
      </c>
      <c r="D7812" s="3" t="s">
        <v>8334</v>
      </c>
      <c r="E7812" s="3" t="s">
        <v>8335</v>
      </c>
      <c r="F7812" s="3" t="s">
        <v>2533</v>
      </c>
      <c r="G7812" s="3" t="s">
        <v>3979</v>
      </c>
      <c r="H7812" s="3" t="s">
        <v>8353</v>
      </c>
      <c r="I7812" s="4">
        <v>91.55</v>
      </c>
    </row>
    <row r="7813" spans="1:9" x14ac:dyDescent="0.2">
      <c r="A7813" s="2">
        <v>229173</v>
      </c>
      <c r="B7813" s="3" t="s">
        <v>19</v>
      </c>
      <c r="C7813" s="3" t="s">
        <v>20</v>
      </c>
      <c r="D7813" s="3" t="s">
        <v>8334</v>
      </c>
      <c r="E7813" s="3" t="s">
        <v>8335</v>
      </c>
      <c r="F7813" s="3" t="s">
        <v>2533</v>
      </c>
      <c r="G7813" s="3" t="s">
        <v>3979</v>
      </c>
      <c r="H7813" s="3" t="s">
        <v>8354</v>
      </c>
      <c r="I7813" s="4">
        <v>93.95</v>
      </c>
    </row>
    <row r="7814" spans="1:9" x14ac:dyDescent="0.2">
      <c r="A7814" s="2">
        <v>229171</v>
      </c>
      <c r="B7814" s="3" t="s">
        <v>19</v>
      </c>
      <c r="C7814" s="3" t="s">
        <v>20</v>
      </c>
      <c r="D7814" s="3" t="s">
        <v>8334</v>
      </c>
      <c r="E7814" s="3" t="s">
        <v>8335</v>
      </c>
      <c r="F7814" s="3" t="s">
        <v>2533</v>
      </c>
      <c r="G7814" s="3" t="s">
        <v>3979</v>
      </c>
      <c r="H7814" s="3" t="s">
        <v>8355</v>
      </c>
      <c r="I7814" s="4">
        <v>88.32</v>
      </c>
    </row>
    <row r="7815" spans="1:9" x14ac:dyDescent="0.2">
      <c r="A7815" s="2">
        <v>465091</v>
      </c>
      <c r="B7815" s="3" t="s">
        <v>19</v>
      </c>
      <c r="C7815" s="3" t="s">
        <v>20</v>
      </c>
      <c r="D7815" s="3" t="s">
        <v>8334</v>
      </c>
      <c r="E7815" s="3" t="s">
        <v>8335</v>
      </c>
      <c r="F7815" s="3" t="s">
        <v>2533</v>
      </c>
      <c r="G7815" s="3" t="s">
        <v>3979</v>
      </c>
      <c r="H7815" s="3" t="s">
        <v>8356</v>
      </c>
      <c r="I7815" s="4">
        <v>70.58</v>
      </c>
    </row>
    <row r="7816" spans="1:9" x14ac:dyDescent="0.2">
      <c r="A7816" s="2">
        <v>465105</v>
      </c>
      <c r="B7816" s="3" t="s">
        <v>19</v>
      </c>
      <c r="C7816" s="3" t="s">
        <v>20</v>
      </c>
      <c r="D7816" s="3" t="s">
        <v>8334</v>
      </c>
      <c r="E7816" s="3" t="s">
        <v>8335</v>
      </c>
      <c r="F7816" s="3" t="s">
        <v>2533</v>
      </c>
      <c r="G7816" s="3" t="s">
        <v>3979</v>
      </c>
      <c r="H7816" s="3" t="s">
        <v>8357</v>
      </c>
      <c r="I7816" s="4">
        <v>66.61</v>
      </c>
    </row>
    <row r="7817" spans="1:9" x14ac:dyDescent="0.2">
      <c r="A7817" s="2">
        <v>465107</v>
      </c>
      <c r="B7817" s="3" t="s">
        <v>19</v>
      </c>
      <c r="C7817" s="3" t="s">
        <v>20</v>
      </c>
      <c r="D7817" s="3" t="s">
        <v>8334</v>
      </c>
      <c r="E7817" s="3" t="s">
        <v>8335</v>
      </c>
      <c r="F7817" s="3" t="s">
        <v>2533</v>
      </c>
      <c r="G7817" s="3" t="s">
        <v>3979</v>
      </c>
      <c r="H7817" s="3" t="s">
        <v>8358</v>
      </c>
      <c r="I7817" s="4">
        <v>36.22</v>
      </c>
    </row>
    <row r="7818" spans="1:9" x14ac:dyDescent="0.2">
      <c r="A7818" s="2">
        <v>1589</v>
      </c>
      <c r="B7818" s="3" t="s">
        <v>19</v>
      </c>
      <c r="C7818" s="3" t="s">
        <v>20</v>
      </c>
      <c r="D7818" s="3" t="s">
        <v>8334</v>
      </c>
      <c r="E7818" s="3" t="s">
        <v>8335</v>
      </c>
      <c r="F7818" s="3" t="s">
        <v>2533</v>
      </c>
      <c r="G7818" s="3" t="s">
        <v>3979</v>
      </c>
      <c r="H7818" s="3" t="s">
        <v>8359</v>
      </c>
      <c r="I7818" s="4">
        <v>121.02</v>
      </c>
    </row>
    <row r="7819" spans="1:9" x14ac:dyDescent="0.2">
      <c r="A7819" s="2">
        <v>176885</v>
      </c>
      <c r="B7819" s="3" t="s">
        <v>19</v>
      </c>
      <c r="C7819" s="3" t="s">
        <v>20</v>
      </c>
      <c r="D7819" s="3" t="s">
        <v>8334</v>
      </c>
      <c r="E7819" s="3" t="s">
        <v>8335</v>
      </c>
      <c r="F7819" s="3" t="s">
        <v>2533</v>
      </c>
      <c r="G7819" s="3" t="s">
        <v>3979</v>
      </c>
      <c r="H7819" s="3" t="s">
        <v>8360</v>
      </c>
      <c r="I7819" s="4">
        <v>23.64</v>
      </c>
    </row>
    <row r="7820" spans="1:9" x14ac:dyDescent="0.2">
      <c r="A7820" s="2">
        <v>390635</v>
      </c>
      <c r="B7820" s="3" t="s">
        <v>19</v>
      </c>
      <c r="C7820" s="3" t="s">
        <v>20</v>
      </c>
      <c r="D7820" s="3" t="s">
        <v>8334</v>
      </c>
      <c r="E7820" s="3" t="s">
        <v>8335</v>
      </c>
      <c r="F7820" s="3" t="s">
        <v>2533</v>
      </c>
      <c r="G7820" s="3" t="s">
        <v>4719</v>
      </c>
      <c r="H7820" s="3" t="s">
        <v>8361</v>
      </c>
      <c r="I7820" s="4">
        <v>33.130000000000003</v>
      </c>
    </row>
    <row r="7821" spans="1:9" x14ac:dyDescent="0.2">
      <c r="A7821" s="2">
        <v>395823</v>
      </c>
      <c r="B7821" s="3" t="s">
        <v>19</v>
      </c>
      <c r="C7821" s="3" t="s">
        <v>20</v>
      </c>
      <c r="D7821" s="3" t="s">
        <v>8334</v>
      </c>
      <c r="E7821" s="3" t="s">
        <v>8335</v>
      </c>
      <c r="F7821" s="3" t="s">
        <v>2533</v>
      </c>
      <c r="G7821" s="3" t="s">
        <v>4719</v>
      </c>
      <c r="H7821" s="3" t="s">
        <v>8362</v>
      </c>
      <c r="I7821" s="4">
        <v>19.21</v>
      </c>
    </row>
    <row r="7822" spans="1:9" x14ac:dyDescent="0.2">
      <c r="A7822" s="2">
        <v>155446</v>
      </c>
      <c r="B7822" s="3" t="s">
        <v>19</v>
      </c>
      <c r="C7822" s="3" t="s">
        <v>20</v>
      </c>
      <c r="D7822" s="3" t="s">
        <v>8334</v>
      </c>
      <c r="E7822" s="3" t="s">
        <v>8335</v>
      </c>
      <c r="F7822" s="3" t="s">
        <v>2533</v>
      </c>
      <c r="G7822" s="3" t="s">
        <v>4719</v>
      </c>
      <c r="H7822" s="3" t="s">
        <v>8363</v>
      </c>
      <c r="I7822" s="4">
        <v>49.88</v>
      </c>
    </row>
    <row r="7823" spans="1:9" x14ac:dyDescent="0.2">
      <c r="A7823" s="2">
        <v>395824</v>
      </c>
      <c r="B7823" s="3" t="s">
        <v>19</v>
      </c>
      <c r="C7823" s="3" t="s">
        <v>20</v>
      </c>
      <c r="D7823" s="3" t="s">
        <v>8334</v>
      </c>
      <c r="E7823" s="3" t="s">
        <v>8335</v>
      </c>
      <c r="F7823" s="3" t="s">
        <v>2533</v>
      </c>
      <c r="G7823" s="3" t="s">
        <v>4719</v>
      </c>
      <c r="H7823" s="3" t="s">
        <v>8364</v>
      </c>
      <c r="I7823" s="4">
        <v>19.21</v>
      </c>
    </row>
    <row r="7824" spans="1:9" x14ac:dyDescent="0.2">
      <c r="A7824" s="2">
        <v>12491</v>
      </c>
      <c r="B7824" s="3" t="s">
        <v>19</v>
      </c>
      <c r="C7824" s="3" t="s">
        <v>20</v>
      </c>
      <c r="D7824" s="3" t="s">
        <v>8334</v>
      </c>
      <c r="E7824" s="3" t="s">
        <v>8335</v>
      </c>
      <c r="F7824" s="3" t="s">
        <v>2533</v>
      </c>
      <c r="G7824" s="3" t="s">
        <v>4719</v>
      </c>
      <c r="H7824" s="3" t="s">
        <v>8365</v>
      </c>
      <c r="I7824" s="4">
        <v>16.22</v>
      </c>
    </row>
    <row r="7825" spans="1:9" x14ac:dyDescent="0.2">
      <c r="A7825" s="2">
        <v>368880</v>
      </c>
      <c r="B7825" s="3" t="s">
        <v>19</v>
      </c>
      <c r="C7825" s="3" t="s">
        <v>20</v>
      </c>
      <c r="D7825" s="3" t="s">
        <v>8334</v>
      </c>
      <c r="E7825" s="3" t="s">
        <v>8335</v>
      </c>
      <c r="F7825" s="3" t="s">
        <v>2533</v>
      </c>
      <c r="G7825" s="3" t="s">
        <v>4719</v>
      </c>
      <c r="H7825" s="3" t="s">
        <v>8366</v>
      </c>
      <c r="I7825" s="4">
        <v>14.31</v>
      </c>
    </row>
    <row r="7826" spans="1:9" x14ac:dyDescent="0.2">
      <c r="A7826" s="2">
        <v>98044</v>
      </c>
      <c r="B7826" s="3" t="s">
        <v>19</v>
      </c>
      <c r="C7826" s="3" t="s">
        <v>20</v>
      </c>
      <c r="D7826" s="3" t="s">
        <v>8334</v>
      </c>
      <c r="E7826" s="3" t="s">
        <v>8335</v>
      </c>
      <c r="F7826" s="3" t="s">
        <v>3647</v>
      </c>
      <c r="G7826" s="3" t="s">
        <v>8367</v>
      </c>
      <c r="H7826" s="3" t="s">
        <v>8368</v>
      </c>
      <c r="I7826" s="4">
        <v>9.19</v>
      </c>
    </row>
    <row r="7827" spans="1:9" x14ac:dyDescent="0.2">
      <c r="A7827" s="2">
        <v>311352</v>
      </c>
      <c r="B7827" s="3" t="s">
        <v>19</v>
      </c>
      <c r="C7827" s="3" t="s">
        <v>20</v>
      </c>
      <c r="D7827" s="3" t="s">
        <v>8334</v>
      </c>
      <c r="E7827" s="3" t="s">
        <v>8335</v>
      </c>
      <c r="F7827" s="3" t="s">
        <v>3647</v>
      </c>
      <c r="G7827" s="3" t="s">
        <v>8367</v>
      </c>
      <c r="H7827" s="3" t="s">
        <v>8369</v>
      </c>
      <c r="I7827" s="4">
        <v>6.16</v>
      </c>
    </row>
    <row r="7828" spans="1:9" x14ac:dyDescent="0.2">
      <c r="A7828" s="2">
        <v>294847</v>
      </c>
      <c r="B7828" s="3" t="s">
        <v>19</v>
      </c>
      <c r="C7828" s="3" t="s">
        <v>20</v>
      </c>
      <c r="D7828" s="3" t="s">
        <v>8334</v>
      </c>
      <c r="E7828" s="3" t="s">
        <v>8335</v>
      </c>
      <c r="F7828" s="3" t="s">
        <v>1669</v>
      </c>
      <c r="G7828" s="3" t="s">
        <v>4774</v>
      </c>
      <c r="H7828" s="3" t="s">
        <v>8370</v>
      </c>
      <c r="I7828" s="4">
        <v>14.39</v>
      </c>
    </row>
    <row r="7829" spans="1:9" x14ac:dyDescent="0.2">
      <c r="A7829" s="2">
        <v>542883</v>
      </c>
      <c r="B7829" s="3" t="s">
        <v>19</v>
      </c>
      <c r="C7829" s="3" t="s">
        <v>20</v>
      </c>
      <c r="D7829" s="3" t="s">
        <v>8334</v>
      </c>
      <c r="E7829" s="3" t="s">
        <v>8335</v>
      </c>
      <c r="F7829" s="3" t="s">
        <v>1669</v>
      </c>
      <c r="G7829" s="3" t="s">
        <v>4774</v>
      </c>
      <c r="H7829" s="3" t="s">
        <v>8371</v>
      </c>
      <c r="I7829" s="4">
        <v>18.52</v>
      </c>
    </row>
    <row r="7830" spans="1:9" x14ac:dyDescent="0.2">
      <c r="A7830" s="2">
        <v>48376</v>
      </c>
      <c r="B7830" s="3" t="s">
        <v>19</v>
      </c>
      <c r="C7830" s="3" t="s">
        <v>20</v>
      </c>
      <c r="D7830" s="3" t="s">
        <v>8334</v>
      </c>
      <c r="E7830" s="3" t="s">
        <v>8335</v>
      </c>
      <c r="F7830" s="3" t="s">
        <v>4845</v>
      </c>
      <c r="G7830" s="3" t="s">
        <v>4851</v>
      </c>
      <c r="H7830" s="3" t="s">
        <v>8372</v>
      </c>
      <c r="I7830" s="4">
        <v>12.03</v>
      </c>
    </row>
    <row r="7831" spans="1:9" x14ac:dyDescent="0.2">
      <c r="A7831" s="2">
        <v>48377</v>
      </c>
      <c r="B7831" s="3" t="s">
        <v>19</v>
      </c>
      <c r="C7831" s="3" t="s">
        <v>20</v>
      </c>
      <c r="D7831" s="3" t="s">
        <v>8334</v>
      </c>
      <c r="E7831" s="3" t="s">
        <v>8335</v>
      </c>
      <c r="F7831" s="3" t="s">
        <v>4845</v>
      </c>
      <c r="G7831" s="3" t="s">
        <v>4851</v>
      </c>
      <c r="H7831" s="3" t="s">
        <v>8373</v>
      </c>
      <c r="I7831" s="4">
        <v>39.58</v>
      </c>
    </row>
    <row r="7832" spans="1:9" x14ac:dyDescent="0.2">
      <c r="A7832" s="2">
        <v>155837</v>
      </c>
      <c r="B7832" s="3" t="s">
        <v>19</v>
      </c>
      <c r="C7832" s="3" t="s">
        <v>20</v>
      </c>
      <c r="D7832" s="3" t="s">
        <v>8334</v>
      </c>
      <c r="E7832" s="3" t="s">
        <v>8335</v>
      </c>
      <c r="F7832" s="3" t="s">
        <v>4845</v>
      </c>
      <c r="G7832" s="3" t="s">
        <v>4851</v>
      </c>
      <c r="H7832" s="3" t="s">
        <v>8374</v>
      </c>
      <c r="I7832" s="4">
        <v>40.17</v>
      </c>
    </row>
    <row r="7833" spans="1:9" x14ac:dyDescent="0.2">
      <c r="A7833" s="2">
        <v>48364</v>
      </c>
      <c r="B7833" s="3" t="s">
        <v>19</v>
      </c>
      <c r="C7833" s="3" t="s">
        <v>20</v>
      </c>
      <c r="D7833" s="3" t="s">
        <v>8334</v>
      </c>
      <c r="E7833" s="3" t="s">
        <v>8335</v>
      </c>
      <c r="F7833" s="3" t="s">
        <v>4845</v>
      </c>
      <c r="G7833" s="3" t="s">
        <v>4851</v>
      </c>
      <c r="H7833" s="3" t="s">
        <v>8375</v>
      </c>
      <c r="I7833" s="4">
        <v>35.14</v>
      </c>
    </row>
    <row r="7834" spans="1:9" x14ac:dyDescent="0.2">
      <c r="A7834" s="2">
        <v>48363</v>
      </c>
      <c r="B7834" s="3" t="s">
        <v>19</v>
      </c>
      <c r="C7834" s="3" t="s">
        <v>20</v>
      </c>
      <c r="D7834" s="3" t="s">
        <v>8334</v>
      </c>
      <c r="E7834" s="3" t="s">
        <v>8335</v>
      </c>
      <c r="F7834" s="3" t="s">
        <v>4845</v>
      </c>
      <c r="G7834" s="3" t="s">
        <v>4851</v>
      </c>
      <c r="H7834" s="3" t="s">
        <v>8376</v>
      </c>
      <c r="I7834" s="4">
        <v>18.989999999999998</v>
      </c>
    </row>
    <row r="7835" spans="1:9" x14ac:dyDescent="0.2">
      <c r="A7835" s="2">
        <v>48357</v>
      </c>
      <c r="B7835" s="3" t="s">
        <v>19</v>
      </c>
      <c r="C7835" s="3" t="s">
        <v>20</v>
      </c>
      <c r="D7835" s="3" t="s">
        <v>8334</v>
      </c>
      <c r="E7835" s="3" t="s">
        <v>8335</v>
      </c>
      <c r="F7835" s="3" t="s">
        <v>4845</v>
      </c>
      <c r="G7835" s="3" t="s">
        <v>4851</v>
      </c>
      <c r="H7835" s="3" t="s">
        <v>8377</v>
      </c>
      <c r="I7835" s="4">
        <v>19.010000000000002</v>
      </c>
    </row>
    <row r="7836" spans="1:9" x14ac:dyDescent="0.2">
      <c r="A7836" s="2">
        <v>78744</v>
      </c>
      <c r="B7836" s="3" t="s">
        <v>19</v>
      </c>
      <c r="C7836" s="3" t="s">
        <v>20</v>
      </c>
      <c r="D7836" s="3" t="s">
        <v>8334</v>
      </c>
      <c r="E7836" s="3" t="s">
        <v>8335</v>
      </c>
      <c r="F7836" s="3" t="s">
        <v>4845</v>
      </c>
      <c r="G7836" s="3" t="s">
        <v>4851</v>
      </c>
      <c r="H7836" s="3" t="s">
        <v>8378</v>
      </c>
      <c r="I7836" s="4">
        <v>11.2</v>
      </c>
    </row>
    <row r="7837" spans="1:9" x14ac:dyDescent="0.2">
      <c r="A7837" s="2">
        <v>78796</v>
      </c>
      <c r="B7837" s="3" t="s">
        <v>19</v>
      </c>
      <c r="C7837" s="3" t="s">
        <v>20</v>
      </c>
      <c r="D7837" s="3" t="s">
        <v>8334</v>
      </c>
      <c r="E7837" s="3" t="s">
        <v>8335</v>
      </c>
      <c r="F7837" s="3" t="s">
        <v>4845</v>
      </c>
      <c r="G7837" s="3" t="s">
        <v>4851</v>
      </c>
      <c r="H7837" s="3" t="s">
        <v>8379</v>
      </c>
      <c r="I7837" s="4">
        <v>11.2</v>
      </c>
    </row>
    <row r="7838" spans="1:9" x14ac:dyDescent="0.2">
      <c r="A7838" s="2">
        <v>78827</v>
      </c>
      <c r="B7838" s="3" t="s">
        <v>19</v>
      </c>
      <c r="C7838" s="3" t="s">
        <v>20</v>
      </c>
      <c r="D7838" s="3" t="s">
        <v>8334</v>
      </c>
      <c r="E7838" s="3" t="s">
        <v>8335</v>
      </c>
      <c r="F7838" s="3" t="s">
        <v>4845</v>
      </c>
      <c r="G7838" s="3" t="s">
        <v>4851</v>
      </c>
      <c r="H7838" s="3" t="s">
        <v>8380</v>
      </c>
      <c r="I7838" s="4">
        <v>11.2</v>
      </c>
    </row>
    <row r="7839" spans="1:9" x14ac:dyDescent="0.2">
      <c r="A7839" s="2">
        <v>80389</v>
      </c>
      <c r="B7839" s="3" t="s">
        <v>19</v>
      </c>
      <c r="C7839" s="3" t="s">
        <v>20</v>
      </c>
      <c r="D7839" s="3" t="s">
        <v>8334</v>
      </c>
      <c r="E7839" s="3" t="s">
        <v>8335</v>
      </c>
      <c r="F7839" s="3" t="s">
        <v>4845</v>
      </c>
      <c r="G7839" s="3" t="s">
        <v>4851</v>
      </c>
      <c r="H7839" s="3" t="s">
        <v>8381</v>
      </c>
      <c r="I7839" s="4">
        <v>11.2</v>
      </c>
    </row>
    <row r="7840" spans="1:9" x14ac:dyDescent="0.2">
      <c r="A7840" s="2">
        <v>48351</v>
      </c>
      <c r="B7840" s="3" t="s">
        <v>19</v>
      </c>
      <c r="C7840" s="3" t="s">
        <v>20</v>
      </c>
      <c r="D7840" s="3" t="s">
        <v>8334</v>
      </c>
      <c r="E7840" s="3" t="s">
        <v>8335</v>
      </c>
      <c r="F7840" s="3" t="s">
        <v>4845</v>
      </c>
      <c r="G7840" s="3" t="s">
        <v>4851</v>
      </c>
      <c r="H7840" s="3" t="s">
        <v>8382</v>
      </c>
      <c r="I7840" s="4">
        <v>12.69</v>
      </c>
    </row>
    <row r="7841" spans="1:9" x14ac:dyDescent="0.2">
      <c r="A7841" s="2">
        <v>48502</v>
      </c>
      <c r="B7841" s="3" t="s">
        <v>19</v>
      </c>
      <c r="C7841" s="3" t="s">
        <v>20</v>
      </c>
      <c r="D7841" s="3" t="s">
        <v>8334</v>
      </c>
      <c r="E7841" s="3" t="s">
        <v>8335</v>
      </c>
      <c r="F7841" s="3" t="s">
        <v>4845</v>
      </c>
      <c r="G7841" s="3" t="s">
        <v>4851</v>
      </c>
      <c r="H7841" s="3" t="s">
        <v>8383</v>
      </c>
      <c r="I7841" s="4">
        <v>12.69</v>
      </c>
    </row>
    <row r="7842" spans="1:9" x14ac:dyDescent="0.2">
      <c r="A7842" s="2">
        <v>156414</v>
      </c>
      <c r="B7842" s="3" t="s">
        <v>19</v>
      </c>
      <c r="C7842" s="3" t="s">
        <v>20</v>
      </c>
      <c r="D7842" s="3" t="s">
        <v>8334</v>
      </c>
      <c r="E7842" s="3" t="s">
        <v>8335</v>
      </c>
      <c r="F7842" s="3" t="s">
        <v>4845</v>
      </c>
      <c r="G7842" s="3" t="s">
        <v>4851</v>
      </c>
      <c r="H7842" s="3" t="s">
        <v>8384</v>
      </c>
      <c r="I7842" s="4">
        <v>25.27</v>
      </c>
    </row>
    <row r="7843" spans="1:9" x14ac:dyDescent="0.2">
      <c r="A7843" s="2">
        <v>581087</v>
      </c>
      <c r="B7843" s="3" t="s">
        <v>19</v>
      </c>
      <c r="C7843" s="3" t="s">
        <v>20</v>
      </c>
      <c r="D7843" s="3" t="s">
        <v>8334</v>
      </c>
      <c r="E7843" s="3" t="s">
        <v>8335</v>
      </c>
      <c r="F7843" s="3" t="s">
        <v>4845</v>
      </c>
      <c r="G7843" s="3" t="s">
        <v>4898</v>
      </c>
      <c r="H7843" s="3" t="s">
        <v>8385</v>
      </c>
      <c r="I7843" s="4">
        <v>19.2</v>
      </c>
    </row>
    <row r="7844" spans="1:9" x14ac:dyDescent="0.2">
      <c r="A7844" s="2">
        <v>581089</v>
      </c>
      <c r="B7844" s="3" t="s">
        <v>19</v>
      </c>
      <c r="C7844" s="3" t="s">
        <v>20</v>
      </c>
      <c r="D7844" s="3" t="s">
        <v>8334</v>
      </c>
      <c r="E7844" s="3" t="s">
        <v>8335</v>
      </c>
      <c r="F7844" s="3" t="s">
        <v>4845</v>
      </c>
      <c r="G7844" s="3" t="s">
        <v>4898</v>
      </c>
      <c r="H7844" s="3" t="s">
        <v>8386</v>
      </c>
      <c r="I7844" s="4">
        <v>29.99</v>
      </c>
    </row>
    <row r="7845" spans="1:9" x14ac:dyDescent="0.2">
      <c r="A7845" s="2">
        <v>192958</v>
      </c>
      <c r="B7845" s="3" t="s">
        <v>19</v>
      </c>
      <c r="C7845" s="3" t="s">
        <v>20</v>
      </c>
      <c r="D7845" s="3" t="s">
        <v>8334</v>
      </c>
      <c r="E7845" s="3" t="s">
        <v>8335</v>
      </c>
      <c r="F7845" s="3" t="s">
        <v>4845</v>
      </c>
      <c r="G7845" s="3" t="s">
        <v>4440</v>
      </c>
      <c r="H7845" s="3" t="s">
        <v>8387</v>
      </c>
      <c r="I7845" s="4">
        <v>33.479999999999997</v>
      </c>
    </row>
    <row r="7846" spans="1:9" x14ac:dyDescent="0.2">
      <c r="A7846" s="2">
        <v>192924</v>
      </c>
      <c r="B7846" s="3" t="s">
        <v>19</v>
      </c>
      <c r="C7846" s="3" t="s">
        <v>20</v>
      </c>
      <c r="D7846" s="3" t="s">
        <v>8334</v>
      </c>
      <c r="E7846" s="3" t="s">
        <v>8335</v>
      </c>
      <c r="F7846" s="3" t="s">
        <v>4845</v>
      </c>
      <c r="G7846" s="3" t="s">
        <v>4440</v>
      </c>
      <c r="H7846" s="3" t="s">
        <v>8388</v>
      </c>
      <c r="I7846" s="4">
        <v>12.29</v>
      </c>
    </row>
    <row r="7847" spans="1:9" x14ac:dyDescent="0.2">
      <c r="A7847" s="2">
        <v>192947</v>
      </c>
      <c r="B7847" s="3" t="s">
        <v>19</v>
      </c>
      <c r="C7847" s="3" t="s">
        <v>20</v>
      </c>
      <c r="D7847" s="3" t="s">
        <v>8334</v>
      </c>
      <c r="E7847" s="3" t="s">
        <v>8335</v>
      </c>
      <c r="F7847" s="3" t="s">
        <v>4845</v>
      </c>
      <c r="G7847" s="3" t="s">
        <v>4440</v>
      </c>
      <c r="H7847" s="3" t="s">
        <v>8389</v>
      </c>
      <c r="I7847" s="4">
        <v>36.97</v>
      </c>
    </row>
    <row r="7848" spans="1:9" x14ac:dyDescent="0.2">
      <c r="A7848" s="2">
        <v>508334</v>
      </c>
      <c r="B7848" s="3" t="s">
        <v>19</v>
      </c>
      <c r="C7848" s="3" t="s">
        <v>20</v>
      </c>
      <c r="D7848" s="3" t="s">
        <v>8334</v>
      </c>
      <c r="E7848" s="3" t="s">
        <v>8335</v>
      </c>
      <c r="F7848" s="3" t="s">
        <v>4845</v>
      </c>
      <c r="G7848" s="3" t="s">
        <v>4440</v>
      </c>
      <c r="H7848" s="3" t="s">
        <v>8390</v>
      </c>
      <c r="I7848" s="4">
        <v>23.41</v>
      </c>
    </row>
    <row r="7849" spans="1:9" x14ac:dyDescent="0.2">
      <c r="A7849" s="2">
        <v>542706</v>
      </c>
      <c r="B7849" s="3" t="s">
        <v>19</v>
      </c>
      <c r="C7849" s="3" t="s">
        <v>20</v>
      </c>
      <c r="D7849" s="3" t="s">
        <v>8334</v>
      </c>
      <c r="E7849" s="3" t="s">
        <v>8335</v>
      </c>
      <c r="F7849" s="3" t="s">
        <v>4845</v>
      </c>
      <c r="G7849" s="3" t="s">
        <v>4440</v>
      </c>
      <c r="H7849" s="3" t="s">
        <v>8391</v>
      </c>
      <c r="I7849" s="4">
        <v>5.66</v>
      </c>
    </row>
    <row r="7850" spans="1:9" x14ac:dyDescent="0.2">
      <c r="A7850" s="2">
        <v>192955</v>
      </c>
      <c r="B7850" s="3" t="s">
        <v>19</v>
      </c>
      <c r="C7850" s="3" t="s">
        <v>20</v>
      </c>
      <c r="D7850" s="3" t="s">
        <v>8334</v>
      </c>
      <c r="E7850" s="3" t="s">
        <v>8335</v>
      </c>
      <c r="F7850" s="3" t="s">
        <v>4845</v>
      </c>
      <c r="G7850" s="3" t="s">
        <v>4440</v>
      </c>
      <c r="H7850" s="3" t="s">
        <v>8392</v>
      </c>
      <c r="I7850" s="4">
        <v>17.75</v>
      </c>
    </row>
    <row r="7851" spans="1:9" x14ac:dyDescent="0.2">
      <c r="A7851" s="2">
        <v>192957</v>
      </c>
      <c r="B7851" s="3" t="s">
        <v>19</v>
      </c>
      <c r="C7851" s="3" t="s">
        <v>20</v>
      </c>
      <c r="D7851" s="3" t="s">
        <v>8334</v>
      </c>
      <c r="E7851" s="3" t="s">
        <v>8335</v>
      </c>
      <c r="F7851" s="3" t="s">
        <v>4845</v>
      </c>
      <c r="G7851" s="3" t="s">
        <v>4440</v>
      </c>
      <c r="H7851" s="3" t="s">
        <v>8393</v>
      </c>
      <c r="I7851" s="4">
        <v>20.18</v>
      </c>
    </row>
    <row r="7852" spans="1:9" x14ac:dyDescent="0.2">
      <c r="A7852" s="2">
        <v>192953</v>
      </c>
      <c r="B7852" s="3" t="s">
        <v>19</v>
      </c>
      <c r="C7852" s="3" t="s">
        <v>20</v>
      </c>
      <c r="D7852" s="3" t="s">
        <v>8334</v>
      </c>
      <c r="E7852" s="3" t="s">
        <v>8335</v>
      </c>
      <c r="F7852" s="3" t="s">
        <v>4845</v>
      </c>
      <c r="G7852" s="3" t="s">
        <v>4440</v>
      </c>
      <c r="H7852" s="3" t="s">
        <v>8394</v>
      </c>
      <c r="I7852" s="4">
        <v>46.98</v>
      </c>
    </row>
    <row r="7853" spans="1:9" x14ac:dyDescent="0.2">
      <c r="A7853" s="2">
        <v>192930</v>
      </c>
      <c r="B7853" s="3" t="s">
        <v>19</v>
      </c>
      <c r="C7853" s="3" t="s">
        <v>20</v>
      </c>
      <c r="D7853" s="3" t="s">
        <v>8334</v>
      </c>
      <c r="E7853" s="3" t="s">
        <v>8335</v>
      </c>
      <c r="F7853" s="3" t="s">
        <v>4845</v>
      </c>
      <c r="G7853" s="3" t="s">
        <v>4440</v>
      </c>
      <c r="H7853" s="3" t="s">
        <v>8395</v>
      </c>
      <c r="I7853" s="4">
        <v>17.02</v>
      </c>
    </row>
    <row r="7854" spans="1:9" x14ac:dyDescent="0.2">
      <c r="A7854" s="2">
        <v>128689</v>
      </c>
      <c r="B7854" s="3" t="s">
        <v>19</v>
      </c>
      <c r="C7854" s="3" t="s">
        <v>20</v>
      </c>
      <c r="D7854" s="3" t="s">
        <v>8334</v>
      </c>
      <c r="E7854" s="3" t="s">
        <v>8335</v>
      </c>
      <c r="F7854" s="3" t="s">
        <v>4845</v>
      </c>
      <c r="G7854" s="3" t="s">
        <v>4440</v>
      </c>
      <c r="H7854" s="3" t="s">
        <v>8396</v>
      </c>
      <c r="I7854" s="4">
        <v>11.58</v>
      </c>
    </row>
    <row r="7855" spans="1:9" x14ac:dyDescent="0.2">
      <c r="A7855" s="2">
        <v>128694</v>
      </c>
      <c r="B7855" s="3" t="s">
        <v>19</v>
      </c>
      <c r="C7855" s="3" t="s">
        <v>20</v>
      </c>
      <c r="D7855" s="3" t="s">
        <v>8334</v>
      </c>
      <c r="E7855" s="3" t="s">
        <v>8335</v>
      </c>
      <c r="F7855" s="3" t="s">
        <v>4845</v>
      </c>
      <c r="G7855" s="3" t="s">
        <v>4440</v>
      </c>
      <c r="H7855" s="3" t="s">
        <v>8397</v>
      </c>
      <c r="I7855" s="4">
        <v>8.31</v>
      </c>
    </row>
    <row r="7856" spans="1:9" x14ac:dyDescent="0.2">
      <c r="A7856" s="2">
        <v>192952</v>
      </c>
      <c r="B7856" s="3" t="s">
        <v>19</v>
      </c>
      <c r="C7856" s="3" t="s">
        <v>20</v>
      </c>
      <c r="D7856" s="3" t="s">
        <v>8334</v>
      </c>
      <c r="E7856" s="3" t="s">
        <v>8335</v>
      </c>
      <c r="F7856" s="3" t="s">
        <v>4845</v>
      </c>
      <c r="G7856" s="3" t="s">
        <v>4440</v>
      </c>
      <c r="H7856" s="3" t="s">
        <v>8398</v>
      </c>
      <c r="I7856" s="4">
        <v>33.93</v>
      </c>
    </row>
    <row r="7857" spans="1:9" x14ac:dyDescent="0.2">
      <c r="A7857" s="2">
        <v>128696</v>
      </c>
      <c r="B7857" s="3" t="s">
        <v>19</v>
      </c>
      <c r="C7857" s="3" t="s">
        <v>20</v>
      </c>
      <c r="D7857" s="3" t="s">
        <v>8334</v>
      </c>
      <c r="E7857" s="3" t="s">
        <v>8335</v>
      </c>
      <c r="F7857" s="3" t="s">
        <v>4845</v>
      </c>
      <c r="G7857" s="3" t="s">
        <v>4440</v>
      </c>
      <c r="H7857" s="3" t="s">
        <v>8399</v>
      </c>
      <c r="I7857" s="4">
        <v>13.43</v>
      </c>
    </row>
    <row r="7858" spans="1:9" x14ac:dyDescent="0.2">
      <c r="A7858" s="2">
        <v>92669</v>
      </c>
      <c r="B7858" s="3" t="s">
        <v>19</v>
      </c>
      <c r="C7858" s="3" t="s">
        <v>20</v>
      </c>
      <c r="D7858" s="3" t="s">
        <v>8334</v>
      </c>
      <c r="E7858" s="3" t="s">
        <v>8335</v>
      </c>
      <c r="F7858" s="3" t="s">
        <v>4845</v>
      </c>
      <c r="G7858" s="3" t="s">
        <v>8400</v>
      </c>
      <c r="H7858" s="3" t="s">
        <v>8401</v>
      </c>
      <c r="I7858" s="4">
        <v>14.26</v>
      </c>
    </row>
    <row r="7859" spans="1:9" x14ac:dyDescent="0.2">
      <c r="A7859" s="2">
        <v>445511</v>
      </c>
      <c r="B7859" s="3" t="s">
        <v>19</v>
      </c>
      <c r="C7859" s="3" t="s">
        <v>20</v>
      </c>
      <c r="D7859" s="3" t="s">
        <v>8334</v>
      </c>
      <c r="E7859" s="3" t="s">
        <v>8335</v>
      </c>
      <c r="F7859" s="3" t="s">
        <v>4845</v>
      </c>
      <c r="G7859" s="3" t="s">
        <v>8400</v>
      </c>
      <c r="H7859" s="3" t="s">
        <v>8402</v>
      </c>
      <c r="I7859" s="4">
        <v>26.96</v>
      </c>
    </row>
    <row r="7860" spans="1:9" x14ac:dyDescent="0.2">
      <c r="A7860" s="2">
        <v>554741</v>
      </c>
      <c r="B7860" s="3" t="s">
        <v>19</v>
      </c>
      <c r="C7860" s="3" t="s">
        <v>20</v>
      </c>
      <c r="D7860" s="3" t="s">
        <v>8334</v>
      </c>
      <c r="E7860" s="3" t="s">
        <v>8335</v>
      </c>
      <c r="F7860" s="3" t="s">
        <v>4845</v>
      </c>
      <c r="G7860" s="3" t="s">
        <v>5193</v>
      </c>
      <c r="H7860" s="3" t="s">
        <v>8403</v>
      </c>
      <c r="I7860" s="4">
        <v>15.13</v>
      </c>
    </row>
    <row r="7861" spans="1:9" x14ac:dyDescent="0.2">
      <c r="A7861" s="2">
        <v>577359</v>
      </c>
      <c r="B7861" s="3" t="s">
        <v>19</v>
      </c>
      <c r="C7861" s="3" t="s">
        <v>20</v>
      </c>
      <c r="D7861" s="3" t="s">
        <v>8334</v>
      </c>
      <c r="E7861" s="3" t="s">
        <v>8335</v>
      </c>
      <c r="F7861" s="3" t="s">
        <v>4845</v>
      </c>
      <c r="G7861" s="3" t="s">
        <v>5610</v>
      </c>
      <c r="H7861" s="3" t="s">
        <v>8404</v>
      </c>
      <c r="I7861" s="4">
        <v>20.2</v>
      </c>
    </row>
    <row r="7862" spans="1:9" x14ac:dyDescent="0.2">
      <c r="A7862" s="2">
        <v>34599</v>
      </c>
      <c r="B7862" s="3" t="s">
        <v>19</v>
      </c>
      <c r="C7862" s="3" t="s">
        <v>20</v>
      </c>
      <c r="D7862" s="3" t="s">
        <v>8334</v>
      </c>
      <c r="E7862" s="3" t="s">
        <v>8335</v>
      </c>
      <c r="F7862" s="3" t="s">
        <v>4845</v>
      </c>
      <c r="G7862" s="3" t="s">
        <v>8405</v>
      </c>
      <c r="H7862" s="3" t="s">
        <v>8406</v>
      </c>
      <c r="I7862" s="4">
        <v>20.03</v>
      </c>
    </row>
    <row r="7863" spans="1:9" x14ac:dyDescent="0.2">
      <c r="A7863" s="2">
        <v>395877</v>
      </c>
      <c r="B7863" s="3" t="s">
        <v>19</v>
      </c>
      <c r="C7863" s="3" t="s">
        <v>20</v>
      </c>
      <c r="D7863" s="3" t="s">
        <v>8334</v>
      </c>
      <c r="E7863" s="3" t="s">
        <v>8335</v>
      </c>
      <c r="F7863" s="3" t="s">
        <v>4845</v>
      </c>
      <c r="G7863" s="3" t="s">
        <v>8405</v>
      </c>
      <c r="H7863" s="3" t="s">
        <v>8407</v>
      </c>
      <c r="I7863" s="4">
        <v>23.25</v>
      </c>
    </row>
    <row r="7864" spans="1:9" x14ac:dyDescent="0.2">
      <c r="A7864" s="2">
        <v>490377</v>
      </c>
      <c r="B7864" s="3" t="s">
        <v>19</v>
      </c>
      <c r="C7864" s="3" t="s">
        <v>20</v>
      </c>
      <c r="D7864" s="3" t="s">
        <v>8334</v>
      </c>
      <c r="E7864" s="3" t="s">
        <v>8335</v>
      </c>
      <c r="F7864" s="3" t="s">
        <v>4845</v>
      </c>
      <c r="G7864" s="3" t="s">
        <v>4846</v>
      </c>
      <c r="H7864" s="3" t="s">
        <v>8408</v>
      </c>
      <c r="I7864" s="4">
        <v>21.1</v>
      </c>
    </row>
    <row r="7865" spans="1:9" x14ac:dyDescent="0.2">
      <c r="A7865" s="2">
        <v>29733</v>
      </c>
      <c r="B7865" s="3" t="s">
        <v>19</v>
      </c>
      <c r="C7865" s="3" t="s">
        <v>20</v>
      </c>
      <c r="D7865" s="3" t="s">
        <v>8334</v>
      </c>
      <c r="E7865" s="3" t="s">
        <v>8335</v>
      </c>
      <c r="F7865" s="3" t="s">
        <v>4845</v>
      </c>
      <c r="G7865" s="3" t="s">
        <v>4846</v>
      </c>
      <c r="H7865" s="3" t="s">
        <v>8409</v>
      </c>
      <c r="I7865" s="4">
        <v>23.12</v>
      </c>
    </row>
    <row r="7866" spans="1:9" x14ac:dyDescent="0.2">
      <c r="A7866" s="2">
        <v>29735</v>
      </c>
      <c r="B7866" s="3" t="s">
        <v>19</v>
      </c>
      <c r="C7866" s="3" t="s">
        <v>20</v>
      </c>
      <c r="D7866" s="3" t="s">
        <v>8334</v>
      </c>
      <c r="E7866" s="3" t="s">
        <v>8335</v>
      </c>
      <c r="F7866" s="3" t="s">
        <v>4845</v>
      </c>
      <c r="G7866" s="3" t="s">
        <v>4846</v>
      </c>
      <c r="H7866" s="3" t="s">
        <v>8410</v>
      </c>
      <c r="I7866" s="4">
        <v>23.12</v>
      </c>
    </row>
    <row r="7867" spans="1:9" x14ac:dyDescent="0.2">
      <c r="A7867" s="2">
        <v>165041</v>
      </c>
      <c r="B7867" s="3" t="s">
        <v>19</v>
      </c>
      <c r="C7867" s="3" t="s">
        <v>20</v>
      </c>
      <c r="D7867" s="3" t="s">
        <v>8334</v>
      </c>
      <c r="E7867" s="3" t="s">
        <v>8335</v>
      </c>
      <c r="F7867" s="3" t="s">
        <v>4845</v>
      </c>
      <c r="G7867" s="3" t="s">
        <v>8411</v>
      </c>
      <c r="H7867" s="3" t="s">
        <v>8412</v>
      </c>
      <c r="I7867" s="4">
        <v>30.15</v>
      </c>
    </row>
    <row r="7868" spans="1:9" x14ac:dyDescent="0.2">
      <c r="A7868" s="2">
        <v>165044</v>
      </c>
      <c r="B7868" s="3" t="s">
        <v>19</v>
      </c>
      <c r="C7868" s="3" t="s">
        <v>20</v>
      </c>
      <c r="D7868" s="3" t="s">
        <v>8334</v>
      </c>
      <c r="E7868" s="3" t="s">
        <v>8335</v>
      </c>
      <c r="F7868" s="3" t="s">
        <v>4845</v>
      </c>
      <c r="G7868" s="3" t="s">
        <v>8411</v>
      </c>
      <c r="H7868" s="3" t="s">
        <v>8413</v>
      </c>
      <c r="I7868" s="4">
        <v>30.29</v>
      </c>
    </row>
    <row r="7869" spans="1:9" x14ac:dyDescent="0.2">
      <c r="A7869" s="2">
        <v>165039</v>
      </c>
      <c r="B7869" s="3" t="s">
        <v>19</v>
      </c>
      <c r="C7869" s="3" t="s">
        <v>20</v>
      </c>
      <c r="D7869" s="3" t="s">
        <v>8334</v>
      </c>
      <c r="E7869" s="3" t="s">
        <v>8335</v>
      </c>
      <c r="F7869" s="3" t="s">
        <v>4845</v>
      </c>
      <c r="G7869" s="3" t="s">
        <v>8411</v>
      </c>
      <c r="H7869" s="3" t="s">
        <v>8414</v>
      </c>
      <c r="I7869" s="4">
        <v>28.11</v>
      </c>
    </row>
    <row r="7870" spans="1:9" x14ac:dyDescent="0.2">
      <c r="A7870" s="2">
        <v>470711</v>
      </c>
      <c r="B7870" s="3" t="s">
        <v>19</v>
      </c>
      <c r="C7870" s="3" t="s">
        <v>20</v>
      </c>
      <c r="D7870" s="3" t="s">
        <v>8334</v>
      </c>
      <c r="E7870" s="3" t="s">
        <v>8335</v>
      </c>
      <c r="F7870" s="3" t="s">
        <v>4845</v>
      </c>
      <c r="G7870" s="3" t="s">
        <v>8411</v>
      </c>
      <c r="H7870" s="3" t="s">
        <v>8415</v>
      </c>
      <c r="I7870" s="4">
        <v>24.57</v>
      </c>
    </row>
    <row r="7871" spans="1:9" x14ac:dyDescent="0.2">
      <c r="A7871" s="2">
        <v>470718</v>
      </c>
      <c r="B7871" s="3" t="s">
        <v>19</v>
      </c>
      <c r="C7871" s="3" t="s">
        <v>20</v>
      </c>
      <c r="D7871" s="3" t="s">
        <v>8334</v>
      </c>
      <c r="E7871" s="3" t="s">
        <v>8335</v>
      </c>
      <c r="F7871" s="3" t="s">
        <v>4845</v>
      </c>
      <c r="G7871" s="3" t="s">
        <v>8411</v>
      </c>
      <c r="H7871" s="3" t="s">
        <v>8416</v>
      </c>
      <c r="I7871" s="4">
        <v>25.95</v>
      </c>
    </row>
    <row r="7872" spans="1:9" x14ac:dyDescent="0.2">
      <c r="A7872" s="2">
        <v>499438</v>
      </c>
      <c r="B7872" s="3" t="s">
        <v>19</v>
      </c>
      <c r="C7872" s="3" t="s">
        <v>20</v>
      </c>
      <c r="D7872" s="3" t="s">
        <v>8334</v>
      </c>
      <c r="E7872" s="3" t="s">
        <v>8335</v>
      </c>
      <c r="F7872" s="3" t="s">
        <v>4845</v>
      </c>
      <c r="G7872" s="3" t="s">
        <v>8417</v>
      </c>
      <c r="H7872" s="3" t="s">
        <v>8418</v>
      </c>
      <c r="I7872" s="4">
        <v>33.08</v>
      </c>
    </row>
    <row r="7873" spans="1:9" x14ac:dyDescent="0.2">
      <c r="A7873" s="2">
        <v>499442</v>
      </c>
      <c r="B7873" s="3" t="s">
        <v>19</v>
      </c>
      <c r="C7873" s="3" t="s">
        <v>20</v>
      </c>
      <c r="D7873" s="3" t="s">
        <v>8334</v>
      </c>
      <c r="E7873" s="3" t="s">
        <v>8335</v>
      </c>
      <c r="F7873" s="3" t="s">
        <v>4845</v>
      </c>
      <c r="G7873" s="3" t="s">
        <v>8417</v>
      </c>
      <c r="H7873" s="3" t="s">
        <v>8419</v>
      </c>
      <c r="I7873" s="4">
        <v>35.03</v>
      </c>
    </row>
    <row r="7874" spans="1:9" x14ac:dyDescent="0.2">
      <c r="A7874" s="2">
        <v>521052</v>
      </c>
      <c r="B7874" s="3" t="s">
        <v>19</v>
      </c>
      <c r="C7874" s="3" t="s">
        <v>20</v>
      </c>
      <c r="D7874" s="3" t="s">
        <v>8334</v>
      </c>
      <c r="E7874" s="3" t="s">
        <v>8335</v>
      </c>
      <c r="F7874" s="3" t="s">
        <v>4845</v>
      </c>
      <c r="G7874" s="3" t="s">
        <v>8417</v>
      </c>
      <c r="H7874" s="3" t="s">
        <v>8420</v>
      </c>
      <c r="I7874" s="4">
        <v>29.08</v>
      </c>
    </row>
    <row r="7875" spans="1:9" x14ac:dyDescent="0.2">
      <c r="A7875" s="2">
        <v>499495</v>
      </c>
      <c r="B7875" s="3" t="s">
        <v>19</v>
      </c>
      <c r="C7875" s="3" t="s">
        <v>20</v>
      </c>
      <c r="D7875" s="3" t="s">
        <v>8334</v>
      </c>
      <c r="E7875" s="3" t="s">
        <v>8335</v>
      </c>
      <c r="F7875" s="3" t="s">
        <v>4845</v>
      </c>
      <c r="G7875" s="3" t="s">
        <v>8421</v>
      </c>
      <c r="H7875" s="3" t="s">
        <v>8422</v>
      </c>
      <c r="I7875" s="4">
        <v>25.05</v>
      </c>
    </row>
    <row r="7876" spans="1:9" x14ac:dyDescent="0.2">
      <c r="A7876" s="2">
        <v>499534</v>
      </c>
      <c r="B7876" s="3" t="s">
        <v>19</v>
      </c>
      <c r="C7876" s="3" t="s">
        <v>20</v>
      </c>
      <c r="D7876" s="3" t="s">
        <v>8334</v>
      </c>
      <c r="E7876" s="3" t="s">
        <v>8335</v>
      </c>
      <c r="F7876" s="3" t="s">
        <v>4845</v>
      </c>
      <c r="G7876" s="3" t="s">
        <v>8421</v>
      </c>
      <c r="H7876" s="3" t="s">
        <v>8423</v>
      </c>
      <c r="I7876" s="4">
        <v>112.29</v>
      </c>
    </row>
    <row r="7877" spans="1:9" x14ac:dyDescent="0.2">
      <c r="A7877" s="2">
        <v>542362</v>
      </c>
      <c r="B7877" s="3" t="s">
        <v>19</v>
      </c>
      <c r="C7877" s="3" t="s">
        <v>20</v>
      </c>
      <c r="D7877" s="3" t="s">
        <v>8334</v>
      </c>
      <c r="E7877" s="3" t="s">
        <v>8335</v>
      </c>
      <c r="F7877" s="3" t="s">
        <v>4845</v>
      </c>
      <c r="G7877" s="3" t="s">
        <v>6120</v>
      </c>
      <c r="H7877" s="3" t="s">
        <v>8424</v>
      </c>
      <c r="I7877" s="4">
        <v>21.18</v>
      </c>
    </row>
    <row r="7878" spans="1:9" x14ac:dyDescent="0.2">
      <c r="A7878" s="2">
        <v>54713</v>
      </c>
      <c r="B7878" s="3" t="s">
        <v>19</v>
      </c>
      <c r="C7878" s="3" t="s">
        <v>20</v>
      </c>
      <c r="D7878" s="3" t="s">
        <v>8334</v>
      </c>
      <c r="E7878" s="3" t="s">
        <v>8335</v>
      </c>
      <c r="F7878" s="3" t="s">
        <v>4845</v>
      </c>
      <c r="G7878" s="3" t="s">
        <v>6120</v>
      </c>
      <c r="H7878" s="3" t="s">
        <v>8425</v>
      </c>
      <c r="I7878" s="4">
        <v>45.05</v>
      </c>
    </row>
    <row r="7879" spans="1:9" x14ac:dyDescent="0.2">
      <c r="A7879" s="2">
        <v>267047</v>
      </c>
      <c r="B7879" s="3" t="s">
        <v>19</v>
      </c>
      <c r="C7879" s="3" t="s">
        <v>20</v>
      </c>
      <c r="D7879" s="3" t="s">
        <v>8334</v>
      </c>
      <c r="E7879" s="3" t="s">
        <v>8335</v>
      </c>
      <c r="F7879" s="3" t="s">
        <v>4845</v>
      </c>
      <c r="G7879" s="3" t="s">
        <v>6120</v>
      </c>
      <c r="H7879" s="3" t="s">
        <v>8426</v>
      </c>
      <c r="I7879" s="4">
        <v>59.39</v>
      </c>
    </row>
    <row r="7880" spans="1:9" x14ac:dyDescent="0.2">
      <c r="A7880" s="2">
        <v>41518</v>
      </c>
      <c r="B7880" s="3" t="s">
        <v>19</v>
      </c>
      <c r="C7880" s="3" t="s">
        <v>20</v>
      </c>
      <c r="D7880" s="3" t="s">
        <v>8334</v>
      </c>
      <c r="E7880" s="3" t="s">
        <v>8335</v>
      </c>
      <c r="F7880" s="3" t="s">
        <v>4845</v>
      </c>
      <c r="G7880" s="3" t="s">
        <v>6120</v>
      </c>
      <c r="H7880" s="3" t="s">
        <v>8427</v>
      </c>
      <c r="I7880" s="4">
        <v>61.07</v>
      </c>
    </row>
    <row r="7881" spans="1:9" x14ac:dyDescent="0.2">
      <c r="A7881" s="2">
        <v>542356</v>
      </c>
      <c r="B7881" s="3" t="s">
        <v>19</v>
      </c>
      <c r="C7881" s="3" t="s">
        <v>20</v>
      </c>
      <c r="D7881" s="3" t="s">
        <v>8334</v>
      </c>
      <c r="E7881" s="3" t="s">
        <v>8335</v>
      </c>
      <c r="F7881" s="3" t="s">
        <v>4845</v>
      </c>
      <c r="G7881" s="3" t="s">
        <v>6120</v>
      </c>
      <c r="H7881" s="3" t="s">
        <v>8428</v>
      </c>
      <c r="I7881" s="4">
        <v>21.18</v>
      </c>
    </row>
    <row r="7882" spans="1:9" x14ac:dyDescent="0.2">
      <c r="A7882" s="2">
        <v>41516</v>
      </c>
      <c r="B7882" s="3" t="s">
        <v>19</v>
      </c>
      <c r="C7882" s="3" t="s">
        <v>20</v>
      </c>
      <c r="D7882" s="3" t="s">
        <v>8334</v>
      </c>
      <c r="E7882" s="3" t="s">
        <v>8335</v>
      </c>
      <c r="F7882" s="3" t="s">
        <v>4845</v>
      </c>
      <c r="G7882" s="3" t="s">
        <v>6120</v>
      </c>
      <c r="H7882" s="3" t="s">
        <v>8429</v>
      </c>
      <c r="I7882" s="4">
        <v>27.56</v>
      </c>
    </row>
    <row r="7883" spans="1:9" x14ac:dyDescent="0.2">
      <c r="A7883" s="2">
        <v>267040</v>
      </c>
      <c r="B7883" s="3" t="s">
        <v>19</v>
      </c>
      <c r="C7883" s="3" t="s">
        <v>20</v>
      </c>
      <c r="D7883" s="3" t="s">
        <v>8334</v>
      </c>
      <c r="E7883" s="3" t="s">
        <v>8335</v>
      </c>
      <c r="F7883" s="3" t="s">
        <v>4845</v>
      </c>
      <c r="G7883" s="3" t="s">
        <v>6120</v>
      </c>
      <c r="H7883" s="3" t="s">
        <v>8430</v>
      </c>
      <c r="I7883" s="4">
        <v>23.26</v>
      </c>
    </row>
    <row r="7884" spans="1:9" x14ac:dyDescent="0.2">
      <c r="A7884" s="2">
        <v>322096</v>
      </c>
      <c r="B7884" s="3" t="s">
        <v>19</v>
      </c>
      <c r="C7884" s="3" t="s">
        <v>20</v>
      </c>
      <c r="D7884" s="3" t="s">
        <v>8334</v>
      </c>
      <c r="E7884" s="3" t="s">
        <v>8335</v>
      </c>
      <c r="F7884" s="3" t="s">
        <v>4845</v>
      </c>
      <c r="G7884" s="3" t="s">
        <v>8431</v>
      </c>
      <c r="H7884" s="3" t="s">
        <v>8432</v>
      </c>
      <c r="I7884" s="4">
        <v>27.98</v>
      </c>
    </row>
    <row r="7885" spans="1:9" x14ac:dyDescent="0.2">
      <c r="A7885" s="2">
        <v>155956</v>
      </c>
      <c r="B7885" s="3" t="s">
        <v>19</v>
      </c>
      <c r="C7885" s="3" t="s">
        <v>20</v>
      </c>
      <c r="D7885" s="3" t="s">
        <v>8334</v>
      </c>
      <c r="E7885" s="3" t="s">
        <v>8335</v>
      </c>
      <c r="F7885" s="3" t="s">
        <v>4845</v>
      </c>
      <c r="G7885" s="3" t="s">
        <v>8431</v>
      </c>
      <c r="H7885" s="3" t="s">
        <v>8433</v>
      </c>
      <c r="I7885" s="4">
        <v>38.25</v>
      </c>
    </row>
    <row r="7886" spans="1:9" x14ac:dyDescent="0.2">
      <c r="A7886" s="2">
        <v>19943</v>
      </c>
      <c r="B7886" s="3" t="s">
        <v>19</v>
      </c>
      <c r="C7886" s="3" t="s">
        <v>20</v>
      </c>
      <c r="D7886" s="3" t="s">
        <v>8334</v>
      </c>
      <c r="E7886" s="3" t="s">
        <v>8335</v>
      </c>
      <c r="F7886" s="3" t="s">
        <v>4845</v>
      </c>
      <c r="G7886" s="3" t="s">
        <v>8431</v>
      </c>
      <c r="H7886" s="3" t="s">
        <v>8434</v>
      </c>
      <c r="I7886" s="4">
        <v>16.22</v>
      </c>
    </row>
    <row r="7887" spans="1:9" x14ac:dyDescent="0.2">
      <c r="A7887" s="2">
        <v>270297</v>
      </c>
      <c r="B7887" s="3" t="s">
        <v>19</v>
      </c>
      <c r="C7887" s="3" t="s">
        <v>20</v>
      </c>
      <c r="D7887" s="3" t="s">
        <v>8334</v>
      </c>
      <c r="E7887" s="3" t="s">
        <v>8335</v>
      </c>
      <c r="F7887" s="3" t="s">
        <v>4845</v>
      </c>
      <c r="G7887" s="3" t="s">
        <v>8435</v>
      </c>
      <c r="H7887" s="3" t="s">
        <v>8436</v>
      </c>
      <c r="I7887" s="4">
        <v>57.93</v>
      </c>
    </row>
    <row r="7888" spans="1:9" x14ac:dyDescent="0.2">
      <c r="A7888" s="2">
        <v>270273</v>
      </c>
      <c r="B7888" s="3" t="s">
        <v>19</v>
      </c>
      <c r="C7888" s="3" t="s">
        <v>20</v>
      </c>
      <c r="D7888" s="3" t="s">
        <v>8334</v>
      </c>
      <c r="E7888" s="3" t="s">
        <v>8335</v>
      </c>
      <c r="F7888" s="3" t="s">
        <v>4845</v>
      </c>
      <c r="G7888" s="3" t="s">
        <v>8435</v>
      </c>
      <c r="H7888" s="3" t="s">
        <v>8437</v>
      </c>
      <c r="I7888" s="4">
        <v>70.06</v>
      </c>
    </row>
    <row r="7889" spans="1:9" x14ac:dyDescent="0.2">
      <c r="A7889" s="2">
        <v>467067</v>
      </c>
      <c r="B7889" s="3" t="s">
        <v>19</v>
      </c>
      <c r="C7889" s="3" t="s">
        <v>20</v>
      </c>
      <c r="D7889" s="3" t="s">
        <v>8334</v>
      </c>
      <c r="E7889" s="3" t="s">
        <v>8335</v>
      </c>
      <c r="F7889" s="3" t="s">
        <v>4845</v>
      </c>
      <c r="G7889" s="3" t="s">
        <v>8435</v>
      </c>
      <c r="H7889" s="3" t="s">
        <v>8438</v>
      </c>
      <c r="I7889" s="4">
        <v>38.58</v>
      </c>
    </row>
    <row r="7890" spans="1:9" x14ac:dyDescent="0.2">
      <c r="A7890" s="2">
        <v>467072</v>
      </c>
      <c r="B7890" s="3" t="s">
        <v>19</v>
      </c>
      <c r="C7890" s="3" t="s">
        <v>20</v>
      </c>
      <c r="D7890" s="3" t="s">
        <v>8334</v>
      </c>
      <c r="E7890" s="3" t="s">
        <v>8335</v>
      </c>
      <c r="F7890" s="3" t="s">
        <v>4845</v>
      </c>
      <c r="G7890" s="3" t="s">
        <v>8435</v>
      </c>
      <c r="H7890" s="3" t="s">
        <v>8439</v>
      </c>
      <c r="I7890" s="4">
        <v>36.32</v>
      </c>
    </row>
    <row r="7891" spans="1:9" x14ac:dyDescent="0.2">
      <c r="A7891" s="2">
        <v>733</v>
      </c>
      <c r="B7891" s="3" t="s">
        <v>19</v>
      </c>
      <c r="C7891" s="3" t="s">
        <v>20</v>
      </c>
      <c r="D7891" s="3" t="s">
        <v>8334</v>
      </c>
      <c r="E7891" s="3" t="s">
        <v>8335</v>
      </c>
      <c r="F7891" s="3" t="s">
        <v>4845</v>
      </c>
      <c r="G7891" s="3" t="s">
        <v>8440</v>
      </c>
      <c r="H7891" s="3" t="s">
        <v>8441</v>
      </c>
      <c r="I7891" s="4">
        <v>69.319999999999993</v>
      </c>
    </row>
    <row r="7892" spans="1:9" x14ac:dyDescent="0.2">
      <c r="A7892" s="2">
        <v>490752</v>
      </c>
      <c r="B7892" s="3" t="s">
        <v>19</v>
      </c>
      <c r="C7892" s="3" t="s">
        <v>20</v>
      </c>
      <c r="D7892" s="3" t="s">
        <v>8334</v>
      </c>
      <c r="E7892" s="3" t="s">
        <v>8335</v>
      </c>
      <c r="F7892" s="3" t="s">
        <v>4845</v>
      </c>
      <c r="G7892" s="3" t="s">
        <v>8440</v>
      </c>
      <c r="H7892" s="3" t="s">
        <v>8442</v>
      </c>
      <c r="I7892" s="4">
        <v>54.17</v>
      </c>
    </row>
    <row r="7893" spans="1:9" x14ac:dyDescent="0.2">
      <c r="A7893" s="2">
        <v>434094</v>
      </c>
      <c r="B7893" s="3" t="s">
        <v>19</v>
      </c>
      <c r="C7893" s="3" t="s">
        <v>20</v>
      </c>
      <c r="D7893" s="3" t="s">
        <v>8334</v>
      </c>
      <c r="E7893" s="3" t="s">
        <v>8335</v>
      </c>
      <c r="F7893" s="3" t="s">
        <v>4845</v>
      </c>
      <c r="G7893" s="3" t="s">
        <v>4575</v>
      </c>
      <c r="H7893" s="3" t="s">
        <v>8443</v>
      </c>
      <c r="I7893" s="4">
        <v>88.06</v>
      </c>
    </row>
    <row r="7894" spans="1:9" x14ac:dyDescent="0.2">
      <c r="A7894" s="2">
        <v>434096</v>
      </c>
      <c r="B7894" s="3" t="s">
        <v>19</v>
      </c>
      <c r="C7894" s="3" t="s">
        <v>20</v>
      </c>
      <c r="D7894" s="3" t="s">
        <v>8334</v>
      </c>
      <c r="E7894" s="3" t="s">
        <v>8335</v>
      </c>
      <c r="F7894" s="3" t="s">
        <v>4845</v>
      </c>
      <c r="G7894" s="3" t="s">
        <v>4575</v>
      </c>
      <c r="H7894" s="3" t="s">
        <v>8444</v>
      </c>
      <c r="I7894" s="4">
        <v>42.61</v>
      </c>
    </row>
    <row r="7895" spans="1:9" x14ac:dyDescent="0.2">
      <c r="A7895" s="2">
        <v>434103</v>
      </c>
      <c r="B7895" s="3" t="s">
        <v>19</v>
      </c>
      <c r="C7895" s="3" t="s">
        <v>20</v>
      </c>
      <c r="D7895" s="3" t="s">
        <v>8334</v>
      </c>
      <c r="E7895" s="3" t="s">
        <v>8335</v>
      </c>
      <c r="F7895" s="3" t="s">
        <v>4845</v>
      </c>
      <c r="G7895" s="3" t="s">
        <v>4575</v>
      </c>
      <c r="H7895" s="3" t="s">
        <v>8445</v>
      </c>
      <c r="I7895" s="4">
        <v>72.98</v>
      </c>
    </row>
    <row r="7896" spans="1:9" x14ac:dyDescent="0.2">
      <c r="A7896" s="2">
        <v>434256</v>
      </c>
      <c r="B7896" s="3" t="s">
        <v>19</v>
      </c>
      <c r="C7896" s="3" t="s">
        <v>20</v>
      </c>
      <c r="D7896" s="3" t="s">
        <v>8334</v>
      </c>
      <c r="E7896" s="3" t="s">
        <v>8335</v>
      </c>
      <c r="F7896" s="3" t="s">
        <v>4845</v>
      </c>
      <c r="G7896" s="3" t="s">
        <v>4575</v>
      </c>
      <c r="H7896" s="3" t="s">
        <v>8446</v>
      </c>
      <c r="I7896" s="4">
        <v>91.9</v>
      </c>
    </row>
    <row r="7897" spans="1:9" x14ac:dyDescent="0.2">
      <c r="A7897" s="2">
        <v>434270</v>
      </c>
      <c r="B7897" s="3" t="s">
        <v>19</v>
      </c>
      <c r="C7897" s="3" t="s">
        <v>20</v>
      </c>
      <c r="D7897" s="3" t="s">
        <v>8334</v>
      </c>
      <c r="E7897" s="3" t="s">
        <v>8335</v>
      </c>
      <c r="F7897" s="3" t="s">
        <v>4845</v>
      </c>
      <c r="G7897" s="3" t="s">
        <v>4575</v>
      </c>
      <c r="H7897" s="3" t="s">
        <v>8447</v>
      </c>
      <c r="I7897" s="4">
        <v>79.31</v>
      </c>
    </row>
    <row r="7898" spans="1:9" x14ac:dyDescent="0.2">
      <c r="A7898" s="2">
        <v>477200</v>
      </c>
      <c r="B7898" s="3" t="s">
        <v>19</v>
      </c>
      <c r="C7898" s="3" t="s">
        <v>20</v>
      </c>
      <c r="D7898" s="3" t="s">
        <v>8334</v>
      </c>
      <c r="E7898" s="3" t="s">
        <v>8335</v>
      </c>
      <c r="F7898" s="3" t="s">
        <v>4845</v>
      </c>
      <c r="G7898" s="3" t="s">
        <v>4575</v>
      </c>
      <c r="H7898" s="3" t="s">
        <v>8448</v>
      </c>
      <c r="I7898" s="4">
        <v>78.25</v>
      </c>
    </row>
    <row r="7899" spans="1:9" x14ac:dyDescent="0.2">
      <c r="A7899" s="2">
        <v>434291</v>
      </c>
      <c r="B7899" s="3" t="s">
        <v>19</v>
      </c>
      <c r="C7899" s="3" t="s">
        <v>20</v>
      </c>
      <c r="D7899" s="3" t="s">
        <v>8334</v>
      </c>
      <c r="E7899" s="3" t="s">
        <v>8335</v>
      </c>
      <c r="F7899" s="3" t="s">
        <v>4845</v>
      </c>
      <c r="G7899" s="3" t="s">
        <v>8449</v>
      </c>
      <c r="H7899" s="3" t="s">
        <v>8450</v>
      </c>
      <c r="I7899" s="4">
        <v>92.69</v>
      </c>
    </row>
    <row r="7900" spans="1:9" x14ac:dyDescent="0.2">
      <c r="A7900" s="2">
        <v>499687</v>
      </c>
      <c r="B7900" s="3" t="s">
        <v>19</v>
      </c>
      <c r="C7900" s="3" t="s">
        <v>20</v>
      </c>
      <c r="D7900" s="3" t="s">
        <v>8334</v>
      </c>
      <c r="E7900" s="3" t="s">
        <v>8335</v>
      </c>
      <c r="F7900" s="3" t="s">
        <v>4845</v>
      </c>
      <c r="G7900" s="3" t="s">
        <v>8451</v>
      </c>
      <c r="H7900" s="3" t="s">
        <v>8452</v>
      </c>
      <c r="I7900" s="4">
        <v>83.66</v>
      </c>
    </row>
    <row r="7901" spans="1:9" x14ac:dyDescent="0.2">
      <c r="A7901" s="2">
        <v>507236</v>
      </c>
      <c r="B7901" s="3" t="s">
        <v>19</v>
      </c>
      <c r="C7901" s="3" t="s">
        <v>20</v>
      </c>
      <c r="D7901" s="3" t="s">
        <v>8334</v>
      </c>
      <c r="E7901" s="3" t="s">
        <v>8335</v>
      </c>
      <c r="F7901" s="3" t="s">
        <v>4845</v>
      </c>
      <c r="G7901" s="3" t="s">
        <v>4560</v>
      </c>
      <c r="H7901" s="3" t="s">
        <v>8453</v>
      </c>
      <c r="I7901" s="4">
        <v>34.92</v>
      </c>
    </row>
    <row r="7902" spans="1:9" x14ac:dyDescent="0.2">
      <c r="A7902" s="2">
        <v>421846</v>
      </c>
      <c r="B7902" s="3" t="s">
        <v>19</v>
      </c>
      <c r="C7902" s="3" t="s">
        <v>20</v>
      </c>
      <c r="D7902" s="3" t="s">
        <v>8334</v>
      </c>
      <c r="E7902" s="3" t="s">
        <v>8335</v>
      </c>
      <c r="F7902" s="3" t="s">
        <v>4845</v>
      </c>
      <c r="G7902" s="3" t="s">
        <v>4560</v>
      </c>
      <c r="H7902" s="3" t="s">
        <v>8454</v>
      </c>
      <c r="I7902" s="4">
        <v>14.63</v>
      </c>
    </row>
    <row r="7903" spans="1:9" x14ac:dyDescent="0.2">
      <c r="A7903" s="2">
        <v>421859</v>
      </c>
      <c r="B7903" s="3" t="s">
        <v>19</v>
      </c>
      <c r="C7903" s="3" t="s">
        <v>20</v>
      </c>
      <c r="D7903" s="3" t="s">
        <v>8334</v>
      </c>
      <c r="E7903" s="3" t="s">
        <v>8335</v>
      </c>
      <c r="F7903" s="3" t="s">
        <v>4845</v>
      </c>
      <c r="G7903" s="3" t="s">
        <v>4560</v>
      </c>
      <c r="H7903" s="3" t="s">
        <v>8455</v>
      </c>
      <c r="I7903" s="4">
        <v>15.91</v>
      </c>
    </row>
    <row r="7904" spans="1:9" x14ac:dyDescent="0.2">
      <c r="A7904" s="2">
        <v>473277</v>
      </c>
      <c r="B7904" s="3" t="s">
        <v>19</v>
      </c>
      <c r="C7904" s="3" t="s">
        <v>20</v>
      </c>
      <c r="D7904" s="3" t="s">
        <v>8334</v>
      </c>
      <c r="E7904" s="3" t="s">
        <v>8335</v>
      </c>
      <c r="F7904" s="3" t="s">
        <v>4845</v>
      </c>
      <c r="G7904" s="3" t="s">
        <v>4560</v>
      </c>
      <c r="H7904" s="3" t="s">
        <v>8456</v>
      </c>
      <c r="I7904" s="4">
        <v>12.24</v>
      </c>
    </row>
    <row r="7905" spans="1:9" x14ac:dyDescent="0.2">
      <c r="A7905" s="2">
        <v>473279</v>
      </c>
      <c r="B7905" s="3" t="s">
        <v>19</v>
      </c>
      <c r="C7905" s="3" t="s">
        <v>20</v>
      </c>
      <c r="D7905" s="3" t="s">
        <v>8334</v>
      </c>
      <c r="E7905" s="3" t="s">
        <v>8335</v>
      </c>
      <c r="F7905" s="3" t="s">
        <v>4845</v>
      </c>
      <c r="G7905" s="3" t="s">
        <v>4560</v>
      </c>
      <c r="H7905" s="3" t="s">
        <v>8457</v>
      </c>
      <c r="I7905" s="4">
        <v>12.73</v>
      </c>
    </row>
    <row r="7906" spans="1:9" x14ac:dyDescent="0.2">
      <c r="A7906" s="2">
        <v>474569</v>
      </c>
      <c r="B7906" s="3" t="s">
        <v>19</v>
      </c>
      <c r="C7906" s="3" t="s">
        <v>20</v>
      </c>
      <c r="D7906" s="3" t="s">
        <v>8334</v>
      </c>
      <c r="E7906" s="3" t="s">
        <v>8335</v>
      </c>
      <c r="F7906" s="3" t="s">
        <v>4845</v>
      </c>
      <c r="G7906" s="3" t="s">
        <v>4560</v>
      </c>
      <c r="H7906" s="3" t="s">
        <v>8458</v>
      </c>
      <c r="I7906" s="4">
        <v>11.81</v>
      </c>
    </row>
    <row r="7907" spans="1:9" x14ac:dyDescent="0.2">
      <c r="A7907" s="2">
        <v>474574</v>
      </c>
      <c r="B7907" s="3" t="s">
        <v>19</v>
      </c>
      <c r="C7907" s="3" t="s">
        <v>20</v>
      </c>
      <c r="D7907" s="3" t="s">
        <v>8334</v>
      </c>
      <c r="E7907" s="3" t="s">
        <v>8335</v>
      </c>
      <c r="F7907" s="3" t="s">
        <v>4845</v>
      </c>
      <c r="G7907" s="3" t="s">
        <v>4560</v>
      </c>
      <c r="H7907" s="3" t="s">
        <v>8459</v>
      </c>
      <c r="I7907" s="4">
        <v>11.94</v>
      </c>
    </row>
    <row r="7908" spans="1:9" x14ac:dyDescent="0.2">
      <c r="A7908" s="2">
        <v>507233</v>
      </c>
      <c r="B7908" s="3" t="s">
        <v>19</v>
      </c>
      <c r="C7908" s="3" t="s">
        <v>20</v>
      </c>
      <c r="D7908" s="3" t="s">
        <v>8334</v>
      </c>
      <c r="E7908" s="3" t="s">
        <v>8335</v>
      </c>
      <c r="F7908" s="3" t="s">
        <v>4845</v>
      </c>
      <c r="G7908" s="3" t="s">
        <v>4560</v>
      </c>
      <c r="H7908" s="3" t="s">
        <v>8460</v>
      </c>
      <c r="I7908" s="4">
        <v>15.96</v>
      </c>
    </row>
    <row r="7909" spans="1:9" x14ac:dyDescent="0.2">
      <c r="A7909" s="2">
        <v>26674</v>
      </c>
      <c r="B7909" s="3" t="s">
        <v>19</v>
      </c>
      <c r="C7909" s="3" t="s">
        <v>20</v>
      </c>
      <c r="D7909" s="3" t="s">
        <v>8334</v>
      </c>
      <c r="E7909" s="3" t="s">
        <v>8335</v>
      </c>
      <c r="F7909" s="3" t="s">
        <v>4845</v>
      </c>
      <c r="G7909" s="3" t="s">
        <v>4560</v>
      </c>
      <c r="H7909" s="3" t="s">
        <v>8461</v>
      </c>
      <c r="I7909" s="4">
        <v>36.299999999999997</v>
      </c>
    </row>
    <row r="7910" spans="1:9" x14ac:dyDescent="0.2">
      <c r="A7910" s="2">
        <v>406357</v>
      </c>
      <c r="B7910" s="3" t="s">
        <v>19</v>
      </c>
      <c r="C7910" s="3" t="s">
        <v>20</v>
      </c>
      <c r="D7910" s="3" t="s">
        <v>8334</v>
      </c>
      <c r="E7910" s="3" t="s">
        <v>8335</v>
      </c>
      <c r="F7910" s="3" t="s">
        <v>4845</v>
      </c>
      <c r="G7910" s="3" t="s">
        <v>4560</v>
      </c>
      <c r="H7910" s="3" t="s">
        <v>8462</v>
      </c>
      <c r="I7910" s="4">
        <v>26.09</v>
      </c>
    </row>
    <row r="7911" spans="1:9" x14ac:dyDescent="0.2">
      <c r="A7911" s="2">
        <v>522196</v>
      </c>
      <c r="B7911" s="3" t="s">
        <v>19</v>
      </c>
      <c r="C7911" s="3" t="s">
        <v>20</v>
      </c>
      <c r="D7911" s="3" t="s">
        <v>8334</v>
      </c>
      <c r="E7911" s="3" t="s">
        <v>8335</v>
      </c>
      <c r="F7911" s="3" t="s">
        <v>4845</v>
      </c>
      <c r="G7911" s="3" t="s">
        <v>8252</v>
      </c>
      <c r="H7911" s="3" t="s">
        <v>8463</v>
      </c>
      <c r="I7911" s="4">
        <v>44.04</v>
      </c>
    </row>
    <row r="7912" spans="1:9" x14ac:dyDescent="0.2">
      <c r="A7912" s="2">
        <v>136826</v>
      </c>
      <c r="B7912" s="3" t="s">
        <v>19</v>
      </c>
      <c r="C7912" s="3" t="s">
        <v>20</v>
      </c>
      <c r="D7912" s="3" t="s">
        <v>8334</v>
      </c>
      <c r="E7912" s="3" t="s">
        <v>8335</v>
      </c>
      <c r="F7912" s="3" t="s">
        <v>4845</v>
      </c>
      <c r="G7912" s="3" t="s">
        <v>6115</v>
      </c>
      <c r="H7912" s="3" t="s">
        <v>8464</v>
      </c>
      <c r="I7912" s="4">
        <v>13.33</v>
      </c>
    </row>
    <row r="7913" spans="1:9" x14ac:dyDescent="0.2">
      <c r="A7913" s="2">
        <v>104172</v>
      </c>
      <c r="B7913" s="3" t="s">
        <v>19</v>
      </c>
      <c r="C7913" s="3" t="s">
        <v>20</v>
      </c>
      <c r="D7913" s="3" t="s">
        <v>8334</v>
      </c>
      <c r="E7913" s="3" t="s">
        <v>8335</v>
      </c>
      <c r="F7913" s="3" t="s">
        <v>4845</v>
      </c>
      <c r="G7913" s="3" t="s">
        <v>6115</v>
      </c>
      <c r="H7913" s="3" t="s">
        <v>8465</v>
      </c>
      <c r="I7913" s="4">
        <v>39.659999999999997</v>
      </c>
    </row>
    <row r="7914" spans="1:9" x14ac:dyDescent="0.2">
      <c r="A7914" s="2">
        <v>104173</v>
      </c>
      <c r="B7914" s="3" t="s">
        <v>19</v>
      </c>
      <c r="C7914" s="3" t="s">
        <v>20</v>
      </c>
      <c r="D7914" s="3" t="s">
        <v>8334</v>
      </c>
      <c r="E7914" s="3" t="s">
        <v>8335</v>
      </c>
      <c r="F7914" s="3" t="s">
        <v>4845</v>
      </c>
      <c r="G7914" s="3" t="s">
        <v>6115</v>
      </c>
      <c r="H7914" s="3" t="s">
        <v>8466</v>
      </c>
      <c r="I7914" s="4">
        <v>74.959999999999994</v>
      </c>
    </row>
    <row r="7915" spans="1:9" x14ac:dyDescent="0.2">
      <c r="A7915" s="2">
        <v>451315</v>
      </c>
      <c r="B7915" s="3" t="s">
        <v>19</v>
      </c>
      <c r="C7915" s="3" t="s">
        <v>20</v>
      </c>
      <c r="D7915" s="3" t="s">
        <v>8334</v>
      </c>
      <c r="E7915" s="3" t="s">
        <v>8335</v>
      </c>
      <c r="F7915" s="3" t="s">
        <v>4845</v>
      </c>
      <c r="G7915" s="3" t="s">
        <v>6117</v>
      </c>
      <c r="H7915" s="3" t="s">
        <v>8467</v>
      </c>
      <c r="I7915" s="4">
        <v>7.63</v>
      </c>
    </row>
    <row r="7916" spans="1:9" x14ac:dyDescent="0.2">
      <c r="A7916" s="2">
        <v>264622</v>
      </c>
      <c r="B7916" s="3" t="s">
        <v>19</v>
      </c>
      <c r="C7916" s="3" t="s">
        <v>20</v>
      </c>
      <c r="D7916" s="3" t="s">
        <v>8334</v>
      </c>
      <c r="E7916" s="3" t="s">
        <v>8335</v>
      </c>
      <c r="F7916" s="3" t="s">
        <v>4845</v>
      </c>
      <c r="G7916" s="3" t="s">
        <v>6117</v>
      </c>
      <c r="H7916" s="3" t="s">
        <v>8468</v>
      </c>
      <c r="I7916" s="4">
        <v>46.84</v>
      </c>
    </row>
    <row r="7917" spans="1:9" x14ac:dyDescent="0.2">
      <c r="A7917" s="2">
        <v>268952</v>
      </c>
      <c r="B7917" s="3" t="s">
        <v>19</v>
      </c>
      <c r="C7917" s="3" t="s">
        <v>20</v>
      </c>
      <c r="D7917" s="3" t="s">
        <v>8334</v>
      </c>
      <c r="E7917" s="3" t="s">
        <v>8335</v>
      </c>
      <c r="F7917" s="3" t="s">
        <v>4845</v>
      </c>
      <c r="G7917" s="3" t="s">
        <v>4427</v>
      </c>
      <c r="H7917" s="3" t="s">
        <v>8469</v>
      </c>
      <c r="I7917" s="4">
        <v>49.05</v>
      </c>
    </row>
    <row r="7918" spans="1:9" x14ac:dyDescent="0.2">
      <c r="A7918" s="2">
        <v>395973</v>
      </c>
      <c r="B7918" s="3" t="s">
        <v>19</v>
      </c>
      <c r="C7918" s="3" t="s">
        <v>20</v>
      </c>
      <c r="D7918" s="3" t="s">
        <v>8334</v>
      </c>
      <c r="E7918" s="3" t="s">
        <v>8335</v>
      </c>
      <c r="F7918" s="3" t="s">
        <v>4845</v>
      </c>
      <c r="G7918" s="3" t="s">
        <v>4427</v>
      </c>
      <c r="H7918" s="3" t="s">
        <v>8470</v>
      </c>
      <c r="I7918" s="4">
        <v>28.1</v>
      </c>
    </row>
    <row r="7919" spans="1:9" x14ac:dyDescent="0.2">
      <c r="A7919" s="2">
        <v>268941</v>
      </c>
      <c r="B7919" s="3" t="s">
        <v>19</v>
      </c>
      <c r="C7919" s="3" t="s">
        <v>20</v>
      </c>
      <c r="D7919" s="3" t="s">
        <v>8334</v>
      </c>
      <c r="E7919" s="3" t="s">
        <v>8335</v>
      </c>
      <c r="F7919" s="3" t="s">
        <v>4845</v>
      </c>
      <c r="G7919" s="3" t="s">
        <v>4427</v>
      </c>
      <c r="H7919" s="3" t="s">
        <v>8471</v>
      </c>
      <c r="I7919" s="4">
        <v>30.72</v>
      </c>
    </row>
    <row r="7920" spans="1:9" x14ac:dyDescent="0.2">
      <c r="A7920" s="2">
        <v>268943</v>
      </c>
      <c r="B7920" s="3" t="s">
        <v>19</v>
      </c>
      <c r="C7920" s="3" t="s">
        <v>20</v>
      </c>
      <c r="D7920" s="3" t="s">
        <v>8334</v>
      </c>
      <c r="E7920" s="3" t="s">
        <v>8335</v>
      </c>
      <c r="F7920" s="3" t="s">
        <v>4845</v>
      </c>
      <c r="G7920" s="3" t="s">
        <v>4427</v>
      </c>
      <c r="H7920" s="3" t="s">
        <v>8472</v>
      </c>
      <c r="I7920" s="4">
        <v>8.35</v>
      </c>
    </row>
    <row r="7921" spans="1:9" x14ac:dyDescent="0.2">
      <c r="A7921" s="2">
        <v>395970</v>
      </c>
      <c r="B7921" s="3" t="s">
        <v>19</v>
      </c>
      <c r="C7921" s="3" t="s">
        <v>20</v>
      </c>
      <c r="D7921" s="3" t="s">
        <v>8334</v>
      </c>
      <c r="E7921" s="3" t="s">
        <v>8335</v>
      </c>
      <c r="F7921" s="3" t="s">
        <v>4845</v>
      </c>
      <c r="G7921" s="3" t="s">
        <v>4427</v>
      </c>
      <c r="H7921" s="3" t="s">
        <v>8473</v>
      </c>
      <c r="I7921" s="4">
        <v>11.46</v>
      </c>
    </row>
    <row r="7922" spans="1:9" x14ac:dyDescent="0.2">
      <c r="A7922" s="2">
        <v>585982</v>
      </c>
      <c r="B7922" s="3" t="s">
        <v>19</v>
      </c>
      <c r="C7922" s="3" t="s">
        <v>20</v>
      </c>
      <c r="D7922" s="3" t="s">
        <v>8334</v>
      </c>
      <c r="E7922" s="3" t="s">
        <v>8335</v>
      </c>
      <c r="F7922" s="3" t="s">
        <v>4845</v>
      </c>
      <c r="G7922" s="3" t="s">
        <v>4427</v>
      </c>
      <c r="H7922" s="3" t="s">
        <v>8474</v>
      </c>
      <c r="I7922" s="4">
        <v>11.82</v>
      </c>
    </row>
    <row r="7923" spans="1:9" x14ac:dyDescent="0.2">
      <c r="A7923" s="2">
        <v>585990</v>
      </c>
      <c r="B7923" s="3" t="s">
        <v>19</v>
      </c>
      <c r="C7923" s="3" t="s">
        <v>20</v>
      </c>
      <c r="D7923" s="3" t="s">
        <v>8334</v>
      </c>
      <c r="E7923" s="3" t="s">
        <v>8335</v>
      </c>
      <c r="F7923" s="3" t="s">
        <v>4845</v>
      </c>
      <c r="G7923" s="3" t="s">
        <v>4427</v>
      </c>
      <c r="H7923" s="3" t="s">
        <v>8475</v>
      </c>
      <c r="I7923" s="4">
        <v>11.79</v>
      </c>
    </row>
    <row r="7924" spans="1:9" x14ac:dyDescent="0.2">
      <c r="A7924" s="2">
        <v>585991</v>
      </c>
      <c r="B7924" s="3" t="s">
        <v>19</v>
      </c>
      <c r="C7924" s="3" t="s">
        <v>20</v>
      </c>
      <c r="D7924" s="3" t="s">
        <v>8334</v>
      </c>
      <c r="E7924" s="3" t="s">
        <v>8335</v>
      </c>
      <c r="F7924" s="3" t="s">
        <v>4845</v>
      </c>
      <c r="G7924" s="3" t="s">
        <v>4427</v>
      </c>
      <c r="H7924" s="3" t="s">
        <v>8476</v>
      </c>
      <c r="I7924" s="4">
        <v>11.82</v>
      </c>
    </row>
    <row r="7925" spans="1:9" x14ac:dyDescent="0.2">
      <c r="A7925" s="2">
        <v>485933</v>
      </c>
      <c r="B7925" s="3" t="s">
        <v>19</v>
      </c>
      <c r="C7925" s="3" t="s">
        <v>20</v>
      </c>
      <c r="D7925" s="3" t="s">
        <v>8334</v>
      </c>
      <c r="E7925" s="3" t="s">
        <v>8335</v>
      </c>
      <c r="F7925" s="3" t="s">
        <v>4845</v>
      </c>
      <c r="G7925" s="3" t="s">
        <v>4427</v>
      </c>
      <c r="H7925" s="3" t="s">
        <v>8477</v>
      </c>
      <c r="I7925" s="4">
        <v>33.64</v>
      </c>
    </row>
    <row r="7926" spans="1:9" x14ac:dyDescent="0.2">
      <c r="A7926" s="2">
        <v>485936</v>
      </c>
      <c r="B7926" s="3" t="s">
        <v>19</v>
      </c>
      <c r="C7926" s="3" t="s">
        <v>20</v>
      </c>
      <c r="D7926" s="3" t="s">
        <v>8334</v>
      </c>
      <c r="E7926" s="3" t="s">
        <v>8335</v>
      </c>
      <c r="F7926" s="3" t="s">
        <v>4845</v>
      </c>
      <c r="G7926" s="3" t="s">
        <v>4427</v>
      </c>
      <c r="H7926" s="3" t="s">
        <v>8478</v>
      </c>
      <c r="I7926" s="4">
        <v>9.41</v>
      </c>
    </row>
    <row r="7927" spans="1:9" x14ac:dyDescent="0.2">
      <c r="A7927" s="2">
        <v>485928</v>
      </c>
      <c r="B7927" s="3" t="s">
        <v>19</v>
      </c>
      <c r="C7927" s="3" t="s">
        <v>20</v>
      </c>
      <c r="D7927" s="3" t="s">
        <v>8334</v>
      </c>
      <c r="E7927" s="3" t="s">
        <v>8335</v>
      </c>
      <c r="F7927" s="3" t="s">
        <v>4845</v>
      </c>
      <c r="G7927" s="3" t="s">
        <v>4427</v>
      </c>
      <c r="H7927" s="3" t="s">
        <v>8479</v>
      </c>
      <c r="I7927" s="4">
        <v>8.49</v>
      </c>
    </row>
    <row r="7928" spans="1:9" x14ac:dyDescent="0.2">
      <c r="A7928" s="2">
        <v>485932</v>
      </c>
      <c r="B7928" s="3" t="s">
        <v>19</v>
      </c>
      <c r="C7928" s="3" t="s">
        <v>20</v>
      </c>
      <c r="D7928" s="3" t="s">
        <v>8334</v>
      </c>
      <c r="E7928" s="3" t="s">
        <v>8335</v>
      </c>
      <c r="F7928" s="3" t="s">
        <v>4845</v>
      </c>
      <c r="G7928" s="3" t="s">
        <v>4427</v>
      </c>
      <c r="H7928" s="3" t="s">
        <v>8480</v>
      </c>
      <c r="I7928" s="4">
        <v>27.88</v>
      </c>
    </row>
    <row r="7929" spans="1:9" x14ac:dyDescent="0.2">
      <c r="A7929" s="2">
        <v>481534</v>
      </c>
      <c r="B7929" s="3" t="s">
        <v>19</v>
      </c>
      <c r="C7929" s="3" t="s">
        <v>20</v>
      </c>
      <c r="D7929" s="3" t="s">
        <v>8334</v>
      </c>
      <c r="E7929" s="3" t="s">
        <v>8335</v>
      </c>
      <c r="F7929" s="3" t="s">
        <v>4845</v>
      </c>
      <c r="G7929" s="3" t="s">
        <v>4403</v>
      </c>
      <c r="H7929" s="3" t="s">
        <v>8481</v>
      </c>
      <c r="I7929" s="4">
        <v>17.12</v>
      </c>
    </row>
    <row r="7930" spans="1:9" x14ac:dyDescent="0.2">
      <c r="A7930" s="2">
        <v>484206</v>
      </c>
      <c r="B7930" s="3" t="s">
        <v>19</v>
      </c>
      <c r="C7930" s="3" t="s">
        <v>20</v>
      </c>
      <c r="D7930" s="3" t="s">
        <v>8334</v>
      </c>
      <c r="E7930" s="3" t="s">
        <v>8335</v>
      </c>
      <c r="F7930" s="3" t="s">
        <v>4845</v>
      </c>
      <c r="G7930" s="3" t="s">
        <v>4403</v>
      </c>
      <c r="H7930" s="3" t="s">
        <v>8482</v>
      </c>
      <c r="I7930" s="4">
        <v>13.71</v>
      </c>
    </row>
    <row r="7931" spans="1:9" x14ac:dyDescent="0.2">
      <c r="A7931" s="2">
        <v>539296</v>
      </c>
      <c r="B7931" s="3" t="s">
        <v>19</v>
      </c>
      <c r="C7931" s="3" t="s">
        <v>20</v>
      </c>
      <c r="D7931" s="3" t="s">
        <v>8334</v>
      </c>
      <c r="E7931" s="3" t="s">
        <v>8335</v>
      </c>
      <c r="F7931" s="3" t="s">
        <v>4845</v>
      </c>
      <c r="G7931" s="3" t="s">
        <v>4403</v>
      </c>
      <c r="H7931" s="3" t="s">
        <v>8483</v>
      </c>
      <c r="I7931" s="4">
        <v>10.23</v>
      </c>
    </row>
    <row r="7932" spans="1:9" x14ac:dyDescent="0.2">
      <c r="A7932" s="2">
        <v>180536</v>
      </c>
      <c r="B7932" s="3" t="s">
        <v>19</v>
      </c>
      <c r="C7932" s="3" t="s">
        <v>20</v>
      </c>
      <c r="D7932" s="3" t="s">
        <v>8334</v>
      </c>
      <c r="E7932" s="3" t="s">
        <v>8335</v>
      </c>
      <c r="F7932" s="3" t="s">
        <v>4845</v>
      </c>
      <c r="G7932" s="3" t="s">
        <v>4403</v>
      </c>
      <c r="H7932" s="3" t="s">
        <v>8484</v>
      </c>
      <c r="I7932" s="4">
        <v>7.36</v>
      </c>
    </row>
    <row r="7933" spans="1:9" x14ac:dyDescent="0.2">
      <c r="A7933" s="2">
        <v>539299</v>
      </c>
      <c r="B7933" s="3" t="s">
        <v>19</v>
      </c>
      <c r="C7933" s="3" t="s">
        <v>20</v>
      </c>
      <c r="D7933" s="3" t="s">
        <v>8334</v>
      </c>
      <c r="E7933" s="3" t="s">
        <v>8335</v>
      </c>
      <c r="F7933" s="3" t="s">
        <v>4845</v>
      </c>
      <c r="G7933" s="3" t="s">
        <v>4403</v>
      </c>
      <c r="H7933" s="3" t="s">
        <v>8485</v>
      </c>
      <c r="I7933" s="4">
        <v>13.7</v>
      </c>
    </row>
    <row r="7934" spans="1:9" x14ac:dyDescent="0.2">
      <c r="A7934" s="2">
        <v>484209</v>
      </c>
      <c r="B7934" s="3" t="s">
        <v>19</v>
      </c>
      <c r="C7934" s="3" t="s">
        <v>20</v>
      </c>
      <c r="D7934" s="3" t="s">
        <v>8334</v>
      </c>
      <c r="E7934" s="3" t="s">
        <v>8335</v>
      </c>
      <c r="F7934" s="3" t="s">
        <v>4845</v>
      </c>
      <c r="G7934" s="3" t="s">
        <v>4403</v>
      </c>
      <c r="H7934" s="3" t="s">
        <v>8486</v>
      </c>
      <c r="I7934" s="4">
        <v>12.79</v>
      </c>
    </row>
    <row r="7935" spans="1:9" x14ac:dyDescent="0.2">
      <c r="A7935" s="2">
        <v>484215</v>
      </c>
      <c r="B7935" s="3" t="s">
        <v>19</v>
      </c>
      <c r="C7935" s="3" t="s">
        <v>20</v>
      </c>
      <c r="D7935" s="3" t="s">
        <v>8334</v>
      </c>
      <c r="E7935" s="3" t="s">
        <v>8335</v>
      </c>
      <c r="F7935" s="3" t="s">
        <v>4845</v>
      </c>
      <c r="G7935" s="3" t="s">
        <v>4403</v>
      </c>
      <c r="H7935" s="3" t="s">
        <v>8487</v>
      </c>
      <c r="I7935" s="4">
        <v>12.79</v>
      </c>
    </row>
    <row r="7936" spans="1:9" x14ac:dyDescent="0.2">
      <c r="A7936" s="2">
        <v>484218</v>
      </c>
      <c r="B7936" s="3" t="s">
        <v>19</v>
      </c>
      <c r="C7936" s="3" t="s">
        <v>20</v>
      </c>
      <c r="D7936" s="3" t="s">
        <v>8334</v>
      </c>
      <c r="E7936" s="3" t="s">
        <v>8335</v>
      </c>
      <c r="F7936" s="3" t="s">
        <v>4845</v>
      </c>
      <c r="G7936" s="3" t="s">
        <v>4403</v>
      </c>
      <c r="H7936" s="3" t="s">
        <v>8488</v>
      </c>
      <c r="I7936" s="4">
        <v>12.79</v>
      </c>
    </row>
    <row r="7937" spans="1:9" x14ac:dyDescent="0.2">
      <c r="A7937" s="2">
        <v>539300</v>
      </c>
      <c r="B7937" s="3" t="s">
        <v>19</v>
      </c>
      <c r="C7937" s="3" t="s">
        <v>20</v>
      </c>
      <c r="D7937" s="3" t="s">
        <v>8334</v>
      </c>
      <c r="E7937" s="3" t="s">
        <v>8335</v>
      </c>
      <c r="F7937" s="3" t="s">
        <v>4845</v>
      </c>
      <c r="G7937" s="3" t="s">
        <v>4403</v>
      </c>
      <c r="H7937" s="3" t="s">
        <v>8489</v>
      </c>
      <c r="I7937" s="4">
        <v>7.42</v>
      </c>
    </row>
    <row r="7938" spans="1:9" x14ac:dyDescent="0.2">
      <c r="A7938" s="2">
        <v>539301</v>
      </c>
      <c r="B7938" s="3" t="s">
        <v>19</v>
      </c>
      <c r="C7938" s="3" t="s">
        <v>20</v>
      </c>
      <c r="D7938" s="3" t="s">
        <v>8334</v>
      </c>
      <c r="E7938" s="3" t="s">
        <v>8335</v>
      </c>
      <c r="F7938" s="3" t="s">
        <v>4845</v>
      </c>
      <c r="G7938" s="3" t="s">
        <v>4403</v>
      </c>
      <c r="H7938" s="3" t="s">
        <v>8490</v>
      </c>
      <c r="I7938" s="4">
        <v>7.42</v>
      </c>
    </row>
    <row r="7939" spans="1:9" x14ac:dyDescent="0.2">
      <c r="A7939" s="2">
        <v>422809</v>
      </c>
      <c r="B7939" s="3" t="s">
        <v>19</v>
      </c>
      <c r="C7939" s="3" t="s">
        <v>20</v>
      </c>
      <c r="D7939" s="3" t="s">
        <v>8334</v>
      </c>
      <c r="E7939" s="3" t="s">
        <v>8335</v>
      </c>
      <c r="F7939" s="3" t="s">
        <v>4845</v>
      </c>
      <c r="G7939" s="3" t="s">
        <v>4403</v>
      </c>
      <c r="H7939" s="3" t="s">
        <v>8491</v>
      </c>
      <c r="I7939" s="4">
        <v>29.11</v>
      </c>
    </row>
    <row r="7940" spans="1:9" x14ac:dyDescent="0.2">
      <c r="A7940" s="2">
        <v>422811</v>
      </c>
      <c r="B7940" s="3" t="s">
        <v>19</v>
      </c>
      <c r="C7940" s="3" t="s">
        <v>20</v>
      </c>
      <c r="D7940" s="3" t="s">
        <v>8334</v>
      </c>
      <c r="E7940" s="3" t="s">
        <v>8335</v>
      </c>
      <c r="F7940" s="3" t="s">
        <v>4845</v>
      </c>
      <c r="G7940" s="3" t="s">
        <v>4403</v>
      </c>
      <c r="H7940" s="3" t="s">
        <v>8492</v>
      </c>
      <c r="I7940" s="4">
        <v>26.93</v>
      </c>
    </row>
    <row r="7941" spans="1:9" x14ac:dyDescent="0.2">
      <c r="A7941" s="2">
        <v>422812</v>
      </c>
      <c r="B7941" s="3" t="s">
        <v>19</v>
      </c>
      <c r="C7941" s="3" t="s">
        <v>20</v>
      </c>
      <c r="D7941" s="3" t="s">
        <v>8334</v>
      </c>
      <c r="E7941" s="3" t="s">
        <v>8335</v>
      </c>
      <c r="F7941" s="3" t="s">
        <v>4845</v>
      </c>
      <c r="G7941" s="3" t="s">
        <v>4403</v>
      </c>
      <c r="H7941" s="3" t="s">
        <v>8493</v>
      </c>
      <c r="I7941" s="4">
        <v>29.22</v>
      </c>
    </row>
    <row r="7942" spans="1:9" x14ac:dyDescent="0.2">
      <c r="A7942" s="2">
        <v>505578</v>
      </c>
      <c r="B7942" s="3" t="s">
        <v>19</v>
      </c>
      <c r="C7942" s="3" t="s">
        <v>20</v>
      </c>
      <c r="D7942" s="3" t="s">
        <v>8334</v>
      </c>
      <c r="E7942" s="3" t="s">
        <v>8335</v>
      </c>
      <c r="F7942" s="3" t="s">
        <v>4845</v>
      </c>
      <c r="G7942" s="3" t="s">
        <v>4461</v>
      </c>
      <c r="H7942" s="3" t="s">
        <v>8494</v>
      </c>
      <c r="I7942" s="4">
        <v>18.84</v>
      </c>
    </row>
    <row r="7943" spans="1:9" x14ac:dyDescent="0.2">
      <c r="A7943" s="2">
        <v>561409</v>
      </c>
      <c r="B7943" s="3" t="s">
        <v>19</v>
      </c>
      <c r="C7943" s="3" t="s">
        <v>20</v>
      </c>
      <c r="D7943" s="3" t="s">
        <v>8334</v>
      </c>
      <c r="E7943" s="3" t="s">
        <v>8335</v>
      </c>
      <c r="F7943" s="3" t="s">
        <v>4845</v>
      </c>
      <c r="G7943" s="3" t="s">
        <v>4461</v>
      </c>
      <c r="H7943" s="3" t="s">
        <v>8495</v>
      </c>
      <c r="I7943" s="4">
        <v>30.1</v>
      </c>
    </row>
    <row r="7944" spans="1:9" x14ac:dyDescent="0.2">
      <c r="A7944" s="2">
        <v>561411</v>
      </c>
      <c r="B7944" s="3" t="s">
        <v>19</v>
      </c>
      <c r="C7944" s="3" t="s">
        <v>20</v>
      </c>
      <c r="D7944" s="3" t="s">
        <v>8334</v>
      </c>
      <c r="E7944" s="3" t="s">
        <v>8335</v>
      </c>
      <c r="F7944" s="3" t="s">
        <v>4845</v>
      </c>
      <c r="G7944" s="3" t="s">
        <v>4461</v>
      </c>
      <c r="H7944" s="3" t="s">
        <v>8496</v>
      </c>
      <c r="I7944" s="4">
        <v>16.059999999999999</v>
      </c>
    </row>
    <row r="7945" spans="1:9" x14ac:dyDescent="0.2">
      <c r="A7945" s="2">
        <v>83981</v>
      </c>
      <c r="B7945" s="3" t="s">
        <v>19</v>
      </c>
      <c r="C7945" s="3" t="s">
        <v>20</v>
      </c>
      <c r="D7945" s="3" t="s">
        <v>8334</v>
      </c>
      <c r="E7945" s="3" t="s">
        <v>8335</v>
      </c>
      <c r="F7945" s="3" t="s">
        <v>4845</v>
      </c>
      <c r="G7945" s="3" t="s">
        <v>4461</v>
      </c>
      <c r="H7945" s="3" t="s">
        <v>8497</v>
      </c>
      <c r="I7945" s="4">
        <v>31.77</v>
      </c>
    </row>
    <row r="7946" spans="1:9" x14ac:dyDescent="0.2">
      <c r="A7946" s="2">
        <v>227614</v>
      </c>
      <c r="B7946" s="3" t="s">
        <v>19</v>
      </c>
      <c r="C7946" s="3" t="s">
        <v>20</v>
      </c>
      <c r="D7946" s="3" t="s">
        <v>8334</v>
      </c>
      <c r="E7946" s="3" t="s">
        <v>8335</v>
      </c>
      <c r="F7946" s="3" t="s">
        <v>4845</v>
      </c>
      <c r="G7946" s="3" t="s">
        <v>4461</v>
      </c>
      <c r="H7946" s="3" t="s">
        <v>8498</v>
      </c>
      <c r="I7946" s="4">
        <v>10.73</v>
      </c>
    </row>
    <row r="7947" spans="1:9" x14ac:dyDescent="0.2">
      <c r="A7947" s="2">
        <v>227621</v>
      </c>
      <c r="B7947" s="3" t="s">
        <v>19</v>
      </c>
      <c r="C7947" s="3" t="s">
        <v>20</v>
      </c>
      <c r="D7947" s="3" t="s">
        <v>8334</v>
      </c>
      <c r="E7947" s="3" t="s">
        <v>8335</v>
      </c>
      <c r="F7947" s="3" t="s">
        <v>4845</v>
      </c>
      <c r="G7947" s="3" t="s">
        <v>4461</v>
      </c>
      <c r="H7947" s="3" t="s">
        <v>8499</v>
      </c>
      <c r="I7947" s="4">
        <v>6.52</v>
      </c>
    </row>
    <row r="7948" spans="1:9" x14ac:dyDescent="0.2">
      <c r="A7948" s="2">
        <v>561414</v>
      </c>
      <c r="B7948" s="3" t="s">
        <v>19</v>
      </c>
      <c r="C7948" s="3" t="s">
        <v>20</v>
      </c>
      <c r="D7948" s="3" t="s">
        <v>8334</v>
      </c>
      <c r="E7948" s="3" t="s">
        <v>8335</v>
      </c>
      <c r="F7948" s="3" t="s">
        <v>4845</v>
      </c>
      <c r="G7948" s="3" t="s">
        <v>4461</v>
      </c>
      <c r="H7948" s="3" t="s">
        <v>8500</v>
      </c>
      <c r="I7948" s="4">
        <v>11.11</v>
      </c>
    </row>
    <row r="7949" spans="1:9" x14ac:dyDescent="0.2">
      <c r="A7949" s="2">
        <v>561415</v>
      </c>
      <c r="B7949" s="3" t="s">
        <v>19</v>
      </c>
      <c r="C7949" s="3" t="s">
        <v>20</v>
      </c>
      <c r="D7949" s="3" t="s">
        <v>8334</v>
      </c>
      <c r="E7949" s="3" t="s">
        <v>8335</v>
      </c>
      <c r="F7949" s="3" t="s">
        <v>4845</v>
      </c>
      <c r="G7949" s="3" t="s">
        <v>4461</v>
      </c>
      <c r="H7949" s="3" t="s">
        <v>8501</v>
      </c>
      <c r="I7949" s="4">
        <v>11.11</v>
      </c>
    </row>
    <row r="7950" spans="1:9" x14ac:dyDescent="0.2">
      <c r="A7950" s="2">
        <v>463715</v>
      </c>
      <c r="B7950" s="3" t="s">
        <v>19</v>
      </c>
      <c r="C7950" s="3" t="s">
        <v>20</v>
      </c>
      <c r="D7950" s="3" t="s">
        <v>8334</v>
      </c>
      <c r="E7950" s="3" t="s">
        <v>8335</v>
      </c>
      <c r="F7950" s="3" t="s">
        <v>4845</v>
      </c>
      <c r="G7950" s="3" t="s">
        <v>4461</v>
      </c>
      <c r="H7950" s="3" t="s">
        <v>8502</v>
      </c>
      <c r="I7950" s="4">
        <v>11.45</v>
      </c>
    </row>
    <row r="7951" spans="1:9" x14ac:dyDescent="0.2">
      <c r="A7951" s="2">
        <v>227624</v>
      </c>
      <c r="B7951" s="3" t="s">
        <v>19</v>
      </c>
      <c r="C7951" s="3" t="s">
        <v>20</v>
      </c>
      <c r="D7951" s="3" t="s">
        <v>8334</v>
      </c>
      <c r="E7951" s="3" t="s">
        <v>8335</v>
      </c>
      <c r="F7951" s="3" t="s">
        <v>4845</v>
      </c>
      <c r="G7951" s="3" t="s">
        <v>4461</v>
      </c>
      <c r="H7951" s="3" t="s">
        <v>8503</v>
      </c>
      <c r="I7951" s="4">
        <v>50</v>
      </c>
    </row>
    <row r="7952" spans="1:9" x14ac:dyDescent="0.2">
      <c r="A7952" s="2">
        <v>309632</v>
      </c>
      <c r="B7952" s="3" t="s">
        <v>19</v>
      </c>
      <c r="C7952" s="3" t="s">
        <v>20</v>
      </c>
      <c r="D7952" s="3" t="s">
        <v>8334</v>
      </c>
      <c r="E7952" s="3" t="s">
        <v>8335</v>
      </c>
      <c r="F7952" s="3" t="s">
        <v>4845</v>
      </c>
      <c r="G7952" s="3" t="s">
        <v>4461</v>
      </c>
      <c r="H7952" s="3" t="s">
        <v>8504</v>
      </c>
      <c r="I7952" s="4">
        <v>222.18</v>
      </c>
    </row>
    <row r="7953" spans="1:9" x14ac:dyDescent="0.2">
      <c r="A7953" s="2">
        <v>473344</v>
      </c>
      <c r="B7953" s="3" t="s">
        <v>19</v>
      </c>
      <c r="C7953" s="3" t="s">
        <v>20</v>
      </c>
      <c r="D7953" s="3" t="s">
        <v>8334</v>
      </c>
      <c r="E7953" s="3" t="s">
        <v>8335</v>
      </c>
      <c r="F7953" s="3" t="s">
        <v>4845</v>
      </c>
      <c r="G7953" s="3" t="s">
        <v>6637</v>
      </c>
      <c r="H7953" s="3" t="s">
        <v>8505</v>
      </c>
      <c r="I7953" s="4">
        <v>41.01</v>
      </c>
    </row>
    <row r="7954" spans="1:9" x14ac:dyDescent="0.2">
      <c r="A7954" s="2">
        <v>473345</v>
      </c>
      <c r="B7954" s="3" t="s">
        <v>19</v>
      </c>
      <c r="C7954" s="3" t="s">
        <v>20</v>
      </c>
      <c r="D7954" s="3" t="s">
        <v>8334</v>
      </c>
      <c r="E7954" s="3" t="s">
        <v>8335</v>
      </c>
      <c r="F7954" s="3" t="s">
        <v>4845</v>
      </c>
      <c r="G7954" s="3" t="s">
        <v>6637</v>
      </c>
      <c r="H7954" s="3" t="s">
        <v>8506</v>
      </c>
      <c r="I7954" s="4">
        <v>192.13</v>
      </c>
    </row>
    <row r="7955" spans="1:9" x14ac:dyDescent="0.2">
      <c r="A7955" s="2">
        <v>500563</v>
      </c>
      <c r="B7955" s="3" t="s">
        <v>19</v>
      </c>
      <c r="C7955" s="3" t="s">
        <v>20</v>
      </c>
      <c r="D7955" s="3" t="s">
        <v>8334</v>
      </c>
      <c r="E7955" s="3" t="s">
        <v>8335</v>
      </c>
      <c r="F7955" s="3" t="s">
        <v>4845</v>
      </c>
      <c r="G7955" s="3" t="s">
        <v>6637</v>
      </c>
      <c r="H7955" s="3" t="s">
        <v>8507</v>
      </c>
      <c r="I7955" s="4">
        <v>142.4</v>
      </c>
    </row>
    <row r="7956" spans="1:9" x14ac:dyDescent="0.2">
      <c r="A7956" s="2">
        <v>473342</v>
      </c>
      <c r="B7956" s="3" t="s">
        <v>19</v>
      </c>
      <c r="C7956" s="3" t="s">
        <v>20</v>
      </c>
      <c r="D7956" s="3" t="s">
        <v>8334</v>
      </c>
      <c r="E7956" s="3" t="s">
        <v>8335</v>
      </c>
      <c r="F7956" s="3" t="s">
        <v>4845</v>
      </c>
      <c r="G7956" s="3" t="s">
        <v>6637</v>
      </c>
      <c r="H7956" s="3" t="s">
        <v>8508</v>
      </c>
      <c r="I7956" s="4">
        <v>174.85</v>
      </c>
    </row>
    <row r="7957" spans="1:9" x14ac:dyDescent="0.2">
      <c r="A7957" s="2">
        <v>151771</v>
      </c>
      <c r="B7957" s="3" t="s">
        <v>19</v>
      </c>
      <c r="C7957" s="3" t="s">
        <v>20</v>
      </c>
      <c r="D7957" s="3" t="s">
        <v>8334</v>
      </c>
      <c r="E7957" s="3" t="s">
        <v>8335</v>
      </c>
      <c r="F7957" s="3" t="s">
        <v>4845</v>
      </c>
      <c r="G7957" s="3" t="s">
        <v>8509</v>
      </c>
      <c r="H7957" s="3" t="s">
        <v>8510</v>
      </c>
      <c r="I7957" s="4">
        <v>12.76</v>
      </c>
    </row>
    <row r="7958" spans="1:9" x14ac:dyDescent="0.2">
      <c r="A7958" s="2">
        <v>151775</v>
      </c>
      <c r="B7958" s="3" t="s">
        <v>19</v>
      </c>
      <c r="C7958" s="3" t="s">
        <v>20</v>
      </c>
      <c r="D7958" s="3" t="s">
        <v>8334</v>
      </c>
      <c r="E7958" s="3" t="s">
        <v>8335</v>
      </c>
      <c r="F7958" s="3" t="s">
        <v>4845</v>
      </c>
      <c r="G7958" s="3" t="s">
        <v>8509</v>
      </c>
      <c r="H7958" s="3" t="s">
        <v>8511</v>
      </c>
      <c r="I7958" s="4">
        <v>21.84</v>
      </c>
    </row>
    <row r="7959" spans="1:9" x14ac:dyDescent="0.2">
      <c r="A7959" s="2">
        <v>151781</v>
      </c>
      <c r="B7959" s="3" t="s">
        <v>19</v>
      </c>
      <c r="C7959" s="3" t="s">
        <v>20</v>
      </c>
      <c r="D7959" s="3" t="s">
        <v>8334</v>
      </c>
      <c r="E7959" s="3" t="s">
        <v>8335</v>
      </c>
      <c r="F7959" s="3" t="s">
        <v>4845</v>
      </c>
      <c r="G7959" s="3" t="s">
        <v>8509</v>
      </c>
      <c r="H7959" s="3" t="s">
        <v>8512</v>
      </c>
      <c r="I7959" s="4">
        <v>12.34</v>
      </c>
    </row>
    <row r="7960" spans="1:9" x14ac:dyDescent="0.2">
      <c r="A7960" s="2">
        <v>172153</v>
      </c>
      <c r="B7960" s="3" t="s">
        <v>19</v>
      </c>
      <c r="C7960" s="3" t="s">
        <v>20</v>
      </c>
      <c r="D7960" s="3" t="s">
        <v>8334</v>
      </c>
      <c r="E7960" s="3" t="s">
        <v>8335</v>
      </c>
      <c r="F7960" s="3" t="s">
        <v>4845</v>
      </c>
      <c r="G7960" s="3" t="s">
        <v>8509</v>
      </c>
      <c r="H7960" s="3" t="s">
        <v>8513</v>
      </c>
      <c r="I7960" s="4">
        <v>20.84</v>
      </c>
    </row>
    <row r="7961" spans="1:9" x14ac:dyDescent="0.2">
      <c r="A7961" s="2">
        <v>224387</v>
      </c>
      <c r="B7961" s="3" t="s">
        <v>19</v>
      </c>
      <c r="C7961" s="3" t="s">
        <v>20</v>
      </c>
      <c r="D7961" s="3" t="s">
        <v>8334</v>
      </c>
      <c r="E7961" s="3" t="s">
        <v>8335</v>
      </c>
      <c r="F7961" s="3" t="s">
        <v>4845</v>
      </c>
      <c r="G7961" s="3" t="s">
        <v>8509</v>
      </c>
      <c r="H7961" s="3" t="s">
        <v>8514</v>
      </c>
      <c r="I7961" s="4">
        <v>6.33</v>
      </c>
    </row>
    <row r="7962" spans="1:9" x14ac:dyDescent="0.2">
      <c r="A7962" s="2">
        <v>274555</v>
      </c>
      <c r="B7962" s="3" t="s">
        <v>19</v>
      </c>
      <c r="C7962" s="3" t="s">
        <v>20</v>
      </c>
      <c r="D7962" s="3" t="s">
        <v>8334</v>
      </c>
      <c r="E7962" s="3" t="s">
        <v>8335</v>
      </c>
      <c r="F7962" s="3" t="s">
        <v>4845</v>
      </c>
      <c r="G7962" s="3" t="s">
        <v>8515</v>
      </c>
      <c r="H7962" s="3" t="s">
        <v>8516</v>
      </c>
      <c r="I7962" s="4">
        <v>8.4499999999999993</v>
      </c>
    </row>
    <row r="7963" spans="1:9" x14ac:dyDescent="0.2">
      <c r="A7963" s="2">
        <v>274558</v>
      </c>
      <c r="B7963" s="3" t="s">
        <v>19</v>
      </c>
      <c r="C7963" s="3" t="s">
        <v>20</v>
      </c>
      <c r="D7963" s="3" t="s">
        <v>8334</v>
      </c>
      <c r="E7963" s="3" t="s">
        <v>8335</v>
      </c>
      <c r="F7963" s="3" t="s">
        <v>4845</v>
      </c>
      <c r="G7963" s="3" t="s">
        <v>8515</v>
      </c>
      <c r="H7963" s="3" t="s">
        <v>8517</v>
      </c>
      <c r="I7963" s="4">
        <v>11.98</v>
      </c>
    </row>
    <row r="7964" spans="1:9" x14ac:dyDescent="0.2">
      <c r="A7964" s="2">
        <v>274571</v>
      </c>
      <c r="B7964" s="3" t="s">
        <v>19</v>
      </c>
      <c r="C7964" s="3" t="s">
        <v>20</v>
      </c>
      <c r="D7964" s="3" t="s">
        <v>8334</v>
      </c>
      <c r="E7964" s="3" t="s">
        <v>8335</v>
      </c>
      <c r="F7964" s="3" t="s">
        <v>4845</v>
      </c>
      <c r="G7964" s="3" t="s">
        <v>8515</v>
      </c>
      <c r="H7964" s="3" t="s">
        <v>8518</v>
      </c>
      <c r="I7964" s="4">
        <v>17.03</v>
      </c>
    </row>
    <row r="7965" spans="1:9" x14ac:dyDescent="0.2">
      <c r="A7965" s="2">
        <v>274564</v>
      </c>
      <c r="B7965" s="3" t="s">
        <v>19</v>
      </c>
      <c r="C7965" s="3" t="s">
        <v>20</v>
      </c>
      <c r="D7965" s="3" t="s">
        <v>8334</v>
      </c>
      <c r="E7965" s="3" t="s">
        <v>8335</v>
      </c>
      <c r="F7965" s="3" t="s">
        <v>4845</v>
      </c>
      <c r="G7965" s="3" t="s">
        <v>8515</v>
      </c>
      <c r="H7965" s="3" t="s">
        <v>8519</v>
      </c>
      <c r="I7965" s="4">
        <v>9</v>
      </c>
    </row>
    <row r="7966" spans="1:9" x14ac:dyDescent="0.2">
      <c r="A7966" s="2">
        <v>274569</v>
      </c>
      <c r="B7966" s="3" t="s">
        <v>19</v>
      </c>
      <c r="C7966" s="3" t="s">
        <v>20</v>
      </c>
      <c r="D7966" s="3" t="s">
        <v>8334</v>
      </c>
      <c r="E7966" s="3" t="s">
        <v>8335</v>
      </c>
      <c r="F7966" s="3" t="s">
        <v>4845</v>
      </c>
      <c r="G7966" s="3" t="s">
        <v>8515</v>
      </c>
      <c r="H7966" s="3" t="s">
        <v>8520</v>
      </c>
      <c r="I7966" s="4">
        <v>5.34</v>
      </c>
    </row>
    <row r="7967" spans="1:9" x14ac:dyDescent="0.2">
      <c r="A7967" s="2">
        <v>274577</v>
      </c>
      <c r="B7967" s="3" t="s">
        <v>19</v>
      </c>
      <c r="C7967" s="3" t="s">
        <v>20</v>
      </c>
      <c r="D7967" s="3" t="s">
        <v>8334</v>
      </c>
      <c r="E7967" s="3" t="s">
        <v>8335</v>
      </c>
      <c r="F7967" s="3" t="s">
        <v>4845</v>
      </c>
      <c r="G7967" s="3" t="s">
        <v>8515</v>
      </c>
      <c r="H7967" s="3" t="s">
        <v>8521</v>
      </c>
      <c r="I7967" s="4">
        <v>7.8</v>
      </c>
    </row>
    <row r="7968" spans="1:9" x14ac:dyDescent="0.2">
      <c r="A7968" s="2">
        <v>505633</v>
      </c>
      <c r="B7968" s="3" t="s">
        <v>19</v>
      </c>
      <c r="C7968" s="3" t="s">
        <v>20</v>
      </c>
      <c r="D7968" s="3" t="s">
        <v>8334</v>
      </c>
      <c r="E7968" s="3" t="s">
        <v>8335</v>
      </c>
      <c r="F7968" s="3" t="s">
        <v>4845</v>
      </c>
      <c r="G7968" s="3" t="s">
        <v>4624</v>
      </c>
      <c r="H7968" s="3" t="s">
        <v>8522</v>
      </c>
      <c r="I7968" s="4">
        <v>13.71</v>
      </c>
    </row>
    <row r="7969" spans="1:9" x14ac:dyDescent="0.2">
      <c r="A7969" s="2">
        <v>505634</v>
      </c>
      <c r="B7969" s="3" t="s">
        <v>19</v>
      </c>
      <c r="C7969" s="3" t="s">
        <v>20</v>
      </c>
      <c r="D7969" s="3" t="s">
        <v>8334</v>
      </c>
      <c r="E7969" s="3" t="s">
        <v>8335</v>
      </c>
      <c r="F7969" s="3" t="s">
        <v>4845</v>
      </c>
      <c r="G7969" s="3" t="s">
        <v>4624</v>
      </c>
      <c r="H7969" s="3" t="s">
        <v>8523</v>
      </c>
      <c r="I7969" s="4">
        <v>4.58</v>
      </c>
    </row>
    <row r="7970" spans="1:9" x14ac:dyDescent="0.2">
      <c r="A7970" s="2">
        <v>505624</v>
      </c>
      <c r="B7970" s="3" t="s">
        <v>19</v>
      </c>
      <c r="C7970" s="3" t="s">
        <v>20</v>
      </c>
      <c r="D7970" s="3" t="s">
        <v>8334</v>
      </c>
      <c r="E7970" s="3" t="s">
        <v>8335</v>
      </c>
      <c r="F7970" s="3" t="s">
        <v>4845</v>
      </c>
      <c r="G7970" s="3" t="s">
        <v>4624</v>
      </c>
      <c r="H7970" s="3" t="s">
        <v>8524</v>
      </c>
      <c r="I7970" s="4">
        <v>7.63</v>
      </c>
    </row>
    <row r="7971" spans="1:9" x14ac:dyDescent="0.2">
      <c r="A7971" s="2">
        <v>505630</v>
      </c>
      <c r="B7971" s="3" t="s">
        <v>19</v>
      </c>
      <c r="C7971" s="3" t="s">
        <v>20</v>
      </c>
      <c r="D7971" s="3" t="s">
        <v>8334</v>
      </c>
      <c r="E7971" s="3" t="s">
        <v>8335</v>
      </c>
      <c r="F7971" s="3" t="s">
        <v>4845</v>
      </c>
      <c r="G7971" s="3" t="s">
        <v>4624</v>
      </c>
      <c r="H7971" s="3" t="s">
        <v>8525</v>
      </c>
      <c r="I7971" s="4">
        <v>7.24</v>
      </c>
    </row>
    <row r="7972" spans="1:9" x14ac:dyDescent="0.2">
      <c r="A7972" s="2">
        <v>525723</v>
      </c>
      <c r="B7972" s="3" t="s">
        <v>19</v>
      </c>
      <c r="C7972" s="3" t="s">
        <v>20</v>
      </c>
      <c r="D7972" s="3" t="s">
        <v>8334</v>
      </c>
      <c r="E7972" s="3" t="s">
        <v>8335</v>
      </c>
      <c r="F7972" s="3" t="s">
        <v>4845</v>
      </c>
      <c r="G7972" s="3" t="s">
        <v>4452</v>
      </c>
      <c r="H7972" s="3" t="s">
        <v>8526</v>
      </c>
      <c r="I7972" s="4">
        <v>14.53</v>
      </c>
    </row>
    <row r="7973" spans="1:9" x14ac:dyDescent="0.2">
      <c r="A7973" s="2">
        <v>462140</v>
      </c>
      <c r="B7973" s="3" t="s">
        <v>19</v>
      </c>
      <c r="C7973" s="3" t="s">
        <v>20</v>
      </c>
      <c r="D7973" s="3" t="s">
        <v>8334</v>
      </c>
      <c r="E7973" s="3" t="s">
        <v>8335</v>
      </c>
      <c r="F7973" s="3" t="s">
        <v>4845</v>
      </c>
      <c r="G7973" s="3" t="s">
        <v>4618</v>
      </c>
      <c r="H7973" s="3" t="s">
        <v>8527</v>
      </c>
      <c r="I7973" s="4">
        <v>15.26</v>
      </c>
    </row>
    <row r="7974" spans="1:9" x14ac:dyDescent="0.2">
      <c r="A7974" s="2">
        <v>257349</v>
      </c>
      <c r="B7974" s="3" t="s">
        <v>19</v>
      </c>
      <c r="C7974" s="3" t="s">
        <v>20</v>
      </c>
      <c r="D7974" s="3" t="s">
        <v>8334</v>
      </c>
      <c r="E7974" s="3" t="s">
        <v>8335</v>
      </c>
      <c r="F7974" s="3" t="s">
        <v>4845</v>
      </c>
      <c r="G7974" s="3" t="s">
        <v>4640</v>
      </c>
      <c r="H7974" s="3" t="s">
        <v>8528</v>
      </c>
      <c r="I7974" s="4">
        <v>29.71</v>
      </c>
    </row>
    <row r="7975" spans="1:9" x14ac:dyDescent="0.2">
      <c r="A7975" s="2">
        <v>165804</v>
      </c>
      <c r="B7975" s="3" t="s">
        <v>19</v>
      </c>
      <c r="C7975" s="3" t="s">
        <v>20</v>
      </c>
      <c r="D7975" s="3" t="s">
        <v>8334</v>
      </c>
      <c r="E7975" s="3" t="s">
        <v>8335</v>
      </c>
      <c r="F7975" s="3" t="s">
        <v>4845</v>
      </c>
      <c r="G7975" s="3" t="s">
        <v>4640</v>
      </c>
      <c r="H7975" s="3" t="s">
        <v>8529</v>
      </c>
      <c r="I7975" s="4">
        <v>24.33</v>
      </c>
    </row>
    <row r="7976" spans="1:9" x14ac:dyDescent="0.2">
      <c r="A7976" s="2">
        <v>126051</v>
      </c>
      <c r="B7976" s="3" t="s">
        <v>19</v>
      </c>
      <c r="C7976" s="3" t="s">
        <v>20</v>
      </c>
      <c r="D7976" s="3" t="s">
        <v>8334</v>
      </c>
      <c r="E7976" s="3" t="s">
        <v>8335</v>
      </c>
      <c r="F7976" s="3" t="s">
        <v>4845</v>
      </c>
      <c r="G7976" s="3" t="s">
        <v>4640</v>
      </c>
      <c r="H7976" s="3" t="s">
        <v>8530</v>
      </c>
      <c r="I7976" s="4">
        <v>86.07</v>
      </c>
    </row>
    <row r="7977" spans="1:9" x14ac:dyDescent="0.2">
      <c r="A7977" s="2">
        <v>444314</v>
      </c>
      <c r="B7977" s="3" t="s">
        <v>19</v>
      </c>
      <c r="C7977" s="3" t="s">
        <v>20</v>
      </c>
      <c r="D7977" s="3" t="s">
        <v>8334</v>
      </c>
      <c r="E7977" s="3" t="s">
        <v>8335</v>
      </c>
      <c r="F7977" s="3" t="s">
        <v>4845</v>
      </c>
      <c r="G7977" s="3" t="s">
        <v>4973</v>
      </c>
      <c r="H7977" s="3" t="s">
        <v>8531</v>
      </c>
      <c r="I7977" s="4">
        <v>14.18</v>
      </c>
    </row>
    <row r="7978" spans="1:9" x14ac:dyDescent="0.2">
      <c r="A7978" s="2">
        <v>83872</v>
      </c>
      <c r="B7978" s="3" t="s">
        <v>19</v>
      </c>
      <c r="C7978" s="3" t="s">
        <v>20</v>
      </c>
      <c r="D7978" s="3" t="s">
        <v>8334</v>
      </c>
      <c r="E7978" s="3" t="s">
        <v>8335</v>
      </c>
      <c r="F7978" s="3" t="s">
        <v>4845</v>
      </c>
      <c r="G7978" s="3" t="s">
        <v>4273</v>
      </c>
      <c r="H7978" s="3" t="s">
        <v>8532</v>
      </c>
      <c r="I7978" s="4">
        <v>16.28</v>
      </c>
    </row>
    <row r="7979" spans="1:9" x14ac:dyDescent="0.2">
      <c r="A7979" s="2">
        <v>83878</v>
      </c>
      <c r="B7979" s="3" t="s">
        <v>19</v>
      </c>
      <c r="C7979" s="3" t="s">
        <v>20</v>
      </c>
      <c r="D7979" s="3" t="s">
        <v>8334</v>
      </c>
      <c r="E7979" s="3" t="s">
        <v>8335</v>
      </c>
      <c r="F7979" s="3" t="s">
        <v>4845</v>
      </c>
      <c r="G7979" s="3" t="s">
        <v>4273</v>
      </c>
      <c r="H7979" s="3" t="s">
        <v>8533</v>
      </c>
      <c r="I7979" s="4">
        <v>25.15</v>
      </c>
    </row>
    <row r="7980" spans="1:9" x14ac:dyDescent="0.2">
      <c r="A7980" s="2">
        <v>132582</v>
      </c>
      <c r="B7980" s="3" t="s">
        <v>19</v>
      </c>
      <c r="C7980" s="3" t="s">
        <v>20</v>
      </c>
      <c r="D7980" s="3" t="s">
        <v>8334</v>
      </c>
      <c r="E7980" s="3" t="s">
        <v>8335</v>
      </c>
      <c r="F7980" s="3" t="s">
        <v>4845</v>
      </c>
      <c r="G7980" s="3" t="s">
        <v>4273</v>
      </c>
      <c r="H7980" s="3" t="s">
        <v>8534</v>
      </c>
      <c r="I7980" s="4">
        <v>17.88</v>
      </c>
    </row>
    <row r="7981" spans="1:9" x14ac:dyDescent="0.2">
      <c r="A7981" s="2">
        <v>132583</v>
      </c>
      <c r="B7981" s="3" t="s">
        <v>19</v>
      </c>
      <c r="C7981" s="3" t="s">
        <v>20</v>
      </c>
      <c r="D7981" s="3" t="s">
        <v>8334</v>
      </c>
      <c r="E7981" s="3" t="s">
        <v>8335</v>
      </c>
      <c r="F7981" s="3" t="s">
        <v>4845</v>
      </c>
      <c r="G7981" s="3" t="s">
        <v>4273</v>
      </c>
      <c r="H7981" s="3" t="s">
        <v>8535</v>
      </c>
      <c r="I7981" s="4">
        <v>17.88</v>
      </c>
    </row>
    <row r="7982" spans="1:9" x14ac:dyDescent="0.2">
      <c r="A7982" s="2">
        <v>502175</v>
      </c>
      <c r="B7982" s="3" t="s">
        <v>19</v>
      </c>
      <c r="C7982" s="3" t="s">
        <v>20</v>
      </c>
      <c r="D7982" s="3" t="s">
        <v>8334</v>
      </c>
      <c r="E7982" s="3" t="s">
        <v>8335</v>
      </c>
      <c r="F7982" s="3" t="s">
        <v>4845</v>
      </c>
      <c r="G7982" s="3" t="s">
        <v>4273</v>
      </c>
      <c r="H7982" s="3" t="s">
        <v>8536</v>
      </c>
      <c r="I7982" s="4">
        <v>41.71</v>
      </c>
    </row>
    <row r="7983" spans="1:9" x14ac:dyDescent="0.2">
      <c r="A7983" s="2">
        <v>604050</v>
      </c>
      <c r="B7983" s="3" t="s">
        <v>19</v>
      </c>
      <c r="C7983" s="3" t="s">
        <v>20</v>
      </c>
      <c r="D7983" s="3" t="s">
        <v>8334</v>
      </c>
      <c r="E7983" s="3" t="s">
        <v>8335</v>
      </c>
      <c r="F7983" s="3" t="s">
        <v>8537</v>
      </c>
      <c r="G7983" s="3" t="s">
        <v>4898</v>
      </c>
      <c r="H7983" s="3" t="s">
        <v>8538</v>
      </c>
      <c r="I7983" s="4">
        <v>16.54</v>
      </c>
    </row>
    <row r="7984" spans="1:9" x14ac:dyDescent="0.2">
      <c r="A7984" s="2">
        <v>158048</v>
      </c>
      <c r="B7984" s="3" t="s">
        <v>19</v>
      </c>
      <c r="C7984" s="3" t="s">
        <v>20</v>
      </c>
      <c r="D7984" s="3" t="s">
        <v>8334</v>
      </c>
      <c r="E7984" s="3" t="s">
        <v>8335</v>
      </c>
      <c r="F7984" s="3" t="s">
        <v>4342</v>
      </c>
      <c r="G7984" s="3" t="s">
        <v>8539</v>
      </c>
      <c r="H7984" s="3" t="s">
        <v>8540</v>
      </c>
      <c r="I7984" s="4">
        <v>22.25</v>
      </c>
    </row>
    <row r="7985" spans="1:9" x14ac:dyDescent="0.2">
      <c r="A7985" s="2">
        <v>467968</v>
      </c>
      <c r="B7985" s="3" t="s">
        <v>19</v>
      </c>
      <c r="C7985" s="3" t="s">
        <v>20</v>
      </c>
      <c r="D7985" s="3" t="s">
        <v>8334</v>
      </c>
      <c r="E7985" s="3" t="s">
        <v>8335</v>
      </c>
      <c r="F7985" s="3" t="s">
        <v>4342</v>
      </c>
      <c r="G7985" s="3" t="s">
        <v>6551</v>
      </c>
      <c r="H7985" s="3" t="s">
        <v>8541</v>
      </c>
      <c r="I7985" s="4">
        <v>20.46</v>
      </c>
    </row>
    <row r="7986" spans="1:9" x14ac:dyDescent="0.2">
      <c r="A7986" s="2">
        <v>605502</v>
      </c>
      <c r="B7986" s="3" t="s">
        <v>19</v>
      </c>
      <c r="C7986" s="3" t="s">
        <v>20</v>
      </c>
      <c r="D7986" s="3" t="s">
        <v>8334</v>
      </c>
      <c r="E7986" s="3" t="s">
        <v>8335</v>
      </c>
      <c r="F7986" s="3" t="s">
        <v>826</v>
      </c>
      <c r="G7986" s="3" t="s">
        <v>5193</v>
      </c>
      <c r="H7986" s="3" t="s">
        <v>8542</v>
      </c>
      <c r="I7986" s="4">
        <v>27.02</v>
      </c>
    </row>
    <row r="7987" spans="1:9" x14ac:dyDescent="0.2">
      <c r="A7987" s="2">
        <v>605526</v>
      </c>
      <c r="B7987" s="3" t="s">
        <v>19</v>
      </c>
      <c r="C7987" s="3" t="s">
        <v>20</v>
      </c>
      <c r="D7987" s="3" t="s">
        <v>8334</v>
      </c>
      <c r="E7987" s="3" t="s">
        <v>8335</v>
      </c>
      <c r="F7987" s="3" t="s">
        <v>826</v>
      </c>
      <c r="G7987" s="3" t="s">
        <v>5193</v>
      </c>
      <c r="H7987" s="3" t="s">
        <v>8543</v>
      </c>
      <c r="I7987" s="4">
        <v>38.19</v>
      </c>
    </row>
    <row r="7988" spans="1:9" x14ac:dyDescent="0.2">
      <c r="A7988" s="2">
        <v>605549</v>
      </c>
      <c r="B7988" s="3" t="s">
        <v>19</v>
      </c>
      <c r="C7988" s="3" t="s">
        <v>20</v>
      </c>
      <c r="D7988" s="3" t="s">
        <v>8334</v>
      </c>
      <c r="E7988" s="3" t="s">
        <v>8335</v>
      </c>
      <c r="F7988" s="3" t="s">
        <v>826</v>
      </c>
      <c r="G7988" s="3" t="s">
        <v>5193</v>
      </c>
      <c r="H7988" s="3" t="s">
        <v>8544</v>
      </c>
      <c r="I7988" s="4">
        <v>38.31</v>
      </c>
    </row>
    <row r="7989" spans="1:9" x14ac:dyDescent="0.2">
      <c r="A7989" s="2">
        <v>605552</v>
      </c>
      <c r="B7989" s="3" t="s">
        <v>19</v>
      </c>
      <c r="C7989" s="3" t="s">
        <v>20</v>
      </c>
      <c r="D7989" s="3" t="s">
        <v>8334</v>
      </c>
      <c r="E7989" s="3" t="s">
        <v>8335</v>
      </c>
      <c r="F7989" s="3" t="s">
        <v>826</v>
      </c>
      <c r="G7989" s="3" t="s">
        <v>5193</v>
      </c>
      <c r="H7989" s="3" t="s">
        <v>8545</v>
      </c>
      <c r="I7989" s="4">
        <v>25.46</v>
      </c>
    </row>
    <row r="7990" spans="1:9" x14ac:dyDescent="0.2">
      <c r="A7990" s="2">
        <v>411184</v>
      </c>
      <c r="B7990" s="3" t="s">
        <v>19</v>
      </c>
      <c r="C7990" s="3" t="s">
        <v>20</v>
      </c>
      <c r="D7990" s="3" t="s">
        <v>8334</v>
      </c>
      <c r="E7990" s="3" t="s">
        <v>8335</v>
      </c>
      <c r="F7990" s="3" t="s">
        <v>8546</v>
      </c>
      <c r="G7990" s="3" t="s">
        <v>8547</v>
      </c>
      <c r="H7990" s="3" t="s">
        <v>8548</v>
      </c>
      <c r="I7990" s="4">
        <v>33</v>
      </c>
    </row>
    <row r="7991" spans="1:9" x14ac:dyDescent="0.2">
      <c r="A7991" s="2">
        <v>102108</v>
      </c>
      <c r="B7991" s="3" t="s">
        <v>19</v>
      </c>
      <c r="C7991" s="3" t="s">
        <v>20</v>
      </c>
      <c r="D7991" s="3" t="s">
        <v>8334</v>
      </c>
      <c r="E7991" s="3" t="s">
        <v>8335</v>
      </c>
      <c r="F7991" s="3" t="s">
        <v>2649</v>
      </c>
      <c r="G7991" s="3" t="s">
        <v>2650</v>
      </c>
      <c r="H7991" s="3" t="s">
        <v>8549</v>
      </c>
      <c r="I7991" s="4">
        <v>7.65</v>
      </c>
    </row>
    <row r="7992" spans="1:9" x14ac:dyDescent="0.2">
      <c r="A7992" s="2">
        <v>102111</v>
      </c>
      <c r="B7992" s="3" t="s">
        <v>19</v>
      </c>
      <c r="C7992" s="3" t="s">
        <v>20</v>
      </c>
      <c r="D7992" s="3" t="s">
        <v>8334</v>
      </c>
      <c r="E7992" s="3" t="s">
        <v>8335</v>
      </c>
      <c r="F7992" s="3" t="s">
        <v>2649</v>
      </c>
      <c r="G7992" s="3" t="s">
        <v>2650</v>
      </c>
      <c r="H7992" s="3" t="s">
        <v>8550</v>
      </c>
      <c r="I7992" s="4">
        <v>9.15</v>
      </c>
    </row>
    <row r="7993" spans="1:9" x14ac:dyDescent="0.2">
      <c r="A7993" s="2">
        <v>102151</v>
      </c>
      <c r="B7993" s="3" t="s">
        <v>19</v>
      </c>
      <c r="C7993" s="3" t="s">
        <v>20</v>
      </c>
      <c r="D7993" s="3" t="s">
        <v>8334</v>
      </c>
      <c r="E7993" s="3" t="s">
        <v>8335</v>
      </c>
      <c r="F7993" s="3" t="s">
        <v>2649</v>
      </c>
      <c r="G7993" s="3" t="s">
        <v>2650</v>
      </c>
      <c r="H7993" s="3" t="s">
        <v>8551</v>
      </c>
      <c r="I7993" s="4">
        <v>11.98</v>
      </c>
    </row>
    <row r="7994" spans="1:9" x14ac:dyDescent="0.2">
      <c r="A7994" s="2">
        <v>473406</v>
      </c>
      <c r="B7994" s="3" t="s">
        <v>19</v>
      </c>
      <c r="C7994" s="3" t="s">
        <v>20</v>
      </c>
      <c r="D7994" s="3" t="s">
        <v>8334</v>
      </c>
      <c r="E7994" s="3" t="s">
        <v>8335</v>
      </c>
      <c r="F7994" s="3" t="s">
        <v>2649</v>
      </c>
      <c r="G7994" s="3" t="s">
        <v>2650</v>
      </c>
      <c r="H7994" s="3" t="s">
        <v>8552</v>
      </c>
      <c r="I7994" s="4">
        <v>7.6</v>
      </c>
    </row>
    <row r="7995" spans="1:9" x14ac:dyDescent="0.2">
      <c r="A7995" s="2">
        <v>102107</v>
      </c>
      <c r="B7995" s="3" t="s">
        <v>19</v>
      </c>
      <c r="C7995" s="3" t="s">
        <v>20</v>
      </c>
      <c r="D7995" s="3" t="s">
        <v>8334</v>
      </c>
      <c r="E7995" s="3" t="s">
        <v>8335</v>
      </c>
      <c r="F7995" s="3" t="s">
        <v>2649</v>
      </c>
      <c r="G7995" s="3" t="s">
        <v>2650</v>
      </c>
      <c r="H7995" s="3" t="s">
        <v>8553</v>
      </c>
      <c r="I7995" s="4">
        <v>7.32</v>
      </c>
    </row>
    <row r="7996" spans="1:9" x14ac:dyDescent="0.2">
      <c r="A7996" s="2">
        <v>201894</v>
      </c>
      <c r="B7996" s="3" t="s">
        <v>19</v>
      </c>
      <c r="C7996" s="3" t="s">
        <v>20</v>
      </c>
      <c r="D7996" s="3" t="s">
        <v>8334</v>
      </c>
      <c r="E7996" s="3" t="s">
        <v>8335</v>
      </c>
      <c r="F7996" s="3" t="s">
        <v>2649</v>
      </c>
      <c r="G7996" s="3" t="s">
        <v>6219</v>
      </c>
      <c r="H7996" s="3" t="s">
        <v>8554</v>
      </c>
      <c r="I7996" s="4">
        <v>93.59</v>
      </c>
    </row>
    <row r="7997" spans="1:9" x14ac:dyDescent="0.2">
      <c r="A7997" s="2">
        <v>229168</v>
      </c>
      <c r="B7997" s="3" t="s">
        <v>19</v>
      </c>
      <c r="C7997" s="3" t="s">
        <v>20</v>
      </c>
      <c r="D7997" s="3" t="s">
        <v>8334</v>
      </c>
      <c r="E7997" s="3" t="s">
        <v>8335</v>
      </c>
      <c r="F7997" s="3" t="s">
        <v>2649</v>
      </c>
      <c r="G7997" s="3" t="s">
        <v>6219</v>
      </c>
      <c r="H7997" s="3" t="s">
        <v>8555</v>
      </c>
      <c r="I7997" s="4">
        <v>21.01</v>
      </c>
    </row>
    <row r="7998" spans="1:9" x14ac:dyDescent="0.2">
      <c r="A7998" s="2">
        <v>229172</v>
      </c>
      <c r="B7998" s="3" t="s">
        <v>19</v>
      </c>
      <c r="C7998" s="3" t="s">
        <v>20</v>
      </c>
      <c r="D7998" s="3" t="s">
        <v>8334</v>
      </c>
      <c r="E7998" s="3" t="s">
        <v>8335</v>
      </c>
      <c r="F7998" s="3" t="s">
        <v>2649</v>
      </c>
      <c r="G7998" s="3" t="s">
        <v>6219</v>
      </c>
      <c r="H7998" s="3" t="s">
        <v>8556</v>
      </c>
      <c r="I7998" s="4">
        <v>21.64</v>
      </c>
    </row>
    <row r="7999" spans="1:9" x14ac:dyDescent="0.2">
      <c r="A7999" s="2">
        <v>465360</v>
      </c>
      <c r="B7999" s="3" t="s">
        <v>19</v>
      </c>
      <c r="C7999" s="3" t="s">
        <v>20</v>
      </c>
      <c r="D7999" s="3" t="s">
        <v>8334</v>
      </c>
      <c r="E7999" s="3" t="s">
        <v>8335</v>
      </c>
      <c r="F7999" s="3" t="s">
        <v>2649</v>
      </c>
      <c r="G7999" s="3" t="s">
        <v>6219</v>
      </c>
      <c r="H7999" s="3" t="s">
        <v>8557</v>
      </c>
      <c r="I7999" s="4">
        <v>82.58</v>
      </c>
    </row>
    <row r="8000" spans="1:9" x14ac:dyDescent="0.2">
      <c r="A8000" s="2">
        <v>229174</v>
      </c>
      <c r="B8000" s="3" t="s">
        <v>19</v>
      </c>
      <c r="C8000" s="3" t="s">
        <v>20</v>
      </c>
      <c r="D8000" s="3" t="s">
        <v>8334</v>
      </c>
      <c r="E8000" s="3" t="s">
        <v>8335</v>
      </c>
      <c r="F8000" s="3" t="s">
        <v>2649</v>
      </c>
      <c r="G8000" s="3" t="s">
        <v>6219</v>
      </c>
      <c r="H8000" s="3" t="s">
        <v>8558</v>
      </c>
      <c r="I8000" s="4">
        <v>16.29</v>
      </c>
    </row>
    <row r="8001" spans="1:9" x14ac:dyDescent="0.2">
      <c r="A8001" s="2">
        <v>229151</v>
      </c>
      <c r="B8001" s="3" t="s">
        <v>19</v>
      </c>
      <c r="C8001" s="3" t="s">
        <v>20</v>
      </c>
      <c r="D8001" s="3" t="s">
        <v>8334</v>
      </c>
      <c r="E8001" s="3" t="s">
        <v>8335</v>
      </c>
      <c r="F8001" s="3" t="s">
        <v>2649</v>
      </c>
      <c r="G8001" s="3" t="s">
        <v>6219</v>
      </c>
      <c r="H8001" s="3" t="s">
        <v>8559</v>
      </c>
      <c r="I8001" s="4">
        <v>43.96</v>
      </c>
    </row>
    <row r="8002" spans="1:9" x14ac:dyDescent="0.2">
      <c r="A8002" s="2">
        <v>229156</v>
      </c>
      <c r="B8002" s="3" t="s">
        <v>19</v>
      </c>
      <c r="C8002" s="3" t="s">
        <v>20</v>
      </c>
      <c r="D8002" s="3" t="s">
        <v>8334</v>
      </c>
      <c r="E8002" s="3" t="s">
        <v>8335</v>
      </c>
      <c r="F8002" s="3" t="s">
        <v>2649</v>
      </c>
      <c r="G8002" s="3" t="s">
        <v>6219</v>
      </c>
      <c r="H8002" s="3" t="s">
        <v>8560</v>
      </c>
      <c r="I8002" s="4">
        <v>43.12</v>
      </c>
    </row>
    <row r="8003" spans="1:9" x14ac:dyDescent="0.2">
      <c r="A8003" s="2">
        <v>229166</v>
      </c>
      <c r="B8003" s="3" t="s">
        <v>19</v>
      </c>
      <c r="C8003" s="3" t="s">
        <v>20</v>
      </c>
      <c r="D8003" s="3" t="s">
        <v>8334</v>
      </c>
      <c r="E8003" s="3" t="s">
        <v>8335</v>
      </c>
      <c r="F8003" s="3" t="s">
        <v>2649</v>
      </c>
      <c r="G8003" s="3" t="s">
        <v>6219</v>
      </c>
      <c r="H8003" s="3" t="s">
        <v>8561</v>
      </c>
      <c r="I8003" s="4">
        <v>43.12</v>
      </c>
    </row>
    <row r="8004" spans="1:9" x14ac:dyDescent="0.2">
      <c r="A8004" s="2">
        <v>229153</v>
      </c>
      <c r="B8004" s="3" t="s">
        <v>19</v>
      </c>
      <c r="C8004" s="3" t="s">
        <v>20</v>
      </c>
      <c r="D8004" s="3" t="s">
        <v>8334</v>
      </c>
      <c r="E8004" s="3" t="s">
        <v>8335</v>
      </c>
      <c r="F8004" s="3" t="s">
        <v>2649</v>
      </c>
      <c r="G8004" s="3" t="s">
        <v>8562</v>
      </c>
      <c r="H8004" s="3" t="s">
        <v>8563</v>
      </c>
      <c r="I8004" s="4">
        <v>43.12</v>
      </c>
    </row>
    <row r="8005" spans="1:9" x14ac:dyDescent="0.2">
      <c r="A8005" s="2">
        <v>78504</v>
      </c>
      <c r="B8005" s="3" t="s">
        <v>19</v>
      </c>
      <c r="C8005" s="3" t="s">
        <v>20</v>
      </c>
      <c r="D8005" s="3" t="s">
        <v>8334</v>
      </c>
      <c r="E8005" s="3" t="s">
        <v>8335</v>
      </c>
      <c r="F8005" s="3" t="s">
        <v>4355</v>
      </c>
      <c r="G8005" s="3" t="s">
        <v>4356</v>
      </c>
      <c r="H8005" s="3" t="s">
        <v>8564</v>
      </c>
      <c r="I8005" s="4">
        <v>11.28</v>
      </c>
    </row>
    <row r="8006" spans="1:9" x14ac:dyDescent="0.2">
      <c r="A8006" s="2">
        <v>141367</v>
      </c>
      <c r="B8006" s="3" t="s">
        <v>19</v>
      </c>
      <c r="C8006" s="3" t="s">
        <v>20</v>
      </c>
      <c r="D8006" s="3" t="s">
        <v>8334</v>
      </c>
      <c r="E8006" s="3" t="s">
        <v>8335</v>
      </c>
      <c r="F8006" s="3" t="s">
        <v>4355</v>
      </c>
      <c r="G8006" s="3" t="s">
        <v>4356</v>
      </c>
      <c r="H8006" s="3" t="s">
        <v>8565</v>
      </c>
      <c r="I8006" s="4">
        <v>10.66</v>
      </c>
    </row>
    <row r="8007" spans="1:9" x14ac:dyDescent="0.2">
      <c r="A8007" s="2">
        <v>47427</v>
      </c>
      <c r="B8007" s="3" t="s">
        <v>19</v>
      </c>
      <c r="C8007" s="3" t="s">
        <v>20</v>
      </c>
      <c r="D8007" s="3" t="s">
        <v>8334</v>
      </c>
      <c r="E8007" s="3" t="s">
        <v>8335</v>
      </c>
      <c r="F8007" s="3" t="s">
        <v>4355</v>
      </c>
      <c r="G8007" s="3" t="s">
        <v>4356</v>
      </c>
      <c r="H8007" s="3" t="s">
        <v>8566</v>
      </c>
      <c r="I8007" s="4">
        <v>11.16</v>
      </c>
    </row>
    <row r="8008" spans="1:9" x14ac:dyDescent="0.2">
      <c r="A8008" s="2">
        <v>258093</v>
      </c>
      <c r="B8008" s="3" t="s">
        <v>19</v>
      </c>
      <c r="C8008" s="3" t="s">
        <v>20</v>
      </c>
      <c r="D8008" s="3" t="s">
        <v>8334</v>
      </c>
      <c r="E8008" s="3" t="s">
        <v>8335</v>
      </c>
      <c r="F8008" s="3" t="s">
        <v>4355</v>
      </c>
      <c r="G8008" s="3" t="s">
        <v>4356</v>
      </c>
      <c r="H8008" s="3" t="s">
        <v>8567</v>
      </c>
      <c r="I8008" s="4">
        <v>33.58</v>
      </c>
    </row>
    <row r="8009" spans="1:9" x14ac:dyDescent="0.2">
      <c r="A8009" s="2">
        <v>155699</v>
      </c>
      <c r="B8009" s="3" t="s">
        <v>19</v>
      </c>
      <c r="C8009" s="3" t="s">
        <v>20</v>
      </c>
      <c r="D8009" s="3" t="s">
        <v>8334</v>
      </c>
      <c r="E8009" s="3" t="s">
        <v>8335</v>
      </c>
      <c r="F8009" s="3" t="s">
        <v>4355</v>
      </c>
      <c r="G8009" s="3" t="s">
        <v>4356</v>
      </c>
      <c r="H8009" s="3" t="s">
        <v>8568</v>
      </c>
      <c r="I8009" s="4">
        <v>19.23</v>
      </c>
    </row>
    <row r="8010" spans="1:9" x14ac:dyDescent="0.2">
      <c r="A8010" s="2">
        <v>406275</v>
      </c>
      <c r="B8010" s="3" t="s">
        <v>19</v>
      </c>
      <c r="C8010" s="3" t="s">
        <v>20</v>
      </c>
      <c r="D8010" s="3" t="s">
        <v>8334</v>
      </c>
      <c r="E8010" s="3" t="s">
        <v>8335</v>
      </c>
      <c r="F8010" s="3" t="s">
        <v>4355</v>
      </c>
      <c r="G8010" s="3" t="s">
        <v>4356</v>
      </c>
      <c r="H8010" s="3" t="s">
        <v>8569</v>
      </c>
      <c r="I8010" s="4">
        <v>12.1</v>
      </c>
    </row>
    <row r="8011" spans="1:9" x14ac:dyDescent="0.2">
      <c r="A8011" s="2">
        <v>540099</v>
      </c>
      <c r="B8011" s="3" t="s">
        <v>19</v>
      </c>
      <c r="C8011" s="3" t="s">
        <v>20</v>
      </c>
      <c r="D8011" s="3" t="s">
        <v>8334</v>
      </c>
      <c r="E8011" s="3" t="s">
        <v>8335</v>
      </c>
      <c r="F8011" s="3" t="s">
        <v>4355</v>
      </c>
      <c r="G8011" s="3" t="s">
        <v>4356</v>
      </c>
      <c r="H8011" s="3" t="s">
        <v>8570</v>
      </c>
      <c r="I8011" s="4">
        <v>29.68</v>
      </c>
    </row>
    <row r="8012" spans="1:9" x14ac:dyDescent="0.2">
      <c r="A8012" s="2">
        <v>141373</v>
      </c>
      <c r="B8012" s="3" t="s">
        <v>19</v>
      </c>
      <c r="C8012" s="3" t="s">
        <v>20</v>
      </c>
      <c r="D8012" s="3" t="s">
        <v>8334</v>
      </c>
      <c r="E8012" s="3" t="s">
        <v>8335</v>
      </c>
      <c r="F8012" s="3" t="s">
        <v>4355</v>
      </c>
      <c r="G8012" s="3" t="s">
        <v>4356</v>
      </c>
      <c r="H8012" s="3" t="s">
        <v>8571</v>
      </c>
      <c r="I8012" s="4">
        <v>12.51</v>
      </c>
    </row>
    <row r="8013" spans="1:9" x14ac:dyDescent="0.2">
      <c r="A8013" s="2">
        <v>370554</v>
      </c>
      <c r="B8013" s="3" t="s">
        <v>19</v>
      </c>
      <c r="C8013" s="3" t="s">
        <v>20</v>
      </c>
      <c r="D8013" s="3" t="s">
        <v>8334</v>
      </c>
      <c r="E8013" s="3" t="s">
        <v>8335</v>
      </c>
      <c r="F8013" s="3" t="s">
        <v>4355</v>
      </c>
      <c r="G8013" s="3" t="s">
        <v>4356</v>
      </c>
      <c r="H8013" s="3" t="s">
        <v>8572</v>
      </c>
      <c r="I8013" s="4">
        <v>36.61</v>
      </c>
    </row>
    <row r="8014" spans="1:9" x14ac:dyDescent="0.2">
      <c r="A8014" s="2">
        <v>141372</v>
      </c>
      <c r="B8014" s="3" t="s">
        <v>19</v>
      </c>
      <c r="C8014" s="3" t="s">
        <v>20</v>
      </c>
      <c r="D8014" s="3" t="s">
        <v>8334</v>
      </c>
      <c r="E8014" s="3" t="s">
        <v>8335</v>
      </c>
      <c r="F8014" s="3" t="s">
        <v>4355</v>
      </c>
      <c r="G8014" s="3" t="s">
        <v>4356</v>
      </c>
      <c r="H8014" s="3" t="s">
        <v>8573</v>
      </c>
      <c r="I8014" s="4">
        <v>7.67</v>
      </c>
    </row>
    <row r="8015" spans="1:9" x14ac:dyDescent="0.2">
      <c r="A8015" s="2">
        <v>338667</v>
      </c>
      <c r="B8015" s="3" t="s">
        <v>19</v>
      </c>
      <c r="C8015" s="3" t="s">
        <v>20</v>
      </c>
      <c r="D8015" s="3" t="s">
        <v>8334</v>
      </c>
      <c r="E8015" s="3" t="s">
        <v>8335</v>
      </c>
      <c r="F8015" s="3" t="s">
        <v>4355</v>
      </c>
      <c r="G8015" s="3" t="s">
        <v>4356</v>
      </c>
      <c r="H8015" s="3" t="s">
        <v>8574</v>
      </c>
      <c r="I8015" s="4">
        <v>15.55</v>
      </c>
    </row>
    <row r="8016" spans="1:9" x14ac:dyDescent="0.2">
      <c r="A8016" s="2">
        <v>540101</v>
      </c>
      <c r="B8016" s="3" t="s">
        <v>19</v>
      </c>
      <c r="C8016" s="3" t="s">
        <v>20</v>
      </c>
      <c r="D8016" s="3" t="s">
        <v>8334</v>
      </c>
      <c r="E8016" s="3" t="s">
        <v>8335</v>
      </c>
      <c r="F8016" s="3" t="s">
        <v>4355</v>
      </c>
      <c r="G8016" s="3" t="s">
        <v>4356</v>
      </c>
      <c r="H8016" s="3" t="s">
        <v>8575</v>
      </c>
      <c r="I8016" s="4">
        <v>34.1</v>
      </c>
    </row>
    <row r="8017" spans="1:9" x14ac:dyDescent="0.2">
      <c r="A8017" s="2">
        <v>477925</v>
      </c>
      <c r="B8017" s="3" t="s">
        <v>19</v>
      </c>
      <c r="C8017" s="3" t="s">
        <v>20</v>
      </c>
      <c r="D8017" s="3" t="s">
        <v>8334</v>
      </c>
      <c r="E8017" s="3" t="s">
        <v>8335</v>
      </c>
      <c r="F8017" s="3" t="s">
        <v>4355</v>
      </c>
      <c r="G8017" s="3" t="s">
        <v>4356</v>
      </c>
      <c r="H8017" s="3" t="s">
        <v>8576</v>
      </c>
      <c r="I8017" s="4">
        <v>34.57</v>
      </c>
    </row>
    <row r="8018" spans="1:9" x14ac:dyDescent="0.2">
      <c r="A8018" s="2">
        <v>367007</v>
      </c>
      <c r="B8018" s="3" t="s">
        <v>19</v>
      </c>
      <c r="C8018" s="3" t="s">
        <v>20</v>
      </c>
      <c r="D8018" s="3" t="s">
        <v>8334</v>
      </c>
      <c r="E8018" s="3" t="s">
        <v>8335</v>
      </c>
      <c r="F8018" s="3" t="s">
        <v>4355</v>
      </c>
      <c r="G8018" s="3" t="s">
        <v>4399</v>
      </c>
      <c r="H8018" s="3" t="s">
        <v>8577</v>
      </c>
      <c r="I8018" s="4">
        <v>21.85</v>
      </c>
    </row>
    <row r="8019" spans="1:9" x14ac:dyDescent="0.2">
      <c r="A8019" s="2">
        <v>367008</v>
      </c>
      <c r="B8019" s="3" t="s">
        <v>19</v>
      </c>
      <c r="C8019" s="3" t="s">
        <v>20</v>
      </c>
      <c r="D8019" s="3" t="s">
        <v>8334</v>
      </c>
      <c r="E8019" s="3" t="s">
        <v>8335</v>
      </c>
      <c r="F8019" s="3" t="s">
        <v>4355</v>
      </c>
      <c r="G8019" s="3" t="s">
        <v>4399</v>
      </c>
      <c r="H8019" s="3" t="s">
        <v>8578</v>
      </c>
      <c r="I8019" s="4">
        <v>20.239999999999998</v>
      </c>
    </row>
    <row r="8020" spans="1:9" x14ac:dyDescent="0.2">
      <c r="A8020" s="2">
        <v>367009</v>
      </c>
      <c r="B8020" s="3" t="s">
        <v>19</v>
      </c>
      <c r="C8020" s="3" t="s">
        <v>20</v>
      </c>
      <c r="D8020" s="3" t="s">
        <v>8334</v>
      </c>
      <c r="E8020" s="3" t="s">
        <v>8335</v>
      </c>
      <c r="F8020" s="3" t="s">
        <v>4355</v>
      </c>
      <c r="G8020" s="3" t="s">
        <v>4399</v>
      </c>
      <c r="H8020" s="3" t="s">
        <v>8579</v>
      </c>
      <c r="I8020" s="4">
        <v>19.96</v>
      </c>
    </row>
    <row r="8021" spans="1:9" x14ac:dyDescent="0.2">
      <c r="A8021" s="2">
        <v>450575</v>
      </c>
      <c r="B8021" s="3" t="s">
        <v>19</v>
      </c>
      <c r="C8021" s="3" t="s">
        <v>20</v>
      </c>
      <c r="D8021" s="3" t="s">
        <v>8334</v>
      </c>
      <c r="E8021" s="3" t="s">
        <v>8335</v>
      </c>
      <c r="F8021" s="3" t="s">
        <v>4355</v>
      </c>
      <c r="G8021" s="3" t="s">
        <v>4399</v>
      </c>
      <c r="H8021" s="3" t="s">
        <v>8580</v>
      </c>
      <c r="I8021" s="4">
        <v>85.34</v>
      </c>
    </row>
    <row r="8022" spans="1:9" x14ac:dyDescent="0.2">
      <c r="A8022" s="2">
        <v>497540</v>
      </c>
      <c r="B8022" s="3" t="s">
        <v>19</v>
      </c>
      <c r="C8022" s="3" t="s">
        <v>20</v>
      </c>
      <c r="D8022" s="3" t="s">
        <v>8334</v>
      </c>
      <c r="E8022" s="3" t="s">
        <v>8335</v>
      </c>
      <c r="F8022" s="3" t="s">
        <v>4355</v>
      </c>
      <c r="G8022" s="3" t="s">
        <v>4399</v>
      </c>
      <c r="H8022" s="3" t="s">
        <v>8581</v>
      </c>
      <c r="I8022" s="4">
        <v>90.2</v>
      </c>
    </row>
    <row r="8023" spans="1:9" x14ac:dyDescent="0.2">
      <c r="A8023" s="2">
        <v>192403</v>
      </c>
      <c r="B8023" s="3" t="s">
        <v>19</v>
      </c>
      <c r="C8023" s="3" t="s">
        <v>20</v>
      </c>
      <c r="D8023" s="3" t="s">
        <v>8334</v>
      </c>
      <c r="E8023" s="3" t="s">
        <v>8335</v>
      </c>
      <c r="F8023" s="3" t="s">
        <v>6060</v>
      </c>
      <c r="G8023" s="3" t="s">
        <v>6061</v>
      </c>
      <c r="H8023" s="3" t="s">
        <v>8582</v>
      </c>
      <c r="I8023" s="4">
        <v>78.44</v>
      </c>
    </row>
    <row r="8024" spans="1:9" x14ac:dyDescent="0.2">
      <c r="A8024" s="2">
        <v>98025</v>
      </c>
      <c r="B8024" s="3" t="s">
        <v>19</v>
      </c>
      <c r="C8024" s="3" t="s">
        <v>20</v>
      </c>
      <c r="D8024" s="3" t="s">
        <v>8334</v>
      </c>
      <c r="E8024" s="3" t="s">
        <v>8583</v>
      </c>
      <c r="F8024" s="3" t="s">
        <v>8342</v>
      </c>
      <c r="G8024" s="3" t="s">
        <v>8367</v>
      </c>
      <c r="H8024" s="3" t="s">
        <v>8584</v>
      </c>
      <c r="I8024" s="4">
        <v>5.42</v>
      </c>
    </row>
    <row r="8025" spans="1:9" x14ac:dyDescent="0.2">
      <c r="A8025" s="2">
        <v>173571</v>
      </c>
      <c r="B8025" s="3" t="s">
        <v>19</v>
      </c>
      <c r="C8025" s="3" t="s">
        <v>20</v>
      </c>
      <c r="D8025" s="3" t="s">
        <v>8334</v>
      </c>
      <c r="E8025" s="3" t="s">
        <v>8583</v>
      </c>
      <c r="F8025" s="3" t="s">
        <v>3647</v>
      </c>
      <c r="G8025" s="3" t="s">
        <v>2564</v>
      </c>
      <c r="H8025" s="3" t="s">
        <v>8585</v>
      </c>
      <c r="I8025" s="4">
        <v>3.07</v>
      </c>
    </row>
    <row r="8026" spans="1:9" x14ac:dyDescent="0.2">
      <c r="A8026" s="2">
        <v>173579</v>
      </c>
      <c r="B8026" s="3" t="s">
        <v>19</v>
      </c>
      <c r="C8026" s="3" t="s">
        <v>20</v>
      </c>
      <c r="D8026" s="3" t="s">
        <v>8334</v>
      </c>
      <c r="E8026" s="3" t="s">
        <v>8583</v>
      </c>
      <c r="F8026" s="3" t="s">
        <v>3647</v>
      </c>
      <c r="G8026" s="3" t="s">
        <v>2564</v>
      </c>
      <c r="H8026" s="3" t="s">
        <v>8586</v>
      </c>
      <c r="I8026" s="4">
        <v>5.61</v>
      </c>
    </row>
    <row r="8027" spans="1:9" x14ac:dyDescent="0.2">
      <c r="A8027" s="2">
        <v>173585</v>
      </c>
      <c r="B8027" s="3" t="s">
        <v>19</v>
      </c>
      <c r="C8027" s="3" t="s">
        <v>20</v>
      </c>
      <c r="D8027" s="3" t="s">
        <v>8334</v>
      </c>
      <c r="E8027" s="3" t="s">
        <v>8583</v>
      </c>
      <c r="F8027" s="3" t="s">
        <v>3647</v>
      </c>
      <c r="G8027" s="3" t="s">
        <v>2564</v>
      </c>
      <c r="H8027" s="3" t="s">
        <v>8587</v>
      </c>
      <c r="I8027" s="4">
        <v>6.49</v>
      </c>
    </row>
    <row r="8028" spans="1:9" x14ac:dyDescent="0.2">
      <c r="A8028" s="2">
        <v>198415</v>
      </c>
      <c r="B8028" s="3" t="s">
        <v>19</v>
      </c>
      <c r="C8028" s="3" t="s">
        <v>20</v>
      </c>
      <c r="D8028" s="3" t="s">
        <v>8334</v>
      </c>
      <c r="E8028" s="3" t="s">
        <v>8583</v>
      </c>
      <c r="F8028" s="3" t="s">
        <v>3647</v>
      </c>
      <c r="G8028" s="3" t="s">
        <v>2564</v>
      </c>
      <c r="H8028" s="3" t="s">
        <v>8588</v>
      </c>
      <c r="I8028" s="4">
        <v>5.56</v>
      </c>
    </row>
    <row r="8029" spans="1:9" x14ac:dyDescent="0.2">
      <c r="A8029" s="2">
        <v>252084</v>
      </c>
      <c r="B8029" s="3" t="s">
        <v>19</v>
      </c>
      <c r="C8029" s="3" t="s">
        <v>20</v>
      </c>
      <c r="D8029" s="3" t="s">
        <v>8334</v>
      </c>
      <c r="E8029" s="3" t="s">
        <v>8583</v>
      </c>
      <c r="F8029" s="3" t="s">
        <v>3647</v>
      </c>
      <c r="G8029" s="3" t="s">
        <v>2564</v>
      </c>
      <c r="H8029" s="3" t="s">
        <v>8589</v>
      </c>
      <c r="I8029" s="4">
        <v>5.74</v>
      </c>
    </row>
    <row r="8030" spans="1:9" x14ac:dyDescent="0.2">
      <c r="A8030" s="2">
        <v>366200</v>
      </c>
      <c r="B8030" s="3" t="s">
        <v>19</v>
      </c>
      <c r="C8030" s="3" t="s">
        <v>20</v>
      </c>
      <c r="D8030" s="3" t="s">
        <v>8334</v>
      </c>
      <c r="E8030" s="3" t="s">
        <v>8583</v>
      </c>
      <c r="F8030" s="3" t="s">
        <v>3647</v>
      </c>
      <c r="G8030" s="3" t="s">
        <v>8590</v>
      </c>
      <c r="H8030" s="3" t="s">
        <v>8591</v>
      </c>
      <c r="I8030" s="4">
        <v>26.24</v>
      </c>
    </row>
    <row r="8031" spans="1:9" x14ac:dyDescent="0.2">
      <c r="A8031" s="2">
        <v>226213</v>
      </c>
      <c r="B8031" s="3" t="s">
        <v>19</v>
      </c>
      <c r="C8031" s="3" t="s">
        <v>20</v>
      </c>
      <c r="D8031" s="3" t="s">
        <v>8334</v>
      </c>
      <c r="E8031" s="3" t="s">
        <v>8583</v>
      </c>
      <c r="F8031" s="3" t="s">
        <v>3647</v>
      </c>
      <c r="G8031" s="3" t="s">
        <v>8367</v>
      </c>
      <c r="H8031" s="3" t="s">
        <v>8592</v>
      </c>
      <c r="I8031" s="4">
        <v>53.81</v>
      </c>
    </row>
    <row r="8032" spans="1:9" x14ac:dyDescent="0.2">
      <c r="A8032" s="2">
        <v>182201</v>
      </c>
      <c r="B8032" s="3" t="s">
        <v>19</v>
      </c>
      <c r="C8032" s="3" t="s">
        <v>20</v>
      </c>
      <c r="D8032" s="3" t="s">
        <v>8334</v>
      </c>
      <c r="E8032" s="3" t="s">
        <v>8583</v>
      </c>
      <c r="F8032" s="3" t="s">
        <v>3647</v>
      </c>
      <c r="G8032" s="3" t="s">
        <v>8367</v>
      </c>
      <c r="H8032" s="3" t="s">
        <v>8593</v>
      </c>
      <c r="I8032" s="4">
        <v>43.58</v>
      </c>
    </row>
    <row r="8033" spans="1:9" x14ac:dyDescent="0.2">
      <c r="A8033" s="2">
        <v>222481</v>
      </c>
      <c r="B8033" s="3" t="s">
        <v>19</v>
      </c>
      <c r="C8033" s="3" t="s">
        <v>20</v>
      </c>
      <c r="D8033" s="3" t="s">
        <v>8334</v>
      </c>
      <c r="E8033" s="3" t="s">
        <v>8583</v>
      </c>
      <c r="F8033" s="3" t="s">
        <v>3647</v>
      </c>
      <c r="G8033" s="3" t="s">
        <v>8367</v>
      </c>
      <c r="H8033" s="3" t="s">
        <v>8594</v>
      </c>
      <c r="I8033" s="4">
        <v>65.209999999999994</v>
      </c>
    </row>
    <row r="8034" spans="1:9" x14ac:dyDescent="0.2">
      <c r="A8034" s="2">
        <v>182199</v>
      </c>
      <c r="B8034" s="3" t="s">
        <v>19</v>
      </c>
      <c r="C8034" s="3" t="s">
        <v>20</v>
      </c>
      <c r="D8034" s="3" t="s">
        <v>8334</v>
      </c>
      <c r="E8034" s="3" t="s">
        <v>8583</v>
      </c>
      <c r="F8034" s="3" t="s">
        <v>3647</v>
      </c>
      <c r="G8034" s="3" t="s">
        <v>8367</v>
      </c>
      <c r="H8034" s="3" t="s">
        <v>8595</v>
      </c>
      <c r="I8034" s="4">
        <v>41.29</v>
      </c>
    </row>
    <row r="8035" spans="1:9" x14ac:dyDescent="0.2">
      <c r="A8035" s="2">
        <v>98052</v>
      </c>
      <c r="B8035" s="3" t="s">
        <v>19</v>
      </c>
      <c r="C8035" s="3" t="s">
        <v>20</v>
      </c>
      <c r="D8035" s="3" t="s">
        <v>8334</v>
      </c>
      <c r="E8035" s="3" t="s">
        <v>8583</v>
      </c>
      <c r="F8035" s="3" t="s">
        <v>3647</v>
      </c>
      <c r="G8035" s="3" t="s">
        <v>8367</v>
      </c>
      <c r="H8035" s="3" t="s">
        <v>8596</v>
      </c>
      <c r="I8035" s="4">
        <v>7.63</v>
      </c>
    </row>
    <row r="8036" spans="1:9" x14ac:dyDescent="0.2">
      <c r="A8036" s="2">
        <v>160224</v>
      </c>
      <c r="B8036" s="3" t="s">
        <v>19</v>
      </c>
      <c r="C8036" s="3" t="s">
        <v>20</v>
      </c>
      <c r="D8036" s="3" t="s">
        <v>8334</v>
      </c>
      <c r="E8036" s="3" t="s">
        <v>8583</v>
      </c>
      <c r="F8036" s="3" t="s">
        <v>3647</v>
      </c>
      <c r="G8036" s="3" t="s">
        <v>8367</v>
      </c>
      <c r="H8036" s="3" t="s">
        <v>8597</v>
      </c>
      <c r="I8036" s="4">
        <v>6.32</v>
      </c>
    </row>
    <row r="8037" spans="1:9" x14ac:dyDescent="0.2">
      <c r="A8037" s="2">
        <v>171882</v>
      </c>
      <c r="B8037" s="3" t="s">
        <v>19</v>
      </c>
      <c r="C8037" s="3" t="s">
        <v>20</v>
      </c>
      <c r="D8037" s="3" t="s">
        <v>8334</v>
      </c>
      <c r="E8037" s="3" t="s">
        <v>8583</v>
      </c>
      <c r="F8037" s="3" t="s">
        <v>3647</v>
      </c>
      <c r="G8037" s="3" t="s">
        <v>8367</v>
      </c>
      <c r="H8037" s="3" t="s">
        <v>8598</v>
      </c>
      <c r="I8037" s="4">
        <v>7.57</v>
      </c>
    </row>
    <row r="8038" spans="1:9" x14ac:dyDescent="0.2">
      <c r="A8038" s="2">
        <v>264723</v>
      </c>
      <c r="B8038" s="3" t="s">
        <v>19</v>
      </c>
      <c r="C8038" s="3" t="s">
        <v>20</v>
      </c>
      <c r="D8038" s="3" t="s">
        <v>8334</v>
      </c>
      <c r="E8038" s="3" t="s">
        <v>8583</v>
      </c>
      <c r="F8038" s="3" t="s">
        <v>3647</v>
      </c>
      <c r="G8038" s="3" t="s">
        <v>8367</v>
      </c>
      <c r="H8038" s="3" t="s">
        <v>8599</v>
      </c>
      <c r="I8038" s="4">
        <v>10.41</v>
      </c>
    </row>
    <row r="8039" spans="1:9" x14ac:dyDescent="0.2">
      <c r="A8039" s="2">
        <v>98012</v>
      </c>
      <c r="B8039" s="3" t="s">
        <v>19</v>
      </c>
      <c r="C8039" s="3" t="s">
        <v>20</v>
      </c>
      <c r="D8039" s="3" t="s">
        <v>8334</v>
      </c>
      <c r="E8039" s="3" t="s">
        <v>8583</v>
      </c>
      <c r="F8039" s="3" t="s">
        <v>3647</v>
      </c>
      <c r="G8039" s="3" t="s">
        <v>8367</v>
      </c>
      <c r="H8039" s="3" t="s">
        <v>8600</v>
      </c>
      <c r="I8039" s="4">
        <v>5.3</v>
      </c>
    </row>
    <row r="8040" spans="1:9" x14ac:dyDescent="0.2">
      <c r="A8040" s="2">
        <v>98016</v>
      </c>
      <c r="B8040" s="3" t="s">
        <v>19</v>
      </c>
      <c r="C8040" s="3" t="s">
        <v>20</v>
      </c>
      <c r="D8040" s="3" t="s">
        <v>8334</v>
      </c>
      <c r="E8040" s="3" t="s">
        <v>8583</v>
      </c>
      <c r="F8040" s="3" t="s">
        <v>3647</v>
      </c>
      <c r="G8040" s="3" t="s">
        <v>8367</v>
      </c>
      <c r="H8040" s="3" t="s">
        <v>8601</v>
      </c>
      <c r="I8040" s="4">
        <v>8.01</v>
      </c>
    </row>
    <row r="8041" spans="1:9" x14ac:dyDescent="0.2">
      <c r="A8041" s="2">
        <v>160241</v>
      </c>
      <c r="B8041" s="3" t="s">
        <v>19</v>
      </c>
      <c r="C8041" s="3" t="s">
        <v>20</v>
      </c>
      <c r="D8041" s="3" t="s">
        <v>8334</v>
      </c>
      <c r="E8041" s="3" t="s">
        <v>8583</v>
      </c>
      <c r="F8041" s="3" t="s">
        <v>3647</v>
      </c>
      <c r="G8041" s="3" t="s">
        <v>8367</v>
      </c>
      <c r="H8041" s="3" t="s">
        <v>8602</v>
      </c>
      <c r="I8041" s="4">
        <v>3.24</v>
      </c>
    </row>
    <row r="8042" spans="1:9" x14ac:dyDescent="0.2">
      <c r="A8042" s="2">
        <v>160243</v>
      </c>
      <c r="B8042" s="3" t="s">
        <v>19</v>
      </c>
      <c r="C8042" s="3" t="s">
        <v>20</v>
      </c>
      <c r="D8042" s="3" t="s">
        <v>8334</v>
      </c>
      <c r="E8042" s="3" t="s">
        <v>8583</v>
      </c>
      <c r="F8042" s="3" t="s">
        <v>3647</v>
      </c>
      <c r="G8042" s="3" t="s">
        <v>8367</v>
      </c>
      <c r="H8042" s="3" t="s">
        <v>8603</v>
      </c>
      <c r="I8042" s="4">
        <v>5.34</v>
      </c>
    </row>
    <row r="8043" spans="1:9" x14ac:dyDescent="0.2">
      <c r="A8043" s="2">
        <v>312191</v>
      </c>
      <c r="B8043" s="3" t="s">
        <v>19</v>
      </c>
      <c r="C8043" s="3" t="s">
        <v>20</v>
      </c>
      <c r="D8043" s="3" t="s">
        <v>8334</v>
      </c>
      <c r="E8043" s="3" t="s">
        <v>8583</v>
      </c>
      <c r="F8043" s="3" t="s">
        <v>3647</v>
      </c>
      <c r="G8043" s="3" t="s">
        <v>8367</v>
      </c>
      <c r="H8043" s="3" t="s">
        <v>8604</v>
      </c>
      <c r="I8043" s="4">
        <v>8.5299999999999994</v>
      </c>
    </row>
    <row r="8044" spans="1:9" x14ac:dyDescent="0.2">
      <c r="A8044" s="2">
        <v>98038</v>
      </c>
      <c r="B8044" s="3" t="s">
        <v>19</v>
      </c>
      <c r="C8044" s="3" t="s">
        <v>20</v>
      </c>
      <c r="D8044" s="3" t="s">
        <v>8334</v>
      </c>
      <c r="E8044" s="3" t="s">
        <v>8583</v>
      </c>
      <c r="F8044" s="3" t="s">
        <v>3647</v>
      </c>
      <c r="G8044" s="3" t="s">
        <v>8367</v>
      </c>
      <c r="H8044" s="3" t="s">
        <v>8605</v>
      </c>
      <c r="I8044" s="4">
        <v>9.99</v>
      </c>
    </row>
    <row r="8045" spans="1:9" x14ac:dyDescent="0.2">
      <c r="A8045" s="2">
        <v>98042</v>
      </c>
      <c r="B8045" s="3" t="s">
        <v>19</v>
      </c>
      <c r="C8045" s="3" t="s">
        <v>20</v>
      </c>
      <c r="D8045" s="3" t="s">
        <v>8334</v>
      </c>
      <c r="E8045" s="3" t="s">
        <v>8583</v>
      </c>
      <c r="F8045" s="3" t="s">
        <v>3647</v>
      </c>
      <c r="G8045" s="3" t="s">
        <v>8367</v>
      </c>
      <c r="H8045" s="3" t="s">
        <v>8606</v>
      </c>
      <c r="I8045" s="4">
        <v>12.98</v>
      </c>
    </row>
    <row r="8046" spans="1:9" x14ac:dyDescent="0.2">
      <c r="A8046" s="2">
        <v>160227</v>
      </c>
      <c r="B8046" s="3" t="s">
        <v>19</v>
      </c>
      <c r="C8046" s="3" t="s">
        <v>20</v>
      </c>
      <c r="D8046" s="3" t="s">
        <v>8334</v>
      </c>
      <c r="E8046" s="3" t="s">
        <v>8583</v>
      </c>
      <c r="F8046" s="3" t="s">
        <v>3647</v>
      </c>
      <c r="G8046" s="3" t="s">
        <v>8367</v>
      </c>
      <c r="H8046" s="3" t="s">
        <v>8607</v>
      </c>
      <c r="I8046" s="4">
        <v>10.9</v>
      </c>
    </row>
    <row r="8047" spans="1:9" x14ac:dyDescent="0.2">
      <c r="A8047" s="2">
        <v>160231</v>
      </c>
      <c r="B8047" s="3" t="s">
        <v>19</v>
      </c>
      <c r="C8047" s="3" t="s">
        <v>20</v>
      </c>
      <c r="D8047" s="3" t="s">
        <v>8334</v>
      </c>
      <c r="E8047" s="3" t="s">
        <v>8583</v>
      </c>
      <c r="F8047" s="3" t="s">
        <v>3647</v>
      </c>
      <c r="G8047" s="3" t="s">
        <v>8367</v>
      </c>
      <c r="H8047" s="3" t="s">
        <v>8608</v>
      </c>
      <c r="I8047" s="4">
        <v>12.17</v>
      </c>
    </row>
    <row r="8048" spans="1:9" x14ac:dyDescent="0.2">
      <c r="A8048" s="2">
        <v>279129</v>
      </c>
      <c r="B8048" s="3" t="s">
        <v>19</v>
      </c>
      <c r="C8048" s="3" t="s">
        <v>20</v>
      </c>
      <c r="D8048" s="3" t="s">
        <v>8334</v>
      </c>
      <c r="E8048" s="3" t="s">
        <v>8583</v>
      </c>
      <c r="F8048" s="3" t="s">
        <v>3647</v>
      </c>
      <c r="G8048" s="3" t="s">
        <v>8367</v>
      </c>
      <c r="H8048" s="3" t="s">
        <v>8609</v>
      </c>
      <c r="I8048" s="4">
        <v>17.05</v>
      </c>
    </row>
    <row r="8049" spans="1:9" x14ac:dyDescent="0.2">
      <c r="A8049" s="2">
        <v>164088</v>
      </c>
      <c r="B8049" s="3" t="s">
        <v>19</v>
      </c>
      <c r="C8049" s="3" t="s">
        <v>20</v>
      </c>
      <c r="D8049" s="3" t="s">
        <v>8334</v>
      </c>
      <c r="E8049" s="3" t="s">
        <v>8583</v>
      </c>
      <c r="F8049" s="3" t="s">
        <v>3647</v>
      </c>
      <c r="G8049" s="3" t="s">
        <v>8367</v>
      </c>
      <c r="H8049" s="3" t="s">
        <v>8610</v>
      </c>
      <c r="I8049" s="4">
        <v>4.1100000000000003</v>
      </c>
    </row>
    <row r="8050" spans="1:9" x14ac:dyDescent="0.2">
      <c r="A8050" s="2">
        <v>164093</v>
      </c>
      <c r="B8050" s="3" t="s">
        <v>19</v>
      </c>
      <c r="C8050" s="3" t="s">
        <v>20</v>
      </c>
      <c r="D8050" s="3" t="s">
        <v>8334</v>
      </c>
      <c r="E8050" s="3" t="s">
        <v>8583</v>
      </c>
      <c r="F8050" s="3" t="s">
        <v>3647</v>
      </c>
      <c r="G8050" s="3" t="s">
        <v>8367</v>
      </c>
      <c r="H8050" s="3" t="s">
        <v>8611</v>
      </c>
      <c r="I8050" s="4">
        <v>6.74</v>
      </c>
    </row>
    <row r="8051" spans="1:9" x14ac:dyDescent="0.2">
      <c r="A8051" s="2">
        <v>77975</v>
      </c>
      <c r="B8051" s="3" t="s">
        <v>19</v>
      </c>
      <c r="C8051" s="3" t="s">
        <v>20</v>
      </c>
      <c r="D8051" s="3" t="s">
        <v>8334</v>
      </c>
      <c r="E8051" s="3" t="s">
        <v>8583</v>
      </c>
      <c r="F8051" s="3" t="s">
        <v>3647</v>
      </c>
      <c r="G8051" s="3" t="s">
        <v>8612</v>
      </c>
      <c r="H8051" s="3" t="s">
        <v>8613</v>
      </c>
      <c r="I8051" s="4">
        <v>40.99</v>
      </c>
    </row>
    <row r="8052" spans="1:9" x14ac:dyDescent="0.2">
      <c r="A8052" s="2">
        <v>181713</v>
      </c>
      <c r="B8052" s="3" t="s">
        <v>19</v>
      </c>
      <c r="C8052" s="3" t="s">
        <v>20</v>
      </c>
      <c r="D8052" s="3" t="s">
        <v>8334</v>
      </c>
      <c r="E8052" s="3" t="s">
        <v>8583</v>
      </c>
      <c r="F8052" s="3" t="s">
        <v>3647</v>
      </c>
      <c r="G8052" s="3" t="s">
        <v>8612</v>
      </c>
      <c r="H8052" s="3" t="s">
        <v>8614</v>
      </c>
      <c r="I8052" s="4">
        <v>7.62</v>
      </c>
    </row>
    <row r="8053" spans="1:9" x14ac:dyDescent="0.2">
      <c r="A8053" s="2">
        <v>181719</v>
      </c>
      <c r="B8053" s="3" t="s">
        <v>19</v>
      </c>
      <c r="C8053" s="3" t="s">
        <v>20</v>
      </c>
      <c r="D8053" s="3" t="s">
        <v>8334</v>
      </c>
      <c r="E8053" s="3" t="s">
        <v>8583</v>
      </c>
      <c r="F8053" s="3" t="s">
        <v>3647</v>
      </c>
      <c r="G8053" s="3" t="s">
        <v>8612</v>
      </c>
      <c r="H8053" s="3" t="s">
        <v>8615</v>
      </c>
      <c r="I8053" s="4">
        <v>4.1900000000000004</v>
      </c>
    </row>
    <row r="8054" spans="1:9" x14ac:dyDescent="0.2">
      <c r="A8054" s="2">
        <v>7003</v>
      </c>
      <c r="B8054" s="3" t="s">
        <v>19</v>
      </c>
      <c r="C8054" s="3" t="s">
        <v>20</v>
      </c>
      <c r="D8054" s="3" t="s">
        <v>8334</v>
      </c>
      <c r="E8054" s="3" t="s">
        <v>8583</v>
      </c>
      <c r="F8054" s="3" t="s">
        <v>3647</v>
      </c>
      <c r="G8054" s="3" t="s">
        <v>8612</v>
      </c>
      <c r="H8054" s="3" t="s">
        <v>8616</v>
      </c>
      <c r="I8054" s="4">
        <v>4.88</v>
      </c>
    </row>
    <row r="8055" spans="1:9" x14ac:dyDescent="0.2">
      <c r="A8055" s="2">
        <v>9773</v>
      </c>
      <c r="B8055" s="3" t="s">
        <v>19</v>
      </c>
      <c r="C8055" s="3" t="s">
        <v>20</v>
      </c>
      <c r="D8055" s="3" t="s">
        <v>8334</v>
      </c>
      <c r="E8055" s="3" t="s">
        <v>8583</v>
      </c>
      <c r="F8055" s="3" t="s">
        <v>3647</v>
      </c>
      <c r="G8055" s="3" t="s">
        <v>8612</v>
      </c>
      <c r="H8055" s="3" t="s">
        <v>8617</v>
      </c>
      <c r="I8055" s="4">
        <v>7.84</v>
      </c>
    </row>
    <row r="8056" spans="1:9" x14ac:dyDescent="0.2">
      <c r="A8056" s="2">
        <v>33187</v>
      </c>
      <c r="B8056" s="3" t="s">
        <v>19</v>
      </c>
      <c r="C8056" s="3" t="s">
        <v>20</v>
      </c>
      <c r="D8056" s="3" t="s">
        <v>8334</v>
      </c>
      <c r="E8056" s="3" t="s">
        <v>8583</v>
      </c>
      <c r="F8056" s="3" t="s">
        <v>3647</v>
      </c>
      <c r="G8056" s="3" t="s">
        <v>8612</v>
      </c>
      <c r="H8056" s="3" t="s">
        <v>8618</v>
      </c>
      <c r="I8056" s="4">
        <v>5.85</v>
      </c>
    </row>
    <row r="8057" spans="1:9" x14ac:dyDescent="0.2">
      <c r="A8057" s="2">
        <v>83249</v>
      </c>
      <c r="B8057" s="3" t="s">
        <v>19</v>
      </c>
      <c r="C8057" s="3" t="s">
        <v>20</v>
      </c>
      <c r="D8057" s="3" t="s">
        <v>8334</v>
      </c>
      <c r="E8057" s="3" t="s">
        <v>8583</v>
      </c>
      <c r="F8057" s="3" t="s">
        <v>3647</v>
      </c>
      <c r="G8057" s="3" t="s">
        <v>8612</v>
      </c>
      <c r="H8057" s="3" t="s">
        <v>8619</v>
      </c>
      <c r="I8057" s="4">
        <v>2.73</v>
      </c>
    </row>
    <row r="8058" spans="1:9" x14ac:dyDescent="0.2">
      <c r="A8058" s="2">
        <v>391784</v>
      </c>
      <c r="B8058" s="3" t="s">
        <v>19</v>
      </c>
      <c r="C8058" s="3" t="s">
        <v>20</v>
      </c>
      <c r="D8058" s="3" t="s">
        <v>8334</v>
      </c>
      <c r="E8058" s="3" t="s">
        <v>8583</v>
      </c>
      <c r="F8058" s="3" t="s">
        <v>3647</v>
      </c>
      <c r="G8058" s="3" t="s">
        <v>8612</v>
      </c>
      <c r="H8058" s="3" t="s">
        <v>8620</v>
      </c>
      <c r="I8058" s="4">
        <v>6.19</v>
      </c>
    </row>
    <row r="8059" spans="1:9" x14ac:dyDescent="0.2">
      <c r="A8059" s="2">
        <v>31688</v>
      </c>
      <c r="B8059" s="3" t="s">
        <v>19</v>
      </c>
      <c r="C8059" s="3" t="s">
        <v>20</v>
      </c>
      <c r="D8059" s="3" t="s">
        <v>8334</v>
      </c>
      <c r="E8059" s="3" t="s">
        <v>8583</v>
      </c>
      <c r="F8059" s="3" t="s">
        <v>3647</v>
      </c>
      <c r="G8059" s="3" t="s">
        <v>8612</v>
      </c>
      <c r="H8059" s="3" t="s">
        <v>8621</v>
      </c>
      <c r="I8059" s="4">
        <v>8.4</v>
      </c>
    </row>
    <row r="8060" spans="1:9" x14ac:dyDescent="0.2">
      <c r="A8060" s="2">
        <v>31697</v>
      </c>
      <c r="B8060" s="3" t="s">
        <v>19</v>
      </c>
      <c r="C8060" s="3" t="s">
        <v>20</v>
      </c>
      <c r="D8060" s="3" t="s">
        <v>8334</v>
      </c>
      <c r="E8060" s="3" t="s">
        <v>8583</v>
      </c>
      <c r="F8060" s="3" t="s">
        <v>3647</v>
      </c>
      <c r="G8060" s="3" t="s">
        <v>8612</v>
      </c>
      <c r="H8060" s="3" t="s">
        <v>8622</v>
      </c>
      <c r="I8060" s="4">
        <v>11.7</v>
      </c>
    </row>
    <row r="8061" spans="1:9" x14ac:dyDescent="0.2">
      <c r="A8061" s="2">
        <v>33225</v>
      </c>
      <c r="B8061" s="3" t="s">
        <v>19</v>
      </c>
      <c r="C8061" s="3" t="s">
        <v>20</v>
      </c>
      <c r="D8061" s="3" t="s">
        <v>8334</v>
      </c>
      <c r="E8061" s="3" t="s">
        <v>8583</v>
      </c>
      <c r="F8061" s="3" t="s">
        <v>3647</v>
      </c>
      <c r="G8061" s="3" t="s">
        <v>8612</v>
      </c>
      <c r="H8061" s="3" t="s">
        <v>8623</v>
      </c>
      <c r="I8061" s="4">
        <v>3.87</v>
      </c>
    </row>
    <row r="8062" spans="1:9" x14ac:dyDescent="0.2">
      <c r="A8062" s="2">
        <v>414867</v>
      </c>
      <c r="B8062" s="3" t="s">
        <v>19</v>
      </c>
      <c r="C8062" s="3" t="s">
        <v>20</v>
      </c>
      <c r="D8062" s="3" t="s">
        <v>8334</v>
      </c>
      <c r="E8062" s="3" t="s">
        <v>8583</v>
      </c>
      <c r="F8062" s="3" t="s">
        <v>3647</v>
      </c>
      <c r="G8062" s="3" t="s">
        <v>8624</v>
      </c>
      <c r="H8062" s="3" t="s">
        <v>8625</v>
      </c>
      <c r="I8062" s="4">
        <v>42.95</v>
      </c>
    </row>
    <row r="8063" spans="1:9" x14ac:dyDescent="0.2">
      <c r="A8063" s="2">
        <v>406346</v>
      </c>
      <c r="B8063" s="3" t="s">
        <v>19</v>
      </c>
      <c r="C8063" s="3" t="s">
        <v>20</v>
      </c>
      <c r="D8063" s="3" t="s">
        <v>8334</v>
      </c>
      <c r="E8063" s="3" t="s">
        <v>8583</v>
      </c>
      <c r="F8063" s="3" t="s">
        <v>3647</v>
      </c>
      <c r="G8063" s="3" t="s">
        <v>8624</v>
      </c>
      <c r="H8063" s="3" t="s">
        <v>8626</v>
      </c>
      <c r="I8063" s="4">
        <v>17.34</v>
      </c>
    </row>
    <row r="8064" spans="1:9" x14ac:dyDescent="0.2">
      <c r="A8064" s="2">
        <v>406349</v>
      </c>
      <c r="B8064" s="3" t="s">
        <v>19</v>
      </c>
      <c r="C8064" s="3" t="s">
        <v>20</v>
      </c>
      <c r="D8064" s="3" t="s">
        <v>8334</v>
      </c>
      <c r="E8064" s="3" t="s">
        <v>8583</v>
      </c>
      <c r="F8064" s="3" t="s">
        <v>3647</v>
      </c>
      <c r="G8064" s="3" t="s">
        <v>8624</v>
      </c>
      <c r="H8064" s="3" t="s">
        <v>8627</v>
      </c>
      <c r="I8064" s="4">
        <v>17.07</v>
      </c>
    </row>
    <row r="8065" spans="1:9" x14ac:dyDescent="0.2">
      <c r="A8065" s="2">
        <v>406351</v>
      </c>
      <c r="B8065" s="3" t="s">
        <v>19</v>
      </c>
      <c r="C8065" s="3" t="s">
        <v>20</v>
      </c>
      <c r="D8065" s="3" t="s">
        <v>8334</v>
      </c>
      <c r="E8065" s="3" t="s">
        <v>8583</v>
      </c>
      <c r="F8065" s="3" t="s">
        <v>3647</v>
      </c>
      <c r="G8065" s="3" t="s">
        <v>8624</v>
      </c>
      <c r="H8065" s="3" t="s">
        <v>8628</v>
      </c>
      <c r="I8065" s="4">
        <v>22.62</v>
      </c>
    </row>
    <row r="8066" spans="1:9" x14ac:dyDescent="0.2">
      <c r="A8066" s="2">
        <v>406353</v>
      </c>
      <c r="B8066" s="3" t="s">
        <v>19</v>
      </c>
      <c r="C8066" s="3" t="s">
        <v>20</v>
      </c>
      <c r="D8066" s="3" t="s">
        <v>8334</v>
      </c>
      <c r="E8066" s="3" t="s">
        <v>8583</v>
      </c>
      <c r="F8066" s="3" t="s">
        <v>3647</v>
      </c>
      <c r="G8066" s="3" t="s">
        <v>8624</v>
      </c>
      <c r="H8066" s="3" t="s">
        <v>8629</v>
      </c>
      <c r="I8066" s="4">
        <v>22.46</v>
      </c>
    </row>
    <row r="8067" spans="1:9" x14ac:dyDescent="0.2">
      <c r="A8067" s="2">
        <v>406355</v>
      </c>
      <c r="B8067" s="3" t="s">
        <v>19</v>
      </c>
      <c r="C8067" s="3" t="s">
        <v>20</v>
      </c>
      <c r="D8067" s="3" t="s">
        <v>8334</v>
      </c>
      <c r="E8067" s="3" t="s">
        <v>8583</v>
      </c>
      <c r="F8067" s="3" t="s">
        <v>3647</v>
      </c>
      <c r="G8067" s="3" t="s">
        <v>8624</v>
      </c>
      <c r="H8067" s="3" t="s">
        <v>8630</v>
      </c>
      <c r="I8067" s="4">
        <v>23.21</v>
      </c>
    </row>
    <row r="8068" spans="1:9" x14ac:dyDescent="0.2">
      <c r="A8068" s="2">
        <v>406358</v>
      </c>
      <c r="B8068" s="3" t="s">
        <v>19</v>
      </c>
      <c r="C8068" s="3" t="s">
        <v>20</v>
      </c>
      <c r="D8068" s="3" t="s">
        <v>8334</v>
      </c>
      <c r="E8068" s="3" t="s">
        <v>8583</v>
      </c>
      <c r="F8068" s="3" t="s">
        <v>3647</v>
      </c>
      <c r="G8068" s="3" t="s">
        <v>8624</v>
      </c>
      <c r="H8068" s="3" t="s">
        <v>8631</v>
      </c>
      <c r="I8068" s="4">
        <v>20.25</v>
      </c>
    </row>
    <row r="8069" spans="1:9" x14ac:dyDescent="0.2">
      <c r="A8069" s="2">
        <v>406693</v>
      </c>
      <c r="B8069" s="3" t="s">
        <v>19</v>
      </c>
      <c r="C8069" s="3" t="s">
        <v>20</v>
      </c>
      <c r="D8069" s="3" t="s">
        <v>8334</v>
      </c>
      <c r="E8069" s="3" t="s">
        <v>8583</v>
      </c>
      <c r="F8069" s="3" t="s">
        <v>3647</v>
      </c>
      <c r="G8069" s="3" t="s">
        <v>8624</v>
      </c>
      <c r="H8069" s="3" t="s">
        <v>8632</v>
      </c>
      <c r="I8069" s="4">
        <v>23.97</v>
      </c>
    </row>
    <row r="8070" spans="1:9" x14ac:dyDescent="0.2">
      <c r="A8070" s="2">
        <v>508408</v>
      </c>
      <c r="B8070" s="3" t="s">
        <v>19</v>
      </c>
      <c r="C8070" s="3" t="s">
        <v>20</v>
      </c>
      <c r="D8070" s="3" t="s">
        <v>8334</v>
      </c>
      <c r="E8070" s="3" t="s">
        <v>8583</v>
      </c>
      <c r="F8070" s="3" t="s">
        <v>3647</v>
      </c>
      <c r="G8070" s="3" t="s">
        <v>8624</v>
      </c>
      <c r="H8070" s="3" t="s">
        <v>8633</v>
      </c>
      <c r="I8070" s="4">
        <v>4.8</v>
      </c>
    </row>
    <row r="8071" spans="1:9" x14ac:dyDescent="0.2">
      <c r="A8071" s="2">
        <v>482703</v>
      </c>
      <c r="B8071" s="3" t="s">
        <v>19</v>
      </c>
      <c r="C8071" s="3" t="s">
        <v>20</v>
      </c>
      <c r="D8071" s="3" t="s">
        <v>8334</v>
      </c>
      <c r="E8071" s="3" t="s">
        <v>8583</v>
      </c>
      <c r="F8071" s="3" t="s">
        <v>3647</v>
      </c>
      <c r="G8071" s="3" t="s">
        <v>8634</v>
      </c>
      <c r="H8071" s="3" t="s">
        <v>8635</v>
      </c>
      <c r="I8071" s="4">
        <v>0.01</v>
      </c>
    </row>
    <row r="8072" spans="1:9" x14ac:dyDescent="0.2">
      <c r="A8072" s="2">
        <v>539874</v>
      </c>
      <c r="B8072" s="3" t="s">
        <v>19</v>
      </c>
      <c r="C8072" s="3" t="s">
        <v>20</v>
      </c>
      <c r="D8072" s="3" t="s">
        <v>8334</v>
      </c>
      <c r="E8072" s="3" t="s">
        <v>8583</v>
      </c>
      <c r="F8072" s="3" t="s">
        <v>3647</v>
      </c>
      <c r="G8072" s="3" t="s">
        <v>8636</v>
      </c>
      <c r="H8072" s="3" t="s">
        <v>8637</v>
      </c>
      <c r="I8072" s="4">
        <v>3.04</v>
      </c>
    </row>
    <row r="8073" spans="1:9" x14ac:dyDescent="0.2">
      <c r="A8073" s="2">
        <v>539876</v>
      </c>
      <c r="B8073" s="3" t="s">
        <v>19</v>
      </c>
      <c r="C8073" s="3" t="s">
        <v>20</v>
      </c>
      <c r="D8073" s="3" t="s">
        <v>8334</v>
      </c>
      <c r="E8073" s="3" t="s">
        <v>8583</v>
      </c>
      <c r="F8073" s="3" t="s">
        <v>3647</v>
      </c>
      <c r="G8073" s="3" t="s">
        <v>8636</v>
      </c>
      <c r="H8073" s="3" t="s">
        <v>8638</v>
      </c>
      <c r="I8073" s="4">
        <v>4.78</v>
      </c>
    </row>
    <row r="8074" spans="1:9" x14ac:dyDescent="0.2">
      <c r="A8074" s="2">
        <v>539877</v>
      </c>
      <c r="B8074" s="3" t="s">
        <v>19</v>
      </c>
      <c r="C8074" s="3" t="s">
        <v>20</v>
      </c>
      <c r="D8074" s="3" t="s">
        <v>8334</v>
      </c>
      <c r="E8074" s="3" t="s">
        <v>8583</v>
      </c>
      <c r="F8074" s="3" t="s">
        <v>3647</v>
      </c>
      <c r="G8074" s="3" t="s">
        <v>8636</v>
      </c>
      <c r="H8074" s="3" t="s">
        <v>8639</v>
      </c>
      <c r="I8074" s="4">
        <v>4.0199999999999996</v>
      </c>
    </row>
    <row r="8075" spans="1:9" x14ac:dyDescent="0.2">
      <c r="A8075" s="2">
        <v>539878</v>
      </c>
      <c r="B8075" s="3" t="s">
        <v>19</v>
      </c>
      <c r="C8075" s="3" t="s">
        <v>20</v>
      </c>
      <c r="D8075" s="3" t="s">
        <v>8334</v>
      </c>
      <c r="E8075" s="3" t="s">
        <v>8583</v>
      </c>
      <c r="F8075" s="3" t="s">
        <v>3647</v>
      </c>
      <c r="G8075" s="3" t="s">
        <v>8636</v>
      </c>
      <c r="H8075" s="3" t="s">
        <v>8640</v>
      </c>
      <c r="I8075" s="4">
        <v>6.54</v>
      </c>
    </row>
    <row r="8076" spans="1:9" x14ac:dyDescent="0.2">
      <c r="A8076" s="2">
        <v>539880</v>
      </c>
      <c r="B8076" s="3" t="s">
        <v>19</v>
      </c>
      <c r="C8076" s="3" t="s">
        <v>20</v>
      </c>
      <c r="D8076" s="3" t="s">
        <v>8334</v>
      </c>
      <c r="E8076" s="3" t="s">
        <v>8583</v>
      </c>
      <c r="F8076" s="3" t="s">
        <v>3647</v>
      </c>
      <c r="G8076" s="3" t="s">
        <v>8636</v>
      </c>
      <c r="H8076" s="3" t="s">
        <v>8641</v>
      </c>
      <c r="I8076" s="4">
        <v>5.33</v>
      </c>
    </row>
    <row r="8077" spans="1:9" x14ac:dyDescent="0.2">
      <c r="A8077" s="2">
        <v>539889</v>
      </c>
      <c r="B8077" s="3" t="s">
        <v>19</v>
      </c>
      <c r="C8077" s="3" t="s">
        <v>20</v>
      </c>
      <c r="D8077" s="3" t="s">
        <v>8334</v>
      </c>
      <c r="E8077" s="3" t="s">
        <v>8583</v>
      </c>
      <c r="F8077" s="3" t="s">
        <v>3647</v>
      </c>
      <c r="G8077" s="3" t="s">
        <v>8636</v>
      </c>
      <c r="H8077" s="3" t="s">
        <v>8642</v>
      </c>
      <c r="I8077" s="4">
        <v>6.55</v>
      </c>
    </row>
    <row r="8078" spans="1:9" x14ac:dyDescent="0.2">
      <c r="A8078" s="2">
        <v>500697</v>
      </c>
      <c r="B8078" s="3" t="s">
        <v>19</v>
      </c>
      <c r="C8078" s="3" t="s">
        <v>20</v>
      </c>
      <c r="D8078" s="3" t="s">
        <v>8334</v>
      </c>
      <c r="E8078" s="3" t="s">
        <v>8583</v>
      </c>
      <c r="F8078" s="3" t="s">
        <v>3647</v>
      </c>
      <c r="G8078" s="3" t="s">
        <v>7411</v>
      </c>
      <c r="H8078" s="3" t="s">
        <v>8643</v>
      </c>
      <c r="I8078" s="4">
        <v>1.82</v>
      </c>
    </row>
    <row r="8079" spans="1:9" x14ac:dyDescent="0.2">
      <c r="A8079" s="2">
        <v>500699</v>
      </c>
      <c r="B8079" s="3" t="s">
        <v>19</v>
      </c>
      <c r="C8079" s="3" t="s">
        <v>20</v>
      </c>
      <c r="D8079" s="3" t="s">
        <v>8334</v>
      </c>
      <c r="E8079" s="3" t="s">
        <v>8583</v>
      </c>
      <c r="F8079" s="3" t="s">
        <v>3647</v>
      </c>
      <c r="G8079" s="3" t="s">
        <v>7411</v>
      </c>
      <c r="H8079" s="3" t="s">
        <v>8644</v>
      </c>
      <c r="I8079" s="4">
        <v>1.1000000000000001</v>
      </c>
    </row>
    <row r="8080" spans="1:9" x14ac:dyDescent="0.2">
      <c r="A8080" s="2">
        <v>508277</v>
      </c>
      <c r="B8080" s="3" t="s">
        <v>19</v>
      </c>
      <c r="C8080" s="3" t="s">
        <v>20</v>
      </c>
      <c r="D8080" s="3" t="s">
        <v>8334</v>
      </c>
      <c r="E8080" s="3" t="s">
        <v>8583</v>
      </c>
      <c r="F8080" s="3" t="s">
        <v>3647</v>
      </c>
      <c r="G8080" s="3" t="s">
        <v>8645</v>
      </c>
      <c r="H8080" s="3" t="s">
        <v>8646</v>
      </c>
      <c r="I8080" s="4">
        <v>51.1</v>
      </c>
    </row>
    <row r="8081" spans="1:9" x14ac:dyDescent="0.2">
      <c r="A8081" s="2">
        <v>508279</v>
      </c>
      <c r="B8081" s="3" t="s">
        <v>19</v>
      </c>
      <c r="C8081" s="3" t="s">
        <v>20</v>
      </c>
      <c r="D8081" s="3" t="s">
        <v>8334</v>
      </c>
      <c r="E8081" s="3" t="s">
        <v>8583</v>
      </c>
      <c r="F8081" s="3" t="s">
        <v>3647</v>
      </c>
      <c r="G8081" s="3" t="s">
        <v>8645</v>
      </c>
      <c r="H8081" s="3" t="s">
        <v>8647</v>
      </c>
      <c r="I8081" s="4">
        <v>59</v>
      </c>
    </row>
    <row r="8082" spans="1:9" x14ac:dyDescent="0.2">
      <c r="A8082" s="2">
        <v>508280</v>
      </c>
      <c r="B8082" s="3" t="s">
        <v>19</v>
      </c>
      <c r="C8082" s="3" t="s">
        <v>20</v>
      </c>
      <c r="D8082" s="3" t="s">
        <v>8334</v>
      </c>
      <c r="E8082" s="3" t="s">
        <v>8583</v>
      </c>
      <c r="F8082" s="3" t="s">
        <v>3647</v>
      </c>
      <c r="G8082" s="3" t="s">
        <v>8645</v>
      </c>
      <c r="H8082" s="3" t="s">
        <v>8648</v>
      </c>
      <c r="I8082" s="4">
        <v>30.64</v>
      </c>
    </row>
    <row r="8083" spans="1:9" x14ac:dyDescent="0.2">
      <c r="A8083" s="2">
        <v>491922</v>
      </c>
      <c r="B8083" s="3" t="s">
        <v>19</v>
      </c>
      <c r="C8083" s="3" t="s">
        <v>20</v>
      </c>
      <c r="D8083" s="3" t="s">
        <v>8334</v>
      </c>
      <c r="E8083" s="3" t="s">
        <v>8583</v>
      </c>
      <c r="F8083" s="3" t="s">
        <v>3647</v>
      </c>
      <c r="G8083" s="3" t="s">
        <v>8649</v>
      </c>
      <c r="H8083" s="3" t="s">
        <v>8650</v>
      </c>
      <c r="I8083" s="4">
        <v>31.59</v>
      </c>
    </row>
    <row r="8084" spans="1:9" x14ac:dyDescent="0.2">
      <c r="A8084" s="2">
        <v>491925</v>
      </c>
      <c r="B8084" s="3" t="s">
        <v>19</v>
      </c>
      <c r="C8084" s="3" t="s">
        <v>20</v>
      </c>
      <c r="D8084" s="3" t="s">
        <v>8334</v>
      </c>
      <c r="E8084" s="3" t="s">
        <v>8583</v>
      </c>
      <c r="F8084" s="3" t="s">
        <v>3647</v>
      </c>
      <c r="G8084" s="3" t="s">
        <v>8649</v>
      </c>
      <c r="H8084" s="3" t="s">
        <v>8650</v>
      </c>
      <c r="I8084" s="4">
        <v>10.48</v>
      </c>
    </row>
    <row r="8085" spans="1:9" x14ac:dyDescent="0.2">
      <c r="A8085" s="2">
        <v>491936</v>
      </c>
      <c r="B8085" s="3" t="s">
        <v>19</v>
      </c>
      <c r="C8085" s="3" t="s">
        <v>20</v>
      </c>
      <c r="D8085" s="3" t="s">
        <v>8334</v>
      </c>
      <c r="E8085" s="3" t="s">
        <v>8583</v>
      </c>
      <c r="F8085" s="3" t="s">
        <v>3647</v>
      </c>
      <c r="G8085" s="3" t="s">
        <v>8649</v>
      </c>
      <c r="H8085" s="3" t="s">
        <v>8651</v>
      </c>
      <c r="I8085" s="4">
        <v>10.28</v>
      </c>
    </row>
    <row r="8086" spans="1:9" x14ac:dyDescent="0.2">
      <c r="A8086" s="2">
        <v>491943</v>
      </c>
      <c r="B8086" s="3" t="s">
        <v>19</v>
      </c>
      <c r="C8086" s="3" t="s">
        <v>20</v>
      </c>
      <c r="D8086" s="3" t="s">
        <v>8334</v>
      </c>
      <c r="E8086" s="3" t="s">
        <v>8583</v>
      </c>
      <c r="F8086" s="3" t="s">
        <v>3647</v>
      </c>
      <c r="G8086" s="3" t="s">
        <v>8649</v>
      </c>
      <c r="H8086" s="3" t="s">
        <v>8652</v>
      </c>
      <c r="I8086" s="4">
        <v>10.48</v>
      </c>
    </row>
    <row r="8087" spans="1:9" x14ac:dyDescent="0.2">
      <c r="A8087" s="2">
        <v>491946</v>
      </c>
      <c r="B8087" s="3" t="s">
        <v>19</v>
      </c>
      <c r="C8087" s="3" t="s">
        <v>20</v>
      </c>
      <c r="D8087" s="3" t="s">
        <v>8334</v>
      </c>
      <c r="E8087" s="3" t="s">
        <v>8583</v>
      </c>
      <c r="F8087" s="3" t="s">
        <v>3647</v>
      </c>
      <c r="G8087" s="3" t="s">
        <v>8649</v>
      </c>
      <c r="H8087" s="3" t="s">
        <v>8652</v>
      </c>
      <c r="I8087" s="4">
        <v>59.21</v>
      </c>
    </row>
    <row r="8088" spans="1:9" x14ac:dyDescent="0.2">
      <c r="A8088" s="2">
        <v>491950</v>
      </c>
      <c r="B8088" s="3" t="s">
        <v>19</v>
      </c>
      <c r="C8088" s="3" t="s">
        <v>20</v>
      </c>
      <c r="D8088" s="3" t="s">
        <v>8334</v>
      </c>
      <c r="E8088" s="3" t="s">
        <v>8583</v>
      </c>
      <c r="F8088" s="3" t="s">
        <v>3647</v>
      </c>
      <c r="G8088" s="3" t="s">
        <v>8649</v>
      </c>
      <c r="H8088" s="3" t="s">
        <v>8653</v>
      </c>
      <c r="I8088" s="4">
        <v>10.28</v>
      </c>
    </row>
    <row r="8089" spans="1:9" x14ac:dyDescent="0.2">
      <c r="A8089" s="2">
        <v>26184</v>
      </c>
      <c r="B8089" s="3" t="s">
        <v>19</v>
      </c>
      <c r="C8089" s="3" t="s">
        <v>20</v>
      </c>
      <c r="D8089" s="3" t="s">
        <v>8334</v>
      </c>
      <c r="E8089" s="3" t="s">
        <v>8583</v>
      </c>
      <c r="F8089" s="3" t="s">
        <v>1669</v>
      </c>
      <c r="G8089" s="3" t="s">
        <v>4774</v>
      </c>
      <c r="H8089" s="3" t="s">
        <v>8654</v>
      </c>
      <c r="I8089" s="4">
        <v>3.99</v>
      </c>
    </row>
    <row r="8090" spans="1:9" x14ac:dyDescent="0.2">
      <c r="A8090" s="2">
        <v>59815</v>
      </c>
      <c r="B8090" s="3" t="s">
        <v>19</v>
      </c>
      <c r="C8090" s="3" t="s">
        <v>20</v>
      </c>
      <c r="D8090" s="3" t="s">
        <v>8334</v>
      </c>
      <c r="E8090" s="3" t="s">
        <v>8583</v>
      </c>
      <c r="F8090" s="3" t="s">
        <v>1669</v>
      </c>
      <c r="G8090" s="3" t="s">
        <v>4774</v>
      </c>
      <c r="H8090" s="3" t="s">
        <v>8655</v>
      </c>
      <c r="I8090" s="4">
        <v>4.2699999999999996</v>
      </c>
    </row>
    <row r="8091" spans="1:9" x14ac:dyDescent="0.2">
      <c r="A8091" s="2">
        <v>26185</v>
      </c>
      <c r="B8091" s="3" t="s">
        <v>19</v>
      </c>
      <c r="C8091" s="3" t="s">
        <v>20</v>
      </c>
      <c r="D8091" s="3" t="s">
        <v>8334</v>
      </c>
      <c r="E8091" s="3" t="s">
        <v>8583</v>
      </c>
      <c r="F8091" s="3" t="s">
        <v>1669</v>
      </c>
      <c r="G8091" s="3" t="s">
        <v>4774</v>
      </c>
      <c r="H8091" s="3" t="s">
        <v>8656</v>
      </c>
      <c r="I8091" s="4">
        <v>4.53</v>
      </c>
    </row>
    <row r="8092" spans="1:9" x14ac:dyDescent="0.2">
      <c r="A8092" s="2">
        <v>59816</v>
      </c>
      <c r="B8092" s="3" t="s">
        <v>19</v>
      </c>
      <c r="C8092" s="3" t="s">
        <v>20</v>
      </c>
      <c r="D8092" s="3" t="s">
        <v>8334</v>
      </c>
      <c r="E8092" s="3" t="s">
        <v>8583</v>
      </c>
      <c r="F8092" s="3" t="s">
        <v>1669</v>
      </c>
      <c r="G8092" s="3" t="s">
        <v>4774</v>
      </c>
      <c r="H8092" s="3" t="s">
        <v>8657</v>
      </c>
      <c r="I8092" s="4">
        <v>7.73</v>
      </c>
    </row>
    <row r="8093" spans="1:9" x14ac:dyDescent="0.2">
      <c r="A8093" s="2">
        <v>26189</v>
      </c>
      <c r="B8093" s="3" t="s">
        <v>19</v>
      </c>
      <c r="C8093" s="3" t="s">
        <v>20</v>
      </c>
      <c r="D8093" s="3" t="s">
        <v>8334</v>
      </c>
      <c r="E8093" s="3" t="s">
        <v>8583</v>
      </c>
      <c r="F8093" s="3" t="s">
        <v>1669</v>
      </c>
      <c r="G8093" s="3" t="s">
        <v>4774</v>
      </c>
      <c r="H8093" s="3" t="s">
        <v>8658</v>
      </c>
      <c r="I8093" s="4">
        <v>5.98</v>
      </c>
    </row>
    <row r="8094" spans="1:9" x14ac:dyDescent="0.2">
      <c r="A8094" s="2">
        <v>26190</v>
      </c>
      <c r="B8094" s="3" t="s">
        <v>19</v>
      </c>
      <c r="C8094" s="3" t="s">
        <v>20</v>
      </c>
      <c r="D8094" s="3" t="s">
        <v>8334</v>
      </c>
      <c r="E8094" s="3" t="s">
        <v>8583</v>
      </c>
      <c r="F8094" s="3" t="s">
        <v>1669</v>
      </c>
      <c r="G8094" s="3" t="s">
        <v>4774</v>
      </c>
      <c r="H8094" s="3" t="s">
        <v>8659</v>
      </c>
      <c r="I8094" s="4">
        <v>7.96</v>
      </c>
    </row>
    <row r="8095" spans="1:9" x14ac:dyDescent="0.2">
      <c r="A8095" s="2">
        <v>59814</v>
      </c>
      <c r="B8095" s="3" t="s">
        <v>19</v>
      </c>
      <c r="C8095" s="3" t="s">
        <v>20</v>
      </c>
      <c r="D8095" s="3" t="s">
        <v>8334</v>
      </c>
      <c r="E8095" s="3" t="s">
        <v>8583</v>
      </c>
      <c r="F8095" s="3" t="s">
        <v>1669</v>
      </c>
      <c r="G8095" s="3" t="s">
        <v>4774</v>
      </c>
      <c r="H8095" s="3" t="s">
        <v>8660</v>
      </c>
      <c r="I8095" s="4">
        <v>2.19</v>
      </c>
    </row>
    <row r="8096" spans="1:9" x14ac:dyDescent="0.2">
      <c r="A8096" s="2">
        <v>327388</v>
      </c>
      <c r="B8096" s="3" t="s">
        <v>19</v>
      </c>
      <c r="C8096" s="3" t="s">
        <v>20</v>
      </c>
      <c r="D8096" s="3" t="s">
        <v>8334</v>
      </c>
      <c r="E8096" s="3" t="s">
        <v>8583</v>
      </c>
      <c r="F8096" s="3" t="s">
        <v>1669</v>
      </c>
      <c r="G8096" s="3" t="s">
        <v>4774</v>
      </c>
      <c r="H8096" s="3" t="s">
        <v>8661</v>
      </c>
      <c r="I8096" s="4">
        <v>4.68</v>
      </c>
    </row>
    <row r="8097" spans="1:9" x14ac:dyDescent="0.2">
      <c r="A8097" s="2">
        <v>327404</v>
      </c>
      <c r="B8097" s="3" t="s">
        <v>19</v>
      </c>
      <c r="C8097" s="3" t="s">
        <v>20</v>
      </c>
      <c r="D8097" s="3" t="s">
        <v>8334</v>
      </c>
      <c r="E8097" s="3" t="s">
        <v>8583</v>
      </c>
      <c r="F8097" s="3" t="s">
        <v>1669</v>
      </c>
      <c r="G8097" s="3" t="s">
        <v>4774</v>
      </c>
      <c r="H8097" s="3" t="s">
        <v>8662</v>
      </c>
      <c r="I8097" s="4">
        <v>7.65</v>
      </c>
    </row>
    <row r="8098" spans="1:9" x14ac:dyDescent="0.2">
      <c r="A8098" s="2">
        <v>327376</v>
      </c>
      <c r="B8098" s="3" t="s">
        <v>19</v>
      </c>
      <c r="C8098" s="3" t="s">
        <v>20</v>
      </c>
      <c r="D8098" s="3" t="s">
        <v>8334</v>
      </c>
      <c r="E8098" s="3" t="s">
        <v>8583</v>
      </c>
      <c r="F8098" s="3" t="s">
        <v>1669</v>
      </c>
      <c r="G8098" s="3" t="s">
        <v>4774</v>
      </c>
      <c r="H8098" s="3" t="s">
        <v>8663</v>
      </c>
      <c r="I8098" s="4">
        <v>3.99</v>
      </c>
    </row>
    <row r="8099" spans="1:9" x14ac:dyDescent="0.2">
      <c r="A8099" s="2">
        <v>89745</v>
      </c>
      <c r="B8099" s="3" t="s">
        <v>19</v>
      </c>
      <c r="C8099" s="3" t="s">
        <v>20</v>
      </c>
      <c r="D8099" s="3" t="s">
        <v>8334</v>
      </c>
      <c r="E8099" s="3" t="s">
        <v>8583</v>
      </c>
      <c r="F8099" s="3" t="s">
        <v>1669</v>
      </c>
      <c r="G8099" s="3" t="s">
        <v>4774</v>
      </c>
      <c r="H8099" s="3" t="s">
        <v>8664</v>
      </c>
      <c r="I8099" s="4">
        <v>1.41</v>
      </c>
    </row>
    <row r="8100" spans="1:9" x14ac:dyDescent="0.2">
      <c r="A8100" s="2">
        <v>26195</v>
      </c>
      <c r="B8100" s="3" t="s">
        <v>19</v>
      </c>
      <c r="C8100" s="3" t="s">
        <v>20</v>
      </c>
      <c r="D8100" s="3" t="s">
        <v>8334</v>
      </c>
      <c r="E8100" s="3" t="s">
        <v>8583</v>
      </c>
      <c r="F8100" s="3" t="s">
        <v>1669</v>
      </c>
      <c r="G8100" s="3" t="s">
        <v>4774</v>
      </c>
      <c r="H8100" s="3" t="s">
        <v>8665</v>
      </c>
      <c r="I8100" s="4">
        <v>1.84</v>
      </c>
    </row>
    <row r="8101" spans="1:9" x14ac:dyDescent="0.2">
      <c r="A8101" s="2">
        <v>89744</v>
      </c>
      <c r="B8101" s="3" t="s">
        <v>19</v>
      </c>
      <c r="C8101" s="3" t="s">
        <v>20</v>
      </c>
      <c r="D8101" s="3" t="s">
        <v>8334</v>
      </c>
      <c r="E8101" s="3" t="s">
        <v>8583</v>
      </c>
      <c r="F8101" s="3" t="s">
        <v>1669</v>
      </c>
      <c r="G8101" s="3" t="s">
        <v>4774</v>
      </c>
      <c r="H8101" s="3" t="s">
        <v>8666</v>
      </c>
      <c r="I8101" s="4">
        <v>1.4</v>
      </c>
    </row>
    <row r="8102" spans="1:9" x14ac:dyDescent="0.2">
      <c r="A8102" s="2">
        <v>89743</v>
      </c>
      <c r="B8102" s="3" t="s">
        <v>19</v>
      </c>
      <c r="C8102" s="3" t="s">
        <v>20</v>
      </c>
      <c r="D8102" s="3" t="s">
        <v>8334</v>
      </c>
      <c r="E8102" s="3" t="s">
        <v>8583</v>
      </c>
      <c r="F8102" s="3" t="s">
        <v>1669</v>
      </c>
      <c r="G8102" s="3" t="s">
        <v>4774</v>
      </c>
      <c r="H8102" s="3" t="s">
        <v>8667</v>
      </c>
      <c r="I8102" s="4">
        <v>2.4</v>
      </c>
    </row>
    <row r="8103" spans="1:9" x14ac:dyDescent="0.2">
      <c r="A8103" s="2">
        <v>26196</v>
      </c>
      <c r="B8103" s="3" t="s">
        <v>19</v>
      </c>
      <c r="C8103" s="3" t="s">
        <v>20</v>
      </c>
      <c r="D8103" s="3" t="s">
        <v>8334</v>
      </c>
      <c r="E8103" s="3" t="s">
        <v>8583</v>
      </c>
      <c r="F8103" s="3" t="s">
        <v>1669</v>
      </c>
      <c r="G8103" s="3" t="s">
        <v>4774</v>
      </c>
      <c r="H8103" s="3" t="s">
        <v>8668</v>
      </c>
      <c r="I8103" s="4">
        <v>1.75</v>
      </c>
    </row>
    <row r="8104" spans="1:9" x14ac:dyDescent="0.2">
      <c r="A8104" s="2">
        <v>118083</v>
      </c>
      <c r="B8104" s="3" t="s">
        <v>19</v>
      </c>
      <c r="C8104" s="3" t="s">
        <v>20</v>
      </c>
      <c r="D8104" s="3" t="s">
        <v>8334</v>
      </c>
      <c r="E8104" s="3" t="s">
        <v>8583</v>
      </c>
      <c r="F8104" s="3" t="s">
        <v>4845</v>
      </c>
      <c r="G8104" s="3" t="s">
        <v>8669</v>
      </c>
      <c r="H8104" s="3" t="s">
        <v>8670</v>
      </c>
      <c r="I8104" s="4">
        <v>24.82</v>
      </c>
    </row>
    <row r="8105" spans="1:9" x14ac:dyDescent="0.2">
      <c r="A8105" s="2">
        <v>118336</v>
      </c>
      <c r="B8105" s="3" t="s">
        <v>19</v>
      </c>
      <c r="C8105" s="3" t="s">
        <v>20</v>
      </c>
      <c r="D8105" s="3" t="s">
        <v>8334</v>
      </c>
      <c r="E8105" s="3" t="s">
        <v>8583</v>
      </c>
      <c r="F8105" s="3" t="s">
        <v>4845</v>
      </c>
      <c r="G8105" s="3" t="s">
        <v>8669</v>
      </c>
      <c r="H8105" s="3" t="s">
        <v>8671</v>
      </c>
      <c r="I8105" s="4">
        <v>55.04</v>
      </c>
    </row>
    <row r="8106" spans="1:9" x14ac:dyDescent="0.2">
      <c r="A8106" s="2">
        <v>511997</v>
      </c>
      <c r="B8106" s="3" t="s">
        <v>19</v>
      </c>
      <c r="C8106" s="3" t="s">
        <v>20</v>
      </c>
      <c r="D8106" s="3" t="s">
        <v>8334</v>
      </c>
      <c r="E8106" s="3" t="s">
        <v>8583</v>
      </c>
      <c r="F8106" s="3" t="s">
        <v>4845</v>
      </c>
      <c r="G8106" s="3" t="s">
        <v>8672</v>
      </c>
      <c r="H8106" s="3" t="s">
        <v>8673</v>
      </c>
      <c r="I8106" s="4">
        <v>2.94</v>
      </c>
    </row>
    <row r="8107" spans="1:9" x14ac:dyDescent="0.2">
      <c r="A8107" s="2">
        <v>512028</v>
      </c>
      <c r="B8107" s="3" t="s">
        <v>19</v>
      </c>
      <c r="C8107" s="3" t="s">
        <v>20</v>
      </c>
      <c r="D8107" s="3" t="s">
        <v>8334</v>
      </c>
      <c r="E8107" s="3" t="s">
        <v>8583</v>
      </c>
      <c r="F8107" s="3" t="s">
        <v>4845</v>
      </c>
      <c r="G8107" s="3" t="s">
        <v>8672</v>
      </c>
      <c r="H8107" s="3" t="s">
        <v>8674</v>
      </c>
      <c r="I8107" s="4">
        <v>6.65</v>
      </c>
    </row>
    <row r="8108" spans="1:9" x14ac:dyDescent="0.2">
      <c r="A8108" s="2">
        <v>9316</v>
      </c>
      <c r="B8108" s="3" t="s">
        <v>19</v>
      </c>
      <c r="C8108" s="3" t="s">
        <v>20</v>
      </c>
      <c r="D8108" s="3" t="s">
        <v>8334</v>
      </c>
      <c r="E8108" s="3" t="s">
        <v>8583</v>
      </c>
      <c r="F8108" s="3" t="s">
        <v>2533</v>
      </c>
      <c r="G8108" s="3" t="s">
        <v>3533</v>
      </c>
      <c r="H8108" s="3" t="s">
        <v>8675</v>
      </c>
      <c r="I8108" s="4">
        <v>2.37</v>
      </c>
    </row>
    <row r="8109" spans="1:9" x14ac:dyDescent="0.2">
      <c r="A8109" s="2">
        <v>13536</v>
      </c>
      <c r="B8109" s="3" t="s">
        <v>19</v>
      </c>
      <c r="C8109" s="3" t="s">
        <v>20</v>
      </c>
      <c r="D8109" s="3" t="s">
        <v>8334</v>
      </c>
      <c r="E8109" s="3" t="s">
        <v>8583</v>
      </c>
      <c r="F8109" s="3" t="s">
        <v>2533</v>
      </c>
      <c r="G8109" s="3" t="s">
        <v>3533</v>
      </c>
      <c r="H8109" s="3" t="s">
        <v>8676</v>
      </c>
      <c r="I8109" s="4">
        <v>1.05</v>
      </c>
    </row>
    <row r="8110" spans="1:9" x14ac:dyDescent="0.2">
      <c r="A8110" s="2">
        <v>13619</v>
      </c>
      <c r="B8110" s="3" t="s">
        <v>19</v>
      </c>
      <c r="C8110" s="3" t="s">
        <v>20</v>
      </c>
      <c r="D8110" s="3" t="s">
        <v>8334</v>
      </c>
      <c r="E8110" s="3" t="s">
        <v>8583</v>
      </c>
      <c r="F8110" s="3" t="s">
        <v>2533</v>
      </c>
      <c r="G8110" s="3" t="s">
        <v>3533</v>
      </c>
      <c r="H8110" s="3" t="s">
        <v>8677</v>
      </c>
      <c r="I8110" s="4">
        <v>1.36</v>
      </c>
    </row>
    <row r="8111" spans="1:9" x14ac:dyDescent="0.2">
      <c r="A8111" s="2">
        <v>26632</v>
      </c>
      <c r="B8111" s="3" t="s">
        <v>19</v>
      </c>
      <c r="C8111" s="3" t="s">
        <v>20</v>
      </c>
      <c r="D8111" s="3" t="s">
        <v>8334</v>
      </c>
      <c r="E8111" s="3" t="s">
        <v>8583</v>
      </c>
      <c r="F8111" s="3" t="s">
        <v>2533</v>
      </c>
      <c r="G8111" s="3" t="s">
        <v>3533</v>
      </c>
      <c r="H8111" s="3" t="s">
        <v>8678</v>
      </c>
      <c r="I8111" s="4">
        <v>3.69</v>
      </c>
    </row>
    <row r="8112" spans="1:9" x14ac:dyDescent="0.2">
      <c r="A8112" s="2">
        <v>221083</v>
      </c>
      <c r="B8112" s="3" t="s">
        <v>19</v>
      </c>
      <c r="C8112" s="3" t="s">
        <v>20</v>
      </c>
      <c r="D8112" s="3" t="s">
        <v>8334</v>
      </c>
      <c r="E8112" s="3" t="s">
        <v>8583</v>
      </c>
      <c r="F8112" s="3" t="s">
        <v>72</v>
      </c>
      <c r="G8112" s="3" t="s">
        <v>73</v>
      </c>
      <c r="H8112" s="3" t="s">
        <v>8679</v>
      </c>
      <c r="I8112" s="4">
        <v>5.22</v>
      </c>
    </row>
    <row r="8113" spans="1:9" x14ac:dyDescent="0.2">
      <c r="A8113" s="2">
        <v>474435</v>
      </c>
      <c r="B8113" s="3" t="s">
        <v>19</v>
      </c>
      <c r="C8113" s="3" t="s">
        <v>20</v>
      </c>
      <c r="D8113" s="3" t="s">
        <v>8334</v>
      </c>
      <c r="E8113" s="3" t="s">
        <v>8583</v>
      </c>
      <c r="F8113" s="3" t="s">
        <v>1621</v>
      </c>
      <c r="G8113" s="3" t="s">
        <v>3440</v>
      </c>
      <c r="H8113" s="3" t="s">
        <v>8680</v>
      </c>
      <c r="I8113" s="4">
        <v>0.85</v>
      </c>
    </row>
    <row r="8114" spans="1:9" x14ac:dyDescent="0.2">
      <c r="A8114" s="2">
        <v>54223</v>
      </c>
      <c r="B8114" s="3" t="s">
        <v>19</v>
      </c>
      <c r="C8114" s="3" t="s">
        <v>20</v>
      </c>
      <c r="D8114" s="3" t="s">
        <v>8681</v>
      </c>
      <c r="E8114" s="3" t="s">
        <v>8682</v>
      </c>
      <c r="F8114" s="3" t="s">
        <v>4014</v>
      </c>
      <c r="G8114" s="3" t="s">
        <v>8683</v>
      </c>
      <c r="H8114" s="3" t="s">
        <v>8684</v>
      </c>
      <c r="I8114" s="4">
        <v>12.82</v>
      </c>
    </row>
    <row r="8115" spans="1:9" x14ac:dyDescent="0.2">
      <c r="A8115" s="2">
        <v>54226</v>
      </c>
      <c r="B8115" s="3" t="s">
        <v>19</v>
      </c>
      <c r="C8115" s="3" t="s">
        <v>20</v>
      </c>
      <c r="D8115" s="3" t="s">
        <v>8681</v>
      </c>
      <c r="E8115" s="3" t="s">
        <v>8682</v>
      </c>
      <c r="F8115" s="3" t="s">
        <v>4014</v>
      </c>
      <c r="G8115" s="3" t="s">
        <v>8683</v>
      </c>
      <c r="H8115" s="3" t="s">
        <v>8685</v>
      </c>
      <c r="I8115" s="4">
        <v>15.53</v>
      </c>
    </row>
    <row r="8116" spans="1:9" x14ac:dyDescent="0.2">
      <c r="A8116" s="2">
        <v>54229</v>
      </c>
      <c r="B8116" s="3" t="s">
        <v>19</v>
      </c>
      <c r="C8116" s="3" t="s">
        <v>20</v>
      </c>
      <c r="D8116" s="3" t="s">
        <v>8681</v>
      </c>
      <c r="E8116" s="3" t="s">
        <v>8682</v>
      </c>
      <c r="F8116" s="3" t="s">
        <v>4014</v>
      </c>
      <c r="G8116" s="3" t="s">
        <v>8683</v>
      </c>
      <c r="H8116" s="3" t="s">
        <v>8686</v>
      </c>
      <c r="I8116" s="4">
        <v>11.23</v>
      </c>
    </row>
    <row r="8117" spans="1:9" x14ac:dyDescent="0.2">
      <c r="A8117" s="2">
        <v>54234</v>
      </c>
      <c r="B8117" s="3" t="s">
        <v>19</v>
      </c>
      <c r="C8117" s="3" t="s">
        <v>20</v>
      </c>
      <c r="D8117" s="3" t="s">
        <v>8681</v>
      </c>
      <c r="E8117" s="3" t="s">
        <v>8682</v>
      </c>
      <c r="F8117" s="3" t="s">
        <v>4014</v>
      </c>
      <c r="G8117" s="3" t="s">
        <v>8683</v>
      </c>
      <c r="H8117" s="3" t="s">
        <v>8687</v>
      </c>
      <c r="I8117" s="4">
        <v>11.23</v>
      </c>
    </row>
    <row r="8118" spans="1:9" x14ac:dyDescent="0.2">
      <c r="A8118" s="2">
        <v>181042</v>
      </c>
      <c r="B8118" s="3" t="s">
        <v>19</v>
      </c>
      <c r="C8118" s="3" t="s">
        <v>20</v>
      </c>
      <c r="D8118" s="3" t="s">
        <v>8681</v>
      </c>
      <c r="E8118" s="3" t="s">
        <v>8682</v>
      </c>
      <c r="F8118" s="3" t="s">
        <v>4014</v>
      </c>
      <c r="G8118" s="3" t="s">
        <v>8683</v>
      </c>
      <c r="H8118" s="3" t="s">
        <v>8688</v>
      </c>
      <c r="I8118" s="4">
        <v>13.99</v>
      </c>
    </row>
    <row r="8119" spans="1:9" x14ac:dyDescent="0.2">
      <c r="A8119" s="2">
        <v>181043</v>
      </c>
      <c r="B8119" s="3" t="s">
        <v>19</v>
      </c>
      <c r="C8119" s="3" t="s">
        <v>20</v>
      </c>
      <c r="D8119" s="3" t="s">
        <v>8681</v>
      </c>
      <c r="E8119" s="3" t="s">
        <v>8682</v>
      </c>
      <c r="F8119" s="3" t="s">
        <v>4014</v>
      </c>
      <c r="G8119" s="3" t="s">
        <v>8683</v>
      </c>
      <c r="H8119" s="3" t="s">
        <v>8689</v>
      </c>
      <c r="I8119" s="4">
        <v>11.23</v>
      </c>
    </row>
    <row r="8120" spans="1:9" x14ac:dyDescent="0.2">
      <c r="A8120" s="2">
        <v>181045</v>
      </c>
      <c r="B8120" s="3" t="s">
        <v>19</v>
      </c>
      <c r="C8120" s="3" t="s">
        <v>20</v>
      </c>
      <c r="D8120" s="3" t="s">
        <v>8681</v>
      </c>
      <c r="E8120" s="3" t="s">
        <v>8682</v>
      </c>
      <c r="F8120" s="3" t="s">
        <v>4014</v>
      </c>
      <c r="G8120" s="3" t="s">
        <v>8683</v>
      </c>
      <c r="H8120" s="3" t="s">
        <v>8690</v>
      </c>
      <c r="I8120" s="4">
        <v>11.23</v>
      </c>
    </row>
    <row r="8121" spans="1:9" x14ac:dyDescent="0.2">
      <c r="A8121" s="2">
        <v>181050</v>
      </c>
      <c r="B8121" s="3" t="s">
        <v>19</v>
      </c>
      <c r="C8121" s="3" t="s">
        <v>20</v>
      </c>
      <c r="D8121" s="3" t="s">
        <v>8681</v>
      </c>
      <c r="E8121" s="3" t="s">
        <v>8682</v>
      </c>
      <c r="F8121" s="3" t="s">
        <v>4014</v>
      </c>
      <c r="G8121" s="3" t="s">
        <v>8683</v>
      </c>
      <c r="H8121" s="3" t="s">
        <v>8691</v>
      </c>
      <c r="I8121" s="4">
        <v>13.34</v>
      </c>
    </row>
    <row r="8122" spans="1:9" x14ac:dyDescent="0.2">
      <c r="A8122" s="2">
        <v>52033</v>
      </c>
      <c r="B8122" s="3" t="s">
        <v>19</v>
      </c>
      <c r="C8122" s="3" t="s">
        <v>20</v>
      </c>
      <c r="D8122" s="3" t="s">
        <v>8681</v>
      </c>
      <c r="E8122" s="3" t="s">
        <v>8682</v>
      </c>
      <c r="F8122" s="3" t="s">
        <v>4014</v>
      </c>
      <c r="G8122" s="3" t="s">
        <v>2810</v>
      </c>
      <c r="H8122" s="3" t="s">
        <v>8692</v>
      </c>
      <c r="I8122" s="4">
        <v>17.18</v>
      </c>
    </row>
    <row r="8123" spans="1:9" x14ac:dyDescent="0.2">
      <c r="A8123" s="2">
        <v>154700</v>
      </c>
      <c r="B8123" s="3" t="s">
        <v>19</v>
      </c>
      <c r="C8123" s="3" t="s">
        <v>20</v>
      </c>
      <c r="D8123" s="3" t="s">
        <v>8681</v>
      </c>
      <c r="E8123" s="3" t="s">
        <v>8682</v>
      </c>
      <c r="F8123" s="3" t="s">
        <v>4014</v>
      </c>
      <c r="G8123" s="3" t="s">
        <v>2810</v>
      </c>
      <c r="H8123" s="3" t="s">
        <v>8693</v>
      </c>
      <c r="I8123" s="4">
        <v>14.57</v>
      </c>
    </row>
    <row r="8124" spans="1:9" x14ac:dyDescent="0.2">
      <c r="A8124" s="2">
        <v>154702</v>
      </c>
      <c r="B8124" s="3" t="s">
        <v>19</v>
      </c>
      <c r="C8124" s="3" t="s">
        <v>20</v>
      </c>
      <c r="D8124" s="3" t="s">
        <v>8681</v>
      </c>
      <c r="E8124" s="3" t="s">
        <v>8682</v>
      </c>
      <c r="F8124" s="3" t="s">
        <v>4014</v>
      </c>
      <c r="G8124" s="3" t="s">
        <v>2810</v>
      </c>
      <c r="H8124" s="3" t="s">
        <v>8694</v>
      </c>
      <c r="I8124" s="4">
        <v>14.58</v>
      </c>
    </row>
    <row r="8125" spans="1:9" x14ac:dyDescent="0.2">
      <c r="A8125" s="2">
        <v>154704</v>
      </c>
      <c r="B8125" s="3" t="s">
        <v>19</v>
      </c>
      <c r="C8125" s="3" t="s">
        <v>20</v>
      </c>
      <c r="D8125" s="3" t="s">
        <v>8681</v>
      </c>
      <c r="E8125" s="3" t="s">
        <v>8682</v>
      </c>
      <c r="F8125" s="3" t="s">
        <v>4014</v>
      </c>
      <c r="G8125" s="3" t="s">
        <v>2810</v>
      </c>
      <c r="H8125" s="3" t="s">
        <v>8695</v>
      </c>
      <c r="I8125" s="4">
        <v>14.56</v>
      </c>
    </row>
    <row r="8126" spans="1:9" x14ac:dyDescent="0.2">
      <c r="A8126" s="2">
        <v>154707</v>
      </c>
      <c r="B8126" s="3" t="s">
        <v>19</v>
      </c>
      <c r="C8126" s="3" t="s">
        <v>20</v>
      </c>
      <c r="D8126" s="3" t="s">
        <v>8681</v>
      </c>
      <c r="E8126" s="3" t="s">
        <v>8682</v>
      </c>
      <c r="F8126" s="3" t="s">
        <v>4014</v>
      </c>
      <c r="G8126" s="3" t="s">
        <v>2810</v>
      </c>
      <c r="H8126" s="3" t="s">
        <v>8696</v>
      </c>
      <c r="I8126" s="4">
        <v>16.28</v>
      </c>
    </row>
    <row r="8127" spans="1:9" x14ac:dyDescent="0.2">
      <c r="A8127" s="2">
        <v>154712</v>
      </c>
      <c r="B8127" s="3" t="s">
        <v>19</v>
      </c>
      <c r="C8127" s="3" t="s">
        <v>20</v>
      </c>
      <c r="D8127" s="3" t="s">
        <v>8681</v>
      </c>
      <c r="E8127" s="3" t="s">
        <v>8682</v>
      </c>
      <c r="F8127" s="3" t="s">
        <v>4014</v>
      </c>
      <c r="G8127" s="3" t="s">
        <v>2810</v>
      </c>
      <c r="H8127" s="3" t="s">
        <v>8697</v>
      </c>
      <c r="I8127" s="4">
        <v>16.63</v>
      </c>
    </row>
    <row r="8128" spans="1:9" x14ac:dyDescent="0.2">
      <c r="A8128" s="2">
        <v>154718</v>
      </c>
      <c r="B8128" s="3" t="s">
        <v>19</v>
      </c>
      <c r="C8128" s="3" t="s">
        <v>20</v>
      </c>
      <c r="D8128" s="3" t="s">
        <v>8681</v>
      </c>
      <c r="E8128" s="3" t="s">
        <v>8682</v>
      </c>
      <c r="F8128" s="3" t="s">
        <v>4014</v>
      </c>
      <c r="G8128" s="3" t="s">
        <v>2810</v>
      </c>
      <c r="H8128" s="3" t="s">
        <v>8698</v>
      </c>
      <c r="I8128" s="4">
        <v>16.5</v>
      </c>
    </row>
    <row r="8129" spans="1:9" x14ac:dyDescent="0.2">
      <c r="A8129" s="2">
        <v>154726</v>
      </c>
      <c r="B8129" s="3" t="s">
        <v>19</v>
      </c>
      <c r="C8129" s="3" t="s">
        <v>20</v>
      </c>
      <c r="D8129" s="3" t="s">
        <v>8681</v>
      </c>
      <c r="E8129" s="3" t="s">
        <v>8682</v>
      </c>
      <c r="F8129" s="3" t="s">
        <v>4014</v>
      </c>
      <c r="G8129" s="3" t="s">
        <v>2810</v>
      </c>
      <c r="H8129" s="3" t="s">
        <v>8699</v>
      </c>
      <c r="I8129" s="4">
        <v>16.559999999999999</v>
      </c>
    </row>
    <row r="8130" spans="1:9" x14ac:dyDescent="0.2">
      <c r="A8130" s="2">
        <v>154734</v>
      </c>
      <c r="B8130" s="3" t="s">
        <v>19</v>
      </c>
      <c r="C8130" s="3" t="s">
        <v>20</v>
      </c>
      <c r="D8130" s="3" t="s">
        <v>8681</v>
      </c>
      <c r="E8130" s="3" t="s">
        <v>8682</v>
      </c>
      <c r="F8130" s="3" t="s">
        <v>4014</v>
      </c>
      <c r="G8130" s="3" t="s">
        <v>2810</v>
      </c>
      <c r="H8130" s="3" t="s">
        <v>8700</v>
      </c>
      <c r="I8130" s="4">
        <v>16.690000000000001</v>
      </c>
    </row>
    <row r="8131" spans="1:9" x14ac:dyDescent="0.2">
      <c r="A8131" s="2">
        <v>154740</v>
      </c>
      <c r="B8131" s="3" t="s">
        <v>19</v>
      </c>
      <c r="C8131" s="3" t="s">
        <v>20</v>
      </c>
      <c r="D8131" s="3" t="s">
        <v>8681</v>
      </c>
      <c r="E8131" s="3" t="s">
        <v>8682</v>
      </c>
      <c r="F8131" s="3" t="s">
        <v>4014</v>
      </c>
      <c r="G8131" s="3" t="s">
        <v>2810</v>
      </c>
      <c r="H8131" s="3" t="s">
        <v>8701</v>
      </c>
      <c r="I8131" s="4">
        <v>16.440000000000001</v>
      </c>
    </row>
    <row r="8132" spans="1:9" x14ac:dyDescent="0.2">
      <c r="A8132" s="2">
        <v>154745</v>
      </c>
      <c r="B8132" s="3" t="s">
        <v>19</v>
      </c>
      <c r="C8132" s="3" t="s">
        <v>20</v>
      </c>
      <c r="D8132" s="3" t="s">
        <v>8681</v>
      </c>
      <c r="E8132" s="3" t="s">
        <v>8682</v>
      </c>
      <c r="F8132" s="3" t="s">
        <v>4014</v>
      </c>
      <c r="G8132" s="3" t="s">
        <v>2810</v>
      </c>
      <c r="H8132" s="3" t="s">
        <v>8702</v>
      </c>
      <c r="I8132" s="4">
        <v>28.11</v>
      </c>
    </row>
    <row r="8133" spans="1:9" x14ac:dyDescent="0.2">
      <c r="A8133" s="2">
        <v>154749</v>
      </c>
      <c r="B8133" s="3" t="s">
        <v>19</v>
      </c>
      <c r="C8133" s="3" t="s">
        <v>20</v>
      </c>
      <c r="D8133" s="3" t="s">
        <v>8681</v>
      </c>
      <c r="E8133" s="3" t="s">
        <v>8682</v>
      </c>
      <c r="F8133" s="3" t="s">
        <v>4014</v>
      </c>
      <c r="G8133" s="3" t="s">
        <v>2810</v>
      </c>
      <c r="H8133" s="3" t="s">
        <v>8703</v>
      </c>
      <c r="I8133" s="4">
        <v>13.91</v>
      </c>
    </row>
    <row r="8134" spans="1:9" x14ac:dyDescent="0.2">
      <c r="A8134" s="2">
        <v>183346</v>
      </c>
      <c r="B8134" s="3" t="s">
        <v>19</v>
      </c>
      <c r="C8134" s="3" t="s">
        <v>20</v>
      </c>
      <c r="D8134" s="3" t="s">
        <v>8681</v>
      </c>
      <c r="E8134" s="3" t="s">
        <v>8682</v>
      </c>
      <c r="F8134" s="3" t="s">
        <v>4014</v>
      </c>
      <c r="G8134" s="3" t="s">
        <v>2810</v>
      </c>
      <c r="H8134" s="3" t="s">
        <v>8704</v>
      </c>
      <c r="I8134" s="4">
        <v>22.9</v>
      </c>
    </row>
    <row r="8135" spans="1:9" x14ac:dyDescent="0.2">
      <c r="A8135" s="2">
        <v>200808</v>
      </c>
      <c r="B8135" s="3" t="s">
        <v>19</v>
      </c>
      <c r="C8135" s="3" t="s">
        <v>20</v>
      </c>
      <c r="D8135" s="3" t="s">
        <v>8681</v>
      </c>
      <c r="E8135" s="3" t="s">
        <v>8682</v>
      </c>
      <c r="F8135" s="3" t="s">
        <v>4014</v>
      </c>
      <c r="G8135" s="3" t="s">
        <v>8705</v>
      </c>
      <c r="H8135" s="3" t="s">
        <v>8706</v>
      </c>
      <c r="I8135" s="4">
        <v>7.58</v>
      </c>
    </row>
    <row r="8136" spans="1:9" x14ac:dyDescent="0.2">
      <c r="A8136" s="2">
        <v>200813</v>
      </c>
      <c r="B8136" s="3" t="s">
        <v>19</v>
      </c>
      <c r="C8136" s="3" t="s">
        <v>20</v>
      </c>
      <c r="D8136" s="3" t="s">
        <v>8681</v>
      </c>
      <c r="E8136" s="3" t="s">
        <v>8682</v>
      </c>
      <c r="F8136" s="3" t="s">
        <v>4014</v>
      </c>
      <c r="G8136" s="3" t="s">
        <v>8705</v>
      </c>
      <c r="H8136" s="3" t="s">
        <v>8707</v>
      </c>
      <c r="I8136" s="4">
        <v>15.62</v>
      </c>
    </row>
    <row r="8137" spans="1:9" x14ac:dyDescent="0.2">
      <c r="A8137" s="2">
        <v>200819</v>
      </c>
      <c r="B8137" s="3" t="s">
        <v>19</v>
      </c>
      <c r="C8137" s="3" t="s">
        <v>20</v>
      </c>
      <c r="D8137" s="3" t="s">
        <v>8681</v>
      </c>
      <c r="E8137" s="3" t="s">
        <v>8682</v>
      </c>
      <c r="F8137" s="3" t="s">
        <v>4014</v>
      </c>
      <c r="G8137" s="3" t="s">
        <v>8705</v>
      </c>
      <c r="H8137" s="3" t="s">
        <v>8708</v>
      </c>
      <c r="I8137" s="4">
        <v>14.22</v>
      </c>
    </row>
    <row r="8138" spans="1:9" x14ac:dyDescent="0.2">
      <c r="A8138" s="2">
        <v>306428</v>
      </c>
      <c r="B8138" s="3" t="s">
        <v>19</v>
      </c>
      <c r="C8138" s="3" t="s">
        <v>20</v>
      </c>
      <c r="D8138" s="3" t="s">
        <v>8681</v>
      </c>
      <c r="E8138" s="3" t="s">
        <v>8682</v>
      </c>
      <c r="F8138" s="3" t="s">
        <v>4014</v>
      </c>
      <c r="G8138" s="3" t="s">
        <v>8709</v>
      </c>
      <c r="H8138" s="3" t="s">
        <v>8710</v>
      </c>
      <c r="I8138" s="4">
        <v>5.47</v>
      </c>
    </row>
    <row r="8139" spans="1:9" x14ac:dyDescent="0.2">
      <c r="A8139" s="2">
        <v>306424</v>
      </c>
      <c r="B8139" s="3" t="s">
        <v>19</v>
      </c>
      <c r="C8139" s="3" t="s">
        <v>20</v>
      </c>
      <c r="D8139" s="3" t="s">
        <v>8681</v>
      </c>
      <c r="E8139" s="3" t="s">
        <v>8682</v>
      </c>
      <c r="F8139" s="3" t="s">
        <v>4014</v>
      </c>
      <c r="G8139" s="3" t="s">
        <v>8709</v>
      </c>
      <c r="H8139" s="3" t="s">
        <v>8711</v>
      </c>
      <c r="I8139" s="4">
        <v>5.47</v>
      </c>
    </row>
    <row r="8140" spans="1:9" x14ac:dyDescent="0.2">
      <c r="A8140" s="2">
        <v>306431</v>
      </c>
      <c r="B8140" s="3" t="s">
        <v>19</v>
      </c>
      <c r="C8140" s="3" t="s">
        <v>20</v>
      </c>
      <c r="D8140" s="3" t="s">
        <v>8681</v>
      </c>
      <c r="E8140" s="3" t="s">
        <v>8682</v>
      </c>
      <c r="F8140" s="3" t="s">
        <v>4014</v>
      </c>
      <c r="G8140" s="3" t="s">
        <v>8709</v>
      </c>
      <c r="H8140" s="3" t="s">
        <v>8712</v>
      </c>
      <c r="I8140" s="4">
        <v>5.47</v>
      </c>
    </row>
    <row r="8141" spans="1:9" x14ac:dyDescent="0.2">
      <c r="A8141" s="2">
        <v>306421</v>
      </c>
      <c r="B8141" s="3" t="s">
        <v>19</v>
      </c>
      <c r="C8141" s="3" t="s">
        <v>20</v>
      </c>
      <c r="D8141" s="3" t="s">
        <v>8681</v>
      </c>
      <c r="E8141" s="3" t="s">
        <v>8682</v>
      </c>
      <c r="F8141" s="3" t="s">
        <v>4014</v>
      </c>
      <c r="G8141" s="3" t="s">
        <v>8709</v>
      </c>
      <c r="H8141" s="3" t="s">
        <v>8713</v>
      </c>
      <c r="I8141" s="4">
        <v>5.47</v>
      </c>
    </row>
    <row r="8142" spans="1:9" x14ac:dyDescent="0.2">
      <c r="A8142" s="2">
        <v>306429</v>
      </c>
      <c r="B8142" s="3" t="s">
        <v>19</v>
      </c>
      <c r="C8142" s="3" t="s">
        <v>20</v>
      </c>
      <c r="D8142" s="3" t="s">
        <v>8681</v>
      </c>
      <c r="E8142" s="3" t="s">
        <v>8682</v>
      </c>
      <c r="F8142" s="3" t="s">
        <v>4014</v>
      </c>
      <c r="G8142" s="3" t="s">
        <v>8709</v>
      </c>
      <c r="H8142" s="3" t="s">
        <v>8714</v>
      </c>
      <c r="I8142" s="4">
        <v>5.47</v>
      </c>
    </row>
    <row r="8143" spans="1:9" x14ac:dyDescent="0.2">
      <c r="A8143" s="2">
        <v>71817</v>
      </c>
      <c r="B8143" s="3" t="s">
        <v>19</v>
      </c>
      <c r="C8143" s="3" t="s">
        <v>20</v>
      </c>
      <c r="D8143" s="3" t="s">
        <v>8681</v>
      </c>
      <c r="E8143" s="3" t="s">
        <v>8682</v>
      </c>
      <c r="F8143" s="3" t="s">
        <v>4014</v>
      </c>
      <c r="G8143" s="3" t="s">
        <v>8715</v>
      </c>
      <c r="H8143" s="3" t="s">
        <v>8716</v>
      </c>
      <c r="I8143" s="4">
        <v>9.01</v>
      </c>
    </row>
    <row r="8144" spans="1:9" x14ac:dyDescent="0.2">
      <c r="A8144" s="2">
        <v>71819</v>
      </c>
      <c r="B8144" s="3" t="s">
        <v>19</v>
      </c>
      <c r="C8144" s="3" t="s">
        <v>20</v>
      </c>
      <c r="D8144" s="3" t="s">
        <v>8681</v>
      </c>
      <c r="E8144" s="3" t="s">
        <v>8682</v>
      </c>
      <c r="F8144" s="3" t="s">
        <v>4014</v>
      </c>
      <c r="G8144" s="3" t="s">
        <v>8715</v>
      </c>
      <c r="H8144" s="3" t="s">
        <v>8717</v>
      </c>
      <c r="I8144" s="4">
        <v>14.29</v>
      </c>
    </row>
    <row r="8145" spans="1:9" x14ac:dyDescent="0.2">
      <c r="A8145" s="2">
        <v>471741</v>
      </c>
      <c r="B8145" s="3" t="s">
        <v>19</v>
      </c>
      <c r="C8145" s="3" t="s">
        <v>20</v>
      </c>
      <c r="D8145" s="3" t="s">
        <v>8681</v>
      </c>
      <c r="E8145" s="3" t="s">
        <v>8682</v>
      </c>
      <c r="F8145" s="3" t="s">
        <v>4014</v>
      </c>
      <c r="G8145" s="3" t="s">
        <v>8718</v>
      </c>
      <c r="H8145" s="3" t="s">
        <v>8719</v>
      </c>
      <c r="I8145" s="4">
        <v>17.53</v>
      </c>
    </row>
    <row r="8146" spans="1:9" x14ac:dyDescent="0.2">
      <c r="A8146" s="2">
        <v>471745</v>
      </c>
      <c r="B8146" s="3" t="s">
        <v>19</v>
      </c>
      <c r="C8146" s="3" t="s">
        <v>20</v>
      </c>
      <c r="D8146" s="3" t="s">
        <v>8681</v>
      </c>
      <c r="E8146" s="3" t="s">
        <v>8682</v>
      </c>
      <c r="F8146" s="3" t="s">
        <v>4014</v>
      </c>
      <c r="G8146" s="3" t="s">
        <v>8718</v>
      </c>
      <c r="H8146" s="3" t="s">
        <v>8720</v>
      </c>
      <c r="I8146" s="4">
        <v>14.69</v>
      </c>
    </row>
    <row r="8147" spans="1:9" x14ac:dyDescent="0.2">
      <c r="A8147" s="2">
        <v>471750</v>
      </c>
      <c r="B8147" s="3" t="s">
        <v>19</v>
      </c>
      <c r="C8147" s="3" t="s">
        <v>20</v>
      </c>
      <c r="D8147" s="3" t="s">
        <v>8681</v>
      </c>
      <c r="E8147" s="3" t="s">
        <v>8682</v>
      </c>
      <c r="F8147" s="3" t="s">
        <v>4014</v>
      </c>
      <c r="G8147" s="3" t="s">
        <v>8718</v>
      </c>
      <c r="H8147" s="3" t="s">
        <v>8721</v>
      </c>
      <c r="I8147" s="4">
        <v>9.83</v>
      </c>
    </row>
    <row r="8148" spans="1:9" x14ac:dyDescent="0.2">
      <c r="A8148" s="2">
        <v>471753</v>
      </c>
      <c r="B8148" s="3" t="s">
        <v>19</v>
      </c>
      <c r="C8148" s="3" t="s">
        <v>20</v>
      </c>
      <c r="D8148" s="3" t="s">
        <v>8681</v>
      </c>
      <c r="E8148" s="3" t="s">
        <v>8682</v>
      </c>
      <c r="F8148" s="3" t="s">
        <v>4014</v>
      </c>
      <c r="G8148" s="3" t="s">
        <v>8718</v>
      </c>
      <c r="H8148" s="3" t="s">
        <v>8722</v>
      </c>
      <c r="I8148" s="4">
        <v>12.39</v>
      </c>
    </row>
    <row r="8149" spans="1:9" x14ac:dyDescent="0.2">
      <c r="A8149" s="2">
        <v>471754</v>
      </c>
      <c r="B8149" s="3" t="s">
        <v>19</v>
      </c>
      <c r="C8149" s="3" t="s">
        <v>20</v>
      </c>
      <c r="D8149" s="3" t="s">
        <v>8681</v>
      </c>
      <c r="E8149" s="3" t="s">
        <v>8682</v>
      </c>
      <c r="F8149" s="3" t="s">
        <v>4014</v>
      </c>
      <c r="G8149" s="3" t="s">
        <v>8718</v>
      </c>
      <c r="H8149" s="3" t="s">
        <v>8723</v>
      </c>
      <c r="I8149" s="4">
        <v>13.86</v>
      </c>
    </row>
    <row r="8150" spans="1:9" x14ac:dyDescent="0.2">
      <c r="A8150" s="2">
        <v>225864</v>
      </c>
      <c r="B8150" s="3" t="s">
        <v>19</v>
      </c>
      <c r="C8150" s="3" t="s">
        <v>20</v>
      </c>
      <c r="D8150" s="3" t="s">
        <v>8681</v>
      </c>
      <c r="E8150" s="3" t="s">
        <v>8682</v>
      </c>
      <c r="F8150" s="3" t="s">
        <v>2533</v>
      </c>
      <c r="G8150" s="3" t="s">
        <v>8724</v>
      </c>
      <c r="H8150" s="3" t="s">
        <v>8725</v>
      </c>
      <c r="I8150" s="4">
        <v>24.47</v>
      </c>
    </row>
    <row r="8151" spans="1:9" x14ac:dyDescent="0.2">
      <c r="A8151" s="2">
        <v>75914</v>
      </c>
      <c r="B8151" s="3" t="s">
        <v>19</v>
      </c>
      <c r="C8151" s="3" t="s">
        <v>20</v>
      </c>
      <c r="D8151" s="3" t="s">
        <v>8681</v>
      </c>
      <c r="E8151" s="3" t="s">
        <v>8726</v>
      </c>
      <c r="F8151" s="3" t="s">
        <v>4014</v>
      </c>
      <c r="G8151" s="3" t="s">
        <v>8727</v>
      </c>
      <c r="H8151" s="3" t="s">
        <v>8728</v>
      </c>
      <c r="I8151" s="4">
        <v>4.5599999999999996</v>
      </c>
    </row>
    <row r="8152" spans="1:9" x14ac:dyDescent="0.2">
      <c r="A8152" s="2">
        <v>200885</v>
      </c>
      <c r="B8152" s="3" t="s">
        <v>19</v>
      </c>
      <c r="C8152" s="3" t="s">
        <v>20</v>
      </c>
      <c r="D8152" s="3" t="s">
        <v>8681</v>
      </c>
      <c r="E8152" s="3" t="s">
        <v>8726</v>
      </c>
      <c r="F8152" s="3" t="s">
        <v>4014</v>
      </c>
      <c r="G8152" s="3" t="s">
        <v>8705</v>
      </c>
      <c r="H8152" s="3" t="s">
        <v>8729</v>
      </c>
      <c r="I8152" s="4">
        <v>12.88</v>
      </c>
    </row>
    <row r="8153" spans="1:9" x14ac:dyDescent="0.2">
      <c r="A8153" s="2">
        <v>200888</v>
      </c>
      <c r="B8153" s="3" t="s">
        <v>19</v>
      </c>
      <c r="C8153" s="3" t="s">
        <v>20</v>
      </c>
      <c r="D8153" s="3" t="s">
        <v>8681</v>
      </c>
      <c r="E8153" s="3" t="s">
        <v>8726</v>
      </c>
      <c r="F8153" s="3" t="s">
        <v>4014</v>
      </c>
      <c r="G8153" s="3" t="s">
        <v>8705</v>
      </c>
      <c r="H8153" s="3" t="s">
        <v>8730</v>
      </c>
      <c r="I8153" s="4">
        <v>22.44</v>
      </c>
    </row>
    <row r="8154" spans="1:9" x14ac:dyDescent="0.2">
      <c r="A8154" s="2">
        <v>284830</v>
      </c>
      <c r="B8154" s="3" t="s">
        <v>19</v>
      </c>
      <c r="C8154" s="3" t="s">
        <v>20</v>
      </c>
      <c r="D8154" s="3" t="s">
        <v>8681</v>
      </c>
      <c r="E8154" s="3" t="s">
        <v>8726</v>
      </c>
      <c r="F8154" s="3" t="s">
        <v>4014</v>
      </c>
      <c r="G8154" s="3" t="s">
        <v>8705</v>
      </c>
      <c r="H8154" s="3" t="s">
        <v>8731</v>
      </c>
      <c r="I8154" s="4">
        <v>16.420000000000002</v>
      </c>
    </row>
    <row r="8155" spans="1:9" x14ac:dyDescent="0.2">
      <c r="A8155" s="2">
        <v>515551</v>
      </c>
      <c r="B8155" s="3" t="s">
        <v>19</v>
      </c>
      <c r="C8155" s="3" t="s">
        <v>20</v>
      </c>
      <c r="D8155" s="3" t="s">
        <v>8681</v>
      </c>
      <c r="E8155" s="3" t="s">
        <v>8726</v>
      </c>
      <c r="F8155" s="3" t="s">
        <v>4014</v>
      </c>
      <c r="G8155" s="3" t="s">
        <v>8683</v>
      </c>
      <c r="H8155" s="3" t="s">
        <v>8732</v>
      </c>
      <c r="I8155" s="4">
        <v>14.1</v>
      </c>
    </row>
    <row r="8156" spans="1:9" x14ac:dyDescent="0.2">
      <c r="A8156" s="2">
        <v>515567</v>
      </c>
      <c r="B8156" s="3" t="s">
        <v>19</v>
      </c>
      <c r="C8156" s="3" t="s">
        <v>20</v>
      </c>
      <c r="D8156" s="3" t="s">
        <v>8681</v>
      </c>
      <c r="E8156" s="3" t="s">
        <v>8726</v>
      </c>
      <c r="F8156" s="3" t="s">
        <v>4014</v>
      </c>
      <c r="G8156" s="3" t="s">
        <v>8683</v>
      </c>
      <c r="H8156" s="3" t="s">
        <v>8733</v>
      </c>
      <c r="I8156" s="4">
        <v>10.28</v>
      </c>
    </row>
    <row r="8157" spans="1:9" x14ac:dyDescent="0.2">
      <c r="A8157" s="2">
        <v>571544</v>
      </c>
      <c r="B8157" s="3" t="s">
        <v>19</v>
      </c>
      <c r="C8157" s="3" t="s">
        <v>20</v>
      </c>
      <c r="D8157" s="3" t="s">
        <v>8681</v>
      </c>
      <c r="E8157" s="3" t="s">
        <v>8726</v>
      </c>
      <c r="F8157" s="3" t="s">
        <v>3647</v>
      </c>
      <c r="G8157" s="3" t="s">
        <v>7172</v>
      </c>
      <c r="H8157" s="3" t="s">
        <v>8734</v>
      </c>
      <c r="I8157" s="4">
        <v>8.77</v>
      </c>
    </row>
    <row r="8158" spans="1:9" x14ac:dyDescent="0.2">
      <c r="A8158" s="2">
        <v>571672</v>
      </c>
      <c r="B8158" s="3" t="s">
        <v>19</v>
      </c>
      <c r="C8158" s="3" t="s">
        <v>20</v>
      </c>
      <c r="D8158" s="3" t="s">
        <v>8681</v>
      </c>
      <c r="E8158" s="3" t="s">
        <v>8726</v>
      </c>
      <c r="F8158" s="3" t="s">
        <v>3647</v>
      </c>
      <c r="G8158" s="3" t="s">
        <v>7172</v>
      </c>
      <c r="H8158" s="3" t="s">
        <v>8735</v>
      </c>
      <c r="I8158" s="4">
        <v>8.86</v>
      </c>
    </row>
    <row r="8159" spans="1:9" x14ac:dyDescent="0.2">
      <c r="A8159" s="2">
        <v>571673</v>
      </c>
      <c r="B8159" s="3" t="s">
        <v>19</v>
      </c>
      <c r="C8159" s="3" t="s">
        <v>20</v>
      </c>
      <c r="D8159" s="3" t="s">
        <v>8681</v>
      </c>
      <c r="E8159" s="3" t="s">
        <v>8726</v>
      </c>
      <c r="F8159" s="3" t="s">
        <v>3647</v>
      </c>
      <c r="G8159" s="3" t="s">
        <v>7172</v>
      </c>
      <c r="H8159" s="3" t="s">
        <v>8736</v>
      </c>
      <c r="I8159" s="4">
        <v>8.8699999999999992</v>
      </c>
    </row>
    <row r="8160" spans="1:9" x14ac:dyDescent="0.2">
      <c r="A8160" s="2">
        <v>571674</v>
      </c>
      <c r="B8160" s="3" t="s">
        <v>19</v>
      </c>
      <c r="C8160" s="3" t="s">
        <v>20</v>
      </c>
      <c r="D8160" s="3" t="s">
        <v>8681</v>
      </c>
      <c r="E8160" s="3" t="s">
        <v>8726</v>
      </c>
      <c r="F8160" s="3" t="s">
        <v>3647</v>
      </c>
      <c r="G8160" s="3" t="s">
        <v>7172</v>
      </c>
      <c r="H8160" s="3" t="s">
        <v>8737</v>
      </c>
      <c r="I8160" s="4">
        <v>8.51</v>
      </c>
    </row>
    <row r="8161" spans="1:9" x14ac:dyDescent="0.2">
      <c r="A8161" s="2">
        <v>571675</v>
      </c>
      <c r="B8161" s="3" t="s">
        <v>19</v>
      </c>
      <c r="C8161" s="3" t="s">
        <v>20</v>
      </c>
      <c r="D8161" s="3" t="s">
        <v>8681</v>
      </c>
      <c r="E8161" s="3" t="s">
        <v>8726</v>
      </c>
      <c r="F8161" s="3" t="s">
        <v>3647</v>
      </c>
      <c r="G8161" s="3" t="s">
        <v>7172</v>
      </c>
      <c r="H8161" s="3" t="s">
        <v>8738</v>
      </c>
      <c r="I8161" s="4">
        <v>7.04</v>
      </c>
    </row>
    <row r="8162" spans="1:9" x14ac:dyDescent="0.2">
      <c r="A8162" s="2">
        <v>592712</v>
      </c>
      <c r="B8162" s="3" t="s">
        <v>19</v>
      </c>
      <c r="C8162" s="3" t="s">
        <v>20</v>
      </c>
      <c r="D8162" s="3" t="s">
        <v>8681</v>
      </c>
      <c r="E8162" s="3" t="s">
        <v>8726</v>
      </c>
      <c r="F8162" s="3" t="s">
        <v>3647</v>
      </c>
      <c r="G8162" s="3" t="s">
        <v>3648</v>
      </c>
      <c r="H8162" s="3" t="s">
        <v>8739</v>
      </c>
      <c r="I8162" s="4">
        <v>22.16</v>
      </c>
    </row>
    <row r="8163" spans="1:9" x14ac:dyDescent="0.2">
      <c r="A8163" s="2">
        <v>104629</v>
      </c>
      <c r="B8163" s="3" t="s">
        <v>19</v>
      </c>
      <c r="C8163" s="3" t="s">
        <v>20</v>
      </c>
      <c r="D8163" s="3" t="s">
        <v>8681</v>
      </c>
      <c r="E8163" s="3" t="s">
        <v>8740</v>
      </c>
      <c r="F8163" s="3" t="s">
        <v>2533</v>
      </c>
      <c r="G8163" s="3" t="s">
        <v>8724</v>
      </c>
      <c r="H8163" s="3" t="s">
        <v>8741</v>
      </c>
      <c r="I8163" s="4">
        <v>23.62</v>
      </c>
    </row>
    <row r="8164" spans="1:9" x14ac:dyDescent="0.2">
      <c r="A8164" s="2">
        <v>135120</v>
      </c>
      <c r="B8164" s="3" t="s">
        <v>19</v>
      </c>
      <c r="C8164" s="3" t="s">
        <v>20</v>
      </c>
      <c r="D8164" s="3" t="s">
        <v>8681</v>
      </c>
      <c r="E8164" s="3" t="s">
        <v>8740</v>
      </c>
      <c r="F8164" s="3" t="s">
        <v>2533</v>
      </c>
      <c r="G8164" s="3" t="s">
        <v>8724</v>
      </c>
      <c r="H8164" s="3" t="s">
        <v>8742</v>
      </c>
      <c r="I8164" s="4">
        <v>52.92</v>
      </c>
    </row>
    <row r="8165" spans="1:9" x14ac:dyDescent="0.2">
      <c r="A8165" s="2">
        <v>135122</v>
      </c>
      <c r="B8165" s="3" t="s">
        <v>19</v>
      </c>
      <c r="C8165" s="3" t="s">
        <v>20</v>
      </c>
      <c r="D8165" s="3" t="s">
        <v>8681</v>
      </c>
      <c r="E8165" s="3" t="s">
        <v>8740</v>
      </c>
      <c r="F8165" s="3" t="s">
        <v>2533</v>
      </c>
      <c r="G8165" s="3" t="s">
        <v>8724</v>
      </c>
      <c r="H8165" s="3" t="s">
        <v>8743</v>
      </c>
      <c r="I8165" s="4">
        <v>52.92</v>
      </c>
    </row>
    <row r="8166" spans="1:9" x14ac:dyDescent="0.2">
      <c r="A8166" s="2">
        <v>280045</v>
      </c>
      <c r="B8166" s="3" t="s">
        <v>19</v>
      </c>
      <c r="C8166" s="3" t="s">
        <v>20</v>
      </c>
      <c r="D8166" s="3" t="s">
        <v>8681</v>
      </c>
      <c r="E8166" s="3" t="s">
        <v>8740</v>
      </c>
      <c r="F8166" s="3" t="s">
        <v>2533</v>
      </c>
      <c r="G8166" s="3" t="s">
        <v>8724</v>
      </c>
      <c r="H8166" s="3" t="s">
        <v>8744</v>
      </c>
      <c r="I8166" s="4">
        <v>2.78</v>
      </c>
    </row>
    <row r="8167" spans="1:9" x14ac:dyDescent="0.2">
      <c r="A8167" s="2">
        <v>280048</v>
      </c>
      <c r="B8167" s="3" t="s">
        <v>19</v>
      </c>
      <c r="C8167" s="3" t="s">
        <v>20</v>
      </c>
      <c r="D8167" s="3" t="s">
        <v>8681</v>
      </c>
      <c r="E8167" s="3" t="s">
        <v>8740</v>
      </c>
      <c r="F8167" s="3" t="s">
        <v>2533</v>
      </c>
      <c r="G8167" s="3" t="s">
        <v>8724</v>
      </c>
      <c r="H8167" s="3" t="s">
        <v>8745</v>
      </c>
      <c r="I8167" s="4">
        <v>2.78</v>
      </c>
    </row>
    <row r="8168" spans="1:9" x14ac:dyDescent="0.2">
      <c r="A8168" s="2">
        <v>280093</v>
      </c>
      <c r="B8168" s="3" t="s">
        <v>19</v>
      </c>
      <c r="C8168" s="3" t="s">
        <v>20</v>
      </c>
      <c r="D8168" s="3" t="s">
        <v>8681</v>
      </c>
      <c r="E8168" s="3" t="s">
        <v>8740</v>
      </c>
      <c r="F8168" s="3" t="s">
        <v>2533</v>
      </c>
      <c r="G8168" s="3" t="s">
        <v>8724</v>
      </c>
      <c r="H8168" s="3" t="s">
        <v>8746</v>
      </c>
      <c r="I8168" s="4">
        <v>2.78</v>
      </c>
    </row>
    <row r="8169" spans="1:9" x14ac:dyDescent="0.2">
      <c r="A8169" s="2">
        <v>280098</v>
      </c>
      <c r="B8169" s="3" t="s">
        <v>19</v>
      </c>
      <c r="C8169" s="3" t="s">
        <v>20</v>
      </c>
      <c r="D8169" s="3" t="s">
        <v>8681</v>
      </c>
      <c r="E8169" s="3" t="s">
        <v>8740</v>
      </c>
      <c r="F8169" s="3" t="s">
        <v>2533</v>
      </c>
      <c r="G8169" s="3" t="s">
        <v>8724</v>
      </c>
      <c r="H8169" s="3" t="s">
        <v>8747</v>
      </c>
      <c r="I8169" s="4">
        <v>2.78</v>
      </c>
    </row>
    <row r="8170" spans="1:9" x14ac:dyDescent="0.2">
      <c r="A8170" s="2">
        <v>280100</v>
      </c>
      <c r="B8170" s="3" t="s">
        <v>19</v>
      </c>
      <c r="C8170" s="3" t="s">
        <v>20</v>
      </c>
      <c r="D8170" s="3" t="s">
        <v>8681</v>
      </c>
      <c r="E8170" s="3" t="s">
        <v>8740</v>
      </c>
      <c r="F8170" s="3" t="s">
        <v>2533</v>
      </c>
      <c r="G8170" s="3" t="s">
        <v>8724</v>
      </c>
      <c r="H8170" s="3" t="s">
        <v>8748</v>
      </c>
      <c r="I8170" s="4">
        <v>2.78</v>
      </c>
    </row>
    <row r="8171" spans="1:9" x14ac:dyDescent="0.2">
      <c r="A8171" s="2">
        <v>280106</v>
      </c>
      <c r="B8171" s="3" t="s">
        <v>19</v>
      </c>
      <c r="C8171" s="3" t="s">
        <v>20</v>
      </c>
      <c r="D8171" s="3" t="s">
        <v>8681</v>
      </c>
      <c r="E8171" s="3" t="s">
        <v>8740</v>
      </c>
      <c r="F8171" s="3" t="s">
        <v>2533</v>
      </c>
      <c r="G8171" s="3" t="s">
        <v>8724</v>
      </c>
      <c r="H8171" s="3" t="s">
        <v>8749</v>
      </c>
      <c r="I8171" s="4">
        <v>2.78</v>
      </c>
    </row>
    <row r="8172" spans="1:9" x14ac:dyDescent="0.2">
      <c r="A8172" s="2">
        <v>280108</v>
      </c>
      <c r="B8172" s="3" t="s">
        <v>19</v>
      </c>
      <c r="C8172" s="3" t="s">
        <v>20</v>
      </c>
      <c r="D8172" s="3" t="s">
        <v>8681</v>
      </c>
      <c r="E8172" s="3" t="s">
        <v>8740</v>
      </c>
      <c r="F8172" s="3" t="s">
        <v>2533</v>
      </c>
      <c r="G8172" s="3" t="s">
        <v>8724</v>
      </c>
      <c r="H8172" s="3" t="s">
        <v>8750</v>
      </c>
      <c r="I8172" s="4">
        <v>2.78</v>
      </c>
    </row>
    <row r="8173" spans="1:9" x14ac:dyDescent="0.2">
      <c r="A8173" s="2">
        <v>406230</v>
      </c>
      <c r="B8173" s="3" t="s">
        <v>19</v>
      </c>
      <c r="C8173" s="3" t="s">
        <v>20</v>
      </c>
      <c r="D8173" s="3" t="s">
        <v>8681</v>
      </c>
      <c r="E8173" s="3" t="s">
        <v>8740</v>
      </c>
      <c r="F8173" s="3" t="s">
        <v>2533</v>
      </c>
      <c r="G8173" s="3" t="s">
        <v>8724</v>
      </c>
      <c r="H8173" s="3" t="s">
        <v>8751</v>
      </c>
      <c r="I8173" s="4">
        <v>52.92</v>
      </c>
    </row>
    <row r="8174" spans="1:9" x14ac:dyDescent="0.2">
      <c r="A8174" s="2">
        <v>556966</v>
      </c>
      <c r="B8174" s="3" t="s">
        <v>19</v>
      </c>
      <c r="C8174" s="3" t="s">
        <v>20</v>
      </c>
      <c r="D8174" s="3" t="s">
        <v>8681</v>
      </c>
      <c r="E8174" s="3" t="s">
        <v>8740</v>
      </c>
      <c r="F8174" s="3" t="s">
        <v>2533</v>
      </c>
      <c r="G8174" s="3" t="s">
        <v>8724</v>
      </c>
      <c r="H8174" s="3" t="s">
        <v>8752</v>
      </c>
      <c r="I8174" s="4">
        <v>5.55</v>
      </c>
    </row>
    <row r="8175" spans="1:9" x14ac:dyDescent="0.2">
      <c r="A8175" s="2">
        <v>557010</v>
      </c>
      <c r="B8175" s="3" t="s">
        <v>19</v>
      </c>
      <c r="C8175" s="3" t="s">
        <v>20</v>
      </c>
      <c r="D8175" s="3" t="s">
        <v>8681</v>
      </c>
      <c r="E8175" s="3" t="s">
        <v>8740</v>
      </c>
      <c r="F8175" s="3" t="s">
        <v>2533</v>
      </c>
      <c r="G8175" s="3" t="s">
        <v>8724</v>
      </c>
      <c r="H8175" s="3" t="s">
        <v>8753</v>
      </c>
      <c r="I8175" s="4">
        <v>8.92</v>
      </c>
    </row>
    <row r="8176" spans="1:9" x14ac:dyDescent="0.2">
      <c r="A8176" s="2">
        <v>557015</v>
      </c>
      <c r="B8176" s="3" t="s">
        <v>19</v>
      </c>
      <c r="C8176" s="3" t="s">
        <v>20</v>
      </c>
      <c r="D8176" s="3" t="s">
        <v>8681</v>
      </c>
      <c r="E8176" s="3" t="s">
        <v>8740</v>
      </c>
      <c r="F8176" s="3" t="s">
        <v>2533</v>
      </c>
      <c r="G8176" s="3" t="s">
        <v>8724</v>
      </c>
      <c r="H8176" s="3" t="s">
        <v>8754</v>
      </c>
      <c r="I8176" s="4">
        <v>5.6</v>
      </c>
    </row>
    <row r="8177" spans="1:9" x14ac:dyDescent="0.2">
      <c r="A8177" s="2">
        <v>557028</v>
      </c>
      <c r="B8177" s="3" t="s">
        <v>19</v>
      </c>
      <c r="C8177" s="3" t="s">
        <v>20</v>
      </c>
      <c r="D8177" s="3" t="s">
        <v>8681</v>
      </c>
      <c r="E8177" s="3" t="s">
        <v>8740</v>
      </c>
      <c r="F8177" s="3" t="s">
        <v>2533</v>
      </c>
      <c r="G8177" s="3" t="s">
        <v>8724</v>
      </c>
      <c r="H8177" s="3" t="s">
        <v>8755</v>
      </c>
      <c r="I8177" s="4">
        <v>5.56</v>
      </c>
    </row>
    <row r="8178" spans="1:9" x14ac:dyDescent="0.2">
      <c r="A8178" s="2">
        <v>2425</v>
      </c>
      <c r="B8178" s="3" t="s">
        <v>19</v>
      </c>
      <c r="C8178" s="3" t="s">
        <v>20</v>
      </c>
      <c r="D8178" s="3" t="s">
        <v>8681</v>
      </c>
      <c r="E8178" s="3" t="s">
        <v>8740</v>
      </c>
      <c r="F8178" s="3" t="s">
        <v>4014</v>
      </c>
      <c r="G8178" s="3" t="s">
        <v>8756</v>
      </c>
      <c r="H8178" s="3" t="s">
        <v>8757</v>
      </c>
      <c r="I8178" s="4">
        <v>10.25</v>
      </c>
    </row>
    <row r="8179" spans="1:9" x14ac:dyDescent="0.2">
      <c r="A8179" s="2">
        <v>29991</v>
      </c>
      <c r="B8179" s="3" t="s">
        <v>19</v>
      </c>
      <c r="C8179" s="3" t="s">
        <v>20</v>
      </c>
      <c r="D8179" s="3" t="s">
        <v>8681</v>
      </c>
      <c r="E8179" s="3" t="s">
        <v>8740</v>
      </c>
      <c r="F8179" s="3" t="s">
        <v>4014</v>
      </c>
      <c r="G8179" s="3" t="s">
        <v>8756</v>
      </c>
      <c r="H8179" s="3" t="s">
        <v>8758</v>
      </c>
      <c r="I8179" s="4">
        <v>10.25</v>
      </c>
    </row>
    <row r="8180" spans="1:9" x14ac:dyDescent="0.2">
      <c r="A8180" s="2">
        <v>83133</v>
      </c>
      <c r="B8180" s="3" t="s">
        <v>19</v>
      </c>
      <c r="C8180" s="3" t="s">
        <v>20</v>
      </c>
      <c r="D8180" s="3" t="s">
        <v>8681</v>
      </c>
      <c r="E8180" s="3" t="s">
        <v>8740</v>
      </c>
      <c r="F8180" s="3" t="s">
        <v>4014</v>
      </c>
      <c r="G8180" s="3" t="s">
        <v>8756</v>
      </c>
      <c r="H8180" s="3" t="s">
        <v>8759</v>
      </c>
      <c r="I8180" s="4">
        <v>10.36</v>
      </c>
    </row>
    <row r="8181" spans="1:9" x14ac:dyDescent="0.2">
      <c r="A8181" s="2">
        <v>135255</v>
      </c>
      <c r="B8181" s="3" t="s">
        <v>19</v>
      </c>
      <c r="C8181" s="3" t="s">
        <v>20</v>
      </c>
      <c r="D8181" s="3" t="s">
        <v>8681</v>
      </c>
      <c r="E8181" s="3" t="s">
        <v>8740</v>
      </c>
      <c r="F8181" s="3" t="s">
        <v>4014</v>
      </c>
      <c r="G8181" s="3" t="s">
        <v>8756</v>
      </c>
      <c r="H8181" s="3" t="s">
        <v>8760</v>
      </c>
      <c r="I8181" s="4">
        <v>6.74</v>
      </c>
    </row>
    <row r="8182" spans="1:9" x14ac:dyDescent="0.2">
      <c r="A8182" s="2">
        <v>135257</v>
      </c>
      <c r="B8182" s="3" t="s">
        <v>19</v>
      </c>
      <c r="C8182" s="3" t="s">
        <v>20</v>
      </c>
      <c r="D8182" s="3" t="s">
        <v>8681</v>
      </c>
      <c r="E8182" s="3" t="s">
        <v>8740</v>
      </c>
      <c r="F8182" s="3" t="s">
        <v>4014</v>
      </c>
      <c r="G8182" s="3" t="s">
        <v>8756</v>
      </c>
      <c r="H8182" s="3" t="s">
        <v>8761</v>
      </c>
      <c r="I8182" s="4">
        <v>6.76</v>
      </c>
    </row>
    <row r="8183" spans="1:9" x14ac:dyDescent="0.2">
      <c r="A8183" s="2">
        <v>225699</v>
      </c>
      <c r="B8183" s="3" t="s">
        <v>19</v>
      </c>
      <c r="C8183" s="3" t="s">
        <v>20</v>
      </c>
      <c r="D8183" s="3" t="s">
        <v>8681</v>
      </c>
      <c r="E8183" s="3" t="s">
        <v>8740</v>
      </c>
      <c r="F8183" s="3" t="s">
        <v>4014</v>
      </c>
      <c r="G8183" s="3" t="s">
        <v>8756</v>
      </c>
      <c r="H8183" s="3" t="s">
        <v>8762</v>
      </c>
      <c r="I8183" s="4">
        <v>10.41</v>
      </c>
    </row>
    <row r="8184" spans="1:9" x14ac:dyDescent="0.2">
      <c r="A8184" s="2">
        <v>366448</v>
      </c>
      <c r="B8184" s="3" t="s">
        <v>19</v>
      </c>
      <c r="C8184" s="3" t="s">
        <v>20</v>
      </c>
      <c r="D8184" s="3" t="s">
        <v>8681</v>
      </c>
      <c r="E8184" s="3" t="s">
        <v>8740</v>
      </c>
      <c r="F8184" s="3" t="s">
        <v>4014</v>
      </c>
      <c r="G8184" s="3" t="s">
        <v>8756</v>
      </c>
      <c r="H8184" s="3" t="s">
        <v>8763</v>
      </c>
      <c r="I8184" s="4">
        <v>2.2599999999999998</v>
      </c>
    </row>
    <row r="8185" spans="1:9" x14ac:dyDescent="0.2">
      <c r="A8185" s="2">
        <v>366452</v>
      </c>
      <c r="B8185" s="3" t="s">
        <v>19</v>
      </c>
      <c r="C8185" s="3" t="s">
        <v>20</v>
      </c>
      <c r="D8185" s="3" t="s">
        <v>8681</v>
      </c>
      <c r="E8185" s="3" t="s">
        <v>8740</v>
      </c>
      <c r="F8185" s="3" t="s">
        <v>4014</v>
      </c>
      <c r="G8185" s="3" t="s">
        <v>8756</v>
      </c>
      <c r="H8185" s="3" t="s">
        <v>8764</v>
      </c>
      <c r="I8185" s="4">
        <v>2.2599999999999998</v>
      </c>
    </row>
    <row r="8186" spans="1:9" x14ac:dyDescent="0.2">
      <c r="A8186" s="2">
        <v>366461</v>
      </c>
      <c r="B8186" s="3" t="s">
        <v>19</v>
      </c>
      <c r="C8186" s="3" t="s">
        <v>20</v>
      </c>
      <c r="D8186" s="3" t="s">
        <v>8681</v>
      </c>
      <c r="E8186" s="3" t="s">
        <v>8740</v>
      </c>
      <c r="F8186" s="3" t="s">
        <v>4014</v>
      </c>
      <c r="G8186" s="3" t="s">
        <v>8756</v>
      </c>
      <c r="H8186" s="3" t="s">
        <v>8765</v>
      </c>
      <c r="I8186" s="4">
        <v>2.2599999999999998</v>
      </c>
    </row>
    <row r="8187" spans="1:9" x14ac:dyDescent="0.2">
      <c r="A8187" s="2">
        <v>366462</v>
      </c>
      <c r="B8187" s="3" t="s">
        <v>19</v>
      </c>
      <c r="C8187" s="3" t="s">
        <v>20</v>
      </c>
      <c r="D8187" s="3" t="s">
        <v>8681</v>
      </c>
      <c r="E8187" s="3" t="s">
        <v>8740</v>
      </c>
      <c r="F8187" s="3" t="s">
        <v>4014</v>
      </c>
      <c r="G8187" s="3" t="s">
        <v>8756</v>
      </c>
      <c r="H8187" s="3" t="s">
        <v>8766</v>
      </c>
      <c r="I8187" s="4">
        <v>2.2599999999999998</v>
      </c>
    </row>
    <row r="8188" spans="1:9" x14ac:dyDescent="0.2">
      <c r="A8188" s="2">
        <v>366465</v>
      </c>
      <c r="B8188" s="3" t="s">
        <v>19</v>
      </c>
      <c r="C8188" s="3" t="s">
        <v>20</v>
      </c>
      <c r="D8188" s="3" t="s">
        <v>8681</v>
      </c>
      <c r="E8188" s="3" t="s">
        <v>8740</v>
      </c>
      <c r="F8188" s="3" t="s">
        <v>4014</v>
      </c>
      <c r="G8188" s="3" t="s">
        <v>8756</v>
      </c>
      <c r="H8188" s="3" t="s">
        <v>8767</v>
      </c>
      <c r="I8188" s="4">
        <v>2.2599999999999998</v>
      </c>
    </row>
    <row r="8189" spans="1:9" x14ac:dyDescent="0.2">
      <c r="A8189" s="2">
        <v>366466</v>
      </c>
      <c r="B8189" s="3" t="s">
        <v>19</v>
      </c>
      <c r="C8189" s="3" t="s">
        <v>20</v>
      </c>
      <c r="D8189" s="3" t="s">
        <v>8681</v>
      </c>
      <c r="E8189" s="3" t="s">
        <v>8740</v>
      </c>
      <c r="F8189" s="3" t="s">
        <v>4014</v>
      </c>
      <c r="G8189" s="3" t="s">
        <v>8756</v>
      </c>
      <c r="H8189" s="3" t="s">
        <v>8768</v>
      </c>
      <c r="I8189" s="4">
        <v>2.2599999999999998</v>
      </c>
    </row>
    <row r="8190" spans="1:9" x14ac:dyDescent="0.2">
      <c r="A8190" s="2">
        <v>366475</v>
      </c>
      <c r="B8190" s="3" t="s">
        <v>19</v>
      </c>
      <c r="C8190" s="3" t="s">
        <v>20</v>
      </c>
      <c r="D8190" s="3" t="s">
        <v>8681</v>
      </c>
      <c r="E8190" s="3" t="s">
        <v>8740</v>
      </c>
      <c r="F8190" s="3" t="s">
        <v>4014</v>
      </c>
      <c r="G8190" s="3" t="s">
        <v>8756</v>
      </c>
      <c r="H8190" s="3" t="s">
        <v>8769</v>
      </c>
      <c r="I8190" s="4">
        <v>2.2599999999999998</v>
      </c>
    </row>
    <row r="8191" spans="1:9" x14ac:dyDescent="0.2">
      <c r="A8191" s="2">
        <v>366478</v>
      </c>
      <c r="B8191" s="3" t="s">
        <v>19</v>
      </c>
      <c r="C8191" s="3" t="s">
        <v>20</v>
      </c>
      <c r="D8191" s="3" t="s">
        <v>8681</v>
      </c>
      <c r="E8191" s="3" t="s">
        <v>8740</v>
      </c>
      <c r="F8191" s="3" t="s">
        <v>4014</v>
      </c>
      <c r="G8191" s="3" t="s">
        <v>8756</v>
      </c>
      <c r="H8191" s="3" t="s">
        <v>8770</v>
      </c>
      <c r="I8191" s="4">
        <v>2.2599999999999998</v>
      </c>
    </row>
    <row r="8192" spans="1:9" x14ac:dyDescent="0.2">
      <c r="A8192" s="2">
        <v>484497</v>
      </c>
      <c r="B8192" s="3" t="s">
        <v>19</v>
      </c>
      <c r="C8192" s="3" t="s">
        <v>20</v>
      </c>
      <c r="D8192" s="3" t="s">
        <v>8681</v>
      </c>
      <c r="E8192" s="3" t="s">
        <v>8740</v>
      </c>
      <c r="F8192" s="3" t="s">
        <v>4014</v>
      </c>
      <c r="G8192" s="3" t="s">
        <v>8756</v>
      </c>
      <c r="H8192" s="3" t="s">
        <v>8771</v>
      </c>
      <c r="I8192" s="4">
        <v>17</v>
      </c>
    </row>
    <row r="8193" spans="1:9" x14ac:dyDescent="0.2">
      <c r="A8193" s="2">
        <v>484499</v>
      </c>
      <c r="B8193" s="3" t="s">
        <v>19</v>
      </c>
      <c r="C8193" s="3" t="s">
        <v>20</v>
      </c>
      <c r="D8193" s="3" t="s">
        <v>8681</v>
      </c>
      <c r="E8193" s="3" t="s">
        <v>8740</v>
      </c>
      <c r="F8193" s="3" t="s">
        <v>4014</v>
      </c>
      <c r="G8193" s="3" t="s">
        <v>8756</v>
      </c>
      <c r="H8193" s="3" t="s">
        <v>8772</v>
      </c>
      <c r="I8193" s="4">
        <v>17</v>
      </c>
    </row>
    <row r="8194" spans="1:9" x14ac:dyDescent="0.2">
      <c r="A8194" s="2">
        <v>484503</v>
      </c>
      <c r="B8194" s="3" t="s">
        <v>19</v>
      </c>
      <c r="C8194" s="3" t="s">
        <v>20</v>
      </c>
      <c r="D8194" s="3" t="s">
        <v>8681</v>
      </c>
      <c r="E8194" s="3" t="s">
        <v>8740</v>
      </c>
      <c r="F8194" s="3" t="s">
        <v>4014</v>
      </c>
      <c r="G8194" s="3" t="s">
        <v>8756</v>
      </c>
      <c r="H8194" s="3" t="s">
        <v>8773</v>
      </c>
      <c r="I8194" s="4">
        <v>17</v>
      </c>
    </row>
    <row r="8195" spans="1:9" x14ac:dyDescent="0.2">
      <c r="A8195" s="2">
        <v>484505</v>
      </c>
      <c r="B8195" s="3" t="s">
        <v>19</v>
      </c>
      <c r="C8195" s="3" t="s">
        <v>20</v>
      </c>
      <c r="D8195" s="3" t="s">
        <v>8681</v>
      </c>
      <c r="E8195" s="3" t="s">
        <v>8740</v>
      </c>
      <c r="F8195" s="3" t="s">
        <v>4014</v>
      </c>
      <c r="G8195" s="3" t="s">
        <v>8756</v>
      </c>
      <c r="H8195" s="3" t="s">
        <v>8774</v>
      </c>
      <c r="I8195" s="4">
        <v>17</v>
      </c>
    </row>
    <row r="8196" spans="1:9" x14ac:dyDescent="0.2">
      <c r="A8196" s="2">
        <v>484507</v>
      </c>
      <c r="B8196" s="3" t="s">
        <v>19</v>
      </c>
      <c r="C8196" s="3" t="s">
        <v>20</v>
      </c>
      <c r="D8196" s="3" t="s">
        <v>8681</v>
      </c>
      <c r="E8196" s="3" t="s">
        <v>8740</v>
      </c>
      <c r="F8196" s="3" t="s">
        <v>4014</v>
      </c>
      <c r="G8196" s="3" t="s">
        <v>8756</v>
      </c>
      <c r="H8196" s="3" t="s">
        <v>8775</v>
      </c>
      <c r="I8196" s="4">
        <v>17</v>
      </c>
    </row>
    <row r="8197" spans="1:9" x14ac:dyDescent="0.2">
      <c r="A8197" s="2">
        <v>487835</v>
      </c>
      <c r="B8197" s="3" t="s">
        <v>19</v>
      </c>
      <c r="C8197" s="3" t="s">
        <v>20</v>
      </c>
      <c r="D8197" s="3" t="s">
        <v>8681</v>
      </c>
      <c r="E8197" s="3" t="s">
        <v>8740</v>
      </c>
      <c r="F8197" s="3" t="s">
        <v>4014</v>
      </c>
      <c r="G8197" s="3" t="s">
        <v>8756</v>
      </c>
      <c r="H8197" s="3" t="s">
        <v>8776</v>
      </c>
      <c r="I8197" s="4">
        <v>40.049999999999997</v>
      </c>
    </row>
    <row r="8198" spans="1:9" x14ac:dyDescent="0.2">
      <c r="A8198" s="2">
        <v>487837</v>
      </c>
      <c r="B8198" s="3" t="s">
        <v>19</v>
      </c>
      <c r="C8198" s="3" t="s">
        <v>20</v>
      </c>
      <c r="D8198" s="3" t="s">
        <v>8681</v>
      </c>
      <c r="E8198" s="3" t="s">
        <v>8740</v>
      </c>
      <c r="F8198" s="3" t="s">
        <v>4014</v>
      </c>
      <c r="G8198" s="3" t="s">
        <v>8756</v>
      </c>
      <c r="H8198" s="3" t="s">
        <v>8777</v>
      </c>
      <c r="I8198" s="4">
        <v>40.049999999999997</v>
      </c>
    </row>
    <row r="8199" spans="1:9" x14ac:dyDescent="0.2">
      <c r="A8199" s="2">
        <v>487838</v>
      </c>
      <c r="B8199" s="3" t="s">
        <v>19</v>
      </c>
      <c r="C8199" s="3" t="s">
        <v>20</v>
      </c>
      <c r="D8199" s="3" t="s">
        <v>8681</v>
      </c>
      <c r="E8199" s="3" t="s">
        <v>8740</v>
      </c>
      <c r="F8199" s="3" t="s">
        <v>4014</v>
      </c>
      <c r="G8199" s="3" t="s">
        <v>8756</v>
      </c>
      <c r="H8199" s="3" t="s">
        <v>8778</v>
      </c>
      <c r="I8199" s="4">
        <v>40.049999999999997</v>
      </c>
    </row>
    <row r="8200" spans="1:9" x14ac:dyDescent="0.2">
      <c r="A8200" s="2">
        <v>487839</v>
      </c>
      <c r="B8200" s="3" t="s">
        <v>19</v>
      </c>
      <c r="C8200" s="3" t="s">
        <v>20</v>
      </c>
      <c r="D8200" s="3" t="s">
        <v>8681</v>
      </c>
      <c r="E8200" s="3" t="s">
        <v>8740</v>
      </c>
      <c r="F8200" s="3" t="s">
        <v>4014</v>
      </c>
      <c r="G8200" s="3" t="s">
        <v>8756</v>
      </c>
      <c r="H8200" s="3" t="s">
        <v>8779</v>
      </c>
      <c r="I8200" s="4">
        <v>40.049999999999997</v>
      </c>
    </row>
    <row r="8201" spans="1:9" x14ac:dyDescent="0.2">
      <c r="A8201" s="2">
        <v>487840</v>
      </c>
      <c r="B8201" s="3" t="s">
        <v>19</v>
      </c>
      <c r="C8201" s="3" t="s">
        <v>20</v>
      </c>
      <c r="D8201" s="3" t="s">
        <v>8681</v>
      </c>
      <c r="E8201" s="3" t="s">
        <v>8740</v>
      </c>
      <c r="F8201" s="3" t="s">
        <v>4014</v>
      </c>
      <c r="G8201" s="3" t="s">
        <v>8756</v>
      </c>
      <c r="H8201" s="3" t="s">
        <v>8780</v>
      </c>
      <c r="I8201" s="4">
        <v>17</v>
      </c>
    </row>
    <row r="8202" spans="1:9" x14ac:dyDescent="0.2">
      <c r="A8202" s="2">
        <v>487841</v>
      </c>
      <c r="B8202" s="3" t="s">
        <v>19</v>
      </c>
      <c r="C8202" s="3" t="s">
        <v>20</v>
      </c>
      <c r="D8202" s="3" t="s">
        <v>8681</v>
      </c>
      <c r="E8202" s="3" t="s">
        <v>8740</v>
      </c>
      <c r="F8202" s="3" t="s">
        <v>4014</v>
      </c>
      <c r="G8202" s="3" t="s">
        <v>8756</v>
      </c>
      <c r="H8202" s="3" t="s">
        <v>8781</v>
      </c>
      <c r="I8202" s="4">
        <v>40.049999999999997</v>
      </c>
    </row>
    <row r="8203" spans="1:9" x14ac:dyDescent="0.2">
      <c r="A8203" s="2">
        <v>592378</v>
      </c>
      <c r="B8203" s="3" t="s">
        <v>19</v>
      </c>
      <c r="C8203" s="3" t="s">
        <v>20</v>
      </c>
      <c r="D8203" s="3" t="s">
        <v>8681</v>
      </c>
      <c r="E8203" s="3" t="s">
        <v>8740</v>
      </c>
      <c r="F8203" s="3" t="s">
        <v>4014</v>
      </c>
      <c r="G8203" s="3" t="s">
        <v>8756</v>
      </c>
      <c r="H8203" s="3" t="s">
        <v>8782</v>
      </c>
      <c r="I8203" s="4">
        <v>1.82</v>
      </c>
    </row>
    <row r="8204" spans="1:9" x14ac:dyDescent="0.2">
      <c r="A8204" s="2">
        <v>592381</v>
      </c>
      <c r="B8204" s="3" t="s">
        <v>19</v>
      </c>
      <c r="C8204" s="3" t="s">
        <v>20</v>
      </c>
      <c r="D8204" s="3" t="s">
        <v>8681</v>
      </c>
      <c r="E8204" s="3" t="s">
        <v>8740</v>
      </c>
      <c r="F8204" s="3" t="s">
        <v>4014</v>
      </c>
      <c r="G8204" s="3" t="s">
        <v>8756</v>
      </c>
      <c r="H8204" s="3" t="s">
        <v>8783</v>
      </c>
      <c r="I8204" s="4">
        <v>1.82</v>
      </c>
    </row>
    <row r="8205" spans="1:9" x14ac:dyDescent="0.2">
      <c r="A8205" s="2">
        <v>226592</v>
      </c>
      <c r="B8205" s="3" t="s">
        <v>19</v>
      </c>
      <c r="C8205" s="3" t="s">
        <v>20</v>
      </c>
      <c r="D8205" s="3" t="s">
        <v>8681</v>
      </c>
      <c r="E8205" s="3" t="s">
        <v>8740</v>
      </c>
      <c r="F8205" s="3" t="s">
        <v>4014</v>
      </c>
      <c r="G8205" s="3" t="s">
        <v>8756</v>
      </c>
      <c r="H8205" s="3" t="s">
        <v>8784</v>
      </c>
      <c r="I8205" s="4">
        <v>4.8499999999999996</v>
      </c>
    </row>
    <row r="8206" spans="1:9" x14ac:dyDescent="0.2">
      <c r="A8206" s="2">
        <v>226594</v>
      </c>
      <c r="B8206" s="3" t="s">
        <v>19</v>
      </c>
      <c r="C8206" s="3" t="s">
        <v>20</v>
      </c>
      <c r="D8206" s="3" t="s">
        <v>8681</v>
      </c>
      <c r="E8206" s="3" t="s">
        <v>8740</v>
      </c>
      <c r="F8206" s="3" t="s">
        <v>4014</v>
      </c>
      <c r="G8206" s="3" t="s">
        <v>8756</v>
      </c>
      <c r="H8206" s="3" t="s">
        <v>8785</v>
      </c>
      <c r="I8206" s="4">
        <v>4.8499999999999996</v>
      </c>
    </row>
    <row r="8207" spans="1:9" x14ac:dyDescent="0.2">
      <c r="A8207" s="2">
        <v>226597</v>
      </c>
      <c r="B8207" s="3" t="s">
        <v>19</v>
      </c>
      <c r="C8207" s="3" t="s">
        <v>20</v>
      </c>
      <c r="D8207" s="3" t="s">
        <v>8681</v>
      </c>
      <c r="E8207" s="3" t="s">
        <v>8740</v>
      </c>
      <c r="F8207" s="3" t="s">
        <v>4014</v>
      </c>
      <c r="G8207" s="3" t="s">
        <v>8756</v>
      </c>
      <c r="H8207" s="3" t="s">
        <v>8786</v>
      </c>
      <c r="I8207" s="4">
        <v>4.8499999999999996</v>
      </c>
    </row>
    <row r="8208" spans="1:9" x14ac:dyDescent="0.2">
      <c r="A8208" s="2">
        <v>320275</v>
      </c>
      <c r="B8208" s="3" t="s">
        <v>19</v>
      </c>
      <c r="C8208" s="3" t="s">
        <v>20</v>
      </c>
      <c r="D8208" s="3" t="s">
        <v>8681</v>
      </c>
      <c r="E8208" s="3" t="s">
        <v>8740</v>
      </c>
      <c r="F8208" s="3" t="s">
        <v>4014</v>
      </c>
      <c r="G8208" s="3" t="s">
        <v>8787</v>
      </c>
      <c r="H8208" s="3" t="s">
        <v>8788</v>
      </c>
      <c r="I8208" s="4">
        <v>10.42</v>
      </c>
    </row>
    <row r="8209" spans="1:9" x14ac:dyDescent="0.2">
      <c r="A8209" s="2">
        <v>320277</v>
      </c>
      <c r="B8209" s="3" t="s">
        <v>19</v>
      </c>
      <c r="C8209" s="3" t="s">
        <v>20</v>
      </c>
      <c r="D8209" s="3" t="s">
        <v>8681</v>
      </c>
      <c r="E8209" s="3" t="s">
        <v>8740</v>
      </c>
      <c r="F8209" s="3" t="s">
        <v>4014</v>
      </c>
      <c r="G8209" s="3" t="s">
        <v>8787</v>
      </c>
      <c r="H8209" s="3" t="s">
        <v>8789</v>
      </c>
      <c r="I8209" s="4">
        <v>10.42</v>
      </c>
    </row>
    <row r="8210" spans="1:9" x14ac:dyDescent="0.2">
      <c r="A8210" s="2">
        <v>470215</v>
      </c>
      <c r="B8210" s="3" t="s">
        <v>19</v>
      </c>
      <c r="C8210" s="3" t="s">
        <v>20</v>
      </c>
      <c r="D8210" s="3" t="s">
        <v>8681</v>
      </c>
      <c r="E8210" s="3" t="s">
        <v>8740</v>
      </c>
      <c r="F8210" s="3" t="s">
        <v>4014</v>
      </c>
      <c r="G8210" s="3" t="s">
        <v>8715</v>
      </c>
      <c r="H8210" s="3" t="s">
        <v>8790</v>
      </c>
      <c r="I8210" s="4">
        <v>2.2200000000000002</v>
      </c>
    </row>
    <row r="8211" spans="1:9" x14ac:dyDescent="0.2">
      <c r="A8211" s="2">
        <v>470216</v>
      </c>
      <c r="B8211" s="3" t="s">
        <v>19</v>
      </c>
      <c r="C8211" s="3" t="s">
        <v>20</v>
      </c>
      <c r="D8211" s="3" t="s">
        <v>8681</v>
      </c>
      <c r="E8211" s="3" t="s">
        <v>8740</v>
      </c>
      <c r="F8211" s="3" t="s">
        <v>4014</v>
      </c>
      <c r="G8211" s="3" t="s">
        <v>8715</v>
      </c>
      <c r="H8211" s="3" t="s">
        <v>8791</v>
      </c>
      <c r="I8211" s="4">
        <v>2.2200000000000002</v>
      </c>
    </row>
    <row r="8212" spans="1:9" x14ac:dyDescent="0.2">
      <c r="A8212" s="2">
        <v>470217</v>
      </c>
      <c r="B8212" s="3" t="s">
        <v>19</v>
      </c>
      <c r="C8212" s="3" t="s">
        <v>20</v>
      </c>
      <c r="D8212" s="3" t="s">
        <v>8681</v>
      </c>
      <c r="E8212" s="3" t="s">
        <v>8740</v>
      </c>
      <c r="F8212" s="3" t="s">
        <v>4014</v>
      </c>
      <c r="G8212" s="3" t="s">
        <v>8715</v>
      </c>
      <c r="H8212" s="3" t="s">
        <v>8792</v>
      </c>
      <c r="I8212" s="4">
        <v>2.2200000000000002</v>
      </c>
    </row>
    <row r="8213" spans="1:9" x14ac:dyDescent="0.2">
      <c r="A8213" s="2">
        <v>470209</v>
      </c>
      <c r="B8213" s="3" t="s">
        <v>19</v>
      </c>
      <c r="C8213" s="3" t="s">
        <v>20</v>
      </c>
      <c r="D8213" s="3" t="s">
        <v>8681</v>
      </c>
      <c r="E8213" s="3" t="s">
        <v>8740</v>
      </c>
      <c r="F8213" s="3" t="s">
        <v>4014</v>
      </c>
      <c r="G8213" s="3" t="s">
        <v>8715</v>
      </c>
      <c r="H8213" s="3" t="s">
        <v>8793</v>
      </c>
      <c r="I8213" s="4">
        <v>5.74</v>
      </c>
    </row>
    <row r="8214" spans="1:9" x14ac:dyDescent="0.2">
      <c r="A8214" s="2">
        <v>470210</v>
      </c>
      <c r="B8214" s="3" t="s">
        <v>19</v>
      </c>
      <c r="C8214" s="3" t="s">
        <v>20</v>
      </c>
      <c r="D8214" s="3" t="s">
        <v>8681</v>
      </c>
      <c r="E8214" s="3" t="s">
        <v>8740</v>
      </c>
      <c r="F8214" s="3" t="s">
        <v>4014</v>
      </c>
      <c r="G8214" s="3" t="s">
        <v>8715</v>
      </c>
      <c r="H8214" s="3" t="s">
        <v>8794</v>
      </c>
      <c r="I8214" s="4">
        <v>5.74</v>
      </c>
    </row>
    <row r="8215" spans="1:9" x14ac:dyDescent="0.2">
      <c r="A8215" s="2">
        <v>504976</v>
      </c>
      <c r="B8215" s="3" t="s">
        <v>19</v>
      </c>
      <c r="C8215" s="3" t="s">
        <v>20</v>
      </c>
      <c r="D8215" s="3" t="s">
        <v>8681</v>
      </c>
      <c r="E8215" s="3" t="s">
        <v>8740</v>
      </c>
      <c r="F8215" s="3" t="s">
        <v>4014</v>
      </c>
      <c r="G8215" s="3" t="s">
        <v>8705</v>
      </c>
      <c r="H8215" s="3" t="s">
        <v>8795</v>
      </c>
      <c r="I8215" s="4">
        <v>15.4</v>
      </c>
    </row>
    <row r="8216" spans="1:9" x14ac:dyDescent="0.2">
      <c r="A8216" s="2">
        <v>504977</v>
      </c>
      <c r="B8216" s="3" t="s">
        <v>19</v>
      </c>
      <c r="C8216" s="3" t="s">
        <v>20</v>
      </c>
      <c r="D8216" s="3" t="s">
        <v>8681</v>
      </c>
      <c r="E8216" s="3" t="s">
        <v>8740</v>
      </c>
      <c r="F8216" s="3" t="s">
        <v>4014</v>
      </c>
      <c r="G8216" s="3" t="s">
        <v>8705</v>
      </c>
      <c r="H8216" s="3" t="s">
        <v>8796</v>
      </c>
      <c r="I8216" s="4">
        <v>15.4</v>
      </c>
    </row>
    <row r="8217" spans="1:9" x14ac:dyDescent="0.2">
      <c r="A8217" s="2">
        <v>337957</v>
      </c>
      <c r="B8217" s="3" t="s">
        <v>19</v>
      </c>
      <c r="C8217" s="3" t="s">
        <v>20</v>
      </c>
      <c r="D8217" s="3" t="s">
        <v>8681</v>
      </c>
      <c r="E8217" s="3" t="s">
        <v>8740</v>
      </c>
      <c r="F8217" s="3" t="s">
        <v>4014</v>
      </c>
      <c r="G8217" s="3" t="s">
        <v>8797</v>
      </c>
      <c r="H8217" s="3" t="s">
        <v>8798</v>
      </c>
      <c r="I8217" s="4">
        <v>60.62</v>
      </c>
    </row>
    <row r="8218" spans="1:9" x14ac:dyDescent="0.2">
      <c r="A8218" s="2">
        <v>280113</v>
      </c>
      <c r="B8218" s="3" t="s">
        <v>19</v>
      </c>
      <c r="C8218" s="3" t="s">
        <v>20</v>
      </c>
      <c r="D8218" s="3" t="s">
        <v>8681</v>
      </c>
      <c r="E8218" s="3" t="s">
        <v>8799</v>
      </c>
      <c r="F8218" s="3" t="s">
        <v>2533</v>
      </c>
      <c r="G8218" s="3" t="s">
        <v>8724</v>
      </c>
      <c r="H8218" s="3" t="s">
        <v>8800</v>
      </c>
      <c r="I8218" s="4">
        <v>2.88</v>
      </c>
    </row>
    <row r="8219" spans="1:9" x14ac:dyDescent="0.2">
      <c r="A8219" s="2">
        <v>280114</v>
      </c>
      <c r="B8219" s="3" t="s">
        <v>19</v>
      </c>
      <c r="C8219" s="3" t="s">
        <v>20</v>
      </c>
      <c r="D8219" s="3" t="s">
        <v>8681</v>
      </c>
      <c r="E8219" s="3" t="s">
        <v>8799</v>
      </c>
      <c r="F8219" s="3" t="s">
        <v>2533</v>
      </c>
      <c r="G8219" s="3" t="s">
        <v>8724</v>
      </c>
      <c r="H8219" s="3" t="s">
        <v>8801</v>
      </c>
      <c r="I8219" s="4">
        <v>2.88</v>
      </c>
    </row>
    <row r="8220" spans="1:9" x14ac:dyDescent="0.2">
      <c r="A8220" s="2">
        <v>280118</v>
      </c>
      <c r="B8220" s="3" t="s">
        <v>19</v>
      </c>
      <c r="C8220" s="3" t="s">
        <v>20</v>
      </c>
      <c r="D8220" s="3" t="s">
        <v>8681</v>
      </c>
      <c r="E8220" s="3" t="s">
        <v>8799</v>
      </c>
      <c r="F8220" s="3" t="s">
        <v>2533</v>
      </c>
      <c r="G8220" s="3" t="s">
        <v>8724</v>
      </c>
      <c r="H8220" s="3" t="s">
        <v>8802</v>
      </c>
      <c r="I8220" s="4">
        <v>2.88</v>
      </c>
    </row>
    <row r="8221" spans="1:9" x14ac:dyDescent="0.2">
      <c r="A8221" s="2">
        <v>280126</v>
      </c>
      <c r="B8221" s="3" t="s">
        <v>19</v>
      </c>
      <c r="C8221" s="3" t="s">
        <v>20</v>
      </c>
      <c r="D8221" s="3" t="s">
        <v>8681</v>
      </c>
      <c r="E8221" s="3" t="s">
        <v>8799</v>
      </c>
      <c r="F8221" s="3" t="s">
        <v>2533</v>
      </c>
      <c r="G8221" s="3" t="s">
        <v>8724</v>
      </c>
      <c r="H8221" s="3" t="s">
        <v>8803</v>
      </c>
      <c r="I8221" s="4">
        <v>2.88</v>
      </c>
    </row>
    <row r="8222" spans="1:9" x14ac:dyDescent="0.2">
      <c r="A8222" s="2">
        <v>406232</v>
      </c>
      <c r="B8222" s="3" t="s">
        <v>19</v>
      </c>
      <c r="C8222" s="3" t="s">
        <v>20</v>
      </c>
      <c r="D8222" s="3" t="s">
        <v>8681</v>
      </c>
      <c r="E8222" s="3" t="s">
        <v>8799</v>
      </c>
      <c r="F8222" s="3" t="s">
        <v>2533</v>
      </c>
      <c r="G8222" s="3" t="s">
        <v>8724</v>
      </c>
      <c r="H8222" s="3" t="s">
        <v>8804</v>
      </c>
      <c r="I8222" s="4">
        <v>17.43</v>
      </c>
    </row>
    <row r="8223" spans="1:9" x14ac:dyDescent="0.2">
      <c r="A8223" s="2">
        <v>494211</v>
      </c>
      <c r="B8223" s="3" t="s">
        <v>19</v>
      </c>
      <c r="C8223" s="3" t="s">
        <v>20</v>
      </c>
      <c r="D8223" s="3" t="s">
        <v>8681</v>
      </c>
      <c r="E8223" s="3" t="s">
        <v>8799</v>
      </c>
      <c r="F8223" s="3" t="s">
        <v>2533</v>
      </c>
      <c r="G8223" s="3" t="s">
        <v>8724</v>
      </c>
      <c r="H8223" s="3" t="s">
        <v>8805</v>
      </c>
      <c r="I8223" s="4">
        <v>0.01</v>
      </c>
    </row>
    <row r="8224" spans="1:9" x14ac:dyDescent="0.2">
      <c r="A8224" s="2">
        <v>597551</v>
      </c>
      <c r="B8224" s="3" t="s">
        <v>19</v>
      </c>
      <c r="C8224" s="3" t="s">
        <v>20</v>
      </c>
      <c r="D8224" s="3" t="s">
        <v>8681</v>
      </c>
      <c r="E8224" s="3" t="s">
        <v>8799</v>
      </c>
      <c r="F8224" s="3" t="s">
        <v>2533</v>
      </c>
      <c r="G8224" s="3" t="s">
        <v>8724</v>
      </c>
      <c r="H8224" s="3" t="s">
        <v>8806</v>
      </c>
      <c r="I8224" s="4">
        <v>0</v>
      </c>
    </row>
    <row r="8225" spans="1:9" x14ac:dyDescent="0.2">
      <c r="A8225" s="2">
        <v>265245</v>
      </c>
      <c r="B8225" s="3" t="s">
        <v>19</v>
      </c>
      <c r="C8225" s="3" t="s">
        <v>20</v>
      </c>
      <c r="D8225" s="3" t="s">
        <v>8681</v>
      </c>
      <c r="E8225" s="3" t="s">
        <v>8799</v>
      </c>
      <c r="F8225" s="3" t="s">
        <v>2533</v>
      </c>
      <c r="G8225" s="3" t="s">
        <v>8724</v>
      </c>
      <c r="H8225" s="3" t="s">
        <v>8807</v>
      </c>
      <c r="I8225" s="4">
        <v>144.38</v>
      </c>
    </row>
    <row r="8226" spans="1:9" x14ac:dyDescent="0.2">
      <c r="A8226" s="2">
        <v>286348</v>
      </c>
      <c r="B8226" s="3" t="s">
        <v>19</v>
      </c>
      <c r="C8226" s="3" t="s">
        <v>20</v>
      </c>
      <c r="D8226" s="3" t="s">
        <v>8681</v>
      </c>
      <c r="E8226" s="3" t="s">
        <v>8799</v>
      </c>
      <c r="F8226" s="3" t="s">
        <v>2533</v>
      </c>
      <c r="G8226" s="3" t="s">
        <v>8724</v>
      </c>
      <c r="H8226" s="3" t="s">
        <v>8808</v>
      </c>
      <c r="I8226" s="4">
        <v>242.35</v>
      </c>
    </row>
    <row r="8227" spans="1:9" x14ac:dyDescent="0.2">
      <c r="A8227" s="2">
        <v>369064</v>
      </c>
      <c r="B8227" s="3" t="s">
        <v>19</v>
      </c>
      <c r="C8227" s="3" t="s">
        <v>20</v>
      </c>
      <c r="D8227" s="3" t="s">
        <v>8681</v>
      </c>
      <c r="E8227" s="3" t="s">
        <v>8799</v>
      </c>
      <c r="F8227" s="3" t="s">
        <v>2533</v>
      </c>
      <c r="G8227" s="3" t="s">
        <v>8724</v>
      </c>
      <c r="H8227" s="3" t="s">
        <v>8809</v>
      </c>
      <c r="I8227" s="4">
        <v>110.68</v>
      </c>
    </row>
    <row r="8228" spans="1:9" x14ac:dyDescent="0.2">
      <c r="A8228" s="2">
        <v>430450</v>
      </c>
      <c r="B8228" s="3" t="s">
        <v>19</v>
      </c>
      <c r="C8228" s="3" t="s">
        <v>20</v>
      </c>
      <c r="D8228" s="3" t="s">
        <v>8681</v>
      </c>
      <c r="E8228" s="3" t="s">
        <v>8799</v>
      </c>
      <c r="F8228" s="3" t="s">
        <v>2533</v>
      </c>
      <c r="G8228" s="3" t="s">
        <v>8724</v>
      </c>
      <c r="H8228" s="3" t="s">
        <v>8810</v>
      </c>
      <c r="I8228" s="4">
        <v>124.94</v>
      </c>
    </row>
    <row r="8229" spans="1:9" x14ac:dyDescent="0.2">
      <c r="A8229" s="2">
        <v>463956</v>
      </c>
      <c r="B8229" s="3" t="s">
        <v>19</v>
      </c>
      <c r="C8229" s="3" t="s">
        <v>20</v>
      </c>
      <c r="D8229" s="3" t="s">
        <v>8681</v>
      </c>
      <c r="E8229" s="3" t="s">
        <v>8799</v>
      </c>
      <c r="F8229" s="3" t="s">
        <v>2533</v>
      </c>
      <c r="G8229" s="3" t="s">
        <v>8724</v>
      </c>
      <c r="H8229" s="3" t="s">
        <v>8811</v>
      </c>
      <c r="I8229" s="4">
        <v>223.43</v>
      </c>
    </row>
    <row r="8230" spans="1:9" x14ac:dyDescent="0.2">
      <c r="A8230" s="2">
        <v>99035</v>
      </c>
      <c r="B8230" s="3" t="s">
        <v>19</v>
      </c>
      <c r="C8230" s="3" t="s">
        <v>20</v>
      </c>
      <c r="D8230" s="3" t="s">
        <v>8681</v>
      </c>
      <c r="E8230" s="3" t="s">
        <v>8799</v>
      </c>
      <c r="F8230" s="3" t="s">
        <v>2533</v>
      </c>
      <c r="G8230" s="3" t="s">
        <v>8724</v>
      </c>
      <c r="H8230" s="3" t="s">
        <v>8812</v>
      </c>
      <c r="I8230" s="4">
        <v>5.77</v>
      </c>
    </row>
    <row r="8231" spans="1:9" x14ac:dyDescent="0.2">
      <c r="A8231" s="2">
        <v>99039</v>
      </c>
      <c r="B8231" s="3" t="s">
        <v>19</v>
      </c>
      <c r="C8231" s="3" t="s">
        <v>20</v>
      </c>
      <c r="D8231" s="3" t="s">
        <v>8681</v>
      </c>
      <c r="E8231" s="3" t="s">
        <v>8799</v>
      </c>
      <c r="F8231" s="3" t="s">
        <v>2533</v>
      </c>
      <c r="G8231" s="3" t="s">
        <v>8724</v>
      </c>
      <c r="H8231" s="3" t="s">
        <v>8813</v>
      </c>
      <c r="I8231" s="4">
        <v>5.77</v>
      </c>
    </row>
    <row r="8232" spans="1:9" x14ac:dyDescent="0.2">
      <c r="A8232" s="2">
        <v>406219</v>
      </c>
      <c r="B8232" s="3" t="s">
        <v>19</v>
      </c>
      <c r="C8232" s="3" t="s">
        <v>20</v>
      </c>
      <c r="D8232" s="3" t="s">
        <v>8681</v>
      </c>
      <c r="E8232" s="3" t="s">
        <v>8799</v>
      </c>
      <c r="F8232" s="3" t="s">
        <v>2533</v>
      </c>
      <c r="G8232" s="3" t="s">
        <v>8724</v>
      </c>
      <c r="H8232" s="3" t="s">
        <v>8814</v>
      </c>
      <c r="I8232" s="4">
        <v>7.54</v>
      </c>
    </row>
    <row r="8233" spans="1:9" x14ac:dyDescent="0.2">
      <c r="A8233" s="2">
        <v>406234</v>
      </c>
      <c r="B8233" s="3" t="s">
        <v>19</v>
      </c>
      <c r="C8233" s="3" t="s">
        <v>20</v>
      </c>
      <c r="D8233" s="3" t="s">
        <v>8681</v>
      </c>
      <c r="E8233" s="3" t="s">
        <v>8799</v>
      </c>
      <c r="F8233" s="3" t="s">
        <v>2533</v>
      </c>
      <c r="G8233" s="3" t="s">
        <v>8724</v>
      </c>
      <c r="H8233" s="3" t="s">
        <v>8815</v>
      </c>
      <c r="I8233" s="4">
        <v>9.42</v>
      </c>
    </row>
    <row r="8234" spans="1:9" x14ac:dyDescent="0.2">
      <c r="A8234" s="2">
        <v>406236</v>
      </c>
      <c r="B8234" s="3" t="s">
        <v>19</v>
      </c>
      <c r="C8234" s="3" t="s">
        <v>20</v>
      </c>
      <c r="D8234" s="3" t="s">
        <v>8681</v>
      </c>
      <c r="E8234" s="3" t="s">
        <v>8799</v>
      </c>
      <c r="F8234" s="3" t="s">
        <v>2533</v>
      </c>
      <c r="G8234" s="3" t="s">
        <v>8724</v>
      </c>
      <c r="H8234" s="3" t="s">
        <v>8816</v>
      </c>
      <c r="I8234" s="4">
        <v>13.61</v>
      </c>
    </row>
    <row r="8235" spans="1:9" x14ac:dyDescent="0.2">
      <c r="A8235" s="2">
        <v>556959</v>
      </c>
      <c r="B8235" s="3" t="s">
        <v>19</v>
      </c>
      <c r="C8235" s="3" t="s">
        <v>20</v>
      </c>
      <c r="D8235" s="3" t="s">
        <v>8681</v>
      </c>
      <c r="E8235" s="3" t="s">
        <v>8799</v>
      </c>
      <c r="F8235" s="3" t="s">
        <v>2533</v>
      </c>
      <c r="G8235" s="3" t="s">
        <v>8724</v>
      </c>
      <c r="H8235" s="3" t="s">
        <v>8817</v>
      </c>
      <c r="I8235" s="4">
        <v>18.54</v>
      </c>
    </row>
    <row r="8236" spans="1:9" x14ac:dyDescent="0.2">
      <c r="A8236" s="2">
        <v>556969</v>
      </c>
      <c r="B8236" s="3" t="s">
        <v>19</v>
      </c>
      <c r="C8236" s="3" t="s">
        <v>20</v>
      </c>
      <c r="D8236" s="3" t="s">
        <v>8681</v>
      </c>
      <c r="E8236" s="3" t="s">
        <v>8799</v>
      </c>
      <c r="F8236" s="3" t="s">
        <v>2533</v>
      </c>
      <c r="G8236" s="3" t="s">
        <v>8724</v>
      </c>
      <c r="H8236" s="3" t="s">
        <v>8818</v>
      </c>
      <c r="I8236" s="4">
        <v>18.34</v>
      </c>
    </row>
    <row r="8237" spans="1:9" x14ac:dyDescent="0.2">
      <c r="A8237" s="2">
        <v>252976</v>
      </c>
      <c r="B8237" s="3" t="s">
        <v>19</v>
      </c>
      <c r="C8237" s="3" t="s">
        <v>20</v>
      </c>
      <c r="D8237" s="3" t="s">
        <v>8681</v>
      </c>
      <c r="E8237" s="3" t="s">
        <v>8799</v>
      </c>
      <c r="F8237" s="3" t="s">
        <v>4014</v>
      </c>
      <c r="G8237" s="3" t="s">
        <v>8705</v>
      </c>
      <c r="H8237" s="3" t="s">
        <v>8819</v>
      </c>
      <c r="I8237" s="4">
        <v>44.96</v>
      </c>
    </row>
    <row r="8238" spans="1:9" x14ac:dyDescent="0.2">
      <c r="A8238" s="2">
        <v>504972</v>
      </c>
      <c r="B8238" s="3" t="s">
        <v>19</v>
      </c>
      <c r="C8238" s="3" t="s">
        <v>20</v>
      </c>
      <c r="D8238" s="3" t="s">
        <v>8681</v>
      </c>
      <c r="E8238" s="3" t="s">
        <v>8799</v>
      </c>
      <c r="F8238" s="3" t="s">
        <v>4014</v>
      </c>
      <c r="G8238" s="3" t="s">
        <v>8705</v>
      </c>
      <c r="H8238" s="3" t="s">
        <v>8820</v>
      </c>
      <c r="I8238" s="4">
        <v>13.62</v>
      </c>
    </row>
    <row r="8239" spans="1:9" x14ac:dyDescent="0.2">
      <c r="A8239" s="2">
        <v>200856</v>
      </c>
      <c r="B8239" s="3" t="s">
        <v>19</v>
      </c>
      <c r="C8239" s="3" t="s">
        <v>20</v>
      </c>
      <c r="D8239" s="3" t="s">
        <v>8681</v>
      </c>
      <c r="E8239" s="3" t="s">
        <v>8799</v>
      </c>
      <c r="F8239" s="3" t="s">
        <v>4014</v>
      </c>
      <c r="G8239" s="3" t="s">
        <v>8705</v>
      </c>
      <c r="H8239" s="3" t="s">
        <v>8821</v>
      </c>
      <c r="I8239" s="4">
        <v>2.77</v>
      </c>
    </row>
    <row r="8240" spans="1:9" x14ac:dyDescent="0.2">
      <c r="A8240" s="2">
        <v>235314</v>
      </c>
      <c r="B8240" s="3" t="s">
        <v>19</v>
      </c>
      <c r="C8240" s="3" t="s">
        <v>20</v>
      </c>
      <c r="D8240" s="3" t="s">
        <v>8681</v>
      </c>
      <c r="E8240" s="3" t="s">
        <v>8799</v>
      </c>
      <c r="F8240" s="3" t="s">
        <v>4014</v>
      </c>
      <c r="G8240" s="3" t="s">
        <v>8705</v>
      </c>
      <c r="H8240" s="3" t="s">
        <v>8822</v>
      </c>
      <c r="I8240" s="4">
        <v>6.99</v>
      </c>
    </row>
    <row r="8241" spans="1:9" x14ac:dyDescent="0.2">
      <c r="A8241" s="2">
        <v>235319</v>
      </c>
      <c r="B8241" s="3" t="s">
        <v>19</v>
      </c>
      <c r="C8241" s="3" t="s">
        <v>20</v>
      </c>
      <c r="D8241" s="3" t="s">
        <v>8681</v>
      </c>
      <c r="E8241" s="3" t="s">
        <v>8799</v>
      </c>
      <c r="F8241" s="3" t="s">
        <v>4014</v>
      </c>
      <c r="G8241" s="3" t="s">
        <v>8705</v>
      </c>
      <c r="H8241" s="3" t="s">
        <v>8823</v>
      </c>
      <c r="I8241" s="4">
        <v>2.77</v>
      </c>
    </row>
    <row r="8242" spans="1:9" x14ac:dyDescent="0.2">
      <c r="A8242" s="2">
        <v>284739</v>
      </c>
      <c r="B8242" s="3" t="s">
        <v>19</v>
      </c>
      <c r="C8242" s="3" t="s">
        <v>20</v>
      </c>
      <c r="D8242" s="3" t="s">
        <v>8681</v>
      </c>
      <c r="E8242" s="3" t="s">
        <v>8799</v>
      </c>
      <c r="F8242" s="3" t="s">
        <v>4014</v>
      </c>
      <c r="G8242" s="3" t="s">
        <v>8705</v>
      </c>
      <c r="H8242" s="3" t="s">
        <v>8824</v>
      </c>
      <c r="I8242" s="4">
        <v>8.61</v>
      </c>
    </row>
    <row r="8243" spans="1:9" x14ac:dyDescent="0.2">
      <c r="A8243" s="2">
        <v>135274</v>
      </c>
      <c r="B8243" s="3" t="s">
        <v>19</v>
      </c>
      <c r="C8243" s="3" t="s">
        <v>20</v>
      </c>
      <c r="D8243" s="3" t="s">
        <v>8681</v>
      </c>
      <c r="E8243" s="3" t="s">
        <v>8799</v>
      </c>
      <c r="F8243" s="3" t="s">
        <v>4014</v>
      </c>
      <c r="G8243" s="3" t="s">
        <v>8756</v>
      </c>
      <c r="H8243" s="3" t="s">
        <v>8825</v>
      </c>
      <c r="I8243" s="4">
        <v>6.75</v>
      </c>
    </row>
    <row r="8244" spans="1:9" x14ac:dyDescent="0.2">
      <c r="A8244" s="2">
        <v>135281</v>
      </c>
      <c r="B8244" s="3" t="s">
        <v>19</v>
      </c>
      <c r="C8244" s="3" t="s">
        <v>20</v>
      </c>
      <c r="D8244" s="3" t="s">
        <v>8681</v>
      </c>
      <c r="E8244" s="3" t="s">
        <v>8799</v>
      </c>
      <c r="F8244" s="3" t="s">
        <v>4014</v>
      </c>
      <c r="G8244" s="3" t="s">
        <v>8756</v>
      </c>
      <c r="H8244" s="3" t="s">
        <v>8826</v>
      </c>
      <c r="I8244" s="4">
        <v>6.75</v>
      </c>
    </row>
    <row r="8245" spans="1:9" x14ac:dyDescent="0.2">
      <c r="A8245" s="2">
        <v>145371</v>
      </c>
      <c r="B8245" s="3" t="s">
        <v>19</v>
      </c>
      <c r="C8245" s="3" t="s">
        <v>20</v>
      </c>
      <c r="D8245" s="3" t="s">
        <v>8681</v>
      </c>
      <c r="E8245" s="3" t="s">
        <v>8799</v>
      </c>
      <c r="F8245" s="3" t="s">
        <v>4014</v>
      </c>
      <c r="G8245" s="3" t="s">
        <v>8756</v>
      </c>
      <c r="H8245" s="3" t="s">
        <v>8827</v>
      </c>
      <c r="I8245" s="4">
        <v>2.2599999999999998</v>
      </c>
    </row>
    <row r="8246" spans="1:9" x14ac:dyDescent="0.2">
      <c r="A8246" s="2">
        <v>145374</v>
      </c>
      <c r="B8246" s="3" t="s">
        <v>19</v>
      </c>
      <c r="C8246" s="3" t="s">
        <v>20</v>
      </c>
      <c r="D8246" s="3" t="s">
        <v>8681</v>
      </c>
      <c r="E8246" s="3" t="s">
        <v>8799</v>
      </c>
      <c r="F8246" s="3" t="s">
        <v>4014</v>
      </c>
      <c r="G8246" s="3" t="s">
        <v>8756</v>
      </c>
      <c r="H8246" s="3" t="s">
        <v>8828</v>
      </c>
      <c r="I8246" s="4">
        <v>2.2599999999999998</v>
      </c>
    </row>
    <row r="8247" spans="1:9" x14ac:dyDescent="0.2">
      <c r="A8247" s="2">
        <v>145377</v>
      </c>
      <c r="B8247" s="3" t="s">
        <v>19</v>
      </c>
      <c r="C8247" s="3" t="s">
        <v>20</v>
      </c>
      <c r="D8247" s="3" t="s">
        <v>8681</v>
      </c>
      <c r="E8247" s="3" t="s">
        <v>8799</v>
      </c>
      <c r="F8247" s="3" t="s">
        <v>4014</v>
      </c>
      <c r="G8247" s="3" t="s">
        <v>8756</v>
      </c>
      <c r="H8247" s="3" t="s">
        <v>8829</v>
      </c>
      <c r="I8247" s="4">
        <v>2.2599999999999998</v>
      </c>
    </row>
    <row r="8248" spans="1:9" x14ac:dyDescent="0.2">
      <c r="A8248" s="2">
        <v>145382</v>
      </c>
      <c r="B8248" s="3" t="s">
        <v>19</v>
      </c>
      <c r="C8248" s="3" t="s">
        <v>20</v>
      </c>
      <c r="D8248" s="3" t="s">
        <v>8681</v>
      </c>
      <c r="E8248" s="3" t="s">
        <v>8799</v>
      </c>
      <c r="F8248" s="3" t="s">
        <v>4014</v>
      </c>
      <c r="G8248" s="3" t="s">
        <v>8756</v>
      </c>
      <c r="H8248" s="3" t="s">
        <v>8830</v>
      </c>
      <c r="I8248" s="4">
        <v>2.2599999999999998</v>
      </c>
    </row>
    <row r="8249" spans="1:9" x14ac:dyDescent="0.2">
      <c r="A8249" s="2">
        <v>256296</v>
      </c>
      <c r="B8249" s="3" t="s">
        <v>19</v>
      </c>
      <c r="C8249" s="3" t="s">
        <v>20</v>
      </c>
      <c r="D8249" s="3" t="s">
        <v>8681</v>
      </c>
      <c r="E8249" s="3" t="s">
        <v>8799</v>
      </c>
      <c r="F8249" s="3" t="s">
        <v>4014</v>
      </c>
      <c r="G8249" s="3" t="s">
        <v>8756</v>
      </c>
      <c r="H8249" s="3" t="s">
        <v>8831</v>
      </c>
      <c r="I8249" s="4">
        <v>2.2599999999999998</v>
      </c>
    </row>
    <row r="8250" spans="1:9" x14ac:dyDescent="0.2">
      <c r="A8250" s="2">
        <v>256298</v>
      </c>
      <c r="B8250" s="3" t="s">
        <v>19</v>
      </c>
      <c r="C8250" s="3" t="s">
        <v>20</v>
      </c>
      <c r="D8250" s="3" t="s">
        <v>8681</v>
      </c>
      <c r="E8250" s="3" t="s">
        <v>8799</v>
      </c>
      <c r="F8250" s="3" t="s">
        <v>4014</v>
      </c>
      <c r="G8250" s="3" t="s">
        <v>8756</v>
      </c>
      <c r="H8250" s="3" t="s">
        <v>8832</v>
      </c>
      <c r="I8250" s="4">
        <v>2.2599999999999998</v>
      </c>
    </row>
    <row r="8251" spans="1:9" x14ac:dyDescent="0.2">
      <c r="A8251" s="2">
        <v>470582</v>
      </c>
      <c r="B8251" s="3" t="s">
        <v>19</v>
      </c>
      <c r="C8251" s="3" t="s">
        <v>20</v>
      </c>
      <c r="D8251" s="3" t="s">
        <v>8681</v>
      </c>
      <c r="E8251" s="3" t="s">
        <v>8799</v>
      </c>
      <c r="F8251" s="3" t="s">
        <v>4014</v>
      </c>
      <c r="G8251" s="3" t="s">
        <v>8756</v>
      </c>
      <c r="H8251" s="3" t="s">
        <v>8833</v>
      </c>
      <c r="I8251" s="4">
        <v>10.91</v>
      </c>
    </row>
    <row r="8252" spans="1:9" x14ac:dyDescent="0.2">
      <c r="A8252" s="2">
        <v>484494</v>
      </c>
      <c r="B8252" s="3" t="s">
        <v>19</v>
      </c>
      <c r="C8252" s="3" t="s">
        <v>20</v>
      </c>
      <c r="D8252" s="3" t="s">
        <v>8681</v>
      </c>
      <c r="E8252" s="3" t="s">
        <v>8799</v>
      </c>
      <c r="F8252" s="3" t="s">
        <v>4014</v>
      </c>
      <c r="G8252" s="3" t="s">
        <v>8756</v>
      </c>
      <c r="H8252" s="3" t="s">
        <v>8834</v>
      </c>
      <c r="I8252" s="4">
        <v>13.83</v>
      </c>
    </row>
    <row r="8253" spans="1:9" x14ac:dyDescent="0.2">
      <c r="A8253" s="2">
        <v>484508</v>
      </c>
      <c r="B8253" s="3" t="s">
        <v>19</v>
      </c>
      <c r="C8253" s="3" t="s">
        <v>20</v>
      </c>
      <c r="D8253" s="3" t="s">
        <v>8681</v>
      </c>
      <c r="E8253" s="3" t="s">
        <v>8799</v>
      </c>
      <c r="F8253" s="3" t="s">
        <v>4014</v>
      </c>
      <c r="G8253" s="3" t="s">
        <v>8756</v>
      </c>
      <c r="H8253" s="3" t="s">
        <v>8835</v>
      </c>
      <c r="I8253" s="4">
        <v>13.83</v>
      </c>
    </row>
    <row r="8254" spans="1:9" x14ac:dyDescent="0.2">
      <c r="A8254" s="2">
        <v>484512</v>
      </c>
      <c r="B8254" s="3" t="s">
        <v>19</v>
      </c>
      <c r="C8254" s="3" t="s">
        <v>20</v>
      </c>
      <c r="D8254" s="3" t="s">
        <v>8681</v>
      </c>
      <c r="E8254" s="3" t="s">
        <v>8799</v>
      </c>
      <c r="F8254" s="3" t="s">
        <v>4014</v>
      </c>
      <c r="G8254" s="3" t="s">
        <v>8756</v>
      </c>
      <c r="H8254" s="3" t="s">
        <v>8836</v>
      </c>
      <c r="I8254" s="4">
        <v>13.83</v>
      </c>
    </row>
    <row r="8255" spans="1:9" x14ac:dyDescent="0.2">
      <c r="A8255" s="2">
        <v>484514</v>
      </c>
      <c r="B8255" s="3" t="s">
        <v>19</v>
      </c>
      <c r="C8255" s="3" t="s">
        <v>20</v>
      </c>
      <c r="D8255" s="3" t="s">
        <v>8681</v>
      </c>
      <c r="E8255" s="3" t="s">
        <v>8799</v>
      </c>
      <c r="F8255" s="3" t="s">
        <v>4014</v>
      </c>
      <c r="G8255" s="3" t="s">
        <v>8756</v>
      </c>
      <c r="H8255" s="3" t="s">
        <v>8837</v>
      </c>
      <c r="I8255" s="4">
        <v>13.83</v>
      </c>
    </row>
    <row r="8256" spans="1:9" x14ac:dyDescent="0.2">
      <c r="A8256" s="2">
        <v>503461</v>
      </c>
      <c r="B8256" s="3" t="s">
        <v>19</v>
      </c>
      <c r="C8256" s="3" t="s">
        <v>20</v>
      </c>
      <c r="D8256" s="3" t="s">
        <v>8681</v>
      </c>
      <c r="E8256" s="3" t="s">
        <v>8799</v>
      </c>
      <c r="F8256" s="3" t="s">
        <v>4014</v>
      </c>
      <c r="G8256" s="3" t="s">
        <v>8756</v>
      </c>
      <c r="H8256" s="3" t="s">
        <v>8838</v>
      </c>
      <c r="I8256" s="4">
        <v>34.64</v>
      </c>
    </row>
    <row r="8257" spans="1:9" x14ac:dyDescent="0.2">
      <c r="A8257" s="2">
        <v>503464</v>
      </c>
      <c r="B8257" s="3" t="s">
        <v>19</v>
      </c>
      <c r="C8257" s="3" t="s">
        <v>20</v>
      </c>
      <c r="D8257" s="3" t="s">
        <v>8681</v>
      </c>
      <c r="E8257" s="3" t="s">
        <v>8799</v>
      </c>
      <c r="F8257" s="3" t="s">
        <v>4014</v>
      </c>
      <c r="G8257" s="3" t="s">
        <v>8756</v>
      </c>
      <c r="H8257" s="3" t="s">
        <v>8839</v>
      </c>
      <c r="I8257" s="4">
        <v>34.64</v>
      </c>
    </row>
    <row r="8258" spans="1:9" x14ac:dyDescent="0.2">
      <c r="A8258" s="2">
        <v>503465</v>
      </c>
      <c r="B8258" s="3" t="s">
        <v>19</v>
      </c>
      <c r="C8258" s="3" t="s">
        <v>20</v>
      </c>
      <c r="D8258" s="3" t="s">
        <v>8681</v>
      </c>
      <c r="E8258" s="3" t="s">
        <v>8799</v>
      </c>
      <c r="F8258" s="3" t="s">
        <v>4014</v>
      </c>
      <c r="G8258" s="3" t="s">
        <v>8756</v>
      </c>
      <c r="H8258" s="3" t="s">
        <v>8840</v>
      </c>
      <c r="I8258" s="4">
        <v>34.64</v>
      </c>
    </row>
    <row r="8259" spans="1:9" x14ac:dyDescent="0.2">
      <c r="A8259" s="2">
        <v>592331</v>
      </c>
      <c r="B8259" s="3" t="s">
        <v>19</v>
      </c>
      <c r="C8259" s="3" t="s">
        <v>20</v>
      </c>
      <c r="D8259" s="3" t="s">
        <v>8681</v>
      </c>
      <c r="E8259" s="3" t="s">
        <v>8799</v>
      </c>
      <c r="F8259" s="3" t="s">
        <v>4014</v>
      </c>
      <c r="G8259" s="3" t="s">
        <v>8756</v>
      </c>
      <c r="H8259" s="3" t="s">
        <v>8841</v>
      </c>
      <c r="I8259" s="4">
        <v>1.82</v>
      </c>
    </row>
    <row r="8260" spans="1:9" x14ac:dyDescent="0.2">
      <c r="A8260" s="2">
        <v>2059</v>
      </c>
      <c r="B8260" s="3" t="s">
        <v>19</v>
      </c>
      <c r="C8260" s="3" t="s">
        <v>20</v>
      </c>
      <c r="D8260" s="3" t="s">
        <v>8681</v>
      </c>
      <c r="E8260" s="3" t="s">
        <v>8799</v>
      </c>
      <c r="F8260" s="3" t="s">
        <v>4014</v>
      </c>
      <c r="G8260" s="3" t="s">
        <v>8756</v>
      </c>
      <c r="H8260" s="3" t="s">
        <v>8842</v>
      </c>
      <c r="I8260" s="4">
        <v>126.14</v>
      </c>
    </row>
    <row r="8261" spans="1:9" x14ac:dyDescent="0.2">
      <c r="A8261" s="2">
        <v>70017</v>
      </c>
      <c r="B8261" s="3" t="s">
        <v>19</v>
      </c>
      <c r="C8261" s="3" t="s">
        <v>20</v>
      </c>
      <c r="D8261" s="3" t="s">
        <v>8681</v>
      </c>
      <c r="E8261" s="3" t="s">
        <v>8799</v>
      </c>
      <c r="F8261" s="3" t="s">
        <v>4014</v>
      </c>
      <c r="G8261" s="3" t="s">
        <v>8756</v>
      </c>
      <c r="H8261" s="3" t="s">
        <v>8843</v>
      </c>
      <c r="I8261" s="4">
        <v>126.14</v>
      </c>
    </row>
    <row r="8262" spans="1:9" x14ac:dyDescent="0.2">
      <c r="A8262" s="2">
        <v>459818</v>
      </c>
      <c r="B8262" s="3" t="s">
        <v>19</v>
      </c>
      <c r="C8262" s="3" t="s">
        <v>20</v>
      </c>
      <c r="D8262" s="3" t="s">
        <v>8681</v>
      </c>
      <c r="E8262" s="3" t="s">
        <v>8799</v>
      </c>
      <c r="F8262" s="3" t="s">
        <v>4014</v>
      </c>
      <c r="G8262" s="3" t="s">
        <v>8756</v>
      </c>
      <c r="H8262" s="3" t="s">
        <v>8844</v>
      </c>
      <c r="I8262" s="4">
        <v>116.13</v>
      </c>
    </row>
    <row r="8263" spans="1:9" x14ac:dyDescent="0.2">
      <c r="A8263" s="2">
        <v>519470</v>
      </c>
      <c r="B8263" s="3" t="s">
        <v>19</v>
      </c>
      <c r="C8263" s="3" t="s">
        <v>20</v>
      </c>
      <c r="D8263" s="3" t="s">
        <v>8681</v>
      </c>
      <c r="E8263" s="3" t="s">
        <v>8799</v>
      </c>
      <c r="F8263" s="3" t="s">
        <v>4014</v>
      </c>
      <c r="G8263" s="3" t="s">
        <v>8756</v>
      </c>
      <c r="H8263" s="3" t="s">
        <v>8845</v>
      </c>
      <c r="I8263" s="4">
        <v>68.89</v>
      </c>
    </row>
    <row r="8264" spans="1:9" x14ac:dyDescent="0.2">
      <c r="A8264" s="2">
        <v>592361</v>
      </c>
      <c r="B8264" s="3" t="s">
        <v>19</v>
      </c>
      <c r="C8264" s="3" t="s">
        <v>20</v>
      </c>
      <c r="D8264" s="3" t="s">
        <v>8681</v>
      </c>
      <c r="E8264" s="3" t="s">
        <v>8799</v>
      </c>
      <c r="F8264" s="3" t="s">
        <v>4014</v>
      </c>
      <c r="G8264" s="3" t="s">
        <v>8756</v>
      </c>
      <c r="H8264" s="3" t="s">
        <v>8846</v>
      </c>
      <c r="I8264" s="4">
        <v>154.41</v>
      </c>
    </row>
    <row r="8265" spans="1:9" x14ac:dyDescent="0.2">
      <c r="A8265" s="2">
        <v>97501</v>
      </c>
      <c r="B8265" s="3" t="s">
        <v>19</v>
      </c>
      <c r="C8265" s="3" t="s">
        <v>20</v>
      </c>
      <c r="D8265" s="3" t="s">
        <v>8681</v>
      </c>
      <c r="E8265" s="3" t="s">
        <v>8799</v>
      </c>
      <c r="F8265" s="3" t="s">
        <v>4014</v>
      </c>
      <c r="G8265" s="3" t="s">
        <v>8756</v>
      </c>
      <c r="H8265" s="3" t="s">
        <v>8847</v>
      </c>
      <c r="I8265" s="4">
        <v>13.51</v>
      </c>
    </row>
    <row r="8266" spans="1:9" x14ac:dyDescent="0.2">
      <c r="A8266" s="2">
        <v>330346</v>
      </c>
      <c r="B8266" s="3" t="s">
        <v>19</v>
      </c>
      <c r="C8266" s="3" t="s">
        <v>20</v>
      </c>
      <c r="D8266" s="3" t="s">
        <v>8681</v>
      </c>
      <c r="E8266" s="3" t="s">
        <v>8799</v>
      </c>
      <c r="F8266" s="3" t="s">
        <v>4014</v>
      </c>
      <c r="G8266" s="3" t="s">
        <v>8756</v>
      </c>
      <c r="H8266" s="3" t="s">
        <v>8848</v>
      </c>
      <c r="I8266" s="4">
        <v>20.53</v>
      </c>
    </row>
    <row r="8267" spans="1:9" x14ac:dyDescent="0.2">
      <c r="A8267" s="2">
        <v>330349</v>
      </c>
      <c r="B8267" s="3" t="s">
        <v>19</v>
      </c>
      <c r="C8267" s="3" t="s">
        <v>20</v>
      </c>
      <c r="D8267" s="3" t="s">
        <v>8681</v>
      </c>
      <c r="E8267" s="3" t="s">
        <v>8799</v>
      </c>
      <c r="F8267" s="3" t="s">
        <v>4014</v>
      </c>
      <c r="G8267" s="3" t="s">
        <v>8756</v>
      </c>
      <c r="H8267" s="3" t="s">
        <v>8849</v>
      </c>
      <c r="I8267" s="4">
        <v>16.010000000000002</v>
      </c>
    </row>
    <row r="8268" spans="1:9" x14ac:dyDescent="0.2">
      <c r="A8268" s="2">
        <v>330350</v>
      </c>
      <c r="B8268" s="3" t="s">
        <v>19</v>
      </c>
      <c r="C8268" s="3" t="s">
        <v>20</v>
      </c>
      <c r="D8268" s="3" t="s">
        <v>8681</v>
      </c>
      <c r="E8268" s="3" t="s">
        <v>8799</v>
      </c>
      <c r="F8268" s="3" t="s">
        <v>4014</v>
      </c>
      <c r="G8268" s="3" t="s">
        <v>8756</v>
      </c>
      <c r="H8268" s="3" t="s">
        <v>8850</v>
      </c>
      <c r="I8268" s="4">
        <v>7.41</v>
      </c>
    </row>
    <row r="8269" spans="1:9" x14ac:dyDescent="0.2">
      <c r="A8269" s="2">
        <v>330351</v>
      </c>
      <c r="B8269" s="3" t="s">
        <v>19</v>
      </c>
      <c r="C8269" s="3" t="s">
        <v>20</v>
      </c>
      <c r="D8269" s="3" t="s">
        <v>8681</v>
      </c>
      <c r="E8269" s="3" t="s">
        <v>8799</v>
      </c>
      <c r="F8269" s="3" t="s">
        <v>4014</v>
      </c>
      <c r="G8269" s="3" t="s">
        <v>8756</v>
      </c>
      <c r="H8269" s="3" t="s">
        <v>8851</v>
      </c>
      <c r="I8269" s="4">
        <v>12.82</v>
      </c>
    </row>
    <row r="8270" spans="1:9" x14ac:dyDescent="0.2">
      <c r="A8270" s="2">
        <v>592373</v>
      </c>
      <c r="B8270" s="3" t="s">
        <v>19</v>
      </c>
      <c r="C8270" s="3" t="s">
        <v>20</v>
      </c>
      <c r="D8270" s="3" t="s">
        <v>8681</v>
      </c>
      <c r="E8270" s="3" t="s">
        <v>8799</v>
      </c>
      <c r="F8270" s="3" t="s">
        <v>4014</v>
      </c>
      <c r="G8270" s="3" t="s">
        <v>8756</v>
      </c>
      <c r="H8270" s="3" t="s">
        <v>8852</v>
      </c>
      <c r="I8270" s="4">
        <v>6.54</v>
      </c>
    </row>
    <row r="8271" spans="1:9" x14ac:dyDescent="0.2">
      <c r="A8271" s="2">
        <v>320279</v>
      </c>
      <c r="B8271" s="3" t="s">
        <v>19</v>
      </c>
      <c r="C8271" s="3" t="s">
        <v>20</v>
      </c>
      <c r="D8271" s="3" t="s">
        <v>8681</v>
      </c>
      <c r="E8271" s="3" t="s">
        <v>8799</v>
      </c>
      <c r="F8271" s="3" t="s">
        <v>4014</v>
      </c>
      <c r="G8271" s="3" t="s">
        <v>8787</v>
      </c>
      <c r="H8271" s="3" t="s">
        <v>8853</v>
      </c>
      <c r="I8271" s="4">
        <v>7.88</v>
      </c>
    </row>
    <row r="8272" spans="1:9" x14ac:dyDescent="0.2">
      <c r="A8272" s="2">
        <v>372873</v>
      </c>
      <c r="B8272" s="3" t="s">
        <v>19</v>
      </c>
      <c r="C8272" s="3" t="s">
        <v>20</v>
      </c>
      <c r="D8272" s="3" t="s">
        <v>8681</v>
      </c>
      <c r="E8272" s="3" t="s">
        <v>8799</v>
      </c>
      <c r="F8272" s="3" t="s">
        <v>4014</v>
      </c>
      <c r="G8272" s="3" t="s">
        <v>8787</v>
      </c>
      <c r="H8272" s="3" t="s">
        <v>8854</v>
      </c>
      <c r="I8272" s="4">
        <v>7.97</v>
      </c>
    </row>
    <row r="8273" spans="1:9" x14ac:dyDescent="0.2">
      <c r="A8273" s="2">
        <v>372875</v>
      </c>
      <c r="B8273" s="3" t="s">
        <v>19</v>
      </c>
      <c r="C8273" s="3" t="s">
        <v>20</v>
      </c>
      <c r="D8273" s="3" t="s">
        <v>8681</v>
      </c>
      <c r="E8273" s="3" t="s">
        <v>8799</v>
      </c>
      <c r="F8273" s="3" t="s">
        <v>4014</v>
      </c>
      <c r="G8273" s="3" t="s">
        <v>8787</v>
      </c>
      <c r="H8273" s="3" t="s">
        <v>8855</v>
      </c>
      <c r="I8273" s="4">
        <v>8.02</v>
      </c>
    </row>
    <row r="8274" spans="1:9" x14ac:dyDescent="0.2">
      <c r="A8274" s="2">
        <v>51130</v>
      </c>
      <c r="B8274" s="3" t="s">
        <v>19</v>
      </c>
      <c r="C8274" s="3" t="s">
        <v>20</v>
      </c>
      <c r="D8274" s="3" t="s">
        <v>8681</v>
      </c>
      <c r="E8274" s="3" t="s">
        <v>8799</v>
      </c>
      <c r="F8274" s="3" t="s">
        <v>4014</v>
      </c>
      <c r="G8274" s="3" t="s">
        <v>8787</v>
      </c>
      <c r="H8274" s="3" t="s">
        <v>8856</v>
      </c>
      <c r="I8274" s="4">
        <v>104.84</v>
      </c>
    </row>
    <row r="8275" spans="1:9" x14ac:dyDescent="0.2">
      <c r="A8275" s="2">
        <v>470222</v>
      </c>
      <c r="B8275" s="3" t="s">
        <v>19</v>
      </c>
      <c r="C8275" s="3" t="s">
        <v>20</v>
      </c>
      <c r="D8275" s="3" t="s">
        <v>8681</v>
      </c>
      <c r="E8275" s="3" t="s">
        <v>8799</v>
      </c>
      <c r="F8275" s="3" t="s">
        <v>4014</v>
      </c>
      <c r="G8275" s="3" t="s">
        <v>8715</v>
      </c>
      <c r="H8275" s="3" t="s">
        <v>8857</v>
      </c>
      <c r="I8275" s="4">
        <v>2.2200000000000002</v>
      </c>
    </row>
    <row r="8276" spans="1:9" x14ac:dyDescent="0.2">
      <c r="A8276" s="2">
        <v>470223</v>
      </c>
      <c r="B8276" s="3" t="s">
        <v>19</v>
      </c>
      <c r="C8276" s="3" t="s">
        <v>20</v>
      </c>
      <c r="D8276" s="3" t="s">
        <v>8681</v>
      </c>
      <c r="E8276" s="3" t="s">
        <v>8799</v>
      </c>
      <c r="F8276" s="3" t="s">
        <v>4014</v>
      </c>
      <c r="G8276" s="3" t="s">
        <v>8715</v>
      </c>
      <c r="H8276" s="3" t="s">
        <v>8858</v>
      </c>
      <c r="I8276" s="4">
        <v>2.2200000000000002</v>
      </c>
    </row>
    <row r="8277" spans="1:9" x14ac:dyDescent="0.2">
      <c r="A8277" s="2">
        <v>470224</v>
      </c>
      <c r="B8277" s="3" t="s">
        <v>19</v>
      </c>
      <c r="C8277" s="3" t="s">
        <v>20</v>
      </c>
      <c r="D8277" s="3" t="s">
        <v>8681</v>
      </c>
      <c r="E8277" s="3" t="s">
        <v>8799</v>
      </c>
      <c r="F8277" s="3" t="s">
        <v>4014</v>
      </c>
      <c r="G8277" s="3" t="s">
        <v>8715</v>
      </c>
      <c r="H8277" s="3" t="s">
        <v>8859</v>
      </c>
      <c r="I8277" s="4">
        <v>2.2200000000000002</v>
      </c>
    </row>
    <row r="8278" spans="1:9" x14ac:dyDescent="0.2">
      <c r="A8278" s="2">
        <v>517545</v>
      </c>
      <c r="B8278" s="3" t="s">
        <v>19</v>
      </c>
      <c r="C8278" s="3" t="s">
        <v>20</v>
      </c>
      <c r="D8278" s="3" t="s">
        <v>8681</v>
      </c>
      <c r="E8278" s="3" t="s">
        <v>8799</v>
      </c>
      <c r="F8278" s="3" t="s">
        <v>4014</v>
      </c>
      <c r="G8278" s="3" t="s">
        <v>8860</v>
      </c>
      <c r="H8278" s="3" t="s">
        <v>8861</v>
      </c>
      <c r="I8278" s="4">
        <v>9.07</v>
      </c>
    </row>
    <row r="8279" spans="1:9" x14ac:dyDescent="0.2">
      <c r="A8279" s="2">
        <v>51129</v>
      </c>
      <c r="B8279" s="3" t="s">
        <v>19</v>
      </c>
      <c r="C8279" s="3" t="s">
        <v>20</v>
      </c>
      <c r="D8279" s="3" t="s">
        <v>8681</v>
      </c>
      <c r="E8279" s="3" t="s">
        <v>8799</v>
      </c>
      <c r="F8279" s="3" t="s">
        <v>4014</v>
      </c>
      <c r="G8279" s="3" t="s">
        <v>8860</v>
      </c>
      <c r="H8279" s="3" t="s">
        <v>8862</v>
      </c>
      <c r="I8279" s="4">
        <v>89.62</v>
      </c>
    </row>
    <row r="8280" spans="1:9" x14ac:dyDescent="0.2">
      <c r="A8280" s="2">
        <v>551548</v>
      </c>
      <c r="B8280" s="3" t="s">
        <v>19</v>
      </c>
      <c r="C8280" s="3" t="s">
        <v>20</v>
      </c>
      <c r="D8280" s="3" t="s">
        <v>8681</v>
      </c>
      <c r="E8280" s="3" t="s">
        <v>8799</v>
      </c>
      <c r="F8280" s="3" t="s">
        <v>4014</v>
      </c>
      <c r="G8280" s="3" t="s">
        <v>8863</v>
      </c>
      <c r="H8280" s="3" t="s">
        <v>8864</v>
      </c>
      <c r="I8280" s="4">
        <v>0.01</v>
      </c>
    </row>
    <row r="8281" spans="1:9" x14ac:dyDescent="0.2">
      <c r="A8281" s="2">
        <v>120213</v>
      </c>
      <c r="B8281" s="3" t="s">
        <v>19</v>
      </c>
      <c r="C8281" s="3" t="s">
        <v>20</v>
      </c>
      <c r="D8281" s="3" t="s">
        <v>8681</v>
      </c>
      <c r="E8281" s="3" t="s">
        <v>8799</v>
      </c>
      <c r="F8281" s="3" t="s">
        <v>4014</v>
      </c>
      <c r="G8281" s="3" t="s">
        <v>8797</v>
      </c>
      <c r="H8281" s="3" t="s">
        <v>8865</v>
      </c>
      <c r="I8281" s="4">
        <v>39.61</v>
      </c>
    </row>
    <row r="8282" spans="1:9" x14ac:dyDescent="0.2">
      <c r="A8282" s="2">
        <v>471559</v>
      </c>
      <c r="B8282" s="3" t="s">
        <v>19</v>
      </c>
      <c r="C8282" s="3" t="s">
        <v>20</v>
      </c>
      <c r="D8282" s="3" t="s">
        <v>8681</v>
      </c>
      <c r="E8282" s="3" t="s">
        <v>8799</v>
      </c>
      <c r="F8282" s="3" t="s">
        <v>4014</v>
      </c>
      <c r="G8282" s="3" t="s">
        <v>8797</v>
      </c>
      <c r="H8282" s="3" t="s">
        <v>8866</v>
      </c>
      <c r="I8282" s="4">
        <v>66.52</v>
      </c>
    </row>
    <row r="8283" spans="1:9" x14ac:dyDescent="0.2">
      <c r="A8283" s="2">
        <v>343202</v>
      </c>
      <c r="B8283" s="3" t="s">
        <v>19</v>
      </c>
      <c r="C8283" s="3" t="s">
        <v>20</v>
      </c>
      <c r="D8283" s="3" t="s">
        <v>8681</v>
      </c>
      <c r="E8283" s="3" t="s">
        <v>8799</v>
      </c>
      <c r="F8283" s="3" t="s">
        <v>4014</v>
      </c>
      <c r="G8283" s="3" t="s">
        <v>8797</v>
      </c>
      <c r="H8283" s="3" t="s">
        <v>8867</v>
      </c>
      <c r="I8283" s="4">
        <v>54.17</v>
      </c>
    </row>
    <row r="8284" spans="1:9" x14ac:dyDescent="0.2">
      <c r="A8284" s="2">
        <v>466670</v>
      </c>
      <c r="B8284" s="3" t="s">
        <v>19</v>
      </c>
      <c r="C8284" s="3" t="s">
        <v>20</v>
      </c>
      <c r="D8284" s="3" t="s">
        <v>8681</v>
      </c>
      <c r="E8284" s="3" t="s">
        <v>8799</v>
      </c>
      <c r="F8284" s="3" t="s">
        <v>4342</v>
      </c>
      <c r="G8284" s="3" t="s">
        <v>8868</v>
      </c>
      <c r="H8284" s="3" t="s">
        <v>8869</v>
      </c>
      <c r="I8284" s="4">
        <v>12.16</v>
      </c>
    </row>
    <row r="8285" spans="1:9" x14ac:dyDescent="0.2">
      <c r="A8285" s="2">
        <v>467285</v>
      </c>
      <c r="B8285" s="3" t="s">
        <v>19</v>
      </c>
      <c r="C8285" s="3" t="s">
        <v>20</v>
      </c>
      <c r="D8285" s="3" t="s">
        <v>8681</v>
      </c>
      <c r="E8285" s="3" t="s">
        <v>8870</v>
      </c>
      <c r="F8285" s="3" t="s">
        <v>4272</v>
      </c>
      <c r="G8285" s="3" t="s">
        <v>6442</v>
      </c>
      <c r="H8285" s="3" t="s">
        <v>8871</v>
      </c>
      <c r="I8285" s="4">
        <v>4.9000000000000004</v>
      </c>
    </row>
    <row r="8286" spans="1:9" x14ac:dyDescent="0.2">
      <c r="A8286" s="2">
        <v>467306</v>
      </c>
      <c r="B8286" s="3" t="s">
        <v>19</v>
      </c>
      <c r="C8286" s="3" t="s">
        <v>20</v>
      </c>
      <c r="D8286" s="3" t="s">
        <v>8681</v>
      </c>
      <c r="E8286" s="3" t="s">
        <v>8870</v>
      </c>
      <c r="F8286" s="3" t="s">
        <v>4272</v>
      </c>
      <c r="G8286" s="3" t="s">
        <v>6442</v>
      </c>
      <c r="H8286" s="3" t="s">
        <v>8872</v>
      </c>
      <c r="I8286" s="4">
        <v>2.37</v>
      </c>
    </row>
    <row r="8287" spans="1:9" x14ac:dyDescent="0.2">
      <c r="A8287" s="2">
        <v>471732</v>
      </c>
      <c r="B8287" s="3" t="s">
        <v>19</v>
      </c>
      <c r="C8287" s="3" t="s">
        <v>20</v>
      </c>
      <c r="D8287" s="3" t="s">
        <v>8681</v>
      </c>
      <c r="E8287" s="3" t="s">
        <v>8873</v>
      </c>
      <c r="F8287" s="3" t="s">
        <v>4014</v>
      </c>
      <c r="G8287" s="3" t="s">
        <v>8718</v>
      </c>
      <c r="H8287" s="3" t="s">
        <v>8874</v>
      </c>
      <c r="I8287" s="4">
        <v>31.65</v>
      </c>
    </row>
    <row r="8288" spans="1:9" x14ac:dyDescent="0.2">
      <c r="A8288" s="2">
        <v>471749</v>
      </c>
      <c r="B8288" s="3" t="s">
        <v>19</v>
      </c>
      <c r="C8288" s="3" t="s">
        <v>20</v>
      </c>
      <c r="D8288" s="3" t="s">
        <v>8681</v>
      </c>
      <c r="E8288" s="3" t="s">
        <v>8873</v>
      </c>
      <c r="F8288" s="3" t="s">
        <v>4014</v>
      </c>
      <c r="G8288" s="3" t="s">
        <v>8718</v>
      </c>
      <c r="H8288" s="3" t="s">
        <v>8875</v>
      </c>
      <c r="I8288" s="4">
        <v>12.32</v>
      </c>
    </row>
    <row r="8289" spans="1:9" x14ac:dyDescent="0.2">
      <c r="A8289" s="2">
        <v>470364</v>
      </c>
      <c r="B8289" s="3" t="s">
        <v>19</v>
      </c>
      <c r="C8289" s="3" t="s">
        <v>20</v>
      </c>
      <c r="D8289" s="3" t="s">
        <v>8681</v>
      </c>
      <c r="E8289" s="3" t="s">
        <v>8876</v>
      </c>
      <c r="F8289" s="3" t="s">
        <v>4014</v>
      </c>
      <c r="G8289" s="3" t="s">
        <v>8877</v>
      </c>
      <c r="H8289" s="3" t="s">
        <v>8878</v>
      </c>
      <c r="I8289" s="4">
        <v>16.59</v>
      </c>
    </row>
    <row r="8290" spans="1:9" x14ac:dyDescent="0.2">
      <c r="A8290" s="2">
        <v>52913</v>
      </c>
      <c r="B8290" s="3" t="s">
        <v>19</v>
      </c>
      <c r="C8290" s="3" t="s">
        <v>20</v>
      </c>
      <c r="D8290" s="3" t="s">
        <v>8681</v>
      </c>
      <c r="E8290" s="3" t="s">
        <v>8876</v>
      </c>
      <c r="F8290" s="3" t="s">
        <v>4014</v>
      </c>
      <c r="G8290" s="3" t="s">
        <v>8877</v>
      </c>
      <c r="H8290" s="3" t="s">
        <v>8879</v>
      </c>
      <c r="I8290" s="4">
        <v>280.70999999999998</v>
      </c>
    </row>
    <row r="8291" spans="1:9" x14ac:dyDescent="0.2">
      <c r="A8291" s="2">
        <v>52923</v>
      </c>
      <c r="B8291" s="3" t="s">
        <v>19</v>
      </c>
      <c r="C8291" s="3" t="s">
        <v>20</v>
      </c>
      <c r="D8291" s="3" t="s">
        <v>8681</v>
      </c>
      <c r="E8291" s="3" t="s">
        <v>8876</v>
      </c>
      <c r="F8291" s="3" t="s">
        <v>4014</v>
      </c>
      <c r="G8291" s="3" t="s">
        <v>8877</v>
      </c>
      <c r="H8291" s="3" t="s">
        <v>8880</v>
      </c>
      <c r="I8291" s="4">
        <v>310.64</v>
      </c>
    </row>
    <row r="8292" spans="1:9" x14ac:dyDescent="0.2">
      <c r="A8292" s="2">
        <v>254088</v>
      </c>
      <c r="B8292" s="3" t="s">
        <v>19</v>
      </c>
      <c r="C8292" s="3" t="s">
        <v>20</v>
      </c>
      <c r="D8292" s="3" t="s">
        <v>8681</v>
      </c>
      <c r="E8292" s="3" t="s">
        <v>8876</v>
      </c>
      <c r="F8292" s="3" t="s">
        <v>4014</v>
      </c>
      <c r="G8292" s="3" t="s">
        <v>8877</v>
      </c>
      <c r="H8292" s="3" t="s">
        <v>8881</v>
      </c>
      <c r="I8292" s="4">
        <v>16.25</v>
      </c>
    </row>
    <row r="8293" spans="1:9" x14ac:dyDescent="0.2">
      <c r="A8293" s="2">
        <v>57217</v>
      </c>
      <c r="B8293" s="3" t="s">
        <v>19</v>
      </c>
      <c r="C8293" s="3" t="s">
        <v>20</v>
      </c>
      <c r="D8293" s="3" t="s">
        <v>8681</v>
      </c>
      <c r="E8293" s="3" t="s">
        <v>8876</v>
      </c>
      <c r="F8293" s="3" t="s">
        <v>4014</v>
      </c>
      <c r="G8293" s="3" t="s">
        <v>8877</v>
      </c>
      <c r="H8293" s="3" t="s">
        <v>8882</v>
      </c>
      <c r="I8293" s="4">
        <v>22.91</v>
      </c>
    </row>
    <row r="8294" spans="1:9" x14ac:dyDescent="0.2">
      <c r="A8294" s="2">
        <v>496459</v>
      </c>
      <c r="B8294" s="3" t="s">
        <v>19</v>
      </c>
      <c r="C8294" s="3" t="s">
        <v>20</v>
      </c>
      <c r="D8294" s="3" t="s">
        <v>8681</v>
      </c>
      <c r="E8294" s="3" t="s">
        <v>8876</v>
      </c>
      <c r="F8294" s="3" t="s">
        <v>4014</v>
      </c>
      <c r="G8294" s="3" t="s">
        <v>8883</v>
      </c>
      <c r="H8294" s="3" t="s">
        <v>8884</v>
      </c>
      <c r="I8294" s="4">
        <v>12.34</v>
      </c>
    </row>
    <row r="8295" spans="1:9" x14ac:dyDescent="0.2">
      <c r="A8295" s="2">
        <v>159127</v>
      </c>
      <c r="B8295" s="3" t="s">
        <v>19</v>
      </c>
      <c r="C8295" s="3" t="s">
        <v>20</v>
      </c>
      <c r="D8295" s="3" t="s">
        <v>8681</v>
      </c>
      <c r="E8295" s="3" t="s">
        <v>8876</v>
      </c>
      <c r="F8295" s="3" t="s">
        <v>4014</v>
      </c>
      <c r="G8295" s="3" t="s">
        <v>8883</v>
      </c>
      <c r="H8295" s="3" t="s">
        <v>8885</v>
      </c>
      <c r="I8295" s="4">
        <v>295.7</v>
      </c>
    </row>
    <row r="8296" spans="1:9" x14ac:dyDescent="0.2">
      <c r="A8296" s="2">
        <v>181917</v>
      </c>
      <c r="B8296" s="3" t="s">
        <v>19</v>
      </c>
      <c r="C8296" s="3" t="s">
        <v>20</v>
      </c>
      <c r="D8296" s="3" t="s">
        <v>8681</v>
      </c>
      <c r="E8296" s="3" t="s">
        <v>8876</v>
      </c>
      <c r="F8296" s="3" t="s">
        <v>4014</v>
      </c>
      <c r="G8296" s="3" t="s">
        <v>8883</v>
      </c>
      <c r="H8296" s="3" t="s">
        <v>8886</v>
      </c>
      <c r="I8296" s="4">
        <v>275.58999999999997</v>
      </c>
    </row>
    <row r="8297" spans="1:9" x14ac:dyDescent="0.2">
      <c r="A8297" s="2">
        <v>187886</v>
      </c>
      <c r="B8297" s="3" t="s">
        <v>19</v>
      </c>
      <c r="C8297" s="3" t="s">
        <v>20</v>
      </c>
      <c r="D8297" s="3" t="s">
        <v>8681</v>
      </c>
      <c r="E8297" s="3" t="s">
        <v>8876</v>
      </c>
      <c r="F8297" s="3" t="s">
        <v>4014</v>
      </c>
      <c r="G8297" s="3" t="s">
        <v>8883</v>
      </c>
      <c r="H8297" s="3" t="s">
        <v>8887</v>
      </c>
      <c r="I8297" s="4">
        <v>660.69</v>
      </c>
    </row>
    <row r="8298" spans="1:9" x14ac:dyDescent="0.2">
      <c r="A8298" s="2">
        <v>454290</v>
      </c>
      <c r="B8298" s="3" t="s">
        <v>19</v>
      </c>
      <c r="C8298" s="3" t="s">
        <v>20</v>
      </c>
      <c r="D8298" s="3" t="s">
        <v>8681</v>
      </c>
      <c r="E8298" s="3" t="s">
        <v>8876</v>
      </c>
      <c r="F8298" s="3" t="s">
        <v>4014</v>
      </c>
      <c r="G8298" s="3" t="s">
        <v>8883</v>
      </c>
      <c r="H8298" s="3" t="s">
        <v>8888</v>
      </c>
      <c r="I8298" s="4">
        <v>269.74</v>
      </c>
    </row>
    <row r="8299" spans="1:9" x14ac:dyDescent="0.2">
      <c r="A8299" s="2">
        <v>237794</v>
      </c>
      <c r="B8299" s="3" t="s">
        <v>19</v>
      </c>
      <c r="C8299" s="3" t="s">
        <v>20</v>
      </c>
      <c r="D8299" s="3" t="s">
        <v>8681</v>
      </c>
      <c r="E8299" s="3" t="s">
        <v>8876</v>
      </c>
      <c r="F8299" s="3" t="s">
        <v>4014</v>
      </c>
      <c r="G8299" s="3" t="s">
        <v>8883</v>
      </c>
      <c r="H8299" s="3" t="s">
        <v>8889</v>
      </c>
      <c r="I8299" s="4">
        <v>12.3</v>
      </c>
    </row>
    <row r="8300" spans="1:9" x14ac:dyDescent="0.2">
      <c r="A8300" s="2">
        <v>570311</v>
      </c>
      <c r="B8300" s="3" t="s">
        <v>19</v>
      </c>
      <c r="C8300" s="3" t="s">
        <v>20</v>
      </c>
      <c r="D8300" s="3" t="s">
        <v>8890</v>
      </c>
      <c r="E8300" s="3" t="s">
        <v>8891</v>
      </c>
      <c r="F8300" s="3" t="s">
        <v>8892</v>
      </c>
      <c r="G8300" s="3" t="s">
        <v>8893</v>
      </c>
      <c r="H8300" s="3" t="s">
        <v>8894</v>
      </c>
      <c r="I8300" s="4">
        <v>3.7</v>
      </c>
    </row>
    <row r="8301" spans="1:9" x14ac:dyDescent="0.2">
      <c r="A8301" s="2">
        <v>309553</v>
      </c>
      <c r="B8301" s="3" t="s">
        <v>19</v>
      </c>
      <c r="C8301" s="3" t="s">
        <v>20</v>
      </c>
      <c r="D8301" s="3" t="s">
        <v>8890</v>
      </c>
      <c r="E8301" s="3" t="s">
        <v>8891</v>
      </c>
      <c r="F8301" s="3" t="s">
        <v>8892</v>
      </c>
      <c r="G8301" s="3" t="s">
        <v>8893</v>
      </c>
      <c r="H8301" s="3" t="s">
        <v>8895</v>
      </c>
      <c r="I8301" s="4">
        <v>3.47</v>
      </c>
    </row>
    <row r="8302" spans="1:9" x14ac:dyDescent="0.2">
      <c r="A8302" s="2">
        <v>309550</v>
      </c>
      <c r="B8302" s="3" t="s">
        <v>19</v>
      </c>
      <c r="C8302" s="3" t="s">
        <v>20</v>
      </c>
      <c r="D8302" s="3" t="s">
        <v>8890</v>
      </c>
      <c r="E8302" s="3" t="s">
        <v>8891</v>
      </c>
      <c r="F8302" s="3" t="s">
        <v>8892</v>
      </c>
      <c r="G8302" s="3" t="s">
        <v>8893</v>
      </c>
      <c r="H8302" s="3" t="s">
        <v>8896</v>
      </c>
      <c r="I8302" s="4">
        <v>3.7</v>
      </c>
    </row>
    <row r="8303" spans="1:9" x14ac:dyDescent="0.2">
      <c r="A8303" s="2">
        <v>309537</v>
      </c>
      <c r="B8303" s="3" t="s">
        <v>19</v>
      </c>
      <c r="C8303" s="3" t="s">
        <v>20</v>
      </c>
      <c r="D8303" s="3" t="s">
        <v>8890</v>
      </c>
      <c r="E8303" s="3" t="s">
        <v>8891</v>
      </c>
      <c r="F8303" s="3" t="s">
        <v>8892</v>
      </c>
      <c r="G8303" s="3" t="s">
        <v>8893</v>
      </c>
      <c r="H8303" s="3" t="s">
        <v>8897</v>
      </c>
      <c r="I8303" s="4">
        <v>2.58</v>
      </c>
    </row>
    <row r="8304" spans="1:9" x14ac:dyDescent="0.2">
      <c r="A8304" s="2">
        <v>444984</v>
      </c>
      <c r="B8304" s="3" t="s">
        <v>19</v>
      </c>
      <c r="C8304" s="3" t="s">
        <v>20</v>
      </c>
      <c r="D8304" s="3" t="s">
        <v>8890</v>
      </c>
      <c r="E8304" s="3" t="s">
        <v>8891</v>
      </c>
      <c r="F8304" s="3" t="s">
        <v>8892</v>
      </c>
      <c r="G8304" s="3" t="s">
        <v>8893</v>
      </c>
      <c r="H8304" s="3" t="s">
        <v>8898</v>
      </c>
      <c r="I8304" s="4">
        <v>6.61</v>
      </c>
    </row>
    <row r="8305" spans="1:9" x14ac:dyDescent="0.2">
      <c r="A8305" s="2">
        <v>490274</v>
      </c>
      <c r="B8305" s="3" t="s">
        <v>19</v>
      </c>
      <c r="C8305" s="3" t="s">
        <v>20</v>
      </c>
      <c r="D8305" s="3" t="s">
        <v>8890</v>
      </c>
      <c r="E8305" s="3" t="s">
        <v>8891</v>
      </c>
      <c r="F8305" s="3" t="s">
        <v>8892</v>
      </c>
      <c r="G8305" s="3" t="s">
        <v>8899</v>
      </c>
      <c r="H8305" s="3" t="s">
        <v>8900</v>
      </c>
      <c r="I8305" s="4">
        <v>4.38</v>
      </c>
    </row>
    <row r="8306" spans="1:9" x14ac:dyDescent="0.2">
      <c r="A8306" s="2">
        <v>2678</v>
      </c>
      <c r="B8306" s="3" t="s">
        <v>19</v>
      </c>
      <c r="C8306" s="3" t="s">
        <v>20</v>
      </c>
      <c r="D8306" s="3" t="s">
        <v>8890</v>
      </c>
      <c r="E8306" s="3" t="s">
        <v>8891</v>
      </c>
      <c r="F8306" s="3" t="s">
        <v>8892</v>
      </c>
      <c r="G8306" s="3" t="s">
        <v>8899</v>
      </c>
      <c r="H8306" s="3" t="s">
        <v>8901</v>
      </c>
      <c r="I8306" s="4">
        <v>2.87</v>
      </c>
    </row>
    <row r="8307" spans="1:9" x14ac:dyDescent="0.2">
      <c r="A8307" s="2">
        <v>254183</v>
      </c>
      <c r="B8307" s="3" t="s">
        <v>19</v>
      </c>
      <c r="C8307" s="3" t="s">
        <v>20</v>
      </c>
      <c r="D8307" s="3" t="s">
        <v>8890</v>
      </c>
      <c r="E8307" s="3" t="s">
        <v>8891</v>
      </c>
      <c r="F8307" s="3" t="s">
        <v>8892</v>
      </c>
      <c r="G8307" s="3" t="s">
        <v>8899</v>
      </c>
      <c r="H8307" s="3" t="s">
        <v>8902</v>
      </c>
      <c r="I8307" s="4">
        <v>2.57</v>
      </c>
    </row>
    <row r="8308" spans="1:9" x14ac:dyDescent="0.2">
      <c r="A8308" s="2">
        <v>365774</v>
      </c>
      <c r="B8308" s="3" t="s">
        <v>19</v>
      </c>
      <c r="C8308" s="3" t="s">
        <v>20</v>
      </c>
      <c r="D8308" s="3" t="s">
        <v>8890</v>
      </c>
      <c r="E8308" s="3" t="s">
        <v>8891</v>
      </c>
      <c r="F8308" s="3" t="s">
        <v>8892</v>
      </c>
      <c r="G8308" s="3" t="s">
        <v>8899</v>
      </c>
      <c r="H8308" s="3" t="s">
        <v>8903</v>
      </c>
      <c r="I8308" s="4">
        <v>2.57</v>
      </c>
    </row>
    <row r="8309" spans="1:9" x14ac:dyDescent="0.2">
      <c r="A8309" s="2">
        <v>225304</v>
      </c>
      <c r="B8309" s="3" t="s">
        <v>19</v>
      </c>
      <c r="C8309" s="3" t="s">
        <v>20</v>
      </c>
      <c r="D8309" s="3" t="s">
        <v>8890</v>
      </c>
      <c r="E8309" s="3" t="s">
        <v>8891</v>
      </c>
      <c r="F8309" s="3" t="s">
        <v>8904</v>
      </c>
      <c r="G8309" s="3" t="s">
        <v>8905</v>
      </c>
      <c r="H8309" s="3" t="s">
        <v>8906</v>
      </c>
      <c r="I8309" s="4">
        <v>3.58</v>
      </c>
    </row>
    <row r="8310" spans="1:9" x14ac:dyDescent="0.2">
      <c r="A8310" s="2">
        <v>501169</v>
      </c>
      <c r="B8310" s="3" t="s">
        <v>19</v>
      </c>
      <c r="C8310" s="3" t="s">
        <v>20</v>
      </c>
      <c r="D8310" s="3" t="s">
        <v>8890</v>
      </c>
      <c r="E8310" s="3" t="s">
        <v>8891</v>
      </c>
      <c r="F8310" s="3" t="s">
        <v>8904</v>
      </c>
      <c r="G8310" s="3" t="s">
        <v>8905</v>
      </c>
      <c r="H8310" s="3" t="s">
        <v>8907</v>
      </c>
      <c r="I8310" s="4">
        <v>5.48</v>
      </c>
    </row>
    <row r="8311" spans="1:9" x14ac:dyDescent="0.2">
      <c r="A8311" s="2">
        <v>511199</v>
      </c>
      <c r="B8311" s="3" t="s">
        <v>19</v>
      </c>
      <c r="C8311" s="3" t="s">
        <v>20</v>
      </c>
      <c r="D8311" s="3" t="s">
        <v>8890</v>
      </c>
      <c r="E8311" s="3" t="s">
        <v>8891</v>
      </c>
      <c r="F8311" s="3" t="s">
        <v>8904</v>
      </c>
      <c r="G8311" s="3" t="s">
        <v>8905</v>
      </c>
      <c r="H8311" s="3" t="s">
        <v>8908</v>
      </c>
      <c r="I8311" s="4">
        <v>3.63</v>
      </c>
    </row>
    <row r="8312" spans="1:9" x14ac:dyDescent="0.2">
      <c r="A8312" s="2">
        <v>542219</v>
      </c>
      <c r="B8312" s="3" t="s">
        <v>19</v>
      </c>
      <c r="C8312" s="3" t="s">
        <v>20</v>
      </c>
      <c r="D8312" s="3" t="s">
        <v>8890</v>
      </c>
      <c r="E8312" s="3" t="s">
        <v>8891</v>
      </c>
      <c r="F8312" s="3" t="s">
        <v>8904</v>
      </c>
      <c r="G8312" s="3" t="s">
        <v>8905</v>
      </c>
      <c r="H8312" s="3" t="s">
        <v>8909</v>
      </c>
      <c r="I8312" s="4">
        <v>7.15</v>
      </c>
    </row>
    <row r="8313" spans="1:9" x14ac:dyDescent="0.2">
      <c r="A8313" s="2">
        <v>153570</v>
      </c>
      <c r="B8313" s="3" t="s">
        <v>19</v>
      </c>
      <c r="C8313" s="3" t="s">
        <v>20</v>
      </c>
      <c r="D8313" s="3" t="s">
        <v>8890</v>
      </c>
      <c r="E8313" s="3" t="s">
        <v>8891</v>
      </c>
      <c r="F8313" s="3" t="s">
        <v>8904</v>
      </c>
      <c r="G8313" s="3" t="s">
        <v>8905</v>
      </c>
      <c r="H8313" s="3" t="s">
        <v>8910</v>
      </c>
      <c r="I8313" s="4">
        <v>4</v>
      </c>
    </row>
    <row r="8314" spans="1:9" x14ac:dyDescent="0.2">
      <c r="A8314" s="2">
        <v>331094</v>
      </c>
      <c r="B8314" s="3" t="s">
        <v>19</v>
      </c>
      <c r="C8314" s="3" t="s">
        <v>20</v>
      </c>
      <c r="D8314" s="3" t="s">
        <v>8890</v>
      </c>
      <c r="E8314" s="3" t="s">
        <v>8891</v>
      </c>
      <c r="F8314" s="3" t="s">
        <v>8904</v>
      </c>
      <c r="G8314" s="3" t="s">
        <v>8905</v>
      </c>
      <c r="H8314" s="3" t="s">
        <v>8911</v>
      </c>
      <c r="I8314" s="4">
        <v>5.65</v>
      </c>
    </row>
    <row r="8315" spans="1:9" x14ac:dyDescent="0.2">
      <c r="A8315" s="2">
        <v>383791</v>
      </c>
      <c r="B8315" s="3" t="s">
        <v>19</v>
      </c>
      <c r="C8315" s="3" t="s">
        <v>20</v>
      </c>
      <c r="D8315" s="3" t="s">
        <v>8890</v>
      </c>
      <c r="E8315" s="3" t="s">
        <v>8891</v>
      </c>
      <c r="F8315" s="3" t="s">
        <v>8904</v>
      </c>
      <c r="G8315" s="3" t="s">
        <v>8905</v>
      </c>
      <c r="H8315" s="3" t="s">
        <v>8912</v>
      </c>
      <c r="I8315" s="4">
        <v>3.78</v>
      </c>
    </row>
    <row r="8316" spans="1:9" x14ac:dyDescent="0.2">
      <c r="A8316" s="2">
        <v>399008</v>
      </c>
      <c r="B8316" s="3" t="s">
        <v>19</v>
      </c>
      <c r="C8316" s="3" t="s">
        <v>20</v>
      </c>
      <c r="D8316" s="3" t="s">
        <v>8890</v>
      </c>
      <c r="E8316" s="3" t="s">
        <v>8891</v>
      </c>
      <c r="F8316" s="3" t="s">
        <v>8904</v>
      </c>
      <c r="G8316" s="3" t="s">
        <v>8905</v>
      </c>
      <c r="H8316" s="3" t="s">
        <v>8913</v>
      </c>
      <c r="I8316" s="4">
        <v>5.56</v>
      </c>
    </row>
    <row r="8317" spans="1:9" x14ac:dyDescent="0.2">
      <c r="A8317" s="2">
        <v>399009</v>
      </c>
      <c r="B8317" s="3" t="s">
        <v>19</v>
      </c>
      <c r="C8317" s="3" t="s">
        <v>20</v>
      </c>
      <c r="D8317" s="3" t="s">
        <v>8890</v>
      </c>
      <c r="E8317" s="3" t="s">
        <v>8891</v>
      </c>
      <c r="F8317" s="3" t="s">
        <v>8904</v>
      </c>
      <c r="G8317" s="3" t="s">
        <v>8905</v>
      </c>
      <c r="H8317" s="3" t="s">
        <v>8914</v>
      </c>
      <c r="I8317" s="4">
        <v>7.12</v>
      </c>
    </row>
    <row r="8318" spans="1:9" x14ac:dyDescent="0.2">
      <c r="A8318" s="2">
        <v>414378</v>
      </c>
      <c r="B8318" s="3" t="s">
        <v>19</v>
      </c>
      <c r="C8318" s="3" t="s">
        <v>20</v>
      </c>
      <c r="D8318" s="3" t="s">
        <v>8890</v>
      </c>
      <c r="E8318" s="3" t="s">
        <v>8891</v>
      </c>
      <c r="F8318" s="3" t="s">
        <v>8904</v>
      </c>
      <c r="G8318" s="3" t="s">
        <v>8905</v>
      </c>
      <c r="H8318" s="3" t="s">
        <v>8915</v>
      </c>
      <c r="I8318" s="4">
        <v>4.1399999999999997</v>
      </c>
    </row>
    <row r="8319" spans="1:9" x14ac:dyDescent="0.2">
      <c r="A8319" s="2">
        <v>458107</v>
      </c>
      <c r="B8319" s="3" t="s">
        <v>19</v>
      </c>
      <c r="C8319" s="3" t="s">
        <v>20</v>
      </c>
      <c r="D8319" s="3" t="s">
        <v>8890</v>
      </c>
      <c r="E8319" s="3" t="s">
        <v>8891</v>
      </c>
      <c r="F8319" s="3" t="s">
        <v>8904</v>
      </c>
      <c r="G8319" s="3" t="s">
        <v>8905</v>
      </c>
      <c r="H8319" s="3" t="s">
        <v>8916</v>
      </c>
      <c r="I8319" s="4">
        <v>4.5999999999999996</v>
      </c>
    </row>
    <row r="8320" spans="1:9" x14ac:dyDescent="0.2">
      <c r="A8320" s="2">
        <v>458109</v>
      </c>
      <c r="B8320" s="3" t="s">
        <v>19</v>
      </c>
      <c r="C8320" s="3" t="s">
        <v>20</v>
      </c>
      <c r="D8320" s="3" t="s">
        <v>8890</v>
      </c>
      <c r="E8320" s="3" t="s">
        <v>8891</v>
      </c>
      <c r="F8320" s="3" t="s">
        <v>8904</v>
      </c>
      <c r="G8320" s="3" t="s">
        <v>8905</v>
      </c>
      <c r="H8320" s="3" t="s">
        <v>8917</v>
      </c>
      <c r="I8320" s="4">
        <v>5.21</v>
      </c>
    </row>
    <row r="8321" spans="1:9" x14ac:dyDescent="0.2">
      <c r="A8321" s="2">
        <v>466914</v>
      </c>
      <c r="B8321" s="3" t="s">
        <v>19</v>
      </c>
      <c r="C8321" s="3" t="s">
        <v>20</v>
      </c>
      <c r="D8321" s="3" t="s">
        <v>8890</v>
      </c>
      <c r="E8321" s="3" t="s">
        <v>8891</v>
      </c>
      <c r="F8321" s="3" t="s">
        <v>8904</v>
      </c>
      <c r="G8321" s="3" t="s">
        <v>8905</v>
      </c>
      <c r="H8321" s="3" t="s">
        <v>8918</v>
      </c>
      <c r="I8321" s="4">
        <v>6.22</v>
      </c>
    </row>
    <row r="8322" spans="1:9" x14ac:dyDescent="0.2">
      <c r="A8322" s="2">
        <v>473571</v>
      </c>
      <c r="B8322" s="3" t="s">
        <v>19</v>
      </c>
      <c r="C8322" s="3" t="s">
        <v>20</v>
      </c>
      <c r="D8322" s="3" t="s">
        <v>8890</v>
      </c>
      <c r="E8322" s="3" t="s">
        <v>8891</v>
      </c>
      <c r="F8322" s="3" t="s">
        <v>8904</v>
      </c>
      <c r="G8322" s="3" t="s">
        <v>8905</v>
      </c>
      <c r="H8322" s="3" t="s">
        <v>8919</v>
      </c>
      <c r="I8322" s="4">
        <v>11.75</v>
      </c>
    </row>
    <row r="8323" spans="1:9" x14ac:dyDescent="0.2">
      <c r="A8323" s="2">
        <v>473911</v>
      </c>
      <c r="B8323" s="3" t="s">
        <v>19</v>
      </c>
      <c r="C8323" s="3" t="s">
        <v>20</v>
      </c>
      <c r="D8323" s="3" t="s">
        <v>8890</v>
      </c>
      <c r="E8323" s="3" t="s">
        <v>8891</v>
      </c>
      <c r="F8323" s="3" t="s">
        <v>8904</v>
      </c>
      <c r="G8323" s="3" t="s">
        <v>8905</v>
      </c>
      <c r="H8323" s="3" t="s">
        <v>8920</v>
      </c>
      <c r="I8323" s="4">
        <v>10.54</v>
      </c>
    </row>
    <row r="8324" spans="1:9" x14ac:dyDescent="0.2">
      <c r="A8324" s="2">
        <v>493174</v>
      </c>
      <c r="B8324" s="3" t="s">
        <v>19</v>
      </c>
      <c r="C8324" s="3" t="s">
        <v>20</v>
      </c>
      <c r="D8324" s="3" t="s">
        <v>8890</v>
      </c>
      <c r="E8324" s="3" t="s">
        <v>8891</v>
      </c>
      <c r="F8324" s="3" t="s">
        <v>8904</v>
      </c>
      <c r="G8324" s="3" t="s">
        <v>8905</v>
      </c>
      <c r="H8324" s="3" t="s">
        <v>8921</v>
      </c>
      <c r="I8324" s="4">
        <v>6</v>
      </c>
    </row>
    <row r="8325" spans="1:9" x14ac:dyDescent="0.2">
      <c r="A8325" s="2">
        <v>522119</v>
      </c>
      <c r="B8325" s="3" t="s">
        <v>19</v>
      </c>
      <c r="C8325" s="3" t="s">
        <v>20</v>
      </c>
      <c r="D8325" s="3" t="s">
        <v>8890</v>
      </c>
      <c r="E8325" s="3" t="s">
        <v>8891</v>
      </c>
      <c r="F8325" s="3" t="s">
        <v>8904</v>
      </c>
      <c r="G8325" s="3" t="s">
        <v>8905</v>
      </c>
      <c r="H8325" s="3" t="s">
        <v>8922</v>
      </c>
      <c r="I8325" s="4">
        <v>5.41</v>
      </c>
    </row>
    <row r="8326" spans="1:9" x14ac:dyDescent="0.2">
      <c r="A8326" s="2">
        <v>526488</v>
      </c>
      <c r="B8326" s="3" t="s">
        <v>19</v>
      </c>
      <c r="C8326" s="3" t="s">
        <v>20</v>
      </c>
      <c r="D8326" s="3" t="s">
        <v>8890</v>
      </c>
      <c r="E8326" s="3" t="s">
        <v>8891</v>
      </c>
      <c r="F8326" s="3" t="s">
        <v>8904</v>
      </c>
      <c r="G8326" s="3" t="s">
        <v>8905</v>
      </c>
      <c r="H8326" s="3" t="s">
        <v>8923</v>
      </c>
      <c r="I8326" s="4">
        <v>6.5</v>
      </c>
    </row>
    <row r="8327" spans="1:9" x14ac:dyDescent="0.2">
      <c r="A8327" s="2">
        <v>1835</v>
      </c>
      <c r="B8327" s="3" t="s">
        <v>19</v>
      </c>
      <c r="C8327" s="3" t="s">
        <v>20</v>
      </c>
      <c r="D8327" s="3" t="s">
        <v>8890</v>
      </c>
      <c r="E8327" s="3" t="s">
        <v>8891</v>
      </c>
      <c r="F8327" s="3" t="s">
        <v>8904</v>
      </c>
      <c r="G8327" s="3" t="s">
        <v>8905</v>
      </c>
      <c r="H8327" s="3" t="s">
        <v>8924</v>
      </c>
      <c r="I8327" s="4">
        <v>3.9</v>
      </c>
    </row>
    <row r="8328" spans="1:9" x14ac:dyDescent="0.2">
      <c r="A8328" s="2">
        <v>21275</v>
      </c>
      <c r="B8328" s="3" t="s">
        <v>19</v>
      </c>
      <c r="C8328" s="3" t="s">
        <v>20</v>
      </c>
      <c r="D8328" s="3" t="s">
        <v>8890</v>
      </c>
      <c r="E8328" s="3" t="s">
        <v>8891</v>
      </c>
      <c r="F8328" s="3" t="s">
        <v>8904</v>
      </c>
      <c r="G8328" s="3" t="s">
        <v>8905</v>
      </c>
      <c r="H8328" s="3" t="s">
        <v>8925</v>
      </c>
      <c r="I8328" s="4">
        <v>4.22</v>
      </c>
    </row>
    <row r="8329" spans="1:9" x14ac:dyDescent="0.2">
      <c r="A8329" s="2">
        <v>36922</v>
      </c>
      <c r="B8329" s="3" t="s">
        <v>19</v>
      </c>
      <c r="C8329" s="3" t="s">
        <v>20</v>
      </c>
      <c r="D8329" s="3" t="s">
        <v>8890</v>
      </c>
      <c r="E8329" s="3" t="s">
        <v>8891</v>
      </c>
      <c r="F8329" s="3" t="s">
        <v>8904</v>
      </c>
      <c r="G8329" s="3" t="s">
        <v>8905</v>
      </c>
      <c r="H8329" s="3" t="s">
        <v>8926</v>
      </c>
      <c r="I8329" s="4">
        <v>3.17</v>
      </c>
    </row>
    <row r="8330" spans="1:9" x14ac:dyDescent="0.2">
      <c r="A8330" s="2">
        <v>64602</v>
      </c>
      <c r="B8330" s="3" t="s">
        <v>19</v>
      </c>
      <c r="C8330" s="3" t="s">
        <v>20</v>
      </c>
      <c r="D8330" s="3" t="s">
        <v>8890</v>
      </c>
      <c r="E8330" s="3" t="s">
        <v>8891</v>
      </c>
      <c r="F8330" s="3" t="s">
        <v>8904</v>
      </c>
      <c r="G8330" s="3" t="s">
        <v>8905</v>
      </c>
      <c r="H8330" s="3" t="s">
        <v>8927</v>
      </c>
      <c r="I8330" s="4">
        <v>5.19</v>
      </c>
    </row>
    <row r="8331" spans="1:9" x14ac:dyDescent="0.2">
      <c r="A8331" s="2">
        <v>362712</v>
      </c>
      <c r="B8331" s="3" t="s">
        <v>19</v>
      </c>
      <c r="C8331" s="3" t="s">
        <v>20</v>
      </c>
      <c r="D8331" s="3" t="s">
        <v>8890</v>
      </c>
      <c r="E8331" s="3" t="s">
        <v>8891</v>
      </c>
      <c r="F8331" s="3" t="s">
        <v>8904</v>
      </c>
      <c r="G8331" s="3" t="s">
        <v>8905</v>
      </c>
      <c r="H8331" s="3" t="s">
        <v>8928</v>
      </c>
      <c r="I8331" s="4">
        <v>3.19</v>
      </c>
    </row>
    <row r="8332" spans="1:9" x14ac:dyDescent="0.2">
      <c r="A8332" s="2">
        <v>476553</v>
      </c>
      <c r="B8332" s="3" t="s">
        <v>19</v>
      </c>
      <c r="C8332" s="3" t="s">
        <v>20</v>
      </c>
      <c r="D8332" s="3" t="s">
        <v>8890</v>
      </c>
      <c r="E8332" s="3" t="s">
        <v>8891</v>
      </c>
      <c r="F8332" s="3" t="s">
        <v>8904</v>
      </c>
      <c r="G8332" s="3" t="s">
        <v>8905</v>
      </c>
      <c r="H8332" s="3" t="s">
        <v>8929</v>
      </c>
      <c r="I8332" s="4">
        <v>4.83</v>
      </c>
    </row>
    <row r="8333" spans="1:9" x14ac:dyDescent="0.2">
      <c r="A8333" s="2">
        <v>485130</v>
      </c>
      <c r="B8333" s="3" t="s">
        <v>19</v>
      </c>
      <c r="C8333" s="3" t="s">
        <v>20</v>
      </c>
      <c r="D8333" s="3" t="s">
        <v>8890</v>
      </c>
      <c r="E8333" s="3" t="s">
        <v>8891</v>
      </c>
      <c r="F8333" s="3" t="s">
        <v>8904</v>
      </c>
      <c r="G8333" s="3" t="s">
        <v>8905</v>
      </c>
      <c r="H8333" s="3" t="s">
        <v>8930</v>
      </c>
      <c r="I8333" s="4">
        <v>5.87</v>
      </c>
    </row>
    <row r="8334" spans="1:9" x14ac:dyDescent="0.2">
      <c r="A8334" s="2">
        <v>583305</v>
      </c>
      <c r="B8334" s="3" t="s">
        <v>19</v>
      </c>
      <c r="C8334" s="3" t="s">
        <v>20</v>
      </c>
      <c r="D8334" s="3" t="s">
        <v>8890</v>
      </c>
      <c r="E8334" s="3" t="s">
        <v>8891</v>
      </c>
      <c r="F8334" s="3" t="s">
        <v>8904</v>
      </c>
      <c r="G8334" s="3" t="s">
        <v>8905</v>
      </c>
      <c r="H8334" s="3" t="s">
        <v>8931</v>
      </c>
      <c r="I8334" s="4">
        <v>44.14</v>
      </c>
    </row>
    <row r="8335" spans="1:9" x14ac:dyDescent="0.2">
      <c r="A8335" s="2">
        <v>583310</v>
      </c>
      <c r="B8335" s="3" t="s">
        <v>19</v>
      </c>
      <c r="C8335" s="3" t="s">
        <v>20</v>
      </c>
      <c r="D8335" s="3" t="s">
        <v>8890</v>
      </c>
      <c r="E8335" s="3" t="s">
        <v>8891</v>
      </c>
      <c r="F8335" s="3" t="s">
        <v>8904</v>
      </c>
      <c r="G8335" s="3" t="s">
        <v>8905</v>
      </c>
      <c r="H8335" s="3" t="s">
        <v>8932</v>
      </c>
      <c r="I8335" s="4">
        <v>41.91</v>
      </c>
    </row>
    <row r="8336" spans="1:9" x14ac:dyDescent="0.2">
      <c r="A8336" s="2">
        <v>230625</v>
      </c>
      <c r="B8336" s="3" t="s">
        <v>19</v>
      </c>
      <c r="C8336" s="3" t="s">
        <v>20</v>
      </c>
      <c r="D8336" s="3" t="s">
        <v>8890</v>
      </c>
      <c r="E8336" s="3" t="s">
        <v>8891</v>
      </c>
      <c r="F8336" s="3" t="s">
        <v>8904</v>
      </c>
      <c r="G8336" s="3" t="s">
        <v>8905</v>
      </c>
      <c r="H8336" s="3" t="s">
        <v>8933</v>
      </c>
      <c r="I8336" s="4">
        <v>5.23</v>
      </c>
    </row>
    <row r="8337" spans="1:9" x14ac:dyDescent="0.2">
      <c r="A8337" s="2">
        <v>409854</v>
      </c>
      <c r="B8337" s="3" t="s">
        <v>19</v>
      </c>
      <c r="C8337" s="3" t="s">
        <v>20</v>
      </c>
      <c r="D8337" s="3" t="s">
        <v>8890</v>
      </c>
      <c r="E8337" s="3" t="s">
        <v>8891</v>
      </c>
      <c r="F8337" s="3" t="s">
        <v>8904</v>
      </c>
      <c r="G8337" s="3" t="s">
        <v>8905</v>
      </c>
      <c r="H8337" s="3" t="s">
        <v>8934</v>
      </c>
      <c r="I8337" s="4">
        <v>5.64</v>
      </c>
    </row>
    <row r="8338" spans="1:9" x14ac:dyDescent="0.2">
      <c r="A8338" s="2">
        <v>472455</v>
      </c>
      <c r="B8338" s="3" t="s">
        <v>19</v>
      </c>
      <c r="C8338" s="3" t="s">
        <v>20</v>
      </c>
      <c r="D8338" s="3" t="s">
        <v>8890</v>
      </c>
      <c r="E8338" s="3" t="s">
        <v>8891</v>
      </c>
      <c r="F8338" s="3" t="s">
        <v>8904</v>
      </c>
      <c r="G8338" s="3" t="s">
        <v>8905</v>
      </c>
      <c r="H8338" s="3" t="s">
        <v>8935</v>
      </c>
      <c r="I8338" s="4">
        <v>7.07</v>
      </c>
    </row>
    <row r="8339" spans="1:9" x14ac:dyDescent="0.2">
      <c r="A8339" s="2">
        <v>527881</v>
      </c>
      <c r="B8339" s="3" t="s">
        <v>19</v>
      </c>
      <c r="C8339" s="3" t="s">
        <v>20</v>
      </c>
      <c r="D8339" s="3" t="s">
        <v>8890</v>
      </c>
      <c r="E8339" s="3" t="s">
        <v>8891</v>
      </c>
      <c r="F8339" s="3" t="s">
        <v>8904</v>
      </c>
      <c r="G8339" s="3" t="s">
        <v>8905</v>
      </c>
      <c r="H8339" s="3" t="s">
        <v>8936</v>
      </c>
      <c r="I8339" s="4">
        <v>7.06</v>
      </c>
    </row>
    <row r="8340" spans="1:9" x14ac:dyDescent="0.2">
      <c r="A8340" s="2">
        <v>527884</v>
      </c>
      <c r="B8340" s="3" t="s">
        <v>19</v>
      </c>
      <c r="C8340" s="3" t="s">
        <v>20</v>
      </c>
      <c r="D8340" s="3" t="s">
        <v>8890</v>
      </c>
      <c r="E8340" s="3" t="s">
        <v>8891</v>
      </c>
      <c r="F8340" s="3" t="s">
        <v>8904</v>
      </c>
      <c r="G8340" s="3" t="s">
        <v>8905</v>
      </c>
      <c r="H8340" s="3" t="s">
        <v>8937</v>
      </c>
      <c r="I8340" s="4">
        <v>5.62</v>
      </c>
    </row>
    <row r="8341" spans="1:9" x14ac:dyDescent="0.2">
      <c r="A8341" s="2">
        <v>565249</v>
      </c>
      <c r="B8341" s="3" t="s">
        <v>19</v>
      </c>
      <c r="C8341" s="3" t="s">
        <v>20</v>
      </c>
      <c r="D8341" s="3" t="s">
        <v>8890</v>
      </c>
      <c r="E8341" s="3" t="s">
        <v>8891</v>
      </c>
      <c r="F8341" s="3" t="s">
        <v>8904</v>
      </c>
      <c r="G8341" s="3" t="s">
        <v>8905</v>
      </c>
      <c r="H8341" s="3" t="s">
        <v>8938</v>
      </c>
      <c r="I8341" s="4">
        <v>5.23</v>
      </c>
    </row>
    <row r="8342" spans="1:9" x14ac:dyDescent="0.2">
      <c r="A8342" s="2">
        <v>460728</v>
      </c>
      <c r="B8342" s="3" t="s">
        <v>19</v>
      </c>
      <c r="C8342" s="3" t="s">
        <v>20</v>
      </c>
      <c r="D8342" s="3" t="s">
        <v>8890</v>
      </c>
      <c r="E8342" s="3" t="s">
        <v>8891</v>
      </c>
      <c r="F8342" s="3" t="s">
        <v>3994</v>
      </c>
      <c r="G8342" s="3" t="s">
        <v>8939</v>
      </c>
      <c r="H8342" s="3" t="s">
        <v>8940</v>
      </c>
      <c r="I8342" s="4">
        <v>6.58</v>
      </c>
    </row>
    <row r="8343" spans="1:9" x14ac:dyDescent="0.2">
      <c r="A8343" s="2">
        <v>516374</v>
      </c>
      <c r="B8343" s="3" t="s">
        <v>19</v>
      </c>
      <c r="C8343" s="3" t="s">
        <v>20</v>
      </c>
      <c r="D8343" s="3" t="s">
        <v>8890</v>
      </c>
      <c r="E8343" s="3" t="s">
        <v>8891</v>
      </c>
      <c r="F8343" s="3" t="s">
        <v>3994</v>
      </c>
      <c r="G8343" s="3" t="s">
        <v>8939</v>
      </c>
      <c r="H8343" s="3" t="s">
        <v>8941</v>
      </c>
      <c r="I8343" s="4">
        <v>5.32</v>
      </c>
    </row>
    <row r="8344" spans="1:9" x14ac:dyDescent="0.2">
      <c r="A8344" s="2">
        <v>201356</v>
      </c>
      <c r="B8344" s="3" t="s">
        <v>19</v>
      </c>
      <c r="C8344" s="3" t="s">
        <v>20</v>
      </c>
      <c r="D8344" s="3" t="s">
        <v>8890</v>
      </c>
      <c r="E8344" s="3" t="s">
        <v>8891</v>
      </c>
      <c r="F8344" s="3" t="s">
        <v>3994</v>
      </c>
      <c r="G8344" s="3" t="s">
        <v>8939</v>
      </c>
      <c r="H8344" s="3" t="s">
        <v>8942</v>
      </c>
      <c r="I8344" s="4">
        <v>12.7</v>
      </c>
    </row>
    <row r="8345" spans="1:9" x14ac:dyDescent="0.2">
      <c r="A8345" s="2">
        <v>256329</v>
      </c>
      <c r="B8345" s="3" t="s">
        <v>19</v>
      </c>
      <c r="C8345" s="3" t="s">
        <v>20</v>
      </c>
      <c r="D8345" s="3" t="s">
        <v>8890</v>
      </c>
      <c r="E8345" s="3" t="s">
        <v>8891</v>
      </c>
      <c r="F8345" s="3" t="s">
        <v>3994</v>
      </c>
      <c r="G8345" s="3" t="s">
        <v>8939</v>
      </c>
      <c r="H8345" s="3" t="s">
        <v>8943</v>
      </c>
      <c r="I8345" s="4">
        <v>5.07</v>
      </c>
    </row>
    <row r="8346" spans="1:9" x14ac:dyDescent="0.2">
      <c r="A8346" s="2">
        <v>266631</v>
      </c>
      <c r="B8346" s="3" t="s">
        <v>19</v>
      </c>
      <c r="C8346" s="3" t="s">
        <v>20</v>
      </c>
      <c r="D8346" s="3" t="s">
        <v>8890</v>
      </c>
      <c r="E8346" s="3" t="s">
        <v>8891</v>
      </c>
      <c r="F8346" s="3" t="s">
        <v>3994</v>
      </c>
      <c r="G8346" s="3" t="s">
        <v>8939</v>
      </c>
      <c r="H8346" s="3" t="s">
        <v>8944</v>
      </c>
      <c r="I8346" s="4">
        <v>6.39</v>
      </c>
    </row>
    <row r="8347" spans="1:9" x14ac:dyDescent="0.2">
      <c r="A8347" s="2">
        <v>481237</v>
      </c>
      <c r="B8347" s="3" t="s">
        <v>19</v>
      </c>
      <c r="C8347" s="3" t="s">
        <v>20</v>
      </c>
      <c r="D8347" s="3" t="s">
        <v>8890</v>
      </c>
      <c r="E8347" s="3" t="s">
        <v>8891</v>
      </c>
      <c r="F8347" s="3" t="s">
        <v>3994</v>
      </c>
      <c r="G8347" s="3" t="s">
        <v>8939</v>
      </c>
      <c r="H8347" s="3" t="s">
        <v>8945</v>
      </c>
      <c r="I8347" s="4">
        <v>4.38</v>
      </c>
    </row>
    <row r="8348" spans="1:9" x14ac:dyDescent="0.2">
      <c r="A8348" s="2">
        <v>516372</v>
      </c>
      <c r="B8348" s="3" t="s">
        <v>19</v>
      </c>
      <c r="C8348" s="3" t="s">
        <v>20</v>
      </c>
      <c r="D8348" s="3" t="s">
        <v>8890</v>
      </c>
      <c r="E8348" s="3" t="s">
        <v>8891</v>
      </c>
      <c r="F8348" s="3" t="s">
        <v>3994</v>
      </c>
      <c r="G8348" s="3" t="s">
        <v>8939</v>
      </c>
      <c r="H8348" s="3" t="s">
        <v>8946</v>
      </c>
      <c r="I8348" s="4">
        <v>5.32</v>
      </c>
    </row>
    <row r="8349" spans="1:9" x14ac:dyDescent="0.2">
      <c r="A8349" s="2">
        <v>453809</v>
      </c>
      <c r="B8349" s="3" t="s">
        <v>19</v>
      </c>
      <c r="C8349" s="3" t="s">
        <v>20</v>
      </c>
      <c r="D8349" s="3" t="s">
        <v>8890</v>
      </c>
      <c r="E8349" s="3" t="s">
        <v>8891</v>
      </c>
      <c r="F8349" s="3" t="s">
        <v>3994</v>
      </c>
      <c r="G8349" s="3" t="s">
        <v>8939</v>
      </c>
      <c r="H8349" s="3" t="s">
        <v>8947</v>
      </c>
      <c r="I8349" s="4">
        <v>4.8099999999999996</v>
      </c>
    </row>
    <row r="8350" spans="1:9" x14ac:dyDescent="0.2">
      <c r="A8350" s="2">
        <v>453810</v>
      </c>
      <c r="B8350" s="3" t="s">
        <v>19</v>
      </c>
      <c r="C8350" s="3" t="s">
        <v>20</v>
      </c>
      <c r="D8350" s="3" t="s">
        <v>8890</v>
      </c>
      <c r="E8350" s="3" t="s">
        <v>8891</v>
      </c>
      <c r="F8350" s="3" t="s">
        <v>3994</v>
      </c>
      <c r="G8350" s="3" t="s">
        <v>8939</v>
      </c>
      <c r="H8350" s="3" t="s">
        <v>8948</v>
      </c>
      <c r="I8350" s="4">
        <v>4.8</v>
      </c>
    </row>
    <row r="8351" spans="1:9" x14ac:dyDescent="0.2">
      <c r="A8351" s="2">
        <v>484048</v>
      </c>
      <c r="B8351" s="3" t="s">
        <v>19</v>
      </c>
      <c r="C8351" s="3" t="s">
        <v>20</v>
      </c>
      <c r="D8351" s="3" t="s">
        <v>8890</v>
      </c>
      <c r="E8351" s="3" t="s">
        <v>8891</v>
      </c>
      <c r="F8351" s="3" t="s">
        <v>3994</v>
      </c>
      <c r="G8351" s="3" t="s">
        <v>8939</v>
      </c>
      <c r="H8351" s="3" t="s">
        <v>8949</v>
      </c>
      <c r="I8351" s="4">
        <v>6.9</v>
      </c>
    </row>
    <row r="8352" spans="1:9" x14ac:dyDescent="0.2">
      <c r="A8352" s="2">
        <v>194088</v>
      </c>
      <c r="B8352" s="3" t="s">
        <v>19</v>
      </c>
      <c r="C8352" s="3" t="s">
        <v>20</v>
      </c>
      <c r="D8352" s="3" t="s">
        <v>8890</v>
      </c>
      <c r="E8352" s="3" t="s">
        <v>8891</v>
      </c>
      <c r="F8352" s="3" t="s">
        <v>3994</v>
      </c>
      <c r="G8352" s="3" t="s">
        <v>8939</v>
      </c>
      <c r="H8352" s="3" t="s">
        <v>8950</v>
      </c>
      <c r="I8352" s="4">
        <v>2.4900000000000002</v>
      </c>
    </row>
    <row r="8353" spans="1:9" x14ac:dyDescent="0.2">
      <c r="A8353" s="2">
        <v>268610</v>
      </c>
      <c r="B8353" s="3" t="s">
        <v>19</v>
      </c>
      <c r="C8353" s="3" t="s">
        <v>20</v>
      </c>
      <c r="D8353" s="3" t="s">
        <v>8890</v>
      </c>
      <c r="E8353" s="3" t="s">
        <v>8891</v>
      </c>
      <c r="F8353" s="3" t="s">
        <v>3994</v>
      </c>
      <c r="G8353" s="3" t="s">
        <v>8939</v>
      </c>
      <c r="H8353" s="3" t="s">
        <v>8951</v>
      </c>
      <c r="I8353" s="4">
        <v>3.12</v>
      </c>
    </row>
    <row r="8354" spans="1:9" x14ac:dyDescent="0.2">
      <c r="A8354" s="2">
        <v>516375</v>
      </c>
      <c r="B8354" s="3" t="s">
        <v>19</v>
      </c>
      <c r="C8354" s="3" t="s">
        <v>20</v>
      </c>
      <c r="D8354" s="3" t="s">
        <v>8890</v>
      </c>
      <c r="E8354" s="3" t="s">
        <v>8891</v>
      </c>
      <c r="F8354" s="3" t="s">
        <v>3994</v>
      </c>
      <c r="G8354" s="3" t="s">
        <v>8939</v>
      </c>
      <c r="H8354" s="3" t="s">
        <v>8952</v>
      </c>
      <c r="I8354" s="4">
        <v>3.62</v>
      </c>
    </row>
    <row r="8355" spans="1:9" x14ac:dyDescent="0.2">
      <c r="A8355" s="2">
        <v>394534</v>
      </c>
      <c r="B8355" s="3" t="s">
        <v>19</v>
      </c>
      <c r="C8355" s="3" t="s">
        <v>20</v>
      </c>
      <c r="D8355" s="3" t="s">
        <v>8890</v>
      </c>
      <c r="E8355" s="3" t="s">
        <v>8953</v>
      </c>
      <c r="F8355" s="3" t="s">
        <v>8892</v>
      </c>
      <c r="G8355" s="3" t="s">
        <v>8954</v>
      </c>
      <c r="H8355" s="3" t="s">
        <v>8955</v>
      </c>
      <c r="I8355" s="4">
        <v>6.65</v>
      </c>
    </row>
    <row r="8356" spans="1:9" x14ac:dyDescent="0.2">
      <c r="A8356" s="2">
        <v>26559</v>
      </c>
      <c r="B8356" s="3" t="s">
        <v>19</v>
      </c>
      <c r="C8356" s="3" t="s">
        <v>20</v>
      </c>
      <c r="D8356" s="3" t="s">
        <v>8890</v>
      </c>
      <c r="E8356" s="3" t="s">
        <v>8953</v>
      </c>
      <c r="F8356" s="3" t="s">
        <v>8892</v>
      </c>
      <c r="G8356" s="3" t="s">
        <v>8954</v>
      </c>
      <c r="H8356" s="3" t="s">
        <v>8956</v>
      </c>
      <c r="I8356" s="4">
        <v>8.3000000000000007</v>
      </c>
    </row>
    <row r="8357" spans="1:9" x14ac:dyDescent="0.2">
      <c r="A8357" s="2">
        <v>446649</v>
      </c>
      <c r="B8357" s="3" t="s">
        <v>19</v>
      </c>
      <c r="C8357" s="3" t="s">
        <v>20</v>
      </c>
      <c r="D8357" s="3" t="s">
        <v>8890</v>
      </c>
      <c r="E8357" s="3" t="s">
        <v>8953</v>
      </c>
      <c r="F8357" s="3" t="s">
        <v>8892</v>
      </c>
      <c r="G8357" s="3" t="s">
        <v>8954</v>
      </c>
      <c r="H8357" s="3" t="s">
        <v>8957</v>
      </c>
      <c r="I8357" s="4">
        <v>10.26</v>
      </c>
    </row>
    <row r="8358" spans="1:9" x14ac:dyDescent="0.2">
      <c r="A8358" s="2">
        <v>446666</v>
      </c>
      <c r="B8358" s="3" t="s">
        <v>19</v>
      </c>
      <c r="C8358" s="3" t="s">
        <v>20</v>
      </c>
      <c r="D8358" s="3" t="s">
        <v>8890</v>
      </c>
      <c r="E8358" s="3" t="s">
        <v>8953</v>
      </c>
      <c r="F8358" s="3" t="s">
        <v>8892</v>
      </c>
      <c r="G8358" s="3" t="s">
        <v>8954</v>
      </c>
      <c r="H8358" s="3" t="s">
        <v>8958</v>
      </c>
      <c r="I8358" s="4">
        <v>10.26</v>
      </c>
    </row>
    <row r="8359" spans="1:9" x14ac:dyDescent="0.2">
      <c r="A8359" s="2">
        <v>446740</v>
      </c>
      <c r="B8359" s="3" t="s">
        <v>19</v>
      </c>
      <c r="C8359" s="3" t="s">
        <v>20</v>
      </c>
      <c r="D8359" s="3" t="s">
        <v>8890</v>
      </c>
      <c r="E8359" s="3" t="s">
        <v>8953</v>
      </c>
      <c r="F8359" s="3" t="s">
        <v>8892</v>
      </c>
      <c r="G8359" s="3" t="s">
        <v>8954</v>
      </c>
      <c r="H8359" s="3" t="s">
        <v>8959</v>
      </c>
      <c r="I8359" s="4">
        <v>10.26</v>
      </c>
    </row>
    <row r="8360" spans="1:9" x14ac:dyDescent="0.2">
      <c r="A8360" s="2">
        <v>446755</v>
      </c>
      <c r="B8360" s="3" t="s">
        <v>19</v>
      </c>
      <c r="C8360" s="3" t="s">
        <v>20</v>
      </c>
      <c r="D8360" s="3" t="s">
        <v>8890</v>
      </c>
      <c r="E8360" s="3" t="s">
        <v>8953</v>
      </c>
      <c r="F8360" s="3" t="s">
        <v>8892</v>
      </c>
      <c r="G8360" s="3" t="s">
        <v>8954</v>
      </c>
      <c r="H8360" s="3" t="s">
        <v>8960</v>
      </c>
      <c r="I8360" s="4">
        <v>10.26</v>
      </c>
    </row>
    <row r="8361" spans="1:9" x14ac:dyDescent="0.2">
      <c r="A8361" s="2">
        <v>38741</v>
      </c>
      <c r="B8361" s="3" t="s">
        <v>19</v>
      </c>
      <c r="C8361" s="3" t="s">
        <v>20</v>
      </c>
      <c r="D8361" s="3" t="s">
        <v>8890</v>
      </c>
      <c r="E8361" s="3" t="s">
        <v>8953</v>
      </c>
      <c r="F8361" s="3" t="s">
        <v>8892</v>
      </c>
      <c r="G8361" s="3" t="s">
        <v>8954</v>
      </c>
      <c r="H8361" s="3" t="s">
        <v>8961</v>
      </c>
      <c r="I8361" s="4">
        <v>2.14</v>
      </c>
    </row>
    <row r="8362" spans="1:9" x14ac:dyDescent="0.2">
      <c r="A8362" s="2">
        <v>38742</v>
      </c>
      <c r="B8362" s="3" t="s">
        <v>19</v>
      </c>
      <c r="C8362" s="3" t="s">
        <v>20</v>
      </c>
      <c r="D8362" s="3" t="s">
        <v>8890</v>
      </c>
      <c r="E8362" s="3" t="s">
        <v>8953</v>
      </c>
      <c r="F8362" s="3" t="s">
        <v>8892</v>
      </c>
      <c r="G8362" s="3" t="s">
        <v>8954</v>
      </c>
      <c r="H8362" s="3" t="s">
        <v>8962</v>
      </c>
      <c r="I8362" s="4">
        <v>2.14</v>
      </c>
    </row>
    <row r="8363" spans="1:9" x14ac:dyDescent="0.2">
      <c r="A8363" s="2">
        <v>38743</v>
      </c>
      <c r="B8363" s="3" t="s">
        <v>19</v>
      </c>
      <c r="C8363" s="3" t="s">
        <v>20</v>
      </c>
      <c r="D8363" s="3" t="s">
        <v>8890</v>
      </c>
      <c r="E8363" s="3" t="s">
        <v>8953</v>
      </c>
      <c r="F8363" s="3" t="s">
        <v>8892</v>
      </c>
      <c r="G8363" s="3" t="s">
        <v>8954</v>
      </c>
      <c r="H8363" s="3" t="s">
        <v>8963</v>
      </c>
      <c r="I8363" s="4">
        <v>2.14</v>
      </c>
    </row>
    <row r="8364" spans="1:9" x14ac:dyDescent="0.2">
      <c r="A8364" s="2">
        <v>38740</v>
      </c>
      <c r="B8364" s="3" t="s">
        <v>19</v>
      </c>
      <c r="C8364" s="3" t="s">
        <v>20</v>
      </c>
      <c r="D8364" s="3" t="s">
        <v>8890</v>
      </c>
      <c r="E8364" s="3" t="s">
        <v>8953</v>
      </c>
      <c r="F8364" s="3" t="s">
        <v>8892</v>
      </c>
      <c r="G8364" s="3" t="s">
        <v>8954</v>
      </c>
      <c r="H8364" s="3" t="s">
        <v>8964</v>
      </c>
      <c r="I8364" s="4">
        <v>2.14</v>
      </c>
    </row>
    <row r="8365" spans="1:9" x14ac:dyDescent="0.2">
      <c r="A8365" s="2">
        <v>446669</v>
      </c>
      <c r="B8365" s="3" t="s">
        <v>19</v>
      </c>
      <c r="C8365" s="3" t="s">
        <v>20</v>
      </c>
      <c r="D8365" s="3" t="s">
        <v>8890</v>
      </c>
      <c r="E8365" s="3" t="s">
        <v>8953</v>
      </c>
      <c r="F8365" s="3" t="s">
        <v>8892</v>
      </c>
      <c r="G8365" s="3" t="s">
        <v>8954</v>
      </c>
      <c r="H8365" s="3" t="s">
        <v>8965</v>
      </c>
      <c r="I8365" s="4">
        <v>3.04</v>
      </c>
    </row>
    <row r="8366" spans="1:9" x14ac:dyDescent="0.2">
      <c r="A8366" s="2">
        <v>446694</v>
      </c>
      <c r="B8366" s="3" t="s">
        <v>19</v>
      </c>
      <c r="C8366" s="3" t="s">
        <v>20</v>
      </c>
      <c r="D8366" s="3" t="s">
        <v>8890</v>
      </c>
      <c r="E8366" s="3" t="s">
        <v>8953</v>
      </c>
      <c r="F8366" s="3" t="s">
        <v>8892</v>
      </c>
      <c r="G8366" s="3" t="s">
        <v>8954</v>
      </c>
      <c r="H8366" s="3" t="s">
        <v>8966</v>
      </c>
      <c r="I8366" s="4">
        <v>3.04</v>
      </c>
    </row>
    <row r="8367" spans="1:9" x14ac:dyDescent="0.2">
      <c r="A8367" s="2">
        <v>446705</v>
      </c>
      <c r="B8367" s="3" t="s">
        <v>19</v>
      </c>
      <c r="C8367" s="3" t="s">
        <v>20</v>
      </c>
      <c r="D8367" s="3" t="s">
        <v>8890</v>
      </c>
      <c r="E8367" s="3" t="s">
        <v>8953</v>
      </c>
      <c r="F8367" s="3" t="s">
        <v>8892</v>
      </c>
      <c r="G8367" s="3" t="s">
        <v>8954</v>
      </c>
      <c r="H8367" s="3" t="s">
        <v>8967</v>
      </c>
      <c r="I8367" s="4">
        <v>3.04</v>
      </c>
    </row>
    <row r="8368" spans="1:9" x14ac:dyDescent="0.2">
      <c r="A8368" s="2">
        <v>446706</v>
      </c>
      <c r="B8368" s="3" t="s">
        <v>19</v>
      </c>
      <c r="C8368" s="3" t="s">
        <v>20</v>
      </c>
      <c r="D8368" s="3" t="s">
        <v>8890</v>
      </c>
      <c r="E8368" s="3" t="s">
        <v>8953</v>
      </c>
      <c r="F8368" s="3" t="s">
        <v>8892</v>
      </c>
      <c r="G8368" s="3" t="s">
        <v>8954</v>
      </c>
      <c r="H8368" s="3" t="s">
        <v>8968</v>
      </c>
      <c r="I8368" s="4">
        <v>3.04</v>
      </c>
    </row>
    <row r="8369" spans="1:9" x14ac:dyDescent="0.2">
      <c r="A8369" s="2">
        <v>306829</v>
      </c>
      <c r="B8369" s="3" t="s">
        <v>19</v>
      </c>
      <c r="C8369" s="3" t="s">
        <v>20</v>
      </c>
      <c r="D8369" s="3" t="s">
        <v>8890</v>
      </c>
      <c r="E8369" s="3" t="s">
        <v>8953</v>
      </c>
      <c r="F8369" s="3" t="s">
        <v>8892</v>
      </c>
      <c r="G8369" s="3" t="s">
        <v>8954</v>
      </c>
      <c r="H8369" s="3" t="s">
        <v>8969</v>
      </c>
      <c r="I8369" s="4">
        <v>3.89</v>
      </c>
    </row>
    <row r="8370" spans="1:9" x14ac:dyDescent="0.2">
      <c r="A8370" s="2">
        <v>306830</v>
      </c>
      <c r="B8370" s="3" t="s">
        <v>19</v>
      </c>
      <c r="C8370" s="3" t="s">
        <v>20</v>
      </c>
      <c r="D8370" s="3" t="s">
        <v>8890</v>
      </c>
      <c r="E8370" s="3" t="s">
        <v>8953</v>
      </c>
      <c r="F8370" s="3" t="s">
        <v>8892</v>
      </c>
      <c r="G8370" s="3" t="s">
        <v>8954</v>
      </c>
      <c r="H8370" s="3" t="s">
        <v>8970</v>
      </c>
      <c r="I8370" s="4">
        <v>3.89</v>
      </c>
    </row>
    <row r="8371" spans="1:9" x14ac:dyDescent="0.2">
      <c r="A8371" s="2">
        <v>117777</v>
      </c>
      <c r="B8371" s="3" t="s">
        <v>19</v>
      </c>
      <c r="C8371" s="3" t="s">
        <v>20</v>
      </c>
      <c r="D8371" s="3" t="s">
        <v>8890</v>
      </c>
      <c r="E8371" s="3" t="s">
        <v>8953</v>
      </c>
      <c r="F8371" s="3" t="s">
        <v>8892</v>
      </c>
      <c r="G8371" s="3" t="s">
        <v>8954</v>
      </c>
      <c r="H8371" s="3" t="s">
        <v>8971</v>
      </c>
      <c r="I8371" s="4">
        <v>3.38</v>
      </c>
    </row>
    <row r="8372" spans="1:9" x14ac:dyDescent="0.2">
      <c r="A8372" s="2">
        <v>117786</v>
      </c>
      <c r="B8372" s="3" t="s">
        <v>19</v>
      </c>
      <c r="C8372" s="3" t="s">
        <v>20</v>
      </c>
      <c r="D8372" s="3" t="s">
        <v>8890</v>
      </c>
      <c r="E8372" s="3" t="s">
        <v>8953</v>
      </c>
      <c r="F8372" s="3" t="s">
        <v>8892</v>
      </c>
      <c r="G8372" s="3" t="s">
        <v>8954</v>
      </c>
      <c r="H8372" s="3" t="s">
        <v>8972</v>
      </c>
      <c r="I8372" s="4">
        <v>3.3</v>
      </c>
    </row>
    <row r="8373" spans="1:9" x14ac:dyDescent="0.2">
      <c r="A8373" s="2">
        <v>201432</v>
      </c>
      <c r="B8373" s="3" t="s">
        <v>19</v>
      </c>
      <c r="C8373" s="3" t="s">
        <v>20</v>
      </c>
      <c r="D8373" s="3" t="s">
        <v>8890</v>
      </c>
      <c r="E8373" s="3" t="s">
        <v>8953</v>
      </c>
      <c r="F8373" s="3" t="s">
        <v>8892</v>
      </c>
      <c r="G8373" s="3" t="s">
        <v>8954</v>
      </c>
      <c r="H8373" s="3" t="s">
        <v>8973</v>
      </c>
      <c r="I8373" s="4">
        <v>6.53</v>
      </c>
    </row>
    <row r="8374" spans="1:9" x14ac:dyDescent="0.2">
      <c r="A8374" s="2">
        <v>201445</v>
      </c>
      <c r="B8374" s="3" t="s">
        <v>19</v>
      </c>
      <c r="C8374" s="3" t="s">
        <v>20</v>
      </c>
      <c r="D8374" s="3" t="s">
        <v>8890</v>
      </c>
      <c r="E8374" s="3" t="s">
        <v>8953</v>
      </c>
      <c r="F8374" s="3" t="s">
        <v>8892</v>
      </c>
      <c r="G8374" s="3" t="s">
        <v>8954</v>
      </c>
      <c r="H8374" s="3" t="s">
        <v>8974</v>
      </c>
      <c r="I8374" s="4">
        <v>6.53</v>
      </c>
    </row>
    <row r="8375" spans="1:9" x14ac:dyDescent="0.2">
      <c r="A8375" s="2">
        <v>478319</v>
      </c>
      <c r="B8375" s="3" t="s">
        <v>19</v>
      </c>
      <c r="C8375" s="3" t="s">
        <v>20</v>
      </c>
      <c r="D8375" s="3" t="s">
        <v>8890</v>
      </c>
      <c r="E8375" s="3" t="s">
        <v>8953</v>
      </c>
      <c r="F8375" s="3" t="s">
        <v>8892</v>
      </c>
      <c r="G8375" s="3" t="s">
        <v>8954</v>
      </c>
      <c r="H8375" s="3" t="s">
        <v>8975</v>
      </c>
      <c r="I8375" s="4">
        <v>6.53</v>
      </c>
    </row>
    <row r="8376" spans="1:9" x14ac:dyDescent="0.2">
      <c r="A8376" s="2">
        <v>478324</v>
      </c>
      <c r="B8376" s="3" t="s">
        <v>19</v>
      </c>
      <c r="C8376" s="3" t="s">
        <v>20</v>
      </c>
      <c r="D8376" s="3" t="s">
        <v>8890</v>
      </c>
      <c r="E8376" s="3" t="s">
        <v>8953</v>
      </c>
      <c r="F8376" s="3" t="s">
        <v>8892</v>
      </c>
      <c r="G8376" s="3" t="s">
        <v>8954</v>
      </c>
      <c r="H8376" s="3" t="s">
        <v>8976</v>
      </c>
      <c r="I8376" s="4">
        <v>3.68</v>
      </c>
    </row>
    <row r="8377" spans="1:9" x14ac:dyDescent="0.2">
      <c r="A8377" s="2">
        <v>156486</v>
      </c>
      <c r="B8377" s="3" t="s">
        <v>19</v>
      </c>
      <c r="C8377" s="3" t="s">
        <v>20</v>
      </c>
      <c r="D8377" s="3" t="s">
        <v>8890</v>
      </c>
      <c r="E8377" s="3" t="s">
        <v>8953</v>
      </c>
      <c r="F8377" s="3" t="s">
        <v>8892</v>
      </c>
      <c r="G8377" s="3" t="s">
        <v>6107</v>
      </c>
      <c r="H8377" s="3" t="s">
        <v>8977</v>
      </c>
      <c r="I8377" s="4">
        <v>0.81</v>
      </c>
    </row>
    <row r="8378" spans="1:9" x14ac:dyDescent="0.2">
      <c r="A8378" s="2">
        <v>156493</v>
      </c>
      <c r="B8378" s="3" t="s">
        <v>19</v>
      </c>
      <c r="C8378" s="3" t="s">
        <v>20</v>
      </c>
      <c r="D8378" s="3" t="s">
        <v>8890</v>
      </c>
      <c r="E8378" s="3" t="s">
        <v>8953</v>
      </c>
      <c r="F8378" s="3" t="s">
        <v>8892</v>
      </c>
      <c r="G8378" s="3" t="s">
        <v>6107</v>
      </c>
      <c r="H8378" s="3" t="s">
        <v>8978</v>
      </c>
      <c r="I8378" s="4">
        <v>0.81</v>
      </c>
    </row>
    <row r="8379" spans="1:9" x14ac:dyDescent="0.2">
      <c r="A8379" s="2">
        <v>156579</v>
      </c>
      <c r="B8379" s="3" t="s">
        <v>19</v>
      </c>
      <c r="C8379" s="3" t="s">
        <v>20</v>
      </c>
      <c r="D8379" s="3" t="s">
        <v>8890</v>
      </c>
      <c r="E8379" s="3" t="s">
        <v>8953</v>
      </c>
      <c r="F8379" s="3" t="s">
        <v>8892</v>
      </c>
      <c r="G8379" s="3" t="s">
        <v>6107</v>
      </c>
      <c r="H8379" s="3" t="s">
        <v>8979</v>
      </c>
      <c r="I8379" s="4">
        <v>0.81</v>
      </c>
    </row>
    <row r="8380" spans="1:9" x14ac:dyDescent="0.2">
      <c r="A8380" s="2">
        <v>156623</v>
      </c>
      <c r="B8380" s="3" t="s">
        <v>19</v>
      </c>
      <c r="C8380" s="3" t="s">
        <v>20</v>
      </c>
      <c r="D8380" s="3" t="s">
        <v>8890</v>
      </c>
      <c r="E8380" s="3" t="s">
        <v>8953</v>
      </c>
      <c r="F8380" s="3" t="s">
        <v>8892</v>
      </c>
      <c r="G8380" s="3" t="s">
        <v>6107</v>
      </c>
      <c r="H8380" s="3" t="s">
        <v>8980</v>
      </c>
      <c r="I8380" s="4">
        <v>0.81</v>
      </c>
    </row>
    <row r="8381" spans="1:9" x14ac:dyDescent="0.2">
      <c r="A8381" s="2">
        <v>101033</v>
      </c>
      <c r="B8381" s="3" t="s">
        <v>19</v>
      </c>
      <c r="C8381" s="3" t="s">
        <v>20</v>
      </c>
      <c r="D8381" s="3" t="s">
        <v>8890</v>
      </c>
      <c r="E8381" s="3" t="s">
        <v>8953</v>
      </c>
      <c r="F8381" s="3" t="s">
        <v>8892</v>
      </c>
      <c r="G8381" s="3" t="s">
        <v>8981</v>
      </c>
      <c r="H8381" s="3" t="s">
        <v>8982</v>
      </c>
      <c r="I8381" s="4">
        <v>4.54</v>
      </c>
    </row>
    <row r="8382" spans="1:9" x14ac:dyDescent="0.2">
      <c r="A8382" s="2">
        <v>101036</v>
      </c>
      <c r="B8382" s="3" t="s">
        <v>19</v>
      </c>
      <c r="C8382" s="3" t="s">
        <v>20</v>
      </c>
      <c r="D8382" s="3" t="s">
        <v>8890</v>
      </c>
      <c r="E8382" s="3" t="s">
        <v>8953</v>
      </c>
      <c r="F8382" s="3" t="s">
        <v>8892</v>
      </c>
      <c r="G8382" s="3" t="s">
        <v>8981</v>
      </c>
      <c r="H8382" s="3" t="s">
        <v>8983</v>
      </c>
      <c r="I8382" s="4">
        <v>5.61</v>
      </c>
    </row>
    <row r="8383" spans="1:9" x14ac:dyDescent="0.2">
      <c r="A8383" s="2">
        <v>119560</v>
      </c>
      <c r="B8383" s="3" t="s">
        <v>19</v>
      </c>
      <c r="C8383" s="3" t="s">
        <v>20</v>
      </c>
      <c r="D8383" s="3" t="s">
        <v>8890</v>
      </c>
      <c r="E8383" s="3" t="s">
        <v>8953</v>
      </c>
      <c r="F8383" s="3" t="s">
        <v>8892</v>
      </c>
      <c r="G8383" s="3" t="s">
        <v>8981</v>
      </c>
      <c r="H8383" s="3" t="s">
        <v>8984</v>
      </c>
      <c r="I8383" s="4">
        <v>4.74</v>
      </c>
    </row>
    <row r="8384" spans="1:9" x14ac:dyDescent="0.2">
      <c r="A8384" s="2">
        <v>472835</v>
      </c>
      <c r="B8384" s="3" t="s">
        <v>19</v>
      </c>
      <c r="C8384" s="3" t="s">
        <v>20</v>
      </c>
      <c r="D8384" s="3" t="s">
        <v>8890</v>
      </c>
      <c r="E8384" s="3" t="s">
        <v>8953</v>
      </c>
      <c r="F8384" s="3" t="s">
        <v>8892</v>
      </c>
      <c r="G8384" s="3" t="s">
        <v>8981</v>
      </c>
      <c r="H8384" s="3" t="s">
        <v>8985</v>
      </c>
      <c r="I8384" s="4">
        <v>4.74</v>
      </c>
    </row>
    <row r="8385" spans="1:9" x14ac:dyDescent="0.2">
      <c r="A8385" s="2">
        <v>484929</v>
      </c>
      <c r="B8385" s="3" t="s">
        <v>19</v>
      </c>
      <c r="C8385" s="3" t="s">
        <v>20</v>
      </c>
      <c r="D8385" s="3" t="s">
        <v>8890</v>
      </c>
      <c r="E8385" s="3" t="s">
        <v>8953</v>
      </c>
      <c r="F8385" s="3" t="s">
        <v>8892</v>
      </c>
      <c r="G8385" s="3" t="s">
        <v>8981</v>
      </c>
      <c r="H8385" s="3" t="s">
        <v>8986</v>
      </c>
      <c r="I8385" s="4">
        <v>5.35</v>
      </c>
    </row>
    <row r="8386" spans="1:9" x14ac:dyDescent="0.2">
      <c r="A8386" s="2">
        <v>484930</v>
      </c>
      <c r="B8386" s="3" t="s">
        <v>19</v>
      </c>
      <c r="C8386" s="3" t="s">
        <v>20</v>
      </c>
      <c r="D8386" s="3" t="s">
        <v>8890</v>
      </c>
      <c r="E8386" s="3" t="s">
        <v>8953</v>
      </c>
      <c r="F8386" s="3" t="s">
        <v>8892</v>
      </c>
      <c r="G8386" s="3" t="s">
        <v>8981</v>
      </c>
      <c r="H8386" s="3" t="s">
        <v>8987</v>
      </c>
      <c r="I8386" s="4">
        <v>5.35</v>
      </c>
    </row>
    <row r="8387" spans="1:9" x14ac:dyDescent="0.2">
      <c r="A8387" s="2">
        <v>484933</v>
      </c>
      <c r="B8387" s="3" t="s">
        <v>19</v>
      </c>
      <c r="C8387" s="3" t="s">
        <v>20</v>
      </c>
      <c r="D8387" s="3" t="s">
        <v>8890</v>
      </c>
      <c r="E8387" s="3" t="s">
        <v>8953</v>
      </c>
      <c r="F8387" s="3" t="s">
        <v>8892</v>
      </c>
      <c r="G8387" s="3" t="s">
        <v>8981</v>
      </c>
      <c r="H8387" s="3" t="s">
        <v>8988</v>
      </c>
      <c r="I8387" s="4">
        <v>5.35</v>
      </c>
    </row>
    <row r="8388" spans="1:9" x14ac:dyDescent="0.2">
      <c r="A8388" s="2">
        <v>475436</v>
      </c>
      <c r="B8388" s="3" t="s">
        <v>19</v>
      </c>
      <c r="C8388" s="3" t="s">
        <v>20</v>
      </c>
      <c r="D8388" s="3" t="s">
        <v>8890</v>
      </c>
      <c r="E8388" s="3" t="s">
        <v>8953</v>
      </c>
      <c r="F8388" s="3" t="s">
        <v>8892</v>
      </c>
      <c r="G8388" s="3" t="s">
        <v>8981</v>
      </c>
      <c r="H8388" s="3" t="s">
        <v>8989</v>
      </c>
      <c r="I8388" s="4">
        <v>1.02</v>
      </c>
    </row>
    <row r="8389" spans="1:9" x14ac:dyDescent="0.2">
      <c r="A8389" s="2">
        <v>475439</v>
      </c>
      <c r="B8389" s="3" t="s">
        <v>19</v>
      </c>
      <c r="C8389" s="3" t="s">
        <v>20</v>
      </c>
      <c r="D8389" s="3" t="s">
        <v>8890</v>
      </c>
      <c r="E8389" s="3" t="s">
        <v>8953</v>
      </c>
      <c r="F8389" s="3" t="s">
        <v>8892</v>
      </c>
      <c r="G8389" s="3" t="s">
        <v>8981</v>
      </c>
      <c r="H8389" s="3" t="s">
        <v>8990</v>
      </c>
      <c r="I8389" s="4">
        <v>1.02</v>
      </c>
    </row>
    <row r="8390" spans="1:9" x14ac:dyDescent="0.2">
      <c r="A8390" s="2">
        <v>475440</v>
      </c>
      <c r="B8390" s="3" t="s">
        <v>19</v>
      </c>
      <c r="C8390" s="3" t="s">
        <v>20</v>
      </c>
      <c r="D8390" s="3" t="s">
        <v>8890</v>
      </c>
      <c r="E8390" s="3" t="s">
        <v>8953</v>
      </c>
      <c r="F8390" s="3" t="s">
        <v>8892</v>
      </c>
      <c r="G8390" s="3" t="s">
        <v>8981</v>
      </c>
      <c r="H8390" s="3" t="s">
        <v>8991</v>
      </c>
      <c r="I8390" s="4">
        <v>1.02</v>
      </c>
    </row>
    <row r="8391" spans="1:9" x14ac:dyDescent="0.2">
      <c r="A8391" s="2">
        <v>475441</v>
      </c>
      <c r="B8391" s="3" t="s">
        <v>19</v>
      </c>
      <c r="C8391" s="3" t="s">
        <v>20</v>
      </c>
      <c r="D8391" s="3" t="s">
        <v>8890</v>
      </c>
      <c r="E8391" s="3" t="s">
        <v>8953</v>
      </c>
      <c r="F8391" s="3" t="s">
        <v>8892</v>
      </c>
      <c r="G8391" s="3" t="s">
        <v>8981</v>
      </c>
      <c r="H8391" s="3" t="s">
        <v>8992</v>
      </c>
      <c r="I8391" s="4">
        <v>1.02</v>
      </c>
    </row>
    <row r="8392" spans="1:9" x14ac:dyDescent="0.2">
      <c r="A8392" s="2">
        <v>484885</v>
      </c>
      <c r="B8392" s="3" t="s">
        <v>19</v>
      </c>
      <c r="C8392" s="3" t="s">
        <v>20</v>
      </c>
      <c r="D8392" s="3" t="s">
        <v>8890</v>
      </c>
      <c r="E8392" s="3" t="s">
        <v>8953</v>
      </c>
      <c r="F8392" s="3" t="s">
        <v>8892</v>
      </c>
      <c r="G8392" s="3" t="s">
        <v>8981</v>
      </c>
      <c r="H8392" s="3" t="s">
        <v>8993</v>
      </c>
      <c r="I8392" s="4">
        <v>1.58</v>
      </c>
    </row>
    <row r="8393" spans="1:9" x14ac:dyDescent="0.2">
      <c r="A8393" s="2">
        <v>484888</v>
      </c>
      <c r="B8393" s="3" t="s">
        <v>19</v>
      </c>
      <c r="C8393" s="3" t="s">
        <v>20</v>
      </c>
      <c r="D8393" s="3" t="s">
        <v>8890</v>
      </c>
      <c r="E8393" s="3" t="s">
        <v>8953</v>
      </c>
      <c r="F8393" s="3" t="s">
        <v>8892</v>
      </c>
      <c r="G8393" s="3" t="s">
        <v>8981</v>
      </c>
      <c r="H8393" s="3" t="s">
        <v>8994</v>
      </c>
      <c r="I8393" s="4">
        <v>1.58</v>
      </c>
    </row>
    <row r="8394" spans="1:9" x14ac:dyDescent="0.2">
      <c r="A8394" s="2">
        <v>484889</v>
      </c>
      <c r="B8394" s="3" t="s">
        <v>19</v>
      </c>
      <c r="C8394" s="3" t="s">
        <v>20</v>
      </c>
      <c r="D8394" s="3" t="s">
        <v>8890</v>
      </c>
      <c r="E8394" s="3" t="s">
        <v>8953</v>
      </c>
      <c r="F8394" s="3" t="s">
        <v>8892</v>
      </c>
      <c r="G8394" s="3" t="s">
        <v>8981</v>
      </c>
      <c r="H8394" s="3" t="s">
        <v>8995</v>
      </c>
      <c r="I8394" s="4">
        <v>1.58</v>
      </c>
    </row>
    <row r="8395" spans="1:9" x14ac:dyDescent="0.2">
      <c r="A8395" s="2">
        <v>484894</v>
      </c>
      <c r="B8395" s="3" t="s">
        <v>19</v>
      </c>
      <c r="C8395" s="3" t="s">
        <v>20</v>
      </c>
      <c r="D8395" s="3" t="s">
        <v>8890</v>
      </c>
      <c r="E8395" s="3" t="s">
        <v>8953</v>
      </c>
      <c r="F8395" s="3" t="s">
        <v>8892</v>
      </c>
      <c r="G8395" s="3" t="s">
        <v>8981</v>
      </c>
      <c r="H8395" s="3" t="s">
        <v>8996</v>
      </c>
      <c r="I8395" s="4">
        <v>1.58</v>
      </c>
    </row>
    <row r="8396" spans="1:9" x14ac:dyDescent="0.2">
      <c r="A8396" s="2">
        <v>140440</v>
      </c>
      <c r="B8396" s="3" t="s">
        <v>19</v>
      </c>
      <c r="C8396" s="3" t="s">
        <v>20</v>
      </c>
      <c r="D8396" s="3" t="s">
        <v>8890</v>
      </c>
      <c r="E8396" s="3" t="s">
        <v>8953</v>
      </c>
      <c r="F8396" s="3" t="s">
        <v>8892</v>
      </c>
      <c r="G8396" s="3" t="s">
        <v>8997</v>
      </c>
      <c r="H8396" s="3" t="s">
        <v>8998</v>
      </c>
      <c r="I8396" s="4">
        <v>19.260000000000002</v>
      </c>
    </row>
    <row r="8397" spans="1:9" x14ac:dyDescent="0.2">
      <c r="A8397" s="2">
        <v>470852</v>
      </c>
      <c r="B8397" s="3" t="s">
        <v>19</v>
      </c>
      <c r="C8397" s="3" t="s">
        <v>20</v>
      </c>
      <c r="D8397" s="3" t="s">
        <v>8890</v>
      </c>
      <c r="E8397" s="3" t="s">
        <v>8953</v>
      </c>
      <c r="F8397" s="3" t="s">
        <v>8892</v>
      </c>
      <c r="G8397" s="3" t="s">
        <v>8997</v>
      </c>
      <c r="H8397" s="3" t="s">
        <v>8999</v>
      </c>
      <c r="I8397" s="4">
        <v>13.88</v>
      </c>
    </row>
    <row r="8398" spans="1:9" x14ac:dyDescent="0.2">
      <c r="A8398" s="2">
        <v>271751</v>
      </c>
      <c r="B8398" s="3" t="s">
        <v>19</v>
      </c>
      <c r="C8398" s="3" t="s">
        <v>20</v>
      </c>
      <c r="D8398" s="3" t="s">
        <v>8890</v>
      </c>
      <c r="E8398" s="3" t="s">
        <v>8953</v>
      </c>
      <c r="F8398" s="3" t="s">
        <v>8892</v>
      </c>
      <c r="G8398" s="3" t="s">
        <v>9000</v>
      </c>
      <c r="H8398" s="3" t="s">
        <v>9001</v>
      </c>
      <c r="I8398" s="4">
        <v>13.81</v>
      </c>
    </row>
    <row r="8399" spans="1:9" x14ac:dyDescent="0.2">
      <c r="A8399" s="2">
        <v>271752</v>
      </c>
      <c r="B8399" s="3" t="s">
        <v>19</v>
      </c>
      <c r="C8399" s="3" t="s">
        <v>20</v>
      </c>
      <c r="D8399" s="3" t="s">
        <v>8890</v>
      </c>
      <c r="E8399" s="3" t="s">
        <v>8953</v>
      </c>
      <c r="F8399" s="3" t="s">
        <v>8892</v>
      </c>
      <c r="G8399" s="3" t="s">
        <v>9000</v>
      </c>
      <c r="H8399" s="3" t="s">
        <v>9002</v>
      </c>
      <c r="I8399" s="4">
        <v>17.57</v>
      </c>
    </row>
    <row r="8400" spans="1:9" x14ac:dyDescent="0.2">
      <c r="A8400" s="2">
        <v>538867</v>
      </c>
      <c r="B8400" s="3" t="s">
        <v>19</v>
      </c>
      <c r="C8400" s="3" t="s">
        <v>20</v>
      </c>
      <c r="D8400" s="3" t="s">
        <v>8890</v>
      </c>
      <c r="E8400" s="3" t="s">
        <v>8953</v>
      </c>
      <c r="F8400" s="3" t="s">
        <v>8892</v>
      </c>
      <c r="G8400" s="3" t="s">
        <v>9000</v>
      </c>
      <c r="H8400" s="3" t="s">
        <v>9003</v>
      </c>
      <c r="I8400" s="4">
        <v>12.46</v>
      </c>
    </row>
    <row r="8401" spans="1:9" x14ac:dyDescent="0.2">
      <c r="A8401" s="2">
        <v>314849</v>
      </c>
      <c r="B8401" s="3" t="s">
        <v>19</v>
      </c>
      <c r="C8401" s="3" t="s">
        <v>20</v>
      </c>
      <c r="D8401" s="3" t="s">
        <v>8890</v>
      </c>
      <c r="E8401" s="3" t="s">
        <v>8953</v>
      </c>
      <c r="F8401" s="3" t="s">
        <v>8892</v>
      </c>
      <c r="G8401" s="3" t="s">
        <v>9004</v>
      </c>
      <c r="H8401" s="3" t="s">
        <v>9005</v>
      </c>
      <c r="I8401" s="4">
        <v>16.38</v>
      </c>
    </row>
    <row r="8402" spans="1:9" x14ac:dyDescent="0.2">
      <c r="A8402" s="2">
        <v>481014</v>
      </c>
      <c r="B8402" s="3" t="s">
        <v>19</v>
      </c>
      <c r="C8402" s="3" t="s">
        <v>20</v>
      </c>
      <c r="D8402" s="3" t="s">
        <v>8890</v>
      </c>
      <c r="E8402" s="3" t="s">
        <v>8953</v>
      </c>
      <c r="F8402" s="3" t="s">
        <v>8892</v>
      </c>
      <c r="G8402" s="3" t="s">
        <v>9006</v>
      </c>
      <c r="H8402" s="3" t="s">
        <v>9007</v>
      </c>
      <c r="I8402" s="4">
        <v>17.13</v>
      </c>
    </row>
    <row r="8403" spans="1:9" x14ac:dyDescent="0.2">
      <c r="A8403" s="2">
        <v>504457</v>
      </c>
      <c r="B8403" s="3" t="s">
        <v>19</v>
      </c>
      <c r="C8403" s="3" t="s">
        <v>20</v>
      </c>
      <c r="D8403" s="3" t="s">
        <v>8890</v>
      </c>
      <c r="E8403" s="3" t="s">
        <v>8953</v>
      </c>
      <c r="F8403" s="3" t="s">
        <v>8892</v>
      </c>
      <c r="G8403" s="3" t="s">
        <v>9008</v>
      </c>
      <c r="H8403" s="3" t="s">
        <v>9009</v>
      </c>
      <c r="I8403" s="4">
        <v>12.28</v>
      </c>
    </row>
    <row r="8404" spans="1:9" x14ac:dyDescent="0.2">
      <c r="A8404" s="2">
        <v>470921</v>
      </c>
      <c r="B8404" s="3" t="s">
        <v>19</v>
      </c>
      <c r="C8404" s="3" t="s">
        <v>20</v>
      </c>
      <c r="D8404" s="3" t="s">
        <v>8890</v>
      </c>
      <c r="E8404" s="3" t="s">
        <v>8953</v>
      </c>
      <c r="F8404" s="3" t="s">
        <v>8892</v>
      </c>
      <c r="G8404" s="3" t="s">
        <v>9010</v>
      </c>
      <c r="H8404" s="3" t="s">
        <v>9011</v>
      </c>
      <c r="I8404" s="4">
        <v>1.23</v>
      </c>
    </row>
    <row r="8405" spans="1:9" x14ac:dyDescent="0.2">
      <c r="A8405" s="2">
        <v>471477</v>
      </c>
      <c r="B8405" s="3" t="s">
        <v>19</v>
      </c>
      <c r="C8405" s="3" t="s">
        <v>20</v>
      </c>
      <c r="D8405" s="3" t="s">
        <v>8890</v>
      </c>
      <c r="E8405" s="3" t="s">
        <v>8953</v>
      </c>
      <c r="F8405" s="3" t="s">
        <v>8892</v>
      </c>
      <c r="G8405" s="3" t="s">
        <v>9012</v>
      </c>
      <c r="H8405" s="3" t="s">
        <v>9013</v>
      </c>
      <c r="I8405" s="4">
        <v>1.1599999999999999</v>
      </c>
    </row>
    <row r="8406" spans="1:9" x14ac:dyDescent="0.2">
      <c r="A8406" s="2">
        <v>471713</v>
      </c>
      <c r="B8406" s="3" t="s">
        <v>19</v>
      </c>
      <c r="C8406" s="3" t="s">
        <v>20</v>
      </c>
      <c r="D8406" s="3" t="s">
        <v>8890</v>
      </c>
      <c r="E8406" s="3" t="s">
        <v>8953</v>
      </c>
      <c r="F8406" s="3" t="s">
        <v>8892</v>
      </c>
      <c r="G8406" s="3" t="s">
        <v>9014</v>
      </c>
      <c r="H8406" s="3" t="s">
        <v>9015</v>
      </c>
      <c r="I8406" s="4">
        <v>2.11</v>
      </c>
    </row>
    <row r="8407" spans="1:9" x14ac:dyDescent="0.2">
      <c r="A8407" s="2">
        <v>471717</v>
      </c>
      <c r="B8407" s="3" t="s">
        <v>19</v>
      </c>
      <c r="C8407" s="3" t="s">
        <v>20</v>
      </c>
      <c r="D8407" s="3" t="s">
        <v>8890</v>
      </c>
      <c r="E8407" s="3" t="s">
        <v>8953</v>
      </c>
      <c r="F8407" s="3" t="s">
        <v>8892</v>
      </c>
      <c r="G8407" s="3" t="s">
        <v>9014</v>
      </c>
      <c r="H8407" s="3" t="s">
        <v>9016</v>
      </c>
      <c r="I8407" s="4">
        <v>2.11</v>
      </c>
    </row>
    <row r="8408" spans="1:9" x14ac:dyDescent="0.2">
      <c r="A8408" s="2">
        <v>471723</v>
      </c>
      <c r="B8408" s="3" t="s">
        <v>19</v>
      </c>
      <c r="C8408" s="3" t="s">
        <v>20</v>
      </c>
      <c r="D8408" s="3" t="s">
        <v>8890</v>
      </c>
      <c r="E8408" s="3" t="s">
        <v>8953</v>
      </c>
      <c r="F8408" s="3" t="s">
        <v>8892</v>
      </c>
      <c r="G8408" s="3" t="s">
        <v>9014</v>
      </c>
      <c r="H8408" s="3" t="s">
        <v>9017</v>
      </c>
      <c r="I8408" s="4">
        <v>5.0999999999999996</v>
      </c>
    </row>
    <row r="8409" spans="1:9" x14ac:dyDescent="0.2">
      <c r="A8409" s="2">
        <v>471726</v>
      </c>
      <c r="B8409" s="3" t="s">
        <v>19</v>
      </c>
      <c r="C8409" s="3" t="s">
        <v>20</v>
      </c>
      <c r="D8409" s="3" t="s">
        <v>8890</v>
      </c>
      <c r="E8409" s="3" t="s">
        <v>8953</v>
      </c>
      <c r="F8409" s="3" t="s">
        <v>8892</v>
      </c>
      <c r="G8409" s="3" t="s">
        <v>9014</v>
      </c>
      <c r="H8409" s="3" t="s">
        <v>9018</v>
      </c>
      <c r="I8409" s="4">
        <v>1.32</v>
      </c>
    </row>
    <row r="8410" spans="1:9" x14ac:dyDescent="0.2">
      <c r="A8410" s="2">
        <v>471729</v>
      </c>
      <c r="B8410" s="3" t="s">
        <v>19</v>
      </c>
      <c r="C8410" s="3" t="s">
        <v>20</v>
      </c>
      <c r="D8410" s="3" t="s">
        <v>8890</v>
      </c>
      <c r="E8410" s="3" t="s">
        <v>8953</v>
      </c>
      <c r="F8410" s="3" t="s">
        <v>8892</v>
      </c>
      <c r="G8410" s="3" t="s">
        <v>9014</v>
      </c>
      <c r="H8410" s="3" t="s">
        <v>9019</v>
      </c>
      <c r="I8410" s="4">
        <v>1.32</v>
      </c>
    </row>
    <row r="8411" spans="1:9" x14ac:dyDescent="0.2">
      <c r="A8411" s="2">
        <v>520988</v>
      </c>
      <c r="B8411" s="3" t="s">
        <v>19</v>
      </c>
      <c r="C8411" s="3" t="s">
        <v>20</v>
      </c>
      <c r="D8411" s="3" t="s">
        <v>8890</v>
      </c>
      <c r="E8411" s="3" t="s">
        <v>8953</v>
      </c>
      <c r="F8411" s="3" t="s">
        <v>8892</v>
      </c>
      <c r="G8411" s="3" t="s">
        <v>9014</v>
      </c>
      <c r="H8411" s="3" t="s">
        <v>9020</v>
      </c>
      <c r="I8411" s="4">
        <v>1.3</v>
      </c>
    </row>
    <row r="8412" spans="1:9" x14ac:dyDescent="0.2">
      <c r="A8412" s="2">
        <v>520991</v>
      </c>
      <c r="B8412" s="3" t="s">
        <v>19</v>
      </c>
      <c r="C8412" s="3" t="s">
        <v>20</v>
      </c>
      <c r="D8412" s="3" t="s">
        <v>8890</v>
      </c>
      <c r="E8412" s="3" t="s">
        <v>8953</v>
      </c>
      <c r="F8412" s="3" t="s">
        <v>8892</v>
      </c>
      <c r="G8412" s="3" t="s">
        <v>9014</v>
      </c>
      <c r="H8412" s="3" t="s">
        <v>9021</v>
      </c>
      <c r="I8412" s="4">
        <v>1.3</v>
      </c>
    </row>
    <row r="8413" spans="1:9" x14ac:dyDescent="0.2">
      <c r="A8413" s="2">
        <v>49527</v>
      </c>
      <c r="B8413" s="3" t="s">
        <v>19</v>
      </c>
      <c r="C8413" s="3" t="s">
        <v>20</v>
      </c>
      <c r="D8413" s="3" t="s">
        <v>8890</v>
      </c>
      <c r="E8413" s="3" t="s">
        <v>8953</v>
      </c>
      <c r="F8413" s="3" t="s">
        <v>8892</v>
      </c>
      <c r="G8413" s="3" t="s">
        <v>9022</v>
      </c>
      <c r="H8413" s="3" t="s">
        <v>9023</v>
      </c>
      <c r="I8413" s="4">
        <v>1.87</v>
      </c>
    </row>
    <row r="8414" spans="1:9" x14ac:dyDescent="0.2">
      <c r="A8414" s="2">
        <v>133421</v>
      </c>
      <c r="B8414" s="3" t="s">
        <v>19</v>
      </c>
      <c r="C8414" s="3" t="s">
        <v>20</v>
      </c>
      <c r="D8414" s="3" t="s">
        <v>8890</v>
      </c>
      <c r="E8414" s="3" t="s">
        <v>8953</v>
      </c>
      <c r="F8414" s="3" t="s">
        <v>3922</v>
      </c>
      <c r="G8414" s="3" t="s">
        <v>4091</v>
      </c>
      <c r="H8414" s="3" t="s">
        <v>9024</v>
      </c>
      <c r="I8414" s="4">
        <v>0.62</v>
      </c>
    </row>
    <row r="8415" spans="1:9" x14ac:dyDescent="0.2">
      <c r="A8415" s="2">
        <v>133423</v>
      </c>
      <c r="B8415" s="3" t="s">
        <v>19</v>
      </c>
      <c r="C8415" s="3" t="s">
        <v>20</v>
      </c>
      <c r="D8415" s="3" t="s">
        <v>8890</v>
      </c>
      <c r="E8415" s="3" t="s">
        <v>8953</v>
      </c>
      <c r="F8415" s="3" t="s">
        <v>3922</v>
      </c>
      <c r="G8415" s="3" t="s">
        <v>4091</v>
      </c>
      <c r="H8415" s="3" t="s">
        <v>9025</v>
      </c>
      <c r="I8415" s="4">
        <v>0.62</v>
      </c>
    </row>
    <row r="8416" spans="1:9" x14ac:dyDescent="0.2">
      <c r="A8416" s="2">
        <v>133425</v>
      </c>
      <c r="B8416" s="3" t="s">
        <v>19</v>
      </c>
      <c r="C8416" s="3" t="s">
        <v>20</v>
      </c>
      <c r="D8416" s="3" t="s">
        <v>8890</v>
      </c>
      <c r="E8416" s="3" t="s">
        <v>8953</v>
      </c>
      <c r="F8416" s="3" t="s">
        <v>3922</v>
      </c>
      <c r="G8416" s="3" t="s">
        <v>4091</v>
      </c>
      <c r="H8416" s="3" t="s">
        <v>9026</v>
      </c>
      <c r="I8416" s="4">
        <v>0.62</v>
      </c>
    </row>
    <row r="8417" spans="1:9" x14ac:dyDescent="0.2">
      <c r="A8417" s="2">
        <v>133426</v>
      </c>
      <c r="B8417" s="3" t="s">
        <v>19</v>
      </c>
      <c r="C8417" s="3" t="s">
        <v>20</v>
      </c>
      <c r="D8417" s="3" t="s">
        <v>8890</v>
      </c>
      <c r="E8417" s="3" t="s">
        <v>8953</v>
      </c>
      <c r="F8417" s="3" t="s">
        <v>3922</v>
      </c>
      <c r="G8417" s="3" t="s">
        <v>4091</v>
      </c>
      <c r="H8417" s="3" t="s">
        <v>9027</v>
      </c>
      <c r="I8417" s="4">
        <v>0.62</v>
      </c>
    </row>
    <row r="8418" spans="1:9" x14ac:dyDescent="0.2">
      <c r="A8418" s="2">
        <v>133428</v>
      </c>
      <c r="B8418" s="3" t="s">
        <v>19</v>
      </c>
      <c r="C8418" s="3" t="s">
        <v>20</v>
      </c>
      <c r="D8418" s="3" t="s">
        <v>8890</v>
      </c>
      <c r="E8418" s="3" t="s">
        <v>8953</v>
      </c>
      <c r="F8418" s="3" t="s">
        <v>3922</v>
      </c>
      <c r="G8418" s="3" t="s">
        <v>4091</v>
      </c>
      <c r="H8418" s="3" t="s">
        <v>9028</v>
      </c>
      <c r="I8418" s="4">
        <v>0.62</v>
      </c>
    </row>
    <row r="8419" spans="1:9" x14ac:dyDescent="0.2">
      <c r="A8419" s="2">
        <v>133435</v>
      </c>
      <c r="B8419" s="3" t="s">
        <v>19</v>
      </c>
      <c r="C8419" s="3" t="s">
        <v>20</v>
      </c>
      <c r="D8419" s="3" t="s">
        <v>8890</v>
      </c>
      <c r="E8419" s="3" t="s">
        <v>8953</v>
      </c>
      <c r="F8419" s="3" t="s">
        <v>3922</v>
      </c>
      <c r="G8419" s="3" t="s">
        <v>4091</v>
      </c>
      <c r="H8419" s="3" t="s">
        <v>9029</v>
      </c>
      <c r="I8419" s="4">
        <v>0.62</v>
      </c>
    </row>
    <row r="8420" spans="1:9" x14ac:dyDescent="0.2">
      <c r="A8420" s="2">
        <v>133438</v>
      </c>
      <c r="B8420" s="3" t="s">
        <v>19</v>
      </c>
      <c r="C8420" s="3" t="s">
        <v>20</v>
      </c>
      <c r="D8420" s="3" t="s">
        <v>8890</v>
      </c>
      <c r="E8420" s="3" t="s">
        <v>8953</v>
      </c>
      <c r="F8420" s="3" t="s">
        <v>3922</v>
      </c>
      <c r="G8420" s="3" t="s">
        <v>4091</v>
      </c>
      <c r="H8420" s="3" t="s">
        <v>9030</v>
      </c>
      <c r="I8420" s="4">
        <v>4.63</v>
      </c>
    </row>
    <row r="8421" spans="1:9" x14ac:dyDescent="0.2">
      <c r="A8421" s="2">
        <v>133442</v>
      </c>
      <c r="B8421" s="3" t="s">
        <v>19</v>
      </c>
      <c r="C8421" s="3" t="s">
        <v>20</v>
      </c>
      <c r="D8421" s="3" t="s">
        <v>8890</v>
      </c>
      <c r="E8421" s="3" t="s">
        <v>8953</v>
      </c>
      <c r="F8421" s="3" t="s">
        <v>3922</v>
      </c>
      <c r="G8421" s="3" t="s">
        <v>4091</v>
      </c>
      <c r="H8421" s="3" t="s">
        <v>9031</v>
      </c>
      <c r="I8421" s="4">
        <v>4.63</v>
      </c>
    </row>
    <row r="8422" spans="1:9" x14ac:dyDescent="0.2">
      <c r="A8422" s="2">
        <v>133444</v>
      </c>
      <c r="B8422" s="3" t="s">
        <v>19</v>
      </c>
      <c r="C8422" s="3" t="s">
        <v>20</v>
      </c>
      <c r="D8422" s="3" t="s">
        <v>8890</v>
      </c>
      <c r="E8422" s="3" t="s">
        <v>8953</v>
      </c>
      <c r="F8422" s="3" t="s">
        <v>3922</v>
      </c>
      <c r="G8422" s="3" t="s">
        <v>4091</v>
      </c>
      <c r="H8422" s="3" t="s">
        <v>9032</v>
      </c>
      <c r="I8422" s="4">
        <v>4.63</v>
      </c>
    </row>
    <row r="8423" spans="1:9" x14ac:dyDescent="0.2">
      <c r="A8423" s="2">
        <v>570498</v>
      </c>
      <c r="B8423" s="3" t="s">
        <v>19</v>
      </c>
      <c r="C8423" s="3" t="s">
        <v>20</v>
      </c>
      <c r="D8423" s="3" t="s">
        <v>8890</v>
      </c>
      <c r="E8423" s="3" t="s">
        <v>8953</v>
      </c>
      <c r="F8423" s="3" t="s">
        <v>3922</v>
      </c>
      <c r="G8423" s="3" t="s">
        <v>4091</v>
      </c>
      <c r="H8423" s="3" t="s">
        <v>9033</v>
      </c>
      <c r="I8423" s="4">
        <v>4.62</v>
      </c>
    </row>
    <row r="8424" spans="1:9" x14ac:dyDescent="0.2">
      <c r="A8424" s="2">
        <v>570528</v>
      </c>
      <c r="B8424" s="3" t="s">
        <v>19</v>
      </c>
      <c r="C8424" s="3" t="s">
        <v>20</v>
      </c>
      <c r="D8424" s="3" t="s">
        <v>8890</v>
      </c>
      <c r="E8424" s="3" t="s">
        <v>8953</v>
      </c>
      <c r="F8424" s="3" t="s">
        <v>3922</v>
      </c>
      <c r="G8424" s="3" t="s">
        <v>4091</v>
      </c>
      <c r="H8424" s="3" t="s">
        <v>9034</v>
      </c>
      <c r="I8424" s="4">
        <v>4.62</v>
      </c>
    </row>
    <row r="8425" spans="1:9" x14ac:dyDescent="0.2">
      <c r="A8425" s="2">
        <v>483543</v>
      </c>
      <c r="B8425" s="3" t="s">
        <v>19</v>
      </c>
      <c r="C8425" s="3" t="s">
        <v>20</v>
      </c>
      <c r="D8425" s="3" t="s">
        <v>8890</v>
      </c>
      <c r="E8425" s="3" t="s">
        <v>8953</v>
      </c>
      <c r="F8425" s="3" t="s">
        <v>4845</v>
      </c>
      <c r="G8425" s="3" t="s">
        <v>9035</v>
      </c>
      <c r="H8425" s="3" t="s">
        <v>9036</v>
      </c>
      <c r="I8425" s="4">
        <v>6.34</v>
      </c>
    </row>
    <row r="8426" spans="1:9" x14ac:dyDescent="0.2">
      <c r="A8426" s="2">
        <v>483549</v>
      </c>
      <c r="B8426" s="3" t="s">
        <v>19</v>
      </c>
      <c r="C8426" s="3" t="s">
        <v>20</v>
      </c>
      <c r="D8426" s="3" t="s">
        <v>8890</v>
      </c>
      <c r="E8426" s="3" t="s">
        <v>8953</v>
      </c>
      <c r="F8426" s="3" t="s">
        <v>4845</v>
      </c>
      <c r="G8426" s="3" t="s">
        <v>9035</v>
      </c>
      <c r="H8426" s="3" t="s">
        <v>9037</v>
      </c>
      <c r="I8426" s="4">
        <v>6.34</v>
      </c>
    </row>
    <row r="8427" spans="1:9" x14ac:dyDescent="0.2">
      <c r="A8427" s="2">
        <v>483558</v>
      </c>
      <c r="B8427" s="3" t="s">
        <v>19</v>
      </c>
      <c r="C8427" s="3" t="s">
        <v>20</v>
      </c>
      <c r="D8427" s="3" t="s">
        <v>8890</v>
      </c>
      <c r="E8427" s="3" t="s">
        <v>8953</v>
      </c>
      <c r="F8427" s="3" t="s">
        <v>4845</v>
      </c>
      <c r="G8427" s="3" t="s">
        <v>9035</v>
      </c>
      <c r="H8427" s="3" t="s">
        <v>9038</v>
      </c>
      <c r="I8427" s="4">
        <v>6.34</v>
      </c>
    </row>
    <row r="8428" spans="1:9" x14ac:dyDescent="0.2">
      <c r="A8428" s="2">
        <v>483563</v>
      </c>
      <c r="B8428" s="3" t="s">
        <v>19</v>
      </c>
      <c r="C8428" s="3" t="s">
        <v>20</v>
      </c>
      <c r="D8428" s="3" t="s">
        <v>8890</v>
      </c>
      <c r="E8428" s="3" t="s">
        <v>8953</v>
      </c>
      <c r="F8428" s="3" t="s">
        <v>4845</v>
      </c>
      <c r="G8428" s="3" t="s">
        <v>9035</v>
      </c>
      <c r="H8428" s="3" t="s">
        <v>9039</v>
      </c>
      <c r="I8428" s="4">
        <v>6.34</v>
      </c>
    </row>
    <row r="8429" spans="1:9" x14ac:dyDescent="0.2">
      <c r="A8429" s="2">
        <v>483583</v>
      </c>
      <c r="B8429" s="3" t="s">
        <v>19</v>
      </c>
      <c r="C8429" s="3" t="s">
        <v>20</v>
      </c>
      <c r="D8429" s="3" t="s">
        <v>8890</v>
      </c>
      <c r="E8429" s="3" t="s">
        <v>8953</v>
      </c>
      <c r="F8429" s="3" t="s">
        <v>4845</v>
      </c>
      <c r="G8429" s="3" t="s">
        <v>9035</v>
      </c>
      <c r="H8429" s="3" t="s">
        <v>9040</v>
      </c>
      <c r="I8429" s="4">
        <v>6.34</v>
      </c>
    </row>
    <row r="8430" spans="1:9" x14ac:dyDescent="0.2">
      <c r="A8430" s="2">
        <v>483592</v>
      </c>
      <c r="B8430" s="3" t="s">
        <v>19</v>
      </c>
      <c r="C8430" s="3" t="s">
        <v>20</v>
      </c>
      <c r="D8430" s="3" t="s">
        <v>8890</v>
      </c>
      <c r="E8430" s="3" t="s">
        <v>8953</v>
      </c>
      <c r="F8430" s="3" t="s">
        <v>4845</v>
      </c>
      <c r="G8430" s="3" t="s">
        <v>9035</v>
      </c>
      <c r="H8430" s="3" t="s">
        <v>9041</v>
      </c>
      <c r="I8430" s="4">
        <v>6.34</v>
      </c>
    </row>
    <row r="8431" spans="1:9" x14ac:dyDescent="0.2">
      <c r="A8431" s="2">
        <v>483596</v>
      </c>
      <c r="B8431" s="3" t="s">
        <v>19</v>
      </c>
      <c r="C8431" s="3" t="s">
        <v>20</v>
      </c>
      <c r="D8431" s="3" t="s">
        <v>8890</v>
      </c>
      <c r="E8431" s="3" t="s">
        <v>8953</v>
      </c>
      <c r="F8431" s="3" t="s">
        <v>4845</v>
      </c>
      <c r="G8431" s="3" t="s">
        <v>9035</v>
      </c>
      <c r="H8431" s="3" t="s">
        <v>9042</v>
      </c>
      <c r="I8431" s="4">
        <v>6.34</v>
      </c>
    </row>
    <row r="8432" spans="1:9" x14ac:dyDescent="0.2">
      <c r="A8432" s="2">
        <v>483608</v>
      </c>
      <c r="B8432" s="3" t="s">
        <v>19</v>
      </c>
      <c r="C8432" s="3" t="s">
        <v>20</v>
      </c>
      <c r="D8432" s="3" t="s">
        <v>8890</v>
      </c>
      <c r="E8432" s="3" t="s">
        <v>8953</v>
      </c>
      <c r="F8432" s="3" t="s">
        <v>4845</v>
      </c>
      <c r="G8432" s="3" t="s">
        <v>9035</v>
      </c>
      <c r="H8432" s="3" t="s">
        <v>9043</v>
      </c>
      <c r="I8432" s="4">
        <v>6.34</v>
      </c>
    </row>
    <row r="8433" spans="1:9" x14ac:dyDescent="0.2">
      <c r="A8433" s="2">
        <v>483611</v>
      </c>
      <c r="B8433" s="3" t="s">
        <v>19</v>
      </c>
      <c r="C8433" s="3" t="s">
        <v>20</v>
      </c>
      <c r="D8433" s="3" t="s">
        <v>8890</v>
      </c>
      <c r="E8433" s="3" t="s">
        <v>8953</v>
      </c>
      <c r="F8433" s="3" t="s">
        <v>4845</v>
      </c>
      <c r="G8433" s="3" t="s">
        <v>9035</v>
      </c>
      <c r="H8433" s="3" t="s">
        <v>9044</v>
      </c>
      <c r="I8433" s="4">
        <v>6.34</v>
      </c>
    </row>
    <row r="8434" spans="1:9" x14ac:dyDescent="0.2">
      <c r="A8434" s="2">
        <v>483662</v>
      </c>
      <c r="B8434" s="3" t="s">
        <v>19</v>
      </c>
      <c r="C8434" s="3" t="s">
        <v>20</v>
      </c>
      <c r="D8434" s="3" t="s">
        <v>8890</v>
      </c>
      <c r="E8434" s="3" t="s">
        <v>8953</v>
      </c>
      <c r="F8434" s="3" t="s">
        <v>4845</v>
      </c>
      <c r="G8434" s="3" t="s">
        <v>9035</v>
      </c>
      <c r="H8434" s="3" t="s">
        <v>9045</v>
      </c>
      <c r="I8434" s="4">
        <v>6.34</v>
      </c>
    </row>
    <row r="8435" spans="1:9" x14ac:dyDescent="0.2">
      <c r="A8435" s="2">
        <v>487643</v>
      </c>
      <c r="B8435" s="3" t="s">
        <v>19</v>
      </c>
      <c r="C8435" s="3" t="s">
        <v>20</v>
      </c>
      <c r="D8435" s="3" t="s">
        <v>8890</v>
      </c>
      <c r="E8435" s="3" t="s">
        <v>8953</v>
      </c>
      <c r="F8435" s="3" t="s">
        <v>72</v>
      </c>
      <c r="G8435" s="3" t="s">
        <v>3893</v>
      </c>
      <c r="H8435" s="3" t="s">
        <v>9046</v>
      </c>
      <c r="I8435" s="4">
        <v>0.95</v>
      </c>
    </row>
    <row r="8436" spans="1:9" x14ac:dyDescent="0.2">
      <c r="A8436" s="2">
        <v>487650</v>
      </c>
      <c r="B8436" s="3" t="s">
        <v>19</v>
      </c>
      <c r="C8436" s="3" t="s">
        <v>20</v>
      </c>
      <c r="D8436" s="3" t="s">
        <v>8890</v>
      </c>
      <c r="E8436" s="3" t="s">
        <v>8953</v>
      </c>
      <c r="F8436" s="3" t="s">
        <v>72</v>
      </c>
      <c r="G8436" s="3" t="s">
        <v>3893</v>
      </c>
      <c r="H8436" s="3" t="s">
        <v>9047</v>
      </c>
      <c r="I8436" s="4">
        <v>0.95</v>
      </c>
    </row>
    <row r="8437" spans="1:9" x14ac:dyDescent="0.2">
      <c r="A8437" s="2">
        <v>487653</v>
      </c>
      <c r="B8437" s="3" t="s">
        <v>19</v>
      </c>
      <c r="C8437" s="3" t="s">
        <v>20</v>
      </c>
      <c r="D8437" s="3" t="s">
        <v>8890</v>
      </c>
      <c r="E8437" s="3" t="s">
        <v>8953</v>
      </c>
      <c r="F8437" s="3" t="s">
        <v>72</v>
      </c>
      <c r="G8437" s="3" t="s">
        <v>3893</v>
      </c>
      <c r="H8437" s="3" t="s">
        <v>9048</v>
      </c>
      <c r="I8437" s="4">
        <v>0.95</v>
      </c>
    </row>
    <row r="8438" spans="1:9" x14ac:dyDescent="0.2">
      <c r="A8438" s="2">
        <v>487658</v>
      </c>
      <c r="B8438" s="3" t="s">
        <v>19</v>
      </c>
      <c r="C8438" s="3" t="s">
        <v>20</v>
      </c>
      <c r="D8438" s="3" t="s">
        <v>8890</v>
      </c>
      <c r="E8438" s="3" t="s">
        <v>8953</v>
      </c>
      <c r="F8438" s="3" t="s">
        <v>72</v>
      </c>
      <c r="G8438" s="3" t="s">
        <v>3893</v>
      </c>
      <c r="H8438" s="3" t="s">
        <v>9049</v>
      </c>
      <c r="I8438" s="4">
        <v>0.95</v>
      </c>
    </row>
    <row r="8439" spans="1:9" x14ac:dyDescent="0.2">
      <c r="A8439" s="2">
        <v>487660</v>
      </c>
      <c r="B8439" s="3" t="s">
        <v>19</v>
      </c>
      <c r="C8439" s="3" t="s">
        <v>20</v>
      </c>
      <c r="D8439" s="3" t="s">
        <v>8890</v>
      </c>
      <c r="E8439" s="3" t="s">
        <v>8953</v>
      </c>
      <c r="F8439" s="3" t="s">
        <v>72</v>
      </c>
      <c r="G8439" s="3" t="s">
        <v>3893</v>
      </c>
      <c r="H8439" s="3" t="s">
        <v>9050</v>
      </c>
      <c r="I8439" s="4">
        <v>0.95</v>
      </c>
    </row>
    <row r="8440" spans="1:9" x14ac:dyDescent="0.2">
      <c r="A8440" s="2">
        <v>487662</v>
      </c>
      <c r="B8440" s="3" t="s">
        <v>19</v>
      </c>
      <c r="C8440" s="3" t="s">
        <v>20</v>
      </c>
      <c r="D8440" s="3" t="s">
        <v>8890</v>
      </c>
      <c r="E8440" s="3" t="s">
        <v>8953</v>
      </c>
      <c r="F8440" s="3" t="s">
        <v>72</v>
      </c>
      <c r="G8440" s="3" t="s">
        <v>3893</v>
      </c>
      <c r="H8440" s="3" t="s">
        <v>9051</v>
      </c>
      <c r="I8440" s="4">
        <v>0.95</v>
      </c>
    </row>
    <row r="8441" spans="1:9" x14ac:dyDescent="0.2">
      <c r="A8441" s="2">
        <v>487663</v>
      </c>
      <c r="B8441" s="3" t="s">
        <v>19</v>
      </c>
      <c r="C8441" s="3" t="s">
        <v>20</v>
      </c>
      <c r="D8441" s="3" t="s">
        <v>8890</v>
      </c>
      <c r="E8441" s="3" t="s">
        <v>8953</v>
      </c>
      <c r="F8441" s="3" t="s">
        <v>72</v>
      </c>
      <c r="G8441" s="3" t="s">
        <v>3893</v>
      </c>
      <c r="H8441" s="3" t="s">
        <v>9052</v>
      </c>
      <c r="I8441" s="4">
        <v>0.95</v>
      </c>
    </row>
    <row r="8442" spans="1:9" x14ac:dyDescent="0.2">
      <c r="A8442" s="2">
        <v>487665</v>
      </c>
      <c r="B8442" s="3" t="s">
        <v>19</v>
      </c>
      <c r="C8442" s="3" t="s">
        <v>20</v>
      </c>
      <c r="D8442" s="3" t="s">
        <v>8890</v>
      </c>
      <c r="E8442" s="3" t="s">
        <v>8953</v>
      </c>
      <c r="F8442" s="3" t="s">
        <v>72</v>
      </c>
      <c r="G8442" s="3" t="s">
        <v>3893</v>
      </c>
      <c r="H8442" s="3" t="s">
        <v>9053</v>
      </c>
      <c r="I8442" s="4">
        <v>0.95</v>
      </c>
    </row>
    <row r="8443" spans="1:9" x14ac:dyDescent="0.2">
      <c r="A8443" s="2">
        <v>487669</v>
      </c>
      <c r="B8443" s="3" t="s">
        <v>19</v>
      </c>
      <c r="C8443" s="3" t="s">
        <v>20</v>
      </c>
      <c r="D8443" s="3" t="s">
        <v>8890</v>
      </c>
      <c r="E8443" s="3" t="s">
        <v>8953</v>
      </c>
      <c r="F8443" s="3" t="s">
        <v>72</v>
      </c>
      <c r="G8443" s="3" t="s">
        <v>3893</v>
      </c>
      <c r="H8443" s="3" t="s">
        <v>9054</v>
      </c>
      <c r="I8443" s="4">
        <v>0.95</v>
      </c>
    </row>
    <row r="8444" spans="1:9" x14ac:dyDescent="0.2">
      <c r="A8444" s="2">
        <v>487675</v>
      </c>
      <c r="B8444" s="3" t="s">
        <v>19</v>
      </c>
      <c r="C8444" s="3" t="s">
        <v>20</v>
      </c>
      <c r="D8444" s="3" t="s">
        <v>8890</v>
      </c>
      <c r="E8444" s="3" t="s">
        <v>8953</v>
      </c>
      <c r="F8444" s="3" t="s">
        <v>72</v>
      </c>
      <c r="G8444" s="3" t="s">
        <v>3893</v>
      </c>
      <c r="H8444" s="3" t="s">
        <v>9055</v>
      </c>
      <c r="I8444" s="4">
        <v>0.95</v>
      </c>
    </row>
    <row r="8445" spans="1:9" x14ac:dyDescent="0.2">
      <c r="A8445" s="2">
        <v>487694</v>
      </c>
      <c r="B8445" s="3" t="s">
        <v>19</v>
      </c>
      <c r="C8445" s="3" t="s">
        <v>20</v>
      </c>
      <c r="D8445" s="3" t="s">
        <v>8890</v>
      </c>
      <c r="E8445" s="3" t="s">
        <v>8953</v>
      </c>
      <c r="F8445" s="3" t="s">
        <v>72</v>
      </c>
      <c r="G8445" s="3" t="s">
        <v>3893</v>
      </c>
      <c r="H8445" s="3" t="s">
        <v>9056</v>
      </c>
      <c r="I8445" s="4">
        <v>0.95</v>
      </c>
    </row>
    <row r="8446" spans="1:9" x14ac:dyDescent="0.2">
      <c r="A8446" s="2">
        <v>594341</v>
      </c>
      <c r="B8446" s="3" t="s">
        <v>19</v>
      </c>
      <c r="C8446" s="3" t="s">
        <v>20</v>
      </c>
      <c r="D8446" s="3" t="s">
        <v>8890</v>
      </c>
      <c r="E8446" s="3" t="s">
        <v>8953</v>
      </c>
      <c r="F8446" s="3" t="s">
        <v>72</v>
      </c>
      <c r="G8446" s="3" t="s">
        <v>3893</v>
      </c>
      <c r="H8446" s="3" t="s">
        <v>9057</v>
      </c>
      <c r="I8446" s="4">
        <v>0.95</v>
      </c>
    </row>
    <row r="8447" spans="1:9" x14ac:dyDescent="0.2">
      <c r="A8447" s="2">
        <v>518056</v>
      </c>
      <c r="B8447" s="3" t="s">
        <v>19</v>
      </c>
      <c r="C8447" s="3" t="s">
        <v>20</v>
      </c>
      <c r="D8447" s="3" t="s">
        <v>8890</v>
      </c>
      <c r="E8447" s="3" t="s">
        <v>8953</v>
      </c>
      <c r="F8447" s="3" t="s">
        <v>4272</v>
      </c>
      <c r="G8447" s="3" t="s">
        <v>4291</v>
      </c>
      <c r="H8447" s="3" t="s">
        <v>9058</v>
      </c>
      <c r="I8447" s="4">
        <v>0.55000000000000004</v>
      </c>
    </row>
    <row r="8448" spans="1:9" x14ac:dyDescent="0.2">
      <c r="A8448" s="2">
        <v>518058</v>
      </c>
      <c r="B8448" s="3" t="s">
        <v>19</v>
      </c>
      <c r="C8448" s="3" t="s">
        <v>20</v>
      </c>
      <c r="D8448" s="3" t="s">
        <v>8890</v>
      </c>
      <c r="E8448" s="3" t="s">
        <v>8953</v>
      </c>
      <c r="F8448" s="3" t="s">
        <v>4272</v>
      </c>
      <c r="G8448" s="3" t="s">
        <v>4291</v>
      </c>
      <c r="H8448" s="3" t="s">
        <v>9059</v>
      </c>
      <c r="I8448" s="4">
        <v>0.56000000000000005</v>
      </c>
    </row>
    <row r="8449" spans="1:9" x14ac:dyDescent="0.2">
      <c r="A8449" s="2">
        <v>518059</v>
      </c>
      <c r="B8449" s="3" t="s">
        <v>19</v>
      </c>
      <c r="C8449" s="3" t="s">
        <v>20</v>
      </c>
      <c r="D8449" s="3" t="s">
        <v>8890</v>
      </c>
      <c r="E8449" s="3" t="s">
        <v>8953</v>
      </c>
      <c r="F8449" s="3" t="s">
        <v>4272</v>
      </c>
      <c r="G8449" s="3" t="s">
        <v>4291</v>
      </c>
      <c r="H8449" s="3" t="s">
        <v>9060</v>
      </c>
      <c r="I8449" s="4">
        <v>0.56000000000000005</v>
      </c>
    </row>
    <row r="8450" spans="1:9" x14ac:dyDescent="0.2">
      <c r="A8450" s="2">
        <v>518060</v>
      </c>
      <c r="B8450" s="3" t="s">
        <v>19</v>
      </c>
      <c r="C8450" s="3" t="s">
        <v>20</v>
      </c>
      <c r="D8450" s="3" t="s">
        <v>8890</v>
      </c>
      <c r="E8450" s="3" t="s">
        <v>8953</v>
      </c>
      <c r="F8450" s="3" t="s">
        <v>4272</v>
      </c>
      <c r="G8450" s="3" t="s">
        <v>4291</v>
      </c>
      <c r="H8450" s="3" t="s">
        <v>9061</v>
      </c>
      <c r="I8450" s="4">
        <v>0.56000000000000005</v>
      </c>
    </row>
    <row r="8451" spans="1:9" x14ac:dyDescent="0.2">
      <c r="A8451" s="2">
        <v>518070</v>
      </c>
      <c r="B8451" s="3" t="s">
        <v>19</v>
      </c>
      <c r="C8451" s="3" t="s">
        <v>20</v>
      </c>
      <c r="D8451" s="3" t="s">
        <v>8890</v>
      </c>
      <c r="E8451" s="3" t="s">
        <v>8953</v>
      </c>
      <c r="F8451" s="3" t="s">
        <v>4272</v>
      </c>
      <c r="G8451" s="3" t="s">
        <v>4291</v>
      </c>
      <c r="H8451" s="3" t="s">
        <v>9062</v>
      </c>
      <c r="I8451" s="4">
        <v>0.56000000000000005</v>
      </c>
    </row>
    <row r="8452" spans="1:9" x14ac:dyDescent="0.2">
      <c r="A8452" s="2">
        <v>518071</v>
      </c>
      <c r="B8452" s="3" t="s">
        <v>19</v>
      </c>
      <c r="C8452" s="3" t="s">
        <v>20</v>
      </c>
      <c r="D8452" s="3" t="s">
        <v>8890</v>
      </c>
      <c r="E8452" s="3" t="s">
        <v>8953</v>
      </c>
      <c r="F8452" s="3" t="s">
        <v>4272</v>
      </c>
      <c r="G8452" s="3" t="s">
        <v>4291</v>
      </c>
      <c r="H8452" s="3" t="s">
        <v>9063</v>
      </c>
      <c r="I8452" s="4">
        <v>0.55000000000000004</v>
      </c>
    </row>
    <row r="8453" spans="1:9" x14ac:dyDescent="0.2">
      <c r="A8453" s="2">
        <v>523341</v>
      </c>
      <c r="B8453" s="3" t="s">
        <v>19</v>
      </c>
      <c r="C8453" s="3" t="s">
        <v>20</v>
      </c>
      <c r="D8453" s="3" t="s">
        <v>8890</v>
      </c>
      <c r="E8453" s="3" t="s">
        <v>8953</v>
      </c>
      <c r="F8453" s="3" t="s">
        <v>4272</v>
      </c>
      <c r="G8453" s="3" t="s">
        <v>9064</v>
      </c>
      <c r="H8453" s="3" t="s">
        <v>9065</v>
      </c>
      <c r="I8453" s="4">
        <v>0.57999999999999996</v>
      </c>
    </row>
    <row r="8454" spans="1:9" x14ac:dyDescent="0.2">
      <c r="A8454" s="2">
        <v>523347</v>
      </c>
      <c r="B8454" s="3" t="s">
        <v>19</v>
      </c>
      <c r="C8454" s="3" t="s">
        <v>20</v>
      </c>
      <c r="D8454" s="3" t="s">
        <v>8890</v>
      </c>
      <c r="E8454" s="3" t="s">
        <v>8953</v>
      </c>
      <c r="F8454" s="3" t="s">
        <v>4272</v>
      </c>
      <c r="G8454" s="3" t="s">
        <v>9064</v>
      </c>
      <c r="H8454" s="3" t="s">
        <v>9066</v>
      </c>
      <c r="I8454" s="4">
        <v>0.57999999999999996</v>
      </c>
    </row>
    <row r="8455" spans="1:9" x14ac:dyDescent="0.2">
      <c r="A8455" s="2">
        <v>523351</v>
      </c>
      <c r="B8455" s="3" t="s">
        <v>19</v>
      </c>
      <c r="C8455" s="3" t="s">
        <v>20</v>
      </c>
      <c r="D8455" s="3" t="s">
        <v>8890</v>
      </c>
      <c r="E8455" s="3" t="s">
        <v>8953</v>
      </c>
      <c r="F8455" s="3" t="s">
        <v>4272</v>
      </c>
      <c r="G8455" s="3" t="s">
        <v>9064</v>
      </c>
      <c r="H8455" s="3" t="s">
        <v>9067</v>
      </c>
      <c r="I8455" s="4">
        <v>0.57999999999999996</v>
      </c>
    </row>
    <row r="8456" spans="1:9" x14ac:dyDescent="0.2">
      <c r="A8456" s="2">
        <v>523352</v>
      </c>
      <c r="B8456" s="3" t="s">
        <v>19</v>
      </c>
      <c r="C8456" s="3" t="s">
        <v>20</v>
      </c>
      <c r="D8456" s="3" t="s">
        <v>8890</v>
      </c>
      <c r="E8456" s="3" t="s">
        <v>8953</v>
      </c>
      <c r="F8456" s="3" t="s">
        <v>4272</v>
      </c>
      <c r="G8456" s="3" t="s">
        <v>9064</v>
      </c>
      <c r="H8456" s="3" t="s">
        <v>9068</v>
      </c>
      <c r="I8456" s="4">
        <v>0.57999999999999996</v>
      </c>
    </row>
    <row r="8457" spans="1:9" x14ac:dyDescent="0.2">
      <c r="A8457" s="2">
        <v>523396</v>
      </c>
      <c r="B8457" s="3" t="s">
        <v>19</v>
      </c>
      <c r="C8457" s="3" t="s">
        <v>20</v>
      </c>
      <c r="D8457" s="3" t="s">
        <v>8890</v>
      </c>
      <c r="E8457" s="3" t="s">
        <v>8953</v>
      </c>
      <c r="F8457" s="3" t="s">
        <v>4272</v>
      </c>
      <c r="G8457" s="3" t="s">
        <v>9064</v>
      </c>
      <c r="H8457" s="3" t="s">
        <v>9069</v>
      </c>
      <c r="I8457" s="4">
        <v>0.57999999999999996</v>
      </c>
    </row>
    <row r="8458" spans="1:9" x14ac:dyDescent="0.2">
      <c r="A8458" s="2">
        <v>523397</v>
      </c>
      <c r="B8458" s="3" t="s">
        <v>19</v>
      </c>
      <c r="C8458" s="3" t="s">
        <v>20</v>
      </c>
      <c r="D8458" s="3" t="s">
        <v>8890</v>
      </c>
      <c r="E8458" s="3" t="s">
        <v>8953</v>
      </c>
      <c r="F8458" s="3" t="s">
        <v>4272</v>
      </c>
      <c r="G8458" s="3" t="s">
        <v>9064</v>
      </c>
      <c r="H8458" s="3" t="s">
        <v>9070</v>
      </c>
      <c r="I8458" s="4">
        <v>0.57999999999999996</v>
      </c>
    </row>
    <row r="8459" spans="1:9" x14ac:dyDescent="0.2">
      <c r="A8459" s="2">
        <v>523400</v>
      </c>
      <c r="B8459" s="3" t="s">
        <v>19</v>
      </c>
      <c r="C8459" s="3" t="s">
        <v>20</v>
      </c>
      <c r="D8459" s="3" t="s">
        <v>8890</v>
      </c>
      <c r="E8459" s="3" t="s">
        <v>8953</v>
      </c>
      <c r="F8459" s="3" t="s">
        <v>4272</v>
      </c>
      <c r="G8459" s="3" t="s">
        <v>9064</v>
      </c>
      <c r="H8459" s="3" t="s">
        <v>9071</v>
      </c>
      <c r="I8459" s="4">
        <v>0.57999999999999996</v>
      </c>
    </row>
    <row r="8460" spans="1:9" x14ac:dyDescent="0.2">
      <c r="A8460" s="2">
        <v>523402</v>
      </c>
      <c r="B8460" s="3" t="s">
        <v>19</v>
      </c>
      <c r="C8460" s="3" t="s">
        <v>20</v>
      </c>
      <c r="D8460" s="3" t="s">
        <v>8890</v>
      </c>
      <c r="E8460" s="3" t="s">
        <v>8953</v>
      </c>
      <c r="F8460" s="3" t="s">
        <v>4272</v>
      </c>
      <c r="G8460" s="3" t="s">
        <v>9064</v>
      </c>
      <c r="H8460" s="3" t="s">
        <v>9072</v>
      </c>
      <c r="I8460" s="4">
        <v>0.57999999999999996</v>
      </c>
    </row>
    <row r="8461" spans="1:9" x14ac:dyDescent="0.2">
      <c r="A8461" s="2">
        <v>523404</v>
      </c>
      <c r="B8461" s="3" t="s">
        <v>19</v>
      </c>
      <c r="C8461" s="3" t="s">
        <v>20</v>
      </c>
      <c r="D8461" s="3" t="s">
        <v>8890</v>
      </c>
      <c r="E8461" s="3" t="s">
        <v>8953</v>
      </c>
      <c r="F8461" s="3" t="s">
        <v>4272</v>
      </c>
      <c r="G8461" s="3" t="s">
        <v>9064</v>
      </c>
      <c r="H8461" s="3" t="s">
        <v>9073</v>
      </c>
      <c r="I8461" s="4">
        <v>0.57999999999999996</v>
      </c>
    </row>
    <row r="8462" spans="1:9" x14ac:dyDescent="0.2">
      <c r="A8462" s="2">
        <v>523405</v>
      </c>
      <c r="B8462" s="3" t="s">
        <v>19</v>
      </c>
      <c r="C8462" s="3" t="s">
        <v>20</v>
      </c>
      <c r="D8462" s="3" t="s">
        <v>8890</v>
      </c>
      <c r="E8462" s="3" t="s">
        <v>8953</v>
      </c>
      <c r="F8462" s="3" t="s">
        <v>4272</v>
      </c>
      <c r="G8462" s="3" t="s">
        <v>9064</v>
      </c>
      <c r="H8462" s="3" t="s">
        <v>9074</v>
      </c>
      <c r="I8462" s="4">
        <v>0.57999999999999996</v>
      </c>
    </row>
    <row r="8463" spans="1:9" x14ac:dyDescent="0.2">
      <c r="A8463" s="2">
        <v>523408</v>
      </c>
      <c r="B8463" s="3" t="s">
        <v>19</v>
      </c>
      <c r="C8463" s="3" t="s">
        <v>20</v>
      </c>
      <c r="D8463" s="3" t="s">
        <v>8890</v>
      </c>
      <c r="E8463" s="3" t="s">
        <v>8953</v>
      </c>
      <c r="F8463" s="3" t="s">
        <v>4272</v>
      </c>
      <c r="G8463" s="3" t="s">
        <v>9064</v>
      </c>
      <c r="H8463" s="3" t="s">
        <v>9075</v>
      </c>
      <c r="I8463" s="4">
        <v>0.57999999999999996</v>
      </c>
    </row>
    <row r="8464" spans="1:9" x14ac:dyDescent="0.2">
      <c r="A8464" s="2">
        <v>523412</v>
      </c>
      <c r="B8464" s="3" t="s">
        <v>19</v>
      </c>
      <c r="C8464" s="3" t="s">
        <v>20</v>
      </c>
      <c r="D8464" s="3" t="s">
        <v>8890</v>
      </c>
      <c r="E8464" s="3" t="s">
        <v>8953</v>
      </c>
      <c r="F8464" s="3" t="s">
        <v>4272</v>
      </c>
      <c r="G8464" s="3" t="s">
        <v>9064</v>
      </c>
      <c r="H8464" s="3" t="s">
        <v>9076</v>
      </c>
      <c r="I8464" s="4">
        <v>0.57999999999999996</v>
      </c>
    </row>
    <row r="8465" spans="1:9" x14ac:dyDescent="0.2">
      <c r="A8465" s="2">
        <v>523413</v>
      </c>
      <c r="B8465" s="3" t="s">
        <v>19</v>
      </c>
      <c r="C8465" s="3" t="s">
        <v>20</v>
      </c>
      <c r="D8465" s="3" t="s">
        <v>8890</v>
      </c>
      <c r="E8465" s="3" t="s">
        <v>8953</v>
      </c>
      <c r="F8465" s="3" t="s">
        <v>4272</v>
      </c>
      <c r="G8465" s="3" t="s">
        <v>9064</v>
      </c>
      <c r="H8465" s="3" t="s">
        <v>9077</v>
      </c>
      <c r="I8465" s="4">
        <v>0.57999999999999996</v>
      </c>
    </row>
    <row r="8466" spans="1:9" x14ac:dyDescent="0.2">
      <c r="A8466" s="2">
        <v>523417</v>
      </c>
      <c r="B8466" s="3" t="s">
        <v>19</v>
      </c>
      <c r="C8466" s="3" t="s">
        <v>20</v>
      </c>
      <c r="D8466" s="3" t="s">
        <v>8890</v>
      </c>
      <c r="E8466" s="3" t="s">
        <v>8953</v>
      </c>
      <c r="F8466" s="3" t="s">
        <v>4272</v>
      </c>
      <c r="G8466" s="3" t="s">
        <v>9064</v>
      </c>
      <c r="H8466" s="3" t="s">
        <v>9078</v>
      </c>
      <c r="I8466" s="4">
        <v>0.57999999999999996</v>
      </c>
    </row>
    <row r="8467" spans="1:9" x14ac:dyDescent="0.2">
      <c r="A8467" s="2">
        <v>523421</v>
      </c>
      <c r="B8467" s="3" t="s">
        <v>19</v>
      </c>
      <c r="C8467" s="3" t="s">
        <v>20</v>
      </c>
      <c r="D8467" s="3" t="s">
        <v>8890</v>
      </c>
      <c r="E8467" s="3" t="s">
        <v>8953</v>
      </c>
      <c r="F8467" s="3" t="s">
        <v>4272</v>
      </c>
      <c r="G8467" s="3" t="s">
        <v>9064</v>
      </c>
      <c r="H8467" s="3" t="s">
        <v>9079</v>
      </c>
      <c r="I8467" s="4">
        <v>0.57999999999999996</v>
      </c>
    </row>
    <row r="8468" spans="1:9" x14ac:dyDescent="0.2">
      <c r="A8468" s="2">
        <v>535000</v>
      </c>
      <c r="B8468" s="3" t="s">
        <v>19</v>
      </c>
      <c r="C8468" s="3" t="s">
        <v>20</v>
      </c>
      <c r="D8468" s="3" t="s">
        <v>8890</v>
      </c>
      <c r="E8468" s="3" t="s">
        <v>8953</v>
      </c>
      <c r="F8468" s="3" t="s">
        <v>1669</v>
      </c>
      <c r="G8468" s="3" t="s">
        <v>4774</v>
      </c>
      <c r="H8468" s="3" t="s">
        <v>9080</v>
      </c>
      <c r="I8468" s="4">
        <v>0.62</v>
      </c>
    </row>
    <row r="8469" spans="1:9" x14ac:dyDescent="0.2">
      <c r="A8469" s="2">
        <v>535108</v>
      </c>
      <c r="B8469" s="3" t="s">
        <v>19</v>
      </c>
      <c r="C8469" s="3" t="s">
        <v>20</v>
      </c>
      <c r="D8469" s="3" t="s">
        <v>8890</v>
      </c>
      <c r="E8469" s="3" t="s">
        <v>8953</v>
      </c>
      <c r="F8469" s="3" t="s">
        <v>1669</v>
      </c>
      <c r="G8469" s="3" t="s">
        <v>4774</v>
      </c>
      <c r="H8469" s="3" t="s">
        <v>9081</v>
      </c>
      <c r="I8469" s="4">
        <v>0.62</v>
      </c>
    </row>
    <row r="8470" spans="1:9" x14ac:dyDescent="0.2">
      <c r="A8470" s="2">
        <v>535122</v>
      </c>
      <c r="B8470" s="3" t="s">
        <v>19</v>
      </c>
      <c r="C8470" s="3" t="s">
        <v>20</v>
      </c>
      <c r="D8470" s="3" t="s">
        <v>8890</v>
      </c>
      <c r="E8470" s="3" t="s">
        <v>8953</v>
      </c>
      <c r="F8470" s="3" t="s">
        <v>1669</v>
      </c>
      <c r="G8470" s="3" t="s">
        <v>4774</v>
      </c>
      <c r="H8470" s="3" t="s">
        <v>9082</v>
      </c>
      <c r="I8470" s="4">
        <v>0.62</v>
      </c>
    </row>
    <row r="8471" spans="1:9" x14ac:dyDescent="0.2">
      <c r="A8471" s="2">
        <v>535161</v>
      </c>
      <c r="B8471" s="3" t="s">
        <v>19</v>
      </c>
      <c r="C8471" s="3" t="s">
        <v>20</v>
      </c>
      <c r="D8471" s="3" t="s">
        <v>8890</v>
      </c>
      <c r="E8471" s="3" t="s">
        <v>8953</v>
      </c>
      <c r="F8471" s="3" t="s">
        <v>1669</v>
      </c>
      <c r="G8471" s="3" t="s">
        <v>4774</v>
      </c>
      <c r="H8471" s="3" t="s">
        <v>9083</v>
      </c>
      <c r="I8471" s="4">
        <v>0.62</v>
      </c>
    </row>
    <row r="8472" spans="1:9" x14ac:dyDescent="0.2">
      <c r="A8472" s="2">
        <v>535170</v>
      </c>
      <c r="B8472" s="3" t="s">
        <v>19</v>
      </c>
      <c r="C8472" s="3" t="s">
        <v>20</v>
      </c>
      <c r="D8472" s="3" t="s">
        <v>8890</v>
      </c>
      <c r="E8472" s="3" t="s">
        <v>8953</v>
      </c>
      <c r="F8472" s="3" t="s">
        <v>1669</v>
      </c>
      <c r="G8472" s="3" t="s">
        <v>4774</v>
      </c>
      <c r="H8472" s="3" t="s">
        <v>9084</v>
      </c>
      <c r="I8472" s="4">
        <v>0.62</v>
      </c>
    </row>
    <row r="8473" spans="1:9" x14ac:dyDescent="0.2">
      <c r="A8473" s="2">
        <v>535176</v>
      </c>
      <c r="B8473" s="3" t="s">
        <v>19</v>
      </c>
      <c r="C8473" s="3" t="s">
        <v>20</v>
      </c>
      <c r="D8473" s="3" t="s">
        <v>8890</v>
      </c>
      <c r="E8473" s="3" t="s">
        <v>8953</v>
      </c>
      <c r="F8473" s="3" t="s">
        <v>1669</v>
      </c>
      <c r="G8473" s="3" t="s">
        <v>4774</v>
      </c>
      <c r="H8473" s="3" t="s">
        <v>9085</v>
      </c>
      <c r="I8473" s="4">
        <v>0.62</v>
      </c>
    </row>
    <row r="8474" spans="1:9" x14ac:dyDescent="0.2">
      <c r="A8474" s="2">
        <v>535184</v>
      </c>
      <c r="B8474" s="3" t="s">
        <v>19</v>
      </c>
      <c r="C8474" s="3" t="s">
        <v>20</v>
      </c>
      <c r="D8474" s="3" t="s">
        <v>8890</v>
      </c>
      <c r="E8474" s="3" t="s">
        <v>8953</v>
      </c>
      <c r="F8474" s="3" t="s">
        <v>1669</v>
      </c>
      <c r="G8474" s="3" t="s">
        <v>4774</v>
      </c>
      <c r="H8474" s="3" t="s">
        <v>9086</v>
      </c>
      <c r="I8474" s="4">
        <v>0.62</v>
      </c>
    </row>
    <row r="8475" spans="1:9" x14ac:dyDescent="0.2">
      <c r="A8475" s="2">
        <v>535198</v>
      </c>
      <c r="B8475" s="3" t="s">
        <v>19</v>
      </c>
      <c r="C8475" s="3" t="s">
        <v>20</v>
      </c>
      <c r="D8475" s="3" t="s">
        <v>8890</v>
      </c>
      <c r="E8475" s="3" t="s">
        <v>8953</v>
      </c>
      <c r="F8475" s="3" t="s">
        <v>1669</v>
      </c>
      <c r="G8475" s="3" t="s">
        <v>4774</v>
      </c>
      <c r="H8475" s="3" t="s">
        <v>9087</v>
      </c>
      <c r="I8475" s="4">
        <v>0.62</v>
      </c>
    </row>
    <row r="8476" spans="1:9" x14ac:dyDescent="0.2">
      <c r="A8476" s="2">
        <v>535206</v>
      </c>
      <c r="B8476" s="3" t="s">
        <v>19</v>
      </c>
      <c r="C8476" s="3" t="s">
        <v>20</v>
      </c>
      <c r="D8476" s="3" t="s">
        <v>8890</v>
      </c>
      <c r="E8476" s="3" t="s">
        <v>8953</v>
      </c>
      <c r="F8476" s="3" t="s">
        <v>1669</v>
      </c>
      <c r="G8476" s="3" t="s">
        <v>4774</v>
      </c>
      <c r="H8476" s="3" t="s">
        <v>9088</v>
      </c>
      <c r="I8476" s="4">
        <v>0.62</v>
      </c>
    </row>
    <row r="8477" spans="1:9" x14ac:dyDescent="0.2">
      <c r="A8477" s="2">
        <v>535207</v>
      </c>
      <c r="B8477" s="3" t="s">
        <v>19</v>
      </c>
      <c r="C8477" s="3" t="s">
        <v>20</v>
      </c>
      <c r="D8477" s="3" t="s">
        <v>8890</v>
      </c>
      <c r="E8477" s="3" t="s">
        <v>8953</v>
      </c>
      <c r="F8477" s="3" t="s">
        <v>1669</v>
      </c>
      <c r="G8477" s="3" t="s">
        <v>4774</v>
      </c>
      <c r="H8477" s="3" t="s">
        <v>9089</v>
      </c>
      <c r="I8477" s="4">
        <v>0.62</v>
      </c>
    </row>
    <row r="8478" spans="1:9" x14ac:dyDescent="0.2">
      <c r="A8478" s="2">
        <v>90711</v>
      </c>
      <c r="B8478" s="3" t="s">
        <v>19</v>
      </c>
      <c r="C8478" s="3" t="s">
        <v>20</v>
      </c>
      <c r="D8478" s="3" t="s">
        <v>8890</v>
      </c>
      <c r="E8478" s="3" t="s">
        <v>8953</v>
      </c>
      <c r="F8478" s="3" t="s">
        <v>1669</v>
      </c>
      <c r="G8478" s="3" t="s">
        <v>4774</v>
      </c>
      <c r="H8478" s="3" t="s">
        <v>9090</v>
      </c>
      <c r="I8478" s="4">
        <v>4.53</v>
      </c>
    </row>
    <row r="8479" spans="1:9" x14ac:dyDescent="0.2">
      <c r="A8479" s="2">
        <v>90722</v>
      </c>
      <c r="B8479" s="3" t="s">
        <v>19</v>
      </c>
      <c r="C8479" s="3" t="s">
        <v>20</v>
      </c>
      <c r="D8479" s="3" t="s">
        <v>8890</v>
      </c>
      <c r="E8479" s="3" t="s">
        <v>8953</v>
      </c>
      <c r="F8479" s="3" t="s">
        <v>1669</v>
      </c>
      <c r="G8479" s="3" t="s">
        <v>4774</v>
      </c>
      <c r="H8479" s="3" t="s">
        <v>9091</v>
      </c>
      <c r="I8479" s="4">
        <v>4.53</v>
      </c>
    </row>
    <row r="8480" spans="1:9" x14ac:dyDescent="0.2">
      <c r="A8480" s="2">
        <v>90728</v>
      </c>
      <c r="B8480" s="3" t="s">
        <v>19</v>
      </c>
      <c r="C8480" s="3" t="s">
        <v>20</v>
      </c>
      <c r="D8480" s="3" t="s">
        <v>8890</v>
      </c>
      <c r="E8480" s="3" t="s">
        <v>8953</v>
      </c>
      <c r="F8480" s="3" t="s">
        <v>1669</v>
      </c>
      <c r="G8480" s="3" t="s">
        <v>4774</v>
      </c>
      <c r="H8480" s="3" t="s">
        <v>9092</v>
      </c>
      <c r="I8480" s="4">
        <v>4.53</v>
      </c>
    </row>
    <row r="8481" spans="1:9" x14ac:dyDescent="0.2">
      <c r="A8481" s="2">
        <v>90733</v>
      </c>
      <c r="B8481" s="3" t="s">
        <v>19</v>
      </c>
      <c r="C8481" s="3" t="s">
        <v>20</v>
      </c>
      <c r="D8481" s="3" t="s">
        <v>8890</v>
      </c>
      <c r="E8481" s="3" t="s">
        <v>8953</v>
      </c>
      <c r="F8481" s="3" t="s">
        <v>1669</v>
      </c>
      <c r="G8481" s="3" t="s">
        <v>4774</v>
      </c>
      <c r="H8481" s="3" t="s">
        <v>9093</v>
      </c>
      <c r="I8481" s="4">
        <v>4.53</v>
      </c>
    </row>
    <row r="8482" spans="1:9" x14ac:dyDescent="0.2">
      <c r="A8482" s="2">
        <v>90713</v>
      </c>
      <c r="B8482" s="3" t="s">
        <v>19</v>
      </c>
      <c r="C8482" s="3" t="s">
        <v>20</v>
      </c>
      <c r="D8482" s="3" t="s">
        <v>8890</v>
      </c>
      <c r="E8482" s="3" t="s">
        <v>8953</v>
      </c>
      <c r="F8482" s="3" t="s">
        <v>1669</v>
      </c>
      <c r="G8482" s="3" t="s">
        <v>4774</v>
      </c>
      <c r="H8482" s="3" t="s">
        <v>9094</v>
      </c>
      <c r="I8482" s="4">
        <v>4.53</v>
      </c>
    </row>
    <row r="8483" spans="1:9" x14ac:dyDescent="0.2">
      <c r="A8483" s="2">
        <v>90734</v>
      </c>
      <c r="B8483" s="3" t="s">
        <v>19</v>
      </c>
      <c r="C8483" s="3" t="s">
        <v>20</v>
      </c>
      <c r="D8483" s="3" t="s">
        <v>8890</v>
      </c>
      <c r="E8483" s="3" t="s">
        <v>8953</v>
      </c>
      <c r="F8483" s="3" t="s">
        <v>1669</v>
      </c>
      <c r="G8483" s="3" t="s">
        <v>4774</v>
      </c>
      <c r="H8483" s="3" t="s">
        <v>9095</v>
      </c>
      <c r="I8483" s="4">
        <v>1.48</v>
      </c>
    </row>
    <row r="8484" spans="1:9" x14ac:dyDescent="0.2">
      <c r="A8484" s="2">
        <v>90738</v>
      </c>
      <c r="B8484" s="3" t="s">
        <v>19</v>
      </c>
      <c r="C8484" s="3" t="s">
        <v>20</v>
      </c>
      <c r="D8484" s="3" t="s">
        <v>8890</v>
      </c>
      <c r="E8484" s="3" t="s">
        <v>8953</v>
      </c>
      <c r="F8484" s="3" t="s">
        <v>1669</v>
      </c>
      <c r="G8484" s="3" t="s">
        <v>4774</v>
      </c>
      <c r="H8484" s="3" t="s">
        <v>9096</v>
      </c>
      <c r="I8484" s="4">
        <v>1.48</v>
      </c>
    </row>
    <row r="8485" spans="1:9" x14ac:dyDescent="0.2">
      <c r="A8485" s="2">
        <v>90750</v>
      </c>
      <c r="B8485" s="3" t="s">
        <v>19</v>
      </c>
      <c r="C8485" s="3" t="s">
        <v>20</v>
      </c>
      <c r="D8485" s="3" t="s">
        <v>8890</v>
      </c>
      <c r="E8485" s="3" t="s">
        <v>8953</v>
      </c>
      <c r="F8485" s="3" t="s">
        <v>1669</v>
      </c>
      <c r="G8485" s="3" t="s">
        <v>4774</v>
      </c>
      <c r="H8485" s="3" t="s">
        <v>9097</v>
      </c>
      <c r="I8485" s="4">
        <v>1.48</v>
      </c>
    </row>
    <row r="8486" spans="1:9" x14ac:dyDescent="0.2">
      <c r="A8486" s="2">
        <v>90751</v>
      </c>
      <c r="B8486" s="3" t="s">
        <v>19</v>
      </c>
      <c r="C8486" s="3" t="s">
        <v>20</v>
      </c>
      <c r="D8486" s="3" t="s">
        <v>8890</v>
      </c>
      <c r="E8486" s="3" t="s">
        <v>8953</v>
      </c>
      <c r="F8486" s="3" t="s">
        <v>1669</v>
      </c>
      <c r="G8486" s="3" t="s">
        <v>4774</v>
      </c>
      <c r="H8486" s="3" t="s">
        <v>9098</v>
      </c>
      <c r="I8486" s="4">
        <v>1.48</v>
      </c>
    </row>
    <row r="8487" spans="1:9" x14ac:dyDescent="0.2">
      <c r="A8487" s="2">
        <v>90757</v>
      </c>
      <c r="B8487" s="3" t="s">
        <v>19</v>
      </c>
      <c r="C8487" s="3" t="s">
        <v>20</v>
      </c>
      <c r="D8487" s="3" t="s">
        <v>8890</v>
      </c>
      <c r="E8487" s="3" t="s">
        <v>8953</v>
      </c>
      <c r="F8487" s="3" t="s">
        <v>1669</v>
      </c>
      <c r="G8487" s="3" t="s">
        <v>4774</v>
      </c>
      <c r="H8487" s="3" t="s">
        <v>9099</v>
      </c>
      <c r="I8487" s="4">
        <v>1.48</v>
      </c>
    </row>
    <row r="8488" spans="1:9" x14ac:dyDescent="0.2">
      <c r="A8488" s="2">
        <v>90759</v>
      </c>
      <c r="B8488" s="3" t="s">
        <v>19</v>
      </c>
      <c r="C8488" s="3" t="s">
        <v>20</v>
      </c>
      <c r="D8488" s="3" t="s">
        <v>8890</v>
      </c>
      <c r="E8488" s="3" t="s">
        <v>8953</v>
      </c>
      <c r="F8488" s="3" t="s">
        <v>1669</v>
      </c>
      <c r="G8488" s="3" t="s">
        <v>4774</v>
      </c>
      <c r="H8488" s="3" t="s">
        <v>9100</v>
      </c>
      <c r="I8488" s="4">
        <v>1.48</v>
      </c>
    </row>
    <row r="8489" spans="1:9" x14ac:dyDescent="0.2">
      <c r="A8489" s="2">
        <v>90743</v>
      </c>
      <c r="B8489" s="3" t="s">
        <v>19</v>
      </c>
      <c r="C8489" s="3" t="s">
        <v>20</v>
      </c>
      <c r="D8489" s="3" t="s">
        <v>8890</v>
      </c>
      <c r="E8489" s="3" t="s">
        <v>8953</v>
      </c>
      <c r="F8489" s="3" t="s">
        <v>1669</v>
      </c>
      <c r="G8489" s="3" t="s">
        <v>4774</v>
      </c>
      <c r="H8489" s="3" t="s">
        <v>9101</v>
      </c>
      <c r="I8489" s="4">
        <v>1.48</v>
      </c>
    </row>
    <row r="8490" spans="1:9" x14ac:dyDescent="0.2">
      <c r="A8490" s="2">
        <v>391788</v>
      </c>
      <c r="B8490" s="3" t="s">
        <v>19</v>
      </c>
      <c r="C8490" s="3" t="s">
        <v>20</v>
      </c>
      <c r="D8490" s="3" t="s">
        <v>8890</v>
      </c>
      <c r="E8490" s="3" t="s">
        <v>8953</v>
      </c>
      <c r="F8490" s="3" t="s">
        <v>1669</v>
      </c>
      <c r="G8490" s="3" t="s">
        <v>4774</v>
      </c>
      <c r="H8490" s="3" t="s">
        <v>9102</v>
      </c>
      <c r="I8490" s="4">
        <v>1.48</v>
      </c>
    </row>
    <row r="8491" spans="1:9" x14ac:dyDescent="0.2">
      <c r="A8491" s="2">
        <v>391790</v>
      </c>
      <c r="B8491" s="3" t="s">
        <v>19</v>
      </c>
      <c r="C8491" s="3" t="s">
        <v>20</v>
      </c>
      <c r="D8491" s="3" t="s">
        <v>8890</v>
      </c>
      <c r="E8491" s="3" t="s">
        <v>8953</v>
      </c>
      <c r="F8491" s="3" t="s">
        <v>1669</v>
      </c>
      <c r="G8491" s="3" t="s">
        <v>4774</v>
      </c>
      <c r="H8491" s="3" t="s">
        <v>9103</v>
      </c>
      <c r="I8491" s="4">
        <v>1.48</v>
      </c>
    </row>
    <row r="8492" spans="1:9" x14ac:dyDescent="0.2">
      <c r="A8492" s="2">
        <v>391793</v>
      </c>
      <c r="B8492" s="3" t="s">
        <v>19</v>
      </c>
      <c r="C8492" s="3" t="s">
        <v>20</v>
      </c>
      <c r="D8492" s="3" t="s">
        <v>8890</v>
      </c>
      <c r="E8492" s="3" t="s">
        <v>8953</v>
      </c>
      <c r="F8492" s="3" t="s">
        <v>1669</v>
      </c>
      <c r="G8492" s="3" t="s">
        <v>4774</v>
      </c>
      <c r="H8492" s="3" t="s">
        <v>9104</v>
      </c>
      <c r="I8492" s="4">
        <v>1.48</v>
      </c>
    </row>
    <row r="8493" spans="1:9" x14ac:dyDescent="0.2">
      <c r="A8493" s="2">
        <v>391795</v>
      </c>
      <c r="B8493" s="3" t="s">
        <v>19</v>
      </c>
      <c r="C8493" s="3" t="s">
        <v>20</v>
      </c>
      <c r="D8493" s="3" t="s">
        <v>8890</v>
      </c>
      <c r="E8493" s="3" t="s">
        <v>8953</v>
      </c>
      <c r="F8493" s="3" t="s">
        <v>1669</v>
      </c>
      <c r="G8493" s="3" t="s">
        <v>4774</v>
      </c>
      <c r="H8493" s="3" t="s">
        <v>9105</v>
      </c>
      <c r="I8493" s="4">
        <v>1.48</v>
      </c>
    </row>
    <row r="8494" spans="1:9" x14ac:dyDescent="0.2">
      <c r="A8494" s="2">
        <v>368643</v>
      </c>
      <c r="B8494" s="3" t="s">
        <v>19</v>
      </c>
      <c r="C8494" s="3" t="s">
        <v>20</v>
      </c>
      <c r="D8494" s="3" t="s">
        <v>8890</v>
      </c>
      <c r="E8494" s="3" t="s">
        <v>8953</v>
      </c>
      <c r="F8494" s="3" t="s">
        <v>2649</v>
      </c>
      <c r="G8494" s="3" t="s">
        <v>2650</v>
      </c>
      <c r="H8494" s="3" t="s">
        <v>9106</v>
      </c>
      <c r="I8494" s="4">
        <v>4.45</v>
      </c>
    </row>
    <row r="8495" spans="1:9" x14ac:dyDescent="0.2">
      <c r="A8495" s="2">
        <v>368649</v>
      </c>
      <c r="B8495" s="3" t="s">
        <v>19</v>
      </c>
      <c r="C8495" s="3" t="s">
        <v>20</v>
      </c>
      <c r="D8495" s="3" t="s">
        <v>8890</v>
      </c>
      <c r="E8495" s="3" t="s">
        <v>8953</v>
      </c>
      <c r="F8495" s="3" t="s">
        <v>2649</v>
      </c>
      <c r="G8495" s="3" t="s">
        <v>2650</v>
      </c>
      <c r="H8495" s="3" t="s">
        <v>9107</v>
      </c>
      <c r="I8495" s="4">
        <v>4.0199999999999996</v>
      </c>
    </row>
    <row r="8496" spans="1:9" x14ac:dyDescent="0.2">
      <c r="A8496" s="2">
        <v>368651</v>
      </c>
      <c r="B8496" s="3" t="s">
        <v>19</v>
      </c>
      <c r="C8496" s="3" t="s">
        <v>20</v>
      </c>
      <c r="D8496" s="3" t="s">
        <v>8890</v>
      </c>
      <c r="E8496" s="3" t="s">
        <v>8953</v>
      </c>
      <c r="F8496" s="3" t="s">
        <v>2649</v>
      </c>
      <c r="G8496" s="3" t="s">
        <v>2650</v>
      </c>
      <c r="H8496" s="3" t="s">
        <v>9108</v>
      </c>
      <c r="I8496" s="4">
        <v>3.41</v>
      </c>
    </row>
    <row r="8497" spans="1:9" x14ac:dyDescent="0.2">
      <c r="A8497" s="2">
        <v>368659</v>
      </c>
      <c r="B8497" s="3" t="s">
        <v>19</v>
      </c>
      <c r="C8497" s="3" t="s">
        <v>20</v>
      </c>
      <c r="D8497" s="3" t="s">
        <v>8890</v>
      </c>
      <c r="E8497" s="3" t="s">
        <v>8953</v>
      </c>
      <c r="F8497" s="3" t="s">
        <v>2649</v>
      </c>
      <c r="G8497" s="3" t="s">
        <v>2650</v>
      </c>
      <c r="H8497" s="3" t="s">
        <v>9109</v>
      </c>
      <c r="I8497" s="4">
        <v>3.39</v>
      </c>
    </row>
    <row r="8498" spans="1:9" x14ac:dyDescent="0.2">
      <c r="A8498" s="2">
        <v>12566</v>
      </c>
      <c r="B8498" s="3" t="s">
        <v>19</v>
      </c>
      <c r="C8498" s="3" t="s">
        <v>20</v>
      </c>
      <c r="D8498" s="3" t="s">
        <v>8890</v>
      </c>
      <c r="E8498" s="3" t="s">
        <v>8953</v>
      </c>
      <c r="F8498" s="3" t="s">
        <v>4402</v>
      </c>
      <c r="G8498" s="3" t="s">
        <v>6120</v>
      </c>
      <c r="H8498" s="3" t="s">
        <v>9110</v>
      </c>
      <c r="I8498" s="4">
        <v>1.9</v>
      </c>
    </row>
    <row r="8499" spans="1:9" x14ac:dyDescent="0.2">
      <c r="A8499" s="2">
        <v>252708</v>
      </c>
      <c r="B8499" s="3" t="s">
        <v>19</v>
      </c>
      <c r="C8499" s="3" t="s">
        <v>20</v>
      </c>
      <c r="D8499" s="3" t="s">
        <v>8890</v>
      </c>
      <c r="E8499" s="3" t="s">
        <v>8953</v>
      </c>
      <c r="F8499" s="3" t="s">
        <v>4402</v>
      </c>
      <c r="G8499" s="3" t="s">
        <v>6120</v>
      </c>
      <c r="H8499" s="3" t="s">
        <v>9111</v>
      </c>
      <c r="I8499" s="4">
        <v>1.9</v>
      </c>
    </row>
    <row r="8500" spans="1:9" x14ac:dyDescent="0.2">
      <c r="A8500" s="2">
        <v>528360</v>
      </c>
      <c r="B8500" s="3" t="s">
        <v>19</v>
      </c>
      <c r="C8500" s="3" t="s">
        <v>20</v>
      </c>
      <c r="D8500" s="3" t="s">
        <v>8890</v>
      </c>
      <c r="E8500" s="3" t="s">
        <v>8953</v>
      </c>
      <c r="F8500" s="3" t="s">
        <v>4402</v>
      </c>
      <c r="G8500" s="3" t="s">
        <v>6120</v>
      </c>
      <c r="H8500" s="3" t="s">
        <v>9112</v>
      </c>
      <c r="I8500" s="4">
        <v>1.9</v>
      </c>
    </row>
    <row r="8501" spans="1:9" x14ac:dyDescent="0.2">
      <c r="A8501" s="2">
        <v>528361</v>
      </c>
      <c r="B8501" s="3" t="s">
        <v>19</v>
      </c>
      <c r="C8501" s="3" t="s">
        <v>20</v>
      </c>
      <c r="D8501" s="3" t="s">
        <v>8890</v>
      </c>
      <c r="E8501" s="3" t="s">
        <v>8953</v>
      </c>
      <c r="F8501" s="3" t="s">
        <v>4402</v>
      </c>
      <c r="G8501" s="3" t="s">
        <v>6120</v>
      </c>
      <c r="H8501" s="3" t="s">
        <v>9113</v>
      </c>
      <c r="I8501" s="4">
        <v>1.9</v>
      </c>
    </row>
    <row r="8502" spans="1:9" x14ac:dyDescent="0.2">
      <c r="A8502" s="2">
        <v>528363</v>
      </c>
      <c r="B8502" s="3" t="s">
        <v>19</v>
      </c>
      <c r="C8502" s="3" t="s">
        <v>20</v>
      </c>
      <c r="D8502" s="3" t="s">
        <v>8890</v>
      </c>
      <c r="E8502" s="3" t="s">
        <v>8953</v>
      </c>
      <c r="F8502" s="3" t="s">
        <v>4402</v>
      </c>
      <c r="G8502" s="3" t="s">
        <v>6120</v>
      </c>
      <c r="H8502" s="3" t="s">
        <v>9114</v>
      </c>
      <c r="I8502" s="4">
        <v>1.9</v>
      </c>
    </row>
    <row r="8503" spans="1:9" x14ac:dyDescent="0.2">
      <c r="A8503" s="2">
        <v>16814</v>
      </c>
      <c r="B8503" s="3" t="s">
        <v>19</v>
      </c>
      <c r="C8503" s="3" t="s">
        <v>20</v>
      </c>
      <c r="D8503" s="3" t="s">
        <v>8890</v>
      </c>
      <c r="E8503" s="3" t="s">
        <v>8953</v>
      </c>
      <c r="F8503" s="3" t="s">
        <v>3994</v>
      </c>
      <c r="G8503" s="3" t="s">
        <v>8939</v>
      </c>
      <c r="H8503" s="3" t="s">
        <v>9115</v>
      </c>
      <c r="I8503" s="4">
        <v>2.8</v>
      </c>
    </row>
    <row r="8504" spans="1:9" x14ac:dyDescent="0.2">
      <c r="A8504" s="2">
        <v>3633</v>
      </c>
      <c r="B8504" s="3" t="s">
        <v>19</v>
      </c>
      <c r="C8504" s="3" t="s">
        <v>20</v>
      </c>
      <c r="D8504" s="3" t="s">
        <v>8890</v>
      </c>
      <c r="E8504" s="3" t="s">
        <v>9116</v>
      </c>
      <c r="F8504" s="3" t="s">
        <v>8892</v>
      </c>
      <c r="G8504" s="3" t="s">
        <v>8954</v>
      </c>
      <c r="H8504" s="3" t="s">
        <v>9117</v>
      </c>
      <c r="I8504" s="4">
        <v>3.49</v>
      </c>
    </row>
    <row r="8505" spans="1:9" x14ac:dyDescent="0.2">
      <c r="A8505" s="2">
        <v>5349</v>
      </c>
      <c r="B8505" s="3" t="s">
        <v>19</v>
      </c>
      <c r="C8505" s="3" t="s">
        <v>20</v>
      </c>
      <c r="D8505" s="3" t="s">
        <v>8890</v>
      </c>
      <c r="E8505" s="3" t="s">
        <v>9116</v>
      </c>
      <c r="F8505" s="3" t="s">
        <v>8892</v>
      </c>
      <c r="G8505" s="3" t="s">
        <v>8954</v>
      </c>
      <c r="H8505" s="3" t="s">
        <v>9118</v>
      </c>
      <c r="I8505" s="4">
        <v>2.82</v>
      </c>
    </row>
    <row r="8506" spans="1:9" x14ac:dyDescent="0.2">
      <c r="A8506" s="2">
        <v>10422</v>
      </c>
      <c r="B8506" s="3" t="s">
        <v>19</v>
      </c>
      <c r="C8506" s="3" t="s">
        <v>20</v>
      </c>
      <c r="D8506" s="3" t="s">
        <v>8890</v>
      </c>
      <c r="E8506" s="3" t="s">
        <v>9116</v>
      </c>
      <c r="F8506" s="3" t="s">
        <v>8892</v>
      </c>
      <c r="G8506" s="3" t="s">
        <v>8954</v>
      </c>
      <c r="H8506" s="3" t="s">
        <v>9119</v>
      </c>
      <c r="I8506" s="4">
        <v>10.42</v>
      </c>
    </row>
    <row r="8507" spans="1:9" x14ac:dyDescent="0.2">
      <c r="A8507" s="2">
        <v>30519</v>
      </c>
      <c r="B8507" s="3" t="s">
        <v>19</v>
      </c>
      <c r="C8507" s="3" t="s">
        <v>20</v>
      </c>
      <c r="D8507" s="3" t="s">
        <v>8890</v>
      </c>
      <c r="E8507" s="3" t="s">
        <v>9116</v>
      </c>
      <c r="F8507" s="3" t="s">
        <v>8892</v>
      </c>
      <c r="G8507" s="3" t="s">
        <v>8954</v>
      </c>
      <c r="H8507" s="3" t="s">
        <v>9120</v>
      </c>
      <c r="I8507" s="4">
        <v>7.74</v>
      </c>
    </row>
    <row r="8508" spans="1:9" x14ac:dyDescent="0.2">
      <c r="A8508" s="2">
        <v>1164</v>
      </c>
      <c r="B8508" s="3" t="s">
        <v>19</v>
      </c>
      <c r="C8508" s="3" t="s">
        <v>20</v>
      </c>
      <c r="D8508" s="3" t="s">
        <v>8890</v>
      </c>
      <c r="E8508" s="3" t="s">
        <v>9116</v>
      </c>
      <c r="F8508" s="3" t="s">
        <v>8892</v>
      </c>
      <c r="G8508" s="3" t="s">
        <v>8954</v>
      </c>
      <c r="H8508" s="3" t="s">
        <v>9121</v>
      </c>
      <c r="I8508" s="4">
        <v>2.4300000000000002</v>
      </c>
    </row>
    <row r="8509" spans="1:9" x14ac:dyDescent="0.2">
      <c r="A8509" s="2">
        <v>40968</v>
      </c>
      <c r="B8509" s="3" t="s">
        <v>19</v>
      </c>
      <c r="C8509" s="3" t="s">
        <v>20</v>
      </c>
      <c r="D8509" s="3" t="s">
        <v>8890</v>
      </c>
      <c r="E8509" s="3" t="s">
        <v>9116</v>
      </c>
      <c r="F8509" s="3" t="s">
        <v>8892</v>
      </c>
      <c r="G8509" s="3" t="s">
        <v>8954</v>
      </c>
      <c r="H8509" s="3" t="s">
        <v>9122</v>
      </c>
      <c r="I8509" s="4">
        <v>6.94</v>
      </c>
    </row>
    <row r="8510" spans="1:9" x14ac:dyDescent="0.2">
      <c r="A8510" s="2">
        <v>149052</v>
      </c>
      <c r="B8510" s="3" t="s">
        <v>19</v>
      </c>
      <c r="C8510" s="3" t="s">
        <v>20</v>
      </c>
      <c r="D8510" s="3" t="s">
        <v>8890</v>
      </c>
      <c r="E8510" s="3" t="s">
        <v>9116</v>
      </c>
      <c r="F8510" s="3" t="s">
        <v>8892</v>
      </c>
      <c r="G8510" s="3" t="s">
        <v>8954</v>
      </c>
      <c r="H8510" s="3" t="s">
        <v>9123</v>
      </c>
      <c r="I8510" s="4">
        <v>2.3199999999999998</v>
      </c>
    </row>
    <row r="8511" spans="1:9" x14ac:dyDescent="0.2">
      <c r="A8511" s="2">
        <v>281734</v>
      </c>
      <c r="B8511" s="3" t="s">
        <v>19</v>
      </c>
      <c r="C8511" s="3" t="s">
        <v>20</v>
      </c>
      <c r="D8511" s="3" t="s">
        <v>8890</v>
      </c>
      <c r="E8511" s="3" t="s">
        <v>9116</v>
      </c>
      <c r="F8511" s="3" t="s">
        <v>8892</v>
      </c>
      <c r="G8511" s="3" t="s">
        <v>8954</v>
      </c>
      <c r="H8511" s="3" t="s">
        <v>9124</v>
      </c>
      <c r="I8511" s="4">
        <v>2.2999999999999998</v>
      </c>
    </row>
    <row r="8512" spans="1:9" x14ac:dyDescent="0.2">
      <c r="A8512" s="2">
        <v>386331</v>
      </c>
      <c r="B8512" s="3" t="s">
        <v>19</v>
      </c>
      <c r="C8512" s="3" t="s">
        <v>20</v>
      </c>
      <c r="D8512" s="3" t="s">
        <v>8890</v>
      </c>
      <c r="E8512" s="3" t="s">
        <v>9116</v>
      </c>
      <c r="F8512" s="3" t="s">
        <v>8892</v>
      </c>
      <c r="G8512" s="3" t="s">
        <v>8954</v>
      </c>
      <c r="H8512" s="3" t="s">
        <v>9125</v>
      </c>
      <c r="I8512" s="4">
        <v>2.2999999999999998</v>
      </c>
    </row>
    <row r="8513" spans="1:9" x14ac:dyDescent="0.2">
      <c r="A8513" s="2">
        <v>470558</v>
      </c>
      <c r="B8513" s="3" t="s">
        <v>19</v>
      </c>
      <c r="C8513" s="3" t="s">
        <v>20</v>
      </c>
      <c r="D8513" s="3" t="s">
        <v>8890</v>
      </c>
      <c r="E8513" s="3" t="s">
        <v>9116</v>
      </c>
      <c r="F8513" s="3" t="s">
        <v>8892</v>
      </c>
      <c r="G8513" s="3" t="s">
        <v>8954</v>
      </c>
      <c r="H8513" s="3" t="s">
        <v>9126</v>
      </c>
      <c r="I8513" s="4">
        <v>19.79</v>
      </c>
    </row>
    <row r="8514" spans="1:9" x14ac:dyDescent="0.2">
      <c r="A8514" s="2">
        <v>470580</v>
      </c>
      <c r="B8514" s="3" t="s">
        <v>19</v>
      </c>
      <c r="C8514" s="3" t="s">
        <v>20</v>
      </c>
      <c r="D8514" s="3" t="s">
        <v>8890</v>
      </c>
      <c r="E8514" s="3" t="s">
        <v>9116</v>
      </c>
      <c r="F8514" s="3" t="s">
        <v>8892</v>
      </c>
      <c r="G8514" s="3" t="s">
        <v>8954</v>
      </c>
      <c r="H8514" s="3" t="s">
        <v>9127</v>
      </c>
      <c r="I8514" s="4">
        <v>2.93</v>
      </c>
    </row>
    <row r="8515" spans="1:9" x14ac:dyDescent="0.2">
      <c r="A8515" s="2">
        <v>1876</v>
      </c>
      <c r="B8515" s="3" t="s">
        <v>19</v>
      </c>
      <c r="C8515" s="3" t="s">
        <v>20</v>
      </c>
      <c r="D8515" s="3" t="s">
        <v>8890</v>
      </c>
      <c r="E8515" s="3" t="s">
        <v>9116</v>
      </c>
      <c r="F8515" s="3" t="s">
        <v>8892</v>
      </c>
      <c r="G8515" s="3" t="s">
        <v>8954</v>
      </c>
      <c r="H8515" s="3" t="s">
        <v>9128</v>
      </c>
      <c r="I8515" s="4">
        <v>3.5</v>
      </c>
    </row>
    <row r="8516" spans="1:9" x14ac:dyDescent="0.2">
      <c r="A8516" s="2">
        <v>1882</v>
      </c>
      <c r="B8516" s="3" t="s">
        <v>19</v>
      </c>
      <c r="C8516" s="3" t="s">
        <v>20</v>
      </c>
      <c r="D8516" s="3" t="s">
        <v>8890</v>
      </c>
      <c r="E8516" s="3" t="s">
        <v>9116</v>
      </c>
      <c r="F8516" s="3" t="s">
        <v>8892</v>
      </c>
      <c r="G8516" s="3" t="s">
        <v>8954</v>
      </c>
      <c r="H8516" s="3" t="s">
        <v>9129</v>
      </c>
      <c r="I8516" s="4">
        <v>8.94</v>
      </c>
    </row>
    <row r="8517" spans="1:9" x14ac:dyDescent="0.2">
      <c r="A8517" s="2">
        <v>2114</v>
      </c>
      <c r="B8517" s="3" t="s">
        <v>19</v>
      </c>
      <c r="C8517" s="3" t="s">
        <v>20</v>
      </c>
      <c r="D8517" s="3" t="s">
        <v>8890</v>
      </c>
      <c r="E8517" s="3" t="s">
        <v>9116</v>
      </c>
      <c r="F8517" s="3" t="s">
        <v>8892</v>
      </c>
      <c r="G8517" s="3" t="s">
        <v>8954</v>
      </c>
      <c r="H8517" s="3" t="s">
        <v>9130</v>
      </c>
      <c r="I8517" s="4">
        <v>2.92</v>
      </c>
    </row>
    <row r="8518" spans="1:9" x14ac:dyDescent="0.2">
      <c r="A8518" s="2">
        <v>2870</v>
      </c>
      <c r="B8518" s="3" t="s">
        <v>19</v>
      </c>
      <c r="C8518" s="3" t="s">
        <v>20</v>
      </c>
      <c r="D8518" s="3" t="s">
        <v>8890</v>
      </c>
      <c r="E8518" s="3" t="s">
        <v>9116</v>
      </c>
      <c r="F8518" s="3" t="s">
        <v>8892</v>
      </c>
      <c r="G8518" s="3" t="s">
        <v>8954</v>
      </c>
      <c r="H8518" s="3" t="s">
        <v>9131</v>
      </c>
      <c r="I8518" s="4">
        <v>8.94</v>
      </c>
    </row>
    <row r="8519" spans="1:9" x14ac:dyDescent="0.2">
      <c r="A8519" s="2">
        <v>9718</v>
      </c>
      <c r="B8519" s="3" t="s">
        <v>19</v>
      </c>
      <c r="C8519" s="3" t="s">
        <v>20</v>
      </c>
      <c r="D8519" s="3" t="s">
        <v>8890</v>
      </c>
      <c r="E8519" s="3" t="s">
        <v>9116</v>
      </c>
      <c r="F8519" s="3" t="s">
        <v>8892</v>
      </c>
      <c r="G8519" s="3" t="s">
        <v>8954</v>
      </c>
      <c r="H8519" s="3" t="s">
        <v>9132</v>
      </c>
      <c r="I8519" s="4">
        <v>2.63</v>
      </c>
    </row>
    <row r="8520" spans="1:9" x14ac:dyDescent="0.2">
      <c r="A8520" s="2">
        <v>9720</v>
      </c>
      <c r="B8520" s="3" t="s">
        <v>19</v>
      </c>
      <c r="C8520" s="3" t="s">
        <v>20</v>
      </c>
      <c r="D8520" s="3" t="s">
        <v>8890</v>
      </c>
      <c r="E8520" s="3" t="s">
        <v>9116</v>
      </c>
      <c r="F8520" s="3" t="s">
        <v>8892</v>
      </c>
      <c r="G8520" s="3" t="s">
        <v>8954</v>
      </c>
      <c r="H8520" s="3" t="s">
        <v>9133</v>
      </c>
      <c r="I8520" s="4">
        <v>5.68</v>
      </c>
    </row>
    <row r="8521" spans="1:9" x14ac:dyDescent="0.2">
      <c r="A8521" s="2">
        <v>9724</v>
      </c>
      <c r="B8521" s="3" t="s">
        <v>19</v>
      </c>
      <c r="C8521" s="3" t="s">
        <v>20</v>
      </c>
      <c r="D8521" s="3" t="s">
        <v>8890</v>
      </c>
      <c r="E8521" s="3" t="s">
        <v>9116</v>
      </c>
      <c r="F8521" s="3" t="s">
        <v>8892</v>
      </c>
      <c r="G8521" s="3" t="s">
        <v>8954</v>
      </c>
      <c r="H8521" s="3" t="s">
        <v>9134</v>
      </c>
      <c r="I8521" s="4">
        <v>7.45</v>
      </c>
    </row>
    <row r="8522" spans="1:9" x14ac:dyDescent="0.2">
      <c r="A8522" s="2">
        <v>10970</v>
      </c>
      <c r="B8522" s="3" t="s">
        <v>19</v>
      </c>
      <c r="C8522" s="3" t="s">
        <v>20</v>
      </c>
      <c r="D8522" s="3" t="s">
        <v>8890</v>
      </c>
      <c r="E8522" s="3" t="s">
        <v>9116</v>
      </c>
      <c r="F8522" s="3" t="s">
        <v>8892</v>
      </c>
      <c r="G8522" s="3" t="s">
        <v>8954</v>
      </c>
      <c r="H8522" s="3" t="s">
        <v>9135</v>
      </c>
      <c r="I8522" s="4">
        <v>7.85</v>
      </c>
    </row>
    <row r="8523" spans="1:9" x14ac:dyDescent="0.2">
      <c r="A8523" s="2">
        <v>28593</v>
      </c>
      <c r="B8523" s="3" t="s">
        <v>19</v>
      </c>
      <c r="C8523" s="3" t="s">
        <v>20</v>
      </c>
      <c r="D8523" s="3" t="s">
        <v>8890</v>
      </c>
      <c r="E8523" s="3" t="s">
        <v>9116</v>
      </c>
      <c r="F8523" s="3" t="s">
        <v>8892</v>
      </c>
      <c r="G8523" s="3" t="s">
        <v>8954</v>
      </c>
      <c r="H8523" s="3" t="s">
        <v>9136</v>
      </c>
      <c r="I8523" s="4">
        <v>6.09</v>
      </c>
    </row>
    <row r="8524" spans="1:9" x14ac:dyDescent="0.2">
      <c r="A8524" s="2">
        <v>44253</v>
      </c>
      <c r="B8524" s="3" t="s">
        <v>19</v>
      </c>
      <c r="C8524" s="3" t="s">
        <v>20</v>
      </c>
      <c r="D8524" s="3" t="s">
        <v>8890</v>
      </c>
      <c r="E8524" s="3" t="s">
        <v>9116</v>
      </c>
      <c r="F8524" s="3" t="s">
        <v>8892</v>
      </c>
      <c r="G8524" s="3" t="s">
        <v>8954</v>
      </c>
      <c r="H8524" s="3" t="s">
        <v>9137</v>
      </c>
      <c r="I8524" s="4">
        <v>3.5</v>
      </c>
    </row>
    <row r="8525" spans="1:9" x14ac:dyDescent="0.2">
      <c r="A8525" s="2">
        <v>281733</v>
      </c>
      <c r="B8525" s="3" t="s">
        <v>19</v>
      </c>
      <c r="C8525" s="3" t="s">
        <v>20</v>
      </c>
      <c r="D8525" s="3" t="s">
        <v>8890</v>
      </c>
      <c r="E8525" s="3" t="s">
        <v>9116</v>
      </c>
      <c r="F8525" s="3" t="s">
        <v>8892</v>
      </c>
      <c r="G8525" s="3" t="s">
        <v>8954</v>
      </c>
      <c r="H8525" s="3" t="s">
        <v>9138</v>
      </c>
      <c r="I8525" s="4">
        <v>2.4300000000000002</v>
      </c>
    </row>
    <row r="8526" spans="1:9" x14ac:dyDescent="0.2">
      <c r="A8526" s="2">
        <v>281735</v>
      </c>
      <c r="B8526" s="3" t="s">
        <v>19</v>
      </c>
      <c r="C8526" s="3" t="s">
        <v>20</v>
      </c>
      <c r="D8526" s="3" t="s">
        <v>8890</v>
      </c>
      <c r="E8526" s="3" t="s">
        <v>9116</v>
      </c>
      <c r="F8526" s="3" t="s">
        <v>8892</v>
      </c>
      <c r="G8526" s="3" t="s">
        <v>8954</v>
      </c>
      <c r="H8526" s="3" t="s">
        <v>9139</v>
      </c>
      <c r="I8526" s="4">
        <v>2.1</v>
      </c>
    </row>
    <row r="8527" spans="1:9" x14ac:dyDescent="0.2">
      <c r="A8527" s="2">
        <v>281740</v>
      </c>
      <c r="B8527" s="3" t="s">
        <v>19</v>
      </c>
      <c r="C8527" s="3" t="s">
        <v>20</v>
      </c>
      <c r="D8527" s="3" t="s">
        <v>8890</v>
      </c>
      <c r="E8527" s="3" t="s">
        <v>9116</v>
      </c>
      <c r="F8527" s="3" t="s">
        <v>8892</v>
      </c>
      <c r="G8527" s="3" t="s">
        <v>8954</v>
      </c>
      <c r="H8527" s="3" t="s">
        <v>9140</v>
      </c>
      <c r="I8527" s="4">
        <v>1.9</v>
      </c>
    </row>
    <row r="8528" spans="1:9" x14ac:dyDescent="0.2">
      <c r="A8528" s="2">
        <v>15167</v>
      </c>
      <c r="B8528" s="3" t="s">
        <v>19</v>
      </c>
      <c r="C8528" s="3" t="s">
        <v>20</v>
      </c>
      <c r="D8528" s="3" t="s">
        <v>8890</v>
      </c>
      <c r="E8528" s="3" t="s">
        <v>9116</v>
      </c>
      <c r="F8528" s="3" t="s">
        <v>8892</v>
      </c>
      <c r="G8528" s="3" t="s">
        <v>8954</v>
      </c>
      <c r="H8528" s="3" t="s">
        <v>9141</v>
      </c>
      <c r="I8528" s="4">
        <v>2.93</v>
      </c>
    </row>
    <row r="8529" spans="1:9" x14ac:dyDescent="0.2">
      <c r="A8529" s="2">
        <v>2690</v>
      </c>
      <c r="B8529" s="3" t="s">
        <v>19</v>
      </c>
      <c r="C8529" s="3" t="s">
        <v>20</v>
      </c>
      <c r="D8529" s="3" t="s">
        <v>8890</v>
      </c>
      <c r="E8529" s="3" t="s">
        <v>9116</v>
      </c>
      <c r="F8529" s="3" t="s">
        <v>8892</v>
      </c>
      <c r="G8529" s="3" t="s">
        <v>8954</v>
      </c>
      <c r="H8529" s="3" t="s">
        <v>9142</v>
      </c>
      <c r="I8529" s="4">
        <v>4.1900000000000004</v>
      </c>
    </row>
    <row r="8530" spans="1:9" x14ac:dyDescent="0.2">
      <c r="A8530" s="2">
        <v>155199</v>
      </c>
      <c r="B8530" s="3" t="s">
        <v>19</v>
      </c>
      <c r="C8530" s="3" t="s">
        <v>20</v>
      </c>
      <c r="D8530" s="3" t="s">
        <v>8890</v>
      </c>
      <c r="E8530" s="3" t="s">
        <v>9116</v>
      </c>
      <c r="F8530" s="3" t="s">
        <v>8892</v>
      </c>
      <c r="G8530" s="3" t="s">
        <v>8954</v>
      </c>
      <c r="H8530" s="3" t="s">
        <v>9143</v>
      </c>
      <c r="I8530" s="4">
        <v>2.4300000000000002</v>
      </c>
    </row>
    <row r="8531" spans="1:9" x14ac:dyDescent="0.2">
      <c r="A8531" s="2">
        <v>359138</v>
      </c>
      <c r="B8531" s="3" t="s">
        <v>19</v>
      </c>
      <c r="C8531" s="3" t="s">
        <v>20</v>
      </c>
      <c r="D8531" s="3" t="s">
        <v>8890</v>
      </c>
      <c r="E8531" s="3" t="s">
        <v>9116</v>
      </c>
      <c r="F8531" s="3" t="s">
        <v>8892</v>
      </c>
      <c r="G8531" s="3" t="s">
        <v>8954</v>
      </c>
      <c r="H8531" s="3" t="s">
        <v>9144</v>
      </c>
      <c r="I8531" s="4">
        <v>8.43</v>
      </c>
    </row>
    <row r="8532" spans="1:9" x14ac:dyDescent="0.2">
      <c r="A8532" s="2">
        <v>359150</v>
      </c>
      <c r="B8532" s="3" t="s">
        <v>19</v>
      </c>
      <c r="C8532" s="3" t="s">
        <v>20</v>
      </c>
      <c r="D8532" s="3" t="s">
        <v>8890</v>
      </c>
      <c r="E8532" s="3" t="s">
        <v>9116</v>
      </c>
      <c r="F8532" s="3" t="s">
        <v>8892</v>
      </c>
      <c r="G8532" s="3" t="s">
        <v>8954</v>
      </c>
      <c r="H8532" s="3" t="s">
        <v>9145</v>
      </c>
      <c r="I8532" s="4">
        <v>2.92</v>
      </c>
    </row>
    <row r="8533" spans="1:9" x14ac:dyDescent="0.2">
      <c r="A8533" s="2">
        <v>380448</v>
      </c>
      <c r="B8533" s="3" t="s">
        <v>19</v>
      </c>
      <c r="C8533" s="3" t="s">
        <v>20</v>
      </c>
      <c r="D8533" s="3" t="s">
        <v>8890</v>
      </c>
      <c r="E8533" s="3" t="s">
        <v>9116</v>
      </c>
      <c r="F8533" s="3" t="s">
        <v>8892</v>
      </c>
      <c r="G8533" s="3" t="s">
        <v>8954</v>
      </c>
      <c r="H8533" s="3" t="s">
        <v>9146</v>
      </c>
      <c r="I8533" s="4">
        <v>2.14</v>
      </c>
    </row>
    <row r="8534" spans="1:9" x14ac:dyDescent="0.2">
      <c r="A8534" s="2">
        <v>386335</v>
      </c>
      <c r="B8534" s="3" t="s">
        <v>19</v>
      </c>
      <c r="C8534" s="3" t="s">
        <v>20</v>
      </c>
      <c r="D8534" s="3" t="s">
        <v>8890</v>
      </c>
      <c r="E8534" s="3" t="s">
        <v>9116</v>
      </c>
      <c r="F8534" s="3" t="s">
        <v>8892</v>
      </c>
      <c r="G8534" s="3" t="s">
        <v>8954</v>
      </c>
      <c r="H8534" s="3" t="s">
        <v>9147</v>
      </c>
      <c r="I8534" s="4">
        <v>2.4300000000000002</v>
      </c>
    </row>
    <row r="8535" spans="1:9" x14ac:dyDescent="0.2">
      <c r="A8535" s="2">
        <v>409872</v>
      </c>
      <c r="B8535" s="3" t="s">
        <v>19</v>
      </c>
      <c r="C8535" s="3" t="s">
        <v>20</v>
      </c>
      <c r="D8535" s="3" t="s">
        <v>8890</v>
      </c>
      <c r="E8535" s="3" t="s">
        <v>9116</v>
      </c>
      <c r="F8535" s="3" t="s">
        <v>8892</v>
      </c>
      <c r="G8535" s="3" t="s">
        <v>8954</v>
      </c>
      <c r="H8535" s="3" t="s">
        <v>9148</v>
      </c>
      <c r="I8535" s="4">
        <v>11.41</v>
      </c>
    </row>
    <row r="8536" spans="1:9" x14ac:dyDescent="0.2">
      <c r="A8536" s="2">
        <v>420713</v>
      </c>
      <c r="B8536" s="3" t="s">
        <v>19</v>
      </c>
      <c r="C8536" s="3" t="s">
        <v>20</v>
      </c>
      <c r="D8536" s="3" t="s">
        <v>8890</v>
      </c>
      <c r="E8536" s="3" t="s">
        <v>9116</v>
      </c>
      <c r="F8536" s="3" t="s">
        <v>8892</v>
      </c>
      <c r="G8536" s="3" t="s">
        <v>8954</v>
      </c>
      <c r="H8536" s="3" t="s">
        <v>9149</v>
      </c>
      <c r="I8536" s="4">
        <v>19.79</v>
      </c>
    </row>
    <row r="8537" spans="1:9" x14ac:dyDescent="0.2">
      <c r="A8537" s="2">
        <v>420718</v>
      </c>
      <c r="B8537" s="3" t="s">
        <v>19</v>
      </c>
      <c r="C8537" s="3" t="s">
        <v>20</v>
      </c>
      <c r="D8537" s="3" t="s">
        <v>8890</v>
      </c>
      <c r="E8537" s="3" t="s">
        <v>9116</v>
      </c>
      <c r="F8537" s="3" t="s">
        <v>8892</v>
      </c>
      <c r="G8537" s="3" t="s">
        <v>8954</v>
      </c>
      <c r="H8537" s="3" t="s">
        <v>9150</v>
      </c>
      <c r="I8537" s="4">
        <v>6.94</v>
      </c>
    </row>
    <row r="8538" spans="1:9" x14ac:dyDescent="0.2">
      <c r="A8538" s="2">
        <v>442553</v>
      </c>
      <c r="B8538" s="3" t="s">
        <v>19</v>
      </c>
      <c r="C8538" s="3" t="s">
        <v>20</v>
      </c>
      <c r="D8538" s="3" t="s">
        <v>8890</v>
      </c>
      <c r="E8538" s="3" t="s">
        <v>9116</v>
      </c>
      <c r="F8538" s="3" t="s">
        <v>8892</v>
      </c>
      <c r="G8538" s="3" t="s">
        <v>8954</v>
      </c>
      <c r="H8538" s="3" t="s">
        <v>9151</v>
      </c>
      <c r="I8538" s="4">
        <v>7.99</v>
      </c>
    </row>
    <row r="8539" spans="1:9" x14ac:dyDescent="0.2">
      <c r="A8539" s="2">
        <v>445176</v>
      </c>
      <c r="B8539" s="3" t="s">
        <v>19</v>
      </c>
      <c r="C8539" s="3" t="s">
        <v>20</v>
      </c>
      <c r="D8539" s="3" t="s">
        <v>8890</v>
      </c>
      <c r="E8539" s="3" t="s">
        <v>9116</v>
      </c>
      <c r="F8539" s="3" t="s">
        <v>8892</v>
      </c>
      <c r="G8539" s="3" t="s">
        <v>8954</v>
      </c>
      <c r="H8539" s="3" t="s">
        <v>9152</v>
      </c>
      <c r="I8539" s="4">
        <v>3.79</v>
      </c>
    </row>
    <row r="8540" spans="1:9" x14ac:dyDescent="0.2">
      <c r="A8540" s="2">
        <v>452721</v>
      </c>
      <c r="B8540" s="3" t="s">
        <v>19</v>
      </c>
      <c r="C8540" s="3" t="s">
        <v>20</v>
      </c>
      <c r="D8540" s="3" t="s">
        <v>8890</v>
      </c>
      <c r="E8540" s="3" t="s">
        <v>9116</v>
      </c>
      <c r="F8540" s="3" t="s">
        <v>8892</v>
      </c>
      <c r="G8540" s="3" t="s">
        <v>8954</v>
      </c>
      <c r="H8540" s="3" t="s">
        <v>9153</v>
      </c>
      <c r="I8540" s="4">
        <v>18.95</v>
      </c>
    </row>
    <row r="8541" spans="1:9" x14ac:dyDescent="0.2">
      <c r="A8541" s="2">
        <v>453185</v>
      </c>
      <c r="B8541" s="3" t="s">
        <v>19</v>
      </c>
      <c r="C8541" s="3" t="s">
        <v>20</v>
      </c>
      <c r="D8541" s="3" t="s">
        <v>8890</v>
      </c>
      <c r="E8541" s="3" t="s">
        <v>9116</v>
      </c>
      <c r="F8541" s="3" t="s">
        <v>8892</v>
      </c>
      <c r="G8541" s="3" t="s">
        <v>8954</v>
      </c>
      <c r="H8541" s="3" t="s">
        <v>9154</v>
      </c>
      <c r="I8541" s="4">
        <v>10.42</v>
      </c>
    </row>
    <row r="8542" spans="1:9" x14ac:dyDescent="0.2">
      <c r="A8542" s="2">
        <v>456548</v>
      </c>
      <c r="B8542" s="3" t="s">
        <v>19</v>
      </c>
      <c r="C8542" s="3" t="s">
        <v>20</v>
      </c>
      <c r="D8542" s="3" t="s">
        <v>8890</v>
      </c>
      <c r="E8542" s="3" t="s">
        <v>9116</v>
      </c>
      <c r="F8542" s="3" t="s">
        <v>8892</v>
      </c>
      <c r="G8542" s="3" t="s">
        <v>8954</v>
      </c>
      <c r="H8542" s="3" t="s">
        <v>9155</v>
      </c>
      <c r="I8542" s="4">
        <v>16.399999999999999</v>
      </c>
    </row>
    <row r="8543" spans="1:9" x14ac:dyDescent="0.2">
      <c r="A8543" s="2">
        <v>419751</v>
      </c>
      <c r="B8543" s="3" t="s">
        <v>19</v>
      </c>
      <c r="C8543" s="3" t="s">
        <v>20</v>
      </c>
      <c r="D8543" s="3" t="s">
        <v>8890</v>
      </c>
      <c r="E8543" s="3" t="s">
        <v>9116</v>
      </c>
      <c r="F8543" s="3" t="s">
        <v>8892</v>
      </c>
      <c r="G8543" s="3" t="s">
        <v>9022</v>
      </c>
      <c r="H8543" s="3" t="s">
        <v>9156</v>
      </c>
      <c r="I8543" s="4">
        <v>4.2699999999999996</v>
      </c>
    </row>
    <row r="8544" spans="1:9" x14ac:dyDescent="0.2">
      <c r="A8544" s="2">
        <v>419752</v>
      </c>
      <c r="B8544" s="3" t="s">
        <v>19</v>
      </c>
      <c r="C8544" s="3" t="s">
        <v>20</v>
      </c>
      <c r="D8544" s="3" t="s">
        <v>8890</v>
      </c>
      <c r="E8544" s="3" t="s">
        <v>9116</v>
      </c>
      <c r="F8544" s="3" t="s">
        <v>8892</v>
      </c>
      <c r="G8544" s="3" t="s">
        <v>9022</v>
      </c>
      <c r="H8544" s="3" t="s">
        <v>9157</v>
      </c>
      <c r="I8544" s="4">
        <v>4.2699999999999996</v>
      </c>
    </row>
    <row r="8545" spans="1:9" x14ac:dyDescent="0.2">
      <c r="A8545" s="2">
        <v>470823</v>
      </c>
      <c r="B8545" s="3" t="s">
        <v>19</v>
      </c>
      <c r="C8545" s="3" t="s">
        <v>20</v>
      </c>
      <c r="D8545" s="3" t="s">
        <v>8890</v>
      </c>
      <c r="E8545" s="3" t="s">
        <v>9116</v>
      </c>
      <c r="F8545" s="3" t="s">
        <v>8892</v>
      </c>
      <c r="G8545" s="3" t="s">
        <v>9022</v>
      </c>
      <c r="H8545" s="3" t="s">
        <v>9158</v>
      </c>
      <c r="I8545" s="4">
        <v>1.24</v>
      </c>
    </row>
    <row r="8546" spans="1:9" x14ac:dyDescent="0.2">
      <c r="A8546" s="2">
        <v>470829</v>
      </c>
      <c r="B8546" s="3" t="s">
        <v>19</v>
      </c>
      <c r="C8546" s="3" t="s">
        <v>20</v>
      </c>
      <c r="D8546" s="3" t="s">
        <v>8890</v>
      </c>
      <c r="E8546" s="3" t="s">
        <v>9116</v>
      </c>
      <c r="F8546" s="3" t="s">
        <v>8892</v>
      </c>
      <c r="G8546" s="3" t="s">
        <v>9022</v>
      </c>
      <c r="H8546" s="3" t="s">
        <v>9159</v>
      </c>
      <c r="I8546" s="4">
        <v>1.24</v>
      </c>
    </row>
    <row r="8547" spans="1:9" x14ac:dyDescent="0.2">
      <c r="A8547" s="2">
        <v>470831</v>
      </c>
      <c r="B8547" s="3" t="s">
        <v>19</v>
      </c>
      <c r="C8547" s="3" t="s">
        <v>20</v>
      </c>
      <c r="D8547" s="3" t="s">
        <v>8890</v>
      </c>
      <c r="E8547" s="3" t="s">
        <v>9116</v>
      </c>
      <c r="F8547" s="3" t="s">
        <v>8892</v>
      </c>
      <c r="G8547" s="3" t="s">
        <v>9022</v>
      </c>
      <c r="H8547" s="3" t="s">
        <v>9160</v>
      </c>
      <c r="I8547" s="4">
        <v>1.24</v>
      </c>
    </row>
    <row r="8548" spans="1:9" x14ac:dyDescent="0.2">
      <c r="A8548" s="2">
        <v>470835</v>
      </c>
      <c r="B8548" s="3" t="s">
        <v>19</v>
      </c>
      <c r="C8548" s="3" t="s">
        <v>20</v>
      </c>
      <c r="D8548" s="3" t="s">
        <v>8890</v>
      </c>
      <c r="E8548" s="3" t="s">
        <v>9116</v>
      </c>
      <c r="F8548" s="3" t="s">
        <v>8892</v>
      </c>
      <c r="G8548" s="3" t="s">
        <v>9022</v>
      </c>
      <c r="H8548" s="3" t="s">
        <v>9161</v>
      </c>
      <c r="I8548" s="4">
        <v>4.2699999999999996</v>
      </c>
    </row>
    <row r="8549" spans="1:9" x14ac:dyDescent="0.2">
      <c r="A8549" s="2">
        <v>468602</v>
      </c>
      <c r="B8549" s="3" t="s">
        <v>19</v>
      </c>
      <c r="C8549" s="3" t="s">
        <v>20</v>
      </c>
      <c r="D8549" s="3" t="s">
        <v>8890</v>
      </c>
      <c r="E8549" s="3" t="s">
        <v>9116</v>
      </c>
      <c r="F8549" s="3" t="s">
        <v>8892</v>
      </c>
      <c r="G8549" s="3" t="s">
        <v>9014</v>
      </c>
      <c r="H8549" s="3" t="s">
        <v>9162</v>
      </c>
      <c r="I8549" s="4">
        <v>3.32</v>
      </c>
    </row>
    <row r="8550" spans="1:9" x14ac:dyDescent="0.2">
      <c r="A8550" s="2">
        <v>468603</v>
      </c>
      <c r="B8550" s="3" t="s">
        <v>19</v>
      </c>
      <c r="C8550" s="3" t="s">
        <v>20</v>
      </c>
      <c r="D8550" s="3" t="s">
        <v>8890</v>
      </c>
      <c r="E8550" s="3" t="s">
        <v>9116</v>
      </c>
      <c r="F8550" s="3" t="s">
        <v>8892</v>
      </c>
      <c r="G8550" s="3" t="s">
        <v>9014</v>
      </c>
      <c r="H8550" s="3" t="s">
        <v>9163</v>
      </c>
      <c r="I8550" s="4">
        <v>3.17</v>
      </c>
    </row>
    <row r="8551" spans="1:9" x14ac:dyDescent="0.2">
      <c r="A8551" s="2">
        <v>468604</v>
      </c>
      <c r="B8551" s="3" t="s">
        <v>19</v>
      </c>
      <c r="C8551" s="3" t="s">
        <v>20</v>
      </c>
      <c r="D8551" s="3" t="s">
        <v>8890</v>
      </c>
      <c r="E8551" s="3" t="s">
        <v>9116</v>
      </c>
      <c r="F8551" s="3" t="s">
        <v>8892</v>
      </c>
      <c r="G8551" s="3" t="s">
        <v>9014</v>
      </c>
      <c r="H8551" s="3" t="s">
        <v>9164</v>
      </c>
      <c r="I8551" s="4">
        <v>3.32</v>
      </c>
    </row>
    <row r="8552" spans="1:9" x14ac:dyDescent="0.2">
      <c r="A8552" s="2">
        <v>468610</v>
      </c>
      <c r="B8552" s="3" t="s">
        <v>19</v>
      </c>
      <c r="C8552" s="3" t="s">
        <v>20</v>
      </c>
      <c r="D8552" s="3" t="s">
        <v>8890</v>
      </c>
      <c r="E8552" s="3" t="s">
        <v>9116</v>
      </c>
      <c r="F8552" s="3" t="s">
        <v>8892</v>
      </c>
      <c r="G8552" s="3" t="s">
        <v>9014</v>
      </c>
      <c r="H8552" s="3" t="s">
        <v>9165</v>
      </c>
      <c r="I8552" s="4">
        <v>1.18</v>
      </c>
    </row>
    <row r="8553" spans="1:9" x14ac:dyDescent="0.2">
      <c r="A8553" s="2">
        <v>468613</v>
      </c>
      <c r="B8553" s="3" t="s">
        <v>19</v>
      </c>
      <c r="C8553" s="3" t="s">
        <v>20</v>
      </c>
      <c r="D8553" s="3" t="s">
        <v>8890</v>
      </c>
      <c r="E8553" s="3" t="s">
        <v>9116</v>
      </c>
      <c r="F8553" s="3" t="s">
        <v>8892</v>
      </c>
      <c r="G8553" s="3" t="s">
        <v>9014</v>
      </c>
      <c r="H8553" s="3" t="s">
        <v>9166</v>
      </c>
      <c r="I8553" s="4">
        <v>1.18</v>
      </c>
    </row>
    <row r="8554" spans="1:9" x14ac:dyDescent="0.2">
      <c r="A8554" s="2">
        <v>468617</v>
      </c>
      <c r="B8554" s="3" t="s">
        <v>19</v>
      </c>
      <c r="C8554" s="3" t="s">
        <v>20</v>
      </c>
      <c r="D8554" s="3" t="s">
        <v>8890</v>
      </c>
      <c r="E8554" s="3" t="s">
        <v>9116</v>
      </c>
      <c r="F8554" s="3" t="s">
        <v>8892</v>
      </c>
      <c r="G8554" s="3" t="s">
        <v>9014</v>
      </c>
      <c r="H8554" s="3" t="s">
        <v>9167</v>
      </c>
      <c r="I8554" s="4">
        <v>1.18</v>
      </c>
    </row>
    <row r="8555" spans="1:9" x14ac:dyDescent="0.2">
      <c r="A8555" s="2">
        <v>468619</v>
      </c>
      <c r="B8555" s="3" t="s">
        <v>19</v>
      </c>
      <c r="C8555" s="3" t="s">
        <v>20</v>
      </c>
      <c r="D8555" s="3" t="s">
        <v>8890</v>
      </c>
      <c r="E8555" s="3" t="s">
        <v>9116</v>
      </c>
      <c r="F8555" s="3" t="s">
        <v>8892</v>
      </c>
      <c r="G8555" s="3" t="s">
        <v>9014</v>
      </c>
      <c r="H8555" s="3" t="s">
        <v>9168</v>
      </c>
      <c r="I8555" s="4">
        <v>1.18</v>
      </c>
    </row>
    <row r="8556" spans="1:9" x14ac:dyDescent="0.2">
      <c r="A8556" s="2">
        <v>468622</v>
      </c>
      <c r="B8556" s="3" t="s">
        <v>19</v>
      </c>
      <c r="C8556" s="3" t="s">
        <v>20</v>
      </c>
      <c r="D8556" s="3" t="s">
        <v>8890</v>
      </c>
      <c r="E8556" s="3" t="s">
        <v>9116</v>
      </c>
      <c r="F8556" s="3" t="s">
        <v>8892</v>
      </c>
      <c r="G8556" s="3" t="s">
        <v>9014</v>
      </c>
      <c r="H8556" s="3" t="s">
        <v>9169</v>
      </c>
      <c r="I8556" s="4">
        <v>4.1100000000000003</v>
      </c>
    </row>
    <row r="8557" spans="1:9" x14ac:dyDescent="0.2">
      <c r="A8557" s="2">
        <v>468624</v>
      </c>
      <c r="B8557" s="3" t="s">
        <v>19</v>
      </c>
      <c r="C8557" s="3" t="s">
        <v>20</v>
      </c>
      <c r="D8557" s="3" t="s">
        <v>8890</v>
      </c>
      <c r="E8557" s="3" t="s">
        <v>9116</v>
      </c>
      <c r="F8557" s="3" t="s">
        <v>8892</v>
      </c>
      <c r="G8557" s="3" t="s">
        <v>9014</v>
      </c>
      <c r="H8557" s="3" t="s">
        <v>9170</v>
      </c>
      <c r="I8557" s="4">
        <v>4.1100000000000003</v>
      </c>
    </row>
    <row r="8558" spans="1:9" x14ac:dyDescent="0.2">
      <c r="A8558" s="2">
        <v>468625</v>
      </c>
      <c r="B8558" s="3" t="s">
        <v>19</v>
      </c>
      <c r="C8558" s="3" t="s">
        <v>20</v>
      </c>
      <c r="D8558" s="3" t="s">
        <v>8890</v>
      </c>
      <c r="E8558" s="3" t="s">
        <v>9116</v>
      </c>
      <c r="F8558" s="3" t="s">
        <v>8892</v>
      </c>
      <c r="G8558" s="3" t="s">
        <v>9014</v>
      </c>
      <c r="H8558" s="3" t="s">
        <v>9171</v>
      </c>
      <c r="I8558" s="4">
        <v>4.1100000000000003</v>
      </c>
    </row>
    <row r="8559" spans="1:9" x14ac:dyDescent="0.2">
      <c r="A8559" s="2">
        <v>468628</v>
      </c>
      <c r="B8559" s="3" t="s">
        <v>19</v>
      </c>
      <c r="C8559" s="3" t="s">
        <v>20</v>
      </c>
      <c r="D8559" s="3" t="s">
        <v>8890</v>
      </c>
      <c r="E8559" s="3" t="s">
        <v>9116</v>
      </c>
      <c r="F8559" s="3" t="s">
        <v>8892</v>
      </c>
      <c r="G8559" s="3" t="s">
        <v>9014</v>
      </c>
      <c r="H8559" s="3" t="s">
        <v>9172</v>
      </c>
      <c r="I8559" s="4">
        <v>4.1100000000000003</v>
      </c>
    </row>
    <row r="8560" spans="1:9" x14ac:dyDescent="0.2">
      <c r="A8560" s="2">
        <v>468630</v>
      </c>
      <c r="B8560" s="3" t="s">
        <v>19</v>
      </c>
      <c r="C8560" s="3" t="s">
        <v>20</v>
      </c>
      <c r="D8560" s="3" t="s">
        <v>8890</v>
      </c>
      <c r="E8560" s="3" t="s">
        <v>9116</v>
      </c>
      <c r="F8560" s="3" t="s">
        <v>8892</v>
      </c>
      <c r="G8560" s="3" t="s">
        <v>9014</v>
      </c>
      <c r="H8560" s="3" t="s">
        <v>9173</v>
      </c>
      <c r="I8560" s="4">
        <v>1.18</v>
      </c>
    </row>
    <row r="8561" spans="1:9" x14ac:dyDescent="0.2">
      <c r="A8561" s="2">
        <v>472288</v>
      </c>
      <c r="B8561" s="3" t="s">
        <v>19</v>
      </c>
      <c r="C8561" s="3" t="s">
        <v>20</v>
      </c>
      <c r="D8561" s="3" t="s">
        <v>8890</v>
      </c>
      <c r="E8561" s="3" t="s">
        <v>9116</v>
      </c>
      <c r="F8561" s="3" t="s">
        <v>8892</v>
      </c>
      <c r="G8561" s="3" t="s">
        <v>9014</v>
      </c>
      <c r="H8561" s="3" t="s">
        <v>9174</v>
      </c>
      <c r="I8561" s="4">
        <v>4.1100000000000003</v>
      </c>
    </row>
    <row r="8562" spans="1:9" x14ac:dyDescent="0.2">
      <c r="A8562" s="2">
        <v>577035</v>
      </c>
      <c r="B8562" s="3" t="s">
        <v>19</v>
      </c>
      <c r="C8562" s="3" t="s">
        <v>20</v>
      </c>
      <c r="D8562" s="3" t="s">
        <v>8890</v>
      </c>
      <c r="E8562" s="3" t="s">
        <v>9116</v>
      </c>
      <c r="F8562" s="3" t="s">
        <v>8892</v>
      </c>
      <c r="G8562" s="3" t="s">
        <v>9175</v>
      </c>
      <c r="H8562" s="3" t="s">
        <v>9176</v>
      </c>
      <c r="I8562" s="4">
        <v>3.28</v>
      </c>
    </row>
    <row r="8563" spans="1:9" x14ac:dyDescent="0.2">
      <c r="A8563" s="2">
        <v>19342</v>
      </c>
      <c r="B8563" s="3" t="s">
        <v>19</v>
      </c>
      <c r="C8563" s="3" t="s">
        <v>20</v>
      </c>
      <c r="D8563" s="3" t="s">
        <v>8890</v>
      </c>
      <c r="E8563" s="3" t="s">
        <v>9116</v>
      </c>
      <c r="F8563" s="3" t="s">
        <v>8904</v>
      </c>
      <c r="G8563" s="3" t="s">
        <v>8905</v>
      </c>
      <c r="H8563" s="3" t="s">
        <v>9177</v>
      </c>
      <c r="I8563" s="4">
        <v>2.97</v>
      </c>
    </row>
    <row r="8564" spans="1:9" x14ac:dyDescent="0.2">
      <c r="A8564" s="2">
        <v>19594</v>
      </c>
      <c r="B8564" s="3" t="s">
        <v>19</v>
      </c>
      <c r="C8564" s="3" t="s">
        <v>20</v>
      </c>
      <c r="D8564" s="3" t="s">
        <v>8890</v>
      </c>
      <c r="E8564" s="3" t="s">
        <v>9116</v>
      </c>
      <c r="F8564" s="3" t="s">
        <v>8904</v>
      </c>
      <c r="G8564" s="3" t="s">
        <v>8905</v>
      </c>
      <c r="H8564" s="3" t="s">
        <v>9178</v>
      </c>
      <c r="I8564" s="4">
        <v>8.2100000000000009</v>
      </c>
    </row>
    <row r="8565" spans="1:9" x14ac:dyDescent="0.2">
      <c r="A8565" s="2">
        <v>271231</v>
      </c>
      <c r="B8565" s="3" t="s">
        <v>19</v>
      </c>
      <c r="C8565" s="3" t="s">
        <v>20</v>
      </c>
      <c r="D8565" s="3" t="s">
        <v>8890</v>
      </c>
      <c r="E8565" s="3" t="s">
        <v>9116</v>
      </c>
      <c r="F8565" s="3" t="s">
        <v>8904</v>
      </c>
      <c r="G8565" s="3" t="s">
        <v>8905</v>
      </c>
      <c r="H8565" s="3" t="s">
        <v>9179</v>
      </c>
      <c r="I8565" s="4">
        <v>7.92</v>
      </c>
    </row>
    <row r="8566" spans="1:9" x14ac:dyDescent="0.2">
      <c r="A8566" s="2">
        <v>271224</v>
      </c>
      <c r="B8566" s="3" t="s">
        <v>19</v>
      </c>
      <c r="C8566" s="3" t="s">
        <v>20</v>
      </c>
      <c r="D8566" s="3" t="s">
        <v>8890</v>
      </c>
      <c r="E8566" s="3" t="s">
        <v>9116</v>
      </c>
      <c r="F8566" s="3" t="s">
        <v>8904</v>
      </c>
      <c r="G8566" s="3" t="s">
        <v>8905</v>
      </c>
      <c r="H8566" s="3" t="s">
        <v>9180</v>
      </c>
      <c r="I8566" s="4">
        <v>2.75</v>
      </c>
    </row>
    <row r="8567" spans="1:9" x14ac:dyDescent="0.2">
      <c r="A8567" s="2">
        <v>399455</v>
      </c>
      <c r="B8567" s="3" t="s">
        <v>19</v>
      </c>
      <c r="C8567" s="3" t="s">
        <v>20</v>
      </c>
      <c r="D8567" s="3" t="s">
        <v>8890</v>
      </c>
      <c r="E8567" s="3" t="s">
        <v>9116</v>
      </c>
      <c r="F8567" s="3" t="s">
        <v>8904</v>
      </c>
      <c r="G8567" s="3" t="s">
        <v>8905</v>
      </c>
      <c r="H8567" s="3" t="s">
        <v>9181</v>
      </c>
      <c r="I8567" s="4">
        <v>4.8899999999999997</v>
      </c>
    </row>
    <row r="8568" spans="1:9" x14ac:dyDescent="0.2">
      <c r="A8568" s="2">
        <v>399462</v>
      </c>
      <c r="B8568" s="3" t="s">
        <v>19</v>
      </c>
      <c r="C8568" s="3" t="s">
        <v>20</v>
      </c>
      <c r="D8568" s="3" t="s">
        <v>8890</v>
      </c>
      <c r="E8568" s="3" t="s">
        <v>9116</v>
      </c>
      <c r="F8568" s="3" t="s">
        <v>8904</v>
      </c>
      <c r="G8568" s="3" t="s">
        <v>8905</v>
      </c>
      <c r="H8568" s="3" t="s">
        <v>9182</v>
      </c>
      <c r="I8568" s="4">
        <v>1.71</v>
      </c>
    </row>
    <row r="8569" spans="1:9" x14ac:dyDescent="0.2">
      <c r="A8569" s="2">
        <v>502240</v>
      </c>
      <c r="B8569" s="3" t="s">
        <v>19</v>
      </c>
      <c r="C8569" s="3" t="s">
        <v>20</v>
      </c>
      <c r="D8569" s="3" t="s">
        <v>8890</v>
      </c>
      <c r="E8569" s="3" t="s">
        <v>9116</v>
      </c>
      <c r="F8569" s="3" t="s">
        <v>8904</v>
      </c>
      <c r="G8569" s="3" t="s">
        <v>8905</v>
      </c>
      <c r="H8569" s="3" t="s">
        <v>9183</v>
      </c>
      <c r="I8569" s="4">
        <v>4.68</v>
      </c>
    </row>
    <row r="8570" spans="1:9" x14ac:dyDescent="0.2">
      <c r="A8570" s="2">
        <v>502244</v>
      </c>
      <c r="B8570" s="3" t="s">
        <v>19</v>
      </c>
      <c r="C8570" s="3" t="s">
        <v>20</v>
      </c>
      <c r="D8570" s="3" t="s">
        <v>8890</v>
      </c>
      <c r="E8570" s="3" t="s">
        <v>9116</v>
      </c>
      <c r="F8570" s="3" t="s">
        <v>8904</v>
      </c>
      <c r="G8570" s="3" t="s">
        <v>8905</v>
      </c>
      <c r="H8570" s="3" t="s">
        <v>9184</v>
      </c>
      <c r="I8570" s="4">
        <v>1.63</v>
      </c>
    </row>
    <row r="8571" spans="1:9" x14ac:dyDescent="0.2">
      <c r="A8571" s="2">
        <v>4608</v>
      </c>
      <c r="B8571" s="3" t="s">
        <v>19</v>
      </c>
      <c r="C8571" s="3" t="s">
        <v>20</v>
      </c>
      <c r="D8571" s="3" t="s">
        <v>8890</v>
      </c>
      <c r="E8571" s="3" t="s">
        <v>9116</v>
      </c>
      <c r="F8571" s="3" t="s">
        <v>8904</v>
      </c>
      <c r="G8571" s="3" t="s">
        <v>8905</v>
      </c>
      <c r="H8571" s="3" t="s">
        <v>9185</v>
      </c>
      <c r="I8571" s="4">
        <v>2.78</v>
      </c>
    </row>
    <row r="8572" spans="1:9" x14ac:dyDescent="0.2">
      <c r="A8572" s="2">
        <v>7494</v>
      </c>
      <c r="B8572" s="3" t="s">
        <v>19</v>
      </c>
      <c r="C8572" s="3" t="s">
        <v>20</v>
      </c>
      <c r="D8572" s="3" t="s">
        <v>8890</v>
      </c>
      <c r="E8572" s="3" t="s">
        <v>9116</v>
      </c>
      <c r="F8572" s="3" t="s">
        <v>8904</v>
      </c>
      <c r="G8572" s="3" t="s">
        <v>8905</v>
      </c>
      <c r="H8572" s="3" t="s">
        <v>9186</v>
      </c>
      <c r="I8572" s="4">
        <v>4.3600000000000003</v>
      </c>
    </row>
    <row r="8573" spans="1:9" x14ac:dyDescent="0.2">
      <c r="A8573" s="2">
        <v>11892</v>
      </c>
      <c r="B8573" s="3" t="s">
        <v>19</v>
      </c>
      <c r="C8573" s="3" t="s">
        <v>20</v>
      </c>
      <c r="D8573" s="3" t="s">
        <v>8890</v>
      </c>
      <c r="E8573" s="3" t="s">
        <v>9116</v>
      </c>
      <c r="F8573" s="3" t="s">
        <v>8904</v>
      </c>
      <c r="G8573" s="3" t="s">
        <v>8905</v>
      </c>
      <c r="H8573" s="3" t="s">
        <v>9187</v>
      </c>
      <c r="I8573" s="4">
        <v>8.2100000000000009</v>
      </c>
    </row>
    <row r="8574" spans="1:9" x14ac:dyDescent="0.2">
      <c r="A8574" s="2">
        <v>15166</v>
      </c>
      <c r="B8574" s="3" t="s">
        <v>19</v>
      </c>
      <c r="C8574" s="3" t="s">
        <v>20</v>
      </c>
      <c r="D8574" s="3" t="s">
        <v>8890</v>
      </c>
      <c r="E8574" s="3" t="s">
        <v>9116</v>
      </c>
      <c r="F8574" s="3" t="s">
        <v>8904</v>
      </c>
      <c r="G8574" s="3" t="s">
        <v>8905</v>
      </c>
      <c r="H8574" s="3" t="s">
        <v>9188</v>
      </c>
      <c r="I8574" s="4">
        <v>2.7</v>
      </c>
    </row>
    <row r="8575" spans="1:9" x14ac:dyDescent="0.2">
      <c r="A8575" s="2">
        <v>27836</v>
      </c>
      <c r="B8575" s="3" t="s">
        <v>19</v>
      </c>
      <c r="C8575" s="3" t="s">
        <v>20</v>
      </c>
      <c r="D8575" s="3" t="s">
        <v>8890</v>
      </c>
      <c r="E8575" s="3" t="s">
        <v>9116</v>
      </c>
      <c r="F8575" s="3" t="s">
        <v>8904</v>
      </c>
      <c r="G8575" s="3" t="s">
        <v>8905</v>
      </c>
      <c r="H8575" s="3" t="s">
        <v>9189</v>
      </c>
      <c r="I8575" s="4">
        <v>4.5999999999999996</v>
      </c>
    </row>
    <row r="8576" spans="1:9" x14ac:dyDescent="0.2">
      <c r="A8576" s="2">
        <v>27838</v>
      </c>
      <c r="B8576" s="3" t="s">
        <v>19</v>
      </c>
      <c r="C8576" s="3" t="s">
        <v>20</v>
      </c>
      <c r="D8576" s="3" t="s">
        <v>8890</v>
      </c>
      <c r="E8576" s="3" t="s">
        <v>9116</v>
      </c>
      <c r="F8576" s="3" t="s">
        <v>8904</v>
      </c>
      <c r="G8576" s="3" t="s">
        <v>8905</v>
      </c>
      <c r="H8576" s="3" t="s">
        <v>9190</v>
      </c>
      <c r="I8576" s="4">
        <v>4.58</v>
      </c>
    </row>
    <row r="8577" spans="1:9" x14ac:dyDescent="0.2">
      <c r="A8577" s="2">
        <v>27873</v>
      </c>
      <c r="B8577" s="3" t="s">
        <v>19</v>
      </c>
      <c r="C8577" s="3" t="s">
        <v>20</v>
      </c>
      <c r="D8577" s="3" t="s">
        <v>8890</v>
      </c>
      <c r="E8577" s="3" t="s">
        <v>9116</v>
      </c>
      <c r="F8577" s="3" t="s">
        <v>8904</v>
      </c>
      <c r="G8577" s="3" t="s">
        <v>8905</v>
      </c>
      <c r="H8577" s="3" t="s">
        <v>9191</v>
      </c>
      <c r="I8577" s="4">
        <v>7.93</v>
      </c>
    </row>
    <row r="8578" spans="1:9" x14ac:dyDescent="0.2">
      <c r="A8578" s="2">
        <v>27874</v>
      </c>
      <c r="B8578" s="3" t="s">
        <v>19</v>
      </c>
      <c r="C8578" s="3" t="s">
        <v>20</v>
      </c>
      <c r="D8578" s="3" t="s">
        <v>8890</v>
      </c>
      <c r="E8578" s="3" t="s">
        <v>9116</v>
      </c>
      <c r="F8578" s="3" t="s">
        <v>8904</v>
      </c>
      <c r="G8578" s="3" t="s">
        <v>8905</v>
      </c>
      <c r="H8578" s="3" t="s">
        <v>9192</v>
      </c>
      <c r="I8578" s="4">
        <v>5.47</v>
      </c>
    </row>
    <row r="8579" spans="1:9" x14ac:dyDescent="0.2">
      <c r="A8579" s="2">
        <v>28236</v>
      </c>
      <c r="B8579" s="3" t="s">
        <v>19</v>
      </c>
      <c r="C8579" s="3" t="s">
        <v>20</v>
      </c>
      <c r="D8579" s="3" t="s">
        <v>8890</v>
      </c>
      <c r="E8579" s="3" t="s">
        <v>9116</v>
      </c>
      <c r="F8579" s="3" t="s">
        <v>8904</v>
      </c>
      <c r="G8579" s="3" t="s">
        <v>8905</v>
      </c>
      <c r="H8579" s="3" t="s">
        <v>9193</v>
      </c>
      <c r="I8579" s="4">
        <v>2.88</v>
      </c>
    </row>
    <row r="8580" spans="1:9" x14ac:dyDescent="0.2">
      <c r="A8580" s="2">
        <v>38779</v>
      </c>
      <c r="B8580" s="3" t="s">
        <v>19</v>
      </c>
      <c r="C8580" s="3" t="s">
        <v>20</v>
      </c>
      <c r="D8580" s="3" t="s">
        <v>8890</v>
      </c>
      <c r="E8580" s="3" t="s">
        <v>9116</v>
      </c>
      <c r="F8580" s="3" t="s">
        <v>8904</v>
      </c>
      <c r="G8580" s="3" t="s">
        <v>8905</v>
      </c>
      <c r="H8580" s="3" t="s">
        <v>9194</v>
      </c>
      <c r="I8580" s="4">
        <v>4.7699999999999996</v>
      </c>
    </row>
    <row r="8581" spans="1:9" x14ac:dyDescent="0.2">
      <c r="A8581" s="2">
        <v>78893</v>
      </c>
      <c r="B8581" s="3" t="s">
        <v>19</v>
      </c>
      <c r="C8581" s="3" t="s">
        <v>20</v>
      </c>
      <c r="D8581" s="3" t="s">
        <v>8890</v>
      </c>
      <c r="E8581" s="3" t="s">
        <v>9116</v>
      </c>
      <c r="F8581" s="3" t="s">
        <v>8904</v>
      </c>
      <c r="G8581" s="3" t="s">
        <v>8905</v>
      </c>
      <c r="H8581" s="3" t="s">
        <v>9195</v>
      </c>
      <c r="I8581" s="4">
        <v>2.78</v>
      </c>
    </row>
    <row r="8582" spans="1:9" x14ac:dyDescent="0.2">
      <c r="A8582" s="2">
        <v>82565</v>
      </c>
      <c r="B8582" s="3" t="s">
        <v>19</v>
      </c>
      <c r="C8582" s="3" t="s">
        <v>20</v>
      </c>
      <c r="D8582" s="3" t="s">
        <v>8890</v>
      </c>
      <c r="E8582" s="3" t="s">
        <v>9116</v>
      </c>
      <c r="F8582" s="3" t="s">
        <v>8904</v>
      </c>
      <c r="G8582" s="3" t="s">
        <v>8905</v>
      </c>
      <c r="H8582" s="3" t="s">
        <v>9196</v>
      </c>
      <c r="I8582" s="4">
        <v>4.88</v>
      </c>
    </row>
    <row r="8583" spans="1:9" x14ac:dyDescent="0.2">
      <c r="A8583" s="2">
        <v>141384</v>
      </c>
      <c r="B8583" s="3" t="s">
        <v>19</v>
      </c>
      <c r="C8583" s="3" t="s">
        <v>20</v>
      </c>
      <c r="D8583" s="3" t="s">
        <v>8890</v>
      </c>
      <c r="E8583" s="3" t="s">
        <v>9116</v>
      </c>
      <c r="F8583" s="3" t="s">
        <v>8904</v>
      </c>
      <c r="G8583" s="3" t="s">
        <v>8905</v>
      </c>
      <c r="H8583" s="3" t="s">
        <v>9197</v>
      </c>
      <c r="I8583" s="4">
        <v>8.02</v>
      </c>
    </row>
    <row r="8584" spans="1:9" x14ac:dyDescent="0.2">
      <c r="A8584" s="2">
        <v>254520</v>
      </c>
      <c r="B8584" s="3" t="s">
        <v>19</v>
      </c>
      <c r="C8584" s="3" t="s">
        <v>20</v>
      </c>
      <c r="D8584" s="3" t="s">
        <v>8890</v>
      </c>
      <c r="E8584" s="3" t="s">
        <v>9116</v>
      </c>
      <c r="F8584" s="3" t="s">
        <v>8904</v>
      </c>
      <c r="G8584" s="3" t="s">
        <v>8905</v>
      </c>
      <c r="H8584" s="3" t="s">
        <v>9198</v>
      </c>
      <c r="I8584" s="4">
        <v>4.3600000000000003</v>
      </c>
    </row>
    <row r="8585" spans="1:9" x14ac:dyDescent="0.2">
      <c r="A8585" s="2">
        <v>141388</v>
      </c>
      <c r="B8585" s="3" t="s">
        <v>19</v>
      </c>
      <c r="C8585" s="3" t="s">
        <v>20</v>
      </c>
      <c r="D8585" s="3" t="s">
        <v>8890</v>
      </c>
      <c r="E8585" s="3" t="s">
        <v>9116</v>
      </c>
      <c r="F8585" s="3" t="s">
        <v>8904</v>
      </c>
      <c r="G8585" s="3" t="s">
        <v>8905</v>
      </c>
      <c r="H8585" s="3" t="s">
        <v>9199</v>
      </c>
      <c r="I8585" s="4">
        <v>7.93</v>
      </c>
    </row>
    <row r="8586" spans="1:9" x14ac:dyDescent="0.2">
      <c r="A8586" s="2">
        <v>270905</v>
      </c>
      <c r="B8586" s="3" t="s">
        <v>19</v>
      </c>
      <c r="C8586" s="3" t="s">
        <v>20</v>
      </c>
      <c r="D8586" s="3" t="s">
        <v>8890</v>
      </c>
      <c r="E8586" s="3" t="s">
        <v>9116</v>
      </c>
      <c r="F8586" s="3" t="s">
        <v>8904</v>
      </c>
      <c r="G8586" s="3" t="s">
        <v>8905</v>
      </c>
      <c r="H8586" s="3" t="s">
        <v>9200</v>
      </c>
      <c r="I8586" s="4">
        <v>5.35</v>
      </c>
    </row>
    <row r="8587" spans="1:9" x14ac:dyDescent="0.2">
      <c r="A8587" s="2">
        <v>82553</v>
      </c>
      <c r="B8587" s="3" t="s">
        <v>19</v>
      </c>
      <c r="C8587" s="3" t="s">
        <v>20</v>
      </c>
      <c r="D8587" s="3" t="s">
        <v>8890</v>
      </c>
      <c r="E8587" s="3" t="s">
        <v>9116</v>
      </c>
      <c r="F8587" s="3" t="s">
        <v>8904</v>
      </c>
      <c r="G8587" s="3" t="s">
        <v>8905</v>
      </c>
      <c r="H8587" s="3" t="s">
        <v>9201</v>
      </c>
      <c r="I8587" s="4">
        <v>2.35</v>
      </c>
    </row>
    <row r="8588" spans="1:9" x14ac:dyDescent="0.2">
      <c r="A8588" s="2">
        <v>398650</v>
      </c>
      <c r="B8588" s="3" t="s">
        <v>19</v>
      </c>
      <c r="C8588" s="3" t="s">
        <v>20</v>
      </c>
      <c r="D8588" s="3" t="s">
        <v>8890</v>
      </c>
      <c r="E8588" s="3" t="s">
        <v>9116</v>
      </c>
      <c r="F8588" s="3" t="s">
        <v>8904</v>
      </c>
      <c r="G8588" s="3" t="s">
        <v>8905</v>
      </c>
      <c r="H8588" s="3" t="s">
        <v>9202</v>
      </c>
      <c r="I8588" s="4">
        <v>1.75</v>
      </c>
    </row>
    <row r="8589" spans="1:9" x14ac:dyDescent="0.2">
      <c r="A8589" s="2">
        <v>398652</v>
      </c>
      <c r="B8589" s="3" t="s">
        <v>19</v>
      </c>
      <c r="C8589" s="3" t="s">
        <v>20</v>
      </c>
      <c r="D8589" s="3" t="s">
        <v>8890</v>
      </c>
      <c r="E8589" s="3" t="s">
        <v>9116</v>
      </c>
      <c r="F8589" s="3" t="s">
        <v>8904</v>
      </c>
      <c r="G8589" s="3" t="s">
        <v>8905</v>
      </c>
      <c r="H8589" s="3" t="s">
        <v>9203</v>
      </c>
      <c r="I8589" s="4">
        <v>1.68</v>
      </c>
    </row>
    <row r="8590" spans="1:9" x14ac:dyDescent="0.2">
      <c r="A8590" s="2">
        <v>399434</v>
      </c>
      <c r="B8590" s="3" t="s">
        <v>19</v>
      </c>
      <c r="C8590" s="3" t="s">
        <v>20</v>
      </c>
      <c r="D8590" s="3" t="s">
        <v>8890</v>
      </c>
      <c r="E8590" s="3" t="s">
        <v>9116</v>
      </c>
      <c r="F8590" s="3" t="s">
        <v>8904</v>
      </c>
      <c r="G8590" s="3" t="s">
        <v>8905</v>
      </c>
      <c r="H8590" s="3" t="s">
        <v>9204</v>
      </c>
      <c r="I8590" s="4">
        <v>1.62</v>
      </c>
    </row>
    <row r="8591" spans="1:9" x14ac:dyDescent="0.2">
      <c r="A8591" s="2">
        <v>409870</v>
      </c>
      <c r="B8591" s="3" t="s">
        <v>19</v>
      </c>
      <c r="C8591" s="3" t="s">
        <v>20</v>
      </c>
      <c r="D8591" s="3" t="s">
        <v>8890</v>
      </c>
      <c r="E8591" s="3" t="s">
        <v>9116</v>
      </c>
      <c r="F8591" s="3" t="s">
        <v>8904</v>
      </c>
      <c r="G8591" s="3" t="s">
        <v>8905</v>
      </c>
      <c r="H8591" s="3" t="s">
        <v>9205</v>
      </c>
      <c r="I8591" s="4">
        <v>2.36</v>
      </c>
    </row>
    <row r="8592" spans="1:9" x14ac:dyDescent="0.2">
      <c r="A8592" s="2">
        <v>504950</v>
      </c>
      <c r="B8592" s="3" t="s">
        <v>19</v>
      </c>
      <c r="C8592" s="3" t="s">
        <v>20</v>
      </c>
      <c r="D8592" s="3" t="s">
        <v>8890</v>
      </c>
      <c r="E8592" s="3" t="s">
        <v>9116</v>
      </c>
      <c r="F8592" s="3" t="s">
        <v>8904</v>
      </c>
      <c r="G8592" s="3" t="s">
        <v>8905</v>
      </c>
      <c r="H8592" s="3" t="s">
        <v>9206</v>
      </c>
      <c r="I8592" s="4">
        <v>3.94</v>
      </c>
    </row>
    <row r="8593" spans="1:9" x14ac:dyDescent="0.2">
      <c r="A8593" s="2">
        <v>521753</v>
      </c>
      <c r="B8593" s="3" t="s">
        <v>19</v>
      </c>
      <c r="C8593" s="3" t="s">
        <v>20</v>
      </c>
      <c r="D8593" s="3" t="s">
        <v>8890</v>
      </c>
      <c r="E8593" s="3" t="s">
        <v>9116</v>
      </c>
      <c r="F8593" s="3" t="s">
        <v>3994</v>
      </c>
      <c r="G8593" s="3" t="s">
        <v>8939</v>
      </c>
      <c r="H8593" s="3" t="s">
        <v>9207</v>
      </c>
      <c r="I8593" s="4">
        <v>2.57</v>
      </c>
    </row>
    <row r="8594" spans="1:9" x14ac:dyDescent="0.2">
      <c r="A8594" s="2">
        <v>521755</v>
      </c>
      <c r="B8594" s="3" t="s">
        <v>19</v>
      </c>
      <c r="C8594" s="3" t="s">
        <v>20</v>
      </c>
      <c r="D8594" s="3" t="s">
        <v>8890</v>
      </c>
      <c r="E8594" s="3" t="s">
        <v>9116</v>
      </c>
      <c r="F8594" s="3" t="s">
        <v>3994</v>
      </c>
      <c r="G8594" s="3" t="s">
        <v>8939</v>
      </c>
      <c r="H8594" s="3" t="s">
        <v>9208</v>
      </c>
      <c r="I8594" s="4">
        <v>2.56</v>
      </c>
    </row>
    <row r="8595" spans="1:9" x14ac:dyDescent="0.2">
      <c r="A8595" s="2">
        <v>193995</v>
      </c>
      <c r="B8595" s="3" t="s">
        <v>19</v>
      </c>
      <c r="C8595" s="3" t="s">
        <v>20</v>
      </c>
      <c r="D8595" s="3" t="s">
        <v>8890</v>
      </c>
      <c r="E8595" s="3" t="s">
        <v>9209</v>
      </c>
      <c r="F8595" s="3" t="s">
        <v>8892</v>
      </c>
      <c r="G8595" s="3" t="s">
        <v>8954</v>
      </c>
      <c r="H8595" s="3" t="s">
        <v>9210</v>
      </c>
      <c r="I8595" s="4">
        <v>1.94</v>
      </c>
    </row>
    <row r="8596" spans="1:9" x14ac:dyDescent="0.2">
      <c r="A8596" s="2">
        <v>158458</v>
      </c>
      <c r="B8596" s="3" t="s">
        <v>19</v>
      </c>
      <c r="C8596" s="3" t="s">
        <v>20</v>
      </c>
      <c r="D8596" s="3" t="s">
        <v>8890</v>
      </c>
      <c r="E8596" s="3" t="s">
        <v>9209</v>
      </c>
      <c r="F8596" s="3" t="s">
        <v>8892</v>
      </c>
      <c r="G8596" s="3" t="s">
        <v>8954</v>
      </c>
      <c r="H8596" s="3" t="s">
        <v>9211</v>
      </c>
      <c r="I8596" s="4">
        <v>3.2</v>
      </c>
    </row>
    <row r="8597" spans="1:9" x14ac:dyDescent="0.2">
      <c r="A8597" s="2">
        <v>193996</v>
      </c>
      <c r="B8597" s="3" t="s">
        <v>19</v>
      </c>
      <c r="C8597" s="3" t="s">
        <v>20</v>
      </c>
      <c r="D8597" s="3" t="s">
        <v>8890</v>
      </c>
      <c r="E8597" s="3" t="s">
        <v>9209</v>
      </c>
      <c r="F8597" s="3" t="s">
        <v>8892</v>
      </c>
      <c r="G8597" s="3" t="s">
        <v>8954</v>
      </c>
      <c r="H8597" s="3" t="s">
        <v>9212</v>
      </c>
      <c r="I8597" s="4">
        <v>1.74</v>
      </c>
    </row>
    <row r="8598" spans="1:9" x14ac:dyDescent="0.2">
      <c r="A8598" s="2">
        <v>16671</v>
      </c>
      <c r="B8598" s="3" t="s">
        <v>19</v>
      </c>
      <c r="C8598" s="3" t="s">
        <v>20</v>
      </c>
      <c r="D8598" s="3" t="s">
        <v>8890</v>
      </c>
      <c r="E8598" s="3" t="s">
        <v>9209</v>
      </c>
      <c r="F8598" s="3" t="s">
        <v>8892</v>
      </c>
      <c r="G8598" s="3" t="s">
        <v>9022</v>
      </c>
      <c r="H8598" s="3" t="s">
        <v>9213</v>
      </c>
      <c r="I8598" s="4">
        <v>1.69</v>
      </c>
    </row>
    <row r="8599" spans="1:9" x14ac:dyDescent="0.2">
      <c r="A8599" s="2">
        <v>533547</v>
      </c>
      <c r="B8599" s="3" t="s">
        <v>19</v>
      </c>
      <c r="C8599" s="3" t="s">
        <v>20</v>
      </c>
      <c r="D8599" s="3" t="s">
        <v>8890</v>
      </c>
      <c r="E8599" s="3" t="s">
        <v>9209</v>
      </c>
      <c r="F8599" s="3" t="s">
        <v>8892</v>
      </c>
      <c r="G8599" s="3" t="s">
        <v>9022</v>
      </c>
      <c r="H8599" s="3" t="s">
        <v>9214</v>
      </c>
      <c r="I8599" s="4">
        <v>1.35</v>
      </c>
    </row>
    <row r="8600" spans="1:9" x14ac:dyDescent="0.2">
      <c r="A8600" s="2">
        <v>90051</v>
      </c>
      <c r="B8600" s="3" t="s">
        <v>19</v>
      </c>
      <c r="C8600" s="3" t="s">
        <v>20</v>
      </c>
      <c r="D8600" s="3" t="s">
        <v>8890</v>
      </c>
      <c r="E8600" s="3" t="s">
        <v>9209</v>
      </c>
      <c r="F8600" s="3" t="s">
        <v>8892</v>
      </c>
      <c r="G8600" s="3" t="s">
        <v>9022</v>
      </c>
      <c r="H8600" s="3" t="s">
        <v>9215</v>
      </c>
      <c r="I8600" s="4">
        <v>1.45</v>
      </c>
    </row>
    <row r="8601" spans="1:9" x14ac:dyDescent="0.2">
      <c r="A8601" s="2">
        <v>90290</v>
      </c>
      <c r="B8601" s="3" t="s">
        <v>19</v>
      </c>
      <c r="C8601" s="3" t="s">
        <v>20</v>
      </c>
      <c r="D8601" s="3" t="s">
        <v>8890</v>
      </c>
      <c r="E8601" s="3" t="s">
        <v>9209</v>
      </c>
      <c r="F8601" s="3" t="s">
        <v>8892</v>
      </c>
      <c r="G8601" s="3" t="s">
        <v>9022</v>
      </c>
      <c r="H8601" s="3" t="s">
        <v>9216</v>
      </c>
      <c r="I8601" s="4">
        <v>0.97</v>
      </c>
    </row>
    <row r="8602" spans="1:9" x14ac:dyDescent="0.2">
      <c r="A8602" s="2">
        <v>94474</v>
      </c>
      <c r="B8602" s="3" t="s">
        <v>19</v>
      </c>
      <c r="C8602" s="3" t="s">
        <v>20</v>
      </c>
      <c r="D8602" s="3" t="s">
        <v>8890</v>
      </c>
      <c r="E8602" s="3" t="s">
        <v>9209</v>
      </c>
      <c r="F8602" s="3" t="s">
        <v>8892</v>
      </c>
      <c r="G8602" s="3" t="s">
        <v>9022</v>
      </c>
      <c r="H8602" s="3" t="s">
        <v>9217</v>
      </c>
      <c r="I8602" s="4">
        <v>2.89</v>
      </c>
    </row>
    <row r="8603" spans="1:9" x14ac:dyDescent="0.2">
      <c r="A8603" s="2">
        <v>14866</v>
      </c>
      <c r="B8603" s="3" t="s">
        <v>19</v>
      </c>
      <c r="C8603" s="3" t="s">
        <v>20</v>
      </c>
      <c r="D8603" s="3" t="s">
        <v>8890</v>
      </c>
      <c r="E8603" s="3" t="s">
        <v>9209</v>
      </c>
      <c r="F8603" s="3" t="s">
        <v>8892</v>
      </c>
      <c r="G8603" s="3" t="s">
        <v>9022</v>
      </c>
      <c r="H8603" s="3" t="s">
        <v>9218</v>
      </c>
      <c r="I8603" s="4">
        <v>10.87</v>
      </c>
    </row>
    <row r="8604" spans="1:9" x14ac:dyDescent="0.2">
      <c r="A8604" s="2">
        <v>533543</v>
      </c>
      <c r="B8604" s="3" t="s">
        <v>19</v>
      </c>
      <c r="C8604" s="3" t="s">
        <v>20</v>
      </c>
      <c r="D8604" s="3" t="s">
        <v>8890</v>
      </c>
      <c r="E8604" s="3" t="s">
        <v>9209</v>
      </c>
      <c r="F8604" s="3" t="s">
        <v>8892</v>
      </c>
      <c r="G8604" s="3" t="s">
        <v>9022</v>
      </c>
      <c r="H8604" s="3" t="s">
        <v>9219</v>
      </c>
      <c r="I8604" s="4">
        <v>1.0900000000000001</v>
      </c>
    </row>
    <row r="8605" spans="1:9" x14ac:dyDescent="0.2">
      <c r="A8605" s="2">
        <v>538885</v>
      </c>
      <c r="B8605" s="3" t="s">
        <v>19</v>
      </c>
      <c r="C8605" s="3" t="s">
        <v>20</v>
      </c>
      <c r="D8605" s="3" t="s">
        <v>8890</v>
      </c>
      <c r="E8605" s="3" t="s">
        <v>9209</v>
      </c>
      <c r="F8605" s="3" t="s">
        <v>8892</v>
      </c>
      <c r="G8605" s="3" t="s">
        <v>9022</v>
      </c>
      <c r="H8605" s="3" t="s">
        <v>9220</v>
      </c>
      <c r="I8605" s="4">
        <v>2.06</v>
      </c>
    </row>
    <row r="8606" spans="1:9" x14ac:dyDescent="0.2">
      <c r="A8606" s="2">
        <v>467048</v>
      </c>
      <c r="B8606" s="3" t="s">
        <v>19</v>
      </c>
      <c r="C8606" s="3" t="s">
        <v>20</v>
      </c>
      <c r="D8606" s="3" t="s">
        <v>8890</v>
      </c>
      <c r="E8606" s="3" t="s">
        <v>9209</v>
      </c>
      <c r="F8606" s="3" t="s">
        <v>8892</v>
      </c>
      <c r="G8606" s="3" t="s">
        <v>9221</v>
      </c>
      <c r="H8606" s="3" t="s">
        <v>9222</v>
      </c>
      <c r="I8606" s="4">
        <v>1.65</v>
      </c>
    </row>
    <row r="8607" spans="1:9" x14ac:dyDescent="0.2">
      <c r="A8607" s="2">
        <v>467044</v>
      </c>
      <c r="B8607" s="3" t="s">
        <v>19</v>
      </c>
      <c r="C8607" s="3" t="s">
        <v>20</v>
      </c>
      <c r="D8607" s="3" t="s">
        <v>8890</v>
      </c>
      <c r="E8607" s="3" t="s">
        <v>9209</v>
      </c>
      <c r="F8607" s="3" t="s">
        <v>8892</v>
      </c>
      <c r="G8607" s="3" t="s">
        <v>9221</v>
      </c>
      <c r="H8607" s="3" t="s">
        <v>9223</v>
      </c>
      <c r="I8607" s="4">
        <v>1.1100000000000001</v>
      </c>
    </row>
    <row r="8608" spans="1:9" x14ac:dyDescent="0.2">
      <c r="A8608" s="2">
        <v>467052</v>
      </c>
      <c r="B8608" s="3" t="s">
        <v>19</v>
      </c>
      <c r="C8608" s="3" t="s">
        <v>20</v>
      </c>
      <c r="D8608" s="3" t="s">
        <v>8890</v>
      </c>
      <c r="E8608" s="3" t="s">
        <v>9209</v>
      </c>
      <c r="F8608" s="3" t="s">
        <v>8892</v>
      </c>
      <c r="G8608" s="3" t="s">
        <v>9221</v>
      </c>
      <c r="H8608" s="3" t="s">
        <v>9224</v>
      </c>
      <c r="I8608" s="4">
        <v>2.36</v>
      </c>
    </row>
    <row r="8609" spans="1:9" x14ac:dyDescent="0.2">
      <c r="A8609" s="2">
        <v>467059</v>
      </c>
      <c r="B8609" s="3" t="s">
        <v>19</v>
      </c>
      <c r="C8609" s="3" t="s">
        <v>20</v>
      </c>
      <c r="D8609" s="3" t="s">
        <v>8890</v>
      </c>
      <c r="E8609" s="3" t="s">
        <v>9209</v>
      </c>
      <c r="F8609" s="3" t="s">
        <v>8892</v>
      </c>
      <c r="G8609" s="3" t="s">
        <v>9221</v>
      </c>
      <c r="H8609" s="3" t="s">
        <v>9225</v>
      </c>
      <c r="I8609" s="4">
        <v>10.77</v>
      </c>
    </row>
    <row r="8610" spans="1:9" x14ac:dyDescent="0.2">
      <c r="A8610" s="2">
        <v>531162</v>
      </c>
      <c r="B8610" s="3" t="s">
        <v>19</v>
      </c>
      <c r="C8610" s="3" t="s">
        <v>20</v>
      </c>
      <c r="D8610" s="3" t="s">
        <v>8890</v>
      </c>
      <c r="E8610" s="3" t="s">
        <v>9209</v>
      </c>
      <c r="F8610" s="3" t="s">
        <v>8892</v>
      </c>
      <c r="G8610" s="3" t="s">
        <v>9221</v>
      </c>
      <c r="H8610" s="3" t="s">
        <v>9226</v>
      </c>
      <c r="I8610" s="4">
        <v>0.65</v>
      </c>
    </row>
    <row r="8611" spans="1:9" x14ac:dyDescent="0.2">
      <c r="A8611" s="2">
        <v>471709</v>
      </c>
      <c r="B8611" s="3" t="s">
        <v>19</v>
      </c>
      <c r="C8611" s="3" t="s">
        <v>20</v>
      </c>
      <c r="D8611" s="3" t="s">
        <v>8890</v>
      </c>
      <c r="E8611" s="3" t="s">
        <v>9209</v>
      </c>
      <c r="F8611" s="3" t="s">
        <v>8892</v>
      </c>
      <c r="G8611" s="3" t="s">
        <v>9014</v>
      </c>
      <c r="H8611" s="3" t="s">
        <v>9227</v>
      </c>
      <c r="I8611" s="4">
        <v>1.54</v>
      </c>
    </row>
    <row r="8612" spans="1:9" x14ac:dyDescent="0.2">
      <c r="A8612" s="2">
        <v>471704</v>
      </c>
      <c r="B8612" s="3" t="s">
        <v>19</v>
      </c>
      <c r="C8612" s="3" t="s">
        <v>20</v>
      </c>
      <c r="D8612" s="3" t="s">
        <v>8890</v>
      </c>
      <c r="E8612" s="3" t="s">
        <v>9209</v>
      </c>
      <c r="F8612" s="3" t="s">
        <v>8892</v>
      </c>
      <c r="G8612" s="3" t="s">
        <v>9014</v>
      </c>
      <c r="H8612" s="3" t="s">
        <v>9228</v>
      </c>
      <c r="I8612" s="4">
        <v>1.1599999999999999</v>
      </c>
    </row>
    <row r="8613" spans="1:9" x14ac:dyDescent="0.2">
      <c r="A8613" s="2">
        <v>471711</v>
      </c>
      <c r="B8613" s="3" t="s">
        <v>19</v>
      </c>
      <c r="C8613" s="3" t="s">
        <v>20</v>
      </c>
      <c r="D8613" s="3" t="s">
        <v>8890</v>
      </c>
      <c r="E8613" s="3" t="s">
        <v>9209</v>
      </c>
      <c r="F8613" s="3" t="s">
        <v>8892</v>
      </c>
      <c r="G8613" s="3" t="s">
        <v>9014</v>
      </c>
      <c r="H8613" s="3" t="s">
        <v>9229</v>
      </c>
      <c r="I8613" s="4">
        <v>2.3199999999999998</v>
      </c>
    </row>
    <row r="8614" spans="1:9" x14ac:dyDescent="0.2">
      <c r="A8614" s="2">
        <v>517054</v>
      </c>
      <c r="B8614" s="3" t="s">
        <v>19</v>
      </c>
      <c r="C8614" s="3" t="s">
        <v>20</v>
      </c>
      <c r="D8614" s="3" t="s">
        <v>8890</v>
      </c>
      <c r="E8614" s="3" t="s">
        <v>9209</v>
      </c>
      <c r="F8614" s="3" t="s">
        <v>8892</v>
      </c>
      <c r="G8614" s="3" t="s">
        <v>8997</v>
      </c>
      <c r="H8614" s="3" t="s">
        <v>9230</v>
      </c>
      <c r="I8614" s="4">
        <v>12.43</v>
      </c>
    </row>
    <row r="8615" spans="1:9" x14ac:dyDescent="0.2">
      <c r="A8615" s="2">
        <v>283605</v>
      </c>
      <c r="B8615" s="3" t="s">
        <v>19</v>
      </c>
      <c r="C8615" s="3" t="s">
        <v>20</v>
      </c>
      <c r="D8615" s="3" t="s">
        <v>8890</v>
      </c>
      <c r="E8615" s="3" t="s">
        <v>9209</v>
      </c>
      <c r="F8615" s="3" t="s">
        <v>8892</v>
      </c>
      <c r="G8615" s="3" t="s">
        <v>9231</v>
      </c>
      <c r="H8615" s="3" t="s">
        <v>9232</v>
      </c>
      <c r="I8615" s="4">
        <v>0.87</v>
      </c>
    </row>
    <row r="8616" spans="1:9" x14ac:dyDescent="0.2">
      <c r="A8616" s="2">
        <v>283607</v>
      </c>
      <c r="B8616" s="3" t="s">
        <v>19</v>
      </c>
      <c r="C8616" s="3" t="s">
        <v>20</v>
      </c>
      <c r="D8616" s="3" t="s">
        <v>8890</v>
      </c>
      <c r="E8616" s="3" t="s">
        <v>9209</v>
      </c>
      <c r="F8616" s="3" t="s">
        <v>8892</v>
      </c>
      <c r="G8616" s="3" t="s">
        <v>9231</v>
      </c>
      <c r="H8616" s="3" t="s">
        <v>9233</v>
      </c>
      <c r="I8616" s="4">
        <v>1.98</v>
      </c>
    </row>
    <row r="8617" spans="1:9" x14ac:dyDescent="0.2">
      <c r="A8617" s="2">
        <v>575343</v>
      </c>
      <c r="B8617" s="3" t="s">
        <v>19</v>
      </c>
      <c r="C8617" s="3" t="s">
        <v>20</v>
      </c>
      <c r="D8617" s="3" t="s">
        <v>8890</v>
      </c>
      <c r="E8617" s="3" t="s">
        <v>9209</v>
      </c>
      <c r="F8617" s="3" t="s">
        <v>8892</v>
      </c>
      <c r="G8617" s="3" t="s">
        <v>9234</v>
      </c>
      <c r="H8617" s="3" t="s">
        <v>9235</v>
      </c>
      <c r="I8617" s="4">
        <v>0.81</v>
      </c>
    </row>
    <row r="8618" spans="1:9" x14ac:dyDescent="0.2">
      <c r="A8618" s="2">
        <v>6596</v>
      </c>
      <c r="B8618" s="3" t="s">
        <v>19</v>
      </c>
      <c r="C8618" s="3" t="s">
        <v>20</v>
      </c>
      <c r="D8618" s="3" t="s">
        <v>8890</v>
      </c>
      <c r="E8618" s="3" t="s">
        <v>9209</v>
      </c>
      <c r="F8618" s="3" t="s">
        <v>3994</v>
      </c>
      <c r="G8618" s="3" t="s">
        <v>8939</v>
      </c>
      <c r="H8618" s="3" t="s">
        <v>9236</v>
      </c>
      <c r="I8618" s="4">
        <v>1.7</v>
      </c>
    </row>
    <row r="8619" spans="1:9" x14ac:dyDescent="0.2">
      <c r="A8619" s="2">
        <v>479640</v>
      </c>
      <c r="B8619" s="3" t="s">
        <v>19</v>
      </c>
      <c r="C8619" s="3" t="s">
        <v>20</v>
      </c>
      <c r="D8619" s="3" t="s">
        <v>8890</v>
      </c>
      <c r="E8619" s="3" t="s">
        <v>9209</v>
      </c>
      <c r="F8619" s="3" t="s">
        <v>3994</v>
      </c>
      <c r="G8619" s="3" t="s">
        <v>8939</v>
      </c>
      <c r="H8619" s="3" t="s">
        <v>9237</v>
      </c>
      <c r="I8619" s="4">
        <v>2.79</v>
      </c>
    </row>
    <row r="8620" spans="1:9" x14ac:dyDescent="0.2">
      <c r="A8620" s="2">
        <v>8465</v>
      </c>
      <c r="B8620" s="3" t="s">
        <v>19</v>
      </c>
      <c r="C8620" s="3" t="s">
        <v>20</v>
      </c>
      <c r="D8620" s="3" t="s">
        <v>8890</v>
      </c>
      <c r="E8620" s="3" t="s">
        <v>9209</v>
      </c>
      <c r="F8620" s="3" t="s">
        <v>4402</v>
      </c>
      <c r="G8620" s="3" t="s">
        <v>6120</v>
      </c>
      <c r="H8620" s="3" t="s">
        <v>9238</v>
      </c>
      <c r="I8620" s="4">
        <v>3.91</v>
      </c>
    </row>
    <row r="8621" spans="1:9" x14ac:dyDescent="0.2">
      <c r="A8621" s="2">
        <v>78484</v>
      </c>
      <c r="B8621" s="3" t="s">
        <v>19</v>
      </c>
      <c r="C8621" s="3" t="s">
        <v>20</v>
      </c>
      <c r="D8621" s="3" t="s">
        <v>8890</v>
      </c>
      <c r="E8621" s="3" t="s">
        <v>9209</v>
      </c>
      <c r="F8621" s="3" t="s">
        <v>4402</v>
      </c>
      <c r="G8621" s="3" t="s">
        <v>6120</v>
      </c>
      <c r="H8621" s="3" t="s">
        <v>9239</v>
      </c>
      <c r="I8621" s="4">
        <v>13.82</v>
      </c>
    </row>
    <row r="8622" spans="1:9" x14ac:dyDescent="0.2">
      <c r="A8622" s="2">
        <v>252711</v>
      </c>
      <c r="B8622" s="3" t="s">
        <v>19</v>
      </c>
      <c r="C8622" s="3" t="s">
        <v>20</v>
      </c>
      <c r="D8622" s="3" t="s">
        <v>8890</v>
      </c>
      <c r="E8622" s="3" t="s">
        <v>9209</v>
      </c>
      <c r="F8622" s="3" t="s">
        <v>4402</v>
      </c>
      <c r="G8622" s="3" t="s">
        <v>6120</v>
      </c>
      <c r="H8622" s="3" t="s">
        <v>9240</v>
      </c>
      <c r="I8622" s="4">
        <v>6.15</v>
      </c>
    </row>
    <row r="8623" spans="1:9" x14ac:dyDescent="0.2">
      <c r="A8623" s="2">
        <v>267470</v>
      </c>
      <c r="B8623" s="3" t="s">
        <v>19</v>
      </c>
      <c r="C8623" s="3" t="s">
        <v>20</v>
      </c>
      <c r="D8623" s="3" t="s">
        <v>8890</v>
      </c>
      <c r="E8623" s="3" t="s">
        <v>9209</v>
      </c>
      <c r="F8623" s="3" t="s">
        <v>4402</v>
      </c>
      <c r="G8623" s="3" t="s">
        <v>6120</v>
      </c>
      <c r="H8623" s="3" t="s">
        <v>9241</v>
      </c>
      <c r="I8623" s="4">
        <v>9.4499999999999993</v>
      </c>
    </row>
    <row r="8624" spans="1:9" x14ac:dyDescent="0.2">
      <c r="A8624" s="2">
        <v>139940</v>
      </c>
      <c r="B8624" s="3" t="s">
        <v>19</v>
      </c>
      <c r="C8624" s="3" t="s">
        <v>20</v>
      </c>
      <c r="D8624" s="3" t="s">
        <v>8890</v>
      </c>
      <c r="E8624" s="3" t="s">
        <v>9209</v>
      </c>
      <c r="F8624" s="3" t="s">
        <v>2649</v>
      </c>
      <c r="G8624" s="3" t="s">
        <v>3895</v>
      </c>
      <c r="H8624" s="3" t="s">
        <v>9242</v>
      </c>
      <c r="I8624" s="4">
        <v>3.7</v>
      </c>
    </row>
    <row r="8625" spans="1:9" x14ac:dyDescent="0.2">
      <c r="A8625" s="2">
        <v>139941</v>
      </c>
      <c r="B8625" s="3" t="s">
        <v>19</v>
      </c>
      <c r="C8625" s="3" t="s">
        <v>20</v>
      </c>
      <c r="D8625" s="3" t="s">
        <v>8890</v>
      </c>
      <c r="E8625" s="3" t="s">
        <v>9209</v>
      </c>
      <c r="F8625" s="3" t="s">
        <v>2649</v>
      </c>
      <c r="G8625" s="3" t="s">
        <v>3895</v>
      </c>
      <c r="H8625" s="3" t="s">
        <v>9243</v>
      </c>
      <c r="I8625" s="4">
        <v>6.79</v>
      </c>
    </row>
    <row r="8626" spans="1:9" x14ac:dyDescent="0.2">
      <c r="A8626" s="2">
        <v>139943</v>
      </c>
      <c r="B8626" s="3" t="s">
        <v>19</v>
      </c>
      <c r="C8626" s="3" t="s">
        <v>20</v>
      </c>
      <c r="D8626" s="3" t="s">
        <v>8890</v>
      </c>
      <c r="E8626" s="3" t="s">
        <v>9209</v>
      </c>
      <c r="F8626" s="3" t="s">
        <v>2649</v>
      </c>
      <c r="G8626" s="3" t="s">
        <v>3895</v>
      </c>
      <c r="H8626" s="3" t="s">
        <v>9244</v>
      </c>
      <c r="I8626" s="4">
        <v>14.99</v>
      </c>
    </row>
    <row r="8627" spans="1:9" x14ac:dyDescent="0.2">
      <c r="A8627" s="2">
        <v>29251</v>
      </c>
      <c r="B8627" s="3" t="s">
        <v>19</v>
      </c>
      <c r="C8627" s="3" t="s">
        <v>20</v>
      </c>
      <c r="D8627" s="3" t="s">
        <v>8890</v>
      </c>
      <c r="E8627" s="3" t="s">
        <v>9209</v>
      </c>
      <c r="F8627" s="3" t="s">
        <v>8904</v>
      </c>
      <c r="G8627" s="3" t="s">
        <v>8905</v>
      </c>
      <c r="H8627" s="3" t="s">
        <v>9245</v>
      </c>
      <c r="I8627" s="4">
        <v>3.06</v>
      </c>
    </row>
    <row r="8628" spans="1:9" x14ac:dyDescent="0.2">
      <c r="A8628" s="2">
        <v>32346</v>
      </c>
      <c r="B8628" s="3" t="s">
        <v>19</v>
      </c>
      <c r="C8628" s="3" t="s">
        <v>20</v>
      </c>
      <c r="D8628" s="3" t="s">
        <v>8890</v>
      </c>
      <c r="E8628" s="3" t="s">
        <v>9246</v>
      </c>
      <c r="F8628" s="3" t="s">
        <v>3994</v>
      </c>
      <c r="G8628" s="3" t="s">
        <v>9247</v>
      </c>
      <c r="H8628" s="3" t="s">
        <v>9248</v>
      </c>
      <c r="I8628" s="4">
        <v>8.84</v>
      </c>
    </row>
    <row r="8629" spans="1:9" x14ac:dyDescent="0.2">
      <c r="A8629" s="2">
        <v>393107</v>
      </c>
      <c r="B8629" s="3" t="s">
        <v>19</v>
      </c>
      <c r="C8629" s="3" t="s">
        <v>20</v>
      </c>
      <c r="D8629" s="3" t="s">
        <v>8890</v>
      </c>
      <c r="E8629" s="3" t="s">
        <v>9246</v>
      </c>
      <c r="F8629" s="3" t="s">
        <v>3994</v>
      </c>
      <c r="G8629" s="3" t="s">
        <v>9247</v>
      </c>
      <c r="H8629" s="3" t="s">
        <v>9249</v>
      </c>
      <c r="I8629" s="4">
        <v>12.1</v>
      </c>
    </row>
    <row r="8630" spans="1:9" x14ac:dyDescent="0.2">
      <c r="A8630" s="2">
        <v>551523</v>
      </c>
      <c r="B8630" s="3" t="s">
        <v>19</v>
      </c>
      <c r="C8630" s="3" t="s">
        <v>20</v>
      </c>
      <c r="D8630" s="3" t="s">
        <v>8890</v>
      </c>
      <c r="E8630" s="3" t="s">
        <v>9246</v>
      </c>
      <c r="F8630" s="3" t="s">
        <v>3994</v>
      </c>
      <c r="G8630" s="3" t="s">
        <v>9247</v>
      </c>
      <c r="H8630" s="3" t="s">
        <v>9250</v>
      </c>
      <c r="I8630" s="4">
        <v>8.84</v>
      </c>
    </row>
    <row r="8631" spans="1:9" x14ac:dyDescent="0.2">
      <c r="A8631" s="2">
        <v>573011</v>
      </c>
      <c r="B8631" s="3" t="s">
        <v>19</v>
      </c>
      <c r="C8631" s="3" t="s">
        <v>20</v>
      </c>
      <c r="D8631" s="3" t="s">
        <v>8890</v>
      </c>
      <c r="E8631" s="3" t="s">
        <v>9246</v>
      </c>
      <c r="F8631" s="3" t="s">
        <v>3994</v>
      </c>
      <c r="G8631" s="3" t="s">
        <v>9247</v>
      </c>
      <c r="H8631" s="3" t="s">
        <v>9251</v>
      </c>
      <c r="I8631" s="4">
        <v>8.84</v>
      </c>
    </row>
    <row r="8632" spans="1:9" x14ac:dyDescent="0.2">
      <c r="A8632" s="2">
        <v>582862</v>
      </c>
      <c r="B8632" s="3" t="s">
        <v>19</v>
      </c>
      <c r="C8632" s="3" t="s">
        <v>20</v>
      </c>
      <c r="D8632" s="3" t="s">
        <v>8890</v>
      </c>
      <c r="E8632" s="3" t="s">
        <v>9246</v>
      </c>
      <c r="F8632" s="3" t="s">
        <v>3994</v>
      </c>
      <c r="G8632" s="3" t="s">
        <v>9247</v>
      </c>
      <c r="H8632" s="3" t="s">
        <v>9252</v>
      </c>
      <c r="I8632" s="4">
        <v>8.84</v>
      </c>
    </row>
    <row r="8633" spans="1:9" x14ac:dyDescent="0.2">
      <c r="A8633" s="2">
        <v>586041</v>
      </c>
      <c r="B8633" s="3" t="s">
        <v>19</v>
      </c>
      <c r="C8633" s="3" t="s">
        <v>20</v>
      </c>
      <c r="D8633" s="3" t="s">
        <v>8890</v>
      </c>
      <c r="E8633" s="3" t="s">
        <v>9246</v>
      </c>
      <c r="F8633" s="3" t="s">
        <v>3994</v>
      </c>
      <c r="G8633" s="3" t="s">
        <v>9247</v>
      </c>
      <c r="H8633" s="3" t="s">
        <v>9253</v>
      </c>
      <c r="I8633" s="4">
        <v>8.84</v>
      </c>
    </row>
    <row r="8634" spans="1:9" x14ac:dyDescent="0.2">
      <c r="A8634" s="2">
        <v>598235</v>
      </c>
      <c r="B8634" s="3" t="s">
        <v>19</v>
      </c>
      <c r="C8634" s="3" t="s">
        <v>20</v>
      </c>
      <c r="D8634" s="3" t="s">
        <v>8890</v>
      </c>
      <c r="E8634" s="3" t="s">
        <v>9246</v>
      </c>
      <c r="F8634" s="3" t="s">
        <v>3994</v>
      </c>
      <c r="G8634" s="3" t="s">
        <v>9247</v>
      </c>
      <c r="H8634" s="3" t="s">
        <v>9254</v>
      </c>
      <c r="I8634" s="4">
        <v>8.84</v>
      </c>
    </row>
    <row r="8635" spans="1:9" x14ac:dyDescent="0.2">
      <c r="A8635" s="2">
        <v>27032</v>
      </c>
      <c r="B8635" s="3" t="s">
        <v>19</v>
      </c>
      <c r="C8635" s="3" t="s">
        <v>20</v>
      </c>
      <c r="D8635" s="3" t="s">
        <v>8890</v>
      </c>
      <c r="E8635" s="3" t="s">
        <v>9246</v>
      </c>
      <c r="F8635" s="3" t="s">
        <v>3994</v>
      </c>
      <c r="G8635" s="3" t="s">
        <v>9247</v>
      </c>
      <c r="H8635" s="3" t="s">
        <v>9255</v>
      </c>
      <c r="I8635" s="4">
        <v>8.84</v>
      </c>
    </row>
    <row r="8636" spans="1:9" x14ac:dyDescent="0.2">
      <c r="A8636" s="2">
        <v>121756</v>
      </c>
      <c r="B8636" s="3" t="s">
        <v>19</v>
      </c>
      <c r="C8636" s="3" t="s">
        <v>20</v>
      </c>
      <c r="D8636" s="3" t="s">
        <v>8890</v>
      </c>
      <c r="E8636" s="3" t="s">
        <v>9246</v>
      </c>
      <c r="F8636" s="3" t="s">
        <v>3994</v>
      </c>
      <c r="G8636" s="3" t="s">
        <v>9247</v>
      </c>
      <c r="H8636" s="3" t="s">
        <v>9256</v>
      </c>
      <c r="I8636" s="4">
        <v>12.1</v>
      </c>
    </row>
    <row r="8637" spans="1:9" x14ac:dyDescent="0.2">
      <c r="A8637" s="2">
        <v>142613</v>
      </c>
      <c r="B8637" s="3" t="s">
        <v>19</v>
      </c>
      <c r="C8637" s="3" t="s">
        <v>20</v>
      </c>
      <c r="D8637" s="3" t="s">
        <v>8890</v>
      </c>
      <c r="E8637" s="3" t="s">
        <v>9246</v>
      </c>
      <c r="F8637" s="3" t="s">
        <v>3994</v>
      </c>
      <c r="G8637" s="3" t="s">
        <v>9247</v>
      </c>
      <c r="H8637" s="3" t="s">
        <v>9257</v>
      </c>
      <c r="I8637" s="4">
        <v>35.57</v>
      </c>
    </row>
    <row r="8638" spans="1:9" x14ac:dyDescent="0.2">
      <c r="A8638" s="2">
        <v>169161</v>
      </c>
      <c r="B8638" s="3" t="s">
        <v>19</v>
      </c>
      <c r="C8638" s="3" t="s">
        <v>20</v>
      </c>
      <c r="D8638" s="3" t="s">
        <v>8890</v>
      </c>
      <c r="E8638" s="3" t="s">
        <v>9246</v>
      </c>
      <c r="F8638" s="3" t="s">
        <v>3994</v>
      </c>
      <c r="G8638" s="3" t="s">
        <v>9247</v>
      </c>
      <c r="H8638" s="3" t="s">
        <v>9258</v>
      </c>
      <c r="I8638" s="4">
        <v>14.97</v>
      </c>
    </row>
    <row r="8639" spans="1:9" x14ac:dyDescent="0.2">
      <c r="A8639" s="2">
        <v>252102</v>
      </c>
      <c r="B8639" s="3" t="s">
        <v>19</v>
      </c>
      <c r="C8639" s="3" t="s">
        <v>20</v>
      </c>
      <c r="D8639" s="3" t="s">
        <v>8890</v>
      </c>
      <c r="E8639" s="3" t="s">
        <v>9246</v>
      </c>
      <c r="F8639" s="3" t="s">
        <v>3994</v>
      </c>
      <c r="G8639" s="3" t="s">
        <v>9247</v>
      </c>
      <c r="H8639" s="3" t="s">
        <v>9259</v>
      </c>
      <c r="I8639" s="4">
        <v>8.84</v>
      </c>
    </row>
    <row r="8640" spans="1:9" x14ac:dyDescent="0.2">
      <c r="A8640" s="2">
        <v>427990</v>
      </c>
      <c r="B8640" s="3" t="s">
        <v>19</v>
      </c>
      <c r="C8640" s="3" t="s">
        <v>20</v>
      </c>
      <c r="D8640" s="3" t="s">
        <v>8890</v>
      </c>
      <c r="E8640" s="3" t="s">
        <v>9246</v>
      </c>
      <c r="F8640" s="3" t="s">
        <v>3994</v>
      </c>
      <c r="G8640" s="3" t="s">
        <v>9247</v>
      </c>
      <c r="H8640" s="3" t="s">
        <v>9260</v>
      </c>
      <c r="I8640" s="4">
        <v>8.84</v>
      </c>
    </row>
    <row r="8641" spans="1:9" x14ac:dyDescent="0.2">
      <c r="A8641" s="2">
        <v>487392</v>
      </c>
      <c r="B8641" s="3" t="s">
        <v>19</v>
      </c>
      <c r="C8641" s="3" t="s">
        <v>20</v>
      </c>
      <c r="D8641" s="3" t="s">
        <v>8890</v>
      </c>
      <c r="E8641" s="3" t="s">
        <v>9246</v>
      </c>
      <c r="F8641" s="3" t="s">
        <v>3994</v>
      </c>
      <c r="G8641" s="3" t="s">
        <v>9247</v>
      </c>
      <c r="H8641" s="3" t="s">
        <v>9261</v>
      </c>
      <c r="I8641" s="4">
        <v>8.84</v>
      </c>
    </row>
    <row r="8642" spans="1:9" x14ac:dyDescent="0.2">
      <c r="A8642" s="2">
        <v>506212</v>
      </c>
      <c r="B8642" s="3" t="s">
        <v>19</v>
      </c>
      <c r="C8642" s="3" t="s">
        <v>20</v>
      </c>
      <c r="D8642" s="3" t="s">
        <v>8890</v>
      </c>
      <c r="E8642" s="3" t="s">
        <v>9246</v>
      </c>
      <c r="F8642" s="3" t="s">
        <v>3994</v>
      </c>
      <c r="G8642" s="3" t="s">
        <v>9247</v>
      </c>
      <c r="H8642" s="3" t="s">
        <v>9262</v>
      </c>
      <c r="I8642" s="4">
        <v>8.84</v>
      </c>
    </row>
    <row r="8643" spans="1:9" x14ac:dyDescent="0.2">
      <c r="A8643" s="2">
        <v>561137</v>
      </c>
      <c r="B8643" s="3" t="s">
        <v>19</v>
      </c>
      <c r="C8643" s="3" t="s">
        <v>20</v>
      </c>
      <c r="D8643" s="3" t="s">
        <v>8890</v>
      </c>
      <c r="E8643" s="3" t="s">
        <v>9246</v>
      </c>
      <c r="F8643" s="3" t="s">
        <v>3994</v>
      </c>
      <c r="G8643" s="3" t="s">
        <v>9247</v>
      </c>
      <c r="H8643" s="3" t="s">
        <v>9263</v>
      </c>
      <c r="I8643" s="4">
        <v>8.84</v>
      </c>
    </row>
    <row r="8644" spans="1:9" x14ac:dyDescent="0.2">
      <c r="A8644" s="2">
        <v>582843</v>
      </c>
      <c r="B8644" s="3" t="s">
        <v>19</v>
      </c>
      <c r="C8644" s="3" t="s">
        <v>20</v>
      </c>
      <c r="D8644" s="3" t="s">
        <v>8890</v>
      </c>
      <c r="E8644" s="3" t="s">
        <v>9246</v>
      </c>
      <c r="F8644" s="3" t="s">
        <v>3994</v>
      </c>
      <c r="G8644" s="3" t="s">
        <v>9247</v>
      </c>
      <c r="H8644" s="3" t="s">
        <v>9264</v>
      </c>
      <c r="I8644" s="4">
        <v>8.84</v>
      </c>
    </row>
    <row r="8645" spans="1:9" x14ac:dyDescent="0.2">
      <c r="A8645" s="2">
        <v>598229</v>
      </c>
      <c r="B8645" s="3" t="s">
        <v>19</v>
      </c>
      <c r="C8645" s="3" t="s">
        <v>20</v>
      </c>
      <c r="D8645" s="3" t="s">
        <v>8890</v>
      </c>
      <c r="E8645" s="3" t="s">
        <v>9246</v>
      </c>
      <c r="F8645" s="3" t="s">
        <v>3994</v>
      </c>
      <c r="G8645" s="3" t="s">
        <v>9247</v>
      </c>
      <c r="H8645" s="3" t="s">
        <v>9265</v>
      </c>
      <c r="I8645" s="4">
        <v>8.84</v>
      </c>
    </row>
    <row r="8646" spans="1:9" x14ac:dyDescent="0.2">
      <c r="A8646" s="2">
        <v>196050</v>
      </c>
      <c r="B8646" s="3" t="s">
        <v>19</v>
      </c>
      <c r="C8646" s="3" t="s">
        <v>20</v>
      </c>
      <c r="D8646" s="3" t="s">
        <v>8890</v>
      </c>
      <c r="E8646" s="3" t="s">
        <v>9246</v>
      </c>
      <c r="F8646" s="3" t="s">
        <v>3994</v>
      </c>
      <c r="G8646" s="3" t="s">
        <v>9266</v>
      </c>
      <c r="H8646" s="3" t="s">
        <v>9267</v>
      </c>
      <c r="I8646" s="4">
        <v>20.51</v>
      </c>
    </row>
    <row r="8647" spans="1:9" x14ac:dyDescent="0.2">
      <c r="A8647" s="2">
        <v>303865</v>
      </c>
      <c r="B8647" s="3" t="s">
        <v>19</v>
      </c>
      <c r="C8647" s="3" t="s">
        <v>20</v>
      </c>
      <c r="D8647" s="3" t="s">
        <v>8890</v>
      </c>
      <c r="E8647" s="3" t="s">
        <v>9246</v>
      </c>
      <c r="F8647" s="3" t="s">
        <v>3994</v>
      </c>
      <c r="G8647" s="3" t="s">
        <v>9266</v>
      </c>
      <c r="H8647" s="3" t="s">
        <v>9268</v>
      </c>
      <c r="I8647" s="4">
        <v>19.940000000000001</v>
      </c>
    </row>
    <row r="8648" spans="1:9" x14ac:dyDescent="0.2">
      <c r="A8648" s="2">
        <v>18618</v>
      </c>
      <c r="B8648" s="3" t="s">
        <v>19</v>
      </c>
      <c r="C8648" s="3" t="s">
        <v>20</v>
      </c>
      <c r="D8648" s="3" t="s">
        <v>8890</v>
      </c>
      <c r="E8648" s="3" t="s">
        <v>9246</v>
      </c>
      <c r="F8648" s="3" t="s">
        <v>3994</v>
      </c>
      <c r="G8648" s="3" t="s">
        <v>9266</v>
      </c>
      <c r="H8648" s="3" t="s">
        <v>9269</v>
      </c>
      <c r="I8648" s="4">
        <v>34.06</v>
      </c>
    </row>
    <row r="8649" spans="1:9" x14ac:dyDescent="0.2">
      <c r="A8649" s="2">
        <v>308115</v>
      </c>
      <c r="B8649" s="3" t="s">
        <v>19</v>
      </c>
      <c r="C8649" s="3" t="s">
        <v>20</v>
      </c>
      <c r="D8649" s="3" t="s">
        <v>8890</v>
      </c>
      <c r="E8649" s="3" t="s">
        <v>9246</v>
      </c>
      <c r="F8649" s="3" t="s">
        <v>3994</v>
      </c>
      <c r="G8649" s="3" t="s">
        <v>9266</v>
      </c>
      <c r="H8649" s="3" t="s">
        <v>9270</v>
      </c>
      <c r="I8649" s="4">
        <v>24.49</v>
      </c>
    </row>
    <row r="8650" spans="1:9" x14ac:dyDescent="0.2">
      <c r="A8650" s="2">
        <v>321283</v>
      </c>
      <c r="B8650" s="3" t="s">
        <v>19</v>
      </c>
      <c r="C8650" s="3" t="s">
        <v>20</v>
      </c>
      <c r="D8650" s="3" t="s">
        <v>8890</v>
      </c>
      <c r="E8650" s="3" t="s">
        <v>9246</v>
      </c>
      <c r="F8650" s="3" t="s">
        <v>3994</v>
      </c>
      <c r="G8650" s="3" t="s">
        <v>9266</v>
      </c>
      <c r="H8650" s="3" t="s">
        <v>9271</v>
      </c>
      <c r="I8650" s="4">
        <v>51.58</v>
      </c>
    </row>
    <row r="8651" spans="1:9" x14ac:dyDescent="0.2">
      <c r="A8651" s="2">
        <v>459536</v>
      </c>
      <c r="B8651" s="3" t="s">
        <v>19</v>
      </c>
      <c r="C8651" s="3" t="s">
        <v>20</v>
      </c>
      <c r="D8651" s="3" t="s">
        <v>8890</v>
      </c>
      <c r="E8651" s="3" t="s">
        <v>9246</v>
      </c>
      <c r="F8651" s="3" t="s">
        <v>3994</v>
      </c>
      <c r="G8651" s="3" t="s">
        <v>9266</v>
      </c>
      <c r="H8651" s="3" t="s">
        <v>9272</v>
      </c>
      <c r="I8651" s="4">
        <v>81.12</v>
      </c>
    </row>
    <row r="8652" spans="1:9" x14ac:dyDescent="0.2">
      <c r="A8652" s="2">
        <v>459538</v>
      </c>
      <c r="B8652" s="3" t="s">
        <v>19</v>
      </c>
      <c r="C8652" s="3" t="s">
        <v>20</v>
      </c>
      <c r="D8652" s="3" t="s">
        <v>8890</v>
      </c>
      <c r="E8652" s="3" t="s">
        <v>9246</v>
      </c>
      <c r="F8652" s="3" t="s">
        <v>3994</v>
      </c>
      <c r="G8652" s="3" t="s">
        <v>9266</v>
      </c>
      <c r="H8652" s="3" t="s">
        <v>9273</v>
      </c>
      <c r="I8652" s="4">
        <v>81.12</v>
      </c>
    </row>
    <row r="8653" spans="1:9" x14ac:dyDescent="0.2">
      <c r="A8653" s="2">
        <v>17009</v>
      </c>
      <c r="B8653" s="3" t="s">
        <v>19</v>
      </c>
      <c r="C8653" s="3" t="s">
        <v>20</v>
      </c>
      <c r="D8653" s="3" t="s">
        <v>8890</v>
      </c>
      <c r="E8653" s="3" t="s">
        <v>9246</v>
      </c>
      <c r="F8653" s="3" t="s">
        <v>3994</v>
      </c>
      <c r="G8653" s="3" t="s">
        <v>9266</v>
      </c>
      <c r="H8653" s="3" t="s">
        <v>9274</v>
      </c>
      <c r="I8653" s="4">
        <v>189.8</v>
      </c>
    </row>
    <row r="8654" spans="1:9" x14ac:dyDescent="0.2">
      <c r="A8654" s="2">
        <v>12681</v>
      </c>
      <c r="B8654" s="3" t="s">
        <v>19</v>
      </c>
      <c r="C8654" s="3" t="s">
        <v>20</v>
      </c>
      <c r="D8654" s="3" t="s">
        <v>8890</v>
      </c>
      <c r="E8654" s="3" t="s">
        <v>9246</v>
      </c>
      <c r="F8654" s="3" t="s">
        <v>3994</v>
      </c>
      <c r="G8654" s="3" t="s">
        <v>9266</v>
      </c>
      <c r="H8654" s="3" t="s">
        <v>9275</v>
      </c>
      <c r="I8654" s="4">
        <v>76.84</v>
      </c>
    </row>
    <row r="8655" spans="1:9" x14ac:dyDescent="0.2">
      <c r="A8655" s="2">
        <v>17245</v>
      </c>
      <c r="B8655" s="3" t="s">
        <v>19</v>
      </c>
      <c r="C8655" s="3" t="s">
        <v>20</v>
      </c>
      <c r="D8655" s="3" t="s">
        <v>8890</v>
      </c>
      <c r="E8655" s="3" t="s">
        <v>9246</v>
      </c>
      <c r="F8655" s="3" t="s">
        <v>3994</v>
      </c>
      <c r="G8655" s="3" t="s">
        <v>9266</v>
      </c>
      <c r="H8655" s="3" t="s">
        <v>9276</v>
      </c>
      <c r="I8655" s="4">
        <v>163.08000000000001</v>
      </c>
    </row>
    <row r="8656" spans="1:9" x14ac:dyDescent="0.2">
      <c r="A8656" s="2">
        <v>18085</v>
      </c>
      <c r="B8656" s="3" t="s">
        <v>19</v>
      </c>
      <c r="C8656" s="3" t="s">
        <v>20</v>
      </c>
      <c r="D8656" s="3" t="s">
        <v>8890</v>
      </c>
      <c r="E8656" s="3" t="s">
        <v>9246</v>
      </c>
      <c r="F8656" s="3" t="s">
        <v>3994</v>
      </c>
      <c r="G8656" s="3" t="s">
        <v>9266</v>
      </c>
      <c r="H8656" s="3" t="s">
        <v>9277</v>
      </c>
      <c r="I8656" s="4">
        <v>99.04</v>
      </c>
    </row>
    <row r="8657" spans="1:9" x14ac:dyDescent="0.2">
      <c r="A8657" s="2">
        <v>57234</v>
      </c>
      <c r="B8657" s="3" t="s">
        <v>19</v>
      </c>
      <c r="C8657" s="3" t="s">
        <v>20</v>
      </c>
      <c r="D8657" s="3" t="s">
        <v>8890</v>
      </c>
      <c r="E8657" s="3" t="s">
        <v>9246</v>
      </c>
      <c r="F8657" s="3" t="s">
        <v>3994</v>
      </c>
      <c r="G8657" s="3" t="s">
        <v>9266</v>
      </c>
      <c r="H8657" s="3" t="s">
        <v>9278</v>
      </c>
      <c r="I8657" s="4">
        <v>191.93</v>
      </c>
    </row>
    <row r="8658" spans="1:9" x14ac:dyDescent="0.2">
      <c r="A8658" s="2">
        <v>278372</v>
      </c>
      <c r="B8658" s="3" t="s">
        <v>19</v>
      </c>
      <c r="C8658" s="3" t="s">
        <v>20</v>
      </c>
      <c r="D8658" s="3" t="s">
        <v>8890</v>
      </c>
      <c r="E8658" s="3" t="s">
        <v>9246</v>
      </c>
      <c r="F8658" s="3" t="s">
        <v>3994</v>
      </c>
      <c r="G8658" s="3" t="s">
        <v>9266</v>
      </c>
      <c r="H8658" s="3" t="s">
        <v>9279</v>
      </c>
      <c r="I8658" s="4">
        <v>151.06</v>
      </c>
    </row>
    <row r="8659" spans="1:9" x14ac:dyDescent="0.2">
      <c r="A8659" s="2">
        <v>278373</v>
      </c>
      <c r="B8659" s="3" t="s">
        <v>19</v>
      </c>
      <c r="C8659" s="3" t="s">
        <v>20</v>
      </c>
      <c r="D8659" s="3" t="s">
        <v>8890</v>
      </c>
      <c r="E8659" s="3" t="s">
        <v>9246</v>
      </c>
      <c r="F8659" s="3" t="s">
        <v>3994</v>
      </c>
      <c r="G8659" s="3" t="s">
        <v>9266</v>
      </c>
      <c r="H8659" s="3" t="s">
        <v>9280</v>
      </c>
      <c r="I8659" s="4">
        <v>122.02</v>
      </c>
    </row>
    <row r="8660" spans="1:9" x14ac:dyDescent="0.2">
      <c r="A8660" s="2">
        <v>278368</v>
      </c>
      <c r="B8660" s="3" t="s">
        <v>19</v>
      </c>
      <c r="C8660" s="3" t="s">
        <v>20</v>
      </c>
      <c r="D8660" s="3" t="s">
        <v>8890</v>
      </c>
      <c r="E8660" s="3" t="s">
        <v>9246</v>
      </c>
      <c r="F8660" s="3" t="s">
        <v>3994</v>
      </c>
      <c r="G8660" s="3" t="s">
        <v>9266</v>
      </c>
      <c r="H8660" s="3" t="s">
        <v>9281</v>
      </c>
      <c r="I8660" s="4">
        <v>77.400000000000006</v>
      </c>
    </row>
    <row r="8661" spans="1:9" x14ac:dyDescent="0.2">
      <c r="A8661" s="2">
        <v>328492</v>
      </c>
      <c r="B8661" s="3" t="s">
        <v>19</v>
      </c>
      <c r="C8661" s="3" t="s">
        <v>20</v>
      </c>
      <c r="D8661" s="3" t="s">
        <v>8890</v>
      </c>
      <c r="E8661" s="3" t="s">
        <v>9246</v>
      </c>
      <c r="F8661" s="3" t="s">
        <v>3994</v>
      </c>
      <c r="G8661" s="3" t="s">
        <v>9266</v>
      </c>
      <c r="H8661" s="3" t="s">
        <v>9282</v>
      </c>
      <c r="I8661" s="4">
        <v>463.58</v>
      </c>
    </row>
    <row r="8662" spans="1:9" x14ac:dyDescent="0.2">
      <c r="A8662" s="2">
        <v>455426</v>
      </c>
      <c r="B8662" s="3" t="s">
        <v>19</v>
      </c>
      <c r="C8662" s="3" t="s">
        <v>20</v>
      </c>
      <c r="D8662" s="3" t="s">
        <v>8890</v>
      </c>
      <c r="E8662" s="3" t="s">
        <v>9246</v>
      </c>
      <c r="F8662" s="3" t="s">
        <v>3994</v>
      </c>
      <c r="G8662" s="3" t="s">
        <v>9266</v>
      </c>
      <c r="H8662" s="3" t="s">
        <v>9283</v>
      </c>
      <c r="I8662" s="4">
        <v>50.7</v>
      </c>
    </row>
    <row r="8663" spans="1:9" x14ac:dyDescent="0.2">
      <c r="A8663" s="2">
        <v>493196</v>
      </c>
      <c r="B8663" s="3" t="s">
        <v>19</v>
      </c>
      <c r="C8663" s="3" t="s">
        <v>20</v>
      </c>
      <c r="D8663" s="3" t="s">
        <v>8890</v>
      </c>
      <c r="E8663" s="3" t="s">
        <v>9246</v>
      </c>
      <c r="F8663" s="3" t="s">
        <v>3994</v>
      </c>
      <c r="G8663" s="3" t="s">
        <v>9266</v>
      </c>
      <c r="H8663" s="3" t="s">
        <v>9284</v>
      </c>
      <c r="I8663" s="4">
        <v>93.96</v>
      </c>
    </row>
    <row r="8664" spans="1:9" x14ac:dyDescent="0.2">
      <c r="A8664" s="2">
        <v>497580</v>
      </c>
      <c r="B8664" s="3" t="s">
        <v>19</v>
      </c>
      <c r="C8664" s="3" t="s">
        <v>20</v>
      </c>
      <c r="D8664" s="3" t="s">
        <v>8890</v>
      </c>
      <c r="E8664" s="3" t="s">
        <v>9246</v>
      </c>
      <c r="F8664" s="3" t="s">
        <v>3994</v>
      </c>
      <c r="G8664" s="3" t="s">
        <v>9266</v>
      </c>
      <c r="H8664" s="3" t="s">
        <v>9285</v>
      </c>
      <c r="I8664" s="4">
        <v>160.68</v>
      </c>
    </row>
    <row r="8665" spans="1:9" x14ac:dyDescent="0.2">
      <c r="A8665" s="2">
        <v>572830</v>
      </c>
      <c r="B8665" s="3" t="s">
        <v>19</v>
      </c>
      <c r="C8665" s="3" t="s">
        <v>20</v>
      </c>
      <c r="D8665" s="3" t="s">
        <v>8890</v>
      </c>
      <c r="E8665" s="3" t="s">
        <v>9246</v>
      </c>
      <c r="F8665" s="3" t="s">
        <v>3994</v>
      </c>
      <c r="G8665" s="3" t="s">
        <v>9266</v>
      </c>
      <c r="H8665" s="3" t="s">
        <v>9286</v>
      </c>
      <c r="I8665" s="4">
        <v>307.97000000000003</v>
      </c>
    </row>
    <row r="8666" spans="1:9" x14ac:dyDescent="0.2">
      <c r="A8666" s="2">
        <v>308757</v>
      </c>
      <c r="B8666" s="3" t="s">
        <v>19</v>
      </c>
      <c r="C8666" s="3" t="s">
        <v>20</v>
      </c>
      <c r="D8666" s="3" t="s">
        <v>8890</v>
      </c>
      <c r="E8666" s="3" t="s">
        <v>9246</v>
      </c>
      <c r="F8666" s="3" t="s">
        <v>3994</v>
      </c>
      <c r="G8666" s="3" t="s">
        <v>9266</v>
      </c>
      <c r="H8666" s="3" t="s">
        <v>9287</v>
      </c>
      <c r="I8666" s="4">
        <v>7.58</v>
      </c>
    </row>
    <row r="8667" spans="1:9" x14ac:dyDescent="0.2">
      <c r="A8667" s="2">
        <v>356639</v>
      </c>
      <c r="B8667" s="3" t="s">
        <v>19</v>
      </c>
      <c r="C8667" s="3" t="s">
        <v>20</v>
      </c>
      <c r="D8667" s="3" t="s">
        <v>8890</v>
      </c>
      <c r="E8667" s="3" t="s">
        <v>9246</v>
      </c>
      <c r="F8667" s="3" t="s">
        <v>3994</v>
      </c>
      <c r="G8667" s="3" t="s">
        <v>9266</v>
      </c>
      <c r="H8667" s="3" t="s">
        <v>9288</v>
      </c>
      <c r="I8667" s="4">
        <v>5.54</v>
      </c>
    </row>
    <row r="8668" spans="1:9" x14ac:dyDescent="0.2">
      <c r="A8668" s="2">
        <v>579400</v>
      </c>
      <c r="B8668" s="3" t="s">
        <v>19</v>
      </c>
      <c r="C8668" s="3" t="s">
        <v>20</v>
      </c>
      <c r="D8668" s="3" t="s">
        <v>8890</v>
      </c>
      <c r="E8668" s="3" t="s">
        <v>9246</v>
      </c>
      <c r="F8668" s="3" t="s">
        <v>3994</v>
      </c>
      <c r="G8668" s="3" t="s">
        <v>9266</v>
      </c>
      <c r="H8668" s="3" t="s">
        <v>9289</v>
      </c>
      <c r="I8668" s="4">
        <v>5.67</v>
      </c>
    </row>
    <row r="8669" spans="1:9" x14ac:dyDescent="0.2">
      <c r="A8669" s="2">
        <v>579401</v>
      </c>
      <c r="B8669" s="3" t="s">
        <v>19</v>
      </c>
      <c r="C8669" s="3" t="s">
        <v>20</v>
      </c>
      <c r="D8669" s="3" t="s">
        <v>8890</v>
      </c>
      <c r="E8669" s="3" t="s">
        <v>9246</v>
      </c>
      <c r="F8669" s="3" t="s">
        <v>3994</v>
      </c>
      <c r="G8669" s="3" t="s">
        <v>9266</v>
      </c>
      <c r="H8669" s="3" t="s">
        <v>9290</v>
      </c>
      <c r="I8669" s="4">
        <v>5.67</v>
      </c>
    </row>
    <row r="8670" spans="1:9" x14ac:dyDescent="0.2">
      <c r="A8670" s="2">
        <v>287953</v>
      </c>
      <c r="B8670" s="3" t="s">
        <v>19</v>
      </c>
      <c r="C8670" s="3" t="s">
        <v>20</v>
      </c>
      <c r="D8670" s="3" t="s">
        <v>8890</v>
      </c>
      <c r="E8670" s="3" t="s">
        <v>9246</v>
      </c>
      <c r="F8670" s="3" t="s">
        <v>8892</v>
      </c>
      <c r="G8670" s="3" t="s">
        <v>8954</v>
      </c>
      <c r="H8670" s="3" t="s">
        <v>9291</v>
      </c>
      <c r="I8670" s="4">
        <v>8.98</v>
      </c>
    </row>
    <row r="8671" spans="1:9" x14ac:dyDescent="0.2">
      <c r="A8671" s="2">
        <v>386557</v>
      </c>
      <c r="B8671" s="3" t="s">
        <v>19</v>
      </c>
      <c r="C8671" s="3" t="s">
        <v>20</v>
      </c>
      <c r="D8671" s="3" t="s">
        <v>8890</v>
      </c>
      <c r="E8671" s="3" t="s">
        <v>9246</v>
      </c>
      <c r="F8671" s="3" t="s">
        <v>8892</v>
      </c>
      <c r="G8671" s="3" t="s">
        <v>8954</v>
      </c>
      <c r="H8671" s="3" t="s">
        <v>9292</v>
      </c>
      <c r="I8671" s="4">
        <v>8.98</v>
      </c>
    </row>
    <row r="8672" spans="1:9" x14ac:dyDescent="0.2">
      <c r="A8672" s="2">
        <v>386559</v>
      </c>
      <c r="B8672" s="3" t="s">
        <v>19</v>
      </c>
      <c r="C8672" s="3" t="s">
        <v>20</v>
      </c>
      <c r="D8672" s="3" t="s">
        <v>8890</v>
      </c>
      <c r="E8672" s="3" t="s">
        <v>9246</v>
      </c>
      <c r="F8672" s="3" t="s">
        <v>8892</v>
      </c>
      <c r="G8672" s="3" t="s">
        <v>8954</v>
      </c>
      <c r="H8672" s="3" t="s">
        <v>9293</v>
      </c>
      <c r="I8672" s="4">
        <v>8.98</v>
      </c>
    </row>
    <row r="8673" spans="1:9" x14ac:dyDescent="0.2">
      <c r="A8673" s="2">
        <v>441241</v>
      </c>
      <c r="B8673" s="3" t="s">
        <v>19</v>
      </c>
      <c r="C8673" s="3" t="s">
        <v>20</v>
      </c>
      <c r="D8673" s="3" t="s">
        <v>8890</v>
      </c>
      <c r="E8673" s="3" t="s">
        <v>9246</v>
      </c>
      <c r="F8673" s="3" t="s">
        <v>8892</v>
      </c>
      <c r="G8673" s="3" t="s">
        <v>8954</v>
      </c>
      <c r="H8673" s="3" t="s">
        <v>9294</v>
      </c>
      <c r="I8673" s="4">
        <v>8.98</v>
      </c>
    </row>
    <row r="8674" spans="1:9" x14ac:dyDescent="0.2">
      <c r="A8674" s="2">
        <v>505132</v>
      </c>
      <c r="B8674" s="3" t="s">
        <v>19</v>
      </c>
      <c r="C8674" s="3" t="s">
        <v>20</v>
      </c>
      <c r="D8674" s="3" t="s">
        <v>8890</v>
      </c>
      <c r="E8674" s="3" t="s">
        <v>9246</v>
      </c>
      <c r="F8674" s="3" t="s">
        <v>8892</v>
      </c>
      <c r="G8674" s="3" t="s">
        <v>8954</v>
      </c>
      <c r="H8674" s="3" t="s">
        <v>9295</v>
      </c>
      <c r="I8674" s="4">
        <v>8.98</v>
      </c>
    </row>
    <row r="8675" spans="1:9" x14ac:dyDescent="0.2">
      <c r="A8675" s="2">
        <v>540221</v>
      </c>
      <c r="B8675" s="3" t="s">
        <v>19</v>
      </c>
      <c r="C8675" s="3" t="s">
        <v>20</v>
      </c>
      <c r="D8675" s="3" t="s">
        <v>8890</v>
      </c>
      <c r="E8675" s="3" t="s">
        <v>9246</v>
      </c>
      <c r="F8675" s="3" t="s">
        <v>8892</v>
      </c>
      <c r="G8675" s="3" t="s">
        <v>8954</v>
      </c>
      <c r="H8675" s="3" t="s">
        <v>9296</v>
      </c>
      <c r="I8675" s="4">
        <v>8.98</v>
      </c>
    </row>
    <row r="8676" spans="1:9" x14ac:dyDescent="0.2">
      <c r="A8676" s="2">
        <v>503699</v>
      </c>
      <c r="B8676" s="3" t="s">
        <v>19</v>
      </c>
      <c r="C8676" s="3" t="s">
        <v>20</v>
      </c>
      <c r="D8676" s="3" t="s">
        <v>8890</v>
      </c>
      <c r="E8676" s="3" t="s">
        <v>9246</v>
      </c>
      <c r="F8676" s="3" t="s">
        <v>8892</v>
      </c>
      <c r="G8676" s="3" t="s">
        <v>8954</v>
      </c>
      <c r="H8676" s="3" t="s">
        <v>9297</v>
      </c>
      <c r="I8676" s="4">
        <v>20.149999999999999</v>
      </c>
    </row>
    <row r="8677" spans="1:9" x14ac:dyDescent="0.2">
      <c r="A8677" s="2">
        <v>287945</v>
      </c>
      <c r="B8677" s="3" t="s">
        <v>19</v>
      </c>
      <c r="C8677" s="3" t="s">
        <v>20</v>
      </c>
      <c r="D8677" s="3" t="s">
        <v>8890</v>
      </c>
      <c r="E8677" s="3" t="s">
        <v>9246</v>
      </c>
      <c r="F8677" s="3" t="s">
        <v>8892</v>
      </c>
      <c r="G8677" s="3" t="s">
        <v>8954</v>
      </c>
      <c r="H8677" s="3" t="s">
        <v>9298</v>
      </c>
      <c r="I8677" s="4">
        <v>8.98</v>
      </c>
    </row>
    <row r="8678" spans="1:9" x14ac:dyDescent="0.2">
      <c r="A8678" s="2">
        <v>386558</v>
      </c>
      <c r="B8678" s="3" t="s">
        <v>19</v>
      </c>
      <c r="C8678" s="3" t="s">
        <v>20</v>
      </c>
      <c r="D8678" s="3" t="s">
        <v>8890</v>
      </c>
      <c r="E8678" s="3" t="s">
        <v>9246</v>
      </c>
      <c r="F8678" s="3" t="s">
        <v>8892</v>
      </c>
      <c r="G8678" s="3" t="s">
        <v>8954</v>
      </c>
      <c r="H8678" s="3" t="s">
        <v>9299</v>
      </c>
      <c r="I8678" s="4">
        <v>8.98</v>
      </c>
    </row>
    <row r="8679" spans="1:9" x14ac:dyDescent="0.2">
      <c r="A8679" s="2">
        <v>420703</v>
      </c>
      <c r="B8679" s="3" t="s">
        <v>19</v>
      </c>
      <c r="C8679" s="3" t="s">
        <v>20</v>
      </c>
      <c r="D8679" s="3" t="s">
        <v>8890</v>
      </c>
      <c r="E8679" s="3" t="s">
        <v>9246</v>
      </c>
      <c r="F8679" s="3" t="s">
        <v>8892</v>
      </c>
      <c r="G8679" s="3" t="s">
        <v>8954</v>
      </c>
      <c r="H8679" s="3" t="s">
        <v>9300</v>
      </c>
      <c r="I8679" s="4">
        <v>8.98</v>
      </c>
    </row>
    <row r="8680" spans="1:9" x14ac:dyDescent="0.2">
      <c r="A8680" s="2">
        <v>487923</v>
      </c>
      <c r="B8680" s="3" t="s">
        <v>19</v>
      </c>
      <c r="C8680" s="3" t="s">
        <v>20</v>
      </c>
      <c r="D8680" s="3" t="s">
        <v>8890</v>
      </c>
      <c r="E8680" s="3" t="s">
        <v>9246</v>
      </c>
      <c r="F8680" s="3" t="s">
        <v>8892</v>
      </c>
      <c r="G8680" s="3" t="s">
        <v>8954</v>
      </c>
      <c r="H8680" s="3" t="s">
        <v>9301</v>
      </c>
      <c r="I8680" s="4">
        <v>8.98</v>
      </c>
    </row>
    <row r="8681" spans="1:9" x14ac:dyDescent="0.2">
      <c r="A8681" s="2">
        <v>1511</v>
      </c>
      <c r="B8681" s="3" t="s">
        <v>19</v>
      </c>
      <c r="C8681" s="3" t="s">
        <v>20</v>
      </c>
      <c r="D8681" s="3" t="s">
        <v>8890</v>
      </c>
      <c r="E8681" s="3" t="s">
        <v>9246</v>
      </c>
      <c r="F8681" s="3" t="s">
        <v>8892</v>
      </c>
      <c r="G8681" s="3" t="s">
        <v>8954</v>
      </c>
      <c r="H8681" s="3" t="s">
        <v>9302</v>
      </c>
      <c r="I8681" s="4">
        <v>60.25</v>
      </c>
    </row>
    <row r="8682" spans="1:9" x14ac:dyDescent="0.2">
      <c r="A8682" s="2">
        <v>530884</v>
      </c>
      <c r="B8682" s="3" t="s">
        <v>19</v>
      </c>
      <c r="C8682" s="3" t="s">
        <v>20</v>
      </c>
      <c r="D8682" s="3" t="s">
        <v>8890</v>
      </c>
      <c r="E8682" s="3" t="s">
        <v>9246</v>
      </c>
      <c r="F8682" s="3" t="s">
        <v>8892</v>
      </c>
      <c r="G8682" s="3" t="s">
        <v>8954</v>
      </c>
      <c r="H8682" s="3" t="s">
        <v>9303</v>
      </c>
      <c r="I8682" s="4">
        <v>50.28</v>
      </c>
    </row>
    <row r="8683" spans="1:9" x14ac:dyDescent="0.2">
      <c r="A8683" s="2">
        <v>231531</v>
      </c>
      <c r="B8683" s="3" t="s">
        <v>19</v>
      </c>
      <c r="C8683" s="3" t="s">
        <v>20</v>
      </c>
      <c r="D8683" s="3" t="s">
        <v>8890</v>
      </c>
      <c r="E8683" s="3" t="s">
        <v>9246</v>
      </c>
      <c r="F8683" s="3" t="s">
        <v>8892</v>
      </c>
      <c r="G8683" s="3" t="s">
        <v>8954</v>
      </c>
      <c r="H8683" s="3" t="s">
        <v>9304</v>
      </c>
      <c r="I8683" s="4">
        <v>125.21</v>
      </c>
    </row>
    <row r="8684" spans="1:9" x14ac:dyDescent="0.2">
      <c r="A8684" s="2">
        <v>70922</v>
      </c>
      <c r="B8684" s="3" t="s">
        <v>19</v>
      </c>
      <c r="C8684" s="3" t="s">
        <v>20</v>
      </c>
      <c r="D8684" s="3" t="s">
        <v>8890</v>
      </c>
      <c r="E8684" s="3" t="s">
        <v>9246</v>
      </c>
      <c r="F8684" s="3" t="s">
        <v>8892</v>
      </c>
      <c r="G8684" s="3" t="s">
        <v>8954</v>
      </c>
      <c r="H8684" s="3" t="s">
        <v>9305</v>
      </c>
      <c r="I8684" s="4">
        <v>45.29</v>
      </c>
    </row>
    <row r="8685" spans="1:9" x14ac:dyDescent="0.2">
      <c r="A8685" s="2">
        <v>356624</v>
      </c>
      <c r="B8685" s="3" t="s">
        <v>19</v>
      </c>
      <c r="C8685" s="3" t="s">
        <v>20</v>
      </c>
      <c r="D8685" s="3" t="s">
        <v>8890</v>
      </c>
      <c r="E8685" s="3" t="s">
        <v>9246</v>
      </c>
      <c r="F8685" s="3" t="s">
        <v>8892</v>
      </c>
      <c r="G8685" s="3" t="s">
        <v>8954</v>
      </c>
      <c r="H8685" s="3" t="s">
        <v>9306</v>
      </c>
      <c r="I8685" s="4">
        <v>153.55000000000001</v>
      </c>
    </row>
    <row r="8686" spans="1:9" x14ac:dyDescent="0.2">
      <c r="A8686" s="2">
        <v>551108</v>
      </c>
      <c r="B8686" s="3" t="s">
        <v>19</v>
      </c>
      <c r="C8686" s="3" t="s">
        <v>20</v>
      </c>
      <c r="D8686" s="3" t="s">
        <v>8890</v>
      </c>
      <c r="E8686" s="3" t="s">
        <v>9246</v>
      </c>
      <c r="F8686" s="3" t="s">
        <v>8892</v>
      </c>
      <c r="G8686" s="3" t="s">
        <v>8954</v>
      </c>
      <c r="H8686" s="3" t="s">
        <v>9307</v>
      </c>
      <c r="I8686" s="4">
        <v>5.46</v>
      </c>
    </row>
    <row r="8687" spans="1:9" x14ac:dyDescent="0.2">
      <c r="A8687" s="2">
        <v>551110</v>
      </c>
      <c r="B8687" s="3" t="s">
        <v>19</v>
      </c>
      <c r="C8687" s="3" t="s">
        <v>20</v>
      </c>
      <c r="D8687" s="3" t="s">
        <v>8890</v>
      </c>
      <c r="E8687" s="3" t="s">
        <v>9246</v>
      </c>
      <c r="F8687" s="3" t="s">
        <v>8892</v>
      </c>
      <c r="G8687" s="3" t="s">
        <v>8954</v>
      </c>
      <c r="H8687" s="3" t="s">
        <v>9308</v>
      </c>
      <c r="I8687" s="4">
        <v>5.47</v>
      </c>
    </row>
    <row r="8688" spans="1:9" x14ac:dyDescent="0.2">
      <c r="A8688" s="2">
        <v>563738</v>
      </c>
      <c r="B8688" s="3" t="s">
        <v>19</v>
      </c>
      <c r="C8688" s="3" t="s">
        <v>20</v>
      </c>
      <c r="D8688" s="3" t="s">
        <v>8890</v>
      </c>
      <c r="E8688" s="3" t="s">
        <v>9246</v>
      </c>
      <c r="F8688" s="3" t="s">
        <v>8892</v>
      </c>
      <c r="G8688" s="3" t="s">
        <v>8954</v>
      </c>
      <c r="H8688" s="3" t="s">
        <v>9309</v>
      </c>
      <c r="I8688" s="4">
        <v>7.33</v>
      </c>
    </row>
    <row r="8689" spans="1:9" x14ac:dyDescent="0.2">
      <c r="A8689" s="2">
        <v>563745</v>
      </c>
      <c r="B8689" s="3" t="s">
        <v>19</v>
      </c>
      <c r="C8689" s="3" t="s">
        <v>20</v>
      </c>
      <c r="D8689" s="3" t="s">
        <v>8890</v>
      </c>
      <c r="E8689" s="3" t="s">
        <v>9246</v>
      </c>
      <c r="F8689" s="3" t="s">
        <v>8892</v>
      </c>
      <c r="G8689" s="3" t="s">
        <v>8954</v>
      </c>
      <c r="H8689" s="3" t="s">
        <v>9310</v>
      </c>
      <c r="I8689" s="4">
        <v>6.38</v>
      </c>
    </row>
    <row r="8690" spans="1:9" x14ac:dyDescent="0.2">
      <c r="A8690" s="2">
        <v>563749</v>
      </c>
      <c r="B8690" s="3" t="s">
        <v>19</v>
      </c>
      <c r="C8690" s="3" t="s">
        <v>20</v>
      </c>
      <c r="D8690" s="3" t="s">
        <v>8890</v>
      </c>
      <c r="E8690" s="3" t="s">
        <v>9246</v>
      </c>
      <c r="F8690" s="3" t="s">
        <v>8892</v>
      </c>
      <c r="G8690" s="3" t="s">
        <v>8954</v>
      </c>
      <c r="H8690" s="3" t="s">
        <v>9311</v>
      </c>
      <c r="I8690" s="4">
        <v>6.38</v>
      </c>
    </row>
    <row r="8691" spans="1:9" x14ac:dyDescent="0.2">
      <c r="A8691" s="2">
        <v>563756</v>
      </c>
      <c r="B8691" s="3" t="s">
        <v>19</v>
      </c>
      <c r="C8691" s="3" t="s">
        <v>20</v>
      </c>
      <c r="D8691" s="3" t="s">
        <v>8890</v>
      </c>
      <c r="E8691" s="3" t="s">
        <v>9246</v>
      </c>
      <c r="F8691" s="3" t="s">
        <v>8892</v>
      </c>
      <c r="G8691" s="3" t="s">
        <v>8954</v>
      </c>
      <c r="H8691" s="3" t="s">
        <v>9312</v>
      </c>
      <c r="I8691" s="4">
        <v>6.37</v>
      </c>
    </row>
    <row r="8692" spans="1:9" x14ac:dyDescent="0.2">
      <c r="A8692" s="2">
        <v>159220</v>
      </c>
      <c r="B8692" s="3" t="s">
        <v>19</v>
      </c>
      <c r="C8692" s="3" t="s">
        <v>20</v>
      </c>
      <c r="D8692" s="3" t="s">
        <v>8890</v>
      </c>
      <c r="E8692" s="3" t="s">
        <v>9246</v>
      </c>
      <c r="F8692" s="3" t="s">
        <v>8892</v>
      </c>
      <c r="G8692" s="3" t="s">
        <v>8954</v>
      </c>
      <c r="H8692" s="3" t="s">
        <v>9313</v>
      </c>
      <c r="I8692" s="4">
        <v>40.799999999999997</v>
      </c>
    </row>
    <row r="8693" spans="1:9" x14ac:dyDescent="0.2">
      <c r="A8693" s="2">
        <v>547164</v>
      </c>
      <c r="B8693" s="3" t="s">
        <v>19</v>
      </c>
      <c r="C8693" s="3" t="s">
        <v>20</v>
      </c>
      <c r="D8693" s="3" t="s">
        <v>8890</v>
      </c>
      <c r="E8693" s="3" t="s">
        <v>9246</v>
      </c>
      <c r="F8693" s="3" t="s">
        <v>8892</v>
      </c>
      <c r="G8693" s="3" t="s">
        <v>8981</v>
      </c>
      <c r="H8693" s="3" t="s">
        <v>9314</v>
      </c>
      <c r="I8693" s="4">
        <v>5.73</v>
      </c>
    </row>
    <row r="8694" spans="1:9" x14ac:dyDescent="0.2">
      <c r="A8694" s="2">
        <v>547165</v>
      </c>
      <c r="B8694" s="3" t="s">
        <v>19</v>
      </c>
      <c r="C8694" s="3" t="s">
        <v>20</v>
      </c>
      <c r="D8694" s="3" t="s">
        <v>8890</v>
      </c>
      <c r="E8694" s="3" t="s">
        <v>9246</v>
      </c>
      <c r="F8694" s="3" t="s">
        <v>8892</v>
      </c>
      <c r="G8694" s="3" t="s">
        <v>8981</v>
      </c>
      <c r="H8694" s="3" t="s">
        <v>9315</v>
      </c>
      <c r="I8694" s="4">
        <v>5.74</v>
      </c>
    </row>
    <row r="8695" spans="1:9" x14ac:dyDescent="0.2">
      <c r="A8695" s="2">
        <v>547168</v>
      </c>
      <c r="B8695" s="3" t="s">
        <v>19</v>
      </c>
      <c r="C8695" s="3" t="s">
        <v>20</v>
      </c>
      <c r="D8695" s="3" t="s">
        <v>8890</v>
      </c>
      <c r="E8695" s="3" t="s">
        <v>9246</v>
      </c>
      <c r="F8695" s="3" t="s">
        <v>8892</v>
      </c>
      <c r="G8695" s="3" t="s">
        <v>8981</v>
      </c>
      <c r="H8695" s="3" t="s">
        <v>9316</v>
      </c>
      <c r="I8695" s="4">
        <v>5.73</v>
      </c>
    </row>
    <row r="8696" spans="1:9" x14ac:dyDescent="0.2">
      <c r="A8696" s="2">
        <v>1830</v>
      </c>
      <c r="B8696" s="3" t="s">
        <v>19</v>
      </c>
      <c r="C8696" s="3" t="s">
        <v>20</v>
      </c>
      <c r="D8696" s="3" t="s">
        <v>8890</v>
      </c>
      <c r="E8696" s="3" t="s">
        <v>9246</v>
      </c>
      <c r="F8696" s="3" t="s">
        <v>8892</v>
      </c>
      <c r="G8696" s="3" t="s">
        <v>9317</v>
      </c>
      <c r="H8696" s="3" t="s">
        <v>9318</v>
      </c>
      <c r="I8696" s="4">
        <v>14.74</v>
      </c>
    </row>
    <row r="8697" spans="1:9" x14ac:dyDescent="0.2">
      <c r="A8697" s="2">
        <v>587176</v>
      </c>
      <c r="B8697" s="3" t="s">
        <v>19</v>
      </c>
      <c r="C8697" s="3" t="s">
        <v>20</v>
      </c>
      <c r="D8697" s="3" t="s">
        <v>8890</v>
      </c>
      <c r="E8697" s="3" t="s">
        <v>9246</v>
      </c>
      <c r="F8697" s="3" t="s">
        <v>8892</v>
      </c>
      <c r="G8697" s="3" t="s">
        <v>9317</v>
      </c>
      <c r="H8697" s="3" t="s">
        <v>9319</v>
      </c>
      <c r="I8697" s="4">
        <v>15.74</v>
      </c>
    </row>
    <row r="8698" spans="1:9" x14ac:dyDescent="0.2">
      <c r="A8698" s="2">
        <v>587179</v>
      </c>
      <c r="B8698" s="3" t="s">
        <v>19</v>
      </c>
      <c r="C8698" s="3" t="s">
        <v>20</v>
      </c>
      <c r="D8698" s="3" t="s">
        <v>8890</v>
      </c>
      <c r="E8698" s="3" t="s">
        <v>9246</v>
      </c>
      <c r="F8698" s="3" t="s">
        <v>8892</v>
      </c>
      <c r="G8698" s="3" t="s">
        <v>9317</v>
      </c>
      <c r="H8698" s="3" t="s">
        <v>9320</v>
      </c>
      <c r="I8698" s="4">
        <v>9.75</v>
      </c>
    </row>
    <row r="8699" spans="1:9" x14ac:dyDescent="0.2">
      <c r="A8699" s="2">
        <v>563245</v>
      </c>
      <c r="B8699" s="3" t="s">
        <v>19</v>
      </c>
      <c r="C8699" s="3" t="s">
        <v>20</v>
      </c>
      <c r="D8699" s="3" t="s">
        <v>8890</v>
      </c>
      <c r="E8699" s="3" t="s">
        <v>9246</v>
      </c>
      <c r="F8699" s="3" t="s">
        <v>8892</v>
      </c>
      <c r="G8699" s="3" t="s">
        <v>9317</v>
      </c>
      <c r="H8699" s="3" t="s">
        <v>9321</v>
      </c>
      <c r="I8699" s="4">
        <v>12.48</v>
      </c>
    </row>
    <row r="8700" spans="1:9" x14ac:dyDescent="0.2">
      <c r="A8700" s="2">
        <v>1869</v>
      </c>
      <c r="B8700" s="3" t="s">
        <v>19</v>
      </c>
      <c r="C8700" s="3" t="s">
        <v>20</v>
      </c>
      <c r="D8700" s="3" t="s">
        <v>8890</v>
      </c>
      <c r="E8700" s="3" t="s">
        <v>9246</v>
      </c>
      <c r="F8700" s="3" t="s">
        <v>8892</v>
      </c>
      <c r="G8700" s="3" t="s">
        <v>9322</v>
      </c>
      <c r="H8700" s="3" t="s">
        <v>9323</v>
      </c>
      <c r="I8700" s="4">
        <v>19.32</v>
      </c>
    </row>
    <row r="8701" spans="1:9" x14ac:dyDescent="0.2">
      <c r="A8701" s="2">
        <v>118784</v>
      </c>
      <c r="B8701" s="3" t="s">
        <v>19</v>
      </c>
      <c r="C8701" s="3" t="s">
        <v>20</v>
      </c>
      <c r="D8701" s="3" t="s">
        <v>8890</v>
      </c>
      <c r="E8701" s="3" t="s">
        <v>9246</v>
      </c>
      <c r="F8701" s="3" t="s">
        <v>8892</v>
      </c>
      <c r="G8701" s="3" t="s">
        <v>9322</v>
      </c>
      <c r="H8701" s="3" t="s">
        <v>9324</v>
      </c>
      <c r="I8701" s="4">
        <v>8.02</v>
      </c>
    </row>
    <row r="8702" spans="1:9" x14ac:dyDescent="0.2">
      <c r="A8702" s="2">
        <v>312881</v>
      </c>
      <c r="B8702" s="3" t="s">
        <v>19</v>
      </c>
      <c r="C8702" s="3" t="s">
        <v>20</v>
      </c>
      <c r="D8702" s="3" t="s">
        <v>8890</v>
      </c>
      <c r="E8702" s="3" t="s">
        <v>9246</v>
      </c>
      <c r="F8702" s="3" t="s">
        <v>8892</v>
      </c>
      <c r="G8702" s="3" t="s">
        <v>9322</v>
      </c>
      <c r="H8702" s="3" t="s">
        <v>9325</v>
      </c>
      <c r="I8702" s="4">
        <v>3.72</v>
      </c>
    </row>
    <row r="8703" spans="1:9" x14ac:dyDescent="0.2">
      <c r="A8703" s="2">
        <v>456859</v>
      </c>
      <c r="B8703" s="3" t="s">
        <v>19</v>
      </c>
      <c r="C8703" s="3" t="s">
        <v>20</v>
      </c>
      <c r="D8703" s="3" t="s">
        <v>8890</v>
      </c>
      <c r="E8703" s="3" t="s">
        <v>9246</v>
      </c>
      <c r="F8703" s="3" t="s">
        <v>8892</v>
      </c>
      <c r="G8703" s="3" t="s">
        <v>9326</v>
      </c>
      <c r="H8703" s="3" t="s">
        <v>9327</v>
      </c>
      <c r="I8703" s="4">
        <v>13.09</v>
      </c>
    </row>
    <row r="8704" spans="1:9" x14ac:dyDescent="0.2">
      <c r="A8704" s="2">
        <v>468599</v>
      </c>
      <c r="B8704" s="3" t="s">
        <v>19</v>
      </c>
      <c r="C8704" s="3" t="s">
        <v>20</v>
      </c>
      <c r="D8704" s="3" t="s">
        <v>8890</v>
      </c>
      <c r="E8704" s="3" t="s">
        <v>9246</v>
      </c>
      <c r="F8704" s="3" t="s">
        <v>8892</v>
      </c>
      <c r="G8704" s="3" t="s">
        <v>9014</v>
      </c>
      <c r="H8704" s="3" t="s">
        <v>9328</v>
      </c>
      <c r="I8704" s="4">
        <v>3.21</v>
      </c>
    </row>
    <row r="8705" spans="1:9" x14ac:dyDescent="0.2">
      <c r="A8705" s="2">
        <v>468601</v>
      </c>
      <c r="B8705" s="3" t="s">
        <v>19</v>
      </c>
      <c r="C8705" s="3" t="s">
        <v>20</v>
      </c>
      <c r="D8705" s="3" t="s">
        <v>8890</v>
      </c>
      <c r="E8705" s="3" t="s">
        <v>9246</v>
      </c>
      <c r="F8705" s="3" t="s">
        <v>8892</v>
      </c>
      <c r="G8705" s="3" t="s">
        <v>9014</v>
      </c>
      <c r="H8705" s="3" t="s">
        <v>9329</v>
      </c>
      <c r="I8705" s="4">
        <v>8.66</v>
      </c>
    </row>
    <row r="8706" spans="1:9" x14ac:dyDescent="0.2">
      <c r="A8706" s="2">
        <v>471351</v>
      </c>
      <c r="B8706" s="3" t="s">
        <v>19</v>
      </c>
      <c r="C8706" s="3" t="s">
        <v>20</v>
      </c>
      <c r="D8706" s="3" t="s">
        <v>8890</v>
      </c>
      <c r="E8706" s="3" t="s">
        <v>9246</v>
      </c>
      <c r="F8706" s="3" t="s">
        <v>8892</v>
      </c>
      <c r="G8706" s="3" t="s">
        <v>9330</v>
      </c>
      <c r="H8706" s="3" t="s">
        <v>9331</v>
      </c>
      <c r="I8706" s="4">
        <v>6.47</v>
      </c>
    </row>
    <row r="8707" spans="1:9" x14ac:dyDescent="0.2">
      <c r="A8707" s="2">
        <v>471484</v>
      </c>
      <c r="B8707" s="3" t="s">
        <v>19</v>
      </c>
      <c r="C8707" s="3" t="s">
        <v>20</v>
      </c>
      <c r="D8707" s="3" t="s">
        <v>8890</v>
      </c>
      <c r="E8707" s="3" t="s">
        <v>9246</v>
      </c>
      <c r="F8707" s="3" t="s">
        <v>8892</v>
      </c>
      <c r="G8707" s="3" t="s">
        <v>9330</v>
      </c>
      <c r="H8707" s="3" t="s">
        <v>9332</v>
      </c>
      <c r="I8707" s="4">
        <v>6.47</v>
      </c>
    </row>
    <row r="8708" spans="1:9" x14ac:dyDescent="0.2">
      <c r="A8708" s="2">
        <v>471486</v>
      </c>
      <c r="B8708" s="3" t="s">
        <v>19</v>
      </c>
      <c r="C8708" s="3" t="s">
        <v>20</v>
      </c>
      <c r="D8708" s="3" t="s">
        <v>8890</v>
      </c>
      <c r="E8708" s="3" t="s">
        <v>9246</v>
      </c>
      <c r="F8708" s="3" t="s">
        <v>8892</v>
      </c>
      <c r="G8708" s="3" t="s">
        <v>9330</v>
      </c>
      <c r="H8708" s="3" t="s">
        <v>9333</v>
      </c>
      <c r="I8708" s="4">
        <v>5.19</v>
      </c>
    </row>
    <row r="8709" spans="1:9" x14ac:dyDescent="0.2">
      <c r="A8709" s="2">
        <v>471487</v>
      </c>
      <c r="B8709" s="3" t="s">
        <v>19</v>
      </c>
      <c r="C8709" s="3" t="s">
        <v>20</v>
      </c>
      <c r="D8709" s="3" t="s">
        <v>8890</v>
      </c>
      <c r="E8709" s="3" t="s">
        <v>9246</v>
      </c>
      <c r="F8709" s="3" t="s">
        <v>8892</v>
      </c>
      <c r="G8709" s="3" t="s">
        <v>9330</v>
      </c>
      <c r="H8709" s="3" t="s">
        <v>9334</v>
      </c>
      <c r="I8709" s="4">
        <v>2.99</v>
      </c>
    </row>
    <row r="8710" spans="1:9" x14ac:dyDescent="0.2">
      <c r="A8710" s="2">
        <v>471489</v>
      </c>
      <c r="B8710" s="3" t="s">
        <v>19</v>
      </c>
      <c r="C8710" s="3" t="s">
        <v>20</v>
      </c>
      <c r="D8710" s="3" t="s">
        <v>8890</v>
      </c>
      <c r="E8710" s="3" t="s">
        <v>9246</v>
      </c>
      <c r="F8710" s="3" t="s">
        <v>8892</v>
      </c>
      <c r="G8710" s="3" t="s">
        <v>9330</v>
      </c>
      <c r="H8710" s="3" t="s">
        <v>9335</v>
      </c>
      <c r="I8710" s="4">
        <v>6.47</v>
      </c>
    </row>
    <row r="8711" spans="1:9" x14ac:dyDescent="0.2">
      <c r="A8711" s="2">
        <v>471490</v>
      </c>
      <c r="B8711" s="3" t="s">
        <v>19</v>
      </c>
      <c r="C8711" s="3" t="s">
        <v>20</v>
      </c>
      <c r="D8711" s="3" t="s">
        <v>8890</v>
      </c>
      <c r="E8711" s="3" t="s">
        <v>9246</v>
      </c>
      <c r="F8711" s="3" t="s">
        <v>8892</v>
      </c>
      <c r="G8711" s="3" t="s">
        <v>9330</v>
      </c>
      <c r="H8711" s="3" t="s">
        <v>9336</v>
      </c>
      <c r="I8711" s="4">
        <v>6.47</v>
      </c>
    </row>
    <row r="8712" spans="1:9" x14ac:dyDescent="0.2">
      <c r="A8712" s="2">
        <v>488387</v>
      </c>
      <c r="B8712" s="3" t="s">
        <v>19</v>
      </c>
      <c r="C8712" s="3" t="s">
        <v>20</v>
      </c>
      <c r="D8712" s="3" t="s">
        <v>8890</v>
      </c>
      <c r="E8712" s="3" t="s">
        <v>9246</v>
      </c>
      <c r="F8712" s="3" t="s">
        <v>8892</v>
      </c>
      <c r="G8712" s="3" t="s">
        <v>9330</v>
      </c>
      <c r="H8712" s="3" t="s">
        <v>9337</v>
      </c>
      <c r="I8712" s="4">
        <v>6.47</v>
      </c>
    </row>
    <row r="8713" spans="1:9" x14ac:dyDescent="0.2">
      <c r="A8713" s="2">
        <v>511633</v>
      </c>
      <c r="B8713" s="3" t="s">
        <v>19</v>
      </c>
      <c r="C8713" s="3" t="s">
        <v>20</v>
      </c>
      <c r="D8713" s="3" t="s">
        <v>8890</v>
      </c>
      <c r="E8713" s="3" t="s">
        <v>9246</v>
      </c>
      <c r="F8713" s="3" t="s">
        <v>8892</v>
      </c>
      <c r="G8713" s="3" t="s">
        <v>9338</v>
      </c>
      <c r="H8713" s="3" t="s">
        <v>9339</v>
      </c>
      <c r="I8713" s="4">
        <v>6.28</v>
      </c>
    </row>
    <row r="8714" spans="1:9" x14ac:dyDescent="0.2">
      <c r="A8714" s="2">
        <v>531666</v>
      </c>
      <c r="B8714" s="3" t="s">
        <v>19</v>
      </c>
      <c r="C8714" s="3" t="s">
        <v>20</v>
      </c>
      <c r="D8714" s="3" t="s">
        <v>8890</v>
      </c>
      <c r="E8714" s="3" t="s">
        <v>9246</v>
      </c>
      <c r="F8714" s="3" t="s">
        <v>8892</v>
      </c>
      <c r="G8714" s="3" t="s">
        <v>9338</v>
      </c>
      <c r="H8714" s="3" t="s">
        <v>9340</v>
      </c>
      <c r="I8714" s="4">
        <v>6.28</v>
      </c>
    </row>
    <row r="8715" spans="1:9" x14ac:dyDescent="0.2">
      <c r="A8715" s="2">
        <v>531668</v>
      </c>
      <c r="B8715" s="3" t="s">
        <v>19</v>
      </c>
      <c r="C8715" s="3" t="s">
        <v>20</v>
      </c>
      <c r="D8715" s="3" t="s">
        <v>8890</v>
      </c>
      <c r="E8715" s="3" t="s">
        <v>9246</v>
      </c>
      <c r="F8715" s="3" t="s">
        <v>8892</v>
      </c>
      <c r="G8715" s="3" t="s">
        <v>9338</v>
      </c>
      <c r="H8715" s="3" t="s">
        <v>9341</v>
      </c>
      <c r="I8715" s="4">
        <v>6.28</v>
      </c>
    </row>
    <row r="8716" spans="1:9" x14ac:dyDescent="0.2">
      <c r="A8716" s="2">
        <v>531669</v>
      </c>
      <c r="B8716" s="3" t="s">
        <v>19</v>
      </c>
      <c r="C8716" s="3" t="s">
        <v>20</v>
      </c>
      <c r="D8716" s="3" t="s">
        <v>8890</v>
      </c>
      <c r="E8716" s="3" t="s">
        <v>9246</v>
      </c>
      <c r="F8716" s="3" t="s">
        <v>8892</v>
      </c>
      <c r="G8716" s="3" t="s">
        <v>9338</v>
      </c>
      <c r="H8716" s="3" t="s">
        <v>9342</v>
      </c>
      <c r="I8716" s="4">
        <v>6.28</v>
      </c>
    </row>
    <row r="8717" spans="1:9" x14ac:dyDescent="0.2">
      <c r="A8717" s="2">
        <v>27901</v>
      </c>
      <c r="B8717" s="3" t="s">
        <v>19</v>
      </c>
      <c r="C8717" s="3" t="s">
        <v>20</v>
      </c>
      <c r="D8717" s="3" t="s">
        <v>8890</v>
      </c>
      <c r="E8717" s="3" t="s">
        <v>9246</v>
      </c>
      <c r="F8717" s="3" t="s">
        <v>8892</v>
      </c>
      <c r="G8717" s="3" t="s">
        <v>9343</v>
      </c>
      <c r="H8717" s="3" t="s">
        <v>9344</v>
      </c>
      <c r="I8717" s="4">
        <v>13.39</v>
      </c>
    </row>
    <row r="8718" spans="1:9" x14ac:dyDescent="0.2">
      <c r="A8718" s="2">
        <v>299680</v>
      </c>
      <c r="B8718" s="3" t="s">
        <v>19</v>
      </c>
      <c r="C8718" s="3" t="s">
        <v>20</v>
      </c>
      <c r="D8718" s="3" t="s">
        <v>8890</v>
      </c>
      <c r="E8718" s="3" t="s">
        <v>9246</v>
      </c>
      <c r="F8718" s="3" t="s">
        <v>8892</v>
      </c>
      <c r="G8718" s="3" t="s">
        <v>9345</v>
      </c>
      <c r="H8718" s="3" t="s">
        <v>9346</v>
      </c>
      <c r="I8718" s="4">
        <v>38.43</v>
      </c>
    </row>
    <row r="8719" spans="1:9" x14ac:dyDescent="0.2">
      <c r="A8719" s="2">
        <v>299681</v>
      </c>
      <c r="B8719" s="3" t="s">
        <v>19</v>
      </c>
      <c r="C8719" s="3" t="s">
        <v>20</v>
      </c>
      <c r="D8719" s="3" t="s">
        <v>8890</v>
      </c>
      <c r="E8719" s="3" t="s">
        <v>9246</v>
      </c>
      <c r="F8719" s="3" t="s">
        <v>8892</v>
      </c>
      <c r="G8719" s="3" t="s">
        <v>9345</v>
      </c>
      <c r="H8719" s="3" t="s">
        <v>9347</v>
      </c>
      <c r="I8719" s="4">
        <v>41.45</v>
      </c>
    </row>
    <row r="8720" spans="1:9" x14ac:dyDescent="0.2">
      <c r="A8720" s="2">
        <v>292616</v>
      </c>
      <c r="B8720" s="3" t="s">
        <v>19</v>
      </c>
      <c r="C8720" s="3" t="s">
        <v>20</v>
      </c>
      <c r="D8720" s="3" t="s">
        <v>8890</v>
      </c>
      <c r="E8720" s="3" t="s">
        <v>9246</v>
      </c>
      <c r="F8720" s="3" t="s">
        <v>8892</v>
      </c>
      <c r="G8720" s="3" t="s">
        <v>9345</v>
      </c>
      <c r="H8720" s="3" t="s">
        <v>9348</v>
      </c>
      <c r="I8720" s="4">
        <v>29.36</v>
      </c>
    </row>
    <row r="8721" spans="1:9" x14ac:dyDescent="0.2">
      <c r="A8721" s="2">
        <v>27591</v>
      </c>
      <c r="B8721" s="3" t="s">
        <v>19</v>
      </c>
      <c r="C8721" s="3" t="s">
        <v>20</v>
      </c>
      <c r="D8721" s="3" t="s">
        <v>8890</v>
      </c>
      <c r="E8721" s="3" t="s">
        <v>9246</v>
      </c>
      <c r="F8721" s="3" t="s">
        <v>8892</v>
      </c>
      <c r="G8721" s="3" t="s">
        <v>9345</v>
      </c>
      <c r="H8721" s="3" t="s">
        <v>9349</v>
      </c>
      <c r="I8721" s="4">
        <v>44.22</v>
      </c>
    </row>
    <row r="8722" spans="1:9" x14ac:dyDescent="0.2">
      <c r="A8722" s="2">
        <v>472290</v>
      </c>
      <c r="B8722" s="3" t="s">
        <v>19</v>
      </c>
      <c r="C8722" s="3" t="s">
        <v>20</v>
      </c>
      <c r="D8722" s="3" t="s">
        <v>8890</v>
      </c>
      <c r="E8722" s="3" t="s">
        <v>9246</v>
      </c>
      <c r="F8722" s="3" t="s">
        <v>8892</v>
      </c>
      <c r="G8722" s="3" t="s">
        <v>9345</v>
      </c>
      <c r="H8722" s="3" t="s">
        <v>9350</v>
      </c>
      <c r="I8722" s="4">
        <v>19.45</v>
      </c>
    </row>
    <row r="8723" spans="1:9" x14ac:dyDescent="0.2">
      <c r="A8723" s="2">
        <v>481739</v>
      </c>
      <c r="B8723" s="3" t="s">
        <v>19</v>
      </c>
      <c r="C8723" s="3" t="s">
        <v>20</v>
      </c>
      <c r="D8723" s="3" t="s">
        <v>8890</v>
      </c>
      <c r="E8723" s="3" t="s">
        <v>9246</v>
      </c>
      <c r="F8723" s="3" t="s">
        <v>8892</v>
      </c>
      <c r="G8723" s="3" t="s">
        <v>9345</v>
      </c>
      <c r="H8723" s="3" t="s">
        <v>9351</v>
      </c>
      <c r="I8723" s="4">
        <v>113.23</v>
      </c>
    </row>
    <row r="8724" spans="1:9" x14ac:dyDescent="0.2">
      <c r="A8724" s="2">
        <v>481740</v>
      </c>
      <c r="B8724" s="3" t="s">
        <v>19</v>
      </c>
      <c r="C8724" s="3" t="s">
        <v>20</v>
      </c>
      <c r="D8724" s="3" t="s">
        <v>8890</v>
      </c>
      <c r="E8724" s="3" t="s">
        <v>9246</v>
      </c>
      <c r="F8724" s="3" t="s">
        <v>8892</v>
      </c>
      <c r="G8724" s="3" t="s">
        <v>9345</v>
      </c>
      <c r="H8724" s="3" t="s">
        <v>9352</v>
      </c>
      <c r="I8724" s="4">
        <v>213.35</v>
      </c>
    </row>
    <row r="8725" spans="1:9" x14ac:dyDescent="0.2">
      <c r="A8725" s="2">
        <v>436025</v>
      </c>
      <c r="B8725" s="3" t="s">
        <v>19</v>
      </c>
      <c r="C8725" s="3" t="s">
        <v>20</v>
      </c>
      <c r="D8725" s="3" t="s">
        <v>8890</v>
      </c>
      <c r="E8725" s="3" t="s">
        <v>9246</v>
      </c>
      <c r="F8725" s="3" t="s">
        <v>8892</v>
      </c>
      <c r="G8725" s="3" t="s">
        <v>9345</v>
      </c>
      <c r="H8725" s="3" t="s">
        <v>9353</v>
      </c>
      <c r="I8725" s="4">
        <v>108.55</v>
      </c>
    </row>
    <row r="8726" spans="1:9" x14ac:dyDescent="0.2">
      <c r="A8726" s="2">
        <v>481745</v>
      </c>
      <c r="B8726" s="3" t="s">
        <v>19</v>
      </c>
      <c r="C8726" s="3" t="s">
        <v>20</v>
      </c>
      <c r="D8726" s="3" t="s">
        <v>8890</v>
      </c>
      <c r="E8726" s="3" t="s">
        <v>9246</v>
      </c>
      <c r="F8726" s="3" t="s">
        <v>8892</v>
      </c>
      <c r="G8726" s="3" t="s">
        <v>9345</v>
      </c>
      <c r="H8726" s="3" t="s">
        <v>9354</v>
      </c>
      <c r="I8726" s="4">
        <v>113.15</v>
      </c>
    </row>
    <row r="8727" spans="1:9" x14ac:dyDescent="0.2">
      <c r="A8727" s="2">
        <v>1839</v>
      </c>
      <c r="B8727" s="3" t="s">
        <v>19</v>
      </c>
      <c r="C8727" s="3" t="s">
        <v>20</v>
      </c>
      <c r="D8727" s="3" t="s">
        <v>8890</v>
      </c>
      <c r="E8727" s="3" t="s">
        <v>9246</v>
      </c>
      <c r="F8727" s="3" t="s">
        <v>8892</v>
      </c>
      <c r="G8727" s="3" t="s">
        <v>9355</v>
      </c>
      <c r="H8727" s="3" t="s">
        <v>9356</v>
      </c>
      <c r="I8727" s="4">
        <v>16.440000000000001</v>
      </c>
    </row>
    <row r="8728" spans="1:9" x14ac:dyDescent="0.2">
      <c r="A8728" s="2">
        <v>17766</v>
      </c>
      <c r="B8728" s="3" t="s">
        <v>19</v>
      </c>
      <c r="C8728" s="3" t="s">
        <v>20</v>
      </c>
      <c r="D8728" s="3" t="s">
        <v>8890</v>
      </c>
      <c r="E8728" s="3" t="s">
        <v>9246</v>
      </c>
      <c r="F8728" s="3" t="s">
        <v>8892</v>
      </c>
      <c r="G8728" s="3" t="s">
        <v>9357</v>
      </c>
      <c r="H8728" s="3" t="s">
        <v>9358</v>
      </c>
      <c r="I8728" s="4">
        <v>11.83</v>
      </c>
    </row>
    <row r="8729" spans="1:9" x14ac:dyDescent="0.2">
      <c r="A8729" s="2">
        <v>41306</v>
      </c>
      <c r="B8729" s="3" t="s">
        <v>19</v>
      </c>
      <c r="C8729" s="3" t="s">
        <v>20</v>
      </c>
      <c r="D8729" s="3" t="s">
        <v>8890</v>
      </c>
      <c r="E8729" s="3" t="s">
        <v>9246</v>
      </c>
      <c r="F8729" s="3" t="s">
        <v>8892</v>
      </c>
      <c r="G8729" s="3" t="s">
        <v>9357</v>
      </c>
      <c r="H8729" s="3" t="s">
        <v>9359</v>
      </c>
      <c r="I8729" s="4">
        <v>9.32</v>
      </c>
    </row>
    <row r="8730" spans="1:9" x14ac:dyDescent="0.2">
      <c r="A8730" s="2">
        <v>211139</v>
      </c>
      <c r="B8730" s="3" t="s">
        <v>19</v>
      </c>
      <c r="C8730" s="3" t="s">
        <v>20</v>
      </c>
      <c r="D8730" s="3" t="s">
        <v>8890</v>
      </c>
      <c r="E8730" s="3" t="s">
        <v>9246</v>
      </c>
      <c r="F8730" s="3" t="s">
        <v>8892</v>
      </c>
      <c r="G8730" s="3" t="s">
        <v>9357</v>
      </c>
      <c r="H8730" s="3" t="s">
        <v>9360</v>
      </c>
      <c r="I8730" s="4">
        <v>5.1100000000000003</v>
      </c>
    </row>
    <row r="8731" spans="1:9" x14ac:dyDescent="0.2">
      <c r="A8731" s="2">
        <v>465109</v>
      </c>
      <c r="B8731" s="3" t="s">
        <v>19</v>
      </c>
      <c r="C8731" s="3" t="s">
        <v>20</v>
      </c>
      <c r="D8731" s="3" t="s">
        <v>8890</v>
      </c>
      <c r="E8731" s="3" t="s">
        <v>9246</v>
      </c>
      <c r="F8731" s="3" t="s">
        <v>8892</v>
      </c>
      <c r="G8731" s="3" t="s">
        <v>9357</v>
      </c>
      <c r="H8731" s="3" t="s">
        <v>9361</v>
      </c>
      <c r="I8731" s="4">
        <v>9.5299999999999994</v>
      </c>
    </row>
    <row r="8732" spans="1:9" x14ac:dyDescent="0.2">
      <c r="A8732" s="2">
        <v>465112</v>
      </c>
      <c r="B8732" s="3" t="s">
        <v>19</v>
      </c>
      <c r="C8732" s="3" t="s">
        <v>20</v>
      </c>
      <c r="D8732" s="3" t="s">
        <v>8890</v>
      </c>
      <c r="E8732" s="3" t="s">
        <v>9246</v>
      </c>
      <c r="F8732" s="3" t="s">
        <v>8892</v>
      </c>
      <c r="G8732" s="3" t="s">
        <v>9357</v>
      </c>
      <c r="H8732" s="3" t="s">
        <v>9362</v>
      </c>
      <c r="I8732" s="4">
        <v>6.53</v>
      </c>
    </row>
    <row r="8733" spans="1:9" x14ac:dyDescent="0.2">
      <c r="A8733" s="2">
        <v>254898</v>
      </c>
      <c r="B8733" s="3" t="s">
        <v>19</v>
      </c>
      <c r="C8733" s="3" t="s">
        <v>20</v>
      </c>
      <c r="D8733" s="3" t="s">
        <v>8890</v>
      </c>
      <c r="E8733" s="3" t="s">
        <v>9246</v>
      </c>
      <c r="F8733" s="3" t="s">
        <v>8892</v>
      </c>
      <c r="G8733" s="3" t="s">
        <v>9363</v>
      </c>
      <c r="H8733" s="3" t="s">
        <v>9364</v>
      </c>
      <c r="I8733" s="4">
        <v>2.64</v>
      </c>
    </row>
    <row r="8734" spans="1:9" x14ac:dyDescent="0.2">
      <c r="A8734" s="2">
        <v>335601</v>
      </c>
      <c r="B8734" s="3" t="s">
        <v>19</v>
      </c>
      <c r="C8734" s="3" t="s">
        <v>20</v>
      </c>
      <c r="D8734" s="3" t="s">
        <v>8890</v>
      </c>
      <c r="E8734" s="3" t="s">
        <v>9246</v>
      </c>
      <c r="F8734" s="3" t="s">
        <v>8892</v>
      </c>
      <c r="G8734" s="3" t="s">
        <v>9363</v>
      </c>
      <c r="H8734" s="3" t="s">
        <v>9365</v>
      </c>
      <c r="I8734" s="4">
        <v>7.94</v>
      </c>
    </row>
    <row r="8735" spans="1:9" x14ac:dyDescent="0.2">
      <c r="A8735" s="2">
        <v>335599</v>
      </c>
      <c r="B8735" s="3" t="s">
        <v>19</v>
      </c>
      <c r="C8735" s="3" t="s">
        <v>20</v>
      </c>
      <c r="D8735" s="3" t="s">
        <v>8890</v>
      </c>
      <c r="E8735" s="3" t="s">
        <v>9246</v>
      </c>
      <c r="F8735" s="3" t="s">
        <v>8892</v>
      </c>
      <c r="G8735" s="3" t="s">
        <v>9363</v>
      </c>
      <c r="H8735" s="3" t="s">
        <v>9366</v>
      </c>
      <c r="I8735" s="4">
        <v>8.7200000000000006</v>
      </c>
    </row>
    <row r="8736" spans="1:9" x14ac:dyDescent="0.2">
      <c r="A8736" s="2">
        <v>377350</v>
      </c>
      <c r="B8736" s="3" t="s">
        <v>19</v>
      </c>
      <c r="C8736" s="3" t="s">
        <v>20</v>
      </c>
      <c r="D8736" s="3" t="s">
        <v>8890</v>
      </c>
      <c r="E8736" s="3" t="s">
        <v>9246</v>
      </c>
      <c r="F8736" s="3" t="s">
        <v>8892</v>
      </c>
      <c r="G8736" s="3" t="s">
        <v>9367</v>
      </c>
      <c r="H8736" s="3" t="s">
        <v>9368</v>
      </c>
      <c r="I8736" s="4">
        <v>3.05</v>
      </c>
    </row>
    <row r="8737" spans="1:9" x14ac:dyDescent="0.2">
      <c r="A8737" s="2">
        <v>377358</v>
      </c>
      <c r="B8737" s="3" t="s">
        <v>19</v>
      </c>
      <c r="C8737" s="3" t="s">
        <v>20</v>
      </c>
      <c r="D8737" s="3" t="s">
        <v>8890</v>
      </c>
      <c r="E8737" s="3" t="s">
        <v>9246</v>
      </c>
      <c r="F8737" s="3" t="s">
        <v>8892</v>
      </c>
      <c r="G8737" s="3" t="s">
        <v>9367</v>
      </c>
      <c r="H8737" s="3" t="s">
        <v>9369</v>
      </c>
      <c r="I8737" s="4">
        <v>9.86</v>
      </c>
    </row>
    <row r="8738" spans="1:9" x14ac:dyDescent="0.2">
      <c r="A8738" s="2">
        <v>467045</v>
      </c>
      <c r="B8738" s="3" t="s">
        <v>19</v>
      </c>
      <c r="C8738" s="3" t="s">
        <v>20</v>
      </c>
      <c r="D8738" s="3" t="s">
        <v>8890</v>
      </c>
      <c r="E8738" s="3" t="s">
        <v>9246</v>
      </c>
      <c r="F8738" s="3" t="s">
        <v>8892</v>
      </c>
      <c r="G8738" s="3" t="s">
        <v>9367</v>
      </c>
      <c r="H8738" s="3" t="s">
        <v>9370</v>
      </c>
      <c r="I8738" s="4">
        <v>12.42</v>
      </c>
    </row>
    <row r="8739" spans="1:9" x14ac:dyDescent="0.2">
      <c r="A8739" s="2">
        <v>377360</v>
      </c>
      <c r="B8739" s="3" t="s">
        <v>19</v>
      </c>
      <c r="C8739" s="3" t="s">
        <v>20</v>
      </c>
      <c r="D8739" s="3" t="s">
        <v>8890</v>
      </c>
      <c r="E8739" s="3" t="s">
        <v>9246</v>
      </c>
      <c r="F8739" s="3" t="s">
        <v>8892</v>
      </c>
      <c r="G8739" s="3" t="s">
        <v>9367</v>
      </c>
      <c r="H8739" s="3" t="s">
        <v>9371</v>
      </c>
      <c r="I8739" s="4">
        <v>10.16</v>
      </c>
    </row>
    <row r="8740" spans="1:9" x14ac:dyDescent="0.2">
      <c r="A8740" s="2">
        <v>472109</v>
      </c>
      <c r="B8740" s="3" t="s">
        <v>19</v>
      </c>
      <c r="C8740" s="3" t="s">
        <v>20</v>
      </c>
      <c r="D8740" s="3" t="s">
        <v>8890</v>
      </c>
      <c r="E8740" s="3" t="s">
        <v>9246</v>
      </c>
      <c r="F8740" s="3" t="s">
        <v>8892</v>
      </c>
      <c r="G8740" s="3" t="s">
        <v>9372</v>
      </c>
      <c r="H8740" s="3" t="s">
        <v>9373</v>
      </c>
      <c r="I8740" s="4">
        <v>36.97</v>
      </c>
    </row>
    <row r="8741" spans="1:9" x14ac:dyDescent="0.2">
      <c r="A8741" s="2">
        <v>472102</v>
      </c>
      <c r="B8741" s="3" t="s">
        <v>19</v>
      </c>
      <c r="C8741" s="3" t="s">
        <v>20</v>
      </c>
      <c r="D8741" s="3" t="s">
        <v>8890</v>
      </c>
      <c r="E8741" s="3" t="s">
        <v>9246</v>
      </c>
      <c r="F8741" s="3" t="s">
        <v>8892</v>
      </c>
      <c r="G8741" s="3" t="s">
        <v>9372</v>
      </c>
      <c r="H8741" s="3" t="s">
        <v>9374</v>
      </c>
      <c r="I8741" s="4">
        <v>84.06</v>
      </c>
    </row>
    <row r="8742" spans="1:9" x14ac:dyDescent="0.2">
      <c r="A8742" s="2">
        <v>472104</v>
      </c>
      <c r="B8742" s="3" t="s">
        <v>19</v>
      </c>
      <c r="C8742" s="3" t="s">
        <v>20</v>
      </c>
      <c r="D8742" s="3" t="s">
        <v>8890</v>
      </c>
      <c r="E8742" s="3" t="s">
        <v>9246</v>
      </c>
      <c r="F8742" s="3" t="s">
        <v>8892</v>
      </c>
      <c r="G8742" s="3" t="s">
        <v>9372</v>
      </c>
      <c r="H8742" s="3" t="s">
        <v>9375</v>
      </c>
      <c r="I8742" s="4">
        <v>73.86</v>
      </c>
    </row>
    <row r="8743" spans="1:9" x14ac:dyDescent="0.2">
      <c r="A8743" s="2">
        <v>472118</v>
      </c>
      <c r="B8743" s="3" t="s">
        <v>19</v>
      </c>
      <c r="C8743" s="3" t="s">
        <v>20</v>
      </c>
      <c r="D8743" s="3" t="s">
        <v>8890</v>
      </c>
      <c r="E8743" s="3" t="s">
        <v>9246</v>
      </c>
      <c r="F8743" s="3" t="s">
        <v>8892</v>
      </c>
      <c r="G8743" s="3" t="s">
        <v>9372</v>
      </c>
      <c r="H8743" s="3" t="s">
        <v>9376</v>
      </c>
      <c r="I8743" s="4">
        <v>84.06</v>
      </c>
    </row>
    <row r="8744" spans="1:9" x14ac:dyDescent="0.2">
      <c r="A8744" s="2">
        <v>472121</v>
      </c>
      <c r="B8744" s="3" t="s">
        <v>19</v>
      </c>
      <c r="C8744" s="3" t="s">
        <v>20</v>
      </c>
      <c r="D8744" s="3" t="s">
        <v>8890</v>
      </c>
      <c r="E8744" s="3" t="s">
        <v>9246</v>
      </c>
      <c r="F8744" s="3" t="s">
        <v>8892</v>
      </c>
      <c r="G8744" s="3" t="s">
        <v>9372</v>
      </c>
      <c r="H8744" s="3" t="s">
        <v>9377</v>
      </c>
      <c r="I8744" s="4">
        <v>87.06</v>
      </c>
    </row>
    <row r="8745" spans="1:9" x14ac:dyDescent="0.2">
      <c r="A8745" s="2">
        <v>321256</v>
      </c>
      <c r="B8745" s="3" t="s">
        <v>19</v>
      </c>
      <c r="C8745" s="3" t="s">
        <v>20</v>
      </c>
      <c r="D8745" s="3" t="s">
        <v>8890</v>
      </c>
      <c r="E8745" s="3" t="s">
        <v>9246</v>
      </c>
      <c r="F8745" s="3" t="s">
        <v>8892</v>
      </c>
      <c r="G8745" s="3" t="s">
        <v>9378</v>
      </c>
      <c r="H8745" s="3" t="s">
        <v>9379</v>
      </c>
      <c r="I8745" s="4">
        <v>108.33</v>
      </c>
    </row>
    <row r="8746" spans="1:9" x14ac:dyDescent="0.2">
      <c r="A8746" s="2">
        <v>321135</v>
      </c>
      <c r="B8746" s="3" t="s">
        <v>19</v>
      </c>
      <c r="C8746" s="3" t="s">
        <v>20</v>
      </c>
      <c r="D8746" s="3" t="s">
        <v>8890</v>
      </c>
      <c r="E8746" s="3" t="s">
        <v>9246</v>
      </c>
      <c r="F8746" s="3" t="s">
        <v>8892</v>
      </c>
      <c r="G8746" s="3" t="s">
        <v>9378</v>
      </c>
      <c r="H8746" s="3" t="s">
        <v>9380</v>
      </c>
      <c r="I8746" s="4">
        <v>149.25</v>
      </c>
    </row>
    <row r="8747" spans="1:9" x14ac:dyDescent="0.2">
      <c r="A8747" s="2">
        <v>130983</v>
      </c>
      <c r="B8747" s="3" t="s">
        <v>19</v>
      </c>
      <c r="C8747" s="3" t="s">
        <v>20</v>
      </c>
      <c r="D8747" s="3" t="s">
        <v>8890</v>
      </c>
      <c r="E8747" s="3" t="s">
        <v>9246</v>
      </c>
      <c r="F8747" s="3" t="s">
        <v>8892</v>
      </c>
      <c r="G8747" s="3" t="s">
        <v>9378</v>
      </c>
      <c r="H8747" s="3" t="s">
        <v>9381</v>
      </c>
      <c r="I8747" s="4">
        <v>62.91</v>
      </c>
    </row>
    <row r="8748" spans="1:9" x14ac:dyDescent="0.2">
      <c r="A8748" s="2">
        <v>94294</v>
      </c>
      <c r="B8748" s="3" t="s">
        <v>19</v>
      </c>
      <c r="C8748" s="3" t="s">
        <v>20</v>
      </c>
      <c r="D8748" s="3" t="s">
        <v>8890</v>
      </c>
      <c r="E8748" s="3" t="s">
        <v>9246</v>
      </c>
      <c r="F8748" s="3" t="s">
        <v>8892</v>
      </c>
      <c r="G8748" s="3" t="s">
        <v>9378</v>
      </c>
      <c r="H8748" s="3" t="s">
        <v>9382</v>
      </c>
      <c r="I8748" s="4">
        <v>132.5</v>
      </c>
    </row>
    <row r="8749" spans="1:9" x14ac:dyDescent="0.2">
      <c r="A8749" s="2">
        <v>281838</v>
      </c>
      <c r="B8749" s="3" t="s">
        <v>19</v>
      </c>
      <c r="C8749" s="3" t="s">
        <v>20</v>
      </c>
      <c r="D8749" s="3" t="s">
        <v>8890</v>
      </c>
      <c r="E8749" s="3" t="s">
        <v>9246</v>
      </c>
      <c r="F8749" s="3" t="s">
        <v>8892</v>
      </c>
      <c r="G8749" s="3" t="s">
        <v>9378</v>
      </c>
      <c r="H8749" s="3" t="s">
        <v>9383</v>
      </c>
      <c r="I8749" s="4">
        <v>132.5</v>
      </c>
    </row>
    <row r="8750" spans="1:9" x14ac:dyDescent="0.2">
      <c r="A8750" s="2">
        <v>435907</v>
      </c>
      <c r="B8750" s="3" t="s">
        <v>19</v>
      </c>
      <c r="C8750" s="3" t="s">
        <v>20</v>
      </c>
      <c r="D8750" s="3" t="s">
        <v>8890</v>
      </c>
      <c r="E8750" s="3" t="s">
        <v>9246</v>
      </c>
      <c r="F8750" s="3" t="s">
        <v>8892</v>
      </c>
      <c r="G8750" s="3" t="s">
        <v>9378</v>
      </c>
      <c r="H8750" s="3" t="s">
        <v>9384</v>
      </c>
      <c r="I8750" s="4">
        <v>132.5</v>
      </c>
    </row>
    <row r="8751" spans="1:9" x14ac:dyDescent="0.2">
      <c r="A8751" s="2">
        <v>524434</v>
      </c>
      <c r="B8751" s="3" t="s">
        <v>19</v>
      </c>
      <c r="C8751" s="3" t="s">
        <v>20</v>
      </c>
      <c r="D8751" s="3" t="s">
        <v>8890</v>
      </c>
      <c r="E8751" s="3" t="s">
        <v>9246</v>
      </c>
      <c r="F8751" s="3" t="s">
        <v>8892</v>
      </c>
      <c r="G8751" s="3" t="s">
        <v>9378</v>
      </c>
      <c r="H8751" s="3" t="s">
        <v>9385</v>
      </c>
      <c r="I8751" s="4">
        <v>135.51</v>
      </c>
    </row>
    <row r="8752" spans="1:9" x14ac:dyDescent="0.2">
      <c r="A8752" s="2">
        <v>558356</v>
      </c>
      <c r="B8752" s="3" t="s">
        <v>19</v>
      </c>
      <c r="C8752" s="3" t="s">
        <v>20</v>
      </c>
      <c r="D8752" s="3" t="s">
        <v>8890</v>
      </c>
      <c r="E8752" s="3" t="s">
        <v>9246</v>
      </c>
      <c r="F8752" s="3" t="s">
        <v>8892</v>
      </c>
      <c r="G8752" s="3" t="s">
        <v>9378</v>
      </c>
      <c r="H8752" s="3" t="s">
        <v>9386</v>
      </c>
      <c r="I8752" s="4">
        <v>99.63</v>
      </c>
    </row>
    <row r="8753" spans="1:9" x14ac:dyDescent="0.2">
      <c r="A8753" s="2">
        <v>558393</v>
      </c>
      <c r="B8753" s="3" t="s">
        <v>19</v>
      </c>
      <c r="C8753" s="3" t="s">
        <v>20</v>
      </c>
      <c r="D8753" s="3" t="s">
        <v>8890</v>
      </c>
      <c r="E8753" s="3" t="s">
        <v>9246</v>
      </c>
      <c r="F8753" s="3" t="s">
        <v>8892</v>
      </c>
      <c r="G8753" s="3" t="s">
        <v>9378</v>
      </c>
      <c r="H8753" s="3" t="s">
        <v>9387</v>
      </c>
      <c r="I8753" s="4">
        <v>98.9</v>
      </c>
    </row>
    <row r="8754" spans="1:9" x14ac:dyDescent="0.2">
      <c r="A8754" s="2">
        <v>558398</v>
      </c>
      <c r="B8754" s="3" t="s">
        <v>19</v>
      </c>
      <c r="C8754" s="3" t="s">
        <v>20</v>
      </c>
      <c r="D8754" s="3" t="s">
        <v>8890</v>
      </c>
      <c r="E8754" s="3" t="s">
        <v>9246</v>
      </c>
      <c r="F8754" s="3" t="s">
        <v>8892</v>
      </c>
      <c r="G8754" s="3" t="s">
        <v>9378</v>
      </c>
      <c r="H8754" s="3" t="s">
        <v>9388</v>
      </c>
      <c r="I8754" s="4">
        <v>97.43</v>
      </c>
    </row>
    <row r="8755" spans="1:9" x14ac:dyDescent="0.2">
      <c r="A8755" s="2">
        <v>94949</v>
      </c>
      <c r="B8755" s="3" t="s">
        <v>19</v>
      </c>
      <c r="C8755" s="3" t="s">
        <v>20</v>
      </c>
      <c r="D8755" s="3" t="s">
        <v>8890</v>
      </c>
      <c r="E8755" s="3" t="s">
        <v>9246</v>
      </c>
      <c r="F8755" s="3" t="s">
        <v>8892</v>
      </c>
      <c r="G8755" s="3" t="s">
        <v>9389</v>
      </c>
      <c r="H8755" s="3" t="s">
        <v>9390</v>
      </c>
      <c r="I8755" s="4">
        <v>12.16</v>
      </c>
    </row>
    <row r="8756" spans="1:9" x14ac:dyDescent="0.2">
      <c r="A8756" s="2">
        <v>227348</v>
      </c>
      <c r="B8756" s="3" t="s">
        <v>19</v>
      </c>
      <c r="C8756" s="3" t="s">
        <v>20</v>
      </c>
      <c r="D8756" s="3" t="s">
        <v>8890</v>
      </c>
      <c r="E8756" s="3" t="s">
        <v>9246</v>
      </c>
      <c r="F8756" s="3" t="s">
        <v>8892</v>
      </c>
      <c r="G8756" s="3" t="s">
        <v>9391</v>
      </c>
      <c r="H8756" s="3" t="s">
        <v>9392</v>
      </c>
      <c r="I8756" s="4">
        <v>12.39</v>
      </c>
    </row>
    <row r="8757" spans="1:9" x14ac:dyDescent="0.2">
      <c r="A8757" s="2">
        <v>503719</v>
      </c>
      <c r="B8757" s="3" t="s">
        <v>19</v>
      </c>
      <c r="C8757" s="3" t="s">
        <v>20</v>
      </c>
      <c r="D8757" s="3" t="s">
        <v>8890</v>
      </c>
      <c r="E8757" s="3" t="s">
        <v>9246</v>
      </c>
      <c r="F8757" s="3" t="s">
        <v>8892</v>
      </c>
      <c r="G8757" s="3" t="s">
        <v>9391</v>
      </c>
      <c r="H8757" s="3" t="s">
        <v>9393</v>
      </c>
      <c r="I8757" s="4">
        <v>2.79</v>
      </c>
    </row>
    <row r="8758" spans="1:9" x14ac:dyDescent="0.2">
      <c r="A8758" s="2">
        <v>503721</v>
      </c>
      <c r="B8758" s="3" t="s">
        <v>19</v>
      </c>
      <c r="C8758" s="3" t="s">
        <v>20</v>
      </c>
      <c r="D8758" s="3" t="s">
        <v>8890</v>
      </c>
      <c r="E8758" s="3" t="s">
        <v>9246</v>
      </c>
      <c r="F8758" s="3" t="s">
        <v>8892</v>
      </c>
      <c r="G8758" s="3" t="s">
        <v>9391</v>
      </c>
      <c r="H8758" s="3" t="s">
        <v>9394</v>
      </c>
      <c r="I8758" s="4">
        <v>2.79</v>
      </c>
    </row>
    <row r="8759" spans="1:9" x14ac:dyDescent="0.2">
      <c r="A8759" s="2">
        <v>503722</v>
      </c>
      <c r="B8759" s="3" t="s">
        <v>19</v>
      </c>
      <c r="C8759" s="3" t="s">
        <v>20</v>
      </c>
      <c r="D8759" s="3" t="s">
        <v>8890</v>
      </c>
      <c r="E8759" s="3" t="s">
        <v>9246</v>
      </c>
      <c r="F8759" s="3" t="s">
        <v>8892</v>
      </c>
      <c r="G8759" s="3" t="s">
        <v>9391</v>
      </c>
      <c r="H8759" s="3" t="s">
        <v>9395</v>
      </c>
      <c r="I8759" s="4">
        <v>2.79</v>
      </c>
    </row>
    <row r="8760" spans="1:9" x14ac:dyDescent="0.2">
      <c r="A8760" s="2">
        <v>503725</v>
      </c>
      <c r="B8760" s="3" t="s">
        <v>19</v>
      </c>
      <c r="C8760" s="3" t="s">
        <v>20</v>
      </c>
      <c r="D8760" s="3" t="s">
        <v>8890</v>
      </c>
      <c r="E8760" s="3" t="s">
        <v>9246</v>
      </c>
      <c r="F8760" s="3" t="s">
        <v>8892</v>
      </c>
      <c r="G8760" s="3" t="s">
        <v>9391</v>
      </c>
      <c r="H8760" s="3" t="s">
        <v>9396</v>
      </c>
      <c r="I8760" s="4">
        <v>2.79</v>
      </c>
    </row>
    <row r="8761" spans="1:9" x14ac:dyDescent="0.2">
      <c r="A8761" s="2">
        <v>503726</v>
      </c>
      <c r="B8761" s="3" t="s">
        <v>19</v>
      </c>
      <c r="C8761" s="3" t="s">
        <v>20</v>
      </c>
      <c r="D8761" s="3" t="s">
        <v>8890</v>
      </c>
      <c r="E8761" s="3" t="s">
        <v>9246</v>
      </c>
      <c r="F8761" s="3" t="s">
        <v>8892</v>
      </c>
      <c r="G8761" s="3" t="s">
        <v>9391</v>
      </c>
      <c r="H8761" s="3" t="s">
        <v>9397</v>
      </c>
      <c r="I8761" s="4">
        <v>2.79</v>
      </c>
    </row>
    <row r="8762" spans="1:9" x14ac:dyDescent="0.2">
      <c r="A8762" s="2">
        <v>503727</v>
      </c>
      <c r="B8762" s="3" t="s">
        <v>19</v>
      </c>
      <c r="C8762" s="3" t="s">
        <v>20</v>
      </c>
      <c r="D8762" s="3" t="s">
        <v>8890</v>
      </c>
      <c r="E8762" s="3" t="s">
        <v>9246</v>
      </c>
      <c r="F8762" s="3" t="s">
        <v>8892</v>
      </c>
      <c r="G8762" s="3" t="s">
        <v>9391</v>
      </c>
      <c r="H8762" s="3" t="s">
        <v>9398</v>
      </c>
      <c r="I8762" s="4">
        <v>2.79</v>
      </c>
    </row>
    <row r="8763" spans="1:9" x14ac:dyDescent="0.2">
      <c r="A8763" s="2">
        <v>328487</v>
      </c>
      <c r="B8763" s="3" t="s">
        <v>19</v>
      </c>
      <c r="C8763" s="3" t="s">
        <v>20</v>
      </c>
      <c r="D8763" s="3" t="s">
        <v>8890</v>
      </c>
      <c r="E8763" s="3" t="s">
        <v>9246</v>
      </c>
      <c r="F8763" s="3" t="s">
        <v>8892</v>
      </c>
      <c r="G8763" s="3" t="s">
        <v>9399</v>
      </c>
      <c r="H8763" s="3" t="s">
        <v>9400</v>
      </c>
      <c r="I8763" s="4">
        <v>72.47</v>
      </c>
    </row>
    <row r="8764" spans="1:9" x14ac:dyDescent="0.2">
      <c r="A8764" s="2">
        <v>474320</v>
      </c>
      <c r="B8764" s="3" t="s">
        <v>19</v>
      </c>
      <c r="C8764" s="3" t="s">
        <v>20</v>
      </c>
      <c r="D8764" s="3" t="s">
        <v>8890</v>
      </c>
      <c r="E8764" s="3" t="s">
        <v>9246</v>
      </c>
      <c r="F8764" s="3" t="s">
        <v>8892</v>
      </c>
      <c r="G8764" s="3" t="s">
        <v>9399</v>
      </c>
      <c r="H8764" s="3" t="s">
        <v>9401</v>
      </c>
      <c r="I8764" s="4">
        <v>86.44</v>
      </c>
    </row>
    <row r="8765" spans="1:9" x14ac:dyDescent="0.2">
      <c r="A8765" s="2">
        <v>488607</v>
      </c>
      <c r="B8765" s="3" t="s">
        <v>19</v>
      </c>
      <c r="C8765" s="3" t="s">
        <v>20</v>
      </c>
      <c r="D8765" s="3" t="s">
        <v>8890</v>
      </c>
      <c r="E8765" s="3" t="s">
        <v>9246</v>
      </c>
      <c r="F8765" s="3" t="s">
        <v>8892</v>
      </c>
      <c r="G8765" s="3" t="s">
        <v>9402</v>
      </c>
      <c r="H8765" s="3" t="s">
        <v>9403</v>
      </c>
      <c r="I8765" s="4">
        <v>8.5299999999999994</v>
      </c>
    </row>
    <row r="8766" spans="1:9" x14ac:dyDescent="0.2">
      <c r="A8766" s="2">
        <v>454429</v>
      </c>
      <c r="B8766" s="3" t="s">
        <v>19</v>
      </c>
      <c r="C8766" s="3" t="s">
        <v>20</v>
      </c>
      <c r="D8766" s="3" t="s">
        <v>8890</v>
      </c>
      <c r="E8766" s="3" t="s">
        <v>9246</v>
      </c>
      <c r="F8766" s="3" t="s">
        <v>8892</v>
      </c>
      <c r="G8766" s="3" t="s">
        <v>8899</v>
      </c>
      <c r="H8766" s="3" t="s">
        <v>9404</v>
      </c>
      <c r="I8766" s="4">
        <v>7.01</v>
      </c>
    </row>
    <row r="8767" spans="1:9" x14ac:dyDescent="0.2">
      <c r="A8767" s="2">
        <v>477079</v>
      </c>
      <c r="B8767" s="3" t="s">
        <v>19</v>
      </c>
      <c r="C8767" s="3" t="s">
        <v>20</v>
      </c>
      <c r="D8767" s="3" t="s">
        <v>8890</v>
      </c>
      <c r="E8767" s="3" t="s">
        <v>9246</v>
      </c>
      <c r="F8767" s="3" t="s">
        <v>8892</v>
      </c>
      <c r="G8767" s="3" t="s">
        <v>8899</v>
      </c>
      <c r="H8767" s="3" t="s">
        <v>9405</v>
      </c>
      <c r="I8767" s="4">
        <v>7.01</v>
      </c>
    </row>
    <row r="8768" spans="1:9" x14ac:dyDescent="0.2">
      <c r="A8768" s="2">
        <v>477081</v>
      </c>
      <c r="B8768" s="3" t="s">
        <v>19</v>
      </c>
      <c r="C8768" s="3" t="s">
        <v>20</v>
      </c>
      <c r="D8768" s="3" t="s">
        <v>8890</v>
      </c>
      <c r="E8768" s="3" t="s">
        <v>9246</v>
      </c>
      <c r="F8768" s="3" t="s">
        <v>8892</v>
      </c>
      <c r="G8768" s="3" t="s">
        <v>8899</v>
      </c>
      <c r="H8768" s="3" t="s">
        <v>9406</v>
      </c>
      <c r="I8768" s="4">
        <v>7.01</v>
      </c>
    </row>
    <row r="8769" spans="1:9" x14ac:dyDescent="0.2">
      <c r="A8769" s="2">
        <v>607659</v>
      </c>
      <c r="B8769" s="3" t="s">
        <v>19</v>
      </c>
      <c r="C8769" s="3" t="s">
        <v>20</v>
      </c>
      <c r="D8769" s="3" t="s">
        <v>8890</v>
      </c>
      <c r="E8769" s="3" t="s">
        <v>9246</v>
      </c>
      <c r="F8769" s="3" t="s">
        <v>8892</v>
      </c>
      <c r="G8769" s="3" t="s">
        <v>8905</v>
      </c>
      <c r="H8769" s="3" t="s">
        <v>9407</v>
      </c>
      <c r="I8769" s="4">
        <v>9.91</v>
      </c>
    </row>
    <row r="8770" spans="1:9" x14ac:dyDescent="0.2">
      <c r="A8770" s="2">
        <v>78668</v>
      </c>
      <c r="B8770" s="3" t="s">
        <v>19</v>
      </c>
      <c r="C8770" s="3" t="s">
        <v>20</v>
      </c>
      <c r="D8770" s="3" t="s">
        <v>8890</v>
      </c>
      <c r="E8770" s="3" t="s">
        <v>9246</v>
      </c>
      <c r="F8770" s="3" t="s">
        <v>8892</v>
      </c>
      <c r="G8770" s="3" t="s">
        <v>9408</v>
      </c>
      <c r="H8770" s="3" t="s">
        <v>9409</v>
      </c>
      <c r="I8770" s="4">
        <v>45.9</v>
      </c>
    </row>
    <row r="8771" spans="1:9" x14ac:dyDescent="0.2">
      <c r="A8771" s="2">
        <v>475832</v>
      </c>
      <c r="B8771" s="3" t="s">
        <v>19</v>
      </c>
      <c r="C8771" s="3" t="s">
        <v>20</v>
      </c>
      <c r="D8771" s="3" t="s">
        <v>8890</v>
      </c>
      <c r="E8771" s="3" t="s">
        <v>9246</v>
      </c>
      <c r="F8771" s="3" t="s">
        <v>8892</v>
      </c>
      <c r="G8771" s="3" t="s">
        <v>9410</v>
      </c>
      <c r="H8771" s="3" t="s">
        <v>9411</v>
      </c>
      <c r="I8771" s="4">
        <v>37.119999999999997</v>
      </c>
    </row>
    <row r="8772" spans="1:9" x14ac:dyDescent="0.2">
      <c r="A8772" s="2">
        <v>495110</v>
      </c>
      <c r="B8772" s="3" t="s">
        <v>19</v>
      </c>
      <c r="C8772" s="3" t="s">
        <v>20</v>
      </c>
      <c r="D8772" s="3" t="s">
        <v>8890</v>
      </c>
      <c r="E8772" s="3" t="s">
        <v>9246</v>
      </c>
      <c r="F8772" s="3" t="s">
        <v>8904</v>
      </c>
      <c r="G8772" s="3" t="s">
        <v>9412</v>
      </c>
      <c r="H8772" s="3" t="s">
        <v>9413</v>
      </c>
      <c r="I8772" s="4">
        <v>11.48</v>
      </c>
    </row>
    <row r="8773" spans="1:9" x14ac:dyDescent="0.2">
      <c r="A8773" s="2">
        <v>176469</v>
      </c>
      <c r="B8773" s="3" t="s">
        <v>19</v>
      </c>
      <c r="C8773" s="3" t="s">
        <v>20</v>
      </c>
      <c r="D8773" s="3" t="s">
        <v>8890</v>
      </c>
      <c r="E8773" s="3" t="s">
        <v>9246</v>
      </c>
      <c r="F8773" s="3" t="s">
        <v>8904</v>
      </c>
      <c r="G8773" s="3" t="s">
        <v>9412</v>
      </c>
      <c r="H8773" s="3" t="s">
        <v>9414</v>
      </c>
      <c r="I8773" s="4">
        <v>3.31</v>
      </c>
    </row>
    <row r="8774" spans="1:9" x14ac:dyDescent="0.2">
      <c r="A8774" s="2">
        <v>24243</v>
      </c>
      <c r="B8774" s="3" t="s">
        <v>19</v>
      </c>
      <c r="C8774" s="3" t="s">
        <v>20</v>
      </c>
      <c r="D8774" s="3" t="s">
        <v>8890</v>
      </c>
      <c r="E8774" s="3" t="s">
        <v>9246</v>
      </c>
      <c r="F8774" s="3" t="s">
        <v>8904</v>
      </c>
      <c r="G8774" s="3" t="s">
        <v>9412</v>
      </c>
      <c r="H8774" s="3" t="s">
        <v>9415</v>
      </c>
      <c r="I8774" s="4">
        <v>3.72</v>
      </c>
    </row>
    <row r="8775" spans="1:9" x14ac:dyDescent="0.2">
      <c r="A8775" s="2">
        <v>45248</v>
      </c>
      <c r="B8775" s="3" t="s">
        <v>19</v>
      </c>
      <c r="C8775" s="3" t="s">
        <v>20</v>
      </c>
      <c r="D8775" s="3" t="s">
        <v>8890</v>
      </c>
      <c r="E8775" s="3" t="s">
        <v>9246</v>
      </c>
      <c r="F8775" s="3" t="s">
        <v>8904</v>
      </c>
      <c r="G8775" s="3" t="s">
        <v>9412</v>
      </c>
      <c r="H8775" s="3" t="s">
        <v>9416</v>
      </c>
      <c r="I8775" s="4">
        <v>10.41</v>
      </c>
    </row>
    <row r="8776" spans="1:9" x14ac:dyDescent="0.2">
      <c r="A8776" s="2">
        <v>82029</v>
      </c>
      <c r="B8776" s="3" t="s">
        <v>19</v>
      </c>
      <c r="C8776" s="3" t="s">
        <v>20</v>
      </c>
      <c r="D8776" s="3" t="s">
        <v>8890</v>
      </c>
      <c r="E8776" s="3" t="s">
        <v>9246</v>
      </c>
      <c r="F8776" s="3" t="s">
        <v>8904</v>
      </c>
      <c r="G8776" s="3" t="s">
        <v>9412</v>
      </c>
      <c r="H8776" s="3" t="s">
        <v>9417</v>
      </c>
      <c r="I8776" s="4">
        <v>12.53</v>
      </c>
    </row>
    <row r="8777" spans="1:9" x14ac:dyDescent="0.2">
      <c r="A8777" s="2">
        <v>272762</v>
      </c>
      <c r="B8777" s="3" t="s">
        <v>19</v>
      </c>
      <c r="C8777" s="3" t="s">
        <v>20</v>
      </c>
      <c r="D8777" s="3" t="s">
        <v>8890</v>
      </c>
      <c r="E8777" s="3" t="s">
        <v>9246</v>
      </c>
      <c r="F8777" s="3" t="s">
        <v>8904</v>
      </c>
      <c r="G8777" s="3" t="s">
        <v>9412</v>
      </c>
      <c r="H8777" s="3" t="s">
        <v>9418</v>
      </c>
      <c r="I8777" s="4">
        <v>20.260000000000002</v>
      </c>
    </row>
    <row r="8778" spans="1:9" x14ac:dyDescent="0.2">
      <c r="A8778" s="2">
        <v>272771</v>
      </c>
      <c r="B8778" s="3" t="s">
        <v>19</v>
      </c>
      <c r="C8778" s="3" t="s">
        <v>20</v>
      </c>
      <c r="D8778" s="3" t="s">
        <v>8890</v>
      </c>
      <c r="E8778" s="3" t="s">
        <v>9246</v>
      </c>
      <c r="F8778" s="3" t="s">
        <v>8904</v>
      </c>
      <c r="G8778" s="3" t="s">
        <v>9412</v>
      </c>
      <c r="H8778" s="3" t="s">
        <v>9419</v>
      </c>
      <c r="I8778" s="4">
        <v>103.08</v>
      </c>
    </row>
    <row r="8779" spans="1:9" x14ac:dyDescent="0.2">
      <c r="A8779" s="2">
        <v>272767</v>
      </c>
      <c r="B8779" s="3" t="s">
        <v>19</v>
      </c>
      <c r="C8779" s="3" t="s">
        <v>20</v>
      </c>
      <c r="D8779" s="3" t="s">
        <v>8890</v>
      </c>
      <c r="E8779" s="3" t="s">
        <v>9246</v>
      </c>
      <c r="F8779" s="3" t="s">
        <v>8904</v>
      </c>
      <c r="G8779" s="3" t="s">
        <v>9412</v>
      </c>
      <c r="H8779" s="3" t="s">
        <v>9420</v>
      </c>
      <c r="I8779" s="4">
        <v>102.32</v>
      </c>
    </row>
    <row r="8780" spans="1:9" x14ac:dyDescent="0.2">
      <c r="A8780" s="2">
        <v>470810</v>
      </c>
      <c r="B8780" s="3" t="s">
        <v>19</v>
      </c>
      <c r="C8780" s="3" t="s">
        <v>20</v>
      </c>
      <c r="D8780" s="3" t="s">
        <v>8890</v>
      </c>
      <c r="E8780" s="3" t="s">
        <v>9246</v>
      </c>
      <c r="F8780" s="3" t="s">
        <v>8904</v>
      </c>
      <c r="G8780" s="3" t="s">
        <v>9412</v>
      </c>
      <c r="H8780" s="3" t="s">
        <v>9421</v>
      </c>
      <c r="I8780" s="4">
        <v>4.9000000000000004</v>
      </c>
    </row>
    <row r="8781" spans="1:9" x14ac:dyDescent="0.2">
      <c r="A8781" s="2">
        <v>10913</v>
      </c>
      <c r="B8781" s="3" t="s">
        <v>19</v>
      </c>
      <c r="C8781" s="3" t="s">
        <v>20</v>
      </c>
      <c r="D8781" s="3" t="s">
        <v>8890</v>
      </c>
      <c r="E8781" s="3" t="s">
        <v>9246</v>
      </c>
      <c r="F8781" s="3" t="s">
        <v>8904</v>
      </c>
      <c r="G8781" s="3" t="s">
        <v>9412</v>
      </c>
      <c r="H8781" s="3" t="s">
        <v>9422</v>
      </c>
      <c r="I8781" s="4">
        <v>5.14</v>
      </c>
    </row>
    <row r="8782" spans="1:9" x14ac:dyDescent="0.2">
      <c r="A8782" s="2">
        <v>54529</v>
      </c>
      <c r="B8782" s="3" t="s">
        <v>19</v>
      </c>
      <c r="C8782" s="3" t="s">
        <v>20</v>
      </c>
      <c r="D8782" s="3" t="s">
        <v>8890</v>
      </c>
      <c r="E8782" s="3" t="s">
        <v>9246</v>
      </c>
      <c r="F8782" s="3" t="s">
        <v>8904</v>
      </c>
      <c r="G8782" s="3" t="s">
        <v>9412</v>
      </c>
      <c r="H8782" s="3" t="s">
        <v>9423</v>
      </c>
      <c r="I8782" s="4">
        <v>5.14</v>
      </c>
    </row>
    <row r="8783" spans="1:9" x14ac:dyDescent="0.2">
      <c r="A8783" s="2">
        <v>108744</v>
      </c>
      <c r="B8783" s="3" t="s">
        <v>19</v>
      </c>
      <c r="C8783" s="3" t="s">
        <v>20</v>
      </c>
      <c r="D8783" s="3" t="s">
        <v>8890</v>
      </c>
      <c r="E8783" s="3" t="s">
        <v>9246</v>
      </c>
      <c r="F8783" s="3" t="s">
        <v>8904</v>
      </c>
      <c r="G8783" s="3" t="s">
        <v>9412</v>
      </c>
      <c r="H8783" s="3" t="s">
        <v>9424</v>
      </c>
      <c r="I8783" s="4">
        <v>5.14</v>
      </c>
    </row>
    <row r="8784" spans="1:9" x14ac:dyDescent="0.2">
      <c r="A8784" s="2">
        <v>133917</v>
      </c>
      <c r="B8784" s="3" t="s">
        <v>19</v>
      </c>
      <c r="C8784" s="3" t="s">
        <v>20</v>
      </c>
      <c r="D8784" s="3" t="s">
        <v>8890</v>
      </c>
      <c r="E8784" s="3" t="s">
        <v>9246</v>
      </c>
      <c r="F8784" s="3" t="s">
        <v>8904</v>
      </c>
      <c r="G8784" s="3" t="s">
        <v>9412</v>
      </c>
      <c r="H8784" s="3" t="s">
        <v>9425</v>
      </c>
      <c r="I8784" s="4">
        <v>5.14</v>
      </c>
    </row>
    <row r="8785" spans="1:9" x14ac:dyDescent="0.2">
      <c r="A8785" s="2">
        <v>176468</v>
      </c>
      <c r="B8785" s="3" t="s">
        <v>19</v>
      </c>
      <c r="C8785" s="3" t="s">
        <v>20</v>
      </c>
      <c r="D8785" s="3" t="s">
        <v>8890</v>
      </c>
      <c r="E8785" s="3" t="s">
        <v>9246</v>
      </c>
      <c r="F8785" s="3" t="s">
        <v>8904</v>
      </c>
      <c r="G8785" s="3" t="s">
        <v>9412</v>
      </c>
      <c r="H8785" s="3" t="s">
        <v>9426</v>
      </c>
      <c r="I8785" s="4">
        <v>3.31</v>
      </c>
    </row>
    <row r="8786" spans="1:9" x14ac:dyDescent="0.2">
      <c r="A8786" s="2">
        <v>307280</v>
      </c>
      <c r="B8786" s="3" t="s">
        <v>19</v>
      </c>
      <c r="C8786" s="3" t="s">
        <v>20</v>
      </c>
      <c r="D8786" s="3" t="s">
        <v>8890</v>
      </c>
      <c r="E8786" s="3" t="s">
        <v>9246</v>
      </c>
      <c r="F8786" s="3" t="s">
        <v>8904</v>
      </c>
      <c r="G8786" s="3" t="s">
        <v>9412</v>
      </c>
      <c r="H8786" s="3" t="s">
        <v>9427</v>
      </c>
      <c r="I8786" s="4">
        <v>5.14</v>
      </c>
    </row>
    <row r="8787" spans="1:9" x14ac:dyDescent="0.2">
      <c r="A8787" s="2">
        <v>499837</v>
      </c>
      <c r="B8787" s="3" t="s">
        <v>19</v>
      </c>
      <c r="C8787" s="3" t="s">
        <v>20</v>
      </c>
      <c r="D8787" s="3" t="s">
        <v>8890</v>
      </c>
      <c r="E8787" s="3" t="s">
        <v>9246</v>
      </c>
      <c r="F8787" s="3" t="s">
        <v>8904</v>
      </c>
      <c r="G8787" s="3" t="s">
        <v>9428</v>
      </c>
      <c r="H8787" s="3" t="s">
        <v>9429</v>
      </c>
      <c r="I8787" s="4">
        <v>8.34</v>
      </c>
    </row>
    <row r="8788" spans="1:9" x14ac:dyDescent="0.2">
      <c r="A8788" s="2">
        <v>499851</v>
      </c>
      <c r="B8788" s="3" t="s">
        <v>19</v>
      </c>
      <c r="C8788" s="3" t="s">
        <v>20</v>
      </c>
      <c r="D8788" s="3" t="s">
        <v>8890</v>
      </c>
      <c r="E8788" s="3" t="s">
        <v>9246</v>
      </c>
      <c r="F8788" s="3" t="s">
        <v>8904</v>
      </c>
      <c r="G8788" s="3" t="s">
        <v>9428</v>
      </c>
      <c r="H8788" s="3" t="s">
        <v>9430</v>
      </c>
      <c r="I8788" s="4">
        <v>8.34</v>
      </c>
    </row>
    <row r="8789" spans="1:9" x14ac:dyDescent="0.2">
      <c r="A8789" s="2">
        <v>499855</v>
      </c>
      <c r="B8789" s="3" t="s">
        <v>19</v>
      </c>
      <c r="C8789" s="3" t="s">
        <v>20</v>
      </c>
      <c r="D8789" s="3" t="s">
        <v>8890</v>
      </c>
      <c r="E8789" s="3" t="s">
        <v>9246</v>
      </c>
      <c r="F8789" s="3" t="s">
        <v>8904</v>
      </c>
      <c r="G8789" s="3" t="s">
        <v>9428</v>
      </c>
      <c r="H8789" s="3" t="s">
        <v>9431</v>
      </c>
      <c r="I8789" s="4">
        <v>7.43</v>
      </c>
    </row>
    <row r="8790" spans="1:9" x14ac:dyDescent="0.2">
      <c r="A8790" s="2">
        <v>499865</v>
      </c>
      <c r="B8790" s="3" t="s">
        <v>19</v>
      </c>
      <c r="C8790" s="3" t="s">
        <v>20</v>
      </c>
      <c r="D8790" s="3" t="s">
        <v>8890</v>
      </c>
      <c r="E8790" s="3" t="s">
        <v>9246</v>
      </c>
      <c r="F8790" s="3" t="s">
        <v>8904</v>
      </c>
      <c r="G8790" s="3" t="s">
        <v>9428</v>
      </c>
      <c r="H8790" s="3" t="s">
        <v>9432</v>
      </c>
      <c r="I8790" s="4">
        <v>8.34</v>
      </c>
    </row>
    <row r="8791" spans="1:9" x14ac:dyDescent="0.2">
      <c r="A8791" s="2">
        <v>499869</v>
      </c>
      <c r="B8791" s="3" t="s">
        <v>19</v>
      </c>
      <c r="C8791" s="3" t="s">
        <v>20</v>
      </c>
      <c r="D8791" s="3" t="s">
        <v>8890</v>
      </c>
      <c r="E8791" s="3" t="s">
        <v>9246</v>
      </c>
      <c r="F8791" s="3" t="s">
        <v>8904</v>
      </c>
      <c r="G8791" s="3" t="s">
        <v>9428</v>
      </c>
      <c r="H8791" s="3" t="s">
        <v>9433</v>
      </c>
      <c r="I8791" s="4">
        <v>8.34</v>
      </c>
    </row>
    <row r="8792" spans="1:9" x14ac:dyDescent="0.2">
      <c r="A8792" s="2">
        <v>499937</v>
      </c>
      <c r="B8792" s="3" t="s">
        <v>19</v>
      </c>
      <c r="C8792" s="3" t="s">
        <v>20</v>
      </c>
      <c r="D8792" s="3" t="s">
        <v>8890</v>
      </c>
      <c r="E8792" s="3" t="s">
        <v>9246</v>
      </c>
      <c r="F8792" s="3" t="s">
        <v>8904</v>
      </c>
      <c r="G8792" s="3" t="s">
        <v>9428</v>
      </c>
      <c r="H8792" s="3" t="s">
        <v>9434</v>
      </c>
      <c r="I8792" s="4">
        <v>12.93</v>
      </c>
    </row>
    <row r="8793" spans="1:9" x14ac:dyDescent="0.2">
      <c r="A8793" s="2">
        <v>499939</v>
      </c>
      <c r="B8793" s="3" t="s">
        <v>19</v>
      </c>
      <c r="C8793" s="3" t="s">
        <v>20</v>
      </c>
      <c r="D8793" s="3" t="s">
        <v>8890</v>
      </c>
      <c r="E8793" s="3" t="s">
        <v>9246</v>
      </c>
      <c r="F8793" s="3" t="s">
        <v>8904</v>
      </c>
      <c r="G8793" s="3" t="s">
        <v>9428</v>
      </c>
      <c r="H8793" s="3" t="s">
        <v>9435</v>
      </c>
      <c r="I8793" s="4">
        <v>12.93</v>
      </c>
    </row>
    <row r="8794" spans="1:9" x14ac:dyDescent="0.2">
      <c r="A8794" s="2">
        <v>499940</v>
      </c>
      <c r="B8794" s="3" t="s">
        <v>19</v>
      </c>
      <c r="C8794" s="3" t="s">
        <v>20</v>
      </c>
      <c r="D8794" s="3" t="s">
        <v>8890</v>
      </c>
      <c r="E8794" s="3" t="s">
        <v>9246</v>
      </c>
      <c r="F8794" s="3" t="s">
        <v>8904</v>
      </c>
      <c r="G8794" s="3" t="s">
        <v>9428</v>
      </c>
      <c r="H8794" s="3" t="s">
        <v>9436</v>
      </c>
      <c r="I8794" s="4">
        <v>12.93</v>
      </c>
    </row>
    <row r="8795" spans="1:9" x14ac:dyDescent="0.2">
      <c r="A8795" s="2">
        <v>499941</v>
      </c>
      <c r="B8795" s="3" t="s">
        <v>19</v>
      </c>
      <c r="C8795" s="3" t="s">
        <v>20</v>
      </c>
      <c r="D8795" s="3" t="s">
        <v>8890</v>
      </c>
      <c r="E8795" s="3" t="s">
        <v>9246</v>
      </c>
      <c r="F8795" s="3" t="s">
        <v>8904</v>
      </c>
      <c r="G8795" s="3" t="s">
        <v>9428</v>
      </c>
      <c r="H8795" s="3" t="s">
        <v>9437</v>
      </c>
      <c r="I8795" s="4">
        <v>12.93</v>
      </c>
    </row>
    <row r="8796" spans="1:9" x14ac:dyDescent="0.2">
      <c r="A8796" s="2">
        <v>499942</v>
      </c>
      <c r="B8796" s="3" t="s">
        <v>19</v>
      </c>
      <c r="C8796" s="3" t="s">
        <v>20</v>
      </c>
      <c r="D8796" s="3" t="s">
        <v>8890</v>
      </c>
      <c r="E8796" s="3" t="s">
        <v>9246</v>
      </c>
      <c r="F8796" s="3" t="s">
        <v>8904</v>
      </c>
      <c r="G8796" s="3" t="s">
        <v>9428</v>
      </c>
      <c r="H8796" s="3" t="s">
        <v>9438</v>
      </c>
      <c r="I8796" s="4">
        <v>12.93</v>
      </c>
    </row>
    <row r="8797" spans="1:9" x14ac:dyDescent="0.2">
      <c r="A8797" s="2">
        <v>524216</v>
      </c>
      <c r="B8797" s="3" t="s">
        <v>19</v>
      </c>
      <c r="C8797" s="3" t="s">
        <v>20</v>
      </c>
      <c r="D8797" s="3" t="s">
        <v>8890</v>
      </c>
      <c r="E8797" s="3" t="s">
        <v>9246</v>
      </c>
      <c r="F8797" s="3" t="s">
        <v>8904</v>
      </c>
      <c r="G8797" s="3" t="s">
        <v>9428</v>
      </c>
      <c r="H8797" s="3" t="s">
        <v>9439</v>
      </c>
      <c r="I8797" s="4">
        <v>8.34</v>
      </c>
    </row>
    <row r="8798" spans="1:9" x14ac:dyDescent="0.2">
      <c r="A8798" s="2">
        <v>524221</v>
      </c>
      <c r="B8798" s="3" t="s">
        <v>19</v>
      </c>
      <c r="C8798" s="3" t="s">
        <v>20</v>
      </c>
      <c r="D8798" s="3" t="s">
        <v>8890</v>
      </c>
      <c r="E8798" s="3" t="s">
        <v>9246</v>
      </c>
      <c r="F8798" s="3" t="s">
        <v>8904</v>
      </c>
      <c r="G8798" s="3" t="s">
        <v>9428</v>
      </c>
      <c r="H8798" s="3" t="s">
        <v>9440</v>
      </c>
      <c r="I8798" s="4">
        <v>12.93</v>
      </c>
    </row>
    <row r="8799" spans="1:9" x14ac:dyDescent="0.2">
      <c r="A8799" s="2">
        <v>515618</v>
      </c>
      <c r="B8799" s="3" t="s">
        <v>19</v>
      </c>
      <c r="C8799" s="3" t="s">
        <v>20</v>
      </c>
      <c r="D8799" s="3" t="s">
        <v>8890</v>
      </c>
      <c r="E8799" s="3" t="s">
        <v>9246</v>
      </c>
      <c r="F8799" s="3" t="s">
        <v>8904</v>
      </c>
      <c r="G8799" s="3" t="s">
        <v>8905</v>
      </c>
      <c r="H8799" s="3" t="s">
        <v>9441</v>
      </c>
      <c r="I8799" s="4">
        <v>7.9</v>
      </c>
    </row>
    <row r="8800" spans="1:9" x14ac:dyDescent="0.2">
      <c r="A8800" s="2">
        <v>104991</v>
      </c>
      <c r="B8800" s="3" t="s">
        <v>19</v>
      </c>
      <c r="C8800" s="3" t="s">
        <v>20</v>
      </c>
      <c r="D8800" s="3" t="s">
        <v>8890</v>
      </c>
      <c r="E8800" s="3" t="s">
        <v>9246</v>
      </c>
      <c r="F8800" s="3" t="s">
        <v>8904</v>
      </c>
      <c r="G8800" s="3" t="s">
        <v>9442</v>
      </c>
      <c r="H8800" s="3" t="s">
        <v>9443</v>
      </c>
      <c r="I8800" s="4">
        <v>26.82</v>
      </c>
    </row>
    <row r="8801" spans="1:9" x14ac:dyDescent="0.2">
      <c r="A8801" s="2">
        <v>104992</v>
      </c>
      <c r="B8801" s="3" t="s">
        <v>19</v>
      </c>
      <c r="C8801" s="3" t="s">
        <v>20</v>
      </c>
      <c r="D8801" s="3" t="s">
        <v>8890</v>
      </c>
      <c r="E8801" s="3" t="s">
        <v>9246</v>
      </c>
      <c r="F8801" s="3" t="s">
        <v>8904</v>
      </c>
      <c r="G8801" s="3" t="s">
        <v>9442</v>
      </c>
      <c r="H8801" s="3" t="s">
        <v>9444</v>
      </c>
      <c r="I8801" s="4">
        <v>26.82</v>
      </c>
    </row>
    <row r="8802" spans="1:9" x14ac:dyDescent="0.2">
      <c r="A8802" s="2">
        <v>104993</v>
      </c>
      <c r="B8802" s="3" t="s">
        <v>19</v>
      </c>
      <c r="C8802" s="3" t="s">
        <v>20</v>
      </c>
      <c r="D8802" s="3" t="s">
        <v>8890</v>
      </c>
      <c r="E8802" s="3" t="s">
        <v>9246</v>
      </c>
      <c r="F8802" s="3" t="s">
        <v>8904</v>
      </c>
      <c r="G8802" s="3" t="s">
        <v>9442</v>
      </c>
      <c r="H8802" s="3" t="s">
        <v>9445</v>
      </c>
      <c r="I8802" s="4">
        <v>26.82</v>
      </c>
    </row>
    <row r="8803" spans="1:9" x14ac:dyDescent="0.2">
      <c r="A8803" s="2">
        <v>429785</v>
      </c>
      <c r="B8803" s="3" t="s">
        <v>19</v>
      </c>
      <c r="C8803" s="3" t="s">
        <v>20</v>
      </c>
      <c r="D8803" s="3" t="s">
        <v>8890</v>
      </c>
      <c r="E8803" s="3" t="s">
        <v>9246</v>
      </c>
      <c r="F8803" s="3" t="s">
        <v>8904</v>
      </c>
      <c r="G8803" s="3" t="s">
        <v>9442</v>
      </c>
      <c r="H8803" s="3" t="s">
        <v>9446</v>
      </c>
      <c r="I8803" s="4">
        <v>49.42</v>
      </c>
    </row>
    <row r="8804" spans="1:9" x14ac:dyDescent="0.2">
      <c r="A8804" s="2">
        <v>1843</v>
      </c>
      <c r="B8804" s="3" t="s">
        <v>19</v>
      </c>
      <c r="C8804" s="3" t="s">
        <v>20</v>
      </c>
      <c r="D8804" s="3" t="s">
        <v>8890</v>
      </c>
      <c r="E8804" s="3" t="s">
        <v>9246</v>
      </c>
      <c r="F8804" s="3" t="s">
        <v>8904</v>
      </c>
      <c r="G8804" s="3" t="s">
        <v>9442</v>
      </c>
      <c r="H8804" s="3" t="s">
        <v>9447</v>
      </c>
      <c r="I8804" s="4">
        <v>28.64</v>
      </c>
    </row>
    <row r="8805" spans="1:9" x14ac:dyDescent="0.2">
      <c r="A8805" s="2">
        <v>9691</v>
      </c>
      <c r="B8805" s="3" t="s">
        <v>19</v>
      </c>
      <c r="C8805" s="3" t="s">
        <v>20</v>
      </c>
      <c r="D8805" s="3" t="s">
        <v>8890</v>
      </c>
      <c r="E8805" s="3" t="s">
        <v>9246</v>
      </c>
      <c r="F8805" s="3" t="s">
        <v>8904</v>
      </c>
      <c r="G8805" s="3" t="s">
        <v>9442</v>
      </c>
      <c r="H8805" s="3" t="s">
        <v>9448</v>
      </c>
      <c r="I8805" s="4">
        <v>94.47</v>
      </c>
    </row>
    <row r="8806" spans="1:9" x14ac:dyDescent="0.2">
      <c r="A8806" s="2">
        <v>279880</v>
      </c>
      <c r="B8806" s="3" t="s">
        <v>19</v>
      </c>
      <c r="C8806" s="3" t="s">
        <v>20</v>
      </c>
      <c r="D8806" s="3" t="s">
        <v>8890</v>
      </c>
      <c r="E8806" s="3" t="s">
        <v>9246</v>
      </c>
      <c r="F8806" s="3" t="s">
        <v>8904</v>
      </c>
      <c r="G8806" s="3" t="s">
        <v>9442</v>
      </c>
      <c r="H8806" s="3" t="s">
        <v>9449</v>
      </c>
      <c r="I8806" s="4">
        <v>82.33</v>
      </c>
    </row>
    <row r="8807" spans="1:9" x14ac:dyDescent="0.2">
      <c r="A8807" s="2">
        <v>361239</v>
      </c>
      <c r="B8807" s="3" t="s">
        <v>19</v>
      </c>
      <c r="C8807" s="3" t="s">
        <v>20</v>
      </c>
      <c r="D8807" s="3" t="s">
        <v>8890</v>
      </c>
      <c r="E8807" s="3" t="s">
        <v>9246</v>
      </c>
      <c r="F8807" s="3" t="s">
        <v>8904</v>
      </c>
      <c r="G8807" s="3" t="s">
        <v>9442</v>
      </c>
      <c r="H8807" s="3" t="s">
        <v>9450</v>
      </c>
      <c r="I8807" s="4">
        <v>48.74</v>
      </c>
    </row>
    <row r="8808" spans="1:9" x14ac:dyDescent="0.2">
      <c r="A8808" s="2">
        <v>1853</v>
      </c>
      <c r="B8808" s="3" t="s">
        <v>19</v>
      </c>
      <c r="C8808" s="3" t="s">
        <v>20</v>
      </c>
      <c r="D8808" s="3" t="s">
        <v>8890</v>
      </c>
      <c r="E8808" s="3" t="s">
        <v>9246</v>
      </c>
      <c r="F8808" s="3" t="s">
        <v>8904</v>
      </c>
      <c r="G8808" s="3" t="s">
        <v>9442</v>
      </c>
      <c r="H8808" s="3" t="s">
        <v>9451</v>
      </c>
      <c r="I8808" s="4">
        <v>47.87</v>
      </c>
    </row>
    <row r="8809" spans="1:9" x14ac:dyDescent="0.2">
      <c r="A8809" s="2">
        <v>1934</v>
      </c>
      <c r="B8809" s="3" t="s">
        <v>19</v>
      </c>
      <c r="C8809" s="3" t="s">
        <v>20</v>
      </c>
      <c r="D8809" s="3" t="s">
        <v>8890</v>
      </c>
      <c r="E8809" s="3" t="s">
        <v>9246</v>
      </c>
      <c r="F8809" s="3" t="s">
        <v>8904</v>
      </c>
      <c r="G8809" s="3" t="s">
        <v>9442</v>
      </c>
      <c r="H8809" s="3" t="s">
        <v>9452</v>
      </c>
      <c r="I8809" s="4">
        <v>131.36000000000001</v>
      </c>
    </row>
    <row r="8810" spans="1:9" x14ac:dyDescent="0.2">
      <c r="A8810" s="2">
        <v>17713</v>
      </c>
      <c r="B8810" s="3" t="s">
        <v>19</v>
      </c>
      <c r="C8810" s="3" t="s">
        <v>20</v>
      </c>
      <c r="D8810" s="3" t="s">
        <v>8890</v>
      </c>
      <c r="E8810" s="3" t="s">
        <v>9246</v>
      </c>
      <c r="F8810" s="3" t="s">
        <v>8904</v>
      </c>
      <c r="G8810" s="3" t="s">
        <v>9442</v>
      </c>
      <c r="H8810" s="3" t="s">
        <v>9453</v>
      </c>
      <c r="I8810" s="4">
        <v>76.790000000000006</v>
      </c>
    </row>
    <row r="8811" spans="1:9" x14ac:dyDescent="0.2">
      <c r="A8811" s="2">
        <v>46661</v>
      </c>
      <c r="B8811" s="3" t="s">
        <v>19</v>
      </c>
      <c r="C8811" s="3" t="s">
        <v>20</v>
      </c>
      <c r="D8811" s="3" t="s">
        <v>8890</v>
      </c>
      <c r="E8811" s="3" t="s">
        <v>9246</v>
      </c>
      <c r="F8811" s="3" t="s">
        <v>8904</v>
      </c>
      <c r="G8811" s="3" t="s">
        <v>9442</v>
      </c>
      <c r="H8811" s="3" t="s">
        <v>9454</v>
      </c>
      <c r="I8811" s="4">
        <v>59.09</v>
      </c>
    </row>
    <row r="8812" spans="1:9" x14ac:dyDescent="0.2">
      <c r="A8812" s="2">
        <v>279874</v>
      </c>
      <c r="B8812" s="3" t="s">
        <v>19</v>
      </c>
      <c r="C8812" s="3" t="s">
        <v>20</v>
      </c>
      <c r="D8812" s="3" t="s">
        <v>8890</v>
      </c>
      <c r="E8812" s="3" t="s">
        <v>9246</v>
      </c>
      <c r="F8812" s="3" t="s">
        <v>8904</v>
      </c>
      <c r="G8812" s="3" t="s">
        <v>9442</v>
      </c>
      <c r="H8812" s="3" t="s">
        <v>9455</v>
      </c>
      <c r="I8812" s="4">
        <v>104.48</v>
      </c>
    </row>
    <row r="8813" spans="1:9" x14ac:dyDescent="0.2">
      <c r="A8813" s="2">
        <v>450787</v>
      </c>
      <c r="B8813" s="3" t="s">
        <v>19</v>
      </c>
      <c r="C8813" s="3" t="s">
        <v>20</v>
      </c>
      <c r="D8813" s="3" t="s">
        <v>8890</v>
      </c>
      <c r="E8813" s="3" t="s">
        <v>9246</v>
      </c>
      <c r="F8813" s="3" t="s">
        <v>8904</v>
      </c>
      <c r="G8813" s="3" t="s">
        <v>9442</v>
      </c>
      <c r="H8813" s="3" t="s">
        <v>9456</v>
      </c>
      <c r="I8813" s="4">
        <v>46</v>
      </c>
    </row>
    <row r="8814" spans="1:9" x14ac:dyDescent="0.2">
      <c r="A8814" s="2">
        <v>485673</v>
      </c>
      <c r="B8814" s="3" t="s">
        <v>19</v>
      </c>
      <c r="C8814" s="3" t="s">
        <v>20</v>
      </c>
      <c r="D8814" s="3" t="s">
        <v>8890</v>
      </c>
      <c r="E8814" s="3" t="s">
        <v>9246</v>
      </c>
      <c r="F8814" s="3" t="s">
        <v>8904</v>
      </c>
      <c r="G8814" s="3" t="s">
        <v>9442</v>
      </c>
      <c r="H8814" s="3" t="s">
        <v>9457</v>
      </c>
      <c r="I8814" s="4">
        <v>88.47</v>
      </c>
    </row>
    <row r="8815" spans="1:9" x14ac:dyDescent="0.2">
      <c r="A8815" s="2">
        <v>322646</v>
      </c>
      <c r="B8815" s="3" t="s">
        <v>19</v>
      </c>
      <c r="C8815" s="3" t="s">
        <v>20</v>
      </c>
      <c r="D8815" s="3" t="s">
        <v>8890</v>
      </c>
      <c r="E8815" s="3" t="s">
        <v>9246</v>
      </c>
      <c r="F8815" s="3" t="s">
        <v>8904</v>
      </c>
      <c r="G8815" s="3" t="s">
        <v>9442</v>
      </c>
      <c r="H8815" s="3" t="s">
        <v>9458</v>
      </c>
      <c r="I8815" s="4">
        <v>86.01</v>
      </c>
    </row>
    <row r="8816" spans="1:9" x14ac:dyDescent="0.2">
      <c r="A8816" s="2">
        <v>484542</v>
      </c>
      <c r="B8816" s="3" t="s">
        <v>19</v>
      </c>
      <c r="C8816" s="3" t="s">
        <v>20</v>
      </c>
      <c r="D8816" s="3" t="s">
        <v>8890</v>
      </c>
      <c r="E8816" s="3" t="s">
        <v>9246</v>
      </c>
      <c r="F8816" s="3" t="s">
        <v>8904</v>
      </c>
      <c r="G8816" s="3" t="s">
        <v>9442</v>
      </c>
      <c r="H8816" s="3" t="s">
        <v>9459</v>
      </c>
      <c r="I8816" s="4">
        <v>89.26</v>
      </c>
    </row>
    <row r="8817" spans="1:9" x14ac:dyDescent="0.2">
      <c r="A8817" s="2">
        <v>484545</v>
      </c>
      <c r="B8817" s="3" t="s">
        <v>19</v>
      </c>
      <c r="C8817" s="3" t="s">
        <v>20</v>
      </c>
      <c r="D8817" s="3" t="s">
        <v>8890</v>
      </c>
      <c r="E8817" s="3" t="s">
        <v>9246</v>
      </c>
      <c r="F8817" s="3" t="s">
        <v>8904</v>
      </c>
      <c r="G8817" s="3" t="s">
        <v>9442</v>
      </c>
      <c r="H8817" s="3" t="s">
        <v>9460</v>
      </c>
      <c r="I8817" s="4">
        <v>111.17</v>
      </c>
    </row>
    <row r="8818" spans="1:9" x14ac:dyDescent="0.2">
      <c r="A8818" s="2">
        <v>473190</v>
      </c>
      <c r="B8818" s="3" t="s">
        <v>19</v>
      </c>
      <c r="C8818" s="3" t="s">
        <v>20</v>
      </c>
      <c r="D8818" s="3" t="s">
        <v>8890</v>
      </c>
      <c r="E8818" s="3" t="s">
        <v>9461</v>
      </c>
      <c r="F8818" s="3" t="s">
        <v>8892</v>
      </c>
      <c r="G8818" s="3" t="s">
        <v>9343</v>
      </c>
      <c r="H8818" s="3" t="s">
        <v>9462</v>
      </c>
      <c r="I8818" s="4">
        <v>11.99</v>
      </c>
    </row>
    <row r="8819" spans="1:9" x14ac:dyDescent="0.2">
      <c r="A8819" s="2">
        <v>517543</v>
      </c>
      <c r="B8819" s="3" t="s">
        <v>19</v>
      </c>
      <c r="C8819" s="3" t="s">
        <v>20</v>
      </c>
      <c r="D8819" s="3" t="s">
        <v>8890</v>
      </c>
      <c r="E8819" s="3" t="s">
        <v>9461</v>
      </c>
      <c r="F8819" s="3" t="s">
        <v>8892</v>
      </c>
      <c r="G8819" s="3" t="s">
        <v>9004</v>
      </c>
      <c r="H8819" s="3" t="s">
        <v>9463</v>
      </c>
      <c r="I8819" s="4">
        <v>9.33</v>
      </c>
    </row>
    <row r="8820" spans="1:9" x14ac:dyDescent="0.2">
      <c r="A8820" s="2">
        <v>518458</v>
      </c>
      <c r="B8820" s="3" t="s">
        <v>19</v>
      </c>
      <c r="C8820" s="3" t="s">
        <v>20</v>
      </c>
      <c r="D8820" s="3" t="s">
        <v>8890</v>
      </c>
      <c r="E8820" s="3" t="s">
        <v>9461</v>
      </c>
      <c r="F8820" s="3" t="s">
        <v>8892</v>
      </c>
      <c r="G8820" s="3" t="s">
        <v>9004</v>
      </c>
      <c r="H8820" s="3" t="s">
        <v>9464</v>
      </c>
      <c r="I8820" s="4">
        <v>9.33</v>
      </c>
    </row>
    <row r="8821" spans="1:9" x14ac:dyDescent="0.2">
      <c r="A8821" s="2">
        <v>519522</v>
      </c>
      <c r="B8821" s="3" t="s">
        <v>19</v>
      </c>
      <c r="C8821" s="3" t="s">
        <v>20</v>
      </c>
      <c r="D8821" s="3" t="s">
        <v>8890</v>
      </c>
      <c r="E8821" s="3" t="s">
        <v>9461</v>
      </c>
      <c r="F8821" s="3" t="s">
        <v>8892</v>
      </c>
      <c r="G8821" s="3" t="s">
        <v>9004</v>
      </c>
      <c r="H8821" s="3" t="s">
        <v>9465</v>
      </c>
      <c r="I8821" s="4">
        <v>9.33</v>
      </c>
    </row>
    <row r="8822" spans="1:9" x14ac:dyDescent="0.2">
      <c r="A8822" s="2">
        <v>587172</v>
      </c>
      <c r="B8822" s="3" t="s">
        <v>19</v>
      </c>
      <c r="C8822" s="3" t="s">
        <v>20</v>
      </c>
      <c r="D8822" s="3" t="s">
        <v>8890</v>
      </c>
      <c r="E8822" s="3" t="s">
        <v>9466</v>
      </c>
      <c r="F8822" s="3" t="s">
        <v>8892</v>
      </c>
      <c r="G8822" s="3" t="s">
        <v>9317</v>
      </c>
      <c r="H8822" s="3" t="s">
        <v>9467</v>
      </c>
      <c r="I8822" s="4">
        <v>23.47</v>
      </c>
    </row>
    <row r="8823" spans="1:9" x14ac:dyDescent="0.2">
      <c r="A8823" s="2">
        <v>133203</v>
      </c>
      <c r="B8823" s="3" t="s">
        <v>19</v>
      </c>
      <c r="C8823" s="3" t="s">
        <v>20</v>
      </c>
      <c r="D8823" s="3" t="s">
        <v>8890</v>
      </c>
      <c r="E8823" s="3" t="s">
        <v>9468</v>
      </c>
      <c r="F8823" s="3" t="s">
        <v>8892</v>
      </c>
      <c r="G8823" s="3" t="s">
        <v>8954</v>
      </c>
      <c r="H8823" s="3" t="s">
        <v>9469</v>
      </c>
      <c r="I8823" s="4">
        <v>5.39</v>
      </c>
    </row>
    <row r="8824" spans="1:9" x14ac:dyDescent="0.2">
      <c r="A8824" s="2">
        <v>133206</v>
      </c>
      <c r="B8824" s="3" t="s">
        <v>19</v>
      </c>
      <c r="C8824" s="3" t="s">
        <v>20</v>
      </c>
      <c r="D8824" s="3" t="s">
        <v>8890</v>
      </c>
      <c r="E8824" s="3" t="s">
        <v>9468</v>
      </c>
      <c r="F8824" s="3" t="s">
        <v>8892</v>
      </c>
      <c r="G8824" s="3" t="s">
        <v>8954</v>
      </c>
      <c r="H8824" s="3" t="s">
        <v>9470</v>
      </c>
      <c r="I8824" s="4">
        <v>5.39</v>
      </c>
    </row>
    <row r="8825" spans="1:9" x14ac:dyDescent="0.2">
      <c r="A8825" s="2">
        <v>440520</v>
      </c>
      <c r="B8825" s="3" t="s">
        <v>19</v>
      </c>
      <c r="C8825" s="3" t="s">
        <v>20</v>
      </c>
      <c r="D8825" s="3" t="s">
        <v>8890</v>
      </c>
      <c r="E8825" s="3" t="s">
        <v>9468</v>
      </c>
      <c r="F8825" s="3" t="s">
        <v>8892</v>
      </c>
      <c r="G8825" s="3" t="s">
        <v>8954</v>
      </c>
      <c r="H8825" s="3" t="s">
        <v>9471</v>
      </c>
      <c r="I8825" s="4">
        <v>8.9600000000000009</v>
      </c>
    </row>
    <row r="8826" spans="1:9" x14ac:dyDescent="0.2">
      <c r="A8826" s="2">
        <v>435085</v>
      </c>
      <c r="B8826" s="3" t="s">
        <v>19</v>
      </c>
      <c r="C8826" s="3" t="s">
        <v>20</v>
      </c>
      <c r="D8826" s="3" t="s">
        <v>8890</v>
      </c>
      <c r="E8826" s="3" t="s">
        <v>9468</v>
      </c>
      <c r="F8826" s="3" t="s">
        <v>8892</v>
      </c>
      <c r="G8826" s="3" t="s">
        <v>9472</v>
      </c>
      <c r="H8826" s="3" t="s">
        <v>9473</v>
      </c>
      <c r="I8826" s="4">
        <v>7.29</v>
      </c>
    </row>
    <row r="8827" spans="1:9" x14ac:dyDescent="0.2">
      <c r="A8827" s="2">
        <v>5930</v>
      </c>
      <c r="B8827" s="3" t="s">
        <v>19</v>
      </c>
      <c r="C8827" s="3" t="s">
        <v>20</v>
      </c>
      <c r="D8827" s="3" t="s">
        <v>8890</v>
      </c>
      <c r="E8827" s="3" t="s">
        <v>9468</v>
      </c>
      <c r="F8827" s="3" t="s">
        <v>8904</v>
      </c>
      <c r="G8827" s="3" t="s">
        <v>8905</v>
      </c>
      <c r="H8827" s="3" t="s">
        <v>9474</v>
      </c>
      <c r="I8827" s="4">
        <v>5.1100000000000003</v>
      </c>
    </row>
    <row r="8828" spans="1:9" x14ac:dyDescent="0.2">
      <c r="A8828" s="2">
        <v>14895</v>
      </c>
      <c r="B8828" s="3" t="s">
        <v>19</v>
      </c>
      <c r="C8828" s="3" t="s">
        <v>20</v>
      </c>
      <c r="D8828" s="3" t="s">
        <v>8890</v>
      </c>
      <c r="E8828" s="3" t="s">
        <v>9468</v>
      </c>
      <c r="F8828" s="3" t="s">
        <v>8904</v>
      </c>
      <c r="G8828" s="3" t="s">
        <v>8905</v>
      </c>
      <c r="H8828" s="3" t="s">
        <v>9475</v>
      </c>
      <c r="I8828" s="4">
        <v>5.1100000000000003</v>
      </c>
    </row>
    <row r="8829" spans="1:9" x14ac:dyDescent="0.2">
      <c r="A8829" s="2">
        <v>27980</v>
      </c>
      <c r="B8829" s="3" t="s">
        <v>19</v>
      </c>
      <c r="C8829" s="3" t="s">
        <v>20</v>
      </c>
      <c r="D8829" s="3" t="s">
        <v>8890</v>
      </c>
      <c r="E8829" s="3" t="s">
        <v>9468</v>
      </c>
      <c r="F8829" s="3" t="s">
        <v>8904</v>
      </c>
      <c r="G8829" s="3" t="s">
        <v>8905</v>
      </c>
      <c r="H8829" s="3" t="s">
        <v>9476</v>
      </c>
      <c r="I8829" s="4">
        <v>5.1100000000000003</v>
      </c>
    </row>
    <row r="8830" spans="1:9" x14ac:dyDescent="0.2">
      <c r="A8830" s="2">
        <v>54957</v>
      </c>
      <c r="B8830" s="3" t="s">
        <v>19</v>
      </c>
      <c r="C8830" s="3" t="s">
        <v>20</v>
      </c>
      <c r="D8830" s="3" t="s">
        <v>8890</v>
      </c>
      <c r="E8830" s="3" t="s">
        <v>9468</v>
      </c>
      <c r="F8830" s="3" t="s">
        <v>8904</v>
      </c>
      <c r="G8830" s="3" t="s">
        <v>8905</v>
      </c>
      <c r="H8830" s="3" t="s">
        <v>9477</v>
      </c>
      <c r="I8830" s="4">
        <v>5.1100000000000003</v>
      </c>
    </row>
    <row r="8831" spans="1:9" x14ac:dyDescent="0.2">
      <c r="A8831" s="2">
        <v>528461</v>
      </c>
      <c r="B8831" s="3" t="s">
        <v>19</v>
      </c>
      <c r="C8831" s="3" t="s">
        <v>20</v>
      </c>
      <c r="D8831" s="3" t="s">
        <v>8890</v>
      </c>
      <c r="E8831" s="3" t="s">
        <v>9468</v>
      </c>
      <c r="F8831" s="3" t="s">
        <v>8904</v>
      </c>
      <c r="G8831" s="3" t="s">
        <v>8905</v>
      </c>
      <c r="H8831" s="3" t="s">
        <v>9478</v>
      </c>
      <c r="I8831" s="4">
        <v>5.1100000000000003</v>
      </c>
    </row>
    <row r="8832" spans="1:9" x14ac:dyDescent="0.2">
      <c r="A8832" s="2">
        <v>520956</v>
      </c>
      <c r="B8832" s="3" t="s">
        <v>19</v>
      </c>
      <c r="C8832" s="3" t="s">
        <v>20</v>
      </c>
      <c r="D8832" s="3" t="s">
        <v>8890</v>
      </c>
      <c r="E8832" s="3" t="s">
        <v>9468</v>
      </c>
      <c r="F8832" s="3" t="s">
        <v>4272</v>
      </c>
      <c r="G8832" s="3" t="s">
        <v>4898</v>
      </c>
      <c r="H8832" s="3" t="s">
        <v>9479</v>
      </c>
      <c r="I8832" s="4">
        <v>6.29</v>
      </c>
    </row>
    <row r="8833" spans="1:9" x14ac:dyDescent="0.2">
      <c r="A8833" s="2">
        <v>520958</v>
      </c>
      <c r="B8833" s="3" t="s">
        <v>19</v>
      </c>
      <c r="C8833" s="3" t="s">
        <v>20</v>
      </c>
      <c r="D8833" s="3" t="s">
        <v>8890</v>
      </c>
      <c r="E8833" s="3" t="s">
        <v>9468</v>
      </c>
      <c r="F8833" s="3" t="s">
        <v>4272</v>
      </c>
      <c r="G8833" s="3" t="s">
        <v>4898</v>
      </c>
      <c r="H8833" s="3" t="s">
        <v>9480</v>
      </c>
      <c r="I8833" s="4">
        <v>6.29</v>
      </c>
    </row>
    <row r="8834" spans="1:9" x14ac:dyDescent="0.2">
      <c r="A8834" s="2">
        <v>520960</v>
      </c>
      <c r="B8834" s="3" t="s">
        <v>19</v>
      </c>
      <c r="C8834" s="3" t="s">
        <v>20</v>
      </c>
      <c r="D8834" s="3" t="s">
        <v>8890</v>
      </c>
      <c r="E8834" s="3" t="s">
        <v>9468</v>
      </c>
      <c r="F8834" s="3" t="s">
        <v>4272</v>
      </c>
      <c r="G8834" s="3" t="s">
        <v>4898</v>
      </c>
      <c r="H8834" s="3" t="s">
        <v>9481</v>
      </c>
      <c r="I8834" s="4">
        <v>6.29</v>
      </c>
    </row>
    <row r="8835" spans="1:9" x14ac:dyDescent="0.2">
      <c r="A8835" s="2">
        <v>581092</v>
      </c>
      <c r="B8835" s="3" t="s">
        <v>19</v>
      </c>
      <c r="C8835" s="3" t="s">
        <v>20</v>
      </c>
      <c r="D8835" s="3" t="s">
        <v>8890</v>
      </c>
      <c r="E8835" s="3" t="s">
        <v>9468</v>
      </c>
      <c r="F8835" s="3" t="s">
        <v>9482</v>
      </c>
      <c r="G8835" s="3" t="s">
        <v>4898</v>
      </c>
      <c r="H8835" s="3" t="s">
        <v>9483</v>
      </c>
      <c r="I8835" s="4">
        <v>6.29</v>
      </c>
    </row>
    <row r="8836" spans="1:9" x14ac:dyDescent="0.2">
      <c r="A8836" s="2">
        <v>581094</v>
      </c>
      <c r="B8836" s="3" t="s">
        <v>19</v>
      </c>
      <c r="C8836" s="3" t="s">
        <v>20</v>
      </c>
      <c r="D8836" s="3" t="s">
        <v>8890</v>
      </c>
      <c r="E8836" s="3" t="s">
        <v>9468</v>
      </c>
      <c r="F8836" s="3" t="s">
        <v>9482</v>
      </c>
      <c r="G8836" s="3" t="s">
        <v>4898</v>
      </c>
      <c r="H8836" s="3" t="s">
        <v>9484</v>
      </c>
      <c r="I8836" s="4">
        <v>6.29</v>
      </c>
    </row>
    <row r="8837" spans="1:9" x14ac:dyDescent="0.2">
      <c r="A8837" s="2">
        <v>14087</v>
      </c>
      <c r="B8837" s="3" t="s">
        <v>19</v>
      </c>
      <c r="C8837" s="3" t="s">
        <v>20</v>
      </c>
      <c r="D8837" s="3" t="s">
        <v>8890</v>
      </c>
      <c r="E8837" s="3" t="s">
        <v>9485</v>
      </c>
      <c r="F8837" s="3" t="s">
        <v>8892</v>
      </c>
      <c r="G8837" s="3" t="s">
        <v>9486</v>
      </c>
      <c r="H8837" s="3" t="s">
        <v>9487</v>
      </c>
      <c r="I8837" s="4">
        <v>42.1</v>
      </c>
    </row>
    <row r="8838" spans="1:9" x14ac:dyDescent="0.2">
      <c r="A8838" s="2">
        <v>26624</v>
      </c>
      <c r="B8838" s="3" t="s">
        <v>19</v>
      </c>
      <c r="C8838" s="3" t="s">
        <v>20</v>
      </c>
      <c r="D8838" s="3" t="s">
        <v>8890</v>
      </c>
      <c r="E8838" s="3" t="s">
        <v>9485</v>
      </c>
      <c r="F8838" s="3" t="s">
        <v>8892</v>
      </c>
      <c r="G8838" s="3" t="s">
        <v>9486</v>
      </c>
      <c r="H8838" s="3" t="s">
        <v>9488</v>
      </c>
      <c r="I8838" s="4">
        <v>42.1</v>
      </c>
    </row>
    <row r="8839" spans="1:9" x14ac:dyDescent="0.2">
      <c r="A8839" s="2">
        <v>26625</v>
      </c>
      <c r="B8839" s="3" t="s">
        <v>19</v>
      </c>
      <c r="C8839" s="3" t="s">
        <v>20</v>
      </c>
      <c r="D8839" s="3" t="s">
        <v>8890</v>
      </c>
      <c r="E8839" s="3" t="s">
        <v>9485</v>
      </c>
      <c r="F8839" s="3" t="s">
        <v>8892</v>
      </c>
      <c r="G8839" s="3" t="s">
        <v>9486</v>
      </c>
      <c r="H8839" s="3" t="s">
        <v>9489</v>
      </c>
      <c r="I8839" s="4">
        <v>42.1</v>
      </c>
    </row>
    <row r="8840" spans="1:9" x14ac:dyDescent="0.2">
      <c r="A8840" s="2">
        <v>14088</v>
      </c>
      <c r="B8840" s="3" t="s">
        <v>19</v>
      </c>
      <c r="C8840" s="3" t="s">
        <v>20</v>
      </c>
      <c r="D8840" s="3" t="s">
        <v>8890</v>
      </c>
      <c r="E8840" s="3" t="s">
        <v>9485</v>
      </c>
      <c r="F8840" s="3" t="s">
        <v>8892</v>
      </c>
      <c r="G8840" s="3" t="s">
        <v>9486</v>
      </c>
      <c r="H8840" s="3" t="s">
        <v>9490</v>
      </c>
      <c r="I8840" s="4">
        <v>42.1</v>
      </c>
    </row>
    <row r="8841" spans="1:9" x14ac:dyDescent="0.2">
      <c r="A8841" s="2">
        <v>23011</v>
      </c>
      <c r="B8841" s="3" t="s">
        <v>19</v>
      </c>
      <c r="C8841" s="3" t="s">
        <v>20</v>
      </c>
      <c r="D8841" s="3" t="s">
        <v>8890</v>
      </c>
      <c r="E8841" s="3" t="s">
        <v>9485</v>
      </c>
      <c r="F8841" s="3" t="s">
        <v>8892</v>
      </c>
      <c r="G8841" s="3" t="s">
        <v>8954</v>
      </c>
      <c r="H8841" s="3" t="s">
        <v>9491</v>
      </c>
      <c r="I8841" s="4">
        <v>145.01</v>
      </c>
    </row>
    <row r="8842" spans="1:9" x14ac:dyDescent="0.2">
      <c r="A8842" s="2">
        <v>24892</v>
      </c>
      <c r="B8842" s="3" t="s">
        <v>19</v>
      </c>
      <c r="C8842" s="3" t="s">
        <v>20</v>
      </c>
      <c r="D8842" s="3" t="s">
        <v>8890</v>
      </c>
      <c r="E8842" s="3" t="s">
        <v>9485</v>
      </c>
      <c r="F8842" s="3" t="s">
        <v>8892</v>
      </c>
      <c r="G8842" s="3" t="s">
        <v>9399</v>
      </c>
      <c r="H8842" s="3" t="s">
        <v>9492</v>
      </c>
      <c r="I8842" s="4">
        <v>154.55000000000001</v>
      </c>
    </row>
    <row r="8843" spans="1:9" x14ac:dyDescent="0.2">
      <c r="A8843" s="2">
        <v>482002</v>
      </c>
      <c r="B8843" s="3" t="s">
        <v>19</v>
      </c>
      <c r="C8843" s="3" t="s">
        <v>20</v>
      </c>
      <c r="D8843" s="3" t="s">
        <v>8890</v>
      </c>
      <c r="E8843" s="3" t="s">
        <v>9485</v>
      </c>
      <c r="F8843" s="3" t="s">
        <v>8892</v>
      </c>
      <c r="G8843" s="3" t="s">
        <v>9493</v>
      </c>
      <c r="H8843" s="3" t="s">
        <v>9494</v>
      </c>
      <c r="I8843" s="4">
        <v>25.11</v>
      </c>
    </row>
    <row r="8844" spans="1:9" x14ac:dyDescent="0.2">
      <c r="A8844" s="2">
        <v>440810</v>
      </c>
      <c r="B8844" s="3" t="s">
        <v>19</v>
      </c>
      <c r="C8844" s="3" t="s">
        <v>20</v>
      </c>
      <c r="D8844" s="3" t="s">
        <v>8890</v>
      </c>
      <c r="E8844" s="3" t="s">
        <v>9495</v>
      </c>
      <c r="F8844" s="3" t="s">
        <v>8892</v>
      </c>
      <c r="G8844" s="3" t="s">
        <v>9496</v>
      </c>
      <c r="H8844" s="3" t="s">
        <v>9497</v>
      </c>
      <c r="I8844" s="4">
        <v>346.33</v>
      </c>
    </row>
    <row r="8845" spans="1:9" x14ac:dyDescent="0.2">
      <c r="A8845" s="2">
        <v>452112</v>
      </c>
      <c r="B8845" s="3" t="s">
        <v>19</v>
      </c>
      <c r="C8845" s="3" t="s">
        <v>20</v>
      </c>
      <c r="D8845" s="3" t="s">
        <v>8890</v>
      </c>
      <c r="E8845" s="3" t="s">
        <v>9495</v>
      </c>
      <c r="F8845" s="3" t="s">
        <v>8904</v>
      </c>
      <c r="G8845" s="3" t="s">
        <v>9442</v>
      </c>
      <c r="H8845" s="3" t="s">
        <v>9498</v>
      </c>
      <c r="I8845" s="4">
        <v>282.32</v>
      </c>
    </row>
    <row r="8846" spans="1:9" x14ac:dyDescent="0.2">
      <c r="A8846" s="2">
        <v>556466</v>
      </c>
      <c r="B8846" s="3" t="s">
        <v>19</v>
      </c>
      <c r="C8846" s="3" t="s">
        <v>20</v>
      </c>
      <c r="D8846" s="3" t="s">
        <v>8890</v>
      </c>
      <c r="E8846" s="3" t="s">
        <v>9495</v>
      </c>
      <c r="F8846" s="3" t="s">
        <v>8904</v>
      </c>
      <c r="G8846" s="3" t="s">
        <v>9442</v>
      </c>
      <c r="H8846" s="3" t="s">
        <v>9499</v>
      </c>
      <c r="I8846" s="4">
        <v>111.02</v>
      </c>
    </row>
    <row r="8847" spans="1:9" x14ac:dyDescent="0.2">
      <c r="A8847" s="2">
        <v>124706</v>
      </c>
      <c r="B8847" s="3" t="s">
        <v>19</v>
      </c>
      <c r="C8847" s="3" t="s">
        <v>20</v>
      </c>
      <c r="D8847" s="3" t="s">
        <v>9500</v>
      </c>
      <c r="E8847" s="3" t="s">
        <v>9501</v>
      </c>
      <c r="F8847" s="3" t="s">
        <v>3647</v>
      </c>
      <c r="G8847" s="3" t="s">
        <v>9502</v>
      </c>
      <c r="H8847" s="3" t="s">
        <v>9503</v>
      </c>
      <c r="I8847" s="4">
        <v>8.8699999999999992</v>
      </c>
    </row>
    <row r="8848" spans="1:9" x14ac:dyDescent="0.2">
      <c r="A8848" s="2">
        <v>347359</v>
      </c>
      <c r="B8848" s="3" t="s">
        <v>19</v>
      </c>
      <c r="C8848" s="3" t="s">
        <v>20</v>
      </c>
      <c r="D8848" s="3" t="s">
        <v>9500</v>
      </c>
      <c r="E8848" s="3" t="s">
        <v>9501</v>
      </c>
      <c r="F8848" s="3" t="s">
        <v>3647</v>
      </c>
      <c r="G8848" s="3" t="s">
        <v>9502</v>
      </c>
      <c r="H8848" s="3" t="s">
        <v>9504</v>
      </c>
      <c r="I8848" s="4">
        <v>10.1</v>
      </c>
    </row>
    <row r="8849" spans="1:9" x14ac:dyDescent="0.2">
      <c r="A8849" s="2">
        <v>393667</v>
      </c>
      <c r="B8849" s="3" t="s">
        <v>19</v>
      </c>
      <c r="C8849" s="3" t="s">
        <v>20</v>
      </c>
      <c r="D8849" s="3" t="s">
        <v>9500</v>
      </c>
      <c r="E8849" s="3" t="s">
        <v>9501</v>
      </c>
      <c r="F8849" s="3" t="s">
        <v>3647</v>
      </c>
      <c r="G8849" s="3" t="s">
        <v>9502</v>
      </c>
      <c r="H8849" s="3" t="s">
        <v>9505</v>
      </c>
      <c r="I8849" s="4">
        <v>23.56</v>
      </c>
    </row>
    <row r="8850" spans="1:9" x14ac:dyDescent="0.2">
      <c r="A8850" s="2">
        <v>393670</v>
      </c>
      <c r="B8850" s="3" t="s">
        <v>19</v>
      </c>
      <c r="C8850" s="3" t="s">
        <v>20</v>
      </c>
      <c r="D8850" s="3" t="s">
        <v>9500</v>
      </c>
      <c r="E8850" s="3" t="s">
        <v>9501</v>
      </c>
      <c r="F8850" s="3" t="s">
        <v>3647</v>
      </c>
      <c r="G8850" s="3" t="s">
        <v>9502</v>
      </c>
      <c r="H8850" s="3" t="s">
        <v>9506</v>
      </c>
      <c r="I8850" s="4">
        <v>9.52</v>
      </c>
    </row>
    <row r="8851" spans="1:9" x14ac:dyDescent="0.2">
      <c r="A8851" s="2">
        <v>465087</v>
      </c>
      <c r="B8851" s="3" t="s">
        <v>19</v>
      </c>
      <c r="C8851" s="3" t="s">
        <v>20</v>
      </c>
      <c r="D8851" s="3" t="s">
        <v>9500</v>
      </c>
      <c r="E8851" s="3" t="s">
        <v>9501</v>
      </c>
      <c r="F8851" s="3" t="s">
        <v>3647</v>
      </c>
      <c r="G8851" s="3" t="s">
        <v>9507</v>
      </c>
      <c r="H8851" s="3" t="s">
        <v>9508</v>
      </c>
      <c r="I8851" s="4">
        <v>4.8600000000000003</v>
      </c>
    </row>
    <row r="8852" spans="1:9" x14ac:dyDescent="0.2">
      <c r="A8852" s="2">
        <v>465094</v>
      </c>
      <c r="B8852" s="3" t="s">
        <v>19</v>
      </c>
      <c r="C8852" s="3" t="s">
        <v>20</v>
      </c>
      <c r="D8852" s="3" t="s">
        <v>9500</v>
      </c>
      <c r="E8852" s="3" t="s">
        <v>9501</v>
      </c>
      <c r="F8852" s="3" t="s">
        <v>3647</v>
      </c>
      <c r="G8852" s="3" t="s">
        <v>9507</v>
      </c>
      <c r="H8852" s="3" t="s">
        <v>9509</v>
      </c>
      <c r="I8852" s="4">
        <v>9.82</v>
      </c>
    </row>
    <row r="8853" spans="1:9" x14ac:dyDescent="0.2">
      <c r="A8853" s="2">
        <v>487911</v>
      </c>
      <c r="B8853" s="3" t="s">
        <v>19</v>
      </c>
      <c r="C8853" s="3" t="s">
        <v>20</v>
      </c>
      <c r="D8853" s="3" t="s">
        <v>9500</v>
      </c>
      <c r="E8853" s="3" t="s">
        <v>9501</v>
      </c>
      <c r="F8853" s="3" t="s">
        <v>3647</v>
      </c>
      <c r="G8853" s="3" t="s">
        <v>9507</v>
      </c>
      <c r="H8853" s="3" t="s">
        <v>9510</v>
      </c>
      <c r="I8853" s="4">
        <v>20.29</v>
      </c>
    </row>
    <row r="8854" spans="1:9" x14ac:dyDescent="0.2">
      <c r="A8854" s="2">
        <v>470441</v>
      </c>
      <c r="B8854" s="3" t="s">
        <v>19</v>
      </c>
      <c r="C8854" s="3" t="s">
        <v>20</v>
      </c>
      <c r="D8854" s="3" t="s">
        <v>9500</v>
      </c>
      <c r="E8854" s="3" t="s">
        <v>9501</v>
      </c>
      <c r="F8854" s="3" t="s">
        <v>3647</v>
      </c>
      <c r="G8854" s="3" t="s">
        <v>9511</v>
      </c>
      <c r="H8854" s="3" t="s">
        <v>9512</v>
      </c>
      <c r="I8854" s="4">
        <v>1.93</v>
      </c>
    </row>
    <row r="8855" spans="1:9" x14ac:dyDescent="0.2">
      <c r="A8855" s="2">
        <v>470444</v>
      </c>
      <c r="B8855" s="3" t="s">
        <v>19</v>
      </c>
      <c r="C8855" s="3" t="s">
        <v>20</v>
      </c>
      <c r="D8855" s="3" t="s">
        <v>9500</v>
      </c>
      <c r="E8855" s="3" t="s">
        <v>9501</v>
      </c>
      <c r="F8855" s="3" t="s">
        <v>3647</v>
      </c>
      <c r="G8855" s="3" t="s">
        <v>9511</v>
      </c>
      <c r="H8855" s="3" t="s">
        <v>9513</v>
      </c>
      <c r="I8855" s="4">
        <v>3.77</v>
      </c>
    </row>
    <row r="8856" spans="1:9" x14ac:dyDescent="0.2">
      <c r="A8856" s="2">
        <v>344159</v>
      </c>
      <c r="B8856" s="3" t="s">
        <v>19</v>
      </c>
      <c r="C8856" s="3" t="s">
        <v>20</v>
      </c>
      <c r="D8856" s="3" t="s">
        <v>9500</v>
      </c>
      <c r="E8856" s="3" t="s">
        <v>9501</v>
      </c>
      <c r="F8856" s="3" t="s">
        <v>3647</v>
      </c>
      <c r="G8856" s="3" t="s">
        <v>1926</v>
      </c>
      <c r="H8856" s="3" t="s">
        <v>9514</v>
      </c>
      <c r="I8856" s="4">
        <v>3.34</v>
      </c>
    </row>
    <row r="8857" spans="1:9" x14ac:dyDescent="0.2">
      <c r="A8857" s="2">
        <v>275136</v>
      </c>
      <c r="B8857" s="3" t="s">
        <v>19</v>
      </c>
      <c r="C8857" s="3" t="s">
        <v>20</v>
      </c>
      <c r="D8857" s="3" t="s">
        <v>9500</v>
      </c>
      <c r="E8857" s="3" t="s">
        <v>9515</v>
      </c>
      <c r="F8857" s="3" t="s">
        <v>3647</v>
      </c>
      <c r="G8857" s="3" t="s">
        <v>9516</v>
      </c>
      <c r="H8857" s="3" t="s">
        <v>9517</v>
      </c>
      <c r="I8857" s="4">
        <v>2.92</v>
      </c>
    </row>
    <row r="8858" spans="1:9" x14ac:dyDescent="0.2">
      <c r="A8858" s="2">
        <v>24144</v>
      </c>
      <c r="B8858" s="3" t="s">
        <v>19</v>
      </c>
      <c r="C8858" s="3" t="s">
        <v>20</v>
      </c>
      <c r="D8858" s="3" t="s">
        <v>9500</v>
      </c>
      <c r="E8858" s="3" t="s">
        <v>9515</v>
      </c>
      <c r="F8858" s="3" t="s">
        <v>3647</v>
      </c>
      <c r="G8858" s="3" t="s">
        <v>9518</v>
      </c>
      <c r="H8858" s="3" t="s">
        <v>9519</v>
      </c>
      <c r="I8858" s="4">
        <v>13</v>
      </c>
    </row>
    <row r="8859" spans="1:9" x14ac:dyDescent="0.2">
      <c r="A8859" s="2">
        <v>25382</v>
      </c>
      <c r="B8859" s="3" t="s">
        <v>19</v>
      </c>
      <c r="C8859" s="3" t="s">
        <v>20</v>
      </c>
      <c r="D8859" s="3" t="s">
        <v>9500</v>
      </c>
      <c r="E8859" s="3" t="s">
        <v>9515</v>
      </c>
      <c r="F8859" s="3" t="s">
        <v>3647</v>
      </c>
      <c r="G8859" s="3" t="s">
        <v>9518</v>
      </c>
      <c r="H8859" s="3" t="s">
        <v>9520</v>
      </c>
      <c r="I8859" s="4">
        <v>9.1300000000000008</v>
      </c>
    </row>
    <row r="8860" spans="1:9" x14ac:dyDescent="0.2">
      <c r="A8860" s="2">
        <v>28492</v>
      </c>
      <c r="B8860" s="3" t="s">
        <v>19</v>
      </c>
      <c r="C8860" s="3" t="s">
        <v>20</v>
      </c>
      <c r="D8860" s="3" t="s">
        <v>9500</v>
      </c>
      <c r="E8860" s="3" t="s">
        <v>9515</v>
      </c>
      <c r="F8860" s="3" t="s">
        <v>3647</v>
      </c>
      <c r="G8860" s="3" t="s">
        <v>9518</v>
      </c>
      <c r="H8860" s="3" t="s">
        <v>9521</v>
      </c>
      <c r="I8860" s="4">
        <v>6.21</v>
      </c>
    </row>
    <row r="8861" spans="1:9" x14ac:dyDescent="0.2">
      <c r="A8861" s="2">
        <v>228405</v>
      </c>
      <c r="B8861" s="3" t="s">
        <v>19</v>
      </c>
      <c r="C8861" s="3" t="s">
        <v>20</v>
      </c>
      <c r="D8861" s="3" t="s">
        <v>9500</v>
      </c>
      <c r="E8861" s="3" t="s">
        <v>9515</v>
      </c>
      <c r="F8861" s="3" t="s">
        <v>3647</v>
      </c>
      <c r="G8861" s="3" t="s">
        <v>9518</v>
      </c>
      <c r="H8861" s="3" t="s">
        <v>9522</v>
      </c>
      <c r="I8861" s="4">
        <v>6.64</v>
      </c>
    </row>
    <row r="8862" spans="1:9" x14ac:dyDescent="0.2">
      <c r="A8862" s="2">
        <v>228414</v>
      </c>
      <c r="B8862" s="3" t="s">
        <v>19</v>
      </c>
      <c r="C8862" s="3" t="s">
        <v>20</v>
      </c>
      <c r="D8862" s="3" t="s">
        <v>9500</v>
      </c>
      <c r="E8862" s="3" t="s">
        <v>9515</v>
      </c>
      <c r="F8862" s="3" t="s">
        <v>3647</v>
      </c>
      <c r="G8862" s="3" t="s">
        <v>9518</v>
      </c>
      <c r="H8862" s="3" t="s">
        <v>9523</v>
      </c>
      <c r="I8862" s="4">
        <v>6.74</v>
      </c>
    </row>
    <row r="8863" spans="1:9" x14ac:dyDescent="0.2">
      <c r="A8863" s="2">
        <v>127678</v>
      </c>
      <c r="B8863" s="3" t="s">
        <v>19</v>
      </c>
      <c r="C8863" s="3" t="s">
        <v>20</v>
      </c>
      <c r="D8863" s="3" t="s">
        <v>9500</v>
      </c>
      <c r="E8863" s="3" t="s">
        <v>9515</v>
      </c>
      <c r="F8863" s="3" t="s">
        <v>3647</v>
      </c>
      <c r="G8863" s="3" t="s">
        <v>1926</v>
      </c>
      <c r="H8863" s="3" t="s">
        <v>9524</v>
      </c>
      <c r="I8863" s="4">
        <v>3.8</v>
      </c>
    </row>
    <row r="8864" spans="1:9" x14ac:dyDescent="0.2">
      <c r="A8864" s="2">
        <v>429796</v>
      </c>
      <c r="B8864" s="3" t="s">
        <v>19</v>
      </c>
      <c r="C8864" s="3" t="s">
        <v>20</v>
      </c>
      <c r="D8864" s="3" t="s">
        <v>9500</v>
      </c>
      <c r="E8864" s="3" t="s">
        <v>9515</v>
      </c>
      <c r="F8864" s="3" t="s">
        <v>3647</v>
      </c>
      <c r="G8864" s="3" t="s">
        <v>1926</v>
      </c>
      <c r="H8864" s="3" t="s">
        <v>9525</v>
      </c>
      <c r="I8864" s="4">
        <v>3.89</v>
      </c>
    </row>
    <row r="8865" spans="1:9" x14ac:dyDescent="0.2">
      <c r="A8865" s="2">
        <v>2539</v>
      </c>
      <c r="B8865" s="3" t="s">
        <v>19</v>
      </c>
      <c r="C8865" s="3" t="s">
        <v>20</v>
      </c>
      <c r="D8865" s="3" t="s">
        <v>9500</v>
      </c>
      <c r="E8865" s="3" t="s">
        <v>9515</v>
      </c>
      <c r="F8865" s="3" t="s">
        <v>3647</v>
      </c>
      <c r="G8865" s="3" t="s">
        <v>9526</v>
      </c>
      <c r="H8865" s="3" t="s">
        <v>9527</v>
      </c>
      <c r="I8865" s="4">
        <v>4.9000000000000004</v>
      </c>
    </row>
    <row r="8866" spans="1:9" x14ac:dyDescent="0.2">
      <c r="A8866" s="2">
        <v>487914</v>
      </c>
      <c r="B8866" s="3" t="s">
        <v>19</v>
      </c>
      <c r="C8866" s="3" t="s">
        <v>20</v>
      </c>
      <c r="D8866" s="3" t="s">
        <v>9500</v>
      </c>
      <c r="E8866" s="3" t="s">
        <v>9515</v>
      </c>
      <c r="F8866" s="3" t="s">
        <v>3647</v>
      </c>
      <c r="G8866" s="3" t="s">
        <v>9507</v>
      </c>
      <c r="H8866" s="3" t="s">
        <v>9528</v>
      </c>
      <c r="I8866" s="4">
        <v>8.89</v>
      </c>
    </row>
    <row r="8867" spans="1:9" x14ac:dyDescent="0.2">
      <c r="A8867" s="2">
        <v>30849</v>
      </c>
      <c r="B8867" s="3" t="s">
        <v>19</v>
      </c>
      <c r="C8867" s="3" t="s">
        <v>20</v>
      </c>
      <c r="D8867" s="3" t="s">
        <v>9500</v>
      </c>
      <c r="E8867" s="3" t="s">
        <v>9529</v>
      </c>
      <c r="F8867" s="3" t="s">
        <v>3647</v>
      </c>
      <c r="G8867" s="3" t="s">
        <v>1926</v>
      </c>
      <c r="H8867" s="3" t="s">
        <v>9530</v>
      </c>
      <c r="I8867" s="4">
        <v>2.2999999999999998</v>
      </c>
    </row>
    <row r="8868" spans="1:9" x14ac:dyDescent="0.2">
      <c r="A8868" s="2">
        <v>7661</v>
      </c>
      <c r="B8868" s="3" t="s">
        <v>19</v>
      </c>
      <c r="C8868" s="3" t="s">
        <v>20</v>
      </c>
      <c r="D8868" s="3" t="s">
        <v>9500</v>
      </c>
      <c r="E8868" s="3" t="s">
        <v>9531</v>
      </c>
      <c r="F8868" s="3" t="s">
        <v>3647</v>
      </c>
      <c r="G8868" s="3" t="s">
        <v>9518</v>
      </c>
      <c r="H8868" s="3" t="s">
        <v>9532</v>
      </c>
      <c r="I8868" s="4">
        <v>4</v>
      </c>
    </row>
    <row r="8869" spans="1:9" x14ac:dyDescent="0.2">
      <c r="A8869" s="2">
        <v>32857</v>
      </c>
      <c r="B8869" s="3" t="s">
        <v>19</v>
      </c>
      <c r="C8869" s="3" t="s">
        <v>20</v>
      </c>
      <c r="D8869" s="3" t="s">
        <v>9500</v>
      </c>
      <c r="E8869" s="3" t="s">
        <v>9531</v>
      </c>
      <c r="F8869" s="3" t="s">
        <v>3647</v>
      </c>
      <c r="G8869" s="3" t="s">
        <v>9518</v>
      </c>
      <c r="H8869" s="3" t="s">
        <v>9533</v>
      </c>
      <c r="I8869" s="4">
        <v>3.42</v>
      </c>
    </row>
    <row r="8870" spans="1:9" x14ac:dyDescent="0.2">
      <c r="A8870" s="2">
        <v>32858</v>
      </c>
      <c r="B8870" s="3" t="s">
        <v>19</v>
      </c>
      <c r="C8870" s="3" t="s">
        <v>20</v>
      </c>
      <c r="D8870" s="3" t="s">
        <v>9500</v>
      </c>
      <c r="E8870" s="3" t="s">
        <v>9531</v>
      </c>
      <c r="F8870" s="3" t="s">
        <v>3647</v>
      </c>
      <c r="G8870" s="3" t="s">
        <v>9518</v>
      </c>
      <c r="H8870" s="3" t="s">
        <v>9534</v>
      </c>
      <c r="I8870" s="4">
        <v>2</v>
      </c>
    </row>
    <row r="8871" spans="1:9" x14ac:dyDescent="0.2">
      <c r="A8871" s="2">
        <v>58754</v>
      </c>
      <c r="B8871" s="3" t="s">
        <v>19</v>
      </c>
      <c r="C8871" s="3" t="s">
        <v>20</v>
      </c>
      <c r="D8871" s="3" t="s">
        <v>9500</v>
      </c>
      <c r="E8871" s="3" t="s">
        <v>9531</v>
      </c>
      <c r="F8871" s="3" t="s">
        <v>3647</v>
      </c>
      <c r="G8871" s="3" t="s">
        <v>9518</v>
      </c>
      <c r="H8871" s="3" t="s">
        <v>9535</v>
      </c>
      <c r="I8871" s="4">
        <v>5.28</v>
      </c>
    </row>
    <row r="8872" spans="1:9" x14ac:dyDescent="0.2">
      <c r="A8872" s="2">
        <v>228428</v>
      </c>
      <c r="B8872" s="3" t="s">
        <v>19</v>
      </c>
      <c r="C8872" s="3" t="s">
        <v>20</v>
      </c>
      <c r="D8872" s="3" t="s">
        <v>9500</v>
      </c>
      <c r="E8872" s="3" t="s">
        <v>9531</v>
      </c>
      <c r="F8872" s="3" t="s">
        <v>3647</v>
      </c>
      <c r="G8872" s="3" t="s">
        <v>9518</v>
      </c>
      <c r="H8872" s="3" t="s">
        <v>9536</v>
      </c>
      <c r="I8872" s="4">
        <v>15.82</v>
      </c>
    </row>
    <row r="8873" spans="1:9" x14ac:dyDescent="0.2">
      <c r="A8873" s="2">
        <v>24235</v>
      </c>
      <c r="B8873" s="3" t="s">
        <v>19</v>
      </c>
      <c r="C8873" s="3" t="s">
        <v>20</v>
      </c>
      <c r="D8873" s="3" t="s">
        <v>9500</v>
      </c>
      <c r="E8873" s="3" t="s">
        <v>9531</v>
      </c>
      <c r="F8873" s="3" t="s">
        <v>3647</v>
      </c>
      <c r="G8873" s="3" t="s">
        <v>9518</v>
      </c>
      <c r="H8873" s="3" t="s">
        <v>9537</v>
      </c>
      <c r="I8873" s="4">
        <v>3.86</v>
      </c>
    </row>
    <row r="8874" spans="1:9" x14ac:dyDescent="0.2">
      <c r="A8874" s="2">
        <v>31702</v>
      </c>
      <c r="B8874" s="3" t="s">
        <v>19</v>
      </c>
      <c r="C8874" s="3" t="s">
        <v>20</v>
      </c>
      <c r="D8874" s="3" t="s">
        <v>9500</v>
      </c>
      <c r="E8874" s="3" t="s">
        <v>9531</v>
      </c>
      <c r="F8874" s="3" t="s">
        <v>3647</v>
      </c>
      <c r="G8874" s="3" t="s">
        <v>9518</v>
      </c>
      <c r="H8874" s="3" t="s">
        <v>9538</v>
      </c>
      <c r="I8874" s="4">
        <v>6.07</v>
      </c>
    </row>
    <row r="8875" spans="1:9" x14ac:dyDescent="0.2">
      <c r="A8875" s="2">
        <v>43888</v>
      </c>
      <c r="B8875" s="3" t="s">
        <v>19</v>
      </c>
      <c r="C8875" s="3" t="s">
        <v>20</v>
      </c>
      <c r="D8875" s="3" t="s">
        <v>9500</v>
      </c>
      <c r="E8875" s="3" t="s">
        <v>9531</v>
      </c>
      <c r="F8875" s="3" t="s">
        <v>3647</v>
      </c>
      <c r="G8875" s="3" t="s">
        <v>9518</v>
      </c>
      <c r="H8875" s="3" t="s">
        <v>9539</v>
      </c>
      <c r="I8875" s="4">
        <v>6.07</v>
      </c>
    </row>
    <row r="8876" spans="1:9" x14ac:dyDescent="0.2">
      <c r="A8876" s="2">
        <v>43889</v>
      </c>
      <c r="B8876" s="3" t="s">
        <v>19</v>
      </c>
      <c r="C8876" s="3" t="s">
        <v>20</v>
      </c>
      <c r="D8876" s="3" t="s">
        <v>9500</v>
      </c>
      <c r="E8876" s="3" t="s">
        <v>9531</v>
      </c>
      <c r="F8876" s="3" t="s">
        <v>3647</v>
      </c>
      <c r="G8876" s="3" t="s">
        <v>9518</v>
      </c>
      <c r="H8876" s="3" t="s">
        <v>9540</v>
      </c>
      <c r="I8876" s="4">
        <v>6.07</v>
      </c>
    </row>
    <row r="8877" spans="1:9" x14ac:dyDescent="0.2">
      <c r="A8877" s="2">
        <v>106515</v>
      </c>
      <c r="B8877" s="3" t="s">
        <v>19</v>
      </c>
      <c r="C8877" s="3" t="s">
        <v>20</v>
      </c>
      <c r="D8877" s="3" t="s">
        <v>9500</v>
      </c>
      <c r="E8877" s="3" t="s">
        <v>9531</v>
      </c>
      <c r="F8877" s="3" t="s">
        <v>3647</v>
      </c>
      <c r="G8877" s="3" t="s">
        <v>9518</v>
      </c>
      <c r="H8877" s="3" t="s">
        <v>9541</v>
      </c>
      <c r="I8877" s="4">
        <v>6.07</v>
      </c>
    </row>
    <row r="8878" spans="1:9" x14ac:dyDescent="0.2">
      <c r="A8878" s="2">
        <v>228410</v>
      </c>
      <c r="B8878" s="3" t="s">
        <v>19</v>
      </c>
      <c r="C8878" s="3" t="s">
        <v>20</v>
      </c>
      <c r="D8878" s="3" t="s">
        <v>9500</v>
      </c>
      <c r="E8878" s="3" t="s">
        <v>9531</v>
      </c>
      <c r="F8878" s="3" t="s">
        <v>3647</v>
      </c>
      <c r="G8878" s="3" t="s">
        <v>9518</v>
      </c>
      <c r="H8878" s="3" t="s">
        <v>9542</v>
      </c>
      <c r="I8878" s="4">
        <v>4.72</v>
      </c>
    </row>
    <row r="8879" spans="1:9" x14ac:dyDescent="0.2">
      <c r="A8879" s="2">
        <v>11567</v>
      </c>
      <c r="B8879" s="3" t="s">
        <v>19</v>
      </c>
      <c r="C8879" s="3" t="s">
        <v>20</v>
      </c>
      <c r="D8879" s="3" t="s">
        <v>9500</v>
      </c>
      <c r="E8879" s="3" t="s">
        <v>9531</v>
      </c>
      <c r="F8879" s="3" t="s">
        <v>3647</v>
      </c>
      <c r="G8879" s="3" t="s">
        <v>9518</v>
      </c>
      <c r="H8879" s="3" t="s">
        <v>9543</v>
      </c>
      <c r="I8879" s="4">
        <v>6.07</v>
      </c>
    </row>
    <row r="8880" spans="1:9" x14ac:dyDescent="0.2">
      <c r="A8880" s="2">
        <v>106519</v>
      </c>
      <c r="B8880" s="3" t="s">
        <v>19</v>
      </c>
      <c r="C8880" s="3" t="s">
        <v>20</v>
      </c>
      <c r="D8880" s="3" t="s">
        <v>9500</v>
      </c>
      <c r="E8880" s="3" t="s">
        <v>9531</v>
      </c>
      <c r="F8880" s="3" t="s">
        <v>3647</v>
      </c>
      <c r="G8880" s="3" t="s">
        <v>9518</v>
      </c>
      <c r="H8880" s="3" t="s">
        <v>9544</v>
      </c>
      <c r="I8880" s="4">
        <v>6.07</v>
      </c>
    </row>
    <row r="8881" spans="1:9" x14ac:dyDescent="0.2">
      <c r="A8881" s="2">
        <v>106522</v>
      </c>
      <c r="B8881" s="3" t="s">
        <v>19</v>
      </c>
      <c r="C8881" s="3" t="s">
        <v>20</v>
      </c>
      <c r="D8881" s="3" t="s">
        <v>9500</v>
      </c>
      <c r="E8881" s="3" t="s">
        <v>9531</v>
      </c>
      <c r="F8881" s="3" t="s">
        <v>3647</v>
      </c>
      <c r="G8881" s="3" t="s">
        <v>9518</v>
      </c>
      <c r="H8881" s="3" t="s">
        <v>9545</v>
      </c>
      <c r="I8881" s="4">
        <v>6.07</v>
      </c>
    </row>
    <row r="8882" spans="1:9" x14ac:dyDescent="0.2">
      <c r="A8882" s="2">
        <v>328362</v>
      </c>
      <c r="B8882" s="3" t="s">
        <v>19</v>
      </c>
      <c r="C8882" s="3" t="s">
        <v>20</v>
      </c>
      <c r="D8882" s="3" t="s">
        <v>9500</v>
      </c>
      <c r="E8882" s="3" t="s">
        <v>9531</v>
      </c>
      <c r="F8882" s="3" t="s">
        <v>3647</v>
      </c>
      <c r="G8882" s="3" t="s">
        <v>9518</v>
      </c>
      <c r="H8882" s="3" t="s">
        <v>9546</v>
      </c>
      <c r="I8882" s="4">
        <v>5.3</v>
      </c>
    </row>
    <row r="8883" spans="1:9" x14ac:dyDescent="0.2">
      <c r="A8883" s="2">
        <v>390023</v>
      </c>
      <c r="B8883" s="3" t="s">
        <v>19</v>
      </c>
      <c r="C8883" s="3" t="s">
        <v>20</v>
      </c>
      <c r="D8883" s="3" t="s">
        <v>9500</v>
      </c>
      <c r="E8883" s="3" t="s">
        <v>9531</v>
      </c>
      <c r="F8883" s="3" t="s">
        <v>3647</v>
      </c>
      <c r="G8883" s="3" t="s">
        <v>9518</v>
      </c>
      <c r="H8883" s="3" t="s">
        <v>9547</v>
      </c>
      <c r="I8883" s="4">
        <v>15.2</v>
      </c>
    </row>
    <row r="8884" spans="1:9" x14ac:dyDescent="0.2">
      <c r="A8884" s="2">
        <v>434047</v>
      </c>
      <c r="B8884" s="3" t="s">
        <v>19</v>
      </c>
      <c r="C8884" s="3" t="s">
        <v>20</v>
      </c>
      <c r="D8884" s="3" t="s">
        <v>9500</v>
      </c>
      <c r="E8884" s="3" t="s">
        <v>9531</v>
      </c>
      <c r="F8884" s="3" t="s">
        <v>3647</v>
      </c>
      <c r="G8884" s="3" t="s">
        <v>9518</v>
      </c>
      <c r="H8884" s="3" t="s">
        <v>9548</v>
      </c>
      <c r="I8884" s="4">
        <v>4.51</v>
      </c>
    </row>
    <row r="8885" spans="1:9" x14ac:dyDescent="0.2">
      <c r="A8885" s="2">
        <v>434734</v>
      </c>
      <c r="B8885" s="3" t="s">
        <v>19</v>
      </c>
      <c r="C8885" s="3" t="s">
        <v>20</v>
      </c>
      <c r="D8885" s="3" t="s">
        <v>9500</v>
      </c>
      <c r="E8885" s="3" t="s">
        <v>9531</v>
      </c>
      <c r="F8885" s="3" t="s">
        <v>3647</v>
      </c>
      <c r="G8885" s="3" t="s">
        <v>9507</v>
      </c>
      <c r="H8885" s="3" t="s">
        <v>9549</v>
      </c>
      <c r="I8885" s="4">
        <v>4.0199999999999996</v>
      </c>
    </row>
    <row r="8886" spans="1:9" x14ac:dyDescent="0.2">
      <c r="A8886" s="2">
        <v>434735</v>
      </c>
      <c r="B8886" s="3" t="s">
        <v>19</v>
      </c>
      <c r="C8886" s="3" t="s">
        <v>20</v>
      </c>
      <c r="D8886" s="3" t="s">
        <v>9500</v>
      </c>
      <c r="E8886" s="3" t="s">
        <v>9531</v>
      </c>
      <c r="F8886" s="3" t="s">
        <v>3647</v>
      </c>
      <c r="G8886" s="3" t="s">
        <v>9507</v>
      </c>
      <c r="H8886" s="3" t="s">
        <v>9550</v>
      </c>
      <c r="I8886" s="4">
        <v>2.41</v>
      </c>
    </row>
    <row r="8887" spans="1:9" x14ac:dyDescent="0.2">
      <c r="A8887" s="2">
        <v>277486</v>
      </c>
      <c r="B8887" s="3" t="s">
        <v>19</v>
      </c>
      <c r="C8887" s="3" t="s">
        <v>20</v>
      </c>
      <c r="D8887" s="3" t="s">
        <v>9500</v>
      </c>
      <c r="E8887" s="3" t="s">
        <v>9551</v>
      </c>
      <c r="F8887" s="3" t="s">
        <v>3647</v>
      </c>
      <c r="G8887" s="3" t="s">
        <v>9511</v>
      </c>
      <c r="H8887" s="3" t="s">
        <v>9552</v>
      </c>
      <c r="I8887" s="4">
        <v>9.23</v>
      </c>
    </row>
    <row r="8888" spans="1:9" x14ac:dyDescent="0.2">
      <c r="A8888" s="2">
        <v>277488</v>
      </c>
      <c r="B8888" s="3" t="s">
        <v>19</v>
      </c>
      <c r="C8888" s="3" t="s">
        <v>20</v>
      </c>
      <c r="D8888" s="3" t="s">
        <v>9500</v>
      </c>
      <c r="E8888" s="3" t="s">
        <v>9551</v>
      </c>
      <c r="F8888" s="3" t="s">
        <v>3647</v>
      </c>
      <c r="G8888" s="3" t="s">
        <v>9511</v>
      </c>
      <c r="H8888" s="3" t="s">
        <v>9553</v>
      </c>
      <c r="I8888" s="4">
        <v>4.7</v>
      </c>
    </row>
    <row r="8889" spans="1:9" x14ac:dyDescent="0.2">
      <c r="A8889" s="2">
        <v>277650</v>
      </c>
      <c r="B8889" s="3" t="s">
        <v>19</v>
      </c>
      <c r="C8889" s="3" t="s">
        <v>20</v>
      </c>
      <c r="D8889" s="3" t="s">
        <v>9500</v>
      </c>
      <c r="E8889" s="3" t="s">
        <v>9551</v>
      </c>
      <c r="F8889" s="3" t="s">
        <v>3647</v>
      </c>
      <c r="G8889" s="3" t="s">
        <v>9511</v>
      </c>
      <c r="H8889" s="3" t="s">
        <v>9554</v>
      </c>
      <c r="I8889" s="4">
        <v>4.1500000000000004</v>
      </c>
    </row>
    <row r="8890" spans="1:9" x14ac:dyDescent="0.2">
      <c r="A8890" s="2">
        <v>277653</v>
      </c>
      <c r="B8890" s="3" t="s">
        <v>19</v>
      </c>
      <c r="C8890" s="3" t="s">
        <v>20</v>
      </c>
      <c r="D8890" s="3" t="s">
        <v>9500</v>
      </c>
      <c r="E8890" s="3" t="s">
        <v>9551</v>
      </c>
      <c r="F8890" s="3" t="s">
        <v>3647</v>
      </c>
      <c r="G8890" s="3" t="s">
        <v>9511</v>
      </c>
      <c r="H8890" s="3" t="s">
        <v>9555</v>
      </c>
      <c r="I8890" s="4">
        <v>6.96</v>
      </c>
    </row>
    <row r="8891" spans="1:9" x14ac:dyDescent="0.2">
      <c r="A8891" s="2">
        <v>307383</v>
      </c>
      <c r="B8891" s="3" t="s">
        <v>19</v>
      </c>
      <c r="C8891" s="3" t="s">
        <v>20</v>
      </c>
      <c r="D8891" s="3" t="s">
        <v>9500</v>
      </c>
      <c r="E8891" s="3" t="s">
        <v>9551</v>
      </c>
      <c r="F8891" s="3" t="s">
        <v>3647</v>
      </c>
      <c r="G8891" s="3" t="s">
        <v>9511</v>
      </c>
      <c r="H8891" s="3" t="s">
        <v>9556</v>
      </c>
      <c r="I8891" s="4">
        <v>4.88</v>
      </c>
    </row>
    <row r="8892" spans="1:9" x14ac:dyDescent="0.2">
      <c r="A8892" s="2">
        <v>520466</v>
      </c>
      <c r="B8892" s="3" t="s">
        <v>19</v>
      </c>
      <c r="C8892" s="3" t="s">
        <v>20</v>
      </c>
      <c r="D8892" s="3" t="s">
        <v>9500</v>
      </c>
      <c r="E8892" s="3" t="s">
        <v>9551</v>
      </c>
      <c r="F8892" s="3" t="s">
        <v>3647</v>
      </c>
      <c r="G8892" s="3" t="s">
        <v>8186</v>
      </c>
      <c r="H8892" s="3" t="s">
        <v>9557</v>
      </c>
      <c r="I8892" s="4">
        <v>2.87</v>
      </c>
    </row>
    <row r="8893" spans="1:9" x14ac:dyDescent="0.2">
      <c r="A8893" s="2">
        <v>145557</v>
      </c>
      <c r="B8893" s="3" t="s">
        <v>19</v>
      </c>
      <c r="C8893" s="3" t="s">
        <v>20</v>
      </c>
      <c r="D8893" s="3" t="s">
        <v>9500</v>
      </c>
      <c r="E8893" s="3" t="s">
        <v>9558</v>
      </c>
      <c r="F8893" s="3" t="s">
        <v>3647</v>
      </c>
      <c r="G8893" s="3" t="s">
        <v>3385</v>
      </c>
      <c r="H8893" s="3" t="s">
        <v>9559</v>
      </c>
      <c r="I8893" s="4">
        <v>3.77</v>
      </c>
    </row>
    <row r="8894" spans="1:9" x14ac:dyDescent="0.2">
      <c r="A8894" s="2">
        <v>194244</v>
      </c>
      <c r="B8894" s="3" t="s">
        <v>19</v>
      </c>
      <c r="C8894" s="3" t="s">
        <v>20</v>
      </c>
      <c r="D8894" s="3" t="s">
        <v>9500</v>
      </c>
      <c r="E8894" s="3" t="s">
        <v>9558</v>
      </c>
      <c r="F8894" s="3" t="s">
        <v>3647</v>
      </c>
      <c r="G8894" s="3" t="s">
        <v>3385</v>
      </c>
      <c r="H8894" s="3" t="s">
        <v>9560</v>
      </c>
      <c r="I8894" s="4">
        <v>14.62</v>
      </c>
    </row>
    <row r="8895" spans="1:9" x14ac:dyDescent="0.2">
      <c r="A8895" s="2">
        <v>194444</v>
      </c>
      <c r="B8895" s="3" t="s">
        <v>19</v>
      </c>
      <c r="C8895" s="3" t="s">
        <v>20</v>
      </c>
      <c r="D8895" s="3" t="s">
        <v>9500</v>
      </c>
      <c r="E8895" s="3" t="s">
        <v>9558</v>
      </c>
      <c r="F8895" s="3" t="s">
        <v>3647</v>
      </c>
      <c r="G8895" s="3" t="s">
        <v>3385</v>
      </c>
      <c r="H8895" s="3" t="s">
        <v>9561</v>
      </c>
      <c r="I8895" s="4">
        <v>22.89</v>
      </c>
    </row>
    <row r="8896" spans="1:9" x14ac:dyDescent="0.2">
      <c r="A8896" s="2">
        <v>58506</v>
      </c>
      <c r="B8896" s="3" t="s">
        <v>19</v>
      </c>
      <c r="C8896" s="3" t="s">
        <v>20</v>
      </c>
      <c r="D8896" s="3" t="s">
        <v>9500</v>
      </c>
      <c r="E8896" s="3" t="s">
        <v>9558</v>
      </c>
      <c r="F8896" s="3" t="s">
        <v>3647</v>
      </c>
      <c r="G8896" s="3" t="s">
        <v>9562</v>
      </c>
      <c r="H8896" s="3" t="s">
        <v>9563</v>
      </c>
      <c r="I8896" s="4">
        <v>5.0599999999999996</v>
      </c>
    </row>
    <row r="8897" spans="1:9" x14ac:dyDescent="0.2">
      <c r="A8897" s="2">
        <v>57268</v>
      </c>
      <c r="B8897" s="3" t="s">
        <v>19</v>
      </c>
      <c r="C8897" s="3" t="s">
        <v>20</v>
      </c>
      <c r="D8897" s="3" t="s">
        <v>9500</v>
      </c>
      <c r="E8897" s="3" t="s">
        <v>9558</v>
      </c>
      <c r="F8897" s="3" t="s">
        <v>3647</v>
      </c>
      <c r="G8897" s="3" t="s">
        <v>9564</v>
      </c>
      <c r="H8897" s="3" t="s">
        <v>9565</v>
      </c>
      <c r="I8897" s="4">
        <v>3.03</v>
      </c>
    </row>
    <row r="8898" spans="1:9" x14ac:dyDescent="0.2">
      <c r="A8898" s="2">
        <v>191654</v>
      </c>
      <c r="B8898" s="3" t="s">
        <v>19</v>
      </c>
      <c r="C8898" s="3" t="s">
        <v>20</v>
      </c>
      <c r="D8898" s="3" t="s">
        <v>9500</v>
      </c>
      <c r="E8898" s="3" t="s">
        <v>9558</v>
      </c>
      <c r="F8898" s="3" t="s">
        <v>3647</v>
      </c>
      <c r="G8898" s="3" t="s">
        <v>9566</v>
      </c>
      <c r="H8898" s="3" t="s">
        <v>9567</v>
      </c>
      <c r="I8898" s="4">
        <v>10.41</v>
      </c>
    </row>
    <row r="8899" spans="1:9" x14ac:dyDescent="0.2">
      <c r="A8899" s="2">
        <v>426399</v>
      </c>
      <c r="B8899" s="3" t="s">
        <v>19</v>
      </c>
      <c r="C8899" s="3" t="s">
        <v>20</v>
      </c>
      <c r="D8899" s="3" t="s">
        <v>9500</v>
      </c>
      <c r="E8899" s="3" t="s">
        <v>9558</v>
      </c>
      <c r="F8899" s="3" t="s">
        <v>3647</v>
      </c>
      <c r="G8899" s="3" t="s">
        <v>9568</v>
      </c>
      <c r="H8899" s="3" t="s">
        <v>9569</v>
      </c>
      <c r="I8899" s="4">
        <v>13.33</v>
      </c>
    </row>
    <row r="8900" spans="1:9" x14ac:dyDescent="0.2">
      <c r="A8900" s="2">
        <v>440839</v>
      </c>
      <c r="B8900" s="3" t="s">
        <v>19</v>
      </c>
      <c r="C8900" s="3" t="s">
        <v>20</v>
      </c>
      <c r="D8900" s="3" t="s">
        <v>9500</v>
      </c>
      <c r="E8900" s="3" t="s">
        <v>9558</v>
      </c>
      <c r="F8900" s="3" t="s">
        <v>3647</v>
      </c>
      <c r="G8900" s="3" t="s">
        <v>9568</v>
      </c>
      <c r="H8900" s="3" t="s">
        <v>9570</v>
      </c>
      <c r="I8900" s="4">
        <v>24.63</v>
      </c>
    </row>
    <row r="8901" spans="1:9" x14ac:dyDescent="0.2">
      <c r="A8901" s="2">
        <v>440841</v>
      </c>
      <c r="B8901" s="3" t="s">
        <v>19</v>
      </c>
      <c r="C8901" s="3" t="s">
        <v>20</v>
      </c>
      <c r="D8901" s="3" t="s">
        <v>9500</v>
      </c>
      <c r="E8901" s="3" t="s">
        <v>9558</v>
      </c>
      <c r="F8901" s="3" t="s">
        <v>3647</v>
      </c>
      <c r="G8901" s="3" t="s">
        <v>9568</v>
      </c>
      <c r="H8901" s="3" t="s">
        <v>9571</v>
      </c>
      <c r="I8901" s="4">
        <v>27.11</v>
      </c>
    </row>
    <row r="8902" spans="1:9" x14ac:dyDescent="0.2">
      <c r="A8902" s="2">
        <v>432709</v>
      </c>
      <c r="B8902" s="3" t="s">
        <v>19</v>
      </c>
      <c r="C8902" s="3" t="s">
        <v>20</v>
      </c>
      <c r="D8902" s="3" t="s">
        <v>9500</v>
      </c>
      <c r="E8902" s="3" t="s">
        <v>9558</v>
      </c>
      <c r="F8902" s="3" t="s">
        <v>3647</v>
      </c>
      <c r="G8902" s="3" t="s">
        <v>9572</v>
      </c>
      <c r="H8902" s="3" t="s">
        <v>9573</v>
      </c>
      <c r="I8902" s="4">
        <v>71.010000000000005</v>
      </c>
    </row>
    <row r="8903" spans="1:9" x14ac:dyDescent="0.2">
      <c r="A8903" s="2">
        <v>462557</v>
      </c>
      <c r="B8903" s="3" t="s">
        <v>19</v>
      </c>
      <c r="C8903" s="3" t="s">
        <v>20</v>
      </c>
      <c r="D8903" s="3" t="s">
        <v>9500</v>
      </c>
      <c r="E8903" s="3" t="s">
        <v>9558</v>
      </c>
      <c r="F8903" s="3" t="s">
        <v>3647</v>
      </c>
      <c r="G8903" s="3" t="s">
        <v>9574</v>
      </c>
      <c r="H8903" s="3" t="s">
        <v>9575</v>
      </c>
      <c r="I8903" s="4">
        <v>1.83</v>
      </c>
    </row>
    <row r="8904" spans="1:9" x14ac:dyDescent="0.2">
      <c r="A8904" s="2">
        <v>462559</v>
      </c>
      <c r="B8904" s="3" t="s">
        <v>19</v>
      </c>
      <c r="C8904" s="3" t="s">
        <v>20</v>
      </c>
      <c r="D8904" s="3" t="s">
        <v>9500</v>
      </c>
      <c r="E8904" s="3" t="s">
        <v>9558</v>
      </c>
      <c r="F8904" s="3" t="s">
        <v>3647</v>
      </c>
      <c r="G8904" s="3" t="s">
        <v>9574</v>
      </c>
      <c r="H8904" s="3" t="s">
        <v>9576</v>
      </c>
      <c r="I8904" s="4">
        <v>1.84</v>
      </c>
    </row>
    <row r="8905" spans="1:9" x14ac:dyDescent="0.2">
      <c r="A8905" s="2">
        <v>462560</v>
      </c>
      <c r="B8905" s="3" t="s">
        <v>19</v>
      </c>
      <c r="C8905" s="3" t="s">
        <v>20</v>
      </c>
      <c r="D8905" s="3" t="s">
        <v>9500</v>
      </c>
      <c r="E8905" s="3" t="s">
        <v>9558</v>
      </c>
      <c r="F8905" s="3" t="s">
        <v>3647</v>
      </c>
      <c r="G8905" s="3" t="s">
        <v>9574</v>
      </c>
      <c r="H8905" s="3" t="s">
        <v>9577</v>
      </c>
      <c r="I8905" s="4">
        <v>1.83</v>
      </c>
    </row>
    <row r="8906" spans="1:9" x14ac:dyDescent="0.2">
      <c r="A8906" s="2">
        <v>462561</v>
      </c>
      <c r="B8906" s="3" t="s">
        <v>19</v>
      </c>
      <c r="C8906" s="3" t="s">
        <v>20</v>
      </c>
      <c r="D8906" s="3" t="s">
        <v>9500</v>
      </c>
      <c r="E8906" s="3" t="s">
        <v>9558</v>
      </c>
      <c r="F8906" s="3" t="s">
        <v>3647</v>
      </c>
      <c r="G8906" s="3" t="s">
        <v>9574</v>
      </c>
      <c r="H8906" s="3" t="s">
        <v>9578</v>
      </c>
      <c r="I8906" s="4">
        <v>1.94</v>
      </c>
    </row>
    <row r="8907" spans="1:9" x14ac:dyDescent="0.2">
      <c r="A8907" s="2">
        <v>462563</v>
      </c>
      <c r="B8907" s="3" t="s">
        <v>19</v>
      </c>
      <c r="C8907" s="3" t="s">
        <v>20</v>
      </c>
      <c r="D8907" s="3" t="s">
        <v>9500</v>
      </c>
      <c r="E8907" s="3" t="s">
        <v>9558</v>
      </c>
      <c r="F8907" s="3" t="s">
        <v>3647</v>
      </c>
      <c r="G8907" s="3" t="s">
        <v>9574</v>
      </c>
      <c r="H8907" s="3" t="s">
        <v>9579</v>
      </c>
      <c r="I8907" s="4">
        <v>2.56</v>
      </c>
    </row>
    <row r="8908" spans="1:9" x14ac:dyDescent="0.2">
      <c r="A8908" s="2">
        <v>462565</v>
      </c>
      <c r="B8908" s="3" t="s">
        <v>19</v>
      </c>
      <c r="C8908" s="3" t="s">
        <v>20</v>
      </c>
      <c r="D8908" s="3" t="s">
        <v>9500</v>
      </c>
      <c r="E8908" s="3" t="s">
        <v>9558</v>
      </c>
      <c r="F8908" s="3" t="s">
        <v>3647</v>
      </c>
      <c r="G8908" s="3" t="s">
        <v>9574</v>
      </c>
      <c r="H8908" s="3" t="s">
        <v>9580</v>
      </c>
      <c r="I8908" s="4">
        <v>2.17</v>
      </c>
    </row>
    <row r="8909" spans="1:9" x14ac:dyDescent="0.2">
      <c r="A8909" s="2">
        <v>467922</v>
      </c>
      <c r="B8909" s="3" t="s">
        <v>19</v>
      </c>
      <c r="C8909" s="3" t="s">
        <v>20</v>
      </c>
      <c r="D8909" s="3" t="s">
        <v>9500</v>
      </c>
      <c r="E8909" s="3" t="s">
        <v>9558</v>
      </c>
      <c r="F8909" s="3" t="s">
        <v>3647</v>
      </c>
      <c r="G8909" s="3" t="s">
        <v>9511</v>
      </c>
      <c r="H8909" s="3" t="s">
        <v>9581</v>
      </c>
      <c r="I8909" s="4">
        <v>14.24</v>
      </c>
    </row>
    <row r="8910" spans="1:9" x14ac:dyDescent="0.2">
      <c r="A8910" s="2">
        <v>82792</v>
      </c>
      <c r="B8910" s="3" t="s">
        <v>19</v>
      </c>
      <c r="C8910" s="3" t="s">
        <v>20</v>
      </c>
      <c r="D8910" s="3" t="s">
        <v>9500</v>
      </c>
      <c r="E8910" s="3" t="s">
        <v>9582</v>
      </c>
      <c r="F8910" s="3" t="s">
        <v>3647</v>
      </c>
      <c r="G8910" s="3" t="s">
        <v>9502</v>
      </c>
      <c r="H8910" s="3" t="s">
        <v>9583</v>
      </c>
      <c r="I8910" s="4">
        <v>18.86</v>
      </c>
    </row>
    <row r="8911" spans="1:9" x14ac:dyDescent="0.2">
      <c r="A8911" s="2">
        <v>124704</v>
      </c>
      <c r="B8911" s="3" t="s">
        <v>19</v>
      </c>
      <c r="C8911" s="3" t="s">
        <v>20</v>
      </c>
      <c r="D8911" s="3" t="s">
        <v>9500</v>
      </c>
      <c r="E8911" s="3" t="s">
        <v>9582</v>
      </c>
      <c r="F8911" s="3" t="s">
        <v>3647</v>
      </c>
      <c r="G8911" s="3" t="s">
        <v>9502</v>
      </c>
      <c r="H8911" s="3" t="s">
        <v>9584</v>
      </c>
      <c r="I8911" s="4">
        <v>4.84</v>
      </c>
    </row>
    <row r="8912" spans="1:9" x14ac:dyDescent="0.2">
      <c r="A8912" s="2">
        <v>124709</v>
      </c>
      <c r="B8912" s="3" t="s">
        <v>19</v>
      </c>
      <c r="C8912" s="3" t="s">
        <v>20</v>
      </c>
      <c r="D8912" s="3" t="s">
        <v>9500</v>
      </c>
      <c r="E8912" s="3" t="s">
        <v>9582</v>
      </c>
      <c r="F8912" s="3" t="s">
        <v>3647</v>
      </c>
      <c r="G8912" s="3" t="s">
        <v>9502</v>
      </c>
      <c r="H8912" s="3" t="s">
        <v>9585</v>
      </c>
      <c r="I8912" s="4">
        <v>27.98</v>
      </c>
    </row>
    <row r="8913" spans="1:9" x14ac:dyDescent="0.2">
      <c r="A8913" s="2">
        <v>124719</v>
      </c>
      <c r="B8913" s="3" t="s">
        <v>19</v>
      </c>
      <c r="C8913" s="3" t="s">
        <v>20</v>
      </c>
      <c r="D8913" s="3" t="s">
        <v>9500</v>
      </c>
      <c r="E8913" s="3" t="s">
        <v>9582</v>
      </c>
      <c r="F8913" s="3" t="s">
        <v>3647</v>
      </c>
      <c r="G8913" s="3" t="s">
        <v>9502</v>
      </c>
      <c r="H8913" s="3" t="s">
        <v>9586</v>
      </c>
      <c r="I8913" s="4">
        <v>14.61</v>
      </c>
    </row>
    <row r="8914" spans="1:9" x14ac:dyDescent="0.2">
      <c r="A8914" s="2">
        <v>125249</v>
      </c>
      <c r="B8914" s="3" t="s">
        <v>19</v>
      </c>
      <c r="C8914" s="3" t="s">
        <v>20</v>
      </c>
      <c r="D8914" s="3" t="s">
        <v>9500</v>
      </c>
      <c r="E8914" s="3" t="s">
        <v>9582</v>
      </c>
      <c r="F8914" s="3" t="s">
        <v>3647</v>
      </c>
      <c r="G8914" s="3" t="s">
        <v>9502</v>
      </c>
      <c r="H8914" s="3" t="s">
        <v>9587</v>
      </c>
      <c r="I8914" s="4">
        <v>10.29</v>
      </c>
    </row>
    <row r="8915" spans="1:9" x14ac:dyDescent="0.2">
      <c r="A8915" s="2">
        <v>125289</v>
      </c>
      <c r="B8915" s="3" t="s">
        <v>19</v>
      </c>
      <c r="C8915" s="3" t="s">
        <v>20</v>
      </c>
      <c r="D8915" s="3" t="s">
        <v>9500</v>
      </c>
      <c r="E8915" s="3" t="s">
        <v>9582</v>
      </c>
      <c r="F8915" s="3" t="s">
        <v>3647</v>
      </c>
      <c r="G8915" s="3" t="s">
        <v>9502</v>
      </c>
      <c r="H8915" s="3" t="s">
        <v>9588</v>
      </c>
      <c r="I8915" s="4">
        <v>15.79</v>
      </c>
    </row>
    <row r="8916" spans="1:9" x14ac:dyDescent="0.2">
      <c r="A8916" s="2">
        <v>330999</v>
      </c>
      <c r="B8916" s="3" t="s">
        <v>19</v>
      </c>
      <c r="C8916" s="3" t="s">
        <v>20</v>
      </c>
      <c r="D8916" s="3" t="s">
        <v>9500</v>
      </c>
      <c r="E8916" s="3" t="s">
        <v>9582</v>
      </c>
      <c r="F8916" s="3" t="s">
        <v>3647</v>
      </c>
      <c r="G8916" s="3" t="s">
        <v>9502</v>
      </c>
      <c r="H8916" s="3" t="s">
        <v>9589</v>
      </c>
      <c r="I8916" s="4">
        <v>14.19</v>
      </c>
    </row>
    <row r="8917" spans="1:9" x14ac:dyDescent="0.2">
      <c r="A8917" s="2">
        <v>393743</v>
      </c>
      <c r="B8917" s="3" t="s">
        <v>19</v>
      </c>
      <c r="C8917" s="3" t="s">
        <v>20</v>
      </c>
      <c r="D8917" s="3" t="s">
        <v>9500</v>
      </c>
      <c r="E8917" s="3" t="s">
        <v>9582</v>
      </c>
      <c r="F8917" s="3" t="s">
        <v>3647</v>
      </c>
      <c r="G8917" s="3" t="s">
        <v>9502</v>
      </c>
      <c r="H8917" s="3" t="s">
        <v>9590</v>
      </c>
      <c r="I8917" s="4">
        <v>29.1</v>
      </c>
    </row>
    <row r="8918" spans="1:9" x14ac:dyDescent="0.2">
      <c r="A8918" s="2">
        <v>393831</v>
      </c>
      <c r="B8918" s="3" t="s">
        <v>19</v>
      </c>
      <c r="C8918" s="3" t="s">
        <v>20</v>
      </c>
      <c r="D8918" s="3" t="s">
        <v>9500</v>
      </c>
      <c r="E8918" s="3" t="s">
        <v>9582</v>
      </c>
      <c r="F8918" s="3" t="s">
        <v>3647</v>
      </c>
      <c r="G8918" s="3" t="s">
        <v>9502</v>
      </c>
      <c r="H8918" s="3" t="s">
        <v>9591</v>
      </c>
      <c r="I8918" s="4">
        <v>11.95</v>
      </c>
    </row>
    <row r="8919" spans="1:9" x14ac:dyDescent="0.2">
      <c r="A8919" s="2">
        <v>146103</v>
      </c>
      <c r="B8919" s="3" t="s">
        <v>19</v>
      </c>
      <c r="C8919" s="3" t="s">
        <v>20</v>
      </c>
      <c r="D8919" s="3" t="s">
        <v>9500</v>
      </c>
      <c r="E8919" s="3" t="s">
        <v>9582</v>
      </c>
      <c r="F8919" s="3" t="s">
        <v>3647</v>
      </c>
      <c r="G8919" s="3" t="s">
        <v>1926</v>
      </c>
      <c r="H8919" s="3" t="s">
        <v>9592</v>
      </c>
      <c r="I8919" s="4">
        <v>11.96</v>
      </c>
    </row>
    <row r="8920" spans="1:9" x14ac:dyDescent="0.2">
      <c r="A8920" s="2">
        <v>249601</v>
      </c>
      <c r="B8920" s="3" t="s">
        <v>19</v>
      </c>
      <c r="C8920" s="3" t="s">
        <v>20</v>
      </c>
      <c r="D8920" s="3" t="s">
        <v>9500</v>
      </c>
      <c r="E8920" s="3" t="s">
        <v>9582</v>
      </c>
      <c r="F8920" s="3" t="s">
        <v>3647</v>
      </c>
      <c r="G8920" s="3" t="s">
        <v>1926</v>
      </c>
      <c r="H8920" s="3" t="s">
        <v>9593</v>
      </c>
      <c r="I8920" s="4">
        <v>7.96</v>
      </c>
    </row>
    <row r="8921" spans="1:9" x14ac:dyDescent="0.2">
      <c r="A8921" s="2">
        <v>393702</v>
      </c>
      <c r="B8921" s="3" t="s">
        <v>19</v>
      </c>
      <c r="C8921" s="3" t="s">
        <v>20</v>
      </c>
      <c r="D8921" s="3" t="s">
        <v>9500</v>
      </c>
      <c r="E8921" s="3" t="s">
        <v>9582</v>
      </c>
      <c r="F8921" s="3" t="s">
        <v>3647</v>
      </c>
      <c r="G8921" s="3" t="s">
        <v>1926</v>
      </c>
      <c r="H8921" s="3" t="s">
        <v>9594</v>
      </c>
      <c r="I8921" s="4">
        <v>6.67</v>
      </c>
    </row>
    <row r="8922" spans="1:9" x14ac:dyDescent="0.2">
      <c r="A8922" s="2">
        <v>127899</v>
      </c>
      <c r="B8922" s="3" t="s">
        <v>19</v>
      </c>
      <c r="C8922" s="3" t="s">
        <v>20</v>
      </c>
      <c r="D8922" s="3" t="s">
        <v>9500</v>
      </c>
      <c r="E8922" s="3" t="s">
        <v>9582</v>
      </c>
      <c r="F8922" s="3" t="s">
        <v>3647</v>
      </c>
      <c r="G8922" s="3" t="s">
        <v>9568</v>
      </c>
      <c r="H8922" s="3" t="s">
        <v>9595</v>
      </c>
      <c r="I8922" s="4">
        <v>2.19</v>
      </c>
    </row>
    <row r="8923" spans="1:9" x14ac:dyDescent="0.2">
      <c r="A8923" s="2">
        <v>127890</v>
      </c>
      <c r="B8923" s="3" t="s">
        <v>19</v>
      </c>
      <c r="C8923" s="3" t="s">
        <v>20</v>
      </c>
      <c r="D8923" s="3" t="s">
        <v>9500</v>
      </c>
      <c r="E8923" s="3" t="s">
        <v>9582</v>
      </c>
      <c r="F8923" s="3" t="s">
        <v>3647</v>
      </c>
      <c r="G8923" s="3" t="s">
        <v>9568</v>
      </c>
      <c r="H8923" s="3" t="s">
        <v>9596</v>
      </c>
      <c r="I8923" s="4">
        <v>3.94</v>
      </c>
    </row>
    <row r="8924" spans="1:9" x14ac:dyDescent="0.2">
      <c r="A8924" s="2">
        <v>465057</v>
      </c>
      <c r="B8924" s="3" t="s">
        <v>19</v>
      </c>
      <c r="C8924" s="3" t="s">
        <v>20</v>
      </c>
      <c r="D8924" s="3" t="s">
        <v>9500</v>
      </c>
      <c r="E8924" s="3" t="s">
        <v>9582</v>
      </c>
      <c r="F8924" s="3" t="s">
        <v>3647</v>
      </c>
      <c r="G8924" s="3" t="s">
        <v>9507</v>
      </c>
      <c r="H8924" s="3" t="s">
        <v>9597</v>
      </c>
      <c r="I8924" s="4">
        <v>2.34</v>
      </c>
    </row>
    <row r="8925" spans="1:9" x14ac:dyDescent="0.2">
      <c r="A8925" s="2">
        <v>465067</v>
      </c>
      <c r="B8925" s="3" t="s">
        <v>19</v>
      </c>
      <c r="C8925" s="3" t="s">
        <v>20</v>
      </c>
      <c r="D8925" s="3" t="s">
        <v>9500</v>
      </c>
      <c r="E8925" s="3" t="s">
        <v>9582</v>
      </c>
      <c r="F8925" s="3" t="s">
        <v>3647</v>
      </c>
      <c r="G8925" s="3" t="s">
        <v>9507</v>
      </c>
      <c r="H8925" s="3" t="s">
        <v>9598</v>
      </c>
      <c r="I8925" s="4">
        <v>4.32</v>
      </c>
    </row>
    <row r="8926" spans="1:9" x14ac:dyDescent="0.2">
      <c r="A8926" s="2">
        <v>465073</v>
      </c>
      <c r="B8926" s="3" t="s">
        <v>19</v>
      </c>
      <c r="C8926" s="3" t="s">
        <v>20</v>
      </c>
      <c r="D8926" s="3" t="s">
        <v>9500</v>
      </c>
      <c r="E8926" s="3" t="s">
        <v>9582</v>
      </c>
      <c r="F8926" s="3" t="s">
        <v>3647</v>
      </c>
      <c r="G8926" s="3" t="s">
        <v>9507</v>
      </c>
      <c r="H8926" s="3" t="s">
        <v>9599</v>
      </c>
      <c r="I8926" s="4">
        <v>8.5</v>
      </c>
    </row>
    <row r="8927" spans="1:9" x14ac:dyDescent="0.2">
      <c r="A8927" s="2">
        <v>490610</v>
      </c>
      <c r="B8927" s="3" t="s">
        <v>19</v>
      </c>
      <c r="C8927" s="3" t="s">
        <v>20</v>
      </c>
      <c r="D8927" s="3" t="s">
        <v>9500</v>
      </c>
      <c r="E8927" s="3" t="s">
        <v>9582</v>
      </c>
      <c r="F8927" s="3" t="s">
        <v>3647</v>
      </c>
      <c r="G8927" s="3" t="s">
        <v>9511</v>
      </c>
      <c r="H8927" s="3" t="s">
        <v>9600</v>
      </c>
      <c r="I8927" s="4">
        <v>7.27</v>
      </c>
    </row>
    <row r="8928" spans="1:9" x14ac:dyDescent="0.2">
      <c r="A8928" s="2">
        <v>490627</v>
      </c>
      <c r="B8928" s="3" t="s">
        <v>19</v>
      </c>
      <c r="C8928" s="3" t="s">
        <v>20</v>
      </c>
      <c r="D8928" s="3" t="s">
        <v>9500</v>
      </c>
      <c r="E8928" s="3" t="s">
        <v>9582</v>
      </c>
      <c r="F8928" s="3" t="s">
        <v>3647</v>
      </c>
      <c r="G8928" s="3" t="s">
        <v>9511</v>
      </c>
      <c r="H8928" s="3" t="s">
        <v>9601</v>
      </c>
      <c r="I8928" s="4">
        <v>11.83</v>
      </c>
    </row>
    <row r="8929" spans="1:9" x14ac:dyDescent="0.2">
      <c r="A8929" s="2">
        <v>525413</v>
      </c>
      <c r="B8929" s="3" t="s">
        <v>19</v>
      </c>
      <c r="C8929" s="3" t="s">
        <v>20</v>
      </c>
      <c r="D8929" s="3" t="s">
        <v>9500</v>
      </c>
      <c r="E8929" s="3" t="s">
        <v>9582</v>
      </c>
      <c r="F8929" s="3" t="s">
        <v>3647</v>
      </c>
      <c r="G8929" s="3" t="s">
        <v>9511</v>
      </c>
      <c r="H8929" s="3" t="s">
        <v>9602</v>
      </c>
      <c r="I8929" s="4">
        <v>5.68</v>
      </c>
    </row>
    <row r="8930" spans="1:9" x14ac:dyDescent="0.2">
      <c r="A8930" s="2">
        <v>520503</v>
      </c>
      <c r="B8930" s="3" t="s">
        <v>19</v>
      </c>
      <c r="C8930" s="3" t="s">
        <v>20</v>
      </c>
      <c r="D8930" s="3" t="s">
        <v>9500</v>
      </c>
      <c r="E8930" s="3" t="s">
        <v>9582</v>
      </c>
      <c r="F8930" s="3" t="s">
        <v>3647</v>
      </c>
      <c r="G8930" s="3" t="s">
        <v>8186</v>
      </c>
      <c r="H8930" s="3" t="s">
        <v>9603</v>
      </c>
      <c r="I8930" s="4">
        <v>6.55</v>
      </c>
    </row>
    <row r="8931" spans="1:9" x14ac:dyDescent="0.2">
      <c r="A8931" s="2">
        <v>19798</v>
      </c>
      <c r="B8931" s="3" t="s">
        <v>19</v>
      </c>
      <c r="C8931" s="3" t="s">
        <v>20</v>
      </c>
      <c r="D8931" s="3" t="s">
        <v>9500</v>
      </c>
      <c r="E8931" s="3" t="s">
        <v>9604</v>
      </c>
      <c r="F8931" s="3" t="s">
        <v>3647</v>
      </c>
      <c r="G8931" s="3" t="s">
        <v>1926</v>
      </c>
      <c r="H8931" s="3" t="s">
        <v>9605</v>
      </c>
      <c r="I8931" s="4">
        <v>3.45</v>
      </c>
    </row>
    <row r="8932" spans="1:9" x14ac:dyDescent="0.2">
      <c r="A8932" s="2">
        <v>37763</v>
      </c>
      <c r="B8932" s="3" t="s">
        <v>19</v>
      </c>
      <c r="C8932" s="3" t="s">
        <v>20</v>
      </c>
      <c r="D8932" s="3" t="s">
        <v>9500</v>
      </c>
      <c r="E8932" s="3" t="s">
        <v>9604</v>
      </c>
      <c r="F8932" s="3" t="s">
        <v>3647</v>
      </c>
      <c r="G8932" s="3" t="s">
        <v>1926</v>
      </c>
      <c r="H8932" s="3" t="s">
        <v>9606</v>
      </c>
      <c r="I8932" s="4">
        <v>4.88</v>
      </c>
    </row>
    <row r="8933" spans="1:9" x14ac:dyDescent="0.2">
      <c r="A8933" s="2">
        <v>37764</v>
      </c>
      <c r="B8933" s="3" t="s">
        <v>19</v>
      </c>
      <c r="C8933" s="3" t="s">
        <v>20</v>
      </c>
      <c r="D8933" s="3" t="s">
        <v>9500</v>
      </c>
      <c r="E8933" s="3" t="s">
        <v>9604</v>
      </c>
      <c r="F8933" s="3" t="s">
        <v>3647</v>
      </c>
      <c r="G8933" s="3" t="s">
        <v>1926</v>
      </c>
      <c r="H8933" s="3" t="s">
        <v>9607</v>
      </c>
      <c r="I8933" s="4">
        <v>4.7699999999999996</v>
      </c>
    </row>
    <row r="8934" spans="1:9" x14ac:dyDescent="0.2">
      <c r="A8934" s="2">
        <v>37765</v>
      </c>
      <c r="B8934" s="3" t="s">
        <v>19</v>
      </c>
      <c r="C8934" s="3" t="s">
        <v>20</v>
      </c>
      <c r="D8934" s="3" t="s">
        <v>9500</v>
      </c>
      <c r="E8934" s="3" t="s">
        <v>9604</v>
      </c>
      <c r="F8934" s="3" t="s">
        <v>3647</v>
      </c>
      <c r="G8934" s="3" t="s">
        <v>1926</v>
      </c>
      <c r="H8934" s="3" t="s">
        <v>9608</v>
      </c>
      <c r="I8934" s="4">
        <v>3.45</v>
      </c>
    </row>
    <row r="8935" spans="1:9" x14ac:dyDescent="0.2">
      <c r="A8935" s="2">
        <v>103541</v>
      </c>
      <c r="B8935" s="3" t="s">
        <v>19</v>
      </c>
      <c r="C8935" s="3" t="s">
        <v>20</v>
      </c>
      <c r="D8935" s="3" t="s">
        <v>9500</v>
      </c>
      <c r="E8935" s="3" t="s">
        <v>9609</v>
      </c>
      <c r="F8935" s="3" t="s">
        <v>3647</v>
      </c>
      <c r="G8935" s="3" t="s">
        <v>9502</v>
      </c>
      <c r="H8935" s="3" t="s">
        <v>9610</v>
      </c>
      <c r="I8935" s="4">
        <v>7.91</v>
      </c>
    </row>
    <row r="8936" spans="1:9" x14ac:dyDescent="0.2">
      <c r="A8936" s="2">
        <v>105006</v>
      </c>
      <c r="B8936" s="3" t="s">
        <v>19</v>
      </c>
      <c r="C8936" s="3" t="s">
        <v>20</v>
      </c>
      <c r="D8936" s="3" t="s">
        <v>9500</v>
      </c>
      <c r="E8936" s="3" t="s">
        <v>9609</v>
      </c>
      <c r="F8936" s="3" t="s">
        <v>3647</v>
      </c>
      <c r="G8936" s="3" t="s">
        <v>9502</v>
      </c>
      <c r="H8936" s="3" t="s">
        <v>9611</v>
      </c>
      <c r="I8936" s="4">
        <v>7.91</v>
      </c>
    </row>
    <row r="8937" spans="1:9" x14ac:dyDescent="0.2">
      <c r="A8937" s="2">
        <v>118594</v>
      </c>
      <c r="B8937" s="3" t="s">
        <v>19</v>
      </c>
      <c r="C8937" s="3" t="s">
        <v>20</v>
      </c>
      <c r="D8937" s="3" t="s">
        <v>9500</v>
      </c>
      <c r="E8937" s="3" t="s">
        <v>9609</v>
      </c>
      <c r="F8937" s="3" t="s">
        <v>3647</v>
      </c>
      <c r="G8937" s="3" t="s">
        <v>9502</v>
      </c>
      <c r="H8937" s="3" t="s">
        <v>9612</v>
      </c>
      <c r="I8937" s="4">
        <v>7.91</v>
      </c>
    </row>
    <row r="8938" spans="1:9" x14ac:dyDescent="0.2">
      <c r="A8938" s="2">
        <v>146141</v>
      </c>
      <c r="B8938" s="3" t="s">
        <v>19</v>
      </c>
      <c r="C8938" s="3" t="s">
        <v>20</v>
      </c>
      <c r="D8938" s="3" t="s">
        <v>9500</v>
      </c>
      <c r="E8938" s="3" t="s">
        <v>9609</v>
      </c>
      <c r="F8938" s="3" t="s">
        <v>3647</v>
      </c>
      <c r="G8938" s="3" t="s">
        <v>1926</v>
      </c>
      <c r="H8938" s="3" t="s">
        <v>9613</v>
      </c>
      <c r="I8938" s="4">
        <v>6.46</v>
      </c>
    </row>
    <row r="8939" spans="1:9" x14ac:dyDescent="0.2">
      <c r="A8939" s="2">
        <v>146145</v>
      </c>
      <c r="B8939" s="3" t="s">
        <v>19</v>
      </c>
      <c r="C8939" s="3" t="s">
        <v>20</v>
      </c>
      <c r="D8939" s="3" t="s">
        <v>9500</v>
      </c>
      <c r="E8939" s="3" t="s">
        <v>9609</v>
      </c>
      <c r="F8939" s="3" t="s">
        <v>3647</v>
      </c>
      <c r="G8939" s="3" t="s">
        <v>1926</v>
      </c>
      <c r="H8939" s="3" t="s">
        <v>9614</v>
      </c>
      <c r="I8939" s="4">
        <v>6.12</v>
      </c>
    </row>
    <row r="8940" spans="1:9" x14ac:dyDescent="0.2">
      <c r="A8940" s="2">
        <v>462530</v>
      </c>
      <c r="B8940" s="3" t="s">
        <v>19</v>
      </c>
      <c r="C8940" s="3" t="s">
        <v>20</v>
      </c>
      <c r="D8940" s="3" t="s">
        <v>9500</v>
      </c>
      <c r="E8940" s="3" t="s">
        <v>9615</v>
      </c>
      <c r="F8940" s="3" t="s">
        <v>3647</v>
      </c>
      <c r="G8940" s="3" t="s">
        <v>9616</v>
      </c>
      <c r="H8940" s="3" t="s">
        <v>9617</v>
      </c>
      <c r="I8940" s="4">
        <v>127.65</v>
      </c>
    </row>
    <row r="8941" spans="1:9" x14ac:dyDescent="0.2">
      <c r="A8941" s="2">
        <v>469861</v>
      </c>
      <c r="B8941" s="3" t="s">
        <v>19</v>
      </c>
      <c r="C8941" s="3" t="s">
        <v>20</v>
      </c>
      <c r="D8941" s="3" t="s">
        <v>9500</v>
      </c>
      <c r="E8941" s="3" t="s">
        <v>9615</v>
      </c>
      <c r="F8941" s="3" t="s">
        <v>3647</v>
      </c>
      <c r="G8941" s="3" t="s">
        <v>9616</v>
      </c>
      <c r="H8941" s="3" t="s">
        <v>9618</v>
      </c>
      <c r="I8941" s="4">
        <v>83.02</v>
      </c>
    </row>
    <row r="8942" spans="1:9" x14ac:dyDescent="0.2">
      <c r="A8942" s="2">
        <v>471564</v>
      </c>
      <c r="B8942" s="3" t="s">
        <v>19</v>
      </c>
      <c r="C8942" s="3" t="s">
        <v>20</v>
      </c>
      <c r="D8942" s="3" t="s">
        <v>9500</v>
      </c>
      <c r="E8942" s="3" t="s">
        <v>9615</v>
      </c>
      <c r="F8942" s="3" t="s">
        <v>3647</v>
      </c>
      <c r="G8942" s="3" t="s">
        <v>9616</v>
      </c>
      <c r="H8942" s="3" t="s">
        <v>9619</v>
      </c>
      <c r="I8942" s="4">
        <v>126.84</v>
      </c>
    </row>
    <row r="8943" spans="1:9" x14ac:dyDescent="0.2">
      <c r="A8943" s="2">
        <v>490806</v>
      </c>
      <c r="B8943" s="3" t="s">
        <v>19</v>
      </c>
      <c r="C8943" s="3" t="s">
        <v>20</v>
      </c>
      <c r="D8943" s="3" t="s">
        <v>9500</v>
      </c>
      <c r="E8943" s="3" t="s">
        <v>9615</v>
      </c>
      <c r="F8943" s="3" t="s">
        <v>3647</v>
      </c>
      <c r="G8943" s="3" t="s">
        <v>9616</v>
      </c>
      <c r="H8943" s="3" t="s">
        <v>9620</v>
      </c>
      <c r="I8943" s="4">
        <v>66.36</v>
      </c>
    </row>
    <row r="8944" spans="1:9" x14ac:dyDescent="0.2">
      <c r="A8944" s="2">
        <v>60117</v>
      </c>
      <c r="B8944" s="3" t="s">
        <v>19</v>
      </c>
      <c r="C8944" s="3" t="s">
        <v>20</v>
      </c>
      <c r="D8944" s="3" t="s">
        <v>9500</v>
      </c>
      <c r="E8944" s="3" t="s">
        <v>9621</v>
      </c>
      <c r="F8944" s="3" t="s">
        <v>3647</v>
      </c>
      <c r="G8944" s="3" t="s">
        <v>9622</v>
      </c>
      <c r="H8944" s="3" t="s">
        <v>9623</v>
      </c>
      <c r="I8944" s="4">
        <v>14.1</v>
      </c>
    </row>
    <row r="8945" spans="1:9" x14ac:dyDescent="0.2">
      <c r="A8945" s="2">
        <v>60128</v>
      </c>
      <c r="B8945" s="3" t="s">
        <v>19</v>
      </c>
      <c r="C8945" s="3" t="s">
        <v>20</v>
      </c>
      <c r="D8945" s="3" t="s">
        <v>9500</v>
      </c>
      <c r="E8945" s="3" t="s">
        <v>9621</v>
      </c>
      <c r="F8945" s="3" t="s">
        <v>3647</v>
      </c>
      <c r="G8945" s="3" t="s">
        <v>9622</v>
      </c>
      <c r="H8945" s="3" t="s">
        <v>9624</v>
      </c>
      <c r="I8945" s="4">
        <v>14.04</v>
      </c>
    </row>
    <row r="8946" spans="1:9" x14ac:dyDescent="0.2">
      <c r="A8946" s="2">
        <v>60096</v>
      </c>
      <c r="B8946" s="3" t="s">
        <v>19</v>
      </c>
      <c r="C8946" s="3" t="s">
        <v>20</v>
      </c>
      <c r="D8946" s="3" t="s">
        <v>9500</v>
      </c>
      <c r="E8946" s="3" t="s">
        <v>9621</v>
      </c>
      <c r="F8946" s="3" t="s">
        <v>3647</v>
      </c>
      <c r="G8946" s="3" t="s">
        <v>9622</v>
      </c>
      <c r="H8946" s="3" t="s">
        <v>9625</v>
      </c>
      <c r="I8946" s="4">
        <v>12.84</v>
      </c>
    </row>
    <row r="8947" spans="1:9" x14ac:dyDescent="0.2">
      <c r="A8947" s="2">
        <v>60099</v>
      </c>
      <c r="B8947" s="3" t="s">
        <v>19</v>
      </c>
      <c r="C8947" s="3" t="s">
        <v>20</v>
      </c>
      <c r="D8947" s="3" t="s">
        <v>9500</v>
      </c>
      <c r="E8947" s="3" t="s">
        <v>9621</v>
      </c>
      <c r="F8947" s="3" t="s">
        <v>3647</v>
      </c>
      <c r="G8947" s="3" t="s">
        <v>9622</v>
      </c>
      <c r="H8947" s="3" t="s">
        <v>9626</v>
      </c>
      <c r="I8947" s="4">
        <v>12.84</v>
      </c>
    </row>
    <row r="8948" spans="1:9" x14ac:dyDescent="0.2">
      <c r="A8948" s="2">
        <v>60116</v>
      </c>
      <c r="B8948" s="3" t="s">
        <v>19</v>
      </c>
      <c r="C8948" s="3" t="s">
        <v>20</v>
      </c>
      <c r="D8948" s="3" t="s">
        <v>9500</v>
      </c>
      <c r="E8948" s="3" t="s">
        <v>9621</v>
      </c>
      <c r="F8948" s="3" t="s">
        <v>3647</v>
      </c>
      <c r="G8948" s="3" t="s">
        <v>9622</v>
      </c>
      <c r="H8948" s="3" t="s">
        <v>9627</v>
      </c>
      <c r="I8948" s="4">
        <v>16.920000000000002</v>
      </c>
    </row>
    <row r="8949" spans="1:9" x14ac:dyDescent="0.2">
      <c r="A8949" s="2">
        <v>60098</v>
      </c>
      <c r="B8949" s="3" t="s">
        <v>19</v>
      </c>
      <c r="C8949" s="3" t="s">
        <v>20</v>
      </c>
      <c r="D8949" s="3" t="s">
        <v>9500</v>
      </c>
      <c r="E8949" s="3" t="s">
        <v>9621</v>
      </c>
      <c r="F8949" s="3" t="s">
        <v>3647</v>
      </c>
      <c r="G8949" s="3" t="s">
        <v>9622</v>
      </c>
      <c r="H8949" s="3" t="s">
        <v>9628</v>
      </c>
      <c r="I8949" s="4">
        <v>18.43</v>
      </c>
    </row>
    <row r="8950" spans="1:9" x14ac:dyDescent="0.2">
      <c r="A8950" s="2">
        <v>60118</v>
      </c>
      <c r="B8950" s="3" t="s">
        <v>19</v>
      </c>
      <c r="C8950" s="3" t="s">
        <v>20</v>
      </c>
      <c r="D8950" s="3" t="s">
        <v>9500</v>
      </c>
      <c r="E8950" s="3" t="s">
        <v>9621</v>
      </c>
      <c r="F8950" s="3" t="s">
        <v>3647</v>
      </c>
      <c r="G8950" s="3" t="s">
        <v>9622</v>
      </c>
      <c r="H8950" s="3" t="s">
        <v>9629</v>
      </c>
      <c r="I8950" s="4">
        <v>12.84</v>
      </c>
    </row>
    <row r="8951" spans="1:9" x14ac:dyDescent="0.2">
      <c r="A8951" s="2">
        <v>11745</v>
      </c>
      <c r="B8951" s="3" t="s">
        <v>19</v>
      </c>
      <c r="C8951" s="3" t="s">
        <v>20</v>
      </c>
      <c r="D8951" s="3" t="s">
        <v>9500</v>
      </c>
      <c r="E8951" s="3" t="s">
        <v>9621</v>
      </c>
      <c r="F8951" s="3" t="s">
        <v>3647</v>
      </c>
      <c r="G8951" s="3" t="s">
        <v>9630</v>
      </c>
      <c r="H8951" s="3" t="s">
        <v>9631</v>
      </c>
      <c r="I8951" s="4">
        <v>7.6</v>
      </c>
    </row>
    <row r="8952" spans="1:9" x14ac:dyDescent="0.2">
      <c r="A8952" s="2">
        <v>334418</v>
      </c>
      <c r="B8952" s="3" t="s">
        <v>19</v>
      </c>
      <c r="C8952" s="3" t="s">
        <v>20</v>
      </c>
      <c r="D8952" s="3" t="s">
        <v>9500</v>
      </c>
      <c r="E8952" s="3" t="s">
        <v>9621</v>
      </c>
      <c r="F8952" s="3" t="s">
        <v>3647</v>
      </c>
      <c r="G8952" s="3" t="s">
        <v>9630</v>
      </c>
      <c r="H8952" s="3" t="s">
        <v>9632</v>
      </c>
      <c r="I8952" s="4">
        <v>47.83</v>
      </c>
    </row>
    <row r="8953" spans="1:9" x14ac:dyDescent="0.2">
      <c r="A8953" s="2">
        <v>390703</v>
      </c>
      <c r="B8953" s="3" t="s">
        <v>19</v>
      </c>
      <c r="C8953" s="3" t="s">
        <v>20</v>
      </c>
      <c r="D8953" s="3" t="s">
        <v>9500</v>
      </c>
      <c r="E8953" s="3" t="s">
        <v>9621</v>
      </c>
      <c r="F8953" s="3" t="s">
        <v>3647</v>
      </c>
      <c r="G8953" s="3" t="s">
        <v>9630</v>
      </c>
      <c r="H8953" s="3" t="s">
        <v>9633</v>
      </c>
      <c r="I8953" s="4">
        <v>4.67</v>
      </c>
    </row>
    <row r="8954" spans="1:9" x14ac:dyDescent="0.2">
      <c r="A8954" s="2">
        <v>390711</v>
      </c>
      <c r="B8954" s="3" t="s">
        <v>19</v>
      </c>
      <c r="C8954" s="3" t="s">
        <v>20</v>
      </c>
      <c r="D8954" s="3" t="s">
        <v>9500</v>
      </c>
      <c r="E8954" s="3" t="s">
        <v>9621</v>
      </c>
      <c r="F8954" s="3" t="s">
        <v>3647</v>
      </c>
      <c r="G8954" s="3" t="s">
        <v>9630</v>
      </c>
      <c r="H8954" s="3" t="s">
        <v>9634</v>
      </c>
      <c r="I8954" s="4">
        <v>60.45</v>
      </c>
    </row>
    <row r="8955" spans="1:9" x14ac:dyDescent="0.2">
      <c r="A8955" s="2">
        <v>390717</v>
      </c>
      <c r="B8955" s="3" t="s">
        <v>19</v>
      </c>
      <c r="C8955" s="3" t="s">
        <v>20</v>
      </c>
      <c r="D8955" s="3" t="s">
        <v>9500</v>
      </c>
      <c r="E8955" s="3" t="s">
        <v>9621</v>
      </c>
      <c r="F8955" s="3" t="s">
        <v>3647</v>
      </c>
      <c r="G8955" s="3" t="s">
        <v>9630</v>
      </c>
      <c r="H8955" s="3" t="s">
        <v>9635</v>
      </c>
      <c r="I8955" s="4">
        <v>28.08</v>
      </c>
    </row>
    <row r="8956" spans="1:9" x14ac:dyDescent="0.2">
      <c r="A8956" s="2">
        <v>390714</v>
      </c>
      <c r="B8956" s="3" t="s">
        <v>19</v>
      </c>
      <c r="C8956" s="3" t="s">
        <v>20</v>
      </c>
      <c r="D8956" s="3" t="s">
        <v>9500</v>
      </c>
      <c r="E8956" s="3" t="s">
        <v>9621</v>
      </c>
      <c r="F8956" s="3" t="s">
        <v>3647</v>
      </c>
      <c r="G8956" s="3" t="s">
        <v>9630</v>
      </c>
      <c r="H8956" s="3" t="s">
        <v>9636</v>
      </c>
      <c r="I8956" s="4">
        <v>48.41</v>
      </c>
    </row>
    <row r="8957" spans="1:9" x14ac:dyDescent="0.2">
      <c r="A8957" s="2">
        <v>390721</v>
      </c>
      <c r="B8957" s="3" t="s">
        <v>19</v>
      </c>
      <c r="C8957" s="3" t="s">
        <v>20</v>
      </c>
      <c r="D8957" s="3" t="s">
        <v>9500</v>
      </c>
      <c r="E8957" s="3" t="s">
        <v>9621</v>
      </c>
      <c r="F8957" s="3" t="s">
        <v>3647</v>
      </c>
      <c r="G8957" s="3" t="s">
        <v>9630</v>
      </c>
      <c r="H8957" s="3" t="s">
        <v>9637</v>
      </c>
      <c r="I8957" s="4">
        <v>47.48</v>
      </c>
    </row>
    <row r="8958" spans="1:9" x14ac:dyDescent="0.2">
      <c r="A8958" s="2">
        <v>390725</v>
      </c>
      <c r="B8958" s="3" t="s">
        <v>19</v>
      </c>
      <c r="C8958" s="3" t="s">
        <v>20</v>
      </c>
      <c r="D8958" s="3" t="s">
        <v>9500</v>
      </c>
      <c r="E8958" s="3" t="s">
        <v>9621</v>
      </c>
      <c r="F8958" s="3" t="s">
        <v>3647</v>
      </c>
      <c r="G8958" s="3" t="s">
        <v>9630</v>
      </c>
      <c r="H8958" s="3" t="s">
        <v>9638</v>
      </c>
      <c r="I8958" s="4">
        <v>27.96</v>
      </c>
    </row>
    <row r="8959" spans="1:9" x14ac:dyDescent="0.2">
      <c r="A8959" s="2">
        <v>390728</v>
      </c>
      <c r="B8959" s="3" t="s">
        <v>19</v>
      </c>
      <c r="C8959" s="3" t="s">
        <v>20</v>
      </c>
      <c r="D8959" s="3" t="s">
        <v>9500</v>
      </c>
      <c r="E8959" s="3" t="s">
        <v>9621</v>
      </c>
      <c r="F8959" s="3" t="s">
        <v>3647</v>
      </c>
      <c r="G8959" s="3" t="s">
        <v>9630</v>
      </c>
      <c r="H8959" s="3" t="s">
        <v>9639</v>
      </c>
      <c r="I8959" s="4">
        <v>28.07</v>
      </c>
    </row>
    <row r="8960" spans="1:9" x14ac:dyDescent="0.2">
      <c r="A8960" s="2">
        <v>390731</v>
      </c>
      <c r="B8960" s="3" t="s">
        <v>19</v>
      </c>
      <c r="C8960" s="3" t="s">
        <v>20</v>
      </c>
      <c r="D8960" s="3" t="s">
        <v>9500</v>
      </c>
      <c r="E8960" s="3" t="s">
        <v>9621</v>
      </c>
      <c r="F8960" s="3" t="s">
        <v>3647</v>
      </c>
      <c r="G8960" s="3" t="s">
        <v>9630</v>
      </c>
      <c r="H8960" s="3" t="s">
        <v>9640</v>
      </c>
      <c r="I8960" s="4">
        <v>57.44</v>
      </c>
    </row>
    <row r="8961" spans="1:9" x14ac:dyDescent="0.2">
      <c r="A8961" s="2">
        <v>477512</v>
      </c>
      <c r="B8961" s="3" t="s">
        <v>19</v>
      </c>
      <c r="C8961" s="3" t="s">
        <v>20</v>
      </c>
      <c r="D8961" s="3" t="s">
        <v>9500</v>
      </c>
      <c r="E8961" s="3" t="s">
        <v>9621</v>
      </c>
      <c r="F8961" s="3" t="s">
        <v>3647</v>
      </c>
      <c r="G8961" s="3" t="s">
        <v>9630</v>
      </c>
      <c r="H8961" s="3" t="s">
        <v>9641</v>
      </c>
      <c r="I8961" s="4">
        <v>2.2599999999999998</v>
      </c>
    </row>
    <row r="8962" spans="1:9" x14ac:dyDescent="0.2">
      <c r="A8962" s="2">
        <v>479983</v>
      </c>
      <c r="B8962" s="3" t="s">
        <v>19</v>
      </c>
      <c r="C8962" s="3" t="s">
        <v>20</v>
      </c>
      <c r="D8962" s="3" t="s">
        <v>9500</v>
      </c>
      <c r="E8962" s="3" t="s">
        <v>9621</v>
      </c>
      <c r="F8962" s="3" t="s">
        <v>3647</v>
      </c>
      <c r="G8962" s="3" t="s">
        <v>9630</v>
      </c>
      <c r="H8962" s="3" t="s">
        <v>9642</v>
      </c>
      <c r="I8962" s="4">
        <v>3.86</v>
      </c>
    </row>
    <row r="8963" spans="1:9" x14ac:dyDescent="0.2">
      <c r="A8963" s="2">
        <v>434542</v>
      </c>
      <c r="B8963" s="3" t="s">
        <v>19</v>
      </c>
      <c r="C8963" s="3" t="s">
        <v>20</v>
      </c>
      <c r="D8963" s="3" t="s">
        <v>9500</v>
      </c>
      <c r="E8963" s="3" t="s">
        <v>9621</v>
      </c>
      <c r="F8963" s="3" t="s">
        <v>3647</v>
      </c>
      <c r="G8963" s="3" t="s">
        <v>9643</v>
      </c>
      <c r="H8963" s="3" t="s">
        <v>9644</v>
      </c>
      <c r="I8963" s="4">
        <v>10.35</v>
      </c>
    </row>
    <row r="8964" spans="1:9" x14ac:dyDescent="0.2">
      <c r="A8964" s="2">
        <v>434578</v>
      </c>
      <c r="B8964" s="3" t="s">
        <v>19</v>
      </c>
      <c r="C8964" s="3" t="s">
        <v>20</v>
      </c>
      <c r="D8964" s="3" t="s">
        <v>9500</v>
      </c>
      <c r="E8964" s="3" t="s">
        <v>9621</v>
      </c>
      <c r="F8964" s="3" t="s">
        <v>3647</v>
      </c>
      <c r="G8964" s="3" t="s">
        <v>9643</v>
      </c>
      <c r="H8964" s="3" t="s">
        <v>9645</v>
      </c>
      <c r="I8964" s="4">
        <v>11.69</v>
      </c>
    </row>
    <row r="8965" spans="1:9" x14ac:dyDescent="0.2">
      <c r="A8965" s="2">
        <v>30743</v>
      </c>
      <c r="B8965" s="3" t="s">
        <v>19</v>
      </c>
      <c r="C8965" s="3" t="s">
        <v>20</v>
      </c>
      <c r="D8965" s="3" t="s">
        <v>9500</v>
      </c>
      <c r="E8965" s="3" t="s">
        <v>9646</v>
      </c>
      <c r="F8965" s="3" t="s">
        <v>3647</v>
      </c>
      <c r="G8965" s="3" t="s">
        <v>9647</v>
      </c>
      <c r="H8965" s="3" t="s">
        <v>9648</v>
      </c>
      <c r="I8965" s="4">
        <v>27.28</v>
      </c>
    </row>
    <row r="8966" spans="1:9" x14ac:dyDescent="0.2">
      <c r="A8966" s="2">
        <v>30812</v>
      </c>
      <c r="B8966" s="3" t="s">
        <v>19</v>
      </c>
      <c r="C8966" s="3" t="s">
        <v>20</v>
      </c>
      <c r="D8966" s="3" t="s">
        <v>9500</v>
      </c>
      <c r="E8966" s="3" t="s">
        <v>9646</v>
      </c>
      <c r="F8966" s="3" t="s">
        <v>3647</v>
      </c>
      <c r="G8966" s="3" t="s">
        <v>9647</v>
      </c>
      <c r="H8966" s="3" t="s">
        <v>9649</v>
      </c>
      <c r="I8966" s="4">
        <v>5.43</v>
      </c>
    </row>
    <row r="8967" spans="1:9" x14ac:dyDescent="0.2">
      <c r="A8967" s="2">
        <v>30832</v>
      </c>
      <c r="B8967" s="3" t="s">
        <v>19</v>
      </c>
      <c r="C8967" s="3" t="s">
        <v>20</v>
      </c>
      <c r="D8967" s="3" t="s">
        <v>9500</v>
      </c>
      <c r="E8967" s="3" t="s">
        <v>9646</v>
      </c>
      <c r="F8967" s="3" t="s">
        <v>3647</v>
      </c>
      <c r="G8967" s="3" t="s">
        <v>9647</v>
      </c>
      <c r="H8967" s="3" t="s">
        <v>9650</v>
      </c>
      <c r="I8967" s="4">
        <v>5.43</v>
      </c>
    </row>
    <row r="8968" spans="1:9" x14ac:dyDescent="0.2">
      <c r="A8968" s="2">
        <v>49153</v>
      </c>
      <c r="B8968" s="3" t="s">
        <v>19</v>
      </c>
      <c r="C8968" s="3" t="s">
        <v>20</v>
      </c>
      <c r="D8968" s="3" t="s">
        <v>9500</v>
      </c>
      <c r="E8968" s="3" t="s">
        <v>9646</v>
      </c>
      <c r="F8968" s="3" t="s">
        <v>3647</v>
      </c>
      <c r="G8968" s="3" t="s">
        <v>9647</v>
      </c>
      <c r="H8968" s="3" t="s">
        <v>9651</v>
      </c>
      <c r="I8968" s="4">
        <v>23.81</v>
      </c>
    </row>
    <row r="8969" spans="1:9" x14ac:dyDescent="0.2">
      <c r="A8969" s="2">
        <v>59029</v>
      </c>
      <c r="B8969" s="3" t="s">
        <v>19</v>
      </c>
      <c r="C8969" s="3" t="s">
        <v>20</v>
      </c>
      <c r="D8969" s="3" t="s">
        <v>9500</v>
      </c>
      <c r="E8969" s="3" t="s">
        <v>9652</v>
      </c>
      <c r="F8969" s="3" t="s">
        <v>3647</v>
      </c>
      <c r="G8969" s="3" t="s">
        <v>9653</v>
      </c>
      <c r="H8969" s="3" t="s">
        <v>9654</v>
      </c>
      <c r="I8969" s="4">
        <v>2.46</v>
      </c>
    </row>
    <row r="8970" spans="1:9" x14ac:dyDescent="0.2">
      <c r="A8970" s="2">
        <v>106246</v>
      </c>
      <c r="B8970" s="3" t="s">
        <v>19</v>
      </c>
      <c r="C8970" s="3" t="s">
        <v>20</v>
      </c>
      <c r="D8970" s="3" t="s">
        <v>9500</v>
      </c>
      <c r="E8970" s="3" t="s">
        <v>9652</v>
      </c>
      <c r="F8970" s="3" t="s">
        <v>3647</v>
      </c>
      <c r="G8970" s="3" t="s">
        <v>9653</v>
      </c>
      <c r="H8970" s="3" t="s">
        <v>9655</v>
      </c>
      <c r="I8970" s="4">
        <v>39.119999999999997</v>
      </c>
    </row>
    <row r="8971" spans="1:9" x14ac:dyDescent="0.2">
      <c r="A8971" s="2">
        <v>106269</v>
      </c>
      <c r="B8971" s="3" t="s">
        <v>19</v>
      </c>
      <c r="C8971" s="3" t="s">
        <v>20</v>
      </c>
      <c r="D8971" s="3" t="s">
        <v>9500</v>
      </c>
      <c r="E8971" s="3" t="s">
        <v>9652</v>
      </c>
      <c r="F8971" s="3" t="s">
        <v>3647</v>
      </c>
      <c r="G8971" s="3" t="s">
        <v>9653</v>
      </c>
      <c r="H8971" s="3" t="s">
        <v>9656</v>
      </c>
      <c r="I8971" s="4">
        <v>3.21</v>
      </c>
    </row>
    <row r="8972" spans="1:9" x14ac:dyDescent="0.2">
      <c r="A8972" s="2">
        <v>226156</v>
      </c>
      <c r="B8972" s="3" t="s">
        <v>19</v>
      </c>
      <c r="C8972" s="3" t="s">
        <v>20</v>
      </c>
      <c r="D8972" s="3" t="s">
        <v>9500</v>
      </c>
      <c r="E8972" s="3" t="s">
        <v>9652</v>
      </c>
      <c r="F8972" s="3" t="s">
        <v>3647</v>
      </c>
      <c r="G8972" s="3" t="s">
        <v>9653</v>
      </c>
      <c r="H8972" s="3" t="s">
        <v>9657</v>
      </c>
      <c r="I8972" s="4">
        <v>5.28</v>
      </c>
    </row>
    <row r="8973" spans="1:9" x14ac:dyDescent="0.2">
      <c r="A8973" s="2">
        <v>226163</v>
      </c>
      <c r="B8973" s="3" t="s">
        <v>19</v>
      </c>
      <c r="C8973" s="3" t="s">
        <v>20</v>
      </c>
      <c r="D8973" s="3" t="s">
        <v>9500</v>
      </c>
      <c r="E8973" s="3" t="s">
        <v>9652</v>
      </c>
      <c r="F8973" s="3" t="s">
        <v>3647</v>
      </c>
      <c r="G8973" s="3" t="s">
        <v>9653</v>
      </c>
      <c r="H8973" s="3" t="s">
        <v>9658</v>
      </c>
      <c r="I8973" s="4">
        <v>5.28</v>
      </c>
    </row>
    <row r="8974" spans="1:9" x14ac:dyDescent="0.2">
      <c r="A8974" s="2">
        <v>132970</v>
      </c>
      <c r="B8974" s="3" t="s">
        <v>19</v>
      </c>
      <c r="C8974" s="3" t="s">
        <v>20</v>
      </c>
      <c r="D8974" s="3" t="s">
        <v>9500</v>
      </c>
      <c r="E8974" s="3" t="s">
        <v>9659</v>
      </c>
      <c r="F8974" s="3" t="s">
        <v>3647</v>
      </c>
      <c r="G8974" s="3" t="s">
        <v>9564</v>
      </c>
      <c r="H8974" s="3" t="s">
        <v>9660</v>
      </c>
      <c r="I8974" s="4">
        <v>14.56</v>
      </c>
    </row>
    <row r="8975" spans="1:9" x14ac:dyDescent="0.2">
      <c r="A8975" s="2">
        <v>11305</v>
      </c>
      <c r="B8975" s="3" t="s">
        <v>19</v>
      </c>
      <c r="C8975" s="3" t="s">
        <v>20</v>
      </c>
      <c r="D8975" s="3" t="s">
        <v>9500</v>
      </c>
      <c r="E8975" s="3" t="s">
        <v>9659</v>
      </c>
      <c r="F8975" s="3" t="s">
        <v>3647</v>
      </c>
      <c r="G8975" s="3" t="s">
        <v>9564</v>
      </c>
      <c r="H8975" s="3" t="s">
        <v>9661</v>
      </c>
      <c r="I8975" s="4">
        <v>3.5</v>
      </c>
    </row>
    <row r="8976" spans="1:9" x14ac:dyDescent="0.2">
      <c r="A8976" s="2">
        <v>17789</v>
      </c>
      <c r="B8976" s="3" t="s">
        <v>19</v>
      </c>
      <c r="C8976" s="3" t="s">
        <v>20</v>
      </c>
      <c r="D8976" s="3" t="s">
        <v>9500</v>
      </c>
      <c r="E8976" s="3" t="s">
        <v>9659</v>
      </c>
      <c r="F8976" s="3" t="s">
        <v>3647</v>
      </c>
      <c r="G8976" s="3" t="s">
        <v>9564</v>
      </c>
      <c r="H8976" s="3" t="s">
        <v>9662</v>
      </c>
      <c r="I8976" s="4">
        <v>1.67</v>
      </c>
    </row>
    <row r="8977" spans="1:9" x14ac:dyDescent="0.2">
      <c r="A8977" s="2">
        <v>17790</v>
      </c>
      <c r="B8977" s="3" t="s">
        <v>19</v>
      </c>
      <c r="C8977" s="3" t="s">
        <v>20</v>
      </c>
      <c r="D8977" s="3" t="s">
        <v>9500</v>
      </c>
      <c r="E8977" s="3" t="s">
        <v>9659</v>
      </c>
      <c r="F8977" s="3" t="s">
        <v>3647</v>
      </c>
      <c r="G8977" s="3" t="s">
        <v>9564</v>
      </c>
      <c r="H8977" s="3" t="s">
        <v>9663</v>
      </c>
      <c r="I8977" s="4">
        <v>2.41</v>
      </c>
    </row>
    <row r="8978" spans="1:9" x14ac:dyDescent="0.2">
      <c r="A8978" s="2">
        <v>17795</v>
      </c>
      <c r="B8978" s="3" t="s">
        <v>19</v>
      </c>
      <c r="C8978" s="3" t="s">
        <v>20</v>
      </c>
      <c r="D8978" s="3" t="s">
        <v>9500</v>
      </c>
      <c r="E8978" s="3" t="s">
        <v>9659</v>
      </c>
      <c r="F8978" s="3" t="s">
        <v>3647</v>
      </c>
      <c r="G8978" s="3" t="s">
        <v>9564</v>
      </c>
      <c r="H8978" s="3" t="s">
        <v>9664</v>
      </c>
      <c r="I8978" s="4">
        <v>1.73</v>
      </c>
    </row>
    <row r="8979" spans="1:9" x14ac:dyDescent="0.2">
      <c r="A8979" s="2">
        <v>47962</v>
      </c>
      <c r="B8979" s="3" t="s">
        <v>19</v>
      </c>
      <c r="C8979" s="3" t="s">
        <v>20</v>
      </c>
      <c r="D8979" s="3" t="s">
        <v>9500</v>
      </c>
      <c r="E8979" s="3" t="s">
        <v>9659</v>
      </c>
      <c r="F8979" s="3" t="s">
        <v>3647</v>
      </c>
      <c r="G8979" s="3" t="s">
        <v>9564</v>
      </c>
      <c r="H8979" s="3" t="s">
        <v>9665</v>
      </c>
      <c r="I8979" s="4">
        <v>4.43</v>
      </c>
    </row>
    <row r="8980" spans="1:9" x14ac:dyDescent="0.2">
      <c r="A8980" s="2">
        <v>104611</v>
      </c>
      <c r="B8980" s="3" t="s">
        <v>19</v>
      </c>
      <c r="C8980" s="3" t="s">
        <v>20</v>
      </c>
      <c r="D8980" s="3" t="s">
        <v>9500</v>
      </c>
      <c r="E8980" s="3" t="s">
        <v>9659</v>
      </c>
      <c r="F8980" s="3" t="s">
        <v>3647</v>
      </c>
      <c r="G8980" s="3" t="s">
        <v>9564</v>
      </c>
      <c r="H8980" s="3" t="s">
        <v>9666</v>
      </c>
      <c r="I8980" s="4">
        <v>2.7</v>
      </c>
    </row>
    <row r="8981" spans="1:9" x14ac:dyDescent="0.2">
      <c r="A8981" s="2">
        <v>104613</v>
      </c>
      <c r="B8981" s="3" t="s">
        <v>19</v>
      </c>
      <c r="C8981" s="3" t="s">
        <v>20</v>
      </c>
      <c r="D8981" s="3" t="s">
        <v>9500</v>
      </c>
      <c r="E8981" s="3" t="s">
        <v>9659</v>
      </c>
      <c r="F8981" s="3" t="s">
        <v>3647</v>
      </c>
      <c r="G8981" s="3" t="s">
        <v>9564</v>
      </c>
      <c r="H8981" s="3" t="s">
        <v>9667</v>
      </c>
      <c r="I8981" s="4">
        <v>1.8</v>
      </c>
    </row>
    <row r="8982" spans="1:9" x14ac:dyDescent="0.2">
      <c r="A8982" s="2">
        <v>308381</v>
      </c>
      <c r="B8982" s="3" t="s">
        <v>19</v>
      </c>
      <c r="C8982" s="3" t="s">
        <v>20</v>
      </c>
      <c r="D8982" s="3" t="s">
        <v>9500</v>
      </c>
      <c r="E8982" s="3" t="s">
        <v>9659</v>
      </c>
      <c r="F8982" s="3" t="s">
        <v>3647</v>
      </c>
      <c r="G8982" s="3" t="s">
        <v>9564</v>
      </c>
      <c r="H8982" s="3" t="s">
        <v>9668</v>
      </c>
      <c r="I8982" s="4">
        <v>1.95</v>
      </c>
    </row>
    <row r="8983" spans="1:9" x14ac:dyDescent="0.2">
      <c r="A8983" s="2">
        <v>308366</v>
      </c>
      <c r="B8983" s="3" t="s">
        <v>19</v>
      </c>
      <c r="C8983" s="3" t="s">
        <v>20</v>
      </c>
      <c r="D8983" s="3" t="s">
        <v>9500</v>
      </c>
      <c r="E8983" s="3" t="s">
        <v>9659</v>
      </c>
      <c r="F8983" s="3" t="s">
        <v>3647</v>
      </c>
      <c r="G8983" s="3" t="s">
        <v>9564</v>
      </c>
      <c r="H8983" s="3" t="s">
        <v>9669</v>
      </c>
      <c r="I8983" s="4">
        <v>2.76</v>
      </c>
    </row>
    <row r="8984" spans="1:9" x14ac:dyDescent="0.2">
      <c r="A8984" s="2">
        <v>308373</v>
      </c>
      <c r="B8984" s="3" t="s">
        <v>19</v>
      </c>
      <c r="C8984" s="3" t="s">
        <v>20</v>
      </c>
      <c r="D8984" s="3" t="s">
        <v>9500</v>
      </c>
      <c r="E8984" s="3" t="s">
        <v>9659</v>
      </c>
      <c r="F8984" s="3" t="s">
        <v>3647</v>
      </c>
      <c r="G8984" s="3" t="s">
        <v>9564</v>
      </c>
      <c r="H8984" s="3" t="s">
        <v>9670</v>
      </c>
      <c r="I8984" s="4">
        <v>2.82</v>
      </c>
    </row>
    <row r="8985" spans="1:9" x14ac:dyDescent="0.2">
      <c r="A8985" s="2">
        <v>464134</v>
      </c>
      <c r="B8985" s="3" t="s">
        <v>19</v>
      </c>
      <c r="C8985" s="3" t="s">
        <v>20</v>
      </c>
      <c r="D8985" s="3" t="s">
        <v>9500</v>
      </c>
      <c r="E8985" s="3" t="s">
        <v>9659</v>
      </c>
      <c r="F8985" s="3" t="s">
        <v>3647</v>
      </c>
      <c r="G8985" s="3" t="s">
        <v>9564</v>
      </c>
      <c r="H8985" s="3" t="s">
        <v>9671</v>
      </c>
      <c r="I8985" s="4">
        <v>3.27</v>
      </c>
    </row>
    <row r="8986" spans="1:9" x14ac:dyDescent="0.2">
      <c r="A8986" s="2">
        <v>464139</v>
      </c>
      <c r="B8986" s="3" t="s">
        <v>19</v>
      </c>
      <c r="C8986" s="3" t="s">
        <v>20</v>
      </c>
      <c r="D8986" s="3" t="s">
        <v>9500</v>
      </c>
      <c r="E8986" s="3" t="s">
        <v>9659</v>
      </c>
      <c r="F8986" s="3" t="s">
        <v>3647</v>
      </c>
      <c r="G8986" s="3" t="s">
        <v>9564</v>
      </c>
      <c r="H8986" s="3" t="s">
        <v>9672</v>
      </c>
      <c r="I8986" s="4">
        <v>6.07</v>
      </c>
    </row>
    <row r="8987" spans="1:9" x14ac:dyDescent="0.2">
      <c r="A8987" s="2">
        <v>464152</v>
      </c>
      <c r="B8987" s="3" t="s">
        <v>19</v>
      </c>
      <c r="C8987" s="3" t="s">
        <v>20</v>
      </c>
      <c r="D8987" s="3" t="s">
        <v>9500</v>
      </c>
      <c r="E8987" s="3" t="s">
        <v>9659</v>
      </c>
      <c r="F8987" s="3" t="s">
        <v>3647</v>
      </c>
      <c r="G8987" s="3" t="s">
        <v>9564</v>
      </c>
      <c r="H8987" s="3" t="s">
        <v>9673</v>
      </c>
      <c r="I8987" s="4">
        <v>2.71</v>
      </c>
    </row>
    <row r="8988" spans="1:9" x14ac:dyDescent="0.2">
      <c r="A8988" s="2">
        <v>275732</v>
      </c>
      <c r="B8988" s="3" t="s">
        <v>19</v>
      </c>
      <c r="C8988" s="3" t="s">
        <v>20</v>
      </c>
      <c r="D8988" s="3" t="s">
        <v>9500</v>
      </c>
      <c r="E8988" s="3" t="s">
        <v>9659</v>
      </c>
      <c r="F8988" s="3" t="s">
        <v>3647</v>
      </c>
      <c r="G8988" s="3" t="s">
        <v>9502</v>
      </c>
      <c r="H8988" s="3" t="s">
        <v>9674</v>
      </c>
      <c r="I8988" s="4">
        <v>4.5</v>
      </c>
    </row>
    <row r="8989" spans="1:9" x14ac:dyDescent="0.2">
      <c r="A8989" s="2">
        <v>277457</v>
      </c>
      <c r="B8989" s="3" t="s">
        <v>19</v>
      </c>
      <c r="C8989" s="3" t="s">
        <v>20</v>
      </c>
      <c r="D8989" s="3" t="s">
        <v>9500</v>
      </c>
      <c r="E8989" s="3" t="s">
        <v>9659</v>
      </c>
      <c r="F8989" s="3" t="s">
        <v>3647</v>
      </c>
      <c r="G8989" s="3" t="s">
        <v>9511</v>
      </c>
      <c r="H8989" s="3" t="s">
        <v>9675</v>
      </c>
      <c r="I8989" s="4">
        <v>3.11</v>
      </c>
    </row>
    <row r="8990" spans="1:9" x14ac:dyDescent="0.2">
      <c r="A8990" s="2">
        <v>520447</v>
      </c>
      <c r="B8990" s="3" t="s">
        <v>19</v>
      </c>
      <c r="C8990" s="3" t="s">
        <v>20</v>
      </c>
      <c r="D8990" s="3" t="s">
        <v>9500</v>
      </c>
      <c r="E8990" s="3" t="s">
        <v>9659</v>
      </c>
      <c r="F8990" s="3" t="s">
        <v>3647</v>
      </c>
      <c r="G8990" s="3" t="s">
        <v>8186</v>
      </c>
      <c r="H8990" s="3" t="s">
        <v>9676</v>
      </c>
      <c r="I8990" s="4">
        <v>4.24</v>
      </c>
    </row>
    <row r="8991" spans="1:9" x14ac:dyDescent="0.2">
      <c r="A8991" s="2">
        <v>520454</v>
      </c>
      <c r="B8991" s="3" t="s">
        <v>19</v>
      </c>
      <c r="C8991" s="3" t="s">
        <v>20</v>
      </c>
      <c r="D8991" s="3" t="s">
        <v>9500</v>
      </c>
      <c r="E8991" s="3" t="s">
        <v>9659</v>
      </c>
      <c r="F8991" s="3" t="s">
        <v>3647</v>
      </c>
      <c r="G8991" s="3" t="s">
        <v>8186</v>
      </c>
      <c r="H8991" s="3" t="s">
        <v>9677</v>
      </c>
      <c r="I8991" s="4">
        <v>2.87</v>
      </c>
    </row>
    <row r="8992" spans="1:9" x14ac:dyDescent="0.2">
      <c r="A8992" s="2">
        <v>226134</v>
      </c>
      <c r="B8992" s="3" t="s">
        <v>19</v>
      </c>
      <c r="C8992" s="3" t="s">
        <v>20</v>
      </c>
      <c r="D8992" s="3" t="s">
        <v>9500</v>
      </c>
      <c r="E8992" s="3" t="s">
        <v>9678</v>
      </c>
      <c r="F8992" s="3" t="s">
        <v>3647</v>
      </c>
      <c r="G8992" s="3" t="s">
        <v>9679</v>
      </c>
      <c r="H8992" s="3" t="s">
        <v>9680</v>
      </c>
      <c r="I8992" s="4">
        <v>17.64</v>
      </c>
    </row>
    <row r="8993" spans="1:9" x14ac:dyDescent="0.2">
      <c r="A8993" s="2">
        <v>226135</v>
      </c>
      <c r="B8993" s="3" t="s">
        <v>19</v>
      </c>
      <c r="C8993" s="3" t="s">
        <v>20</v>
      </c>
      <c r="D8993" s="3" t="s">
        <v>9500</v>
      </c>
      <c r="E8993" s="3" t="s">
        <v>9678</v>
      </c>
      <c r="F8993" s="3" t="s">
        <v>3647</v>
      </c>
      <c r="G8993" s="3" t="s">
        <v>9679</v>
      </c>
      <c r="H8993" s="3" t="s">
        <v>9681</v>
      </c>
      <c r="I8993" s="4">
        <v>21.1</v>
      </c>
    </row>
    <row r="8994" spans="1:9" x14ac:dyDescent="0.2">
      <c r="A8994" s="2">
        <v>309770</v>
      </c>
      <c r="B8994" s="3" t="s">
        <v>19</v>
      </c>
      <c r="C8994" s="3" t="s">
        <v>20</v>
      </c>
      <c r="D8994" s="3" t="s">
        <v>9500</v>
      </c>
      <c r="E8994" s="3" t="s">
        <v>9678</v>
      </c>
      <c r="F8994" s="3" t="s">
        <v>3647</v>
      </c>
      <c r="G8994" s="3" t="s">
        <v>9679</v>
      </c>
      <c r="H8994" s="3" t="s">
        <v>9682</v>
      </c>
      <c r="I8994" s="4">
        <v>17.670000000000002</v>
      </c>
    </row>
    <row r="8995" spans="1:9" x14ac:dyDescent="0.2">
      <c r="A8995" s="2">
        <v>309773</v>
      </c>
      <c r="B8995" s="3" t="s">
        <v>19</v>
      </c>
      <c r="C8995" s="3" t="s">
        <v>20</v>
      </c>
      <c r="D8995" s="3" t="s">
        <v>9500</v>
      </c>
      <c r="E8995" s="3" t="s">
        <v>9678</v>
      </c>
      <c r="F8995" s="3" t="s">
        <v>3647</v>
      </c>
      <c r="G8995" s="3" t="s">
        <v>9679</v>
      </c>
      <c r="H8995" s="3" t="s">
        <v>9683</v>
      </c>
      <c r="I8995" s="4">
        <v>20.04</v>
      </c>
    </row>
    <row r="8996" spans="1:9" x14ac:dyDescent="0.2">
      <c r="A8996" s="2">
        <v>309791</v>
      </c>
      <c r="B8996" s="3" t="s">
        <v>19</v>
      </c>
      <c r="C8996" s="3" t="s">
        <v>20</v>
      </c>
      <c r="D8996" s="3" t="s">
        <v>9500</v>
      </c>
      <c r="E8996" s="3" t="s">
        <v>9678</v>
      </c>
      <c r="F8996" s="3" t="s">
        <v>3647</v>
      </c>
      <c r="G8996" s="3" t="s">
        <v>9679</v>
      </c>
      <c r="H8996" s="3" t="s">
        <v>9684</v>
      </c>
      <c r="I8996" s="4">
        <v>26.07</v>
      </c>
    </row>
    <row r="8997" spans="1:9" x14ac:dyDescent="0.2">
      <c r="A8997" s="2">
        <v>309844</v>
      </c>
      <c r="B8997" s="3" t="s">
        <v>19</v>
      </c>
      <c r="C8997" s="3" t="s">
        <v>20</v>
      </c>
      <c r="D8997" s="3" t="s">
        <v>9500</v>
      </c>
      <c r="E8997" s="3" t="s">
        <v>9678</v>
      </c>
      <c r="F8997" s="3" t="s">
        <v>3647</v>
      </c>
      <c r="G8997" s="3" t="s">
        <v>9679</v>
      </c>
      <c r="H8997" s="3" t="s">
        <v>9685</v>
      </c>
      <c r="I8997" s="4">
        <v>4.58</v>
      </c>
    </row>
    <row r="8998" spans="1:9" x14ac:dyDescent="0.2">
      <c r="A8998" s="2">
        <v>357649</v>
      </c>
      <c r="B8998" s="3" t="s">
        <v>19</v>
      </c>
      <c r="C8998" s="3" t="s">
        <v>20</v>
      </c>
      <c r="D8998" s="3" t="s">
        <v>9500</v>
      </c>
      <c r="E8998" s="3" t="s">
        <v>9678</v>
      </c>
      <c r="F8998" s="3" t="s">
        <v>3647</v>
      </c>
      <c r="G8998" s="3" t="s">
        <v>9679</v>
      </c>
      <c r="H8998" s="3" t="s">
        <v>9686</v>
      </c>
      <c r="I8998" s="4">
        <v>20.309999999999999</v>
      </c>
    </row>
    <row r="8999" spans="1:9" x14ac:dyDescent="0.2">
      <c r="A8999" s="2">
        <v>436555</v>
      </c>
      <c r="B8999" s="3" t="s">
        <v>19</v>
      </c>
      <c r="C8999" s="3" t="s">
        <v>20</v>
      </c>
      <c r="D8999" s="3" t="s">
        <v>9500</v>
      </c>
      <c r="E8999" s="3" t="s">
        <v>9678</v>
      </c>
      <c r="F8999" s="3" t="s">
        <v>3647</v>
      </c>
      <c r="G8999" s="3" t="s">
        <v>9679</v>
      </c>
      <c r="H8999" s="3" t="s">
        <v>9687</v>
      </c>
      <c r="I8999" s="4">
        <v>21.5</v>
      </c>
    </row>
    <row r="9000" spans="1:9" x14ac:dyDescent="0.2">
      <c r="A9000" s="2">
        <v>436554</v>
      </c>
      <c r="B9000" s="3" t="s">
        <v>19</v>
      </c>
      <c r="C9000" s="3" t="s">
        <v>20</v>
      </c>
      <c r="D9000" s="3" t="s">
        <v>9500</v>
      </c>
      <c r="E9000" s="3" t="s">
        <v>9678</v>
      </c>
      <c r="F9000" s="3" t="s">
        <v>3647</v>
      </c>
      <c r="G9000" s="3" t="s">
        <v>9679</v>
      </c>
      <c r="H9000" s="3" t="s">
        <v>9688</v>
      </c>
      <c r="I9000" s="4">
        <v>17.07</v>
      </c>
    </row>
    <row r="9001" spans="1:9" x14ac:dyDescent="0.2">
      <c r="A9001" s="2">
        <v>436562</v>
      </c>
      <c r="B9001" s="3" t="s">
        <v>19</v>
      </c>
      <c r="C9001" s="3" t="s">
        <v>20</v>
      </c>
      <c r="D9001" s="3" t="s">
        <v>9500</v>
      </c>
      <c r="E9001" s="3" t="s">
        <v>9678</v>
      </c>
      <c r="F9001" s="3" t="s">
        <v>3647</v>
      </c>
      <c r="G9001" s="3" t="s">
        <v>9679</v>
      </c>
      <c r="H9001" s="3" t="s">
        <v>9689</v>
      </c>
      <c r="I9001" s="4">
        <v>13.12</v>
      </c>
    </row>
    <row r="9002" spans="1:9" x14ac:dyDescent="0.2">
      <c r="A9002" s="2">
        <v>436579</v>
      </c>
      <c r="B9002" s="3" t="s">
        <v>19</v>
      </c>
      <c r="C9002" s="3" t="s">
        <v>20</v>
      </c>
      <c r="D9002" s="3" t="s">
        <v>9500</v>
      </c>
      <c r="E9002" s="3" t="s">
        <v>9678</v>
      </c>
      <c r="F9002" s="3" t="s">
        <v>3647</v>
      </c>
      <c r="G9002" s="3" t="s">
        <v>9679</v>
      </c>
      <c r="H9002" s="3" t="s">
        <v>9690</v>
      </c>
      <c r="I9002" s="4">
        <v>13.8</v>
      </c>
    </row>
    <row r="9003" spans="1:9" x14ac:dyDescent="0.2">
      <c r="A9003" s="2">
        <v>436585</v>
      </c>
      <c r="B9003" s="3" t="s">
        <v>19</v>
      </c>
      <c r="C9003" s="3" t="s">
        <v>20</v>
      </c>
      <c r="D9003" s="3" t="s">
        <v>9500</v>
      </c>
      <c r="E9003" s="3" t="s">
        <v>9678</v>
      </c>
      <c r="F9003" s="3" t="s">
        <v>3647</v>
      </c>
      <c r="G9003" s="3" t="s">
        <v>9679</v>
      </c>
      <c r="H9003" s="3" t="s">
        <v>9691</v>
      </c>
      <c r="I9003" s="4">
        <v>15.34</v>
      </c>
    </row>
    <row r="9004" spans="1:9" x14ac:dyDescent="0.2">
      <c r="A9004" s="2">
        <v>436601</v>
      </c>
      <c r="B9004" s="3" t="s">
        <v>19</v>
      </c>
      <c r="C9004" s="3" t="s">
        <v>20</v>
      </c>
      <c r="D9004" s="3" t="s">
        <v>9500</v>
      </c>
      <c r="E9004" s="3" t="s">
        <v>9678</v>
      </c>
      <c r="F9004" s="3" t="s">
        <v>3647</v>
      </c>
      <c r="G9004" s="3" t="s">
        <v>9679</v>
      </c>
      <c r="H9004" s="3" t="s">
        <v>9692</v>
      </c>
      <c r="I9004" s="4">
        <v>16.14</v>
      </c>
    </row>
    <row r="9005" spans="1:9" x14ac:dyDescent="0.2">
      <c r="A9005" s="2">
        <v>436610</v>
      </c>
      <c r="B9005" s="3" t="s">
        <v>19</v>
      </c>
      <c r="C9005" s="3" t="s">
        <v>20</v>
      </c>
      <c r="D9005" s="3" t="s">
        <v>9500</v>
      </c>
      <c r="E9005" s="3" t="s">
        <v>9678</v>
      </c>
      <c r="F9005" s="3" t="s">
        <v>3647</v>
      </c>
      <c r="G9005" s="3" t="s">
        <v>9679</v>
      </c>
      <c r="H9005" s="3" t="s">
        <v>9693</v>
      </c>
      <c r="I9005" s="4">
        <v>12.87</v>
      </c>
    </row>
    <row r="9006" spans="1:9" x14ac:dyDescent="0.2">
      <c r="A9006" s="2">
        <v>436611</v>
      </c>
      <c r="B9006" s="3" t="s">
        <v>19</v>
      </c>
      <c r="C9006" s="3" t="s">
        <v>20</v>
      </c>
      <c r="D9006" s="3" t="s">
        <v>9500</v>
      </c>
      <c r="E9006" s="3" t="s">
        <v>9678</v>
      </c>
      <c r="F9006" s="3" t="s">
        <v>3647</v>
      </c>
      <c r="G9006" s="3" t="s">
        <v>9679</v>
      </c>
      <c r="H9006" s="3" t="s">
        <v>9694</v>
      </c>
      <c r="I9006" s="4">
        <v>15.79</v>
      </c>
    </row>
    <row r="9007" spans="1:9" x14ac:dyDescent="0.2">
      <c r="A9007" s="2">
        <v>436633</v>
      </c>
      <c r="B9007" s="3" t="s">
        <v>19</v>
      </c>
      <c r="C9007" s="3" t="s">
        <v>20</v>
      </c>
      <c r="D9007" s="3" t="s">
        <v>9500</v>
      </c>
      <c r="E9007" s="3" t="s">
        <v>9678</v>
      </c>
      <c r="F9007" s="3" t="s">
        <v>3647</v>
      </c>
      <c r="G9007" s="3" t="s">
        <v>9679</v>
      </c>
      <c r="H9007" s="3" t="s">
        <v>9695</v>
      </c>
      <c r="I9007" s="4">
        <v>21.47</v>
      </c>
    </row>
    <row r="9008" spans="1:9" x14ac:dyDescent="0.2">
      <c r="A9008" s="2">
        <v>436641</v>
      </c>
      <c r="B9008" s="3" t="s">
        <v>19</v>
      </c>
      <c r="C9008" s="3" t="s">
        <v>20</v>
      </c>
      <c r="D9008" s="3" t="s">
        <v>9500</v>
      </c>
      <c r="E9008" s="3" t="s">
        <v>9678</v>
      </c>
      <c r="F9008" s="3" t="s">
        <v>3647</v>
      </c>
      <c r="G9008" s="3" t="s">
        <v>9679</v>
      </c>
      <c r="H9008" s="3" t="s">
        <v>9696</v>
      </c>
      <c r="I9008" s="4">
        <v>33.44</v>
      </c>
    </row>
    <row r="9009" spans="1:9" x14ac:dyDescent="0.2">
      <c r="A9009" s="2">
        <v>436678</v>
      </c>
      <c r="B9009" s="3" t="s">
        <v>19</v>
      </c>
      <c r="C9009" s="3" t="s">
        <v>20</v>
      </c>
      <c r="D9009" s="3" t="s">
        <v>9500</v>
      </c>
      <c r="E9009" s="3" t="s">
        <v>9678</v>
      </c>
      <c r="F9009" s="3" t="s">
        <v>3647</v>
      </c>
      <c r="G9009" s="3" t="s">
        <v>9679</v>
      </c>
      <c r="H9009" s="3" t="s">
        <v>9697</v>
      </c>
      <c r="I9009" s="4">
        <v>13.45</v>
      </c>
    </row>
    <row r="9010" spans="1:9" x14ac:dyDescent="0.2">
      <c r="A9010" s="2">
        <v>436681</v>
      </c>
      <c r="B9010" s="3" t="s">
        <v>19</v>
      </c>
      <c r="C9010" s="3" t="s">
        <v>20</v>
      </c>
      <c r="D9010" s="3" t="s">
        <v>9500</v>
      </c>
      <c r="E9010" s="3" t="s">
        <v>9678</v>
      </c>
      <c r="F9010" s="3" t="s">
        <v>3647</v>
      </c>
      <c r="G9010" s="3" t="s">
        <v>9679</v>
      </c>
      <c r="H9010" s="3" t="s">
        <v>9698</v>
      </c>
      <c r="I9010" s="4">
        <v>15.79</v>
      </c>
    </row>
    <row r="9011" spans="1:9" x14ac:dyDescent="0.2">
      <c r="A9011" s="2">
        <v>436783</v>
      </c>
      <c r="B9011" s="3" t="s">
        <v>19</v>
      </c>
      <c r="C9011" s="3" t="s">
        <v>20</v>
      </c>
      <c r="D9011" s="3" t="s">
        <v>9500</v>
      </c>
      <c r="E9011" s="3" t="s">
        <v>9678</v>
      </c>
      <c r="F9011" s="3" t="s">
        <v>3647</v>
      </c>
      <c r="G9011" s="3" t="s">
        <v>9679</v>
      </c>
      <c r="H9011" s="3" t="s">
        <v>9699</v>
      </c>
      <c r="I9011" s="4">
        <v>21.47</v>
      </c>
    </row>
    <row r="9012" spans="1:9" x14ac:dyDescent="0.2">
      <c r="A9012" s="2">
        <v>436800</v>
      </c>
      <c r="B9012" s="3" t="s">
        <v>19</v>
      </c>
      <c r="C9012" s="3" t="s">
        <v>20</v>
      </c>
      <c r="D9012" s="3" t="s">
        <v>9500</v>
      </c>
      <c r="E9012" s="3" t="s">
        <v>9678</v>
      </c>
      <c r="F9012" s="3" t="s">
        <v>3647</v>
      </c>
      <c r="G9012" s="3" t="s">
        <v>9679</v>
      </c>
      <c r="H9012" s="3" t="s">
        <v>9700</v>
      </c>
      <c r="I9012" s="4">
        <v>19.690000000000001</v>
      </c>
    </row>
    <row r="9013" spans="1:9" x14ac:dyDescent="0.2">
      <c r="A9013" s="2">
        <v>436802</v>
      </c>
      <c r="B9013" s="3" t="s">
        <v>19</v>
      </c>
      <c r="C9013" s="3" t="s">
        <v>20</v>
      </c>
      <c r="D9013" s="3" t="s">
        <v>9500</v>
      </c>
      <c r="E9013" s="3" t="s">
        <v>9678</v>
      </c>
      <c r="F9013" s="3" t="s">
        <v>3647</v>
      </c>
      <c r="G9013" s="3" t="s">
        <v>9679</v>
      </c>
      <c r="H9013" s="3" t="s">
        <v>9701</v>
      </c>
      <c r="I9013" s="4">
        <v>21.48</v>
      </c>
    </row>
    <row r="9014" spans="1:9" x14ac:dyDescent="0.2">
      <c r="A9014" s="2">
        <v>436809</v>
      </c>
      <c r="B9014" s="3" t="s">
        <v>19</v>
      </c>
      <c r="C9014" s="3" t="s">
        <v>20</v>
      </c>
      <c r="D9014" s="3" t="s">
        <v>9500</v>
      </c>
      <c r="E9014" s="3" t="s">
        <v>9678</v>
      </c>
      <c r="F9014" s="3" t="s">
        <v>3647</v>
      </c>
      <c r="G9014" s="3" t="s">
        <v>9679</v>
      </c>
      <c r="H9014" s="3" t="s">
        <v>9702</v>
      </c>
      <c r="I9014" s="4">
        <v>23.71</v>
      </c>
    </row>
    <row r="9015" spans="1:9" x14ac:dyDescent="0.2">
      <c r="A9015" s="2">
        <v>470628</v>
      </c>
      <c r="B9015" s="3" t="s">
        <v>19</v>
      </c>
      <c r="C9015" s="3" t="s">
        <v>20</v>
      </c>
      <c r="D9015" s="3" t="s">
        <v>9500</v>
      </c>
      <c r="E9015" s="3" t="s">
        <v>9678</v>
      </c>
      <c r="F9015" s="3" t="s">
        <v>3647</v>
      </c>
      <c r="G9015" s="3" t="s">
        <v>9679</v>
      </c>
      <c r="H9015" s="3" t="s">
        <v>9703</v>
      </c>
      <c r="I9015" s="4">
        <v>13.09</v>
      </c>
    </row>
    <row r="9016" spans="1:9" x14ac:dyDescent="0.2">
      <c r="A9016" s="2">
        <v>471670</v>
      </c>
      <c r="B9016" s="3" t="s">
        <v>19</v>
      </c>
      <c r="C9016" s="3" t="s">
        <v>20</v>
      </c>
      <c r="D9016" s="3" t="s">
        <v>9500</v>
      </c>
      <c r="E9016" s="3" t="s">
        <v>9678</v>
      </c>
      <c r="F9016" s="3" t="s">
        <v>3647</v>
      </c>
      <c r="G9016" s="3" t="s">
        <v>9679</v>
      </c>
      <c r="H9016" s="3" t="s">
        <v>9704</v>
      </c>
      <c r="I9016" s="4">
        <v>16.190000000000001</v>
      </c>
    </row>
    <row r="9017" spans="1:9" x14ac:dyDescent="0.2">
      <c r="A9017" s="2">
        <v>393820</v>
      </c>
      <c r="B9017" s="3" t="s">
        <v>19</v>
      </c>
      <c r="C9017" s="3" t="s">
        <v>20</v>
      </c>
      <c r="D9017" s="3" t="s">
        <v>9500</v>
      </c>
      <c r="E9017" s="3" t="s">
        <v>9678</v>
      </c>
      <c r="F9017" s="3" t="s">
        <v>3647</v>
      </c>
      <c r="G9017" s="3" t="s">
        <v>9679</v>
      </c>
      <c r="H9017" s="3" t="s">
        <v>9705</v>
      </c>
      <c r="I9017" s="4">
        <v>6.53</v>
      </c>
    </row>
    <row r="9018" spans="1:9" x14ac:dyDescent="0.2">
      <c r="A9018" s="2">
        <v>436821</v>
      </c>
      <c r="B9018" s="3" t="s">
        <v>19</v>
      </c>
      <c r="C9018" s="3" t="s">
        <v>20</v>
      </c>
      <c r="D9018" s="3" t="s">
        <v>9500</v>
      </c>
      <c r="E9018" s="3" t="s">
        <v>9678</v>
      </c>
      <c r="F9018" s="3" t="s">
        <v>3647</v>
      </c>
      <c r="G9018" s="3" t="s">
        <v>9679</v>
      </c>
      <c r="H9018" s="3" t="s">
        <v>9706</v>
      </c>
      <c r="I9018" s="4">
        <v>8.7200000000000006</v>
      </c>
    </row>
    <row r="9019" spans="1:9" x14ac:dyDescent="0.2">
      <c r="A9019" s="2">
        <v>436823</v>
      </c>
      <c r="B9019" s="3" t="s">
        <v>19</v>
      </c>
      <c r="C9019" s="3" t="s">
        <v>20</v>
      </c>
      <c r="D9019" s="3" t="s">
        <v>9500</v>
      </c>
      <c r="E9019" s="3" t="s">
        <v>9678</v>
      </c>
      <c r="F9019" s="3" t="s">
        <v>3647</v>
      </c>
      <c r="G9019" s="3" t="s">
        <v>9679</v>
      </c>
      <c r="H9019" s="3" t="s">
        <v>9707</v>
      </c>
      <c r="I9019" s="4">
        <v>15.3</v>
      </c>
    </row>
    <row r="9020" spans="1:9" x14ac:dyDescent="0.2">
      <c r="A9020" s="2">
        <v>436824</v>
      </c>
      <c r="B9020" s="3" t="s">
        <v>19</v>
      </c>
      <c r="C9020" s="3" t="s">
        <v>20</v>
      </c>
      <c r="D9020" s="3" t="s">
        <v>9500</v>
      </c>
      <c r="E9020" s="3" t="s">
        <v>9678</v>
      </c>
      <c r="F9020" s="3" t="s">
        <v>3647</v>
      </c>
      <c r="G9020" s="3" t="s">
        <v>9679</v>
      </c>
      <c r="H9020" s="3" t="s">
        <v>9708</v>
      </c>
      <c r="I9020" s="4">
        <v>17.329999999999998</v>
      </c>
    </row>
    <row r="9021" spans="1:9" x14ac:dyDescent="0.2">
      <c r="A9021" s="2">
        <v>436848</v>
      </c>
      <c r="B9021" s="3" t="s">
        <v>19</v>
      </c>
      <c r="C9021" s="3" t="s">
        <v>20</v>
      </c>
      <c r="D9021" s="3" t="s">
        <v>9500</v>
      </c>
      <c r="E9021" s="3" t="s">
        <v>9678</v>
      </c>
      <c r="F9021" s="3" t="s">
        <v>3647</v>
      </c>
      <c r="G9021" s="3" t="s">
        <v>9679</v>
      </c>
      <c r="H9021" s="3" t="s">
        <v>9709</v>
      </c>
      <c r="I9021" s="4">
        <v>23.18</v>
      </c>
    </row>
    <row r="9022" spans="1:9" x14ac:dyDescent="0.2">
      <c r="A9022" s="2">
        <v>438595</v>
      </c>
      <c r="B9022" s="3" t="s">
        <v>19</v>
      </c>
      <c r="C9022" s="3" t="s">
        <v>20</v>
      </c>
      <c r="D9022" s="3" t="s">
        <v>9500</v>
      </c>
      <c r="E9022" s="3" t="s">
        <v>9678</v>
      </c>
      <c r="F9022" s="3" t="s">
        <v>3647</v>
      </c>
      <c r="G9022" s="3" t="s">
        <v>9572</v>
      </c>
      <c r="H9022" s="3" t="s">
        <v>9710</v>
      </c>
      <c r="I9022" s="4">
        <v>11.84</v>
      </c>
    </row>
    <row r="9023" spans="1:9" x14ac:dyDescent="0.2">
      <c r="A9023" s="2">
        <v>438605</v>
      </c>
      <c r="B9023" s="3" t="s">
        <v>19</v>
      </c>
      <c r="C9023" s="3" t="s">
        <v>20</v>
      </c>
      <c r="D9023" s="3" t="s">
        <v>9500</v>
      </c>
      <c r="E9023" s="3" t="s">
        <v>9678</v>
      </c>
      <c r="F9023" s="3" t="s">
        <v>3647</v>
      </c>
      <c r="G9023" s="3" t="s">
        <v>9572</v>
      </c>
      <c r="H9023" s="3" t="s">
        <v>9711</v>
      </c>
      <c r="I9023" s="4">
        <v>11.77</v>
      </c>
    </row>
    <row r="9024" spans="1:9" x14ac:dyDescent="0.2">
      <c r="A9024" s="2">
        <v>438623</v>
      </c>
      <c r="B9024" s="3" t="s">
        <v>19</v>
      </c>
      <c r="C9024" s="3" t="s">
        <v>20</v>
      </c>
      <c r="D9024" s="3" t="s">
        <v>9500</v>
      </c>
      <c r="E9024" s="3" t="s">
        <v>9678</v>
      </c>
      <c r="F9024" s="3" t="s">
        <v>3647</v>
      </c>
      <c r="G9024" s="3" t="s">
        <v>9572</v>
      </c>
      <c r="H9024" s="3" t="s">
        <v>9712</v>
      </c>
      <c r="I9024" s="4">
        <v>22.94</v>
      </c>
    </row>
    <row r="9025" spans="1:9" x14ac:dyDescent="0.2">
      <c r="A9025" s="2">
        <v>438628</v>
      </c>
      <c r="B9025" s="3" t="s">
        <v>19</v>
      </c>
      <c r="C9025" s="3" t="s">
        <v>20</v>
      </c>
      <c r="D9025" s="3" t="s">
        <v>9500</v>
      </c>
      <c r="E9025" s="3" t="s">
        <v>9678</v>
      </c>
      <c r="F9025" s="3" t="s">
        <v>3647</v>
      </c>
      <c r="G9025" s="3" t="s">
        <v>9572</v>
      </c>
      <c r="H9025" s="3" t="s">
        <v>9713</v>
      </c>
      <c r="I9025" s="4">
        <v>26.08</v>
      </c>
    </row>
    <row r="9026" spans="1:9" x14ac:dyDescent="0.2">
      <c r="A9026" s="2">
        <v>438651</v>
      </c>
      <c r="B9026" s="3" t="s">
        <v>19</v>
      </c>
      <c r="C9026" s="3" t="s">
        <v>20</v>
      </c>
      <c r="D9026" s="3" t="s">
        <v>9500</v>
      </c>
      <c r="E9026" s="3" t="s">
        <v>9678</v>
      </c>
      <c r="F9026" s="3" t="s">
        <v>3647</v>
      </c>
      <c r="G9026" s="3" t="s">
        <v>9572</v>
      </c>
      <c r="H9026" s="3" t="s">
        <v>9714</v>
      </c>
      <c r="I9026" s="4">
        <v>26.89</v>
      </c>
    </row>
    <row r="9027" spans="1:9" x14ac:dyDescent="0.2">
      <c r="A9027" s="2">
        <v>438656</v>
      </c>
      <c r="B9027" s="3" t="s">
        <v>19</v>
      </c>
      <c r="C9027" s="3" t="s">
        <v>20</v>
      </c>
      <c r="D9027" s="3" t="s">
        <v>9500</v>
      </c>
      <c r="E9027" s="3" t="s">
        <v>9678</v>
      </c>
      <c r="F9027" s="3" t="s">
        <v>3647</v>
      </c>
      <c r="G9027" s="3" t="s">
        <v>9572</v>
      </c>
      <c r="H9027" s="3" t="s">
        <v>9715</v>
      </c>
      <c r="I9027" s="4">
        <v>28.02</v>
      </c>
    </row>
    <row r="9028" spans="1:9" x14ac:dyDescent="0.2">
      <c r="A9028" s="2">
        <v>438679</v>
      </c>
      <c r="B9028" s="3" t="s">
        <v>19</v>
      </c>
      <c r="C9028" s="3" t="s">
        <v>20</v>
      </c>
      <c r="D9028" s="3" t="s">
        <v>9500</v>
      </c>
      <c r="E9028" s="3" t="s">
        <v>9678</v>
      </c>
      <c r="F9028" s="3" t="s">
        <v>3647</v>
      </c>
      <c r="G9028" s="3" t="s">
        <v>9572</v>
      </c>
      <c r="H9028" s="3" t="s">
        <v>9716</v>
      </c>
      <c r="I9028" s="4">
        <v>31.91</v>
      </c>
    </row>
    <row r="9029" spans="1:9" x14ac:dyDescent="0.2">
      <c r="A9029" s="2">
        <v>439058</v>
      </c>
      <c r="B9029" s="3" t="s">
        <v>19</v>
      </c>
      <c r="C9029" s="3" t="s">
        <v>20</v>
      </c>
      <c r="D9029" s="3" t="s">
        <v>9500</v>
      </c>
      <c r="E9029" s="3" t="s">
        <v>9678</v>
      </c>
      <c r="F9029" s="3" t="s">
        <v>3647</v>
      </c>
      <c r="G9029" s="3" t="s">
        <v>9572</v>
      </c>
      <c r="H9029" s="3" t="s">
        <v>9717</v>
      </c>
      <c r="I9029" s="4">
        <v>13.2</v>
      </c>
    </row>
    <row r="9030" spans="1:9" x14ac:dyDescent="0.2">
      <c r="A9030" s="2">
        <v>189537</v>
      </c>
      <c r="B9030" s="3" t="s">
        <v>19</v>
      </c>
      <c r="C9030" s="3" t="s">
        <v>20</v>
      </c>
      <c r="D9030" s="3" t="s">
        <v>9500</v>
      </c>
      <c r="E9030" s="3" t="s">
        <v>9678</v>
      </c>
      <c r="F9030" s="3" t="s">
        <v>3647</v>
      </c>
      <c r="G9030" s="3" t="s">
        <v>9572</v>
      </c>
      <c r="H9030" s="3" t="s">
        <v>9718</v>
      </c>
      <c r="I9030" s="4">
        <v>9.69</v>
      </c>
    </row>
    <row r="9031" spans="1:9" x14ac:dyDescent="0.2">
      <c r="A9031" s="2">
        <v>189540</v>
      </c>
      <c r="B9031" s="3" t="s">
        <v>19</v>
      </c>
      <c r="C9031" s="3" t="s">
        <v>20</v>
      </c>
      <c r="D9031" s="3" t="s">
        <v>9500</v>
      </c>
      <c r="E9031" s="3" t="s">
        <v>9678</v>
      </c>
      <c r="F9031" s="3" t="s">
        <v>3647</v>
      </c>
      <c r="G9031" s="3" t="s">
        <v>9572</v>
      </c>
      <c r="H9031" s="3" t="s">
        <v>9719</v>
      </c>
      <c r="I9031" s="4">
        <v>15.51</v>
      </c>
    </row>
    <row r="9032" spans="1:9" x14ac:dyDescent="0.2">
      <c r="A9032" s="2">
        <v>340885</v>
      </c>
      <c r="B9032" s="3" t="s">
        <v>19</v>
      </c>
      <c r="C9032" s="3" t="s">
        <v>20</v>
      </c>
      <c r="D9032" s="3" t="s">
        <v>9500</v>
      </c>
      <c r="E9032" s="3" t="s">
        <v>9678</v>
      </c>
      <c r="F9032" s="3" t="s">
        <v>3647</v>
      </c>
      <c r="G9032" s="3" t="s">
        <v>9572</v>
      </c>
      <c r="H9032" s="3" t="s">
        <v>9720</v>
      </c>
      <c r="I9032" s="4">
        <v>20.55</v>
      </c>
    </row>
    <row r="9033" spans="1:9" x14ac:dyDescent="0.2">
      <c r="A9033" s="2">
        <v>438659</v>
      </c>
      <c r="B9033" s="3" t="s">
        <v>19</v>
      </c>
      <c r="C9033" s="3" t="s">
        <v>20</v>
      </c>
      <c r="D9033" s="3" t="s">
        <v>9500</v>
      </c>
      <c r="E9033" s="3" t="s">
        <v>9678</v>
      </c>
      <c r="F9033" s="3" t="s">
        <v>3647</v>
      </c>
      <c r="G9033" s="3" t="s">
        <v>9572</v>
      </c>
      <c r="H9033" s="3" t="s">
        <v>9721</v>
      </c>
      <c r="I9033" s="4">
        <v>11.5</v>
      </c>
    </row>
    <row r="9034" spans="1:9" x14ac:dyDescent="0.2">
      <c r="A9034" s="2">
        <v>491801</v>
      </c>
      <c r="B9034" s="3" t="s">
        <v>19</v>
      </c>
      <c r="C9034" s="3" t="s">
        <v>20</v>
      </c>
      <c r="D9034" s="3" t="s">
        <v>9500</v>
      </c>
      <c r="E9034" s="3" t="s">
        <v>9678</v>
      </c>
      <c r="F9034" s="3" t="s">
        <v>3647</v>
      </c>
      <c r="G9034" s="3" t="s">
        <v>9572</v>
      </c>
      <c r="H9034" s="3" t="s">
        <v>9722</v>
      </c>
      <c r="I9034" s="4">
        <v>17</v>
      </c>
    </row>
    <row r="9035" spans="1:9" x14ac:dyDescent="0.2">
      <c r="A9035" s="2">
        <v>486025</v>
      </c>
      <c r="B9035" s="3" t="s">
        <v>19</v>
      </c>
      <c r="C9035" s="3" t="s">
        <v>20</v>
      </c>
      <c r="D9035" s="3" t="s">
        <v>9500</v>
      </c>
      <c r="E9035" s="3" t="s">
        <v>9678</v>
      </c>
      <c r="F9035" s="3" t="s">
        <v>3647</v>
      </c>
      <c r="G9035" s="3" t="s">
        <v>9723</v>
      </c>
      <c r="H9035" s="3" t="s">
        <v>9724</v>
      </c>
      <c r="I9035" s="4">
        <v>18.77</v>
      </c>
    </row>
    <row r="9036" spans="1:9" x14ac:dyDescent="0.2">
      <c r="A9036" s="2">
        <v>486026</v>
      </c>
      <c r="B9036" s="3" t="s">
        <v>19</v>
      </c>
      <c r="C9036" s="3" t="s">
        <v>20</v>
      </c>
      <c r="D9036" s="3" t="s">
        <v>9500</v>
      </c>
      <c r="E9036" s="3" t="s">
        <v>9678</v>
      </c>
      <c r="F9036" s="3" t="s">
        <v>3647</v>
      </c>
      <c r="G9036" s="3" t="s">
        <v>9723</v>
      </c>
      <c r="H9036" s="3" t="s">
        <v>9725</v>
      </c>
      <c r="I9036" s="4">
        <v>22.75</v>
      </c>
    </row>
    <row r="9037" spans="1:9" x14ac:dyDescent="0.2">
      <c r="A9037" s="2">
        <v>117392</v>
      </c>
      <c r="B9037" s="3" t="s">
        <v>19</v>
      </c>
      <c r="C9037" s="3" t="s">
        <v>20</v>
      </c>
      <c r="D9037" s="3" t="s">
        <v>9500</v>
      </c>
      <c r="E9037" s="3" t="s">
        <v>9726</v>
      </c>
      <c r="F9037" s="3" t="s">
        <v>3647</v>
      </c>
      <c r="G9037" s="3" t="s">
        <v>9679</v>
      </c>
      <c r="H9037" s="3" t="s">
        <v>9727</v>
      </c>
      <c r="I9037" s="4">
        <v>6.5</v>
      </c>
    </row>
    <row r="9038" spans="1:9" x14ac:dyDescent="0.2">
      <c r="A9038" s="2">
        <v>121979</v>
      </c>
      <c r="B9038" s="3" t="s">
        <v>19</v>
      </c>
      <c r="C9038" s="3" t="s">
        <v>20</v>
      </c>
      <c r="D9038" s="3" t="s">
        <v>9500</v>
      </c>
      <c r="E9038" s="3" t="s">
        <v>9726</v>
      </c>
      <c r="F9038" s="3" t="s">
        <v>3647</v>
      </c>
      <c r="G9038" s="3" t="s">
        <v>9679</v>
      </c>
      <c r="H9038" s="3" t="s">
        <v>9728</v>
      </c>
      <c r="I9038" s="4">
        <v>6.5</v>
      </c>
    </row>
    <row r="9039" spans="1:9" x14ac:dyDescent="0.2">
      <c r="A9039" s="2">
        <v>226247</v>
      </c>
      <c r="B9039" s="3" t="s">
        <v>19</v>
      </c>
      <c r="C9039" s="3" t="s">
        <v>20</v>
      </c>
      <c r="D9039" s="3" t="s">
        <v>9500</v>
      </c>
      <c r="E9039" s="3" t="s">
        <v>9726</v>
      </c>
      <c r="F9039" s="3" t="s">
        <v>3647</v>
      </c>
      <c r="G9039" s="3" t="s">
        <v>9679</v>
      </c>
      <c r="H9039" s="3" t="s">
        <v>9729</v>
      </c>
      <c r="I9039" s="4">
        <v>13.93</v>
      </c>
    </row>
    <row r="9040" spans="1:9" x14ac:dyDescent="0.2">
      <c r="A9040" s="2">
        <v>226256</v>
      </c>
      <c r="B9040" s="3" t="s">
        <v>19</v>
      </c>
      <c r="C9040" s="3" t="s">
        <v>20</v>
      </c>
      <c r="D9040" s="3" t="s">
        <v>9500</v>
      </c>
      <c r="E9040" s="3" t="s">
        <v>9726</v>
      </c>
      <c r="F9040" s="3" t="s">
        <v>3647</v>
      </c>
      <c r="G9040" s="3" t="s">
        <v>9679</v>
      </c>
      <c r="H9040" s="3" t="s">
        <v>9730</v>
      </c>
      <c r="I9040" s="4">
        <v>21.41</v>
      </c>
    </row>
    <row r="9041" spans="1:9" x14ac:dyDescent="0.2">
      <c r="A9041" s="2">
        <v>226258</v>
      </c>
      <c r="B9041" s="3" t="s">
        <v>19</v>
      </c>
      <c r="C9041" s="3" t="s">
        <v>20</v>
      </c>
      <c r="D9041" s="3" t="s">
        <v>9500</v>
      </c>
      <c r="E9041" s="3" t="s">
        <v>9726</v>
      </c>
      <c r="F9041" s="3" t="s">
        <v>3647</v>
      </c>
      <c r="G9041" s="3" t="s">
        <v>9679</v>
      </c>
      <c r="H9041" s="3" t="s">
        <v>9731</v>
      </c>
      <c r="I9041" s="4">
        <v>7.98</v>
      </c>
    </row>
    <row r="9042" spans="1:9" x14ac:dyDescent="0.2">
      <c r="A9042" s="2">
        <v>307311</v>
      </c>
      <c r="B9042" s="3" t="s">
        <v>19</v>
      </c>
      <c r="C9042" s="3" t="s">
        <v>20</v>
      </c>
      <c r="D9042" s="3" t="s">
        <v>9500</v>
      </c>
      <c r="E9042" s="3" t="s">
        <v>9726</v>
      </c>
      <c r="F9042" s="3" t="s">
        <v>3647</v>
      </c>
      <c r="G9042" s="3" t="s">
        <v>9679</v>
      </c>
      <c r="H9042" s="3" t="s">
        <v>9732</v>
      </c>
      <c r="I9042" s="4">
        <v>6.61</v>
      </c>
    </row>
    <row r="9043" spans="1:9" x14ac:dyDescent="0.2">
      <c r="A9043" s="2">
        <v>307340</v>
      </c>
      <c r="B9043" s="3" t="s">
        <v>19</v>
      </c>
      <c r="C9043" s="3" t="s">
        <v>20</v>
      </c>
      <c r="D9043" s="3" t="s">
        <v>9500</v>
      </c>
      <c r="E9043" s="3" t="s">
        <v>9726</v>
      </c>
      <c r="F9043" s="3" t="s">
        <v>3647</v>
      </c>
      <c r="G9043" s="3" t="s">
        <v>9679</v>
      </c>
      <c r="H9043" s="3" t="s">
        <v>9733</v>
      </c>
      <c r="I9043" s="4">
        <v>13.35</v>
      </c>
    </row>
    <row r="9044" spans="1:9" x14ac:dyDescent="0.2">
      <c r="A9044" s="2">
        <v>307342</v>
      </c>
      <c r="B9044" s="3" t="s">
        <v>19</v>
      </c>
      <c r="C9044" s="3" t="s">
        <v>20</v>
      </c>
      <c r="D9044" s="3" t="s">
        <v>9500</v>
      </c>
      <c r="E9044" s="3" t="s">
        <v>9726</v>
      </c>
      <c r="F9044" s="3" t="s">
        <v>3647</v>
      </c>
      <c r="G9044" s="3" t="s">
        <v>9679</v>
      </c>
      <c r="H9044" s="3" t="s">
        <v>9734</v>
      </c>
      <c r="I9044" s="4">
        <v>15.82</v>
      </c>
    </row>
    <row r="9045" spans="1:9" x14ac:dyDescent="0.2">
      <c r="A9045" s="2">
        <v>307356</v>
      </c>
      <c r="B9045" s="3" t="s">
        <v>19</v>
      </c>
      <c r="C9045" s="3" t="s">
        <v>20</v>
      </c>
      <c r="D9045" s="3" t="s">
        <v>9500</v>
      </c>
      <c r="E9045" s="3" t="s">
        <v>9726</v>
      </c>
      <c r="F9045" s="3" t="s">
        <v>3647</v>
      </c>
      <c r="G9045" s="3" t="s">
        <v>9679</v>
      </c>
      <c r="H9045" s="3" t="s">
        <v>9735</v>
      </c>
      <c r="I9045" s="4">
        <v>6.95</v>
      </c>
    </row>
    <row r="9046" spans="1:9" x14ac:dyDescent="0.2">
      <c r="A9046" s="2">
        <v>357626</v>
      </c>
      <c r="B9046" s="3" t="s">
        <v>19</v>
      </c>
      <c r="C9046" s="3" t="s">
        <v>20</v>
      </c>
      <c r="D9046" s="3" t="s">
        <v>9500</v>
      </c>
      <c r="E9046" s="3" t="s">
        <v>9726</v>
      </c>
      <c r="F9046" s="3" t="s">
        <v>3647</v>
      </c>
      <c r="G9046" s="3" t="s">
        <v>9679</v>
      </c>
      <c r="H9046" s="3" t="s">
        <v>9736</v>
      </c>
      <c r="I9046" s="4">
        <v>7.4</v>
      </c>
    </row>
    <row r="9047" spans="1:9" x14ac:dyDescent="0.2">
      <c r="A9047" s="2">
        <v>436860</v>
      </c>
      <c r="B9047" s="3" t="s">
        <v>19</v>
      </c>
      <c r="C9047" s="3" t="s">
        <v>20</v>
      </c>
      <c r="D9047" s="3" t="s">
        <v>9500</v>
      </c>
      <c r="E9047" s="3" t="s">
        <v>9726</v>
      </c>
      <c r="F9047" s="3" t="s">
        <v>3647</v>
      </c>
      <c r="G9047" s="3" t="s">
        <v>9679</v>
      </c>
      <c r="H9047" s="3" t="s">
        <v>9737</v>
      </c>
      <c r="I9047" s="4">
        <v>17.41</v>
      </c>
    </row>
    <row r="9048" spans="1:9" x14ac:dyDescent="0.2">
      <c r="A9048" s="2">
        <v>436862</v>
      </c>
      <c r="B9048" s="3" t="s">
        <v>19</v>
      </c>
      <c r="C9048" s="3" t="s">
        <v>20</v>
      </c>
      <c r="D9048" s="3" t="s">
        <v>9500</v>
      </c>
      <c r="E9048" s="3" t="s">
        <v>9726</v>
      </c>
      <c r="F9048" s="3" t="s">
        <v>3647</v>
      </c>
      <c r="G9048" s="3" t="s">
        <v>9679</v>
      </c>
      <c r="H9048" s="3" t="s">
        <v>9738</v>
      </c>
      <c r="I9048" s="4">
        <v>23.56</v>
      </c>
    </row>
    <row r="9049" spans="1:9" x14ac:dyDescent="0.2">
      <c r="A9049" s="2">
        <v>43479</v>
      </c>
      <c r="B9049" s="3" t="s">
        <v>19</v>
      </c>
      <c r="C9049" s="3" t="s">
        <v>20</v>
      </c>
      <c r="D9049" s="3" t="s">
        <v>9500</v>
      </c>
      <c r="E9049" s="3" t="s">
        <v>9739</v>
      </c>
      <c r="F9049" s="3" t="s">
        <v>3647</v>
      </c>
      <c r="G9049" s="3" t="s">
        <v>9516</v>
      </c>
      <c r="H9049" s="3" t="s">
        <v>9740</v>
      </c>
      <c r="I9049" s="4">
        <v>2.2400000000000002</v>
      </c>
    </row>
    <row r="9050" spans="1:9" x14ac:dyDescent="0.2">
      <c r="A9050" s="2">
        <v>43483</v>
      </c>
      <c r="B9050" s="3" t="s">
        <v>19</v>
      </c>
      <c r="C9050" s="3" t="s">
        <v>20</v>
      </c>
      <c r="D9050" s="3" t="s">
        <v>9500</v>
      </c>
      <c r="E9050" s="3" t="s">
        <v>9739</v>
      </c>
      <c r="F9050" s="3" t="s">
        <v>3647</v>
      </c>
      <c r="G9050" s="3" t="s">
        <v>9516</v>
      </c>
      <c r="H9050" s="3" t="s">
        <v>9741</v>
      </c>
      <c r="I9050" s="4">
        <v>1.73</v>
      </c>
    </row>
    <row r="9051" spans="1:9" x14ac:dyDescent="0.2">
      <c r="A9051" s="2">
        <v>27107</v>
      </c>
      <c r="B9051" s="3" t="s">
        <v>19</v>
      </c>
      <c r="C9051" s="3" t="s">
        <v>20</v>
      </c>
      <c r="D9051" s="3" t="s">
        <v>9500</v>
      </c>
      <c r="E9051" s="3" t="s">
        <v>9739</v>
      </c>
      <c r="F9051" s="3" t="s">
        <v>3647</v>
      </c>
      <c r="G9051" s="3" t="s">
        <v>1926</v>
      </c>
      <c r="H9051" s="3" t="s">
        <v>9742</v>
      </c>
      <c r="I9051" s="4">
        <v>3.29</v>
      </c>
    </row>
    <row r="9052" spans="1:9" x14ac:dyDescent="0.2">
      <c r="A9052" s="2">
        <v>77106</v>
      </c>
      <c r="B9052" s="3" t="s">
        <v>19</v>
      </c>
      <c r="C9052" s="3" t="s">
        <v>20</v>
      </c>
      <c r="D9052" s="3" t="s">
        <v>9500</v>
      </c>
      <c r="E9052" s="3" t="s">
        <v>9739</v>
      </c>
      <c r="F9052" s="3" t="s">
        <v>3647</v>
      </c>
      <c r="G9052" s="3" t="s">
        <v>1926</v>
      </c>
      <c r="H9052" s="3" t="s">
        <v>9743</v>
      </c>
      <c r="I9052" s="4">
        <v>4.8600000000000003</v>
      </c>
    </row>
    <row r="9053" spans="1:9" x14ac:dyDescent="0.2">
      <c r="A9053" s="2">
        <v>77108</v>
      </c>
      <c r="B9053" s="3" t="s">
        <v>19</v>
      </c>
      <c r="C9053" s="3" t="s">
        <v>20</v>
      </c>
      <c r="D9053" s="3" t="s">
        <v>9500</v>
      </c>
      <c r="E9053" s="3" t="s">
        <v>9739</v>
      </c>
      <c r="F9053" s="3" t="s">
        <v>3647</v>
      </c>
      <c r="G9053" s="3" t="s">
        <v>1926</v>
      </c>
      <c r="H9053" s="3" t="s">
        <v>9744</v>
      </c>
      <c r="I9053" s="4">
        <v>4.8600000000000003</v>
      </c>
    </row>
    <row r="9054" spans="1:9" x14ac:dyDescent="0.2">
      <c r="A9054" s="2">
        <v>104175</v>
      </c>
      <c r="B9054" s="3" t="s">
        <v>19</v>
      </c>
      <c r="C9054" s="3" t="s">
        <v>20</v>
      </c>
      <c r="D9054" s="3" t="s">
        <v>9500</v>
      </c>
      <c r="E9054" s="3" t="s">
        <v>9739</v>
      </c>
      <c r="F9054" s="3" t="s">
        <v>3647</v>
      </c>
      <c r="G9054" s="3" t="s">
        <v>1926</v>
      </c>
      <c r="H9054" s="3" t="s">
        <v>9745</v>
      </c>
      <c r="I9054" s="4">
        <v>4.58</v>
      </c>
    </row>
    <row r="9055" spans="1:9" x14ac:dyDescent="0.2">
      <c r="A9055" s="2">
        <v>104178</v>
      </c>
      <c r="B9055" s="3" t="s">
        <v>19</v>
      </c>
      <c r="C9055" s="3" t="s">
        <v>20</v>
      </c>
      <c r="D9055" s="3" t="s">
        <v>9500</v>
      </c>
      <c r="E9055" s="3" t="s">
        <v>9739</v>
      </c>
      <c r="F9055" s="3" t="s">
        <v>3647</v>
      </c>
      <c r="G9055" s="3" t="s">
        <v>1926</v>
      </c>
      <c r="H9055" s="3" t="s">
        <v>9746</v>
      </c>
      <c r="I9055" s="4">
        <v>4.58</v>
      </c>
    </row>
    <row r="9056" spans="1:9" x14ac:dyDescent="0.2">
      <c r="A9056" s="2">
        <v>14845</v>
      </c>
      <c r="B9056" s="3" t="s">
        <v>19</v>
      </c>
      <c r="C9056" s="3" t="s">
        <v>20</v>
      </c>
      <c r="D9056" s="3" t="s">
        <v>9500</v>
      </c>
      <c r="E9056" s="3" t="s">
        <v>9739</v>
      </c>
      <c r="F9056" s="3" t="s">
        <v>3647</v>
      </c>
      <c r="G9056" s="3" t="s">
        <v>1926</v>
      </c>
      <c r="H9056" s="3" t="s">
        <v>9747</v>
      </c>
      <c r="I9056" s="4">
        <v>36.26</v>
      </c>
    </row>
    <row r="9057" spans="1:9" x14ac:dyDescent="0.2">
      <c r="A9057" s="2">
        <v>25558</v>
      </c>
      <c r="B9057" s="3" t="s">
        <v>19</v>
      </c>
      <c r="C9057" s="3" t="s">
        <v>20</v>
      </c>
      <c r="D9057" s="3" t="s">
        <v>9500</v>
      </c>
      <c r="E9057" s="3" t="s">
        <v>9739</v>
      </c>
      <c r="F9057" s="3" t="s">
        <v>3647</v>
      </c>
      <c r="G9057" s="3" t="s">
        <v>1926</v>
      </c>
      <c r="H9057" s="3" t="s">
        <v>9748</v>
      </c>
      <c r="I9057" s="4">
        <v>36.26</v>
      </c>
    </row>
    <row r="9058" spans="1:9" x14ac:dyDescent="0.2">
      <c r="A9058" s="2">
        <v>11470</v>
      </c>
      <c r="B9058" s="3" t="s">
        <v>19</v>
      </c>
      <c r="C9058" s="3" t="s">
        <v>20</v>
      </c>
      <c r="D9058" s="3" t="s">
        <v>9749</v>
      </c>
      <c r="E9058" s="3" t="s">
        <v>9750</v>
      </c>
      <c r="F9058" s="3" t="s">
        <v>8892</v>
      </c>
      <c r="G9058" s="3" t="s">
        <v>9751</v>
      </c>
      <c r="H9058" s="3" t="s">
        <v>9752</v>
      </c>
      <c r="I9058" s="4">
        <v>46.55</v>
      </c>
    </row>
    <row r="9059" spans="1:9" x14ac:dyDescent="0.2">
      <c r="A9059" s="2">
        <v>227341</v>
      </c>
      <c r="B9059" s="3" t="s">
        <v>19</v>
      </c>
      <c r="C9059" s="3" t="s">
        <v>20</v>
      </c>
      <c r="D9059" s="3" t="s">
        <v>9749</v>
      </c>
      <c r="E9059" s="3" t="s">
        <v>9750</v>
      </c>
      <c r="F9059" s="3" t="s">
        <v>8892</v>
      </c>
      <c r="G9059" s="3" t="s">
        <v>9751</v>
      </c>
      <c r="H9059" s="3" t="s">
        <v>9753</v>
      </c>
      <c r="I9059" s="4">
        <v>66.39</v>
      </c>
    </row>
    <row r="9060" spans="1:9" x14ac:dyDescent="0.2">
      <c r="A9060" s="2">
        <v>9043</v>
      </c>
      <c r="B9060" s="3" t="s">
        <v>19</v>
      </c>
      <c r="C9060" s="3" t="s">
        <v>20</v>
      </c>
      <c r="D9060" s="3" t="s">
        <v>9749</v>
      </c>
      <c r="E9060" s="3" t="s">
        <v>9750</v>
      </c>
      <c r="F9060" s="3" t="s">
        <v>8892</v>
      </c>
      <c r="G9060" s="3" t="s">
        <v>9751</v>
      </c>
      <c r="H9060" s="3" t="s">
        <v>9754</v>
      </c>
      <c r="I9060" s="4">
        <v>16.5</v>
      </c>
    </row>
    <row r="9061" spans="1:9" x14ac:dyDescent="0.2">
      <c r="A9061" s="2">
        <v>82666</v>
      </c>
      <c r="B9061" s="3" t="s">
        <v>19</v>
      </c>
      <c r="C9061" s="3" t="s">
        <v>20</v>
      </c>
      <c r="D9061" s="3" t="s">
        <v>9749</v>
      </c>
      <c r="E9061" s="3" t="s">
        <v>9750</v>
      </c>
      <c r="F9061" s="3" t="s">
        <v>8892</v>
      </c>
      <c r="G9061" s="3" t="s">
        <v>9751</v>
      </c>
      <c r="H9061" s="3" t="s">
        <v>9755</v>
      </c>
      <c r="I9061" s="4">
        <v>26.66</v>
      </c>
    </row>
    <row r="9062" spans="1:9" x14ac:dyDescent="0.2">
      <c r="A9062" s="2">
        <v>42235</v>
      </c>
      <c r="B9062" s="3" t="s">
        <v>19</v>
      </c>
      <c r="C9062" s="3" t="s">
        <v>20</v>
      </c>
      <c r="D9062" s="3" t="s">
        <v>9749</v>
      </c>
      <c r="E9062" s="3" t="s">
        <v>9750</v>
      </c>
      <c r="F9062" s="3" t="s">
        <v>8892</v>
      </c>
      <c r="G9062" s="3" t="s">
        <v>9751</v>
      </c>
      <c r="H9062" s="3" t="s">
        <v>9756</v>
      </c>
      <c r="I9062" s="4">
        <v>130.72</v>
      </c>
    </row>
    <row r="9063" spans="1:9" x14ac:dyDescent="0.2">
      <c r="A9063" s="2">
        <v>34357</v>
      </c>
      <c r="B9063" s="3" t="s">
        <v>19</v>
      </c>
      <c r="C9063" s="3" t="s">
        <v>20</v>
      </c>
      <c r="D9063" s="3" t="s">
        <v>9749</v>
      </c>
      <c r="E9063" s="3" t="s">
        <v>9750</v>
      </c>
      <c r="F9063" s="3" t="s">
        <v>8892</v>
      </c>
      <c r="G9063" s="3" t="s">
        <v>9751</v>
      </c>
      <c r="H9063" s="3" t="s">
        <v>9757</v>
      </c>
      <c r="I9063" s="4">
        <v>40.619999999999997</v>
      </c>
    </row>
    <row r="9064" spans="1:9" x14ac:dyDescent="0.2">
      <c r="A9064" s="2">
        <v>11467</v>
      </c>
      <c r="B9064" s="3" t="s">
        <v>19</v>
      </c>
      <c r="C9064" s="3" t="s">
        <v>20</v>
      </c>
      <c r="D9064" s="3" t="s">
        <v>9749</v>
      </c>
      <c r="E9064" s="3" t="s">
        <v>9750</v>
      </c>
      <c r="F9064" s="3" t="s">
        <v>8892</v>
      </c>
      <c r="G9064" s="3" t="s">
        <v>9751</v>
      </c>
      <c r="H9064" s="3" t="s">
        <v>9758</v>
      </c>
      <c r="I9064" s="4">
        <v>40.619999999999997</v>
      </c>
    </row>
    <row r="9065" spans="1:9" x14ac:dyDescent="0.2">
      <c r="A9065" s="2">
        <v>188072</v>
      </c>
      <c r="B9065" s="3" t="s">
        <v>19</v>
      </c>
      <c r="C9065" s="3" t="s">
        <v>20</v>
      </c>
      <c r="D9065" s="3" t="s">
        <v>9749</v>
      </c>
      <c r="E9065" s="3" t="s">
        <v>9750</v>
      </c>
      <c r="F9065" s="3" t="s">
        <v>8892</v>
      </c>
      <c r="G9065" s="3" t="s">
        <v>9751</v>
      </c>
      <c r="H9065" s="3" t="s">
        <v>9759</v>
      </c>
      <c r="I9065" s="4">
        <v>40.619999999999997</v>
      </c>
    </row>
    <row r="9066" spans="1:9" x14ac:dyDescent="0.2">
      <c r="A9066" s="2">
        <v>11477</v>
      </c>
      <c r="B9066" s="3" t="s">
        <v>19</v>
      </c>
      <c r="C9066" s="3" t="s">
        <v>20</v>
      </c>
      <c r="D9066" s="3" t="s">
        <v>9749</v>
      </c>
      <c r="E9066" s="3" t="s">
        <v>9750</v>
      </c>
      <c r="F9066" s="3" t="s">
        <v>8892</v>
      </c>
      <c r="G9066" s="3" t="s">
        <v>9751</v>
      </c>
      <c r="H9066" s="3" t="s">
        <v>9760</v>
      </c>
      <c r="I9066" s="4">
        <v>40.619999999999997</v>
      </c>
    </row>
    <row r="9067" spans="1:9" x14ac:dyDescent="0.2">
      <c r="A9067" s="2">
        <v>82665</v>
      </c>
      <c r="B9067" s="3" t="s">
        <v>19</v>
      </c>
      <c r="C9067" s="3" t="s">
        <v>20</v>
      </c>
      <c r="D9067" s="3" t="s">
        <v>9749</v>
      </c>
      <c r="E9067" s="3" t="s">
        <v>9750</v>
      </c>
      <c r="F9067" s="3" t="s">
        <v>8892</v>
      </c>
      <c r="G9067" s="3" t="s">
        <v>9751</v>
      </c>
      <c r="H9067" s="3" t="s">
        <v>9761</v>
      </c>
      <c r="I9067" s="4">
        <v>26.66</v>
      </c>
    </row>
    <row r="9068" spans="1:9" x14ac:dyDescent="0.2">
      <c r="A9068" s="2">
        <v>82563</v>
      </c>
      <c r="B9068" s="3" t="s">
        <v>19</v>
      </c>
      <c r="C9068" s="3" t="s">
        <v>20</v>
      </c>
      <c r="D9068" s="3" t="s">
        <v>9749</v>
      </c>
      <c r="E9068" s="3" t="s">
        <v>9750</v>
      </c>
      <c r="F9068" s="3" t="s">
        <v>8892</v>
      </c>
      <c r="G9068" s="3" t="s">
        <v>9751</v>
      </c>
      <c r="H9068" s="3" t="s">
        <v>9762</v>
      </c>
      <c r="I9068" s="4">
        <v>26.66</v>
      </c>
    </row>
    <row r="9069" spans="1:9" x14ac:dyDescent="0.2">
      <c r="A9069" s="2">
        <v>82669</v>
      </c>
      <c r="B9069" s="3" t="s">
        <v>19</v>
      </c>
      <c r="C9069" s="3" t="s">
        <v>20</v>
      </c>
      <c r="D9069" s="3" t="s">
        <v>9749</v>
      </c>
      <c r="E9069" s="3" t="s">
        <v>9750</v>
      </c>
      <c r="F9069" s="3" t="s">
        <v>8892</v>
      </c>
      <c r="G9069" s="3" t="s">
        <v>9751</v>
      </c>
      <c r="H9069" s="3" t="s">
        <v>9763</v>
      </c>
      <c r="I9069" s="4">
        <v>26.66</v>
      </c>
    </row>
    <row r="9070" spans="1:9" x14ac:dyDescent="0.2">
      <c r="A9070" s="2">
        <v>42234</v>
      </c>
      <c r="B9070" s="3" t="s">
        <v>19</v>
      </c>
      <c r="C9070" s="3" t="s">
        <v>20</v>
      </c>
      <c r="D9070" s="3" t="s">
        <v>9749</v>
      </c>
      <c r="E9070" s="3" t="s">
        <v>9750</v>
      </c>
      <c r="F9070" s="3" t="s">
        <v>8892</v>
      </c>
      <c r="G9070" s="3" t="s">
        <v>9751</v>
      </c>
      <c r="H9070" s="3" t="s">
        <v>9764</v>
      </c>
      <c r="I9070" s="4">
        <v>130.72</v>
      </c>
    </row>
    <row r="9071" spans="1:9" x14ac:dyDescent="0.2">
      <c r="A9071" s="2">
        <v>42236</v>
      </c>
      <c r="B9071" s="3" t="s">
        <v>19</v>
      </c>
      <c r="C9071" s="3" t="s">
        <v>20</v>
      </c>
      <c r="D9071" s="3" t="s">
        <v>9749</v>
      </c>
      <c r="E9071" s="3" t="s">
        <v>9750</v>
      </c>
      <c r="F9071" s="3" t="s">
        <v>8892</v>
      </c>
      <c r="G9071" s="3" t="s">
        <v>9751</v>
      </c>
      <c r="H9071" s="3" t="s">
        <v>9765</v>
      </c>
      <c r="I9071" s="4">
        <v>130.72</v>
      </c>
    </row>
    <row r="9072" spans="1:9" x14ac:dyDescent="0.2">
      <c r="A9072" s="2">
        <v>434102</v>
      </c>
      <c r="B9072" s="3" t="s">
        <v>19</v>
      </c>
      <c r="C9072" s="3" t="s">
        <v>20</v>
      </c>
      <c r="D9072" s="3" t="s">
        <v>9749</v>
      </c>
      <c r="E9072" s="3" t="s">
        <v>9750</v>
      </c>
      <c r="F9072" s="3" t="s">
        <v>8892</v>
      </c>
      <c r="G9072" s="3" t="s">
        <v>9751</v>
      </c>
      <c r="H9072" s="3" t="s">
        <v>9766</v>
      </c>
      <c r="I9072" s="4">
        <v>26.78</v>
      </c>
    </row>
    <row r="9073" spans="1:9" x14ac:dyDescent="0.2">
      <c r="A9073" s="2">
        <v>434104</v>
      </c>
      <c r="B9073" s="3" t="s">
        <v>19</v>
      </c>
      <c r="C9073" s="3" t="s">
        <v>20</v>
      </c>
      <c r="D9073" s="3" t="s">
        <v>9749</v>
      </c>
      <c r="E9073" s="3" t="s">
        <v>9750</v>
      </c>
      <c r="F9073" s="3" t="s">
        <v>8892</v>
      </c>
      <c r="G9073" s="3" t="s">
        <v>9751</v>
      </c>
      <c r="H9073" s="3" t="s">
        <v>9767</v>
      </c>
      <c r="I9073" s="4">
        <v>40.619999999999997</v>
      </c>
    </row>
    <row r="9074" spans="1:9" x14ac:dyDescent="0.2">
      <c r="A9074" s="2">
        <v>434105</v>
      </c>
      <c r="B9074" s="3" t="s">
        <v>19</v>
      </c>
      <c r="C9074" s="3" t="s">
        <v>20</v>
      </c>
      <c r="D9074" s="3" t="s">
        <v>9749</v>
      </c>
      <c r="E9074" s="3" t="s">
        <v>9750</v>
      </c>
      <c r="F9074" s="3" t="s">
        <v>8892</v>
      </c>
      <c r="G9074" s="3" t="s">
        <v>9751</v>
      </c>
      <c r="H9074" s="3" t="s">
        <v>9768</v>
      </c>
      <c r="I9074" s="4">
        <v>136.29</v>
      </c>
    </row>
    <row r="9075" spans="1:9" x14ac:dyDescent="0.2">
      <c r="A9075" s="2">
        <v>434106</v>
      </c>
      <c r="B9075" s="3" t="s">
        <v>19</v>
      </c>
      <c r="C9075" s="3" t="s">
        <v>20</v>
      </c>
      <c r="D9075" s="3" t="s">
        <v>9749</v>
      </c>
      <c r="E9075" s="3" t="s">
        <v>9750</v>
      </c>
      <c r="F9075" s="3" t="s">
        <v>8892</v>
      </c>
      <c r="G9075" s="3" t="s">
        <v>9751</v>
      </c>
      <c r="H9075" s="3" t="s">
        <v>9769</v>
      </c>
      <c r="I9075" s="4">
        <v>26.66</v>
      </c>
    </row>
    <row r="9076" spans="1:9" x14ac:dyDescent="0.2">
      <c r="A9076" s="2">
        <v>534023</v>
      </c>
      <c r="B9076" s="3" t="s">
        <v>19</v>
      </c>
      <c r="C9076" s="3" t="s">
        <v>20</v>
      </c>
      <c r="D9076" s="3" t="s">
        <v>9749</v>
      </c>
      <c r="E9076" s="3" t="s">
        <v>9750</v>
      </c>
      <c r="F9076" s="3" t="s">
        <v>8892</v>
      </c>
      <c r="G9076" s="3" t="s">
        <v>9751</v>
      </c>
      <c r="H9076" s="3" t="s">
        <v>9770</v>
      </c>
      <c r="I9076" s="4">
        <v>40.619999999999997</v>
      </c>
    </row>
    <row r="9077" spans="1:9" x14ac:dyDescent="0.2">
      <c r="A9077" s="2">
        <v>534025</v>
      </c>
      <c r="B9077" s="3" t="s">
        <v>19</v>
      </c>
      <c r="C9077" s="3" t="s">
        <v>20</v>
      </c>
      <c r="D9077" s="3" t="s">
        <v>9749</v>
      </c>
      <c r="E9077" s="3" t="s">
        <v>9750</v>
      </c>
      <c r="F9077" s="3" t="s">
        <v>8892</v>
      </c>
      <c r="G9077" s="3" t="s">
        <v>9751</v>
      </c>
      <c r="H9077" s="3" t="s">
        <v>9771</v>
      </c>
      <c r="I9077" s="4">
        <v>40.619999999999997</v>
      </c>
    </row>
    <row r="9078" spans="1:9" x14ac:dyDescent="0.2">
      <c r="A9078" s="2">
        <v>534027</v>
      </c>
      <c r="B9078" s="3" t="s">
        <v>19</v>
      </c>
      <c r="C9078" s="3" t="s">
        <v>20</v>
      </c>
      <c r="D9078" s="3" t="s">
        <v>9749</v>
      </c>
      <c r="E9078" s="3" t="s">
        <v>9750</v>
      </c>
      <c r="F9078" s="3" t="s">
        <v>8892</v>
      </c>
      <c r="G9078" s="3" t="s">
        <v>9751</v>
      </c>
      <c r="H9078" s="3" t="s">
        <v>9772</v>
      </c>
      <c r="I9078" s="4">
        <v>40.619999999999997</v>
      </c>
    </row>
    <row r="9079" spans="1:9" x14ac:dyDescent="0.2">
      <c r="A9079" s="2">
        <v>534040</v>
      </c>
      <c r="B9079" s="3" t="s">
        <v>19</v>
      </c>
      <c r="C9079" s="3" t="s">
        <v>20</v>
      </c>
      <c r="D9079" s="3" t="s">
        <v>9749</v>
      </c>
      <c r="E9079" s="3" t="s">
        <v>9750</v>
      </c>
      <c r="F9079" s="3" t="s">
        <v>8892</v>
      </c>
      <c r="G9079" s="3" t="s">
        <v>9751</v>
      </c>
      <c r="H9079" s="3" t="s">
        <v>9773</v>
      </c>
      <c r="I9079" s="4">
        <v>65.69</v>
      </c>
    </row>
    <row r="9080" spans="1:9" x14ac:dyDescent="0.2">
      <c r="A9080" s="2">
        <v>534041</v>
      </c>
      <c r="B9080" s="3" t="s">
        <v>19</v>
      </c>
      <c r="C9080" s="3" t="s">
        <v>20</v>
      </c>
      <c r="D9080" s="3" t="s">
        <v>9749</v>
      </c>
      <c r="E9080" s="3" t="s">
        <v>9750</v>
      </c>
      <c r="F9080" s="3" t="s">
        <v>8892</v>
      </c>
      <c r="G9080" s="3" t="s">
        <v>9751</v>
      </c>
      <c r="H9080" s="3" t="s">
        <v>9774</v>
      </c>
      <c r="I9080" s="4">
        <v>26.66</v>
      </c>
    </row>
    <row r="9081" spans="1:9" x14ac:dyDescent="0.2">
      <c r="A9081" s="2">
        <v>303904</v>
      </c>
      <c r="B9081" s="3" t="s">
        <v>19</v>
      </c>
      <c r="C9081" s="3" t="s">
        <v>20</v>
      </c>
      <c r="D9081" s="3" t="s">
        <v>9749</v>
      </c>
      <c r="E9081" s="3" t="s">
        <v>9750</v>
      </c>
      <c r="F9081" s="3" t="s">
        <v>8892</v>
      </c>
      <c r="G9081" s="3" t="s">
        <v>9775</v>
      </c>
      <c r="H9081" s="3" t="s">
        <v>9776</v>
      </c>
      <c r="I9081" s="4">
        <v>27.06</v>
      </c>
    </row>
    <row r="9082" spans="1:9" x14ac:dyDescent="0.2">
      <c r="A9082" s="2">
        <v>303893</v>
      </c>
      <c r="B9082" s="3" t="s">
        <v>19</v>
      </c>
      <c r="C9082" s="3" t="s">
        <v>20</v>
      </c>
      <c r="D9082" s="3" t="s">
        <v>9749</v>
      </c>
      <c r="E9082" s="3" t="s">
        <v>9750</v>
      </c>
      <c r="F9082" s="3" t="s">
        <v>8892</v>
      </c>
      <c r="G9082" s="3" t="s">
        <v>9775</v>
      </c>
      <c r="H9082" s="3" t="s">
        <v>9777</v>
      </c>
      <c r="I9082" s="4">
        <v>27.06</v>
      </c>
    </row>
    <row r="9083" spans="1:9" x14ac:dyDescent="0.2">
      <c r="A9083" s="2">
        <v>303895</v>
      </c>
      <c r="B9083" s="3" t="s">
        <v>19</v>
      </c>
      <c r="C9083" s="3" t="s">
        <v>20</v>
      </c>
      <c r="D9083" s="3" t="s">
        <v>9749</v>
      </c>
      <c r="E9083" s="3" t="s">
        <v>9750</v>
      </c>
      <c r="F9083" s="3" t="s">
        <v>8892</v>
      </c>
      <c r="G9083" s="3" t="s">
        <v>9775</v>
      </c>
      <c r="H9083" s="3" t="s">
        <v>9778</v>
      </c>
      <c r="I9083" s="4">
        <v>27.06</v>
      </c>
    </row>
    <row r="9084" spans="1:9" x14ac:dyDescent="0.2">
      <c r="A9084" s="2">
        <v>303906</v>
      </c>
      <c r="B9084" s="3" t="s">
        <v>19</v>
      </c>
      <c r="C9084" s="3" t="s">
        <v>20</v>
      </c>
      <c r="D9084" s="3" t="s">
        <v>9749</v>
      </c>
      <c r="E9084" s="3" t="s">
        <v>9750</v>
      </c>
      <c r="F9084" s="3" t="s">
        <v>8892</v>
      </c>
      <c r="G9084" s="3" t="s">
        <v>9775</v>
      </c>
      <c r="H9084" s="3" t="s">
        <v>9779</v>
      </c>
      <c r="I9084" s="4">
        <v>27.06</v>
      </c>
    </row>
    <row r="9085" spans="1:9" x14ac:dyDescent="0.2">
      <c r="A9085" s="2">
        <v>266678</v>
      </c>
      <c r="B9085" s="3" t="s">
        <v>19</v>
      </c>
      <c r="C9085" s="3" t="s">
        <v>20</v>
      </c>
      <c r="D9085" s="3" t="s">
        <v>9749</v>
      </c>
      <c r="E9085" s="3" t="s">
        <v>9750</v>
      </c>
      <c r="F9085" s="3" t="s">
        <v>8892</v>
      </c>
      <c r="G9085" s="3" t="s">
        <v>9775</v>
      </c>
      <c r="H9085" s="3" t="s">
        <v>9780</v>
      </c>
      <c r="I9085" s="4">
        <v>39.5</v>
      </c>
    </row>
    <row r="9086" spans="1:9" x14ac:dyDescent="0.2">
      <c r="A9086" s="2">
        <v>266687</v>
      </c>
      <c r="B9086" s="3" t="s">
        <v>19</v>
      </c>
      <c r="C9086" s="3" t="s">
        <v>20</v>
      </c>
      <c r="D9086" s="3" t="s">
        <v>9749</v>
      </c>
      <c r="E9086" s="3" t="s">
        <v>9750</v>
      </c>
      <c r="F9086" s="3" t="s">
        <v>8892</v>
      </c>
      <c r="G9086" s="3" t="s">
        <v>9775</v>
      </c>
      <c r="H9086" s="3" t="s">
        <v>9781</v>
      </c>
      <c r="I9086" s="4">
        <v>39.5</v>
      </c>
    </row>
    <row r="9087" spans="1:9" x14ac:dyDescent="0.2">
      <c r="A9087" s="2">
        <v>37505</v>
      </c>
      <c r="B9087" s="3" t="s">
        <v>19</v>
      </c>
      <c r="C9087" s="3" t="s">
        <v>20</v>
      </c>
      <c r="D9087" s="3" t="s">
        <v>9749</v>
      </c>
      <c r="E9087" s="3" t="s">
        <v>9750</v>
      </c>
      <c r="F9087" s="3" t="s">
        <v>8892</v>
      </c>
      <c r="G9087" s="3" t="s">
        <v>9782</v>
      </c>
      <c r="H9087" s="3" t="s">
        <v>9783</v>
      </c>
      <c r="I9087" s="4">
        <v>41.37</v>
      </c>
    </row>
    <row r="9088" spans="1:9" x14ac:dyDescent="0.2">
      <c r="A9088" s="2">
        <v>33244</v>
      </c>
      <c r="B9088" s="3" t="s">
        <v>19</v>
      </c>
      <c r="C9088" s="3" t="s">
        <v>20</v>
      </c>
      <c r="D9088" s="3" t="s">
        <v>9749</v>
      </c>
      <c r="E9088" s="3" t="s">
        <v>9750</v>
      </c>
      <c r="F9088" s="3" t="s">
        <v>8892</v>
      </c>
      <c r="G9088" s="3" t="s">
        <v>9782</v>
      </c>
      <c r="H9088" s="3" t="s">
        <v>9784</v>
      </c>
      <c r="I9088" s="4">
        <v>32.68</v>
      </c>
    </row>
    <row r="9089" spans="1:9" x14ac:dyDescent="0.2">
      <c r="A9089" s="2">
        <v>16437</v>
      </c>
      <c r="B9089" s="3" t="s">
        <v>19</v>
      </c>
      <c r="C9089" s="3" t="s">
        <v>20</v>
      </c>
      <c r="D9089" s="3" t="s">
        <v>9749</v>
      </c>
      <c r="E9089" s="3" t="s">
        <v>9750</v>
      </c>
      <c r="F9089" s="3" t="s">
        <v>8892</v>
      </c>
      <c r="G9089" s="3" t="s">
        <v>9782</v>
      </c>
      <c r="H9089" s="3" t="s">
        <v>9785</v>
      </c>
      <c r="I9089" s="4">
        <v>32.68</v>
      </c>
    </row>
    <row r="9090" spans="1:9" x14ac:dyDescent="0.2">
      <c r="A9090" s="2">
        <v>37494</v>
      </c>
      <c r="B9090" s="3" t="s">
        <v>19</v>
      </c>
      <c r="C9090" s="3" t="s">
        <v>20</v>
      </c>
      <c r="D9090" s="3" t="s">
        <v>9749</v>
      </c>
      <c r="E9090" s="3" t="s">
        <v>9750</v>
      </c>
      <c r="F9090" s="3" t="s">
        <v>8892</v>
      </c>
      <c r="G9090" s="3" t="s">
        <v>9782</v>
      </c>
      <c r="H9090" s="3" t="s">
        <v>9786</v>
      </c>
      <c r="I9090" s="4">
        <v>41.37</v>
      </c>
    </row>
    <row r="9091" spans="1:9" x14ac:dyDescent="0.2">
      <c r="A9091" s="2">
        <v>37502</v>
      </c>
      <c r="B9091" s="3" t="s">
        <v>19</v>
      </c>
      <c r="C9091" s="3" t="s">
        <v>20</v>
      </c>
      <c r="D9091" s="3" t="s">
        <v>9749</v>
      </c>
      <c r="E9091" s="3" t="s">
        <v>9750</v>
      </c>
      <c r="F9091" s="3" t="s">
        <v>8892</v>
      </c>
      <c r="G9091" s="3" t="s">
        <v>9782</v>
      </c>
      <c r="H9091" s="3" t="s">
        <v>9787</v>
      </c>
      <c r="I9091" s="4">
        <v>41.37</v>
      </c>
    </row>
    <row r="9092" spans="1:9" x14ac:dyDescent="0.2">
      <c r="A9092" s="2">
        <v>33247</v>
      </c>
      <c r="B9092" s="3" t="s">
        <v>19</v>
      </c>
      <c r="C9092" s="3" t="s">
        <v>20</v>
      </c>
      <c r="D9092" s="3" t="s">
        <v>9749</v>
      </c>
      <c r="E9092" s="3" t="s">
        <v>9750</v>
      </c>
      <c r="F9092" s="3" t="s">
        <v>8892</v>
      </c>
      <c r="G9092" s="3" t="s">
        <v>9782</v>
      </c>
      <c r="H9092" s="3" t="s">
        <v>9788</v>
      </c>
      <c r="I9092" s="4">
        <v>32.68</v>
      </c>
    </row>
    <row r="9093" spans="1:9" x14ac:dyDescent="0.2">
      <c r="A9093" s="2">
        <v>33258</v>
      </c>
      <c r="B9093" s="3" t="s">
        <v>19</v>
      </c>
      <c r="C9093" s="3" t="s">
        <v>20</v>
      </c>
      <c r="D9093" s="3" t="s">
        <v>9749</v>
      </c>
      <c r="E9093" s="3" t="s">
        <v>9750</v>
      </c>
      <c r="F9093" s="3" t="s">
        <v>8892</v>
      </c>
      <c r="G9093" s="3" t="s">
        <v>9782</v>
      </c>
      <c r="H9093" s="3" t="s">
        <v>9789</v>
      </c>
      <c r="I9093" s="4">
        <v>32.68</v>
      </c>
    </row>
    <row r="9094" spans="1:9" x14ac:dyDescent="0.2">
      <c r="A9094" s="2">
        <v>26516</v>
      </c>
      <c r="B9094" s="3" t="s">
        <v>19</v>
      </c>
      <c r="C9094" s="3" t="s">
        <v>20</v>
      </c>
      <c r="D9094" s="3" t="s">
        <v>9749</v>
      </c>
      <c r="E9094" s="3" t="s">
        <v>9750</v>
      </c>
      <c r="F9094" s="3" t="s">
        <v>8892</v>
      </c>
      <c r="G9094" s="3" t="s">
        <v>9782</v>
      </c>
      <c r="H9094" s="3" t="s">
        <v>9790</v>
      </c>
      <c r="I9094" s="4">
        <v>55.8</v>
      </c>
    </row>
    <row r="9095" spans="1:9" x14ac:dyDescent="0.2">
      <c r="A9095" s="2">
        <v>50253</v>
      </c>
      <c r="B9095" s="3" t="s">
        <v>19</v>
      </c>
      <c r="C9095" s="3" t="s">
        <v>20</v>
      </c>
      <c r="D9095" s="3" t="s">
        <v>9749</v>
      </c>
      <c r="E9095" s="3" t="s">
        <v>9750</v>
      </c>
      <c r="F9095" s="3" t="s">
        <v>8892</v>
      </c>
      <c r="G9095" s="3" t="s">
        <v>9782</v>
      </c>
      <c r="H9095" s="3" t="s">
        <v>9791</v>
      </c>
      <c r="I9095" s="4">
        <v>37.200000000000003</v>
      </c>
    </row>
    <row r="9096" spans="1:9" x14ac:dyDescent="0.2">
      <c r="A9096" s="2">
        <v>50252</v>
      </c>
      <c r="B9096" s="3" t="s">
        <v>19</v>
      </c>
      <c r="C9096" s="3" t="s">
        <v>20</v>
      </c>
      <c r="D9096" s="3" t="s">
        <v>9749</v>
      </c>
      <c r="E9096" s="3" t="s">
        <v>9750</v>
      </c>
      <c r="F9096" s="3" t="s">
        <v>8892</v>
      </c>
      <c r="G9096" s="3" t="s">
        <v>9782</v>
      </c>
      <c r="H9096" s="3" t="s">
        <v>9792</v>
      </c>
      <c r="I9096" s="4">
        <v>37.57</v>
      </c>
    </row>
    <row r="9097" spans="1:9" x14ac:dyDescent="0.2">
      <c r="A9097" s="2">
        <v>440813</v>
      </c>
      <c r="B9097" s="3" t="s">
        <v>19</v>
      </c>
      <c r="C9097" s="3" t="s">
        <v>20</v>
      </c>
      <c r="D9097" s="3" t="s">
        <v>9749</v>
      </c>
      <c r="E9097" s="3" t="s">
        <v>9750</v>
      </c>
      <c r="F9097" s="3" t="s">
        <v>8892</v>
      </c>
      <c r="G9097" s="3" t="s">
        <v>9782</v>
      </c>
      <c r="H9097" s="3" t="s">
        <v>9793</v>
      </c>
      <c r="I9097" s="4">
        <v>58.07</v>
      </c>
    </row>
    <row r="9098" spans="1:9" x14ac:dyDescent="0.2">
      <c r="A9098" s="2">
        <v>440826</v>
      </c>
      <c r="B9098" s="3" t="s">
        <v>19</v>
      </c>
      <c r="C9098" s="3" t="s">
        <v>20</v>
      </c>
      <c r="D9098" s="3" t="s">
        <v>9749</v>
      </c>
      <c r="E9098" s="3" t="s">
        <v>9750</v>
      </c>
      <c r="F9098" s="3" t="s">
        <v>8892</v>
      </c>
      <c r="G9098" s="3" t="s">
        <v>9782</v>
      </c>
      <c r="H9098" s="3" t="s">
        <v>9794</v>
      </c>
      <c r="I9098" s="4">
        <v>58.07</v>
      </c>
    </row>
    <row r="9099" spans="1:9" x14ac:dyDescent="0.2">
      <c r="A9099" s="2">
        <v>440827</v>
      </c>
      <c r="B9099" s="3" t="s">
        <v>19</v>
      </c>
      <c r="C9099" s="3" t="s">
        <v>20</v>
      </c>
      <c r="D9099" s="3" t="s">
        <v>9749</v>
      </c>
      <c r="E9099" s="3" t="s">
        <v>9750</v>
      </c>
      <c r="F9099" s="3" t="s">
        <v>8892</v>
      </c>
      <c r="G9099" s="3" t="s">
        <v>9782</v>
      </c>
      <c r="H9099" s="3" t="s">
        <v>9795</v>
      </c>
      <c r="I9099" s="4">
        <v>34.83</v>
      </c>
    </row>
    <row r="9100" spans="1:9" x14ac:dyDescent="0.2">
      <c r="A9100" s="2">
        <v>440829</v>
      </c>
      <c r="B9100" s="3" t="s">
        <v>19</v>
      </c>
      <c r="C9100" s="3" t="s">
        <v>20</v>
      </c>
      <c r="D9100" s="3" t="s">
        <v>9749</v>
      </c>
      <c r="E9100" s="3" t="s">
        <v>9750</v>
      </c>
      <c r="F9100" s="3" t="s">
        <v>8892</v>
      </c>
      <c r="G9100" s="3" t="s">
        <v>9782</v>
      </c>
      <c r="H9100" s="3" t="s">
        <v>9796</v>
      </c>
      <c r="I9100" s="4">
        <v>34.83</v>
      </c>
    </row>
    <row r="9101" spans="1:9" x14ac:dyDescent="0.2">
      <c r="A9101" s="2">
        <v>440838</v>
      </c>
      <c r="B9101" s="3" t="s">
        <v>19</v>
      </c>
      <c r="C9101" s="3" t="s">
        <v>20</v>
      </c>
      <c r="D9101" s="3" t="s">
        <v>9749</v>
      </c>
      <c r="E9101" s="3" t="s">
        <v>9750</v>
      </c>
      <c r="F9101" s="3" t="s">
        <v>8892</v>
      </c>
      <c r="G9101" s="3" t="s">
        <v>9782</v>
      </c>
      <c r="H9101" s="3" t="s">
        <v>9797</v>
      </c>
      <c r="I9101" s="4">
        <v>41.37</v>
      </c>
    </row>
    <row r="9102" spans="1:9" x14ac:dyDescent="0.2">
      <c r="A9102" s="2">
        <v>125828</v>
      </c>
      <c r="B9102" s="3" t="s">
        <v>19</v>
      </c>
      <c r="C9102" s="3" t="s">
        <v>20</v>
      </c>
      <c r="D9102" s="3" t="s">
        <v>9749</v>
      </c>
      <c r="E9102" s="3" t="s">
        <v>9750</v>
      </c>
      <c r="F9102" s="3" t="s">
        <v>8892</v>
      </c>
      <c r="G9102" s="3" t="s">
        <v>8256</v>
      </c>
      <c r="H9102" s="3" t="s">
        <v>9798</v>
      </c>
      <c r="I9102" s="4">
        <v>32.979999999999997</v>
      </c>
    </row>
    <row r="9103" spans="1:9" x14ac:dyDescent="0.2">
      <c r="A9103" s="2">
        <v>125826</v>
      </c>
      <c r="B9103" s="3" t="s">
        <v>19</v>
      </c>
      <c r="C9103" s="3" t="s">
        <v>20</v>
      </c>
      <c r="D9103" s="3" t="s">
        <v>9749</v>
      </c>
      <c r="E9103" s="3" t="s">
        <v>9750</v>
      </c>
      <c r="F9103" s="3" t="s">
        <v>8892</v>
      </c>
      <c r="G9103" s="3" t="s">
        <v>8256</v>
      </c>
      <c r="H9103" s="3" t="s">
        <v>9799</v>
      </c>
      <c r="I9103" s="4">
        <v>32.979999999999997</v>
      </c>
    </row>
    <row r="9104" spans="1:9" x14ac:dyDescent="0.2">
      <c r="A9104" s="2">
        <v>125821</v>
      </c>
      <c r="B9104" s="3" t="s">
        <v>19</v>
      </c>
      <c r="C9104" s="3" t="s">
        <v>20</v>
      </c>
      <c r="D9104" s="3" t="s">
        <v>9749</v>
      </c>
      <c r="E9104" s="3" t="s">
        <v>9750</v>
      </c>
      <c r="F9104" s="3" t="s">
        <v>8892</v>
      </c>
      <c r="G9104" s="3" t="s">
        <v>8256</v>
      </c>
      <c r="H9104" s="3" t="s">
        <v>9800</v>
      </c>
      <c r="I9104" s="4">
        <v>32.979999999999997</v>
      </c>
    </row>
    <row r="9105" spans="1:9" x14ac:dyDescent="0.2">
      <c r="A9105" s="2">
        <v>125818</v>
      </c>
      <c r="B9105" s="3" t="s">
        <v>19</v>
      </c>
      <c r="C9105" s="3" t="s">
        <v>20</v>
      </c>
      <c r="D9105" s="3" t="s">
        <v>9749</v>
      </c>
      <c r="E9105" s="3" t="s">
        <v>9750</v>
      </c>
      <c r="F9105" s="3" t="s">
        <v>8892</v>
      </c>
      <c r="G9105" s="3" t="s">
        <v>8256</v>
      </c>
      <c r="H9105" s="3" t="s">
        <v>9801</v>
      </c>
      <c r="I9105" s="4">
        <v>32.979999999999997</v>
      </c>
    </row>
    <row r="9106" spans="1:9" x14ac:dyDescent="0.2">
      <c r="A9106" s="2">
        <v>125824</v>
      </c>
      <c r="B9106" s="3" t="s">
        <v>19</v>
      </c>
      <c r="C9106" s="3" t="s">
        <v>20</v>
      </c>
      <c r="D9106" s="3" t="s">
        <v>9749</v>
      </c>
      <c r="E9106" s="3" t="s">
        <v>9750</v>
      </c>
      <c r="F9106" s="3" t="s">
        <v>8892</v>
      </c>
      <c r="G9106" s="3" t="s">
        <v>8256</v>
      </c>
      <c r="H9106" s="3" t="s">
        <v>9802</v>
      </c>
      <c r="I9106" s="4">
        <v>32.979999999999997</v>
      </c>
    </row>
    <row r="9107" spans="1:9" x14ac:dyDescent="0.2">
      <c r="A9107" s="2">
        <v>434091</v>
      </c>
      <c r="B9107" s="3" t="s">
        <v>19</v>
      </c>
      <c r="C9107" s="3" t="s">
        <v>20</v>
      </c>
      <c r="D9107" s="3" t="s">
        <v>9749</v>
      </c>
      <c r="E9107" s="3" t="s">
        <v>9750</v>
      </c>
      <c r="F9107" s="3" t="s">
        <v>8892</v>
      </c>
      <c r="G9107" s="3" t="s">
        <v>8256</v>
      </c>
      <c r="H9107" s="3" t="s">
        <v>9803</v>
      </c>
      <c r="I9107" s="4">
        <v>32.979999999999997</v>
      </c>
    </row>
    <row r="9108" spans="1:9" x14ac:dyDescent="0.2">
      <c r="A9108" s="2">
        <v>440807</v>
      </c>
      <c r="B9108" s="3" t="s">
        <v>19</v>
      </c>
      <c r="C9108" s="3" t="s">
        <v>20</v>
      </c>
      <c r="D9108" s="3" t="s">
        <v>9749</v>
      </c>
      <c r="E9108" s="3" t="s">
        <v>9750</v>
      </c>
      <c r="F9108" s="3" t="s">
        <v>8892</v>
      </c>
      <c r="G9108" s="3" t="s">
        <v>8256</v>
      </c>
      <c r="H9108" s="3" t="s">
        <v>9804</v>
      </c>
      <c r="I9108" s="4">
        <v>32.979999999999997</v>
      </c>
    </row>
    <row r="9109" spans="1:9" x14ac:dyDescent="0.2">
      <c r="A9109" s="2">
        <v>568732</v>
      </c>
      <c r="B9109" s="3" t="s">
        <v>19</v>
      </c>
      <c r="C9109" s="3" t="s">
        <v>20</v>
      </c>
      <c r="D9109" s="3" t="s">
        <v>9749</v>
      </c>
      <c r="E9109" s="3" t="s">
        <v>9750</v>
      </c>
      <c r="F9109" s="3" t="s">
        <v>8892</v>
      </c>
      <c r="G9109" s="3" t="s">
        <v>9805</v>
      </c>
      <c r="H9109" s="3" t="s">
        <v>9806</v>
      </c>
      <c r="I9109" s="4">
        <v>39.79</v>
      </c>
    </row>
    <row r="9110" spans="1:9" x14ac:dyDescent="0.2">
      <c r="A9110" s="2">
        <v>568733</v>
      </c>
      <c r="B9110" s="3" t="s">
        <v>19</v>
      </c>
      <c r="C9110" s="3" t="s">
        <v>20</v>
      </c>
      <c r="D9110" s="3" t="s">
        <v>9749</v>
      </c>
      <c r="E9110" s="3" t="s">
        <v>9750</v>
      </c>
      <c r="F9110" s="3" t="s">
        <v>8892</v>
      </c>
      <c r="G9110" s="3" t="s">
        <v>9805</v>
      </c>
      <c r="H9110" s="3" t="s">
        <v>9807</v>
      </c>
      <c r="I9110" s="4">
        <v>38.06</v>
      </c>
    </row>
    <row r="9111" spans="1:9" x14ac:dyDescent="0.2">
      <c r="A9111" s="2">
        <v>568735</v>
      </c>
      <c r="B9111" s="3" t="s">
        <v>19</v>
      </c>
      <c r="C9111" s="3" t="s">
        <v>20</v>
      </c>
      <c r="D9111" s="3" t="s">
        <v>9749</v>
      </c>
      <c r="E9111" s="3" t="s">
        <v>9750</v>
      </c>
      <c r="F9111" s="3" t="s">
        <v>8892</v>
      </c>
      <c r="G9111" s="3" t="s">
        <v>9805</v>
      </c>
      <c r="H9111" s="3" t="s">
        <v>9808</v>
      </c>
      <c r="I9111" s="4">
        <v>38.06</v>
      </c>
    </row>
    <row r="9112" spans="1:9" x14ac:dyDescent="0.2">
      <c r="A9112" s="2">
        <v>568793</v>
      </c>
      <c r="B9112" s="3" t="s">
        <v>19</v>
      </c>
      <c r="C9112" s="3" t="s">
        <v>20</v>
      </c>
      <c r="D9112" s="3" t="s">
        <v>9749</v>
      </c>
      <c r="E9112" s="3" t="s">
        <v>9750</v>
      </c>
      <c r="F9112" s="3" t="s">
        <v>8892</v>
      </c>
      <c r="G9112" s="3" t="s">
        <v>9805</v>
      </c>
      <c r="H9112" s="3" t="s">
        <v>9809</v>
      </c>
      <c r="I9112" s="4">
        <v>51.93</v>
      </c>
    </row>
    <row r="9113" spans="1:9" x14ac:dyDescent="0.2">
      <c r="A9113" s="2">
        <v>568794</v>
      </c>
      <c r="B9113" s="3" t="s">
        <v>19</v>
      </c>
      <c r="C9113" s="3" t="s">
        <v>20</v>
      </c>
      <c r="D9113" s="3" t="s">
        <v>9749</v>
      </c>
      <c r="E9113" s="3" t="s">
        <v>9750</v>
      </c>
      <c r="F9113" s="3" t="s">
        <v>8892</v>
      </c>
      <c r="G9113" s="3" t="s">
        <v>9805</v>
      </c>
      <c r="H9113" s="3" t="s">
        <v>9810</v>
      </c>
      <c r="I9113" s="4">
        <v>51.93</v>
      </c>
    </row>
    <row r="9114" spans="1:9" x14ac:dyDescent="0.2">
      <c r="A9114" s="2">
        <v>568795</v>
      </c>
      <c r="B9114" s="3" t="s">
        <v>19</v>
      </c>
      <c r="C9114" s="3" t="s">
        <v>20</v>
      </c>
      <c r="D9114" s="3" t="s">
        <v>9749</v>
      </c>
      <c r="E9114" s="3" t="s">
        <v>9750</v>
      </c>
      <c r="F9114" s="3" t="s">
        <v>8892</v>
      </c>
      <c r="G9114" s="3" t="s">
        <v>9805</v>
      </c>
      <c r="H9114" s="3" t="s">
        <v>9811</v>
      </c>
      <c r="I9114" s="4">
        <v>51.93</v>
      </c>
    </row>
    <row r="9115" spans="1:9" x14ac:dyDescent="0.2">
      <c r="A9115" s="2">
        <v>568797</v>
      </c>
      <c r="B9115" s="3" t="s">
        <v>19</v>
      </c>
      <c r="C9115" s="3" t="s">
        <v>20</v>
      </c>
      <c r="D9115" s="3" t="s">
        <v>9749</v>
      </c>
      <c r="E9115" s="3" t="s">
        <v>9750</v>
      </c>
      <c r="F9115" s="3" t="s">
        <v>8892</v>
      </c>
      <c r="G9115" s="3" t="s">
        <v>9805</v>
      </c>
      <c r="H9115" s="3" t="s">
        <v>9812</v>
      </c>
      <c r="I9115" s="4">
        <v>51.93</v>
      </c>
    </row>
    <row r="9116" spans="1:9" x14ac:dyDescent="0.2">
      <c r="A9116" s="2">
        <v>17583</v>
      </c>
      <c r="B9116" s="3" t="s">
        <v>19</v>
      </c>
      <c r="C9116" s="3" t="s">
        <v>20</v>
      </c>
      <c r="D9116" s="3" t="s">
        <v>9749</v>
      </c>
      <c r="E9116" s="3" t="s">
        <v>9813</v>
      </c>
      <c r="F9116" s="3" t="s">
        <v>8892</v>
      </c>
      <c r="G9116" s="3" t="s">
        <v>9004</v>
      </c>
      <c r="H9116" s="3" t="s">
        <v>9814</v>
      </c>
      <c r="I9116" s="4">
        <v>4.3099999999999996</v>
      </c>
    </row>
    <row r="9117" spans="1:9" x14ac:dyDescent="0.2">
      <c r="A9117" s="2">
        <v>101784</v>
      </c>
      <c r="B9117" s="3" t="s">
        <v>19</v>
      </c>
      <c r="C9117" s="3" t="s">
        <v>20</v>
      </c>
      <c r="D9117" s="3" t="s">
        <v>9749</v>
      </c>
      <c r="E9117" s="3" t="s">
        <v>9813</v>
      </c>
      <c r="F9117" s="3" t="s">
        <v>8892</v>
      </c>
      <c r="G9117" s="3" t="s">
        <v>9391</v>
      </c>
      <c r="H9117" s="3" t="s">
        <v>9815</v>
      </c>
      <c r="I9117" s="4">
        <v>5.23</v>
      </c>
    </row>
    <row r="9118" spans="1:9" x14ac:dyDescent="0.2">
      <c r="A9118" s="2">
        <v>83262</v>
      </c>
      <c r="B9118" s="3" t="s">
        <v>19</v>
      </c>
      <c r="C9118" s="3" t="s">
        <v>20</v>
      </c>
      <c r="D9118" s="3" t="s">
        <v>9749</v>
      </c>
      <c r="E9118" s="3" t="s">
        <v>9816</v>
      </c>
      <c r="F9118" s="3" t="s">
        <v>8892</v>
      </c>
      <c r="G9118" s="3" t="s">
        <v>9817</v>
      </c>
      <c r="H9118" s="3" t="s">
        <v>9818</v>
      </c>
      <c r="I9118" s="4">
        <v>25.36</v>
      </c>
    </row>
    <row r="9119" spans="1:9" x14ac:dyDescent="0.2">
      <c r="A9119" s="2">
        <v>76886</v>
      </c>
      <c r="B9119" s="3" t="s">
        <v>19</v>
      </c>
      <c r="C9119" s="3" t="s">
        <v>20</v>
      </c>
      <c r="D9119" s="3" t="s">
        <v>9749</v>
      </c>
      <c r="E9119" s="3" t="s">
        <v>9816</v>
      </c>
      <c r="F9119" s="3" t="s">
        <v>8892</v>
      </c>
      <c r="G9119" s="3" t="s">
        <v>9817</v>
      </c>
      <c r="H9119" s="3" t="s">
        <v>9819</v>
      </c>
      <c r="I9119" s="4">
        <v>95.33</v>
      </c>
    </row>
    <row r="9120" spans="1:9" x14ac:dyDescent="0.2">
      <c r="A9120" s="2">
        <v>108360</v>
      </c>
      <c r="B9120" s="3" t="s">
        <v>19</v>
      </c>
      <c r="C9120" s="3" t="s">
        <v>20</v>
      </c>
      <c r="D9120" s="3" t="s">
        <v>9749</v>
      </c>
      <c r="E9120" s="3" t="s">
        <v>9816</v>
      </c>
      <c r="F9120" s="3" t="s">
        <v>8892</v>
      </c>
      <c r="G9120" s="3" t="s">
        <v>9820</v>
      </c>
      <c r="H9120" s="3" t="s">
        <v>9821</v>
      </c>
      <c r="I9120" s="4">
        <v>35.42</v>
      </c>
    </row>
    <row r="9121" spans="1:9" x14ac:dyDescent="0.2">
      <c r="A9121" s="2">
        <v>82561</v>
      </c>
      <c r="B9121" s="3" t="s">
        <v>19</v>
      </c>
      <c r="C9121" s="3" t="s">
        <v>20</v>
      </c>
      <c r="D9121" s="3" t="s">
        <v>9749</v>
      </c>
      <c r="E9121" s="3" t="s">
        <v>9816</v>
      </c>
      <c r="F9121" s="3" t="s">
        <v>8892</v>
      </c>
      <c r="G9121" s="3" t="s">
        <v>9820</v>
      </c>
      <c r="H9121" s="3" t="s">
        <v>9822</v>
      </c>
      <c r="I9121" s="4">
        <v>32.880000000000003</v>
      </c>
    </row>
    <row r="9122" spans="1:9" x14ac:dyDescent="0.2">
      <c r="A9122" s="2">
        <v>321553</v>
      </c>
      <c r="B9122" s="3" t="s">
        <v>19</v>
      </c>
      <c r="C9122" s="3" t="s">
        <v>20</v>
      </c>
      <c r="D9122" s="3" t="s">
        <v>9749</v>
      </c>
      <c r="E9122" s="3" t="s">
        <v>9816</v>
      </c>
      <c r="F9122" s="3" t="s">
        <v>8892</v>
      </c>
      <c r="G9122" s="3" t="s">
        <v>9820</v>
      </c>
      <c r="H9122" s="3" t="s">
        <v>9823</v>
      </c>
      <c r="I9122" s="4">
        <v>32.880000000000003</v>
      </c>
    </row>
    <row r="9123" spans="1:9" x14ac:dyDescent="0.2">
      <c r="A9123" s="2">
        <v>96473</v>
      </c>
      <c r="B9123" s="3" t="s">
        <v>19</v>
      </c>
      <c r="C9123" s="3" t="s">
        <v>20</v>
      </c>
      <c r="D9123" s="3" t="s">
        <v>9749</v>
      </c>
      <c r="E9123" s="3" t="s">
        <v>9816</v>
      </c>
      <c r="F9123" s="3" t="s">
        <v>8892</v>
      </c>
      <c r="G9123" s="3" t="s">
        <v>9820</v>
      </c>
      <c r="H9123" s="3" t="s">
        <v>9824</v>
      </c>
      <c r="I9123" s="4">
        <v>32.880000000000003</v>
      </c>
    </row>
    <row r="9124" spans="1:9" x14ac:dyDescent="0.2">
      <c r="A9124" s="2">
        <v>96475</v>
      </c>
      <c r="B9124" s="3" t="s">
        <v>19</v>
      </c>
      <c r="C9124" s="3" t="s">
        <v>20</v>
      </c>
      <c r="D9124" s="3" t="s">
        <v>9749</v>
      </c>
      <c r="E9124" s="3" t="s">
        <v>9816</v>
      </c>
      <c r="F9124" s="3" t="s">
        <v>8892</v>
      </c>
      <c r="G9124" s="3" t="s">
        <v>9820</v>
      </c>
      <c r="H9124" s="3" t="s">
        <v>9825</v>
      </c>
      <c r="I9124" s="4">
        <v>32.880000000000003</v>
      </c>
    </row>
    <row r="9125" spans="1:9" x14ac:dyDescent="0.2">
      <c r="A9125" s="2">
        <v>96472</v>
      </c>
      <c r="B9125" s="3" t="s">
        <v>19</v>
      </c>
      <c r="C9125" s="3" t="s">
        <v>20</v>
      </c>
      <c r="D9125" s="3" t="s">
        <v>9749</v>
      </c>
      <c r="E9125" s="3" t="s">
        <v>9816</v>
      </c>
      <c r="F9125" s="3" t="s">
        <v>8892</v>
      </c>
      <c r="G9125" s="3" t="s">
        <v>9820</v>
      </c>
      <c r="H9125" s="3" t="s">
        <v>9826</v>
      </c>
      <c r="I9125" s="4">
        <v>32.880000000000003</v>
      </c>
    </row>
    <row r="9126" spans="1:9" x14ac:dyDescent="0.2">
      <c r="A9126" s="2">
        <v>435741</v>
      </c>
      <c r="B9126" s="3" t="s">
        <v>19</v>
      </c>
      <c r="C9126" s="3" t="s">
        <v>20</v>
      </c>
      <c r="D9126" s="3" t="s">
        <v>9749</v>
      </c>
      <c r="E9126" s="3" t="s">
        <v>9816</v>
      </c>
      <c r="F9126" s="3" t="s">
        <v>8892</v>
      </c>
      <c r="G9126" s="3" t="s">
        <v>9820</v>
      </c>
      <c r="H9126" s="3" t="s">
        <v>9827</v>
      </c>
      <c r="I9126" s="4">
        <v>32.880000000000003</v>
      </c>
    </row>
    <row r="9127" spans="1:9" x14ac:dyDescent="0.2">
      <c r="A9127" s="2">
        <v>454811</v>
      </c>
      <c r="B9127" s="3" t="s">
        <v>19</v>
      </c>
      <c r="C9127" s="3" t="s">
        <v>20</v>
      </c>
      <c r="D9127" s="3" t="s">
        <v>9749</v>
      </c>
      <c r="E9127" s="3" t="s">
        <v>9816</v>
      </c>
      <c r="F9127" s="3" t="s">
        <v>8892</v>
      </c>
      <c r="G9127" s="3" t="s">
        <v>9828</v>
      </c>
      <c r="H9127" s="3" t="s">
        <v>9829</v>
      </c>
      <c r="I9127" s="4">
        <v>17.07</v>
      </c>
    </row>
    <row r="9128" spans="1:9" x14ac:dyDescent="0.2">
      <c r="A9128" s="2">
        <v>250413</v>
      </c>
      <c r="B9128" s="3" t="s">
        <v>19</v>
      </c>
      <c r="C9128" s="3" t="s">
        <v>20</v>
      </c>
      <c r="D9128" s="3" t="s">
        <v>9749</v>
      </c>
      <c r="E9128" s="3" t="s">
        <v>9816</v>
      </c>
      <c r="F9128" s="3" t="s">
        <v>8892</v>
      </c>
      <c r="G9128" s="3" t="s">
        <v>9004</v>
      </c>
      <c r="H9128" s="3" t="s">
        <v>9830</v>
      </c>
      <c r="I9128" s="4">
        <v>8.77</v>
      </c>
    </row>
    <row r="9129" spans="1:9" x14ac:dyDescent="0.2">
      <c r="A9129" s="2">
        <v>569405</v>
      </c>
      <c r="B9129" s="3" t="s">
        <v>19</v>
      </c>
      <c r="C9129" s="3" t="s">
        <v>20</v>
      </c>
      <c r="D9129" s="3" t="s">
        <v>9749</v>
      </c>
      <c r="E9129" s="3" t="s">
        <v>9816</v>
      </c>
      <c r="F9129" s="3" t="s">
        <v>8892</v>
      </c>
      <c r="G9129" s="3" t="s">
        <v>9004</v>
      </c>
      <c r="H9129" s="3" t="s">
        <v>9831</v>
      </c>
      <c r="I9129" s="4">
        <v>11.15</v>
      </c>
    </row>
    <row r="9130" spans="1:9" x14ac:dyDescent="0.2">
      <c r="A9130" s="2">
        <v>250417</v>
      </c>
      <c r="B9130" s="3" t="s">
        <v>19</v>
      </c>
      <c r="C9130" s="3" t="s">
        <v>20</v>
      </c>
      <c r="D9130" s="3" t="s">
        <v>9749</v>
      </c>
      <c r="E9130" s="3" t="s">
        <v>9816</v>
      </c>
      <c r="F9130" s="3" t="s">
        <v>8892</v>
      </c>
      <c r="G9130" s="3" t="s">
        <v>9004</v>
      </c>
      <c r="H9130" s="3" t="s">
        <v>9832</v>
      </c>
      <c r="I9130" s="4">
        <v>8.77</v>
      </c>
    </row>
    <row r="9131" spans="1:9" x14ac:dyDescent="0.2">
      <c r="A9131" s="2">
        <v>75243</v>
      </c>
      <c r="B9131" s="3" t="s">
        <v>19</v>
      </c>
      <c r="C9131" s="3" t="s">
        <v>20</v>
      </c>
      <c r="D9131" s="3" t="s">
        <v>9749</v>
      </c>
      <c r="E9131" s="3" t="s">
        <v>9816</v>
      </c>
      <c r="F9131" s="3" t="s">
        <v>8892</v>
      </c>
      <c r="G9131" s="3" t="s">
        <v>9355</v>
      </c>
      <c r="H9131" s="3" t="s">
        <v>9833</v>
      </c>
      <c r="I9131" s="4">
        <v>10.97</v>
      </c>
    </row>
    <row r="9132" spans="1:9" x14ac:dyDescent="0.2">
      <c r="A9132" s="2">
        <v>14598</v>
      </c>
      <c r="B9132" s="3" t="s">
        <v>19</v>
      </c>
      <c r="C9132" s="3" t="s">
        <v>20</v>
      </c>
      <c r="D9132" s="3" t="s">
        <v>9749</v>
      </c>
      <c r="E9132" s="3" t="s">
        <v>9816</v>
      </c>
      <c r="F9132" s="3" t="s">
        <v>8892</v>
      </c>
      <c r="G9132" s="3" t="s">
        <v>9355</v>
      </c>
      <c r="H9132" s="3" t="s">
        <v>9834</v>
      </c>
      <c r="I9132" s="4">
        <v>14.31</v>
      </c>
    </row>
    <row r="9133" spans="1:9" x14ac:dyDescent="0.2">
      <c r="A9133" s="2">
        <v>187073</v>
      </c>
      <c r="B9133" s="3" t="s">
        <v>19</v>
      </c>
      <c r="C9133" s="3" t="s">
        <v>20</v>
      </c>
      <c r="D9133" s="3" t="s">
        <v>9749</v>
      </c>
      <c r="E9133" s="3" t="s">
        <v>9816</v>
      </c>
      <c r="F9133" s="3" t="s">
        <v>8892</v>
      </c>
      <c r="G9133" s="3" t="s">
        <v>9355</v>
      </c>
      <c r="H9133" s="3" t="s">
        <v>9835</v>
      </c>
      <c r="I9133" s="4">
        <v>12.72</v>
      </c>
    </row>
    <row r="9134" spans="1:9" x14ac:dyDescent="0.2">
      <c r="A9134" s="2">
        <v>309914</v>
      </c>
      <c r="B9134" s="3" t="s">
        <v>19</v>
      </c>
      <c r="C9134" s="3" t="s">
        <v>20</v>
      </c>
      <c r="D9134" s="3" t="s">
        <v>9749</v>
      </c>
      <c r="E9134" s="3" t="s">
        <v>9816</v>
      </c>
      <c r="F9134" s="3" t="s">
        <v>8892</v>
      </c>
      <c r="G9134" s="3" t="s">
        <v>9355</v>
      </c>
      <c r="H9134" s="3" t="s">
        <v>9836</v>
      </c>
      <c r="I9134" s="4">
        <v>17.940000000000001</v>
      </c>
    </row>
    <row r="9135" spans="1:9" x14ac:dyDescent="0.2">
      <c r="A9135" s="2">
        <v>8961</v>
      </c>
      <c r="B9135" s="3" t="s">
        <v>19</v>
      </c>
      <c r="C9135" s="3" t="s">
        <v>20</v>
      </c>
      <c r="D9135" s="3" t="s">
        <v>9749</v>
      </c>
      <c r="E9135" s="3" t="s">
        <v>9816</v>
      </c>
      <c r="F9135" s="3" t="s">
        <v>8892</v>
      </c>
      <c r="G9135" s="3" t="s">
        <v>9317</v>
      </c>
      <c r="H9135" s="3" t="s">
        <v>9837</v>
      </c>
      <c r="I9135" s="4">
        <v>14.01</v>
      </c>
    </row>
    <row r="9136" spans="1:9" x14ac:dyDescent="0.2">
      <c r="A9136" s="2">
        <v>83387</v>
      </c>
      <c r="B9136" s="3" t="s">
        <v>19</v>
      </c>
      <c r="C9136" s="3" t="s">
        <v>20</v>
      </c>
      <c r="D9136" s="3" t="s">
        <v>9749</v>
      </c>
      <c r="E9136" s="3" t="s">
        <v>9816</v>
      </c>
      <c r="F9136" s="3" t="s">
        <v>8892</v>
      </c>
      <c r="G9136" s="3" t="s">
        <v>9317</v>
      </c>
      <c r="H9136" s="3" t="s">
        <v>9838</v>
      </c>
      <c r="I9136" s="4">
        <v>23.81</v>
      </c>
    </row>
    <row r="9137" spans="1:9" x14ac:dyDescent="0.2">
      <c r="A9137" s="2">
        <v>9721</v>
      </c>
      <c r="B9137" s="3" t="s">
        <v>19</v>
      </c>
      <c r="C9137" s="3" t="s">
        <v>20</v>
      </c>
      <c r="D9137" s="3" t="s">
        <v>9749</v>
      </c>
      <c r="E9137" s="3" t="s">
        <v>9816</v>
      </c>
      <c r="F9137" s="3" t="s">
        <v>8892</v>
      </c>
      <c r="G9137" s="3" t="s">
        <v>9317</v>
      </c>
      <c r="H9137" s="3" t="s">
        <v>9839</v>
      </c>
      <c r="I9137" s="4">
        <v>28.99</v>
      </c>
    </row>
    <row r="9138" spans="1:9" x14ac:dyDescent="0.2">
      <c r="A9138" s="2">
        <v>83388</v>
      </c>
      <c r="B9138" s="3" t="s">
        <v>19</v>
      </c>
      <c r="C9138" s="3" t="s">
        <v>20</v>
      </c>
      <c r="D9138" s="3" t="s">
        <v>9749</v>
      </c>
      <c r="E9138" s="3" t="s">
        <v>9816</v>
      </c>
      <c r="F9138" s="3" t="s">
        <v>8892</v>
      </c>
      <c r="G9138" s="3" t="s">
        <v>9317</v>
      </c>
      <c r="H9138" s="3" t="s">
        <v>9840</v>
      </c>
      <c r="I9138" s="4">
        <v>23.81</v>
      </c>
    </row>
    <row r="9139" spans="1:9" x14ac:dyDescent="0.2">
      <c r="A9139" s="2">
        <v>83392</v>
      </c>
      <c r="B9139" s="3" t="s">
        <v>19</v>
      </c>
      <c r="C9139" s="3" t="s">
        <v>20</v>
      </c>
      <c r="D9139" s="3" t="s">
        <v>9749</v>
      </c>
      <c r="E9139" s="3" t="s">
        <v>9816</v>
      </c>
      <c r="F9139" s="3" t="s">
        <v>8892</v>
      </c>
      <c r="G9139" s="3" t="s">
        <v>9317</v>
      </c>
      <c r="H9139" s="3" t="s">
        <v>9841</v>
      </c>
      <c r="I9139" s="4">
        <v>23.29</v>
      </c>
    </row>
    <row r="9140" spans="1:9" x14ac:dyDescent="0.2">
      <c r="A9140" s="2">
        <v>470876</v>
      </c>
      <c r="B9140" s="3" t="s">
        <v>19</v>
      </c>
      <c r="C9140" s="3" t="s">
        <v>20</v>
      </c>
      <c r="D9140" s="3" t="s">
        <v>9749</v>
      </c>
      <c r="E9140" s="3" t="s">
        <v>9816</v>
      </c>
      <c r="F9140" s="3" t="s">
        <v>8892</v>
      </c>
      <c r="G9140" s="3" t="s">
        <v>8997</v>
      </c>
      <c r="H9140" s="3" t="s">
        <v>9842</v>
      </c>
      <c r="I9140" s="4">
        <v>18.059999999999999</v>
      </c>
    </row>
    <row r="9141" spans="1:9" x14ac:dyDescent="0.2">
      <c r="A9141" s="2">
        <v>19240</v>
      </c>
      <c r="B9141" s="3" t="s">
        <v>19</v>
      </c>
      <c r="C9141" s="3" t="s">
        <v>20</v>
      </c>
      <c r="D9141" s="3" t="s">
        <v>9749</v>
      </c>
      <c r="E9141" s="3" t="s">
        <v>9816</v>
      </c>
      <c r="F9141" s="3" t="s">
        <v>8904</v>
      </c>
      <c r="G9141" s="3" t="s">
        <v>9843</v>
      </c>
      <c r="H9141" s="3" t="s">
        <v>9844</v>
      </c>
      <c r="I9141" s="4">
        <v>18.850000000000001</v>
      </c>
    </row>
    <row r="9142" spans="1:9" x14ac:dyDescent="0.2">
      <c r="A9142" s="2">
        <v>53945</v>
      </c>
      <c r="B9142" s="3" t="s">
        <v>19</v>
      </c>
      <c r="C9142" s="3" t="s">
        <v>20</v>
      </c>
      <c r="D9142" s="3" t="s">
        <v>9749</v>
      </c>
      <c r="E9142" s="3" t="s">
        <v>9816</v>
      </c>
      <c r="F9142" s="3" t="s">
        <v>8904</v>
      </c>
      <c r="G9142" s="3" t="s">
        <v>9843</v>
      </c>
      <c r="H9142" s="3" t="s">
        <v>9845</v>
      </c>
      <c r="I9142" s="4">
        <v>26.96</v>
      </c>
    </row>
    <row r="9143" spans="1:9" x14ac:dyDescent="0.2">
      <c r="A9143" s="2">
        <v>147809</v>
      </c>
      <c r="B9143" s="3" t="s">
        <v>19</v>
      </c>
      <c r="C9143" s="3" t="s">
        <v>20</v>
      </c>
      <c r="D9143" s="3" t="s">
        <v>9749</v>
      </c>
      <c r="E9143" s="3" t="s">
        <v>9816</v>
      </c>
      <c r="F9143" s="3" t="s">
        <v>8904</v>
      </c>
      <c r="G9143" s="3" t="s">
        <v>9843</v>
      </c>
      <c r="H9143" s="3" t="s">
        <v>9846</v>
      </c>
      <c r="I9143" s="4">
        <v>23.93</v>
      </c>
    </row>
    <row r="9144" spans="1:9" x14ac:dyDescent="0.2">
      <c r="A9144" s="2">
        <v>19242</v>
      </c>
      <c r="B9144" s="3" t="s">
        <v>19</v>
      </c>
      <c r="C9144" s="3" t="s">
        <v>20</v>
      </c>
      <c r="D9144" s="3" t="s">
        <v>9749</v>
      </c>
      <c r="E9144" s="3" t="s">
        <v>9816</v>
      </c>
      <c r="F9144" s="3" t="s">
        <v>8904</v>
      </c>
      <c r="G9144" s="3" t="s">
        <v>9843</v>
      </c>
      <c r="H9144" s="3" t="s">
        <v>9847</v>
      </c>
      <c r="I9144" s="4">
        <v>18.850000000000001</v>
      </c>
    </row>
    <row r="9145" spans="1:9" x14ac:dyDescent="0.2">
      <c r="A9145" s="2">
        <v>50285</v>
      </c>
      <c r="B9145" s="3" t="s">
        <v>19</v>
      </c>
      <c r="C9145" s="3" t="s">
        <v>20</v>
      </c>
      <c r="D9145" s="3" t="s">
        <v>9749</v>
      </c>
      <c r="E9145" s="3" t="s">
        <v>9816</v>
      </c>
      <c r="F9145" s="3" t="s">
        <v>3994</v>
      </c>
      <c r="G9145" s="3" t="s">
        <v>9848</v>
      </c>
      <c r="H9145" s="3" t="s">
        <v>9849</v>
      </c>
      <c r="I9145" s="4">
        <v>19.72</v>
      </c>
    </row>
    <row r="9146" spans="1:9" x14ac:dyDescent="0.2">
      <c r="A9146" s="2">
        <v>60497</v>
      </c>
      <c r="B9146" s="3" t="s">
        <v>19</v>
      </c>
      <c r="C9146" s="3" t="s">
        <v>20</v>
      </c>
      <c r="D9146" s="3" t="s">
        <v>9749</v>
      </c>
      <c r="E9146" s="3" t="s">
        <v>9816</v>
      </c>
      <c r="F9146" s="3" t="s">
        <v>3994</v>
      </c>
      <c r="G9146" s="3" t="s">
        <v>9848</v>
      </c>
      <c r="H9146" s="3" t="s">
        <v>9850</v>
      </c>
      <c r="I9146" s="4">
        <v>14.51</v>
      </c>
    </row>
    <row r="9147" spans="1:9" x14ac:dyDescent="0.2">
      <c r="A9147" s="2">
        <v>526918</v>
      </c>
      <c r="B9147" s="3" t="s">
        <v>19</v>
      </c>
      <c r="C9147" s="3" t="s">
        <v>20</v>
      </c>
      <c r="D9147" s="3" t="s">
        <v>9749</v>
      </c>
      <c r="E9147" s="3" t="s">
        <v>9851</v>
      </c>
      <c r="F9147" s="3" t="s">
        <v>8892</v>
      </c>
      <c r="G9147" s="3" t="s">
        <v>8997</v>
      </c>
      <c r="H9147" s="3" t="s">
        <v>9852</v>
      </c>
      <c r="I9147" s="4">
        <v>27.99</v>
      </c>
    </row>
    <row r="9148" spans="1:9" x14ac:dyDescent="0.2">
      <c r="A9148" s="2">
        <v>526920</v>
      </c>
      <c r="B9148" s="3" t="s">
        <v>19</v>
      </c>
      <c r="C9148" s="3" t="s">
        <v>20</v>
      </c>
      <c r="D9148" s="3" t="s">
        <v>9749</v>
      </c>
      <c r="E9148" s="3" t="s">
        <v>9851</v>
      </c>
      <c r="F9148" s="3" t="s">
        <v>8892</v>
      </c>
      <c r="G9148" s="3" t="s">
        <v>8997</v>
      </c>
      <c r="H9148" s="3" t="s">
        <v>9853</v>
      </c>
      <c r="I9148" s="4">
        <v>27.99</v>
      </c>
    </row>
    <row r="9149" spans="1:9" x14ac:dyDescent="0.2">
      <c r="A9149" s="2">
        <v>312563</v>
      </c>
      <c r="B9149" s="3" t="s">
        <v>19</v>
      </c>
      <c r="C9149" s="3" t="s">
        <v>20</v>
      </c>
      <c r="D9149" s="3" t="s">
        <v>9749</v>
      </c>
      <c r="E9149" s="3" t="s">
        <v>9854</v>
      </c>
      <c r="F9149" s="3" t="s">
        <v>8892</v>
      </c>
      <c r="G9149" s="3" t="s">
        <v>8997</v>
      </c>
      <c r="H9149" s="3" t="s">
        <v>9855</v>
      </c>
      <c r="I9149" s="4">
        <v>33.78</v>
      </c>
    </row>
    <row r="9150" spans="1:9" x14ac:dyDescent="0.2">
      <c r="A9150" s="2">
        <v>560300</v>
      </c>
      <c r="B9150" s="3" t="s">
        <v>19</v>
      </c>
      <c r="C9150" s="3" t="s">
        <v>20</v>
      </c>
      <c r="D9150" s="3" t="s">
        <v>9749</v>
      </c>
      <c r="E9150" s="3" t="s">
        <v>9854</v>
      </c>
      <c r="F9150" s="3" t="s">
        <v>8892</v>
      </c>
      <c r="G9150" s="3" t="s">
        <v>8997</v>
      </c>
      <c r="H9150" s="3" t="s">
        <v>9856</v>
      </c>
      <c r="I9150" s="4">
        <v>31.93</v>
      </c>
    </row>
    <row r="9151" spans="1:9" x14ac:dyDescent="0.2">
      <c r="A9151" s="2">
        <v>560296</v>
      </c>
      <c r="B9151" s="3" t="s">
        <v>19</v>
      </c>
      <c r="C9151" s="3" t="s">
        <v>20</v>
      </c>
      <c r="D9151" s="3" t="s">
        <v>9749</v>
      </c>
      <c r="E9151" s="3" t="s">
        <v>9854</v>
      </c>
      <c r="F9151" s="3" t="s">
        <v>8892</v>
      </c>
      <c r="G9151" s="3" t="s">
        <v>8997</v>
      </c>
      <c r="H9151" s="3" t="s">
        <v>9857</v>
      </c>
      <c r="I9151" s="4">
        <v>33.18</v>
      </c>
    </row>
    <row r="9152" spans="1:9" x14ac:dyDescent="0.2">
      <c r="A9152" s="2">
        <v>560298</v>
      </c>
      <c r="B9152" s="3" t="s">
        <v>19</v>
      </c>
      <c r="C9152" s="3" t="s">
        <v>20</v>
      </c>
      <c r="D9152" s="3" t="s">
        <v>9749</v>
      </c>
      <c r="E9152" s="3" t="s">
        <v>9854</v>
      </c>
      <c r="F9152" s="3" t="s">
        <v>8892</v>
      </c>
      <c r="G9152" s="3" t="s">
        <v>8997</v>
      </c>
      <c r="H9152" s="3" t="s">
        <v>9858</v>
      </c>
      <c r="I9152" s="4">
        <v>33.340000000000003</v>
      </c>
    </row>
    <row r="9153" spans="1:9" x14ac:dyDescent="0.2">
      <c r="A9153" s="2">
        <v>560302</v>
      </c>
      <c r="B9153" s="3" t="s">
        <v>19</v>
      </c>
      <c r="C9153" s="3" t="s">
        <v>20</v>
      </c>
      <c r="D9153" s="3" t="s">
        <v>9749</v>
      </c>
      <c r="E9153" s="3" t="s">
        <v>9854</v>
      </c>
      <c r="F9153" s="3" t="s">
        <v>8892</v>
      </c>
      <c r="G9153" s="3" t="s">
        <v>8997</v>
      </c>
      <c r="H9153" s="3" t="s">
        <v>9859</v>
      </c>
      <c r="I9153" s="4">
        <v>33.65</v>
      </c>
    </row>
    <row r="9154" spans="1:9" x14ac:dyDescent="0.2">
      <c r="A9154" s="2">
        <v>97283</v>
      </c>
      <c r="B9154" s="3" t="s">
        <v>19</v>
      </c>
      <c r="C9154" s="3" t="s">
        <v>20</v>
      </c>
      <c r="D9154" s="3" t="s">
        <v>9749</v>
      </c>
      <c r="E9154" s="3" t="s">
        <v>9854</v>
      </c>
      <c r="F9154" s="3" t="s">
        <v>8892</v>
      </c>
      <c r="G9154" s="3" t="s">
        <v>9817</v>
      </c>
      <c r="H9154" s="3" t="s">
        <v>9860</v>
      </c>
      <c r="I9154" s="4">
        <v>60.58</v>
      </c>
    </row>
    <row r="9155" spans="1:9" x14ac:dyDescent="0.2">
      <c r="A9155" s="2">
        <v>76894</v>
      </c>
      <c r="B9155" s="3" t="s">
        <v>19</v>
      </c>
      <c r="C9155" s="3" t="s">
        <v>20</v>
      </c>
      <c r="D9155" s="3" t="s">
        <v>9749</v>
      </c>
      <c r="E9155" s="3" t="s">
        <v>9854</v>
      </c>
      <c r="F9155" s="3" t="s">
        <v>8892</v>
      </c>
      <c r="G9155" s="3" t="s">
        <v>9817</v>
      </c>
      <c r="H9155" s="3" t="s">
        <v>9861</v>
      </c>
      <c r="I9155" s="4">
        <v>42.33</v>
      </c>
    </row>
    <row r="9156" spans="1:9" x14ac:dyDescent="0.2">
      <c r="A9156" s="2">
        <v>76893</v>
      </c>
      <c r="B9156" s="3" t="s">
        <v>19</v>
      </c>
      <c r="C9156" s="3" t="s">
        <v>20</v>
      </c>
      <c r="D9156" s="3" t="s">
        <v>9749</v>
      </c>
      <c r="E9156" s="3" t="s">
        <v>9854</v>
      </c>
      <c r="F9156" s="3" t="s">
        <v>8892</v>
      </c>
      <c r="G9156" s="3" t="s">
        <v>9817</v>
      </c>
      <c r="H9156" s="3" t="s">
        <v>9862</v>
      </c>
      <c r="I9156" s="4">
        <v>42.33</v>
      </c>
    </row>
    <row r="9157" spans="1:9" x14ac:dyDescent="0.2">
      <c r="A9157" s="2">
        <v>50217</v>
      </c>
      <c r="B9157" s="3" t="s">
        <v>19</v>
      </c>
      <c r="C9157" s="3" t="s">
        <v>20</v>
      </c>
      <c r="D9157" s="3" t="s">
        <v>9749</v>
      </c>
      <c r="E9157" s="3" t="s">
        <v>9854</v>
      </c>
      <c r="F9157" s="3" t="s">
        <v>8892</v>
      </c>
      <c r="G9157" s="3" t="s">
        <v>9817</v>
      </c>
      <c r="H9157" s="3" t="s">
        <v>9863</v>
      </c>
      <c r="I9157" s="4">
        <v>101.73</v>
      </c>
    </row>
    <row r="9158" spans="1:9" x14ac:dyDescent="0.2">
      <c r="A9158" s="2">
        <v>50216</v>
      </c>
      <c r="B9158" s="3" t="s">
        <v>19</v>
      </c>
      <c r="C9158" s="3" t="s">
        <v>20</v>
      </c>
      <c r="D9158" s="3" t="s">
        <v>9749</v>
      </c>
      <c r="E9158" s="3" t="s">
        <v>9854</v>
      </c>
      <c r="F9158" s="3" t="s">
        <v>8892</v>
      </c>
      <c r="G9158" s="3" t="s">
        <v>9817</v>
      </c>
      <c r="H9158" s="3" t="s">
        <v>9864</v>
      </c>
      <c r="I9158" s="4">
        <v>107.47</v>
      </c>
    </row>
    <row r="9159" spans="1:9" x14ac:dyDescent="0.2">
      <c r="A9159" s="2">
        <v>25950</v>
      </c>
      <c r="B9159" s="3" t="s">
        <v>19</v>
      </c>
      <c r="C9159" s="3" t="s">
        <v>20</v>
      </c>
      <c r="D9159" s="3" t="s">
        <v>9749</v>
      </c>
      <c r="E9159" s="3" t="s">
        <v>9854</v>
      </c>
      <c r="F9159" s="3" t="s">
        <v>8892</v>
      </c>
      <c r="G9159" s="3" t="s">
        <v>9751</v>
      </c>
      <c r="H9159" s="3" t="s">
        <v>9865</v>
      </c>
      <c r="I9159" s="4">
        <v>26.66</v>
      </c>
    </row>
    <row r="9160" spans="1:9" x14ac:dyDescent="0.2">
      <c r="A9160" s="2">
        <v>109400</v>
      </c>
      <c r="B9160" s="3" t="s">
        <v>19</v>
      </c>
      <c r="C9160" s="3" t="s">
        <v>20</v>
      </c>
      <c r="D9160" s="3" t="s">
        <v>9749</v>
      </c>
      <c r="E9160" s="3" t="s">
        <v>9854</v>
      </c>
      <c r="F9160" s="3" t="s">
        <v>8892</v>
      </c>
      <c r="G9160" s="3" t="s">
        <v>9782</v>
      </c>
      <c r="H9160" s="3" t="s">
        <v>9866</v>
      </c>
      <c r="I9160" s="4">
        <v>39.950000000000003</v>
      </c>
    </row>
    <row r="9161" spans="1:9" x14ac:dyDescent="0.2">
      <c r="A9161" s="2">
        <v>109402</v>
      </c>
      <c r="B9161" s="3" t="s">
        <v>19</v>
      </c>
      <c r="C9161" s="3" t="s">
        <v>20</v>
      </c>
      <c r="D9161" s="3" t="s">
        <v>9749</v>
      </c>
      <c r="E9161" s="3" t="s">
        <v>9854</v>
      </c>
      <c r="F9161" s="3" t="s">
        <v>8892</v>
      </c>
      <c r="G9161" s="3" t="s">
        <v>9782</v>
      </c>
      <c r="H9161" s="3" t="s">
        <v>9867</v>
      </c>
      <c r="I9161" s="4">
        <v>39.950000000000003</v>
      </c>
    </row>
    <row r="9162" spans="1:9" x14ac:dyDescent="0.2">
      <c r="A9162" s="2">
        <v>109407</v>
      </c>
      <c r="B9162" s="3" t="s">
        <v>19</v>
      </c>
      <c r="C9162" s="3" t="s">
        <v>20</v>
      </c>
      <c r="D9162" s="3" t="s">
        <v>9749</v>
      </c>
      <c r="E9162" s="3" t="s">
        <v>9854</v>
      </c>
      <c r="F9162" s="3" t="s">
        <v>8892</v>
      </c>
      <c r="G9162" s="3" t="s">
        <v>9782</v>
      </c>
      <c r="H9162" s="3" t="s">
        <v>9868</v>
      </c>
      <c r="I9162" s="4">
        <v>39.950000000000003</v>
      </c>
    </row>
    <row r="9163" spans="1:9" x14ac:dyDescent="0.2">
      <c r="A9163" s="2">
        <v>109405</v>
      </c>
      <c r="B9163" s="3" t="s">
        <v>19</v>
      </c>
      <c r="C9163" s="3" t="s">
        <v>20</v>
      </c>
      <c r="D9163" s="3" t="s">
        <v>9749</v>
      </c>
      <c r="E9163" s="3" t="s">
        <v>9854</v>
      </c>
      <c r="F9163" s="3" t="s">
        <v>8892</v>
      </c>
      <c r="G9163" s="3" t="s">
        <v>9782</v>
      </c>
      <c r="H9163" s="3" t="s">
        <v>9869</v>
      </c>
      <c r="I9163" s="4">
        <v>39.950000000000003</v>
      </c>
    </row>
    <row r="9164" spans="1:9" x14ac:dyDescent="0.2">
      <c r="A9164" s="2">
        <v>501127</v>
      </c>
      <c r="B9164" s="3" t="s">
        <v>19</v>
      </c>
      <c r="C9164" s="3" t="s">
        <v>20</v>
      </c>
      <c r="D9164" s="3" t="s">
        <v>9749</v>
      </c>
      <c r="E9164" s="3" t="s">
        <v>9854</v>
      </c>
      <c r="F9164" s="3" t="s">
        <v>8892</v>
      </c>
      <c r="G9164" s="3" t="s">
        <v>8256</v>
      </c>
      <c r="H9164" s="3" t="s">
        <v>9870</v>
      </c>
      <c r="I9164" s="4">
        <v>67.260000000000005</v>
      </c>
    </row>
    <row r="9165" spans="1:9" x14ac:dyDescent="0.2">
      <c r="A9165" s="2">
        <v>389610</v>
      </c>
      <c r="B9165" s="3" t="s">
        <v>19</v>
      </c>
      <c r="C9165" s="3" t="s">
        <v>20</v>
      </c>
      <c r="D9165" s="3" t="s">
        <v>9749</v>
      </c>
      <c r="E9165" s="3" t="s">
        <v>9871</v>
      </c>
      <c r="F9165" s="3" t="s">
        <v>8892</v>
      </c>
      <c r="G9165" s="3" t="s">
        <v>9782</v>
      </c>
      <c r="H9165" s="3" t="s">
        <v>9872</v>
      </c>
      <c r="I9165" s="4">
        <v>62.93</v>
      </c>
    </row>
    <row r="9166" spans="1:9" x14ac:dyDescent="0.2">
      <c r="A9166" s="2">
        <v>6851</v>
      </c>
      <c r="B9166" s="3" t="s">
        <v>19</v>
      </c>
      <c r="C9166" s="3" t="s">
        <v>20</v>
      </c>
      <c r="D9166" s="3" t="s">
        <v>9749</v>
      </c>
      <c r="E9166" s="3" t="s">
        <v>9871</v>
      </c>
      <c r="F9166" s="3" t="s">
        <v>8892</v>
      </c>
      <c r="G9166" s="3" t="s">
        <v>9782</v>
      </c>
      <c r="H9166" s="3" t="s">
        <v>9873</v>
      </c>
      <c r="I9166" s="4">
        <v>62.93</v>
      </c>
    </row>
    <row r="9167" spans="1:9" x14ac:dyDescent="0.2">
      <c r="A9167" s="2">
        <v>5739</v>
      </c>
      <c r="B9167" s="3" t="s">
        <v>19</v>
      </c>
      <c r="C9167" s="3" t="s">
        <v>20</v>
      </c>
      <c r="D9167" s="3" t="s">
        <v>9749</v>
      </c>
      <c r="E9167" s="3" t="s">
        <v>9871</v>
      </c>
      <c r="F9167" s="3" t="s">
        <v>8892</v>
      </c>
      <c r="G9167" s="3" t="s">
        <v>9782</v>
      </c>
      <c r="H9167" s="3" t="s">
        <v>9874</v>
      </c>
      <c r="I9167" s="4">
        <v>71.400000000000006</v>
      </c>
    </row>
    <row r="9168" spans="1:9" x14ac:dyDescent="0.2">
      <c r="A9168" s="2">
        <v>440825</v>
      </c>
      <c r="B9168" s="3" t="s">
        <v>19</v>
      </c>
      <c r="C9168" s="3" t="s">
        <v>20</v>
      </c>
      <c r="D9168" s="3" t="s">
        <v>9749</v>
      </c>
      <c r="E9168" s="3" t="s">
        <v>9871</v>
      </c>
      <c r="F9168" s="3" t="s">
        <v>8892</v>
      </c>
      <c r="G9168" s="3" t="s">
        <v>9782</v>
      </c>
      <c r="H9168" s="3" t="s">
        <v>9875</v>
      </c>
      <c r="I9168" s="4">
        <v>71.400000000000006</v>
      </c>
    </row>
    <row r="9169" spans="1:9" x14ac:dyDescent="0.2">
      <c r="A9169" s="2">
        <v>440840</v>
      </c>
      <c r="B9169" s="3" t="s">
        <v>19</v>
      </c>
      <c r="C9169" s="3" t="s">
        <v>20</v>
      </c>
      <c r="D9169" s="3" t="s">
        <v>9749</v>
      </c>
      <c r="E9169" s="3" t="s">
        <v>9871</v>
      </c>
      <c r="F9169" s="3" t="s">
        <v>8892</v>
      </c>
      <c r="G9169" s="3" t="s">
        <v>9782</v>
      </c>
      <c r="H9169" s="3" t="s">
        <v>9876</v>
      </c>
      <c r="I9169" s="4">
        <v>71.400000000000006</v>
      </c>
    </row>
    <row r="9170" spans="1:9" x14ac:dyDescent="0.2">
      <c r="A9170" s="2">
        <v>303892</v>
      </c>
      <c r="B9170" s="3" t="s">
        <v>19</v>
      </c>
      <c r="C9170" s="3" t="s">
        <v>20</v>
      </c>
      <c r="D9170" s="3" t="s">
        <v>9749</v>
      </c>
      <c r="E9170" s="3" t="s">
        <v>9871</v>
      </c>
      <c r="F9170" s="3" t="s">
        <v>8892</v>
      </c>
      <c r="G9170" s="3" t="s">
        <v>8256</v>
      </c>
      <c r="H9170" s="3" t="s">
        <v>9877</v>
      </c>
      <c r="I9170" s="4">
        <v>35.53</v>
      </c>
    </row>
    <row r="9171" spans="1:9" x14ac:dyDescent="0.2">
      <c r="A9171" s="2">
        <v>303905</v>
      </c>
      <c r="B9171" s="3" t="s">
        <v>19</v>
      </c>
      <c r="C9171" s="3" t="s">
        <v>20</v>
      </c>
      <c r="D9171" s="3" t="s">
        <v>9749</v>
      </c>
      <c r="E9171" s="3" t="s">
        <v>9871</v>
      </c>
      <c r="F9171" s="3" t="s">
        <v>8892</v>
      </c>
      <c r="G9171" s="3" t="s">
        <v>8256</v>
      </c>
      <c r="H9171" s="3" t="s">
        <v>9878</v>
      </c>
      <c r="I9171" s="4">
        <v>87.33</v>
      </c>
    </row>
    <row r="9172" spans="1:9" x14ac:dyDescent="0.2">
      <c r="A9172" s="2">
        <v>303894</v>
      </c>
      <c r="B9172" s="3" t="s">
        <v>19</v>
      </c>
      <c r="C9172" s="3" t="s">
        <v>20</v>
      </c>
      <c r="D9172" s="3" t="s">
        <v>9749</v>
      </c>
      <c r="E9172" s="3" t="s">
        <v>9871</v>
      </c>
      <c r="F9172" s="3" t="s">
        <v>8892</v>
      </c>
      <c r="G9172" s="3" t="s">
        <v>8256</v>
      </c>
      <c r="H9172" s="3" t="s">
        <v>9879</v>
      </c>
      <c r="I9172" s="4">
        <v>35.53</v>
      </c>
    </row>
    <row r="9173" spans="1:9" x14ac:dyDescent="0.2">
      <c r="A9173" s="2">
        <v>303907</v>
      </c>
      <c r="B9173" s="3" t="s">
        <v>19</v>
      </c>
      <c r="C9173" s="3" t="s">
        <v>20</v>
      </c>
      <c r="D9173" s="3" t="s">
        <v>9749</v>
      </c>
      <c r="E9173" s="3" t="s">
        <v>9871</v>
      </c>
      <c r="F9173" s="3" t="s">
        <v>8892</v>
      </c>
      <c r="G9173" s="3" t="s">
        <v>8256</v>
      </c>
      <c r="H9173" s="3" t="s">
        <v>9880</v>
      </c>
      <c r="I9173" s="4">
        <v>88.92</v>
      </c>
    </row>
    <row r="9174" spans="1:9" x14ac:dyDescent="0.2">
      <c r="A9174" s="2">
        <v>407590</v>
      </c>
      <c r="B9174" s="3" t="s">
        <v>19</v>
      </c>
      <c r="C9174" s="3" t="s">
        <v>20</v>
      </c>
      <c r="D9174" s="3" t="s">
        <v>9749</v>
      </c>
      <c r="E9174" s="3" t="s">
        <v>9871</v>
      </c>
      <c r="F9174" s="3" t="s">
        <v>8892</v>
      </c>
      <c r="G9174" s="3" t="s">
        <v>9775</v>
      </c>
      <c r="H9174" s="3" t="s">
        <v>9881</v>
      </c>
      <c r="I9174" s="4">
        <v>46.13</v>
      </c>
    </row>
    <row r="9175" spans="1:9" x14ac:dyDescent="0.2">
      <c r="A9175" s="2">
        <v>407594</v>
      </c>
      <c r="B9175" s="3" t="s">
        <v>19</v>
      </c>
      <c r="C9175" s="3" t="s">
        <v>20</v>
      </c>
      <c r="D9175" s="3" t="s">
        <v>9749</v>
      </c>
      <c r="E9175" s="3" t="s">
        <v>9871</v>
      </c>
      <c r="F9175" s="3" t="s">
        <v>8892</v>
      </c>
      <c r="G9175" s="3" t="s">
        <v>9775</v>
      </c>
      <c r="H9175" s="3" t="s">
        <v>9882</v>
      </c>
      <c r="I9175" s="4">
        <v>46.13</v>
      </c>
    </row>
    <row r="9176" spans="1:9" x14ac:dyDescent="0.2">
      <c r="A9176" s="2">
        <v>377722</v>
      </c>
      <c r="B9176" s="3" t="s">
        <v>19</v>
      </c>
      <c r="C9176" s="3" t="s">
        <v>20</v>
      </c>
      <c r="D9176" s="3" t="s">
        <v>9749</v>
      </c>
      <c r="E9176" s="3" t="s">
        <v>9871</v>
      </c>
      <c r="F9176" s="3" t="s">
        <v>8892</v>
      </c>
      <c r="G9176" s="3" t="s">
        <v>9883</v>
      </c>
      <c r="H9176" s="3" t="s">
        <v>9884</v>
      </c>
      <c r="I9176" s="4">
        <v>207.56</v>
      </c>
    </row>
    <row r="9177" spans="1:9" x14ac:dyDescent="0.2">
      <c r="A9177" s="2">
        <v>321541</v>
      </c>
      <c r="B9177" s="3" t="s">
        <v>19</v>
      </c>
      <c r="C9177" s="3" t="s">
        <v>20</v>
      </c>
      <c r="D9177" s="3" t="s">
        <v>9749</v>
      </c>
      <c r="E9177" s="3" t="s">
        <v>9871</v>
      </c>
      <c r="F9177" s="3" t="s">
        <v>8892</v>
      </c>
      <c r="G9177" s="3" t="s">
        <v>9883</v>
      </c>
      <c r="H9177" s="3" t="s">
        <v>9885</v>
      </c>
      <c r="I9177" s="4">
        <v>32.15</v>
      </c>
    </row>
    <row r="9178" spans="1:9" x14ac:dyDescent="0.2">
      <c r="A9178" s="2">
        <v>388926</v>
      </c>
      <c r="B9178" s="3" t="s">
        <v>19</v>
      </c>
      <c r="C9178" s="3" t="s">
        <v>20</v>
      </c>
      <c r="D9178" s="3" t="s">
        <v>9749</v>
      </c>
      <c r="E9178" s="3" t="s">
        <v>9871</v>
      </c>
      <c r="F9178" s="3" t="s">
        <v>8892</v>
      </c>
      <c r="G9178" s="3" t="s">
        <v>9883</v>
      </c>
      <c r="H9178" s="3" t="s">
        <v>9886</v>
      </c>
      <c r="I9178" s="4">
        <v>58.19</v>
      </c>
    </row>
    <row r="9179" spans="1:9" x14ac:dyDescent="0.2">
      <c r="A9179" s="2">
        <v>434108</v>
      </c>
      <c r="B9179" s="3" t="s">
        <v>19</v>
      </c>
      <c r="C9179" s="3" t="s">
        <v>20</v>
      </c>
      <c r="D9179" s="3" t="s">
        <v>9749</v>
      </c>
      <c r="E9179" s="3" t="s">
        <v>9871</v>
      </c>
      <c r="F9179" s="3" t="s">
        <v>8892</v>
      </c>
      <c r="G9179" s="3" t="s">
        <v>9883</v>
      </c>
      <c r="H9179" s="3" t="s">
        <v>9887</v>
      </c>
      <c r="I9179" s="4">
        <v>61.98</v>
      </c>
    </row>
    <row r="9180" spans="1:9" x14ac:dyDescent="0.2">
      <c r="A9180" s="2">
        <v>160519</v>
      </c>
      <c r="B9180" s="3" t="s">
        <v>19</v>
      </c>
      <c r="C9180" s="3" t="s">
        <v>20</v>
      </c>
      <c r="D9180" s="3" t="s">
        <v>9749</v>
      </c>
      <c r="E9180" s="3" t="s">
        <v>9871</v>
      </c>
      <c r="F9180" s="3" t="s">
        <v>8892</v>
      </c>
      <c r="G9180" s="3" t="s">
        <v>9888</v>
      </c>
      <c r="H9180" s="3" t="s">
        <v>9889</v>
      </c>
      <c r="I9180" s="4">
        <v>127.92</v>
      </c>
    </row>
    <row r="9181" spans="1:9" x14ac:dyDescent="0.2">
      <c r="A9181" s="2">
        <v>92620</v>
      </c>
      <c r="B9181" s="3" t="s">
        <v>19</v>
      </c>
      <c r="C9181" s="3" t="s">
        <v>20</v>
      </c>
      <c r="D9181" s="3" t="s">
        <v>9749</v>
      </c>
      <c r="E9181" s="3" t="s">
        <v>9871</v>
      </c>
      <c r="F9181" s="3" t="s">
        <v>8892</v>
      </c>
      <c r="G9181" s="3" t="s">
        <v>9888</v>
      </c>
      <c r="H9181" s="3" t="s">
        <v>9890</v>
      </c>
      <c r="I9181" s="4">
        <v>102.27</v>
      </c>
    </row>
    <row r="9182" spans="1:9" x14ac:dyDescent="0.2">
      <c r="A9182" s="2">
        <v>13753</v>
      </c>
      <c r="B9182" s="3" t="s">
        <v>19</v>
      </c>
      <c r="C9182" s="3" t="s">
        <v>20</v>
      </c>
      <c r="D9182" s="3" t="s">
        <v>9749</v>
      </c>
      <c r="E9182" s="3" t="s">
        <v>9871</v>
      </c>
      <c r="F9182" s="3" t="s">
        <v>8892</v>
      </c>
      <c r="G9182" s="3" t="s">
        <v>9888</v>
      </c>
      <c r="H9182" s="3" t="s">
        <v>9891</v>
      </c>
      <c r="I9182" s="4">
        <v>60.4</v>
      </c>
    </row>
    <row r="9183" spans="1:9" x14ac:dyDescent="0.2">
      <c r="A9183" s="2">
        <v>308209</v>
      </c>
      <c r="B9183" s="3" t="s">
        <v>19</v>
      </c>
      <c r="C9183" s="3" t="s">
        <v>20</v>
      </c>
      <c r="D9183" s="3" t="s">
        <v>9749</v>
      </c>
      <c r="E9183" s="3" t="s">
        <v>9871</v>
      </c>
      <c r="F9183" s="3" t="s">
        <v>8892</v>
      </c>
      <c r="G9183" s="3" t="s">
        <v>9820</v>
      </c>
      <c r="H9183" s="3" t="s">
        <v>9892</v>
      </c>
      <c r="I9183" s="4">
        <v>107.6</v>
      </c>
    </row>
    <row r="9184" spans="1:9" x14ac:dyDescent="0.2">
      <c r="A9184" s="2">
        <v>448803</v>
      </c>
      <c r="B9184" s="3" t="s">
        <v>19</v>
      </c>
      <c r="C9184" s="3" t="s">
        <v>20</v>
      </c>
      <c r="D9184" s="3" t="s">
        <v>9749</v>
      </c>
      <c r="E9184" s="3" t="s">
        <v>9871</v>
      </c>
      <c r="F9184" s="3" t="s">
        <v>8892</v>
      </c>
      <c r="G9184" s="3" t="s">
        <v>9893</v>
      </c>
      <c r="H9184" s="3" t="s">
        <v>9894</v>
      </c>
      <c r="I9184" s="4">
        <v>192.05</v>
      </c>
    </row>
    <row r="9185" spans="1:9" x14ac:dyDescent="0.2">
      <c r="A9185" s="2">
        <v>448816</v>
      </c>
      <c r="B9185" s="3" t="s">
        <v>19</v>
      </c>
      <c r="C9185" s="3" t="s">
        <v>20</v>
      </c>
      <c r="D9185" s="3" t="s">
        <v>9749</v>
      </c>
      <c r="E9185" s="3" t="s">
        <v>9871</v>
      </c>
      <c r="F9185" s="3" t="s">
        <v>8892</v>
      </c>
      <c r="G9185" s="3" t="s">
        <v>9893</v>
      </c>
      <c r="H9185" s="3" t="s">
        <v>9895</v>
      </c>
      <c r="I9185" s="4">
        <v>63.93</v>
      </c>
    </row>
    <row r="9186" spans="1:9" x14ac:dyDescent="0.2">
      <c r="A9186" s="2">
        <v>321538</v>
      </c>
      <c r="B9186" s="3" t="s">
        <v>19</v>
      </c>
      <c r="C9186" s="3" t="s">
        <v>20</v>
      </c>
      <c r="D9186" s="3" t="s">
        <v>9749</v>
      </c>
      <c r="E9186" s="3" t="s">
        <v>9896</v>
      </c>
      <c r="F9186" s="3" t="s">
        <v>8892</v>
      </c>
      <c r="G9186" s="3" t="s">
        <v>9828</v>
      </c>
      <c r="H9186" s="3" t="s">
        <v>9897</v>
      </c>
      <c r="I9186" s="4">
        <v>16.989999999999998</v>
      </c>
    </row>
    <row r="9187" spans="1:9" x14ac:dyDescent="0.2">
      <c r="A9187" s="2">
        <v>83396</v>
      </c>
      <c r="B9187" s="3" t="s">
        <v>19</v>
      </c>
      <c r="C9187" s="3" t="s">
        <v>20</v>
      </c>
      <c r="D9187" s="3" t="s">
        <v>9749</v>
      </c>
      <c r="E9187" s="3" t="s">
        <v>9898</v>
      </c>
      <c r="F9187" s="3" t="s">
        <v>8892</v>
      </c>
      <c r="G9187" s="3" t="s">
        <v>9888</v>
      </c>
      <c r="H9187" s="3" t="s">
        <v>9899</v>
      </c>
      <c r="I9187" s="4">
        <v>34.44</v>
      </c>
    </row>
    <row r="9188" spans="1:9" x14ac:dyDescent="0.2">
      <c r="A9188" s="2">
        <v>83397</v>
      </c>
      <c r="B9188" s="3" t="s">
        <v>19</v>
      </c>
      <c r="C9188" s="3" t="s">
        <v>20</v>
      </c>
      <c r="D9188" s="3" t="s">
        <v>9749</v>
      </c>
      <c r="E9188" s="3" t="s">
        <v>9898</v>
      </c>
      <c r="F9188" s="3" t="s">
        <v>8892</v>
      </c>
      <c r="G9188" s="3" t="s">
        <v>9888</v>
      </c>
      <c r="H9188" s="3" t="s">
        <v>9900</v>
      </c>
      <c r="I9188" s="4">
        <v>37</v>
      </c>
    </row>
    <row r="9189" spans="1:9" x14ac:dyDescent="0.2">
      <c r="A9189" s="2">
        <v>80673</v>
      </c>
      <c r="B9189" s="3" t="s">
        <v>19</v>
      </c>
      <c r="C9189" s="3" t="s">
        <v>20</v>
      </c>
      <c r="D9189" s="3" t="s">
        <v>9749</v>
      </c>
      <c r="E9189" s="3" t="s">
        <v>9898</v>
      </c>
      <c r="F9189" s="3" t="s">
        <v>8892</v>
      </c>
      <c r="G9189" s="3" t="s">
        <v>9782</v>
      </c>
      <c r="H9189" s="3" t="s">
        <v>9901</v>
      </c>
      <c r="I9189" s="4">
        <v>29.7</v>
      </c>
    </row>
    <row r="9190" spans="1:9" x14ac:dyDescent="0.2">
      <c r="A9190" s="2">
        <v>7092</v>
      </c>
      <c r="B9190" s="3" t="s">
        <v>19</v>
      </c>
      <c r="C9190" s="3" t="s">
        <v>20</v>
      </c>
      <c r="D9190" s="3" t="s">
        <v>9749</v>
      </c>
      <c r="E9190" s="3" t="s">
        <v>9898</v>
      </c>
      <c r="F9190" s="3" t="s">
        <v>8892</v>
      </c>
      <c r="G9190" s="3" t="s">
        <v>9782</v>
      </c>
      <c r="H9190" s="3" t="s">
        <v>9902</v>
      </c>
      <c r="I9190" s="4">
        <v>70.44</v>
      </c>
    </row>
    <row r="9191" spans="1:9" x14ac:dyDescent="0.2">
      <c r="A9191" s="2">
        <v>34940</v>
      </c>
      <c r="B9191" s="3" t="s">
        <v>19</v>
      </c>
      <c r="C9191" s="3" t="s">
        <v>20</v>
      </c>
      <c r="D9191" s="3" t="s">
        <v>9749</v>
      </c>
      <c r="E9191" s="3" t="s">
        <v>9898</v>
      </c>
      <c r="F9191" s="3" t="s">
        <v>8892</v>
      </c>
      <c r="G9191" s="3" t="s">
        <v>9782</v>
      </c>
      <c r="H9191" s="3" t="s">
        <v>9903</v>
      </c>
      <c r="I9191" s="4">
        <v>77.760000000000005</v>
      </c>
    </row>
    <row r="9192" spans="1:9" x14ac:dyDescent="0.2">
      <c r="A9192" s="2">
        <v>80309</v>
      </c>
      <c r="B9192" s="3" t="s">
        <v>19</v>
      </c>
      <c r="C9192" s="3" t="s">
        <v>20</v>
      </c>
      <c r="D9192" s="3" t="s">
        <v>9749</v>
      </c>
      <c r="E9192" s="3" t="s">
        <v>9898</v>
      </c>
      <c r="F9192" s="3" t="s">
        <v>8892</v>
      </c>
      <c r="G9192" s="3" t="s">
        <v>9904</v>
      </c>
      <c r="H9192" s="3" t="s">
        <v>9905</v>
      </c>
      <c r="I9192" s="4">
        <v>38.17</v>
      </c>
    </row>
    <row r="9193" spans="1:9" x14ac:dyDescent="0.2">
      <c r="A9193" s="2">
        <v>523089</v>
      </c>
      <c r="B9193" s="3" t="s">
        <v>19</v>
      </c>
      <c r="C9193" s="3" t="s">
        <v>20</v>
      </c>
      <c r="D9193" s="3" t="s">
        <v>9749</v>
      </c>
      <c r="E9193" s="3" t="s">
        <v>9906</v>
      </c>
      <c r="F9193" s="3" t="s">
        <v>8892</v>
      </c>
      <c r="G9193" s="3" t="s">
        <v>9805</v>
      </c>
      <c r="H9193" s="3" t="s">
        <v>9907</v>
      </c>
      <c r="I9193" s="4">
        <v>49.56</v>
      </c>
    </row>
    <row r="9194" spans="1:9" x14ac:dyDescent="0.2">
      <c r="A9194" s="2">
        <v>523122</v>
      </c>
      <c r="B9194" s="3" t="s">
        <v>19</v>
      </c>
      <c r="C9194" s="3" t="s">
        <v>20</v>
      </c>
      <c r="D9194" s="3" t="s">
        <v>9749</v>
      </c>
      <c r="E9194" s="3" t="s">
        <v>9906</v>
      </c>
      <c r="F9194" s="3" t="s">
        <v>8892</v>
      </c>
      <c r="G9194" s="3" t="s">
        <v>9805</v>
      </c>
      <c r="H9194" s="3" t="s">
        <v>9908</v>
      </c>
      <c r="I9194" s="4">
        <v>50.98</v>
      </c>
    </row>
    <row r="9195" spans="1:9" x14ac:dyDescent="0.2">
      <c r="A9195" s="2">
        <v>523123</v>
      </c>
      <c r="B9195" s="3" t="s">
        <v>19</v>
      </c>
      <c r="C9195" s="3" t="s">
        <v>20</v>
      </c>
      <c r="D9195" s="3" t="s">
        <v>9749</v>
      </c>
      <c r="E9195" s="3" t="s">
        <v>9906</v>
      </c>
      <c r="F9195" s="3" t="s">
        <v>8892</v>
      </c>
      <c r="G9195" s="3" t="s">
        <v>9805</v>
      </c>
      <c r="H9195" s="3" t="s">
        <v>9909</v>
      </c>
      <c r="I9195" s="4">
        <v>59.47</v>
      </c>
    </row>
    <row r="9196" spans="1:9" x14ac:dyDescent="0.2">
      <c r="A9196" s="2">
        <v>523142</v>
      </c>
      <c r="B9196" s="3" t="s">
        <v>19</v>
      </c>
      <c r="C9196" s="3" t="s">
        <v>20</v>
      </c>
      <c r="D9196" s="3" t="s">
        <v>9749</v>
      </c>
      <c r="E9196" s="3" t="s">
        <v>9906</v>
      </c>
      <c r="F9196" s="3" t="s">
        <v>8892</v>
      </c>
      <c r="G9196" s="3" t="s">
        <v>9805</v>
      </c>
      <c r="H9196" s="3" t="s">
        <v>9910</v>
      </c>
      <c r="I9196" s="4">
        <v>35.4</v>
      </c>
    </row>
    <row r="9197" spans="1:9" x14ac:dyDescent="0.2">
      <c r="A9197" s="2">
        <v>523127</v>
      </c>
      <c r="B9197" s="3" t="s">
        <v>19</v>
      </c>
      <c r="C9197" s="3" t="s">
        <v>20</v>
      </c>
      <c r="D9197" s="3" t="s">
        <v>9749</v>
      </c>
      <c r="E9197" s="3" t="s">
        <v>9906</v>
      </c>
      <c r="F9197" s="3" t="s">
        <v>826</v>
      </c>
      <c r="G9197" s="3" t="s">
        <v>9805</v>
      </c>
      <c r="H9197" s="3" t="s">
        <v>9911</v>
      </c>
      <c r="I9197" s="4">
        <v>35.4</v>
      </c>
    </row>
    <row r="9198" spans="1:9" x14ac:dyDescent="0.2">
      <c r="A9198" s="2">
        <v>523131</v>
      </c>
      <c r="B9198" s="3" t="s">
        <v>19</v>
      </c>
      <c r="C9198" s="3" t="s">
        <v>20</v>
      </c>
      <c r="D9198" s="3" t="s">
        <v>9749</v>
      </c>
      <c r="E9198" s="3" t="s">
        <v>9906</v>
      </c>
      <c r="F9198" s="3" t="s">
        <v>826</v>
      </c>
      <c r="G9198" s="3" t="s">
        <v>9805</v>
      </c>
      <c r="H9198" s="3" t="s">
        <v>9912</v>
      </c>
      <c r="I9198" s="4">
        <v>35.4</v>
      </c>
    </row>
    <row r="9199" spans="1:9" x14ac:dyDescent="0.2">
      <c r="A9199" s="2">
        <v>523134</v>
      </c>
      <c r="B9199" s="3" t="s">
        <v>19</v>
      </c>
      <c r="C9199" s="3" t="s">
        <v>20</v>
      </c>
      <c r="D9199" s="3" t="s">
        <v>9749</v>
      </c>
      <c r="E9199" s="3" t="s">
        <v>9906</v>
      </c>
      <c r="F9199" s="3" t="s">
        <v>826</v>
      </c>
      <c r="G9199" s="3" t="s">
        <v>9805</v>
      </c>
      <c r="H9199" s="3" t="s">
        <v>9913</v>
      </c>
      <c r="I9199" s="4">
        <v>35.4</v>
      </c>
    </row>
    <row r="9200" spans="1:9" x14ac:dyDescent="0.2">
      <c r="A9200" s="2">
        <v>523137</v>
      </c>
      <c r="B9200" s="3" t="s">
        <v>19</v>
      </c>
      <c r="C9200" s="3" t="s">
        <v>20</v>
      </c>
      <c r="D9200" s="3" t="s">
        <v>9749</v>
      </c>
      <c r="E9200" s="3" t="s">
        <v>9906</v>
      </c>
      <c r="F9200" s="3" t="s">
        <v>826</v>
      </c>
      <c r="G9200" s="3" t="s">
        <v>9805</v>
      </c>
      <c r="H9200" s="3" t="s">
        <v>9914</v>
      </c>
      <c r="I9200" s="4">
        <v>35.4</v>
      </c>
    </row>
    <row r="9201" spans="1:9" x14ac:dyDescent="0.2">
      <c r="A9201" s="2">
        <v>523146</v>
      </c>
      <c r="B9201" s="3" t="s">
        <v>19</v>
      </c>
      <c r="C9201" s="3" t="s">
        <v>20</v>
      </c>
      <c r="D9201" s="3" t="s">
        <v>9749</v>
      </c>
      <c r="E9201" s="3" t="s">
        <v>9906</v>
      </c>
      <c r="F9201" s="3" t="s">
        <v>826</v>
      </c>
      <c r="G9201" s="3" t="s">
        <v>9805</v>
      </c>
      <c r="H9201" s="3" t="s">
        <v>9915</v>
      </c>
      <c r="I9201" s="4">
        <v>35.4</v>
      </c>
    </row>
    <row r="9202" spans="1:9" x14ac:dyDescent="0.2">
      <c r="A9202" s="2">
        <v>313549</v>
      </c>
      <c r="B9202" s="3" t="s">
        <v>19</v>
      </c>
      <c r="C9202" s="3" t="s">
        <v>20</v>
      </c>
      <c r="D9202" s="3" t="s">
        <v>9916</v>
      </c>
      <c r="E9202" s="3" t="s">
        <v>9917</v>
      </c>
      <c r="F9202" s="3" t="s">
        <v>8892</v>
      </c>
      <c r="G9202" s="3" t="s">
        <v>8256</v>
      </c>
      <c r="H9202" s="3" t="s">
        <v>9918</v>
      </c>
      <c r="I9202" s="4">
        <v>35.83</v>
      </c>
    </row>
    <row r="9203" spans="1:9" x14ac:dyDescent="0.2">
      <c r="A9203" s="2">
        <v>313547</v>
      </c>
      <c r="B9203" s="3" t="s">
        <v>19</v>
      </c>
      <c r="C9203" s="3" t="s">
        <v>20</v>
      </c>
      <c r="D9203" s="3" t="s">
        <v>9916</v>
      </c>
      <c r="E9203" s="3" t="s">
        <v>9917</v>
      </c>
      <c r="F9203" s="3" t="s">
        <v>8892</v>
      </c>
      <c r="G9203" s="3" t="s">
        <v>8256</v>
      </c>
      <c r="H9203" s="3" t="s">
        <v>9919</v>
      </c>
      <c r="I9203" s="4">
        <v>35.83</v>
      </c>
    </row>
    <row r="9204" spans="1:9" x14ac:dyDescent="0.2">
      <c r="A9204" s="2">
        <v>313551</v>
      </c>
      <c r="B9204" s="3" t="s">
        <v>19</v>
      </c>
      <c r="C9204" s="3" t="s">
        <v>20</v>
      </c>
      <c r="D9204" s="3" t="s">
        <v>9916</v>
      </c>
      <c r="E9204" s="3" t="s">
        <v>9917</v>
      </c>
      <c r="F9204" s="3" t="s">
        <v>8892</v>
      </c>
      <c r="G9204" s="3" t="s">
        <v>8256</v>
      </c>
      <c r="H9204" s="3" t="s">
        <v>9920</v>
      </c>
      <c r="I9204" s="4">
        <v>35.83</v>
      </c>
    </row>
    <row r="9205" spans="1:9" x14ac:dyDescent="0.2">
      <c r="A9205" s="2">
        <v>313553</v>
      </c>
      <c r="B9205" s="3" t="s">
        <v>19</v>
      </c>
      <c r="C9205" s="3" t="s">
        <v>20</v>
      </c>
      <c r="D9205" s="3" t="s">
        <v>9916</v>
      </c>
      <c r="E9205" s="3" t="s">
        <v>9917</v>
      </c>
      <c r="F9205" s="3" t="s">
        <v>8892</v>
      </c>
      <c r="G9205" s="3" t="s">
        <v>8256</v>
      </c>
      <c r="H9205" s="3" t="s">
        <v>9921</v>
      </c>
      <c r="I9205" s="4">
        <v>35.83</v>
      </c>
    </row>
    <row r="9206" spans="1:9" x14ac:dyDescent="0.2">
      <c r="A9206" s="2">
        <v>463196</v>
      </c>
      <c r="B9206" s="3" t="s">
        <v>19</v>
      </c>
      <c r="C9206" s="3" t="s">
        <v>20</v>
      </c>
      <c r="D9206" s="3" t="s">
        <v>9916</v>
      </c>
      <c r="E9206" s="3" t="s">
        <v>9917</v>
      </c>
      <c r="F9206" s="3" t="s">
        <v>8892</v>
      </c>
      <c r="G9206" s="3" t="s">
        <v>9775</v>
      </c>
      <c r="H9206" s="3" t="s">
        <v>9922</v>
      </c>
      <c r="I9206" s="4">
        <v>38.72</v>
      </c>
    </row>
    <row r="9207" spans="1:9" x14ac:dyDescent="0.2">
      <c r="A9207" s="2">
        <v>463201</v>
      </c>
      <c r="B9207" s="3" t="s">
        <v>19</v>
      </c>
      <c r="C9207" s="3" t="s">
        <v>20</v>
      </c>
      <c r="D9207" s="3" t="s">
        <v>9916</v>
      </c>
      <c r="E9207" s="3" t="s">
        <v>9917</v>
      </c>
      <c r="F9207" s="3" t="s">
        <v>8892</v>
      </c>
      <c r="G9207" s="3" t="s">
        <v>9775</v>
      </c>
      <c r="H9207" s="3" t="s">
        <v>9923</v>
      </c>
      <c r="I9207" s="4">
        <v>38.72</v>
      </c>
    </row>
    <row r="9208" spans="1:9" x14ac:dyDescent="0.2">
      <c r="A9208" s="2">
        <v>303908</v>
      </c>
      <c r="B9208" s="3" t="s">
        <v>19</v>
      </c>
      <c r="C9208" s="3" t="s">
        <v>20</v>
      </c>
      <c r="D9208" s="3" t="s">
        <v>9916</v>
      </c>
      <c r="E9208" s="3" t="s">
        <v>9917</v>
      </c>
      <c r="F9208" s="3" t="s">
        <v>8892</v>
      </c>
      <c r="G9208" s="3" t="s">
        <v>9775</v>
      </c>
      <c r="H9208" s="3" t="s">
        <v>9924</v>
      </c>
      <c r="I9208" s="4">
        <v>38.72</v>
      </c>
    </row>
    <row r="9209" spans="1:9" x14ac:dyDescent="0.2">
      <c r="A9209" s="2">
        <v>303909</v>
      </c>
      <c r="B9209" s="3" t="s">
        <v>19</v>
      </c>
      <c r="C9209" s="3" t="s">
        <v>20</v>
      </c>
      <c r="D9209" s="3" t="s">
        <v>9916</v>
      </c>
      <c r="E9209" s="3" t="s">
        <v>9917</v>
      </c>
      <c r="F9209" s="3" t="s">
        <v>8892</v>
      </c>
      <c r="G9209" s="3" t="s">
        <v>9775</v>
      </c>
      <c r="H9209" s="3" t="s">
        <v>9925</v>
      </c>
      <c r="I9209" s="4">
        <v>38.72</v>
      </c>
    </row>
    <row r="9210" spans="1:9" x14ac:dyDescent="0.2">
      <c r="A9210" s="2">
        <v>463203</v>
      </c>
      <c r="B9210" s="3" t="s">
        <v>19</v>
      </c>
      <c r="C9210" s="3" t="s">
        <v>20</v>
      </c>
      <c r="D9210" s="3" t="s">
        <v>9916</v>
      </c>
      <c r="E9210" s="3" t="s">
        <v>9917</v>
      </c>
      <c r="F9210" s="3" t="s">
        <v>8892</v>
      </c>
      <c r="G9210" s="3" t="s">
        <v>9775</v>
      </c>
      <c r="H9210" s="3" t="s">
        <v>9926</v>
      </c>
      <c r="I9210" s="4">
        <v>38.72</v>
      </c>
    </row>
    <row r="9211" spans="1:9" x14ac:dyDescent="0.2">
      <c r="A9211" s="2">
        <v>479609</v>
      </c>
      <c r="B9211" s="3" t="s">
        <v>19</v>
      </c>
      <c r="C9211" s="3" t="s">
        <v>20</v>
      </c>
      <c r="D9211" s="3" t="s">
        <v>9916</v>
      </c>
      <c r="E9211" s="3" t="s">
        <v>9917</v>
      </c>
      <c r="F9211" s="3" t="s">
        <v>8892</v>
      </c>
      <c r="G9211" s="3" t="s">
        <v>9751</v>
      </c>
      <c r="H9211" s="3" t="s">
        <v>9927</v>
      </c>
      <c r="I9211" s="4">
        <v>61.21</v>
      </c>
    </row>
    <row r="9212" spans="1:9" x14ac:dyDescent="0.2">
      <c r="A9212" s="2">
        <v>479615</v>
      </c>
      <c r="B9212" s="3" t="s">
        <v>19</v>
      </c>
      <c r="C9212" s="3" t="s">
        <v>20</v>
      </c>
      <c r="D9212" s="3" t="s">
        <v>9916</v>
      </c>
      <c r="E9212" s="3" t="s">
        <v>9917</v>
      </c>
      <c r="F9212" s="3" t="s">
        <v>8892</v>
      </c>
      <c r="G9212" s="3" t="s">
        <v>9751</v>
      </c>
      <c r="H9212" s="3" t="s">
        <v>9928</v>
      </c>
      <c r="I9212" s="4">
        <v>114.12</v>
      </c>
    </row>
    <row r="9213" spans="1:9" x14ac:dyDescent="0.2">
      <c r="A9213" s="2">
        <v>479618</v>
      </c>
      <c r="B9213" s="3" t="s">
        <v>19</v>
      </c>
      <c r="C9213" s="3" t="s">
        <v>20</v>
      </c>
      <c r="D9213" s="3" t="s">
        <v>9916</v>
      </c>
      <c r="E9213" s="3" t="s">
        <v>9917</v>
      </c>
      <c r="F9213" s="3" t="s">
        <v>8892</v>
      </c>
      <c r="G9213" s="3" t="s">
        <v>9751</v>
      </c>
      <c r="H9213" s="3" t="s">
        <v>9929</v>
      </c>
      <c r="I9213" s="4">
        <v>65.69</v>
      </c>
    </row>
    <row r="9214" spans="1:9" x14ac:dyDescent="0.2">
      <c r="A9214" s="2">
        <v>479620</v>
      </c>
      <c r="B9214" s="3" t="s">
        <v>19</v>
      </c>
      <c r="C9214" s="3" t="s">
        <v>20</v>
      </c>
      <c r="D9214" s="3" t="s">
        <v>9916</v>
      </c>
      <c r="E9214" s="3" t="s">
        <v>9917</v>
      </c>
      <c r="F9214" s="3" t="s">
        <v>8892</v>
      </c>
      <c r="G9214" s="3" t="s">
        <v>9751</v>
      </c>
      <c r="H9214" s="3" t="s">
        <v>9930</v>
      </c>
      <c r="I9214" s="4">
        <v>65.69</v>
      </c>
    </row>
    <row r="9215" spans="1:9" x14ac:dyDescent="0.2">
      <c r="A9215" s="2">
        <v>479630</v>
      </c>
      <c r="B9215" s="3" t="s">
        <v>19</v>
      </c>
      <c r="C9215" s="3" t="s">
        <v>20</v>
      </c>
      <c r="D9215" s="3" t="s">
        <v>9916</v>
      </c>
      <c r="E9215" s="3" t="s">
        <v>9917</v>
      </c>
      <c r="F9215" s="3" t="s">
        <v>8892</v>
      </c>
      <c r="G9215" s="3" t="s">
        <v>9751</v>
      </c>
      <c r="H9215" s="3" t="s">
        <v>9931</v>
      </c>
      <c r="I9215" s="4">
        <v>26.66</v>
      </c>
    </row>
    <row r="9216" spans="1:9" x14ac:dyDescent="0.2">
      <c r="A9216" s="2">
        <v>558655</v>
      </c>
      <c r="B9216" s="3" t="s">
        <v>19</v>
      </c>
      <c r="C9216" s="3" t="s">
        <v>20</v>
      </c>
      <c r="D9216" s="3" t="s">
        <v>9916</v>
      </c>
      <c r="E9216" s="3" t="s">
        <v>9917</v>
      </c>
      <c r="F9216" s="3" t="s">
        <v>8892</v>
      </c>
      <c r="G9216" s="3" t="s">
        <v>9932</v>
      </c>
      <c r="H9216" s="3" t="s">
        <v>9933</v>
      </c>
      <c r="I9216" s="4">
        <v>30.03</v>
      </c>
    </row>
    <row r="9217" spans="1:9" x14ac:dyDescent="0.2">
      <c r="A9217" s="2">
        <v>558650</v>
      </c>
      <c r="B9217" s="3" t="s">
        <v>19</v>
      </c>
      <c r="C9217" s="3" t="s">
        <v>20</v>
      </c>
      <c r="D9217" s="3" t="s">
        <v>9916</v>
      </c>
      <c r="E9217" s="3" t="s">
        <v>9917</v>
      </c>
      <c r="F9217" s="3" t="s">
        <v>4272</v>
      </c>
      <c r="G9217" s="3" t="s">
        <v>9932</v>
      </c>
      <c r="H9217" s="3" t="s">
        <v>9934</v>
      </c>
      <c r="I9217" s="4">
        <v>30.03</v>
      </c>
    </row>
    <row r="9218" spans="1:9" x14ac:dyDescent="0.2">
      <c r="A9218" s="2">
        <v>460992</v>
      </c>
      <c r="B9218" s="3" t="s">
        <v>19</v>
      </c>
      <c r="C9218" s="3" t="s">
        <v>20</v>
      </c>
      <c r="D9218" s="3" t="s">
        <v>9916</v>
      </c>
      <c r="E9218" s="3" t="s">
        <v>9935</v>
      </c>
      <c r="F9218" s="3" t="s">
        <v>8892</v>
      </c>
      <c r="G9218" s="3" t="s">
        <v>9936</v>
      </c>
      <c r="H9218" s="3" t="s">
        <v>9937</v>
      </c>
      <c r="I9218" s="4">
        <v>149.47999999999999</v>
      </c>
    </row>
    <row r="9219" spans="1:9" x14ac:dyDescent="0.2">
      <c r="A9219" s="2">
        <v>460978</v>
      </c>
      <c r="B9219" s="3" t="s">
        <v>19</v>
      </c>
      <c r="C9219" s="3" t="s">
        <v>20</v>
      </c>
      <c r="D9219" s="3" t="s">
        <v>9916</v>
      </c>
      <c r="E9219" s="3" t="s">
        <v>9935</v>
      </c>
      <c r="F9219" s="3" t="s">
        <v>8892</v>
      </c>
      <c r="G9219" s="3" t="s">
        <v>9936</v>
      </c>
      <c r="H9219" s="3" t="s">
        <v>9938</v>
      </c>
      <c r="I9219" s="4">
        <v>63.51</v>
      </c>
    </row>
    <row r="9220" spans="1:9" x14ac:dyDescent="0.2">
      <c r="A9220" s="2">
        <v>460986</v>
      </c>
      <c r="B9220" s="3" t="s">
        <v>19</v>
      </c>
      <c r="C9220" s="3" t="s">
        <v>20</v>
      </c>
      <c r="D9220" s="3" t="s">
        <v>9916</v>
      </c>
      <c r="E9220" s="3" t="s">
        <v>9935</v>
      </c>
      <c r="F9220" s="3" t="s">
        <v>8892</v>
      </c>
      <c r="G9220" s="3" t="s">
        <v>9936</v>
      </c>
      <c r="H9220" s="3" t="s">
        <v>9939</v>
      </c>
      <c r="I9220" s="4">
        <v>59.25</v>
      </c>
    </row>
    <row r="9221" spans="1:9" x14ac:dyDescent="0.2">
      <c r="A9221" s="2">
        <v>463164</v>
      </c>
      <c r="B9221" s="3" t="s">
        <v>19</v>
      </c>
      <c r="C9221" s="3" t="s">
        <v>20</v>
      </c>
      <c r="D9221" s="3" t="s">
        <v>9916</v>
      </c>
      <c r="E9221" s="3" t="s">
        <v>9940</v>
      </c>
      <c r="F9221" s="3" t="s">
        <v>8892</v>
      </c>
      <c r="G9221" s="3" t="s">
        <v>9775</v>
      </c>
      <c r="H9221" s="3" t="s">
        <v>9941</v>
      </c>
      <c r="I9221" s="4">
        <v>41.62</v>
      </c>
    </row>
    <row r="9222" spans="1:9" x14ac:dyDescent="0.2">
      <c r="A9222" s="2">
        <v>463166</v>
      </c>
      <c r="B9222" s="3" t="s">
        <v>19</v>
      </c>
      <c r="C9222" s="3" t="s">
        <v>20</v>
      </c>
      <c r="D9222" s="3" t="s">
        <v>9916</v>
      </c>
      <c r="E9222" s="3" t="s">
        <v>9940</v>
      </c>
      <c r="F9222" s="3" t="s">
        <v>8892</v>
      </c>
      <c r="G9222" s="3" t="s">
        <v>9775</v>
      </c>
      <c r="H9222" s="3" t="s">
        <v>9942</v>
      </c>
      <c r="I9222" s="4">
        <v>41.62</v>
      </c>
    </row>
    <row r="9223" spans="1:9" x14ac:dyDescent="0.2">
      <c r="A9223" s="2">
        <v>463168</v>
      </c>
      <c r="B9223" s="3" t="s">
        <v>19</v>
      </c>
      <c r="C9223" s="3" t="s">
        <v>20</v>
      </c>
      <c r="D9223" s="3" t="s">
        <v>9916</v>
      </c>
      <c r="E9223" s="3" t="s">
        <v>9940</v>
      </c>
      <c r="F9223" s="3" t="s">
        <v>8892</v>
      </c>
      <c r="G9223" s="3" t="s">
        <v>9775</v>
      </c>
      <c r="H9223" s="3" t="s">
        <v>9943</v>
      </c>
      <c r="I9223" s="4">
        <v>41.62</v>
      </c>
    </row>
    <row r="9224" spans="1:9" x14ac:dyDescent="0.2">
      <c r="A9224" s="2">
        <v>463165</v>
      </c>
      <c r="B9224" s="3" t="s">
        <v>19</v>
      </c>
      <c r="C9224" s="3" t="s">
        <v>20</v>
      </c>
      <c r="D9224" s="3" t="s">
        <v>9916</v>
      </c>
      <c r="E9224" s="3" t="s">
        <v>9940</v>
      </c>
      <c r="F9224" s="3" t="s">
        <v>8892</v>
      </c>
      <c r="G9224" s="3" t="s">
        <v>9775</v>
      </c>
      <c r="H9224" s="3" t="s">
        <v>9944</v>
      </c>
      <c r="I9224" s="4">
        <v>41.62</v>
      </c>
    </row>
    <row r="9225" spans="1:9" x14ac:dyDescent="0.2">
      <c r="A9225" s="2">
        <v>479632</v>
      </c>
      <c r="B9225" s="3" t="s">
        <v>19</v>
      </c>
      <c r="C9225" s="3" t="s">
        <v>20</v>
      </c>
      <c r="D9225" s="3" t="s">
        <v>9916</v>
      </c>
      <c r="E9225" s="3" t="s">
        <v>9940</v>
      </c>
      <c r="F9225" s="3" t="s">
        <v>8892</v>
      </c>
      <c r="G9225" s="3" t="s">
        <v>9751</v>
      </c>
      <c r="H9225" s="3" t="s">
        <v>9945</v>
      </c>
      <c r="I9225" s="4">
        <v>52.71</v>
      </c>
    </row>
    <row r="9226" spans="1:9" x14ac:dyDescent="0.2">
      <c r="A9226" s="2">
        <v>479633</v>
      </c>
      <c r="B9226" s="3" t="s">
        <v>19</v>
      </c>
      <c r="C9226" s="3" t="s">
        <v>20</v>
      </c>
      <c r="D9226" s="3" t="s">
        <v>9916</v>
      </c>
      <c r="E9226" s="3" t="s">
        <v>9940</v>
      </c>
      <c r="F9226" s="3" t="s">
        <v>8892</v>
      </c>
      <c r="G9226" s="3" t="s">
        <v>9751</v>
      </c>
      <c r="H9226" s="3" t="s">
        <v>9946</v>
      </c>
      <c r="I9226" s="4">
        <v>52.71</v>
      </c>
    </row>
    <row r="9227" spans="1:9" x14ac:dyDescent="0.2">
      <c r="A9227" s="2">
        <v>84541</v>
      </c>
      <c r="B9227" s="3" t="s">
        <v>19</v>
      </c>
      <c r="C9227" s="3" t="s">
        <v>20</v>
      </c>
      <c r="D9227" s="3" t="s">
        <v>9916</v>
      </c>
      <c r="E9227" s="3" t="s">
        <v>9947</v>
      </c>
      <c r="F9227" s="3" t="s">
        <v>8892</v>
      </c>
      <c r="G9227" s="3" t="s">
        <v>8256</v>
      </c>
      <c r="H9227" s="3" t="s">
        <v>9948</v>
      </c>
      <c r="I9227" s="4">
        <v>48.31</v>
      </c>
    </row>
    <row r="9228" spans="1:9" x14ac:dyDescent="0.2">
      <c r="A9228" s="2">
        <v>313567</v>
      </c>
      <c r="B9228" s="3" t="s">
        <v>19</v>
      </c>
      <c r="C9228" s="3" t="s">
        <v>20</v>
      </c>
      <c r="D9228" s="3" t="s">
        <v>9916</v>
      </c>
      <c r="E9228" s="3" t="s">
        <v>9947</v>
      </c>
      <c r="F9228" s="3" t="s">
        <v>8892</v>
      </c>
      <c r="G9228" s="3" t="s">
        <v>8256</v>
      </c>
      <c r="H9228" s="3" t="s">
        <v>9949</v>
      </c>
      <c r="I9228" s="4">
        <v>45.59</v>
      </c>
    </row>
    <row r="9229" spans="1:9" x14ac:dyDescent="0.2">
      <c r="A9229" s="2">
        <v>351395</v>
      </c>
      <c r="B9229" s="3" t="s">
        <v>19</v>
      </c>
      <c r="C9229" s="3" t="s">
        <v>20</v>
      </c>
      <c r="D9229" s="3" t="s">
        <v>9916</v>
      </c>
      <c r="E9229" s="3" t="s">
        <v>9947</v>
      </c>
      <c r="F9229" s="3" t="s">
        <v>8892</v>
      </c>
      <c r="G9229" s="3" t="s">
        <v>8256</v>
      </c>
      <c r="H9229" s="3" t="s">
        <v>9950</v>
      </c>
      <c r="I9229" s="4">
        <v>88.92</v>
      </c>
    </row>
    <row r="9230" spans="1:9" x14ac:dyDescent="0.2">
      <c r="A9230" s="2">
        <v>313593</v>
      </c>
      <c r="B9230" s="3" t="s">
        <v>19</v>
      </c>
      <c r="C9230" s="3" t="s">
        <v>20</v>
      </c>
      <c r="D9230" s="3" t="s">
        <v>9916</v>
      </c>
      <c r="E9230" s="3" t="s">
        <v>9947</v>
      </c>
      <c r="F9230" s="3" t="s">
        <v>8892</v>
      </c>
      <c r="G9230" s="3" t="s">
        <v>8256</v>
      </c>
      <c r="H9230" s="3" t="s">
        <v>9951</v>
      </c>
      <c r="I9230" s="4">
        <v>42.86</v>
      </c>
    </row>
    <row r="9231" spans="1:9" x14ac:dyDescent="0.2">
      <c r="A9231" s="2">
        <v>313554</v>
      </c>
      <c r="B9231" s="3" t="s">
        <v>19</v>
      </c>
      <c r="C9231" s="3" t="s">
        <v>20</v>
      </c>
      <c r="D9231" s="3" t="s">
        <v>9916</v>
      </c>
      <c r="E9231" s="3" t="s">
        <v>9947</v>
      </c>
      <c r="F9231" s="3" t="s">
        <v>8892</v>
      </c>
      <c r="G9231" s="3" t="s">
        <v>8256</v>
      </c>
      <c r="H9231" s="3" t="s">
        <v>9952</v>
      </c>
      <c r="I9231" s="4">
        <v>52.75</v>
      </c>
    </row>
    <row r="9232" spans="1:9" x14ac:dyDescent="0.2">
      <c r="A9232" s="2">
        <v>313579</v>
      </c>
      <c r="B9232" s="3" t="s">
        <v>19</v>
      </c>
      <c r="C9232" s="3" t="s">
        <v>20</v>
      </c>
      <c r="D9232" s="3" t="s">
        <v>9916</v>
      </c>
      <c r="E9232" s="3" t="s">
        <v>9947</v>
      </c>
      <c r="F9232" s="3" t="s">
        <v>8892</v>
      </c>
      <c r="G9232" s="3" t="s">
        <v>8256</v>
      </c>
      <c r="H9232" s="3" t="s">
        <v>9953</v>
      </c>
      <c r="I9232" s="4">
        <v>51.21</v>
      </c>
    </row>
    <row r="9233" spans="1:9" x14ac:dyDescent="0.2">
      <c r="A9233" s="2">
        <v>313556</v>
      </c>
      <c r="B9233" s="3" t="s">
        <v>19</v>
      </c>
      <c r="C9233" s="3" t="s">
        <v>20</v>
      </c>
      <c r="D9233" s="3" t="s">
        <v>9916</v>
      </c>
      <c r="E9233" s="3" t="s">
        <v>9947</v>
      </c>
      <c r="F9233" s="3" t="s">
        <v>8892</v>
      </c>
      <c r="G9233" s="3" t="s">
        <v>8256</v>
      </c>
      <c r="H9233" s="3" t="s">
        <v>9954</v>
      </c>
      <c r="I9233" s="4">
        <v>45.59</v>
      </c>
    </row>
    <row r="9234" spans="1:9" x14ac:dyDescent="0.2">
      <c r="A9234" s="2">
        <v>453831</v>
      </c>
      <c r="B9234" s="3" t="s">
        <v>19</v>
      </c>
      <c r="C9234" s="3" t="s">
        <v>20</v>
      </c>
      <c r="D9234" s="3" t="s">
        <v>9916</v>
      </c>
      <c r="E9234" s="3" t="s">
        <v>9947</v>
      </c>
      <c r="F9234" s="3" t="s">
        <v>8892</v>
      </c>
      <c r="G9234" s="3" t="s">
        <v>8256</v>
      </c>
      <c r="H9234" s="3" t="s">
        <v>9955</v>
      </c>
      <c r="I9234" s="4">
        <v>52.75</v>
      </c>
    </row>
    <row r="9235" spans="1:9" x14ac:dyDescent="0.2">
      <c r="A9235" s="2">
        <v>495123</v>
      </c>
      <c r="B9235" s="3" t="s">
        <v>19</v>
      </c>
      <c r="C9235" s="3" t="s">
        <v>20</v>
      </c>
      <c r="D9235" s="3" t="s">
        <v>9916</v>
      </c>
      <c r="E9235" s="3" t="s">
        <v>9947</v>
      </c>
      <c r="F9235" s="3" t="s">
        <v>8892</v>
      </c>
      <c r="G9235" s="3" t="s">
        <v>8256</v>
      </c>
      <c r="H9235" s="3" t="s">
        <v>9956</v>
      </c>
      <c r="I9235" s="4">
        <v>53.69</v>
      </c>
    </row>
    <row r="9236" spans="1:9" x14ac:dyDescent="0.2">
      <c r="A9236" s="2">
        <v>287314</v>
      </c>
      <c r="B9236" s="3" t="s">
        <v>19</v>
      </c>
      <c r="C9236" s="3" t="s">
        <v>20</v>
      </c>
      <c r="D9236" s="3" t="s">
        <v>9916</v>
      </c>
      <c r="E9236" s="3" t="s">
        <v>9947</v>
      </c>
      <c r="F9236" s="3" t="s">
        <v>8892</v>
      </c>
      <c r="G9236" s="3" t="s">
        <v>8256</v>
      </c>
      <c r="H9236" s="3" t="s">
        <v>9957</v>
      </c>
      <c r="I9236" s="4">
        <v>57.12</v>
      </c>
    </row>
    <row r="9237" spans="1:9" x14ac:dyDescent="0.2">
      <c r="A9237" s="2">
        <v>495126</v>
      </c>
      <c r="B9237" s="3" t="s">
        <v>19</v>
      </c>
      <c r="C9237" s="3" t="s">
        <v>20</v>
      </c>
      <c r="D9237" s="3" t="s">
        <v>9916</v>
      </c>
      <c r="E9237" s="3" t="s">
        <v>9947</v>
      </c>
      <c r="F9237" s="3" t="s">
        <v>8892</v>
      </c>
      <c r="G9237" s="3" t="s">
        <v>8256</v>
      </c>
      <c r="H9237" s="3" t="s">
        <v>9958</v>
      </c>
      <c r="I9237" s="4">
        <v>53.69</v>
      </c>
    </row>
    <row r="9238" spans="1:9" x14ac:dyDescent="0.2">
      <c r="A9238" s="2">
        <v>522734</v>
      </c>
      <c r="B9238" s="3" t="s">
        <v>19</v>
      </c>
      <c r="C9238" s="3" t="s">
        <v>20</v>
      </c>
      <c r="D9238" s="3" t="s">
        <v>9916</v>
      </c>
      <c r="E9238" s="3" t="s">
        <v>9947</v>
      </c>
      <c r="F9238" s="3" t="s">
        <v>8892</v>
      </c>
      <c r="G9238" s="3" t="s">
        <v>8256</v>
      </c>
      <c r="H9238" s="3" t="s">
        <v>9959</v>
      </c>
      <c r="I9238" s="4">
        <v>65.25</v>
      </c>
    </row>
    <row r="9239" spans="1:9" x14ac:dyDescent="0.2">
      <c r="A9239" s="2">
        <v>522741</v>
      </c>
      <c r="B9239" s="3" t="s">
        <v>19</v>
      </c>
      <c r="C9239" s="3" t="s">
        <v>20</v>
      </c>
      <c r="D9239" s="3" t="s">
        <v>9916</v>
      </c>
      <c r="E9239" s="3" t="s">
        <v>9947</v>
      </c>
      <c r="F9239" s="3" t="s">
        <v>8892</v>
      </c>
      <c r="G9239" s="3" t="s">
        <v>8256</v>
      </c>
      <c r="H9239" s="3" t="s">
        <v>9960</v>
      </c>
      <c r="I9239" s="4">
        <v>35.53</v>
      </c>
    </row>
    <row r="9240" spans="1:9" x14ac:dyDescent="0.2">
      <c r="A9240" s="2">
        <v>463262</v>
      </c>
      <c r="B9240" s="3" t="s">
        <v>19</v>
      </c>
      <c r="C9240" s="3" t="s">
        <v>20</v>
      </c>
      <c r="D9240" s="3" t="s">
        <v>9916</v>
      </c>
      <c r="E9240" s="3" t="s">
        <v>9947</v>
      </c>
      <c r="F9240" s="3" t="s">
        <v>8892</v>
      </c>
      <c r="G9240" s="3" t="s">
        <v>9775</v>
      </c>
      <c r="H9240" s="3" t="s">
        <v>9961</v>
      </c>
      <c r="I9240" s="4">
        <v>41.11</v>
      </c>
    </row>
    <row r="9241" spans="1:9" x14ac:dyDescent="0.2">
      <c r="A9241" s="2">
        <v>463264</v>
      </c>
      <c r="B9241" s="3" t="s">
        <v>19</v>
      </c>
      <c r="C9241" s="3" t="s">
        <v>20</v>
      </c>
      <c r="D9241" s="3" t="s">
        <v>9916</v>
      </c>
      <c r="E9241" s="3" t="s">
        <v>9947</v>
      </c>
      <c r="F9241" s="3" t="s">
        <v>8892</v>
      </c>
      <c r="G9241" s="3" t="s">
        <v>9775</v>
      </c>
      <c r="H9241" s="3" t="s">
        <v>9962</v>
      </c>
      <c r="I9241" s="4">
        <v>41.11</v>
      </c>
    </row>
    <row r="9242" spans="1:9" x14ac:dyDescent="0.2">
      <c r="A9242" s="2">
        <v>565748</v>
      </c>
      <c r="B9242" s="3" t="s">
        <v>19</v>
      </c>
      <c r="C9242" s="3" t="s">
        <v>20</v>
      </c>
      <c r="D9242" s="3" t="s">
        <v>9916</v>
      </c>
      <c r="E9242" s="3" t="s">
        <v>9947</v>
      </c>
      <c r="F9242" s="3" t="s">
        <v>8892</v>
      </c>
      <c r="G9242" s="3" t="s">
        <v>9963</v>
      </c>
      <c r="H9242" s="3" t="s">
        <v>9964</v>
      </c>
      <c r="I9242" s="4">
        <v>50.98</v>
      </c>
    </row>
    <row r="9243" spans="1:9" x14ac:dyDescent="0.2">
      <c r="A9243" s="2">
        <v>558400</v>
      </c>
      <c r="B9243" s="3" t="s">
        <v>19</v>
      </c>
      <c r="C9243" s="3" t="s">
        <v>20</v>
      </c>
      <c r="D9243" s="3" t="s">
        <v>9916</v>
      </c>
      <c r="E9243" s="3" t="s">
        <v>9947</v>
      </c>
      <c r="F9243" s="3" t="s">
        <v>8892</v>
      </c>
      <c r="G9243" s="3" t="s">
        <v>9805</v>
      </c>
      <c r="H9243" s="3" t="s">
        <v>9965</v>
      </c>
      <c r="I9243" s="4">
        <v>49.56</v>
      </c>
    </row>
    <row r="9244" spans="1:9" x14ac:dyDescent="0.2">
      <c r="A9244" s="2">
        <v>558402</v>
      </c>
      <c r="B9244" s="3" t="s">
        <v>19</v>
      </c>
      <c r="C9244" s="3" t="s">
        <v>20</v>
      </c>
      <c r="D9244" s="3" t="s">
        <v>9916</v>
      </c>
      <c r="E9244" s="3" t="s">
        <v>9947</v>
      </c>
      <c r="F9244" s="3" t="s">
        <v>8892</v>
      </c>
      <c r="G9244" s="3" t="s">
        <v>9805</v>
      </c>
      <c r="H9244" s="3" t="s">
        <v>9966</v>
      </c>
      <c r="I9244" s="4">
        <v>49.56</v>
      </c>
    </row>
    <row r="9245" spans="1:9" x14ac:dyDescent="0.2">
      <c r="A9245" s="2">
        <v>558404</v>
      </c>
      <c r="B9245" s="3" t="s">
        <v>19</v>
      </c>
      <c r="C9245" s="3" t="s">
        <v>20</v>
      </c>
      <c r="D9245" s="3" t="s">
        <v>9916</v>
      </c>
      <c r="E9245" s="3" t="s">
        <v>9947</v>
      </c>
      <c r="F9245" s="3" t="s">
        <v>8892</v>
      </c>
      <c r="G9245" s="3" t="s">
        <v>9805</v>
      </c>
      <c r="H9245" s="3" t="s">
        <v>9967</v>
      </c>
      <c r="I9245" s="4">
        <v>50.98</v>
      </c>
    </row>
    <row r="9246" spans="1:9" x14ac:dyDescent="0.2">
      <c r="A9246" s="2">
        <v>588258</v>
      </c>
      <c r="B9246" s="3" t="s">
        <v>19</v>
      </c>
      <c r="C9246" s="3" t="s">
        <v>20</v>
      </c>
      <c r="D9246" s="3" t="s">
        <v>9916</v>
      </c>
      <c r="E9246" s="3" t="s">
        <v>9947</v>
      </c>
      <c r="F9246" s="3" t="s">
        <v>8892</v>
      </c>
      <c r="G9246" s="3" t="s">
        <v>9805</v>
      </c>
      <c r="H9246" s="3" t="s">
        <v>9968</v>
      </c>
      <c r="I9246" s="4">
        <v>47.35</v>
      </c>
    </row>
    <row r="9247" spans="1:9" x14ac:dyDescent="0.2">
      <c r="A9247" s="2">
        <v>313558</v>
      </c>
      <c r="B9247" s="3" t="s">
        <v>19</v>
      </c>
      <c r="C9247" s="3" t="s">
        <v>20</v>
      </c>
      <c r="D9247" s="3" t="s">
        <v>9916</v>
      </c>
      <c r="E9247" s="3" t="s">
        <v>9969</v>
      </c>
      <c r="F9247" s="3" t="s">
        <v>8892</v>
      </c>
      <c r="G9247" s="3" t="s">
        <v>8256</v>
      </c>
      <c r="H9247" s="3" t="s">
        <v>9970</v>
      </c>
      <c r="I9247" s="4">
        <v>50.54</v>
      </c>
    </row>
    <row r="9248" spans="1:9" x14ac:dyDescent="0.2">
      <c r="A9248" s="2">
        <v>482337</v>
      </c>
      <c r="B9248" s="3" t="s">
        <v>19</v>
      </c>
      <c r="C9248" s="3" t="s">
        <v>20</v>
      </c>
      <c r="D9248" s="3" t="s">
        <v>9916</v>
      </c>
      <c r="E9248" s="3" t="s">
        <v>9969</v>
      </c>
      <c r="F9248" s="3" t="s">
        <v>8892</v>
      </c>
      <c r="G9248" s="3" t="s">
        <v>8256</v>
      </c>
      <c r="H9248" s="3" t="s">
        <v>9971</v>
      </c>
      <c r="I9248" s="4">
        <v>53.63</v>
      </c>
    </row>
    <row r="9249" spans="1:9" x14ac:dyDescent="0.2">
      <c r="A9249" s="2">
        <v>463216</v>
      </c>
      <c r="B9249" s="3" t="s">
        <v>19</v>
      </c>
      <c r="C9249" s="3" t="s">
        <v>20</v>
      </c>
      <c r="D9249" s="3" t="s">
        <v>9916</v>
      </c>
      <c r="E9249" s="3" t="s">
        <v>9969</v>
      </c>
      <c r="F9249" s="3" t="s">
        <v>8892</v>
      </c>
      <c r="G9249" s="3" t="s">
        <v>9775</v>
      </c>
      <c r="H9249" s="3" t="s">
        <v>9972</v>
      </c>
      <c r="I9249" s="4">
        <v>49.07</v>
      </c>
    </row>
    <row r="9250" spans="1:9" x14ac:dyDescent="0.2">
      <c r="A9250" s="2">
        <v>313548</v>
      </c>
      <c r="B9250" s="3" t="s">
        <v>19</v>
      </c>
      <c r="C9250" s="3" t="s">
        <v>20</v>
      </c>
      <c r="D9250" s="3" t="s">
        <v>9916</v>
      </c>
      <c r="E9250" s="3" t="s">
        <v>9973</v>
      </c>
      <c r="F9250" s="3" t="s">
        <v>8892</v>
      </c>
      <c r="G9250" s="3" t="s">
        <v>8256</v>
      </c>
      <c r="H9250" s="3" t="s">
        <v>9974</v>
      </c>
      <c r="I9250" s="4">
        <v>27.35</v>
      </c>
    </row>
    <row r="9251" spans="1:9" x14ac:dyDescent="0.2">
      <c r="A9251" s="2">
        <v>460982</v>
      </c>
      <c r="B9251" s="3" t="s">
        <v>19</v>
      </c>
      <c r="C9251" s="3" t="s">
        <v>20</v>
      </c>
      <c r="D9251" s="3" t="s">
        <v>9916</v>
      </c>
      <c r="E9251" s="3" t="s">
        <v>9975</v>
      </c>
      <c r="F9251" s="3" t="s">
        <v>8892</v>
      </c>
      <c r="G9251" s="3" t="s">
        <v>9936</v>
      </c>
      <c r="H9251" s="3" t="s">
        <v>9976</v>
      </c>
      <c r="I9251" s="4">
        <v>65.69</v>
      </c>
    </row>
    <row r="9252" spans="1:9" x14ac:dyDescent="0.2">
      <c r="A9252" s="2">
        <v>463251</v>
      </c>
      <c r="B9252" s="3" t="s">
        <v>19</v>
      </c>
      <c r="C9252" s="3" t="s">
        <v>20</v>
      </c>
      <c r="D9252" s="3" t="s">
        <v>9916</v>
      </c>
      <c r="E9252" s="3" t="s">
        <v>9975</v>
      </c>
      <c r="F9252" s="3" t="s">
        <v>8892</v>
      </c>
      <c r="G9252" s="3" t="s">
        <v>9775</v>
      </c>
      <c r="H9252" s="3" t="s">
        <v>9977</v>
      </c>
      <c r="I9252" s="4">
        <v>39.68</v>
      </c>
    </row>
    <row r="9253" spans="1:9" x14ac:dyDescent="0.2">
      <c r="A9253" s="2">
        <v>463253</v>
      </c>
      <c r="B9253" s="3" t="s">
        <v>19</v>
      </c>
      <c r="C9253" s="3" t="s">
        <v>20</v>
      </c>
      <c r="D9253" s="3" t="s">
        <v>9916</v>
      </c>
      <c r="E9253" s="3" t="s">
        <v>9975</v>
      </c>
      <c r="F9253" s="3" t="s">
        <v>8892</v>
      </c>
      <c r="G9253" s="3" t="s">
        <v>9775</v>
      </c>
      <c r="H9253" s="3" t="s">
        <v>9978</v>
      </c>
      <c r="I9253" s="4">
        <v>39.619999999999997</v>
      </c>
    </row>
    <row r="9254" spans="1:9" x14ac:dyDescent="0.2">
      <c r="A9254" s="2">
        <v>463255</v>
      </c>
      <c r="B9254" s="3" t="s">
        <v>19</v>
      </c>
      <c r="C9254" s="3" t="s">
        <v>20</v>
      </c>
      <c r="D9254" s="3" t="s">
        <v>9916</v>
      </c>
      <c r="E9254" s="3" t="s">
        <v>9975</v>
      </c>
      <c r="F9254" s="3" t="s">
        <v>8892</v>
      </c>
      <c r="G9254" s="3" t="s">
        <v>9775</v>
      </c>
      <c r="H9254" s="3" t="s">
        <v>9979</v>
      </c>
      <c r="I9254" s="4">
        <v>39.619999999999997</v>
      </c>
    </row>
    <row r="9255" spans="1:9" x14ac:dyDescent="0.2">
      <c r="A9255" s="2">
        <v>463258</v>
      </c>
      <c r="B9255" s="3" t="s">
        <v>19</v>
      </c>
      <c r="C9255" s="3" t="s">
        <v>20</v>
      </c>
      <c r="D9255" s="3" t="s">
        <v>9916</v>
      </c>
      <c r="E9255" s="3" t="s">
        <v>9975</v>
      </c>
      <c r="F9255" s="3" t="s">
        <v>8892</v>
      </c>
      <c r="G9255" s="3" t="s">
        <v>9775</v>
      </c>
      <c r="H9255" s="3" t="s">
        <v>9980</v>
      </c>
      <c r="I9255" s="4">
        <v>39.619999999999997</v>
      </c>
    </row>
    <row r="9256" spans="1:9" x14ac:dyDescent="0.2">
      <c r="A9256" s="2">
        <v>438169</v>
      </c>
      <c r="B9256" s="3" t="s">
        <v>19</v>
      </c>
      <c r="C9256" s="3" t="s">
        <v>20</v>
      </c>
      <c r="D9256" s="3" t="s">
        <v>9916</v>
      </c>
      <c r="E9256" s="3" t="s">
        <v>9981</v>
      </c>
      <c r="F9256" s="3" t="s">
        <v>8892</v>
      </c>
      <c r="G9256" s="3" t="s">
        <v>9982</v>
      </c>
      <c r="H9256" s="3" t="s">
        <v>9983</v>
      </c>
      <c r="I9256" s="4">
        <v>59.91</v>
      </c>
    </row>
    <row r="9257" spans="1:9" x14ac:dyDescent="0.2">
      <c r="A9257" s="2">
        <v>438184</v>
      </c>
      <c r="B9257" s="3" t="s">
        <v>19</v>
      </c>
      <c r="C9257" s="3" t="s">
        <v>20</v>
      </c>
      <c r="D9257" s="3" t="s">
        <v>9916</v>
      </c>
      <c r="E9257" s="3" t="s">
        <v>9981</v>
      </c>
      <c r="F9257" s="3" t="s">
        <v>8892</v>
      </c>
      <c r="G9257" s="3" t="s">
        <v>9982</v>
      </c>
      <c r="H9257" s="3" t="s">
        <v>9984</v>
      </c>
      <c r="I9257" s="4">
        <v>59.5</v>
      </c>
    </row>
    <row r="9258" spans="1:9" x14ac:dyDescent="0.2">
      <c r="A9258" s="2">
        <v>65009</v>
      </c>
      <c r="B9258" s="3" t="s">
        <v>19</v>
      </c>
      <c r="C9258" s="3" t="s">
        <v>20</v>
      </c>
      <c r="D9258" s="3" t="s">
        <v>9985</v>
      </c>
      <c r="E9258" s="3" t="s">
        <v>9986</v>
      </c>
      <c r="F9258" s="3" t="s">
        <v>9987</v>
      </c>
      <c r="G9258" s="3" t="s">
        <v>9988</v>
      </c>
      <c r="H9258" s="3" t="s">
        <v>9989</v>
      </c>
      <c r="I9258" s="4">
        <v>42.55</v>
      </c>
    </row>
    <row r="9259" spans="1:9" x14ac:dyDescent="0.2">
      <c r="A9259" s="2">
        <v>174901</v>
      </c>
      <c r="B9259" s="3" t="s">
        <v>19</v>
      </c>
      <c r="C9259" s="3" t="s">
        <v>20</v>
      </c>
      <c r="D9259" s="3" t="s">
        <v>9985</v>
      </c>
      <c r="E9259" s="3" t="s">
        <v>9986</v>
      </c>
      <c r="F9259" s="3" t="s">
        <v>826</v>
      </c>
      <c r="G9259" s="3" t="s">
        <v>9990</v>
      </c>
      <c r="H9259" s="3" t="s">
        <v>9991</v>
      </c>
      <c r="I9259" s="4">
        <v>634.24</v>
      </c>
    </row>
    <row r="9260" spans="1:9" x14ac:dyDescent="0.2">
      <c r="A9260" s="2">
        <v>389936</v>
      </c>
      <c r="B9260" s="3" t="s">
        <v>19</v>
      </c>
      <c r="C9260" s="3" t="s">
        <v>20</v>
      </c>
      <c r="D9260" s="3" t="s">
        <v>9985</v>
      </c>
      <c r="E9260" s="3" t="s">
        <v>9986</v>
      </c>
      <c r="F9260" s="3" t="s">
        <v>826</v>
      </c>
      <c r="G9260" s="3" t="s">
        <v>9992</v>
      </c>
      <c r="H9260" s="3" t="s">
        <v>9993</v>
      </c>
      <c r="I9260" s="4">
        <v>1</v>
      </c>
    </row>
    <row r="9261" spans="1:9" x14ac:dyDescent="0.2">
      <c r="A9261" s="2">
        <v>193751</v>
      </c>
      <c r="B9261" s="3" t="s">
        <v>19</v>
      </c>
      <c r="C9261" s="3" t="s">
        <v>20</v>
      </c>
      <c r="D9261" s="3" t="s">
        <v>9985</v>
      </c>
      <c r="E9261" s="3" t="s">
        <v>9986</v>
      </c>
      <c r="F9261" s="3" t="s">
        <v>9994</v>
      </c>
      <c r="G9261" s="3" t="s">
        <v>291</v>
      </c>
      <c r="H9261" s="3" t="s">
        <v>9995</v>
      </c>
      <c r="I9261" s="4">
        <v>166.13</v>
      </c>
    </row>
    <row r="9262" spans="1:9" x14ac:dyDescent="0.2">
      <c r="A9262" s="2">
        <v>198616</v>
      </c>
      <c r="B9262" s="3" t="s">
        <v>19</v>
      </c>
      <c r="C9262" s="3" t="s">
        <v>20</v>
      </c>
      <c r="D9262" s="3" t="s">
        <v>9985</v>
      </c>
      <c r="E9262" s="3" t="s">
        <v>9986</v>
      </c>
      <c r="F9262" s="3" t="s">
        <v>9994</v>
      </c>
      <c r="G9262" s="3" t="s">
        <v>9996</v>
      </c>
      <c r="H9262" s="3" t="s">
        <v>9997</v>
      </c>
      <c r="I9262" s="4">
        <v>1283.4000000000001</v>
      </c>
    </row>
    <row r="9263" spans="1:9" x14ac:dyDescent="0.2">
      <c r="A9263" s="2">
        <v>176626</v>
      </c>
      <c r="B9263" s="3" t="s">
        <v>19</v>
      </c>
      <c r="C9263" s="3" t="s">
        <v>20</v>
      </c>
      <c r="D9263" s="3" t="s">
        <v>9985</v>
      </c>
      <c r="E9263" s="3" t="s">
        <v>9998</v>
      </c>
      <c r="F9263" s="3" t="s">
        <v>826</v>
      </c>
      <c r="G9263" s="3" t="s">
        <v>9999</v>
      </c>
      <c r="H9263" s="3" t="s">
        <v>10000</v>
      </c>
      <c r="I9263" s="4">
        <v>30.49</v>
      </c>
    </row>
    <row r="9264" spans="1:9" x14ac:dyDescent="0.2">
      <c r="A9264" s="2">
        <v>176625</v>
      </c>
      <c r="B9264" s="3" t="s">
        <v>19</v>
      </c>
      <c r="C9264" s="3" t="s">
        <v>20</v>
      </c>
      <c r="D9264" s="3" t="s">
        <v>9985</v>
      </c>
      <c r="E9264" s="3" t="s">
        <v>9998</v>
      </c>
      <c r="F9264" s="3" t="s">
        <v>826</v>
      </c>
      <c r="G9264" s="3" t="s">
        <v>10001</v>
      </c>
      <c r="H9264" s="3" t="s">
        <v>10002</v>
      </c>
      <c r="I9264" s="4">
        <v>49.27</v>
      </c>
    </row>
    <row r="9265" spans="1:9" x14ac:dyDescent="0.2">
      <c r="A9265" s="2">
        <v>458448</v>
      </c>
      <c r="B9265" s="3" t="s">
        <v>19</v>
      </c>
      <c r="C9265" s="3" t="s">
        <v>20</v>
      </c>
      <c r="D9265" s="3" t="s">
        <v>9985</v>
      </c>
      <c r="E9265" s="3" t="s">
        <v>9998</v>
      </c>
      <c r="F9265" s="3" t="s">
        <v>826</v>
      </c>
      <c r="G9265" s="3" t="s">
        <v>10001</v>
      </c>
      <c r="H9265" s="3" t="s">
        <v>10003</v>
      </c>
      <c r="I9265" s="4">
        <v>60.37</v>
      </c>
    </row>
    <row r="9266" spans="1:9" x14ac:dyDescent="0.2">
      <c r="A9266" s="2">
        <v>176624</v>
      </c>
      <c r="B9266" s="3" t="s">
        <v>19</v>
      </c>
      <c r="C9266" s="3" t="s">
        <v>20</v>
      </c>
      <c r="D9266" s="3" t="s">
        <v>9985</v>
      </c>
      <c r="E9266" s="3" t="s">
        <v>9998</v>
      </c>
      <c r="F9266" s="3" t="s">
        <v>10004</v>
      </c>
      <c r="G9266" s="3" t="s">
        <v>10001</v>
      </c>
      <c r="H9266" s="3" t="s">
        <v>10005</v>
      </c>
      <c r="I9266" s="4">
        <v>39.86</v>
      </c>
    </row>
    <row r="9267" spans="1:9" x14ac:dyDescent="0.2">
      <c r="A9267" s="2">
        <v>176627</v>
      </c>
      <c r="B9267" s="3" t="s">
        <v>19</v>
      </c>
      <c r="C9267" s="3" t="s">
        <v>20</v>
      </c>
      <c r="D9267" s="3" t="s">
        <v>9985</v>
      </c>
      <c r="E9267" s="3" t="s">
        <v>9998</v>
      </c>
      <c r="F9267" s="3" t="s">
        <v>10004</v>
      </c>
      <c r="G9267" s="3" t="s">
        <v>10001</v>
      </c>
      <c r="H9267" s="3" t="s">
        <v>10006</v>
      </c>
      <c r="I9267" s="4">
        <v>70.88</v>
      </c>
    </row>
    <row r="9268" spans="1:9" x14ac:dyDescent="0.2">
      <c r="A9268" s="2">
        <v>318839</v>
      </c>
      <c r="B9268" s="3" t="s">
        <v>19</v>
      </c>
      <c r="C9268" s="3" t="s">
        <v>20</v>
      </c>
      <c r="D9268" s="3" t="s">
        <v>9985</v>
      </c>
      <c r="E9268" s="3" t="s">
        <v>9998</v>
      </c>
      <c r="F9268" s="3" t="s">
        <v>10007</v>
      </c>
      <c r="G9268" s="3" t="s">
        <v>10008</v>
      </c>
      <c r="H9268" s="3" t="s">
        <v>10009</v>
      </c>
      <c r="I9268" s="4">
        <v>90</v>
      </c>
    </row>
    <row r="9269" spans="1:9" x14ac:dyDescent="0.2">
      <c r="A9269" s="2">
        <v>388076</v>
      </c>
      <c r="B9269" s="3" t="s">
        <v>19</v>
      </c>
      <c r="C9269" s="3" t="s">
        <v>20</v>
      </c>
      <c r="D9269" s="3" t="s">
        <v>9985</v>
      </c>
      <c r="E9269" s="3" t="s">
        <v>10010</v>
      </c>
      <c r="F9269" s="3" t="s">
        <v>9987</v>
      </c>
      <c r="G9269" s="3" t="s">
        <v>9990</v>
      </c>
      <c r="H9269" s="3" t="s">
        <v>10011</v>
      </c>
      <c r="I9269" s="4">
        <v>1211.6500000000001</v>
      </c>
    </row>
    <row r="9270" spans="1:9" x14ac:dyDescent="0.2">
      <c r="A9270" s="2">
        <v>420006</v>
      </c>
      <c r="B9270" s="3" t="s">
        <v>19</v>
      </c>
      <c r="C9270" s="3" t="s">
        <v>20</v>
      </c>
      <c r="D9270" s="3" t="s">
        <v>9985</v>
      </c>
      <c r="E9270" s="3" t="s">
        <v>10010</v>
      </c>
      <c r="F9270" s="3" t="s">
        <v>9987</v>
      </c>
      <c r="G9270" s="3" t="s">
        <v>9992</v>
      </c>
      <c r="H9270" s="3" t="s">
        <v>10012</v>
      </c>
      <c r="I9270" s="4">
        <v>24.78</v>
      </c>
    </row>
    <row r="9271" spans="1:9" x14ac:dyDescent="0.2">
      <c r="A9271" s="2">
        <v>462837</v>
      </c>
      <c r="B9271" s="3" t="s">
        <v>19</v>
      </c>
      <c r="C9271" s="3" t="s">
        <v>20</v>
      </c>
      <c r="D9271" s="3" t="s">
        <v>10013</v>
      </c>
      <c r="E9271" s="3" t="s">
        <v>10014</v>
      </c>
      <c r="F9271" s="3" t="s">
        <v>8342</v>
      </c>
      <c r="G9271" s="3" t="s">
        <v>10015</v>
      </c>
      <c r="H9271" s="3" t="s">
        <v>10016</v>
      </c>
      <c r="I9271" s="4">
        <v>210.08</v>
      </c>
    </row>
    <row r="9272" spans="1:9" x14ac:dyDescent="0.2">
      <c r="A9272" s="2">
        <v>478164</v>
      </c>
      <c r="B9272" s="3" t="s">
        <v>19</v>
      </c>
      <c r="C9272" s="3" t="s">
        <v>20</v>
      </c>
      <c r="D9272" s="3" t="s">
        <v>10013</v>
      </c>
      <c r="E9272" s="3" t="s">
        <v>10014</v>
      </c>
      <c r="F9272" s="3" t="s">
        <v>8342</v>
      </c>
      <c r="G9272" s="3" t="s">
        <v>10015</v>
      </c>
      <c r="H9272" s="3" t="s">
        <v>10017</v>
      </c>
      <c r="I9272" s="4">
        <v>98.08</v>
      </c>
    </row>
    <row r="9273" spans="1:9" x14ac:dyDescent="0.2">
      <c r="A9273" s="2">
        <v>501368</v>
      </c>
      <c r="B9273" s="3" t="s">
        <v>19</v>
      </c>
      <c r="C9273" s="3" t="s">
        <v>20</v>
      </c>
      <c r="D9273" s="3" t="s">
        <v>10013</v>
      </c>
      <c r="E9273" s="3" t="s">
        <v>10014</v>
      </c>
      <c r="F9273" s="3" t="s">
        <v>8342</v>
      </c>
      <c r="G9273" s="3" t="s">
        <v>10015</v>
      </c>
      <c r="H9273" s="3" t="s">
        <v>10018</v>
      </c>
      <c r="I9273" s="4">
        <v>224.98</v>
      </c>
    </row>
    <row r="9274" spans="1:9" x14ac:dyDescent="0.2">
      <c r="A9274" s="2">
        <v>545435</v>
      </c>
      <c r="B9274" s="3" t="s">
        <v>19</v>
      </c>
      <c r="C9274" s="3" t="s">
        <v>20</v>
      </c>
      <c r="D9274" s="3" t="s">
        <v>10013</v>
      </c>
      <c r="E9274" s="3" t="s">
        <v>10014</v>
      </c>
      <c r="F9274" s="3" t="s">
        <v>8342</v>
      </c>
      <c r="G9274" s="3" t="s">
        <v>10019</v>
      </c>
      <c r="H9274" s="3" t="s">
        <v>10020</v>
      </c>
      <c r="I9274" s="4">
        <v>206.7</v>
      </c>
    </row>
    <row r="9275" spans="1:9" x14ac:dyDescent="0.2">
      <c r="A9275" s="2">
        <v>18685</v>
      </c>
      <c r="B9275" s="3" t="s">
        <v>19</v>
      </c>
      <c r="C9275" s="3" t="s">
        <v>20</v>
      </c>
      <c r="D9275" s="3" t="s">
        <v>10013</v>
      </c>
      <c r="E9275" s="3" t="s">
        <v>10014</v>
      </c>
      <c r="F9275" s="3" t="s">
        <v>8342</v>
      </c>
      <c r="G9275" s="3" t="s">
        <v>10021</v>
      </c>
      <c r="H9275" s="3" t="s">
        <v>10022</v>
      </c>
      <c r="I9275" s="4">
        <v>25.1</v>
      </c>
    </row>
    <row r="9276" spans="1:9" x14ac:dyDescent="0.2">
      <c r="A9276" s="2">
        <v>93630</v>
      </c>
      <c r="B9276" s="3" t="s">
        <v>19</v>
      </c>
      <c r="C9276" s="3" t="s">
        <v>20</v>
      </c>
      <c r="D9276" s="3" t="s">
        <v>10013</v>
      </c>
      <c r="E9276" s="3" t="s">
        <v>10014</v>
      </c>
      <c r="F9276" s="3" t="s">
        <v>8342</v>
      </c>
      <c r="G9276" s="3" t="s">
        <v>10023</v>
      </c>
      <c r="H9276" s="3" t="s">
        <v>10024</v>
      </c>
      <c r="I9276" s="4">
        <v>12.02</v>
      </c>
    </row>
    <row r="9277" spans="1:9" x14ac:dyDescent="0.2">
      <c r="A9277" s="2">
        <v>93628</v>
      </c>
      <c r="B9277" s="3" t="s">
        <v>19</v>
      </c>
      <c r="C9277" s="3" t="s">
        <v>20</v>
      </c>
      <c r="D9277" s="3" t="s">
        <v>10013</v>
      </c>
      <c r="E9277" s="3" t="s">
        <v>10014</v>
      </c>
      <c r="F9277" s="3" t="s">
        <v>8342</v>
      </c>
      <c r="G9277" s="3" t="s">
        <v>10023</v>
      </c>
      <c r="H9277" s="3" t="s">
        <v>10025</v>
      </c>
      <c r="I9277" s="4">
        <v>9.27</v>
      </c>
    </row>
    <row r="9278" spans="1:9" x14ac:dyDescent="0.2">
      <c r="A9278" s="2">
        <v>93631</v>
      </c>
      <c r="B9278" s="3" t="s">
        <v>19</v>
      </c>
      <c r="C9278" s="3" t="s">
        <v>20</v>
      </c>
      <c r="D9278" s="3" t="s">
        <v>10013</v>
      </c>
      <c r="E9278" s="3" t="s">
        <v>10014</v>
      </c>
      <c r="F9278" s="3" t="s">
        <v>8342</v>
      </c>
      <c r="G9278" s="3" t="s">
        <v>10023</v>
      </c>
      <c r="H9278" s="3" t="s">
        <v>10026</v>
      </c>
      <c r="I9278" s="4">
        <v>19.489999999999998</v>
      </c>
    </row>
    <row r="9279" spans="1:9" x14ac:dyDescent="0.2">
      <c r="A9279" s="2">
        <v>1604</v>
      </c>
      <c r="B9279" s="3" t="s">
        <v>19</v>
      </c>
      <c r="C9279" s="3" t="s">
        <v>20</v>
      </c>
      <c r="D9279" s="3" t="s">
        <v>10013</v>
      </c>
      <c r="E9279" s="3" t="s">
        <v>10014</v>
      </c>
      <c r="F9279" s="3" t="s">
        <v>8342</v>
      </c>
      <c r="G9279" s="3" t="s">
        <v>10027</v>
      </c>
      <c r="H9279" s="3" t="s">
        <v>10028</v>
      </c>
      <c r="I9279" s="4">
        <v>0.01</v>
      </c>
    </row>
    <row r="9280" spans="1:9" x14ac:dyDescent="0.2">
      <c r="A9280" s="2">
        <v>175906</v>
      </c>
      <c r="B9280" s="3" t="s">
        <v>19</v>
      </c>
      <c r="C9280" s="3" t="s">
        <v>20</v>
      </c>
      <c r="D9280" s="3" t="s">
        <v>10013</v>
      </c>
      <c r="E9280" s="3" t="s">
        <v>10014</v>
      </c>
      <c r="F9280" s="3" t="s">
        <v>8342</v>
      </c>
      <c r="G9280" s="3" t="s">
        <v>10029</v>
      </c>
      <c r="H9280" s="3" t="s">
        <v>10030</v>
      </c>
      <c r="I9280" s="4">
        <v>83.26</v>
      </c>
    </row>
    <row r="9281" spans="1:9" x14ac:dyDescent="0.2">
      <c r="A9281" s="2">
        <v>407184</v>
      </c>
      <c r="B9281" s="3" t="s">
        <v>19</v>
      </c>
      <c r="C9281" s="3" t="s">
        <v>20</v>
      </c>
      <c r="D9281" s="3" t="s">
        <v>10013</v>
      </c>
      <c r="E9281" s="3" t="s">
        <v>10014</v>
      </c>
      <c r="F9281" s="3" t="s">
        <v>8342</v>
      </c>
      <c r="G9281" s="3" t="s">
        <v>10031</v>
      </c>
      <c r="H9281" s="3" t="s">
        <v>10032</v>
      </c>
      <c r="I9281" s="4">
        <v>0.01</v>
      </c>
    </row>
    <row r="9282" spans="1:9" x14ac:dyDescent="0.2">
      <c r="A9282" s="2">
        <v>491377</v>
      </c>
      <c r="B9282" s="3" t="s">
        <v>19</v>
      </c>
      <c r="C9282" s="3" t="s">
        <v>20</v>
      </c>
      <c r="D9282" s="3" t="s">
        <v>10013</v>
      </c>
      <c r="E9282" s="3" t="s">
        <v>10014</v>
      </c>
      <c r="F9282" s="3" t="s">
        <v>8342</v>
      </c>
      <c r="G9282" s="3" t="s">
        <v>10033</v>
      </c>
      <c r="H9282" s="3" t="s">
        <v>10034</v>
      </c>
      <c r="I9282" s="4">
        <v>0.01</v>
      </c>
    </row>
    <row r="9283" spans="1:9" x14ac:dyDescent="0.2">
      <c r="A9283" s="2">
        <v>104679</v>
      </c>
      <c r="B9283" s="3" t="s">
        <v>19</v>
      </c>
      <c r="C9283" s="3" t="s">
        <v>20</v>
      </c>
      <c r="D9283" s="3" t="s">
        <v>10013</v>
      </c>
      <c r="E9283" s="3" t="s">
        <v>10035</v>
      </c>
      <c r="F9283" s="3" t="s">
        <v>8342</v>
      </c>
      <c r="G9283" s="3" t="s">
        <v>10036</v>
      </c>
      <c r="H9283" s="3" t="s">
        <v>10037</v>
      </c>
      <c r="I9283" s="4">
        <v>0.01</v>
      </c>
    </row>
    <row r="9284" spans="1:9" x14ac:dyDescent="0.2">
      <c r="A9284" s="2">
        <v>7212</v>
      </c>
      <c r="B9284" s="3" t="s">
        <v>19</v>
      </c>
      <c r="C9284" s="3" t="s">
        <v>20</v>
      </c>
      <c r="D9284" s="3" t="s">
        <v>10013</v>
      </c>
      <c r="E9284" s="3" t="s">
        <v>10035</v>
      </c>
      <c r="F9284" s="3" t="s">
        <v>8342</v>
      </c>
      <c r="G9284" s="3" t="s">
        <v>10001</v>
      </c>
      <c r="H9284" s="3" t="s">
        <v>10038</v>
      </c>
      <c r="I9284" s="4">
        <v>0.01</v>
      </c>
    </row>
    <row r="9285" spans="1:9" x14ac:dyDescent="0.2">
      <c r="A9285" s="2">
        <v>504</v>
      </c>
      <c r="B9285" s="3" t="s">
        <v>19</v>
      </c>
      <c r="C9285" s="3" t="s">
        <v>20</v>
      </c>
      <c r="D9285" s="3" t="s">
        <v>10013</v>
      </c>
      <c r="E9285" s="3" t="s">
        <v>10035</v>
      </c>
      <c r="F9285" s="3" t="s">
        <v>826</v>
      </c>
      <c r="G9285" s="3" t="s">
        <v>10039</v>
      </c>
      <c r="H9285" s="3" t="s">
        <v>10040</v>
      </c>
      <c r="I9285" s="4">
        <v>0.01</v>
      </c>
    </row>
    <row r="9286" spans="1:9" x14ac:dyDescent="0.2">
      <c r="A9286" s="2">
        <v>1096</v>
      </c>
      <c r="B9286" s="3" t="s">
        <v>19</v>
      </c>
      <c r="C9286" s="3" t="s">
        <v>20</v>
      </c>
      <c r="D9286" s="3" t="s">
        <v>10013</v>
      </c>
      <c r="E9286" s="3" t="s">
        <v>10035</v>
      </c>
      <c r="F9286" s="3" t="s">
        <v>826</v>
      </c>
      <c r="G9286" s="3" t="s">
        <v>10041</v>
      </c>
      <c r="H9286" s="3" t="s">
        <v>10042</v>
      </c>
      <c r="I9286" s="4">
        <v>0.01</v>
      </c>
    </row>
    <row r="9287" spans="1:9" x14ac:dyDescent="0.2">
      <c r="A9287" s="2">
        <v>2531</v>
      </c>
      <c r="B9287" s="3" t="s">
        <v>19</v>
      </c>
      <c r="C9287" s="3" t="s">
        <v>20</v>
      </c>
      <c r="D9287" s="3" t="s">
        <v>10043</v>
      </c>
      <c r="E9287" s="3" t="s">
        <v>10044</v>
      </c>
      <c r="F9287" s="3" t="s">
        <v>3647</v>
      </c>
      <c r="G9287" s="3" t="s">
        <v>10045</v>
      </c>
      <c r="H9287" s="3" t="s">
        <v>10046</v>
      </c>
      <c r="I9287" s="4">
        <v>4.3099999999999996</v>
      </c>
    </row>
    <row r="9288" spans="1:9" x14ac:dyDescent="0.2">
      <c r="A9288" s="2">
        <v>22555</v>
      </c>
      <c r="B9288" s="3" t="s">
        <v>19</v>
      </c>
      <c r="C9288" s="3" t="s">
        <v>20</v>
      </c>
      <c r="D9288" s="3" t="s">
        <v>10043</v>
      </c>
      <c r="E9288" s="3" t="s">
        <v>10044</v>
      </c>
      <c r="F9288" s="3" t="s">
        <v>3647</v>
      </c>
      <c r="G9288" s="3" t="s">
        <v>10045</v>
      </c>
      <c r="H9288" s="3" t="s">
        <v>10047</v>
      </c>
      <c r="I9288" s="4">
        <v>6.68</v>
      </c>
    </row>
    <row r="9289" spans="1:9" x14ac:dyDescent="0.2">
      <c r="A9289" s="2">
        <v>47186</v>
      </c>
      <c r="B9289" s="3" t="s">
        <v>19</v>
      </c>
      <c r="C9289" s="3" t="s">
        <v>20</v>
      </c>
      <c r="D9289" s="3" t="s">
        <v>10043</v>
      </c>
      <c r="E9289" s="3" t="s">
        <v>10044</v>
      </c>
      <c r="F9289" s="3" t="s">
        <v>3647</v>
      </c>
      <c r="G9289" s="3" t="s">
        <v>7046</v>
      </c>
      <c r="H9289" s="3" t="s">
        <v>10048</v>
      </c>
      <c r="I9289" s="4">
        <v>17.46</v>
      </c>
    </row>
    <row r="9290" spans="1:9" x14ac:dyDescent="0.2">
      <c r="A9290" s="2">
        <v>282917</v>
      </c>
      <c r="B9290" s="3" t="s">
        <v>19</v>
      </c>
      <c r="C9290" s="3" t="s">
        <v>20</v>
      </c>
      <c r="D9290" s="3" t="s">
        <v>10043</v>
      </c>
      <c r="E9290" s="3" t="s">
        <v>10044</v>
      </c>
      <c r="F9290" s="3" t="s">
        <v>3647</v>
      </c>
      <c r="G9290" s="3" t="s">
        <v>7046</v>
      </c>
      <c r="H9290" s="3" t="s">
        <v>10049</v>
      </c>
      <c r="I9290" s="4">
        <v>25.15</v>
      </c>
    </row>
    <row r="9291" spans="1:9" x14ac:dyDescent="0.2">
      <c r="A9291" s="2">
        <v>458124</v>
      </c>
      <c r="B9291" s="3" t="s">
        <v>19</v>
      </c>
      <c r="C9291" s="3" t="s">
        <v>20</v>
      </c>
      <c r="D9291" s="3" t="s">
        <v>10043</v>
      </c>
      <c r="E9291" s="3" t="s">
        <v>10044</v>
      </c>
      <c r="F9291" s="3" t="s">
        <v>3647</v>
      </c>
      <c r="G9291" s="3" t="s">
        <v>7172</v>
      </c>
      <c r="H9291" s="3" t="s">
        <v>10050</v>
      </c>
      <c r="I9291" s="4">
        <v>8.89</v>
      </c>
    </row>
    <row r="9292" spans="1:9" x14ac:dyDescent="0.2">
      <c r="A9292" s="2">
        <v>458128</v>
      </c>
      <c r="B9292" s="3" t="s">
        <v>19</v>
      </c>
      <c r="C9292" s="3" t="s">
        <v>20</v>
      </c>
      <c r="D9292" s="3" t="s">
        <v>10043</v>
      </c>
      <c r="E9292" s="3" t="s">
        <v>10044</v>
      </c>
      <c r="F9292" s="3" t="s">
        <v>3647</v>
      </c>
      <c r="G9292" s="3" t="s">
        <v>7172</v>
      </c>
      <c r="H9292" s="3" t="s">
        <v>10051</v>
      </c>
      <c r="I9292" s="4">
        <v>6.86</v>
      </c>
    </row>
    <row r="9293" spans="1:9" x14ac:dyDescent="0.2">
      <c r="A9293" s="2">
        <v>458135</v>
      </c>
      <c r="B9293" s="3" t="s">
        <v>19</v>
      </c>
      <c r="C9293" s="3" t="s">
        <v>20</v>
      </c>
      <c r="D9293" s="3" t="s">
        <v>10043</v>
      </c>
      <c r="E9293" s="3" t="s">
        <v>10044</v>
      </c>
      <c r="F9293" s="3" t="s">
        <v>3647</v>
      </c>
      <c r="G9293" s="3" t="s">
        <v>7172</v>
      </c>
      <c r="H9293" s="3" t="s">
        <v>10052</v>
      </c>
      <c r="I9293" s="4">
        <v>5.34</v>
      </c>
    </row>
    <row r="9294" spans="1:9" x14ac:dyDescent="0.2">
      <c r="A9294" s="2">
        <v>458172</v>
      </c>
      <c r="B9294" s="3" t="s">
        <v>19</v>
      </c>
      <c r="C9294" s="3" t="s">
        <v>20</v>
      </c>
      <c r="D9294" s="3" t="s">
        <v>10043</v>
      </c>
      <c r="E9294" s="3" t="s">
        <v>10044</v>
      </c>
      <c r="F9294" s="3" t="s">
        <v>3647</v>
      </c>
      <c r="G9294" s="3" t="s">
        <v>7172</v>
      </c>
      <c r="H9294" s="3" t="s">
        <v>10053</v>
      </c>
      <c r="I9294" s="4">
        <v>2.36</v>
      </c>
    </row>
    <row r="9295" spans="1:9" x14ac:dyDescent="0.2">
      <c r="A9295" s="2">
        <v>458178</v>
      </c>
      <c r="B9295" s="3" t="s">
        <v>19</v>
      </c>
      <c r="C9295" s="3" t="s">
        <v>20</v>
      </c>
      <c r="D9295" s="3" t="s">
        <v>10043</v>
      </c>
      <c r="E9295" s="3" t="s">
        <v>10044</v>
      </c>
      <c r="F9295" s="3" t="s">
        <v>3647</v>
      </c>
      <c r="G9295" s="3" t="s">
        <v>7172</v>
      </c>
      <c r="H9295" s="3" t="s">
        <v>10054</v>
      </c>
      <c r="I9295" s="4">
        <v>5.07</v>
      </c>
    </row>
    <row r="9296" spans="1:9" x14ac:dyDescent="0.2">
      <c r="A9296" s="2">
        <v>458183</v>
      </c>
      <c r="B9296" s="3" t="s">
        <v>19</v>
      </c>
      <c r="C9296" s="3" t="s">
        <v>20</v>
      </c>
      <c r="D9296" s="3" t="s">
        <v>10043</v>
      </c>
      <c r="E9296" s="3" t="s">
        <v>10044</v>
      </c>
      <c r="F9296" s="3" t="s">
        <v>3647</v>
      </c>
      <c r="G9296" s="3" t="s">
        <v>7172</v>
      </c>
      <c r="H9296" s="3" t="s">
        <v>10055</v>
      </c>
      <c r="I9296" s="4">
        <v>3.43</v>
      </c>
    </row>
    <row r="9297" spans="1:9" x14ac:dyDescent="0.2">
      <c r="A9297" s="2">
        <v>458186</v>
      </c>
      <c r="B9297" s="3" t="s">
        <v>19</v>
      </c>
      <c r="C9297" s="3" t="s">
        <v>20</v>
      </c>
      <c r="D9297" s="3" t="s">
        <v>10043</v>
      </c>
      <c r="E9297" s="3" t="s">
        <v>10044</v>
      </c>
      <c r="F9297" s="3" t="s">
        <v>3647</v>
      </c>
      <c r="G9297" s="3" t="s">
        <v>7172</v>
      </c>
      <c r="H9297" s="3" t="s">
        <v>10056</v>
      </c>
      <c r="I9297" s="4">
        <v>2.99</v>
      </c>
    </row>
    <row r="9298" spans="1:9" x14ac:dyDescent="0.2">
      <c r="A9298" s="2">
        <v>458200</v>
      </c>
      <c r="B9298" s="3" t="s">
        <v>19</v>
      </c>
      <c r="C9298" s="3" t="s">
        <v>20</v>
      </c>
      <c r="D9298" s="3" t="s">
        <v>10043</v>
      </c>
      <c r="E9298" s="3" t="s">
        <v>10044</v>
      </c>
      <c r="F9298" s="3" t="s">
        <v>3647</v>
      </c>
      <c r="G9298" s="3" t="s">
        <v>7172</v>
      </c>
      <c r="H9298" s="3" t="s">
        <v>10057</v>
      </c>
      <c r="I9298" s="4">
        <v>2.2400000000000002</v>
      </c>
    </row>
    <row r="9299" spans="1:9" x14ac:dyDescent="0.2">
      <c r="A9299" s="2">
        <v>458248</v>
      </c>
      <c r="B9299" s="3" t="s">
        <v>19</v>
      </c>
      <c r="C9299" s="3" t="s">
        <v>20</v>
      </c>
      <c r="D9299" s="3" t="s">
        <v>10043</v>
      </c>
      <c r="E9299" s="3" t="s">
        <v>10044</v>
      </c>
      <c r="F9299" s="3" t="s">
        <v>3647</v>
      </c>
      <c r="G9299" s="3" t="s">
        <v>7172</v>
      </c>
      <c r="H9299" s="3" t="s">
        <v>10058</v>
      </c>
      <c r="I9299" s="4">
        <v>1.57</v>
      </c>
    </row>
    <row r="9300" spans="1:9" x14ac:dyDescent="0.2">
      <c r="A9300" s="2">
        <v>571490</v>
      </c>
      <c r="B9300" s="3" t="s">
        <v>19</v>
      </c>
      <c r="C9300" s="3" t="s">
        <v>20</v>
      </c>
      <c r="D9300" s="3" t="s">
        <v>10043</v>
      </c>
      <c r="E9300" s="3" t="s">
        <v>10044</v>
      </c>
      <c r="F9300" s="3" t="s">
        <v>3647</v>
      </c>
      <c r="G9300" s="3" t="s">
        <v>7172</v>
      </c>
      <c r="H9300" s="3" t="s">
        <v>10059</v>
      </c>
      <c r="I9300" s="4">
        <v>4.4400000000000004</v>
      </c>
    </row>
    <row r="9301" spans="1:9" x14ac:dyDescent="0.2">
      <c r="A9301" s="2">
        <v>571491</v>
      </c>
      <c r="B9301" s="3" t="s">
        <v>19</v>
      </c>
      <c r="C9301" s="3" t="s">
        <v>20</v>
      </c>
      <c r="D9301" s="3" t="s">
        <v>10043</v>
      </c>
      <c r="E9301" s="3" t="s">
        <v>10044</v>
      </c>
      <c r="F9301" s="3" t="s">
        <v>3647</v>
      </c>
      <c r="G9301" s="3" t="s">
        <v>7172</v>
      </c>
      <c r="H9301" s="3" t="s">
        <v>10060</v>
      </c>
      <c r="I9301" s="4">
        <v>5.53</v>
      </c>
    </row>
    <row r="9302" spans="1:9" x14ac:dyDescent="0.2">
      <c r="A9302" s="2">
        <v>571492</v>
      </c>
      <c r="B9302" s="3" t="s">
        <v>19</v>
      </c>
      <c r="C9302" s="3" t="s">
        <v>20</v>
      </c>
      <c r="D9302" s="3" t="s">
        <v>10043</v>
      </c>
      <c r="E9302" s="3" t="s">
        <v>10044</v>
      </c>
      <c r="F9302" s="3" t="s">
        <v>3647</v>
      </c>
      <c r="G9302" s="3" t="s">
        <v>7172</v>
      </c>
      <c r="H9302" s="3" t="s">
        <v>10061</v>
      </c>
      <c r="I9302" s="4">
        <v>29.48</v>
      </c>
    </row>
    <row r="9303" spans="1:9" x14ac:dyDescent="0.2">
      <c r="A9303" s="2">
        <v>571493</v>
      </c>
      <c r="B9303" s="3" t="s">
        <v>19</v>
      </c>
      <c r="C9303" s="3" t="s">
        <v>20</v>
      </c>
      <c r="D9303" s="3" t="s">
        <v>10043</v>
      </c>
      <c r="E9303" s="3" t="s">
        <v>10044</v>
      </c>
      <c r="F9303" s="3" t="s">
        <v>3647</v>
      </c>
      <c r="G9303" s="3" t="s">
        <v>7172</v>
      </c>
      <c r="H9303" s="3" t="s">
        <v>10062</v>
      </c>
      <c r="I9303" s="4">
        <v>9.08</v>
      </c>
    </row>
    <row r="9304" spans="1:9" x14ac:dyDescent="0.2">
      <c r="A9304" s="2">
        <v>571502</v>
      </c>
      <c r="B9304" s="3" t="s">
        <v>19</v>
      </c>
      <c r="C9304" s="3" t="s">
        <v>20</v>
      </c>
      <c r="D9304" s="3" t="s">
        <v>10043</v>
      </c>
      <c r="E9304" s="3" t="s">
        <v>10044</v>
      </c>
      <c r="F9304" s="3" t="s">
        <v>3647</v>
      </c>
      <c r="G9304" s="3" t="s">
        <v>7172</v>
      </c>
      <c r="H9304" s="3" t="s">
        <v>10063</v>
      </c>
      <c r="I9304" s="4">
        <v>1.79</v>
      </c>
    </row>
    <row r="9305" spans="1:9" x14ac:dyDescent="0.2">
      <c r="A9305" s="2">
        <v>571503</v>
      </c>
      <c r="B9305" s="3" t="s">
        <v>19</v>
      </c>
      <c r="C9305" s="3" t="s">
        <v>20</v>
      </c>
      <c r="D9305" s="3" t="s">
        <v>10043</v>
      </c>
      <c r="E9305" s="3" t="s">
        <v>10044</v>
      </c>
      <c r="F9305" s="3" t="s">
        <v>3647</v>
      </c>
      <c r="G9305" s="3" t="s">
        <v>7172</v>
      </c>
      <c r="H9305" s="3" t="s">
        <v>10064</v>
      </c>
      <c r="I9305" s="4">
        <v>1.55</v>
      </c>
    </row>
    <row r="9306" spans="1:9" x14ac:dyDescent="0.2">
      <c r="A9306" s="2">
        <v>571589</v>
      </c>
      <c r="B9306" s="3" t="s">
        <v>19</v>
      </c>
      <c r="C9306" s="3" t="s">
        <v>20</v>
      </c>
      <c r="D9306" s="3" t="s">
        <v>10043</v>
      </c>
      <c r="E9306" s="3" t="s">
        <v>10044</v>
      </c>
      <c r="F9306" s="3" t="s">
        <v>3647</v>
      </c>
      <c r="G9306" s="3" t="s">
        <v>7172</v>
      </c>
      <c r="H9306" s="3" t="s">
        <v>10065</v>
      </c>
      <c r="I9306" s="4">
        <v>4.55</v>
      </c>
    </row>
    <row r="9307" spans="1:9" x14ac:dyDescent="0.2">
      <c r="A9307" s="2">
        <v>571590</v>
      </c>
      <c r="B9307" s="3" t="s">
        <v>19</v>
      </c>
      <c r="C9307" s="3" t="s">
        <v>20</v>
      </c>
      <c r="D9307" s="3" t="s">
        <v>10043</v>
      </c>
      <c r="E9307" s="3" t="s">
        <v>10044</v>
      </c>
      <c r="F9307" s="3" t="s">
        <v>3647</v>
      </c>
      <c r="G9307" s="3" t="s">
        <v>7172</v>
      </c>
      <c r="H9307" s="3" t="s">
        <v>10066</v>
      </c>
      <c r="I9307" s="4">
        <v>4.71</v>
      </c>
    </row>
    <row r="9308" spans="1:9" x14ac:dyDescent="0.2">
      <c r="A9308" s="2">
        <v>571479</v>
      </c>
      <c r="B9308" s="3" t="s">
        <v>19</v>
      </c>
      <c r="C9308" s="3" t="s">
        <v>20</v>
      </c>
      <c r="D9308" s="3" t="s">
        <v>10043</v>
      </c>
      <c r="E9308" s="3" t="s">
        <v>10044</v>
      </c>
      <c r="F9308" s="3" t="s">
        <v>3647</v>
      </c>
      <c r="G9308" s="3" t="s">
        <v>7172</v>
      </c>
      <c r="H9308" s="3" t="s">
        <v>10067</v>
      </c>
      <c r="I9308" s="4">
        <v>6.9</v>
      </c>
    </row>
    <row r="9309" spans="1:9" x14ac:dyDescent="0.2">
      <c r="A9309" s="2">
        <v>579867</v>
      </c>
      <c r="B9309" s="3" t="s">
        <v>19</v>
      </c>
      <c r="C9309" s="3" t="s">
        <v>20</v>
      </c>
      <c r="D9309" s="3" t="s">
        <v>10043</v>
      </c>
      <c r="E9309" s="3" t="s">
        <v>10044</v>
      </c>
      <c r="F9309" s="3" t="s">
        <v>3647</v>
      </c>
      <c r="G9309" s="3" t="s">
        <v>7095</v>
      </c>
      <c r="H9309" s="3" t="s">
        <v>10068</v>
      </c>
      <c r="I9309" s="4">
        <v>11</v>
      </c>
    </row>
    <row r="9310" spans="1:9" x14ac:dyDescent="0.2">
      <c r="A9310" s="2">
        <v>416549</v>
      </c>
      <c r="B9310" s="3" t="s">
        <v>19</v>
      </c>
      <c r="C9310" s="3" t="s">
        <v>20</v>
      </c>
      <c r="D9310" s="3" t="s">
        <v>10043</v>
      </c>
      <c r="E9310" s="3" t="s">
        <v>10044</v>
      </c>
      <c r="F9310" s="3" t="s">
        <v>3647</v>
      </c>
      <c r="G9310" s="3" t="s">
        <v>10069</v>
      </c>
      <c r="H9310" s="3" t="s">
        <v>10070</v>
      </c>
      <c r="I9310" s="4">
        <v>89.68</v>
      </c>
    </row>
    <row r="9311" spans="1:9" x14ac:dyDescent="0.2">
      <c r="A9311" s="2">
        <v>488052</v>
      </c>
      <c r="B9311" s="3" t="s">
        <v>19</v>
      </c>
      <c r="C9311" s="3" t="s">
        <v>20</v>
      </c>
      <c r="D9311" s="3" t="s">
        <v>10043</v>
      </c>
      <c r="E9311" s="3" t="s">
        <v>10044</v>
      </c>
      <c r="F9311" s="3" t="s">
        <v>3647</v>
      </c>
      <c r="G9311" s="3" t="s">
        <v>10069</v>
      </c>
      <c r="H9311" s="3" t="s">
        <v>10071</v>
      </c>
      <c r="I9311" s="4">
        <v>30.75</v>
      </c>
    </row>
    <row r="9312" spans="1:9" x14ac:dyDescent="0.2">
      <c r="A9312" s="2">
        <v>129203</v>
      </c>
      <c r="B9312" s="3" t="s">
        <v>19</v>
      </c>
      <c r="C9312" s="3" t="s">
        <v>20</v>
      </c>
      <c r="D9312" s="3" t="s">
        <v>10043</v>
      </c>
      <c r="E9312" s="3" t="s">
        <v>10044</v>
      </c>
      <c r="F9312" s="3" t="s">
        <v>4014</v>
      </c>
      <c r="G9312" s="3" t="s">
        <v>10072</v>
      </c>
      <c r="H9312" s="3" t="s">
        <v>10073</v>
      </c>
      <c r="I9312" s="4">
        <v>8.0399999999999991</v>
      </c>
    </row>
    <row r="9313" spans="1:9" x14ac:dyDescent="0.2">
      <c r="A9313" s="2">
        <v>41772</v>
      </c>
      <c r="B9313" s="3" t="s">
        <v>19</v>
      </c>
      <c r="C9313" s="3" t="s">
        <v>20</v>
      </c>
      <c r="D9313" s="3" t="s">
        <v>10043</v>
      </c>
      <c r="E9313" s="3" t="s">
        <v>10044</v>
      </c>
      <c r="F9313" s="3" t="s">
        <v>4014</v>
      </c>
      <c r="G9313" s="3" t="s">
        <v>10074</v>
      </c>
      <c r="H9313" s="3" t="s">
        <v>10075</v>
      </c>
      <c r="I9313" s="4">
        <v>5.18</v>
      </c>
    </row>
    <row r="9314" spans="1:9" x14ac:dyDescent="0.2">
      <c r="A9314" s="2">
        <v>41773</v>
      </c>
      <c r="B9314" s="3" t="s">
        <v>19</v>
      </c>
      <c r="C9314" s="3" t="s">
        <v>20</v>
      </c>
      <c r="D9314" s="3" t="s">
        <v>10043</v>
      </c>
      <c r="E9314" s="3" t="s">
        <v>10044</v>
      </c>
      <c r="F9314" s="3" t="s">
        <v>4014</v>
      </c>
      <c r="G9314" s="3" t="s">
        <v>10074</v>
      </c>
      <c r="H9314" s="3" t="s">
        <v>10076</v>
      </c>
      <c r="I9314" s="4">
        <v>6.6</v>
      </c>
    </row>
    <row r="9315" spans="1:9" x14ac:dyDescent="0.2">
      <c r="A9315" s="2">
        <v>41775</v>
      </c>
      <c r="B9315" s="3" t="s">
        <v>19</v>
      </c>
      <c r="C9315" s="3" t="s">
        <v>20</v>
      </c>
      <c r="D9315" s="3" t="s">
        <v>10043</v>
      </c>
      <c r="E9315" s="3" t="s">
        <v>10044</v>
      </c>
      <c r="F9315" s="3" t="s">
        <v>4014</v>
      </c>
      <c r="G9315" s="3" t="s">
        <v>10074</v>
      </c>
      <c r="H9315" s="3" t="s">
        <v>10077</v>
      </c>
      <c r="I9315" s="4">
        <v>3.49</v>
      </c>
    </row>
    <row r="9316" spans="1:9" x14ac:dyDescent="0.2">
      <c r="A9316" s="2">
        <v>184005</v>
      </c>
      <c r="B9316" s="3" t="s">
        <v>19</v>
      </c>
      <c r="C9316" s="3" t="s">
        <v>20</v>
      </c>
      <c r="D9316" s="3" t="s">
        <v>10043</v>
      </c>
      <c r="E9316" s="3" t="s">
        <v>10044</v>
      </c>
      <c r="F9316" s="3" t="s">
        <v>4014</v>
      </c>
      <c r="G9316" s="3" t="s">
        <v>8883</v>
      </c>
      <c r="H9316" s="3" t="s">
        <v>10078</v>
      </c>
      <c r="I9316" s="4">
        <v>383.28</v>
      </c>
    </row>
    <row r="9317" spans="1:9" x14ac:dyDescent="0.2">
      <c r="A9317" s="2">
        <v>421381</v>
      </c>
      <c r="B9317" s="3" t="s">
        <v>19</v>
      </c>
      <c r="C9317" s="3" t="s">
        <v>20</v>
      </c>
      <c r="D9317" s="3" t="s">
        <v>10043</v>
      </c>
      <c r="E9317" s="3" t="s">
        <v>10044</v>
      </c>
      <c r="F9317" s="3" t="s">
        <v>4014</v>
      </c>
      <c r="G9317" s="3" t="s">
        <v>6963</v>
      </c>
      <c r="H9317" s="3" t="s">
        <v>10079</v>
      </c>
      <c r="I9317" s="4">
        <v>118.49</v>
      </c>
    </row>
    <row r="9318" spans="1:9" x14ac:dyDescent="0.2">
      <c r="A9318" s="2">
        <v>486572</v>
      </c>
      <c r="B9318" s="3" t="s">
        <v>19</v>
      </c>
      <c r="C9318" s="3" t="s">
        <v>20</v>
      </c>
      <c r="D9318" s="3" t="s">
        <v>10043</v>
      </c>
      <c r="E9318" s="3" t="s">
        <v>10044</v>
      </c>
      <c r="F9318" s="3" t="s">
        <v>4014</v>
      </c>
      <c r="G9318" s="3" t="s">
        <v>10080</v>
      </c>
      <c r="H9318" s="3" t="s">
        <v>10081</v>
      </c>
      <c r="I9318" s="4">
        <v>27.65</v>
      </c>
    </row>
    <row r="9319" spans="1:9" x14ac:dyDescent="0.2">
      <c r="A9319" s="2">
        <v>486520</v>
      </c>
      <c r="B9319" s="3" t="s">
        <v>19</v>
      </c>
      <c r="C9319" s="3" t="s">
        <v>20</v>
      </c>
      <c r="D9319" s="3" t="s">
        <v>10043</v>
      </c>
      <c r="E9319" s="3" t="s">
        <v>10044</v>
      </c>
      <c r="F9319" s="3" t="s">
        <v>4014</v>
      </c>
      <c r="G9319" s="3" t="s">
        <v>10080</v>
      </c>
      <c r="H9319" s="3" t="s">
        <v>10082</v>
      </c>
      <c r="I9319" s="4">
        <v>54.18</v>
      </c>
    </row>
    <row r="9320" spans="1:9" x14ac:dyDescent="0.2">
      <c r="A9320" s="2">
        <v>464</v>
      </c>
      <c r="B9320" s="3" t="s">
        <v>19</v>
      </c>
      <c r="C9320" s="3" t="s">
        <v>20</v>
      </c>
      <c r="D9320" s="3" t="s">
        <v>10043</v>
      </c>
      <c r="E9320" s="3" t="s">
        <v>10083</v>
      </c>
      <c r="F9320" s="3" t="s">
        <v>3647</v>
      </c>
      <c r="G9320" s="3" t="s">
        <v>6976</v>
      </c>
      <c r="H9320" s="3" t="s">
        <v>10084</v>
      </c>
      <c r="I9320" s="4">
        <v>3.25</v>
      </c>
    </row>
    <row r="9321" spans="1:9" x14ac:dyDescent="0.2">
      <c r="A9321" s="2">
        <v>1614</v>
      </c>
      <c r="B9321" s="3" t="s">
        <v>19</v>
      </c>
      <c r="C9321" s="3" t="s">
        <v>20</v>
      </c>
      <c r="D9321" s="3" t="s">
        <v>10043</v>
      </c>
      <c r="E9321" s="3" t="s">
        <v>10083</v>
      </c>
      <c r="F9321" s="3" t="s">
        <v>3647</v>
      </c>
      <c r="G9321" s="3" t="s">
        <v>6976</v>
      </c>
      <c r="H9321" s="3" t="s">
        <v>10085</v>
      </c>
      <c r="I9321" s="4">
        <v>2.81</v>
      </c>
    </row>
    <row r="9322" spans="1:9" x14ac:dyDescent="0.2">
      <c r="A9322" s="2">
        <v>2584</v>
      </c>
      <c r="B9322" s="3" t="s">
        <v>19</v>
      </c>
      <c r="C9322" s="3" t="s">
        <v>20</v>
      </c>
      <c r="D9322" s="3" t="s">
        <v>10043</v>
      </c>
      <c r="E9322" s="3" t="s">
        <v>10083</v>
      </c>
      <c r="F9322" s="3" t="s">
        <v>3647</v>
      </c>
      <c r="G9322" s="3" t="s">
        <v>6976</v>
      </c>
      <c r="H9322" s="3" t="s">
        <v>10086</v>
      </c>
      <c r="I9322" s="4">
        <v>3.55</v>
      </c>
    </row>
    <row r="9323" spans="1:9" x14ac:dyDescent="0.2">
      <c r="A9323" s="2">
        <v>169185</v>
      </c>
      <c r="B9323" s="3" t="s">
        <v>19</v>
      </c>
      <c r="C9323" s="3" t="s">
        <v>20</v>
      </c>
      <c r="D9323" s="3" t="s">
        <v>10043</v>
      </c>
      <c r="E9323" s="3" t="s">
        <v>10083</v>
      </c>
      <c r="F9323" s="3" t="s">
        <v>3647</v>
      </c>
      <c r="G9323" s="3" t="s">
        <v>6976</v>
      </c>
      <c r="H9323" s="3" t="s">
        <v>10087</v>
      </c>
      <c r="I9323" s="4">
        <v>1.58</v>
      </c>
    </row>
    <row r="9324" spans="1:9" x14ac:dyDescent="0.2">
      <c r="A9324" s="2">
        <v>186839</v>
      </c>
      <c r="B9324" s="3" t="s">
        <v>19</v>
      </c>
      <c r="C9324" s="3" t="s">
        <v>20</v>
      </c>
      <c r="D9324" s="3" t="s">
        <v>10043</v>
      </c>
      <c r="E9324" s="3" t="s">
        <v>10083</v>
      </c>
      <c r="F9324" s="3" t="s">
        <v>3647</v>
      </c>
      <c r="G9324" s="3" t="s">
        <v>6976</v>
      </c>
      <c r="H9324" s="3" t="s">
        <v>10088</v>
      </c>
      <c r="I9324" s="4">
        <v>2.56</v>
      </c>
    </row>
    <row r="9325" spans="1:9" x14ac:dyDescent="0.2">
      <c r="A9325" s="2">
        <v>281625</v>
      </c>
      <c r="B9325" s="3" t="s">
        <v>19</v>
      </c>
      <c r="C9325" s="3" t="s">
        <v>20</v>
      </c>
      <c r="D9325" s="3" t="s">
        <v>10043</v>
      </c>
      <c r="E9325" s="3" t="s">
        <v>10083</v>
      </c>
      <c r="F9325" s="3" t="s">
        <v>3647</v>
      </c>
      <c r="G9325" s="3" t="s">
        <v>10089</v>
      </c>
      <c r="H9325" s="3" t="s">
        <v>10090</v>
      </c>
      <c r="I9325" s="4">
        <v>3.5</v>
      </c>
    </row>
    <row r="9326" spans="1:9" x14ac:dyDescent="0.2">
      <c r="A9326" s="2">
        <v>14460</v>
      </c>
      <c r="B9326" s="3" t="s">
        <v>19</v>
      </c>
      <c r="C9326" s="3" t="s">
        <v>20</v>
      </c>
      <c r="D9326" s="3" t="s">
        <v>10043</v>
      </c>
      <c r="E9326" s="3" t="s">
        <v>10083</v>
      </c>
      <c r="F9326" s="3" t="s">
        <v>3647</v>
      </c>
      <c r="G9326" s="3" t="s">
        <v>3663</v>
      </c>
      <c r="H9326" s="3" t="s">
        <v>10091</v>
      </c>
      <c r="I9326" s="4">
        <v>2.65</v>
      </c>
    </row>
    <row r="9327" spans="1:9" x14ac:dyDescent="0.2">
      <c r="A9327" s="2">
        <v>118945</v>
      </c>
      <c r="B9327" s="3" t="s">
        <v>19</v>
      </c>
      <c r="C9327" s="3" t="s">
        <v>20</v>
      </c>
      <c r="D9327" s="3" t="s">
        <v>10043</v>
      </c>
      <c r="E9327" s="3" t="s">
        <v>10083</v>
      </c>
      <c r="F9327" s="3" t="s">
        <v>3647</v>
      </c>
      <c r="G9327" s="3" t="s">
        <v>1926</v>
      </c>
      <c r="H9327" s="3" t="s">
        <v>10092</v>
      </c>
      <c r="I9327" s="4">
        <v>48.94</v>
      </c>
    </row>
    <row r="9328" spans="1:9" x14ac:dyDescent="0.2">
      <c r="A9328" s="2">
        <v>57221</v>
      </c>
      <c r="B9328" s="3" t="s">
        <v>19</v>
      </c>
      <c r="C9328" s="3" t="s">
        <v>20</v>
      </c>
      <c r="D9328" s="3" t="s">
        <v>10043</v>
      </c>
      <c r="E9328" s="3" t="s">
        <v>10083</v>
      </c>
      <c r="F9328" s="3" t="s">
        <v>3647</v>
      </c>
      <c r="G9328" s="3" t="s">
        <v>1926</v>
      </c>
      <c r="H9328" s="3" t="s">
        <v>10093</v>
      </c>
      <c r="I9328" s="4">
        <v>35.950000000000003</v>
      </c>
    </row>
    <row r="9329" spans="1:9" x14ac:dyDescent="0.2">
      <c r="A9329" s="2">
        <v>305929</v>
      </c>
      <c r="B9329" s="3" t="s">
        <v>19</v>
      </c>
      <c r="C9329" s="3" t="s">
        <v>20</v>
      </c>
      <c r="D9329" s="3" t="s">
        <v>10043</v>
      </c>
      <c r="E9329" s="3" t="s">
        <v>10083</v>
      </c>
      <c r="F9329" s="3" t="s">
        <v>3647</v>
      </c>
      <c r="G9329" s="3" t="s">
        <v>1926</v>
      </c>
      <c r="H9329" s="3" t="s">
        <v>10094</v>
      </c>
      <c r="I9329" s="4">
        <v>3.68</v>
      </c>
    </row>
    <row r="9330" spans="1:9" x14ac:dyDescent="0.2">
      <c r="A9330" s="2">
        <v>305931</v>
      </c>
      <c r="B9330" s="3" t="s">
        <v>19</v>
      </c>
      <c r="C9330" s="3" t="s">
        <v>20</v>
      </c>
      <c r="D9330" s="3" t="s">
        <v>10043</v>
      </c>
      <c r="E9330" s="3" t="s">
        <v>10083</v>
      </c>
      <c r="F9330" s="3" t="s">
        <v>3647</v>
      </c>
      <c r="G9330" s="3" t="s">
        <v>1926</v>
      </c>
      <c r="H9330" s="3" t="s">
        <v>10095</v>
      </c>
      <c r="I9330" s="4">
        <v>9.2100000000000009</v>
      </c>
    </row>
    <row r="9331" spans="1:9" x14ac:dyDescent="0.2">
      <c r="A9331" s="2">
        <v>523188</v>
      </c>
      <c r="B9331" s="3" t="s">
        <v>19</v>
      </c>
      <c r="C9331" s="3" t="s">
        <v>20</v>
      </c>
      <c r="D9331" s="3" t="s">
        <v>10043</v>
      </c>
      <c r="E9331" s="3" t="s">
        <v>10083</v>
      </c>
      <c r="F9331" s="3" t="s">
        <v>3647</v>
      </c>
      <c r="G9331" s="3" t="s">
        <v>1926</v>
      </c>
      <c r="H9331" s="3" t="s">
        <v>10096</v>
      </c>
      <c r="I9331" s="4">
        <v>9.39</v>
      </c>
    </row>
    <row r="9332" spans="1:9" x14ac:dyDescent="0.2">
      <c r="A9332" s="2">
        <v>395300</v>
      </c>
      <c r="B9332" s="3" t="s">
        <v>19</v>
      </c>
      <c r="C9332" s="3" t="s">
        <v>20</v>
      </c>
      <c r="D9332" s="3" t="s">
        <v>10043</v>
      </c>
      <c r="E9332" s="3" t="s">
        <v>10083</v>
      </c>
      <c r="F9332" s="3" t="s">
        <v>8892</v>
      </c>
      <c r="G9332" s="3" t="s">
        <v>10097</v>
      </c>
      <c r="H9332" s="3" t="s">
        <v>10098</v>
      </c>
      <c r="I9332" s="4">
        <v>8.93</v>
      </c>
    </row>
    <row r="9333" spans="1:9" x14ac:dyDescent="0.2">
      <c r="A9333" s="2">
        <v>395309</v>
      </c>
      <c r="B9333" s="3" t="s">
        <v>19</v>
      </c>
      <c r="C9333" s="3" t="s">
        <v>20</v>
      </c>
      <c r="D9333" s="3" t="s">
        <v>10043</v>
      </c>
      <c r="E9333" s="3" t="s">
        <v>10083</v>
      </c>
      <c r="F9333" s="3" t="s">
        <v>8892</v>
      </c>
      <c r="G9333" s="3" t="s">
        <v>10097</v>
      </c>
      <c r="H9333" s="3" t="s">
        <v>10099</v>
      </c>
      <c r="I9333" s="4">
        <v>8.48</v>
      </c>
    </row>
    <row r="9334" spans="1:9" x14ac:dyDescent="0.2">
      <c r="A9334" s="2">
        <v>395310</v>
      </c>
      <c r="B9334" s="3" t="s">
        <v>19</v>
      </c>
      <c r="C9334" s="3" t="s">
        <v>20</v>
      </c>
      <c r="D9334" s="3" t="s">
        <v>10043</v>
      </c>
      <c r="E9334" s="3" t="s">
        <v>10083</v>
      </c>
      <c r="F9334" s="3" t="s">
        <v>8892</v>
      </c>
      <c r="G9334" s="3" t="s">
        <v>10097</v>
      </c>
      <c r="H9334" s="3" t="s">
        <v>10100</v>
      </c>
      <c r="I9334" s="4">
        <v>15.11</v>
      </c>
    </row>
    <row r="9335" spans="1:9" x14ac:dyDescent="0.2">
      <c r="A9335" s="2">
        <v>395311</v>
      </c>
      <c r="B9335" s="3" t="s">
        <v>19</v>
      </c>
      <c r="C9335" s="3" t="s">
        <v>20</v>
      </c>
      <c r="D9335" s="3" t="s">
        <v>10043</v>
      </c>
      <c r="E9335" s="3" t="s">
        <v>10083</v>
      </c>
      <c r="F9335" s="3" t="s">
        <v>8892</v>
      </c>
      <c r="G9335" s="3" t="s">
        <v>10097</v>
      </c>
      <c r="H9335" s="3" t="s">
        <v>10101</v>
      </c>
      <c r="I9335" s="4">
        <v>15.68</v>
      </c>
    </row>
    <row r="9336" spans="1:9" x14ac:dyDescent="0.2">
      <c r="A9336" s="2">
        <v>867</v>
      </c>
      <c r="B9336" s="3" t="s">
        <v>19</v>
      </c>
      <c r="C9336" s="3" t="s">
        <v>20</v>
      </c>
      <c r="D9336" s="3" t="s">
        <v>10043</v>
      </c>
      <c r="E9336" s="3" t="s">
        <v>10083</v>
      </c>
      <c r="F9336" s="3" t="s">
        <v>8892</v>
      </c>
      <c r="G9336" s="3" t="s">
        <v>10097</v>
      </c>
      <c r="H9336" s="3" t="s">
        <v>10102</v>
      </c>
      <c r="I9336" s="4">
        <v>12.44</v>
      </c>
    </row>
    <row r="9337" spans="1:9" x14ac:dyDescent="0.2">
      <c r="A9337" s="2">
        <v>872</v>
      </c>
      <c r="B9337" s="3" t="s">
        <v>19</v>
      </c>
      <c r="C9337" s="3" t="s">
        <v>20</v>
      </c>
      <c r="D9337" s="3" t="s">
        <v>10043</v>
      </c>
      <c r="E9337" s="3" t="s">
        <v>10083</v>
      </c>
      <c r="F9337" s="3" t="s">
        <v>8892</v>
      </c>
      <c r="G9337" s="3" t="s">
        <v>10097</v>
      </c>
      <c r="H9337" s="3" t="s">
        <v>10103</v>
      </c>
      <c r="I9337" s="4">
        <v>12.55</v>
      </c>
    </row>
    <row r="9338" spans="1:9" x14ac:dyDescent="0.2">
      <c r="A9338" s="2">
        <v>713</v>
      </c>
      <c r="B9338" s="3" t="s">
        <v>19</v>
      </c>
      <c r="C9338" s="3" t="s">
        <v>20</v>
      </c>
      <c r="D9338" s="3" t="s">
        <v>10043</v>
      </c>
      <c r="E9338" s="3" t="s">
        <v>10083</v>
      </c>
      <c r="F9338" s="3" t="s">
        <v>8892</v>
      </c>
      <c r="G9338" s="3" t="s">
        <v>10097</v>
      </c>
      <c r="H9338" s="3" t="s">
        <v>10104</v>
      </c>
      <c r="I9338" s="4">
        <v>14.7</v>
      </c>
    </row>
    <row r="9339" spans="1:9" x14ac:dyDescent="0.2">
      <c r="A9339" s="2">
        <v>711</v>
      </c>
      <c r="B9339" s="3" t="s">
        <v>19</v>
      </c>
      <c r="C9339" s="3" t="s">
        <v>20</v>
      </c>
      <c r="D9339" s="3" t="s">
        <v>10043</v>
      </c>
      <c r="E9339" s="3" t="s">
        <v>10083</v>
      </c>
      <c r="F9339" s="3" t="s">
        <v>8892</v>
      </c>
      <c r="G9339" s="3" t="s">
        <v>10097</v>
      </c>
      <c r="H9339" s="3" t="s">
        <v>10105</v>
      </c>
      <c r="I9339" s="4">
        <v>14.85</v>
      </c>
    </row>
    <row r="9340" spans="1:9" x14ac:dyDescent="0.2">
      <c r="A9340" s="2">
        <v>429105</v>
      </c>
      <c r="B9340" s="3" t="s">
        <v>19</v>
      </c>
      <c r="C9340" s="3" t="s">
        <v>20</v>
      </c>
      <c r="D9340" s="3" t="s">
        <v>10043</v>
      </c>
      <c r="E9340" s="3" t="s">
        <v>10083</v>
      </c>
      <c r="F9340" s="3" t="s">
        <v>8892</v>
      </c>
      <c r="G9340" s="3" t="s">
        <v>10097</v>
      </c>
      <c r="H9340" s="3" t="s">
        <v>10106</v>
      </c>
      <c r="I9340" s="4">
        <v>15.58</v>
      </c>
    </row>
    <row r="9341" spans="1:9" x14ac:dyDescent="0.2">
      <c r="A9341" s="2">
        <v>454911</v>
      </c>
      <c r="B9341" s="3" t="s">
        <v>19</v>
      </c>
      <c r="C9341" s="3" t="s">
        <v>20</v>
      </c>
      <c r="D9341" s="3" t="s">
        <v>10043</v>
      </c>
      <c r="E9341" s="3" t="s">
        <v>10083</v>
      </c>
      <c r="F9341" s="3" t="s">
        <v>8892</v>
      </c>
      <c r="G9341" s="3" t="s">
        <v>10097</v>
      </c>
      <c r="H9341" s="3" t="s">
        <v>10107</v>
      </c>
      <c r="I9341" s="4">
        <v>8.84</v>
      </c>
    </row>
    <row r="9342" spans="1:9" x14ac:dyDescent="0.2">
      <c r="A9342" s="2">
        <v>454916</v>
      </c>
      <c r="B9342" s="3" t="s">
        <v>19</v>
      </c>
      <c r="C9342" s="3" t="s">
        <v>20</v>
      </c>
      <c r="D9342" s="3" t="s">
        <v>10043</v>
      </c>
      <c r="E9342" s="3" t="s">
        <v>10083</v>
      </c>
      <c r="F9342" s="3" t="s">
        <v>8892</v>
      </c>
      <c r="G9342" s="3" t="s">
        <v>10097</v>
      </c>
      <c r="H9342" s="3" t="s">
        <v>10108</v>
      </c>
      <c r="I9342" s="4">
        <v>8.73</v>
      </c>
    </row>
    <row r="9343" spans="1:9" x14ac:dyDescent="0.2">
      <c r="A9343" s="2">
        <v>445330</v>
      </c>
      <c r="B9343" s="3" t="s">
        <v>19</v>
      </c>
      <c r="C9343" s="3" t="s">
        <v>20</v>
      </c>
      <c r="D9343" s="3" t="s">
        <v>10043</v>
      </c>
      <c r="E9343" s="3" t="s">
        <v>10083</v>
      </c>
      <c r="F9343" s="3" t="s">
        <v>8892</v>
      </c>
      <c r="G9343" s="3" t="s">
        <v>10109</v>
      </c>
      <c r="H9343" s="3" t="s">
        <v>10110</v>
      </c>
      <c r="I9343" s="4">
        <v>9.6300000000000008</v>
      </c>
    </row>
    <row r="9344" spans="1:9" x14ac:dyDescent="0.2">
      <c r="A9344" s="2">
        <v>533956</v>
      </c>
      <c r="B9344" s="3" t="s">
        <v>19</v>
      </c>
      <c r="C9344" s="3" t="s">
        <v>20</v>
      </c>
      <c r="D9344" s="3" t="s">
        <v>10043</v>
      </c>
      <c r="E9344" s="3" t="s">
        <v>10083</v>
      </c>
      <c r="F9344" s="3" t="s">
        <v>8892</v>
      </c>
      <c r="G9344" s="3" t="s">
        <v>10109</v>
      </c>
      <c r="H9344" s="3" t="s">
        <v>10111</v>
      </c>
      <c r="I9344" s="4">
        <v>13.61</v>
      </c>
    </row>
    <row r="9345" spans="1:9" x14ac:dyDescent="0.2">
      <c r="A9345" s="2">
        <v>540216</v>
      </c>
      <c r="B9345" s="3" t="s">
        <v>19</v>
      </c>
      <c r="C9345" s="3" t="s">
        <v>20</v>
      </c>
      <c r="D9345" s="3" t="s">
        <v>10043</v>
      </c>
      <c r="E9345" s="3" t="s">
        <v>10083</v>
      </c>
      <c r="F9345" s="3" t="s">
        <v>8892</v>
      </c>
      <c r="G9345" s="3" t="s">
        <v>10109</v>
      </c>
      <c r="H9345" s="3" t="s">
        <v>10112</v>
      </c>
      <c r="I9345" s="4">
        <v>13.44</v>
      </c>
    </row>
    <row r="9346" spans="1:9" x14ac:dyDescent="0.2">
      <c r="A9346" s="2">
        <v>496532</v>
      </c>
      <c r="B9346" s="3" t="s">
        <v>19</v>
      </c>
      <c r="C9346" s="3" t="s">
        <v>20</v>
      </c>
      <c r="D9346" s="3" t="s">
        <v>10043</v>
      </c>
      <c r="E9346" s="3" t="s">
        <v>10083</v>
      </c>
      <c r="F9346" s="3" t="s">
        <v>10113</v>
      </c>
      <c r="G9346" s="3" t="s">
        <v>10109</v>
      </c>
      <c r="H9346" s="3" t="s">
        <v>10114</v>
      </c>
      <c r="I9346" s="4">
        <v>14.97</v>
      </c>
    </row>
    <row r="9347" spans="1:9" x14ac:dyDescent="0.2">
      <c r="A9347" s="2">
        <v>496537</v>
      </c>
      <c r="B9347" s="3" t="s">
        <v>19</v>
      </c>
      <c r="C9347" s="3" t="s">
        <v>20</v>
      </c>
      <c r="D9347" s="3" t="s">
        <v>10043</v>
      </c>
      <c r="E9347" s="3" t="s">
        <v>10083</v>
      </c>
      <c r="F9347" s="3" t="s">
        <v>10113</v>
      </c>
      <c r="G9347" s="3" t="s">
        <v>10109</v>
      </c>
      <c r="H9347" s="3" t="s">
        <v>10115</v>
      </c>
      <c r="I9347" s="4">
        <v>15.4</v>
      </c>
    </row>
    <row r="9348" spans="1:9" x14ac:dyDescent="0.2">
      <c r="A9348" s="2">
        <v>533955</v>
      </c>
      <c r="B9348" s="3" t="s">
        <v>19</v>
      </c>
      <c r="C9348" s="3" t="s">
        <v>20</v>
      </c>
      <c r="D9348" s="3" t="s">
        <v>10043</v>
      </c>
      <c r="E9348" s="3" t="s">
        <v>10083</v>
      </c>
      <c r="F9348" s="3" t="s">
        <v>10113</v>
      </c>
      <c r="G9348" s="3" t="s">
        <v>10109</v>
      </c>
      <c r="H9348" s="3" t="s">
        <v>10116</v>
      </c>
      <c r="I9348" s="4">
        <v>7.86</v>
      </c>
    </row>
    <row r="9349" spans="1:9" x14ac:dyDescent="0.2">
      <c r="A9349" s="2">
        <v>533959</v>
      </c>
      <c r="B9349" s="3" t="s">
        <v>19</v>
      </c>
      <c r="C9349" s="3" t="s">
        <v>20</v>
      </c>
      <c r="D9349" s="3" t="s">
        <v>10043</v>
      </c>
      <c r="E9349" s="3" t="s">
        <v>10083</v>
      </c>
      <c r="F9349" s="3" t="s">
        <v>10113</v>
      </c>
      <c r="G9349" s="3" t="s">
        <v>10109</v>
      </c>
      <c r="H9349" s="3" t="s">
        <v>10117</v>
      </c>
      <c r="I9349" s="4">
        <v>12.93</v>
      </c>
    </row>
    <row r="9350" spans="1:9" x14ac:dyDescent="0.2">
      <c r="A9350" s="2">
        <v>539951</v>
      </c>
      <c r="B9350" s="3" t="s">
        <v>19</v>
      </c>
      <c r="C9350" s="3" t="s">
        <v>20</v>
      </c>
      <c r="D9350" s="3" t="s">
        <v>10043</v>
      </c>
      <c r="E9350" s="3" t="s">
        <v>10083</v>
      </c>
      <c r="F9350" s="3" t="s">
        <v>10113</v>
      </c>
      <c r="G9350" s="3" t="s">
        <v>10109</v>
      </c>
      <c r="H9350" s="3" t="s">
        <v>10118</v>
      </c>
      <c r="I9350" s="4">
        <v>11.67</v>
      </c>
    </row>
    <row r="9351" spans="1:9" x14ac:dyDescent="0.2">
      <c r="A9351" s="2">
        <v>544476</v>
      </c>
      <c r="B9351" s="3" t="s">
        <v>19</v>
      </c>
      <c r="C9351" s="3" t="s">
        <v>20</v>
      </c>
      <c r="D9351" s="3" t="s">
        <v>10043</v>
      </c>
      <c r="E9351" s="3" t="s">
        <v>10083</v>
      </c>
      <c r="F9351" s="3" t="s">
        <v>10113</v>
      </c>
      <c r="G9351" s="3" t="s">
        <v>10109</v>
      </c>
      <c r="H9351" s="3" t="s">
        <v>10119</v>
      </c>
      <c r="I9351" s="4">
        <v>7.86</v>
      </c>
    </row>
    <row r="9352" spans="1:9" x14ac:dyDescent="0.2">
      <c r="A9352" s="2">
        <v>544477</v>
      </c>
      <c r="B9352" s="3" t="s">
        <v>19</v>
      </c>
      <c r="C9352" s="3" t="s">
        <v>20</v>
      </c>
      <c r="D9352" s="3" t="s">
        <v>10043</v>
      </c>
      <c r="E9352" s="3" t="s">
        <v>10083</v>
      </c>
      <c r="F9352" s="3" t="s">
        <v>10113</v>
      </c>
      <c r="G9352" s="3" t="s">
        <v>10109</v>
      </c>
      <c r="H9352" s="3" t="s">
        <v>10120</v>
      </c>
      <c r="I9352" s="4">
        <v>12.93</v>
      </c>
    </row>
    <row r="9353" spans="1:9" x14ac:dyDescent="0.2">
      <c r="A9353" s="2">
        <v>545563</v>
      </c>
      <c r="B9353" s="3" t="s">
        <v>19</v>
      </c>
      <c r="C9353" s="3" t="s">
        <v>20</v>
      </c>
      <c r="D9353" s="3" t="s">
        <v>10043</v>
      </c>
      <c r="E9353" s="3" t="s">
        <v>10083</v>
      </c>
      <c r="F9353" s="3" t="s">
        <v>10113</v>
      </c>
      <c r="G9353" s="3" t="s">
        <v>10109</v>
      </c>
      <c r="H9353" s="3" t="s">
        <v>10121</v>
      </c>
      <c r="I9353" s="4">
        <v>15.47</v>
      </c>
    </row>
    <row r="9354" spans="1:9" x14ac:dyDescent="0.2">
      <c r="A9354" s="2">
        <v>254816</v>
      </c>
      <c r="B9354" s="3" t="s">
        <v>19</v>
      </c>
      <c r="C9354" s="3" t="s">
        <v>20</v>
      </c>
      <c r="D9354" s="3" t="s">
        <v>10043</v>
      </c>
      <c r="E9354" s="3" t="s">
        <v>10122</v>
      </c>
      <c r="F9354" s="3" t="s">
        <v>4014</v>
      </c>
      <c r="G9354" s="3" t="s">
        <v>10123</v>
      </c>
      <c r="H9354" s="3" t="s">
        <v>10124</v>
      </c>
      <c r="I9354" s="4">
        <v>2.96</v>
      </c>
    </row>
    <row r="9355" spans="1:9" x14ac:dyDescent="0.2">
      <c r="A9355" s="2">
        <v>511168</v>
      </c>
      <c r="B9355" s="3" t="s">
        <v>19</v>
      </c>
      <c r="C9355" s="3" t="s">
        <v>20</v>
      </c>
      <c r="D9355" s="3" t="s">
        <v>10043</v>
      </c>
      <c r="E9355" s="3" t="s">
        <v>10122</v>
      </c>
      <c r="F9355" s="3" t="s">
        <v>4014</v>
      </c>
      <c r="G9355" s="3" t="s">
        <v>10123</v>
      </c>
      <c r="H9355" s="3" t="s">
        <v>10125</v>
      </c>
      <c r="I9355" s="4">
        <v>19.03</v>
      </c>
    </row>
    <row r="9356" spans="1:9" x14ac:dyDescent="0.2">
      <c r="A9356" s="2">
        <v>511170</v>
      </c>
      <c r="B9356" s="3" t="s">
        <v>19</v>
      </c>
      <c r="C9356" s="3" t="s">
        <v>20</v>
      </c>
      <c r="D9356" s="3" t="s">
        <v>10043</v>
      </c>
      <c r="E9356" s="3" t="s">
        <v>10122</v>
      </c>
      <c r="F9356" s="3" t="s">
        <v>4014</v>
      </c>
      <c r="G9356" s="3" t="s">
        <v>10123</v>
      </c>
      <c r="H9356" s="3" t="s">
        <v>10126</v>
      </c>
      <c r="I9356" s="4">
        <v>26.69</v>
      </c>
    </row>
    <row r="9357" spans="1:9" x14ac:dyDescent="0.2">
      <c r="A9357" s="2">
        <v>511175</v>
      </c>
      <c r="B9357" s="3" t="s">
        <v>19</v>
      </c>
      <c r="C9357" s="3" t="s">
        <v>20</v>
      </c>
      <c r="D9357" s="3" t="s">
        <v>10043</v>
      </c>
      <c r="E9357" s="3" t="s">
        <v>10122</v>
      </c>
      <c r="F9357" s="3" t="s">
        <v>4014</v>
      </c>
      <c r="G9357" s="3" t="s">
        <v>10123</v>
      </c>
      <c r="H9357" s="3" t="s">
        <v>10127</v>
      </c>
      <c r="I9357" s="4">
        <v>47.89</v>
      </c>
    </row>
    <row r="9358" spans="1:9" x14ac:dyDescent="0.2">
      <c r="A9358" s="2">
        <v>395870</v>
      </c>
      <c r="B9358" s="3" t="s">
        <v>19</v>
      </c>
      <c r="C9358" s="3" t="s">
        <v>20</v>
      </c>
      <c r="D9358" s="3" t="s">
        <v>10043</v>
      </c>
      <c r="E9358" s="3" t="s">
        <v>10122</v>
      </c>
      <c r="F9358" s="3" t="s">
        <v>4014</v>
      </c>
      <c r="G9358" s="3" t="s">
        <v>10128</v>
      </c>
      <c r="H9358" s="3" t="s">
        <v>10129</v>
      </c>
      <c r="I9358" s="4">
        <v>2.5</v>
      </c>
    </row>
    <row r="9359" spans="1:9" x14ac:dyDescent="0.2">
      <c r="A9359" s="2">
        <v>395874</v>
      </c>
      <c r="B9359" s="3" t="s">
        <v>19</v>
      </c>
      <c r="C9359" s="3" t="s">
        <v>20</v>
      </c>
      <c r="D9359" s="3" t="s">
        <v>10043</v>
      </c>
      <c r="E9359" s="3" t="s">
        <v>10122</v>
      </c>
      <c r="F9359" s="3" t="s">
        <v>4014</v>
      </c>
      <c r="G9359" s="3" t="s">
        <v>10128</v>
      </c>
      <c r="H9359" s="3" t="s">
        <v>10130</v>
      </c>
      <c r="I9359" s="4">
        <v>4.0199999999999996</v>
      </c>
    </row>
    <row r="9360" spans="1:9" x14ac:dyDescent="0.2">
      <c r="A9360" s="2">
        <v>453261</v>
      </c>
      <c r="B9360" s="3" t="s">
        <v>19</v>
      </c>
      <c r="C9360" s="3" t="s">
        <v>20</v>
      </c>
      <c r="D9360" s="3" t="s">
        <v>10043</v>
      </c>
      <c r="E9360" s="3" t="s">
        <v>10122</v>
      </c>
      <c r="F9360" s="3" t="s">
        <v>4014</v>
      </c>
      <c r="G9360" s="3" t="s">
        <v>10128</v>
      </c>
      <c r="H9360" s="3" t="s">
        <v>10131</v>
      </c>
      <c r="I9360" s="4">
        <v>13.7</v>
      </c>
    </row>
    <row r="9361" spans="1:9" x14ac:dyDescent="0.2">
      <c r="A9361" s="2">
        <v>456425</v>
      </c>
      <c r="B9361" s="3" t="s">
        <v>19</v>
      </c>
      <c r="C9361" s="3" t="s">
        <v>20</v>
      </c>
      <c r="D9361" s="3" t="s">
        <v>10043</v>
      </c>
      <c r="E9361" s="3" t="s">
        <v>10122</v>
      </c>
      <c r="F9361" s="3" t="s">
        <v>4014</v>
      </c>
      <c r="G9361" s="3" t="s">
        <v>10128</v>
      </c>
      <c r="H9361" s="3" t="s">
        <v>10132</v>
      </c>
      <c r="I9361" s="4">
        <v>4.3</v>
      </c>
    </row>
    <row r="9362" spans="1:9" x14ac:dyDescent="0.2">
      <c r="A9362" s="2">
        <v>456433</v>
      </c>
      <c r="B9362" s="3" t="s">
        <v>19</v>
      </c>
      <c r="C9362" s="3" t="s">
        <v>20</v>
      </c>
      <c r="D9362" s="3" t="s">
        <v>10043</v>
      </c>
      <c r="E9362" s="3" t="s">
        <v>10122</v>
      </c>
      <c r="F9362" s="3" t="s">
        <v>4014</v>
      </c>
      <c r="G9362" s="3" t="s">
        <v>10128</v>
      </c>
      <c r="H9362" s="3" t="s">
        <v>10133</v>
      </c>
      <c r="I9362" s="4">
        <v>3.64</v>
      </c>
    </row>
    <row r="9363" spans="1:9" x14ac:dyDescent="0.2">
      <c r="A9363" s="2">
        <v>466738</v>
      </c>
      <c r="B9363" s="3" t="s">
        <v>19</v>
      </c>
      <c r="C9363" s="3" t="s">
        <v>20</v>
      </c>
      <c r="D9363" s="3" t="s">
        <v>10043</v>
      </c>
      <c r="E9363" s="3" t="s">
        <v>10122</v>
      </c>
      <c r="F9363" s="3" t="s">
        <v>4014</v>
      </c>
      <c r="G9363" s="3" t="s">
        <v>10134</v>
      </c>
      <c r="H9363" s="3" t="s">
        <v>10135</v>
      </c>
      <c r="I9363" s="4">
        <v>3.93</v>
      </c>
    </row>
    <row r="9364" spans="1:9" x14ac:dyDescent="0.2">
      <c r="A9364" s="2">
        <v>466746</v>
      </c>
      <c r="B9364" s="3" t="s">
        <v>19</v>
      </c>
      <c r="C9364" s="3" t="s">
        <v>20</v>
      </c>
      <c r="D9364" s="3" t="s">
        <v>10043</v>
      </c>
      <c r="E9364" s="3" t="s">
        <v>10122</v>
      </c>
      <c r="F9364" s="3" t="s">
        <v>4014</v>
      </c>
      <c r="G9364" s="3" t="s">
        <v>10134</v>
      </c>
      <c r="H9364" s="3" t="s">
        <v>10136</v>
      </c>
      <c r="I9364" s="4">
        <v>2.48</v>
      </c>
    </row>
    <row r="9365" spans="1:9" x14ac:dyDescent="0.2">
      <c r="A9365" s="2">
        <v>412814</v>
      </c>
      <c r="B9365" s="3" t="s">
        <v>19</v>
      </c>
      <c r="C9365" s="3" t="s">
        <v>20</v>
      </c>
      <c r="D9365" s="3" t="s">
        <v>10043</v>
      </c>
      <c r="E9365" s="3" t="s">
        <v>10137</v>
      </c>
      <c r="F9365" s="3" t="s">
        <v>4014</v>
      </c>
      <c r="G9365" s="3" t="s">
        <v>10138</v>
      </c>
      <c r="H9365" s="3" t="s">
        <v>10139</v>
      </c>
      <c r="I9365" s="4">
        <v>10.54</v>
      </c>
    </row>
    <row r="9366" spans="1:9" x14ac:dyDescent="0.2">
      <c r="A9366" s="2">
        <v>425193</v>
      </c>
      <c r="B9366" s="3" t="s">
        <v>19</v>
      </c>
      <c r="C9366" s="3" t="s">
        <v>20</v>
      </c>
      <c r="D9366" s="3" t="s">
        <v>10043</v>
      </c>
      <c r="E9366" s="3" t="s">
        <v>10137</v>
      </c>
      <c r="F9366" s="3" t="s">
        <v>4014</v>
      </c>
      <c r="G9366" s="3" t="s">
        <v>10138</v>
      </c>
      <c r="H9366" s="3" t="s">
        <v>10140</v>
      </c>
      <c r="I9366" s="4">
        <v>17.940000000000001</v>
      </c>
    </row>
    <row r="9367" spans="1:9" x14ac:dyDescent="0.2">
      <c r="A9367" s="2">
        <v>425198</v>
      </c>
      <c r="B9367" s="3" t="s">
        <v>19</v>
      </c>
      <c r="C9367" s="3" t="s">
        <v>20</v>
      </c>
      <c r="D9367" s="3" t="s">
        <v>10043</v>
      </c>
      <c r="E9367" s="3" t="s">
        <v>10137</v>
      </c>
      <c r="F9367" s="3" t="s">
        <v>4014</v>
      </c>
      <c r="G9367" s="3" t="s">
        <v>10138</v>
      </c>
      <c r="H9367" s="3" t="s">
        <v>10141</v>
      </c>
      <c r="I9367" s="4">
        <v>16.34</v>
      </c>
    </row>
    <row r="9368" spans="1:9" x14ac:dyDescent="0.2">
      <c r="A9368" s="2">
        <v>425201</v>
      </c>
      <c r="B9368" s="3" t="s">
        <v>19</v>
      </c>
      <c r="C9368" s="3" t="s">
        <v>20</v>
      </c>
      <c r="D9368" s="3" t="s">
        <v>10043</v>
      </c>
      <c r="E9368" s="3" t="s">
        <v>10137</v>
      </c>
      <c r="F9368" s="3" t="s">
        <v>4014</v>
      </c>
      <c r="G9368" s="3" t="s">
        <v>10138</v>
      </c>
      <c r="H9368" s="3" t="s">
        <v>10142</v>
      </c>
      <c r="I9368" s="4">
        <v>19.010000000000002</v>
      </c>
    </row>
    <row r="9369" spans="1:9" x14ac:dyDescent="0.2">
      <c r="A9369" s="2">
        <v>425202</v>
      </c>
      <c r="B9369" s="3" t="s">
        <v>19</v>
      </c>
      <c r="C9369" s="3" t="s">
        <v>20</v>
      </c>
      <c r="D9369" s="3" t="s">
        <v>10043</v>
      </c>
      <c r="E9369" s="3" t="s">
        <v>10137</v>
      </c>
      <c r="F9369" s="3" t="s">
        <v>4014</v>
      </c>
      <c r="G9369" s="3" t="s">
        <v>10138</v>
      </c>
      <c r="H9369" s="3" t="s">
        <v>10143</v>
      </c>
      <c r="I9369" s="4">
        <v>20.09</v>
      </c>
    </row>
    <row r="9370" spans="1:9" x14ac:dyDescent="0.2">
      <c r="A9370" s="2">
        <v>563867</v>
      </c>
      <c r="B9370" s="3" t="s">
        <v>19</v>
      </c>
      <c r="C9370" s="3" t="s">
        <v>20</v>
      </c>
      <c r="D9370" s="3" t="s">
        <v>10043</v>
      </c>
      <c r="E9370" s="3" t="s">
        <v>10144</v>
      </c>
      <c r="F9370" s="3" t="s">
        <v>4014</v>
      </c>
      <c r="G9370" s="3" t="s">
        <v>10138</v>
      </c>
      <c r="H9370" s="3" t="s">
        <v>10145</v>
      </c>
      <c r="I9370" s="4">
        <v>24.23</v>
      </c>
    </row>
    <row r="9371" spans="1:9" x14ac:dyDescent="0.2">
      <c r="A9371" s="2">
        <v>121123</v>
      </c>
      <c r="B9371" s="3" t="s">
        <v>19</v>
      </c>
      <c r="C9371" s="3" t="s">
        <v>20</v>
      </c>
      <c r="D9371" s="3" t="s">
        <v>10043</v>
      </c>
      <c r="E9371" s="3" t="s">
        <v>10146</v>
      </c>
      <c r="F9371" s="3" t="s">
        <v>3647</v>
      </c>
      <c r="G9371" s="3" t="s">
        <v>10147</v>
      </c>
      <c r="H9371" s="3" t="s">
        <v>10148</v>
      </c>
      <c r="I9371" s="4">
        <v>2.3199999999999998</v>
      </c>
    </row>
    <row r="9372" spans="1:9" x14ac:dyDescent="0.2">
      <c r="A9372" s="2">
        <v>121140</v>
      </c>
      <c r="B9372" s="3" t="s">
        <v>19</v>
      </c>
      <c r="C9372" s="3" t="s">
        <v>20</v>
      </c>
      <c r="D9372" s="3" t="s">
        <v>10043</v>
      </c>
      <c r="E9372" s="3" t="s">
        <v>10146</v>
      </c>
      <c r="F9372" s="3" t="s">
        <v>3647</v>
      </c>
      <c r="G9372" s="3" t="s">
        <v>10147</v>
      </c>
      <c r="H9372" s="3" t="s">
        <v>10149</v>
      </c>
      <c r="I9372" s="4">
        <v>12.44</v>
      </c>
    </row>
    <row r="9373" spans="1:9" x14ac:dyDescent="0.2">
      <c r="A9373" s="2">
        <v>441695</v>
      </c>
      <c r="B9373" s="3" t="s">
        <v>19</v>
      </c>
      <c r="C9373" s="3" t="s">
        <v>20</v>
      </c>
      <c r="D9373" s="3" t="s">
        <v>10043</v>
      </c>
      <c r="E9373" s="3" t="s">
        <v>10146</v>
      </c>
      <c r="F9373" s="3" t="s">
        <v>3647</v>
      </c>
      <c r="G9373" s="3" t="s">
        <v>10147</v>
      </c>
      <c r="H9373" s="3" t="s">
        <v>10150</v>
      </c>
      <c r="I9373" s="4">
        <v>11.72</v>
      </c>
    </row>
    <row r="9374" spans="1:9" x14ac:dyDescent="0.2">
      <c r="A9374" s="2">
        <v>441700</v>
      </c>
      <c r="B9374" s="3" t="s">
        <v>19</v>
      </c>
      <c r="C9374" s="3" t="s">
        <v>20</v>
      </c>
      <c r="D9374" s="3" t="s">
        <v>10043</v>
      </c>
      <c r="E9374" s="3" t="s">
        <v>10146</v>
      </c>
      <c r="F9374" s="3" t="s">
        <v>3647</v>
      </c>
      <c r="G9374" s="3" t="s">
        <v>10147</v>
      </c>
      <c r="H9374" s="3" t="s">
        <v>10151</v>
      </c>
      <c r="I9374" s="4">
        <v>13.09</v>
      </c>
    </row>
    <row r="9375" spans="1:9" x14ac:dyDescent="0.2">
      <c r="A9375" s="2">
        <v>441701</v>
      </c>
      <c r="B9375" s="3" t="s">
        <v>19</v>
      </c>
      <c r="C9375" s="3" t="s">
        <v>20</v>
      </c>
      <c r="D9375" s="3" t="s">
        <v>10043</v>
      </c>
      <c r="E9375" s="3" t="s">
        <v>10146</v>
      </c>
      <c r="F9375" s="3" t="s">
        <v>3647</v>
      </c>
      <c r="G9375" s="3" t="s">
        <v>10147</v>
      </c>
      <c r="H9375" s="3" t="s">
        <v>10152</v>
      </c>
      <c r="I9375" s="4">
        <v>9.98</v>
      </c>
    </row>
    <row r="9376" spans="1:9" x14ac:dyDescent="0.2">
      <c r="A9376" s="2">
        <v>121130</v>
      </c>
      <c r="B9376" s="3" t="s">
        <v>19</v>
      </c>
      <c r="C9376" s="3" t="s">
        <v>20</v>
      </c>
      <c r="D9376" s="3" t="s">
        <v>10043</v>
      </c>
      <c r="E9376" s="3" t="s">
        <v>10146</v>
      </c>
      <c r="F9376" s="3" t="s">
        <v>3647</v>
      </c>
      <c r="G9376" s="3" t="s">
        <v>10147</v>
      </c>
      <c r="H9376" s="3" t="s">
        <v>10153</v>
      </c>
      <c r="I9376" s="4">
        <v>16.28</v>
      </c>
    </row>
    <row r="9377" spans="1:9" x14ac:dyDescent="0.2">
      <c r="A9377" s="2">
        <v>21755</v>
      </c>
      <c r="B9377" s="3" t="s">
        <v>19</v>
      </c>
      <c r="C9377" s="3" t="s">
        <v>20</v>
      </c>
      <c r="D9377" s="3" t="s">
        <v>10043</v>
      </c>
      <c r="E9377" s="3" t="s">
        <v>10154</v>
      </c>
      <c r="F9377" s="3" t="s">
        <v>4014</v>
      </c>
      <c r="G9377" s="3" t="s">
        <v>4020</v>
      </c>
      <c r="H9377" s="3" t="s">
        <v>10155</v>
      </c>
      <c r="I9377" s="4">
        <v>5.04</v>
      </c>
    </row>
    <row r="9378" spans="1:9" x14ac:dyDescent="0.2">
      <c r="A9378" s="2">
        <v>158988</v>
      </c>
      <c r="B9378" s="3" t="s">
        <v>19</v>
      </c>
      <c r="C9378" s="3" t="s">
        <v>20</v>
      </c>
      <c r="D9378" s="3" t="s">
        <v>10043</v>
      </c>
      <c r="E9378" s="3" t="s">
        <v>10154</v>
      </c>
      <c r="F9378" s="3" t="s">
        <v>4014</v>
      </c>
      <c r="G9378" s="3" t="s">
        <v>4020</v>
      </c>
      <c r="H9378" s="3" t="s">
        <v>10156</v>
      </c>
      <c r="I9378" s="4">
        <v>6.01</v>
      </c>
    </row>
    <row r="9379" spans="1:9" x14ac:dyDescent="0.2">
      <c r="A9379" s="2">
        <v>305011</v>
      </c>
      <c r="B9379" s="3" t="s">
        <v>19</v>
      </c>
      <c r="C9379" s="3" t="s">
        <v>20</v>
      </c>
      <c r="D9379" s="3" t="s">
        <v>10043</v>
      </c>
      <c r="E9379" s="3" t="s">
        <v>10154</v>
      </c>
      <c r="F9379" s="3" t="s">
        <v>4014</v>
      </c>
      <c r="G9379" s="3" t="s">
        <v>4020</v>
      </c>
      <c r="H9379" s="3" t="s">
        <v>10157</v>
      </c>
      <c r="I9379" s="4">
        <v>9.16</v>
      </c>
    </row>
    <row r="9380" spans="1:9" x14ac:dyDescent="0.2">
      <c r="A9380" s="2">
        <v>305012</v>
      </c>
      <c r="B9380" s="3" t="s">
        <v>19</v>
      </c>
      <c r="C9380" s="3" t="s">
        <v>20</v>
      </c>
      <c r="D9380" s="3" t="s">
        <v>10043</v>
      </c>
      <c r="E9380" s="3" t="s">
        <v>10154</v>
      </c>
      <c r="F9380" s="3" t="s">
        <v>4014</v>
      </c>
      <c r="G9380" s="3" t="s">
        <v>4020</v>
      </c>
      <c r="H9380" s="3" t="s">
        <v>10158</v>
      </c>
      <c r="I9380" s="4">
        <v>8.3699999999999992</v>
      </c>
    </row>
    <row r="9381" spans="1:9" x14ac:dyDescent="0.2">
      <c r="A9381" s="2">
        <v>63539</v>
      </c>
      <c r="B9381" s="3" t="s">
        <v>19</v>
      </c>
      <c r="C9381" s="3" t="s">
        <v>20</v>
      </c>
      <c r="D9381" s="3" t="s">
        <v>10043</v>
      </c>
      <c r="E9381" s="3" t="s">
        <v>10154</v>
      </c>
      <c r="F9381" s="3" t="s">
        <v>4014</v>
      </c>
      <c r="G9381" s="3" t="s">
        <v>4020</v>
      </c>
      <c r="H9381" s="3" t="s">
        <v>10159</v>
      </c>
      <c r="I9381" s="4">
        <v>4.75</v>
      </c>
    </row>
    <row r="9382" spans="1:9" x14ac:dyDescent="0.2">
      <c r="A9382" s="2">
        <v>158978</v>
      </c>
      <c r="B9382" s="3" t="s">
        <v>19</v>
      </c>
      <c r="C9382" s="3" t="s">
        <v>20</v>
      </c>
      <c r="D9382" s="3" t="s">
        <v>10043</v>
      </c>
      <c r="E9382" s="3" t="s">
        <v>10154</v>
      </c>
      <c r="F9382" s="3" t="s">
        <v>4014</v>
      </c>
      <c r="G9382" s="3" t="s">
        <v>4020</v>
      </c>
      <c r="H9382" s="3" t="s">
        <v>10160</v>
      </c>
      <c r="I9382" s="4">
        <v>39.08</v>
      </c>
    </row>
    <row r="9383" spans="1:9" x14ac:dyDescent="0.2">
      <c r="A9383" s="2">
        <v>9129</v>
      </c>
      <c r="B9383" s="3" t="s">
        <v>19</v>
      </c>
      <c r="C9383" s="3" t="s">
        <v>20</v>
      </c>
      <c r="D9383" s="3" t="s">
        <v>10043</v>
      </c>
      <c r="E9383" s="3" t="s">
        <v>10154</v>
      </c>
      <c r="F9383" s="3" t="s">
        <v>4014</v>
      </c>
      <c r="G9383" s="3" t="s">
        <v>4025</v>
      </c>
      <c r="H9383" s="3" t="s">
        <v>10161</v>
      </c>
      <c r="I9383" s="4">
        <v>5.73</v>
      </c>
    </row>
    <row r="9384" spans="1:9" x14ac:dyDescent="0.2">
      <c r="A9384" s="2">
        <v>80903</v>
      </c>
      <c r="B9384" s="3" t="s">
        <v>19</v>
      </c>
      <c r="C9384" s="3" t="s">
        <v>20</v>
      </c>
      <c r="D9384" s="3" t="s">
        <v>10043</v>
      </c>
      <c r="E9384" s="3" t="s">
        <v>10154</v>
      </c>
      <c r="F9384" s="3" t="s">
        <v>4014</v>
      </c>
      <c r="G9384" s="3" t="s">
        <v>4015</v>
      </c>
      <c r="H9384" s="3" t="s">
        <v>10162</v>
      </c>
      <c r="I9384" s="4">
        <v>22.64</v>
      </c>
    </row>
    <row r="9385" spans="1:9" x14ac:dyDescent="0.2">
      <c r="A9385" s="2">
        <v>20566</v>
      </c>
      <c r="B9385" s="3" t="s">
        <v>19</v>
      </c>
      <c r="C9385" s="3" t="s">
        <v>20</v>
      </c>
      <c r="D9385" s="3" t="s">
        <v>10043</v>
      </c>
      <c r="E9385" s="3" t="s">
        <v>10163</v>
      </c>
      <c r="F9385" s="3" t="s">
        <v>4014</v>
      </c>
      <c r="G9385" s="3" t="s">
        <v>8683</v>
      </c>
      <c r="H9385" s="3" t="s">
        <v>10164</v>
      </c>
      <c r="I9385" s="4">
        <v>7.17</v>
      </c>
    </row>
    <row r="9386" spans="1:9" x14ac:dyDescent="0.2">
      <c r="A9386" s="2">
        <v>20567</v>
      </c>
      <c r="B9386" s="3" t="s">
        <v>19</v>
      </c>
      <c r="C9386" s="3" t="s">
        <v>20</v>
      </c>
      <c r="D9386" s="3" t="s">
        <v>10043</v>
      </c>
      <c r="E9386" s="3" t="s">
        <v>10163</v>
      </c>
      <c r="F9386" s="3" t="s">
        <v>4014</v>
      </c>
      <c r="G9386" s="3" t="s">
        <v>8683</v>
      </c>
      <c r="H9386" s="3" t="s">
        <v>10165</v>
      </c>
      <c r="I9386" s="4">
        <v>17.61</v>
      </c>
    </row>
    <row r="9387" spans="1:9" x14ac:dyDescent="0.2">
      <c r="A9387" s="2">
        <v>20574</v>
      </c>
      <c r="B9387" s="3" t="s">
        <v>19</v>
      </c>
      <c r="C9387" s="3" t="s">
        <v>20</v>
      </c>
      <c r="D9387" s="3" t="s">
        <v>10043</v>
      </c>
      <c r="E9387" s="3" t="s">
        <v>10163</v>
      </c>
      <c r="F9387" s="3" t="s">
        <v>4014</v>
      </c>
      <c r="G9387" s="3" t="s">
        <v>8683</v>
      </c>
      <c r="H9387" s="3" t="s">
        <v>10166</v>
      </c>
      <c r="I9387" s="4">
        <v>19.59</v>
      </c>
    </row>
    <row r="9388" spans="1:9" x14ac:dyDescent="0.2">
      <c r="A9388" s="2">
        <v>20586</v>
      </c>
      <c r="B9388" s="3" t="s">
        <v>19</v>
      </c>
      <c r="C9388" s="3" t="s">
        <v>20</v>
      </c>
      <c r="D9388" s="3" t="s">
        <v>10043</v>
      </c>
      <c r="E9388" s="3" t="s">
        <v>10163</v>
      </c>
      <c r="F9388" s="3" t="s">
        <v>4014</v>
      </c>
      <c r="G9388" s="3" t="s">
        <v>8683</v>
      </c>
      <c r="H9388" s="3" t="s">
        <v>10167</v>
      </c>
      <c r="I9388" s="4">
        <v>15.41</v>
      </c>
    </row>
    <row r="9389" spans="1:9" x14ac:dyDescent="0.2">
      <c r="A9389" s="2">
        <v>20591</v>
      </c>
      <c r="B9389" s="3" t="s">
        <v>19</v>
      </c>
      <c r="C9389" s="3" t="s">
        <v>20</v>
      </c>
      <c r="D9389" s="3" t="s">
        <v>10043</v>
      </c>
      <c r="E9389" s="3" t="s">
        <v>10163</v>
      </c>
      <c r="F9389" s="3" t="s">
        <v>4014</v>
      </c>
      <c r="G9389" s="3" t="s">
        <v>8683</v>
      </c>
      <c r="H9389" s="3" t="s">
        <v>10168</v>
      </c>
      <c r="I9389" s="4">
        <v>5.96</v>
      </c>
    </row>
    <row r="9390" spans="1:9" x14ac:dyDescent="0.2">
      <c r="A9390" s="2">
        <v>20593</v>
      </c>
      <c r="B9390" s="3" t="s">
        <v>19</v>
      </c>
      <c r="C9390" s="3" t="s">
        <v>20</v>
      </c>
      <c r="D9390" s="3" t="s">
        <v>10043</v>
      </c>
      <c r="E9390" s="3" t="s">
        <v>10163</v>
      </c>
      <c r="F9390" s="3" t="s">
        <v>4014</v>
      </c>
      <c r="G9390" s="3" t="s">
        <v>8683</v>
      </c>
      <c r="H9390" s="3" t="s">
        <v>10169</v>
      </c>
      <c r="I9390" s="4">
        <v>8.35</v>
      </c>
    </row>
    <row r="9391" spans="1:9" x14ac:dyDescent="0.2">
      <c r="A9391" s="2">
        <v>20604</v>
      </c>
      <c r="B9391" s="3" t="s">
        <v>19</v>
      </c>
      <c r="C9391" s="3" t="s">
        <v>20</v>
      </c>
      <c r="D9391" s="3" t="s">
        <v>10043</v>
      </c>
      <c r="E9391" s="3" t="s">
        <v>10163</v>
      </c>
      <c r="F9391" s="3" t="s">
        <v>4014</v>
      </c>
      <c r="G9391" s="3" t="s">
        <v>8683</v>
      </c>
      <c r="H9391" s="3" t="s">
        <v>10170</v>
      </c>
      <c r="I9391" s="4">
        <v>8.66</v>
      </c>
    </row>
    <row r="9392" spans="1:9" x14ac:dyDescent="0.2">
      <c r="A9392" s="2">
        <v>20678</v>
      </c>
      <c r="B9392" s="3" t="s">
        <v>19</v>
      </c>
      <c r="C9392" s="3" t="s">
        <v>20</v>
      </c>
      <c r="D9392" s="3" t="s">
        <v>10043</v>
      </c>
      <c r="E9392" s="3" t="s">
        <v>10163</v>
      </c>
      <c r="F9392" s="3" t="s">
        <v>4014</v>
      </c>
      <c r="G9392" s="3" t="s">
        <v>8683</v>
      </c>
      <c r="H9392" s="3" t="s">
        <v>10171</v>
      </c>
      <c r="I9392" s="4">
        <v>8.32</v>
      </c>
    </row>
    <row r="9393" spans="1:9" x14ac:dyDescent="0.2">
      <c r="A9393" s="2">
        <v>20873</v>
      </c>
      <c r="B9393" s="3" t="s">
        <v>19</v>
      </c>
      <c r="C9393" s="3" t="s">
        <v>20</v>
      </c>
      <c r="D9393" s="3" t="s">
        <v>10043</v>
      </c>
      <c r="E9393" s="3" t="s">
        <v>10163</v>
      </c>
      <c r="F9393" s="3" t="s">
        <v>4014</v>
      </c>
      <c r="G9393" s="3" t="s">
        <v>8683</v>
      </c>
      <c r="H9393" s="3" t="s">
        <v>10172</v>
      </c>
      <c r="I9393" s="4">
        <v>8.32</v>
      </c>
    </row>
    <row r="9394" spans="1:9" x14ac:dyDescent="0.2">
      <c r="A9394" s="2">
        <v>24611</v>
      </c>
      <c r="B9394" s="3" t="s">
        <v>19</v>
      </c>
      <c r="C9394" s="3" t="s">
        <v>20</v>
      </c>
      <c r="D9394" s="3" t="s">
        <v>10043</v>
      </c>
      <c r="E9394" s="3" t="s">
        <v>10163</v>
      </c>
      <c r="F9394" s="3" t="s">
        <v>4014</v>
      </c>
      <c r="G9394" s="3" t="s">
        <v>8683</v>
      </c>
      <c r="H9394" s="3" t="s">
        <v>10173</v>
      </c>
      <c r="I9394" s="4">
        <v>10.52</v>
      </c>
    </row>
    <row r="9395" spans="1:9" x14ac:dyDescent="0.2">
      <c r="A9395" s="2">
        <v>45021</v>
      </c>
      <c r="B9395" s="3" t="s">
        <v>19</v>
      </c>
      <c r="C9395" s="3" t="s">
        <v>20</v>
      </c>
      <c r="D9395" s="3" t="s">
        <v>10043</v>
      </c>
      <c r="E9395" s="3" t="s">
        <v>10163</v>
      </c>
      <c r="F9395" s="3" t="s">
        <v>4014</v>
      </c>
      <c r="G9395" s="3" t="s">
        <v>8683</v>
      </c>
      <c r="H9395" s="3" t="s">
        <v>10174</v>
      </c>
      <c r="I9395" s="4">
        <v>8.32</v>
      </c>
    </row>
    <row r="9396" spans="1:9" x14ac:dyDescent="0.2">
      <c r="A9396" s="2">
        <v>45023</v>
      </c>
      <c r="B9396" s="3" t="s">
        <v>19</v>
      </c>
      <c r="C9396" s="3" t="s">
        <v>20</v>
      </c>
      <c r="D9396" s="3" t="s">
        <v>10043</v>
      </c>
      <c r="E9396" s="3" t="s">
        <v>10163</v>
      </c>
      <c r="F9396" s="3" t="s">
        <v>4014</v>
      </c>
      <c r="G9396" s="3" t="s">
        <v>8683</v>
      </c>
      <c r="H9396" s="3" t="s">
        <v>10175</v>
      </c>
      <c r="I9396" s="4">
        <v>8.32</v>
      </c>
    </row>
    <row r="9397" spans="1:9" x14ac:dyDescent="0.2">
      <c r="A9397" s="2">
        <v>45028</v>
      </c>
      <c r="B9397" s="3" t="s">
        <v>19</v>
      </c>
      <c r="C9397" s="3" t="s">
        <v>20</v>
      </c>
      <c r="D9397" s="3" t="s">
        <v>10043</v>
      </c>
      <c r="E9397" s="3" t="s">
        <v>10163</v>
      </c>
      <c r="F9397" s="3" t="s">
        <v>4014</v>
      </c>
      <c r="G9397" s="3" t="s">
        <v>8683</v>
      </c>
      <c r="H9397" s="3" t="s">
        <v>10176</v>
      </c>
      <c r="I9397" s="4">
        <v>14.39</v>
      </c>
    </row>
    <row r="9398" spans="1:9" x14ac:dyDescent="0.2">
      <c r="A9398" s="2">
        <v>52827</v>
      </c>
      <c r="B9398" s="3" t="s">
        <v>19</v>
      </c>
      <c r="C9398" s="3" t="s">
        <v>20</v>
      </c>
      <c r="D9398" s="3" t="s">
        <v>10043</v>
      </c>
      <c r="E9398" s="3" t="s">
        <v>10163</v>
      </c>
      <c r="F9398" s="3" t="s">
        <v>4014</v>
      </c>
      <c r="G9398" s="3" t="s">
        <v>8683</v>
      </c>
      <c r="H9398" s="3" t="s">
        <v>10177</v>
      </c>
      <c r="I9398" s="4">
        <v>5.51</v>
      </c>
    </row>
    <row r="9399" spans="1:9" x14ac:dyDescent="0.2">
      <c r="A9399" s="2">
        <v>52829</v>
      </c>
      <c r="B9399" s="3" t="s">
        <v>19</v>
      </c>
      <c r="C9399" s="3" t="s">
        <v>20</v>
      </c>
      <c r="D9399" s="3" t="s">
        <v>10043</v>
      </c>
      <c r="E9399" s="3" t="s">
        <v>10163</v>
      </c>
      <c r="F9399" s="3" t="s">
        <v>4014</v>
      </c>
      <c r="G9399" s="3" t="s">
        <v>8683</v>
      </c>
      <c r="H9399" s="3" t="s">
        <v>10178</v>
      </c>
      <c r="I9399" s="4">
        <v>5.51</v>
      </c>
    </row>
    <row r="9400" spans="1:9" x14ac:dyDescent="0.2">
      <c r="A9400" s="2">
        <v>263691</v>
      </c>
      <c r="B9400" s="3" t="s">
        <v>19</v>
      </c>
      <c r="C9400" s="3" t="s">
        <v>20</v>
      </c>
      <c r="D9400" s="3" t="s">
        <v>10043</v>
      </c>
      <c r="E9400" s="3" t="s">
        <v>10163</v>
      </c>
      <c r="F9400" s="3" t="s">
        <v>4014</v>
      </c>
      <c r="G9400" s="3" t="s">
        <v>8683</v>
      </c>
      <c r="H9400" s="3" t="s">
        <v>10179</v>
      </c>
      <c r="I9400" s="4">
        <v>17.690000000000001</v>
      </c>
    </row>
    <row r="9401" spans="1:9" x14ac:dyDescent="0.2">
      <c r="A9401" s="2">
        <v>263703</v>
      </c>
      <c r="B9401" s="3" t="s">
        <v>19</v>
      </c>
      <c r="C9401" s="3" t="s">
        <v>20</v>
      </c>
      <c r="D9401" s="3" t="s">
        <v>10043</v>
      </c>
      <c r="E9401" s="3" t="s">
        <v>10163</v>
      </c>
      <c r="F9401" s="3" t="s">
        <v>4014</v>
      </c>
      <c r="G9401" s="3" t="s">
        <v>8683</v>
      </c>
      <c r="H9401" s="3" t="s">
        <v>10180</v>
      </c>
      <c r="I9401" s="4">
        <v>18.18</v>
      </c>
    </row>
    <row r="9402" spans="1:9" x14ac:dyDescent="0.2">
      <c r="A9402" s="2">
        <v>263712</v>
      </c>
      <c r="B9402" s="3" t="s">
        <v>19</v>
      </c>
      <c r="C9402" s="3" t="s">
        <v>20</v>
      </c>
      <c r="D9402" s="3" t="s">
        <v>10043</v>
      </c>
      <c r="E9402" s="3" t="s">
        <v>10163</v>
      </c>
      <c r="F9402" s="3" t="s">
        <v>4014</v>
      </c>
      <c r="G9402" s="3" t="s">
        <v>8683</v>
      </c>
      <c r="H9402" s="3" t="s">
        <v>10181</v>
      </c>
      <c r="I9402" s="4">
        <v>16.739999999999998</v>
      </c>
    </row>
    <row r="9403" spans="1:9" x14ac:dyDescent="0.2">
      <c r="A9403" s="2">
        <v>263719</v>
      </c>
      <c r="B9403" s="3" t="s">
        <v>19</v>
      </c>
      <c r="C9403" s="3" t="s">
        <v>20</v>
      </c>
      <c r="D9403" s="3" t="s">
        <v>10043</v>
      </c>
      <c r="E9403" s="3" t="s">
        <v>10163</v>
      </c>
      <c r="F9403" s="3" t="s">
        <v>4014</v>
      </c>
      <c r="G9403" s="3" t="s">
        <v>8683</v>
      </c>
      <c r="H9403" s="3" t="s">
        <v>10182</v>
      </c>
      <c r="I9403" s="4">
        <v>13.58</v>
      </c>
    </row>
    <row r="9404" spans="1:9" x14ac:dyDescent="0.2">
      <c r="A9404" s="2">
        <v>263722</v>
      </c>
      <c r="B9404" s="3" t="s">
        <v>19</v>
      </c>
      <c r="C9404" s="3" t="s">
        <v>20</v>
      </c>
      <c r="D9404" s="3" t="s">
        <v>10043</v>
      </c>
      <c r="E9404" s="3" t="s">
        <v>10163</v>
      </c>
      <c r="F9404" s="3" t="s">
        <v>4014</v>
      </c>
      <c r="G9404" s="3" t="s">
        <v>8683</v>
      </c>
      <c r="H9404" s="3" t="s">
        <v>10183</v>
      </c>
      <c r="I9404" s="4">
        <v>12.83</v>
      </c>
    </row>
    <row r="9405" spans="1:9" x14ac:dyDescent="0.2">
      <c r="A9405" s="2">
        <v>263724</v>
      </c>
      <c r="B9405" s="3" t="s">
        <v>19</v>
      </c>
      <c r="C9405" s="3" t="s">
        <v>20</v>
      </c>
      <c r="D9405" s="3" t="s">
        <v>10043</v>
      </c>
      <c r="E9405" s="3" t="s">
        <v>10163</v>
      </c>
      <c r="F9405" s="3" t="s">
        <v>4014</v>
      </c>
      <c r="G9405" s="3" t="s">
        <v>8683</v>
      </c>
      <c r="H9405" s="3" t="s">
        <v>10184</v>
      </c>
      <c r="I9405" s="4">
        <v>13.29</v>
      </c>
    </row>
    <row r="9406" spans="1:9" x14ac:dyDescent="0.2">
      <c r="A9406" s="2">
        <v>20607</v>
      </c>
      <c r="B9406" s="3" t="s">
        <v>19</v>
      </c>
      <c r="C9406" s="3" t="s">
        <v>20</v>
      </c>
      <c r="D9406" s="3" t="s">
        <v>10043</v>
      </c>
      <c r="E9406" s="3" t="s">
        <v>10163</v>
      </c>
      <c r="F9406" s="3" t="s">
        <v>4014</v>
      </c>
      <c r="G9406" s="3" t="s">
        <v>8683</v>
      </c>
      <c r="H9406" s="3" t="s">
        <v>10185</v>
      </c>
      <c r="I9406" s="4">
        <v>6.66</v>
      </c>
    </row>
    <row r="9407" spans="1:9" x14ac:dyDescent="0.2">
      <c r="A9407" s="2">
        <v>537975</v>
      </c>
      <c r="B9407" s="3" t="s">
        <v>19</v>
      </c>
      <c r="C9407" s="3" t="s">
        <v>20</v>
      </c>
      <c r="D9407" s="3" t="s">
        <v>10043</v>
      </c>
      <c r="E9407" s="3" t="s">
        <v>10163</v>
      </c>
      <c r="F9407" s="3" t="s">
        <v>4014</v>
      </c>
      <c r="G9407" s="3" t="s">
        <v>8683</v>
      </c>
      <c r="H9407" s="3" t="s">
        <v>10186</v>
      </c>
      <c r="I9407" s="4">
        <v>6.4</v>
      </c>
    </row>
    <row r="9408" spans="1:9" x14ac:dyDescent="0.2">
      <c r="A9408" s="2">
        <v>244334</v>
      </c>
      <c r="B9408" s="3" t="s">
        <v>19</v>
      </c>
      <c r="C9408" s="3" t="s">
        <v>20</v>
      </c>
      <c r="D9408" s="3" t="s">
        <v>10043</v>
      </c>
      <c r="E9408" s="3" t="s">
        <v>10163</v>
      </c>
      <c r="F9408" s="3" t="s">
        <v>4014</v>
      </c>
      <c r="G9408" s="3" t="s">
        <v>10187</v>
      </c>
      <c r="H9408" s="3" t="s">
        <v>10188</v>
      </c>
      <c r="I9408" s="4">
        <v>13.55</v>
      </c>
    </row>
    <row r="9409" spans="1:9" x14ac:dyDescent="0.2">
      <c r="A9409" s="2">
        <v>244338</v>
      </c>
      <c r="B9409" s="3" t="s">
        <v>19</v>
      </c>
      <c r="C9409" s="3" t="s">
        <v>20</v>
      </c>
      <c r="D9409" s="3" t="s">
        <v>10043</v>
      </c>
      <c r="E9409" s="3" t="s">
        <v>10163</v>
      </c>
      <c r="F9409" s="3" t="s">
        <v>4014</v>
      </c>
      <c r="G9409" s="3" t="s">
        <v>10187</v>
      </c>
      <c r="H9409" s="3" t="s">
        <v>10189</v>
      </c>
      <c r="I9409" s="4">
        <v>14.88</v>
      </c>
    </row>
    <row r="9410" spans="1:9" x14ac:dyDescent="0.2">
      <c r="A9410" s="2">
        <v>244340</v>
      </c>
      <c r="B9410" s="3" t="s">
        <v>19</v>
      </c>
      <c r="C9410" s="3" t="s">
        <v>20</v>
      </c>
      <c r="D9410" s="3" t="s">
        <v>10043</v>
      </c>
      <c r="E9410" s="3" t="s">
        <v>10163</v>
      </c>
      <c r="F9410" s="3" t="s">
        <v>4014</v>
      </c>
      <c r="G9410" s="3" t="s">
        <v>10187</v>
      </c>
      <c r="H9410" s="3" t="s">
        <v>10190</v>
      </c>
      <c r="I9410" s="4">
        <v>29.97</v>
      </c>
    </row>
    <row r="9411" spans="1:9" x14ac:dyDescent="0.2">
      <c r="A9411" s="2">
        <v>244341</v>
      </c>
      <c r="B9411" s="3" t="s">
        <v>19</v>
      </c>
      <c r="C9411" s="3" t="s">
        <v>20</v>
      </c>
      <c r="D9411" s="3" t="s">
        <v>10043</v>
      </c>
      <c r="E9411" s="3" t="s">
        <v>10163</v>
      </c>
      <c r="F9411" s="3" t="s">
        <v>4014</v>
      </c>
      <c r="G9411" s="3" t="s">
        <v>10187</v>
      </c>
      <c r="H9411" s="3" t="s">
        <v>10191</v>
      </c>
      <c r="I9411" s="4">
        <v>20.04</v>
      </c>
    </row>
    <row r="9412" spans="1:9" x14ac:dyDescent="0.2">
      <c r="A9412" s="2">
        <v>264516</v>
      </c>
      <c r="B9412" s="3" t="s">
        <v>19</v>
      </c>
      <c r="C9412" s="3" t="s">
        <v>20</v>
      </c>
      <c r="D9412" s="3" t="s">
        <v>10043</v>
      </c>
      <c r="E9412" s="3" t="s">
        <v>10163</v>
      </c>
      <c r="F9412" s="3" t="s">
        <v>4014</v>
      </c>
      <c r="G9412" s="3" t="s">
        <v>10187</v>
      </c>
      <c r="H9412" s="3" t="s">
        <v>10192</v>
      </c>
      <c r="I9412" s="4">
        <v>9.35</v>
      </c>
    </row>
    <row r="9413" spans="1:9" x14ac:dyDescent="0.2">
      <c r="A9413" s="2">
        <v>264520</v>
      </c>
      <c r="B9413" s="3" t="s">
        <v>19</v>
      </c>
      <c r="C9413" s="3" t="s">
        <v>20</v>
      </c>
      <c r="D9413" s="3" t="s">
        <v>10043</v>
      </c>
      <c r="E9413" s="3" t="s">
        <v>10163</v>
      </c>
      <c r="F9413" s="3" t="s">
        <v>4014</v>
      </c>
      <c r="G9413" s="3" t="s">
        <v>10187</v>
      </c>
      <c r="H9413" s="3" t="s">
        <v>10193</v>
      </c>
      <c r="I9413" s="4">
        <v>23.55</v>
      </c>
    </row>
    <row r="9414" spans="1:9" x14ac:dyDescent="0.2">
      <c r="A9414" s="2">
        <v>264547</v>
      </c>
      <c r="B9414" s="3" t="s">
        <v>19</v>
      </c>
      <c r="C9414" s="3" t="s">
        <v>20</v>
      </c>
      <c r="D9414" s="3" t="s">
        <v>10043</v>
      </c>
      <c r="E9414" s="3" t="s">
        <v>10163</v>
      </c>
      <c r="F9414" s="3" t="s">
        <v>4014</v>
      </c>
      <c r="G9414" s="3" t="s">
        <v>10187</v>
      </c>
      <c r="H9414" s="3" t="s">
        <v>10194</v>
      </c>
      <c r="I9414" s="4">
        <v>8.2799999999999994</v>
      </c>
    </row>
    <row r="9415" spans="1:9" x14ac:dyDescent="0.2">
      <c r="A9415" s="2">
        <v>264548</v>
      </c>
      <c r="B9415" s="3" t="s">
        <v>19</v>
      </c>
      <c r="C9415" s="3" t="s">
        <v>20</v>
      </c>
      <c r="D9415" s="3" t="s">
        <v>10043</v>
      </c>
      <c r="E9415" s="3" t="s">
        <v>10163</v>
      </c>
      <c r="F9415" s="3" t="s">
        <v>4014</v>
      </c>
      <c r="G9415" s="3" t="s">
        <v>10187</v>
      </c>
      <c r="H9415" s="3" t="s">
        <v>10195</v>
      </c>
      <c r="I9415" s="4">
        <v>8.2799999999999994</v>
      </c>
    </row>
    <row r="9416" spans="1:9" x14ac:dyDescent="0.2">
      <c r="A9416" s="2">
        <v>264549</v>
      </c>
      <c r="B9416" s="3" t="s">
        <v>19</v>
      </c>
      <c r="C9416" s="3" t="s">
        <v>20</v>
      </c>
      <c r="D9416" s="3" t="s">
        <v>10043</v>
      </c>
      <c r="E9416" s="3" t="s">
        <v>10163</v>
      </c>
      <c r="F9416" s="3" t="s">
        <v>4014</v>
      </c>
      <c r="G9416" s="3" t="s">
        <v>10187</v>
      </c>
      <c r="H9416" s="3" t="s">
        <v>10196</v>
      </c>
      <c r="I9416" s="4">
        <v>16.739999999999998</v>
      </c>
    </row>
    <row r="9417" spans="1:9" x14ac:dyDescent="0.2">
      <c r="A9417" s="2">
        <v>264522</v>
      </c>
      <c r="B9417" s="3" t="s">
        <v>19</v>
      </c>
      <c r="C9417" s="3" t="s">
        <v>20</v>
      </c>
      <c r="D9417" s="3" t="s">
        <v>10043</v>
      </c>
      <c r="E9417" s="3" t="s">
        <v>10163</v>
      </c>
      <c r="F9417" s="3" t="s">
        <v>4014</v>
      </c>
      <c r="G9417" s="3" t="s">
        <v>10187</v>
      </c>
      <c r="H9417" s="3" t="s">
        <v>10197</v>
      </c>
      <c r="I9417" s="4">
        <v>10.53</v>
      </c>
    </row>
    <row r="9418" spans="1:9" x14ac:dyDescent="0.2">
      <c r="A9418" s="2">
        <v>264545</v>
      </c>
      <c r="B9418" s="3" t="s">
        <v>19</v>
      </c>
      <c r="C9418" s="3" t="s">
        <v>20</v>
      </c>
      <c r="D9418" s="3" t="s">
        <v>10043</v>
      </c>
      <c r="E9418" s="3" t="s">
        <v>10163</v>
      </c>
      <c r="F9418" s="3" t="s">
        <v>4014</v>
      </c>
      <c r="G9418" s="3" t="s">
        <v>10187</v>
      </c>
      <c r="H9418" s="3" t="s">
        <v>10198</v>
      </c>
      <c r="I9418" s="4">
        <v>10.41</v>
      </c>
    </row>
    <row r="9419" spans="1:9" x14ac:dyDescent="0.2">
      <c r="A9419" s="2">
        <v>196894</v>
      </c>
      <c r="B9419" s="3" t="s">
        <v>19</v>
      </c>
      <c r="C9419" s="3" t="s">
        <v>20</v>
      </c>
      <c r="D9419" s="3" t="s">
        <v>10043</v>
      </c>
      <c r="E9419" s="3" t="s">
        <v>10163</v>
      </c>
      <c r="F9419" s="3" t="s">
        <v>4014</v>
      </c>
      <c r="G9419" s="3" t="s">
        <v>10187</v>
      </c>
      <c r="H9419" s="3" t="s">
        <v>10199</v>
      </c>
      <c r="I9419" s="4">
        <v>11.54</v>
      </c>
    </row>
    <row r="9420" spans="1:9" x14ac:dyDescent="0.2">
      <c r="A9420" s="2">
        <v>377725</v>
      </c>
      <c r="B9420" s="3" t="s">
        <v>19</v>
      </c>
      <c r="C9420" s="3" t="s">
        <v>20</v>
      </c>
      <c r="D9420" s="3" t="s">
        <v>10043</v>
      </c>
      <c r="E9420" s="3" t="s">
        <v>10163</v>
      </c>
      <c r="F9420" s="3" t="s">
        <v>4014</v>
      </c>
      <c r="G9420" s="3" t="s">
        <v>10187</v>
      </c>
      <c r="H9420" s="3" t="s">
        <v>10200</v>
      </c>
      <c r="I9420" s="4">
        <v>11.31</v>
      </c>
    </row>
    <row r="9421" spans="1:9" x14ac:dyDescent="0.2">
      <c r="A9421" s="2">
        <v>377726</v>
      </c>
      <c r="B9421" s="3" t="s">
        <v>19</v>
      </c>
      <c r="C9421" s="3" t="s">
        <v>20</v>
      </c>
      <c r="D9421" s="3" t="s">
        <v>10043</v>
      </c>
      <c r="E9421" s="3" t="s">
        <v>10163</v>
      </c>
      <c r="F9421" s="3" t="s">
        <v>4014</v>
      </c>
      <c r="G9421" s="3" t="s">
        <v>10187</v>
      </c>
      <c r="H9421" s="3" t="s">
        <v>10201</v>
      </c>
      <c r="I9421" s="4">
        <v>11.54</v>
      </c>
    </row>
    <row r="9422" spans="1:9" x14ac:dyDescent="0.2">
      <c r="A9422" s="2">
        <v>377727</v>
      </c>
      <c r="B9422" s="3" t="s">
        <v>19</v>
      </c>
      <c r="C9422" s="3" t="s">
        <v>20</v>
      </c>
      <c r="D9422" s="3" t="s">
        <v>10043</v>
      </c>
      <c r="E9422" s="3" t="s">
        <v>10163</v>
      </c>
      <c r="F9422" s="3" t="s">
        <v>4014</v>
      </c>
      <c r="G9422" s="3" t="s">
        <v>10187</v>
      </c>
      <c r="H9422" s="3" t="s">
        <v>10202</v>
      </c>
      <c r="I9422" s="4">
        <v>20.84</v>
      </c>
    </row>
    <row r="9423" spans="1:9" x14ac:dyDescent="0.2">
      <c r="A9423" s="2">
        <v>377728</v>
      </c>
      <c r="B9423" s="3" t="s">
        <v>19</v>
      </c>
      <c r="C9423" s="3" t="s">
        <v>20</v>
      </c>
      <c r="D9423" s="3" t="s">
        <v>10043</v>
      </c>
      <c r="E9423" s="3" t="s">
        <v>10163</v>
      </c>
      <c r="F9423" s="3" t="s">
        <v>4014</v>
      </c>
      <c r="G9423" s="3" t="s">
        <v>10187</v>
      </c>
      <c r="H9423" s="3" t="s">
        <v>10203</v>
      </c>
      <c r="I9423" s="4">
        <v>23.55</v>
      </c>
    </row>
    <row r="9424" spans="1:9" x14ac:dyDescent="0.2">
      <c r="A9424" s="2">
        <v>377729</v>
      </c>
      <c r="B9424" s="3" t="s">
        <v>19</v>
      </c>
      <c r="C9424" s="3" t="s">
        <v>20</v>
      </c>
      <c r="D9424" s="3" t="s">
        <v>10043</v>
      </c>
      <c r="E9424" s="3" t="s">
        <v>10163</v>
      </c>
      <c r="F9424" s="3" t="s">
        <v>4014</v>
      </c>
      <c r="G9424" s="3" t="s">
        <v>10187</v>
      </c>
      <c r="H9424" s="3" t="s">
        <v>10204</v>
      </c>
      <c r="I9424" s="4">
        <v>22.72</v>
      </c>
    </row>
    <row r="9425" spans="1:9" x14ac:dyDescent="0.2">
      <c r="A9425" s="2">
        <v>377730</v>
      </c>
      <c r="B9425" s="3" t="s">
        <v>19</v>
      </c>
      <c r="C9425" s="3" t="s">
        <v>20</v>
      </c>
      <c r="D9425" s="3" t="s">
        <v>10043</v>
      </c>
      <c r="E9425" s="3" t="s">
        <v>10163</v>
      </c>
      <c r="F9425" s="3" t="s">
        <v>4014</v>
      </c>
      <c r="G9425" s="3" t="s">
        <v>10187</v>
      </c>
      <c r="H9425" s="3" t="s">
        <v>10205</v>
      </c>
      <c r="I9425" s="4">
        <v>34.26</v>
      </c>
    </row>
    <row r="9426" spans="1:9" x14ac:dyDescent="0.2">
      <c r="A9426" s="2">
        <v>467496</v>
      </c>
      <c r="B9426" s="3" t="s">
        <v>19</v>
      </c>
      <c r="C9426" s="3" t="s">
        <v>20</v>
      </c>
      <c r="D9426" s="3" t="s">
        <v>10043</v>
      </c>
      <c r="E9426" s="3" t="s">
        <v>10163</v>
      </c>
      <c r="F9426" s="3" t="s">
        <v>4014</v>
      </c>
      <c r="G9426" s="3" t="s">
        <v>10187</v>
      </c>
      <c r="H9426" s="3" t="s">
        <v>10206</v>
      </c>
      <c r="I9426" s="4">
        <v>9.61</v>
      </c>
    </row>
    <row r="9427" spans="1:9" x14ac:dyDescent="0.2">
      <c r="A9427" s="2">
        <v>467498</v>
      </c>
      <c r="B9427" s="3" t="s">
        <v>19</v>
      </c>
      <c r="C9427" s="3" t="s">
        <v>20</v>
      </c>
      <c r="D9427" s="3" t="s">
        <v>10043</v>
      </c>
      <c r="E9427" s="3" t="s">
        <v>10163</v>
      </c>
      <c r="F9427" s="3" t="s">
        <v>4014</v>
      </c>
      <c r="G9427" s="3" t="s">
        <v>10187</v>
      </c>
      <c r="H9427" s="3" t="s">
        <v>10207</v>
      </c>
      <c r="I9427" s="4">
        <v>9.61</v>
      </c>
    </row>
    <row r="9428" spans="1:9" x14ac:dyDescent="0.2">
      <c r="A9428" s="2">
        <v>467502</v>
      </c>
      <c r="B9428" s="3" t="s">
        <v>19</v>
      </c>
      <c r="C9428" s="3" t="s">
        <v>20</v>
      </c>
      <c r="D9428" s="3" t="s">
        <v>10043</v>
      </c>
      <c r="E9428" s="3" t="s">
        <v>10163</v>
      </c>
      <c r="F9428" s="3" t="s">
        <v>4014</v>
      </c>
      <c r="G9428" s="3" t="s">
        <v>10187</v>
      </c>
      <c r="H9428" s="3" t="s">
        <v>10208</v>
      </c>
      <c r="I9428" s="4">
        <v>9.61</v>
      </c>
    </row>
    <row r="9429" spans="1:9" x14ac:dyDescent="0.2">
      <c r="A9429" s="2">
        <v>169843</v>
      </c>
      <c r="B9429" s="3" t="s">
        <v>19</v>
      </c>
      <c r="C9429" s="3" t="s">
        <v>20</v>
      </c>
      <c r="D9429" s="3" t="s">
        <v>10043</v>
      </c>
      <c r="E9429" s="3" t="s">
        <v>10209</v>
      </c>
      <c r="F9429" s="3" t="s">
        <v>4014</v>
      </c>
      <c r="G9429" s="3" t="s">
        <v>10187</v>
      </c>
      <c r="H9429" s="3" t="s">
        <v>10210</v>
      </c>
      <c r="I9429" s="4">
        <v>42.94</v>
      </c>
    </row>
    <row r="9430" spans="1:9" x14ac:dyDescent="0.2">
      <c r="A9430" s="2">
        <v>169878</v>
      </c>
      <c r="B9430" s="3" t="s">
        <v>19</v>
      </c>
      <c r="C9430" s="3" t="s">
        <v>20</v>
      </c>
      <c r="D9430" s="3" t="s">
        <v>10043</v>
      </c>
      <c r="E9430" s="3" t="s">
        <v>10209</v>
      </c>
      <c r="F9430" s="3" t="s">
        <v>4014</v>
      </c>
      <c r="G9430" s="3" t="s">
        <v>10187</v>
      </c>
      <c r="H9430" s="3" t="s">
        <v>10211</v>
      </c>
      <c r="I9430" s="4">
        <v>20.71</v>
      </c>
    </row>
    <row r="9431" spans="1:9" x14ac:dyDescent="0.2">
      <c r="A9431" s="2">
        <v>169884</v>
      </c>
      <c r="B9431" s="3" t="s">
        <v>19</v>
      </c>
      <c r="C9431" s="3" t="s">
        <v>20</v>
      </c>
      <c r="D9431" s="3" t="s">
        <v>10043</v>
      </c>
      <c r="E9431" s="3" t="s">
        <v>10209</v>
      </c>
      <c r="F9431" s="3" t="s">
        <v>4014</v>
      </c>
      <c r="G9431" s="3" t="s">
        <v>10187</v>
      </c>
      <c r="H9431" s="3" t="s">
        <v>10212</v>
      </c>
      <c r="I9431" s="4">
        <v>23.72</v>
      </c>
    </row>
    <row r="9432" spans="1:9" x14ac:dyDescent="0.2">
      <c r="A9432" s="2">
        <v>483824</v>
      </c>
      <c r="B9432" s="3" t="s">
        <v>19</v>
      </c>
      <c r="C9432" s="3" t="s">
        <v>20</v>
      </c>
      <c r="D9432" s="3" t="s">
        <v>10043</v>
      </c>
      <c r="E9432" s="3" t="s">
        <v>10209</v>
      </c>
      <c r="F9432" s="3" t="s">
        <v>4014</v>
      </c>
      <c r="G9432" s="3" t="s">
        <v>10187</v>
      </c>
      <c r="H9432" s="3" t="s">
        <v>10213</v>
      </c>
      <c r="I9432" s="4">
        <v>13.33</v>
      </c>
    </row>
    <row r="9433" spans="1:9" x14ac:dyDescent="0.2">
      <c r="A9433" s="2">
        <v>169828</v>
      </c>
      <c r="B9433" s="3" t="s">
        <v>19</v>
      </c>
      <c r="C9433" s="3" t="s">
        <v>20</v>
      </c>
      <c r="D9433" s="3" t="s">
        <v>10043</v>
      </c>
      <c r="E9433" s="3" t="s">
        <v>10209</v>
      </c>
      <c r="F9433" s="3" t="s">
        <v>4014</v>
      </c>
      <c r="G9433" s="3" t="s">
        <v>10187</v>
      </c>
      <c r="H9433" s="3" t="s">
        <v>10214</v>
      </c>
      <c r="I9433" s="4">
        <v>46.22</v>
      </c>
    </row>
    <row r="9434" spans="1:9" x14ac:dyDescent="0.2">
      <c r="A9434" s="2">
        <v>169854</v>
      </c>
      <c r="B9434" s="3" t="s">
        <v>19</v>
      </c>
      <c r="C9434" s="3" t="s">
        <v>20</v>
      </c>
      <c r="D9434" s="3" t="s">
        <v>10043</v>
      </c>
      <c r="E9434" s="3" t="s">
        <v>10209</v>
      </c>
      <c r="F9434" s="3" t="s">
        <v>4014</v>
      </c>
      <c r="G9434" s="3" t="s">
        <v>10187</v>
      </c>
      <c r="H9434" s="3" t="s">
        <v>10215</v>
      </c>
      <c r="I9434" s="4">
        <v>21.37</v>
      </c>
    </row>
    <row r="9435" spans="1:9" x14ac:dyDescent="0.2">
      <c r="A9435" s="2">
        <v>175540</v>
      </c>
      <c r="B9435" s="3" t="s">
        <v>19</v>
      </c>
      <c r="C9435" s="3" t="s">
        <v>20</v>
      </c>
      <c r="D9435" s="3" t="s">
        <v>10043</v>
      </c>
      <c r="E9435" s="3" t="s">
        <v>10209</v>
      </c>
      <c r="F9435" s="3" t="s">
        <v>4014</v>
      </c>
      <c r="G9435" s="3" t="s">
        <v>10187</v>
      </c>
      <c r="H9435" s="3" t="s">
        <v>10216</v>
      </c>
      <c r="I9435" s="4">
        <v>102.89</v>
      </c>
    </row>
    <row r="9436" spans="1:9" x14ac:dyDescent="0.2">
      <c r="A9436" s="2">
        <v>184533</v>
      </c>
      <c r="B9436" s="3" t="s">
        <v>19</v>
      </c>
      <c r="C9436" s="3" t="s">
        <v>20</v>
      </c>
      <c r="D9436" s="3" t="s">
        <v>10043</v>
      </c>
      <c r="E9436" s="3" t="s">
        <v>10209</v>
      </c>
      <c r="F9436" s="3" t="s">
        <v>4014</v>
      </c>
      <c r="G9436" s="3" t="s">
        <v>8683</v>
      </c>
      <c r="H9436" s="3" t="s">
        <v>10217</v>
      </c>
      <c r="I9436" s="4">
        <v>16.71</v>
      </c>
    </row>
    <row r="9437" spans="1:9" x14ac:dyDescent="0.2">
      <c r="A9437" s="2">
        <v>453883</v>
      </c>
      <c r="B9437" s="3" t="s">
        <v>19</v>
      </c>
      <c r="C9437" s="3" t="s">
        <v>20</v>
      </c>
      <c r="D9437" s="3" t="s">
        <v>10043</v>
      </c>
      <c r="E9437" s="3" t="s">
        <v>10209</v>
      </c>
      <c r="F9437" s="3" t="s">
        <v>4014</v>
      </c>
      <c r="G9437" s="3" t="s">
        <v>10218</v>
      </c>
      <c r="H9437" s="3" t="s">
        <v>10219</v>
      </c>
      <c r="I9437" s="4">
        <v>61.37</v>
      </c>
    </row>
    <row r="9438" spans="1:9" x14ac:dyDescent="0.2">
      <c r="A9438" s="2">
        <v>453892</v>
      </c>
      <c r="B9438" s="3" t="s">
        <v>19</v>
      </c>
      <c r="C9438" s="3" t="s">
        <v>20</v>
      </c>
      <c r="D9438" s="3" t="s">
        <v>10043</v>
      </c>
      <c r="E9438" s="3" t="s">
        <v>10209</v>
      </c>
      <c r="F9438" s="3" t="s">
        <v>4014</v>
      </c>
      <c r="G9438" s="3" t="s">
        <v>10218</v>
      </c>
      <c r="H9438" s="3" t="s">
        <v>10220</v>
      </c>
      <c r="I9438" s="4">
        <v>67.430000000000007</v>
      </c>
    </row>
    <row r="9439" spans="1:9" x14ac:dyDescent="0.2">
      <c r="A9439" s="2">
        <v>141869</v>
      </c>
      <c r="B9439" s="3" t="s">
        <v>19</v>
      </c>
      <c r="C9439" s="3" t="s">
        <v>20</v>
      </c>
      <c r="D9439" s="3" t="s">
        <v>10043</v>
      </c>
      <c r="E9439" s="3" t="s">
        <v>10221</v>
      </c>
      <c r="F9439" s="3" t="s">
        <v>3647</v>
      </c>
      <c r="G9439" s="3" t="s">
        <v>10222</v>
      </c>
      <c r="H9439" s="3" t="s">
        <v>10223</v>
      </c>
      <c r="I9439" s="4">
        <v>7.01</v>
      </c>
    </row>
    <row r="9440" spans="1:9" x14ac:dyDescent="0.2">
      <c r="A9440" s="2">
        <v>151584</v>
      </c>
      <c r="B9440" s="3" t="s">
        <v>19</v>
      </c>
      <c r="C9440" s="3" t="s">
        <v>20</v>
      </c>
      <c r="D9440" s="3" t="s">
        <v>10043</v>
      </c>
      <c r="E9440" s="3" t="s">
        <v>10221</v>
      </c>
      <c r="F9440" s="3" t="s">
        <v>3647</v>
      </c>
      <c r="G9440" s="3" t="s">
        <v>10222</v>
      </c>
      <c r="H9440" s="3" t="s">
        <v>10224</v>
      </c>
      <c r="I9440" s="4">
        <v>8.31</v>
      </c>
    </row>
    <row r="9441" spans="1:9" x14ac:dyDescent="0.2">
      <c r="A9441" s="2">
        <v>151586</v>
      </c>
      <c r="B9441" s="3" t="s">
        <v>19</v>
      </c>
      <c r="C9441" s="3" t="s">
        <v>20</v>
      </c>
      <c r="D9441" s="3" t="s">
        <v>10043</v>
      </c>
      <c r="E9441" s="3" t="s">
        <v>10221</v>
      </c>
      <c r="F9441" s="3" t="s">
        <v>3647</v>
      </c>
      <c r="G9441" s="3" t="s">
        <v>10222</v>
      </c>
      <c r="H9441" s="3" t="s">
        <v>10225</v>
      </c>
      <c r="I9441" s="4">
        <v>7.72</v>
      </c>
    </row>
    <row r="9442" spans="1:9" x14ac:dyDescent="0.2">
      <c r="A9442" s="2">
        <v>151588</v>
      </c>
      <c r="B9442" s="3" t="s">
        <v>19</v>
      </c>
      <c r="C9442" s="3" t="s">
        <v>20</v>
      </c>
      <c r="D9442" s="3" t="s">
        <v>10043</v>
      </c>
      <c r="E9442" s="3" t="s">
        <v>10221</v>
      </c>
      <c r="F9442" s="3" t="s">
        <v>3647</v>
      </c>
      <c r="G9442" s="3" t="s">
        <v>10222</v>
      </c>
      <c r="H9442" s="3" t="s">
        <v>10226</v>
      </c>
      <c r="I9442" s="4">
        <v>9.15</v>
      </c>
    </row>
    <row r="9443" spans="1:9" x14ac:dyDescent="0.2">
      <c r="A9443" s="2">
        <v>151591</v>
      </c>
      <c r="B9443" s="3" t="s">
        <v>19</v>
      </c>
      <c r="C9443" s="3" t="s">
        <v>20</v>
      </c>
      <c r="D9443" s="3" t="s">
        <v>10043</v>
      </c>
      <c r="E9443" s="3" t="s">
        <v>10221</v>
      </c>
      <c r="F9443" s="3" t="s">
        <v>3647</v>
      </c>
      <c r="G9443" s="3" t="s">
        <v>10222</v>
      </c>
      <c r="H9443" s="3" t="s">
        <v>10227</v>
      </c>
      <c r="I9443" s="4">
        <v>19.45</v>
      </c>
    </row>
    <row r="9444" spans="1:9" x14ac:dyDescent="0.2">
      <c r="A9444" s="2">
        <v>151599</v>
      </c>
      <c r="B9444" s="3" t="s">
        <v>19</v>
      </c>
      <c r="C9444" s="3" t="s">
        <v>20</v>
      </c>
      <c r="D9444" s="3" t="s">
        <v>10043</v>
      </c>
      <c r="E9444" s="3" t="s">
        <v>10221</v>
      </c>
      <c r="F9444" s="3" t="s">
        <v>3647</v>
      </c>
      <c r="G9444" s="3" t="s">
        <v>10222</v>
      </c>
      <c r="H9444" s="3" t="s">
        <v>10228</v>
      </c>
      <c r="I9444" s="4">
        <v>9.99</v>
      </c>
    </row>
    <row r="9445" spans="1:9" x14ac:dyDescent="0.2">
      <c r="A9445" s="2">
        <v>151606</v>
      </c>
      <c r="B9445" s="3" t="s">
        <v>19</v>
      </c>
      <c r="C9445" s="3" t="s">
        <v>20</v>
      </c>
      <c r="D9445" s="3" t="s">
        <v>10043</v>
      </c>
      <c r="E9445" s="3" t="s">
        <v>10221</v>
      </c>
      <c r="F9445" s="3" t="s">
        <v>3647</v>
      </c>
      <c r="G9445" s="3" t="s">
        <v>10222</v>
      </c>
      <c r="H9445" s="3" t="s">
        <v>10229</v>
      </c>
      <c r="I9445" s="4">
        <v>11.09</v>
      </c>
    </row>
    <row r="9446" spans="1:9" x14ac:dyDescent="0.2">
      <c r="A9446" s="2">
        <v>151608</v>
      </c>
      <c r="B9446" s="3" t="s">
        <v>19</v>
      </c>
      <c r="C9446" s="3" t="s">
        <v>20</v>
      </c>
      <c r="D9446" s="3" t="s">
        <v>10043</v>
      </c>
      <c r="E9446" s="3" t="s">
        <v>10221</v>
      </c>
      <c r="F9446" s="3" t="s">
        <v>3647</v>
      </c>
      <c r="G9446" s="3" t="s">
        <v>10222</v>
      </c>
      <c r="H9446" s="3" t="s">
        <v>10230</v>
      </c>
      <c r="I9446" s="4">
        <v>7.21</v>
      </c>
    </row>
    <row r="9447" spans="1:9" x14ac:dyDescent="0.2">
      <c r="A9447" s="2">
        <v>151609</v>
      </c>
      <c r="B9447" s="3" t="s">
        <v>19</v>
      </c>
      <c r="C9447" s="3" t="s">
        <v>20</v>
      </c>
      <c r="D9447" s="3" t="s">
        <v>10043</v>
      </c>
      <c r="E9447" s="3" t="s">
        <v>10221</v>
      </c>
      <c r="F9447" s="3" t="s">
        <v>3647</v>
      </c>
      <c r="G9447" s="3" t="s">
        <v>10222</v>
      </c>
      <c r="H9447" s="3" t="s">
        <v>10231</v>
      </c>
      <c r="I9447" s="4">
        <v>2.04</v>
      </c>
    </row>
    <row r="9448" spans="1:9" x14ac:dyDescent="0.2">
      <c r="A9448" s="2">
        <v>348087</v>
      </c>
      <c r="B9448" s="3" t="s">
        <v>19</v>
      </c>
      <c r="C9448" s="3" t="s">
        <v>20</v>
      </c>
      <c r="D9448" s="3" t="s">
        <v>10043</v>
      </c>
      <c r="E9448" s="3" t="s">
        <v>10221</v>
      </c>
      <c r="F9448" s="3" t="s">
        <v>3647</v>
      </c>
      <c r="G9448" s="3" t="s">
        <v>10222</v>
      </c>
      <c r="H9448" s="3" t="s">
        <v>10232</v>
      </c>
      <c r="I9448" s="4">
        <v>43.43</v>
      </c>
    </row>
    <row r="9449" spans="1:9" x14ac:dyDescent="0.2">
      <c r="A9449" s="2">
        <v>376379</v>
      </c>
      <c r="B9449" s="3" t="s">
        <v>19</v>
      </c>
      <c r="C9449" s="3" t="s">
        <v>20</v>
      </c>
      <c r="D9449" s="3" t="s">
        <v>10043</v>
      </c>
      <c r="E9449" s="3" t="s">
        <v>10221</v>
      </c>
      <c r="F9449" s="3" t="s">
        <v>3647</v>
      </c>
      <c r="G9449" s="3" t="s">
        <v>10222</v>
      </c>
      <c r="H9449" s="3" t="s">
        <v>10233</v>
      </c>
      <c r="I9449" s="4">
        <v>4.83</v>
      </c>
    </row>
    <row r="9450" spans="1:9" x14ac:dyDescent="0.2">
      <c r="A9450" s="2">
        <v>449446</v>
      </c>
      <c r="B9450" s="3" t="s">
        <v>19</v>
      </c>
      <c r="C9450" s="3" t="s">
        <v>20</v>
      </c>
      <c r="D9450" s="3" t="s">
        <v>10043</v>
      </c>
      <c r="E9450" s="3" t="s">
        <v>10221</v>
      </c>
      <c r="F9450" s="3" t="s">
        <v>3647</v>
      </c>
      <c r="G9450" s="3" t="s">
        <v>10222</v>
      </c>
      <c r="H9450" s="3" t="s">
        <v>10234</v>
      </c>
      <c r="I9450" s="4">
        <v>5.65</v>
      </c>
    </row>
    <row r="9451" spans="1:9" x14ac:dyDescent="0.2">
      <c r="A9451" s="2">
        <v>449452</v>
      </c>
      <c r="B9451" s="3" t="s">
        <v>19</v>
      </c>
      <c r="C9451" s="3" t="s">
        <v>20</v>
      </c>
      <c r="D9451" s="3" t="s">
        <v>10043</v>
      </c>
      <c r="E9451" s="3" t="s">
        <v>10221</v>
      </c>
      <c r="F9451" s="3" t="s">
        <v>3647</v>
      </c>
      <c r="G9451" s="3" t="s">
        <v>10222</v>
      </c>
      <c r="H9451" s="3" t="s">
        <v>10235</v>
      </c>
      <c r="I9451" s="4">
        <v>4.05</v>
      </c>
    </row>
    <row r="9452" spans="1:9" x14ac:dyDescent="0.2">
      <c r="A9452" s="2">
        <v>449458</v>
      </c>
      <c r="B9452" s="3" t="s">
        <v>19</v>
      </c>
      <c r="C9452" s="3" t="s">
        <v>20</v>
      </c>
      <c r="D9452" s="3" t="s">
        <v>10043</v>
      </c>
      <c r="E9452" s="3" t="s">
        <v>10221</v>
      </c>
      <c r="F9452" s="3" t="s">
        <v>3647</v>
      </c>
      <c r="G9452" s="3" t="s">
        <v>10222</v>
      </c>
      <c r="H9452" s="3" t="s">
        <v>10236</v>
      </c>
      <c r="I9452" s="4">
        <v>3.61</v>
      </c>
    </row>
    <row r="9453" spans="1:9" x14ac:dyDescent="0.2">
      <c r="A9453" s="2">
        <v>449459</v>
      </c>
      <c r="B9453" s="3" t="s">
        <v>19</v>
      </c>
      <c r="C9453" s="3" t="s">
        <v>20</v>
      </c>
      <c r="D9453" s="3" t="s">
        <v>10043</v>
      </c>
      <c r="E9453" s="3" t="s">
        <v>10221</v>
      </c>
      <c r="F9453" s="3" t="s">
        <v>3647</v>
      </c>
      <c r="G9453" s="3" t="s">
        <v>10222</v>
      </c>
      <c r="H9453" s="3" t="s">
        <v>10237</v>
      </c>
      <c r="I9453" s="4">
        <v>5.08</v>
      </c>
    </row>
    <row r="9454" spans="1:9" x14ac:dyDescent="0.2">
      <c r="A9454" s="2">
        <v>464203</v>
      </c>
      <c r="B9454" s="3" t="s">
        <v>19</v>
      </c>
      <c r="C9454" s="3" t="s">
        <v>20</v>
      </c>
      <c r="D9454" s="3" t="s">
        <v>10043</v>
      </c>
      <c r="E9454" s="3" t="s">
        <v>10221</v>
      </c>
      <c r="F9454" s="3" t="s">
        <v>3647</v>
      </c>
      <c r="G9454" s="3" t="s">
        <v>10238</v>
      </c>
      <c r="H9454" s="3" t="s">
        <v>10239</v>
      </c>
      <c r="I9454" s="4">
        <v>8.4499999999999993</v>
      </c>
    </row>
    <row r="9455" spans="1:9" x14ac:dyDescent="0.2">
      <c r="A9455" s="2">
        <v>464204</v>
      </c>
      <c r="B9455" s="3" t="s">
        <v>19</v>
      </c>
      <c r="C9455" s="3" t="s">
        <v>20</v>
      </c>
      <c r="D9455" s="3" t="s">
        <v>10043</v>
      </c>
      <c r="E9455" s="3" t="s">
        <v>10221</v>
      </c>
      <c r="F9455" s="3" t="s">
        <v>3647</v>
      </c>
      <c r="G9455" s="3" t="s">
        <v>10238</v>
      </c>
      <c r="H9455" s="3" t="s">
        <v>10240</v>
      </c>
      <c r="I9455" s="4">
        <v>8.5299999999999994</v>
      </c>
    </row>
    <row r="9456" spans="1:9" x14ac:dyDescent="0.2">
      <c r="A9456" s="2">
        <v>464206</v>
      </c>
      <c r="B9456" s="3" t="s">
        <v>19</v>
      </c>
      <c r="C9456" s="3" t="s">
        <v>20</v>
      </c>
      <c r="D9456" s="3" t="s">
        <v>10043</v>
      </c>
      <c r="E9456" s="3" t="s">
        <v>10221</v>
      </c>
      <c r="F9456" s="3" t="s">
        <v>3647</v>
      </c>
      <c r="G9456" s="3" t="s">
        <v>10238</v>
      </c>
      <c r="H9456" s="3" t="s">
        <v>10241</v>
      </c>
      <c r="I9456" s="4">
        <v>6.85</v>
      </c>
    </row>
    <row r="9457" spans="1:9" x14ac:dyDescent="0.2">
      <c r="A9457" s="2">
        <v>464208</v>
      </c>
      <c r="B9457" s="3" t="s">
        <v>19</v>
      </c>
      <c r="C9457" s="3" t="s">
        <v>20</v>
      </c>
      <c r="D9457" s="3" t="s">
        <v>10043</v>
      </c>
      <c r="E9457" s="3" t="s">
        <v>10221</v>
      </c>
      <c r="F9457" s="3" t="s">
        <v>3647</v>
      </c>
      <c r="G9457" s="3" t="s">
        <v>10238</v>
      </c>
      <c r="H9457" s="3" t="s">
        <v>10242</v>
      </c>
      <c r="I9457" s="4">
        <v>8.5299999999999994</v>
      </c>
    </row>
    <row r="9458" spans="1:9" x14ac:dyDescent="0.2">
      <c r="A9458" s="2">
        <v>464210</v>
      </c>
      <c r="B9458" s="3" t="s">
        <v>19</v>
      </c>
      <c r="C9458" s="3" t="s">
        <v>20</v>
      </c>
      <c r="D9458" s="3" t="s">
        <v>10043</v>
      </c>
      <c r="E9458" s="3" t="s">
        <v>10221</v>
      </c>
      <c r="F9458" s="3" t="s">
        <v>3647</v>
      </c>
      <c r="G9458" s="3" t="s">
        <v>10238</v>
      </c>
      <c r="H9458" s="3" t="s">
        <v>10243</v>
      </c>
      <c r="I9458" s="4">
        <v>8.5299999999999994</v>
      </c>
    </row>
    <row r="9459" spans="1:9" x14ac:dyDescent="0.2">
      <c r="A9459" s="2">
        <v>464227</v>
      </c>
      <c r="B9459" s="3" t="s">
        <v>19</v>
      </c>
      <c r="C9459" s="3" t="s">
        <v>20</v>
      </c>
      <c r="D9459" s="3" t="s">
        <v>10043</v>
      </c>
      <c r="E9459" s="3" t="s">
        <v>10221</v>
      </c>
      <c r="F9459" s="3" t="s">
        <v>3647</v>
      </c>
      <c r="G9459" s="3" t="s">
        <v>10238</v>
      </c>
      <c r="H9459" s="3" t="s">
        <v>10244</v>
      </c>
      <c r="I9459" s="4">
        <v>8.5299999999999994</v>
      </c>
    </row>
    <row r="9460" spans="1:9" x14ac:dyDescent="0.2">
      <c r="A9460" s="2">
        <v>464228</v>
      </c>
      <c r="B9460" s="3" t="s">
        <v>19</v>
      </c>
      <c r="C9460" s="3" t="s">
        <v>20</v>
      </c>
      <c r="D9460" s="3" t="s">
        <v>10043</v>
      </c>
      <c r="E9460" s="3" t="s">
        <v>10221</v>
      </c>
      <c r="F9460" s="3" t="s">
        <v>3647</v>
      </c>
      <c r="G9460" s="3" t="s">
        <v>10238</v>
      </c>
      <c r="H9460" s="3" t="s">
        <v>10245</v>
      </c>
      <c r="I9460" s="4">
        <v>4.1900000000000004</v>
      </c>
    </row>
    <row r="9461" spans="1:9" x14ac:dyDescent="0.2">
      <c r="A9461" s="2">
        <v>464230</v>
      </c>
      <c r="B9461" s="3" t="s">
        <v>19</v>
      </c>
      <c r="C9461" s="3" t="s">
        <v>20</v>
      </c>
      <c r="D9461" s="3" t="s">
        <v>10043</v>
      </c>
      <c r="E9461" s="3" t="s">
        <v>10221</v>
      </c>
      <c r="F9461" s="3" t="s">
        <v>3647</v>
      </c>
      <c r="G9461" s="3" t="s">
        <v>10238</v>
      </c>
      <c r="H9461" s="3" t="s">
        <v>10246</v>
      </c>
      <c r="I9461" s="4">
        <v>3.6</v>
      </c>
    </row>
    <row r="9462" spans="1:9" x14ac:dyDescent="0.2">
      <c r="A9462" s="2">
        <v>464234</v>
      </c>
      <c r="B9462" s="3" t="s">
        <v>19</v>
      </c>
      <c r="C9462" s="3" t="s">
        <v>20</v>
      </c>
      <c r="D9462" s="3" t="s">
        <v>10043</v>
      </c>
      <c r="E9462" s="3" t="s">
        <v>10221</v>
      </c>
      <c r="F9462" s="3" t="s">
        <v>3647</v>
      </c>
      <c r="G9462" s="3" t="s">
        <v>10238</v>
      </c>
      <c r="H9462" s="3" t="s">
        <v>10247</v>
      </c>
      <c r="I9462" s="4">
        <v>8.5299999999999994</v>
      </c>
    </row>
    <row r="9463" spans="1:9" x14ac:dyDescent="0.2">
      <c r="A9463" s="2">
        <v>464235</v>
      </c>
      <c r="B9463" s="3" t="s">
        <v>19</v>
      </c>
      <c r="C9463" s="3" t="s">
        <v>20</v>
      </c>
      <c r="D9463" s="3" t="s">
        <v>10043</v>
      </c>
      <c r="E9463" s="3" t="s">
        <v>10221</v>
      </c>
      <c r="F9463" s="3" t="s">
        <v>3647</v>
      </c>
      <c r="G9463" s="3" t="s">
        <v>10238</v>
      </c>
      <c r="H9463" s="3" t="s">
        <v>10248</v>
      </c>
      <c r="I9463" s="4">
        <v>8.5299999999999994</v>
      </c>
    </row>
    <row r="9464" spans="1:9" x14ac:dyDescent="0.2">
      <c r="A9464" s="2">
        <v>464237</v>
      </c>
      <c r="B9464" s="3" t="s">
        <v>19</v>
      </c>
      <c r="C9464" s="3" t="s">
        <v>20</v>
      </c>
      <c r="D9464" s="3" t="s">
        <v>10043</v>
      </c>
      <c r="E9464" s="3" t="s">
        <v>10221</v>
      </c>
      <c r="F9464" s="3" t="s">
        <v>3647</v>
      </c>
      <c r="G9464" s="3" t="s">
        <v>10238</v>
      </c>
      <c r="H9464" s="3" t="s">
        <v>10249</v>
      </c>
      <c r="I9464" s="4">
        <v>8.5299999999999994</v>
      </c>
    </row>
    <row r="9465" spans="1:9" x14ac:dyDescent="0.2">
      <c r="A9465" s="2">
        <v>464229</v>
      </c>
      <c r="B9465" s="3" t="s">
        <v>19</v>
      </c>
      <c r="C9465" s="3" t="s">
        <v>20</v>
      </c>
      <c r="D9465" s="3" t="s">
        <v>10043</v>
      </c>
      <c r="E9465" s="3" t="s">
        <v>10221</v>
      </c>
      <c r="F9465" s="3" t="s">
        <v>3647</v>
      </c>
      <c r="G9465" s="3" t="s">
        <v>10238</v>
      </c>
      <c r="H9465" s="3" t="s">
        <v>10250</v>
      </c>
      <c r="I9465" s="4">
        <v>8.42</v>
      </c>
    </row>
    <row r="9466" spans="1:9" x14ac:dyDescent="0.2">
      <c r="A9466" s="2">
        <v>464243</v>
      </c>
      <c r="B9466" s="3" t="s">
        <v>19</v>
      </c>
      <c r="C9466" s="3" t="s">
        <v>20</v>
      </c>
      <c r="D9466" s="3" t="s">
        <v>10043</v>
      </c>
      <c r="E9466" s="3" t="s">
        <v>10221</v>
      </c>
      <c r="F9466" s="3" t="s">
        <v>3647</v>
      </c>
      <c r="G9466" s="3" t="s">
        <v>10238</v>
      </c>
      <c r="H9466" s="3" t="s">
        <v>10251</v>
      </c>
      <c r="I9466" s="4">
        <v>49.28</v>
      </c>
    </row>
    <row r="9467" spans="1:9" x14ac:dyDescent="0.2">
      <c r="A9467" s="2">
        <v>464410</v>
      </c>
      <c r="B9467" s="3" t="s">
        <v>19</v>
      </c>
      <c r="C9467" s="3" t="s">
        <v>20</v>
      </c>
      <c r="D9467" s="3" t="s">
        <v>10043</v>
      </c>
      <c r="E9467" s="3" t="s">
        <v>10221</v>
      </c>
      <c r="F9467" s="3" t="s">
        <v>3647</v>
      </c>
      <c r="G9467" s="3" t="s">
        <v>10238</v>
      </c>
      <c r="H9467" s="3" t="s">
        <v>10252</v>
      </c>
      <c r="I9467" s="4">
        <v>5.67</v>
      </c>
    </row>
    <row r="9468" spans="1:9" x14ac:dyDescent="0.2">
      <c r="A9468" s="2">
        <v>236456</v>
      </c>
      <c r="B9468" s="3" t="s">
        <v>19</v>
      </c>
      <c r="C9468" s="3" t="s">
        <v>20</v>
      </c>
      <c r="D9468" s="3" t="s">
        <v>10043</v>
      </c>
      <c r="E9468" s="3" t="s">
        <v>10253</v>
      </c>
      <c r="F9468" s="3" t="s">
        <v>4014</v>
      </c>
      <c r="G9468" s="3" t="s">
        <v>8883</v>
      </c>
      <c r="H9468" s="3" t="s">
        <v>10254</v>
      </c>
      <c r="I9468" s="4">
        <v>11</v>
      </c>
    </row>
    <row r="9469" spans="1:9" x14ac:dyDescent="0.2">
      <c r="A9469" s="2">
        <v>236469</v>
      </c>
      <c r="B9469" s="3" t="s">
        <v>19</v>
      </c>
      <c r="C9469" s="3" t="s">
        <v>20</v>
      </c>
      <c r="D9469" s="3" t="s">
        <v>10043</v>
      </c>
      <c r="E9469" s="3" t="s">
        <v>10253</v>
      </c>
      <c r="F9469" s="3" t="s">
        <v>4014</v>
      </c>
      <c r="G9469" s="3" t="s">
        <v>8883</v>
      </c>
      <c r="H9469" s="3" t="s">
        <v>10255</v>
      </c>
      <c r="I9469" s="4">
        <v>12.42</v>
      </c>
    </row>
    <row r="9470" spans="1:9" x14ac:dyDescent="0.2">
      <c r="A9470" s="2">
        <v>571505</v>
      </c>
      <c r="B9470" s="3" t="s">
        <v>19</v>
      </c>
      <c r="C9470" s="3" t="s">
        <v>20</v>
      </c>
      <c r="D9470" s="3" t="s">
        <v>10256</v>
      </c>
      <c r="E9470" s="3" t="s">
        <v>10257</v>
      </c>
      <c r="F9470" s="3" t="s">
        <v>3647</v>
      </c>
      <c r="G9470" s="3" t="s">
        <v>7172</v>
      </c>
      <c r="H9470" s="3" t="s">
        <v>10258</v>
      </c>
      <c r="I9470" s="4">
        <v>4.93</v>
      </c>
    </row>
    <row r="9471" spans="1:9" x14ac:dyDescent="0.2">
      <c r="A9471" s="2">
        <v>571509</v>
      </c>
      <c r="B9471" s="3" t="s">
        <v>19</v>
      </c>
      <c r="C9471" s="3" t="s">
        <v>20</v>
      </c>
      <c r="D9471" s="3" t="s">
        <v>10256</v>
      </c>
      <c r="E9471" s="3" t="s">
        <v>10257</v>
      </c>
      <c r="F9471" s="3" t="s">
        <v>3647</v>
      </c>
      <c r="G9471" s="3" t="s">
        <v>7172</v>
      </c>
      <c r="H9471" s="3" t="s">
        <v>10259</v>
      </c>
      <c r="I9471" s="4">
        <v>4.93</v>
      </c>
    </row>
    <row r="9472" spans="1:9" x14ac:dyDescent="0.2">
      <c r="A9472" s="2">
        <v>571512</v>
      </c>
      <c r="B9472" s="3" t="s">
        <v>19</v>
      </c>
      <c r="C9472" s="3" t="s">
        <v>20</v>
      </c>
      <c r="D9472" s="3" t="s">
        <v>10256</v>
      </c>
      <c r="E9472" s="3" t="s">
        <v>10257</v>
      </c>
      <c r="F9472" s="3" t="s">
        <v>3647</v>
      </c>
      <c r="G9472" s="3" t="s">
        <v>7172</v>
      </c>
      <c r="H9472" s="3" t="s">
        <v>10260</v>
      </c>
      <c r="I9472" s="4">
        <v>4.93</v>
      </c>
    </row>
    <row r="9473" spans="1:9" x14ac:dyDescent="0.2">
      <c r="A9473" s="2">
        <v>87821</v>
      </c>
      <c r="B9473" s="3" t="s">
        <v>19</v>
      </c>
      <c r="C9473" s="3" t="s">
        <v>20</v>
      </c>
      <c r="D9473" s="3" t="s">
        <v>10256</v>
      </c>
      <c r="E9473" s="3" t="s">
        <v>10261</v>
      </c>
      <c r="F9473" s="3" t="s">
        <v>10262</v>
      </c>
      <c r="G9473" s="3" t="s">
        <v>10263</v>
      </c>
      <c r="H9473" s="3" t="s">
        <v>10264</v>
      </c>
      <c r="I9473" s="4">
        <v>0.01</v>
      </c>
    </row>
    <row r="9474" spans="1:9" x14ac:dyDescent="0.2">
      <c r="A9474" s="2">
        <v>224121</v>
      </c>
      <c r="B9474" s="3" t="s">
        <v>19</v>
      </c>
      <c r="C9474" s="3" t="s">
        <v>20</v>
      </c>
      <c r="D9474" s="3" t="s">
        <v>10265</v>
      </c>
      <c r="E9474" s="3" t="s">
        <v>10266</v>
      </c>
      <c r="F9474" s="3" t="s">
        <v>10267</v>
      </c>
      <c r="G9474" s="3" t="s">
        <v>10268</v>
      </c>
      <c r="H9474" s="3" t="s">
        <v>10269</v>
      </c>
      <c r="I9474" s="4">
        <v>262.76</v>
      </c>
    </row>
    <row r="9475" spans="1:9" x14ac:dyDescent="0.2">
      <c r="A9475" s="2">
        <v>463339</v>
      </c>
      <c r="B9475" s="3" t="s">
        <v>19</v>
      </c>
      <c r="C9475" s="3" t="s">
        <v>20</v>
      </c>
      <c r="D9475" s="3" t="s">
        <v>10265</v>
      </c>
      <c r="E9475" s="3" t="s">
        <v>10266</v>
      </c>
      <c r="F9475" s="3" t="s">
        <v>10270</v>
      </c>
      <c r="G9475" s="3" t="s">
        <v>10271</v>
      </c>
      <c r="H9475" s="3" t="s">
        <v>10272</v>
      </c>
      <c r="I9475" s="4">
        <v>3855.71</v>
      </c>
    </row>
    <row r="9476" spans="1:9" x14ac:dyDescent="0.2">
      <c r="A9476" s="2">
        <v>208351</v>
      </c>
      <c r="B9476" s="3" t="s">
        <v>19</v>
      </c>
      <c r="C9476" s="3" t="s">
        <v>20</v>
      </c>
      <c r="D9476" s="3" t="s">
        <v>10265</v>
      </c>
      <c r="E9476" s="3" t="s">
        <v>10273</v>
      </c>
      <c r="F9476" s="3" t="s">
        <v>10274</v>
      </c>
      <c r="G9476" s="3" t="s">
        <v>10275</v>
      </c>
      <c r="H9476" s="3" t="s">
        <v>10276</v>
      </c>
      <c r="I9476" s="4">
        <v>29.14</v>
      </c>
    </row>
    <row r="9477" spans="1:9" x14ac:dyDescent="0.2">
      <c r="A9477" s="2">
        <v>298930</v>
      </c>
      <c r="B9477" s="3" t="s">
        <v>19</v>
      </c>
      <c r="C9477" s="3" t="s">
        <v>20</v>
      </c>
      <c r="D9477" s="3" t="s">
        <v>10265</v>
      </c>
      <c r="E9477" s="3" t="s">
        <v>10277</v>
      </c>
      <c r="F9477" s="3" t="s">
        <v>10274</v>
      </c>
      <c r="G9477" s="3" t="s">
        <v>10278</v>
      </c>
      <c r="H9477" s="3" t="s">
        <v>10279</v>
      </c>
      <c r="I9477" s="4">
        <v>14.3</v>
      </c>
    </row>
    <row r="9478" spans="1:9" x14ac:dyDescent="0.2">
      <c r="A9478" s="2">
        <v>71955</v>
      </c>
      <c r="B9478" s="3" t="s">
        <v>19</v>
      </c>
      <c r="C9478" s="3" t="s">
        <v>20</v>
      </c>
      <c r="D9478" s="3" t="s">
        <v>10265</v>
      </c>
      <c r="E9478" s="3" t="s">
        <v>10280</v>
      </c>
      <c r="F9478" s="3" t="s">
        <v>10281</v>
      </c>
      <c r="G9478" s="3" t="s">
        <v>10282</v>
      </c>
      <c r="H9478" s="3" t="s">
        <v>10283</v>
      </c>
      <c r="I9478" s="4">
        <v>437.2</v>
      </c>
    </row>
    <row r="9479" spans="1:9" x14ac:dyDescent="0.2">
      <c r="A9479" s="2">
        <v>192978</v>
      </c>
      <c r="B9479" s="3" t="s">
        <v>19</v>
      </c>
      <c r="C9479" s="3" t="s">
        <v>20</v>
      </c>
      <c r="D9479" s="3" t="s">
        <v>10265</v>
      </c>
      <c r="E9479" s="3" t="s">
        <v>10280</v>
      </c>
      <c r="F9479" s="3" t="s">
        <v>10281</v>
      </c>
      <c r="G9479" s="3" t="s">
        <v>10282</v>
      </c>
      <c r="H9479" s="3" t="s">
        <v>10284</v>
      </c>
      <c r="I9479" s="4">
        <v>473.28</v>
      </c>
    </row>
    <row r="9480" spans="1:9" x14ac:dyDescent="0.2">
      <c r="A9480" s="2">
        <v>370540</v>
      </c>
      <c r="B9480" s="3" t="s">
        <v>19</v>
      </c>
      <c r="C9480" s="3" t="s">
        <v>20</v>
      </c>
      <c r="D9480" s="3" t="s">
        <v>10265</v>
      </c>
      <c r="E9480" s="3" t="s">
        <v>10285</v>
      </c>
      <c r="F9480" s="3" t="s">
        <v>10286</v>
      </c>
      <c r="G9480" s="3" t="s">
        <v>10287</v>
      </c>
      <c r="H9480" s="3" t="s">
        <v>10288</v>
      </c>
      <c r="I9480" s="4">
        <v>126.17</v>
      </c>
    </row>
    <row r="9481" spans="1:9" x14ac:dyDescent="0.2">
      <c r="A9481" s="2">
        <v>190315</v>
      </c>
      <c r="B9481" s="3" t="s">
        <v>19</v>
      </c>
      <c r="C9481" s="3" t="s">
        <v>20</v>
      </c>
      <c r="D9481" s="3" t="s">
        <v>10289</v>
      </c>
      <c r="E9481" s="3" t="s">
        <v>10290</v>
      </c>
      <c r="F9481" s="3" t="s">
        <v>10286</v>
      </c>
      <c r="G9481" s="3" t="s">
        <v>10001</v>
      </c>
      <c r="H9481" s="3" t="s">
        <v>10291</v>
      </c>
      <c r="I9481" s="4">
        <v>37.08</v>
      </c>
    </row>
    <row r="9482" spans="1:9" x14ac:dyDescent="0.2">
      <c r="A9482" s="2">
        <v>473936</v>
      </c>
      <c r="B9482" s="3" t="s">
        <v>19</v>
      </c>
      <c r="C9482" s="3" t="s">
        <v>20</v>
      </c>
      <c r="D9482" s="3" t="s">
        <v>10289</v>
      </c>
      <c r="E9482" s="3" t="s">
        <v>10290</v>
      </c>
      <c r="F9482" s="3" t="s">
        <v>10292</v>
      </c>
      <c r="G9482" s="3" t="s">
        <v>10271</v>
      </c>
      <c r="H9482" s="3" t="s">
        <v>10293</v>
      </c>
      <c r="I9482" s="4">
        <v>167.73</v>
      </c>
    </row>
    <row r="9483" spans="1:9" x14ac:dyDescent="0.2">
      <c r="A9483" s="2">
        <v>536266</v>
      </c>
      <c r="B9483" s="3" t="s">
        <v>19</v>
      </c>
      <c r="C9483" s="3" t="s">
        <v>20</v>
      </c>
      <c r="D9483" s="3" t="s">
        <v>10289</v>
      </c>
      <c r="E9483" s="3" t="s">
        <v>10290</v>
      </c>
      <c r="F9483" s="3" t="s">
        <v>10294</v>
      </c>
      <c r="G9483" s="3" t="s">
        <v>10271</v>
      </c>
      <c r="H9483" s="3" t="s">
        <v>10295</v>
      </c>
      <c r="I9483" s="4">
        <v>0</v>
      </c>
    </row>
    <row r="9484" spans="1:9" x14ac:dyDescent="0.2">
      <c r="A9484" s="2">
        <v>253771</v>
      </c>
      <c r="B9484" s="3" t="s">
        <v>19</v>
      </c>
      <c r="C9484" s="3" t="s">
        <v>20</v>
      </c>
      <c r="D9484" s="3" t="s">
        <v>10296</v>
      </c>
      <c r="E9484" s="3" t="s">
        <v>10297</v>
      </c>
      <c r="F9484" s="3" t="s">
        <v>826</v>
      </c>
      <c r="G9484" s="3" t="s">
        <v>10298</v>
      </c>
      <c r="H9484" s="3" t="s">
        <v>10299</v>
      </c>
      <c r="I9484" s="4">
        <v>29.17</v>
      </c>
    </row>
    <row r="9485" spans="1:9" x14ac:dyDescent="0.2">
      <c r="A9485" s="2">
        <v>61124</v>
      </c>
      <c r="B9485" s="3" t="s">
        <v>19</v>
      </c>
      <c r="C9485" s="3" t="s">
        <v>20</v>
      </c>
      <c r="D9485" s="3" t="s">
        <v>10296</v>
      </c>
      <c r="E9485" s="3" t="s">
        <v>10297</v>
      </c>
      <c r="F9485" s="3" t="s">
        <v>826</v>
      </c>
      <c r="G9485" s="3" t="s">
        <v>10300</v>
      </c>
      <c r="H9485" s="3" t="s">
        <v>10301</v>
      </c>
      <c r="I9485" s="4">
        <v>11.96</v>
      </c>
    </row>
    <row r="9486" spans="1:9" x14ac:dyDescent="0.2">
      <c r="A9486" s="2">
        <v>527952</v>
      </c>
      <c r="B9486" s="3" t="s">
        <v>19</v>
      </c>
      <c r="C9486" s="3" t="s">
        <v>20</v>
      </c>
      <c r="D9486" s="3" t="s">
        <v>10302</v>
      </c>
      <c r="E9486" s="3" t="s">
        <v>10303</v>
      </c>
      <c r="F9486" s="3" t="s">
        <v>6114</v>
      </c>
      <c r="G9486" s="3" t="s">
        <v>6014</v>
      </c>
      <c r="H9486" s="3" t="s">
        <v>10304</v>
      </c>
      <c r="I9486" s="4">
        <v>1.01</v>
      </c>
    </row>
    <row r="9487" spans="1:9" x14ac:dyDescent="0.2">
      <c r="A9487" s="2">
        <v>527955</v>
      </c>
      <c r="B9487" s="3" t="s">
        <v>19</v>
      </c>
      <c r="C9487" s="3" t="s">
        <v>20</v>
      </c>
      <c r="D9487" s="3" t="s">
        <v>10302</v>
      </c>
      <c r="E9487" s="3" t="s">
        <v>10303</v>
      </c>
      <c r="F9487" s="3" t="s">
        <v>6114</v>
      </c>
      <c r="G9487" s="3" t="s">
        <v>6014</v>
      </c>
      <c r="H9487" s="3" t="s">
        <v>10305</v>
      </c>
      <c r="I9487" s="4">
        <v>1.01</v>
      </c>
    </row>
    <row r="9488" spans="1:9" x14ac:dyDescent="0.2">
      <c r="A9488" s="2">
        <v>527943</v>
      </c>
      <c r="B9488" s="3" t="s">
        <v>19</v>
      </c>
      <c r="C9488" s="3" t="s">
        <v>20</v>
      </c>
      <c r="D9488" s="3" t="s">
        <v>10302</v>
      </c>
      <c r="E9488" s="3" t="s">
        <v>10303</v>
      </c>
      <c r="F9488" s="3" t="s">
        <v>6114</v>
      </c>
      <c r="G9488" s="3" t="s">
        <v>6014</v>
      </c>
      <c r="H9488" s="3" t="s">
        <v>10306</v>
      </c>
      <c r="I9488" s="4">
        <v>4.6900000000000004</v>
      </c>
    </row>
    <row r="9489" spans="1:9" x14ac:dyDescent="0.2">
      <c r="A9489" s="2">
        <v>527948</v>
      </c>
      <c r="B9489" s="3" t="s">
        <v>19</v>
      </c>
      <c r="C9489" s="3" t="s">
        <v>20</v>
      </c>
      <c r="D9489" s="3" t="s">
        <v>10302</v>
      </c>
      <c r="E9489" s="3" t="s">
        <v>10303</v>
      </c>
      <c r="F9489" s="3" t="s">
        <v>6114</v>
      </c>
      <c r="G9489" s="3" t="s">
        <v>6014</v>
      </c>
      <c r="H9489" s="3" t="s">
        <v>10307</v>
      </c>
      <c r="I9489" s="4">
        <v>1.01</v>
      </c>
    </row>
    <row r="9490" spans="1:9" x14ac:dyDescent="0.2">
      <c r="A9490" s="2">
        <v>358989</v>
      </c>
      <c r="B9490" s="3" t="s">
        <v>19</v>
      </c>
      <c r="C9490" s="3" t="s">
        <v>20</v>
      </c>
      <c r="D9490" s="3" t="s">
        <v>10302</v>
      </c>
      <c r="E9490" s="3" t="s">
        <v>10303</v>
      </c>
      <c r="F9490" s="3" t="s">
        <v>6114</v>
      </c>
      <c r="G9490" s="3" t="s">
        <v>6115</v>
      </c>
      <c r="H9490" s="3" t="s">
        <v>10308</v>
      </c>
      <c r="I9490" s="4">
        <v>15.87</v>
      </c>
    </row>
    <row r="9491" spans="1:9" x14ac:dyDescent="0.2">
      <c r="A9491" s="2">
        <v>358991</v>
      </c>
      <c r="B9491" s="3" t="s">
        <v>19</v>
      </c>
      <c r="C9491" s="3" t="s">
        <v>20</v>
      </c>
      <c r="D9491" s="3" t="s">
        <v>10302</v>
      </c>
      <c r="E9491" s="3" t="s">
        <v>10303</v>
      </c>
      <c r="F9491" s="3" t="s">
        <v>6114</v>
      </c>
      <c r="G9491" s="3" t="s">
        <v>6115</v>
      </c>
      <c r="H9491" s="3" t="s">
        <v>10309</v>
      </c>
      <c r="I9491" s="4">
        <v>15.87</v>
      </c>
    </row>
    <row r="9492" spans="1:9" x14ac:dyDescent="0.2">
      <c r="A9492" s="2">
        <v>449549</v>
      </c>
      <c r="B9492" s="3" t="s">
        <v>19</v>
      </c>
      <c r="C9492" s="3" t="s">
        <v>20</v>
      </c>
      <c r="D9492" s="3" t="s">
        <v>10302</v>
      </c>
      <c r="E9492" s="3" t="s">
        <v>10303</v>
      </c>
      <c r="F9492" s="3" t="s">
        <v>6114</v>
      </c>
      <c r="G9492" s="3" t="s">
        <v>6115</v>
      </c>
      <c r="H9492" s="3" t="s">
        <v>10310</v>
      </c>
      <c r="I9492" s="4">
        <v>15.87</v>
      </c>
    </row>
    <row r="9493" spans="1:9" x14ac:dyDescent="0.2">
      <c r="A9493" s="2">
        <v>136844</v>
      </c>
      <c r="B9493" s="3" t="s">
        <v>19</v>
      </c>
      <c r="C9493" s="3" t="s">
        <v>20</v>
      </c>
      <c r="D9493" s="3" t="s">
        <v>10302</v>
      </c>
      <c r="E9493" s="3" t="s">
        <v>10303</v>
      </c>
      <c r="F9493" s="3" t="s">
        <v>6114</v>
      </c>
      <c r="G9493" s="3" t="s">
        <v>6115</v>
      </c>
      <c r="H9493" s="3" t="s">
        <v>10311</v>
      </c>
      <c r="I9493" s="4">
        <v>3.38</v>
      </c>
    </row>
    <row r="9494" spans="1:9" x14ac:dyDescent="0.2">
      <c r="A9494" s="2">
        <v>157222</v>
      </c>
      <c r="B9494" s="3" t="s">
        <v>19</v>
      </c>
      <c r="C9494" s="3" t="s">
        <v>20</v>
      </c>
      <c r="D9494" s="3" t="s">
        <v>10302</v>
      </c>
      <c r="E9494" s="3" t="s">
        <v>10303</v>
      </c>
      <c r="F9494" s="3" t="s">
        <v>6114</v>
      </c>
      <c r="G9494" s="3" t="s">
        <v>6115</v>
      </c>
      <c r="H9494" s="3" t="s">
        <v>10312</v>
      </c>
      <c r="I9494" s="4">
        <v>3.38</v>
      </c>
    </row>
    <row r="9495" spans="1:9" x14ac:dyDescent="0.2">
      <c r="A9495" s="2">
        <v>222470</v>
      </c>
      <c r="B9495" s="3" t="s">
        <v>19</v>
      </c>
      <c r="C9495" s="3" t="s">
        <v>20</v>
      </c>
      <c r="D9495" s="3" t="s">
        <v>10302</v>
      </c>
      <c r="E9495" s="3" t="s">
        <v>10303</v>
      </c>
      <c r="F9495" s="3" t="s">
        <v>6114</v>
      </c>
      <c r="G9495" s="3" t="s">
        <v>6115</v>
      </c>
      <c r="H9495" s="3" t="s">
        <v>10313</v>
      </c>
      <c r="I9495" s="4">
        <v>3.38</v>
      </c>
    </row>
    <row r="9496" spans="1:9" x14ac:dyDescent="0.2">
      <c r="A9496" s="2">
        <v>184106</v>
      </c>
      <c r="B9496" s="3" t="s">
        <v>19</v>
      </c>
      <c r="C9496" s="3" t="s">
        <v>20</v>
      </c>
      <c r="D9496" s="3" t="s">
        <v>10302</v>
      </c>
      <c r="E9496" s="3" t="s">
        <v>10303</v>
      </c>
      <c r="F9496" s="3" t="s">
        <v>6114</v>
      </c>
      <c r="G9496" s="3" t="s">
        <v>6115</v>
      </c>
      <c r="H9496" s="3" t="s">
        <v>10314</v>
      </c>
      <c r="I9496" s="4">
        <v>2.69</v>
      </c>
    </row>
    <row r="9497" spans="1:9" x14ac:dyDescent="0.2">
      <c r="A9497" s="2">
        <v>51227</v>
      </c>
      <c r="B9497" s="3" t="s">
        <v>19</v>
      </c>
      <c r="C9497" s="3" t="s">
        <v>20</v>
      </c>
      <c r="D9497" s="3" t="s">
        <v>10302</v>
      </c>
      <c r="E9497" s="3" t="s">
        <v>10303</v>
      </c>
      <c r="F9497" s="3" t="s">
        <v>6114</v>
      </c>
      <c r="G9497" s="3" t="s">
        <v>6115</v>
      </c>
      <c r="H9497" s="3" t="s">
        <v>10315</v>
      </c>
      <c r="I9497" s="4">
        <v>1.29</v>
      </c>
    </row>
    <row r="9498" spans="1:9" x14ac:dyDescent="0.2">
      <c r="A9498" s="2">
        <v>97640</v>
      </c>
      <c r="B9498" s="3" t="s">
        <v>19</v>
      </c>
      <c r="C9498" s="3" t="s">
        <v>20</v>
      </c>
      <c r="D9498" s="3" t="s">
        <v>10302</v>
      </c>
      <c r="E9498" s="3" t="s">
        <v>10303</v>
      </c>
      <c r="F9498" s="3" t="s">
        <v>6114</v>
      </c>
      <c r="G9498" s="3" t="s">
        <v>6115</v>
      </c>
      <c r="H9498" s="3" t="s">
        <v>10316</v>
      </c>
      <c r="I9498" s="4">
        <v>7.79</v>
      </c>
    </row>
    <row r="9499" spans="1:9" x14ac:dyDescent="0.2">
      <c r="A9499" s="2">
        <v>254360</v>
      </c>
      <c r="B9499" s="3" t="s">
        <v>19</v>
      </c>
      <c r="C9499" s="3" t="s">
        <v>20</v>
      </c>
      <c r="D9499" s="3" t="s">
        <v>10302</v>
      </c>
      <c r="E9499" s="3" t="s">
        <v>10303</v>
      </c>
      <c r="F9499" s="3" t="s">
        <v>6114</v>
      </c>
      <c r="G9499" s="3" t="s">
        <v>6311</v>
      </c>
      <c r="H9499" s="3" t="s">
        <v>10317</v>
      </c>
      <c r="I9499" s="4">
        <v>0.01</v>
      </c>
    </row>
    <row r="9500" spans="1:9" x14ac:dyDescent="0.2">
      <c r="A9500" s="2">
        <v>271271</v>
      </c>
      <c r="B9500" s="3" t="s">
        <v>19</v>
      </c>
      <c r="C9500" s="3" t="s">
        <v>20</v>
      </c>
      <c r="D9500" s="3" t="s">
        <v>10302</v>
      </c>
      <c r="E9500" s="3" t="s">
        <v>10303</v>
      </c>
      <c r="F9500" s="3" t="s">
        <v>6114</v>
      </c>
      <c r="G9500" s="3" t="s">
        <v>6316</v>
      </c>
      <c r="H9500" s="3" t="s">
        <v>10318</v>
      </c>
      <c r="I9500" s="4">
        <v>1.19</v>
      </c>
    </row>
    <row r="9501" spans="1:9" x14ac:dyDescent="0.2">
      <c r="A9501" s="2">
        <v>288359</v>
      </c>
      <c r="B9501" s="3" t="s">
        <v>19</v>
      </c>
      <c r="C9501" s="3" t="s">
        <v>20</v>
      </c>
      <c r="D9501" s="3" t="s">
        <v>10302</v>
      </c>
      <c r="E9501" s="3" t="s">
        <v>10303</v>
      </c>
      <c r="F9501" s="3" t="s">
        <v>4272</v>
      </c>
      <c r="G9501" s="3" t="s">
        <v>4898</v>
      </c>
      <c r="H9501" s="3" t="s">
        <v>10319</v>
      </c>
      <c r="I9501" s="4">
        <v>18.25</v>
      </c>
    </row>
    <row r="9502" spans="1:9" x14ac:dyDescent="0.2">
      <c r="A9502" s="2">
        <v>288361</v>
      </c>
      <c r="B9502" s="3" t="s">
        <v>19</v>
      </c>
      <c r="C9502" s="3" t="s">
        <v>20</v>
      </c>
      <c r="D9502" s="3" t="s">
        <v>10302</v>
      </c>
      <c r="E9502" s="3" t="s">
        <v>10303</v>
      </c>
      <c r="F9502" s="3" t="s">
        <v>4272</v>
      </c>
      <c r="G9502" s="3" t="s">
        <v>4898</v>
      </c>
      <c r="H9502" s="3" t="s">
        <v>10320</v>
      </c>
      <c r="I9502" s="4">
        <v>18.25</v>
      </c>
    </row>
    <row r="9503" spans="1:9" x14ac:dyDescent="0.2">
      <c r="A9503" s="2">
        <v>288356</v>
      </c>
      <c r="B9503" s="3" t="s">
        <v>19</v>
      </c>
      <c r="C9503" s="3" t="s">
        <v>20</v>
      </c>
      <c r="D9503" s="3" t="s">
        <v>10302</v>
      </c>
      <c r="E9503" s="3" t="s">
        <v>10303</v>
      </c>
      <c r="F9503" s="3" t="s">
        <v>4272</v>
      </c>
      <c r="G9503" s="3" t="s">
        <v>4898</v>
      </c>
      <c r="H9503" s="3" t="s">
        <v>10321</v>
      </c>
      <c r="I9503" s="4">
        <v>18.25</v>
      </c>
    </row>
    <row r="9504" spans="1:9" x14ac:dyDescent="0.2">
      <c r="A9504" s="2">
        <v>288364</v>
      </c>
      <c r="B9504" s="3" t="s">
        <v>19</v>
      </c>
      <c r="C9504" s="3" t="s">
        <v>20</v>
      </c>
      <c r="D9504" s="3" t="s">
        <v>10302</v>
      </c>
      <c r="E9504" s="3" t="s">
        <v>10303</v>
      </c>
      <c r="F9504" s="3" t="s">
        <v>4272</v>
      </c>
      <c r="G9504" s="3" t="s">
        <v>4898</v>
      </c>
      <c r="H9504" s="3" t="s">
        <v>10322</v>
      </c>
      <c r="I9504" s="4">
        <v>6.7</v>
      </c>
    </row>
    <row r="9505" spans="1:9" x14ac:dyDescent="0.2">
      <c r="A9505" s="2">
        <v>288363</v>
      </c>
      <c r="B9505" s="3" t="s">
        <v>19</v>
      </c>
      <c r="C9505" s="3" t="s">
        <v>20</v>
      </c>
      <c r="D9505" s="3" t="s">
        <v>10302</v>
      </c>
      <c r="E9505" s="3" t="s">
        <v>10303</v>
      </c>
      <c r="F9505" s="3" t="s">
        <v>4272</v>
      </c>
      <c r="G9505" s="3" t="s">
        <v>4898</v>
      </c>
      <c r="H9505" s="3" t="s">
        <v>10323</v>
      </c>
      <c r="I9505" s="4">
        <v>18.25</v>
      </c>
    </row>
    <row r="9506" spans="1:9" x14ac:dyDescent="0.2">
      <c r="A9506" s="2">
        <v>288368</v>
      </c>
      <c r="B9506" s="3" t="s">
        <v>19</v>
      </c>
      <c r="C9506" s="3" t="s">
        <v>20</v>
      </c>
      <c r="D9506" s="3" t="s">
        <v>10302</v>
      </c>
      <c r="E9506" s="3" t="s">
        <v>10303</v>
      </c>
      <c r="F9506" s="3" t="s">
        <v>4272</v>
      </c>
      <c r="G9506" s="3" t="s">
        <v>4898</v>
      </c>
      <c r="H9506" s="3" t="s">
        <v>10324</v>
      </c>
      <c r="I9506" s="4">
        <v>6.7</v>
      </c>
    </row>
    <row r="9507" spans="1:9" x14ac:dyDescent="0.2">
      <c r="A9507" s="2">
        <v>465567</v>
      </c>
      <c r="B9507" s="3" t="s">
        <v>19</v>
      </c>
      <c r="C9507" s="3" t="s">
        <v>20</v>
      </c>
      <c r="D9507" s="3" t="s">
        <v>10302</v>
      </c>
      <c r="E9507" s="3" t="s">
        <v>10303</v>
      </c>
      <c r="F9507" s="3" t="s">
        <v>4272</v>
      </c>
      <c r="G9507" s="3" t="s">
        <v>4898</v>
      </c>
      <c r="H9507" s="3" t="s">
        <v>10325</v>
      </c>
      <c r="I9507" s="4">
        <v>5.96</v>
      </c>
    </row>
    <row r="9508" spans="1:9" x14ac:dyDescent="0.2">
      <c r="A9508" s="2">
        <v>465569</v>
      </c>
      <c r="B9508" s="3" t="s">
        <v>19</v>
      </c>
      <c r="C9508" s="3" t="s">
        <v>20</v>
      </c>
      <c r="D9508" s="3" t="s">
        <v>10302</v>
      </c>
      <c r="E9508" s="3" t="s">
        <v>10303</v>
      </c>
      <c r="F9508" s="3" t="s">
        <v>4272</v>
      </c>
      <c r="G9508" s="3" t="s">
        <v>4898</v>
      </c>
      <c r="H9508" s="3" t="s">
        <v>10326</v>
      </c>
      <c r="I9508" s="4">
        <v>5.96</v>
      </c>
    </row>
    <row r="9509" spans="1:9" x14ac:dyDescent="0.2">
      <c r="A9509" s="2">
        <v>465570</v>
      </c>
      <c r="B9509" s="3" t="s">
        <v>19</v>
      </c>
      <c r="C9509" s="3" t="s">
        <v>20</v>
      </c>
      <c r="D9509" s="3" t="s">
        <v>10302</v>
      </c>
      <c r="E9509" s="3" t="s">
        <v>10303</v>
      </c>
      <c r="F9509" s="3" t="s">
        <v>4272</v>
      </c>
      <c r="G9509" s="3" t="s">
        <v>4898</v>
      </c>
      <c r="H9509" s="3" t="s">
        <v>10327</v>
      </c>
      <c r="I9509" s="4">
        <v>7.6</v>
      </c>
    </row>
    <row r="9510" spans="1:9" x14ac:dyDescent="0.2">
      <c r="A9510" s="2">
        <v>465571</v>
      </c>
      <c r="B9510" s="3" t="s">
        <v>19</v>
      </c>
      <c r="C9510" s="3" t="s">
        <v>20</v>
      </c>
      <c r="D9510" s="3" t="s">
        <v>10302</v>
      </c>
      <c r="E9510" s="3" t="s">
        <v>10303</v>
      </c>
      <c r="F9510" s="3" t="s">
        <v>4272</v>
      </c>
      <c r="G9510" s="3" t="s">
        <v>4898</v>
      </c>
      <c r="H9510" s="3" t="s">
        <v>10328</v>
      </c>
      <c r="I9510" s="4">
        <v>5.81</v>
      </c>
    </row>
    <row r="9511" spans="1:9" x14ac:dyDescent="0.2">
      <c r="A9511" s="2">
        <v>581085</v>
      </c>
      <c r="B9511" s="3" t="s">
        <v>19</v>
      </c>
      <c r="C9511" s="3" t="s">
        <v>20</v>
      </c>
      <c r="D9511" s="3" t="s">
        <v>10302</v>
      </c>
      <c r="E9511" s="3" t="s">
        <v>10303</v>
      </c>
      <c r="F9511" s="3" t="s">
        <v>4272</v>
      </c>
      <c r="G9511" s="3" t="s">
        <v>4898</v>
      </c>
      <c r="H9511" s="3" t="s">
        <v>10329</v>
      </c>
      <c r="I9511" s="4">
        <v>5.96</v>
      </c>
    </row>
    <row r="9512" spans="1:9" x14ac:dyDescent="0.2">
      <c r="A9512" s="2">
        <v>581086</v>
      </c>
      <c r="B9512" s="3" t="s">
        <v>19</v>
      </c>
      <c r="C9512" s="3" t="s">
        <v>20</v>
      </c>
      <c r="D9512" s="3" t="s">
        <v>10302</v>
      </c>
      <c r="E9512" s="3" t="s">
        <v>10303</v>
      </c>
      <c r="F9512" s="3" t="s">
        <v>4272</v>
      </c>
      <c r="G9512" s="3" t="s">
        <v>4898</v>
      </c>
      <c r="H9512" s="3" t="s">
        <v>10330</v>
      </c>
      <c r="I9512" s="4">
        <v>5.96</v>
      </c>
    </row>
    <row r="9513" spans="1:9" x14ac:dyDescent="0.2">
      <c r="A9513" s="2">
        <v>107587</v>
      </c>
      <c r="B9513" s="3" t="s">
        <v>19</v>
      </c>
      <c r="C9513" s="3" t="s">
        <v>20</v>
      </c>
      <c r="D9513" s="3" t="s">
        <v>10302</v>
      </c>
      <c r="E9513" s="3" t="s">
        <v>10303</v>
      </c>
      <c r="F9513" s="3" t="s">
        <v>2533</v>
      </c>
      <c r="G9513" s="3" t="s">
        <v>3969</v>
      </c>
      <c r="H9513" s="3" t="s">
        <v>10331</v>
      </c>
      <c r="I9513" s="4">
        <v>7.46</v>
      </c>
    </row>
    <row r="9514" spans="1:9" x14ac:dyDescent="0.2">
      <c r="A9514" s="2">
        <v>223324</v>
      </c>
      <c r="B9514" s="3" t="s">
        <v>19</v>
      </c>
      <c r="C9514" s="3" t="s">
        <v>20</v>
      </c>
      <c r="D9514" s="3" t="s">
        <v>10302</v>
      </c>
      <c r="E9514" s="3" t="s">
        <v>10303</v>
      </c>
      <c r="F9514" s="3" t="s">
        <v>2533</v>
      </c>
      <c r="G9514" s="3" t="s">
        <v>3969</v>
      </c>
      <c r="H9514" s="3" t="s">
        <v>10332</v>
      </c>
      <c r="I9514" s="4">
        <v>7.46</v>
      </c>
    </row>
    <row r="9515" spans="1:9" x14ac:dyDescent="0.2">
      <c r="A9515" s="2">
        <v>534836</v>
      </c>
      <c r="B9515" s="3" t="s">
        <v>19</v>
      </c>
      <c r="C9515" s="3" t="s">
        <v>20</v>
      </c>
      <c r="D9515" s="3" t="s">
        <v>10302</v>
      </c>
      <c r="E9515" s="3" t="s">
        <v>10303</v>
      </c>
      <c r="F9515" s="3" t="s">
        <v>2533</v>
      </c>
      <c r="G9515" s="3" t="s">
        <v>3969</v>
      </c>
      <c r="H9515" s="3" t="s">
        <v>10333</v>
      </c>
      <c r="I9515" s="4">
        <v>6.99</v>
      </c>
    </row>
    <row r="9516" spans="1:9" x14ac:dyDescent="0.2">
      <c r="A9516" s="2">
        <v>534851</v>
      </c>
      <c r="B9516" s="3" t="s">
        <v>19</v>
      </c>
      <c r="C9516" s="3" t="s">
        <v>20</v>
      </c>
      <c r="D9516" s="3" t="s">
        <v>10302</v>
      </c>
      <c r="E9516" s="3" t="s">
        <v>10303</v>
      </c>
      <c r="F9516" s="3" t="s">
        <v>2533</v>
      </c>
      <c r="G9516" s="3" t="s">
        <v>3969</v>
      </c>
      <c r="H9516" s="3" t="s">
        <v>10334</v>
      </c>
      <c r="I9516" s="4">
        <v>6.99</v>
      </c>
    </row>
    <row r="9517" spans="1:9" x14ac:dyDescent="0.2">
      <c r="A9517" s="2">
        <v>577320</v>
      </c>
      <c r="B9517" s="3" t="s">
        <v>19</v>
      </c>
      <c r="C9517" s="3" t="s">
        <v>20</v>
      </c>
      <c r="D9517" s="3" t="s">
        <v>10302</v>
      </c>
      <c r="E9517" s="3" t="s">
        <v>10303</v>
      </c>
      <c r="F9517" s="3" t="s">
        <v>2533</v>
      </c>
      <c r="G9517" s="3" t="s">
        <v>3969</v>
      </c>
      <c r="H9517" s="3" t="s">
        <v>10335</v>
      </c>
      <c r="I9517" s="4">
        <v>10.31</v>
      </c>
    </row>
    <row r="9518" spans="1:9" x14ac:dyDescent="0.2">
      <c r="A9518" s="2">
        <v>577323</v>
      </c>
      <c r="B9518" s="3" t="s">
        <v>19</v>
      </c>
      <c r="C9518" s="3" t="s">
        <v>20</v>
      </c>
      <c r="D9518" s="3" t="s">
        <v>10302</v>
      </c>
      <c r="E9518" s="3" t="s">
        <v>10303</v>
      </c>
      <c r="F9518" s="3" t="s">
        <v>2533</v>
      </c>
      <c r="G9518" s="3" t="s">
        <v>3969</v>
      </c>
      <c r="H9518" s="3" t="s">
        <v>10336</v>
      </c>
      <c r="I9518" s="4">
        <v>10.31</v>
      </c>
    </row>
    <row r="9519" spans="1:9" x14ac:dyDescent="0.2">
      <c r="A9519" s="2">
        <v>577326</v>
      </c>
      <c r="B9519" s="3" t="s">
        <v>19</v>
      </c>
      <c r="C9519" s="3" t="s">
        <v>20</v>
      </c>
      <c r="D9519" s="3" t="s">
        <v>10302</v>
      </c>
      <c r="E9519" s="3" t="s">
        <v>10303</v>
      </c>
      <c r="F9519" s="3" t="s">
        <v>2533</v>
      </c>
      <c r="G9519" s="3" t="s">
        <v>3969</v>
      </c>
      <c r="H9519" s="3" t="s">
        <v>10337</v>
      </c>
      <c r="I9519" s="4">
        <v>6.3</v>
      </c>
    </row>
    <row r="9520" spans="1:9" x14ac:dyDescent="0.2">
      <c r="A9520" s="2">
        <v>132031</v>
      </c>
      <c r="B9520" s="3" t="s">
        <v>19</v>
      </c>
      <c r="C9520" s="3" t="s">
        <v>20</v>
      </c>
      <c r="D9520" s="3" t="s">
        <v>10302</v>
      </c>
      <c r="E9520" s="3" t="s">
        <v>10303</v>
      </c>
      <c r="F9520" s="3" t="s">
        <v>2533</v>
      </c>
      <c r="G9520" s="3" t="s">
        <v>3969</v>
      </c>
      <c r="H9520" s="3" t="s">
        <v>10338</v>
      </c>
      <c r="I9520" s="4">
        <v>12.78</v>
      </c>
    </row>
    <row r="9521" spans="1:9" x14ac:dyDescent="0.2">
      <c r="A9521" s="2">
        <v>480736</v>
      </c>
      <c r="B9521" s="3" t="s">
        <v>19</v>
      </c>
      <c r="C9521" s="3" t="s">
        <v>20</v>
      </c>
      <c r="D9521" s="3" t="s">
        <v>10302</v>
      </c>
      <c r="E9521" s="3" t="s">
        <v>10303</v>
      </c>
      <c r="F9521" s="3" t="s">
        <v>2533</v>
      </c>
      <c r="G9521" s="3" t="s">
        <v>3969</v>
      </c>
      <c r="H9521" s="3" t="s">
        <v>10339</v>
      </c>
      <c r="I9521" s="4">
        <v>2.69</v>
      </c>
    </row>
    <row r="9522" spans="1:9" x14ac:dyDescent="0.2">
      <c r="A9522" s="2">
        <v>526865</v>
      </c>
      <c r="B9522" s="3" t="s">
        <v>19</v>
      </c>
      <c r="C9522" s="3" t="s">
        <v>20</v>
      </c>
      <c r="D9522" s="3" t="s">
        <v>10302</v>
      </c>
      <c r="E9522" s="3" t="s">
        <v>10303</v>
      </c>
      <c r="F9522" s="3" t="s">
        <v>2533</v>
      </c>
      <c r="G9522" s="3" t="s">
        <v>3969</v>
      </c>
      <c r="H9522" s="3" t="s">
        <v>10340</v>
      </c>
      <c r="I9522" s="4">
        <v>2.96</v>
      </c>
    </row>
    <row r="9523" spans="1:9" x14ac:dyDescent="0.2">
      <c r="A9523" s="2">
        <v>157237</v>
      </c>
      <c r="B9523" s="3" t="s">
        <v>19</v>
      </c>
      <c r="C9523" s="3" t="s">
        <v>20</v>
      </c>
      <c r="D9523" s="3" t="s">
        <v>10302</v>
      </c>
      <c r="E9523" s="3" t="s">
        <v>10303</v>
      </c>
      <c r="F9523" s="3" t="s">
        <v>6060</v>
      </c>
      <c r="G9523" s="3" t="s">
        <v>6061</v>
      </c>
      <c r="H9523" s="3" t="s">
        <v>10341</v>
      </c>
      <c r="I9523" s="4">
        <v>1.77</v>
      </c>
    </row>
    <row r="9524" spans="1:9" x14ac:dyDescent="0.2">
      <c r="A9524" s="2">
        <v>472648</v>
      </c>
      <c r="B9524" s="3" t="s">
        <v>19</v>
      </c>
      <c r="C9524" s="3" t="s">
        <v>20</v>
      </c>
      <c r="D9524" s="3" t="s">
        <v>10302</v>
      </c>
      <c r="E9524" s="3" t="s">
        <v>10303</v>
      </c>
      <c r="F9524" s="3" t="s">
        <v>6060</v>
      </c>
      <c r="G9524" s="3" t="s">
        <v>6061</v>
      </c>
      <c r="H9524" s="3" t="s">
        <v>10342</v>
      </c>
      <c r="I9524" s="4">
        <v>3.42</v>
      </c>
    </row>
    <row r="9525" spans="1:9" x14ac:dyDescent="0.2">
      <c r="A9525" s="2">
        <v>472649</v>
      </c>
      <c r="B9525" s="3" t="s">
        <v>19</v>
      </c>
      <c r="C9525" s="3" t="s">
        <v>20</v>
      </c>
      <c r="D9525" s="3" t="s">
        <v>10302</v>
      </c>
      <c r="E9525" s="3" t="s">
        <v>10303</v>
      </c>
      <c r="F9525" s="3" t="s">
        <v>6060</v>
      </c>
      <c r="G9525" s="3" t="s">
        <v>6061</v>
      </c>
      <c r="H9525" s="3" t="s">
        <v>10343</v>
      </c>
      <c r="I9525" s="4">
        <v>3.42</v>
      </c>
    </row>
    <row r="9526" spans="1:9" x14ac:dyDescent="0.2">
      <c r="A9526" s="2">
        <v>472650</v>
      </c>
      <c r="B9526" s="3" t="s">
        <v>19</v>
      </c>
      <c r="C9526" s="3" t="s">
        <v>20</v>
      </c>
      <c r="D9526" s="3" t="s">
        <v>10302</v>
      </c>
      <c r="E9526" s="3" t="s">
        <v>10303</v>
      </c>
      <c r="F9526" s="3" t="s">
        <v>6060</v>
      </c>
      <c r="G9526" s="3" t="s">
        <v>6061</v>
      </c>
      <c r="H9526" s="3" t="s">
        <v>10344</v>
      </c>
      <c r="I9526" s="4">
        <v>1.77</v>
      </c>
    </row>
    <row r="9527" spans="1:9" x14ac:dyDescent="0.2">
      <c r="A9527" s="2">
        <v>44345</v>
      </c>
      <c r="B9527" s="3" t="s">
        <v>19</v>
      </c>
      <c r="C9527" s="3" t="s">
        <v>20</v>
      </c>
      <c r="D9527" s="3" t="s">
        <v>10302</v>
      </c>
      <c r="E9527" s="3" t="s">
        <v>10303</v>
      </c>
      <c r="F9527" s="3" t="s">
        <v>6060</v>
      </c>
      <c r="G9527" s="3" t="s">
        <v>6061</v>
      </c>
      <c r="H9527" s="3" t="s">
        <v>10345</v>
      </c>
      <c r="I9527" s="4">
        <v>1.26</v>
      </c>
    </row>
    <row r="9528" spans="1:9" x14ac:dyDescent="0.2">
      <c r="A9528" s="2">
        <v>253223</v>
      </c>
      <c r="B9528" s="3" t="s">
        <v>19</v>
      </c>
      <c r="C9528" s="3" t="s">
        <v>20</v>
      </c>
      <c r="D9528" s="3" t="s">
        <v>10302</v>
      </c>
      <c r="E9528" s="3" t="s">
        <v>10303</v>
      </c>
      <c r="F9528" s="3" t="s">
        <v>6060</v>
      </c>
      <c r="G9528" s="3" t="s">
        <v>6061</v>
      </c>
      <c r="H9528" s="3" t="s">
        <v>10346</v>
      </c>
      <c r="I9528" s="4">
        <v>1.65</v>
      </c>
    </row>
    <row r="9529" spans="1:9" x14ac:dyDescent="0.2">
      <c r="A9529" s="2">
        <v>253226</v>
      </c>
      <c r="B9529" s="3" t="s">
        <v>19</v>
      </c>
      <c r="C9529" s="3" t="s">
        <v>20</v>
      </c>
      <c r="D9529" s="3" t="s">
        <v>10302</v>
      </c>
      <c r="E9529" s="3" t="s">
        <v>10303</v>
      </c>
      <c r="F9529" s="3" t="s">
        <v>6060</v>
      </c>
      <c r="G9529" s="3" t="s">
        <v>6061</v>
      </c>
      <c r="H9529" s="3" t="s">
        <v>10347</v>
      </c>
      <c r="I9529" s="4">
        <v>8.8699999999999992</v>
      </c>
    </row>
    <row r="9530" spans="1:9" x14ac:dyDescent="0.2">
      <c r="A9530" s="2">
        <v>38013</v>
      </c>
      <c r="B9530" s="3" t="s">
        <v>19</v>
      </c>
      <c r="C9530" s="3" t="s">
        <v>20</v>
      </c>
      <c r="D9530" s="3" t="s">
        <v>10302</v>
      </c>
      <c r="E9530" s="3" t="s">
        <v>10303</v>
      </c>
      <c r="F9530" s="3" t="s">
        <v>2649</v>
      </c>
      <c r="G9530" s="3" t="s">
        <v>6067</v>
      </c>
      <c r="H9530" s="3" t="s">
        <v>10348</v>
      </c>
      <c r="I9530" s="4">
        <v>2.5499999999999998</v>
      </c>
    </row>
    <row r="9531" spans="1:9" x14ac:dyDescent="0.2">
      <c r="A9531" s="2">
        <v>395252</v>
      </c>
      <c r="B9531" s="3" t="s">
        <v>19</v>
      </c>
      <c r="C9531" s="3" t="s">
        <v>20</v>
      </c>
      <c r="D9531" s="3" t="s">
        <v>10302</v>
      </c>
      <c r="E9531" s="3" t="s">
        <v>10303</v>
      </c>
      <c r="F9531" s="3" t="s">
        <v>2649</v>
      </c>
      <c r="G9531" s="3" t="s">
        <v>6067</v>
      </c>
      <c r="H9531" s="3" t="s">
        <v>10349</v>
      </c>
      <c r="I9531" s="4">
        <v>2.3199999999999998</v>
      </c>
    </row>
    <row r="9532" spans="1:9" x14ac:dyDescent="0.2">
      <c r="A9532" s="2">
        <v>80192</v>
      </c>
      <c r="B9532" s="3" t="s">
        <v>19</v>
      </c>
      <c r="C9532" s="3" t="s">
        <v>20</v>
      </c>
      <c r="D9532" s="3" t="s">
        <v>10302</v>
      </c>
      <c r="E9532" s="3" t="s">
        <v>10303</v>
      </c>
      <c r="F9532" s="3" t="s">
        <v>1669</v>
      </c>
      <c r="G9532" s="3" t="s">
        <v>4774</v>
      </c>
      <c r="H9532" s="3" t="s">
        <v>10350</v>
      </c>
      <c r="I9532" s="4">
        <v>1.43</v>
      </c>
    </row>
    <row r="9533" spans="1:9" x14ac:dyDescent="0.2">
      <c r="A9533" s="2">
        <v>306605</v>
      </c>
      <c r="B9533" s="3" t="s">
        <v>19</v>
      </c>
      <c r="C9533" s="3" t="s">
        <v>20</v>
      </c>
      <c r="D9533" s="3" t="s">
        <v>10302</v>
      </c>
      <c r="E9533" s="3" t="s">
        <v>10303</v>
      </c>
      <c r="F9533" s="3" t="s">
        <v>72</v>
      </c>
      <c r="G9533" s="3" t="s">
        <v>6350</v>
      </c>
      <c r="H9533" s="3" t="s">
        <v>10351</v>
      </c>
      <c r="I9533" s="4">
        <v>0.99</v>
      </c>
    </row>
    <row r="9534" spans="1:9" x14ac:dyDescent="0.2">
      <c r="A9534" s="2">
        <v>317837</v>
      </c>
      <c r="B9534" s="3" t="s">
        <v>19</v>
      </c>
      <c r="C9534" s="3" t="s">
        <v>20</v>
      </c>
      <c r="D9534" s="3" t="s">
        <v>10302</v>
      </c>
      <c r="E9534" s="3" t="s">
        <v>10303</v>
      </c>
      <c r="F9534" s="3" t="s">
        <v>4355</v>
      </c>
      <c r="G9534" s="3" t="s">
        <v>6343</v>
      </c>
      <c r="H9534" s="3" t="s">
        <v>10352</v>
      </c>
      <c r="I9534" s="4">
        <v>1.1599999999999999</v>
      </c>
    </row>
    <row r="9535" spans="1:9" x14ac:dyDescent="0.2">
      <c r="A9535" s="2">
        <v>254357</v>
      </c>
      <c r="B9535" s="3" t="s">
        <v>19</v>
      </c>
      <c r="C9535" s="3" t="s">
        <v>20</v>
      </c>
      <c r="D9535" s="3" t="s">
        <v>10302</v>
      </c>
      <c r="E9535" s="3" t="s">
        <v>10353</v>
      </c>
      <c r="F9535" s="3" t="s">
        <v>6114</v>
      </c>
      <c r="G9535" s="3" t="s">
        <v>6311</v>
      </c>
      <c r="H9535" s="3" t="s">
        <v>10354</v>
      </c>
      <c r="I9535" s="4">
        <v>5.46</v>
      </c>
    </row>
    <row r="9536" spans="1:9" x14ac:dyDescent="0.2">
      <c r="A9536" s="2">
        <v>307677</v>
      </c>
      <c r="B9536" s="3" t="s">
        <v>19</v>
      </c>
      <c r="C9536" s="3" t="s">
        <v>20</v>
      </c>
      <c r="D9536" s="3" t="s">
        <v>10302</v>
      </c>
      <c r="E9536" s="3" t="s">
        <v>10353</v>
      </c>
      <c r="F9536" s="3" t="s">
        <v>6114</v>
      </c>
      <c r="G9536" s="3" t="s">
        <v>6311</v>
      </c>
      <c r="H9536" s="3" t="s">
        <v>10355</v>
      </c>
      <c r="I9536" s="4">
        <v>4.43</v>
      </c>
    </row>
    <row r="9537" spans="1:9" x14ac:dyDescent="0.2">
      <c r="A9537" s="2">
        <v>307674</v>
      </c>
      <c r="B9537" s="3" t="s">
        <v>19</v>
      </c>
      <c r="C9537" s="3" t="s">
        <v>20</v>
      </c>
      <c r="D9537" s="3" t="s">
        <v>10302</v>
      </c>
      <c r="E9537" s="3" t="s">
        <v>10353</v>
      </c>
      <c r="F9537" s="3" t="s">
        <v>6114</v>
      </c>
      <c r="G9537" s="3" t="s">
        <v>6311</v>
      </c>
      <c r="H9537" s="3" t="s">
        <v>10356</v>
      </c>
      <c r="I9537" s="4">
        <v>4.43</v>
      </c>
    </row>
    <row r="9538" spans="1:9" x14ac:dyDescent="0.2">
      <c r="A9538" s="2">
        <v>51321</v>
      </c>
      <c r="B9538" s="3" t="s">
        <v>19</v>
      </c>
      <c r="C9538" s="3" t="s">
        <v>20</v>
      </c>
      <c r="D9538" s="3" t="s">
        <v>10302</v>
      </c>
      <c r="E9538" s="3" t="s">
        <v>10353</v>
      </c>
      <c r="F9538" s="3" t="s">
        <v>6114</v>
      </c>
      <c r="G9538" s="3" t="s">
        <v>6115</v>
      </c>
      <c r="H9538" s="3" t="s">
        <v>10357</v>
      </c>
      <c r="I9538" s="4">
        <v>5.07</v>
      </c>
    </row>
    <row r="9539" spans="1:9" x14ac:dyDescent="0.2">
      <c r="A9539" s="2">
        <v>51323</v>
      </c>
      <c r="B9539" s="3" t="s">
        <v>19</v>
      </c>
      <c r="C9539" s="3" t="s">
        <v>20</v>
      </c>
      <c r="D9539" s="3" t="s">
        <v>10302</v>
      </c>
      <c r="E9539" s="3" t="s">
        <v>10353</v>
      </c>
      <c r="F9539" s="3" t="s">
        <v>6114</v>
      </c>
      <c r="G9539" s="3" t="s">
        <v>6115</v>
      </c>
      <c r="H9539" s="3" t="s">
        <v>10358</v>
      </c>
      <c r="I9539" s="4">
        <v>5.3</v>
      </c>
    </row>
    <row r="9540" spans="1:9" x14ac:dyDescent="0.2">
      <c r="A9540" s="2">
        <v>157221</v>
      </c>
      <c r="B9540" s="3" t="s">
        <v>19</v>
      </c>
      <c r="C9540" s="3" t="s">
        <v>20</v>
      </c>
      <c r="D9540" s="3" t="s">
        <v>10302</v>
      </c>
      <c r="E9540" s="3" t="s">
        <v>10353</v>
      </c>
      <c r="F9540" s="3" t="s">
        <v>6114</v>
      </c>
      <c r="G9540" s="3" t="s">
        <v>6115</v>
      </c>
      <c r="H9540" s="3" t="s">
        <v>10359</v>
      </c>
      <c r="I9540" s="4">
        <v>5.33</v>
      </c>
    </row>
    <row r="9541" spans="1:9" x14ac:dyDescent="0.2">
      <c r="A9541" s="2">
        <v>408837</v>
      </c>
      <c r="B9541" s="3" t="s">
        <v>19</v>
      </c>
      <c r="C9541" s="3" t="s">
        <v>20</v>
      </c>
      <c r="D9541" s="3" t="s">
        <v>10302</v>
      </c>
      <c r="E9541" s="3" t="s">
        <v>10353</v>
      </c>
      <c r="F9541" s="3" t="s">
        <v>6114</v>
      </c>
      <c r="G9541" s="3" t="s">
        <v>6115</v>
      </c>
      <c r="H9541" s="3" t="s">
        <v>10360</v>
      </c>
      <c r="I9541" s="4">
        <v>5.94</v>
      </c>
    </row>
    <row r="9542" spans="1:9" x14ac:dyDescent="0.2">
      <c r="A9542" s="2">
        <v>408838</v>
      </c>
      <c r="B9542" s="3" t="s">
        <v>19</v>
      </c>
      <c r="C9542" s="3" t="s">
        <v>20</v>
      </c>
      <c r="D9542" s="3" t="s">
        <v>10302</v>
      </c>
      <c r="E9542" s="3" t="s">
        <v>10353</v>
      </c>
      <c r="F9542" s="3" t="s">
        <v>6114</v>
      </c>
      <c r="G9542" s="3" t="s">
        <v>6115</v>
      </c>
      <c r="H9542" s="3" t="s">
        <v>10361</v>
      </c>
      <c r="I9542" s="4">
        <v>5.76</v>
      </c>
    </row>
    <row r="9543" spans="1:9" x14ac:dyDescent="0.2">
      <c r="A9543" s="2">
        <v>408840</v>
      </c>
      <c r="B9543" s="3" t="s">
        <v>19</v>
      </c>
      <c r="C9543" s="3" t="s">
        <v>20</v>
      </c>
      <c r="D9543" s="3" t="s">
        <v>10302</v>
      </c>
      <c r="E9543" s="3" t="s">
        <v>10353</v>
      </c>
      <c r="F9543" s="3" t="s">
        <v>6114</v>
      </c>
      <c r="G9543" s="3" t="s">
        <v>6115</v>
      </c>
      <c r="H9543" s="3" t="s">
        <v>10362</v>
      </c>
      <c r="I9543" s="4">
        <v>6.17</v>
      </c>
    </row>
    <row r="9544" spans="1:9" x14ac:dyDescent="0.2">
      <c r="A9544" s="2">
        <v>231031</v>
      </c>
      <c r="B9544" s="3" t="s">
        <v>19</v>
      </c>
      <c r="C9544" s="3" t="s">
        <v>20</v>
      </c>
      <c r="D9544" s="3" t="s">
        <v>10302</v>
      </c>
      <c r="E9544" s="3" t="s">
        <v>10353</v>
      </c>
      <c r="F9544" s="3" t="s">
        <v>6114</v>
      </c>
      <c r="G9544" s="3" t="s">
        <v>10363</v>
      </c>
      <c r="H9544" s="3" t="s">
        <v>10364</v>
      </c>
      <c r="I9544" s="4">
        <v>8.08</v>
      </c>
    </row>
    <row r="9545" spans="1:9" x14ac:dyDescent="0.2">
      <c r="A9545" s="2">
        <v>231034</v>
      </c>
      <c r="B9545" s="3" t="s">
        <v>19</v>
      </c>
      <c r="C9545" s="3" t="s">
        <v>20</v>
      </c>
      <c r="D9545" s="3" t="s">
        <v>10302</v>
      </c>
      <c r="E9545" s="3" t="s">
        <v>10353</v>
      </c>
      <c r="F9545" s="3" t="s">
        <v>6114</v>
      </c>
      <c r="G9545" s="3" t="s">
        <v>10363</v>
      </c>
      <c r="H9545" s="3" t="s">
        <v>10365</v>
      </c>
      <c r="I9545" s="4">
        <v>8.6</v>
      </c>
    </row>
    <row r="9546" spans="1:9" x14ac:dyDescent="0.2">
      <c r="A9546" s="2">
        <v>352465</v>
      </c>
      <c r="B9546" s="3" t="s">
        <v>19</v>
      </c>
      <c r="C9546" s="3" t="s">
        <v>20</v>
      </c>
      <c r="D9546" s="3" t="s">
        <v>10302</v>
      </c>
      <c r="E9546" s="3" t="s">
        <v>10353</v>
      </c>
      <c r="F9546" s="3" t="s">
        <v>6114</v>
      </c>
      <c r="G9546" s="3" t="s">
        <v>10363</v>
      </c>
      <c r="H9546" s="3" t="s">
        <v>10366</v>
      </c>
      <c r="I9546" s="4">
        <v>8.08</v>
      </c>
    </row>
    <row r="9547" spans="1:9" x14ac:dyDescent="0.2">
      <c r="A9547" s="2">
        <v>464115</v>
      </c>
      <c r="B9547" s="3" t="s">
        <v>19</v>
      </c>
      <c r="C9547" s="3" t="s">
        <v>20</v>
      </c>
      <c r="D9547" s="3" t="s">
        <v>10302</v>
      </c>
      <c r="E9547" s="3" t="s">
        <v>10353</v>
      </c>
      <c r="F9547" s="3" t="s">
        <v>6114</v>
      </c>
      <c r="G9547" s="3" t="s">
        <v>10367</v>
      </c>
      <c r="H9547" s="3" t="s">
        <v>10368</v>
      </c>
      <c r="I9547" s="4">
        <v>4.62</v>
      </c>
    </row>
    <row r="9548" spans="1:9" x14ac:dyDescent="0.2">
      <c r="A9548" s="2">
        <v>464119</v>
      </c>
      <c r="B9548" s="3" t="s">
        <v>19</v>
      </c>
      <c r="C9548" s="3" t="s">
        <v>20</v>
      </c>
      <c r="D9548" s="3" t="s">
        <v>10302</v>
      </c>
      <c r="E9548" s="3" t="s">
        <v>10353</v>
      </c>
      <c r="F9548" s="3" t="s">
        <v>6114</v>
      </c>
      <c r="G9548" s="3" t="s">
        <v>10367</v>
      </c>
      <c r="H9548" s="3" t="s">
        <v>10369</v>
      </c>
      <c r="I9548" s="4">
        <v>4.5599999999999996</v>
      </c>
    </row>
    <row r="9549" spans="1:9" x14ac:dyDescent="0.2">
      <c r="A9549" s="2">
        <v>575823</v>
      </c>
      <c r="B9549" s="3" t="s">
        <v>19</v>
      </c>
      <c r="C9549" s="3" t="s">
        <v>20</v>
      </c>
      <c r="D9549" s="3" t="s">
        <v>10302</v>
      </c>
      <c r="E9549" s="3" t="s">
        <v>10353</v>
      </c>
      <c r="F9549" s="3" t="s">
        <v>6114</v>
      </c>
      <c r="G9549" s="3" t="s">
        <v>10367</v>
      </c>
      <c r="H9549" s="3" t="s">
        <v>10370</v>
      </c>
      <c r="I9549" s="4">
        <v>5.7</v>
      </c>
    </row>
    <row r="9550" spans="1:9" x14ac:dyDescent="0.2">
      <c r="A9550" s="2">
        <v>466935</v>
      </c>
      <c r="B9550" s="3" t="s">
        <v>19</v>
      </c>
      <c r="C9550" s="3" t="s">
        <v>20</v>
      </c>
      <c r="D9550" s="3" t="s">
        <v>10302</v>
      </c>
      <c r="E9550" s="3" t="s">
        <v>10353</v>
      </c>
      <c r="F9550" s="3" t="s">
        <v>6114</v>
      </c>
      <c r="G9550" s="3" t="s">
        <v>6014</v>
      </c>
      <c r="H9550" s="3" t="s">
        <v>10371</v>
      </c>
      <c r="I9550" s="4">
        <v>4.45</v>
      </c>
    </row>
    <row r="9551" spans="1:9" x14ac:dyDescent="0.2">
      <c r="A9551" s="2">
        <v>466936</v>
      </c>
      <c r="B9551" s="3" t="s">
        <v>19</v>
      </c>
      <c r="C9551" s="3" t="s">
        <v>20</v>
      </c>
      <c r="D9551" s="3" t="s">
        <v>10302</v>
      </c>
      <c r="E9551" s="3" t="s">
        <v>10353</v>
      </c>
      <c r="F9551" s="3" t="s">
        <v>6114</v>
      </c>
      <c r="G9551" s="3" t="s">
        <v>6014</v>
      </c>
      <c r="H9551" s="3" t="s">
        <v>10372</v>
      </c>
      <c r="I9551" s="4">
        <v>4.45</v>
      </c>
    </row>
    <row r="9552" spans="1:9" x14ac:dyDescent="0.2">
      <c r="A9552" s="2">
        <v>132539</v>
      </c>
      <c r="B9552" s="3" t="s">
        <v>19</v>
      </c>
      <c r="C9552" s="3" t="s">
        <v>20</v>
      </c>
      <c r="D9552" s="3" t="s">
        <v>10302</v>
      </c>
      <c r="E9552" s="3" t="s">
        <v>10353</v>
      </c>
      <c r="F9552" s="3" t="s">
        <v>6060</v>
      </c>
      <c r="G9552" s="3" t="s">
        <v>6061</v>
      </c>
      <c r="H9552" s="3" t="s">
        <v>10373</v>
      </c>
      <c r="I9552" s="4">
        <v>6.07</v>
      </c>
    </row>
    <row r="9553" spans="1:9" x14ac:dyDescent="0.2">
      <c r="A9553" s="2">
        <v>468350</v>
      </c>
      <c r="B9553" s="3" t="s">
        <v>19</v>
      </c>
      <c r="C9553" s="3" t="s">
        <v>20</v>
      </c>
      <c r="D9553" s="3" t="s">
        <v>10302</v>
      </c>
      <c r="E9553" s="3" t="s">
        <v>10353</v>
      </c>
      <c r="F9553" s="3" t="s">
        <v>4272</v>
      </c>
      <c r="G9553" s="3" t="s">
        <v>4898</v>
      </c>
      <c r="H9553" s="3" t="s">
        <v>10374</v>
      </c>
      <c r="I9553" s="4">
        <v>18.25</v>
      </c>
    </row>
    <row r="9554" spans="1:9" x14ac:dyDescent="0.2">
      <c r="A9554" s="2">
        <v>468352</v>
      </c>
      <c r="B9554" s="3" t="s">
        <v>19</v>
      </c>
      <c r="C9554" s="3" t="s">
        <v>20</v>
      </c>
      <c r="D9554" s="3" t="s">
        <v>10302</v>
      </c>
      <c r="E9554" s="3" t="s">
        <v>10353</v>
      </c>
      <c r="F9554" s="3" t="s">
        <v>4272</v>
      </c>
      <c r="G9554" s="3" t="s">
        <v>4898</v>
      </c>
      <c r="H9554" s="3" t="s">
        <v>10375</v>
      </c>
      <c r="I9554" s="4">
        <v>18.25</v>
      </c>
    </row>
    <row r="9555" spans="1:9" x14ac:dyDescent="0.2">
      <c r="A9555" s="2">
        <v>468354</v>
      </c>
      <c r="B9555" s="3" t="s">
        <v>19</v>
      </c>
      <c r="C9555" s="3" t="s">
        <v>20</v>
      </c>
      <c r="D9555" s="3" t="s">
        <v>10302</v>
      </c>
      <c r="E9555" s="3" t="s">
        <v>10353</v>
      </c>
      <c r="F9555" s="3" t="s">
        <v>4272</v>
      </c>
      <c r="G9555" s="3" t="s">
        <v>4898</v>
      </c>
      <c r="H9555" s="3" t="s">
        <v>10376</v>
      </c>
      <c r="I9555" s="4">
        <v>14.93</v>
      </c>
    </row>
    <row r="9556" spans="1:9" x14ac:dyDescent="0.2">
      <c r="A9556" s="2">
        <v>581082</v>
      </c>
      <c r="B9556" s="3" t="s">
        <v>19</v>
      </c>
      <c r="C9556" s="3" t="s">
        <v>20</v>
      </c>
      <c r="D9556" s="3" t="s">
        <v>10302</v>
      </c>
      <c r="E9556" s="3" t="s">
        <v>10353</v>
      </c>
      <c r="F9556" s="3" t="s">
        <v>4342</v>
      </c>
      <c r="G9556" s="3" t="s">
        <v>4898</v>
      </c>
      <c r="H9556" s="3" t="s">
        <v>10377</v>
      </c>
      <c r="I9556" s="4">
        <v>14.93</v>
      </c>
    </row>
    <row r="9557" spans="1:9" x14ac:dyDescent="0.2">
      <c r="A9557" s="2">
        <v>438028</v>
      </c>
      <c r="B9557" s="3" t="s">
        <v>19</v>
      </c>
      <c r="C9557" s="3" t="s">
        <v>20</v>
      </c>
      <c r="D9557" s="3" t="s">
        <v>10378</v>
      </c>
      <c r="E9557" s="3" t="s">
        <v>10379</v>
      </c>
      <c r="F9557" s="3" t="s">
        <v>4014</v>
      </c>
      <c r="G9557" s="3" t="s">
        <v>10380</v>
      </c>
      <c r="H9557" s="3" t="s">
        <v>10381</v>
      </c>
      <c r="I9557" s="4">
        <v>365.47</v>
      </c>
    </row>
    <row r="9558" spans="1:9" x14ac:dyDescent="0.2">
      <c r="A9558" s="2">
        <v>528995</v>
      </c>
      <c r="B9558" s="3" t="s">
        <v>19</v>
      </c>
      <c r="C9558" s="3" t="s">
        <v>20</v>
      </c>
      <c r="D9558" s="3" t="s">
        <v>10378</v>
      </c>
      <c r="E9558" s="3" t="s">
        <v>10379</v>
      </c>
      <c r="F9558" s="3" t="s">
        <v>4014</v>
      </c>
      <c r="G9558" s="3" t="s">
        <v>10380</v>
      </c>
      <c r="H9558" s="3" t="s">
        <v>10382</v>
      </c>
      <c r="I9558" s="4">
        <v>666.47</v>
      </c>
    </row>
    <row r="9559" spans="1:9" x14ac:dyDescent="0.2">
      <c r="A9559" s="2">
        <v>459164</v>
      </c>
      <c r="B9559" s="3" t="s">
        <v>19</v>
      </c>
      <c r="C9559" s="3" t="s">
        <v>20</v>
      </c>
      <c r="D9559" s="3" t="s">
        <v>10378</v>
      </c>
      <c r="E9559" s="3" t="s">
        <v>10379</v>
      </c>
      <c r="F9559" s="3" t="s">
        <v>4014</v>
      </c>
      <c r="G9559" s="3" t="s">
        <v>10380</v>
      </c>
      <c r="H9559" s="3" t="s">
        <v>10383</v>
      </c>
      <c r="I9559" s="4">
        <v>90.24</v>
      </c>
    </row>
    <row r="9560" spans="1:9" x14ac:dyDescent="0.2">
      <c r="A9560" s="2">
        <v>459166</v>
      </c>
      <c r="B9560" s="3" t="s">
        <v>19</v>
      </c>
      <c r="C9560" s="3" t="s">
        <v>20</v>
      </c>
      <c r="D9560" s="3" t="s">
        <v>10378</v>
      </c>
      <c r="E9560" s="3" t="s">
        <v>10379</v>
      </c>
      <c r="F9560" s="3" t="s">
        <v>4014</v>
      </c>
      <c r="G9560" s="3" t="s">
        <v>10380</v>
      </c>
      <c r="H9560" s="3" t="s">
        <v>10384</v>
      </c>
      <c r="I9560" s="4">
        <v>115.84</v>
      </c>
    </row>
    <row r="9561" spans="1:9" x14ac:dyDescent="0.2">
      <c r="A9561" s="2">
        <v>507537</v>
      </c>
      <c r="B9561" s="3" t="s">
        <v>19</v>
      </c>
      <c r="C9561" s="3" t="s">
        <v>20</v>
      </c>
      <c r="D9561" s="3" t="s">
        <v>10378</v>
      </c>
      <c r="E9561" s="3" t="s">
        <v>10379</v>
      </c>
      <c r="F9561" s="3" t="s">
        <v>4014</v>
      </c>
      <c r="G9561" s="3" t="s">
        <v>10380</v>
      </c>
      <c r="H9561" s="3" t="s">
        <v>10385</v>
      </c>
      <c r="I9561" s="4">
        <v>139.30000000000001</v>
      </c>
    </row>
    <row r="9562" spans="1:9" x14ac:dyDescent="0.2">
      <c r="A9562" s="2">
        <v>452369</v>
      </c>
      <c r="B9562" s="3" t="s">
        <v>19</v>
      </c>
      <c r="C9562" s="3" t="s">
        <v>20</v>
      </c>
      <c r="D9562" s="3" t="s">
        <v>10378</v>
      </c>
      <c r="E9562" s="3" t="s">
        <v>10379</v>
      </c>
      <c r="F9562" s="3" t="s">
        <v>4014</v>
      </c>
      <c r="G9562" s="3" t="s">
        <v>10386</v>
      </c>
      <c r="H9562" s="3" t="s">
        <v>10387</v>
      </c>
      <c r="I9562" s="4">
        <v>882.98</v>
      </c>
    </row>
    <row r="9563" spans="1:9" x14ac:dyDescent="0.2">
      <c r="A9563" s="2">
        <v>465949</v>
      </c>
      <c r="B9563" s="3" t="s">
        <v>19</v>
      </c>
      <c r="C9563" s="3" t="s">
        <v>20</v>
      </c>
      <c r="D9563" s="3" t="s">
        <v>10378</v>
      </c>
      <c r="E9563" s="3" t="s">
        <v>10379</v>
      </c>
      <c r="F9563" s="3" t="s">
        <v>4014</v>
      </c>
      <c r="G9563" s="3" t="s">
        <v>10388</v>
      </c>
      <c r="H9563" s="3" t="s">
        <v>10389</v>
      </c>
      <c r="I9563" s="4">
        <v>439.54</v>
      </c>
    </row>
    <row r="9564" spans="1:9" x14ac:dyDescent="0.2">
      <c r="A9564" s="2">
        <v>482610</v>
      </c>
      <c r="B9564" s="3" t="s">
        <v>19</v>
      </c>
      <c r="C9564" s="3" t="s">
        <v>20</v>
      </c>
      <c r="D9564" s="3" t="s">
        <v>10378</v>
      </c>
      <c r="E9564" s="3" t="s">
        <v>10379</v>
      </c>
      <c r="F9564" s="3" t="s">
        <v>4014</v>
      </c>
      <c r="G9564" s="3" t="s">
        <v>10388</v>
      </c>
      <c r="H9564" s="3" t="s">
        <v>10390</v>
      </c>
      <c r="I9564" s="4">
        <v>349.01</v>
      </c>
    </row>
    <row r="9565" spans="1:9" x14ac:dyDescent="0.2">
      <c r="A9565" s="2">
        <v>482618</v>
      </c>
      <c r="B9565" s="3" t="s">
        <v>19</v>
      </c>
      <c r="C9565" s="3" t="s">
        <v>20</v>
      </c>
      <c r="D9565" s="3" t="s">
        <v>10378</v>
      </c>
      <c r="E9565" s="3" t="s">
        <v>10379</v>
      </c>
      <c r="F9565" s="3" t="s">
        <v>4014</v>
      </c>
      <c r="G9565" s="3" t="s">
        <v>10388</v>
      </c>
      <c r="H9565" s="3" t="s">
        <v>10391</v>
      </c>
      <c r="I9565" s="4">
        <v>430.4</v>
      </c>
    </row>
    <row r="9566" spans="1:9" x14ac:dyDescent="0.2">
      <c r="A9566" s="2">
        <v>482621</v>
      </c>
      <c r="B9566" s="3" t="s">
        <v>19</v>
      </c>
      <c r="C9566" s="3" t="s">
        <v>20</v>
      </c>
      <c r="D9566" s="3" t="s">
        <v>10378</v>
      </c>
      <c r="E9566" s="3" t="s">
        <v>10379</v>
      </c>
      <c r="F9566" s="3" t="s">
        <v>4014</v>
      </c>
      <c r="G9566" s="3" t="s">
        <v>10388</v>
      </c>
      <c r="H9566" s="3" t="s">
        <v>10392</v>
      </c>
      <c r="I9566" s="4">
        <v>380.56</v>
      </c>
    </row>
    <row r="9567" spans="1:9" x14ac:dyDescent="0.2">
      <c r="A9567" s="2">
        <v>482622</v>
      </c>
      <c r="B9567" s="3" t="s">
        <v>19</v>
      </c>
      <c r="C9567" s="3" t="s">
        <v>20</v>
      </c>
      <c r="D9567" s="3" t="s">
        <v>10378</v>
      </c>
      <c r="E9567" s="3" t="s">
        <v>10379</v>
      </c>
      <c r="F9567" s="3" t="s">
        <v>4014</v>
      </c>
      <c r="G9567" s="3" t="s">
        <v>10388</v>
      </c>
      <c r="H9567" s="3" t="s">
        <v>10393</v>
      </c>
      <c r="I9567" s="4">
        <v>402.39</v>
      </c>
    </row>
    <row r="9568" spans="1:9" x14ac:dyDescent="0.2">
      <c r="A9568" s="2">
        <v>482800</v>
      </c>
      <c r="B9568" s="3" t="s">
        <v>19</v>
      </c>
      <c r="C9568" s="3" t="s">
        <v>20</v>
      </c>
      <c r="D9568" s="3" t="s">
        <v>10378</v>
      </c>
      <c r="E9568" s="3" t="s">
        <v>10379</v>
      </c>
      <c r="F9568" s="3" t="s">
        <v>4014</v>
      </c>
      <c r="G9568" s="3" t="s">
        <v>10388</v>
      </c>
      <c r="H9568" s="3" t="s">
        <v>10394</v>
      </c>
      <c r="I9568" s="4">
        <v>340.55</v>
      </c>
    </row>
    <row r="9569" spans="1:9" x14ac:dyDescent="0.2">
      <c r="A9569" s="2">
        <v>498174</v>
      </c>
      <c r="B9569" s="3" t="s">
        <v>19</v>
      </c>
      <c r="C9569" s="3" t="s">
        <v>20</v>
      </c>
      <c r="D9569" s="3" t="s">
        <v>10378</v>
      </c>
      <c r="E9569" s="3" t="s">
        <v>10379</v>
      </c>
      <c r="F9569" s="3" t="s">
        <v>4014</v>
      </c>
      <c r="G9569" s="3" t="s">
        <v>10388</v>
      </c>
      <c r="H9569" s="3" t="s">
        <v>10395</v>
      </c>
      <c r="I9569" s="4">
        <v>436.64</v>
      </c>
    </row>
    <row r="9570" spans="1:9" x14ac:dyDescent="0.2">
      <c r="A9570" s="2">
        <v>503019</v>
      </c>
      <c r="B9570" s="3" t="s">
        <v>19</v>
      </c>
      <c r="C9570" s="3" t="s">
        <v>20</v>
      </c>
      <c r="D9570" s="3" t="s">
        <v>10378</v>
      </c>
      <c r="E9570" s="3" t="s">
        <v>10379</v>
      </c>
      <c r="F9570" s="3" t="s">
        <v>4014</v>
      </c>
      <c r="G9570" s="3" t="s">
        <v>10388</v>
      </c>
      <c r="H9570" s="3" t="s">
        <v>10396</v>
      </c>
      <c r="I9570" s="4">
        <v>402.47</v>
      </c>
    </row>
    <row r="9571" spans="1:9" x14ac:dyDescent="0.2">
      <c r="A9571" s="2">
        <v>503022</v>
      </c>
      <c r="B9571" s="3" t="s">
        <v>19</v>
      </c>
      <c r="C9571" s="3" t="s">
        <v>20</v>
      </c>
      <c r="D9571" s="3" t="s">
        <v>10378</v>
      </c>
      <c r="E9571" s="3" t="s">
        <v>10379</v>
      </c>
      <c r="F9571" s="3" t="s">
        <v>4014</v>
      </c>
      <c r="G9571" s="3" t="s">
        <v>10388</v>
      </c>
      <c r="H9571" s="3" t="s">
        <v>10397</v>
      </c>
      <c r="I9571" s="4">
        <v>395.13</v>
      </c>
    </row>
    <row r="9572" spans="1:9" x14ac:dyDescent="0.2">
      <c r="A9572" s="2">
        <v>503029</v>
      </c>
      <c r="B9572" s="3" t="s">
        <v>19</v>
      </c>
      <c r="C9572" s="3" t="s">
        <v>20</v>
      </c>
      <c r="D9572" s="3" t="s">
        <v>10378</v>
      </c>
      <c r="E9572" s="3" t="s">
        <v>10379</v>
      </c>
      <c r="F9572" s="3" t="s">
        <v>4014</v>
      </c>
      <c r="G9572" s="3" t="s">
        <v>10388</v>
      </c>
      <c r="H9572" s="3" t="s">
        <v>10398</v>
      </c>
      <c r="I9572" s="4">
        <v>396.04</v>
      </c>
    </row>
    <row r="9573" spans="1:9" x14ac:dyDescent="0.2">
      <c r="A9573" s="2">
        <v>503049</v>
      </c>
      <c r="B9573" s="3" t="s">
        <v>19</v>
      </c>
      <c r="C9573" s="3" t="s">
        <v>20</v>
      </c>
      <c r="D9573" s="3" t="s">
        <v>10378</v>
      </c>
      <c r="E9573" s="3" t="s">
        <v>10379</v>
      </c>
      <c r="F9573" s="3" t="s">
        <v>4014</v>
      </c>
      <c r="G9573" s="3" t="s">
        <v>10388</v>
      </c>
      <c r="H9573" s="3" t="s">
        <v>10399</v>
      </c>
      <c r="I9573" s="4">
        <v>432.99</v>
      </c>
    </row>
    <row r="9574" spans="1:9" x14ac:dyDescent="0.2">
      <c r="A9574" s="2">
        <v>503055</v>
      </c>
      <c r="B9574" s="3" t="s">
        <v>19</v>
      </c>
      <c r="C9574" s="3" t="s">
        <v>20</v>
      </c>
      <c r="D9574" s="3" t="s">
        <v>10378</v>
      </c>
      <c r="E9574" s="3" t="s">
        <v>10379</v>
      </c>
      <c r="F9574" s="3" t="s">
        <v>4014</v>
      </c>
      <c r="G9574" s="3" t="s">
        <v>10388</v>
      </c>
      <c r="H9574" s="3" t="s">
        <v>10400</v>
      </c>
      <c r="I9574" s="4">
        <v>512.99</v>
      </c>
    </row>
    <row r="9575" spans="1:9" x14ac:dyDescent="0.2">
      <c r="A9575" s="2">
        <v>244000</v>
      </c>
      <c r="B9575" s="3" t="s">
        <v>19</v>
      </c>
      <c r="C9575" s="3" t="s">
        <v>20</v>
      </c>
      <c r="D9575" s="3" t="s">
        <v>10378</v>
      </c>
      <c r="E9575" s="3" t="s">
        <v>10379</v>
      </c>
      <c r="F9575" s="3" t="s">
        <v>4014</v>
      </c>
      <c r="G9575" s="3" t="s">
        <v>10401</v>
      </c>
      <c r="H9575" s="3" t="s">
        <v>10402</v>
      </c>
      <c r="I9575" s="4">
        <v>33.299999999999997</v>
      </c>
    </row>
    <row r="9576" spans="1:9" x14ac:dyDescent="0.2">
      <c r="A9576" s="2">
        <v>299450</v>
      </c>
      <c r="B9576" s="3" t="s">
        <v>19</v>
      </c>
      <c r="C9576" s="3" t="s">
        <v>20</v>
      </c>
      <c r="D9576" s="3" t="s">
        <v>10378</v>
      </c>
      <c r="E9576" s="3" t="s">
        <v>10379</v>
      </c>
      <c r="F9576" s="3" t="s">
        <v>4014</v>
      </c>
      <c r="G9576" s="3" t="s">
        <v>10401</v>
      </c>
      <c r="H9576" s="3" t="s">
        <v>10403</v>
      </c>
      <c r="I9576" s="4">
        <v>25.51</v>
      </c>
    </row>
    <row r="9577" spans="1:9" x14ac:dyDescent="0.2">
      <c r="A9577" s="2">
        <v>244002</v>
      </c>
      <c r="B9577" s="3" t="s">
        <v>19</v>
      </c>
      <c r="C9577" s="3" t="s">
        <v>20</v>
      </c>
      <c r="D9577" s="3" t="s">
        <v>10378</v>
      </c>
      <c r="E9577" s="3" t="s">
        <v>10379</v>
      </c>
      <c r="F9577" s="3" t="s">
        <v>4014</v>
      </c>
      <c r="G9577" s="3" t="s">
        <v>10401</v>
      </c>
      <c r="H9577" s="3" t="s">
        <v>10404</v>
      </c>
      <c r="I9577" s="4">
        <v>36.21</v>
      </c>
    </row>
    <row r="9578" spans="1:9" x14ac:dyDescent="0.2">
      <c r="A9578" s="2">
        <v>472613</v>
      </c>
      <c r="B9578" s="3" t="s">
        <v>19</v>
      </c>
      <c r="C9578" s="3" t="s">
        <v>20</v>
      </c>
      <c r="D9578" s="3" t="s">
        <v>10405</v>
      </c>
      <c r="E9578" s="3" t="s">
        <v>10406</v>
      </c>
      <c r="F9578" s="3" t="s">
        <v>10407</v>
      </c>
      <c r="G9578" s="3" t="s">
        <v>10408</v>
      </c>
      <c r="H9578" s="3" t="s">
        <v>10409</v>
      </c>
      <c r="I9578" s="4">
        <v>605.78</v>
      </c>
    </row>
    <row r="9579" spans="1:9" x14ac:dyDescent="0.2">
      <c r="A9579" s="2">
        <v>494447</v>
      </c>
      <c r="B9579" s="3" t="s">
        <v>19</v>
      </c>
      <c r="C9579" s="3" t="s">
        <v>20</v>
      </c>
      <c r="D9579" s="3" t="s">
        <v>10405</v>
      </c>
      <c r="E9579" s="3" t="s">
        <v>10406</v>
      </c>
      <c r="F9579" s="3" t="s">
        <v>5541</v>
      </c>
      <c r="G9579" s="3" t="s">
        <v>7192</v>
      </c>
      <c r="H9579" s="3" t="s">
        <v>10410</v>
      </c>
      <c r="I9579" s="4">
        <v>330.85</v>
      </c>
    </row>
    <row r="9580" spans="1:9" x14ac:dyDescent="0.2">
      <c r="A9580" s="2">
        <v>498824</v>
      </c>
      <c r="B9580" s="3" t="s">
        <v>19</v>
      </c>
      <c r="C9580" s="3" t="s">
        <v>20</v>
      </c>
      <c r="D9580" s="3" t="s">
        <v>10405</v>
      </c>
      <c r="E9580" s="3" t="s">
        <v>10406</v>
      </c>
      <c r="F9580" s="3" t="s">
        <v>5541</v>
      </c>
      <c r="G9580" s="3" t="s">
        <v>7192</v>
      </c>
      <c r="H9580" s="3" t="s">
        <v>10411</v>
      </c>
      <c r="I9580" s="4">
        <v>318.02999999999997</v>
      </c>
    </row>
    <row r="9581" spans="1:9" x14ac:dyDescent="0.2">
      <c r="A9581" s="2">
        <v>428530</v>
      </c>
      <c r="B9581" s="3" t="s">
        <v>19</v>
      </c>
      <c r="C9581" s="3" t="s">
        <v>20</v>
      </c>
      <c r="D9581" s="3" t="s">
        <v>10412</v>
      </c>
      <c r="E9581" s="3" t="s">
        <v>10413</v>
      </c>
      <c r="F9581" s="3" t="s">
        <v>3647</v>
      </c>
      <c r="G9581" s="3" t="s">
        <v>10414</v>
      </c>
      <c r="H9581" s="3" t="s">
        <v>10415</v>
      </c>
      <c r="I9581" s="4">
        <v>89.5</v>
      </c>
    </row>
    <row r="9582" spans="1:9" x14ac:dyDescent="0.2">
      <c r="A9582" s="2">
        <v>428532</v>
      </c>
      <c r="B9582" s="3" t="s">
        <v>19</v>
      </c>
      <c r="C9582" s="3" t="s">
        <v>20</v>
      </c>
      <c r="D9582" s="3" t="s">
        <v>10412</v>
      </c>
      <c r="E9582" s="3" t="s">
        <v>10413</v>
      </c>
      <c r="F9582" s="3" t="s">
        <v>3647</v>
      </c>
      <c r="G9582" s="3" t="s">
        <v>10414</v>
      </c>
      <c r="H9582" s="3" t="s">
        <v>10416</v>
      </c>
      <c r="I9582" s="4">
        <v>84.49</v>
      </c>
    </row>
    <row r="9583" spans="1:9" x14ac:dyDescent="0.2">
      <c r="A9583" s="2">
        <v>428543</v>
      </c>
      <c r="B9583" s="3" t="s">
        <v>19</v>
      </c>
      <c r="C9583" s="3" t="s">
        <v>20</v>
      </c>
      <c r="D9583" s="3" t="s">
        <v>10412</v>
      </c>
      <c r="E9583" s="3" t="s">
        <v>10413</v>
      </c>
      <c r="F9583" s="3" t="s">
        <v>3647</v>
      </c>
      <c r="G9583" s="3" t="s">
        <v>10414</v>
      </c>
      <c r="H9583" s="3" t="s">
        <v>10417</v>
      </c>
      <c r="I9583" s="4">
        <v>106.73</v>
      </c>
    </row>
    <row r="9584" spans="1:9" x14ac:dyDescent="0.2">
      <c r="A9584" s="2">
        <v>428544</v>
      </c>
      <c r="B9584" s="3" t="s">
        <v>19</v>
      </c>
      <c r="C9584" s="3" t="s">
        <v>20</v>
      </c>
      <c r="D9584" s="3" t="s">
        <v>10412</v>
      </c>
      <c r="E9584" s="3" t="s">
        <v>10413</v>
      </c>
      <c r="F9584" s="3" t="s">
        <v>3647</v>
      </c>
      <c r="G9584" s="3" t="s">
        <v>10414</v>
      </c>
      <c r="H9584" s="3" t="s">
        <v>10418</v>
      </c>
      <c r="I9584" s="4">
        <v>101.91</v>
      </c>
    </row>
    <row r="9585" spans="1:9" x14ac:dyDescent="0.2">
      <c r="A9585" s="2">
        <v>506987</v>
      </c>
      <c r="B9585" s="3" t="s">
        <v>19</v>
      </c>
      <c r="C9585" s="3" t="s">
        <v>20</v>
      </c>
      <c r="D9585" s="3" t="s">
        <v>10412</v>
      </c>
      <c r="E9585" s="3" t="s">
        <v>10413</v>
      </c>
      <c r="F9585" s="3" t="s">
        <v>3647</v>
      </c>
      <c r="G9585" s="3" t="s">
        <v>10414</v>
      </c>
      <c r="H9585" s="3" t="s">
        <v>10419</v>
      </c>
      <c r="I9585" s="4">
        <v>24.04</v>
      </c>
    </row>
    <row r="9586" spans="1:9" x14ac:dyDescent="0.2">
      <c r="A9586" s="2">
        <v>449149</v>
      </c>
      <c r="B9586" s="3" t="s">
        <v>19</v>
      </c>
      <c r="C9586" s="3" t="s">
        <v>20</v>
      </c>
      <c r="D9586" s="3" t="s">
        <v>10412</v>
      </c>
      <c r="E9586" s="3" t="s">
        <v>10413</v>
      </c>
      <c r="F9586" s="3" t="s">
        <v>3647</v>
      </c>
      <c r="G9586" s="3" t="s">
        <v>10414</v>
      </c>
      <c r="H9586" s="3" t="s">
        <v>10420</v>
      </c>
      <c r="I9586" s="4">
        <v>13.56</v>
      </c>
    </row>
    <row r="9587" spans="1:9" x14ac:dyDescent="0.2">
      <c r="A9587" s="2">
        <v>449155</v>
      </c>
      <c r="B9587" s="3" t="s">
        <v>19</v>
      </c>
      <c r="C9587" s="3" t="s">
        <v>20</v>
      </c>
      <c r="D9587" s="3" t="s">
        <v>10412</v>
      </c>
      <c r="E9587" s="3" t="s">
        <v>10413</v>
      </c>
      <c r="F9587" s="3" t="s">
        <v>3647</v>
      </c>
      <c r="G9587" s="3" t="s">
        <v>10414</v>
      </c>
      <c r="H9587" s="3" t="s">
        <v>10421</v>
      </c>
      <c r="I9587" s="4">
        <v>16.100000000000001</v>
      </c>
    </row>
    <row r="9588" spans="1:9" x14ac:dyDescent="0.2">
      <c r="A9588" s="2">
        <v>464344</v>
      </c>
      <c r="B9588" s="3" t="s">
        <v>19</v>
      </c>
      <c r="C9588" s="3" t="s">
        <v>20</v>
      </c>
      <c r="D9588" s="3" t="s">
        <v>10412</v>
      </c>
      <c r="E9588" s="3" t="s">
        <v>10413</v>
      </c>
      <c r="F9588" s="3" t="s">
        <v>3647</v>
      </c>
      <c r="G9588" s="3" t="s">
        <v>10414</v>
      </c>
      <c r="H9588" s="3" t="s">
        <v>10422</v>
      </c>
      <c r="I9588" s="4">
        <v>36.19</v>
      </c>
    </row>
    <row r="9589" spans="1:9" x14ac:dyDescent="0.2">
      <c r="A9589" s="2">
        <v>464548</v>
      </c>
      <c r="B9589" s="3" t="s">
        <v>19</v>
      </c>
      <c r="C9589" s="3" t="s">
        <v>20</v>
      </c>
      <c r="D9589" s="3" t="s">
        <v>10412</v>
      </c>
      <c r="E9589" s="3" t="s">
        <v>10413</v>
      </c>
      <c r="F9589" s="3" t="s">
        <v>3647</v>
      </c>
      <c r="G9589" s="3" t="s">
        <v>10414</v>
      </c>
      <c r="H9589" s="3" t="s">
        <v>10423</v>
      </c>
      <c r="I9589" s="4">
        <v>18.739999999999998</v>
      </c>
    </row>
    <row r="9590" spans="1:9" x14ac:dyDescent="0.2">
      <c r="A9590" s="2">
        <v>479196</v>
      </c>
      <c r="B9590" s="3" t="s">
        <v>19</v>
      </c>
      <c r="C9590" s="3" t="s">
        <v>20</v>
      </c>
      <c r="D9590" s="3" t="s">
        <v>10412</v>
      </c>
      <c r="E9590" s="3" t="s">
        <v>10413</v>
      </c>
      <c r="F9590" s="3" t="s">
        <v>3647</v>
      </c>
      <c r="G9590" s="3" t="s">
        <v>10414</v>
      </c>
      <c r="H9590" s="3" t="s">
        <v>10424</v>
      </c>
      <c r="I9590" s="4">
        <v>24.06</v>
      </c>
    </row>
    <row r="9591" spans="1:9" x14ac:dyDescent="0.2">
      <c r="A9591" s="2">
        <v>479259</v>
      </c>
      <c r="B9591" s="3" t="s">
        <v>19</v>
      </c>
      <c r="C9591" s="3" t="s">
        <v>20</v>
      </c>
      <c r="D9591" s="3" t="s">
        <v>10412</v>
      </c>
      <c r="E9591" s="3" t="s">
        <v>10413</v>
      </c>
      <c r="F9591" s="3" t="s">
        <v>3647</v>
      </c>
      <c r="G9591" s="3" t="s">
        <v>10414</v>
      </c>
      <c r="H9591" s="3" t="s">
        <v>10425</v>
      </c>
      <c r="I9591" s="4">
        <v>10.52</v>
      </c>
    </row>
    <row r="9592" spans="1:9" x14ac:dyDescent="0.2">
      <c r="A9592" s="2">
        <v>496184</v>
      </c>
      <c r="B9592" s="3" t="s">
        <v>19</v>
      </c>
      <c r="C9592" s="3" t="s">
        <v>20</v>
      </c>
      <c r="D9592" s="3" t="s">
        <v>10412</v>
      </c>
      <c r="E9592" s="3" t="s">
        <v>10413</v>
      </c>
      <c r="F9592" s="3" t="s">
        <v>3647</v>
      </c>
      <c r="G9592" s="3" t="s">
        <v>10414</v>
      </c>
      <c r="H9592" s="3" t="s">
        <v>10426</v>
      </c>
      <c r="I9592" s="4">
        <v>23.49</v>
      </c>
    </row>
    <row r="9593" spans="1:9" x14ac:dyDescent="0.2">
      <c r="A9593" s="2">
        <v>506918</v>
      </c>
      <c r="B9593" s="3" t="s">
        <v>19</v>
      </c>
      <c r="C9593" s="3" t="s">
        <v>20</v>
      </c>
      <c r="D9593" s="3" t="s">
        <v>10412</v>
      </c>
      <c r="E9593" s="3" t="s">
        <v>10413</v>
      </c>
      <c r="F9593" s="3" t="s">
        <v>3647</v>
      </c>
      <c r="G9593" s="3" t="s">
        <v>10414</v>
      </c>
      <c r="H9593" s="3" t="s">
        <v>10427</v>
      </c>
      <c r="I9593" s="4">
        <v>18.239999999999998</v>
      </c>
    </row>
    <row r="9594" spans="1:9" x14ac:dyDescent="0.2">
      <c r="A9594" s="2">
        <v>449127</v>
      </c>
      <c r="B9594" s="3" t="s">
        <v>19</v>
      </c>
      <c r="C9594" s="3" t="s">
        <v>20</v>
      </c>
      <c r="D9594" s="3" t="s">
        <v>10412</v>
      </c>
      <c r="E9594" s="3" t="s">
        <v>10413</v>
      </c>
      <c r="F9594" s="3" t="s">
        <v>3647</v>
      </c>
      <c r="G9594" s="3" t="s">
        <v>10414</v>
      </c>
      <c r="H9594" s="3" t="s">
        <v>10428</v>
      </c>
      <c r="I9594" s="4">
        <v>20.89</v>
      </c>
    </row>
    <row r="9595" spans="1:9" x14ac:dyDescent="0.2">
      <c r="A9595" s="2">
        <v>496216</v>
      </c>
      <c r="B9595" s="3" t="s">
        <v>19</v>
      </c>
      <c r="C9595" s="3" t="s">
        <v>20</v>
      </c>
      <c r="D9595" s="3" t="s">
        <v>10412</v>
      </c>
      <c r="E9595" s="3" t="s">
        <v>10413</v>
      </c>
      <c r="F9595" s="3" t="s">
        <v>3647</v>
      </c>
      <c r="G9595" s="3" t="s">
        <v>10414</v>
      </c>
      <c r="H9595" s="3" t="s">
        <v>10429</v>
      </c>
      <c r="I9595" s="4">
        <v>21.18</v>
      </c>
    </row>
    <row r="9596" spans="1:9" x14ac:dyDescent="0.2">
      <c r="A9596" s="2">
        <v>507059</v>
      </c>
      <c r="B9596" s="3" t="s">
        <v>19</v>
      </c>
      <c r="C9596" s="3" t="s">
        <v>20</v>
      </c>
      <c r="D9596" s="3" t="s">
        <v>10412</v>
      </c>
      <c r="E9596" s="3" t="s">
        <v>10430</v>
      </c>
      <c r="F9596" s="3" t="s">
        <v>3647</v>
      </c>
      <c r="G9596" s="3" t="s">
        <v>10414</v>
      </c>
      <c r="H9596" s="3" t="s">
        <v>10431</v>
      </c>
      <c r="I9596" s="4">
        <v>8.39</v>
      </c>
    </row>
    <row r="9597" spans="1:9" x14ac:dyDescent="0.2">
      <c r="A9597" s="2">
        <v>376125</v>
      </c>
      <c r="B9597" s="3" t="s">
        <v>19</v>
      </c>
      <c r="C9597" s="3" t="s">
        <v>20</v>
      </c>
      <c r="D9597" s="3" t="s">
        <v>10432</v>
      </c>
      <c r="E9597" s="3" t="s">
        <v>10433</v>
      </c>
      <c r="F9597" s="3" t="s">
        <v>1621</v>
      </c>
      <c r="G9597" s="3" t="s">
        <v>10434</v>
      </c>
      <c r="H9597" s="3" t="s">
        <v>10435</v>
      </c>
      <c r="I9597" s="4">
        <v>21.63</v>
      </c>
    </row>
    <row r="9598" spans="1:9" x14ac:dyDescent="0.2">
      <c r="A9598" s="2">
        <v>2472</v>
      </c>
      <c r="B9598" s="3" t="s">
        <v>19</v>
      </c>
      <c r="C9598" s="3" t="s">
        <v>10436</v>
      </c>
      <c r="D9598" s="3" t="s">
        <v>10437</v>
      </c>
      <c r="E9598" s="3" t="s">
        <v>10438</v>
      </c>
      <c r="F9598" s="3" t="s">
        <v>10439</v>
      </c>
      <c r="G9598" s="3" t="s">
        <v>10001</v>
      </c>
      <c r="H9598" s="3" t="s">
        <v>10440</v>
      </c>
      <c r="I9598" s="4">
        <v>16.98</v>
      </c>
    </row>
    <row r="9599" spans="1:9" x14ac:dyDescent="0.2">
      <c r="A9599" s="2">
        <v>28996</v>
      </c>
      <c r="B9599" s="3" t="s">
        <v>19</v>
      </c>
      <c r="C9599" s="3" t="s">
        <v>10436</v>
      </c>
      <c r="D9599" s="3" t="s">
        <v>10437</v>
      </c>
      <c r="E9599" s="3" t="s">
        <v>10438</v>
      </c>
      <c r="F9599" s="3" t="s">
        <v>10439</v>
      </c>
      <c r="G9599" s="3" t="s">
        <v>10001</v>
      </c>
      <c r="H9599" s="3" t="s">
        <v>10441</v>
      </c>
      <c r="I9599" s="4">
        <v>13.21</v>
      </c>
    </row>
    <row r="9600" spans="1:9" x14ac:dyDescent="0.2">
      <c r="A9600" s="2">
        <v>35496</v>
      </c>
      <c r="B9600" s="3" t="s">
        <v>19</v>
      </c>
      <c r="C9600" s="3" t="s">
        <v>10436</v>
      </c>
      <c r="D9600" s="3" t="s">
        <v>10437</v>
      </c>
      <c r="E9600" s="3" t="s">
        <v>10438</v>
      </c>
      <c r="F9600" s="3" t="s">
        <v>10439</v>
      </c>
      <c r="G9600" s="3" t="s">
        <v>10001</v>
      </c>
      <c r="H9600" s="3" t="s">
        <v>10442</v>
      </c>
      <c r="I9600" s="4">
        <v>13.2</v>
      </c>
    </row>
    <row r="9601" spans="1:9" x14ac:dyDescent="0.2">
      <c r="A9601" s="2">
        <v>36894</v>
      </c>
      <c r="B9601" s="3" t="s">
        <v>19</v>
      </c>
      <c r="C9601" s="3" t="s">
        <v>10436</v>
      </c>
      <c r="D9601" s="3" t="s">
        <v>10437</v>
      </c>
      <c r="E9601" s="3" t="s">
        <v>10438</v>
      </c>
      <c r="F9601" s="3" t="s">
        <v>10439</v>
      </c>
      <c r="G9601" s="3" t="s">
        <v>10001</v>
      </c>
      <c r="H9601" s="3" t="s">
        <v>10443</v>
      </c>
      <c r="I9601" s="4">
        <v>26.29</v>
      </c>
    </row>
    <row r="9602" spans="1:9" x14ac:dyDescent="0.2">
      <c r="A9602" s="2">
        <v>51253</v>
      </c>
      <c r="B9602" s="3" t="s">
        <v>19</v>
      </c>
      <c r="C9602" s="3" t="s">
        <v>10436</v>
      </c>
      <c r="D9602" s="3" t="s">
        <v>10437</v>
      </c>
      <c r="E9602" s="3" t="s">
        <v>10438</v>
      </c>
      <c r="F9602" s="3" t="s">
        <v>10439</v>
      </c>
      <c r="G9602" s="3" t="s">
        <v>10001</v>
      </c>
      <c r="H9602" s="3" t="s">
        <v>10444</v>
      </c>
      <c r="I9602" s="4">
        <v>13.46</v>
      </c>
    </row>
    <row r="9603" spans="1:9" x14ac:dyDescent="0.2">
      <c r="A9603" s="2">
        <v>242554</v>
      </c>
      <c r="B9603" s="3" t="s">
        <v>19</v>
      </c>
      <c r="C9603" s="3" t="s">
        <v>10436</v>
      </c>
      <c r="D9603" s="3" t="s">
        <v>10437</v>
      </c>
      <c r="E9603" s="3" t="s">
        <v>10438</v>
      </c>
      <c r="F9603" s="3" t="s">
        <v>10439</v>
      </c>
      <c r="G9603" s="3" t="s">
        <v>10001</v>
      </c>
      <c r="H9603" s="3" t="s">
        <v>10445</v>
      </c>
      <c r="I9603" s="4">
        <v>12.11</v>
      </c>
    </row>
    <row r="9604" spans="1:9" x14ac:dyDescent="0.2">
      <c r="A9604" s="2">
        <v>92506</v>
      </c>
      <c r="B9604" s="3" t="s">
        <v>19</v>
      </c>
      <c r="C9604" s="3" t="s">
        <v>10436</v>
      </c>
      <c r="D9604" s="3" t="s">
        <v>10437</v>
      </c>
      <c r="E9604" s="3" t="s">
        <v>10438</v>
      </c>
      <c r="F9604" s="3" t="s">
        <v>10439</v>
      </c>
      <c r="G9604" s="3" t="s">
        <v>10446</v>
      </c>
      <c r="H9604" s="3" t="s">
        <v>10447</v>
      </c>
      <c r="I9604" s="4">
        <v>8.8000000000000007</v>
      </c>
    </row>
    <row r="9605" spans="1:9" x14ac:dyDescent="0.2">
      <c r="A9605" s="2">
        <v>292607</v>
      </c>
      <c r="B9605" s="3" t="s">
        <v>19</v>
      </c>
      <c r="C9605" s="3" t="s">
        <v>10436</v>
      </c>
      <c r="D9605" s="3" t="s">
        <v>10437</v>
      </c>
      <c r="E9605" s="3" t="s">
        <v>10438</v>
      </c>
      <c r="F9605" s="3" t="s">
        <v>10439</v>
      </c>
      <c r="G9605" s="3" t="s">
        <v>10448</v>
      </c>
      <c r="H9605" s="3" t="s">
        <v>10449</v>
      </c>
      <c r="I9605" s="4">
        <v>15.3</v>
      </c>
    </row>
    <row r="9606" spans="1:9" x14ac:dyDescent="0.2">
      <c r="A9606" s="2">
        <v>292608</v>
      </c>
      <c r="B9606" s="3" t="s">
        <v>19</v>
      </c>
      <c r="C9606" s="3" t="s">
        <v>10436</v>
      </c>
      <c r="D9606" s="3" t="s">
        <v>10437</v>
      </c>
      <c r="E9606" s="3" t="s">
        <v>10438</v>
      </c>
      <c r="F9606" s="3" t="s">
        <v>10439</v>
      </c>
      <c r="G9606" s="3" t="s">
        <v>10448</v>
      </c>
      <c r="H9606" s="3" t="s">
        <v>10450</v>
      </c>
      <c r="I9606" s="4">
        <v>15.61</v>
      </c>
    </row>
    <row r="9607" spans="1:9" x14ac:dyDescent="0.2">
      <c r="A9607" s="2">
        <v>261866</v>
      </c>
      <c r="B9607" s="3" t="s">
        <v>19</v>
      </c>
      <c r="C9607" s="3" t="s">
        <v>10436</v>
      </c>
      <c r="D9607" s="3" t="s">
        <v>10437</v>
      </c>
      <c r="E9607" s="3" t="s">
        <v>10438</v>
      </c>
      <c r="F9607" s="3" t="s">
        <v>10439</v>
      </c>
      <c r="G9607" s="3" t="s">
        <v>10451</v>
      </c>
      <c r="H9607" s="3" t="s">
        <v>10452</v>
      </c>
      <c r="I9607" s="4">
        <v>20.54</v>
      </c>
    </row>
    <row r="9608" spans="1:9" x14ac:dyDescent="0.2">
      <c r="A9608" s="2">
        <v>7302</v>
      </c>
      <c r="B9608" s="3" t="s">
        <v>19</v>
      </c>
      <c r="C9608" s="3" t="s">
        <v>10436</v>
      </c>
      <c r="D9608" s="3" t="s">
        <v>10437</v>
      </c>
      <c r="E9608" s="3" t="s">
        <v>10438</v>
      </c>
      <c r="F9608" s="3" t="s">
        <v>10439</v>
      </c>
      <c r="G9608" s="3" t="s">
        <v>10451</v>
      </c>
      <c r="H9608" s="3" t="s">
        <v>10453</v>
      </c>
      <c r="I9608" s="4">
        <v>29.98</v>
      </c>
    </row>
    <row r="9609" spans="1:9" x14ac:dyDescent="0.2">
      <c r="A9609" s="2">
        <v>453497</v>
      </c>
      <c r="B9609" s="3" t="s">
        <v>19</v>
      </c>
      <c r="C9609" s="3" t="s">
        <v>10436</v>
      </c>
      <c r="D9609" s="3" t="s">
        <v>10437</v>
      </c>
      <c r="E9609" s="3" t="s">
        <v>10438</v>
      </c>
      <c r="F9609" s="3" t="s">
        <v>10439</v>
      </c>
      <c r="G9609" s="3" t="s">
        <v>10451</v>
      </c>
      <c r="H9609" s="3" t="s">
        <v>10454</v>
      </c>
      <c r="I9609" s="4">
        <v>28.01</v>
      </c>
    </row>
    <row r="9610" spans="1:9" x14ac:dyDescent="0.2">
      <c r="A9610" s="2">
        <v>453499</v>
      </c>
      <c r="B9610" s="3" t="s">
        <v>19</v>
      </c>
      <c r="C9610" s="3" t="s">
        <v>10436</v>
      </c>
      <c r="D9610" s="3" t="s">
        <v>10437</v>
      </c>
      <c r="E9610" s="3" t="s">
        <v>10438</v>
      </c>
      <c r="F9610" s="3" t="s">
        <v>10439</v>
      </c>
      <c r="G9610" s="3" t="s">
        <v>10451</v>
      </c>
      <c r="H9610" s="3" t="s">
        <v>10455</v>
      </c>
      <c r="I9610" s="4">
        <v>35.53</v>
      </c>
    </row>
    <row r="9611" spans="1:9" x14ac:dyDescent="0.2">
      <c r="A9611" s="2">
        <v>488578</v>
      </c>
      <c r="B9611" s="3" t="s">
        <v>19</v>
      </c>
      <c r="C9611" s="3" t="s">
        <v>10436</v>
      </c>
      <c r="D9611" s="3" t="s">
        <v>10437</v>
      </c>
      <c r="E9611" s="3" t="s">
        <v>10438</v>
      </c>
      <c r="F9611" s="3" t="s">
        <v>10439</v>
      </c>
      <c r="G9611" s="3" t="s">
        <v>10451</v>
      </c>
      <c r="H9611" s="3" t="s">
        <v>10456</v>
      </c>
      <c r="I9611" s="4">
        <v>19.86</v>
      </c>
    </row>
    <row r="9612" spans="1:9" x14ac:dyDescent="0.2">
      <c r="A9612" s="2">
        <v>488767</v>
      </c>
      <c r="B9612" s="3" t="s">
        <v>19</v>
      </c>
      <c r="C9612" s="3" t="s">
        <v>10436</v>
      </c>
      <c r="D9612" s="3" t="s">
        <v>10437</v>
      </c>
      <c r="E9612" s="3" t="s">
        <v>10438</v>
      </c>
      <c r="F9612" s="3" t="s">
        <v>10439</v>
      </c>
      <c r="G9612" s="3" t="s">
        <v>10451</v>
      </c>
      <c r="H9612" s="3" t="s">
        <v>10457</v>
      </c>
      <c r="I9612" s="4">
        <v>22.37</v>
      </c>
    </row>
    <row r="9613" spans="1:9" x14ac:dyDescent="0.2">
      <c r="A9613" s="2">
        <v>463727</v>
      </c>
      <c r="B9613" s="3" t="s">
        <v>19</v>
      </c>
      <c r="C9613" s="3" t="s">
        <v>10436</v>
      </c>
      <c r="D9613" s="3" t="s">
        <v>10437</v>
      </c>
      <c r="E9613" s="3" t="s">
        <v>10438</v>
      </c>
      <c r="F9613" s="3" t="s">
        <v>10439</v>
      </c>
      <c r="G9613" s="3" t="s">
        <v>10458</v>
      </c>
      <c r="H9613" s="3" t="s">
        <v>10459</v>
      </c>
      <c r="I9613" s="4">
        <v>18.93</v>
      </c>
    </row>
    <row r="9614" spans="1:9" x14ac:dyDescent="0.2">
      <c r="A9614" s="2">
        <v>471806</v>
      </c>
      <c r="B9614" s="3" t="s">
        <v>19</v>
      </c>
      <c r="C9614" s="3" t="s">
        <v>10436</v>
      </c>
      <c r="D9614" s="3" t="s">
        <v>10437</v>
      </c>
      <c r="E9614" s="3" t="s">
        <v>10438</v>
      </c>
      <c r="F9614" s="3" t="s">
        <v>10439</v>
      </c>
      <c r="G9614" s="3" t="s">
        <v>10460</v>
      </c>
      <c r="H9614" s="3" t="s">
        <v>10461</v>
      </c>
      <c r="I9614" s="4">
        <v>24.19</v>
      </c>
    </row>
    <row r="9615" spans="1:9" x14ac:dyDescent="0.2">
      <c r="A9615" s="2">
        <v>474009</v>
      </c>
      <c r="B9615" s="3" t="s">
        <v>19</v>
      </c>
      <c r="C9615" s="3" t="s">
        <v>10436</v>
      </c>
      <c r="D9615" s="3" t="s">
        <v>10437</v>
      </c>
      <c r="E9615" s="3" t="s">
        <v>10438</v>
      </c>
      <c r="F9615" s="3" t="s">
        <v>10439</v>
      </c>
      <c r="G9615" s="3" t="s">
        <v>6341</v>
      </c>
      <c r="H9615" s="3" t="s">
        <v>10462</v>
      </c>
      <c r="I9615" s="4">
        <v>12.98</v>
      </c>
    </row>
    <row r="9616" spans="1:9" x14ac:dyDescent="0.2">
      <c r="A9616" s="2">
        <v>475182</v>
      </c>
      <c r="B9616" s="3" t="s">
        <v>19</v>
      </c>
      <c r="C9616" s="3" t="s">
        <v>10436</v>
      </c>
      <c r="D9616" s="3" t="s">
        <v>10437</v>
      </c>
      <c r="E9616" s="3" t="s">
        <v>10438</v>
      </c>
      <c r="F9616" s="3" t="s">
        <v>10439</v>
      </c>
      <c r="G9616" s="3" t="s">
        <v>10463</v>
      </c>
      <c r="H9616" s="3" t="s">
        <v>10464</v>
      </c>
      <c r="I9616" s="4">
        <v>28.11</v>
      </c>
    </row>
    <row r="9617" spans="1:9" x14ac:dyDescent="0.2">
      <c r="A9617" s="2">
        <v>475184</v>
      </c>
      <c r="B9617" s="3" t="s">
        <v>19</v>
      </c>
      <c r="C9617" s="3" t="s">
        <v>10436</v>
      </c>
      <c r="D9617" s="3" t="s">
        <v>10437</v>
      </c>
      <c r="E9617" s="3" t="s">
        <v>10438</v>
      </c>
      <c r="F9617" s="3" t="s">
        <v>10439</v>
      </c>
      <c r="G9617" s="3" t="s">
        <v>10463</v>
      </c>
      <c r="H9617" s="3" t="s">
        <v>10465</v>
      </c>
      <c r="I9617" s="4">
        <v>29.64</v>
      </c>
    </row>
    <row r="9618" spans="1:9" x14ac:dyDescent="0.2">
      <c r="A9618" s="2">
        <v>475189</v>
      </c>
      <c r="B9618" s="3" t="s">
        <v>19</v>
      </c>
      <c r="C9618" s="3" t="s">
        <v>10436</v>
      </c>
      <c r="D9618" s="3" t="s">
        <v>10437</v>
      </c>
      <c r="E9618" s="3" t="s">
        <v>10438</v>
      </c>
      <c r="F9618" s="3" t="s">
        <v>10439</v>
      </c>
      <c r="G9618" s="3" t="s">
        <v>10463</v>
      </c>
      <c r="H9618" s="3" t="s">
        <v>10466</v>
      </c>
      <c r="I9618" s="4">
        <v>25.97</v>
      </c>
    </row>
    <row r="9619" spans="1:9" x14ac:dyDescent="0.2">
      <c r="A9619" s="2">
        <v>475194</v>
      </c>
      <c r="B9619" s="3" t="s">
        <v>19</v>
      </c>
      <c r="C9619" s="3" t="s">
        <v>10436</v>
      </c>
      <c r="D9619" s="3" t="s">
        <v>10437</v>
      </c>
      <c r="E9619" s="3" t="s">
        <v>10438</v>
      </c>
      <c r="F9619" s="3" t="s">
        <v>10439</v>
      </c>
      <c r="G9619" s="3" t="s">
        <v>10463</v>
      </c>
      <c r="H9619" s="3" t="s">
        <v>10467</v>
      </c>
      <c r="I9619" s="4">
        <v>27.66</v>
      </c>
    </row>
    <row r="9620" spans="1:9" x14ac:dyDescent="0.2">
      <c r="A9620" s="2">
        <v>475214</v>
      </c>
      <c r="B9620" s="3" t="s">
        <v>19</v>
      </c>
      <c r="C9620" s="3" t="s">
        <v>10436</v>
      </c>
      <c r="D9620" s="3" t="s">
        <v>10437</v>
      </c>
      <c r="E9620" s="3" t="s">
        <v>10438</v>
      </c>
      <c r="F9620" s="3" t="s">
        <v>10439</v>
      </c>
      <c r="G9620" s="3" t="s">
        <v>10463</v>
      </c>
      <c r="H9620" s="3" t="s">
        <v>10468</v>
      </c>
      <c r="I9620" s="4">
        <v>23.38</v>
      </c>
    </row>
    <row r="9621" spans="1:9" x14ac:dyDescent="0.2">
      <c r="A9621" s="2">
        <v>488579</v>
      </c>
      <c r="B9621" s="3" t="s">
        <v>19</v>
      </c>
      <c r="C9621" s="3" t="s">
        <v>10436</v>
      </c>
      <c r="D9621" s="3" t="s">
        <v>10437</v>
      </c>
      <c r="E9621" s="3" t="s">
        <v>10438</v>
      </c>
      <c r="F9621" s="3" t="s">
        <v>10439</v>
      </c>
      <c r="G9621" s="3" t="s">
        <v>10469</v>
      </c>
      <c r="H9621" s="3" t="s">
        <v>10470</v>
      </c>
      <c r="I9621" s="4">
        <v>27.55</v>
      </c>
    </row>
    <row r="9622" spans="1:9" x14ac:dyDescent="0.2">
      <c r="A9622" s="2">
        <v>488580</v>
      </c>
      <c r="B9622" s="3" t="s">
        <v>19</v>
      </c>
      <c r="C9622" s="3" t="s">
        <v>10436</v>
      </c>
      <c r="D9622" s="3" t="s">
        <v>10437</v>
      </c>
      <c r="E9622" s="3" t="s">
        <v>10438</v>
      </c>
      <c r="F9622" s="3" t="s">
        <v>10439</v>
      </c>
      <c r="G9622" s="3" t="s">
        <v>10469</v>
      </c>
      <c r="H9622" s="3" t="s">
        <v>10471</v>
      </c>
      <c r="I9622" s="4">
        <v>23.84</v>
      </c>
    </row>
    <row r="9623" spans="1:9" x14ac:dyDescent="0.2">
      <c r="A9623" s="2">
        <v>488581</v>
      </c>
      <c r="B9623" s="3" t="s">
        <v>19</v>
      </c>
      <c r="C9623" s="3" t="s">
        <v>10436</v>
      </c>
      <c r="D9623" s="3" t="s">
        <v>10437</v>
      </c>
      <c r="E9623" s="3" t="s">
        <v>10438</v>
      </c>
      <c r="F9623" s="3" t="s">
        <v>10439</v>
      </c>
      <c r="G9623" s="3" t="s">
        <v>10469</v>
      </c>
      <c r="H9623" s="3" t="s">
        <v>10472</v>
      </c>
      <c r="I9623" s="4">
        <v>29.86</v>
      </c>
    </row>
    <row r="9624" spans="1:9" x14ac:dyDescent="0.2">
      <c r="A9624" s="2">
        <v>488583</v>
      </c>
      <c r="B9624" s="3" t="s">
        <v>19</v>
      </c>
      <c r="C9624" s="3" t="s">
        <v>10436</v>
      </c>
      <c r="D9624" s="3" t="s">
        <v>10437</v>
      </c>
      <c r="E9624" s="3" t="s">
        <v>10438</v>
      </c>
      <c r="F9624" s="3" t="s">
        <v>10439</v>
      </c>
      <c r="G9624" s="3" t="s">
        <v>10469</v>
      </c>
      <c r="H9624" s="3" t="s">
        <v>10473</v>
      </c>
      <c r="I9624" s="4">
        <v>25.84</v>
      </c>
    </row>
    <row r="9625" spans="1:9" x14ac:dyDescent="0.2">
      <c r="A9625" s="2">
        <v>502059</v>
      </c>
      <c r="B9625" s="3" t="s">
        <v>19</v>
      </c>
      <c r="C9625" s="3" t="s">
        <v>10436</v>
      </c>
      <c r="D9625" s="3" t="s">
        <v>10437</v>
      </c>
      <c r="E9625" s="3" t="s">
        <v>10438</v>
      </c>
      <c r="F9625" s="3" t="s">
        <v>10439</v>
      </c>
      <c r="G9625" s="3" t="s">
        <v>10469</v>
      </c>
      <c r="H9625" s="3" t="s">
        <v>10474</v>
      </c>
      <c r="I9625" s="4">
        <v>29.17</v>
      </c>
    </row>
    <row r="9626" spans="1:9" x14ac:dyDescent="0.2">
      <c r="A9626" s="2">
        <v>502063</v>
      </c>
      <c r="B9626" s="3" t="s">
        <v>19</v>
      </c>
      <c r="C9626" s="3" t="s">
        <v>10436</v>
      </c>
      <c r="D9626" s="3" t="s">
        <v>10437</v>
      </c>
      <c r="E9626" s="3" t="s">
        <v>10438</v>
      </c>
      <c r="F9626" s="3" t="s">
        <v>10439</v>
      </c>
      <c r="G9626" s="3" t="s">
        <v>10469</v>
      </c>
      <c r="H9626" s="3" t="s">
        <v>10475</v>
      </c>
      <c r="I9626" s="4">
        <v>33.43</v>
      </c>
    </row>
    <row r="9627" spans="1:9" x14ac:dyDescent="0.2">
      <c r="A9627" s="2">
        <v>318645</v>
      </c>
      <c r="B9627" s="3" t="s">
        <v>19</v>
      </c>
      <c r="C9627" s="3" t="s">
        <v>10436</v>
      </c>
      <c r="D9627" s="3" t="s">
        <v>10437</v>
      </c>
      <c r="E9627" s="3" t="s">
        <v>10438</v>
      </c>
      <c r="F9627" s="3" t="s">
        <v>10439</v>
      </c>
      <c r="G9627" s="3" t="s">
        <v>10476</v>
      </c>
      <c r="H9627" s="3" t="s">
        <v>10477</v>
      </c>
      <c r="I9627" s="4">
        <v>13.81</v>
      </c>
    </row>
    <row r="9628" spans="1:9" x14ac:dyDescent="0.2">
      <c r="A9628" s="2">
        <v>410416</v>
      </c>
      <c r="B9628" s="3" t="s">
        <v>19</v>
      </c>
      <c r="C9628" s="3" t="s">
        <v>10436</v>
      </c>
      <c r="D9628" s="3" t="s">
        <v>10437</v>
      </c>
      <c r="E9628" s="3" t="s">
        <v>10478</v>
      </c>
      <c r="F9628" s="3" t="s">
        <v>10439</v>
      </c>
      <c r="G9628" s="3" t="s">
        <v>10479</v>
      </c>
      <c r="H9628" s="3" t="s">
        <v>10480</v>
      </c>
      <c r="I9628" s="4">
        <v>31.83</v>
      </c>
    </row>
    <row r="9629" spans="1:9" x14ac:dyDescent="0.2">
      <c r="A9629" s="2">
        <v>410452</v>
      </c>
      <c r="B9629" s="3" t="s">
        <v>19</v>
      </c>
      <c r="C9629" s="3" t="s">
        <v>10436</v>
      </c>
      <c r="D9629" s="3" t="s">
        <v>10437</v>
      </c>
      <c r="E9629" s="3" t="s">
        <v>10478</v>
      </c>
      <c r="F9629" s="3" t="s">
        <v>10439</v>
      </c>
      <c r="G9629" s="3" t="s">
        <v>10479</v>
      </c>
      <c r="H9629" s="3" t="s">
        <v>10481</v>
      </c>
      <c r="I9629" s="4">
        <v>31.7</v>
      </c>
    </row>
    <row r="9630" spans="1:9" x14ac:dyDescent="0.2">
      <c r="A9630" s="2">
        <v>410466</v>
      </c>
      <c r="B9630" s="3" t="s">
        <v>19</v>
      </c>
      <c r="C9630" s="3" t="s">
        <v>10436</v>
      </c>
      <c r="D9630" s="3" t="s">
        <v>10437</v>
      </c>
      <c r="E9630" s="3" t="s">
        <v>10478</v>
      </c>
      <c r="F9630" s="3" t="s">
        <v>10439</v>
      </c>
      <c r="G9630" s="3" t="s">
        <v>10479</v>
      </c>
      <c r="H9630" s="3" t="s">
        <v>10482</v>
      </c>
      <c r="I9630" s="4">
        <v>24.65</v>
      </c>
    </row>
    <row r="9631" spans="1:9" x14ac:dyDescent="0.2">
      <c r="A9631" s="2">
        <v>448689</v>
      </c>
      <c r="B9631" s="3" t="s">
        <v>19</v>
      </c>
      <c r="C9631" s="3" t="s">
        <v>10436</v>
      </c>
      <c r="D9631" s="3" t="s">
        <v>10437</v>
      </c>
      <c r="E9631" s="3" t="s">
        <v>10478</v>
      </c>
      <c r="F9631" s="3" t="s">
        <v>10439</v>
      </c>
      <c r="G9631" s="3" t="s">
        <v>10479</v>
      </c>
      <c r="H9631" s="3" t="s">
        <v>10483</v>
      </c>
      <c r="I9631" s="4">
        <v>26.9</v>
      </c>
    </row>
    <row r="9632" spans="1:9" x14ac:dyDescent="0.2">
      <c r="A9632" s="2">
        <v>242550</v>
      </c>
      <c r="B9632" s="3" t="s">
        <v>19</v>
      </c>
      <c r="C9632" s="3" t="s">
        <v>10436</v>
      </c>
      <c r="D9632" s="3" t="s">
        <v>10437</v>
      </c>
      <c r="E9632" s="3" t="s">
        <v>10478</v>
      </c>
      <c r="F9632" s="3" t="s">
        <v>10439</v>
      </c>
      <c r="G9632" s="3" t="s">
        <v>10484</v>
      </c>
      <c r="H9632" s="3" t="s">
        <v>10485</v>
      </c>
      <c r="I9632" s="4">
        <v>30.67</v>
      </c>
    </row>
    <row r="9633" spans="1:9" x14ac:dyDescent="0.2">
      <c r="A9633" s="2">
        <v>242512</v>
      </c>
      <c r="B9633" s="3" t="s">
        <v>19</v>
      </c>
      <c r="C9633" s="3" t="s">
        <v>10436</v>
      </c>
      <c r="D9633" s="3" t="s">
        <v>10437</v>
      </c>
      <c r="E9633" s="3" t="s">
        <v>10478</v>
      </c>
      <c r="F9633" s="3" t="s">
        <v>10439</v>
      </c>
      <c r="G9633" s="3" t="s">
        <v>10484</v>
      </c>
      <c r="H9633" s="3" t="s">
        <v>10486</v>
      </c>
      <c r="I9633" s="4">
        <v>30.09</v>
      </c>
    </row>
    <row r="9634" spans="1:9" x14ac:dyDescent="0.2">
      <c r="A9634" s="2">
        <v>242524</v>
      </c>
      <c r="B9634" s="3" t="s">
        <v>19</v>
      </c>
      <c r="C9634" s="3" t="s">
        <v>10436</v>
      </c>
      <c r="D9634" s="3" t="s">
        <v>10437</v>
      </c>
      <c r="E9634" s="3" t="s">
        <v>10478</v>
      </c>
      <c r="F9634" s="3" t="s">
        <v>10439</v>
      </c>
      <c r="G9634" s="3" t="s">
        <v>10484</v>
      </c>
      <c r="H9634" s="3" t="s">
        <v>10487</v>
      </c>
      <c r="I9634" s="4">
        <v>35.07</v>
      </c>
    </row>
    <row r="9635" spans="1:9" x14ac:dyDescent="0.2">
      <c r="A9635" s="2">
        <v>242534</v>
      </c>
      <c r="B9635" s="3" t="s">
        <v>19</v>
      </c>
      <c r="C9635" s="3" t="s">
        <v>10436</v>
      </c>
      <c r="D9635" s="3" t="s">
        <v>10437</v>
      </c>
      <c r="E9635" s="3" t="s">
        <v>10478</v>
      </c>
      <c r="F9635" s="3" t="s">
        <v>10439</v>
      </c>
      <c r="G9635" s="3" t="s">
        <v>10484</v>
      </c>
      <c r="H9635" s="3" t="s">
        <v>10488</v>
      </c>
      <c r="I9635" s="4">
        <v>35.07</v>
      </c>
    </row>
    <row r="9636" spans="1:9" x14ac:dyDescent="0.2">
      <c r="A9636" s="2">
        <v>242551</v>
      </c>
      <c r="B9636" s="3" t="s">
        <v>19</v>
      </c>
      <c r="C9636" s="3" t="s">
        <v>10436</v>
      </c>
      <c r="D9636" s="3" t="s">
        <v>10437</v>
      </c>
      <c r="E9636" s="3" t="s">
        <v>10478</v>
      </c>
      <c r="F9636" s="3" t="s">
        <v>10439</v>
      </c>
      <c r="G9636" s="3" t="s">
        <v>10484</v>
      </c>
      <c r="H9636" s="3" t="s">
        <v>10489</v>
      </c>
      <c r="I9636" s="4">
        <v>33.68</v>
      </c>
    </row>
    <row r="9637" spans="1:9" x14ac:dyDescent="0.2">
      <c r="A9637" s="2">
        <v>541698</v>
      </c>
      <c r="B9637" s="3" t="s">
        <v>19</v>
      </c>
      <c r="C9637" s="3" t="s">
        <v>10436</v>
      </c>
      <c r="D9637" s="3" t="s">
        <v>10437</v>
      </c>
      <c r="E9637" s="3" t="s">
        <v>10478</v>
      </c>
      <c r="F9637" s="3" t="s">
        <v>10439</v>
      </c>
      <c r="G9637" s="3" t="s">
        <v>10484</v>
      </c>
      <c r="H9637" s="3" t="s">
        <v>10490</v>
      </c>
      <c r="I9637" s="4">
        <v>29.51</v>
      </c>
    </row>
    <row r="9638" spans="1:9" x14ac:dyDescent="0.2">
      <c r="A9638" s="2">
        <v>541735</v>
      </c>
      <c r="B9638" s="3" t="s">
        <v>19</v>
      </c>
      <c r="C9638" s="3" t="s">
        <v>10436</v>
      </c>
      <c r="D9638" s="3" t="s">
        <v>10437</v>
      </c>
      <c r="E9638" s="3" t="s">
        <v>10478</v>
      </c>
      <c r="F9638" s="3" t="s">
        <v>10439</v>
      </c>
      <c r="G9638" s="3" t="s">
        <v>10484</v>
      </c>
      <c r="H9638" s="3" t="s">
        <v>10491</v>
      </c>
      <c r="I9638" s="4">
        <v>28.36</v>
      </c>
    </row>
    <row r="9639" spans="1:9" x14ac:dyDescent="0.2">
      <c r="A9639" s="2">
        <v>5380</v>
      </c>
      <c r="B9639" s="3" t="s">
        <v>19</v>
      </c>
      <c r="C9639" s="3" t="s">
        <v>10436</v>
      </c>
      <c r="D9639" s="3" t="s">
        <v>10437</v>
      </c>
      <c r="E9639" s="3" t="s">
        <v>10478</v>
      </c>
      <c r="F9639" s="3" t="s">
        <v>10439</v>
      </c>
      <c r="G9639" s="3" t="s">
        <v>10448</v>
      </c>
      <c r="H9639" s="3" t="s">
        <v>10492</v>
      </c>
      <c r="I9639" s="4">
        <v>16.53</v>
      </c>
    </row>
    <row r="9640" spans="1:9" x14ac:dyDescent="0.2">
      <c r="A9640" s="2">
        <v>2122</v>
      </c>
      <c r="B9640" s="3" t="s">
        <v>19</v>
      </c>
      <c r="C9640" s="3" t="s">
        <v>10436</v>
      </c>
      <c r="D9640" s="3" t="s">
        <v>10437</v>
      </c>
      <c r="E9640" s="3" t="s">
        <v>10478</v>
      </c>
      <c r="F9640" s="3" t="s">
        <v>10439</v>
      </c>
      <c r="G9640" s="3" t="s">
        <v>10448</v>
      </c>
      <c r="H9640" s="3" t="s">
        <v>10493</v>
      </c>
      <c r="I9640" s="4">
        <v>14.19</v>
      </c>
    </row>
    <row r="9641" spans="1:9" x14ac:dyDescent="0.2">
      <c r="A9641" s="2">
        <v>475183</v>
      </c>
      <c r="B9641" s="3" t="s">
        <v>19</v>
      </c>
      <c r="C9641" s="3" t="s">
        <v>10436</v>
      </c>
      <c r="D9641" s="3" t="s">
        <v>10437</v>
      </c>
      <c r="E9641" s="3" t="s">
        <v>10478</v>
      </c>
      <c r="F9641" s="3" t="s">
        <v>10439</v>
      </c>
      <c r="G9641" s="3" t="s">
        <v>10463</v>
      </c>
      <c r="H9641" s="3" t="s">
        <v>10494</v>
      </c>
      <c r="I9641" s="4">
        <v>30.96</v>
      </c>
    </row>
    <row r="9642" spans="1:9" x14ac:dyDescent="0.2">
      <c r="A9642" s="2">
        <v>611414</v>
      </c>
      <c r="B9642" s="3" t="s">
        <v>19</v>
      </c>
      <c r="C9642" s="3" t="s">
        <v>10436</v>
      </c>
      <c r="D9642" s="3" t="s">
        <v>10437</v>
      </c>
      <c r="E9642" s="3" t="s">
        <v>10478</v>
      </c>
      <c r="F9642" s="3" t="s">
        <v>826</v>
      </c>
      <c r="G9642" s="3" t="s">
        <v>10495</v>
      </c>
      <c r="H9642" s="3" t="s">
        <v>10496</v>
      </c>
      <c r="I9642" s="4">
        <v>15.61</v>
      </c>
    </row>
    <row r="9643" spans="1:9" x14ac:dyDescent="0.2">
      <c r="A9643" s="2">
        <v>287135</v>
      </c>
      <c r="B9643" s="3" t="s">
        <v>19</v>
      </c>
      <c r="C9643" s="3" t="s">
        <v>10436</v>
      </c>
      <c r="D9643" s="3" t="s">
        <v>10437</v>
      </c>
      <c r="E9643" s="3" t="s">
        <v>10497</v>
      </c>
      <c r="F9643" s="3" t="s">
        <v>10439</v>
      </c>
      <c r="G9643" s="3" t="s">
        <v>10498</v>
      </c>
      <c r="H9643" s="3" t="s">
        <v>10499</v>
      </c>
      <c r="I9643" s="4">
        <v>0.01</v>
      </c>
    </row>
    <row r="9644" spans="1:9" x14ac:dyDescent="0.2">
      <c r="A9644" s="2">
        <v>91516</v>
      </c>
      <c r="B9644" s="3" t="s">
        <v>19</v>
      </c>
      <c r="C9644" s="3" t="s">
        <v>10436</v>
      </c>
      <c r="D9644" s="3" t="s">
        <v>10437</v>
      </c>
      <c r="E9644" s="3" t="s">
        <v>10497</v>
      </c>
      <c r="F9644" s="3" t="s">
        <v>10439</v>
      </c>
      <c r="G9644" s="3" t="s">
        <v>10001</v>
      </c>
      <c r="H9644" s="3" t="s">
        <v>10500</v>
      </c>
      <c r="I9644" s="4">
        <v>9.11</v>
      </c>
    </row>
    <row r="9645" spans="1:9" x14ac:dyDescent="0.2">
      <c r="A9645" s="2">
        <v>91511</v>
      </c>
      <c r="B9645" s="3" t="s">
        <v>19</v>
      </c>
      <c r="C9645" s="3" t="s">
        <v>10436</v>
      </c>
      <c r="D9645" s="3" t="s">
        <v>10437</v>
      </c>
      <c r="E9645" s="3" t="s">
        <v>10497</v>
      </c>
      <c r="F9645" s="3" t="s">
        <v>10439</v>
      </c>
      <c r="G9645" s="3" t="s">
        <v>10001</v>
      </c>
      <c r="H9645" s="3" t="s">
        <v>10501</v>
      </c>
      <c r="I9645" s="4">
        <v>15.74</v>
      </c>
    </row>
    <row r="9646" spans="1:9" x14ac:dyDescent="0.2">
      <c r="A9646" s="2">
        <v>4009</v>
      </c>
      <c r="B9646" s="3" t="s">
        <v>19</v>
      </c>
      <c r="C9646" s="3" t="s">
        <v>10436</v>
      </c>
      <c r="D9646" s="3" t="s">
        <v>10437</v>
      </c>
      <c r="E9646" s="3" t="s">
        <v>10497</v>
      </c>
      <c r="F9646" s="3" t="s">
        <v>10439</v>
      </c>
      <c r="G9646" s="3" t="s">
        <v>10001</v>
      </c>
      <c r="H9646" s="3" t="s">
        <v>10502</v>
      </c>
      <c r="I9646" s="4">
        <v>6.94</v>
      </c>
    </row>
    <row r="9647" spans="1:9" x14ac:dyDescent="0.2">
      <c r="A9647" s="2">
        <v>9589</v>
      </c>
      <c r="B9647" s="3" t="s">
        <v>19</v>
      </c>
      <c r="C9647" s="3" t="s">
        <v>10436</v>
      </c>
      <c r="D9647" s="3" t="s">
        <v>10437</v>
      </c>
      <c r="E9647" s="3" t="s">
        <v>10497</v>
      </c>
      <c r="F9647" s="3" t="s">
        <v>10439</v>
      </c>
      <c r="G9647" s="3" t="s">
        <v>10001</v>
      </c>
      <c r="H9647" s="3" t="s">
        <v>10503</v>
      </c>
      <c r="I9647" s="4">
        <v>16.48</v>
      </c>
    </row>
    <row r="9648" spans="1:9" x14ac:dyDescent="0.2">
      <c r="A9648" s="2">
        <v>91512</v>
      </c>
      <c r="B9648" s="3" t="s">
        <v>19</v>
      </c>
      <c r="C9648" s="3" t="s">
        <v>10436</v>
      </c>
      <c r="D9648" s="3" t="s">
        <v>10437</v>
      </c>
      <c r="E9648" s="3" t="s">
        <v>10497</v>
      </c>
      <c r="F9648" s="3" t="s">
        <v>10439</v>
      </c>
      <c r="G9648" s="3" t="s">
        <v>10001</v>
      </c>
      <c r="H9648" s="3" t="s">
        <v>10504</v>
      </c>
      <c r="I9648" s="4">
        <v>15.08</v>
      </c>
    </row>
    <row r="9649" spans="1:9" x14ac:dyDescent="0.2">
      <c r="A9649" s="2">
        <v>91513</v>
      </c>
      <c r="B9649" s="3" t="s">
        <v>19</v>
      </c>
      <c r="C9649" s="3" t="s">
        <v>10436</v>
      </c>
      <c r="D9649" s="3" t="s">
        <v>10437</v>
      </c>
      <c r="E9649" s="3" t="s">
        <v>10497</v>
      </c>
      <c r="F9649" s="3" t="s">
        <v>10439</v>
      </c>
      <c r="G9649" s="3" t="s">
        <v>10001</v>
      </c>
      <c r="H9649" s="3" t="s">
        <v>10505</v>
      </c>
      <c r="I9649" s="4">
        <v>10.86</v>
      </c>
    </row>
    <row r="9650" spans="1:9" x14ac:dyDescent="0.2">
      <c r="A9650" s="2">
        <v>91517</v>
      </c>
      <c r="B9650" s="3" t="s">
        <v>19</v>
      </c>
      <c r="C9650" s="3" t="s">
        <v>10436</v>
      </c>
      <c r="D9650" s="3" t="s">
        <v>10437</v>
      </c>
      <c r="E9650" s="3" t="s">
        <v>10497</v>
      </c>
      <c r="F9650" s="3" t="s">
        <v>10439</v>
      </c>
      <c r="G9650" s="3" t="s">
        <v>10001</v>
      </c>
      <c r="H9650" s="3" t="s">
        <v>10506</v>
      </c>
      <c r="I9650" s="4">
        <v>6.08</v>
      </c>
    </row>
    <row r="9651" spans="1:9" x14ac:dyDescent="0.2">
      <c r="A9651" s="2">
        <v>92914</v>
      </c>
      <c r="B9651" s="3" t="s">
        <v>19</v>
      </c>
      <c r="C9651" s="3" t="s">
        <v>10436</v>
      </c>
      <c r="D9651" s="3" t="s">
        <v>10437</v>
      </c>
      <c r="E9651" s="3" t="s">
        <v>10497</v>
      </c>
      <c r="F9651" s="3" t="s">
        <v>10439</v>
      </c>
      <c r="G9651" s="3" t="s">
        <v>10001</v>
      </c>
      <c r="H9651" s="3" t="s">
        <v>10507</v>
      </c>
      <c r="I9651" s="4">
        <v>6.35</v>
      </c>
    </row>
    <row r="9652" spans="1:9" x14ac:dyDescent="0.2">
      <c r="A9652" s="2">
        <v>4298</v>
      </c>
      <c r="B9652" s="3" t="s">
        <v>19</v>
      </c>
      <c r="C9652" s="3" t="s">
        <v>10436</v>
      </c>
      <c r="D9652" s="3" t="s">
        <v>10437</v>
      </c>
      <c r="E9652" s="3" t="s">
        <v>10497</v>
      </c>
      <c r="F9652" s="3" t="s">
        <v>10439</v>
      </c>
      <c r="G9652" s="3" t="s">
        <v>10001</v>
      </c>
      <c r="H9652" s="3" t="s">
        <v>10508</v>
      </c>
      <c r="I9652" s="4">
        <v>30.02</v>
      </c>
    </row>
    <row r="9653" spans="1:9" x14ac:dyDescent="0.2">
      <c r="A9653" s="2">
        <v>472413</v>
      </c>
      <c r="B9653" s="3" t="s">
        <v>19</v>
      </c>
      <c r="C9653" s="3" t="s">
        <v>10436</v>
      </c>
      <c r="D9653" s="3" t="s">
        <v>10437</v>
      </c>
      <c r="E9653" s="3" t="s">
        <v>10497</v>
      </c>
      <c r="F9653" s="3" t="s">
        <v>10439</v>
      </c>
      <c r="G9653" s="3" t="s">
        <v>10509</v>
      </c>
      <c r="H9653" s="3" t="s">
        <v>10510</v>
      </c>
      <c r="I9653" s="4">
        <v>5.13</v>
      </c>
    </row>
    <row r="9654" spans="1:9" x14ac:dyDescent="0.2">
      <c r="A9654" s="2">
        <v>526675</v>
      </c>
      <c r="B9654" s="3" t="s">
        <v>19</v>
      </c>
      <c r="C9654" s="3" t="s">
        <v>10436</v>
      </c>
      <c r="D9654" s="3" t="s">
        <v>10437</v>
      </c>
      <c r="E9654" s="3" t="s">
        <v>10497</v>
      </c>
      <c r="F9654" s="3" t="s">
        <v>10439</v>
      </c>
      <c r="G9654" s="3" t="s">
        <v>10511</v>
      </c>
      <c r="H9654" s="3" t="s">
        <v>10512</v>
      </c>
      <c r="I9654" s="4">
        <v>6.39</v>
      </c>
    </row>
    <row r="9655" spans="1:9" x14ac:dyDescent="0.2">
      <c r="A9655" s="2">
        <v>92940</v>
      </c>
      <c r="B9655" s="3" t="s">
        <v>19</v>
      </c>
      <c r="C9655" s="3" t="s">
        <v>10436</v>
      </c>
      <c r="D9655" s="3" t="s">
        <v>10437</v>
      </c>
      <c r="E9655" s="3" t="s">
        <v>10497</v>
      </c>
      <c r="F9655" s="3" t="s">
        <v>10439</v>
      </c>
      <c r="G9655" s="3" t="s">
        <v>10513</v>
      </c>
      <c r="H9655" s="3" t="s">
        <v>10514</v>
      </c>
      <c r="I9655" s="4">
        <v>32.81</v>
      </c>
    </row>
    <row r="9656" spans="1:9" x14ac:dyDescent="0.2">
      <c r="A9656" s="2">
        <v>89843</v>
      </c>
      <c r="B9656" s="3" t="s">
        <v>19</v>
      </c>
      <c r="C9656" s="3" t="s">
        <v>10436</v>
      </c>
      <c r="D9656" s="3" t="s">
        <v>10437</v>
      </c>
      <c r="E9656" s="3" t="s">
        <v>10497</v>
      </c>
      <c r="F9656" s="3" t="s">
        <v>10439</v>
      </c>
      <c r="G9656" s="3" t="s">
        <v>10515</v>
      </c>
      <c r="H9656" s="3" t="s">
        <v>10516</v>
      </c>
      <c r="I9656" s="4">
        <v>45.09</v>
      </c>
    </row>
    <row r="9657" spans="1:9" x14ac:dyDescent="0.2">
      <c r="A9657" s="2">
        <v>472428</v>
      </c>
      <c r="B9657" s="3" t="s">
        <v>19</v>
      </c>
      <c r="C9657" s="3" t="s">
        <v>10436</v>
      </c>
      <c r="D9657" s="3" t="s">
        <v>10437</v>
      </c>
      <c r="E9657" s="3" t="s">
        <v>10497</v>
      </c>
      <c r="F9657" s="3" t="s">
        <v>10439</v>
      </c>
      <c r="G9657" s="3" t="s">
        <v>10517</v>
      </c>
      <c r="H9657" s="3" t="s">
        <v>10518</v>
      </c>
      <c r="I9657" s="4">
        <v>43.99</v>
      </c>
    </row>
    <row r="9658" spans="1:9" x14ac:dyDescent="0.2">
      <c r="A9658" s="2">
        <v>275376</v>
      </c>
      <c r="B9658" s="3" t="s">
        <v>19</v>
      </c>
      <c r="C9658" s="3" t="s">
        <v>10436</v>
      </c>
      <c r="D9658" s="3" t="s">
        <v>10437</v>
      </c>
      <c r="E9658" s="3" t="s">
        <v>10519</v>
      </c>
      <c r="F9658" s="3" t="s">
        <v>10439</v>
      </c>
      <c r="G9658" s="3" t="s">
        <v>10520</v>
      </c>
      <c r="H9658" s="3" t="s">
        <v>10521</v>
      </c>
      <c r="I9658" s="4">
        <v>7.29</v>
      </c>
    </row>
    <row r="9659" spans="1:9" x14ac:dyDescent="0.2">
      <c r="A9659" s="2">
        <v>3116</v>
      </c>
      <c r="B9659" s="3" t="s">
        <v>19</v>
      </c>
      <c r="C9659" s="3" t="s">
        <v>10436</v>
      </c>
      <c r="D9659" s="3" t="s">
        <v>10437</v>
      </c>
      <c r="E9659" s="3" t="s">
        <v>10519</v>
      </c>
      <c r="F9659" s="3" t="s">
        <v>10439</v>
      </c>
      <c r="G9659" s="3" t="s">
        <v>10522</v>
      </c>
      <c r="H9659" s="3" t="s">
        <v>10523</v>
      </c>
      <c r="I9659" s="4">
        <v>21.67</v>
      </c>
    </row>
    <row r="9660" spans="1:9" x14ac:dyDescent="0.2">
      <c r="A9660" s="2">
        <v>3117</v>
      </c>
      <c r="B9660" s="3" t="s">
        <v>19</v>
      </c>
      <c r="C9660" s="3" t="s">
        <v>10436</v>
      </c>
      <c r="D9660" s="3" t="s">
        <v>10437</v>
      </c>
      <c r="E9660" s="3" t="s">
        <v>10519</v>
      </c>
      <c r="F9660" s="3" t="s">
        <v>10439</v>
      </c>
      <c r="G9660" s="3" t="s">
        <v>10522</v>
      </c>
      <c r="H9660" s="3" t="s">
        <v>10524</v>
      </c>
      <c r="I9660" s="4">
        <v>41.08</v>
      </c>
    </row>
    <row r="9661" spans="1:9" x14ac:dyDescent="0.2">
      <c r="A9661" s="2">
        <v>7070</v>
      </c>
      <c r="B9661" s="3" t="s">
        <v>19</v>
      </c>
      <c r="C9661" s="3" t="s">
        <v>10436</v>
      </c>
      <c r="D9661" s="3" t="s">
        <v>10437</v>
      </c>
      <c r="E9661" s="3" t="s">
        <v>10519</v>
      </c>
      <c r="F9661" s="3" t="s">
        <v>10439</v>
      </c>
      <c r="G9661" s="3" t="s">
        <v>10522</v>
      </c>
      <c r="H9661" s="3" t="s">
        <v>10525</v>
      </c>
      <c r="I9661" s="4">
        <v>18.64</v>
      </c>
    </row>
    <row r="9662" spans="1:9" x14ac:dyDescent="0.2">
      <c r="A9662" s="2">
        <v>7627</v>
      </c>
      <c r="B9662" s="3" t="s">
        <v>19</v>
      </c>
      <c r="C9662" s="3" t="s">
        <v>10436</v>
      </c>
      <c r="D9662" s="3" t="s">
        <v>10437</v>
      </c>
      <c r="E9662" s="3" t="s">
        <v>10519</v>
      </c>
      <c r="F9662" s="3" t="s">
        <v>10439</v>
      </c>
      <c r="G9662" s="3" t="s">
        <v>10526</v>
      </c>
      <c r="H9662" s="3" t="s">
        <v>10527</v>
      </c>
      <c r="I9662" s="4">
        <v>44.18</v>
      </c>
    </row>
    <row r="9663" spans="1:9" x14ac:dyDescent="0.2">
      <c r="A9663" s="2">
        <v>75462</v>
      </c>
      <c r="B9663" s="3" t="s">
        <v>19</v>
      </c>
      <c r="C9663" s="3" t="s">
        <v>10436</v>
      </c>
      <c r="D9663" s="3" t="s">
        <v>10437</v>
      </c>
      <c r="E9663" s="3" t="s">
        <v>10519</v>
      </c>
      <c r="F9663" s="3" t="s">
        <v>10439</v>
      </c>
      <c r="G9663" s="3" t="s">
        <v>10526</v>
      </c>
      <c r="H9663" s="3" t="s">
        <v>10528</v>
      </c>
      <c r="I9663" s="4">
        <v>30.59</v>
      </c>
    </row>
    <row r="9664" spans="1:9" x14ac:dyDescent="0.2">
      <c r="A9664" s="2">
        <v>75463</v>
      </c>
      <c r="B9664" s="3" t="s">
        <v>19</v>
      </c>
      <c r="C9664" s="3" t="s">
        <v>10436</v>
      </c>
      <c r="D9664" s="3" t="s">
        <v>10437</v>
      </c>
      <c r="E9664" s="3" t="s">
        <v>10519</v>
      </c>
      <c r="F9664" s="3" t="s">
        <v>10439</v>
      </c>
      <c r="G9664" s="3" t="s">
        <v>10526</v>
      </c>
      <c r="H9664" s="3" t="s">
        <v>10529</v>
      </c>
      <c r="I9664" s="4">
        <v>0</v>
      </c>
    </row>
    <row r="9665" spans="1:9" x14ac:dyDescent="0.2">
      <c r="A9665" s="2">
        <v>243198</v>
      </c>
      <c r="B9665" s="3" t="s">
        <v>19</v>
      </c>
      <c r="C9665" s="3" t="s">
        <v>10436</v>
      </c>
      <c r="D9665" s="3" t="s">
        <v>10437</v>
      </c>
      <c r="E9665" s="3" t="s">
        <v>10519</v>
      </c>
      <c r="F9665" s="3" t="s">
        <v>10439</v>
      </c>
      <c r="G9665" s="3" t="s">
        <v>10526</v>
      </c>
      <c r="H9665" s="3" t="s">
        <v>10530</v>
      </c>
      <c r="I9665" s="4">
        <v>0</v>
      </c>
    </row>
    <row r="9666" spans="1:9" x14ac:dyDescent="0.2">
      <c r="A9666" s="2">
        <v>450583</v>
      </c>
      <c r="B9666" s="3" t="s">
        <v>19</v>
      </c>
      <c r="C9666" s="3" t="s">
        <v>10436</v>
      </c>
      <c r="D9666" s="3" t="s">
        <v>10437</v>
      </c>
      <c r="E9666" s="3" t="s">
        <v>10519</v>
      </c>
      <c r="F9666" s="3" t="s">
        <v>10439</v>
      </c>
      <c r="G9666" s="3" t="s">
        <v>10531</v>
      </c>
      <c r="H9666" s="3" t="s">
        <v>10532</v>
      </c>
      <c r="I9666" s="4">
        <v>27.86</v>
      </c>
    </row>
    <row r="9667" spans="1:9" x14ac:dyDescent="0.2">
      <c r="A9667" s="2">
        <v>450584</v>
      </c>
      <c r="B9667" s="3" t="s">
        <v>19</v>
      </c>
      <c r="C9667" s="3" t="s">
        <v>10436</v>
      </c>
      <c r="D9667" s="3" t="s">
        <v>10437</v>
      </c>
      <c r="E9667" s="3" t="s">
        <v>10519</v>
      </c>
      <c r="F9667" s="3" t="s">
        <v>10439</v>
      </c>
      <c r="G9667" s="3" t="s">
        <v>10531</v>
      </c>
      <c r="H9667" s="3" t="s">
        <v>10533</v>
      </c>
      <c r="I9667" s="4">
        <v>28.89</v>
      </c>
    </row>
    <row r="9668" spans="1:9" x14ac:dyDescent="0.2">
      <c r="A9668" s="2">
        <v>450585</v>
      </c>
      <c r="B9668" s="3" t="s">
        <v>19</v>
      </c>
      <c r="C9668" s="3" t="s">
        <v>10436</v>
      </c>
      <c r="D9668" s="3" t="s">
        <v>10437</v>
      </c>
      <c r="E9668" s="3" t="s">
        <v>10519</v>
      </c>
      <c r="F9668" s="3" t="s">
        <v>10439</v>
      </c>
      <c r="G9668" s="3" t="s">
        <v>10531</v>
      </c>
      <c r="H9668" s="3" t="s">
        <v>10534</v>
      </c>
      <c r="I9668" s="4">
        <v>27.76</v>
      </c>
    </row>
    <row r="9669" spans="1:9" x14ac:dyDescent="0.2">
      <c r="A9669" s="2">
        <v>3229</v>
      </c>
      <c r="B9669" s="3" t="s">
        <v>19</v>
      </c>
      <c r="C9669" s="3" t="s">
        <v>10436</v>
      </c>
      <c r="D9669" s="3" t="s">
        <v>10437</v>
      </c>
      <c r="E9669" s="3" t="s">
        <v>10535</v>
      </c>
      <c r="F9669" s="3" t="s">
        <v>10439</v>
      </c>
      <c r="G9669" s="3" t="s">
        <v>10536</v>
      </c>
      <c r="H9669" s="3" t="s">
        <v>10537</v>
      </c>
      <c r="I9669" s="4">
        <v>28.12</v>
      </c>
    </row>
    <row r="9670" spans="1:9" x14ac:dyDescent="0.2">
      <c r="A9670" s="2">
        <v>356144</v>
      </c>
      <c r="B9670" s="3" t="s">
        <v>19</v>
      </c>
      <c r="C9670" s="3" t="s">
        <v>10436</v>
      </c>
      <c r="D9670" s="3" t="s">
        <v>10437</v>
      </c>
      <c r="E9670" s="3" t="s">
        <v>10538</v>
      </c>
      <c r="F9670" s="3" t="s">
        <v>4842</v>
      </c>
      <c r="G9670" s="3" t="s">
        <v>10539</v>
      </c>
      <c r="H9670" s="3" t="s">
        <v>10540</v>
      </c>
      <c r="I9670" s="4">
        <v>0.01</v>
      </c>
    </row>
    <row r="9671" spans="1:9" x14ac:dyDescent="0.2">
      <c r="A9671" s="2">
        <v>282915</v>
      </c>
      <c r="B9671" s="3" t="s">
        <v>19</v>
      </c>
      <c r="C9671" s="3" t="s">
        <v>10436</v>
      </c>
      <c r="D9671" s="3" t="s">
        <v>10541</v>
      </c>
      <c r="E9671" s="3" t="s">
        <v>10542</v>
      </c>
      <c r="F9671" s="3" t="s">
        <v>10439</v>
      </c>
      <c r="G9671" s="3" t="s">
        <v>6143</v>
      </c>
      <c r="H9671" s="3" t="s">
        <v>10543</v>
      </c>
      <c r="I9671" s="4">
        <v>31.64</v>
      </c>
    </row>
    <row r="9672" spans="1:9" x14ac:dyDescent="0.2">
      <c r="A9672" s="2">
        <v>428619</v>
      </c>
      <c r="B9672" s="3" t="s">
        <v>19</v>
      </c>
      <c r="C9672" s="3" t="s">
        <v>10436</v>
      </c>
      <c r="D9672" s="3" t="s">
        <v>10541</v>
      </c>
      <c r="E9672" s="3" t="s">
        <v>10542</v>
      </c>
      <c r="F9672" s="3" t="s">
        <v>10439</v>
      </c>
      <c r="G9672" s="3" t="s">
        <v>6143</v>
      </c>
      <c r="H9672" s="3" t="s">
        <v>10544</v>
      </c>
      <c r="I9672" s="4">
        <v>36.630000000000003</v>
      </c>
    </row>
    <row r="9673" spans="1:9" x14ac:dyDescent="0.2">
      <c r="A9673" s="2">
        <v>428620</v>
      </c>
      <c r="B9673" s="3" t="s">
        <v>19</v>
      </c>
      <c r="C9673" s="3" t="s">
        <v>10436</v>
      </c>
      <c r="D9673" s="3" t="s">
        <v>10541</v>
      </c>
      <c r="E9673" s="3" t="s">
        <v>10542</v>
      </c>
      <c r="F9673" s="3" t="s">
        <v>10439</v>
      </c>
      <c r="G9673" s="3" t="s">
        <v>6143</v>
      </c>
      <c r="H9673" s="3" t="s">
        <v>10545</v>
      </c>
      <c r="I9673" s="4">
        <v>25.52</v>
      </c>
    </row>
    <row r="9674" spans="1:9" x14ac:dyDescent="0.2">
      <c r="A9674" s="2">
        <v>541797</v>
      </c>
      <c r="B9674" s="3" t="s">
        <v>19</v>
      </c>
      <c r="C9674" s="3" t="s">
        <v>10436</v>
      </c>
      <c r="D9674" s="3" t="s">
        <v>10541</v>
      </c>
      <c r="E9674" s="3" t="s">
        <v>10542</v>
      </c>
      <c r="F9674" s="3" t="s">
        <v>10439</v>
      </c>
      <c r="G9674" s="3" t="s">
        <v>10484</v>
      </c>
      <c r="H9674" s="3" t="s">
        <v>10546</v>
      </c>
      <c r="I9674" s="4">
        <v>30.67</v>
      </c>
    </row>
    <row r="9675" spans="1:9" x14ac:dyDescent="0.2">
      <c r="A9675" s="2">
        <v>541806</v>
      </c>
      <c r="B9675" s="3" t="s">
        <v>19</v>
      </c>
      <c r="C9675" s="3" t="s">
        <v>10436</v>
      </c>
      <c r="D9675" s="3" t="s">
        <v>10541</v>
      </c>
      <c r="E9675" s="3" t="s">
        <v>10542</v>
      </c>
      <c r="F9675" s="3" t="s">
        <v>10439</v>
      </c>
      <c r="G9675" s="3" t="s">
        <v>10484</v>
      </c>
      <c r="H9675" s="3" t="s">
        <v>10547</v>
      </c>
      <c r="I9675" s="4">
        <v>34.840000000000003</v>
      </c>
    </row>
    <row r="9676" spans="1:9" x14ac:dyDescent="0.2">
      <c r="A9676" s="2">
        <v>541811</v>
      </c>
      <c r="B9676" s="3" t="s">
        <v>19</v>
      </c>
      <c r="C9676" s="3" t="s">
        <v>10436</v>
      </c>
      <c r="D9676" s="3" t="s">
        <v>10541</v>
      </c>
      <c r="E9676" s="3" t="s">
        <v>10542</v>
      </c>
      <c r="F9676" s="3" t="s">
        <v>10439</v>
      </c>
      <c r="G9676" s="3" t="s">
        <v>10484</v>
      </c>
      <c r="H9676" s="3" t="s">
        <v>10548</v>
      </c>
      <c r="I9676" s="4">
        <v>34.840000000000003</v>
      </c>
    </row>
    <row r="9677" spans="1:9" x14ac:dyDescent="0.2">
      <c r="A9677" s="2">
        <v>541820</v>
      </c>
      <c r="B9677" s="3" t="s">
        <v>19</v>
      </c>
      <c r="C9677" s="3" t="s">
        <v>10436</v>
      </c>
      <c r="D9677" s="3" t="s">
        <v>10541</v>
      </c>
      <c r="E9677" s="3" t="s">
        <v>10542</v>
      </c>
      <c r="F9677" s="3" t="s">
        <v>10439</v>
      </c>
      <c r="G9677" s="3" t="s">
        <v>10484</v>
      </c>
      <c r="H9677" s="3" t="s">
        <v>10549</v>
      </c>
      <c r="I9677" s="4">
        <v>30.09</v>
      </c>
    </row>
    <row r="9678" spans="1:9" x14ac:dyDescent="0.2">
      <c r="A9678" s="2">
        <v>541826</v>
      </c>
      <c r="B9678" s="3" t="s">
        <v>19</v>
      </c>
      <c r="C9678" s="3" t="s">
        <v>10436</v>
      </c>
      <c r="D9678" s="3" t="s">
        <v>10541</v>
      </c>
      <c r="E9678" s="3" t="s">
        <v>10542</v>
      </c>
      <c r="F9678" s="3" t="s">
        <v>10439</v>
      </c>
      <c r="G9678" s="3" t="s">
        <v>10484</v>
      </c>
      <c r="H9678" s="3" t="s">
        <v>10550</v>
      </c>
      <c r="I9678" s="4">
        <v>28.94</v>
      </c>
    </row>
    <row r="9679" spans="1:9" x14ac:dyDescent="0.2">
      <c r="A9679" s="2">
        <v>541830</v>
      </c>
      <c r="B9679" s="3" t="s">
        <v>19</v>
      </c>
      <c r="C9679" s="3" t="s">
        <v>10436</v>
      </c>
      <c r="D9679" s="3" t="s">
        <v>10541</v>
      </c>
      <c r="E9679" s="3" t="s">
        <v>10542</v>
      </c>
      <c r="F9679" s="3" t="s">
        <v>10439</v>
      </c>
      <c r="G9679" s="3" t="s">
        <v>10484</v>
      </c>
      <c r="H9679" s="3" t="s">
        <v>10551</v>
      </c>
      <c r="I9679" s="4">
        <v>30.09</v>
      </c>
    </row>
    <row r="9680" spans="1:9" x14ac:dyDescent="0.2">
      <c r="A9680" s="2">
        <v>92497</v>
      </c>
      <c r="B9680" s="3" t="s">
        <v>19</v>
      </c>
      <c r="C9680" s="3" t="s">
        <v>10436</v>
      </c>
      <c r="D9680" s="3" t="s">
        <v>10541</v>
      </c>
      <c r="E9680" s="3" t="s">
        <v>10552</v>
      </c>
      <c r="F9680" s="3" t="s">
        <v>10439</v>
      </c>
      <c r="G9680" s="3" t="s">
        <v>10526</v>
      </c>
      <c r="H9680" s="3" t="s">
        <v>10553</v>
      </c>
      <c r="I9680" s="4">
        <v>26.42</v>
      </c>
    </row>
    <row r="9681" spans="1:9" x14ac:dyDescent="0.2">
      <c r="A9681" s="2">
        <v>9598</v>
      </c>
      <c r="B9681" s="3" t="s">
        <v>19</v>
      </c>
      <c r="C9681" s="3" t="s">
        <v>10436</v>
      </c>
      <c r="D9681" s="3" t="s">
        <v>10541</v>
      </c>
      <c r="E9681" s="3" t="s">
        <v>10552</v>
      </c>
      <c r="F9681" s="3" t="s">
        <v>10439</v>
      </c>
      <c r="G9681" s="3" t="s">
        <v>10526</v>
      </c>
      <c r="H9681" s="3" t="s">
        <v>10554</v>
      </c>
      <c r="I9681" s="4">
        <v>63.59</v>
      </c>
    </row>
    <row r="9682" spans="1:9" x14ac:dyDescent="0.2">
      <c r="A9682" s="2">
        <v>410783</v>
      </c>
      <c r="B9682" s="3" t="s">
        <v>19</v>
      </c>
      <c r="C9682" s="3" t="s">
        <v>10436</v>
      </c>
      <c r="D9682" s="3" t="s">
        <v>10555</v>
      </c>
      <c r="E9682" s="3" t="s">
        <v>10556</v>
      </c>
      <c r="F9682" s="3" t="s">
        <v>10439</v>
      </c>
      <c r="G9682" s="3" t="s">
        <v>10479</v>
      </c>
      <c r="H9682" s="3" t="s">
        <v>10557</v>
      </c>
      <c r="I9682" s="4">
        <v>37.33</v>
      </c>
    </row>
    <row r="9683" spans="1:9" x14ac:dyDescent="0.2">
      <c r="A9683" s="2">
        <v>27472</v>
      </c>
      <c r="B9683" s="3" t="s">
        <v>19</v>
      </c>
      <c r="C9683" s="3" t="s">
        <v>10436</v>
      </c>
      <c r="D9683" s="3" t="s">
        <v>10555</v>
      </c>
      <c r="E9683" s="3" t="s">
        <v>10558</v>
      </c>
      <c r="F9683" s="3" t="s">
        <v>10439</v>
      </c>
      <c r="G9683" s="3" t="s">
        <v>10559</v>
      </c>
      <c r="H9683" s="3" t="s">
        <v>10560</v>
      </c>
      <c r="I9683" s="4">
        <v>62.38</v>
      </c>
    </row>
    <row r="9684" spans="1:9" x14ac:dyDescent="0.2">
      <c r="A9684" s="2">
        <v>51653</v>
      </c>
      <c r="B9684" s="3" t="s">
        <v>19</v>
      </c>
      <c r="C9684" s="3" t="s">
        <v>10436</v>
      </c>
      <c r="D9684" s="3" t="s">
        <v>10555</v>
      </c>
      <c r="E9684" s="3" t="s">
        <v>10558</v>
      </c>
      <c r="F9684" s="3" t="s">
        <v>10439</v>
      </c>
      <c r="G9684" s="3" t="s">
        <v>10559</v>
      </c>
      <c r="H9684" s="3" t="s">
        <v>10561</v>
      </c>
      <c r="I9684" s="4">
        <v>53.02</v>
      </c>
    </row>
    <row r="9685" spans="1:9" x14ac:dyDescent="0.2">
      <c r="A9685" s="2">
        <v>472433</v>
      </c>
      <c r="B9685" s="3" t="s">
        <v>19</v>
      </c>
      <c r="C9685" s="3" t="s">
        <v>10436</v>
      </c>
      <c r="D9685" s="3" t="s">
        <v>10555</v>
      </c>
      <c r="E9685" s="3" t="s">
        <v>10558</v>
      </c>
      <c r="F9685" s="3" t="s">
        <v>10439</v>
      </c>
      <c r="G9685" s="3" t="s">
        <v>10517</v>
      </c>
      <c r="H9685" s="3" t="s">
        <v>10562</v>
      </c>
      <c r="I9685" s="4">
        <v>42.58</v>
      </c>
    </row>
    <row r="9686" spans="1:9" x14ac:dyDescent="0.2">
      <c r="A9686" s="2">
        <v>255457</v>
      </c>
      <c r="B9686" s="3" t="s">
        <v>19</v>
      </c>
      <c r="C9686" s="3" t="s">
        <v>10436</v>
      </c>
      <c r="D9686" s="3" t="s">
        <v>10555</v>
      </c>
      <c r="E9686" s="3" t="s">
        <v>10563</v>
      </c>
      <c r="F9686" s="3" t="s">
        <v>10439</v>
      </c>
      <c r="G9686" s="3" t="s">
        <v>10531</v>
      </c>
      <c r="H9686" s="3" t="s">
        <v>10564</v>
      </c>
      <c r="I9686" s="4">
        <v>163.99</v>
      </c>
    </row>
    <row r="9687" spans="1:9" x14ac:dyDescent="0.2">
      <c r="A9687" s="2">
        <v>386955</v>
      </c>
      <c r="B9687" s="3" t="s">
        <v>19</v>
      </c>
      <c r="C9687" s="3" t="s">
        <v>10565</v>
      </c>
      <c r="D9687" s="3" t="s">
        <v>10566</v>
      </c>
      <c r="E9687" s="3" t="s">
        <v>10567</v>
      </c>
      <c r="F9687" s="3" t="s">
        <v>10439</v>
      </c>
      <c r="G9687" s="3" t="s">
        <v>10479</v>
      </c>
      <c r="H9687" s="3" t="s">
        <v>10568</v>
      </c>
      <c r="I9687" s="4">
        <v>18.579999999999998</v>
      </c>
    </row>
    <row r="9688" spans="1:9" x14ac:dyDescent="0.2">
      <c r="A9688" s="2">
        <v>223422</v>
      </c>
      <c r="B9688" s="3" t="s">
        <v>19</v>
      </c>
      <c r="C9688" s="3" t="s">
        <v>10565</v>
      </c>
      <c r="D9688" s="3" t="s">
        <v>10566</v>
      </c>
      <c r="E9688" s="3" t="s">
        <v>10569</v>
      </c>
      <c r="F9688" s="3" t="s">
        <v>10570</v>
      </c>
      <c r="G9688" s="3" t="s">
        <v>10571</v>
      </c>
      <c r="H9688" s="3" t="s">
        <v>10572</v>
      </c>
      <c r="I9688" s="4">
        <v>18.18</v>
      </c>
    </row>
    <row r="9689" spans="1:9" x14ac:dyDescent="0.2">
      <c r="A9689" s="2">
        <v>223417</v>
      </c>
      <c r="B9689" s="3" t="s">
        <v>19</v>
      </c>
      <c r="C9689" s="3" t="s">
        <v>10565</v>
      </c>
      <c r="D9689" s="3" t="s">
        <v>10566</v>
      </c>
      <c r="E9689" s="3" t="s">
        <v>10569</v>
      </c>
      <c r="F9689" s="3" t="s">
        <v>10570</v>
      </c>
      <c r="G9689" s="3" t="s">
        <v>10571</v>
      </c>
      <c r="H9689" s="3" t="s">
        <v>10573</v>
      </c>
      <c r="I9689" s="4">
        <v>7.27</v>
      </c>
    </row>
    <row r="9690" spans="1:9" x14ac:dyDescent="0.2">
      <c r="A9690" s="2">
        <v>431561</v>
      </c>
      <c r="B9690" s="3" t="s">
        <v>19</v>
      </c>
      <c r="C9690" s="3" t="s">
        <v>10565</v>
      </c>
      <c r="D9690" s="3" t="s">
        <v>10566</v>
      </c>
      <c r="E9690" s="3" t="s">
        <v>10569</v>
      </c>
      <c r="F9690" s="3" t="s">
        <v>10570</v>
      </c>
      <c r="G9690" s="3" t="s">
        <v>10571</v>
      </c>
      <c r="H9690" s="3" t="s">
        <v>10574</v>
      </c>
      <c r="I9690" s="4">
        <v>31.24</v>
      </c>
    </row>
    <row r="9691" spans="1:9" x14ac:dyDescent="0.2">
      <c r="A9691" s="2">
        <v>223979</v>
      </c>
      <c r="B9691" s="3" t="s">
        <v>19</v>
      </c>
      <c r="C9691" s="3" t="s">
        <v>10565</v>
      </c>
      <c r="D9691" s="3" t="s">
        <v>10566</v>
      </c>
      <c r="E9691" s="3" t="s">
        <v>10569</v>
      </c>
      <c r="F9691" s="3" t="s">
        <v>10570</v>
      </c>
      <c r="G9691" s="3" t="s">
        <v>10575</v>
      </c>
      <c r="H9691" s="3" t="s">
        <v>10576</v>
      </c>
      <c r="I9691" s="4">
        <v>4.33</v>
      </c>
    </row>
    <row r="9692" spans="1:9" x14ac:dyDescent="0.2">
      <c r="A9692" s="2">
        <v>440115</v>
      </c>
      <c r="B9692" s="3" t="s">
        <v>19</v>
      </c>
      <c r="C9692" s="3" t="s">
        <v>10565</v>
      </c>
      <c r="D9692" s="3" t="s">
        <v>10566</v>
      </c>
      <c r="E9692" s="3" t="s">
        <v>10569</v>
      </c>
      <c r="F9692" s="3" t="s">
        <v>10570</v>
      </c>
      <c r="G9692" s="3" t="s">
        <v>10575</v>
      </c>
      <c r="H9692" s="3" t="s">
        <v>10577</v>
      </c>
      <c r="I9692" s="4">
        <v>12.26</v>
      </c>
    </row>
    <row r="9693" spans="1:9" x14ac:dyDescent="0.2">
      <c r="A9693" s="2">
        <v>467274</v>
      </c>
      <c r="B9693" s="3" t="s">
        <v>19</v>
      </c>
      <c r="C9693" s="3" t="s">
        <v>10565</v>
      </c>
      <c r="D9693" s="3" t="s">
        <v>10566</v>
      </c>
      <c r="E9693" s="3" t="s">
        <v>10569</v>
      </c>
      <c r="F9693" s="3" t="s">
        <v>10570</v>
      </c>
      <c r="G9693" s="3" t="s">
        <v>10575</v>
      </c>
      <c r="H9693" s="3" t="s">
        <v>10578</v>
      </c>
      <c r="I9693" s="4">
        <v>4.33</v>
      </c>
    </row>
    <row r="9694" spans="1:9" x14ac:dyDescent="0.2">
      <c r="A9694" s="2">
        <v>467276</v>
      </c>
      <c r="B9694" s="3" t="s">
        <v>19</v>
      </c>
      <c r="C9694" s="3" t="s">
        <v>10565</v>
      </c>
      <c r="D9694" s="3" t="s">
        <v>10566</v>
      </c>
      <c r="E9694" s="3" t="s">
        <v>10569</v>
      </c>
      <c r="F9694" s="3" t="s">
        <v>10570</v>
      </c>
      <c r="G9694" s="3" t="s">
        <v>10575</v>
      </c>
      <c r="H9694" s="3" t="s">
        <v>10579</v>
      </c>
      <c r="I9694" s="4">
        <v>13.52</v>
      </c>
    </row>
    <row r="9695" spans="1:9" x14ac:dyDescent="0.2">
      <c r="A9695" s="2">
        <v>467278</v>
      </c>
      <c r="B9695" s="3" t="s">
        <v>19</v>
      </c>
      <c r="C9695" s="3" t="s">
        <v>10565</v>
      </c>
      <c r="D9695" s="3" t="s">
        <v>10566</v>
      </c>
      <c r="E9695" s="3" t="s">
        <v>10569</v>
      </c>
      <c r="F9695" s="3" t="s">
        <v>10570</v>
      </c>
      <c r="G9695" s="3" t="s">
        <v>10575</v>
      </c>
      <c r="H9695" s="3" t="s">
        <v>10580</v>
      </c>
      <c r="I9695" s="4">
        <v>13.52</v>
      </c>
    </row>
    <row r="9696" spans="1:9" x14ac:dyDescent="0.2">
      <c r="A9696" s="2">
        <v>460075</v>
      </c>
      <c r="B9696" s="3" t="s">
        <v>19</v>
      </c>
      <c r="C9696" s="3" t="s">
        <v>10565</v>
      </c>
      <c r="D9696" s="3" t="s">
        <v>10566</v>
      </c>
      <c r="E9696" s="3" t="s">
        <v>10569</v>
      </c>
      <c r="F9696" s="3" t="s">
        <v>10570</v>
      </c>
      <c r="G9696" s="3" t="s">
        <v>10575</v>
      </c>
      <c r="H9696" s="3" t="s">
        <v>10581</v>
      </c>
      <c r="I9696" s="4">
        <v>17.68</v>
      </c>
    </row>
    <row r="9697" spans="1:9" x14ac:dyDescent="0.2">
      <c r="A9697" s="2">
        <v>467264</v>
      </c>
      <c r="B9697" s="3" t="s">
        <v>19</v>
      </c>
      <c r="C9697" s="3" t="s">
        <v>10565</v>
      </c>
      <c r="D9697" s="3" t="s">
        <v>10566</v>
      </c>
      <c r="E9697" s="3" t="s">
        <v>10569</v>
      </c>
      <c r="F9697" s="3" t="s">
        <v>10570</v>
      </c>
      <c r="G9697" s="3" t="s">
        <v>10575</v>
      </c>
      <c r="H9697" s="3" t="s">
        <v>10582</v>
      </c>
      <c r="I9697" s="4">
        <v>17.68</v>
      </c>
    </row>
    <row r="9698" spans="1:9" x14ac:dyDescent="0.2">
      <c r="A9698" s="2">
        <v>171485</v>
      </c>
      <c r="B9698" s="3" t="s">
        <v>19</v>
      </c>
      <c r="C9698" s="3" t="s">
        <v>10565</v>
      </c>
      <c r="D9698" s="3" t="s">
        <v>10566</v>
      </c>
      <c r="E9698" s="3" t="s">
        <v>10569</v>
      </c>
      <c r="F9698" s="3" t="s">
        <v>10570</v>
      </c>
      <c r="G9698" s="3" t="s">
        <v>10583</v>
      </c>
      <c r="H9698" s="3" t="s">
        <v>10584</v>
      </c>
      <c r="I9698" s="4">
        <v>10.15</v>
      </c>
    </row>
    <row r="9699" spans="1:9" x14ac:dyDescent="0.2">
      <c r="A9699" s="2">
        <v>171488</v>
      </c>
      <c r="B9699" s="3" t="s">
        <v>19</v>
      </c>
      <c r="C9699" s="3" t="s">
        <v>10565</v>
      </c>
      <c r="D9699" s="3" t="s">
        <v>10566</v>
      </c>
      <c r="E9699" s="3" t="s">
        <v>10569</v>
      </c>
      <c r="F9699" s="3" t="s">
        <v>10570</v>
      </c>
      <c r="G9699" s="3" t="s">
        <v>10583</v>
      </c>
      <c r="H9699" s="3" t="s">
        <v>10585</v>
      </c>
      <c r="I9699" s="4">
        <v>10.15</v>
      </c>
    </row>
    <row r="9700" spans="1:9" x14ac:dyDescent="0.2">
      <c r="A9700" s="2">
        <v>456148</v>
      </c>
      <c r="B9700" s="3" t="s">
        <v>19</v>
      </c>
      <c r="C9700" s="3" t="s">
        <v>10565</v>
      </c>
      <c r="D9700" s="3" t="s">
        <v>10566</v>
      </c>
      <c r="E9700" s="3" t="s">
        <v>10569</v>
      </c>
      <c r="F9700" s="3" t="s">
        <v>10570</v>
      </c>
      <c r="G9700" s="3" t="s">
        <v>10583</v>
      </c>
      <c r="H9700" s="3" t="s">
        <v>10586</v>
      </c>
      <c r="I9700" s="4">
        <v>10.61</v>
      </c>
    </row>
    <row r="9701" spans="1:9" x14ac:dyDescent="0.2">
      <c r="A9701" s="2">
        <v>595611</v>
      </c>
      <c r="B9701" s="3" t="s">
        <v>19</v>
      </c>
      <c r="C9701" s="3" t="s">
        <v>10565</v>
      </c>
      <c r="D9701" s="3" t="s">
        <v>10566</v>
      </c>
      <c r="E9701" s="3" t="s">
        <v>10569</v>
      </c>
      <c r="F9701" s="3" t="s">
        <v>10570</v>
      </c>
      <c r="G9701" s="3" t="s">
        <v>10583</v>
      </c>
      <c r="H9701" s="3" t="s">
        <v>10587</v>
      </c>
      <c r="I9701" s="4">
        <v>11.71</v>
      </c>
    </row>
    <row r="9702" spans="1:9" x14ac:dyDescent="0.2">
      <c r="A9702" s="2">
        <v>595614</v>
      </c>
      <c r="B9702" s="3" t="s">
        <v>19</v>
      </c>
      <c r="C9702" s="3" t="s">
        <v>10565</v>
      </c>
      <c r="D9702" s="3" t="s">
        <v>10566</v>
      </c>
      <c r="E9702" s="3" t="s">
        <v>10569</v>
      </c>
      <c r="F9702" s="3" t="s">
        <v>10570</v>
      </c>
      <c r="G9702" s="3" t="s">
        <v>10583</v>
      </c>
      <c r="H9702" s="3" t="s">
        <v>10588</v>
      </c>
      <c r="I9702" s="4">
        <v>11.71</v>
      </c>
    </row>
    <row r="9703" spans="1:9" x14ac:dyDescent="0.2">
      <c r="A9703" s="2">
        <v>478524</v>
      </c>
      <c r="B9703" s="3" t="s">
        <v>19</v>
      </c>
      <c r="C9703" s="3" t="s">
        <v>10565</v>
      </c>
      <c r="D9703" s="3" t="s">
        <v>10566</v>
      </c>
      <c r="E9703" s="3" t="s">
        <v>10569</v>
      </c>
      <c r="F9703" s="3" t="s">
        <v>10570</v>
      </c>
      <c r="G9703" s="3" t="s">
        <v>10583</v>
      </c>
      <c r="H9703" s="3" t="s">
        <v>10589</v>
      </c>
      <c r="I9703" s="4">
        <v>17.28</v>
      </c>
    </row>
    <row r="9704" spans="1:9" x14ac:dyDescent="0.2">
      <c r="A9704" s="2">
        <v>284467</v>
      </c>
      <c r="B9704" s="3" t="s">
        <v>19</v>
      </c>
      <c r="C9704" s="3" t="s">
        <v>10565</v>
      </c>
      <c r="D9704" s="3" t="s">
        <v>10566</v>
      </c>
      <c r="E9704" s="3" t="s">
        <v>10569</v>
      </c>
      <c r="F9704" s="3" t="s">
        <v>10570</v>
      </c>
      <c r="G9704" s="3" t="s">
        <v>10590</v>
      </c>
      <c r="H9704" s="3" t="s">
        <v>10591</v>
      </c>
      <c r="I9704" s="4">
        <v>12.99</v>
      </c>
    </row>
    <row r="9705" spans="1:9" x14ac:dyDescent="0.2">
      <c r="A9705" s="2">
        <v>284484</v>
      </c>
      <c r="B9705" s="3" t="s">
        <v>19</v>
      </c>
      <c r="C9705" s="3" t="s">
        <v>10565</v>
      </c>
      <c r="D9705" s="3" t="s">
        <v>10566</v>
      </c>
      <c r="E9705" s="3" t="s">
        <v>10569</v>
      </c>
      <c r="F9705" s="3" t="s">
        <v>10570</v>
      </c>
      <c r="G9705" s="3" t="s">
        <v>10590</v>
      </c>
      <c r="H9705" s="3" t="s">
        <v>10592</v>
      </c>
      <c r="I9705" s="4">
        <v>12.99</v>
      </c>
    </row>
    <row r="9706" spans="1:9" x14ac:dyDescent="0.2">
      <c r="A9706" s="2">
        <v>284470</v>
      </c>
      <c r="B9706" s="3" t="s">
        <v>19</v>
      </c>
      <c r="C9706" s="3" t="s">
        <v>10565</v>
      </c>
      <c r="D9706" s="3" t="s">
        <v>10566</v>
      </c>
      <c r="E9706" s="3" t="s">
        <v>10569</v>
      </c>
      <c r="F9706" s="3" t="s">
        <v>10570</v>
      </c>
      <c r="G9706" s="3" t="s">
        <v>10590</v>
      </c>
      <c r="H9706" s="3" t="s">
        <v>10593</v>
      </c>
      <c r="I9706" s="4">
        <v>12.99</v>
      </c>
    </row>
    <row r="9707" spans="1:9" x14ac:dyDescent="0.2">
      <c r="A9707" s="2">
        <v>429252</v>
      </c>
      <c r="B9707" s="3" t="s">
        <v>19</v>
      </c>
      <c r="C9707" s="3" t="s">
        <v>10565</v>
      </c>
      <c r="D9707" s="3" t="s">
        <v>10566</v>
      </c>
      <c r="E9707" s="3" t="s">
        <v>10569</v>
      </c>
      <c r="F9707" s="3" t="s">
        <v>10570</v>
      </c>
      <c r="G9707" s="3" t="s">
        <v>10594</v>
      </c>
      <c r="H9707" s="3" t="s">
        <v>10595</v>
      </c>
      <c r="I9707" s="4">
        <v>11.8</v>
      </c>
    </row>
    <row r="9708" spans="1:9" x14ac:dyDescent="0.2">
      <c r="A9708" s="2">
        <v>170047</v>
      </c>
      <c r="B9708" s="3" t="s">
        <v>19</v>
      </c>
      <c r="C9708" s="3" t="s">
        <v>10565</v>
      </c>
      <c r="D9708" s="3" t="s">
        <v>10566</v>
      </c>
      <c r="E9708" s="3" t="s">
        <v>10569</v>
      </c>
      <c r="F9708" s="3" t="s">
        <v>10570</v>
      </c>
      <c r="G9708" s="3" t="s">
        <v>10596</v>
      </c>
      <c r="H9708" s="3" t="s">
        <v>10597</v>
      </c>
      <c r="I9708" s="4">
        <v>14.63</v>
      </c>
    </row>
    <row r="9709" spans="1:9" x14ac:dyDescent="0.2">
      <c r="A9709" s="2">
        <v>464966</v>
      </c>
      <c r="B9709" s="3" t="s">
        <v>19</v>
      </c>
      <c r="C9709" s="3" t="s">
        <v>10565</v>
      </c>
      <c r="D9709" s="3" t="s">
        <v>10566</v>
      </c>
      <c r="E9709" s="3" t="s">
        <v>10569</v>
      </c>
      <c r="F9709" s="3" t="s">
        <v>10570</v>
      </c>
      <c r="G9709" s="3" t="s">
        <v>10598</v>
      </c>
      <c r="H9709" s="3" t="s">
        <v>10599</v>
      </c>
      <c r="I9709" s="4">
        <v>12.42</v>
      </c>
    </row>
    <row r="9710" spans="1:9" x14ac:dyDescent="0.2">
      <c r="A9710" s="2">
        <v>464976</v>
      </c>
      <c r="B9710" s="3" t="s">
        <v>19</v>
      </c>
      <c r="C9710" s="3" t="s">
        <v>10565</v>
      </c>
      <c r="D9710" s="3" t="s">
        <v>10566</v>
      </c>
      <c r="E9710" s="3" t="s">
        <v>10569</v>
      </c>
      <c r="F9710" s="3" t="s">
        <v>10570</v>
      </c>
      <c r="G9710" s="3" t="s">
        <v>10598</v>
      </c>
      <c r="H9710" s="3" t="s">
        <v>10600</v>
      </c>
      <c r="I9710" s="4">
        <v>12.42</v>
      </c>
    </row>
    <row r="9711" spans="1:9" x14ac:dyDescent="0.2">
      <c r="A9711" s="2">
        <v>515663</v>
      </c>
      <c r="B9711" s="3" t="s">
        <v>19</v>
      </c>
      <c r="C9711" s="3" t="s">
        <v>10565</v>
      </c>
      <c r="D9711" s="3" t="s">
        <v>10566</v>
      </c>
      <c r="E9711" s="3" t="s">
        <v>10569</v>
      </c>
      <c r="F9711" s="3" t="s">
        <v>10570</v>
      </c>
      <c r="G9711" s="3" t="s">
        <v>10601</v>
      </c>
      <c r="H9711" s="3" t="s">
        <v>10602</v>
      </c>
      <c r="I9711" s="4">
        <v>10.4</v>
      </c>
    </row>
    <row r="9712" spans="1:9" x14ac:dyDescent="0.2">
      <c r="A9712" s="2">
        <v>515664</v>
      </c>
      <c r="B9712" s="3" t="s">
        <v>19</v>
      </c>
      <c r="C9712" s="3" t="s">
        <v>10565</v>
      </c>
      <c r="D9712" s="3" t="s">
        <v>10566</v>
      </c>
      <c r="E9712" s="3" t="s">
        <v>10569</v>
      </c>
      <c r="F9712" s="3" t="s">
        <v>10570</v>
      </c>
      <c r="G9712" s="3" t="s">
        <v>10601</v>
      </c>
      <c r="H9712" s="3" t="s">
        <v>10603</v>
      </c>
      <c r="I9712" s="4">
        <v>10.4</v>
      </c>
    </row>
    <row r="9713" spans="1:9" x14ac:dyDescent="0.2">
      <c r="A9713" s="2">
        <v>531501</v>
      </c>
      <c r="B9713" s="3" t="s">
        <v>19</v>
      </c>
      <c r="C9713" s="3" t="s">
        <v>10565</v>
      </c>
      <c r="D9713" s="3" t="s">
        <v>10566</v>
      </c>
      <c r="E9713" s="3" t="s">
        <v>10569</v>
      </c>
      <c r="F9713" s="3" t="s">
        <v>10570</v>
      </c>
      <c r="G9713" s="3" t="s">
        <v>10604</v>
      </c>
      <c r="H9713" s="3" t="s">
        <v>10605</v>
      </c>
      <c r="I9713" s="4">
        <v>10.25</v>
      </c>
    </row>
    <row r="9714" spans="1:9" x14ac:dyDescent="0.2">
      <c r="A9714" s="2">
        <v>531502</v>
      </c>
      <c r="B9714" s="3" t="s">
        <v>19</v>
      </c>
      <c r="C9714" s="3" t="s">
        <v>10565</v>
      </c>
      <c r="D9714" s="3" t="s">
        <v>10566</v>
      </c>
      <c r="E9714" s="3" t="s">
        <v>10569</v>
      </c>
      <c r="F9714" s="3" t="s">
        <v>10570</v>
      </c>
      <c r="G9714" s="3" t="s">
        <v>10604</v>
      </c>
      <c r="H9714" s="3" t="s">
        <v>10606</v>
      </c>
      <c r="I9714" s="4">
        <v>10.25</v>
      </c>
    </row>
    <row r="9715" spans="1:9" x14ac:dyDescent="0.2">
      <c r="A9715" s="2">
        <v>531503</v>
      </c>
      <c r="B9715" s="3" t="s">
        <v>19</v>
      </c>
      <c r="C9715" s="3" t="s">
        <v>10565</v>
      </c>
      <c r="D9715" s="3" t="s">
        <v>10566</v>
      </c>
      <c r="E9715" s="3" t="s">
        <v>10569</v>
      </c>
      <c r="F9715" s="3" t="s">
        <v>10570</v>
      </c>
      <c r="G9715" s="3" t="s">
        <v>10604</v>
      </c>
      <c r="H9715" s="3" t="s">
        <v>10607</v>
      </c>
      <c r="I9715" s="4">
        <v>10.25</v>
      </c>
    </row>
    <row r="9716" spans="1:9" x14ac:dyDescent="0.2">
      <c r="A9716" s="2">
        <v>531505</v>
      </c>
      <c r="B9716" s="3" t="s">
        <v>19</v>
      </c>
      <c r="C9716" s="3" t="s">
        <v>10565</v>
      </c>
      <c r="D9716" s="3" t="s">
        <v>10566</v>
      </c>
      <c r="E9716" s="3" t="s">
        <v>10569</v>
      </c>
      <c r="F9716" s="3" t="s">
        <v>10570</v>
      </c>
      <c r="G9716" s="3" t="s">
        <v>10604</v>
      </c>
      <c r="H9716" s="3" t="s">
        <v>10608</v>
      </c>
      <c r="I9716" s="4">
        <v>10.25</v>
      </c>
    </row>
    <row r="9717" spans="1:9" x14ac:dyDescent="0.2">
      <c r="A9717" s="2">
        <v>569978</v>
      </c>
      <c r="B9717" s="3" t="s">
        <v>19</v>
      </c>
      <c r="C9717" s="3" t="s">
        <v>10565</v>
      </c>
      <c r="D9717" s="3" t="s">
        <v>10566</v>
      </c>
      <c r="E9717" s="3" t="s">
        <v>10569</v>
      </c>
      <c r="F9717" s="3" t="s">
        <v>10570</v>
      </c>
      <c r="G9717" s="3" t="s">
        <v>10604</v>
      </c>
      <c r="H9717" s="3" t="s">
        <v>10609</v>
      </c>
      <c r="I9717" s="4">
        <v>8.19</v>
      </c>
    </row>
    <row r="9718" spans="1:9" x14ac:dyDescent="0.2">
      <c r="A9718" s="2">
        <v>569980</v>
      </c>
      <c r="B9718" s="3" t="s">
        <v>19</v>
      </c>
      <c r="C9718" s="3" t="s">
        <v>10565</v>
      </c>
      <c r="D9718" s="3" t="s">
        <v>10566</v>
      </c>
      <c r="E9718" s="3" t="s">
        <v>10569</v>
      </c>
      <c r="F9718" s="3" t="s">
        <v>10570</v>
      </c>
      <c r="G9718" s="3" t="s">
        <v>10604</v>
      </c>
      <c r="H9718" s="3" t="s">
        <v>10610</v>
      </c>
      <c r="I9718" s="4">
        <v>8.19</v>
      </c>
    </row>
    <row r="9719" spans="1:9" x14ac:dyDescent="0.2">
      <c r="A9719" s="2">
        <v>582397</v>
      </c>
      <c r="B9719" s="3" t="s">
        <v>19</v>
      </c>
      <c r="C9719" s="3" t="s">
        <v>10565</v>
      </c>
      <c r="D9719" s="3" t="s">
        <v>10566</v>
      </c>
      <c r="E9719" s="3" t="s">
        <v>10569</v>
      </c>
      <c r="F9719" s="3" t="s">
        <v>10570</v>
      </c>
      <c r="G9719" s="3" t="s">
        <v>10611</v>
      </c>
      <c r="H9719" s="3" t="s">
        <v>10612</v>
      </c>
      <c r="I9719" s="4">
        <v>17.350000000000001</v>
      </c>
    </row>
    <row r="9720" spans="1:9" x14ac:dyDescent="0.2">
      <c r="A9720" s="2">
        <v>457577</v>
      </c>
      <c r="B9720" s="3" t="s">
        <v>19</v>
      </c>
      <c r="C9720" s="3" t="s">
        <v>10565</v>
      </c>
      <c r="D9720" s="3" t="s">
        <v>10566</v>
      </c>
      <c r="E9720" s="3" t="s">
        <v>10569</v>
      </c>
      <c r="F9720" s="3" t="s">
        <v>10613</v>
      </c>
      <c r="G9720" s="3" t="s">
        <v>10614</v>
      </c>
      <c r="H9720" s="3" t="s">
        <v>10615</v>
      </c>
      <c r="I9720" s="4">
        <v>14.47</v>
      </c>
    </row>
    <row r="9721" spans="1:9" x14ac:dyDescent="0.2">
      <c r="A9721" s="2">
        <v>457578</v>
      </c>
      <c r="B9721" s="3" t="s">
        <v>19</v>
      </c>
      <c r="C9721" s="3" t="s">
        <v>10565</v>
      </c>
      <c r="D9721" s="3" t="s">
        <v>10566</v>
      </c>
      <c r="E9721" s="3" t="s">
        <v>10569</v>
      </c>
      <c r="F9721" s="3" t="s">
        <v>10613</v>
      </c>
      <c r="G9721" s="3" t="s">
        <v>10614</v>
      </c>
      <c r="H9721" s="3" t="s">
        <v>10616</v>
      </c>
      <c r="I9721" s="4">
        <v>5.4</v>
      </c>
    </row>
    <row r="9722" spans="1:9" x14ac:dyDescent="0.2">
      <c r="A9722" s="2">
        <v>599844</v>
      </c>
      <c r="B9722" s="3" t="s">
        <v>19</v>
      </c>
      <c r="C9722" s="3" t="s">
        <v>10565</v>
      </c>
      <c r="D9722" s="3" t="s">
        <v>10566</v>
      </c>
      <c r="E9722" s="3" t="s">
        <v>10569</v>
      </c>
      <c r="F9722" s="3" t="s">
        <v>10613</v>
      </c>
      <c r="G9722" s="3" t="s">
        <v>10614</v>
      </c>
      <c r="H9722" s="3" t="s">
        <v>10617</v>
      </c>
      <c r="I9722" s="4">
        <v>6.59</v>
      </c>
    </row>
    <row r="9723" spans="1:9" x14ac:dyDescent="0.2">
      <c r="A9723" s="2">
        <v>599848</v>
      </c>
      <c r="B9723" s="3" t="s">
        <v>19</v>
      </c>
      <c r="C9723" s="3" t="s">
        <v>10565</v>
      </c>
      <c r="D9723" s="3" t="s">
        <v>10566</v>
      </c>
      <c r="E9723" s="3" t="s">
        <v>10569</v>
      </c>
      <c r="F9723" s="3" t="s">
        <v>10613</v>
      </c>
      <c r="G9723" s="3" t="s">
        <v>10614</v>
      </c>
      <c r="H9723" s="3" t="s">
        <v>10618</v>
      </c>
      <c r="I9723" s="4">
        <v>16.809999999999999</v>
      </c>
    </row>
    <row r="9724" spans="1:9" x14ac:dyDescent="0.2">
      <c r="A9724" s="2">
        <v>599853</v>
      </c>
      <c r="B9724" s="3" t="s">
        <v>19</v>
      </c>
      <c r="C9724" s="3" t="s">
        <v>10565</v>
      </c>
      <c r="D9724" s="3" t="s">
        <v>10566</v>
      </c>
      <c r="E9724" s="3" t="s">
        <v>10569</v>
      </c>
      <c r="F9724" s="3" t="s">
        <v>10613</v>
      </c>
      <c r="G9724" s="3" t="s">
        <v>10614</v>
      </c>
      <c r="H9724" s="3" t="s">
        <v>10619</v>
      </c>
      <c r="I9724" s="4">
        <v>6.59</v>
      </c>
    </row>
    <row r="9725" spans="1:9" x14ac:dyDescent="0.2">
      <c r="A9725" s="2">
        <v>599869</v>
      </c>
      <c r="B9725" s="3" t="s">
        <v>19</v>
      </c>
      <c r="C9725" s="3" t="s">
        <v>10565</v>
      </c>
      <c r="D9725" s="3" t="s">
        <v>10566</v>
      </c>
      <c r="E9725" s="3" t="s">
        <v>10569</v>
      </c>
      <c r="F9725" s="3" t="s">
        <v>10613</v>
      </c>
      <c r="G9725" s="3" t="s">
        <v>10614</v>
      </c>
      <c r="H9725" s="3" t="s">
        <v>10620</v>
      </c>
      <c r="I9725" s="4">
        <v>16.8</v>
      </c>
    </row>
    <row r="9726" spans="1:9" x14ac:dyDescent="0.2">
      <c r="A9726" s="2">
        <v>599874</v>
      </c>
      <c r="B9726" s="3" t="s">
        <v>19</v>
      </c>
      <c r="C9726" s="3" t="s">
        <v>10565</v>
      </c>
      <c r="D9726" s="3" t="s">
        <v>10566</v>
      </c>
      <c r="E9726" s="3" t="s">
        <v>10569</v>
      </c>
      <c r="F9726" s="3" t="s">
        <v>10613</v>
      </c>
      <c r="G9726" s="3" t="s">
        <v>10614</v>
      </c>
      <c r="H9726" s="3" t="s">
        <v>10621</v>
      </c>
      <c r="I9726" s="4">
        <v>12.49</v>
      </c>
    </row>
    <row r="9727" spans="1:9" x14ac:dyDescent="0.2">
      <c r="A9727" s="2">
        <v>184983</v>
      </c>
      <c r="B9727" s="3" t="s">
        <v>19</v>
      </c>
      <c r="C9727" s="3" t="s">
        <v>10565</v>
      </c>
      <c r="D9727" s="3" t="s">
        <v>10566</v>
      </c>
      <c r="E9727" s="3" t="s">
        <v>10569</v>
      </c>
      <c r="F9727" s="3" t="s">
        <v>10613</v>
      </c>
      <c r="G9727" s="3" t="s">
        <v>10451</v>
      </c>
      <c r="H9727" s="3" t="s">
        <v>10622</v>
      </c>
      <c r="I9727" s="4">
        <v>10.92</v>
      </c>
    </row>
    <row r="9728" spans="1:9" x14ac:dyDescent="0.2">
      <c r="A9728" s="2">
        <v>38485</v>
      </c>
      <c r="B9728" s="3" t="s">
        <v>19</v>
      </c>
      <c r="C9728" s="3" t="s">
        <v>10565</v>
      </c>
      <c r="D9728" s="3" t="s">
        <v>10566</v>
      </c>
      <c r="E9728" s="3" t="s">
        <v>10569</v>
      </c>
      <c r="F9728" s="3" t="s">
        <v>10613</v>
      </c>
      <c r="G9728" s="3" t="s">
        <v>10451</v>
      </c>
      <c r="H9728" s="3" t="s">
        <v>10623</v>
      </c>
      <c r="I9728" s="4">
        <v>20.64</v>
      </c>
    </row>
    <row r="9729" spans="1:9" x14ac:dyDescent="0.2">
      <c r="A9729" s="2">
        <v>51381</v>
      </c>
      <c r="B9729" s="3" t="s">
        <v>19</v>
      </c>
      <c r="C9729" s="3" t="s">
        <v>10565</v>
      </c>
      <c r="D9729" s="3" t="s">
        <v>10566</v>
      </c>
      <c r="E9729" s="3" t="s">
        <v>10569</v>
      </c>
      <c r="F9729" s="3" t="s">
        <v>10613</v>
      </c>
      <c r="G9729" s="3" t="s">
        <v>10451</v>
      </c>
      <c r="H9729" s="3" t="s">
        <v>10624</v>
      </c>
      <c r="I9729" s="4">
        <v>19.88</v>
      </c>
    </row>
    <row r="9730" spans="1:9" x14ac:dyDescent="0.2">
      <c r="A9730" s="2">
        <v>222469</v>
      </c>
      <c r="B9730" s="3" t="s">
        <v>19</v>
      </c>
      <c r="C9730" s="3" t="s">
        <v>10565</v>
      </c>
      <c r="D9730" s="3" t="s">
        <v>10566</v>
      </c>
      <c r="E9730" s="3" t="s">
        <v>10569</v>
      </c>
      <c r="F9730" s="3" t="s">
        <v>10613</v>
      </c>
      <c r="G9730" s="3" t="s">
        <v>10451</v>
      </c>
      <c r="H9730" s="3" t="s">
        <v>10625</v>
      </c>
      <c r="I9730" s="4">
        <v>7.47</v>
      </c>
    </row>
    <row r="9731" spans="1:9" x14ac:dyDescent="0.2">
      <c r="A9731" s="2">
        <v>222472</v>
      </c>
      <c r="B9731" s="3" t="s">
        <v>19</v>
      </c>
      <c r="C9731" s="3" t="s">
        <v>10565</v>
      </c>
      <c r="D9731" s="3" t="s">
        <v>10566</v>
      </c>
      <c r="E9731" s="3" t="s">
        <v>10569</v>
      </c>
      <c r="F9731" s="3" t="s">
        <v>10613</v>
      </c>
      <c r="G9731" s="3" t="s">
        <v>10451</v>
      </c>
      <c r="H9731" s="3" t="s">
        <v>10626</v>
      </c>
      <c r="I9731" s="4">
        <v>7.47</v>
      </c>
    </row>
    <row r="9732" spans="1:9" x14ac:dyDescent="0.2">
      <c r="A9732" s="2">
        <v>222473</v>
      </c>
      <c r="B9732" s="3" t="s">
        <v>19</v>
      </c>
      <c r="C9732" s="3" t="s">
        <v>10565</v>
      </c>
      <c r="D9732" s="3" t="s">
        <v>10566</v>
      </c>
      <c r="E9732" s="3" t="s">
        <v>10569</v>
      </c>
      <c r="F9732" s="3" t="s">
        <v>10613</v>
      </c>
      <c r="G9732" s="3" t="s">
        <v>10451</v>
      </c>
      <c r="H9732" s="3" t="s">
        <v>10627</v>
      </c>
      <c r="I9732" s="4">
        <v>7.47</v>
      </c>
    </row>
    <row r="9733" spans="1:9" x14ac:dyDescent="0.2">
      <c r="A9733" s="2">
        <v>311301</v>
      </c>
      <c r="B9733" s="3" t="s">
        <v>19</v>
      </c>
      <c r="C9733" s="3" t="s">
        <v>10565</v>
      </c>
      <c r="D9733" s="3" t="s">
        <v>10566</v>
      </c>
      <c r="E9733" s="3" t="s">
        <v>10569</v>
      </c>
      <c r="F9733" s="3" t="s">
        <v>10613</v>
      </c>
      <c r="G9733" s="3" t="s">
        <v>10451</v>
      </c>
      <c r="H9733" s="3" t="s">
        <v>10628</v>
      </c>
      <c r="I9733" s="4">
        <v>7.47</v>
      </c>
    </row>
    <row r="9734" spans="1:9" x14ac:dyDescent="0.2">
      <c r="A9734" s="2">
        <v>49126</v>
      </c>
      <c r="B9734" s="3" t="s">
        <v>19</v>
      </c>
      <c r="C9734" s="3" t="s">
        <v>10565</v>
      </c>
      <c r="D9734" s="3" t="s">
        <v>10566</v>
      </c>
      <c r="E9734" s="3" t="s">
        <v>10569</v>
      </c>
      <c r="F9734" s="3" t="s">
        <v>10613</v>
      </c>
      <c r="G9734" s="3" t="s">
        <v>10451</v>
      </c>
      <c r="H9734" s="3" t="s">
        <v>10629</v>
      </c>
      <c r="I9734" s="4">
        <v>8.4600000000000009</v>
      </c>
    </row>
    <row r="9735" spans="1:9" x14ac:dyDescent="0.2">
      <c r="A9735" s="2">
        <v>469096</v>
      </c>
      <c r="B9735" s="3" t="s">
        <v>19</v>
      </c>
      <c r="C9735" s="3" t="s">
        <v>10565</v>
      </c>
      <c r="D9735" s="3" t="s">
        <v>10566</v>
      </c>
      <c r="E9735" s="3" t="s">
        <v>10569</v>
      </c>
      <c r="F9735" s="3" t="s">
        <v>10613</v>
      </c>
      <c r="G9735" s="3" t="s">
        <v>10451</v>
      </c>
      <c r="H9735" s="3" t="s">
        <v>10630</v>
      </c>
      <c r="I9735" s="4">
        <v>8.9</v>
      </c>
    </row>
    <row r="9736" spans="1:9" x14ac:dyDescent="0.2">
      <c r="A9736" s="2">
        <v>469099</v>
      </c>
      <c r="B9736" s="3" t="s">
        <v>19</v>
      </c>
      <c r="C9736" s="3" t="s">
        <v>10565</v>
      </c>
      <c r="D9736" s="3" t="s">
        <v>10566</v>
      </c>
      <c r="E9736" s="3" t="s">
        <v>10569</v>
      </c>
      <c r="F9736" s="3" t="s">
        <v>10613</v>
      </c>
      <c r="G9736" s="3" t="s">
        <v>10451</v>
      </c>
      <c r="H9736" s="3" t="s">
        <v>10631</v>
      </c>
      <c r="I9736" s="4">
        <v>8.9</v>
      </c>
    </row>
    <row r="9737" spans="1:9" x14ac:dyDescent="0.2">
      <c r="A9737" s="2">
        <v>555054</v>
      </c>
      <c r="B9737" s="3" t="s">
        <v>19</v>
      </c>
      <c r="C9737" s="3" t="s">
        <v>10565</v>
      </c>
      <c r="D9737" s="3" t="s">
        <v>10566</v>
      </c>
      <c r="E9737" s="3" t="s">
        <v>10569</v>
      </c>
      <c r="F9737" s="3" t="s">
        <v>10613</v>
      </c>
      <c r="G9737" s="3" t="s">
        <v>10451</v>
      </c>
      <c r="H9737" s="3" t="s">
        <v>10632</v>
      </c>
      <c r="I9737" s="4">
        <v>16.5</v>
      </c>
    </row>
    <row r="9738" spans="1:9" x14ac:dyDescent="0.2">
      <c r="A9738" s="2">
        <v>555057</v>
      </c>
      <c r="B9738" s="3" t="s">
        <v>19</v>
      </c>
      <c r="C9738" s="3" t="s">
        <v>10565</v>
      </c>
      <c r="D9738" s="3" t="s">
        <v>10566</v>
      </c>
      <c r="E9738" s="3" t="s">
        <v>10569</v>
      </c>
      <c r="F9738" s="3" t="s">
        <v>10613</v>
      </c>
      <c r="G9738" s="3" t="s">
        <v>10451</v>
      </c>
      <c r="H9738" s="3" t="s">
        <v>10633</v>
      </c>
      <c r="I9738" s="4">
        <v>14.37</v>
      </c>
    </row>
    <row r="9739" spans="1:9" x14ac:dyDescent="0.2">
      <c r="A9739" s="2">
        <v>555058</v>
      </c>
      <c r="B9739" s="3" t="s">
        <v>19</v>
      </c>
      <c r="C9739" s="3" t="s">
        <v>10565</v>
      </c>
      <c r="D9739" s="3" t="s">
        <v>10566</v>
      </c>
      <c r="E9739" s="3" t="s">
        <v>10569</v>
      </c>
      <c r="F9739" s="3" t="s">
        <v>10613</v>
      </c>
      <c r="G9739" s="3" t="s">
        <v>10451</v>
      </c>
      <c r="H9739" s="3" t="s">
        <v>10634</v>
      </c>
      <c r="I9739" s="4">
        <v>17.43</v>
      </c>
    </row>
    <row r="9740" spans="1:9" x14ac:dyDescent="0.2">
      <c r="A9740" s="2">
        <v>555060</v>
      </c>
      <c r="B9740" s="3" t="s">
        <v>19</v>
      </c>
      <c r="C9740" s="3" t="s">
        <v>10565</v>
      </c>
      <c r="D9740" s="3" t="s">
        <v>10566</v>
      </c>
      <c r="E9740" s="3" t="s">
        <v>10569</v>
      </c>
      <c r="F9740" s="3" t="s">
        <v>10613</v>
      </c>
      <c r="G9740" s="3" t="s">
        <v>10451</v>
      </c>
      <c r="H9740" s="3" t="s">
        <v>10635</v>
      </c>
      <c r="I9740" s="4">
        <v>14.37</v>
      </c>
    </row>
    <row r="9741" spans="1:9" x14ac:dyDescent="0.2">
      <c r="A9741" s="2">
        <v>555061</v>
      </c>
      <c r="B9741" s="3" t="s">
        <v>19</v>
      </c>
      <c r="C9741" s="3" t="s">
        <v>10565</v>
      </c>
      <c r="D9741" s="3" t="s">
        <v>10566</v>
      </c>
      <c r="E9741" s="3" t="s">
        <v>10569</v>
      </c>
      <c r="F9741" s="3" t="s">
        <v>10613</v>
      </c>
      <c r="G9741" s="3" t="s">
        <v>10451</v>
      </c>
      <c r="H9741" s="3" t="s">
        <v>10636</v>
      </c>
      <c r="I9741" s="4">
        <v>14.37</v>
      </c>
    </row>
    <row r="9742" spans="1:9" x14ac:dyDescent="0.2">
      <c r="A9742" s="2">
        <v>555081</v>
      </c>
      <c r="B9742" s="3" t="s">
        <v>19</v>
      </c>
      <c r="C9742" s="3" t="s">
        <v>10565</v>
      </c>
      <c r="D9742" s="3" t="s">
        <v>10566</v>
      </c>
      <c r="E9742" s="3" t="s">
        <v>10569</v>
      </c>
      <c r="F9742" s="3" t="s">
        <v>10613</v>
      </c>
      <c r="G9742" s="3" t="s">
        <v>10451</v>
      </c>
      <c r="H9742" s="3" t="s">
        <v>10637</v>
      </c>
      <c r="I9742" s="4">
        <v>16.39</v>
      </c>
    </row>
    <row r="9743" spans="1:9" x14ac:dyDescent="0.2">
      <c r="A9743" s="2">
        <v>555085</v>
      </c>
      <c r="B9743" s="3" t="s">
        <v>19</v>
      </c>
      <c r="C9743" s="3" t="s">
        <v>10565</v>
      </c>
      <c r="D9743" s="3" t="s">
        <v>10566</v>
      </c>
      <c r="E9743" s="3" t="s">
        <v>10569</v>
      </c>
      <c r="F9743" s="3" t="s">
        <v>10613</v>
      </c>
      <c r="G9743" s="3" t="s">
        <v>10451</v>
      </c>
      <c r="H9743" s="3" t="s">
        <v>10638</v>
      </c>
      <c r="I9743" s="4">
        <v>17.579999999999998</v>
      </c>
    </row>
    <row r="9744" spans="1:9" x14ac:dyDescent="0.2">
      <c r="A9744" s="2">
        <v>577776</v>
      </c>
      <c r="B9744" s="3" t="s">
        <v>19</v>
      </c>
      <c r="C9744" s="3" t="s">
        <v>10565</v>
      </c>
      <c r="D9744" s="3" t="s">
        <v>10566</v>
      </c>
      <c r="E9744" s="3" t="s">
        <v>10569</v>
      </c>
      <c r="F9744" s="3" t="s">
        <v>10613</v>
      </c>
      <c r="G9744" s="3" t="s">
        <v>10451</v>
      </c>
      <c r="H9744" s="3" t="s">
        <v>10639</v>
      </c>
      <c r="I9744" s="4">
        <v>11.77</v>
      </c>
    </row>
    <row r="9745" spans="1:9" x14ac:dyDescent="0.2">
      <c r="A9745" s="2">
        <v>473706</v>
      </c>
      <c r="B9745" s="3" t="s">
        <v>19</v>
      </c>
      <c r="C9745" s="3" t="s">
        <v>10565</v>
      </c>
      <c r="D9745" s="3" t="s">
        <v>10566</v>
      </c>
      <c r="E9745" s="3" t="s">
        <v>10569</v>
      </c>
      <c r="F9745" s="3" t="s">
        <v>10640</v>
      </c>
      <c r="G9745" s="3" t="s">
        <v>10479</v>
      </c>
      <c r="H9745" s="3" t="s">
        <v>10641</v>
      </c>
      <c r="I9745" s="4">
        <v>22.16</v>
      </c>
    </row>
    <row r="9746" spans="1:9" x14ac:dyDescent="0.2">
      <c r="A9746" s="2">
        <v>473708</v>
      </c>
      <c r="B9746" s="3" t="s">
        <v>19</v>
      </c>
      <c r="C9746" s="3" t="s">
        <v>10565</v>
      </c>
      <c r="D9746" s="3" t="s">
        <v>10566</v>
      </c>
      <c r="E9746" s="3" t="s">
        <v>10569</v>
      </c>
      <c r="F9746" s="3" t="s">
        <v>10640</v>
      </c>
      <c r="G9746" s="3" t="s">
        <v>10479</v>
      </c>
      <c r="H9746" s="3" t="s">
        <v>10642</v>
      </c>
      <c r="I9746" s="4">
        <v>11.19</v>
      </c>
    </row>
    <row r="9747" spans="1:9" x14ac:dyDescent="0.2">
      <c r="A9747" s="2">
        <v>6167</v>
      </c>
      <c r="B9747" s="3" t="s">
        <v>19</v>
      </c>
      <c r="C9747" s="3" t="s">
        <v>10565</v>
      </c>
      <c r="D9747" s="3" t="s">
        <v>10566</v>
      </c>
      <c r="E9747" s="3" t="s">
        <v>10569</v>
      </c>
      <c r="F9747" s="3" t="s">
        <v>10640</v>
      </c>
      <c r="G9747" s="3" t="s">
        <v>10479</v>
      </c>
      <c r="H9747" s="3" t="s">
        <v>10643</v>
      </c>
      <c r="I9747" s="4">
        <v>49.97</v>
      </c>
    </row>
    <row r="9748" spans="1:9" x14ac:dyDescent="0.2">
      <c r="A9748" s="2">
        <v>4521</v>
      </c>
      <c r="B9748" s="3" t="s">
        <v>19</v>
      </c>
      <c r="C9748" s="3" t="s">
        <v>10565</v>
      </c>
      <c r="D9748" s="3" t="s">
        <v>10566</v>
      </c>
      <c r="E9748" s="3" t="s">
        <v>10569</v>
      </c>
      <c r="F9748" s="3" t="s">
        <v>10640</v>
      </c>
      <c r="G9748" s="3" t="s">
        <v>10479</v>
      </c>
      <c r="H9748" s="3" t="s">
        <v>10644</v>
      </c>
      <c r="I9748" s="4">
        <v>18.34</v>
      </c>
    </row>
    <row r="9749" spans="1:9" x14ac:dyDescent="0.2">
      <c r="A9749" s="2">
        <v>36030</v>
      </c>
      <c r="B9749" s="3" t="s">
        <v>19</v>
      </c>
      <c r="C9749" s="3" t="s">
        <v>10565</v>
      </c>
      <c r="D9749" s="3" t="s">
        <v>10566</v>
      </c>
      <c r="E9749" s="3" t="s">
        <v>10569</v>
      </c>
      <c r="F9749" s="3" t="s">
        <v>10640</v>
      </c>
      <c r="G9749" s="3" t="s">
        <v>10479</v>
      </c>
      <c r="H9749" s="3" t="s">
        <v>10645</v>
      </c>
      <c r="I9749" s="4">
        <v>19.05</v>
      </c>
    </row>
    <row r="9750" spans="1:9" x14ac:dyDescent="0.2">
      <c r="A9750" s="2">
        <v>45939</v>
      </c>
      <c r="B9750" s="3" t="s">
        <v>19</v>
      </c>
      <c r="C9750" s="3" t="s">
        <v>10565</v>
      </c>
      <c r="D9750" s="3" t="s">
        <v>10566</v>
      </c>
      <c r="E9750" s="3" t="s">
        <v>10569</v>
      </c>
      <c r="F9750" s="3" t="s">
        <v>10640</v>
      </c>
      <c r="G9750" s="3" t="s">
        <v>10479</v>
      </c>
      <c r="H9750" s="3" t="s">
        <v>10646</v>
      </c>
      <c r="I9750" s="4">
        <v>6.69</v>
      </c>
    </row>
    <row r="9751" spans="1:9" x14ac:dyDescent="0.2">
      <c r="A9751" s="2">
        <v>74256</v>
      </c>
      <c r="B9751" s="3" t="s">
        <v>19</v>
      </c>
      <c r="C9751" s="3" t="s">
        <v>10565</v>
      </c>
      <c r="D9751" s="3" t="s">
        <v>10566</v>
      </c>
      <c r="E9751" s="3" t="s">
        <v>10569</v>
      </c>
      <c r="F9751" s="3" t="s">
        <v>10640</v>
      </c>
      <c r="G9751" s="3" t="s">
        <v>10479</v>
      </c>
      <c r="H9751" s="3" t="s">
        <v>10647</v>
      </c>
      <c r="I9751" s="4">
        <v>6.69</v>
      </c>
    </row>
    <row r="9752" spans="1:9" x14ac:dyDescent="0.2">
      <c r="A9752" s="2">
        <v>82635</v>
      </c>
      <c r="B9752" s="3" t="s">
        <v>19</v>
      </c>
      <c r="C9752" s="3" t="s">
        <v>10565</v>
      </c>
      <c r="D9752" s="3" t="s">
        <v>10566</v>
      </c>
      <c r="E9752" s="3" t="s">
        <v>10569</v>
      </c>
      <c r="F9752" s="3" t="s">
        <v>10640</v>
      </c>
      <c r="G9752" s="3" t="s">
        <v>10479</v>
      </c>
      <c r="H9752" s="3" t="s">
        <v>10648</v>
      </c>
      <c r="I9752" s="4">
        <v>6.69</v>
      </c>
    </row>
    <row r="9753" spans="1:9" x14ac:dyDescent="0.2">
      <c r="A9753" s="2">
        <v>137140</v>
      </c>
      <c r="B9753" s="3" t="s">
        <v>19</v>
      </c>
      <c r="C9753" s="3" t="s">
        <v>10565</v>
      </c>
      <c r="D9753" s="3" t="s">
        <v>10566</v>
      </c>
      <c r="E9753" s="3" t="s">
        <v>10569</v>
      </c>
      <c r="F9753" s="3" t="s">
        <v>10640</v>
      </c>
      <c r="G9753" s="3" t="s">
        <v>10479</v>
      </c>
      <c r="H9753" s="3" t="s">
        <v>10649</v>
      </c>
      <c r="I9753" s="4">
        <v>19.260000000000002</v>
      </c>
    </row>
    <row r="9754" spans="1:9" x14ac:dyDescent="0.2">
      <c r="A9754" s="2">
        <v>261255</v>
      </c>
      <c r="B9754" s="3" t="s">
        <v>19</v>
      </c>
      <c r="C9754" s="3" t="s">
        <v>10565</v>
      </c>
      <c r="D9754" s="3" t="s">
        <v>10566</v>
      </c>
      <c r="E9754" s="3" t="s">
        <v>10569</v>
      </c>
      <c r="F9754" s="3" t="s">
        <v>10640</v>
      </c>
      <c r="G9754" s="3" t="s">
        <v>10479</v>
      </c>
      <c r="H9754" s="3" t="s">
        <v>10650</v>
      </c>
      <c r="I9754" s="4">
        <v>17.22</v>
      </c>
    </row>
    <row r="9755" spans="1:9" x14ac:dyDescent="0.2">
      <c r="A9755" s="2">
        <v>11977</v>
      </c>
      <c r="B9755" s="3" t="s">
        <v>19</v>
      </c>
      <c r="C9755" s="3" t="s">
        <v>10565</v>
      </c>
      <c r="D9755" s="3" t="s">
        <v>10566</v>
      </c>
      <c r="E9755" s="3" t="s">
        <v>10569</v>
      </c>
      <c r="F9755" s="3" t="s">
        <v>10640</v>
      </c>
      <c r="G9755" s="3" t="s">
        <v>10479</v>
      </c>
      <c r="H9755" s="3" t="s">
        <v>10651</v>
      </c>
      <c r="I9755" s="4">
        <v>17.22</v>
      </c>
    </row>
    <row r="9756" spans="1:9" x14ac:dyDescent="0.2">
      <c r="A9756" s="2">
        <v>53159</v>
      </c>
      <c r="B9756" s="3" t="s">
        <v>19</v>
      </c>
      <c r="C9756" s="3" t="s">
        <v>10565</v>
      </c>
      <c r="D9756" s="3" t="s">
        <v>10566</v>
      </c>
      <c r="E9756" s="3" t="s">
        <v>10569</v>
      </c>
      <c r="F9756" s="3" t="s">
        <v>10640</v>
      </c>
      <c r="G9756" s="3" t="s">
        <v>10479</v>
      </c>
      <c r="H9756" s="3" t="s">
        <v>10652</v>
      </c>
      <c r="I9756" s="4">
        <v>16.21</v>
      </c>
    </row>
    <row r="9757" spans="1:9" x14ac:dyDescent="0.2">
      <c r="A9757" s="2">
        <v>74291</v>
      </c>
      <c r="B9757" s="3" t="s">
        <v>19</v>
      </c>
      <c r="C9757" s="3" t="s">
        <v>10565</v>
      </c>
      <c r="D9757" s="3" t="s">
        <v>10566</v>
      </c>
      <c r="E9757" s="3" t="s">
        <v>10569</v>
      </c>
      <c r="F9757" s="3" t="s">
        <v>10640</v>
      </c>
      <c r="G9757" s="3" t="s">
        <v>10479</v>
      </c>
      <c r="H9757" s="3" t="s">
        <v>10653</v>
      </c>
      <c r="I9757" s="4">
        <v>16.21</v>
      </c>
    </row>
    <row r="9758" spans="1:9" x14ac:dyDescent="0.2">
      <c r="A9758" s="2">
        <v>519806</v>
      </c>
      <c r="B9758" s="3" t="s">
        <v>19</v>
      </c>
      <c r="C9758" s="3" t="s">
        <v>10565</v>
      </c>
      <c r="D9758" s="3" t="s">
        <v>10566</v>
      </c>
      <c r="E9758" s="3" t="s">
        <v>10569</v>
      </c>
      <c r="F9758" s="3" t="s">
        <v>10640</v>
      </c>
      <c r="G9758" s="3" t="s">
        <v>10479</v>
      </c>
      <c r="H9758" s="3" t="s">
        <v>10654</v>
      </c>
      <c r="I9758" s="4">
        <v>7.68</v>
      </c>
    </row>
    <row r="9759" spans="1:9" x14ac:dyDescent="0.2">
      <c r="A9759" s="2">
        <v>519808</v>
      </c>
      <c r="B9759" s="3" t="s">
        <v>19</v>
      </c>
      <c r="C9759" s="3" t="s">
        <v>10565</v>
      </c>
      <c r="D9759" s="3" t="s">
        <v>10566</v>
      </c>
      <c r="E9759" s="3" t="s">
        <v>10569</v>
      </c>
      <c r="F9759" s="3" t="s">
        <v>10640</v>
      </c>
      <c r="G9759" s="3" t="s">
        <v>10479</v>
      </c>
      <c r="H9759" s="3" t="s">
        <v>10655</v>
      </c>
      <c r="I9759" s="4">
        <v>7.7</v>
      </c>
    </row>
    <row r="9760" spans="1:9" x14ac:dyDescent="0.2">
      <c r="A9760" s="2">
        <v>519814</v>
      </c>
      <c r="B9760" s="3" t="s">
        <v>19</v>
      </c>
      <c r="C9760" s="3" t="s">
        <v>10565</v>
      </c>
      <c r="D9760" s="3" t="s">
        <v>10566</v>
      </c>
      <c r="E9760" s="3" t="s">
        <v>10569</v>
      </c>
      <c r="F9760" s="3" t="s">
        <v>10640</v>
      </c>
      <c r="G9760" s="3" t="s">
        <v>10479</v>
      </c>
      <c r="H9760" s="3" t="s">
        <v>10656</v>
      </c>
      <c r="I9760" s="4">
        <v>7.34</v>
      </c>
    </row>
    <row r="9761" spans="1:9" x14ac:dyDescent="0.2">
      <c r="A9761" s="2">
        <v>519819</v>
      </c>
      <c r="B9761" s="3" t="s">
        <v>19</v>
      </c>
      <c r="C9761" s="3" t="s">
        <v>10565</v>
      </c>
      <c r="D9761" s="3" t="s">
        <v>10566</v>
      </c>
      <c r="E9761" s="3" t="s">
        <v>10569</v>
      </c>
      <c r="F9761" s="3" t="s">
        <v>10640</v>
      </c>
      <c r="G9761" s="3" t="s">
        <v>10479</v>
      </c>
      <c r="H9761" s="3" t="s">
        <v>10657</v>
      </c>
      <c r="I9761" s="4">
        <v>7.34</v>
      </c>
    </row>
    <row r="9762" spans="1:9" x14ac:dyDescent="0.2">
      <c r="A9762" s="2">
        <v>519822</v>
      </c>
      <c r="B9762" s="3" t="s">
        <v>19</v>
      </c>
      <c r="C9762" s="3" t="s">
        <v>10565</v>
      </c>
      <c r="D9762" s="3" t="s">
        <v>10566</v>
      </c>
      <c r="E9762" s="3" t="s">
        <v>10569</v>
      </c>
      <c r="F9762" s="3" t="s">
        <v>10640</v>
      </c>
      <c r="G9762" s="3" t="s">
        <v>10479</v>
      </c>
      <c r="H9762" s="3" t="s">
        <v>10658</v>
      </c>
      <c r="I9762" s="4">
        <v>7.69</v>
      </c>
    </row>
    <row r="9763" spans="1:9" x14ac:dyDescent="0.2">
      <c r="A9763" s="2">
        <v>587313</v>
      </c>
      <c r="B9763" s="3" t="s">
        <v>19</v>
      </c>
      <c r="C9763" s="3" t="s">
        <v>10565</v>
      </c>
      <c r="D9763" s="3" t="s">
        <v>10566</v>
      </c>
      <c r="E9763" s="3" t="s">
        <v>10569</v>
      </c>
      <c r="F9763" s="3" t="s">
        <v>4842</v>
      </c>
      <c r="G9763" s="3" t="s">
        <v>10451</v>
      </c>
      <c r="H9763" s="3" t="s">
        <v>10659</v>
      </c>
      <c r="I9763" s="4">
        <v>4.72</v>
      </c>
    </row>
    <row r="9764" spans="1:9" x14ac:dyDescent="0.2">
      <c r="A9764" s="2">
        <v>170049</v>
      </c>
      <c r="B9764" s="3" t="s">
        <v>19</v>
      </c>
      <c r="C9764" s="3" t="s">
        <v>10565</v>
      </c>
      <c r="D9764" s="3" t="s">
        <v>10566</v>
      </c>
      <c r="E9764" s="3" t="s">
        <v>10569</v>
      </c>
      <c r="F9764" s="3" t="s">
        <v>4842</v>
      </c>
      <c r="G9764" s="3" t="s">
        <v>10596</v>
      </c>
      <c r="H9764" s="3" t="s">
        <v>10660</v>
      </c>
      <c r="I9764" s="4">
        <v>14.63</v>
      </c>
    </row>
    <row r="9765" spans="1:9" x14ac:dyDescent="0.2">
      <c r="A9765" s="2">
        <v>557160</v>
      </c>
      <c r="B9765" s="3" t="s">
        <v>19</v>
      </c>
      <c r="C9765" s="3" t="s">
        <v>10565</v>
      </c>
      <c r="D9765" s="3" t="s">
        <v>10566</v>
      </c>
      <c r="E9765" s="3" t="s">
        <v>10569</v>
      </c>
      <c r="F9765" s="3" t="s">
        <v>4842</v>
      </c>
      <c r="G9765" s="3" t="s">
        <v>10661</v>
      </c>
      <c r="H9765" s="3" t="s">
        <v>10662</v>
      </c>
      <c r="I9765" s="4">
        <v>12.01</v>
      </c>
    </row>
    <row r="9766" spans="1:9" x14ac:dyDescent="0.2">
      <c r="A9766" s="2">
        <v>570569</v>
      </c>
      <c r="B9766" s="3" t="s">
        <v>19</v>
      </c>
      <c r="C9766" s="3" t="s">
        <v>10565</v>
      </c>
      <c r="D9766" s="3" t="s">
        <v>10566</v>
      </c>
      <c r="E9766" s="3" t="s">
        <v>10569</v>
      </c>
      <c r="F9766" s="3" t="s">
        <v>4842</v>
      </c>
      <c r="G9766" s="3" t="s">
        <v>10663</v>
      </c>
      <c r="H9766" s="3" t="s">
        <v>10664</v>
      </c>
      <c r="I9766" s="4">
        <v>5.99</v>
      </c>
    </row>
    <row r="9767" spans="1:9" x14ac:dyDescent="0.2">
      <c r="A9767" s="2">
        <v>6754</v>
      </c>
      <c r="B9767" s="3" t="s">
        <v>19</v>
      </c>
      <c r="C9767" s="3" t="s">
        <v>10565</v>
      </c>
      <c r="D9767" s="3" t="s">
        <v>10566</v>
      </c>
      <c r="E9767" s="3" t="s">
        <v>10665</v>
      </c>
      <c r="F9767" s="3" t="s">
        <v>10666</v>
      </c>
      <c r="G9767" s="3" t="s">
        <v>10451</v>
      </c>
      <c r="H9767" s="3" t="s">
        <v>10667</v>
      </c>
      <c r="I9767" s="4">
        <v>13.25</v>
      </c>
    </row>
    <row r="9768" spans="1:9" x14ac:dyDescent="0.2">
      <c r="A9768" s="2">
        <v>118566</v>
      </c>
      <c r="B9768" s="3" t="s">
        <v>19</v>
      </c>
      <c r="C9768" s="3" t="s">
        <v>10565</v>
      </c>
      <c r="D9768" s="3" t="s">
        <v>10566</v>
      </c>
      <c r="E9768" s="3" t="s">
        <v>10665</v>
      </c>
      <c r="F9768" s="3" t="s">
        <v>10666</v>
      </c>
      <c r="G9768" s="3" t="s">
        <v>10451</v>
      </c>
      <c r="H9768" s="3" t="s">
        <v>10668</v>
      </c>
      <c r="I9768" s="4">
        <v>28.63</v>
      </c>
    </row>
    <row r="9769" spans="1:9" x14ac:dyDescent="0.2">
      <c r="A9769" s="2">
        <v>119605</v>
      </c>
      <c r="B9769" s="3" t="s">
        <v>19</v>
      </c>
      <c r="C9769" s="3" t="s">
        <v>10565</v>
      </c>
      <c r="D9769" s="3" t="s">
        <v>10566</v>
      </c>
      <c r="E9769" s="3" t="s">
        <v>10665</v>
      </c>
      <c r="F9769" s="3" t="s">
        <v>10666</v>
      </c>
      <c r="G9769" s="3" t="s">
        <v>10451</v>
      </c>
      <c r="H9769" s="3" t="s">
        <v>10669</v>
      </c>
      <c r="I9769" s="4">
        <v>15.41</v>
      </c>
    </row>
    <row r="9770" spans="1:9" x14ac:dyDescent="0.2">
      <c r="A9770" s="2">
        <v>119611</v>
      </c>
      <c r="B9770" s="3" t="s">
        <v>19</v>
      </c>
      <c r="C9770" s="3" t="s">
        <v>10565</v>
      </c>
      <c r="D9770" s="3" t="s">
        <v>10566</v>
      </c>
      <c r="E9770" s="3" t="s">
        <v>10665</v>
      </c>
      <c r="F9770" s="3" t="s">
        <v>10666</v>
      </c>
      <c r="G9770" s="3" t="s">
        <v>10451</v>
      </c>
      <c r="H9770" s="3" t="s">
        <v>10670</v>
      </c>
      <c r="I9770" s="4">
        <v>20.47</v>
      </c>
    </row>
    <row r="9771" spans="1:9" x14ac:dyDescent="0.2">
      <c r="A9771" s="2">
        <v>119621</v>
      </c>
      <c r="B9771" s="3" t="s">
        <v>19</v>
      </c>
      <c r="C9771" s="3" t="s">
        <v>10565</v>
      </c>
      <c r="D9771" s="3" t="s">
        <v>10566</v>
      </c>
      <c r="E9771" s="3" t="s">
        <v>10665</v>
      </c>
      <c r="F9771" s="3" t="s">
        <v>10666</v>
      </c>
      <c r="G9771" s="3" t="s">
        <v>10451</v>
      </c>
      <c r="H9771" s="3" t="s">
        <v>10671</v>
      </c>
      <c r="I9771" s="4">
        <v>11.28</v>
      </c>
    </row>
    <row r="9772" spans="1:9" x14ac:dyDescent="0.2">
      <c r="A9772" s="2">
        <v>119626</v>
      </c>
      <c r="B9772" s="3" t="s">
        <v>19</v>
      </c>
      <c r="C9772" s="3" t="s">
        <v>10565</v>
      </c>
      <c r="D9772" s="3" t="s">
        <v>10566</v>
      </c>
      <c r="E9772" s="3" t="s">
        <v>10665</v>
      </c>
      <c r="F9772" s="3" t="s">
        <v>10666</v>
      </c>
      <c r="G9772" s="3" t="s">
        <v>10451</v>
      </c>
      <c r="H9772" s="3" t="s">
        <v>10672</v>
      </c>
      <c r="I9772" s="4">
        <v>11.62</v>
      </c>
    </row>
    <row r="9773" spans="1:9" x14ac:dyDescent="0.2">
      <c r="A9773" s="2">
        <v>223789</v>
      </c>
      <c r="B9773" s="3" t="s">
        <v>19</v>
      </c>
      <c r="C9773" s="3" t="s">
        <v>10565</v>
      </c>
      <c r="D9773" s="3" t="s">
        <v>10566</v>
      </c>
      <c r="E9773" s="3" t="s">
        <v>10665</v>
      </c>
      <c r="F9773" s="3" t="s">
        <v>10666</v>
      </c>
      <c r="G9773" s="3" t="s">
        <v>10451</v>
      </c>
      <c r="H9773" s="3" t="s">
        <v>10673</v>
      </c>
      <c r="I9773" s="4">
        <v>11.95</v>
      </c>
    </row>
    <row r="9774" spans="1:9" x14ac:dyDescent="0.2">
      <c r="A9774" s="2">
        <v>223801</v>
      </c>
      <c r="B9774" s="3" t="s">
        <v>19</v>
      </c>
      <c r="C9774" s="3" t="s">
        <v>10565</v>
      </c>
      <c r="D9774" s="3" t="s">
        <v>10566</v>
      </c>
      <c r="E9774" s="3" t="s">
        <v>10665</v>
      </c>
      <c r="F9774" s="3" t="s">
        <v>10666</v>
      </c>
      <c r="G9774" s="3" t="s">
        <v>10451</v>
      </c>
      <c r="H9774" s="3" t="s">
        <v>10674</v>
      </c>
      <c r="I9774" s="4">
        <v>21.86</v>
      </c>
    </row>
    <row r="9775" spans="1:9" x14ac:dyDescent="0.2">
      <c r="A9775" s="2">
        <v>223802</v>
      </c>
      <c r="B9775" s="3" t="s">
        <v>19</v>
      </c>
      <c r="C9775" s="3" t="s">
        <v>10565</v>
      </c>
      <c r="D9775" s="3" t="s">
        <v>10566</v>
      </c>
      <c r="E9775" s="3" t="s">
        <v>10665</v>
      </c>
      <c r="F9775" s="3" t="s">
        <v>10666</v>
      </c>
      <c r="G9775" s="3" t="s">
        <v>10451</v>
      </c>
      <c r="H9775" s="3" t="s">
        <v>10675</v>
      </c>
      <c r="I9775" s="4">
        <v>12.66</v>
      </c>
    </row>
    <row r="9776" spans="1:9" x14ac:dyDescent="0.2">
      <c r="A9776" s="2">
        <v>223815</v>
      </c>
      <c r="B9776" s="3" t="s">
        <v>19</v>
      </c>
      <c r="C9776" s="3" t="s">
        <v>10565</v>
      </c>
      <c r="D9776" s="3" t="s">
        <v>10566</v>
      </c>
      <c r="E9776" s="3" t="s">
        <v>10665</v>
      </c>
      <c r="F9776" s="3" t="s">
        <v>10666</v>
      </c>
      <c r="G9776" s="3" t="s">
        <v>10451</v>
      </c>
      <c r="H9776" s="3" t="s">
        <v>10676</v>
      </c>
      <c r="I9776" s="4">
        <v>22.45</v>
      </c>
    </row>
    <row r="9777" spans="1:9" x14ac:dyDescent="0.2">
      <c r="A9777" s="2">
        <v>223816</v>
      </c>
      <c r="B9777" s="3" t="s">
        <v>19</v>
      </c>
      <c r="C9777" s="3" t="s">
        <v>10565</v>
      </c>
      <c r="D9777" s="3" t="s">
        <v>10566</v>
      </c>
      <c r="E9777" s="3" t="s">
        <v>10665</v>
      </c>
      <c r="F9777" s="3" t="s">
        <v>10666</v>
      </c>
      <c r="G9777" s="3" t="s">
        <v>10451</v>
      </c>
      <c r="H9777" s="3" t="s">
        <v>10677</v>
      </c>
      <c r="I9777" s="4">
        <v>13.37</v>
      </c>
    </row>
    <row r="9778" spans="1:9" x14ac:dyDescent="0.2">
      <c r="A9778" s="2">
        <v>244316</v>
      </c>
      <c r="B9778" s="3" t="s">
        <v>19</v>
      </c>
      <c r="C9778" s="3" t="s">
        <v>10565</v>
      </c>
      <c r="D9778" s="3" t="s">
        <v>10566</v>
      </c>
      <c r="E9778" s="3" t="s">
        <v>10665</v>
      </c>
      <c r="F9778" s="3" t="s">
        <v>10666</v>
      </c>
      <c r="G9778" s="3" t="s">
        <v>10451</v>
      </c>
      <c r="H9778" s="3" t="s">
        <v>10678</v>
      </c>
      <c r="I9778" s="4">
        <v>18.239999999999998</v>
      </c>
    </row>
    <row r="9779" spans="1:9" x14ac:dyDescent="0.2">
      <c r="A9779" s="2">
        <v>244319</v>
      </c>
      <c r="B9779" s="3" t="s">
        <v>19</v>
      </c>
      <c r="C9779" s="3" t="s">
        <v>10565</v>
      </c>
      <c r="D9779" s="3" t="s">
        <v>10566</v>
      </c>
      <c r="E9779" s="3" t="s">
        <v>10665</v>
      </c>
      <c r="F9779" s="3" t="s">
        <v>10666</v>
      </c>
      <c r="G9779" s="3" t="s">
        <v>10451</v>
      </c>
      <c r="H9779" s="3" t="s">
        <v>10679</v>
      </c>
      <c r="I9779" s="4">
        <v>12.03</v>
      </c>
    </row>
    <row r="9780" spans="1:9" x14ac:dyDescent="0.2">
      <c r="A9780" s="2">
        <v>223810</v>
      </c>
      <c r="B9780" s="3" t="s">
        <v>19</v>
      </c>
      <c r="C9780" s="3" t="s">
        <v>10565</v>
      </c>
      <c r="D9780" s="3" t="s">
        <v>10566</v>
      </c>
      <c r="E9780" s="3" t="s">
        <v>10665</v>
      </c>
      <c r="F9780" s="3" t="s">
        <v>10666</v>
      </c>
      <c r="G9780" s="3" t="s">
        <v>10451</v>
      </c>
      <c r="H9780" s="3" t="s">
        <v>10680</v>
      </c>
      <c r="I9780" s="4">
        <v>18.82</v>
      </c>
    </row>
    <row r="9781" spans="1:9" x14ac:dyDescent="0.2">
      <c r="A9781" s="2">
        <v>12896</v>
      </c>
      <c r="B9781" s="3" t="s">
        <v>19</v>
      </c>
      <c r="C9781" s="3" t="s">
        <v>10565</v>
      </c>
      <c r="D9781" s="3" t="s">
        <v>10566</v>
      </c>
      <c r="E9781" s="3" t="s">
        <v>10665</v>
      </c>
      <c r="F9781" s="3" t="s">
        <v>10666</v>
      </c>
      <c r="G9781" s="3" t="s">
        <v>10451</v>
      </c>
      <c r="H9781" s="3" t="s">
        <v>10681</v>
      </c>
      <c r="I9781" s="4">
        <v>21.59</v>
      </c>
    </row>
    <row r="9782" spans="1:9" x14ac:dyDescent="0.2">
      <c r="A9782" s="2">
        <v>223796</v>
      </c>
      <c r="B9782" s="3" t="s">
        <v>19</v>
      </c>
      <c r="C9782" s="3" t="s">
        <v>10565</v>
      </c>
      <c r="D9782" s="3" t="s">
        <v>10566</v>
      </c>
      <c r="E9782" s="3" t="s">
        <v>10665</v>
      </c>
      <c r="F9782" s="3" t="s">
        <v>10666</v>
      </c>
      <c r="G9782" s="3" t="s">
        <v>10451</v>
      </c>
      <c r="H9782" s="3" t="s">
        <v>10682</v>
      </c>
      <c r="I9782" s="4">
        <v>18.170000000000002</v>
      </c>
    </row>
    <row r="9783" spans="1:9" x14ac:dyDescent="0.2">
      <c r="A9783" s="2">
        <v>303070</v>
      </c>
      <c r="B9783" s="3" t="s">
        <v>19</v>
      </c>
      <c r="C9783" s="3" t="s">
        <v>10565</v>
      </c>
      <c r="D9783" s="3" t="s">
        <v>10566</v>
      </c>
      <c r="E9783" s="3" t="s">
        <v>10665</v>
      </c>
      <c r="F9783" s="3" t="s">
        <v>10666</v>
      </c>
      <c r="G9783" s="3" t="s">
        <v>10451</v>
      </c>
      <c r="H9783" s="3" t="s">
        <v>10683</v>
      </c>
      <c r="I9783" s="4">
        <v>19.920000000000002</v>
      </c>
    </row>
    <row r="9784" spans="1:9" x14ac:dyDescent="0.2">
      <c r="A9784" s="2">
        <v>383795</v>
      </c>
      <c r="B9784" s="3" t="s">
        <v>19</v>
      </c>
      <c r="C9784" s="3" t="s">
        <v>10565</v>
      </c>
      <c r="D9784" s="3" t="s">
        <v>10566</v>
      </c>
      <c r="E9784" s="3" t="s">
        <v>10665</v>
      </c>
      <c r="F9784" s="3" t="s">
        <v>10666</v>
      </c>
      <c r="G9784" s="3" t="s">
        <v>10451</v>
      </c>
      <c r="H9784" s="3" t="s">
        <v>10684</v>
      </c>
      <c r="I9784" s="4">
        <v>19.36</v>
      </c>
    </row>
    <row r="9785" spans="1:9" x14ac:dyDescent="0.2">
      <c r="A9785" s="2">
        <v>223813</v>
      </c>
      <c r="B9785" s="3" t="s">
        <v>19</v>
      </c>
      <c r="C9785" s="3" t="s">
        <v>10565</v>
      </c>
      <c r="D9785" s="3" t="s">
        <v>10566</v>
      </c>
      <c r="E9785" s="3" t="s">
        <v>10665</v>
      </c>
      <c r="F9785" s="3" t="s">
        <v>10666</v>
      </c>
      <c r="G9785" s="3" t="s">
        <v>10451</v>
      </c>
      <c r="H9785" s="3" t="s">
        <v>10685</v>
      </c>
      <c r="I9785" s="4">
        <v>22.57</v>
      </c>
    </row>
    <row r="9786" spans="1:9" x14ac:dyDescent="0.2">
      <c r="A9786" s="2">
        <v>223804</v>
      </c>
      <c r="B9786" s="3" t="s">
        <v>19</v>
      </c>
      <c r="C9786" s="3" t="s">
        <v>10565</v>
      </c>
      <c r="D9786" s="3" t="s">
        <v>10566</v>
      </c>
      <c r="E9786" s="3" t="s">
        <v>10665</v>
      </c>
      <c r="F9786" s="3" t="s">
        <v>10666</v>
      </c>
      <c r="G9786" s="3" t="s">
        <v>10451</v>
      </c>
      <c r="H9786" s="3" t="s">
        <v>10686</v>
      </c>
      <c r="I9786" s="4">
        <v>12.17</v>
      </c>
    </row>
    <row r="9787" spans="1:9" x14ac:dyDescent="0.2">
      <c r="A9787" s="2">
        <v>446782</v>
      </c>
      <c r="B9787" s="3" t="s">
        <v>19</v>
      </c>
      <c r="C9787" s="3" t="s">
        <v>10565</v>
      </c>
      <c r="D9787" s="3" t="s">
        <v>10566</v>
      </c>
      <c r="E9787" s="3" t="s">
        <v>10665</v>
      </c>
      <c r="F9787" s="3" t="s">
        <v>10666</v>
      </c>
      <c r="G9787" s="3" t="s">
        <v>10451</v>
      </c>
      <c r="H9787" s="3" t="s">
        <v>10687</v>
      </c>
      <c r="I9787" s="4">
        <v>16.78</v>
      </c>
    </row>
    <row r="9788" spans="1:9" x14ac:dyDescent="0.2">
      <c r="A9788" s="2">
        <v>467269</v>
      </c>
      <c r="B9788" s="3" t="s">
        <v>19</v>
      </c>
      <c r="C9788" s="3" t="s">
        <v>10565</v>
      </c>
      <c r="D9788" s="3" t="s">
        <v>10566</v>
      </c>
      <c r="E9788" s="3" t="s">
        <v>10665</v>
      </c>
      <c r="F9788" s="3" t="s">
        <v>10666</v>
      </c>
      <c r="G9788" s="3" t="s">
        <v>10451</v>
      </c>
      <c r="H9788" s="3" t="s">
        <v>10688</v>
      </c>
      <c r="I9788" s="4">
        <v>10.1</v>
      </c>
    </row>
    <row r="9789" spans="1:9" x14ac:dyDescent="0.2">
      <c r="A9789" s="2">
        <v>475235</v>
      </c>
      <c r="B9789" s="3" t="s">
        <v>19</v>
      </c>
      <c r="C9789" s="3" t="s">
        <v>10565</v>
      </c>
      <c r="D9789" s="3" t="s">
        <v>10566</v>
      </c>
      <c r="E9789" s="3" t="s">
        <v>10665</v>
      </c>
      <c r="F9789" s="3" t="s">
        <v>10666</v>
      </c>
      <c r="G9789" s="3" t="s">
        <v>10451</v>
      </c>
      <c r="H9789" s="3" t="s">
        <v>10689</v>
      </c>
      <c r="I9789" s="4">
        <v>17.13</v>
      </c>
    </row>
    <row r="9790" spans="1:9" x14ac:dyDescent="0.2">
      <c r="A9790" s="2">
        <v>475239</v>
      </c>
      <c r="B9790" s="3" t="s">
        <v>19</v>
      </c>
      <c r="C9790" s="3" t="s">
        <v>10565</v>
      </c>
      <c r="D9790" s="3" t="s">
        <v>10566</v>
      </c>
      <c r="E9790" s="3" t="s">
        <v>10665</v>
      </c>
      <c r="F9790" s="3" t="s">
        <v>10666</v>
      </c>
      <c r="G9790" s="3" t="s">
        <v>10451</v>
      </c>
      <c r="H9790" s="3" t="s">
        <v>10690</v>
      </c>
      <c r="I9790" s="4">
        <v>17.13</v>
      </c>
    </row>
    <row r="9791" spans="1:9" x14ac:dyDescent="0.2">
      <c r="A9791" s="2">
        <v>136792</v>
      </c>
      <c r="B9791" s="3" t="s">
        <v>19</v>
      </c>
      <c r="C9791" s="3" t="s">
        <v>10565</v>
      </c>
      <c r="D9791" s="3" t="s">
        <v>10566</v>
      </c>
      <c r="E9791" s="3" t="s">
        <v>10665</v>
      </c>
      <c r="F9791" s="3" t="s">
        <v>10666</v>
      </c>
      <c r="G9791" s="3" t="s">
        <v>6341</v>
      </c>
      <c r="H9791" s="3" t="s">
        <v>10691</v>
      </c>
      <c r="I9791" s="4">
        <v>20.010000000000002</v>
      </c>
    </row>
    <row r="9792" spans="1:9" x14ac:dyDescent="0.2">
      <c r="A9792" s="2">
        <v>136793</v>
      </c>
      <c r="B9792" s="3" t="s">
        <v>19</v>
      </c>
      <c r="C9792" s="3" t="s">
        <v>10565</v>
      </c>
      <c r="D9792" s="3" t="s">
        <v>10566</v>
      </c>
      <c r="E9792" s="3" t="s">
        <v>10665</v>
      </c>
      <c r="F9792" s="3" t="s">
        <v>10666</v>
      </c>
      <c r="G9792" s="3" t="s">
        <v>6341</v>
      </c>
      <c r="H9792" s="3" t="s">
        <v>10692</v>
      </c>
      <c r="I9792" s="4">
        <v>21.78</v>
      </c>
    </row>
    <row r="9793" spans="1:9" x14ac:dyDescent="0.2">
      <c r="A9793" s="2">
        <v>439288</v>
      </c>
      <c r="B9793" s="3" t="s">
        <v>19</v>
      </c>
      <c r="C9793" s="3" t="s">
        <v>10565</v>
      </c>
      <c r="D9793" s="3" t="s">
        <v>10566</v>
      </c>
      <c r="E9793" s="3" t="s">
        <v>10665</v>
      </c>
      <c r="F9793" s="3" t="s">
        <v>10666</v>
      </c>
      <c r="G9793" s="3" t="s">
        <v>6341</v>
      </c>
      <c r="H9793" s="3" t="s">
        <v>10693</v>
      </c>
      <c r="I9793" s="4">
        <v>20.72</v>
      </c>
    </row>
    <row r="9794" spans="1:9" x14ac:dyDescent="0.2">
      <c r="A9794" s="2">
        <v>462301</v>
      </c>
      <c r="B9794" s="3" t="s">
        <v>19</v>
      </c>
      <c r="C9794" s="3" t="s">
        <v>10565</v>
      </c>
      <c r="D9794" s="3" t="s">
        <v>10566</v>
      </c>
      <c r="E9794" s="3" t="s">
        <v>10665</v>
      </c>
      <c r="F9794" s="3" t="s">
        <v>10666</v>
      </c>
      <c r="G9794" s="3" t="s">
        <v>6341</v>
      </c>
      <c r="H9794" s="3" t="s">
        <v>10694</v>
      </c>
      <c r="I9794" s="4">
        <v>15.27</v>
      </c>
    </row>
    <row r="9795" spans="1:9" x14ac:dyDescent="0.2">
      <c r="A9795" s="2">
        <v>465332</v>
      </c>
      <c r="B9795" s="3" t="s">
        <v>19</v>
      </c>
      <c r="C9795" s="3" t="s">
        <v>10565</v>
      </c>
      <c r="D9795" s="3" t="s">
        <v>10566</v>
      </c>
      <c r="E9795" s="3" t="s">
        <v>10665</v>
      </c>
      <c r="F9795" s="3" t="s">
        <v>10666</v>
      </c>
      <c r="G9795" s="3" t="s">
        <v>6341</v>
      </c>
      <c r="H9795" s="3" t="s">
        <v>10695</v>
      </c>
      <c r="I9795" s="4">
        <v>20.69</v>
      </c>
    </row>
    <row r="9796" spans="1:9" x14ac:dyDescent="0.2">
      <c r="A9796" s="2">
        <v>136790</v>
      </c>
      <c r="B9796" s="3" t="s">
        <v>19</v>
      </c>
      <c r="C9796" s="3" t="s">
        <v>10565</v>
      </c>
      <c r="D9796" s="3" t="s">
        <v>10566</v>
      </c>
      <c r="E9796" s="3" t="s">
        <v>10665</v>
      </c>
      <c r="F9796" s="3" t="s">
        <v>10666</v>
      </c>
      <c r="G9796" s="3" t="s">
        <v>6341</v>
      </c>
      <c r="H9796" s="3" t="s">
        <v>10696</v>
      </c>
      <c r="I9796" s="4">
        <v>23.63</v>
      </c>
    </row>
    <row r="9797" spans="1:9" x14ac:dyDescent="0.2">
      <c r="A9797" s="2">
        <v>1368</v>
      </c>
      <c r="B9797" s="3" t="s">
        <v>19</v>
      </c>
      <c r="C9797" s="3" t="s">
        <v>10565</v>
      </c>
      <c r="D9797" s="3" t="s">
        <v>10566</v>
      </c>
      <c r="E9797" s="3" t="s">
        <v>10665</v>
      </c>
      <c r="F9797" s="3" t="s">
        <v>10666</v>
      </c>
      <c r="G9797" s="3" t="s">
        <v>10479</v>
      </c>
      <c r="H9797" s="3" t="s">
        <v>10697</v>
      </c>
      <c r="I9797" s="4">
        <v>14.56</v>
      </c>
    </row>
    <row r="9798" spans="1:9" x14ac:dyDescent="0.2">
      <c r="A9798" s="2">
        <v>3207</v>
      </c>
      <c r="B9798" s="3" t="s">
        <v>19</v>
      </c>
      <c r="C9798" s="3" t="s">
        <v>10565</v>
      </c>
      <c r="D9798" s="3" t="s">
        <v>10566</v>
      </c>
      <c r="E9798" s="3" t="s">
        <v>10665</v>
      </c>
      <c r="F9798" s="3" t="s">
        <v>10666</v>
      </c>
      <c r="G9798" s="3" t="s">
        <v>10479</v>
      </c>
      <c r="H9798" s="3" t="s">
        <v>10698</v>
      </c>
      <c r="I9798" s="4">
        <v>23.18</v>
      </c>
    </row>
    <row r="9799" spans="1:9" x14ac:dyDescent="0.2">
      <c r="A9799" s="2">
        <v>3211</v>
      </c>
      <c r="B9799" s="3" t="s">
        <v>19</v>
      </c>
      <c r="C9799" s="3" t="s">
        <v>10565</v>
      </c>
      <c r="D9799" s="3" t="s">
        <v>10566</v>
      </c>
      <c r="E9799" s="3" t="s">
        <v>10665</v>
      </c>
      <c r="F9799" s="3" t="s">
        <v>10666</v>
      </c>
      <c r="G9799" s="3" t="s">
        <v>10479</v>
      </c>
      <c r="H9799" s="3" t="s">
        <v>10699</v>
      </c>
      <c r="I9799" s="4">
        <v>12.98</v>
      </c>
    </row>
    <row r="9800" spans="1:9" x14ac:dyDescent="0.2">
      <c r="A9800" s="2">
        <v>6512</v>
      </c>
      <c r="B9800" s="3" t="s">
        <v>19</v>
      </c>
      <c r="C9800" s="3" t="s">
        <v>10565</v>
      </c>
      <c r="D9800" s="3" t="s">
        <v>10566</v>
      </c>
      <c r="E9800" s="3" t="s">
        <v>10665</v>
      </c>
      <c r="F9800" s="3" t="s">
        <v>10666</v>
      </c>
      <c r="G9800" s="3" t="s">
        <v>10479</v>
      </c>
      <c r="H9800" s="3" t="s">
        <v>10700</v>
      </c>
      <c r="I9800" s="4">
        <v>22.78</v>
      </c>
    </row>
    <row r="9801" spans="1:9" x14ac:dyDescent="0.2">
      <c r="A9801" s="2">
        <v>6518</v>
      </c>
      <c r="B9801" s="3" t="s">
        <v>19</v>
      </c>
      <c r="C9801" s="3" t="s">
        <v>10565</v>
      </c>
      <c r="D9801" s="3" t="s">
        <v>10566</v>
      </c>
      <c r="E9801" s="3" t="s">
        <v>10665</v>
      </c>
      <c r="F9801" s="3" t="s">
        <v>10666</v>
      </c>
      <c r="G9801" s="3" t="s">
        <v>10479</v>
      </c>
      <c r="H9801" s="3" t="s">
        <v>10701</v>
      </c>
      <c r="I9801" s="4">
        <v>15.2</v>
      </c>
    </row>
    <row r="9802" spans="1:9" x14ac:dyDescent="0.2">
      <c r="A9802" s="2">
        <v>6870</v>
      </c>
      <c r="B9802" s="3" t="s">
        <v>19</v>
      </c>
      <c r="C9802" s="3" t="s">
        <v>10565</v>
      </c>
      <c r="D9802" s="3" t="s">
        <v>10566</v>
      </c>
      <c r="E9802" s="3" t="s">
        <v>10665</v>
      </c>
      <c r="F9802" s="3" t="s">
        <v>10666</v>
      </c>
      <c r="G9802" s="3" t="s">
        <v>10479</v>
      </c>
      <c r="H9802" s="3" t="s">
        <v>10702</v>
      </c>
      <c r="I9802" s="4">
        <v>37.770000000000003</v>
      </c>
    </row>
    <row r="9803" spans="1:9" x14ac:dyDescent="0.2">
      <c r="A9803" s="2">
        <v>15168</v>
      </c>
      <c r="B9803" s="3" t="s">
        <v>19</v>
      </c>
      <c r="C9803" s="3" t="s">
        <v>10565</v>
      </c>
      <c r="D9803" s="3" t="s">
        <v>10566</v>
      </c>
      <c r="E9803" s="3" t="s">
        <v>10665</v>
      </c>
      <c r="F9803" s="3" t="s">
        <v>10666</v>
      </c>
      <c r="G9803" s="3" t="s">
        <v>10479</v>
      </c>
      <c r="H9803" s="3" t="s">
        <v>10703</v>
      </c>
      <c r="I9803" s="4">
        <v>19.5</v>
      </c>
    </row>
    <row r="9804" spans="1:9" x14ac:dyDescent="0.2">
      <c r="A9804" s="2">
        <v>19595</v>
      </c>
      <c r="B9804" s="3" t="s">
        <v>19</v>
      </c>
      <c r="C9804" s="3" t="s">
        <v>10565</v>
      </c>
      <c r="D9804" s="3" t="s">
        <v>10566</v>
      </c>
      <c r="E9804" s="3" t="s">
        <v>10665</v>
      </c>
      <c r="F9804" s="3" t="s">
        <v>10666</v>
      </c>
      <c r="G9804" s="3" t="s">
        <v>10479</v>
      </c>
      <c r="H9804" s="3" t="s">
        <v>10704</v>
      </c>
      <c r="I9804" s="4">
        <v>21.44</v>
      </c>
    </row>
    <row r="9805" spans="1:9" x14ac:dyDescent="0.2">
      <c r="A9805" s="2">
        <v>23078</v>
      </c>
      <c r="B9805" s="3" t="s">
        <v>19</v>
      </c>
      <c r="C9805" s="3" t="s">
        <v>10565</v>
      </c>
      <c r="D9805" s="3" t="s">
        <v>10566</v>
      </c>
      <c r="E9805" s="3" t="s">
        <v>10665</v>
      </c>
      <c r="F9805" s="3" t="s">
        <v>10666</v>
      </c>
      <c r="G9805" s="3" t="s">
        <v>10479</v>
      </c>
      <c r="H9805" s="3" t="s">
        <v>10705</v>
      </c>
      <c r="I9805" s="4">
        <v>17.7</v>
      </c>
    </row>
    <row r="9806" spans="1:9" x14ac:dyDescent="0.2">
      <c r="A9806" s="2">
        <v>24857</v>
      </c>
      <c r="B9806" s="3" t="s">
        <v>19</v>
      </c>
      <c r="C9806" s="3" t="s">
        <v>10565</v>
      </c>
      <c r="D9806" s="3" t="s">
        <v>10566</v>
      </c>
      <c r="E9806" s="3" t="s">
        <v>10665</v>
      </c>
      <c r="F9806" s="3" t="s">
        <v>10666</v>
      </c>
      <c r="G9806" s="3" t="s">
        <v>10479</v>
      </c>
      <c r="H9806" s="3" t="s">
        <v>10706</v>
      </c>
      <c r="I9806" s="4">
        <v>24.95</v>
      </c>
    </row>
    <row r="9807" spans="1:9" x14ac:dyDescent="0.2">
      <c r="A9807" s="2">
        <v>37306</v>
      </c>
      <c r="B9807" s="3" t="s">
        <v>19</v>
      </c>
      <c r="C9807" s="3" t="s">
        <v>10565</v>
      </c>
      <c r="D9807" s="3" t="s">
        <v>10566</v>
      </c>
      <c r="E9807" s="3" t="s">
        <v>10665</v>
      </c>
      <c r="F9807" s="3" t="s">
        <v>10666</v>
      </c>
      <c r="G9807" s="3" t="s">
        <v>10479</v>
      </c>
      <c r="H9807" s="3" t="s">
        <v>10707</v>
      </c>
      <c r="I9807" s="4">
        <v>22.54</v>
      </c>
    </row>
    <row r="9808" spans="1:9" x14ac:dyDescent="0.2">
      <c r="A9808" s="2">
        <v>83308</v>
      </c>
      <c r="B9808" s="3" t="s">
        <v>19</v>
      </c>
      <c r="C9808" s="3" t="s">
        <v>10565</v>
      </c>
      <c r="D9808" s="3" t="s">
        <v>10566</v>
      </c>
      <c r="E9808" s="3" t="s">
        <v>10665</v>
      </c>
      <c r="F9808" s="3" t="s">
        <v>10666</v>
      </c>
      <c r="G9808" s="3" t="s">
        <v>10479</v>
      </c>
      <c r="H9808" s="3" t="s">
        <v>10708</v>
      </c>
      <c r="I9808" s="4">
        <v>13.11</v>
      </c>
    </row>
    <row r="9809" spans="1:9" x14ac:dyDescent="0.2">
      <c r="A9809" s="2">
        <v>85067</v>
      </c>
      <c r="B9809" s="3" t="s">
        <v>19</v>
      </c>
      <c r="C9809" s="3" t="s">
        <v>10565</v>
      </c>
      <c r="D9809" s="3" t="s">
        <v>10566</v>
      </c>
      <c r="E9809" s="3" t="s">
        <v>10665</v>
      </c>
      <c r="F9809" s="3" t="s">
        <v>10666</v>
      </c>
      <c r="G9809" s="3" t="s">
        <v>10479</v>
      </c>
      <c r="H9809" s="3" t="s">
        <v>10709</v>
      </c>
      <c r="I9809" s="4">
        <v>20</v>
      </c>
    </row>
    <row r="9810" spans="1:9" x14ac:dyDescent="0.2">
      <c r="A9810" s="2">
        <v>90013</v>
      </c>
      <c r="B9810" s="3" t="s">
        <v>19</v>
      </c>
      <c r="C9810" s="3" t="s">
        <v>10565</v>
      </c>
      <c r="D9810" s="3" t="s">
        <v>10566</v>
      </c>
      <c r="E9810" s="3" t="s">
        <v>10665</v>
      </c>
      <c r="F9810" s="3" t="s">
        <v>10666</v>
      </c>
      <c r="G9810" s="3" t="s">
        <v>10479</v>
      </c>
      <c r="H9810" s="3" t="s">
        <v>10710</v>
      </c>
      <c r="I9810" s="4">
        <v>24.6</v>
      </c>
    </row>
    <row r="9811" spans="1:9" x14ac:dyDescent="0.2">
      <c r="A9811" s="2">
        <v>90246</v>
      </c>
      <c r="B9811" s="3" t="s">
        <v>19</v>
      </c>
      <c r="C9811" s="3" t="s">
        <v>10565</v>
      </c>
      <c r="D9811" s="3" t="s">
        <v>10566</v>
      </c>
      <c r="E9811" s="3" t="s">
        <v>10665</v>
      </c>
      <c r="F9811" s="3" t="s">
        <v>10666</v>
      </c>
      <c r="G9811" s="3" t="s">
        <v>10479</v>
      </c>
      <c r="H9811" s="3" t="s">
        <v>10711</v>
      </c>
      <c r="I9811" s="4">
        <v>14.24</v>
      </c>
    </row>
    <row r="9812" spans="1:9" x14ac:dyDescent="0.2">
      <c r="A9812" s="2">
        <v>199221</v>
      </c>
      <c r="B9812" s="3" t="s">
        <v>19</v>
      </c>
      <c r="C9812" s="3" t="s">
        <v>10565</v>
      </c>
      <c r="D9812" s="3" t="s">
        <v>10566</v>
      </c>
      <c r="E9812" s="3" t="s">
        <v>10665</v>
      </c>
      <c r="F9812" s="3" t="s">
        <v>10666</v>
      </c>
      <c r="G9812" s="3" t="s">
        <v>10479</v>
      </c>
      <c r="H9812" s="3" t="s">
        <v>10712</v>
      </c>
      <c r="I9812" s="4">
        <v>20.87</v>
      </c>
    </row>
    <row r="9813" spans="1:9" x14ac:dyDescent="0.2">
      <c r="A9813" s="2">
        <v>199223</v>
      </c>
      <c r="B9813" s="3" t="s">
        <v>19</v>
      </c>
      <c r="C9813" s="3" t="s">
        <v>10565</v>
      </c>
      <c r="D9813" s="3" t="s">
        <v>10566</v>
      </c>
      <c r="E9813" s="3" t="s">
        <v>10665</v>
      </c>
      <c r="F9813" s="3" t="s">
        <v>10666</v>
      </c>
      <c r="G9813" s="3" t="s">
        <v>10479</v>
      </c>
      <c r="H9813" s="3" t="s">
        <v>10713</v>
      </c>
      <c r="I9813" s="4">
        <v>12.83</v>
      </c>
    </row>
    <row r="9814" spans="1:9" x14ac:dyDescent="0.2">
      <c r="A9814" s="2">
        <v>234167</v>
      </c>
      <c r="B9814" s="3" t="s">
        <v>19</v>
      </c>
      <c r="C9814" s="3" t="s">
        <v>10565</v>
      </c>
      <c r="D9814" s="3" t="s">
        <v>10566</v>
      </c>
      <c r="E9814" s="3" t="s">
        <v>10665</v>
      </c>
      <c r="F9814" s="3" t="s">
        <v>10666</v>
      </c>
      <c r="G9814" s="3" t="s">
        <v>10479</v>
      </c>
      <c r="H9814" s="3" t="s">
        <v>10714</v>
      </c>
      <c r="I9814" s="4">
        <v>18.46</v>
      </c>
    </row>
    <row r="9815" spans="1:9" x14ac:dyDescent="0.2">
      <c r="A9815" s="2">
        <v>273165</v>
      </c>
      <c r="B9815" s="3" t="s">
        <v>19</v>
      </c>
      <c r="C9815" s="3" t="s">
        <v>10565</v>
      </c>
      <c r="D9815" s="3" t="s">
        <v>10566</v>
      </c>
      <c r="E9815" s="3" t="s">
        <v>10665</v>
      </c>
      <c r="F9815" s="3" t="s">
        <v>10666</v>
      </c>
      <c r="G9815" s="3" t="s">
        <v>10479</v>
      </c>
      <c r="H9815" s="3" t="s">
        <v>10715</v>
      </c>
      <c r="I9815" s="4">
        <v>27.86</v>
      </c>
    </row>
    <row r="9816" spans="1:9" x14ac:dyDescent="0.2">
      <c r="A9816" s="2">
        <v>273167</v>
      </c>
      <c r="B9816" s="3" t="s">
        <v>19</v>
      </c>
      <c r="C9816" s="3" t="s">
        <v>10565</v>
      </c>
      <c r="D9816" s="3" t="s">
        <v>10566</v>
      </c>
      <c r="E9816" s="3" t="s">
        <v>10665</v>
      </c>
      <c r="F9816" s="3" t="s">
        <v>10666</v>
      </c>
      <c r="G9816" s="3" t="s">
        <v>10479</v>
      </c>
      <c r="H9816" s="3" t="s">
        <v>10716</v>
      </c>
      <c r="I9816" s="4">
        <v>19.850000000000001</v>
      </c>
    </row>
    <row r="9817" spans="1:9" x14ac:dyDescent="0.2">
      <c r="A9817" s="2">
        <v>243655</v>
      </c>
      <c r="B9817" s="3" t="s">
        <v>19</v>
      </c>
      <c r="C9817" s="3" t="s">
        <v>10565</v>
      </c>
      <c r="D9817" s="3" t="s">
        <v>10566</v>
      </c>
      <c r="E9817" s="3" t="s">
        <v>10665</v>
      </c>
      <c r="F9817" s="3" t="s">
        <v>10666</v>
      </c>
      <c r="G9817" s="3" t="s">
        <v>10479</v>
      </c>
      <c r="H9817" s="3" t="s">
        <v>10717</v>
      </c>
      <c r="I9817" s="4">
        <v>19.309999999999999</v>
      </c>
    </row>
    <row r="9818" spans="1:9" x14ac:dyDescent="0.2">
      <c r="A9818" s="2">
        <v>292947</v>
      </c>
      <c r="B9818" s="3" t="s">
        <v>19</v>
      </c>
      <c r="C9818" s="3" t="s">
        <v>10565</v>
      </c>
      <c r="D9818" s="3" t="s">
        <v>10566</v>
      </c>
      <c r="E9818" s="3" t="s">
        <v>10665</v>
      </c>
      <c r="F9818" s="3" t="s">
        <v>10666</v>
      </c>
      <c r="G9818" s="3" t="s">
        <v>10479</v>
      </c>
      <c r="H9818" s="3" t="s">
        <v>10718</v>
      </c>
      <c r="I9818" s="4">
        <v>16.05</v>
      </c>
    </row>
    <row r="9819" spans="1:9" x14ac:dyDescent="0.2">
      <c r="A9819" s="2">
        <v>554192</v>
      </c>
      <c r="B9819" s="3" t="s">
        <v>19</v>
      </c>
      <c r="C9819" s="3" t="s">
        <v>10565</v>
      </c>
      <c r="D9819" s="3" t="s">
        <v>10566</v>
      </c>
      <c r="E9819" s="3" t="s">
        <v>10665</v>
      </c>
      <c r="F9819" s="3" t="s">
        <v>10666</v>
      </c>
      <c r="G9819" s="3" t="s">
        <v>10479</v>
      </c>
      <c r="H9819" s="3" t="s">
        <v>10719</v>
      </c>
      <c r="I9819" s="4">
        <v>30.98</v>
      </c>
    </row>
    <row r="9820" spans="1:9" x14ac:dyDescent="0.2">
      <c r="A9820" s="2">
        <v>399279</v>
      </c>
      <c r="B9820" s="3" t="s">
        <v>19</v>
      </c>
      <c r="C9820" s="3" t="s">
        <v>10565</v>
      </c>
      <c r="D9820" s="3" t="s">
        <v>10566</v>
      </c>
      <c r="E9820" s="3" t="s">
        <v>10665</v>
      </c>
      <c r="F9820" s="3" t="s">
        <v>10666</v>
      </c>
      <c r="G9820" s="3" t="s">
        <v>10479</v>
      </c>
      <c r="H9820" s="3" t="s">
        <v>10720</v>
      </c>
      <c r="I9820" s="4">
        <v>13.39</v>
      </c>
    </row>
    <row r="9821" spans="1:9" x14ac:dyDescent="0.2">
      <c r="A9821" s="2">
        <v>401087</v>
      </c>
      <c r="B9821" s="3" t="s">
        <v>19</v>
      </c>
      <c r="C9821" s="3" t="s">
        <v>10565</v>
      </c>
      <c r="D9821" s="3" t="s">
        <v>10566</v>
      </c>
      <c r="E9821" s="3" t="s">
        <v>10665</v>
      </c>
      <c r="F9821" s="3" t="s">
        <v>10666</v>
      </c>
      <c r="G9821" s="3" t="s">
        <v>10479</v>
      </c>
      <c r="H9821" s="3" t="s">
        <v>10721</v>
      </c>
      <c r="I9821" s="4">
        <v>6.83</v>
      </c>
    </row>
    <row r="9822" spans="1:9" x14ac:dyDescent="0.2">
      <c r="A9822" s="2">
        <v>401088</v>
      </c>
      <c r="B9822" s="3" t="s">
        <v>19</v>
      </c>
      <c r="C9822" s="3" t="s">
        <v>10565</v>
      </c>
      <c r="D9822" s="3" t="s">
        <v>10566</v>
      </c>
      <c r="E9822" s="3" t="s">
        <v>10665</v>
      </c>
      <c r="F9822" s="3" t="s">
        <v>10666</v>
      </c>
      <c r="G9822" s="3" t="s">
        <v>10479</v>
      </c>
      <c r="H9822" s="3" t="s">
        <v>10722</v>
      </c>
      <c r="I9822" s="4">
        <v>13.39</v>
      </c>
    </row>
    <row r="9823" spans="1:9" x14ac:dyDescent="0.2">
      <c r="A9823" s="2">
        <v>401376</v>
      </c>
      <c r="B9823" s="3" t="s">
        <v>19</v>
      </c>
      <c r="C9823" s="3" t="s">
        <v>10565</v>
      </c>
      <c r="D9823" s="3" t="s">
        <v>10566</v>
      </c>
      <c r="E9823" s="3" t="s">
        <v>10665</v>
      </c>
      <c r="F9823" s="3" t="s">
        <v>10666</v>
      </c>
      <c r="G9823" s="3" t="s">
        <v>10479</v>
      </c>
      <c r="H9823" s="3" t="s">
        <v>10723</v>
      </c>
      <c r="I9823" s="4">
        <v>26.24</v>
      </c>
    </row>
    <row r="9824" spans="1:9" x14ac:dyDescent="0.2">
      <c r="A9824" s="2">
        <v>419099</v>
      </c>
      <c r="B9824" s="3" t="s">
        <v>19</v>
      </c>
      <c r="C9824" s="3" t="s">
        <v>10565</v>
      </c>
      <c r="D9824" s="3" t="s">
        <v>10566</v>
      </c>
      <c r="E9824" s="3" t="s">
        <v>10665</v>
      </c>
      <c r="F9824" s="3" t="s">
        <v>10666</v>
      </c>
      <c r="G9824" s="3" t="s">
        <v>10479</v>
      </c>
      <c r="H9824" s="3" t="s">
        <v>10724</v>
      </c>
      <c r="I9824" s="4">
        <v>23.12</v>
      </c>
    </row>
    <row r="9825" spans="1:9" x14ac:dyDescent="0.2">
      <c r="A9825" s="2">
        <v>419173</v>
      </c>
      <c r="B9825" s="3" t="s">
        <v>19</v>
      </c>
      <c r="C9825" s="3" t="s">
        <v>10565</v>
      </c>
      <c r="D9825" s="3" t="s">
        <v>10566</v>
      </c>
      <c r="E9825" s="3" t="s">
        <v>10665</v>
      </c>
      <c r="F9825" s="3" t="s">
        <v>10666</v>
      </c>
      <c r="G9825" s="3" t="s">
        <v>10479</v>
      </c>
      <c r="H9825" s="3" t="s">
        <v>10725</v>
      </c>
      <c r="I9825" s="4">
        <v>16.420000000000002</v>
      </c>
    </row>
    <row r="9826" spans="1:9" x14ac:dyDescent="0.2">
      <c r="A9826" s="2">
        <v>419210</v>
      </c>
      <c r="B9826" s="3" t="s">
        <v>19</v>
      </c>
      <c r="C9826" s="3" t="s">
        <v>10565</v>
      </c>
      <c r="D9826" s="3" t="s">
        <v>10566</v>
      </c>
      <c r="E9826" s="3" t="s">
        <v>10665</v>
      </c>
      <c r="F9826" s="3" t="s">
        <v>10666</v>
      </c>
      <c r="G9826" s="3" t="s">
        <v>10479</v>
      </c>
      <c r="H9826" s="3" t="s">
        <v>10726</v>
      </c>
      <c r="I9826" s="4">
        <v>32.49</v>
      </c>
    </row>
    <row r="9827" spans="1:9" x14ac:dyDescent="0.2">
      <c r="A9827" s="2">
        <v>419262</v>
      </c>
      <c r="B9827" s="3" t="s">
        <v>19</v>
      </c>
      <c r="C9827" s="3" t="s">
        <v>10565</v>
      </c>
      <c r="D9827" s="3" t="s">
        <v>10566</v>
      </c>
      <c r="E9827" s="3" t="s">
        <v>10665</v>
      </c>
      <c r="F9827" s="3" t="s">
        <v>10666</v>
      </c>
      <c r="G9827" s="3" t="s">
        <v>10479</v>
      </c>
      <c r="H9827" s="3" t="s">
        <v>10727</v>
      </c>
      <c r="I9827" s="4">
        <v>17.25</v>
      </c>
    </row>
    <row r="9828" spans="1:9" x14ac:dyDescent="0.2">
      <c r="A9828" s="2">
        <v>423413</v>
      </c>
      <c r="B9828" s="3" t="s">
        <v>19</v>
      </c>
      <c r="C9828" s="3" t="s">
        <v>10565</v>
      </c>
      <c r="D9828" s="3" t="s">
        <v>10566</v>
      </c>
      <c r="E9828" s="3" t="s">
        <v>10665</v>
      </c>
      <c r="F9828" s="3" t="s">
        <v>10666</v>
      </c>
      <c r="G9828" s="3" t="s">
        <v>10479</v>
      </c>
      <c r="H9828" s="3" t="s">
        <v>10728</v>
      </c>
      <c r="I9828" s="4">
        <v>29.06</v>
      </c>
    </row>
    <row r="9829" spans="1:9" x14ac:dyDescent="0.2">
      <c r="A9829" s="2">
        <v>428820</v>
      </c>
      <c r="B9829" s="3" t="s">
        <v>19</v>
      </c>
      <c r="C9829" s="3" t="s">
        <v>10565</v>
      </c>
      <c r="D9829" s="3" t="s">
        <v>10566</v>
      </c>
      <c r="E9829" s="3" t="s">
        <v>10665</v>
      </c>
      <c r="F9829" s="3" t="s">
        <v>10666</v>
      </c>
      <c r="G9829" s="3" t="s">
        <v>10479</v>
      </c>
      <c r="H9829" s="3" t="s">
        <v>10729</v>
      </c>
      <c r="I9829" s="4">
        <v>21.02</v>
      </c>
    </row>
    <row r="9830" spans="1:9" x14ac:dyDescent="0.2">
      <c r="A9830" s="2">
        <v>369376</v>
      </c>
      <c r="B9830" s="3" t="s">
        <v>19</v>
      </c>
      <c r="C9830" s="3" t="s">
        <v>10565</v>
      </c>
      <c r="D9830" s="3" t="s">
        <v>10566</v>
      </c>
      <c r="E9830" s="3" t="s">
        <v>10665</v>
      </c>
      <c r="F9830" s="3" t="s">
        <v>10666</v>
      </c>
      <c r="G9830" s="3" t="s">
        <v>10730</v>
      </c>
      <c r="H9830" s="3" t="s">
        <v>10731</v>
      </c>
      <c r="I9830" s="4">
        <v>15.84</v>
      </c>
    </row>
    <row r="9831" spans="1:9" x14ac:dyDescent="0.2">
      <c r="A9831" s="2">
        <v>369401</v>
      </c>
      <c r="B9831" s="3" t="s">
        <v>19</v>
      </c>
      <c r="C9831" s="3" t="s">
        <v>10565</v>
      </c>
      <c r="D9831" s="3" t="s">
        <v>10566</v>
      </c>
      <c r="E9831" s="3" t="s">
        <v>10665</v>
      </c>
      <c r="F9831" s="3" t="s">
        <v>10666</v>
      </c>
      <c r="G9831" s="3" t="s">
        <v>10730</v>
      </c>
      <c r="H9831" s="3" t="s">
        <v>10732</v>
      </c>
      <c r="I9831" s="4">
        <v>13.4</v>
      </c>
    </row>
    <row r="9832" spans="1:9" x14ac:dyDescent="0.2">
      <c r="A9832" s="2">
        <v>369404</v>
      </c>
      <c r="B9832" s="3" t="s">
        <v>19</v>
      </c>
      <c r="C9832" s="3" t="s">
        <v>10565</v>
      </c>
      <c r="D9832" s="3" t="s">
        <v>10566</v>
      </c>
      <c r="E9832" s="3" t="s">
        <v>10665</v>
      </c>
      <c r="F9832" s="3" t="s">
        <v>10666</v>
      </c>
      <c r="G9832" s="3" t="s">
        <v>10730</v>
      </c>
      <c r="H9832" s="3" t="s">
        <v>10733</v>
      </c>
      <c r="I9832" s="4">
        <v>23.81</v>
      </c>
    </row>
    <row r="9833" spans="1:9" x14ac:dyDescent="0.2">
      <c r="A9833" s="2">
        <v>369413</v>
      </c>
      <c r="B9833" s="3" t="s">
        <v>19</v>
      </c>
      <c r="C9833" s="3" t="s">
        <v>10565</v>
      </c>
      <c r="D9833" s="3" t="s">
        <v>10566</v>
      </c>
      <c r="E9833" s="3" t="s">
        <v>10665</v>
      </c>
      <c r="F9833" s="3" t="s">
        <v>10666</v>
      </c>
      <c r="G9833" s="3" t="s">
        <v>10730</v>
      </c>
      <c r="H9833" s="3" t="s">
        <v>10734</v>
      </c>
      <c r="I9833" s="4">
        <v>12.05</v>
      </c>
    </row>
    <row r="9834" spans="1:9" x14ac:dyDescent="0.2">
      <c r="A9834" s="2">
        <v>381909</v>
      </c>
      <c r="B9834" s="3" t="s">
        <v>19</v>
      </c>
      <c r="C9834" s="3" t="s">
        <v>10565</v>
      </c>
      <c r="D9834" s="3" t="s">
        <v>10566</v>
      </c>
      <c r="E9834" s="3" t="s">
        <v>10665</v>
      </c>
      <c r="F9834" s="3" t="s">
        <v>10666</v>
      </c>
      <c r="G9834" s="3" t="s">
        <v>10730</v>
      </c>
      <c r="H9834" s="3" t="s">
        <v>10735</v>
      </c>
      <c r="I9834" s="4">
        <v>18.96</v>
      </c>
    </row>
    <row r="9835" spans="1:9" x14ac:dyDescent="0.2">
      <c r="A9835" s="2">
        <v>381912</v>
      </c>
      <c r="B9835" s="3" t="s">
        <v>19</v>
      </c>
      <c r="C9835" s="3" t="s">
        <v>10565</v>
      </c>
      <c r="D9835" s="3" t="s">
        <v>10566</v>
      </c>
      <c r="E9835" s="3" t="s">
        <v>10665</v>
      </c>
      <c r="F9835" s="3" t="s">
        <v>10666</v>
      </c>
      <c r="G9835" s="3" t="s">
        <v>10730</v>
      </c>
      <c r="H9835" s="3" t="s">
        <v>10736</v>
      </c>
      <c r="I9835" s="4">
        <v>9.82</v>
      </c>
    </row>
    <row r="9836" spans="1:9" x14ac:dyDescent="0.2">
      <c r="A9836" s="2">
        <v>475448</v>
      </c>
      <c r="B9836" s="3" t="s">
        <v>19</v>
      </c>
      <c r="C9836" s="3" t="s">
        <v>10565</v>
      </c>
      <c r="D9836" s="3" t="s">
        <v>10566</v>
      </c>
      <c r="E9836" s="3" t="s">
        <v>10665</v>
      </c>
      <c r="F9836" s="3" t="s">
        <v>10666</v>
      </c>
      <c r="G9836" s="3" t="s">
        <v>10730</v>
      </c>
      <c r="H9836" s="3" t="s">
        <v>10737</v>
      </c>
      <c r="I9836" s="4">
        <v>13.13</v>
      </c>
    </row>
    <row r="9837" spans="1:9" x14ac:dyDescent="0.2">
      <c r="A9837" s="2">
        <v>475456</v>
      </c>
      <c r="B9837" s="3" t="s">
        <v>19</v>
      </c>
      <c r="C9837" s="3" t="s">
        <v>10565</v>
      </c>
      <c r="D9837" s="3" t="s">
        <v>10566</v>
      </c>
      <c r="E9837" s="3" t="s">
        <v>10665</v>
      </c>
      <c r="F9837" s="3" t="s">
        <v>10666</v>
      </c>
      <c r="G9837" s="3" t="s">
        <v>10730</v>
      </c>
      <c r="H9837" s="3" t="s">
        <v>10738</v>
      </c>
      <c r="I9837" s="4">
        <v>22.77</v>
      </c>
    </row>
    <row r="9838" spans="1:9" x14ac:dyDescent="0.2">
      <c r="A9838" s="2">
        <v>511990</v>
      </c>
      <c r="B9838" s="3" t="s">
        <v>19</v>
      </c>
      <c r="C9838" s="3" t="s">
        <v>10565</v>
      </c>
      <c r="D9838" s="3" t="s">
        <v>10566</v>
      </c>
      <c r="E9838" s="3" t="s">
        <v>10665</v>
      </c>
      <c r="F9838" s="3" t="s">
        <v>10666</v>
      </c>
      <c r="G9838" s="3" t="s">
        <v>10730</v>
      </c>
      <c r="H9838" s="3" t="s">
        <v>10739</v>
      </c>
      <c r="I9838" s="4">
        <v>10.52</v>
      </c>
    </row>
    <row r="9839" spans="1:9" x14ac:dyDescent="0.2">
      <c r="A9839" s="2">
        <v>464907</v>
      </c>
      <c r="B9839" s="3" t="s">
        <v>19</v>
      </c>
      <c r="C9839" s="3" t="s">
        <v>10565</v>
      </c>
      <c r="D9839" s="3" t="s">
        <v>10566</v>
      </c>
      <c r="E9839" s="3" t="s">
        <v>10665</v>
      </c>
      <c r="F9839" s="3" t="s">
        <v>10666</v>
      </c>
      <c r="G9839" s="3" t="s">
        <v>10740</v>
      </c>
      <c r="H9839" s="3" t="s">
        <v>10741</v>
      </c>
      <c r="I9839" s="4">
        <v>30.46</v>
      </c>
    </row>
    <row r="9840" spans="1:9" x14ac:dyDescent="0.2">
      <c r="A9840" s="2">
        <v>464908</v>
      </c>
      <c r="B9840" s="3" t="s">
        <v>19</v>
      </c>
      <c r="C9840" s="3" t="s">
        <v>10565</v>
      </c>
      <c r="D9840" s="3" t="s">
        <v>10566</v>
      </c>
      <c r="E9840" s="3" t="s">
        <v>10665</v>
      </c>
      <c r="F9840" s="3" t="s">
        <v>10666</v>
      </c>
      <c r="G9840" s="3" t="s">
        <v>10740</v>
      </c>
      <c r="H9840" s="3" t="s">
        <v>10742</v>
      </c>
      <c r="I9840" s="4">
        <v>11.49</v>
      </c>
    </row>
    <row r="9841" spans="1:9" x14ac:dyDescent="0.2">
      <c r="A9841" s="2">
        <v>464909</v>
      </c>
      <c r="B9841" s="3" t="s">
        <v>19</v>
      </c>
      <c r="C9841" s="3" t="s">
        <v>10565</v>
      </c>
      <c r="D9841" s="3" t="s">
        <v>10566</v>
      </c>
      <c r="E9841" s="3" t="s">
        <v>10665</v>
      </c>
      <c r="F9841" s="3" t="s">
        <v>10666</v>
      </c>
      <c r="G9841" s="3" t="s">
        <v>10740</v>
      </c>
      <c r="H9841" s="3" t="s">
        <v>10743</v>
      </c>
      <c r="I9841" s="4">
        <v>12.84</v>
      </c>
    </row>
    <row r="9842" spans="1:9" x14ac:dyDescent="0.2">
      <c r="A9842" s="2">
        <v>464912</v>
      </c>
      <c r="B9842" s="3" t="s">
        <v>19</v>
      </c>
      <c r="C9842" s="3" t="s">
        <v>10565</v>
      </c>
      <c r="D9842" s="3" t="s">
        <v>10566</v>
      </c>
      <c r="E9842" s="3" t="s">
        <v>10665</v>
      </c>
      <c r="F9842" s="3" t="s">
        <v>10666</v>
      </c>
      <c r="G9842" s="3" t="s">
        <v>10740</v>
      </c>
      <c r="H9842" s="3" t="s">
        <v>10744</v>
      </c>
      <c r="I9842" s="4">
        <v>11.55</v>
      </c>
    </row>
    <row r="9843" spans="1:9" x14ac:dyDescent="0.2">
      <c r="A9843" s="2">
        <v>464913</v>
      </c>
      <c r="B9843" s="3" t="s">
        <v>19</v>
      </c>
      <c r="C9843" s="3" t="s">
        <v>10565</v>
      </c>
      <c r="D9843" s="3" t="s">
        <v>10566</v>
      </c>
      <c r="E9843" s="3" t="s">
        <v>10665</v>
      </c>
      <c r="F9843" s="3" t="s">
        <v>10666</v>
      </c>
      <c r="G9843" s="3" t="s">
        <v>10740</v>
      </c>
      <c r="H9843" s="3" t="s">
        <v>10745</v>
      </c>
      <c r="I9843" s="4">
        <v>20.02</v>
      </c>
    </row>
    <row r="9844" spans="1:9" x14ac:dyDescent="0.2">
      <c r="A9844" s="2">
        <v>464915</v>
      </c>
      <c r="B9844" s="3" t="s">
        <v>19</v>
      </c>
      <c r="C9844" s="3" t="s">
        <v>10565</v>
      </c>
      <c r="D9844" s="3" t="s">
        <v>10566</v>
      </c>
      <c r="E9844" s="3" t="s">
        <v>10665</v>
      </c>
      <c r="F9844" s="3" t="s">
        <v>10666</v>
      </c>
      <c r="G9844" s="3" t="s">
        <v>10740</v>
      </c>
      <c r="H9844" s="3" t="s">
        <v>10746</v>
      </c>
      <c r="I9844" s="4">
        <v>17.079999999999998</v>
      </c>
    </row>
    <row r="9845" spans="1:9" x14ac:dyDescent="0.2">
      <c r="A9845" s="2">
        <v>464916</v>
      </c>
      <c r="B9845" s="3" t="s">
        <v>19</v>
      </c>
      <c r="C9845" s="3" t="s">
        <v>10565</v>
      </c>
      <c r="D9845" s="3" t="s">
        <v>10566</v>
      </c>
      <c r="E9845" s="3" t="s">
        <v>10665</v>
      </c>
      <c r="F9845" s="3" t="s">
        <v>10666</v>
      </c>
      <c r="G9845" s="3" t="s">
        <v>10740</v>
      </c>
      <c r="H9845" s="3" t="s">
        <v>10747</v>
      </c>
      <c r="I9845" s="4">
        <v>7.86</v>
      </c>
    </row>
    <row r="9846" spans="1:9" x14ac:dyDescent="0.2">
      <c r="A9846" s="2">
        <v>464918</v>
      </c>
      <c r="B9846" s="3" t="s">
        <v>19</v>
      </c>
      <c r="C9846" s="3" t="s">
        <v>10565</v>
      </c>
      <c r="D9846" s="3" t="s">
        <v>10566</v>
      </c>
      <c r="E9846" s="3" t="s">
        <v>10665</v>
      </c>
      <c r="F9846" s="3" t="s">
        <v>10666</v>
      </c>
      <c r="G9846" s="3" t="s">
        <v>10740</v>
      </c>
      <c r="H9846" s="3" t="s">
        <v>10748</v>
      </c>
      <c r="I9846" s="4">
        <v>7.87</v>
      </c>
    </row>
    <row r="9847" spans="1:9" x14ac:dyDescent="0.2">
      <c r="A9847" s="2">
        <v>464921</v>
      </c>
      <c r="B9847" s="3" t="s">
        <v>19</v>
      </c>
      <c r="C9847" s="3" t="s">
        <v>10565</v>
      </c>
      <c r="D9847" s="3" t="s">
        <v>10566</v>
      </c>
      <c r="E9847" s="3" t="s">
        <v>10665</v>
      </c>
      <c r="F9847" s="3" t="s">
        <v>10666</v>
      </c>
      <c r="G9847" s="3" t="s">
        <v>10740</v>
      </c>
      <c r="H9847" s="3" t="s">
        <v>10749</v>
      </c>
      <c r="I9847" s="4">
        <v>7.86</v>
      </c>
    </row>
    <row r="9848" spans="1:9" x14ac:dyDescent="0.2">
      <c r="A9848" s="2">
        <v>464922</v>
      </c>
      <c r="B9848" s="3" t="s">
        <v>19</v>
      </c>
      <c r="C9848" s="3" t="s">
        <v>10565</v>
      </c>
      <c r="D9848" s="3" t="s">
        <v>10566</v>
      </c>
      <c r="E9848" s="3" t="s">
        <v>10665</v>
      </c>
      <c r="F9848" s="3" t="s">
        <v>10666</v>
      </c>
      <c r="G9848" s="3" t="s">
        <v>10740</v>
      </c>
      <c r="H9848" s="3" t="s">
        <v>10750</v>
      </c>
      <c r="I9848" s="4">
        <v>13.49</v>
      </c>
    </row>
    <row r="9849" spans="1:9" x14ac:dyDescent="0.2">
      <c r="A9849" s="2">
        <v>464924</v>
      </c>
      <c r="B9849" s="3" t="s">
        <v>19</v>
      </c>
      <c r="C9849" s="3" t="s">
        <v>10565</v>
      </c>
      <c r="D9849" s="3" t="s">
        <v>10566</v>
      </c>
      <c r="E9849" s="3" t="s">
        <v>10665</v>
      </c>
      <c r="F9849" s="3" t="s">
        <v>10666</v>
      </c>
      <c r="G9849" s="3" t="s">
        <v>10740</v>
      </c>
      <c r="H9849" s="3" t="s">
        <v>10751</v>
      </c>
      <c r="I9849" s="4">
        <v>5.47</v>
      </c>
    </row>
    <row r="9850" spans="1:9" x14ac:dyDescent="0.2">
      <c r="A9850" s="2">
        <v>464925</v>
      </c>
      <c r="B9850" s="3" t="s">
        <v>19</v>
      </c>
      <c r="C9850" s="3" t="s">
        <v>10565</v>
      </c>
      <c r="D9850" s="3" t="s">
        <v>10566</v>
      </c>
      <c r="E9850" s="3" t="s">
        <v>10665</v>
      </c>
      <c r="F9850" s="3" t="s">
        <v>10666</v>
      </c>
      <c r="G9850" s="3" t="s">
        <v>10740</v>
      </c>
      <c r="H9850" s="3" t="s">
        <v>10752</v>
      </c>
      <c r="I9850" s="4">
        <v>21.52</v>
      </c>
    </row>
    <row r="9851" spans="1:9" x14ac:dyDescent="0.2">
      <c r="A9851" s="2">
        <v>464927</v>
      </c>
      <c r="B9851" s="3" t="s">
        <v>19</v>
      </c>
      <c r="C9851" s="3" t="s">
        <v>10565</v>
      </c>
      <c r="D9851" s="3" t="s">
        <v>10566</v>
      </c>
      <c r="E9851" s="3" t="s">
        <v>10665</v>
      </c>
      <c r="F9851" s="3" t="s">
        <v>10666</v>
      </c>
      <c r="G9851" s="3" t="s">
        <v>10740</v>
      </c>
      <c r="H9851" s="3" t="s">
        <v>10753</v>
      </c>
      <c r="I9851" s="4">
        <v>22.83</v>
      </c>
    </row>
    <row r="9852" spans="1:9" x14ac:dyDescent="0.2">
      <c r="A9852" s="2">
        <v>464931</v>
      </c>
      <c r="B9852" s="3" t="s">
        <v>19</v>
      </c>
      <c r="C9852" s="3" t="s">
        <v>10565</v>
      </c>
      <c r="D9852" s="3" t="s">
        <v>10566</v>
      </c>
      <c r="E9852" s="3" t="s">
        <v>10665</v>
      </c>
      <c r="F9852" s="3" t="s">
        <v>10666</v>
      </c>
      <c r="G9852" s="3" t="s">
        <v>10740</v>
      </c>
      <c r="H9852" s="3" t="s">
        <v>10754</v>
      </c>
      <c r="I9852" s="4">
        <v>10.33</v>
      </c>
    </row>
    <row r="9853" spans="1:9" x14ac:dyDescent="0.2">
      <c r="A9853" s="2">
        <v>464934</v>
      </c>
      <c r="B9853" s="3" t="s">
        <v>19</v>
      </c>
      <c r="C9853" s="3" t="s">
        <v>10565</v>
      </c>
      <c r="D9853" s="3" t="s">
        <v>10566</v>
      </c>
      <c r="E9853" s="3" t="s">
        <v>10665</v>
      </c>
      <c r="F9853" s="3" t="s">
        <v>10666</v>
      </c>
      <c r="G9853" s="3" t="s">
        <v>10740</v>
      </c>
      <c r="H9853" s="3" t="s">
        <v>10755</v>
      </c>
      <c r="I9853" s="4">
        <v>13.05</v>
      </c>
    </row>
    <row r="9854" spans="1:9" x14ac:dyDescent="0.2">
      <c r="A9854" s="2">
        <v>464936</v>
      </c>
      <c r="B9854" s="3" t="s">
        <v>19</v>
      </c>
      <c r="C9854" s="3" t="s">
        <v>10565</v>
      </c>
      <c r="D9854" s="3" t="s">
        <v>10566</v>
      </c>
      <c r="E9854" s="3" t="s">
        <v>10665</v>
      </c>
      <c r="F9854" s="3" t="s">
        <v>10666</v>
      </c>
      <c r="G9854" s="3" t="s">
        <v>10740</v>
      </c>
      <c r="H9854" s="3" t="s">
        <v>10756</v>
      </c>
      <c r="I9854" s="4">
        <v>13.93</v>
      </c>
    </row>
    <row r="9855" spans="1:9" x14ac:dyDescent="0.2">
      <c r="A9855" s="2">
        <v>464937</v>
      </c>
      <c r="B9855" s="3" t="s">
        <v>19</v>
      </c>
      <c r="C9855" s="3" t="s">
        <v>10565</v>
      </c>
      <c r="D9855" s="3" t="s">
        <v>10566</v>
      </c>
      <c r="E9855" s="3" t="s">
        <v>10665</v>
      </c>
      <c r="F9855" s="3" t="s">
        <v>10666</v>
      </c>
      <c r="G9855" s="3" t="s">
        <v>10740</v>
      </c>
      <c r="H9855" s="3" t="s">
        <v>10757</v>
      </c>
      <c r="I9855" s="4">
        <v>22.83</v>
      </c>
    </row>
    <row r="9856" spans="1:9" x14ac:dyDescent="0.2">
      <c r="A9856" s="2">
        <v>464933</v>
      </c>
      <c r="B9856" s="3" t="s">
        <v>19</v>
      </c>
      <c r="C9856" s="3" t="s">
        <v>10565</v>
      </c>
      <c r="D9856" s="3" t="s">
        <v>10566</v>
      </c>
      <c r="E9856" s="3" t="s">
        <v>10665</v>
      </c>
      <c r="F9856" s="3" t="s">
        <v>10666</v>
      </c>
      <c r="G9856" s="3" t="s">
        <v>10740</v>
      </c>
      <c r="H9856" s="3" t="s">
        <v>10758</v>
      </c>
      <c r="I9856" s="4">
        <v>12.8</v>
      </c>
    </row>
    <row r="9857" spans="1:9" x14ac:dyDescent="0.2">
      <c r="A9857" s="2">
        <v>471595</v>
      </c>
      <c r="B9857" s="3" t="s">
        <v>19</v>
      </c>
      <c r="C9857" s="3" t="s">
        <v>10565</v>
      </c>
      <c r="D9857" s="3" t="s">
        <v>10566</v>
      </c>
      <c r="E9857" s="3" t="s">
        <v>10665</v>
      </c>
      <c r="F9857" s="3" t="s">
        <v>10666</v>
      </c>
      <c r="G9857" s="3" t="s">
        <v>10740</v>
      </c>
      <c r="H9857" s="3" t="s">
        <v>10759</v>
      </c>
      <c r="I9857" s="4">
        <v>2.72</v>
      </c>
    </row>
    <row r="9858" spans="1:9" x14ac:dyDescent="0.2">
      <c r="A9858" s="2">
        <v>465121</v>
      </c>
      <c r="B9858" s="3" t="s">
        <v>19</v>
      </c>
      <c r="C9858" s="3" t="s">
        <v>10565</v>
      </c>
      <c r="D9858" s="3" t="s">
        <v>10566</v>
      </c>
      <c r="E9858" s="3" t="s">
        <v>10665</v>
      </c>
      <c r="F9858" s="3" t="s">
        <v>10666</v>
      </c>
      <c r="G9858" s="3" t="s">
        <v>10760</v>
      </c>
      <c r="H9858" s="3" t="s">
        <v>10761</v>
      </c>
      <c r="I9858" s="4">
        <v>11.78</v>
      </c>
    </row>
    <row r="9859" spans="1:9" x14ac:dyDescent="0.2">
      <c r="A9859" s="2">
        <v>466508</v>
      </c>
      <c r="B9859" s="3" t="s">
        <v>19</v>
      </c>
      <c r="C9859" s="3" t="s">
        <v>10565</v>
      </c>
      <c r="D9859" s="3" t="s">
        <v>10566</v>
      </c>
      <c r="E9859" s="3" t="s">
        <v>10665</v>
      </c>
      <c r="F9859" s="3" t="s">
        <v>10666</v>
      </c>
      <c r="G9859" s="3" t="s">
        <v>10762</v>
      </c>
      <c r="H9859" s="3" t="s">
        <v>10763</v>
      </c>
      <c r="I9859" s="4">
        <v>8.8000000000000007</v>
      </c>
    </row>
    <row r="9860" spans="1:9" x14ac:dyDescent="0.2">
      <c r="A9860" s="2">
        <v>466519</v>
      </c>
      <c r="B9860" s="3" t="s">
        <v>19</v>
      </c>
      <c r="C9860" s="3" t="s">
        <v>10565</v>
      </c>
      <c r="D9860" s="3" t="s">
        <v>10566</v>
      </c>
      <c r="E9860" s="3" t="s">
        <v>10665</v>
      </c>
      <c r="F9860" s="3" t="s">
        <v>10666</v>
      </c>
      <c r="G9860" s="3" t="s">
        <v>10762</v>
      </c>
      <c r="H9860" s="3" t="s">
        <v>10764</v>
      </c>
      <c r="I9860" s="4">
        <v>14.53</v>
      </c>
    </row>
    <row r="9861" spans="1:9" x14ac:dyDescent="0.2">
      <c r="A9861" s="2">
        <v>466523</v>
      </c>
      <c r="B9861" s="3" t="s">
        <v>19</v>
      </c>
      <c r="C9861" s="3" t="s">
        <v>10565</v>
      </c>
      <c r="D9861" s="3" t="s">
        <v>10566</v>
      </c>
      <c r="E9861" s="3" t="s">
        <v>10665</v>
      </c>
      <c r="F9861" s="3" t="s">
        <v>10666</v>
      </c>
      <c r="G9861" s="3" t="s">
        <v>10762</v>
      </c>
      <c r="H9861" s="3" t="s">
        <v>10765</v>
      </c>
      <c r="I9861" s="4">
        <v>9.58</v>
      </c>
    </row>
    <row r="9862" spans="1:9" x14ac:dyDescent="0.2">
      <c r="A9862" s="2">
        <v>474709</v>
      </c>
      <c r="B9862" s="3" t="s">
        <v>19</v>
      </c>
      <c r="C9862" s="3" t="s">
        <v>10565</v>
      </c>
      <c r="D9862" s="3" t="s">
        <v>10566</v>
      </c>
      <c r="E9862" s="3" t="s">
        <v>10665</v>
      </c>
      <c r="F9862" s="3" t="s">
        <v>10666</v>
      </c>
      <c r="G9862" s="3" t="s">
        <v>10766</v>
      </c>
      <c r="H9862" s="3" t="s">
        <v>10767</v>
      </c>
      <c r="I9862" s="4">
        <v>9.06</v>
      </c>
    </row>
    <row r="9863" spans="1:9" x14ac:dyDescent="0.2">
      <c r="A9863" s="2">
        <v>492434</v>
      </c>
      <c r="B9863" s="3" t="s">
        <v>19</v>
      </c>
      <c r="C9863" s="3" t="s">
        <v>10565</v>
      </c>
      <c r="D9863" s="3" t="s">
        <v>10566</v>
      </c>
      <c r="E9863" s="3" t="s">
        <v>10665</v>
      </c>
      <c r="F9863" s="3" t="s">
        <v>10666</v>
      </c>
      <c r="G9863" s="3" t="s">
        <v>10768</v>
      </c>
      <c r="H9863" s="3" t="s">
        <v>10769</v>
      </c>
      <c r="I9863" s="4">
        <v>7.61</v>
      </c>
    </row>
    <row r="9864" spans="1:9" x14ac:dyDescent="0.2">
      <c r="A9864" s="2">
        <v>492439</v>
      </c>
      <c r="B9864" s="3" t="s">
        <v>19</v>
      </c>
      <c r="C9864" s="3" t="s">
        <v>10565</v>
      </c>
      <c r="D9864" s="3" t="s">
        <v>10566</v>
      </c>
      <c r="E9864" s="3" t="s">
        <v>10665</v>
      </c>
      <c r="F9864" s="3" t="s">
        <v>10666</v>
      </c>
      <c r="G9864" s="3" t="s">
        <v>10768</v>
      </c>
      <c r="H9864" s="3" t="s">
        <v>10770</v>
      </c>
      <c r="I9864" s="4">
        <v>20.440000000000001</v>
      </c>
    </row>
    <row r="9865" spans="1:9" x14ac:dyDescent="0.2">
      <c r="A9865" s="2">
        <v>492441</v>
      </c>
      <c r="B9865" s="3" t="s">
        <v>19</v>
      </c>
      <c r="C9865" s="3" t="s">
        <v>10565</v>
      </c>
      <c r="D9865" s="3" t="s">
        <v>10566</v>
      </c>
      <c r="E9865" s="3" t="s">
        <v>10665</v>
      </c>
      <c r="F9865" s="3" t="s">
        <v>10666</v>
      </c>
      <c r="G9865" s="3" t="s">
        <v>10768</v>
      </c>
      <c r="H9865" s="3" t="s">
        <v>10771</v>
      </c>
      <c r="I9865" s="4">
        <v>6.53</v>
      </c>
    </row>
    <row r="9866" spans="1:9" x14ac:dyDescent="0.2">
      <c r="A9866" s="2">
        <v>492443</v>
      </c>
      <c r="B9866" s="3" t="s">
        <v>19</v>
      </c>
      <c r="C9866" s="3" t="s">
        <v>10565</v>
      </c>
      <c r="D9866" s="3" t="s">
        <v>10566</v>
      </c>
      <c r="E9866" s="3" t="s">
        <v>10665</v>
      </c>
      <c r="F9866" s="3" t="s">
        <v>10666</v>
      </c>
      <c r="G9866" s="3" t="s">
        <v>10768</v>
      </c>
      <c r="H9866" s="3" t="s">
        <v>10772</v>
      </c>
      <c r="I9866" s="4">
        <v>7.62</v>
      </c>
    </row>
    <row r="9867" spans="1:9" x14ac:dyDescent="0.2">
      <c r="A9867" s="2">
        <v>223812</v>
      </c>
      <c r="B9867" s="3" t="s">
        <v>19</v>
      </c>
      <c r="C9867" s="3" t="s">
        <v>10565</v>
      </c>
      <c r="D9867" s="3" t="s">
        <v>10566</v>
      </c>
      <c r="E9867" s="3" t="s">
        <v>10773</v>
      </c>
      <c r="F9867" s="3" t="s">
        <v>10666</v>
      </c>
      <c r="G9867" s="3" t="s">
        <v>10451</v>
      </c>
      <c r="H9867" s="3" t="s">
        <v>10774</v>
      </c>
      <c r="I9867" s="4">
        <v>13.76</v>
      </c>
    </row>
    <row r="9868" spans="1:9" x14ac:dyDescent="0.2">
      <c r="A9868" s="2">
        <v>244315</v>
      </c>
      <c r="B9868" s="3" t="s">
        <v>19</v>
      </c>
      <c r="C9868" s="3" t="s">
        <v>10565</v>
      </c>
      <c r="D9868" s="3" t="s">
        <v>10566</v>
      </c>
      <c r="E9868" s="3" t="s">
        <v>10773</v>
      </c>
      <c r="F9868" s="3" t="s">
        <v>10666</v>
      </c>
      <c r="G9868" s="3" t="s">
        <v>10451</v>
      </c>
      <c r="H9868" s="3" t="s">
        <v>10775</v>
      </c>
      <c r="I9868" s="4">
        <v>15.02</v>
      </c>
    </row>
    <row r="9869" spans="1:9" x14ac:dyDescent="0.2">
      <c r="A9869" s="2">
        <v>65</v>
      </c>
      <c r="B9869" s="3" t="s">
        <v>19</v>
      </c>
      <c r="C9869" s="3" t="s">
        <v>10565</v>
      </c>
      <c r="D9869" s="3" t="s">
        <v>10566</v>
      </c>
      <c r="E9869" s="3" t="s">
        <v>10773</v>
      </c>
      <c r="F9869" s="3" t="s">
        <v>10666</v>
      </c>
      <c r="G9869" s="3" t="s">
        <v>10451</v>
      </c>
      <c r="H9869" s="3" t="s">
        <v>10776</v>
      </c>
      <c r="I9869" s="4">
        <v>16.440000000000001</v>
      </c>
    </row>
    <row r="9870" spans="1:9" x14ac:dyDescent="0.2">
      <c r="A9870" s="2">
        <v>7331</v>
      </c>
      <c r="B9870" s="3" t="s">
        <v>19</v>
      </c>
      <c r="C9870" s="3" t="s">
        <v>10565</v>
      </c>
      <c r="D9870" s="3" t="s">
        <v>10566</v>
      </c>
      <c r="E9870" s="3" t="s">
        <v>10773</v>
      </c>
      <c r="F9870" s="3" t="s">
        <v>10666</v>
      </c>
      <c r="G9870" s="3" t="s">
        <v>10451</v>
      </c>
      <c r="H9870" s="3" t="s">
        <v>10777</v>
      </c>
      <c r="I9870" s="4">
        <v>10.23</v>
      </c>
    </row>
    <row r="9871" spans="1:9" x14ac:dyDescent="0.2">
      <c r="A9871" s="2">
        <v>302183</v>
      </c>
      <c r="B9871" s="3" t="s">
        <v>19</v>
      </c>
      <c r="C9871" s="3" t="s">
        <v>10565</v>
      </c>
      <c r="D9871" s="3" t="s">
        <v>10566</v>
      </c>
      <c r="E9871" s="3" t="s">
        <v>10773</v>
      </c>
      <c r="F9871" s="3" t="s">
        <v>10666</v>
      </c>
      <c r="G9871" s="3" t="s">
        <v>10451</v>
      </c>
      <c r="H9871" s="3" t="s">
        <v>10778</v>
      </c>
      <c r="I9871" s="4">
        <v>14.78</v>
      </c>
    </row>
    <row r="9872" spans="1:9" x14ac:dyDescent="0.2">
      <c r="A9872" s="2">
        <v>388797</v>
      </c>
      <c r="B9872" s="3" t="s">
        <v>19</v>
      </c>
      <c r="C9872" s="3" t="s">
        <v>10565</v>
      </c>
      <c r="D9872" s="3" t="s">
        <v>10566</v>
      </c>
      <c r="E9872" s="3" t="s">
        <v>10773</v>
      </c>
      <c r="F9872" s="3" t="s">
        <v>10666</v>
      </c>
      <c r="G9872" s="3" t="s">
        <v>10451</v>
      </c>
      <c r="H9872" s="3" t="s">
        <v>10779</v>
      </c>
      <c r="I9872" s="4">
        <v>17.36</v>
      </c>
    </row>
    <row r="9873" spans="1:9" x14ac:dyDescent="0.2">
      <c r="A9873" s="2">
        <v>459894</v>
      </c>
      <c r="B9873" s="3" t="s">
        <v>19</v>
      </c>
      <c r="C9873" s="3" t="s">
        <v>10565</v>
      </c>
      <c r="D9873" s="3" t="s">
        <v>10566</v>
      </c>
      <c r="E9873" s="3" t="s">
        <v>10773</v>
      </c>
      <c r="F9873" s="3" t="s">
        <v>10666</v>
      </c>
      <c r="G9873" s="3" t="s">
        <v>10451</v>
      </c>
      <c r="H9873" s="3" t="s">
        <v>10780</v>
      </c>
      <c r="I9873" s="4">
        <v>15.02</v>
      </c>
    </row>
    <row r="9874" spans="1:9" x14ac:dyDescent="0.2">
      <c r="A9874" s="2">
        <v>459903</v>
      </c>
      <c r="B9874" s="3" t="s">
        <v>19</v>
      </c>
      <c r="C9874" s="3" t="s">
        <v>10565</v>
      </c>
      <c r="D9874" s="3" t="s">
        <v>10566</v>
      </c>
      <c r="E9874" s="3" t="s">
        <v>10773</v>
      </c>
      <c r="F9874" s="3" t="s">
        <v>10666</v>
      </c>
      <c r="G9874" s="3" t="s">
        <v>10451</v>
      </c>
      <c r="H9874" s="3" t="s">
        <v>10781</v>
      </c>
      <c r="I9874" s="4">
        <v>15.03</v>
      </c>
    </row>
    <row r="9875" spans="1:9" x14ac:dyDescent="0.2">
      <c r="A9875" s="2">
        <v>7311</v>
      </c>
      <c r="B9875" s="3" t="s">
        <v>19</v>
      </c>
      <c r="C9875" s="3" t="s">
        <v>10565</v>
      </c>
      <c r="D9875" s="3" t="s">
        <v>10566</v>
      </c>
      <c r="E9875" s="3" t="s">
        <v>10773</v>
      </c>
      <c r="F9875" s="3" t="s">
        <v>10666</v>
      </c>
      <c r="G9875" s="3" t="s">
        <v>10451</v>
      </c>
      <c r="H9875" s="3" t="s">
        <v>10782</v>
      </c>
      <c r="I9875" s="4">
        <v>16.78</v>
      </c>
    </row>
    <row r="9876" spans="1:9" x14ac:dyDescent="0.2">
      <c r="A9876" s="2">
        <v>511992</v>
      </c>
      <c r="B9876" s="3" t="s">
        <v>19</v>
      </c>
      <c r="C9876" s="3" t="s">
        <v>10565</v>
      </c>
      <c r="D9876" s="3" t="s">
        <v>10566</v>
      </c>
      <c r="E9876" s="3" t="s">
        <v>10773</v>
      </c>
      <c r="F9876" s="3" t="s">
        <v>10666</v>
      </c>
      <c r="G9876" s="3" t="s">
        <v>10730</v>
      </c>
      <c r="H9876" s="3" t="s">
        <v>10783</v>
      </c>
      <c r="I9876" s="4">
        <v>8.5299999999999994</v>
      </c>
    </row>
    <row r="9877" spans="1:9" x14ac:dyDescent="0.2">
      <c r="A9877" s="2">
        <v>466521</v>
      </c>
      <c r="B9877" s="3" t="s">
        <v>19</v>
      </c>
      <c r="C9877" s="3" t="s">
        <v>10565</v>
      </c>
      <c r="D9877" s="3" t="s">
        <v>10566</v>
      </c>
      <c r="E9877" s="3" t="s">
        <v>10773</v>
      </c>
      <c r="F9877" s="3" t="s">
        <v>10666</v>
      </c>
      <c r="G9877" s="3" t="s">
        <v>10762</v>
      </c>
      <c r="H9877" s="3" t="s">
        <v>10784</v>
      </c>
      <c r="I9877" s="4">
        <v>9.4700000000000006</v>
      </c>
    </row>
    <row r="9878" spans="1:9" x14ac:dyDescent="0.2">
      <c r="A9878" s="2">
        <v>474711</v>
      </c>
      <c r="B9878" s="3" t="s">
        <v>19</v>
      </c>
      <c r="C9878" s="3" t="s">
        <v>10565</v>
      </c>
      <c r="D9878" s="3" t="s">
        <v>10566</v>
      </c>
      <c r="E9878" s="3" t="s">
        <v>10773</v>
      </c>
      <c r="F9878" s="3" t="s">
        <v>10666</v>
      </c>
      <c r="G9878" s="3" t="s">
        <v>10766</v>
      </c>
      <c r="H9878" s="3" t="s">
        <v>10785</v>
      </c>
      <c r="I9878" s="4">
        <v>8.91</v>
      </c>
    </row>
    <row r="9879" spans="1:9" x14ac:dyDescent="0.2">
      <c r="A9879" s="2">
        <v>527872</v>
      </c>
      <c r="B9879" s="3" t="s">
        <v>19</v>
      </c>
      <c r="C9879" s="3" t="s">
        <v>10565</v>
      </c>
      <c r="D9879" s="3" t="s">
        <v>10566</v>
      </c>
      <c r="E9879" s="3" t="s">
        <v>10773</v>
      </c>
      <c r="F9879" s="3" t="s">
        <v>10666</v>
      </c>
      <c r="G9879" s="3" t="s">
        <v>10786</v>
      </c>
      <c r="H9879" s="3" t="s">
        <v>10787</v>
      </c>
      <c r="I9879" s="4">
        <v>9.48</v>
      </c>
    </row>
    <row r="9880" spans="1:9" x14ac:dyDescent="0.2">
      <c r="A9880" s="2">
        <v>477573</v>
      </c>
      <c r="B9880" s="3" t="s">
        <v>19</v>
      </c>
      <c r="C9880" s="3" t="s">
        <v>10565</v>
      </c>
      <c r="D9880" s="3" t="s">
        <v>10566</v>
      </c>
      <c r="E9880" s="3" t="s">
        <v>10773</v>
      </c>
      <c r="F9880" s="3" t="s">
        <v>10666</v>
      </c>
      <c r="G9880" s="3" t="s">
        <v>10788</v>
      </c>
      <c r="H9880" s="3" t="s">
        <v>10789</v>
      </c>
      <c r="I9880" s="4">
        <v>9.31</v>
      </c>
    </row>
    <row r="9881" spans="1:9" x14ac:dyDescent="0.2">
      <c r="A9881" s="2">
        <v>26715</v>
      </c>
      <c r="B9881" s="3" t="s">
        <v>19</v>
      </c>
      <c r="C9881" s="3" t="s">
        <v>10565</v>
      </c>
      <c r="D9881" s="3" t="s">
        <v>10566</v>
      </c>
      <c r="E9881" s="3" t="s">
        <v>10773</v>
      </c>
      <c r="F9881" s="3" t="s">
        <v>10666</v>
      </c>
      <c r="G9881" s="3" t="s">
        <v>10790</v>
      </c>
      <c r="H9881" s="3" t="s">
        <v>10791</v>
      </c>
      <c r="I9881" s="4">
        <v>8.73</v>
      </c>
    </row>
    <row r="9882" spans="1:9" x14ac:dyDescent="0.2">
      <c r="A9882" s="2">
        <v>464928</v>
      </c>
      <c r="B9882" s="3" t="s">
        <v>19</v>
      </c>
      <c r="C9882" s="3" t="s">
        <v>10565</v>
      </c>
      <c r="D9882" s="3" t="s">
        <v>10566</v>
      </c>
      <c r="E9882" s="3" t="s">
        <v>10773</v>
      </c>
      <c r="F9882" s="3" t="s">
        <v>10666</v>
      </c>
      <c r="G9882" s="3" t="s">
        <v>10740</v>
      </c>
      <c r="H9882" s="3" t="s">
        <v>10792</v>
      </c>
      <c r="I9882" s="4">
        <v>9.35</v>
      </c>
    </row>
    <row r="9883" spans="1:9" x14ac:dyDescent="0.2">
      <c r="A9883" s="2">
        <v>12885</v>
      </c>
      <c r="B9883" s="3" t="s">
        <v>19</v>
      </c>
      <c r="C9883" s="3" t="s">
        <v>10565</v>
      </c>
      <c r="D9883" s="3" t="s">
        <v>10566</v>
      </c>
      <c r="E9883" s="3" t="s">
        <v>10793</v>
      </c>
      <c r="F9883" s="3" t="s">
        <v>10613</v>
      </c>
      <c r="G9883" s="3" t="s">
        <v>10451</v>
      </c>
      <c r="H9883" s="3" t="s">
        <v>10794</v>
      </c>
      <c r="I9883" s="4">
        <v>1.68</v>
      </c>
    </row>
    <row r="9884" spans="1:9" x14ac:dyDescent="0.2">
      <c r="A9884" s="2">
        <v>30185</v>
      </c>
      <c r="B9884" s="3" t="s">
        <v>19</v>
      </c>
      <c r="C9884" s="3" t="s">
        <v>10565</v>
      </c>
      <c r="D9884" s="3" t="s">
        <v>10566</v>
      </c>
      <c r="E9884" s="3" t="s">
        <v>10793</v>
      </c>
      <c r="F9884" s="3" t="s">
        <v>10613</v>
      </c>
      <c r="G9884" s="3" t="s">
        <v>10451</v>
      </c>
      <c r="H9884" s="3" t="s">
        <v>10795</v>
      </c>
      <c r="I9884" s="4">
        <v>9.41</v>
      </c>
    </row>
    <row r="9885" spans="1:9" x14ac:dyDescent="0.2">
      <c r="A9885" s="2">
        <v>184968</v>
      </c>
      <c r="B9885" s="3" t="s">
        <v>19</v>
      </c>
      <c r="C9885" s="3" t="s">
        <v>10565</v>
      </c>
      <c r="D9885" s="3" t="s">
        <v>10566</v>
      </c>
      <c r="E9885" s="3" t="s">
        <v>10793</v>
      </c>
      <c r="F9885" s="3" t="s">
        <v>10613</v>
      </c>
      <c r="G9885" s="3" t="s">
        <v>10451</v>
      </c>
      <c r="H9885" s="3" t="s">
        <v>10796</v>
      </c>
      <c r="I9885" s="4">
        <v>10.24</v>
      </c>
    </row>
    <row r="9886" spans="1:9" x14ac:dyDescent="0.2">
      <c r="A9886" s="2">
        <v>184971</v>
      </c>
      <c r="B9886" s="3" t="s">
        <v>19</v>
      </c>
      <c r="C9886" s="3" t="s">
        <v>10565</v>
      </c>
      <c r="D9886" s="3" t="s">
        <v>10566</v>
      </c>
      <c r="E9886" s="3" t="s">
        <v>10793</v>
      </c>
      <c r="F9886" s="3" t="s">
        <v>10613</v>
      </c>
      <c r="G9886" s="3" t="s">
        <v>10451</v>
      </c>
      <c r="H9886" s="3" t="s">
        <v>10797</v>
      </c>
      <c r="I9886" s="4">
        <v>10.24</v>
      </c>
    </row>
    <row r="9887" spans="1:9" x14ac:dyDescent="0.2">
      <c r="A9887" s="2">
        <v>252659</v>
      </c>
      <c r="B9887" s="3" t="s">
        <v>19</v>
      </c>
      <c r="C9887" s="3" t="s">
        <v>10565</v>
      </c>
      <c r="D9887" s="3" t="s">
        <v>10566</v>
      </c>
      <c r="E9887" s="3" t="s">
        <v>10793</v>
      </c>
      <c r="F9887" s="3" t="s">
        <v>10613</v>
      </c>
      <c r="G9887" s="3" t="s">
        <v>10451</v>
      </c>
      <c r="H9887" s="3" t="s">
        <v>10798</v>
      </c>
      <c r="I9887" s="4">
        <v>10.06</v>
      </c>
    </row>
    <row r="9888" spans="1:9" x14ac:dyDescent="0.2">
      <c r="A9888" s="2">
        <v>38491</v>
      </c>
      <c r="B9888" s="3" t="s">
        <v>19</v>
      </c>
      <c r="C9888" s="3" t="s">
        <v>10565</v>
      </c>
      <c r="D9888" s="3" t="s">
        <v>10566</v>
      </c>
      <c r="E9888" s="3" t="s">
        <v>10793</v>
      </c>
      <c r="F9888" s="3" t="s">
        <v>10613</v>
      </c>
      <c r="G9888" s="3" t="s">
        <v>10451</v>
      </c>
      <c r="H9888" s="3" t="s">
        <v>10799</v>
      </c>
      <c r="I9888" s="4">
        <v>9.41</v>
      </c>
    </row>
    <row r="9889" spans="1:9" x14ac:dyDescent="0.2">
      <c r="A9889" s="2">
        <v>76042</v>
      </c>
      <c r="B9889" s="3" t="s">
        <v>19</v>
      </c>
      <c r="C9889" s="3" t="s">
        <v>10565</v>
      </c>
      <c r="D9889" s="3" t="s">
        <v>10566</v>
      </c>
      <c r="E9889" s="3" t="s">
        <v>10793</v>
      </c>
      <c r="F9889" s="3" t="s">
        <v>10613</v>
      </c>
      <c r="G9889" s="3" t="s">
        <v>10451</v>
      </c>
      <c r="H9889" s="3" t="s">
        <v>10800</v>
      </c>
      <c r="I9889" s="4">
        <v>1.57</v>
      </c>
    </row>
    <row r="9890" spans="1:9" x14ac:dyDescent="0.2">
      <c r="A9890" s="2">
        <v>252668</v>
      </c>
      <c r="B9890" s="3" t="s">
        <v>19</v>
      </c>
      <c r="C9890" s="3" t="s">
        <v>10565</v>
      </c>
      <c r="D9890" s="3" t="s">
        <v>10566</v>
      </c>
      <c r="E9890" s="3" t="s">
        <v>10793</v>
      </c>
      <c r="F9890" s="3" t="s">
        <v>10613</v>
      </c>
      <c r="G9890" s="3" t="s">
        <v>10451</v>
      </c>
      <c r="H9890" s="3" t="s">
        <v>10801</v>
      </c>
      <c r="I9890" s="4">
        <v>10.06</v>
      </c>
    </row>
    <row r="9891" spans="1:9" x14ac:dyDescent="0.2">
      <c r="A9891" s="2">
        <v>469094</v>
      </c>
      <c r="B9891" s="3" t="s">
        <v>19</v>
      </c>
      <c r="C9891" s="3" t="s">
        <v>10565</v>
      </c>
      <c r="D9891" s="3" t="s">
        <v>10566</v>
      </c>
      <c r="E9891" s="3" t="s">
        <v>10793</v>
      </c>
      <c r="F9891" s="3" t="s">
        <v>10613</v>
      </c>
      <c r="G9891" s="3" t="s">
        <v>10451</v>
      </c>
      <c r="H9891" s="3" t="s">
        <v>10802</v>
      </c>
      <c r="I9891" s="4">
        <v>25.04</v>
      </c>
    </row>
    <row r="9892" spans="1:9" x14ac:dyDescent="0.2">
      <c r="A9892" s="2">
        <v>502206</v>
      </c>
      <c r="B9892" s="3" t="s">
        <v>19</v>
      </c>
      <c r="C9892" s="3" t="s">
        <v>10565</v>
      </c>
      <c r="D9892" s="3" t="s">
        <v>10566</v>
      </c>
      <c r="E9892" s="3" t="s">
        <v>10793</v>
      </c>
      <c r="F9892" s="3" t="s">
        <v>10613</v>
      </c>
      <c r="G9892" s="3" t="s">
        <v>10451</v>
      </c>
      <c r="H9892" s="3" t="s">
        <v>10803</v>
      </c>
      <c r="I9892" s="4">
        <v>4.01</v>
      </c>
    </row>
    <row r="9893" spans="1:9" x14ac:dyDescent="0.2">
      <c r="A9893" s="2">
        <v>509584</v>
      </c>
      <c r="B9893" s="3" t="s">
        <v>19</v>
      </c>
      <c r="C9893" s="3" t="s">
        <v>10565</v>
      </c>
      <c r="D9893" s="3" t="s">
        <v>10566</v>
      </c>
      <c r="E9893" s="3" t="s">
        <v>10793</v>
      </c>
      <c r="F9893" s="3" t="s">
        <v>10613</v>
      </c>
      <c r="G9893" s="3" t="s">
        <v>10451</v>
      </c>
      <c r="H9893" s="3" t="s">
        <v>10804</v>
      </c>
      <c r="I9893" s="4">
        <v>14.15</v>
      </c>
    </row>
    <row r="9894" spans="1:9" x14ac:dyDescent="0.2">
      <c r="A9894" s="2">
        <v>509585</v>
      </c>
      <c r="B9894" s="3" t="s">
        <v>19</v>
      </c>
      <c r="C9894" s="3" t="s">
        <v>10565</v>
      </c>
      <c r="D9894" s="3" t="s">
        <v>10566</v>
      </c>
      <c r="E9894" s="3" t="s">
        <v>10793</v>
      </c>
      <c r="F9894" s="3" t="s">
        <v>10613</v>
      </c>
      <c r="G9894" s="3" t="s">
        <v>10451</v>
      </c>
      <c r="H9894" s="3" t="s">
        <v>10805</v>
      </c>
      <c r="I9894" s="4">
        <v>4.01</v>
      </c>
    </row>
    <row r="9895" spans="1:9" x14ac:dyDescent="0.2">
      <c r="A9895" s="2">
        <v>509587</v>
      </c>
      <c r="B9895" s="3" t="s">
        <v>19</v>
      </c>
      <c r="C9895" s="3" t="s">
        <v>10565</v>
      </c>
      <c r="D9895" s="3" t="s">
        <v>10566</v>
      </c>
      <c r="E9895" s="3" t="s">
        <v>10793</v>
      </c>
      <c r="F9895" s="3" t="s">
        <v>10613</v>
      </c>
      <c r="G9895" s="3" t="s">
        <v>10451</v>
      </c>
      <c r="H9895" s="3" t="s">
        <v>10806</v>
      </c>
      <c r="I9895" s="4">
        <v>15.44</v>
      </c>
    </row>
    <row r="9896" spans="1:9" x14ac:dyDescent="0.2">
      <c r="A9896" s="2">
        <v>509593</v>
      </c>
      <c r="B9896" s="3" t="s">
        <v>19</v>
      </c>
      <c r="C9896" s="3" t="s">
        <v>10565</v>
      </c>
      <c r="D9896" s="3" t="s">
        <v>10566</v>
      </c>
      <c r="E9896" s="3" t="s">
        <v>10793</v>
      </c>
      <c r="F9896" s="3" t="s">
        <v>10613</v>
      </c>
      <c r="G9896" s="3" t="s">
        <v>10451</v>
      </c>
      <c r="H9896" s="3" t="s">
        <v>10807</v>
      </c>
      <c r="I9896" s="4">
        <v>24.72</v>
      </c>
    </row>
    <row r="9897" spans="1:9" x14ac:dyDescent="0.2">
      <c r="A9897" s="2">
        <v>509594</v>
      </c>
      <c r="B9897" s="3" t="s">
        <v>19</v>
      </c>
      <c r="C9897" s="3" t="s">
        <v>10565</v>
      </c>
      <c r="D9897" s="3" t="s">
        <v>10566</v>
      </c>
      <c r="E9897" s="3" t="s">
        <v>10793</v>
      </c>
      <c r="F9897" s="3" t="s">
        <v>10613</v>
      </c>
      <c r="G9897" s="3" t="s">
        <v>10451</v>
      </c>
      <c r="H9897" s="3" t="s">
        <v>10808</v>
      </c>
      <c r="I9897" s="4">
        <v>24.72</v>
      </c>
    </row>
    <row r="9898" spans="1:9" x14ac:dyDescent="0.2">
      <c r="A9898" s="2">
        <v>509600</v>
      </c>
      <c r="B9898" s="3" t="s">
        <v>19</v>
      </c>
      <c r="C9898" s="3" t="s">
        <v>10565</v>
      </c>
      <c r="D9898" s="3" t="s">
        <v>10566</v>
      </c>
      <c r="E9898" s="3" t="s">
        <v>10793</v>
      </c>
      <c r="F9898" s="3" t="s">
        <v>10613</v>
      </c>
      <c r="G9898" s="3" t="s">
        <v>10451</v>
      </c>
      <c r="H9898" s="3" t="s">
        <v>10809</v>
      </c>
      <c r="I9898" s="4">
        <v>11.95</v>
      </c>
    </row>
    <row r="9899" spans="1:9" x14ac:dyDescent="0.2">
      <c r="A9899" s="2">
        <v>509601</v>
      </c>
      <c r="B9899" s="3" t="s">
        <v>19</v>
      </c>
      <c r="C9899" s="3" t="s">
        <v>10565</v>
      </c>
      <c r="D9899" s="3" t="s">
        <v>10566</v>
      </c>
      <c r="E9899" s="3" t="s">
        <v>10793</v>
      </c>
      <c r="F9899" s="3" t="s">
        <v>10613</v>
      </c>
      <c r="G9899" s="3" t="s">
        <v>10451</v>
      </c>
      <c r="H9899" s="3" t="s">
        <v>10810</v>
      </c>
      <c r="I9899" s="4">
        <v>15.52</v>
      </c>
    </row>
    <row r="9900" spans="1:9" x14ac:dyDescent="0.2">
      <c r="A9900" s="2">
        <v>543443</v>
      </c>
      <c r="B9900" s="3" t="s">
        <v>19</v>
      </c>
      <c r="C9900" s="3" t="s">
        <v>10565</v>
      </c>
      <c r="D9900" s="3" t="s">
        <v>10566</v>
      </c>
      <c r="E9900" s="3" t="s">
        <v>10793</v>
      </c>
      <c r="F9900" s="3" t="s">
        <v>10613</v>
      </c>
      <c r="G9900" s="3" t="s">
        <v>10451</v>
      </c>
      <c r="H9900" s="3" t="s">
        <v>10811</v>
      </c>
      <c r="I9900" s="4">
        <v>27.7</v>
      </c>
    </row>
    <row r="9901" spans="1:9" x14ac:dyDescent="0.2">
      <c r="A9901" s="2">
        <v>555078</v>
      </c>
      <c r="B9901" s="3" t="s">
        <v>19</v>
      </c>
      <c r="C9901" s="3" t="s">
        <v>10565</v>
      </c>
      <c r="D9901" s="3" t="s">
        <v>10566</v>
      </c>
      <c r="E9901" s="3" t="s">
        <v>10793</v>
      </c>
      <c r="F9901" s="3" t="s">
        <v>10613</v>
      </c>
      <c r="G9901" s="3" t="s">
        <v>10451</v>
      </c>
      <c r="H9901" s="3" t="s">
        <v>10812</v>
      </c>
      <c r="I9901" s="4">
        <v>11.81</v>
      </c>
    </row>
    <row r="9902" spans="1:9" x14ac:dyDescent="0.2">
      <c r="A9902" s="2">
        <v>612756</v>
      </c>
      <c r="B9902" s="3" t="s">
        <v>19</v>
      </c>
      <c r="C9902" s="3" t="s">
        <v>10565</v>
      </c>
      <c r="D9902" s="3" t="s">
        <v>10566</v>
      </c>
      <c r="E9902" s="3" t="s">
        <v>10793</v>
      </c>
      <c r="F9902" s="3" t="s">
        <v>10613</v>
      </c>
      <c r="G9902" s="3" t="s">
        <v>10451</v>
      </c>
      <c r="H9902" s="3" t="s">
        <v>10813</v>
      </c>
      <c r="I9902" s="4">
        <v>22.15</v>
      </c>
    </row>
    <row r="9903" spans="1:9" x14ac:dyDescent="0.2">
      <c r="A9903" s="2">
        <v>161577</v>
      </c>
      <c r="B9903" s="3" t="s">
        <v>19</v>
      </c>
      <c r="C9903" s="3" t="s">
        <v>10565</v>
      </c>
      <c r="D9903" s="3" t="s">
        <v>10566</v>
      </c>
      <c r="E9903" s="3" t="s">
        <v>10793</v>
      </c>
      <c r="F9903" s="3" t="s">
        <v>4842</v>
      </c>
      <c r="G9903" s="3" t="s">
        <v>10451</v>
      </c>
      <c r="H9903" s="3" t="s">
        <v>10814</v>
      </c>
      <c r="I9903" s="4">
        <v>1.55</v>
      </c>
    </row>
    <row r="9904" spans="1:9" x14ac:dyDescent="0.2">
      <c r="A9904" s="2">
        <v>509602</v>
      </c>
      <c r="B9904" s="3" t="s">
        <v>19</v>
      </c>
      <c r="C9904" s="3" t="s">
        <v>10565</v>
      </c>
      <c r="D9904" s="3" t="s">
        <v>10566</v>
      </c>
      <c r="E9904" s="3" t="s">
        <v>10793</v>
      </c>
      <c r="F9904" s="3" t="s">
        <v>4842</v>
      </c>
      <c r="G9904" s="3" t="s">
        <v>10451</v>
      </c>
      <c r="H9904" s="3" t="s">
        <v>10815</v>
      </c>
      <c r="I9904" s="4">
        <v>20.29</v>
      </c>
    </row>
    <row r="9905" spans="1:9" x14ac:dyDescent="0.2">
      <c r="A9905" s="2">
        <v>179033</v>
      </c>
      <c r="B9905" s="3" t="s">
        <v>19</v>
      </c>
      <c r="C9905" s="3" t="s">
        <v>10565</v>
      </c>
      <c r="D9905" s="3" t="s">
        <v>10566</v>
      </c>
      <c r="E9905" s="3" t="s">
        <v>10793</v>
      </c>
      <c r="F9905" s="3" t="s">
        <v>4842</v>
      </c>
      <c r="G9905" s="3" t="s">
        <v>10730</v>
      </c>
      <c r="H9905" s="3" t="s">
        <v>10816</v>
      </c>
      <c r="I9905" s="4">
        <v>1.48</v>
      </c>
    </row>
    <row r="9906" spans="1:9" x14ac:dyDescent="0.2">
      <c r="A9906" s="2">
        <v>369317</v>
      </c>
      <c r="B9906" s="3" t="s">
        <v>19</v>
      </c>
      <c r="C9906" s="3" t="s">
        <v>10565</v>
      </c>
      <c r="D9906" s="3" t="s">
        <v>10566</v>
      </c>
      <c r="E9906" s="3" t="s">
        <v>10793</v>
      </c>
      <c r="F9906" s="3" t="s">
        <v>4842</v>
      </c>
      <c r="G9906" s="3" t="s">
        <v>10730</v>
      </c>
      <c r="H9906" s="3" t="s">
        <v>10817</v>
      </c>
      <c r="I9906" s="4">
        <v>20.85</v>
      </c>
    </row>
    <row r="9907" spans="1:9" x14ac:dyDescent="0.2">
      <c r="A9907" s="2">
        <v>369323</v>
      </c>
      <c r="B9907" s="3" t="s">
        <v>19</v>
      </c>
      <c r="C9907" s="3" t="s">
        <v>10565</v>
      </c>
      <c r="D9907" s="3" t="s">
        <v>10566</v>
      </c>
      <c r="E9907" s="3" t="s">
        <v>10793</v>
      </c>
      <c r="F9907" s="3" t="s">
        <v>4842</v>
      </c>
      <c r="G9907" s="3" t="s">
        <v>10730</v>
      </c>
      <c r="H9907" s="3" t="s">
        <v>10818</v>
      </c>
      <c r="I9907" s="4">
        <v>22.34</v>
      </c>
    </row>
    <row r="9908" spans="1:9" x14ac:dyDescent="0.2">
      <c r="A9908" s="2">
        <v>369327</v>
      </c>
      <c r="B9908" s="3" t="s">
        <v>19</v>
      </c>
      <c r="C9908" s="3" t="s">
        <v>10565</v>
      </c>
      <c r="D9908" s="3" t="s">
        <v>10566</v>
      </c>
      <c r="E9908" s="3" t="s">
        <v>10793</v>
      </c>
      <c r="F9908" s="3" t="s">
        <v>4842</v>
      </c>
      <c r="G9908" s="3" t="s">
        <v>10730</v>
      </c>
      <c r="H9908" s="3" t="s">
        <v>10819</v>
      </c>
      <c r="I9908" s="4">
        <v>36.56</v>
      </c>
    </row>
    <row r="9909" spans="1:9" x14ac:dyDescent="0.2">
      <c r="A9909" s="2">
        <v>369615</v>
      </c>
      <c r="B9909" s="3" t="s">
        <v>19</v>
      </c>
      <c r="C9909" s="3" t="s">
        <v>10565</v>
      </c>
      <c r="D9909" s="3" t="s">
        <v>10566</v>
      </c>
      <c r="E9909" s="3" t="s">
        <v>10793</v>
      </c>
      <c r="F9909" s="3" t="s">
        <v>4842</v>
      </c>
      <c r="G9909" s="3" t="s">
        <v>10730</v>
      </c>
      <c r="H9909" s="3" t="s">
        <v>10820</v>
      </c>
      <c r="I9909" s="4">
        <v>34.49</v>
      </c>
    </row>
    <row r="9910" spans="1:9" x14ac:dyDescent="0.2">
      <c r="A9910" s="2">
        <v>501777</v>
      </c>
      <c r="B9910" s="3" t="s">
        <v>19</v>
      </c>
      <c r="C9910" s="3" t="s">
        <v>10565</v>
      </c>
      <c r="D9910" s="3" t="s">
        <v>10566</v>
      </c>
      <c r="E9910" s="3" t="s">
        <v>10793</v>
      </c>
      <c r="F9910" s="3" t="s">
        <v>4842</v>
      </c>
      <c r="G9910" s="3" t="s">
        <v>10730</v>
      </c>
      <c r="H9910" s="3" t="s">
        <v>10821</v>
      </c>
      <c r="I9910" s="4">
        <v>1.9</v>
      </c>
    </row>
    <row r="9911" spans="1:9" x14ac:dyDescent="0.2">
      <c r="A9911" s="2">
        <v>501778</v>
      </c>
      <c r="B9911" s="3" t="s">
        <v>19</v>
      </c>
      <c r="C9911" s="3" t="s">
        <v>10565</v>
      </c>
      <c r="D9911" s="3" t="s">
        <v>10566</v>
      </c>
      <c r="E9911" s="3" t="s">
        <v>10793</v>
      </c>
      <c r="F9911" s="3" t="s">
        <v>4842</v>
      </c>
      <c r="G9911" s="3" t="s">
        <v>10730</v>
      </c>
      <c r="H9911" s="3" t="s">
        <v>10822</v>
      </c>
      <c r="I9911" s="4">
        <v>5.72</v>
      </c>
    </row>
    <row r="9912" spans="1:9" x14ac:dyDescent="0.2">
      <c r="A9912" s="2">
        <v>465434</v>
      </c>
      <c r="B9912" s="3" t="s">
        <v>19</v>
      </c>
      <c r="C9912" s="3" t="s">
        <v>10565</v>
      </c>
      <c r="D9912" s="3" t="s">
        <v>10566</v>
      </c>
      <c r="E9912" s="3" t="s">
        <v>10793</v>
      </c>
      <c r="F9912" s="3" t="s">
        <v>4842</v>
      </c>
      <c r="G9912" s="3" t="s">
        <v>6341</v>
      </c>
      <c r="H9912" s="3" t="s">
        <v>10823</v>
      </c>
      <c r="I9912" s="4">
        <v>1.5</v>
      </c>
    </row>
    <row r="9913" spans="1:9" x14ac:dyDescent="0.2">
      <c r="A9913" s="2">
        <v>542284</v>
      </c>
      <c r="B9913" s="3" t="s">
        <v>19</v>
      </c>
      <c r="C9913" s="3" t="s">
        <v>10565</v>
      </c>
      <c r="D9913" s="3" t="s">
        <v>10566</v>
      </c>
      <c r="E9913" s="3" t="s">
        <v>10793</v>
      </c>
      <c r="F9913" s="3" t="s">
        <v>4842</v>
      </c>
      <c r="G9913" s="3" t="s">
        <v>6341</v>
      </c>
      <c r="H9913" s="3" t="s">
        <v>10824</v>
      </c>
      <c r="I9913" s="4">
        <v>16.170000000000002</v>
      </c>
    </row>
    <row r="9914" spans="1:9" x14ac:dyDescent="0.2">
      <c r="A9914" s="2">
        <v>542289</v>
      </c>
      <c r="B9914" s="3" t="s">
        <v>19</v>
      </c>
      <c r="C9914" s="3" t="s">
        <v>10565</v>
      </c>
      <c r="D9914" s="3" t="s">
        <v>10566</v>
      </c>
      <c r="E9914" s="3" t="s">
        <v>10793</v>
      </c>
      <c r="F9914" s="3" t="s">
        <v>4842</v>
      </c>
      <c r="G9914" s="3" t="s">
        <v>6341</v>
      </c>
      <c r="H9914" s="3" t="s">
        <v>10825</v>
      </c>
      <c r="I9914" s="4">
        <v>16.239999999999998</v>
      </c>
    </row>
    <row r="9915" spans="1:9" x14ac:dyDescent="0.2">
      <c r="A9915" s="2">
        <v>542290</v>
      </c>
      <c r="B9915" s="3" t="s">
        <v>19</v>
      </c>
      <c r="C9915" s="3" t="s">
        <v>10565</v>
      </c>
      <c r="D9915" s="3" t="s">
        <v>10566</v>
      </c>
      <c r="E9915" s="3" t="s">
        <v>10793</v>
      </c>
      <c r="F9915" s="3" t="s">
        <v>4842</v>
      </c>
      <c r="G9915" s="3" t="s">
        <v>6341</v>
      </c>
      <c r="H9915" s="3" t="s">
        <v>10826</v>
      </c>
      <c r="I9915" s="4">
        <v>5.89</v>
      </c>
    </row>
    <row r="9916" spans="1:9" x14ac:dyDescent="0.2">
      <c r="A9916" s="2">
        <v>542291</v>
      </c>
      <c r="B9916" s="3" t="s">
        <v>19</v>
      </c>
      <c r="C9916" s="3" t="s">
        <v>10565</v>
      </c>
      <c r="D9916" s="3" t="s">
        <v>10566</v>
      </c>
      <c r="E9916" s="3" t="s">
        <v>10793</v>
      </c>
      <c r="F9916" s="3" t="s">
        <v>4842</v>
      </c>
      <c r="G9916" s="3" t="s">
        <v>6341</v>
      </c>
      <c r="H9916" s="3" t="s">
        <v>10827</v>
      </c>
      <c r="I9916" s="4">
        <v>8.44</v>
      </c>
    </row>
    <row r="9917" spans="1:9" x14ac:dyDescent="0.2">
      <c r="A9917" s="2">
        <v>542293</v>
      </c>
      <c r="B9917" s="3" t="s">
        <v>19</v>
      </c>
      <c r="C9917" s="3" t="s">
        <v>10565</v>
      </c>
      <c r="D9917" s="3" t="s">
        <v>10566</v>
      </c>
      <c r="E9917" s="3" t="s">
        <v>10793</v>
      </c>
      <c r="F9917" s="3" t="s">
        <v>4842</v>
      </c>
      <c r="G9917" s="3" t="s">
        <v>6341</v>
      </c>
      <c r="H9917" s="3" t="s">
        <v>10828</v>
      </c>
      <c r="I9917" s="4">
        <v>8.34</v>
      </c>
    </row>
    <row r="9918" spans="1:9" x14ac:dyDescent="0.2">
      <c r="A9918" s="2">
        <v>542298</v>
      </c>
      <c r="B9918" s="3" t="s">
        <v>19</v>
      </c>
      <c r="C9918" s="3" t="s">
        <v>10565</v>
      </c>
      <c r="D9918" s="3" t="s">
        <v>10566</v>
      </c>
      <c r="E9918" s="3" t="s">
        <v>10793</v>
      </c>
      <c r="F9918" s="3" t="s">
        <v>4842</v>
      </c>
      <c r="G9918" s="3" t="s">
        <v>6341</v>
      </c>
      <c r="H9918" s="3" t="s">
        <v>10829</v>
      </c>
      <c r="I9918" s="4">
        <v>5.89</v>
      </c>
    </row>
    <row r="9919" spans="1:9" x14ac:dyDescent="0.2">
      <c r="A9919" s="2">
        <v>561627</v>
      </c>
      <c r="B9919" s="3" t="s">
        <v>19</v>
      </c>
      <c r="C9919" s="3" t="s">
        <v>10565</v>
      </c>
      <c r="D9919" s="3" t="s">
        <v>10566</v>
      </c>
      <c r="E9919" s="3" t="s">
        <v>10793</v>
      </c>
      <c r="F9919" s="3" t="s">
        <v>4842</v>
      </c>
      <c r="G9919" s="3" t="s">
        <v>6341</v>
      </c>
      <c r="H9919" s="3" t="s">
        <v>10830</v>
      </c>
      <c r="I9919" s="4">
        <v>6.65</v>
      </c>
    </row>
    <row r="9920" spans="1:9" x14ac:dyDescent="0.2">
      <c r="A9920" s="2">
        <v>561629</v>
      </c>
      <c r="B9920" s="3" t="s">
        <v>19</v>
      </c>
      <c r="C9920" s="3" t="s">
        <v>10565</v>
      </c>
      <c r="D9920" s="3" t="s">
        <v>10566</v>
      </c>
      <c r="E9920" s="3" t="s">
        <v>10793</v>
      </c>
      <c r="F9920" s="3" t="s">
        <v>4842</v>
      </c>
      <c r="G9920" s="3" t="s">
        <v>6341</v>
      </c>
      <c r="H9920" s="3" t="s">
        <v>10831</v>
      </c>
      <c r="I9920" s="4">
        <v>6.77</v>
      </c>
    </row>
    <row r="9921" spans="1:9" x14ac:dyDescent="0.2">
      <c r="A9921" s="2">
        <v>583339</v>
      </c>
      <c r="B9921" s="3" t="s">
        <v>19</v>
      </c>
      <c r="C9921" s="3" t="s">
        <v>10565</v>
      </c>
      <c r="D9921" s="3" t="s">
        <v>10566</v>
      </c>
      <c r="E9921" s="3" t="s">
        <v>10793</v>
      </c>
      <c r="F9921" s="3" t="s">
        <v>4842</v>
      </c>
      <c r="G9921" s="3" t="s">
        <v>10740</v>
      </c>
      <c r="H9921" s="3" t="s">
        <v>10832</v>
      </c>
      <c r="I9921" s="4">
        <v>24.34</v>
      </c>
    </row>
    <row r="9922" spans="1:9" x14ac:dyDescent="0.2">
      <c r="A9922" s="2">
        <v>583343</v>
      </c>
      <c r="B9922" s="3" t="s">
        <v>19</v>
      </c>
      <c r="C9922" s="3" t="s">
        <v>10565</v>
      </c>
      <c r="D9922" s="3" t="s">
        <v>10566</v>
      </c>
      <c r="E9922" s="3" t="s">
        <v>10793</v>
      </c>
      <c r="F9922" s="3" t="s">
        <v>4842</v>
      </c>
      <c r="G9922" s="3" t="s">
        <v>10740</v>
      </c>
      <c r="H9922" s="3" t="s">
        <v>10833</v>
      </c>
      <c r="I9922" s="4">
        <v>17.170000000000002</v>
      </c>
    </row>
    <row r="9923" spans="1:9" x14ac:dyDescent="0.2">
      <c r="A9923" s="2">
        <v>44836</v>
      </c>
      <c r="B9923" s="3" t="s">
        <v>19</v>
      </c>
      <c r="C9923" s="3" t="s">
        <v>10565</v>
      </c>
      <c r="D9923" s="3" t="s">
        <v>10566</v>
      </c>
      <c r="E9923" s="3" t="s">
        <v>10793</v>
      </c>
      <c r="F9923" s="3" t="s">
        <v>10640</v>
      </c>
      <c r="G9923" s="3" t="s">
        <v>10479</v>
      </c>
      <c r="H9923" s="3" t="s">
        <v>10834</v>
      </c>
      <c r="I9923" s="4">
        <v>8.16</v>
      </c>
    </row>
    <row r="9924" spans="1:9" x14ac:dyDescent="0.2">
      <c r="A9924" s="2">
        <v>51661</v>
      </c>
      <c r="B9924" s="3" t="s">
        <v>19</v>
      </c>
      <c r="C9924" s="3" t="s">
        <v>10565</v>
      </c>
      <c r="D9924" s="3" t="s">
        <v>10566</v>
      </c>
      <c r="E9924" s="3" t="s">
        <v>10793</v>
      </c>
      <c r="F9924" s="3" t="s">
        <v>10640</v>
      </c>
      <c r="G9924" s="3" t="s">
        <v>10479</v>
      </c>
      <c r="H9924" s="3" t="s">
        <v>10835</v>
      </c>
      <c r="I9924" s="4">
        <v>8.16</v>
      </c>
    </row>
    <row r="9925" spans="1:9" x14ac:dyDescent="0.2">
      <c r="A9925" s="2">
        <v>51867</v>
      </c>
      <c r="B9925" s="3" t="s">
        <v>19</v>
      </c>
      <c r="C9925" s="3" t="s">
        <v>10565</v>
      </c>
      <c r="D9925" s="3" t="s">
        <v>10566</v>
      </c>
      <c r="E9925" s="3" t="s">
        <v>10793</v>
      </c>
      <c r="F9925" s="3" t="s">
        <v>10640</v>
      </c>
      <c r="G9925" s="3" t="s">
        <v>10479</v>
      </c>
      <c r="H9925" s="3" t="s">
        <v>10836</v>
      </c>
      <c r="I9925" s="4">
        <v>8.16</v>
      </c>
    </row>
    <row r="9926" spans="1:9" x14ac:dyDescent="0.2">
      <c r="A9926" s="2">
        <v>271695</v>
      </c>
      <c r="B9926" s="3" t="s">
        <v>19</v>
      </c>
      <c r="C9926" s="3" t="s">
        <v>10565</v>
      </c>
      <c r="D9926" s="3" t="s">
        <v>10566</v>
      </c>
      <c r="E9926" s="3" t="s">
        <v>10793</v>
      </c>
      <c r="F9926" s="3" t="s">
        <v>10640</v>
      </c>
      <c r="G9926" s="3" t="s">
        <v>10479</v>
      </c>
      <c r="H9926" s="3" t="s">
        <v>10837</v>
      </c>
      <c r="I9926" s="4">
        <v>1.63</v>
      </c>
    </row>
    <row r="9927" spans="1:9" x14ac:dyDescent="0.2">
      <c r="A9927" s="2">
        <v>271696</v>
      </c>
      <c r="B9927" s="3" t="s">
        <v>19</v>
      </c>
      <c r="C9927" s="3" t="s">
        <v>10565</v>
      </c>
      <c r="D9927" s="3" t="s">
        <v>10566</v>
      </c>
      <c r="E9927" s="3" t="s">
        <v>10793</v>
      </c>
      <c r="F9927" s="3" t="s">
        <v>10640</v>
      </c>
      <c r="G9927" s="3" t="s">
        <v>10479</v>
      </c>
      <c r="H9927" s="3" t="s">
        <v>10838</v>
      </c>
      <c r="I9927" s="4">
        <v>1.66</v>
      </c>
    </row>
    <row r="9928" spans="1:9" x14ac:dyDescent="0.2">
      <c r="A9928" s="2">
        <v>185194</v>
      </c>
      <c r="B9928" s="3" t="s">
        <v>19</v>
      </c>
      <c r="C9928" s="3" t="s">
        <v>10565</v>
      </c>
      <c r="D9928" s="3" t="s">
        <v>10566</v>
      </c>
      <c r="E9928" s="3" t="s">
        <v>10793</v>
      </c>
      <c r="F9928" s="3" t="s">
        <v>10640</v>
      </c>
      <c r="G9928" s="3" t="s">
        <v>10479</v>
      </c>
      <c r="H9928" s="3" t="s">
        <v>10839</v>
      </c>
      <c r="I9928" s="4">
        <v>12.61</v>
      </c>
    </row>
    <row r="9929" spans="1:9" x14ac:dyDescent="0.2">
      <c r="A9929" s="2">
        <v>294256</v>
      </c>
      <c r="B9929" s="3" t="s">
        <v>19</v>
      </c>
      <c r="C9929" s="3" t="s">
        <v>10565</v>
      </c>
      <c r="D9929" s="3" t="s">
        <v>10566</v>
      </c>
      <c r="E9929" s="3" t="s">
        <v>10793</v>
      </c>
      <c r="F9929" s="3" t="s">
        <v>10640</v>
      </c>
      <c r="G9929" s="3" t="s">
        <v>10479</v>
      </c>
      <c r="H9929" s="3" t="s">
        <v>10840</v>
      </c>
      <c r="I9929" s="4">
        <v>10.4</v>
      </c>
    </row>
    <row r="9930" spans="1:9" x14ac:dyDescent="0.2">
      <c r="A9930" s="2">
        <v>294255</v>
      </c>
      <c r="B9930" s="3" t="s">
        <v>19</v>
      </c>
      <c r="C9930" s="3" t="s">
        <v>10565</v>
      </c>
      <c r="D9930" s="3" t="s">
        <v>10566</v>
      </c>
      <c r="E9930" s="3" t="s">
        <v>10793</v>
      </c>
      <c r="F9930" s="3" t="s">
        <v>10640</v>
      </c>
      <c r="G9930" s="3" t="s">
        <v>10479</v>
      </c>
      <c r="H9930" s="3" t="s">
        <v>10841</v>
      </c>
      <c r="I9930" s="4">
        <v>10.4</v>
      </c>
    </row>
    <row r="9931" spans="1:9" x14ac:dyDescent="0.2">
      <c r="A9931" s="2">
        <v>49032</v>
      </c>
      <c r="B9931" s="3" t="s">
        <v>19</v>
      </c>
      <c r="C9931" s="3" t="s">
        <v>10565</v>
      </c>
      <c r="D9931" s="3" t="s">
        <v>10566</v>
      </c>
      <c r="E9931" s="3" t="s">
        <v>10793</v>
      </c>
      <c r="F9931" s="3" t="s">
        <v>10640</v>
      </c>
      <c r="G9931" s="3" t="s">
        <v>10479</v>
      </c>
      <c r="H9931" s="3" t="s">
        <v>10842</v>
      </c>
      <c r="I9931" s="4">
        <v>33.630000000000003</v>
      </c>
    </row>
    <row r="9932" spans="1:9" x14ac:dyDescent="0.2">
      <c r="A9932" s="2">
        <v>299448</v>
      </c>
      <c r="B9932" s="3" t="s">
        <v>19</v>
      </c>
      <c r="C9932" s="3" t="s">
        <v>10565</v>
      </c>
      <c r="D9932" s="3" t="s">
        <v>10566</v>
      </c>
      <c r="E9932" s="3" t="s">
        <v>10793</v>
      </c>
      <c r="F9932" s="3" t="s">
        <v>10640</v>
      </c>
      <c r="G9932" s="3" t="s">
        <v>10479</v>
      </c>
      <c r="H9932" s="3" t="s">
        <v>10843</v>
      </c>
      <c r="I9932" s="4">
        <v>3.54</v>
      </c>
    </row>
    <row r="9933" spans="1:9" x14ac:dyDescent="0.2">
      <c r="A9933" s="2">
        <v>348710</v>
      </c>
      <c r="B9933" s="3" t="s">
        <v>19</v>
      </c>
      <c r="C9933" s="3" t="s">
        <v>10565</v>
      </c>
      <c r="D9933" s="3" t="s">
        <v>10566</v>
      </c>
      <c r="E9933" s="3" t="s">
        <v>10793</v>
      </c>
      <c r="F9933" s="3" t="s">
        <v>10640</v>
      </c>
      <c r="G9933" s="3" t="s">
        <v>10479</v>
      </c>
      <c r="H9933" s="3" t="s">
        <v>10844</v>
      </c>
      <c r="I9933" s="4">
        <v>33.630000000000003</v>
      </c>
    </row>
    <row r="9934" spans="1:9" x14ac:dyDescent="0.2">
      <c r="A9934" s="2">
        <v>411581</v>
      </c>
      <c r="B9934" s="3" t="s">
        <v>19</v>
      </c>
      <c r="C9934" s="3" t="s">
        <v>10565</v>
      </c>
      <c r="D9934" s="3" t="s">
        <v>10566</v>
      </c>
      <c r="E9934" s="3" t="s">
        <v>10793</v>
      </c>
      <c r="F9934" s="3" t="s">
        <v>10640</v>
      </c>
      <c r="G9934" s="3" t="s">
        <v>10479</v>
      </c>
      <c r="H9934" s="3" t="s">
        <v>10845</v>
      </c>
      <c r="I9934" s="4">
        <v>18.45</v>
      </c>
    </row>
    <row r="9935" spans="1:9" x14ac:dyDescent="0.2">
      <c r="A9935" s="2">
        <v>582393</v>
      </c>
      <c r="B9935" s="3" t="s">
        <v>19</v>
      </c>
      <c r="C9935" s="3" t="s">
        <v>10565</v>
      </c>
      <c r="D9935" s="3" t="s">
        <v>10566</v>
      </c>
      <c r="E9935" s="3" t="s">
        <v>10793</v>
      </c>
      <c r="F9935" s="3" t="s">
        <v>10570</v>
      </c>
      <c r="G9935" s="3" t="s">
        <v>10611</v>
      </c>
      <c r="H9935" s="3" t="s">
        <v>10846</v>
      </c>
      <c r="I9935" s="4">
        <v>17.350000000000001</v>
      </c>
    </row>
    <row r="9936" spans="1:9" x14ac:dyDescent="0.2">
      <c r="A9936" s="2">
        <v>582398</v>
      </c>
      <c r="B9936" s="3" t="s">
        <v>19</v>
      </c>
      <c r="C9936" s="3" t="s">
        <v>10565</v>
      </c>
      <c r="D9936" s="3" t="s">
        <v>10566</v>
      </c>
      <c r="E9936" s="3" t="s">
        <v>10793</v>
      </c>
      <c r="F9936" s="3" t="s">
        <v>10570</v>
      </c>
      <c r="G9936" s="3" t="s">
        <v>10611</v>
      </c>
      <c r="H9936" s="3" t="s">
        <v>10847</v>
      </c>
      <c r="I9936" s="4">
        <v>19.32</v>
      </c>
    </row>
    <row r="9937" spans="1:9" x14ac:dyDescent="0.2">
      <c r="A9937" s="2">
        <v>582406</v>
      </c>
      <c r="B9937" s="3" t="s">
        <v>19</v>
      </c>
      <c r="C9937" s="3" t="s">
        <v>10565</v>
      </c>
      <c r="D9937" s="3" t="s">
        <v>10566</v>
      </c>
      <c r="E9937" s="3" t="s">
        <v>10793</v>
      </c>
      <c r="F9937" s="3" t="s">
        <v>10570</v>
      </c>
      <c r="G9937" s="3" t="s">
        <v>10611</v>
      </c>
      <c r="H9937" s="3" t="s">
        <v>10848</v>
      </c>
      <c r="I9937" s="4">
        <v>22.02</v>
      </c>
    </row>
    <row r="9938" spans="1:9" x14ac:dyDescent="0.2">
      <c r="A9938" s="2">
        <v>582408</v>
      </c>
      <c r="B9938" s="3" t="s">
        <v>19</v>
      </c>
      <c r="C9938" s="3" t="s">
        <v>10565</v>
      </c>
      <c r="D9938" s="3" t="s">
        <v>10566</v>
      </c>
      <c r="E9938" s="3" t="s">
        <v>10793</v>
      </c>
      <c r="F9938" s="3" t="s">
        <v>10570</v>
      </c>
      <c r="G9938" s="3" t="s">
        <v>10611</v>
      </c>
      <c r="H9938" s="3" t="s">
        <v>10849</v>
      </c>
      <c r="I9938" s="4">
        <v>23.36</v>
      </c>
    </row>
    <row r="9939" spans="1:9" x14ac:dyDescent="0.2">
      <c r="A9939" s="2">
        <v>582412</v>
      </c>
      <c r="B9939" s="3" t="s">
        <v>19</v>
      </c>
      <c r="C9939" s="3" t="s">
        <v>10565</v>
      </c>
      <c r="D9939" s="3" t="s">
        <v>10566</v>
      </c>
      <c r="E9939" s="3" t="s">
        <v>10793</v>
      </c>
      <c r="F9939" s="3" t="s">
        <v>10570</v>
      </c>
      <c r="G9939" s="3" t="s">
        <v>10611</v>
      </c>
      <c r="H9939" s="3" t="s">
        <v>10850</v>
      </c>
      <c r="I9939" s="4">
        <v>17.350000000000001</v>
      </c>
    </row>
    <row r="9940" spans="1:9" x14ac:dyDescent="0.2">
      <c r="A9940" s="2">
        <v>582417</v>
      </c>
      <c r="B9940" s="3" t="s">
        <v>19</v>
      </c>
      <c r="C9940" s="3" t="s">
        <v>10565</v>
      </c>
      <c r="D9940" s="3" t="s">
        <v>10566</v>
      </c>
      <c r="E9940" s="3" t="s">
        <v>10793</v>
      </c>
      <c r="F9940" s="3" t="s">
        <v>10570</v>
      </c>
      <c r="G9940" s="3" t="s">
        <v>10611</v>
      </c>
      <c r="H9940" s="3" t="s">
        <v>10851</v>
      </c>
      <c r="I9940" s="4">
        <v>22.69</v>
      </c>
    </row>
    <row r="9941" spans="1:9" x14ac:dyDescent="0.2">
      <c r="A9941" s="2">
        <v>582420</v>
      </c>
      <c r="B9941" s="3" t="s">
        <v>19</v>
      </c>
      <c r="C9941" s="3" t="s">
        <v>10565</v>
      </c>
      <c r="D9941" s="3" t="s">
        <v>10566</v>
      </c>
      <c r="E9941" s="3" t="s">
        <v>10793</v>
      </c>
      <c r="F9941" s="3" t="s">
        <v>10570</v>
      </c>
      <c r="G9941" s="3" t="s">
        <v>10611</v>
      </c>
      <c r="H9941" s="3" t="s">
        <v>10852</v>
      </c>
      <c r="I9941" s="4">
        <v>19.350000000000001</v>
      </c>
    </row>
    <row r="9942" spans="1:9" x14ac:dyDescent="0.2">
      <c r="A9942" s="2">
        <v>582421</v>
      </c>
      <c r="B9942" s="3" t="s">
        <v>19</v>
      </c>
      <c r="C9942" s="3" t="s">
        <v>10565</v>
      </c>
      <c r="D9942" s="3" t="s">
        <v>10566</v>
      </c>
      <c r="E9942" s="3" t="s">
        <v>10793</v>
      </c>
      <c r="F9942" s="3" t="s">
        <v>10570</v>
      </c>
      <c r="G9942" s="3" t="s">
        <v>10611</v>
      </c>
      <c r="H9942" s="3" t="s">
        <v>10853</v>
      </c>
      <c r="I9942" s="4">
        <v>21.17</v>
      </c>
    </row>
    <row r="9943" spans="1:9" x14ac:dyDescent="0.2">
      <c r="A9943" s="2">
        <v>412993</v>
      </c>
      <c r="B9943" s="3" t="s">
        <v>19</v>
      </c>
      <c r="C9943" s="3" t="s">
        <v>10565</v>
      </c>
      <c r="D9943" s="3" t="s">
        <v>10566</v>
      </c>
      <c r="E9943" s="3" t="s">
        <v>10854</v>
      </c>
      <c r="F9943" s="3" t="s">
        <v>10613</v>
      </c>
      <c r="G9943" s="3" t="s">
        <v>10855</v>
      </c>
      <c r="H9943" s="3" t="s">
        <v>10856</v>
      </c>
      <c r="I9943" s="4">
        <v>15.72</v>
      </c>
    </row>
    <row r="9944" spans="1:9" x14ac:dyDescent="0.2">
      <c r="A9944" s="2">
        <v>412991</v>
      </c>
      <c r="B9944" s="3" t="s">
        <v>19</v>
      </c>
      <c r="C9944" s="3" t="s">
        <v>10565</v>
      </c>
      <c r="D9944" s="3" t="s">
        <v>10566</v>
      </c>
      <c r="E9944" s="3" t="s">
        <v>10854</v>
      </c>
      <c r="F9944" s="3" t="s">
        <v>10613</v>
      </c>
      <c r="G9944" s="3" t="s">
        <v>10855</v>
      </c>
      <c r="H9944" s="3" t="s">
        <v>10857</v>
      </c>
      <c r="I9944" s="4">
        <v>15.72</v>
      </c>
    </row>
    <row r="9945" spans="1:9" x14ac:dyDescent="0.2">
      <c r="A9945" s="2">
        <v>169910</v>
      </c>
      <c r="B9945" s="3" t="s">
        <v>19</v>
      </c>
      <c r="C9945" s="3" t="s">
        <v>10565</v>
      </c>
      <c r="D9945" s="3" t="s">
        <v>10566</v>
      </c>
      <c r="E9945" s="3" t="s">
        <v>10854</v>
      </c>
      <c r="F9945" s="3" t="s">
        <v>10613</v>
      </c>
      <c r="G9945" s="3" t="s">
        <v>10451</v>
      </c>
      <c r="H9945" s="3" t="s">
        <v>10858</v>
      </c>
      <c r="I9945" s="4">
        <v>7.07</v>
      </c>
    </row>
    <row r="9946" spans="1:9" x14ac:dyDescent="0.2">
      <c r="A9946" s="2">
        <v>169908</v>
      </c>
      <c r="B9946" s="3" t="s">
        <v>19</v>
      </c>
      <c r="C9946" s="3" t="s">
        <v>10565</v>
      </c>
      <c r="D9946" s="3" t="s">
        <v>10566</v>
      </c>
      <c r="E9946" s="3" t="s">
        <v>10854</v>
      </c>
      <c r="F9946" s="3" t="s">
        <v>10613</v>
      </c>
      <c r="G9946" s="3" t="s">
        <v>10451</v>
      </c>
      <c r="H9946" s="3" t="s">
        <v>10859</v>
      </c>
      <c r="I9946" s="4">
        <v>6.37</v>
      </c>
    </row>
    <row r="9947" spans="1:9" x14ac:dyDescent="0.2">
      <c r="A9947" s="2">
        <v>398238</v>
      </c>
      <c r="B9947" s="3" t="s">
        <v>19</v>
      </c>
      <c r="C9947" s="3" t="s">
        <v>10565</v>
      </c>
      <c r="D9947" s="3" t="s">
        <v>10566</v>
      </c>
      <c r="E9947" s="3" t="s">
        <v>10854</v>
      </c>
      <c r="F9947" s="3" t="s">
        <v>10613</v>
      </c>
      <c r="G9947" s="3" t="s">
        <v>10451</v>
      </c>
      <c r="H9947" s="3" t="s">
        <v>10860</v>
      </c>
      <c r="I9947" s="4">
        <v>18.61</v>
      </c>
    </row>
    <row r="9948" spans="1:9" x14ac:dyDescent="0.2">
      <c r="A9948" s="2">
        <v>398254</v>
      </c>
      <c r="B9948" s="3" t="s">
        <v>19</v>
      </c>
      <c r="C9948" s="3" t="s">
        <v>10565</v>
      </c>
      <c r="D9948" s="3" t="s">
        <v>10566</v>
      </c>
      <c r="E9948" s="3" t="s">
        <v>10854</v>
      </c>
      <c r="F9948" s="3" t="s">
        <v>10613</v>
      </c>
      <c r="G9948" s="3" t="s">
        <v>10451</v>
      </c>
      <c r="H9948" s="3" t="s">
        <v>10861</v>
      </c>
      <c r="I9948" s="4">
        <v>6.04</v>
      </c>
    </row>
    <row r="9949" spans="1:9" x14ac:dyDescent="0.2">
      <c r="A9949" s="2">
        <v>138484</v>
      </c>
      <c r="B9949" s="3" t="s">
        <v>19</v>
      </c>
      <c r="C9949" s="3" t="s">
        <v>10565</v>
      </c>
      <c r="D9949" s="3" t="s">
        <v>10566</v>
      </c>
      <c r="E9949" s="3" t="s">
        <v>10854</v>
      </c>
      <c r="F9949" s="3" t="s">
        <v>4842</v>
      </c>
      <c r="G9949" s="3" t="s">
        <v>10663</v>
      </c>
      <c r="H9949" s="3" t="s">
        <v>10862</v>
      </c>
      <c r="I9949" s="4">
        <v>6.47</v>
      </c>
    </row>
    <row r="9950" spans="1:9" x14ac:dyDescent="0.2">
      <c r="A9950" s="2">
        <v>138480</v>
      </c>
      <c r="B9950" s="3" t="s">
        <v>19</v>
      </c>
      <c r="C9950" s="3" t="s">
        <v>10565</v>
      </c>
      <c r="D9950" s="3" t="s">
        <v>10566</v>
      </c>
      <c r="E9950" s="3" t="s">
        <v>10854</v>
      </c>
      <c r="F9950" s="3" t="s">
        <v>4842</v>
      </c>
      <c r="G9950" s="3" t="s">
        <v>10663</v>
      </c>
      <c r="H9950" s="3" t="s">
        <v>10863</v>
      </c>
      <c r="I9950" s="4">
        <v>24.14</v>
      </c>
    </row>
    <row r="9951" spans="1:9" x14ac:dyDescent="0.2">
      <c r="A9951" s="2">
        <v>100747</v>
      </c>
      <c r="B9951" s="3" t="s">
        <v>19</v>
      </c>
      <c r="C9951" s="3" t="s">
        <v>10565</v>
      </c>
      <c r="D9951" s="3" t="s">
        <v>10566</v>
      </c>
      <c r="E9951" s="3" t="s">
        <v>10854</v>
      </c>
      <c r="F9951" s="3" t="s">
        <v>4842</v>
      </c>
      <c r="G9951" s="3" t="s">
        <v>10663</v>
      </c>
      <c r="H9951" s="3" t="s">
        <v>10862</v>
      </c>
      <c r="I9951" s="4">
        <v>6.77</v>
      </c>
    </row>
    <row r="9952" spans="1:9" x14ac:dyDescent="0.2">
      <c r="A9952" s="2">
        <v>320962</v>
      </c>
      <c r="B9952" s="3" t="s">
        <v>19</v>
      </c>
      <c r="C9952" s="3" t="s">
        <v>10565</v>
      </c>
      <c r="D9952" s="3" t="s">
        <v>10566</v>
      </c>
      <c r="E9952" s="3" t="s">
        <v>10854</v>
      </c>
      <c r="F9952" s="3" t="s">
        <v>4842</v>
      </c>
      <c r="G9952" s="3" t="s">
        <v>10663</v>
      </c>
      <c r="H9952" s="3" t="s">
        <v>10864</v>
      </c>
      <c r="I9952" s="4">
        <v>31.03</v>
      </c>
    </row>
    <row r="9953" spans="1:9" x14ac:dyDescent="0.2">
      <c r="A9953" s="2">
        <v>335742</v>
      </c>
      <c r="B9953" s="3" t="s">
        <v>19</v>
      </c>
      <c r="C9953" s="3" t="s">
        <v>10565</v>
      </c>
      <c r="D9953" s="3" t="s">
        <v>10566</v>
      </c>
      <c r="E9953" s="3" t="s">
        <v>10854</v>
      </c>
      <c r="F9953" s="3" t="s">
        <v>4842</v>
      </c>
      <c r="G9953" s="3" t="s">
        <v>10663</v>
      </c>
      <c r="H9953" s="3" t="s">
        <v>10865</v>
      </c>
      <c r="I9953" s="4">
        <v>19.96</v>
      </c>
    </row>
    <row r="9954" spans="1:9" x14ac:dyDescent="0.2">
      <c r="A9954" s="2">
        <v>143145</v>
      </c>
      <c r="B9954" s="3" t="s">
        <v>19</v>
      </c>
      <c r="C9954" s="3" t="s">
        <v>10565</v>
      </c>
      <c r="D9954" s="3" t="s">
        <v>10566</v>
      </c>
      <c r="E9954" s="3" t="s">
        <v>10854</v>
      </c>
      <c r="F9954" s="3" t="s">
        <v>4842</v>
      </c>
      <c r="G9954" s="3" t="s">
        <v>10663</v>
      </c>
      <c r="H9954" s="3" t="s">
        <v>10866</v>
      </c>
      <c r="I9954" s="4">
        <v>5.78</v>
      </c>
    </row>
    <row r="9955" spans="1:9" x14ac:dyDescent="0.2">
      <c r="A9955" s="2">
        <v>508431</v>
      </c>
      <c r="B9955" s="3" t="s">
        <v>19</v>
      </c>
      <c r="C9955" s="3" t="s">
        <v>10565</v>
      </c>
      <c r="D9955" s="3" t="s">
        <v>10566</v>
      </c>
      <c r="E9955" s="3" t="s">
        <v>10854</v>
      </c>
      <c r="F9955" s="3" t="s">
        <v>4842</v>
      </c>
      <c r="G9955" s="3" t="s">
        <v>10663</v>
      </c>
      <c r="H9955" s="3" t="s">
        <v>10867</v>
      </c>
      <c r="I9955" s="4">
        <v>22.34</v>
      </c>
    </row>
    <row r="9956" spans="1:9" x14ac:dyDescent="0.2">
      <c r="A9956" s="2">
        <v>178848</v>
      </c>
      <c r="B9956" s="3" t="s">
        <v>19</v>
      </c>
      <c r="C9956" s="3" t="s">
        <v>10565</v>
      </c>
      <c r="D9956" s="3" t="s">
        <v>10566</v>
      </c>
      <c r="E9956" s="3" t="s">
        <v>10854</v>
      </c>
      <c r="F9956" s="3" t="s">
        <v>4842</v>
      </c>
      <c r="G9956" s="3" t="s">
        <v>10730</v>
      </c>
      <c r="H9956" s="3" t="s">
        <v>10868</v>
      </c>
      <c r="I9956" s="4">
        <v>24.33</v>
      </c>
    </row>
    <row r="9957" spans="1:9" x14ac:dyDescent="0.2">
      <c r="A9957" s="2">
        <v>198073</v>
      </c>
      <c r="B9957" s="3" t="s">
        <v>19</v>
      </c>
      <c r="C9957" s="3" t="s">
        <v>10565</v>
      </c>
      <c r="D9957" s="3" t="s">
        <v>10566</v>
      </c>
      <c r="E9957" s="3" t="s">
        <v>10854</v>
      </c>
      <c r="F9957" s="3" t="s">
        <v>4842</v>
      </c>
      <c r="G9957" s="3" t="s">
        <v>10730</v>
      </c>
      <c r="H9957" s="3" t="s">
        <v>10869</v>
      </c>
      <c r="I9957" s="4">
        <v>17.100000000000001</v>
      </c>
    </row>
    <row r="9958" spans="1:9" x14ac:dyDescent="0.2">
      <c r="A9958" s="2">
        <v>380361</v>
      </c>
      <c r="B9958" s="3" t="s">
        <v>19</v>
      </c>
      <c r="C9958" s="3" t="s">
        <v>10565</v>
      </c>
      <c r="D9958" s="3" t="s">
        <v>10566</v>
      </c>
      <c r="E9958" s="3" t="s">
        <v>10854</v>
      </c>
      <c r="F9958" s="3" t="s">
        <v>4842</v>
      </c>
      <c r="G9958" s="3" t="s">
        <v>10730</v>
      </c>
      <c r="H9958" s="3" t="s">
        <v>10870</v>
      </c>
      <c r="I9958" s="4">
        <v>13.32</v>
      </c>
    </row>
    <row r="9959" spans="1:9" x14ac:dyDescent="0.2">
      <c r="A9959" s="2">
        <v>554738</v>
      </c>
      <c r="B9959" s="3" t="s">
        <v>19</v>
      </c>
      <c r="C9959" s="3" t="s">
        <v>10565</v>
      </c>
      <c r="D9959" s="3" t="s">
        <v>10566</v>
      </c>
      <c r="E9959" s="3" t="s">
        <v>10854</v>
      </c>
      <c r="F9959" s="3" t="s">
        <v>4842</v>
      </c>
      <c r="G9959" s="3" t="s">
        <v>6341</v>
      </c>
      <c r="H9959" s="3" t="s">
        <v>10871</v>
      </c>
      <c r="I9959" s="4">
        <v>24.11</v>
      </c>
    </row>
    <row r="9960" spans="1:9" x14ac:dyDescent="0.2">
      <c r="A9960" s="2">
        <v>150862</v>
      </c>
      <c r="B9960" s="3" t="s">
        <v>19</v>
      </c>
      <c r="C9960" s="3" t="s">
        <v>10565</v>
      </c>
      <c r="D9960" s="3" t="s">
        <v>10566</v>
      </c>
      <c r="E9960" s="3" t="s">
        <v>10854</v>
      </c>
      <c r="F9960" s="3" t="s">
        <v>4842</v>
      </c>
      <c r="G9960" s="3" t="s">
        <v>6341</v>
      </c>
      <c r="H9960" s="3" t="s">
        <v>10872</v>
      </c>
      <c r="I9960" s="4">
        <v>7.61</v>
      </c>
    </row>
    <row r="9961" spans="1:9" x14ac:dyDescent="0.2">
      <c r="A9961" s="2">
        <v>504474</v>
      </c>
      <c r="B9961" s="3" t="s">
        <v>19</v>
      </c>
      <c r="C9961" s="3" t="s">
        <v>10565</v>
      </c>
      <c r="D9961" s="3" t="s">
        <v>10566</v>
      </c>
      <c r="E9961" s="3" t="s">
        <v>10854</v>
      </c>
      <c r="F9961" s="3" t="s">
        <v>4842</v>
      </c>
      <c r="G9961" s="3" t="s">
        <v>6341</v>
      </c>
      <c r="H9961" s="3" t="s">
        <v>10873</v>
      </c>
      <c r="I9961" s="4">
        <v>21.98</v>
      </c>
    </row>
    <row r="9962" spans="1:9" x14ac:dyDescent="0.2">
      <c r="A9962" s="2">
        <v>494965</v>
      </c>
      <c r="B9962" s="3" t="s">
        <v>19</v>
      </c>
      <c r="C9962" s="3" t="s">
        <v>10565</v>
      </c>
      <c r="D9962" s="3" t="s">
        <v>10566</v>
      </c>
      <c r="E9962" s="3" t="s">
        <v>10854</v>
      </c>
      <c r="F9962" s="3" t="s">
        <v>4842</v>
      </c>
      <c r="G9962" s="3" t="s">
        <v>10874</v>
      </c>
      <c r="H9962" s="3" t="s">
        <v>10875</v>
      </c>
      <c r="I9962" s="4">
        <v>25.46</v>
      </c>
    </row>
    <row r="9963" spans="1:9" x14ac:dyDescent="0.2">
      <c r="A9963" s="2">
        <v>507711</v>
      </c>
      <c r="B9963" s="3" t="s">
        <v>19</v>
      </c>
      <c r="C9963" s="3" t="s">
        <v>10565</v>
      </c>
      <c r="D9963" s="3" t="s">
        <v>10566</v>
      </c>
      <c r="E9963" s="3" t="s">
        <v>10854</v>
      </c>
      <c r="F9963" s="3" t="s">
        <v>4842</v>
      </c>
      <c r="G9963" s="3" t="s">
        <v>10876</v>
      </c>
      <c r="H9963" s="3" t="s">
        <v>10877</v>
      </c>
      <c r="I9963" s="4">
        <v>17.29</v>
      </c>
    </row>
    <row r="9964" spans="1:9" x14ac:dyDescent="0.2">
      <c r="A9964" s="2">
        <v>508312</v>
      </c>
      <c r="B9964" s="3" t="s">
        <v>19</v>
      </c>
      <c r="C9964" s="3" t="s">
        <v>10565</v>
      </c>
      <c r="D9964" s="3" t="s">
        <v>10566</v>
      </c>
      <c r="E9964" s="3" t="s">
        <v>10854</v>
      </c>
      <c r="F9964" s="3" t="s">
        <v>4842</v>
      </c>
      <c r="G9964" s="3" t="s">
        <v>10878</v>
      </c>
      <c r="H9964" s="3" t="s">
        <v>10879</v>
      </c>
      <c r="I9964" s="4">
        <v>21.64</v>
      </c>
    </row>
    <row r="9965" spans="1:9" x14ac:dyDescent="0.2">
      <c r="A9965" s="2">
        <v>537798</v>
      </c>
      <c r="B9965" s="3" t="s">
        <v>19</v>
      </c>
      <c r="C9965" s="3" t="s">
        <v>10565</v>
      </c>
      <c r="D9965" s="3" t="s">
        <v>10566</v>
      </c>
      <c r="E9965" s="3" t="s">
        <v>10854</v>
      </c>
      <c r="F9965" s="3" t="s">
        <v>4842</v>
      </c>
      <c r="G9965" s="3" t="s">
        <v>10878</v>
      </c>
      <c r="H9965" s="3" t="s">
        <v>10880</v>
      </c>
      <c r="I9965" s="4">
        <v>22.03</v>
      </c>
    </row>
    <row r="9966" spans="1:9" x14ac:dyDescent="0.2">
      <c r="A9966" s="2">
        <v>579618</v>
      </c>
      <c r="B9966" s="3" t="s">
        <v>19</v>
      </c>
      <c r="C9966" s="3" t="s">
        <v>10565</v>
      </c>
      <c r="D9966" s="3" t="s">
        <v>10566</v>
      </c>
      <c r="E9966" s="3" t="s">
        <v>10854</v>
      </c>
      <c r="F9966" s="3" t="s">
        <v>4842</v>
      </c>
      <c r="G9966" s="3" t="s">
        <v>10878</v>
      </c>
      <c r="H9966" s="3" t="s">
        <v>10881</v>
      </c>
      <c r="I9966" s="4">
        <v>10.64</v>
      </c>
    </row>
    <row r="9967" spans="1:9" x14ac:dyDescent="0.2">
      <c r="A9967" s="2">
        <v>423409</v>
      </c>
      <c r="B9967" s="3" t="s">
        <v>19</v>
      </c>
      <c r="C9967" s="3" t="s">
        <v>10565</v>
      </c>
      <c r="D9967" s="3" t="s">
        <v>10566</v>
      </c>
      <c r="E9967" s="3" t="s">
        <v>10854</v>
      </c>
      <c r="F9967" s="3" t="s">
        <v>10640</v>
      </c>
      <c r="G9967" s="3" t="s">
        <v>10479</v>
      </c>
      <c r="H9967" s="3" t="s">
        <v>10882</v>
      </c>
      <c r="I9967" s="4">
        <v>28.47</v>
      </c>
    </row>
    <row r="9968" spans="1:9" x14ac:dyDescent="0.2">
      <c r="A9968" s="2">
        <v>433594</v>
      </c>
      <c r="B9968" s="3" t="s">
        <v>19</v>
      </c>
      <c r="C9968" s="3" t="s">
        <v>10565</v>
      </c>
      <c r="D9968" s="3" t="s">
        <v>10566</v>
      </c>
      <c r="E9968" s="3" t="s">
        <v>10854</v>
      </c>
      <c r="F9968" s="3" t="s">
        <v>10640</v>
      </c>
      <c r="G9968" s="3" t="s">
        <v>10479</v>
      </c>
      <c r="H9968" s="3" t="s">
        <v>10883</v>
      </c>
      <c r="I9968" s="4">
        <v>20.34</v>
      </c>
    </row>
    <row r="9969" spans="1:9" x14ac:dyDescent="0.2">
      <c r="A9969" s="2">
        <v>433597</v>
      </c>
      <c r="B9969" s="3" t="s">
        <v>19</v>
      </c>
      <c r="C9969" s="3" t="s">
        <v>10565</v>
      </c>
      <c r="D9969" s="3" t="s">
        <v>10566</v>
      </c>
      <c r="E9969" s="3" t="s">
        <v>10854</v>
      </c>
      <c r="F9969" s="3" t="s">
        <v>10640</v>
      </c>
      <c r="G9969" s="3" t="s">
        <v>10479</v>
      </c>
      <c r="H9969" s="3" t="s">
        <v>10884</v>
      </c>
      <c r="I9969" s="4">
        <v>21.56</v>
      </c>
    </row>
    <row r="9970" spans="1:9" x14ac:dyDescent="0.2">
      <c r="A9970" s="2">
        <v>467021</v>
      </c>
      <c r="B9970" s="3" t="s">
        <v>19</v>
      </c>
      <c r="C9970" s="3" t="s">
        <v>10565</v>
      </c>
      <c r="D9970" s="3" t="s">
        <v>10566</v>
      </c>
      <c r="E9970" s="3" t="s">
        <v>10885</v>
      </c>
      <c r="F9970" s="3" t="s">
        <v>10886</v>
      </c>
      <c r="G9970" s="3" t="s">
        <v>10887</v>
      </c>
      <c r="H9970" s="3" t="s">
        <v>10888</v>
      </c>
      <c r="I9970" s="4">
        <v>5.4</v>
      </c>
    </row>
    <row r="9971" spans="1:9" x14ac:dyDescent="0.2">
      <c r="A9971" s="2">
        <v>503969</v>
      </c>
      <c r="B9971" s="3" t="s">
        <v>19</v>
      </c>
      <c r="C9971" s="3" t="s">
        <v>10565</v>
      </c>
      <c r="D9971" s="3" t="s">
        <v>10566</v>
      </c>
      <c r="E9971" s="3" t="s">
        <v>10885</v>
      </c>
      <c r="F9971" s="3" t="s">
        <v>10886</v>
      </c>
      <c r="G9971" s="3" t="s">
        <v>10889</v>
      </c>
      <c r="H9971" s="3" t="s">
        <v>10890</v>
      </c>
      <c r="I9971" s="4">
        <v>4.95</v>
      </c>
    </row>
    <row r="9972" spans="1:9" x14ac:dyDescent="0.2">
      <c r="A9972" s="2">
        <v>559468</v>
      </c>
      <c r="B9972" s="3" t="s">
        <v>19</v>
      </c>
      <c r="C9972" s="3" t="s">
        <v>10565</v>
      </c>
      <c r="D9972" s="3" t="s">
        <v>10566</v>
      </c>
      <c r="E9972" s="3" t="s">
        <v>10885</v>
      </c>
      <c r="F9972" s="3" t="s">
        <v>10886</v>
      </c>
      <c r="G9972" s="3" t="s">
        <v>10891</v>
      </c>
      <c r="H9972" s="3" t="s">
        <v>10892</v>
      </c>
      <c r="I9972" s="4">
        <v>3.03</v>
      </c>
    </row>
    <row r="9973" spans="1:9" x14ac:dyDescent="0.2">
      <c r="A9973" s="2">
        <v>559476</v>
      </c>
      <c r="B9973" s="3" t="s">
        <v>19</v>
      </c>
      <c r="C9973" s="3" t="s">
        <v>10565</v>
      </c>
      <c r="D9973" s="3" t="s">
        <v>10566</v>
      </c>
      <c r="E9973" s="3" t="s">
        <v>10885</v>
      </c>
      <c r="F9973" s="3" t="s">
        <v>10886</v>
      </c>
      <c r="G9973" s="3" t="s">
        <v>10891</v>
      </c>
      <c r="H9973" s="3" t="s">
        <v>10893</v>
      </c>
      <c r="I9973" s="4">
        <v>3.03</v>
      </c>
    </row>
    <row r="9974" spans="1:9" x14ac:dyDescent="0.2">
      <c r="A9974" s="2">
        <v>559477</v>
      </c>
      <c r="B9974" s="3" t="s">
        <v>19</v>
      </c>
      <c r="C9974" s="3" t="s">
        <v>10565</v>
      </c>
      <c r="D9974" s="3" t="s">
        <v>10566</v>
      </c>
      <c r="E9974" s="3" t="s">
        <v>10885</v>
      </c>
      <c r="F9974" s="3" t="s">
        <v>10886</v>
      </c>
      <c r="G9974" s="3" t="s">
        <v>10891</v>
      </c>
      <c r="H9974" s="3" t="s">
        <v>10894</v>
      </c>
      <c r="I9974" s="4">
        <v>3.03</v>
      </c>
    </row>
    <row r="9975" spans="1:9" x14ac:dyDescent="0.2">
      <c r="A9975" s="2">
        <v>559479</v>
      </c>
      <c r="B9975" s="3" t="s">
        <v>19</v>
      </c>
      <c r="C9975" s="3" t="s">
        <v>10565</v>
      </c>
      <c r="D9975" s="3" t="s">
        <v>10566</v>
      </c>
      <c r="E9975" s="3" t="s">
        <v>10885</v>
      </c>
      <c r="F9975" s="3" t="s">
        <v>10886</v>
      </c>
      <c r="G9975" s="3" t="s">
        <v>10891</v>
      </c>
      <c r="H9975" s="3" t="s">
        <v>10895</v>
      </c>
      <c r="I9975" s="4">
        <v>3.03</v>
      </c>
    </row>
    <row r="9976" spans="1:9" x14ac:dyDescent="0.2">
      <c r="A9976" s="2">
        <v>76307</v>
      </c>
      <c r="B9976" s="3" t="s">
        <v>19</v>
      </c>
      <c r="C9976" s="3" t="s">
        <v>10565</v>
      </c>
      <c r="D9976" s="3" t="s">
        <v>10566</v>
      </c>
      <c r="E9976" s="3" t="s">
        <v>10896</v>
      </c>
      <c r="F9976" s="3" t="s">
        <v>10613</v>
      </c>
      <c r="G9976" s="3" t="s">
        <v>10451</v>
      </c>
      <c r="H9976" s="3" t="s">
        <v>10897</v>
      </c>
      <c r="I9976" s="4">
        <v>20.5</v>
      </c>
    </row>
    <row r="9977" spans="1:9" x14ac:dyDescent="0.2">
      <c r="A9977" s="2">
        <v>165623</v>
      </c>
      <c r="B9977" s="3" t="s">
        <v>19</v>
      </c>
      <c r="C9977" s="3" t="s">
        <v>10565</v>
      </c>
      <c r="D9977" s="3" t="s">
        <v>10566</v>
      </c>
      <c r="E9977" s="3" t="s">
        <v>10896</v>
      </c>
      <c r="F9977" s="3" t="s">
        <v>10613</v>
      </c>
      <c r="G9977" s="3" t="s">
        <v>10451</v>
      </c>
      <c r="H9977" s="3" t="s">
        <v>10898</v>
      </c>
      <c r="I9977" s="4">
        <v>1.4</v>
      </c>
    </row>
    <row r="9978" spans="1:9" x14ac:dyDescent="0.2">
      <c r="A9978" s="2">
        <v>165626</v>
      </c>
      <c r="B9978" s="3" t="s">
        <v>19</v>
      </c>
      <c r="C9978" s="3" t="s">
        <v>10565</v>
      </c>
      <c r="D9978" s="3" t="s">
        <v>10566</v>
      </c>
      <c r="E9978" s="3" t="s">
        <v>10896</v>
      </c>
      <c r="F9978" s="3" t="s">
        <v>10613</v>
      </c>
      <c r="G9978" s="3" t="s">
        <v>10451</v>
      </c>
      <c r="H9978" s="3" t="s">
        <v>10899</v>
      </c>
      <c r="I9978" s="4">
        <v>1.2</v>
      </c>
    </row>
    <row r="9979" spans="1:9" x14ac:dyDescent="0.2">
      <c r="A9979" s="2">
        <v>386649</v>
      </c>
      <c r="B9979" s="3" t="s">
        <v>19</v>
      </c>
      <c r="C9979" s="3" t="s">
        <v>10565</v>
      </c>
      <c r="D9979" s="3" t="s">
        <v>10566</v>
      </c>
      <c r="E9979" s="3" t="s">
        <v>10896</v>
      </c>
      <c r="F9979" s="3" t="s">
        <v>10613</v>
      </c>
      <c r="G9979" s="3" t="s">
        <v>10451</v>
      </c>
      <c r="H9979" s="3" t="s">
        <v>10900</v>
      </c>
      <c r="I9979" s="4">
        <v>28.79</v>
      </c>
    </row>
    <row r="9980" spans="1:9" x14ac:dyDescent="0.2">
      <c r="A9980" s="2">
        <v>161591</v>
      </c>
      <c r="B9980" s="3" t="s">
        <v>19</v>
      </c>
      <c r="C9980" s="3" t="s">
        <v>10565</v>
      </c>
      <c r="D9980" s="3" t="s">
        <v>10566</v>
      </c>
      <c r="E9980" s="3" t="s">
        <v>10896</v>
      </c>
      <c r="F9980" s="3" t="s">
        <v>4842</v>
      </c>
      <c r="G9980" s="3" t="s">
        <v>10451</v>
      </c>
      <c r="H9980" s="3" t="s">
        <v>10901</v>
      </c>
      <c r="I9980" s="4">
        <v>19.05</v>
      </c>
    </row>
    <row r="9981" spans="1:9" x14ac:dyDescent="0.2">
      <c r="A9981" s="2">
        <v>51828</v>
      </c>
      <c r="B9981" s="3" t="s">
        <v>19</v>
      </c>
      <c r="C9981" s="3" t="s">
        <v>10565</v>
      </c>
      <c r="D9981" s="3" t="s">
        <v>10566</v>
      </c>
      <c r="E9981" s="3" t="s">
        <v>10896</v>
      </c>
      <c r="F9981" s="3" t="s">
        <v>4842</v>
      </c>
      <c r="G9981" s="3" t="s">
        <v>10451</v>
      </c>
      <c r="H9981" s="3" t="s">
        <v>10902</v>
      </c>
      <c r="I9981" s="4">
        <v>1.06</v>
      </c>
    </row>
    <row r="9982" spans="1:9" x14ac:dyDescent="0.2">
      <c r="A9982" s="2">
        <v>158482</v>
      </c>
      <c r="B9982" s="3" t="s">
        <v>19</v>
      </c>
      <c r="C9982" s="3" t="s">
        <v>10565</v>
      </c>
      <c r="D9982" s="3" t="s">
        <v>10566</v>
      </c>
      <c r="E9982" s="3" t="s">
        <v>10896</v>
      </c>
      <c r="F9982" s="3" t="s">
        <v>4842</v>
      </c>
      <c r="G9982" s="3" t="s">
        <v>6341</v>
      </c>
      <c r="H9982" s="3" t="s">
        <v>10903</v>
      </c>
      <c r="I9982" s="4">
        <v>16.579999999999998</v>
      </c>
    </row>
    <row r="9983" spans="1:9" x14ac:dyDescent="0.2">
      <c r="A9983" s="2">
        <v>158485</v>
      </c>
      <c r="B9983" s="3" t="s">
        <v>19</v>
      </c>
      <c r="C9983" s="3" t="s">
        <v>10565</v>
      </c>
      <c r="D9983" s="3" t="s">
        <v>10566</v>
      </c>
      <c r="E9983" s="3" t="s">
        <v>10896</v>
      </c>
      <c r="F9983" s="3" t="s">
        <v>4842</v>
      </c>
      <c r="G9983" s="3" t="s">
        <v>6341</v>
      </c>
      <c r="H9983" s="3" t="s">
        <v>10904</v>
      </c>
      <c r="I9983" s="4">
        <v>15.89</v>
      </c>
    </row>
    <row r="9984" spans="1:9" x14ac:dyDescent="0.2">
      <c r="A9984" s="2">
        <v>158527</v>
      </c>
      <c r="B9984" s="3" t="s">
        <v>19</v>
      </c>
      <c r="C9984" s="3" t="s">
        <v>10565</v>
      </c>
      <c r="D9984" s="3" t="s">
        <v>10566</v>
      </c>
      <c r="E9984" s="3" t="s">
        <v>10896</v>
      </c>
      <c r="F9984" s="3" t="s">
        <v>4842</v>
      </c>
      <c r="G9984" s="3" t="s">
        <v>6341</v>
      </c>
      <c r="H9984" s="3" t="s">
        <v>10905</v>
      </c>
      <c r="I9984" s="4">
        <v>1.18</v>
      </c>
    </row>
    <row r="9985" spans="1:9" x14ac:dyDescent="0.2">
      <c r="A9985" s="2">
        <v>373716</v>
      </c>
      <c r="B9985" s="3" t="s">
        <v>19</v>
      </c>
      <c r="C9985" s="3" t="s">
        <v>10565</v>
      </c>
      <c r="D9985" s="3" t="s">
        <v>10566</v>
      </c>
      <c r="E9985" s="3" t="s">
        <v>10896</v>
      </c>
      <c r="F9985" s="3" t="s">
        <v>4842</v>
      </c>
      <c r="G9985" s="3" t="s">
        <v>10906</v>
      </c>
      <c r="H9985" s="3" t="s">
        <v>10907</v>
      </c>
      <c r="I9985" s="4">
        <v>0.84</v>
      </c>
    </row>
    <row r="9986" spans="1:9" x14ac:dyDescent="0.2">
      <c r="A9986" s="2">
        <v>373720</v>
      </c>
      <c r="B9986" s="3" t="s">
        <v>19</v>
      </c>
      <c r="C9986" s="3" t="s">
        <v>10565</v>
      </c>
      <c r="D9986" s="3" t="s">
        <v>10566</v>
      </c>
      <c r="E9986" s="3" t="s">
        <v>10896</v>
      </c>
      <c r="F9986" s="3" t="s">
        <v>4842</v>
      </c>
      <c r="G9986" s="3" t="s">
        <v>10906</v>
      </c>
      <c r="H9986" s="3" t="s">
        <v>10908</v>
      </c>
      <c r="I9986" s="4">
        <v>0.84</v>
      </c>
    </row>
    <row r="9987" spans="1:9" x14ac:dyDescent="0.2">
      <c r="A9987" s="2">
        <v>450384</v>
      </c>
      <c r="B9987" s="3" t="s">
        <v>19</v>
      </c>
      <c r="C9987" s="3" t="s">
        <v>10565</v>
      </c>
      <c r="D9987" s="3" t="s">
        <v>10566</v>
      </c>
      <c r="E9987" s="3" t="s">
        <v>10896</v>
      </c>
      <c r="F9987" s="3" t="s">
        <v>4842</v>
      </c>
      <c r="G9987" s="3" t="s">
        <v>10661</v>
      </c>
      <c r="H9987" s="3" t="s">
        <v>10909</v>
      </c>
      <c r="I9987" s="4">
        <v>0.7</v>
      </c>
    </row>
    <row r="9988" spans="1:9" x14ac:dyDescent="0.2">
      <c r="A9988" s="2">
        <v>450841</v>
      </c>
      <c r="B9988" s="3" t="s">
        <v>19</v>
      </c>
      <c r="C9988" s="3" t="s">
        <v>10565</v>
      </c>
      <c r="D9988" s="3" t="s">
        <v>10566</v>
      </c>
      <c r="E9988" s="3" t="s">
        <v>10896</v>
      </c>
      <c r="F9988" s="3" t="s">
        <v>4842</v>
      </c>
      <c r="G9988" s="3" t="s">
        <v>10910</v>
      </c>
      <c r="H9988" s="3" t="s">
        <v>10911</v>
      </c>
      <c r="I9988" s="4">
        <v>1.08</v>
      </c>
    </row>
    <row r="9989" spans="1:9" x14ac:dyDescent="0.2">
      <c r="A9989" s="2">
        <v>451262</v>
      </c>
      <c r="B9989" s="3" t="s">
        <v>19</v>
      </c>
      <c r="C9989" s="3" t="s">
        <v>10565</v>
      </c>
      <c r="D9989" s="3" t="s">
        <v>10566</v>
      </c>
      <c r="E9989" s="3" t="s">
        <v>10896</v>
      </c>
      <c r="F9989" s="3" t="s">
        <v>4842</v>
      </c>
      <c r="G9989" s="3" t="s">
        <v>10910</v>
      </c>
      <c r="H9989" s="3" t="s">
        <v>10912</v>
      </c>
      <c r="I9989" s="4">
        <v>1.1499999999999999</v>
      </c>
    </row>
    <row r="9990" spans="1:9" x14ac:dyDescent="0.2">
      <c r="A9990" s="2">
        <v>451264</v>
      </c>
      <c r="B9990" s="3" t="s">
        <v>19</v>
      </c>
      <c r="C9990" s="3" t="s">
        <v>10565</v>
      </c>
      <c r="D9990" s="3" t="s">
        <v>10566</v>
      </c>
      <c r="E9990" s="3" t="s">
        <v>10896</v>
      </c>
      <c r="F9990" s="3" t="s">
        <v>4842</v>
      </c>
      <c r="G9990" s="3" t="s">
        <v>10910</v>
      </c>
      <c r="H9990" s="3" t="s">
        <v>10913</v>
      </c>
      <c r="I9990" s="4">
        <v>3.71</v>
      </c>
    </row>
    <row r="9991" spans="1:9" x14ac:dyDescent="0.2">
      <c r="A9991" s="2">
        <v>451265</v>
      </c>
      <c r="B9991" s="3" t="s">
        <v>19</v>
      </c>
      <c r="C9991" s="3" t="s">
        <v>10565</v>
      </c>
      <c r="D9991" s="3" t="s">
        <v>10566</v>
      </c>
      <c r="E9991" s="3" t="s">
        <v>10896</v>
      </c>
      <c r="F9991" s="3" t="s">
        <v>4842</v>
      </c>
      <c r="G9991" s="3" t="s">
        <v>10910</v>
      </c>
      <c r="H9991" s="3" t="s">
        <v>10914</v>
      </c>
      <c r="I9991" s="4">
        <v>3.71</v>
      </c>
    </row>
    <row r="9992" spans="1:9" x14ac:dyDescent="0.2">
      <c r="A9992" s="2">
        <v>451269</v>
      </c>
      <c r="B9992" s="3" t="s">
        <v>19</v>
      </c>
      <c r="C9992" s="3" t="s">
        <v>10565</v>
      </c>
      <c r="D9992" s="3" t="s">
        <v>10566</v>
      </c>
      <c r="E9992" s="3" t="s">
        <v>10896</v>
      </c>
      <c r="F9992" s="3" t="s">
        <v>4842</v>
      </c>
      <c r="G9992" s="3" t="s">
        <v>10910</v>
      </c>
      <c r="H9992" s="3" t="s">
        <v>10915</v>
      </c>
      <c r="I9992" s="4">
        <v>14.16</v>
      </c>
    </row>
    <row r="9993" spans="1:9" x14ac:dyDescent="0.2">
      <c r="A9993" s="2">
        <v>508984</v>
      </c>
      <c r="B9993" s="3" t="s">
        <v>19</v>
      </c>
      <c r="C9993" s="3" t="s">
        <v>10565</v>
      </c>
      <c r="D9993" s="3" t="s">
        <v>10566</v>
      </c>
      <c r="E9993" s="3" t="s">
        <v>10896</v>
      </c>
      <c r="F9993" s="3" t="s">
        <v>4842</v>
      </c>
      <c r="G9993" s="3" t="s">
        <v>10910</v>
      </c>
      <c r="H9993" s="3" t="s">
        <v>10916</v>
      </c>
      <c r="I9993" s="4">
        <v>7.13</v>
      </c>
    </row>
    <row r="9994" spans="1:9" x14ac:dyDescent="0.2">
      <c r="A9994" s="2">
        <v>508987</v>
      </c>
      <c r="B9994" s="3" t="s">
        <v>19</v>
      </c>
      <c r="C9994" s="3" t="s">
        <v>10565</v>
      </c>
      <c r="D9994" s="3" t="s">
        <v>10566</v>
      </c>
      <c r="E9994" s="3" t="s">
        <v>10896</v>
      </c>
      <c r="F9994" s="3" t="s">
        <v>4842</v>
      </c>
      <c r="G9994" s="3" t="s">
        <v>10910</v>
      </c>
      <c r="H9994" s="3" t="s">
        <v>10917</v>
      </c>
      <c r="I9994" s="4">
        <v>7</v>
      </c>
    </row>
    <row r="9995" spans="1:9" x14ac:dyDescent="0.2">
      <c r="A9995" s="2">
        <v>6549</v>
      </c>
      <c r="B9995" s="3" t="s">
        <v>19</v>
      </c>
      <c r="C9995" s="3" t="s">
        <v>10565</v>
      </c>
      <c r="D9995" s="3" t="s">
        <v>10566</v>
      </c>
      <c r="E9995" s="3" t="s">
        <v>10896</v>
      </c>
      <c r="F9995" s="3" t="s">
        <v>10640</v>
      </c>
      <c r="G9995" s="3" t="s">
        <v>10479</v>
      </c>
      <c r="H9995" s="3" t="s">
        <v>10918</v>
      </c>
      <c r="I9995" s="4">
        <v>17.059999999999999</v>
      </c>
    </row>
    <row r="9996" spans="1:9" x14ac:dyDescent="0.2">
      <c r="A9996" s="2">
        <v>12094</v>
      </c>
      <c r="B9996" s="3" t="s">
        <v>19</v>
      </c>
      <c r="C9996" s="3" t="s">
        <v>10565</v>
      </c>
      <c r="D9996" s="3" t="s">
        <v>10566</v>
      </c>
      <c r="E9996" s="3" t="s">
        <v>10896</v>
      </c>
      <c r="F9996" s="3" t="s">
        <v>10640</v>
      </c>
      <c r="G9996" s="3" t="s">
        <v>10479</v>
      </c>
      <c r="H9996" s="3" t="s">
        <v>10919</v>
      </c>
      <c r="I9996" s="4">
        <v>15.63</v>
      </c>
    </row>
    <row r="9997" spans="1:9" x14ac:dyDescent="0.2">
      <c r="A9997" s="2">
        <v>22979</v>
      </c>
      <c r="B9997" s="3" t="s">
        <v>19</v>
      </c>
      <c r="C9997" s="3" t="s">
        <v>10565</v>
      </c>
      <c r="D9997" s="3" t="s">
        <v>10566</v>
      </c>
      <c r="E9997" s="3" t="s">
        <v>10896</v>
      </c>
      <c r="F9997" s="3" t="s">
        <v>10640</v>
      </c>
      <c r="G9997" s="3" t="s">
        <v>10479</v>
      </c>
      <c r="H9997" s="3" t="s">
        <v>10920</v>
      </c>
      <c r="I9997" s="4">
        <v>17.059999999999999</v>
      </c>
    </row>
    <row r="9998" spans="1:9" x14ac:dyDescent="0.2">
      <c r="A9998" s="2">
        <v>136028</v>
      </c>
      <c r="B9998" s="3" t="s">
        <v>19</v>
      </c>
      <c r="C9998" s="3" t="s">
        <v>10565</v>
      </c>
      <c r="D9998" s="3" t="s">
        <v>10566</v>
      </c>
      <c r="E9998" s="3" t="s">
        <v>10896</v>
      </c>
      <c r="F9998" s="3" t="s">
        <v>10640</v>
      </c>
      <c r="G9998" s="3" t="s">
        <v>10479</v>
      </c>
      <c r="H9998" s="3" t="s">
        <v>10921</v>
      </c>
      <c r="I9998" s="4">
        <v>15.63</v>
      </c>
    </row>
    <row r="9999" spans="1:9" x14ac:dyDescent="0.2">
      <c r="A9999" s="2">
        <v>5673</v>
      </c>
      <c r="B9999" s="3" t="s">
        <v>19</v>
      </c>
      <c r="C9999" s="3" t="s">
        <v>10565</v>
      </c>
      <c r="D9999" s="3" t="s">
        <v>10566</v>
      </c>
      <c r="E9999" s="3" t="s">
        <v>10896</v>
      </c>
      <c r="F9999" s="3" t="s">
        <v>10640</v>
      </c>
      <c r="G9999" s="3" t="s">
        <v>10479</v>
      </c>
      <c r="H9999" s="3" t="s">
        <v>10922</v>
      </c>
      <c r="I9999" s="4">
        <v>1.2</v>
      </c>
    </row>
    <row r="10000" spans="1:9" x14ac:dyDescent="0.2">
      <c r="A10000" s="2">
        <v>97580</v>
      </c>
      <c r="B10000" s="3" t="s">
        <v>19</v>
      </c>
      <c r="C10000" s="3" t="s">
        <v>10565</v>
      </c>
      <c r="D10000" s="3" t="s">
        <v>10566</v>
      </c>
      <c r="E10000" s="3" t="s">
        <v>10896</v>
      </c>
      <c r="F10000" s="3" t="s">
        <v>10640</v>
      </c>
      <c r="G10000" s="3" t="s">
        <v>10479</v>
      </c>
      <c r="H10000" s="3" t="s">
        <v>10923</v>
      </c>
      <c r="I10000" s="4">
        <v>1.1499999999999999</v>
      </c>
    </row>
    <row r="10001" spans="1:9" x14ac:dyDescent="0.2">
      <c r="A10001" s="2">
        <v>14616</v>
      </c>
      <c r="B10001" s="3" t="s">
        <v>19</v>
      </c>
      <c r="C10001" s="3" t="s">
        <v>10565</v>
      </c>
      <c r="D10001" s="3" t="s">
        <v>10566</v>
      </c>
      <c r="E10001" s="3" t="s">
        <v>10896</v>
      </c>
      <c r="F10001" s="3" t="s">
        <v>10640</v>
      </c>
      <c r="G10001" s="3" t="s">
        <v>10479</v>
      </c>
      <c r="H10001" s="3" t="s">
        <v>10924</v>
      </c>
      <c r="I10001" s="4">
        <v>15.63</v>
      </c>
    </row>
    <row r="10002" spans="1:9" x14ac:dyDescent="0.2">
      <c r="A10002" s="2">
        <v>437821</v>
      </c>
      <c r="B10002" s="3" t="s">
        <v>19</v>
      </c>
      <c r="C10002" s="3" t="s">
        <v>10565</v>
      </c>
      <c r="D10002" s="3" t="s">
        <v>10566</v>
      </c>
      <c r="E10002" s="3" t="s">
        <v>10896</v>
      </c>
      <c r="F10002" s="3" t="s">
        <v>10640</v>
      </c>
      <c r="G10002" s="3" t="s">
        <v>10479</v>
      </c>
      <c r="H10002" s="3" t="s">
        <v>10925</v>
      </c>
      <c r="I10002" s="4">
        <v>1.03</v>
      </c>
    </row>
    <row r="10003" spans="1:9" x14ac:dyDescent="0.2">
      <c r="A10003" s="2">
        <v>473712</v>
      </c>
      <c r="B10003" s="3" t="s">
        <v>19</v>
      </c>
      <c r="C10003" s="3" t="s">
        <v>10565</v>
      </c>
      <c r="D10003" s="3" t="s">
        <v>10566</v>
      </c>
      <c r="E10003" s="3" t="s">
        <v>10896</v>
      </c>
      <c r="F10003" s="3" t="s">
        <v>10640</v>
      </c>
      <c r="G10003" s="3" t="s">
        <v>10479</v>
      </c>
      <c r="H10003" s="3" t="s">
        <v>10926</v>
      </c>
      <c r="I10003" s="4">
        <v>1.0900000000000001</v>
      </c>
    </row>
    <row r="10004" spans="1:9" x14ac:dyDescent="0.2">
      <c r="A10004" s="2">
        <v>60</v>
      </c>
      <c r="B10004" s="3" t="s">
        <v>19</v>
      </c>
      <c r="C10004" s="3" t="s">
        <v>10565</v>
      </c>
      <c r="D10004" s="3" t="s">
        <v>10566</v>
      </c>
      <c r="E10004" s="3" t="s">
        <v>10927</v>
      </c>
      <c r="F10004" s="3" t="s">
        <v>10613</v>
      </c>
      <c r="G10004" s="3" t="s">
        <v>10451</v>
      </c>
      <c r="H10004" s="3" t="s">
        <v>10928</v>
      </c>
      <c r="I10004" s="4">
        <v>14.3</v>
      </c>
    </row>
    <row r="10005" spans="1:9" x14ac:dyDescent="0.2">
      <c r="A10005" s="2">
        <v>76028</v>
      </c>
      <c r="B10005" s="3" t="s">
        <v>19</v>
      </c>
      <c r="C10005" s="3" t="s">
        <v>10565</v>
      </c>
      <c r="D10005" s="3" t="s">
        <v>10566</v>
      </c>
      <c r="E10005" s="3" t="s">
        <v>10927</v>
      </c>
      <c r="F10005" s="3" t="s">
        <v>10613</v>
      </c>
      <c r="G10005" s="3" t="s">
        <v>10451</v>
      </c>
      <c r="H10005" s="3" t="s">
        <v>10929</v>
      </c>
      <c r="I10005" s="4">
        <v>14.3</v>
      </c>
    </row>
    <row r="10006" spans="1:9" x14ac:dyDescent="0.2">
      <c r="A10006" s="2">
        <v>76030</v>
      </c>
      <c r="B10006" s="3" t="s">
        <v>19</v>
      </c>
      <c r="C10006" s="3" t="s">
        <v>10565</v>
      </c>
      <c r="D10006" s="3" t="s">
        <v>10566</v>
      </c>
      <c r="E10006" s="3" t="s">
        <v>10927</v>
      </c>
      <c r="F10006" s="3" t="s">
        <v>10613</v>
      </c>
      <c r="G10006" s="3" t="s">
        <v>10451</v>
      </c>
      <c r="H10006" s="3" t="s">
        <v>10930</v>
      </c>
      <c r="I10006" s="4">
        <v>14.3</v>
      </c>
    </row>
    <row r="10007" spans="1:9" x14ac:dyDescent="0.2">
      <c r="A10007" s="2">
        <v>119660</v>
      </c>
      <c r="B10007" s="3" t="s">
        <v>19</v>
      </c>
      <c r="C10007" s="3" t="s">
        <v>10565</v>
      </c>
      <c r="D10007" s="3" t="s">
        <v>10566</v>
      </c>
      <c r="E10007" s="3" t="s">
        <v>10927</v>
      </c>
      <c r="F10007" s="3" t="s">
        <v>10613</v>
      </c>
      <c r="G10007" s="3" t="s">
        <v>10451</v>
      </c>
      <c r="H10007" s="3" t="s">
        <v>10931</v>
      </c>
      <c r="I10007" s="4">
        <v>14.3</v>
      </c>
    </row>
    <row r="10008" spans="1:9" x14ac:dyDescent="0.2">
      <c r="A10008" s="2">
        <v>59</v>
      </c>
      <c r="B10008" s="3" t="s">
        <v>19</v>
      </c>
      <c r="C10008" s="3" t="s">
        <v>10565</v>
      </c>
      <c r="D10008" s="3" t="s">
        <v>10566</v>
      </c>
      <c r="E10008" s="3" t="s">
        <v>10927</v>
      </c>
      <c r="F10008" s="3" t="s">
        <v>10613</v>
      </c>
      <c r="G10008" s="3" t="s">
        <v>10451</v>
      </c>
      <c r="H10008" s="3" t="s">
        <v>10932</v>
      </c>
      <c r="I10008" s="4">
        <v>14.3</v>
      </c>
    </row>
    <row r="10009" spans="1:9" x14ac:dyDescent="0.2">
      <c r="A10009" s="2">
        <v>509599</v>
      </c>
      <c r="B10009" s="3" t="s">
        <v>19</v>
      </c>
      <c r="C10009" s="3" t="s">
        <v>10565</v>
      </c>
      <c r="D10009" s="3" t="s">
        <v>10566</v>
      </c>
      <c r="E10009" s="3" t="s">
        <v>10927</v>
      </c>
      <c r="F10009" s="3" t="s">
        <v>10613</v>
      </c>
      <c r="G10009" s="3" t="s">
        <v>10451</v>
      </c>
      <c r="H10009" s="3" t="s">
        <v>10933</v>
      </c>
      <c r="I10009" s="4">
        <v>22.8</v>
      </c>
    </row>
    <row r="10010" spans="1:9" x14ac:dyDescent="0.2">
      <c r="A10010" s="2">
        <v>222484</v>
      </c>
      <c r="B10010" s="3" t="s">
        <v>19</v>
      </c>
      <c r="C10010" s="3" t="s">
        <v>10565</v>
      </c>
      <c r="D10010" s="3" t="s">
        <v>10566</v>
      </c>
      <c r="E10010" s="3" t="s">
        <v>10927</v>
      </c>
      <c r="F10010" s="3" t="s">
        <v>4842</v>
      </c>
      <c r="G10010" s="3" t="s">
        <v>10451</v>
      </c>
      <c r="H10010" s="3" t="s">
        <v>10934</v>
      </c>
      <c r="I10010" s="4">
        <v>12.18</v>
      </c>
    </row>
    <row r="10011" spans="1:9" x14ac:dyDescent="0.2">
      <c r="A10011" s="2">
        <v>222486</v>
      </c>
      <c r="B10011" s="3" t="s">
        <v>19</v>
      </c>
      <c r="C10011" s="3" t="s">
        <v>10565</v>
      </c>
      <c r="D10011" s="3" t="s">
        <v>10566</v>
      </c>
      <c r="E10011" s="3" t="s">
        <v>10927</v>
      </c>
      <c r="F10011" s="3" t="s">
        <v>4842</v>
      </c>
      <c r="G10011" s="3" t="s">
        <v>10451</v>
      </c>
      <c r="H10011" s="3" t="s">
        <v>10935</v>
      </c>
      <c r="I10011" s="4">
        <v>12.18</v>
      </c>
    </row>
    <row r="10012" spans="1:9" x14ac:dyDescent="0.2">
      <c r="A10012" s="2">
        <v>222489</v>
      </c>
      <c r="B10012" s="3" t="s">
        <v>19</v>
      </c>
      <c r="C10012" s="3" t="s">
        <v>10565</v>
      </c>
      <c r="D10012" s="3" t="s">
        <v>10566</v>
      </c>
      <c r="E10012" s="3" t="s">
        <v>10927</v>
      </c>
      <c r="F10012" s="3" t="s">
        <v>4842</v>
      </c>
      <c r="G10012" s="3" t="s">
        <v>10451</v>
      </c>
      <c r="H10012" s="3" t="s">
        <v>10936</v>
      </c>
      <c r="I10012" s="4">
        <v>12.18</v>
      </c>
    </row>
    <row r="10013" spans="1:9" x14ac:dyDescent="0.2">
      <c r="A10013" s="2">
        <v>91221</v>
      </c>
      <c r="B10013" s="3" t="s">
        <v>19</v>
      </c>
      <c r="C10013" s="3" t="s">
        <v>10565</v>
      </c>
      <c r="D10013" s="3" t="s">
        <v>10566</v>
      </c>
      <c r="E10013" s="3" t="s">
        <v>10927</v>
      </c>
      <c r="F10013" s="3" t="s">
        <v>4842</v>
      </c>
      <c r="G10013" s="3" t="s">
        <v>6341</v>
      </c>
      <c r="H10013" s="3" t="s">
        <v>10937</v>
      </c>
      <c r="I10013" s="4">
        <v>12.79</v>
      </c>
    </row>
    <row r="10014" spans="1:9" x14ac:dyDescent="0.2">
      <c r="A10014" s="2">
        <v>158476</v>
      </c>
      <c r="B10014" s="3" t="s">
        <v>19</v>
      </c>
      <c r="C10014" s="3" t="s">
        <v>10565</v>
      </c>
      <c r="D10014" s="3" t="s">
        <v>10566</v>
      </c>
      <c r="E10014" s="3" t="s">
        <v>10927</v>
      </c>
      <c r="F10014" s="3" t="s">
        <v>4842</v>
      </c>
      <c r="G10014" s="3" t="s">
        <v>6341</v>
      </c>
      <c r="H10014" s="3" t="s">
        <v>10938</v>
      </c>
      <c r="I10014" s="4">
        <v>12.79</v>
      </c>
    </row>
    <row r="10015" spans="1:9" x14ac:dyDescent="0.2">
      <c r="A10015" s="2">
        <v>273481</v>
      </c>
      <c r="B10015" s="3" t="s">
        <v>19</v>
      </c>
      <c r="C10015" s="3" t="s">
        <v>10565</v>
      </c>
      <c r="D10015" s="3" t="s">
        <v>10566</v>
      </c>
      <c r="E10015" s="3" t="s">
        <v>10927</v>
      </c>
      <c r="F10015" s="3" t="s">
        <v>10640</v>
      </c>
      <c r="G10015" s="3" t="s">
        <v>10479</v>
      </c>
      <c r="H10015" s="3" t="s">
        <v>10939</v>
      </c>
      <c r="I10015" s="4">
        <v>14.3</v>
      </c>
    </row>
    <row r="10016" spans="1:9" x14ac:dyDescent="0.2">
      <c r="A10016" s="2">
        <v>273484</v>
      </c>
      <c r="B10016" s="3" t="s">
        <v>19</v>
      </c>
      <c r="C10016" s="3" t="s">
        <v>10565</v>
      </c>
      <c r="D10016" s="3" t="s">
        <v>10566</v>
      </c>
      <c r="E10016" s="3" t="s">
        <v>10927</v>
      </c>
      <c r="F10016" s="3" t="s">
        <v>10640</v>
      </c>
      <c r="G10016" s="3" t="s">
        <v>10479</v>
      </c>
      <c r="H10016" s="3" t="s">
        <v>10940</v>
      </c>
      <c r="I10016" s="4">
        <v>14.3</v>
      </c>
    </row>
    <row r="10017" spans="1:9" x14ac:dyDescent="0.2">
      <c r="A10017" s="2">
        <v>273491</v>
      </c>
      <c r="B10017" s="3" t="s">
        <v>19</v>
      </c>
      <c r="C10017" s="3" t="s">
        <v>10565</v>
      </c>
      <c r="D10017" s="3" t="s">
        <v>10566</v>
      </c>
      <c r="E10017" s="3" t="s">
        <v>10927</v>
      </c>
      <c r="F10017" s="3" t="s">
        <v>10640</v>
      </c>
      <c r="G10017" s="3" t="s">
        <v>10479</v>
      </c>
      <c r="H10017" s="3" t="s">
        <v>10941</v>
      </c>
      <c r="I10017" s="4">
        <v>14.3</v>
      </c>
    </row>
    <row r="10018" spans="1:9" x14ac:dyDescent="0.2">
      <c r="A10018" s="2">
        <v>274840</v>
      </c>
      <c r="B10018" s="3" t="s">
        <v>19</v>
      </c>
      <c r="C10018" s="3" t="s">
        <v>10565</v>
      </c>
      <c r="D10018" s="3" t="s">
        <v>10566</v>
      </c>
      <c r="E10018" s="3" t="s">
        <v>10927</v>
      </c>
      <c r="F10018" s="3" t="s">
        <v>10640</v>
      </c>
      <c r="G10018" s="3" t="s">
        <v>10479</v>
      </c>
      <c r="H10018" s="3" t="s">
        <v>10942</v>
      </c>
      <c r="I10018" s="4">
        <v>14.3</v>
      </c>
    </row>
    <row r="10019" spans="1:9" x14ac:dyDescent="0.2">
      <c r="A10019" s="2">
        <v>20453</v>
      </c>
      <c r="B10019" s="3" t="s">
        <v>19</v>
      </c>
      <c r="C10019" s="3" t="s">
        <v>10565</v>
      </c>
      <c r="D10019" s="3" t="s">
        <v>10566</v>
      </c>
      <c r="E10019" s="3" t="s">
        <v>10927</v>
      </c>
      <c r="F10019" s="3" t="s">
        <v>10640</v>
      </c>
      <c r="G10019" s="3" t="s">
        <v>10479</v>
      </c>
      <c r="H10019" s="3" t="s">
        <v>10943</v>
      </c>
      <c r="I10019" s="4">
        <v>8.5</v>
      </c>
    </row>
    <row r="10020" spans="1:9" x14ac:dyDescent="0.2">
      <c r="A10020" s="2">
        <v>301977</v>
      </c>
      <c r="B10020" s="3" t="s">
        <v>19</v>
      </c>
      <c r="C10020" s="3" t="s">
        <v>10565</v>
      </c>
      <c r="D10020" s="3" t="s">
        <v>10566</v>
      </c>
      <c r="E10020" s="3" t="s">
        <v>10927</v>
      </c>
      <c r="F10020" s="3" t="s">
        <v>10640</v>
      </c>
      <c r="G10020" s="3" t="s">
        <v>10479</v>
      </c>
      <c r="H10020" s="3" t="s">
        <v>10944</v>
      </c>
      <c r="I10020" s="4">
        <v>13.89</v>
      </c>
    </row>
    <row r="10021" spans="1:9" x14ac:dyDescent="0.2">
      <c r="A10021" s="2">
        <v>301978</v>
      </c>
      <c r="B10021" s="3" t="s">
        <v>19</v>
      </c>
      <c r="C10021" s="3" t="s">
        <v>10565</v>
      </c>
      <c r="D10021" s="3" t="s">
        <v>10566</v>
      </c>
      <c r="E10021" s="3" t="s">
        <v>10927</v>
      </c>
      <c r="F10021" s="3" t="s">
        <v>10640</v>
      </c>
      <c r="G10021" s="3" t="s">
        <v>10479</v>
      </c>
      <c r="H10021" s="3" t="s">
        <v>10945</v>
      </c>
      <c r="I10021" s="4">
        <v>13.8</v>
      </c>
    </row>
    <row r="10022" spans="1:9" x14ac:dyDescent="0.2">
      <c r="A10022" s="2">
        <v>301980</v>
      </c>
      <c r="B10022" s="3" t="s">
        <v>19</v>
      </c>
      <c r="C10022" s="3" t="s">
        <v>10565</v>
      </c>
      <c r="D10022" s="3" t="s">
        <v>10566</v>
      </c>
      <c r="E10022" s="3" t="s">
        <v>10927</v>
      </c>
      <c r="F10022" s="3" t="s">
        <v>10640</v>
      </c>
      <c r="G10022" s="3" t="s">
        <v>10479</v>
      </c>
      <c r="H10022" s="3" t="s">
        <v>10946</v>
      </c>
      <c r="I10022" s="4">
        <v>13.93</v>
      </c>
    </row>
    <row r="10023" spans="1:9" x14ac:dyDescent="0.2">
      <c r="A10023" s="2">
        <v>301984</v>
      </c>
      <c r="B10023" s="3" t="s">
        <v>19</v>
      </c>
      <c r="C10023" s="3" t="s">
        <v>10565</v>
      </c>
      <c r="D10023" s="3" t="s">
        <v>10566</v>
      </c>
      <c r="E10023" s="3" t="s">
        <v>10927</v>
      </c>
      <c r="F10023" s="3" t="s">
        <v>10640</v>
      </c>
      <c r="G10023" s="3" t="s">
        <v>10479</v>
      </c>
      <c r="H10023" s="3" t="s">
        <v>10947</v>
      </c>
      <c r="I10023" s="4">
        <v>19.12</v>
      </c>
    </row>
    <row r="10024" spans="1:9" x14ac:dyDescent="0.2">
      <c r="A10024" s="2">
        <v>553602</v>
      </c>
      <c r="B10024" s="3" t="s">
        <v>19</v>
      </c>
      <c r="C10024" s="3" t="s">
        <v>10565</v>
      </c>
      <c r="D10024" s="3" t="s">
        <v>10566</v>
      </c>
      <c r="E10024" s="3" t="s">
        <v>10927</v>
      </c>
      <c r="F10024" s="3" t="s">
        <v>10640</v>
      </c>
      <c r="G10024" s="3" t="s">
        <v>10479</v>
      </c>
      <c r="H10024" s="3" t="s">
        <v>10948</v>
      </c>
      <c r="I10024" s="4">
        <v>14.3</v>
      </c>
    </row>
    <row r="10025" spans="1:9" x14ac:dyDescent="0.2">
      <c r="A10025" s="2">
        <v>187240</v>
      </c>
      <c r="B10025" s="3" t="s">
        <v>19</v>
      </c>
      <c r="C10025" s="3" t="s">
        <v>10565</v>
      </c>
      <c r="D10025" s="3" t="s">
        <v>10566</v>
      </c>
      <c r="E10025" s="3" t="s">
        <v>10927</v>
      </c>
      <c r="F10025" s="3" t="s">
        <v>10640</v>
      </c>
      <c r="G10025" s="3" t="s">
        <v>10479</v>
      </c>
      <c r="H10025" s="3" t="s">
        <v>10949</v>
      </c>
      <c r="I10025" s="4">
        <v>21.58</v>
      </c>
    </row>
    <row r="10026" spans="1:9" x14ac:dyDescent="0.2">
      <c r="A10026" s="2">
        <v>553603</v>
      </c>
      <c r="B10026" s="3" t="s">
        <v>19</v>
      </c>
      <c r="C10026" s="3" t="s">
        <v>10565</v>
      </c>
      <c r="D10026" s="3" t="s">
        <v>10566</v>
      </c>
      <c r="E10026" s="3" t="s">
        <v>10927</v>
      </c>
      <c r="F10026" s="3" t="s">
        <v>10640</v>
      </c>
      <c r="G10026" s="3" t="s">
        <v>10479</v>
      </c>
      <c r="H10026" s="3" t="s">
        <v>10950</v>
      </c>
      <c r="I10026" s="4">
        <v>14.3</v>
      </c>
    </row>
    <row r="10027" spans="1:9" x14ac:dyDescent="0.2">
      <c r="A10027" s="2">
        <v>304400</v>
      </c>
      <c r="B10027" s="3" t="s">
        <v>19</v>
      </c>
      <c r="C10027" s="3" t="s">
        <v>10565</v>
      </c>
      <c r="D10027" s="3" t="s">
        <v>10566</v>
      </c>
      <c r="E10027" s="3" t="s">
        <v>10927</v>
      </c>
      <c r="F10027" s="3" t="s">
        <v>10570</v>
      </c>
      <c r="G10027" s="3" t="s">
        <v>10583</v>
      </c>
      <c r="H10027" s="3" t="s">
        <v>10951</v>
      </c>
      <c r="I10027" s="4">
        <v>12.48</v>
      </c>
    </row>
    <row r="10028" spans="1:9" x14ac:dyDescent="0.2">
      <c r="A10028" s="2">
        <v>395826</v>
      </c>
      <c r="B10028" s="3" t="s">
        <v>19</v>
      </c>
      <c r="C10028" s="3" t="s">
        <v>10565</v>
      </c>
      <c r="D10028" s="3" t="s">
        <v>10566</v>
      </c>
      <c r="E10028" s="3" t="s">
        <v>10927</v>
      </c>
      <c r="F10028" s="3" t="s">
        <v>10570</v>
      </c>
      <c r="G10028" s="3" t="s">
        <v>10583</v>
      </c>
      <c r="H10028" s="3" t="s">
        <v>10952</v>
      </c>
      <c r="I10028" s="4">
        <v>13.49</v>
      </c>
    </row>
    <row r="10029" spans="1:9" x14ac:dyDescent="0.2">
      <c r="A10029" s="2">
        <v>373980</v>
      </c>
      <c r="B10029" s="3" t="s">
        <v>19</v>
      </c>
      <c r="C10029" s="3" t="s">
        <v>10565</v>
      </c>
      <c r="D10029" s="3" t="s">
        <v>10566</v>
      </c>
      <c r="E10029" s="3" t="s">
        <v>10927</v>
      </c>
      <c r="F10029" s="3" t="s">
        <v>10570</v>
      </c>
      <c r="G10029" s="3" t="s">
        <v>10575</v>
      </c>
      <c r="H10029" s="3" t="s">
        <v>10953</v>
      </c>
      <c r="I10029" s="4">
        <v>9.7899999999999991</v>
      </c>
    </row>
    <row r="10030" spans="1:9" x14ac:dyDescent="0.2">
      <c r="A10030" s="2">
        <v>373982</v>
      </c>
      <c r="B10030" s="3" t="s">
        <v>19</v>
      </c>
      <c r="C10030" s="3" t="s">
        <v>10565</v>
      </c>
      <c r="D10030" s="3" t="s">
        <v>10566</v>
      </c>
      <c r="E10030" s="3" t="s">
        <v>10927</v>
      </c>
      <c r="F10030" s="3" t="s">
        <v>10570</v>
      </c>
      <c r="G10030" s="3" t="s">
        <v>10575</v>
      </c>
      <c r="H10030" s="3" t="s">
        <v>10954</v>
      </c>
      <c r="I10030" s="4">
        <v>9.7899999999999991</v>
      </c>
    </row>
    <row r="10031" spans="1:9" x14ac:dyDescent="0.2">
      <c r="A10031" s="2">
        <v>373988</v>
      </c>
      <c r="B10031" s="3" t="s">
        <v>19</v>
      </c>
      <c r="C10031" s="3" t="s">
        <v>10565</v>
      </c>
      <c r="D10031" s="3" t="s">
        <v>10566</v>
      </c>
      <c r="E10031" s="3" t="s">
        <v>10927</v>
      </c>
      <c r="F10031" s="3" t="s">
        <v>10570</v>
      </c>
      <c r="G10031" s="3" t="s">
        <v>10575</v>
      </c>
      <c r="H10031" s="3" t="s">
        <v>10955</v>
      </c>
      <c r="I10031" s="4">
        <v>9.7899999999999991</v>
      </c>
    </row>
    <row r="10032" spans="1:9" x14ac:dyDescent="0.2">
      <c r="A10032" s="2">
        <v>93379</v>
      </c>
      <c r="B10032" s="3" t="s">
        <v>19</v>
      </c>
      <c r="C10032" s="3" t="s">
        <v>10565</v>
      </c>
      <c r="D10032" s="3" t="s">
        <v>10566</v>
      </c>
      <c r="E10032" s="3" t="s">
        <v>10956</v>
      </c>
      <c r="F10032" s="3" t="s">
        <v>4842</v>
      </c>
      <c r="G10032" s="3" t="s">
        <v>6143</v>
      </c>
      <c r="H10032" s="3" t="s">
        <v>10957</v>
      </c>
      <c r="I10032" s="4">
        <v>17.899999999999999</v>
      </c>
    </row>
    <row r="10033" spans="1:9" x14ac:dyDescent="0.2">
      <c r="A10033" s="2">
        <v>2175</v>
      </c>
      <c r="B10033" s="3" t="s">
        <v>19</v>
      </c>
      <c r="C10033" s="3" t="s">
        <v>10565</v>
      </c>
      <c r="D10033" s="3" t="s">
        <v>10566</v>
      </c>
      <c r="E10033" s="3" t="s">
        <v>10956</v>
      </c>
      <c r="F10033" s="3" t="s">
        <v>4842</v>
      </c>
      <c r="G10033" s="3" t="s">
        <v>6341</v>
      </c>
      <c r="H10033" s="3" t="s">
        <v>10958</v>
      </c>
      <c r="I10033" s="4">
        <v>19.350000000000001</v>
      </c>
    </row>
    <row r="10034" spans="1:9" x14ac:dyDescent="0.2">
      <c r="A10034" s="2">
        <v>91134</v>
      </c>
      <c r="B10034" s="3" t="s">
        <v>19</v>
      </c>
      <c r="C10034" s="3" t="s">
        <v>10565</v>
      </c>
      <c r="D10034" s="3" t="s">
        <v>10566</v>
      </c>
      <c r="E10034" s="3" t="s">
        <v>10956</v>
      </c>
      <c r="F10034" s="3" t="s">
        <v>4842</v>
      </c>
      <c r="G10034" s="3" t="s">
        <v>6341</v>
      </c>
      <c r="H10034" s="3" t="s">
        <v>10959</v>
      </c>
      <c r="I10034" s="4">
        <v>20.5</v>
      </c>
    </row>
    <row r="10035" spans="1:9" x14ac:dyDescent="0.2">
      <c r="A10035" s="2">
        <v>416383</v>
      </c>
      <c r="B10035" s="3" t="s">
        <v>19</v>
      </c>
      <c r="C10035" s="3" t="s">
        <v>10565</v>
      </c>
      <c r="D10035" s="3" t="s">
        <v>10566</v>
      </c>
      <c r="E10035" s="3" t="s">
        <v>10956</v>
      </c>
      <c r="F10035" s="3" t="s">
        <v>4842</v>
      </c>
      <c r="G10035" s="3" t="s">
        <v>6341</v>
      </c>
      <c r="H10035" s="3" t="s">
        <v>10960</v>
      </c>
      <c r="I10035" s="4">
        <v>14.28</v>
      </c>
    </row>
    <row r="10036" spans="1:9" x14ac:dyDescent="0.2">
      <c r="A10036" s="2">
        <v>369364</v>
      </c>
      <c r="B10036" s="3" t="s">
        <v>19</v>
      </c>
      <c r="C10036" s="3" t="s">
        <v>10565</v>
      </c>
      <c r="D10036" s="3" t="s">
        <v>10566</v>
      </c>
      <c r="E10036" s="3" t="s">
        <v>10956</v>
      </c>
      <c r="F10036" s="3" t="s">
        <v>4842</v>
      </c>
      <c r="G10036" s="3" t="s">
        <v>10730</v>
      </c>
      <c r="H10036" s="3" t="s">
        <v>10961</v>
      </c>
      <c r="I10036" s="4">
        <v>14.53</v>
      </c>
    </row>
    <row r="10037" spans="1:9" x14ac:dyDescent="0.2">
      <c r="A10037" s="2">
        <v>369371</v>
      </c>
      <c r="B10037" s="3" t="s">
        <v>19</v>
      </c>
      <c r="C10037" s="3" t="s">
        <v>10565</v>
      </c>
      <c r="D10037" s="3" t="s">
        <v>10566</v>
      </c>
      <c r="E10037" s="3" t="s">
        <v>10956</v>
      </c>
      <c r="F10037" s="3" t="s">
        <v>4842</v>
      </c>
      <c r="G10037" s="3" t="s">
        <v>10730</v>
      </c>
      <c r="H10037" s="3" t="s">
        <v>10962</v>
      </c>
      <c r="I10037" s="4">
        <v>14.53</v>
      </c>
    </row>
    <row r="10038" spans="1:9" x14ac:dyDescent="0.2">
      <c r="A10038" s="2">
        <v>34609</v>
      </c>
      <c r="B10038" s="3" t="s">
        <v>19</v>
      </c>
      <c r="C10038" s="3" t="s">
        <v>10565</v>
      </c>
      <c r="D10038" s="3" t="s">
        <v>10566</v>
      </c>
      <c r="E10038" s="3" t="s">
        <v>10956</v>
      </c>
      <c r="F10038" s="3" t="s">
        <v>4842</v>
      </c>
      <c r="G10038" s="3" t="s">
        <v>10451</v>
      </c>
      <c r="H10038" s="3" t="s">
        <v>10963</v>
      </c>
      <c r="I10038" s="4">
        <v>19.010000000000002</v>
      </c>
    </row>
    <row r="10039" spans="1:9" x14ac:dyDescent="0.2">
      <c r="A10039" s="2">
        <v>464929</v>
      </c>
      <c r="B10039" s="3" t="s">
        <v>19</v>
      </c>
      <c r="C10039" s="3" t="s">
        <v>10565</v>
      </c>
      <c r="D10039" s="3" t="s">
        <v>10566</v>
      </c>
      <c r="E10039" s="3" t="s">
        <v>10956</v>
      </c>
      <c r="F10039" s="3" t="s">
        <v>4842</v>
      </c>
      <c r="G10039" s="3" t="s">
        <v>10740</v>
      </c>
      <c r="H10039" s="3" t="s">
        <v>10964</v>
      </c>
      <c r="I10039" s="4">
        <v>11.93</v>
      </c>
    </row>
    <row r="10040" spans="1:9" x14ac:dyDescent="0.2">
      <c r="A10040" s="2">
        <v>469697</v>
      </c>
      <c r="B10040" s="3" t="s">
        <v>19</v>
      </c>
      <c r="C10040" s="3" t="s">
        <v>10565</v>
      </c>
      <c r="D10040" s="3" t="s">
        <v>10566</v>
      </c>
      <c r="E10040" s="3" t="s">
        <v>10956</v>
      </c>
      <c r="F10040" s="3" t="s">
        <v>4842</v>
      </c>
      <c r="G10040" s="3" t="s">
        <v>10768</v>
      </c>
      <c r="H10040" s="3" t="s">
        <v>10965</v>
      </c>
      <c r="I10040" s="4">
        <v>16.97</v>
      </c>
    </row>
    <row r="10041" spans="1:9" x14ac:dyDescent="0.2">
      <c r="A10041" s="2">
        <v>470470</v>
      </c>
      <c r="B10041" s="3" t="s">
        <v>19</v>
      </c>
      <c r="C10041" s="3" t="s">
        <v>10565</v>
      </c>
      <c r="D10041" s="3" t="s">
        <v>10566</v>
      </c>
      <c r="E10041" s="3" t="s">
        <v>10956</v>
      </c>
      <c r="F10041" s="3" t="s">
        <v>4842</v>
      </c>
      <c r="G10041" s="3" t="s">
        <v>10768</v>
      </c>
      <c r="H10041" s="3" t="s">
        <v>10966</v>
      </c>
      <c r="I10041" s="4">
        <v>16.97</v>
      </c>
    </row>
    <row r="10042" spans="1:9" x14ac:dyDescent="0.2">
      <c r="A10042" s="2">
        <v>579450</v>
      </c>
      <c r="B10042" s="3" t="s">
        <v>19</v>
      </c>
      <c r="C10042" s="3" t="s">
        <v>10565</v>
      </c>
      <c r="D10042" s="3" t="s">
        <v>10566</v>
      </c>
      <c r="E10042" s="3" t="s">
        <v>10956</v>
      </c>
      <c r="F10042" s="3" t="s">
        <v>4842</v>
      </c>
      <c r="G10042" s="3" t="s">
        <v>10661</v>
      </c>
      <c r="H10042" s="3" t="s">
        <v>10967</v>
      </c>
      <c r="I10042" s="4">
        <v>17.41</v>
      </c>
    </row>
    <row r="10043" spans="1:9" x14ac:dyDescent="0.2">
      <c r="A10043" s="2">
        <v>7027</v>
      </c>
      <c r="B10043" s="3" t="s">
        <v>19</v>
      </c>
      <c r="C10043" s="3" t="s">
        <v>10565</v>
      </c>
      <c r="D10043" s="3" t="s">
        <v>10566</v>
      </c>
      <c r="E10043" s="3" t="s">
        <v>10956</v>
      </c>
      <c r="F10043" s="3" t="s">
        <v>10613</v>
      </c>
      <c r="G10043" s="3" t="s">
        <v>10451</v>
      </c>
      <c r="H10043" s="3" t="s">
        <v>10968</v>
      </c>
      <c r="I10043" s="4">
        <v>21.75</v>
      </c>
    </row>
    <row r="10044" spans="1:9" x14ac:dyDescent="0.2">
      <c r="A10044" s="2">
        <v>89309</v>
      </c>
      <c r="B10044" s="3" t="s">
        <v>19</v>
      </c>
      <c r="C10044" s="3" t="s">
        <v>10565</v>
      </c>
      <c r="D10044" s="3" t="s">
        <v>10566</v>
      </c>
      <c r="E10044" s="3" t="s">
        <v>10956</v>
      </c>
      <c r="F10044" s="3" t="s">
        <v>10613</v>
      </c>
      <c r="G10044" s="3" t="s">
        <v>10451</v>
      </c>
      <c r="H10044" s="3" t="s">
        <v>10969</v>
      </c>
      <c r="I10044" s="4">
        <v>17.91</v>
      </c>
    </row>
    <row r="10045" spans="1:9" x14ac:dyDescent="0.2">
      <c r="A10045" s="2">
        <v>377604</v>
      </c>
      <c r="B10045" s="3" t="s">
        <v>19</v>
      </c>
      <c r="C10045" s="3" t="s">
        <v>10565</v>
      </c>
      <c r="D10045" s="3" t="s">
        <v>10566</v>
      </c>
      <c r="E10045" s="3" t="s">
        <v>10956</v>
      </c>
      <c r="F10045" s="3" t="s">
        <v>10613</v>
      </c>
      <c r="G10045" s="3" t="s">
        <v>10451</v>
      </c>
      <c r="H10045" s="3" t="s">
        <v>10970</v>
      </c>
      <c r="I10045" s="4">
        <v>14.92</v>
      </c>
    </row>
    <row r="10046" spans="1:9" x14ac:dyDescent="0.2">
      <c r="A10046" s="2">
        <v>377608</v>
      </c>
      <c r="B10046" s="3" t="s">
        <v>19</v>
      </c>
      <c r="C10046" s="3" t="s">
        <v>10565</v>
      </c>
      <c r="D10046" s="3" t="s">
        <v>10566</v>
      </c>
      <c r="E10046" s="3" t="s">
        <v>10956</v>
      </c>
      <c r="F10046" s="3" t="s">
        <v>10613</v>
      </c>
      <c r="G10046" s="3" t="s">
        <v>10451</v>
      </c>
      <c r="H10046" s="3" t="s">
        <v>10971</v>
      </c>
      <c r="I10046" s="4">
        <v>15.07</v>
      </c>
    </row>
    <row r="10047" spans="1:9" x14ac:dyDescent="0.2">
      <c r="A10047" s="2">
        <v>387587</v>
      </c>
      <c r="B10047" s="3" t="s">
        <v>19</v>
      </c>
      <c r="C10047" s="3" t="s">
        <v>10565</v>
      </c>
      <c r="D10047" s="3" t="s">
        <v>10566</v>
      </c>
      <c r="E10047" s="3" t="s">
        <v>10956</v>
      </c>
      <c r="F10047" s="3" t="s">
        <v>10613</v>
      </c>
      <c r="G10047" s="3" t="s">
        <v>10451</v>
      </c>
      <c r="H10047" s="3" t="s">
        <v>10972</v>
      </c>
      <c r="I10047" s="4">
        <v>16.73</v>
      </c>
    </row>
    <row r="10048" spans="1:9" x14ac:dyDescent="0.2">
      <c r="A10048" s="2">
        <v>387596</v>
      </c>
      <c r="B10048" s="3" t="s">
        <v>19</v>
      </c>
      <c r="C10048" s="3" t="s">
        <v>10565</v>
      </c>
      <c r="D10048" s="3" t="s">
        <v>10566</v>
      </c>
      <c r="E10048" s="3" t="s">
        <v>10956</v>
      </c>
      <c r="F10048" s="3" t="s">
        <v>10613</v>
      </c>
      <c r="G10048" s="3" t="s">
        <v>10451</v>
      </c>
      <c r="H10048" s="3" t="s">
        <v>10973</v>
      </c>
      <c r="I10048" s="4">
        <v>14.92</v>
      </c>
    </row>
    <row r="10049" spans="1:9" x14ac:dyDescent="0.2">
      <c r="A10049" s="2">
        <v>611665</v>
      </c>
      <c r="B10049" s="3" t="s">
        <v>19</v>
      </c>
      <c r="C10049" s="3" t="s">
        <v>10565</v>
      </c>
      <c r="D10049" s="3" t="s">
        <v>10566</v>
      </c>
      <c r="E10049" s="3" t="s">
        <v>10956</v>
      </c>
      <c r="F10049" s="3" t="s">
        <v>10613</v>
      </c>
      <c r="G10049" s="3" t="s">
        <v>10451</v>
      </c>
      <c r="H10049" s="3" t="s">
        <v>10974</v>
      </c>
      <c r="I10049" s="4">
        <v>14.98</v>
      </c>
    </row>
    <row r="10050" spans="1:9" x14ac:dyDescent="0.2">
      <c r="A10050" s="2">
        <v>611669</v>
      </c>
      <c r="B10050" s="3" t="s">
        <v>19</v>
      </c>
      <c r="C10050" s="3" t="s">
        <v>10565</v>
      </c>
      <c r="D10050" s="3" t="s">
        <v>10566</v>
      </c>
      <c r="E10050" s="3" t="s">
        <v>10956</v>
      </c>
      <c r="F10050" s="3" t="s">
        <v>10613</v>
      </c>
      <c r="G10050" s="3" t="s">
        <v>10451</v>
      </c>
      <c r="H10050" s="3" t="s">
        <v>10975</v>
      </c>
      <c r="I10050" s="4">
        <v>15.77</v>
      </c>
    </row>
    <row r="10051" spans="1:9" x14ac:dyDescent="0.2">
      <c r="A10051" s="2">
        <v>611683</v>
      </c>
      <c r="B10051" s="3" t="s">
        <v>19</v>
      </c>
      <c r="C10051" s="3" t="s">
        <v>10565</v>
      </c>
      <c r="D10051" s="3" t="s">
        <v>10566</v>
      </c>
      <c r="E10051" s="3" t="s">
        <v>10956</v>
      </c>
      <c r="F10051" s="3" t="s">
        <v>10613</v>
      </c>
      <c r="G10051" s="3" t="s">
        <v>10451</v>
      </c>
      <c r="H10051" s="3" t="s">
        <v>10976</v>
      </c>
      <c r="I10051" s="4">
        <v>15.77</v>
      </c>
    </row>
    <row r="10052" spans="1:9" x14ac:dyDescent="0.2">
      <c r="A10052" s="2">
        <v>611685</v>
      </c>
      <c r="B10052" s="3" t="s">
        <v>19</v>
      </c>
      <c r="C10052" s="3" t="s">
        <v>10565</v>
      </c>
      <c r="D10052" s="3" t="s">
        <v>10566</v>
      </c>
      <c r="E10052" s="3" t="s">
        <v>10956</v>
      </c>
      <c r="F10052" s="3" t="s">
        <v>10613</v>
      </c>
      <c r="G10052" s="3" t="s">
        <v>10451</v>
      </c>
      <c r="H10052" s="3" t="s">
        <v>10977</v>
      </c>
      <c r="I10052" s="4">
        <v>15.77</v>
      </c>
    </row>
    <row r="10053" spans="1:9" x14ac:dyDescent="0.2">
      <c r="A10053" s="2">
        <v>607675</v>
      </c>
      <c r="B10053" s="3" t="s">
        <v>19</v>
      </c>
      <c r="C10053" s="3" t="s">
        <v>10565</v>
      </c>
      <c r="D10053" s="3" t="s">
        <v>10566</v>
      </c>
      <c r="E10053" s="3" t="s">
        <v>10956</v>
      </c>
      <c r="F10053" s="3" t="s">
        <v>10613</v>
      </c>
      <c r="G10053" s="3" t="s">
        <v>10978</v>
      </c>
      <c r="H10053" s="3" t="s">
        <v>10979</v>
      </c>
      <c r="I10053" s="4">
        <v>15.77</v>
      </c>
    </row>
    <row r="10054" spans="1:9" x14ac:dyDescent="0.2">
      <c r="A10054" s="2">
        <v>8780</v>
      </c>
      <c r="B10054" s="3" t="s">
        <v>19</v>
      </c>
      <c r="C10054" s="3" t="s">
        <v>10565</v>
      </c>
      <c r="D10054" s="3" t="s">
        <v>10566</v>
      </c>
      <c r="E10054" s="3" t="s">
        <v>10956</v>
      </c>
      <c r="F10054" s="3" t="s">
        <v>10640</v>
      </c>
      <c r="G10054" s="3" t="s">
        <v>10479</v>
      </c>
      <c r="H10054" s="3" t="s">
        <v>10980</v>
      </c>
      <c r="I10054" s="4">
        <v>21.47</v>
      </c>
    </row>
    <row r="10055" spans="1:9" x14ac:dyDescent="0.2">
      <c r="A10055" s="2">
        <v>36553</v>
      </c>
      <c r="B10055" s="3" t="s">
        <v>19</v>
      </c>
      <c r="C10055" s="3" t="s">
        <v>10565</v>
      </c>
      <c r="D10055" s="3" t="s">
        <v>10566</v>
      </c>
      <c r="E10055" s="3" t="s">
        <v>10956</v>
      </c>
      <c r="F10055" s="3" t="s">
        <v>10640</v>
      </c>
      <c r="G10055" s="3" t="s">
        <v>10479</v>
      </c>
      <c r="H10055" s="3" t="s">
        <v>10981</v>
      </c>
      <c r="I10055" s="4">
        <v>24.24</v>
      </c>
    </row>
    <row r="10056" spans="1:9" x14ac:dyDescent="0.2">
      <c r="A10056" s="2">
        <v>44361</v>
      </c>
      <c r="B10056" s="3" t="s">
        <v>19</v>
      </c>
      <c r="C10056" s="3" t="s">
        <v>10565</v>
      </c>
      <c r="D10056" s="3" t="s">
        <v>10566</v>
      </c>
      <c r="E10056" s="3" t="s">
        <v>10956</v>
      </c>
      <c r="F10056" s="3" t="s">
        <v>10640</v>
      </c>
      <c r="G10056" s="3" t="s">
        <v>10479</v>
      </c>
      <c r="H10056" s="3" t="s">
        <v>10982</v>
      </c>
      <c r="I10056" s="4">
        <v>21.5</v>
      </c>
    </row>
    <row r="10057" spans="1:9" x14ac:dyDescent="0.2">
      <c r="A10057" s="2">
        <v>273674</v>
      </c>
      <c r="B10057" s="3" t="s">
        <v>19</v>
      </c>
      <c r="C10057" s="3" t="s">
        <v>10565</v>
      </c>
      <c r="D10057" s="3" t="s">
        <v>10566</v>
      </c>
      <c r="E10057" s="3" t="s">
        <v>10956</v>
      </c>
      <c r="F10057" s="3" t="s">
        <v>10640</v>
      </c>
      <c r="G10057" s="3" t="s">
        <v>10479</v>
      </c>
      <c r="H10057" s="3" t="s">
        <v>10983</v>
      </c>
      <c r="I10057" s="4">
        <v>19.850000000000001</v>
      </c>
    </row>
    <row r="10058" spans="1:9" x14ac:dyDescent="0.2">
      <c r="A10058" s="2">
        <v>292935</v>
      </c>
      <c r="B10058" s="3" t="s">
        <v>19</v>
      </c>
      <c r="C10058" s="3" t="s">
        <v>10565</v>
      </c>
      <c r="D10058" s="3" t="s">
        <v>10566</v>
      </c>
      <c r="E10058" s="3" t="s">
        <v>10956</v>
      </c>
      <c r="F10058" s="3" t="s">
        <v>10640</v>
      </c>
      <c r="G10058" s="3" t="s">
        <v>10479</v>
      </c>
      <c r="H10058" s="3" t="s">
        <v>10984</v>
      </c>
      <c r="I10058" s="4">
        <v>22.53</v>
      </c>
    </row>
    <row r="10059" spans="1:9" x14ac:dyDescent="0.2">
      <c r="A10059" s="2">
        <v>519795</v>
      </c>
      <c r="B10059" s="3" t="s">
        <v>19</v>
      </c>
      <c r="C10059" s="3" t="s">
        <v>10565</v>
      </c>
      <c r="D10059" s="3" t="s">
        <v>10566</v>
      </c>
      <c r="E10059" s="3" t="s">
        <v>10956</v>
      </c>
      <c r="F10059" s="3" t="s">
        <v>10640</v>
      </c>
      <c r="G10059" s="3" t="s">
        <v>10479</v>
      </c>
      <c r="H10059" s="3" t="s">
        <v>10985</v>
      </c>
      <c r="I10059" s="4">
        <v>19.64</v>
      </c>
    </row>
    <row r="10060" spans="1:9" x14ac:dyDescent="0.2">
      <c r="A10060" s="2">
        <v>26821</v>
      </c>
      <c r="B10060" s="3" t="s">
        <v>19</v>
      </c>
      <c r="C10060" s="3" t="s">
        <v>10565</v>
      </c>
      <c r="D10060" s="3" t="s">
        <v>10566</v>
      </c>
      <c r="E10060" s="3" t="s">
        <v>10986</v>
      </c>
      <c r="F10060" s="3" t="s">
        <v>10613</v>
      </c>
      <c r="G10060" s="3" t="s">
        <v>10614</v>
      </c>
      <c r="H10060" s="3" t="s">
        <v>10987</v>
      </c>
      <c r="I10060" s="4">
        <v>5.5</v>
      </c>
    </row>
    <row r="10061" spans="1:9" x14ac:dyDescent="0.2">
      <c r="A10061" s="2">
        <v>26822</v>
      </c>
      <c r="B10061" s="3" t="s">
        <v>19</v>
      </c>
      <c r="C10061" s="3" t="s">
        <v>10565</v>
      </c>
      <c r="D10061" s="3" t="s">
        <v>10566</v>
      </c>
      <c r="E10061" s="3" t="s">
        <v>10986</v>
      </c>
      <c r="F10061" s="3" t="s">
        <v>10613</v>
      </c>
      <c r="G10061" s="3" t="s">
        <v>10614</v>
      </c>
      <c r="H10061" s="3" t="s">
        <v>10988</v>
      </c>
      <c r="I10061" s="4">
        <v>11.79</v>
      </c>
    </row>
    <row r="10062" spans="1:9" x14ac:dyDescent="0.2">
      <c r="A10062" s="2">
        <v>26824</v>
      </c>
      <c r="B10062" s="3" t="s">
        <v>19</v>
      </c>
      <c r="C10062" s="3" t="s">
        <v>10565</v>
      </c>
      <c r="D10062" s="3" t="s">
        <v>10566</v>
      </c>
      <c r="E10062" s="3" t="s">
        <v>10986</v>
      </c>
      <c r="F10062" s="3" t="s">
        <v>10613</v>
      </c>
      <c r="G10062" s="3" t="s">
        <v>10614</v>
      </c>
      <c r="H10062" s="3" t="s">
        <v>10989</v>
      </c>
      <c r="I10062" s="4">
        <v>11.73</v>
      </c>
    </row>
    <row r="10063" spans="1:9" x14ac:dyDescent="0.2">
      <c r="A10063" s="2">
        <v>26827</v>
      </c>
      <c r="B10063" s="3" t="s">
        <v>19</v>
      </c>
      <c r="C10063" s="3" t="s">
        <v>10565</v>
      </c>
      <c r="D10063" s="3" t="s">
        <v>10566</v>
      </c>
      <c r="E10063" s="3" t="s">
        <v>10986</v>
      </c>
      <c r="F10063" s="3" t="s">
        <v>10613</v>
      </c>
      <c r="G10063" s="3" t="s">
        <v>10614</v>
      </c>
      <c r="H10063" s="3" t="s">
        <v>10990</v>
      </c>
      <c r="I10063" s="4">
        <v>11.73</v>
      </c>
    </row>
    <row r="10064" spans="1:9" x14ac:dyDescent="0.2">
      <c r="A10064" s="2">
        <v>26831</v>
      </c>
      <c r="B10064" s="3" t="s">
        <v>19</v>
      </c>
      <c r="C10064" s="3" t="s">
        <v>10565</v>
      </c>
      <c r="D10064" s="3" t="s">
        <v>10566</v>
      </c>
      <c r="E10064" s="3" t="s">
        <v>10986</v>
      </c>
      <c r="F10064" s="3" t="s">
        <v>10613</v>
      </c>
      <c r="G10064" s="3" t="s">
        <v>10614</v>
      </c>
      <c r="H10064" s="3" t="s">
        <v>10991</v>
      </c>
      <c r="I10064" s="4">
        <v>11.78</v>
      </c>
    </row>
    <row r="10065" spans="1:9" x14ac:dyDescent="0.2">
      <c r="A10065" s="2">
        <v>45662</v>
      </c>
      <c r="B10065" s="3" t="s">
        <v>19</v>
      </c>
      <c r="C10065" s="3" t="s">
        <v>10565</v>
      </c>
      <c r="D10065" s="3" t="s">
        <v>10566</v>
      </c>
      <c r="E10065" s="3" t="s">
        <v>10986</v>
      </c>
      <c r="F10065" s="3" t="s">
        <v>10613</v>
      </c>
      <c r="G10065" s="3" t="s">
        <v>10614</v>
      </c>
      <c r="H10065" s="3" t="s">
        <v>10992</v>
      </c>
      <c r="I10065" s="4">
        <v>9.8000000000000007</v>
      </c>
    </row>
    <row r="10066" spans="1:9" x14ac:dyDescent="0.2">
      <c r="A10066" s="2">
        <v>46902</v>
      </c>
      <c r="B10066" s="3" t="s">
        <v>19</v>
      </c>
      <c r="C10066" s="3" t="s">
        <v>10565</v>
      </c>
      <c r="D10066" s="3" t="s">
        <v>10566</v>
      </c>
      <c r="E10066" s="3" t="s">
        <v>10986</v>
      </c>
      <c r="F10066" s="3" t="s">
        <v>10613</v>
      </c>
      <c r="G10066" s="3" t="s">
        <v>10614</v>
      </c>
      <c r="H10066" s="3" t="s">
        <v>10993</v>
      </c>
      <c r="I10066" s="4">
        <v>2.89</v>
      </c>
    </row>
    <row r="10067" spans="1:9" x14ac:dyDescent="0.2">
      <c r="A10067" s="2">
        <v>46904</v>
      </c>
      <c r="B10067" s="3" t="s">
        <v>19</v>
      </c>
      <c r="C10067" s="3" t="s">
        <v>10565</v>
      </c>
      <c r="D10067" s="3" t="s">
        <v>10566</v>
      </c>
      <c r="E10067" s="3" t="s">
        <v>10986</v>
      </c>
      <c r="F10067" s="3" t="s">
        <v>10613</v>
      </c>
      <c r="G10067" s="3" t="s">
        <v>10614</v>
      </c>
      <c r="H10067" s="3" t="s">
        <v>10994</v>
      </c>
      <c r="I10067" s="4">
        <v>6.59</v>
      </c>
    </row>
    <row r="10068" spans="1:9" x14ac:dyDescent="0.2">
      <c r="A10068" s="2">
        <v>90341</v>
      </c>
      <c r="B10068" s="3" t="s">
        <v>19</v>
      </c>
      <c r="C10068" s="3" t="s">
        <v>10565</v>
      </c>
      <c r="D10068" s="3" t="s">
        <v>10566</v>
      </c>
      <c r="E10068" s="3" t="s">
        <v>10986</v>
      </c>
      <c r="F10068" s="3" t="s">
        <v>10613</v>
      </c>
      <c r="G10068" s="3" t="s">
        <v>10614</v>
      </c>
      <c r="H10068" s="3" t="s">
        <v>10995</v>
      </c>
      <c r="I10068" s="4">
        <v>10.77</v>
      </c>
    </row>
    <row r="10069" spans="1:9" x14ac:dyDescent="0.2">
      <c r="A10069" s="2">
        <v>26823</v>
      </c>
      <c r="B10069" s="3" t="s">
        <v>19</v>
      </c>
      <c r="C10069" s="3" t="s">
        <v>10565</v>
      </c>
      <c r="D10069" s="3" t="s">
        <v>10566</v>
      </c>
      <c r="E10069" s="3" t="s">
        <v>10986</v>
      </c>
      <c r="F10069" s="3" t="s">
        <v>10613</v>
      </c>
      <c r="G10069" s="3" t="s">
        <v>10614</v>
      </c>
      <c r="H10069" s="3" t="s">
        <v>10996</v>
      </c>
      <c r="I10069" s="4">
        <v>9.8000000000000007</v>
      </c>
    </row>
    <row r="10070" spans="1:9" x14ac:dyDescent="0.2">
      <c r="A10070" s="2">
        <v>41291</v>
      </c>
      <c r="B10070" s="3" t="s">
        <v>19</v>
      </c>
      <c r="C10070" s="3" t="s">
        <v>10565</v>
      </c>
      <c r="D10070" s="3" t="s">
        <v>10566</v>
      </c>
      <c r="E10070" s="3" t="s">
        <v>10986</v>
      </c>
      <c r="F10070" s="3" t="s">
        <v>10613</v>
      </c>
      <c r="G10070" s="3" t="s">
        <v>10614</v>
      </c>
      <c r="H10070" s="3" t="s">
        <v>10997</v>
      </c>
      <c r="I10070" s="4">
        <v>9.8000000000000007</v>
      </c>
    </row>
    <row r="10071" spans="1:9" x14ac:dyDescent="0.2">
      <c r="A10071" s="2">
        <v>240341</v>
      </c>
      <c r="B10071" s="3" t="s">
        <v>19</v>
      </c>
      <c r="C10071" s="3" t="s">
        <v>10565</v>
      </c>
      <c r="D10071" s="3" t="s">
        <v>10566</v>
      </c>
      <c r="E10071" s="3" t="s">
        <v>10986</v>
      </c>
      <c r="F10071" s="3" t="s">
        <v>10613</v>
      </c>
      <c r="G10071" s="3" t="s">
        <v>10614</v>
      </c>
      <c r="H10071" s="3" t="s">
        <v>10998</v>
      </c>
      <c r="I10071" s="4">
        <v>24.3</v>
      </c>
    </row>
    <row r="10072" spans="1:9" x14ac:dyDescent="0.2">
      <c r="A10072" s="2">
        <v>137455</v>
      </c>
      <c r="B10072" s="3" t="s">
        <v>19</v>
      </c>
      <c r="C10072" s="3" t="s">
        <v>10565</v>
      </c>
      <c r="D10072" s="3" t="s">
        <v>10566</v>
      </c>
      <c r="E10072" s="3" t="s">
        <v>10986</v>
      </c>
      <c r="F10072" s="3" t="s">
        <v>10613</v>
      </c>
      <c r="G10072" s="3" t="s">
        <v>10614</v>
      </c>
      <c r="H10072" s="3" t="s">
        <v>10999</v>
      </c>
      <c r="I10072" s="4">
        <v>20.46</v>
      </c>
    </row>
    <row r="10073" spans="1:9" x14ac:dyDescent="0.2">
      <c r="A10073" s="2">
        <v>137475</v>
      </c>
      <c r="B10073" s="3" t="s">
        <v>19</v>
      </c>
      <c r="C10073" s="3" t="s">
        <v>10565</v>
      </c>
      <c r="D10073" s="3" t="s">
        <v>10566</v>
      </c>
      <c r="E10073" s="3" t="s">
        <v>10986</v>
      </c>
      <c r="F10073" s="3" t="s">
        <v>10613</v>
      </c>
      <c r="G10073" s="3" t="s">
        <v>10614</v>
      </c>
      <c r="H10073" s="3" t="s">
        <v>11000</v>
      </c>
      <c r="I10073" s="4">
        <v>20.46</v>
      </c>
    </row>
    <row r="10074" spans="1:9" x14ac:dyDescent="0.2">
      <c r="A10074" s="2">
        <v>137465</v>
      </c>
      <c r="B10074" s="3" t="s">
        <v>19</v>
      </c>
      <c r="C10074" s="3" t="s">
        <v>10565</v>
      </c>
      <c r="D10074" s="3" t="s">
        <v>10566</v>
      </c>
      <c r="E10074" s="3" t="s">
        <v>10986</v>
      </c>
      <c r="F10074" s="3" t="s">
        <v>10613</v>
      </c>
      <c r="G10074" s="3" t="s">
        <v>10614</v>
      </c>
      <c r="H10074" s="3" t="s">
        <v>11001</v>
      </c>
      <c r="I10074" s="4">
        <v>36.71</v>
      </c>
    </row>
    <row r="10075" spans="1:9" x14ac:dyDescent="0.2">
      <c r="A10075" s="2">
        <v>137457</v>
      </c>
      <c r="B10075" s="3" t="s">
        <v>19</v>
      </c>
      <c r="C10075" s="3" t="s">
        <v>10565</v>
      </c>
      <c r="D10075" s="3" t="s">
        <v>10566</v>
      </c>
      <c r="E10075" s="3" t="s">
        <v>10986</v>
      </c>
      <c r="F10075" s="3" t="s">
        <v>10613</v>
      </c>
      <c r="G10075" s="3" t="s">
        <v>10614</v>
      </c>
      <c r="H10075" s="3" t="s">
        <v>11002</v>
      </c>
      <c r="I10075" s="4">
        <v>20.46</v>
      </c>
    </row>
    <row r="10076" spans="1:9" x14ac:dyDescent="0.2">
      <c r="A10076" s="2">
        <v>137470</v>
      </c>
      <c r="B10076" s="3" t="s">
        <v>19</v>
      </c>
      <c r="C10076" s="3" t="s">
        <v>10565</v>
      </c>
      <c r="D10076" s="3" t="s">
        <v>10566</v>
      </c>
      <c r="E10076" s="3" t="s">
        <v>10986</v>
      </c>
      <c r="F10076" s="3" t="s">
        <v>10613</v>
      </c>
      <c r="G10076" s="3" t="s">
        <v>10614</v>
      </c>
      <c r="H10076" s="3" t="s">
        <v>11003</v>
      </c>
      <c r="I10076" s="4">
        <v>24.49</v>
      </c>
    </row>
    <row r="10077" spans="1:9" x14ac:dyDescent="0.2">
      <c r="A10077" s="2">
        <v>26833</v>
      </c>
      <c r="B10077" s="3" t="s">
        <v>19</v>
      </c>
      <c r="C10077" s="3" t="s">
        <v>10565</v>
      </c>
      <c r="D10077" s="3" t="s">
        <v>10566</v>
      </c>
      <c r="E10077" s="3" t="s">
        <v>10986</v>
      </c>
      <c r="F10077" s="3" t="s">
        <v>10613</v>
      </c>
      <c r="G10077" s="3" t="s">
        <v>10614</v>
      </c>
      <c r="H10077" s="3" t="s">
        <v>11004</v>
      </c>
      <c r="I10077" s="4">
        <v>12.56</v>
      </c>
    </row>
    <row r="10078" spans="1:9" x14ac:dyDescent="0.2">
      <c r="A10078" s="2">
        <v>137472</v>
      </c>
      <c r="B10078" s="3" t="s">
        <v>19</v>
      </c>
      <c r="C10078" s="3" t="s">
        <v>10565</v>
      </c>
      <c r="D10078" s="3" t="s">
        <v>10566</v>
      </c>
      <c r="E10078" s="3" t="s">
        <v>10986</v>
      </c>
      <c r="F10078" s="3" t="s">
        <v>10613</v>
      </c>
      <c r="G10078" s="3" t="s">
        <v>10614</v>
      </c>
      <c r="H10078" s="3" t="s">
        <v>11005</v>
      </c>
      <c r="I10078" s="4">
        <v>20.46</v>
      </c>
    </row>
    <row r="10079" spans="1:9" x14ac:dyDescent="0.2">
      <c r="A10079" s="2">
        <v>419483</v>
      </c>
      <c r="B10079" s="3" t="s">
        <v>19</v>
      </c>
      <c r="C10079" s="3" t="s">
        <v>10565</v>
      </c>
      <c r="D10079" s="3" t="s">
        <v>10566</v>
      </c>
      <c r="E10079" s="3" t="s">
        <v>10986</v>
      </c>
      <c r="F10079" s="3" t="s">
        <v>10613</v>
      </c>
      <c r="G10079" s="3" t="s">
        <v>10614</v>
      </c>
      <c r="H10079" s="3" t="s">
        <v>11006</v>
      </c>
      <c r="I10079" s="4">
        <v>20.46</v>
      </c>
    </row>
    <row r="10080" spans="1:9" x14ac:dyDescent="0.2">
      <c r="A10080" s="2">
        <v>536615</v>
      </c>
      <c r="B10080" s="3" t="s">
        <v>19</v>
      </c>
      <c r="C10080" s="3" t="s">
        <v>10565</v>
      </c>
      <c r="D10080" s="3" t="s">
        <v>10566</v>
      </c>
      <c r="E10080" s="3" t="s">
        <v>10986</v>
      </c>
      <c r="F10080" s="3" t="s">
        <v>10613</v>
      </c>
      <c r="G10080" s="3" t="s">
        <v>10614</v>
      </c>
      <c r="H10080" s="3" t="s">
        <v>11007</v>
      </c>
      <c r="I10080" s="4">
        <v>19.920000000000002</v>
      </c>
    </row>
    <row r="10081" spans="1:9" x14ac:dyDescent="0.2">
      <c r="A10081" s="2">
        <v>431438</v>
      </c>
      <c r="B10081" s="3" t="s">
        <v>19</v>
      </c>
      <c r="C10081" s="3" t="s">
        <v>10565</v>
      </c>
      <c r="D10081" s="3" t="s">
        <v>10566</v>
      </c>
      <c r="E10081" s="3" t="s">
        <v>10986</v>
      </c>
      <c r="F10081" s="3" t="s">
        <v>10570</v>
      </c>
      <c r="G10081" s="3" t="s">
        <v>10594</v>
      </c>
      <c r="H10081" s="3" t="s">
        <v>11008</v>
      </c>
      <c r="I10081" s="4">
        <v>7.35</v>
      </c>
    </row>
    <row r="10082" spans="1:9" x14ac:dyDescent="0.2">
      <c r="A10082" s="2">
        <v>431439</v>
      </c>
      <c r="B10082" s="3" t="s">
        <v>19</v>
      </c>
      <c r="C10082" s="3" t="s">
        <v>10565</v>
      </c>
      <c r="D10082" s="3" t="s">
        <v>10566</v>
      </c>
      <c r="E10082" s="3" t="s">
        <v>10986</v>
      </c>
      <c r="F10082" s="3" t="s">
        <v>10570</v>
      </c>
      <c r="G10082" s="3" t="s">
        <v>10594</v>
      </c>
      <c r="H10082" s="3" t="s">
        <v>11009</v>
      </c>
      <c r="I10082" s="4">
        <v>13.4</v>
      </c>
    </row>
    <row r="10083" spans="1:9" x14ac:dyDescent="0.2">
      <c r="A10083" s="2">
        <v>431440</v>
      </c>
      <c r="B10083" s="3" t="s">
        <v>19</v>
      </c>
      <c r="C10083" s="3" t="s">
        <v>10565</v>
      </c>
      <c r="D10083" s="3" t="s">
        <v>10566</v>
      </c>
      <c r="E10083" s="3" t="s">
        <v>10986</v>
      </c>
      <c r="F10083" s="3" t="s">
        <v>10570</v>
      </c>
      <c r="G10083" s="3" t="s">
        <v>10594</v>
      </c>
      <c r="H10083" s="3" t="s">
        <v>11010</v>
      </c>
      <c r="I10083" s="4">
        <v>22.03</v>
      </c>
    </row>
    <row r="10084" spans="1:9" x14ac:dyDescent="0.2">
      <c r="A10084" s="2">
        <v>433314</v>
      </c>
      <c r="B10084" s="3" t="s">
        <v>19</v>
      </c>
      <c r="C10084" s="3" t="s">
        <v>10565</v>
      </c>
      <c r="D10084" s="3" t="s">
        <v>10566</v>
      </c>
      <c r="E10084" s="3" t="s">
        <v>10986</v>
      </c>
      <c r="F10084" s="3" t="s">
        <v>10570</v>
      </c>
      <c r="G10084" s="3" t="s">
        <v>10594</v>
      </c>
      <c r="H10084" s="3" t="s">
        <v>11011</v>
      </c>
      <c r="I10084" s="4">
        <v>3.89</v>
      </c>
    </row>
    <row r="10085" spans="1:9" x14ac:dyDescent="0.2">
      <c r="A10085" s="2">
        <v>457431</v>
      </c>
      <c r="B10085" s="3" t="s">
        <v>19</v>
      </c>
      <c r="C10085" s="3" t="s">
        <v>10565</v>
      </c>
      <c r="D10085" s="3" t="s">
        <v>10566</v>
      </c>
      <c r="E10085" s="3" t="s">
        <v>10986</v>
      </c>
      <c r="F10085" s="3" t="s">
        <v>10570</v>
      </c>
      <c r="G10085" s="3" t="s">
        <v>10594</v>
      </c>
      <c r="H10085" s="3" t="s">
        <v>11012</v>
      </c>
      <c r="I10085" s="4">
        <v>23.61</v>
      </c>
    </row>
    <row r="10086" spans="1:9" x14ac:dyDescent="0.2">
      <c r="A10086" s="2">
        <v>457433</v>
      </c>
      <c r="B10086" s="3" t="s">
        <v>19</v>
      </c>
      <c r="C10086" s="3" t="s">
        <v>10565</v>
      </c>
      <c r="D10086" s="3" t="s">
        <v>10566</v>
      </c>
      <c r="E10086" s="3" t="s">
        <v>10986</v>
      </c>
      <c r="F10086" s="3" t="s">
        <v>10570</v>
      </c>
      <c r="G10086" s="3" t="s">
        <v>10594</v>
      </c>
      <c r="H10086" s="3" t="s">
        <v>11013</v>
      </c>
      <c r="I10086" s="4">
        <v>13.74</v>
      </c>
    </row>
    <row r="10087" spans="1:9" x14ac:dyDescent="0.2">
      <c r="A10087" s="2">
        <v>463923</v>
      </c>
      <c r="B10087" s="3" t="s">
        <v>19</v>
      </c>
      <c r="C10087" s="3" t="s">
        <v>10565</v>
      </c>
      <c r="D10087" s="3" t="s">
        <v>10566</v>
      </c>
      <c r="E10087" s="3" t="s">
        <v>10986</v>
      </c>
      <c r="F10087" s="3" t="s">
        <v>10570</v>
      </c>
      <c r="G10087" s="3" t="s">
        <v>11014</v>
      </c>
      <c r="H10087" s="3" t="s">
        <v>11015</v>
      </c>
      <c r="I10087" s="4">
        <v>2.75</v>
      </c>
    </row>
    <row r="10088" spans="1:9" x14ac:dyDescent="0.2">
      <c r="A10088" s="2">
        <v>463926</v>
      </c>
      <c r="B10088" s="3" t="s">
        <v>19</v>
      </c>
      <c r="C10088" s="3" t="s">
        <v>10565</v>
      </c>
      <c r="D10088" s="3" t="s">
        <v>10566</v>
      </c>
      <c r="E10088" s="3" t="s">
        <v>10986</v>
      </c>
      <c r="F10088" s="3" t="s">
        <v>10570</v>
      </c>
      <c r="G10088" s="3" t="s">
        <v>11014</v>
      </c>
      <c r="H10088" s="3" t="s">
        <v>11016</v>
      </c>
      <c r="I10088" s="4">
        <v>5.96</v>
      </c>
    </row>
    <row r="10089" spans="1:9" x14ac:dyDescent="0.2">
      <c r="A10089" s="2">
        <v>463928</v>
      </c>
      <c r="B10089" s="3" t="s">
        <v>19</v>
      </c>
      <c r="C10089" s="3" t="s">
        <v>10565</v>
      </c>
      <c r="D10089" s="3" t="s">
        <v>10566</v>
      </c>
      <c r="E10089" s="3" t="s">
        <v>10986</v>
      </c>
      <c r="F10089" s="3" t="s">
        <v>10570</v>
      </c>
      <c r="G10089" s="3" t="s">
        <v>11014</v>
      </c>
      <c r="H10089" s="3" t="s">
        <v>11017</v>
      </c>
      <c r="I10089" s="4">
        <v>11.82</v>
      </c>
    </row>
    <row r="10090" spans="1:9" x14ac:dyDescent="0.2">
      <c r="A10090" s="2">
        <v>463929</v>
      </c>
      <c r="B10090" s="3" t="s">
        <v>19</v>
      </c>
      <c r="C10090" s="3" t="s">
        <v>10565</v>
      </c>
      <c r="D10090" s="3" t="s">
        <v>10566</v>
      </c>
      <c r="E10090" s="3" t="s">
        <v>10986</v>
      </c>
      <c r="F10090" s="3" t="s">
        <v>10570</v>
      </c>
      <c r="G10090" s="3" t="s">
        <v>11014</v>
      </c>
      <c r="H10090" s="3" t="s">
        <v>11018</v>
      </c>
      <c r="I10090" s="4">
        <v>12.53</v>
      </c>
    </row>
    <row r="10091" spans="1:9" x14ac:dyDescent="0.2">
      <c r="A10091" s="2">
        <v>463915</v>
      </c>
      <c r="B10091" s="3" t="s">
        <v>19</v>
      </c>
      <c r="C10091" s="3" t="s">
        <v>10565</v>
      </c>
      <c r="D10091" s="3" t="s">
        <v>10566</v>
      </c>
      <c r="E10091" s="3" t="s">
        <v>10986</v>
      </c>
      <c r="F10091" s="3" t="s">
        <v>10570</v>
      </c>
      <c r="G10091" s="3" t="s">
        <v>11014</v>
      </c>
      <c r="H10091" s="3" t="s">
        <v>11019</v>
      </c>
      <c r="I10091" s="4">
        <v>8.25</v>
      </c>
    </row>
    <row r="10092" spans="1:9" x14ac:dyDescent="0.2">
      <c r="A10092" s="2">
        <v>463920</v>
      </c>
      <c r="B10092" s="3" t="s">
        <v>19</v>
      </c>
      <c r="C10092" s="3" t="s">
        <v>10565</v>
      </c>
      <c r="D10092" s="3" t="s">
        <v>10566</v>
      </c>
      <c r="E10092" s="3" t="s">
        <v>10986</v>
      </c>
      <c r="F10092" s="3" t="s">
        <v>10570</v>
      </c>
      <c r="G10092" s="3" t="s">
        <v>11014</v>
      </c>
      <c r="H10092" s="3" t="s">
        <v>11020</v>
      </c>
      <c r="I10092" s="4">
        <v>8.25</v>
      </c>
    </row>
    <row r="10093" spans="1:9" x14ac:dyDescent="0.2">
      <c r="A10093" s="2">
        <v>466452</v>
      </c>
      <c r="B10093" s="3" t="s">
        <v>19</v>
      </c>
      <c r="C10093" s="3" t="s">
        <v>10565</v>
      </c>
      <c r="D10093" s="3" t="s">
        <v>10566</v>
      </c>
      <c r="E10093" s="3" t="s">
        <v>10986</v>
      </c>
      <c r="F10093" s="3" t="s">
        <v>10570</v>
      </c>
      <c r="G10093" s="3" t="s">
        <v>10601</v>
      </c>
      <c r="H10093" s="3" t="s">
        <v>11021</v>
      </c>
      <c r="I10093" s="4">
        <v>6.45</v>
      </c>
    </row>
    <row r="10094" spans="1:9" x14ac:dyDescent="0.2">
      <c r="A10094" s="2">
        <v>466454</v>
      </c>
      <c r="B10094" s="3" t="s">
        <v>19</v>
      </c>
      <c r="C10094" s="3" t="s">
        <v>10565</v>
      </c>
      <c r="D10094" s="3" t="s">
        <v>10566</v>
      </c>
      <c r="E10094" s="3" t="s">
        <v>10986</v>
      </c>
      <c r="F10094" s="3" t="s">
        <v>10570</v>
      </c>
      <c r="G10094" s="3" t="s">
        <v>10601</v>
      </c>
      <c r="H10094" s="3" t="s">
        <v>11022</v>
      </c>
      <c r="I10094" s="4">
        <v>5.58</v>
      </c>
    </row>
    <row r="10095" spans="1:9" x14ac:dyDescent="0.2">
      <c r="A10095" s="2">
        <v>466458</v>
      </c>
      <c r="B10095" s="3" t="s">
        <v>19</v>
      </c>
      <c r="C10095" s="3" t="s">
        <v>10565</v>
      </c>
      <c r="D10095" s="3" t="s">
        <v>10566</v>
      </c>
      <c r="E10095" s="3" t="s">
        <v>10986</v>
      </c>
      <c r="F10095" s="3" t="s">
        <v>10570</v>
      </c>
      <c r="G10095" s="3" t="s">
        <v>10601</v>
      </c>
      <c r="H10095" s="3" t="s">
        <v>11023</v>
      </c>
      <c r="I10095" s="4">
        <v>2.54</v>
      </c>
    </row>
    <row r="10096" spans="1:9" x14ac:dyDescent="0.2">
      <c r="A10096" s="2">
        <v>466463</v>
      </c>
      <c r="B10096" s="3" t="s">
        <v>19</v>
      </c>
      <c r="C10096" s="3" t="s">
        <v>10565</v>
      </c>
      <c r="D10096" s="3" t="s">
        <v>10566</v>
      </c>
      <c r="E10096" s="3" t="s">
        <v>10986</v>
      </c>
      <c r="F10096" s="3" t="s">
        <v>10570</v>
      </c>
      <c r="G10096" s="3" t="s">
        <v>10601</v>
      </c>
      <c r="H10096" s="3" t="s">
        <v>11024</v>
      </c>
      <c r="I10096" s="4">
        <v>6.45</v>
      </c>
    </row>
    <row r="10097" spans="1:9" x14ac:dyDescent="0.2">
      <c r="A10097" s="2">
        <v>466464</v>
      </c>
      <c r="B10097" s="3" t="s">
        <v>19</v>
      </c>
      <c r="C10097" s="3" t="s">
        <v>10565</v>
      </c>
      <c r="D10097" s="3" t="s">
        <v>10566</v>
      </c>
      <c r="E10097" s="3" t="s">
        <v>10986</v>
      </c>
      <c r="F10097" s="3" t="s">
        <v>10570</v>
      </c>
      <c r="G10097" s="3" t="s">
        <v>10601</v>
      </c>
      <c r="H10097" s="3" t="s">
        <v>11025</v>
      </c>
      <c r="I10097" s="4">
        <v>11.41</v>
      </c>
    </row>
    <row r="10098" spans="1:9" x14ac:dyDescent="0.2">
      <c r="A10098" s="2">
        <v>466466</v>
      </c>
      <c r="B10098" s="3" t="s">
        <v>19</v>
      </c>
      <c r="C10098" s="3" t="s">
        <v>10565</v>
      </c>
      <c r="D10098" s="3" t="s">
        <v>10566</v>
      </c>
      <c r="E10098" s="3" t="s">
        <v>10986</v>
      </c>
      <c r="F10098" s="3" t="s">
        <v>10570</v>
      </c>
      <c r="G10098" s="3" t="s">
        <v>10601</v>
      </c>
      <c r="H10098" s="3" t="s">
        <v>11026</v>
      </c>
      <c r="I10098" s="4">
        <v>21.7</v>
      </c>
    </row>
    <row r="10099" spans="1:9" x14ac:dyDescent="0.2">
      <c r="A10099" s="2">
        <v>466468</v>
      </c>
      <c r="B10099" s="3" t="s">
        <v>19</v>
      </c>
      <c r="C10099" s="3" t="s">
        <v>10565</v>
      </c>
      <c r="D10099" s="3" t="s">
        <v>10566</v>
      </c>
      <c r="E10099" s="3" t="s">
        <v>10986</v>
      </c>
      <c r="F10099" s="3" t="s">
        <v>10570</v>
      </c>
      <c r="G10099" s="3" t="s">
        <v>10601</v>
      </c>
      <c r="H10099" s="3" t="s">
        <v>11027</v>
      </c>
      <c r="I10099" s="4">
        <v>11.41</v>
      </c>
    </row>
    <row r="10100" spans="1:9" x14ac:dyDescent="0.2">
      <c r="A10100" s="2">
        <v>466505</v>
      </c>
      <c r="B10100" s="3" t="s">
        <v>19</v>
      </c>
      <c r="C10100" s="3" t="s">
        <v>10565</v>
      </c>
      <c r="D10100" s="3" t="s">
        <v>10566</v>
      </c>
      <c r="E10100" s="3" t="s">
        <v>10986</v>
      </c>
      <c r="F10100" s="3" t="s">
        <v>10570</v>
      </c>
      <c r="G10100" s="3" t="s">
        <v>10601</v>
      </c>
      <c r="H10100" s="3" t="s">
        <v>11028</v>
      </c>
      <c r="I10100" s="4">
        <v>7.56</v>
      </c>
    </row>
    <row r="10101" spans="1:9" x14ac:dyDescent="0.2">
      <c r="A10101" s="2">
        <v>466471</v>
      </c>
      <c r="B10101" s="3" t="s">
        <v>19</v>
      </c>
      <c r="C10101" s="3" t="s">
        <v>10565</v>
      </c>
      <c r="D10101" s="3" t="s">
        <v>10566</v>
      </c>
      <c r="E10101" s="3" t="s">
        <v>10986</v>
      </c>
      <c r="F10101" s="3" t="s">
        <v>10570</v>
      </c>
      <c r="G10101" s="3" t="s">
        <v>10601</v>
      </c>
      <c r="H10101" s="3" t="s">
        <v>11029</v>
      </c>
      <c r="I10101" s="4">
        <v>6.46</v>
      </c>
    </row>
    <row r="10102" spans="1:9" x14ac:dyDescent="0.2">
      <c r="A10102" s="2">
        <v>466473</v>
      </c>
      <c r="B10102" s="3" t="s">
        <v>19</v>
      </c>
      <c r="C10102" s="3" t="s">
        <v>10565</v>
      </c>
      <c r="D10102" s="3" t="s">
        <v>10566</v>
      </c>
      <c r="E10102" s="3" t="s">
        <v>10986</v>
      </c>
      <c r="F10102" s="3" t="s">
        <v>10570</v>
      </c>
      <c r="G10102" s="3" t="s">
        <v>10601</v>
      </c>
      <c r="H10102" s="3" t="s">
        <v>11030</v>
      </c>
      <c r="I10102" s="4">
        <v>11.28</v>
      </c>
    </row>
    <row r="10103" spans="1:9" x14ac:dyDescent="0.2">
      <c r="A10103" s="2">
        <v>467235</v>
      </c>
      <c r="B10103" s="3" t="s">
        <v>19</v>
      </c>
      <c r="C10103" s="3" t="s">
        <v>10565</v>
      </c>
      <c r="D10103" s="3" t="s">
        <v>10566</v>
      </c>
      <c r="E10103" s="3" t="s">
        <v>10986</v>
      </c>
      <c r="F10103" s="3" t="s">
        <v>10570</v>
      </c>
      <c r="G10103" s="3" t="s">
        <v>10598</v>
      </c>
      <c r="H10103" s="3" t="s">
        <v>11031</v>
      </c>
      <c r="I10103" s="4">
        <v>3.28</v>
      </c>
    </row>
    <row r="10104" spans="1:9" x14ac:dyDescent="0.2">
      <c r="A10104" s="2">
        <v>467245</v>
      </c>
      <c r="B10104" s="3" t="s">
        <v>19</v>
      </c>
      <c r="C10104" s="3" t="s">
        <v>10565</v>
      </c>
      <c r="D10104" s="3" t="s">
        <v>10566</v>
      </c>
      <c r="E10104" s="3" t="s">
        <v>10986</v>
      </c>
      <c r="F10104" s="3" t="s">
        <v>10570</v>
      </c>
      <c r="G10104" s="3" t="s">
        <v>10598</v>
      </c>
      <c r="H10104" s="3" t="s">
        <v>11032</v>
      </c>
      <c r="I10104" s="4">
        <v>7.34</v>
      </c>
    </row>
    <row r="10105" spans="1:9" x14ac:dyDescent="0.2">
      <c r="A10105" s="2">
        <v>467248</v>
      </c>
      <c r="B10105" s="3" t="s">
        <v>19</v>
      </c>
      <c r="C10105" s="3" t="s">
        <v>10565</v>
      </c>
      <c r="D10105" s="3" t="s">
        <v>10566</v>
      </c>
      <c r="E10105" s="3" t="s">
        <v>10986</v>
      </c>
      <c r="F10105" s="3" t="s">
        <v>10570</v>
      </c>
      <c r="G10105" s="3" t="s">
        <v>10598</v>
      </c>
      <c r="H10105" s="3" t="s">
        <v>11033</v>
      </c>
      <c r="I10105" s="4">
        <v>12.19</v>
      </c>
    </row>
    <row r="10106" spans="1:9" x14ac:dyDescent="0.2">
      <c r="A10106" s="2">
        <v>467256</v>
      </c>
      <c r="B10106" s="3" t="s">
        <v>19</v>
      </c>
      <c r="C10106" s="3" t="s">
        <v>10565</v>
      </c>
      <c r="D10106" s="3" t="s">
        <v>10566</v>
      </c>
      <c r="E10106" s="3" t="s">
        <v>10986</v>
      </c>
      <c r="F10106" s="3" t="s">
        <v>10570</v>
      </c>
      <c r="G10106" s="3" t="s">
        <v>10598</v>
      </c>
      <c r="H10106" s="3" t="s">
        <v>11034</v>
      </c>
      <c r="I10106" s="4">
        <v>7.34</v>
      </c>
    </row>
    <row r="10107" spans="1:9" x14ac:dyDescent="0.2">
      <c r="A10107" s="2">
        <v>464972</v>
      </c>
      <c r="B10107" s="3" t="s">
        <v>19</v>
      </c>
      <c r="C10107" s="3" t="s">
        <v>10565</v>
      </c>
      <c r="D10107" s="3" t="s">
        <v>10566</v>
      </c>
      <c r="E10107" s="3" t="s">
        <v>10986</v>
      </c>
      <c r="F10107" s="3" t="s">
        <v>10570</v>
      </c>
      <c r="G10107" s="3" t="s">
        <v>10598</v>
      </c>
      <c r="H10107" s="3" t="s">
        <v>11035</v>
      </c>
      <c r="I10107" s="4">
        <v>23.49</v>
      </c>
    </row>
    <row r="10108" spans="1:9" x14ac:dyDescent="0.2">
      <c r="A10108" s="2">
        <v>550155</v>
      </c>
      <c r="B10108" s="3" t="s">
        <v>19</v>
      </c>
      <c r="C10108" s="3" t="s">
        <v>10565</v>
      </c>
      <c r="D10108" s="3" t="s">
        <v>10566</v>
      </c>
      <c r="E10108" s="3" t="s">
        <v>10986</v>
      </c>
      <c r="F10108" s="3" t="s">
        <v>10886</v>
      </c>
      <c r="G10108" s="3" t="s">
        <v>11036</v>
      </c>
      <c r="H10108" s="3" t="s">
        <v>11037</v>
      </c>
      <c r="I10108" s="4">
        <v>10.94</v>
      </c>
    </row>
    <row r="10109" spans="1:9" x14ac:dyDescent="0.2">
      <c r="A10109" s="2">
        <v>550157</v>
      </c>
      <c r="B10109" s="3" t="s">
        <v>19</v>
      </c>
      <c r="C10109" s="3" t="s">
        <v>10565</v>
      </c>
      <c r="D10109" s="3" t="s">
        <v>10566</v>
      </c>
      <c r="E10109" s="3" t="s">
        <v>10986</v>
      </c>
      <c r="F10109" s="3" t="s">
        <v>10886</v>
      </c>
      <c r="G10109" s="3" t="s">
        <v>11036</v>
      </c>
      <c r="H10109" s="3" t="s">
        <v>11038</v>
      </c>
      <c r="I10109" s="4">
        <v>11.65</v>
      </c>
    </row>
    <row r="10110" spans="1:9" x14ac:dyDescent="0.2">
      <c r="A10110" s="2">
        <v>550158</v>
      </c>
      <c r="B10110" s="3" t="s">
        <v>19</v>
      </c>
      <c r="C10110" s="3" t="s">
        <v>10565</v>
      </c>
      <c r="D10110" s="3" t="s">
        <v>10566</v>
      </c>
      <c r="E10110" s="3" t="s">
        <v>10986</v>
      </c>
      <c r="F10110" s="3" t="s">
        <v>10886</v>
      </c>
      <c r="G10110" s="3" t="s">
        <v>11036</v>
      </c>
      <c r="H10110" s="3" t="s">
        <v>11039</v>
      </c>
      <c r="I10110" s="4">
        <v>6.83</v>
      </c>
    </row>
    <row r="10111" spans="1:9" x14ac:dyDescent="0.2">
      <c r="A10111" s="2">
        <v>4598</v>
      </c>
      <c r="B10111" s="3" t="s">
        <v>19</v>
      </c>
      <c r="C10111" s="3" t="s">
        <v>10565</v>
      </c>
      <c r="D10111" s="3" t="s">
        <v>10566</v>
      </c>
      <c r="E10111" s="3" t="s">
        <v>11040</v>
      </c>
      <c r="F10111" s="3" t="s">
        <v>10640</v>
      </c>
      <c r="G10111" s="3" t="s">
        <v>10479</v>
      </c>
      <c r="H10111" s="3" t="s">
        <v>11041</v>
      </c>
      <c r="I10111" s="4">
        <v>35.06</v>
      </c>
    </row>
    <row r="10112" spans="1:9" x14ac:dyDescent="0.2">
      <c r="A10112" s="2">
        <v>35485</v>
      </c>
      <c r="B10112" s="3" t="s">
        <v>19</v>
      </c>
      <c r="C10112" s="3" t="s">
        <v>10565</v>
      </c>
      <c r="D10112" s="3" t="s">
        <v>10566</v>
      </c>
      <c r="E10112" s="3" t="s">
        <v>11040</v>
      </c>
      <c r="F10112" s="3" t="s">
        <v>10640</v>
      </c>
      <c r="G10112" s="3" t="s">
        <v>10479</v>
      </c>
      <c r="H10112" s="3" t="s">
        <v>11042</v>
      </c>
      <c r="I10112" s="4">
        <v>37.64</v>
      </c>
    </row>
    <row r="10113" spans="1:9" x14ac:dyDescent="0.2">
      <c r="A10113" s="2">
        <v>7284</v>
      </c>
      <c r="B10113" s="3" t="s">
        <v>19</v>
      </c>
      <c r="C10113" s="3" t="s">
        <v>10565</v>
      </c>
      <c r="D10113" s="3" t="s">
        <v>10566</v>
      </c>
      <c r="E10113" s="3" t="s">
        <v>11040</v>
      </c>
      <c r="F10113" s="3" t="s">
        <v>10640</v>
      </c>
      <c r="G10113" s="3" t="s">
        <v>10479</v>
      </c>
      <c r="H10113" s="3" t="s">
        <v>11043</v>
      </c>
      <c r="I10113" s="4">
        <v>68.069999999999993</v>
      </c>
    </row>
    <row r="10114" spans="1:9" x14ac:dyDescent="0.2">
      <c r="A10114" s="2">
        <v>435827</v>
      </c>
      <c r="B10114" s="3" t="s">
        <v>19</v>
      </c>
      <c r="C10114" s="3" t="s">
        <v>10565</v>
      </c>
      <c r="D10114" s="3" t="s">
        <v>10566</v>
      </c>
      <c r="E10114" s="3" t="s">
        <v>11040</v>
      </c>
      <c r="F10114" s="3" t="s">
        <v>10640</v>
      </c>
      <c r="G10114" s="3" t="s">
        <v>10479</v>
      </c>
      <c r="H10114" s="3" t="s">
        <v>11044</v>
      </c>
      <c r="I10114" s="4">
        <v>29.66</v>
      </c>
    </row>
    <row r="10115" spans="1:9" x14ac:dyDescent="0.2">
      <c r="A10115" s="2">
        <v>497513</v>
      </c>
      <c r="B10115" s="3" t="s">
        <v>19</v>
      </c>
      <c r="C10115" s="3" t="s">
        <v>10565</v>
      </c>
      <c r="D10115" s="3" t="s">
        <v>10566</v>
      </c>
      <c r="E10115" s="3" t="s">
        <v>11040</v>
      </c>
      <c r="F10115" s="3" t="s">
        <v>10640</v>
      </c>
      <c r="G10115" s="3" t="s">
        <v>10479</v>
      </c>
      <c r="H10115" s="3" t="s">
        <v>11045</v>
      </c>
      <c r="I10115" s="4">
        <v>35.58</v>
      </c>
    </row>
    <row r="10116" spans="1:9" x14ac:dyDescent="0.2">
      <c r="A10116" s="2">
        <v>8231</v>
      </c>
      <c r="B10116" s="3" t="s">
        <v>19</v>
      </c>
      <c r="C10116" s="3" t="s">
        <v>10565</v>
      </c>
      <c r="D10116" s="3" t="s">
        <v>10566</v>
      </c>
      <c r="E10116" s="3" t="s">
        <v>11040</v>
      </c>
      <c r="F10116" s="3" t="s">
        <v>10613</v>
      </c>
      <c r="G10116" s="3" t="s">
        <v>10451</v>
      </c>
      <c r="H10116" s="3" t="s">
        <v>11046</v>
      </c>
      <c r="I10116" s="4">
        <v>28.01</v>
      </c>
    </row>
    <row r="10117" spans="1:9" x14ac:dyDescent="0.2">
      <c r="A10117" s="2">
        <v>85257</v>
      </c>
      <c r="B10117" s="3" t="s">
        <v>19</v>
      </c>
      <c r="C10117" s="3" t="s">
        <v>10565</v>
      </c>
      <c r="D10117" s="3" t="s">
        <v>10566</v>
      </c>
      <c r="E10117" s="3" t="s">
        <v>11040</v>
      </c>
      <c r="F10117" s="3" t="s">
        <v>10613</v>
      </c>
      <c r="G10117" s="3" t="s">
        <v>10451</v>
      </c>
      <c r="H10117" s="3" t="s">
        <v>11047</v>
      </c>
      <c r="I10117" s="4">
        <v>49.63</v>
      </c>
    </row>
    <row r="10118" spans="1:9" x14ac:dyDescent="0.2">
      <c r="A10118" s="2">
        <v>229899</v>
      </c>
      <c r="B10118" s="3" t="s">
        <v>19</v>
      </c>
      <c r="C10118" s="3" t="s">
        <v>10565</v>
      </c>
      <c r="D10118" s="3" t="s">
        <v>10566</v>
      </c>
      <c r="E10118" s="3" t="s">
        <v>11040</v>
      </c>
      <c r="F10118" s="3" t="s">
        <v>10613</v>
      </c>
      <c r="G10118" s="3" t="s">
        <v>10451</v>
      </c>
      <c r="H10118" s="3" t="s">
        <v>11048</v>
      </c>
      <c r="I10118" s="4">
        <v>29.05</v>
      </c>
    </row>
    <row r="10119" spans="1:9" x14ac:dyDescent="0.2">
      <c r="A10119" s="2">
        <v>229925</v>
      </c>
      <c r="B10119" s="3" t="s">
        <v>19</v>
      </c>
      <c r="C10119" s="3" t="s">
        <v>10565</v>
      </c>
      <c r="D10119" s="3" t="s">
        <v>10566</v>
      </c>
      <c r="E10119" s="3" t="s">
        <v>11040</v>
      </c>
      <c r="F10119" s="3" t="s">
        <v>10613</v>
      </c>
      <c r="G10119" s="3" t="s">
        <v>10451</v>
      </c>
      <c r="H10119" s="3" t="s">
        <v>11049</v>
      </c>
      <c r="I10119" s="4">
        <v>56.16</v>
      </c>
    </row>
    <row r="10120" spans="1:9" x14ac:dyDescent="0.2">
      <c r="A10120" s="2">
        <v>465377</v>
      </c>
      <c r="B10120" s="3" t="s">
        <v>19</v>
      </c>
      <c r="C10120" s="3" t="s">
        <v>10565</v>
      </c>
      <c r="D10120" s="3" t="s">
        <v>10566</v>
      </c>
      <c r="E10120" s="3" t="s">
        <v>11040</v>
      </c>
      <c r="F10120" s="3" t="s">
        <v>10613</v>
      </c>
      <c r="G10120" s="3" t="s">
        <v>10451</v>
      </c>
      <c r="H10120" s="3" t="s">
        <v>11050</v>
      </c>
      <c r="I10120" s="4">
        <v>29.05</v>
      </c>
    </row>
    <row r="10121" spans="1:9" x14ac:dyDescent="0.2">
      <c r="A10121" s="2">
        <v>471596</v>
      </c>
      <c r="B10121" s="3" t="s">
        <v>19</v>
      </c>
      <c r="C10121" s="3" t="s">
        <v>10565</v>
      </c>
      <c r="D10121" s="3" t="s">
        <v>10566</v>
      </c>
      <c r="E10121" s="3" t="s">
        <v>11040</v>
      </c>
      <c r="F10121" s="3" t="s">
        <v>10666</v>
      </c>
      <c r="G10121" s="3" t="s">
        <v>10768</v>
      </c>
      <c r="H10121" s="3" t="s">
        <v>11051</v>
      </c>
      <c r="I10121" s="4">
        <v>16.46</v>
      </c>
    </row>
    <row r="10122" spans="1:9" x14ac:dyDescent="0.2">
      <c r="A10122" s="2">
        <v>75135</v>
      </c>
      <c r="B10122" s="3" t="s">
        <v>19</v>
      </c>
      <c r="C10122" s="3" t="s">
        <v>10565</v>
      </c>
      <c r="D10122" s="3" t="s">
        <v>10566</v>
      </c>
      <c r="E10122" s="3" t="s">
        <v>11052</v>
      </c>
      <c r="F10122" s="3" t="s">
        <v>10886</v>
      </c>
      <c r="G10122" s="3" t="s">
        <v>11053</v>
      </c>
      <c r="H10122" s="3" t="s">
        <v>11054</v>
      </c>
      <c r="I10122" s="4">
        <v>6.57</v>
      </c>
    </row>
    <row r="10123" spans="1:9" x14ac:dyDescent="0.2">
      <c r="A10123" s="2">
        <v>75138</v>
      </c>
      <c r="B10123" s="3" t="s">
        <v>19</v>
      </c>
      <c r="C10123" s="3" t="s">
        <v>10565</v>
      </c>
      <c r="D10123" s="3" t="s">
        <v>10566</v>
      </c>
      <c r="E10123" s="3" t="s">
        <v>11052</v>
      </c>
      <c r="F10123" s="3" t="s">
        <v>10886</v>
      </c>
      <c r="G10123" s="3" t="s">
        <v>11053</v>
      </c>
      <c r="H10123" s="3" t="s">
        <v>11055</v>
      </c>
      <c r="I10123" s="4">
        <v>6.62</v>
      </c>
    </row>
    <row r="10124" spans="1:9" x14ac:dyDescent="0.2">
      <c r="A10124" s="2">
        <v>265609</v>
      </c>
      <c r="B10124" s="3" t="s">
        <v>19</v>
      </c>
      <c r="C10124" s="3" t="s">
        <v>10565</v>
      </c>
      <c r="D10124" s="3" t="s">
        <v>10566</v>
      </c>
      <c r="E10124" s="3" t="s">
        <v>11052</v>
      </c>
      <c r="F10124" s="3" t="s">
        <v>10886</v>
      </c>
      <c r="G10124" s="3" t="s">
        <v>11053</v>
      </c>
      <c r="H10124" s="3" t="s">
        <v>11056</v>
      </c>
      <c r="I10124" s="4">
        <v>7.48</v>
      </c>
    </row>
    <row r="10125" spans="1:9" x14ac:dyDescent="0.2">
      <c r="A10125" s="2">
        <v>265621</v>
      </c>
      <c r="B10125" s="3" t="s">
        <v>19</v>
      </c>
      <c r="C10125" s="3" t="s">
        <v>10565</v>
      </c>
      <c r="D10125" s="3" t="s">
        <v>10566</v>
      </c>
      <c r="E10125" s="3" t="s">
        <v>11052</v>
      </c>
      <c r="F10125" s="3" t="s">
        <v>10886</v>
      </c>
      <c r="G10125" s="3" t="s">
        <v>11053</v>
      </c>
      <c r="H10125" s="3" t="s">
        <v>11057</v>
      </c>
      <c r="I10125" s="4">
        <v>4.51</v>
      </c>
    </row>
    <row r="10126" spans="1:9" x14ac:dyDescent="0.2">
      <c r="A10126" s="2">
        <v>75151</v>
      </c>
      <c r="B10126" s="3" t="s">
        <v>19</v>
      </c>
      <c r="C10126" s="3" t="s">
        <v>10565</v>
      </c>
      <c r="D10126" s="3" t="s">
        <v>10566</v>
      </c>
      <c r="E10126" s="3" t="s">
        <v>11052</v>
      </c>
      <c r="F10126" s="3" t="s">
        <v>10886</v>
      </c>
      <c r="G10126" s="3" t="s">
        <v>11053</v>
      </c>
      <c r="H10126" s="3" t="s">
        <v>11058</v>
      </c>
      <c r="I10126" s="4">
        <v>6.62</v>
      </c>
    </row>
    <row r="10127" spans="1:9" x14ac:dyDescent="0.2">
      <c r="A10127" s="2">
        <v>313293</v>
      </c>
      <c r="B10127" s="3" t="s">
        <v>19</v>
      </c>
      <c r="C10127" s="3" t="s">
        <v>10565</v>
      </c>
      <c r="D10127" s="3" t="s">
        <v>10566</v>
      </c>
      <c r="E10127" s="3" t="s">
        <v>11052</v>
      </c>
      <c r="F10127" s="3" t="s">
        <v>10886</v>
      </c>
      <c r="G10127" s="3" t="s">
        <v>11053</v>
      </c>
      <c r="H10127" s="3" t="s">
        <v>11059</v>
      </c>
      <c r="I10127" s="4">
        <v>6.62</v>
      </c>
    </row>
    <row r="10128" spans="1:9" x14ac:dyDescent="0.2">
      <c r="A10128" s="2">
        <v>465289</v>
      </c>
      <c r="B10128" s="3" t="s">
        <v>19</v>
      </c>
      <c r="C10128" s="3" t="s">
        <v>10565</v>
      </c>
      <c r="D10128" s="3" t="s">
        <v>10566</v>
      </c>
      <c r="E10128" s="3" t="s">
        <v>11052</v>
      </c>
      <c r="F10128" s="3" t="s">
        <v>10886</v>
      </c>
      <c r="G10128" s="3" t="s">
        <v>10891</v>
      </c>
      <c r="H10128" s="3" t="s">
        <v>11060</v>
      </c>
      <c r="I10128" s="4">
        <v>2.4700000000000002</v>
      </c>
    </row>
    <row r="10129" spans="1:9" x14ac:dyDescent="0.2">
      <c r="A10129" s="2">
        <v>465294</v>
      </c>
      <c r="B10129" s="3" t="s">
        <v>19</v>
      </c>
      <c r="C10129" s="3" t="s">
        <v>10565</v>
      </c>
      <c r="D10129" s="3" t="s">
        <v>10566</v>
      </c>
      <c r="E10129" s="3" t="s">
        <v>11052</v>
      </c>
      <c r="F10129" s="3" t="s">
        <v>10886</v>
      </c>
      <c r="G10129" s="3" t="s">
        <v>10891</v>
      </c>
      <c r="H10129" s="3" t="s">
        <v>11061</v>
      </c>
      <c r="I10129" s="4">
        <v>6.87</v>
      </c>
    </row>
    <row r="10130" spans="1:9" x14ac:dyDescent="0.2">
      <c r="A10130" s="2">
        <v>465296</v>
      </c>
      <c r="B10130" s="3" t="s">
        <v>19</v>
      </c>
      <c r="C10130" s="3" t="s">
        <v>10565</v>
      </c>
      <c r="D10130" s="3" t="s">
        <v>10566</v>
      </c>
      <c r="E10130" s="3" t="s">
        <v>11052</v>
      </c>
      <c r="F10130" s="3" t="s">
        <v>10886</v>
      </c>
      <c r="G10130" s="3" t="s">
        <v>10891</v>
      </c>
      <c r="H10130" s="3" t="s">
        <v>11062</v>
      </c>
      <c r="I10130" s="4">
        <v>3.91</v>
      </c>
    </row>
    <row r="10131" spans="1:9" x14ac:dyDescent="0.2">
      <c r="A10131" s="2">
        <v>465299</v>
      </c>
      <c r="B10131" s="3" t="s">
        <v>19</v>
      </c>
      <c r="C10131" s="3" t="s">
        <v>10565</v>
      </c>
      <c r="D10131" s="3" t="s">
        <v>10566</v>
      </c>
      <c r="E10131" s="3" t="s">
        <v>11052</v>
      </c>
      <c r="F10131" s="3" t="s">
        <v>10886</v>
      </c>
      <c r="G10131" s="3" t="s">
        <v>10891</v>
      </c>
      <c r="H10131" s="3" t="s">
        <v>11063</v>
      </c>
      <c r="I10131" s="4">
        <v>2.93</v>
      </c>
    </row>
    <row r="10132" spans="1:9" x14ac:dyDescent="0.2">
      <c r="A10132" s="2">
        <v>465301</v>
      </c>
      <c r="B10132" s="3" t="s">
        <v>19</v>
      </c>
      <c r="C10132" s="3" t="s">
        <v>10565</v>
      </c>
      <c r="D10132" s="3" t="s">
        <v>10566</v>
      </c>
      <c r="E10132" s="3" t="s">
        <v>11052</v>
      </c>
      <c r="F10132" s="3" t="s">
        <v>10886</v>
      </c>
      <c r="G10132" s="3" t="s">
        <v>10891</v>
      </c>
      <c r="H10132" s="3" t="s">
        <v>11064</v>
      </c>
      <c r="I10132" s="4">
        <v>2.93</v>
      </c>
    </row>
    <row r="10133" spans="1:9" x14ac:dyDescent="0.2">
      <c r="A10133" s="2">
        <v>465302</v>
      </c>
      <c r="B10133" s="3" t="s">
        <v>19</v>
      </c>
      <c r="C10133" s="3" t="s">
        <v>10565</v>
      </c>
      <c r="D10133" s="3" t="s">
        <v>10566</v>
      </c>
      <c r="E10133" s="3" t="s">
        <v>11052</v>
      </c>
      <c r="F10133" s="3" t="s">
        <v>10886</v>
      </c>
      <c r="G10133" s="3" t="s">
        <v>10891</v>
      </c>
      <c r="H10133" s="3" t="s">
        <v>11065</v>
      </c>
      <c r="I10133" s="4">
        <v>2.93</v>
      </c>
    </row>
    <row r="10134" spans="1:9" x14ac:dyDescent="0.2">
      <c r="A10134" s="2">
        <v>465304</v>
      </c>
      <c r="B10134" s="3" t="s">
        <v>19</v>
      </c>
      <c r="C10134" s="3" t="s">
        <v>10565</v>
      </c>
      <c r="D10134" s="3" t="s">
        <v>10566</v>
      </c>
      <c r="E10134" s="3" t="s">
        <v>11052</v>
      </c>
      <c r="F10134" s="3" t="s">
        <v>10886</v>
      </c>
      <c r="G10134" s="3" t="s">
        <v>10891</v>
      </c>
      <c r="H10134" s="3" t="s">
        <v>11066</v>
      </c>
      <c r="I10134" s="4">
        <v>2.93</v>
      </c>
    </row>
    <row r="10135" spans="1:9" x14ac:dyDescent="0.2">
      <c r="A10135" s="2">
        <v>465306</v>
      </c>
      <c r="B10135" s="3" t="s">
        <v>19</v>
      </c>
      <c r="C10135" s="3" t="s">
        <v>10565</v>
      </c>
      <c r="D10135" s="3" t="s">
        <v>10566</v>
      </c>
      <c r="E10135" s="3" t="s">
        <v>11052</v>
      </c>
      <c r="F10135" s="3" t="s">
        <v>10886</v>
      </c>
      <c r="G10135" s="3" t="s">
        <v>10891</v>
      </c>
      <c r="H10135" s="3" t="s">
        <v>11067</v>
      </c>
      <c r="I10135" s="4">
        <v>3.48</v>
      </c>
    </row>
    <row r="10136" spans="1:9" x14ac:dyDescent="0.2">
      <c r="A10136" s="2">
        <v>465308</v>
      </c>
      <c r="B10136" s="3" t="s">
        <v>19</v>
      </c>
      <c r="C10136" s="3" t="s">
        <v>10565</v>
      </c>
      <c r="D10136" s="3" t="s">
        <v>10566</v>
      </c>
      <c r="E10136" s="3" t="s">
        <v>11052</v>
      </c>
      <c r="F10136" s="3" t="s">
        <v>10886</v>
      </c>
      <c r="G10136" s="3" t="s">
        <v>10891</v>
      </c>
      <c r="H10136" s="3" t="s">
        <v>11068</v>
      </c>
      <c r="I10136" s="4">
        <v>4.93</v>
      </c>
    </row>
    <row r="10137" spans="1:9" x14ac:dyDescent="0.2">
      <c r="A10137" s="2">
        <v>465310</v>
      </c>
      <c r="B10137" s="3" t="s">
        <v>19</v>
      </c>
      <c r="C10137" s="3" t="s">
        <v>10565</v>
      </c>
      <c r="D10137" s="3" t="s">
        <v>10566</v>
      </c>
      <c r="E10137" s="3" t="s">
        <v>11052</v>
      </c>
      <c r="F10137" s="3" t="s">
        <v>10886</v>
      </c>
      <c r="G10137" s="3" t="s">
        <v>10891</v>
      </c>
      <c r="H10137" s="3" t="s">
        <v>11069</v>
      </c>
      <c r="I10137" s="4">
        <v>2.4700000000000002</v>
      </c>
    </row>
    <row r="10138" spans="1:9" x14ac:dyDescent="0.2">
      <c r="A10138" s="2">
        <v>465315</v>
      </c>
      <c r="B10138" s="3" t="s">
        <v>19</v>
      </c>
      <c r="C10138" s="3" t="s">
        <v>10565</v>
      </c>
      <c r="D10138" s="3" t="s">
        <v>10566</v>
      </c>
      <c r="E10138" s="3" t="s">
        <v>11052</v>
      </c>
      <c r="F10138" s="3" t="s">
        <v>10886</v>
      </c>
      <c r="G10138" s="3" t="s">
        <v>10891</v>
      </c>
      <c r="H10138" s="3" t="s">
        <v>11070</v>
      </c>
      <c r="I10138" s="4">
        <v>7.87</v>
      </c>
    </row>
    <row r="10139" spans="1:9" x14ac:dyDescent="0.2">
      <c r="A10139" s="2">
        <v>482861</v>
      </c>
      <c r="B10139" s="3" t="s">
        <v>19</v>
      </c>
      <c r="C10139" s="3" t="s">
        <v>10565</v>
      </c>
      <c r="D10139" s="3" t="s">
        <v>10566</v>
      </c>
      <c r="E10139" s="3" t="s">
        <v>11052</v>
      </c>
      <c r="F10139" s="3" t="s">
        <v>10886</v>
      </c>
      <c r="G10139" s="3" t="s">
        <v>10891</v>
      </c>
      <c r="H10139" s="3" t="s">
        <v>11071</v>
      </c>
      <c r="I10139" s="4">
        <v>17.29</v>
      </c>
    </row>
    <row r="10140" spans="1:9" x14ac:dyDescent="0.2">
      <c r="A10140" s="2">
        <v>15904</v>
      </c>
      <c r="B10140" s="3" t="s">
        <v>19</v>
      </c>
      <c r="C10140" s="3" t="s">
        <v>10565</v>
      </c>
      <c r="D10140" s="3" t="s">
        <v>10566</v>
      </c>
      <c r="E10140" s="3" t="s">
        <v>11072</v>
      </c>
      <c r="F10140" s="3" t="s">
        <v>10613</v>
      </c>
      <c r="G10140" s="3" t="s">
        <v>10451</v>
      </c>
      <c r="H10140" s="3" t="s">
        <v>11073</v>
      </c>
      <c r="I10140" s="4">
        <v>16.100000000000001</v>
      </c>
    </row>
    <row r="10141" spans="1:9" x14ac:dyDescent="0.2">
      <c r="A10141" s="2">
        <v>118555</v>
      </c>
      <c r="B10141" s="3" t="s">
        <v>19</v>
      </c>
      <c r="C10141" s="3" t="s">
        <v>10565</v>
      </c>
      <c r="D10141" s="3" t="s">
        <v>10566</v>
      </c>
      <c r="E10141" s="3" t="s">
        <v>11072</v>
      </c>
      <c r="F10141" s="3" t="s">
        <v>10613</v>
      </c>
      <c r="G10141" s="3" t="s">
        <v>10451</v>
      </c>
      <c r="H10141" s="3" t="s">
        <v>11074</v>
      </c>
      <c r="I10141" s="4">
        <v>16.100000000000001</v>
      </c>
    </row>
    <row r="10142" spans="1:9" x14ac:dyDescent="0.2">
      <c r="A10142" s="2">
        <v>118558</v>
      </c>
      <c r="B10142" s="3" t="s">
        <v>19</v>
      </c>
      <c r="C10142" s="3" t="s">
        <v>10565</v>
      </c>
      <c r="D10142" s="3" t="s">
        <v>10566</v>
      </c>
      <c r="E10142" s="3" t="s">
        <v>11072</v>
      </c>
      <c r="F10142" s="3" t="s">
        <v>10613</v>
      </c>
      <c r="G10142" s="3" t="s">
        <v>10451</v>
      </c>
      <c r="H10142" s="3" t="s">
        <v>11075</v>
      </c>
      <c r="I10142" s="4">
        <v>16.100000000000001</v>
      </c>
    </row>
    <row r="10143" spans="1:9" x14ac:dyDescent="0.2">
      <c r="A10143" s="2">
        <v>118560</v>
      </c>
      <c r="B10143" s="3" t="s">
        <v>19</v>
      </c>
      <c r="C10143" s="3" t="s">
        <v>10565</v>
      </c>
      <c r="D10143" s="3" t="s">
        <v>10566</v>
      </c>
      <c r="E10143" s="3" t="s">
        <v>11072</v>
      </c>
      <c r="F10143" s="3" t="s">
        <v>10613</v>
      </c>
      <c r="G10143" s="3" t="s">
        <v>10451</v>
      </c>
      <c r="H10143" s="3" t="s">
        <v>11076</v>
      </c>
      <c r="I10143" s="4">
        <v>16.100000000000001</v>
      </c>
    </row>
    <row r="10144" spans="1:9" x14ac:dyDescent="0.2">
      <c r="A10144" s="2">
        <v>118564</v>
      </c>
      <c r="B10144" s="3" t="s">
        <v>19</v>
      </c>
      <c r="C10144" s="3" t="s">
        <v>10565</v>
      </c>
      <c r="D10144" s="3" t="s">
        <v>10566</v>
      </c>
      <c r="E10144" s="3" t="s">
        <v>11072</v>
      </c>
      <c r="F10144" s="3" t="s">
        <v>10613</v>
      </c>
      <c r="G10144" s="3" t="s">
        <v>10451</v>
      </c>
      <c r="H10144" s="3" t="s">
        <v>11077</v>
      </c>
      <c r="I10144" s="4">
        <v>16.100000000000001</v>
      </c>
    </row>
    <row r="10145" spans="1:9" x14ac:dyDescent="0.2">
      <c r="A10145" s="2">
        <v>1856</v>
      </c>
      <c r="B10145" s="3" t="s">
        <v>19</v>
      </c>
      <c r="C10145" s="3" t="s">
        <v>10565</v>
      </c>
      <c r="D10145" s="3" t="s">
        <v>10566</v>
      </c>
      <c r="E10145" s="3" t="s">
        <v>11072</v>
      </c>
      <c r="F10145" s="3" t="s">
        <v>10640</v>
      </c>
      <c r="G10145" s="3" t="s">
        <v>10479</v>
      </c>
      <c r="H10145" s="3" t="s">
        <v>11078</v>
      </c>
      <c r="I10145" s="4">
        <v>17.45</v>
      </c>
    </row>
    <row r="10146" spans="1:9" x14ac:dyDescent="0.2">
      <c r="A10146" s="2">
        <v>1870</v>
      </c>
      <c r="B10146" s="3" t="s">
        <v>19</v>
      </c>
      <c r="C10146" s="3" t="s">
        <v>10565</v>
      </c>
      <c r="D10146" s="3" t="s">
        <v>10566</v>
      </c>
      <c r="E10146" s="3" t="s">
        <v>11072</v>
      </c>
      <c r="F10146" s="3" t="s">
        <v>10640</v>
      </c>
      <c r="G10146" s="3" t="s">
        <v>10479</v>
      </c>
      <c r="H10146" s="3" t="s">
        <v>11079</v>
      </c>
      <c r="I10146" s="4">
        <v>17.45</v>
      </c>
    </row>
    <row r="10147" spans="1:9" x14ac:dyDescent="0.2">
      <c r="A10147" s="2">
        <v>7767</v>
      </c>
      <c r="B10147" s="3" t="s">
        <v>19</v>
      </c>
      <c r="C10147" s="3" t="s">
        <v>10565</v>
      </c>
      <c r="D10147" s="3" t="s">
        <v>10566</v>
      </c>
      <c r="E10147" s="3" t="s">
        <v>11072</v>
      </c>
      <c r="F10147" s="3" t="s">
        <v>10640</v>
      </c>
      <c r="G10147" s="3" t="s">
        <v>10479</v>
      </c>
      <c r="H10147" s="3" t="s">
        <v>11080</v>
      </c>
      <c r="I10147" s="4">
        <v>17.45</v>
      </c>
    </row>
    <row r="10148" spans="1:9" x14ac:dyDescent="0.2">
      <c r="A10148" s="2">
        <v>9658</v>
      </c>
      <c r="B10148" s="3" t="s">
        <v>19</v>
      </c>
      <c r="C10148" s="3" t="s">
        <v>10565</v>
      </c>
      <c r="D10148" s="3" t="s">
        <v>10566</v>
      </c>
      <c r="E10148" s="3" t="s">
        <v>11072</v>
      </c>
      <c r="F10148" s="3" t="s">
        <v>10640</v>
      </c>
      <c r="G10148" s="3" t="s">
        <v>10479</v>
      </c>
      <c r="H10148" s="3" t="s">
        <v>11081</v>
      </c>
      <c r="I10148" s="4">
        <v>17.45</v>
      </c>
    </row>
    <row r="10149" spans="1:9" x14ac:dyDescent="0.2">
      <c r="A10149" s="2">
        <v>15634</v>
      </c>
      <c r="B10149" s="3" t="s">
        <v>19</v>
      </c>
      <c r="C10149" s="3" t="s">
        <v>10565</v>
      </c>
      <c r="D10149" s="3" t="s">
        <v>10566</v>
      </c>
      <c r="E10149" s="3" t="s">
        <v>11072</v>
      </c>
      <c r="F10149" s="3" t="s">
        <v>10640</v>
      </c>
      <c r="G10149" s="3" t="s">
        <v>10479</v>
      </c>
      <c r="H10149" s="3" t="s">
        <v>11082</v>
      </c>
      <c r="I10149" s="4">
        <v>17.45</v>
      </c>
    </row>
    <row r="10150" spans="1:9" x14ac:dyDescent="0.2">
      <c r="A10150" s="2">
        <v>502153</v>
      </c>
      <c r="B10150" s="3" t="s">
        <v>19</v>
      </c>
      <c r="C10150" s="3" t="s">
        <v>10565</v>
      </c>
      <c r="D10150" s="3" t="s">
        <v>10566</v>
      </c>
      <c r="E10150" s="3" t="s">
        <v>11072</v>
      </c>
      <c r="F10150" s="3" t="s">
        <v>10640</v>
      </c>
      <c r="G10150" s="3" t="s">
        <v>10479</v>
      </c>
      <c r="H10150" s="3" t="s">
        <v>11083</v>
      </c>
      <c r="I10150" s="4">
        <v>16.100000000000001</v>
      </c>
    </row>
    <row r="10151" spans="1:9" x14ac:dyDescent="0.2">
      <c r="A10151" s="2">
        <v>503328</v>
      </c>
      <c r="B10151" s="3" t="s">
        <v>19</v>
      </c>
      <c r="C10151" s="3" t="s">
        <v>10565</v>
      </c>
      <c r="D10151" s="3" t="s">
        <v>10566</v>
      </c>
      <c r="E10151" s="3" t="s">
        <v>11072</v>
      </c>
      <c r="F10151" s="3" t="s">
        <v>10640</v>
      </c>
      <c r="G10151" s="3" t="s">
        <v>10479</v>
      </c>
      <c r="H10151" s="3" t="s">
        <v>11084</v>
      </c>
      <c r="I10151" s="4">
        <v>16.11</v>
      </c>
    </row>
    <row r="10152" spans="1:9" x14ac:dyDescent="0.2">
      <c r="A10152" s="2">
        <v>503335</v>
      </c>
      <c r="B10152" s="3" t="s">
        <v>19</v>
      </c>
      <c r="C10152" s="3" t="s">
        <v>10565</v>
      </c>
      <c r="D10152" s="3" t="s">
        <v>10566</v>
      </c>
      <c r="E10152" s="3" t="s">
        <v>11072</v>
      </c>
      <c r="F10152" s="3" t="s">
        <v>10640</v>
      </c>
      <c r="G10152" s="3" t="s">
        <v>10479</v>
      </c>
      <c r="H10152" s="3" t="s">
        <v>11085</v>
      </c>
      <c r="I10152" s="4">
        <v>16.12</v>
      </c>
    </row>
    <row r="10153" spans="1:9" x14ac:dyDescent="0.2">
      <c r="A10153" s="2">
        <v>322446</v>
      </c>
      <c r="B10153" s="3" t="s">
        <v>19</v>
      </c>
      <c r="C10153" s="3" t="s">
        <v>10565</v>
      </c>
      <c r="D10153" s="3" t="s">
        <v>10566</v>
      </c>
      <c r="E10153" s="3" t="s">
        <v>11072</v>
      </c>
      <c r="F10153" s="3" t="s">
        <v>4842</v>
      </c>
      <c r="G10153" s="3" t="s">
        <v>6341</v>
      </c>
      <c r="H10153" s="3" t="s">
        <v>11086</v>
      </c>
      <c r="I10153" s="4">
        <v>16.02</v>
      </c>
    </row>
    <row r="10154" spans="1:9" x14ac:dyDescent="0.2">
      <c r="A10154" s="2">
        <v>418826</v>
      </c>
      <c r="B10154" s="3" t="s">
        <v>19</v>
      </c>
      <c r="C10154" s="3" t="s">
        <v>10565</v>
      </c>
      <c r="D10154" s="3" t="s">
        <v>10566</v>
      </c>
      <c r="E10154" s="3" t="s">
        <v>11072</v>
      </c>
      <c r="F10154" s="3" t="s">
        <v>4842</v>
      </c>
      <c r="G10154" s="3" t="s">
        <v>6341</v>
      </c>
      <c r="H10154" s="3" t="s">
        <v>11087</v>
      </c>
      <c r="I10154" s="4">
        <v>15.31</v>
      </c>
    </row>
    <row r="10155" spans="1:9" x14ac:dyDescent="0.2">
      <c r="A10155" s="2">
        <v>456025</v>
      </c>
      <c r="B10155" s="3" t="s">
        <v>19</v>
      </c>
      <c r="C10155" s="3" t="s">
        <v>10565</v>
      </c>
      <c r="D10155" s="3" t="s">
        <v>10566</v>
      </c>
      <c r="E10155" s="3" t="s">
        <v>11072</v>
      </c>
      <c r="F10155" s="3" t="s">
        <v>4842</v>
      </c>
      <c r="G10155" s="3" t="s">
        <v>10451</v>
      </c>
      <c r="H10155" s="3" t="s">
        <v>11088</v>
      </c>
      <c r="I10155" s="4">
        <v>13.78</v>
      </c>
    </row>
    <row r="10156" spans="1:9" x14ac:dyDescent="0.2">
      <c r="A10156" s="2">
        <v>456026</v>
      </c>
      <c r="B10156" s="3" t="s">
        <v>19</v>
      </c>
      <c r="C10156" s="3" t="s">
        <v>10565</v>
      </c>
      <c r="D10156" s="3" t="s">
        <v>10566</v>
      </c>
      <c r="E10156" s="3" t="s">
        <v>11072</v>
      </c>
      <c r="F10156" s="3" t="s">
        <v>4842</v>
      </c>
      <c r="G10156" s="3" t="s">
        <v>10451</v>
      </c>
      <c r="H10156" s="3" t="s">
        <v>11089</v>
      </c>
      <c r="I10156" s="4">
        <v>13.78</v>
      </c>
    </row>
    <row r="10157" spans="1:9" x14ac:dyDescent="0.2">
      <c r="A10157" s="2">
        <v>582358</v>
      </c>
      <c r="B10157" s="3" t="s">
        <v>19</v>
      </c>
      <c r="C10157" s="3" t="s">
        <v>10565</v>
      </c>
      <c r="D10157" s="3" t="s">
        <v>10566</v>
      </c>
      <c r="E10157" s="3" t="s">
        <v>11072</v>
      </c>
      <c r="F10157" s="3" t="s">
        <v>10570</v>
      </c>
      <c r="G10157" s="3" t="s">
        <v>11090</v>
      </c>
      <c r="H10157" s="3" t="s">
        <v>11091</v>
      </c>
      <c r="I10157" s="4">
        <v>14.61</v>
      </c>
    </row>
    <row r="10158" spans="1:9" x14ac:dyDescent="0.2">
      <c r="A10158" s="2">
        <v>582359</v>
      </c>
      <c r="B10158" s="3" t="s">
        <v>19</v>
      </c>
      <c r="C10158" s="3" t="s">
        <v>10565</v>
      </c>
      <c r="D10158" s="3" t="s">
        <v>10566</v>
      </c>
      <c r="E10158" s="3" t="s">
        <v>11072</v>
      </c>
      <c r="F10158" s="3" t="s">
        <v>10570</v>
      </c>
      <c r="G10158" s="3" t="s">
        <v>11090</v>
      </c>
      <c r="H10158" s="3" t="s">
        <v>11092</v>
      </c>
      <c r="I10158" s="4">
        <v>14.61</v>
      </c>
    </row>
    <row r="10159" spans="1:9" x14ac:dyDescent="0.2">
      <c r="A10159" s="2">
        <v>582360</v>
      </c>
      <c r="B10159" s="3" t="s">
        <v>19</v>
      </c>
      <c r="C10159" s="3" t="s">
        <v>10565</v>
      </c>
      <c r="D10159" s="3" t="s">
        <v>10566</v>
      </c>
      <c r="E10159" s="3" t="s">
        <v>11072</v>
      </c>
      <c r="F10159" s="3" t="s">
        <v>10570</v>
      </c>
      <c r="G10159" s="3" t="s">
        <v>11090</v>
      </c>
      <c r="H10159" s="3" t="s">
        <v>11093</v>
      </c>
      <c r="I10159" s="4">
        <v>14.61</v>
      </c>
    </row>
    <row r="10160" spans="1:9" x14ac:dyDescent="0.2">
      <c r="A10160" s="2">
        <v>582363</v>
      </c>
      <c r="B10160" s="3" t="s">
        <v>19</v>
      </c>
      <c r="C10160" s="3" t="s">
        <v>10565</v>
      </c>
      <c r="D10160" s="3" t="s">
        <v>10566</v>
      </c>
      <c r="E10160" s="3" t="s">
        <v>11072</v>
      </c>
      <c r="F10160" s="3" t="s">
        <v>10570</v>
      </c>
      <c r="G10160" s="3" t="s">
        <v>11090</v>
      </c>
      <c r="H10160" s="3" t="s">
        <v>11094</v>
      </c>
      <c r="I10160" s="4">
        <v>14.61</v>
      </c>
    </row>
    <row r="10161" spans="1:9" x14ac:dyDescent="0.2">
      <c r="A10161" s="2">
        <v>9048</v>
      </c>
      <c r="B10161" s="3" t="s">
        <v>19</v>
      </c>
      <c r="C10161" s="3" t="s">
        <v>10565</v>
      </c>
      <c r="D10161" s="3" t="s">
        <v>10566</v>
      </c>
      <c r="E10161" s="3" t="s">
        <v>11095</v>
      </c>
      <c r="F10161" s="3" t="s">
        <v>10570</v>
      </c>
      <c r="G10161" s="3" t="s">
        <v>11096</v>
      </c>
      <c r="H10161" s="3" t="s">
        <v>11097</v>
      </c>
      <c r="I10161" s="4">
        <v>1.68</v>
      </c>
    </row>
    <row r="10162" spans="1:9" x14ac:dyDescent="0.2">
      <c r="A10162" s="2">
        <v>9131</v>
      </c>
      <c r="B10162" s="3" t="s">
        <v>19</v>
      </c>
      <c r="C10162" s="3" t="s">
        <v>10565</v>
      </c>
      <c r="D10162" s="3" t="s">
        <v>10566</v>
      </c>
      <c r="E10162" s="3" t="s">
        <v>11095</v>
      </c>
      <c r="F10162" s="3" t="s">
        <v>10570</v>
      </c>
      <c r="G10162" s="3" t="s">
        <v>11096</v>
      </c>
      <c r="H10162" s="3" t="s">
        <v>11098</v>
      </c>
      <c r="I10162" s="4">
        <v>1.71</v>
      </c>
    </row>
    <row r="10163" spans="1:9" x14ac:dyDescent="0.2">
      <c r="A10163" s="2">
        <v>10517</v>
      </c>
      <c r="B10163" s="3" t="s">
        <v>19</v>
      </c>
      <c r="C10163" s="3" t="s">
        <v>10565</v>
      </c>
      <c r="D10163" s="3" t="s">
        <v>10566</v>
      </c>
      <c r="E10163" s="3" t="s">
        <v>11095</v>
      </c>
      <c r="F10163" s="3" t="s">
        <v>10570</v>
      </c>
      <c r="G10163" s="3" t="s">
        <v>11096</v>
      </c>
      <c r="H10163" s="3" t="s">
        <v>11099</v>
      </c>
      <c r="I10163" s="4">
        <v>1.04</v>
      </c>
    </row>
    <row r="10164" spans="1:9" x14ac:dyDescent="0.2">
      <c r="A10164" s="2">
        <v>13623</v>
      </c>
      <c r="B10164" s="3" t="s">
        <v>19</v>
      </c>
      <c r="C10164" s="3" t="s">
        <v>10565</v>
      </c>
      <c r="D10164" s="3" t="s">
        <v>10566</v>
      </c>
      <c r="E10164" s="3" t="s">
        <v>11095</v>
      </c>
      <c r="F10164" s="3" t="s">
        <v>10570</v>
      </c>
      <c r="G10164" s="3" t="s">
        <v>11096</v>
      </c>
      <c r="H10164" s="3" t="s">
        <v>11100</v>
      </c>
      <c r="I10164" s="4">
        <v>2.37</v>
      </c>
    </row>
    <row r="10165" spans="1:9" x14ac:dyDescent="0.2">
      <c r="A10165" s="2">
        <v>21332</v>
      </c>
      <c r="B10165" s="3" t="s">
        <v>19</v>
      </c>
      <c r="C10165" s="3" t="s">
        <v>10565</v>
      </c>
      <c r="D10165" s="3" t="s">
        <v>10566</v>
      </c>
      <c r="E10165" s="3" t="s">
        <v>11095</v>
      </c>
      <c r="F10165" s="3" t="s">
        <v>10570</v>
      </c>
      <c r="G10165" s="3" t="s">
        <v>11096</v>
      </c>
      <c r="H10165" s="3" t="s">
        <v>11101</v>
      </c>
      <c r="I10165" s="4">
        <v>2.3199999999999998</v>
      </c>
    </row>
    <row r="10166" spans="1:9" x14ac:dyDescent="0.2">
      <c r="A10166" s="2">
        <v>22016</v>
      </c>
      <c r="B10166" s="3" t="s">
        <v>19</v>
      </c>
      <c r="C10166" s="3" t="s">
        <v>10565</v>
      </c>
      <c r="D10166" s="3" t="s">
        <v>10566</v>
      </c>
      <c r="E10166" s="3" t="s">
        <v>11095</v>
      </c>
      <c r="F10166" s="3" t="s">
        <v>10570</v>
      </c>
      <c r="G10166" s="3" t="s">
        <v>11096</v>
      </c>
      <c r="H10166" s="3" t="s">
        <v>11102</v>
      </c>
      <c r="I10166" s="4">
        <v>1.4</v>
      </c>
    </row>
    <row r="10167" spans="1:9" x14ac:dyDescent="0.2">
      <c r="A10167" s="2">
        <v>26026</v>
      </c>
      <c r="B10167" s="3" t="s">
        <v>19</v>
      </c>
      <c r="C10167" s="3" t="s">
        <v>10565</v>
      </c>
      <c r="D10167" s="3" t="s">
        <v>10566</v>
      </c>
      <c r="E10167" s="3" t="s">
        <v>11095</v>
      </c>
      <c r="F10167" s="3" t="s">
        <v>10570</v>
      </c>
      <c r="G10167" s="3" t="s">
        <v>11096</v>
      </c>
      <c r="H10167" s="3" t="s">
        <v>11103</v>
      </c>
      <c r="I10167" s="4">
        <v>2.09</v>
      </c>
    </row>
    <row r="10168" spans="1:9" x14ac:dyDescent="0.2">
      <c r="A10168" s="2">
        <v>26032</v>
      </c>
      <c r="B10168" s="3" t="s">
        <v>19</v>
      </c>
      <c r="C10168" s="3" t="s">
        <v>10565</v>
      </c>
      <c r="D10168" s="3" t="s">
        <v>10566</v>
      </c>
      <c r="E10168" s="3" t="s">
        <v>11095</v>
      </c>
      <c r="F10168" s="3" t="s">
        <v>10570</v>
      </c>
      <c r="G10168" s="3" t="s">
        <v>11096</v>
      </c>
      <c r="H10168" s="3" t="s">
        <v>11104</v>
      </c>
      <c r="I10168" s="4">
        <v>1.01</v>
      </c>
    </row>
    <row r="10169" spans="1:9" x14ac:dyDescent="0.2">
      <c r="A10169" s="2">
        <v>26036</v>
      </c>
      <c r="B10169" s="3" t="s">
        <v>19</v>
      </c>
      <c r="C10169" s="3" t="s">
        <v>10565</v>
      </c>
      <c r="D10169" s="3" t="s">
        <v>10566</v>
      </c>
      <c r="E10169" s="3" t="s">
        <v>11095</v>
      </c>
      <c r="F10169" s="3" t="s">
        <v>10570</v>
      </c>
      <c r="G10169" s="3" t="s">
        <v>11096</v>
      </c>
      <c r="H10169" s="3" t="s">
        <v>11105</v>
      </c>
      <c r="I10169" s="4">
        <v>1.31</v>
      </c>
    </row>
    <row r="10170" spans="1:9" x14ac:dyDescent="0.2">
      <c r="A10170" s="2">
        <v>26037</v>
      </c>
      <c r="B10170" s="3" t="s">
        <v>19</v>
      </c>
      <c r="C10170" s="3" t="s">
        <v>10565</v>
      </c>
      <c r="D10170" s="3" t="s">
        <v>10566</v>
      </c>
      <c r="E10170" s="3" t="s">
        <v>11095</v>
      </c>
      <c r="F10170" s="3" t="s">
        <v>10570</v>
      </c>
      <c r="G10170" s="3" t="s">
        <v>11096</v>
      </c>
      <c r="H10170" s="3" t="s">
        <v>11106</v>
      </c>
      <c r="I10170" s="4">
        <v>2.73</v>
      </c>
    </row>
    <row r="10171" spans="1:9" x14ac:dyDescent="0.2">
      <c r="A10171" s="2">
        <v>26038</v>
      </c>
      <c r="B10171" s="3" t="s">
        <v>19</v>
      </c>
      <c r="C10171" s="3" t="s">
        <v>10565</v>
      </c>
      <c r="D10171" s="3" t="s">
        <v>10566</v>
      </c>
      <c r="E10171" s="3" t="s">
        <v>11095</v>
      </c>
      <c r="F10171" s="3" t="s">
        <v>10570</v>
      </c>
      <c r="G10171" s="3" t="s">
        <v>11096</v>
      </c>
      <c r="H10171" s="3" t="s">
        <v>11107</v>
      </c>
      <c r="I10171" s="4">
        <v>1.02</v>
      </c>
    </row>
    <row r="10172" spans="1:9" x14ac:dyDescent="0.2">
      <c r="A10172" s="2">
        <v>75628</v>
      </c>
      <c r="B10172" s="3" t="s">
        <v>19</v>
      </c>
      <c r="C10172" s="3" t="s">
        <v>10565</v>
      </c>
      <c r="D10172" s="3" t="s">
        <v>10566</v>
      </c>
      <c r="E10172" s="3" t="s">
        <v>11095</v>
      </c>
      <c r="F10172" s="3" t="s">
        <v>10570</v>
      </c>
      <c r="G10172" s="3" t="s">
        <v>11096</v>
      </c>
      <c r="H10172" s="3" t="s">
        <v>11108</v>
      </c>
      <c r="I10172" s="4">
        <v>2.09</v>
      </c>
    </row>
    <row r="10173" spans="1:9" x14ac:dyDescent="0.2">
      <c r="A10173" s="2">
        <v>292599</v>
      </c>
      <c r="B10173" s="3" t="s">
        <v>19</v>
      </c>
      <c r="C10173" s="3" t="s">
        <v>10565</v>
      </c>
      <c r="D10173" s="3" t="s">
        <v>10566</v>
      </c>
      <c r="E10173" s="3" t="s">
        <v>11095</v>
      </c>
      <c r="F10173" s="3" t="s">
        <v>10570</v>
      </c>
      <c r="G10173" s="3" t="s">
        <v>11096</v>
      </c>
      <c r="H10173" s="3" t="s">
        <v>11109</v>
      </c>
      <c r="I10173" s="4">
        <v>9.41</v>
      </c>
    </row>
    <row r="10174" spans="1:9" x14ac:dyDescent="0.2">
      <c r="A10174" s="2">
        <v>301844</v>
      </c>
      <c r="B10174" s="3" t="s">
        <v>19</v>
      </c>
      <c r="C10174" s="3" t="s">
        <v>10565</v>
      </c>
      <c r="D10174" s="3" t="s">
        <v>10566</v>
      </c>
      <c r="E10174" s="3" t="s">
        <v>11095</v>
      </c>
      <c r="F10174" s="3" t="s">
        <v>10570</v>
      </c>
      <c r="G10174" s="3" t="s">
        <v>11096</v>
      </c>
      <c r="H10174" s="3" t="s">
        <v>11110</v>
      </c>
      <c r="I10174" s="4">
        <v>9.94</v>
      </c>
    </row>
    <row r="10175" spans="1:9" x14ac:dyDescent="0.2">
      <c r="A10175" s="2">
        <v>301845</v>
      </c>
      <c r="B10175" s="3" t="s">
        <v>19</v>
      </c>
      <c r="C10175" s="3" t="s">
        <v>10565</v>
      </c>
      <c r="D10175" s="3" t="s">
        <v>10566</v>
      </c>
      <c r="E10175" s="3" t="s">
        <v>11095</v>
      </c>
      <c r="F10175" s="3" t="s">
        <v>10570</v>
      </c>
      <c r="G10175" s="3" t="s">
        <v>11096</v>
      </c>
      <c r="H10175" s="3" t="s">
        <v>11111</v>
      </c>
      <c r="I10175" s="4">
        <v>13.74</v>
      </c>
    </row>
    <row r="10176" spans="1:9" x14ac:dyDescent="0.2">
      <c r="A10176" s="2">
        <v>296154</v>
      </c>
      <c r="B10176" s="3" t="s">
        <v>19</v>
      </c>
      <c r="C10176" s="3" t="s">
        <v>10565</v>
      </c>
      <c r="D10176" s="3" t="s">
        <v>10566</v>
      </c>
      <c r="E10176" s="3" t="s">
        <v>11095</v>
      </c>
      <c r="F10176" s="3" t="s">
        <v>10570</v>
      </c>
      <c r="G10176" s="3" t="s">
        <v>11096</v>
      </c>
      <c r="H10176" s="3" t="s">
        <v>11112</v>
      </c>
      <c r="I10176" s="4">
        <v>1.19</v>
      </c>
    </row>
    <row r="10177" spans="1:9" x14ac:dyDescent="0.2">
      <c r="A10177" s="2">
        <v>301842</v>
      </c>
      <c r="B10177" s="3" t="s">
        <v>19</v>
      </c>
      <c r="C10177" s="3" t="s">
        <v>10565</v>
      </c>
      <c r="D10177" s="3" t="s">
        <v>10566</v>
      </c>
      <c r="E10177" s="3" t="s">
        <v>11095</v>
      </c>
      <c r="F10177" s="3" t="s">
        <v>10570</v>
      </c>
      <c r="G10177" s="3" t="s">
        <v>11096</v>
      </c>
      <c r="H10177" s="3" t="s">
        <v>11113</v>
      </c>
      <c r="I10177" s="4">
        <v>2.2000000000000002</v>
      </c>
    </row>
    <row r="10178" spans="1:9" x14ac:dyDescent="0.2">
      <c r="A10178" s="2">
        <v>301848</v>
      </c>
      <c r="B10178" s="3" t="s">
        <v>19</v>
      </c>
      <c r="C10178" s="3" t="s">
        <v>10565</v>
      </c>
      <c r="D10178" s="3" t="s">
        <v>10566</v>
      </c>
      <c r="E10178" s="3" t="s">
        <v>11095</v>
      </c>
      <c r="F10178" s="3" t="s">
        <v>10570</v>
      </c>
      <c r="G10178" s="3" t="s">
        <v>11096</v>
      </c>
      <c r="H10178" s="3" t="s">
        <v>11114</v>
      </c>
      <c r="I10178" s="4">
        <v>16.170000000000002</v>
      </c>
    </row>
    <row r="10179" spans="1:9" x14ac:dyDescent="0.2">
      <c r="A10179" s="2">
        <v>472882</v>
      </c>
      <c r="B10179" s="3" t="s">
        <v>19</v>
      </c>
      <c r="C10179" s="3" t="s">
        <v>10565</v>
      </c>
      <c r="D10179" s="3" t="s">
        <v>10566</v>
      </c>
      <c r="E10179" s="3" t="s">
        <v>11095</v>
      </c>
      <c r="F10179" s="3" t="s">
        <v>10570</v>
      </c>
      <c r="G10179" s="3" t="s">
        <v>11096</v>
      </c>
      <c r="H10179" s="3" t="s">
        <v>11115</v>
      </c>
      <c r="I10179" s="4">
        <v>29.29</v>
      </c>
    </row>
    <row r="10180" spans="1:9" x14ac:dyDescent="0.2">
      <c r="A10180" s="2">
        <v>489304</v>
      </c>
      <c r="B10180" s="3" t="s">
        <v>19</v>
      </c>
      <c r="C10180" s="3" t="s">
        <v>10565</v>
      </c>
      <c r="D10180" s="3" t="s">
        <v>10566</v>
      </c>
      <c r="E10180" s="3" t="s">
        <v>11095</v>
      </c>
      <c r="F10180" s="3" t="s">
        <v>10570</v>
      </c>
      <c r="G10180" s="3" t="s">
        <v>11096</v>
      </c>
      <c r="H10180" s="3" t="s">
        <v>11116</v>
      </c>
      <c r="I10180" s="4">
        <v>21.31</v>
      </c>
    </row>
    <row r="10181" spans="1:9" x14ac:dyDescent="0.2">
      <c r="A10181" s="2">
        <v>489308</v>
      </c>
      <c r="B10181" s="3" t="s">
        <v>19</v>
      </c>
      <c r="C10181" s="3" t="s">
        <v>10565</v>
      </c>
      <c r="D10181" s="3" t="s">
        <v>10566</v>
      </c>
      <c r="E10181" s="3" t="s">
        <v>11095</v>
      </c>
      <c r="F10181" s="3" t="s">
        <v>10570</v>
      </c>
      <c r="G10181" s="3" t="s">
        <v>11096</v>
      </c>
      <c r="H10181" s="3" t="s">
        <v>11117</v>
      </c>
      <c r="I10181" s="4">
        <v>21.15</v>
      </c>
    </row>
    <row r="10182" spans="1:9" x14ac:dyDescent="0.2">
      <c r="A10182" s="2">
        <v>302048</v>
      </c>
      <c r="B10182" s="3" t="s">
        <v>19</v>
      </c>
      <c r="C10182" s="3" t="s">
        <v>10565</v>
      </c>
      <c r="D10182" s="3" t="s">
        <v>10566</v>
      </c>
      <c r="E10182" s="3" t="s">
        <v>11095</v>
      </c>
      <c r="F10182" s="3" t="s">
        <v>10570</v>
      </c>
      <c r="G10182" s="3" t="s">
        <v>11118</v>
      </c>
      <c r="H10182" s="3" t="s">
        <v>11119</v>
      </c>
      <c r="I10182" s="4">
        <v>1.02</v>
      </c>
    </row>
    <row r="10183" spans="1:9" x14ac:dyDescent="0.2">
      <c r="A10183" s="2">
        <v>465260</v>
      </c>
      <c r="B10183" s="3" t="s">
        <v>19</v>
      </c>
      <c r="C10183" s="3" t="s">
        <v>10565</v>
      </c>
      <c r="D10183" s="3" t="s">
        <v>10566</v>
      </c>
      <c r="E10183" s="3" t="s">
        <v>11095</v>
      </c>
      <c r="F10183" s="3" t="s">
        <v>10570</v>
      </c>
      <c r="G10183" s="3" t="s">
        <v>11118</v>
      </c>
      <c r="H10183" s="3" t="s">
        <v>11120</v>
      </c>
      <c r="I10183" s="4">
        <v>1.26</v>
      </c>
    </row>
    <row r="10184" spans="1:9" x14ac:dyDescent="0.2">
      <c r="A10184" s="2">
        <v>465264</v>
      </c>
      <c r="B10184" s="3" t="s">
        <v>19</v>
      </c>
      <c r="C10184" s="3" t="s">
        <v>10565</v>
      </c>
      <c r="D10184" s="3" t="s">
        <v>10566</v>
      </c>
      <c r="E10184" s="3" t="s">
        <v>11095</v>
      </c>
      <c r="F10184" s="3" t="s">
        <v>10570</v>
      </c>
      <c r="G10184" s="3" t="s">
        <v>11118</v>
      </c>
      <c r="H10184" s="3" t="s">
        <v>11121</v>
      </c>
      <c r="I10184" s="4">
        <v>0.7</v>
      </c>
    </row>
    <row r="10185" spans="1:9" x14ac:dyDescent="0.2">
      <c r="A10185" s="2">
        <v>465265</v>
      </c>
      <c r="B10185" s="3" t="s">
        <v>19</v>
      </c>
      <c r="C10185" s="3" t="s">
        <v>10565</v>
      </c>
      <c r="D10185" s="3" t="s">
        <v>10566</v>
      </c>
      <c r="E10185" s="3" t="s">
        <v>11095</v>
      </c>
      <c r="F10185" s="3" t="s">
        <v>10570</v>
      </c>
      <c r="G10185" s="3" t="s">
        <v>11118</v>
      </c>
      <c r="H10185" s="3" t="s">
        <v>11122</v>
      </c>
      <c r="I10185" s="4">
        <v>1.26</v>
      </c>
    </row>
    <row r="10186" spans="1:9" x14ac:dyDescent="0.2">
      <c r="A10186" s="2">
        <v>465267</v>
      </c>
      <c r="B10186" s="3" t="s">
        <v>19</v>
      </c>
      <c r="C10186" s="3" t="s">
        <v>10565</v>
      </c>
      <c r="D10186" s="3" t="s">
        <v>10566</v>
      </c>
      <c r="E10186" s="3" t="s">
        <v>11095</v>
      </c>
      <c r="F10186" s="3" t="s">
        <v>10570</v>
      </c>
      <c r="G10186" s="3" t="s">
        <v>11118</v>
      </c>
      <c r="H10186" s="3" t="s">
        <v>11123</v>
      </c>
      <c r="I10186" s="4">
        <v>0.67</v>
      </c>
    </row>
    <row r="10187" spans="1:9" x14ac:dyDescent="0.2">
      <c r="A10187" s="2">
        <v>465269</v>
      </c>
      <c r="B10187" s="3" t="s">
        <v>19</v>
      </c>
      <c r="C10187" s="3" t="s">
        <v>10565</v>
      </c>
      <c r="D10187" s="3" t="s">
        <v>10566</v>
      </c>
      <c r="E10187" s="3" t="s">
        <v>11095</v>
      </c>
      <c r="F10187" s="3" t="s">
        <v>10570</v>
      </c>
      <c r="G10187" s="3" t="s">
        <v>11118</v>
      </c>
      <c r="H10187" s="3" t="s">
        <v>11124</v>
      </c>
      <c r="I10187" s="4">
        <v>1.0900000000000001</v>
      </c>
    </row>
    <row r="10188" spans="1:9" x14ac:dyDescent="0.2">
      <c r="A10188" s="2">
        <v>465274</v>
      </c>
      <c r="B10188" s="3" t="s">
        <v>19</v>
      </c>
      <c r="C10188" s="3" t="s">
        <v>10565</v>
      </c>
      <c r="D10188" s="3" t="s">
        <v>10566</v>
      </c>
      <c r="E10188" s="3" t="s">
        <v>11095</v>
      </c>
      <c r="F10188" s="3" t="s">
        <v>10570</v>
      </c>
      <c r="G10188" s="3" t="s">
        <v>11118</v>
      </c>
      <c r="H10188" s="3" t="s">
        <v>11125</v>
      </c>
      <c r="I10188" s="4">
        <v>0.96</v>
      </c>
    </row>
    <row r="10189" spans="1:9" x14ac:dyDescent="0.2">
      <c r="A10189" s="2">
        <v>465277</v>
      </c>
      <c r="B10189" s="3" t="s">
        <v>19</v>
      </c>
      <c r="C10189" s="3" t="s">
        <v>10565</v>
      </c>
      <c r="D10189" s="3" t="s">
        <v>10566</v>
      </c>
      <c r="E10189" s="3" t="s">
        <v>11095</v>
      </c>
      <c r="F10189" s="3" t="s">
        <v>10570</v>
      </c>
      <c r="G10189" s="3" t="s">
        <v>11118</v>
      </c>
      <c r="H10189" s="3" t="s">
        <v>11126</v>
      </c>
      <c r="I10189" s="4">
        <v>0.9</v>
      </c>
    </row>
    <row r="10190" spans="1:9" x14ac:dyDescent="0.2">
      <c r="A10190" s="2">
        <v>465281</v>
      </c>
      <c r="B10190" s="3" t="s">
        <v>19</v>
      </c>
      <c r="C10190" s="3" t="s">
        <v>10565</v>
      </c>
      <c r="D10190" s="3" t="s">
        <v>10566</v>
      </c>
      <c r="E10190" s="3" t="s">
        <v>11095</v>
      </c>
      <c r="F10190" s="3" t="s">
        <v>10570</v>
      </c>
      <c r="G10190" s="3" t="s">
        <v>11118</v>
      </c>
      <c r="H10190" s="3" t="s">
        <v>11127</v>
      </c>
      <c r="I10190" s="4">
        <v>0.67</v>
      </c>
    </row>
    <row r="10191" spans="1:9" x14ac:dyDescent="0.2">
      <c r="A10191" s="2">
        <v>465283</v>
      </c>
      <c r="B10191" s="3" t="s">
        <v>19</v>
      </c>
      <c r="C10191" s="3" t="s">
        <v>10565</v>
      </c>
      <c r="D10191" s="3" t="s">
        <v>10566</v>
      </c>
      <c r="E10191" s="3" t="s">
        <v>11095</v>
      </c>
      <c r="F10191" s="3" t="s">
        <v>10570</v>
      </c>
      <c r="G10191" s="3" t="s">
        <v>11118</v>
      </c>
      <c r="H10191" s="3" t="s">
        <v>11128</v>
      </c>
      <c r="I10191" s="4">
        <v>1.26</v>
      </c>
    </row>
    <row r="10192" spans="1:9" x14ac:dyDescent="0.2">
      <c r="A10192" s="2">
        <v>465311</v>
      </c>
      <c r="B10192" s="3" t="s">
        <v>19</v>
      </c>
      <c r="C10192" s="3" t="s">
        <v>10565</v>
      </c>
      <c r="D10192" s="3" t="s">
        <v>10566</v>
      </c>
      <c r="E10192" s="3" t="s">
        <v>11095</v>
      </c>
      <c r="F10192" s="3" t="s">
        <v>10570</v>
      </c>
      <c r="G10192" s="3" t="s">
        <v>11118</v>
      </c>
      <c r="H10192" s="3" t="s">
        <v>11129</v>
      </c>
      <c r="I10192" s="4">
        <v>1.23</v>
      </c>
    </row>
    <row r="10193" spans="1:9" x14ac:dyDescent="0.2">
      <c r="A10193" s="2">
        <v>465320</v>
      </c>
      <c r="B10193" s="3" t="s">
        <v>19</v>
      </c>
      <c r="C10193" s="3" t="s">
        <v>10565</v>
      </c>
      <c r="D10193" s="3" t="s">
        <v>10566</v>
      </c>
      <c r="E10193" s="3" t="s">
        <v>11095</v>
      </c>
      <c r="F10193" s="3" t="s">
        <v>10570</v>
      </c>
      <c r="G10193" s="3" t="s">
        <v>11118</v>
      </c>
      <c r="H10193" s="3" t="s">
        <v>11130</v>
      </c>
      <c r="I10193" s="4">
        <v>0.9</v>
      </c>
    </row>
    <row r="10194" spans="1:9" x14ac:dyDescent="0.2">
      <c r="A10194" s="2">
        <v>465326</v>
      </c>
      <c r="B10194" s="3" t="s">
        <v>19</v>
      </c>
      <c r="C10194" s="3" t="s">
        <v>10565</v>
      </c>
      <c r="D10194" s="3" t="s">
        <v>10566</v>
      </c>
      <c r="E10194" s="3" t="s">
        <v>11095</v>
      </c>
      <c r="F10194" s="3" t="s">
        <v>10570</v>
      </c>
      <c r="G10194" s="3" t="s">
        <v>11118</v>
      </c>
      <c r="H10194" s="3" t="s">
        <v>11131</v>
      </c>
      <c r="I10194" s="4">
        <v>0.7</v>
      </c>
    </row>
    <row r="10195" spans="1:9" x14ac:dyDescent="0.2">
      <c r="A10195" s="2">
        <v>465327</v>
      </c>
      <c r="B10195" s="3" t="s">
        <v>19</v>
      </c>
      <c r="C10195" s="3" t="s">
        <v>10565</v>
      </c>
      <c r="D10195" s="3" t="s">
        <v>10566</v>
      </c>
      <c r="E10195" s="3" t="s">
        <v>11095</v>
      </c>
      <c r="F10195" s="3" t="s">
        <v>10570</v>
      </c>
      <c r="G10195" s="3" t="s">
        <v>11118</v>
      </c>
      <c r="H10195" s="3" t="s">
        <v>11132</v>
      </c>
      <c r="I10195" s="4">
        <v>1.19</v>
      </c>
    </row>
    <row r="10196" spans="1:9" x14ac:dyDescent="0.2">
      <c r="A10196" s="2">
        <v>500087</v>
      </c>
      <c r="B10196" s="3" t="s">
        <v>19</v>
      </c>
      <c r="C10196" s="3" t="s">
        <v>10565</v>
      </c>
      <c r="D10196" s="3" t="s">
        <v>10566</v>
      </c>
      <c r="E10196" s="3" t="s">
        <v>11095</v>
      </c>
      <c r="F10196" s="3" t="s">
        <v>10570</v>
      </c>
      <c r="G10196" s="3" t="s">
        <v>11133</v>
      </c>
      <c r="H10196" s="3" t="s">
        <v>11134</v>
      </c>
      <c r="I10196" s="4">
        <v>1.02</v>
      </c>
    </row>
    <row r="10197" spans="1:9" x14ac:dyDescent="0.2">
      <c r="A10197" s="2">
        <v>500090</v>
      </c>
      <c r="B10197" s="3" t="s">
        <v>19</v>
      </c>
      <c r="C10197" s="3" t="s">
        <v>10565</v>
      </c>
      <c r="D10197" s="3" t="s">
        <v>10566</v>
      </c>
      <c r="E10197" s="3" t="s">
        <v>11095</v>
      </c>
      <c r="F10197" s="3" t="s">
        <v>10570</v>
      </c>
      <c r="G10197" s="3" t="s">
        <v>11133</v>
      </c>
      <c r="H10197" s="3" t="s">
        <v>11135</v>
      </c>
      <c r="I10197" s="4">
        <v>1.64</v>
      </c>
    </row>
    <row r="10198" spans="1:9" x14ac:dyDescent="0.2">
      <c r="A10198" s="2">
        <v>500095</v>
      </c>
      <c r="B10198" s="3" t="s">
        <v>19</v>
      </c>
      <c r="C10198" s="3" t="s">
        <v>10565</v>
      </c>
      <c r="D10198" s="3" t="s">
        <v>10566</v>
      </c>
      <c r="E10198" s="3" t="s">
        <v>11095</v>
      </c>
      <c r="F10198" s="3" t="s">
        <v>10570</v>
      </c>
      <c r="G10198" s="3" t="s">
        <v>11133</v>
      </c>
      <c r="H10198" s="3" t="s">
        <v>11136</v>
      </c>
      <c r="I10198" s="4">
        <v>1.75</v>
      </c>
    </row>
    <row r="10199" spans="1:9" x14ac:dyDescent="0.2">
      <c r="A10199" s="2">
        <v>500097</v>
      </c>
      <c r="B10199" s="3" t="s">
        <v>19</v>
      </c>
      <c r="C10199" s="3" t="s">
        <v>10565</v>
      </c>
      <c r="D10199" s="3" t="s">
        <v>10566</v>
      </c>
      <c r="E10199" s="3" t="s">
        <v>11095</v>
      </c>
      <c r="F10199" s="3" t="s">
        <v>10570</v>
      </c>
      <c r="G10199" s="3" t="s">
        <v>11133</v>
      </c>
      <c r="H10199" s="3" t="s">
        <v>11137</v>
      </c>
      <c r="I10199" s="4">
        <v>1.3</v>
      </c>
    </row>
    <row r="10200" spans="1:9" x14ac:dyDescent="0.2">
      <c r="A10200" s="2">
        <v>500101</v>
      </c>
      <c r="B10200" s="3" t="s">
        <v>19</v>
      </c>
      <c r="C10200" s="3" t="s">
        <v>10565</v>
      </c>
      <c r="D10200" s="3" t="s">
        <v>10566</v>
      </c>
      <c r="E10200" s="3" t="s">
        <v>11095</v>
      </c>
      <c r="F10200" s="3" t="s">
        <v>10570</v>
      </c>
      <c r="G10200" s="3" t="s">
        <v>11133</v>
      </c>
      <c r="H10200" s="3" t="s">
        <v>11138</v>
      </c>
      <c r="I10200" s="4">
        <v>0.83</v>
      </c>
    </row>
    <row r="10201" spans="1:9" x14ac:dyDescent="0.2">
      <c r="A10201" s="2">
        <v>500105</v>
      </c>
      <c r="B10201" s="3" t="s">
        <v>19</v>
      </c>
      <c r="C10201" s="3" t="s">
        <v>10565</v>
      </c>
      <c r="D10201" s="3" t="s">
        <v>10566</v>
      </c>
      <c r="E10201" s="3" t="s">
        <v>11095</v>
      </c>
      <c r="F10201" s="3" t="s">
        <v>10570</v>
      </c>
      <c r="G10201" s="3" t="s">
        <v>11133</v>
      </c>
      <c r="H10201" s="3" t="s">
        <v>11139</v>
      </c>
      <c r="I10201" s="4">
        <v>0.87</v>
      </c>
    </row>
    <row r="10202" spans="1:9" x14ac:dyDescent="0.2">
      <c r="A10202" s="2">
        <v>500108</v>
      </c>
      <c r="B10202" s="3" t="s">
        <v>19</v>
      </c>
      <c r="C10202" s="3" t="s">
        <v>10565</v>
      </c>
      <c r="D10202" s="3" t="s">
        <v>10566</v>
      </c>
      <c r="E10202" s="3" t="s">
        <v>11095</v>
      </c>
      <c r="F10202" s="3" t="s">
        <v>10570</v>
      </c>
      <c r="G10202" s="3" t="s">
        <v>11133</v>
      </c>
      <c r="H10202" s="3" t="s">
        <v>11140</v>
      </c>
      <c r="I10202" s="4">
        <v>0.75</v>
      </c>
    </row>
    <row r="10203" spans="1:9" x14ac:dyDescent="0.2">
      <c r="A10203" s="2">
        <v>500110</v>
      </c>
      <c r="B10203" s="3" t="s">
        <v>19</v>
      </c>
      <c r="C10203" s="3" t="s">
        <v>10565</v>
      </c>
      <c r="D10203" s="3" t="s">
        <v>10566</v>
      </c>
      <c r="E10203" s="3" t="s">
        <v>11095</v>
      </c>
      <c r="F10203" s="3" t="s">
        <v>10570</v>
      </c>
      <c r="G10203" s="3" t="s">
        <v>11133</v>
      </c>
      <c r="H10203" s="3" t="s">
        <v>11141</v>
      </c>
      <c r="I10203" s="4">
        <v>0.83</v>
      </c>
    </row>
    <row r="10204" spans="1:9" x14ac:dyDescent="0.2">
      <c r="A10204" s="2">
        <v>500113</v>
      </c>
      <c r="B10204" s="3" t="s">
        <v>19</v>
      </c>
      <c r="C10204" s="3" t="s">
        <v>10565</v>
      </c>
      <c r="D10204" s="3" t="s">
        <v>10566</v>
      </c>
      <c r="E10204" s="3" t="s">
        <v>11095</v>
      </c>
      <c r="F10204" s="3" t="s">
        <v>10570</v>
      </c>
      <c r="G10204" s="3" t="s">
        <v>11133</v>
      </c>
      <c r="H10204" s="3" t="s">
        <v>11142</v>
      </c>
      <c r="I10204" s="4">
        <v>0.88</v>
      </c>
    </row>
    <row r="10205" spans="1:9" x14ac:dyDescent="0.2">
      <c r="A10205" s="2">
        <v>500123</v>
      </c>
      <c r="B10205" s="3" t="s">
        <v>19</v>
      </c>
      <c r="C10205" s="3" t="s">
        <v>10565</v>
      </c>
      <c r="D10205" s="3" t="s">
        <v>10566</v>
      </c>
      <c r="E10205" s="3" t="s">
        <v>11095</v>
      </c>
      <c r="F10205" s="3" t="s">
        <v>10570</v>
      </c>
      <c r="G10205" s="3" t="s">
        <v>11133</v>
      </c>
      <c r="H10205" s="3" t="s">
        <v>11143</v>
      </c>
      <c r="I10205" s="4">
        <v>0.75</v>
      </c>
    </row>
    <row r="10206" spans="1:9" x14ac:dyDescent="0.2">
      <c r="A10206" s="2">
        <v>500147</v>
      </c>
      <c r="B10206" s="3" t="s">
        <v>19</v>
      </c>
      <c r="C10206" s="3" t="s">
        <v>10565</v>
      </c>
      <c r="D10206" s="3" t="s">
        <v>10566</v>
      </c>
      <c r="E10206" s="3" t="s">
        <v>11095</v>
      </c>
      <c r="F10206" s="3" t="s">
        <v>10570</v>
      </c>
      <c r="G10206" s="3" t="s">
        <v>11133</v>
      </c>
      <c r="H10206" s="3" t="s">
        <v>11144</v>
      </c>
      <c r="I10206" s="4">
        <v>0.75</v>
      </c>
    </row>
    <row r="10207" spans="1:9" x14ac:dyDescent="0.2">
      <c r="A10207" s="2">
        <v>500154</v>
      </c>
      <c r="B10207" s="3" t="s">
        <v>19</v>
      </c>
      <c r="C10207" s="3" t="s">
        <v>10565</v>
      </c>
      <c r="D10207" s="3" t="s">
        <v>10566</v>
      </c>
      <c r="E10207" s="3" t="s">
        <v>11095</v>
      </c>
      <c r="F10207" s="3" t="s">
        <v>10570</v>
      </c>
      <c r="G10207" s="3" t="s">
        <v>11133</v>
      </c>
      <c r="H10207" s="3" t="s">
        <v>11145</v>
      </c>
      <c r="I10207" s="4">
        <v>0.75</v>
      </c>
    </row>
    <row r="10208" spans="1:9" x14ac:dyDescent="0.2">
      <c r="A10208" s="2">
        <v>500159</v>
      </c>
      <c r="B10208" s="3" t="s">
        <v>19</v>
      </c>
      <c r="C10208" s="3" t="s">
        <v>10565</v>
      </c>
      <c r="D10208" s="3" t="s">
        <v>10566</v>
      </c>
      <c r="E10208" s="3" t="s">
        <v>11095</v>
      </c>
      <c r="F10208" s="3" t="s">
        <v>10570</v>
      </c>
      <c r="G10208" s="3" t="s">
        <v>11133</v>
      </c>
      <c r="H10208" s="3" t="s">
        <v>11146</v>
      </c>
      <c r="I10208" s="4">
        <v>1.02</v>
      </c>
    </row>
    <row r="10209" spans="1:9" x14ac:dyDescent="0.2">
      <c r="A10209" s="2">
        <v>500164</v>
      </c>
      <c r="B10209" s="3" t="s">
        <v>19</v>
      </c>
      <c r="C10209" s="3" t="s">
        <v>10565</v>
      </c>
      <c r="D10209" s="3" t="s">
        <v>10566</v>
      </c>
      <c r="E10209" s="3" t="s">
        <v>11095</v>
      </c>
      <c r="F10209" s="3" t="s">
        <v>10570</v>
      </c>
      <c r="G10209" s="3" t="s">
        <v>11133</v>
      </c>
      <c r="H10209" s="3" t="s">
        <v>11147</v>
      </c>
      <c r="I10209" s="4">
        <v>9.52</v>
      </c>
    </row>
    <row r="10210" spans="1:9" x14ac:dyDescent="0.2">
      <c r="A10210" s="2">
        <v>500175</v>
      </c>
      <c r="B10210" s="3" t="s">
        <v>19</v>
      </c>
      <c r="C10210" s="3" t="s">
        <v>10565</v>
      </c>
      <c r="D10210" s="3" t="s">
        <v>10566</v>
      </c>
      <c r="E10210" s="3" t="s">
        <v>11095</v>
      </c>
      <c r="F10210" s="3" t="s">
        <v>10570</v>
      </c>
      <c r="G10210" s="3" t="s">
        <v>11133</v>
      </c>
      <c r="H10210" s="3" t="s">
        <v>11148</v>
      </c>
      <c r="I10210" s="4">
        <v>6.71</v>
      </c>
    </row>
    <row r="10211" spans="1:9" x14ac:dyDescent="0.2">
      <c r="A10211" s="2">
        <v>500180</v>
      </c>
      <c r="B10211" s="3" t="s">
        <v>19</v>
      </c>
      <c r="C10211" s="3" t="s">
        <v>10565</v>
      </c>
      <c r="D10211" s="3" t="s">
        <v>10566</v>
      </c>
      <c r="E10211" s="3" t="s">
        <v>11095</v>
      </c>
      <c r="F10211" s="3" t="s">
        <v>10570</v>
      </c>
      <c r="G10211" s="3" t="s">
        <v>11133</v>
      </c>
      <c r="H10211" s="3" t="s">
        <v>11149</v>
      </c>
      <c r="I10211" s="4">
        <v>6.71</v>
      </c>
    </row>
    <row r="10212" spans="1:9" x14ac:dyDescent="0.2">
      <c r="A10212" s="2">
        <v>500183</v>
      </c>
      <c r="B10212" s="3" t="s">
        <v>19</v>
      </c>
      <c r="C10212" s="3" t="s">
        <v>10565</v>
      </c>
      <c r="D10212" s="3" t="s">
        <v>10566</v>
      </c>
      <c r="E10212" s="3" t="s">
        <v>11095</v>
      </c>
      <c r="F10212" s="3" t="s">
        <v>10570</v>
      </c>
      <c r="G10212" s="3" t="s">
        <v>11133</v>
      </c>
      <c r="H10212" s="3" t="s">
        <v>11150</v>
      </c>
      <c r="I10212" s="4">
        <v>9.11</v>
      </c>
    </row>
    <row r="10213" spans="1:9" x14ac:dyDescent="0.2">
      <c r="A10213" s="2">
        <v>469110</v>
      </c>
      <c r="B10213" s="3" t="s">
        <v>19</v>
      </c>
      <c r="C10213" s="3" t="s">
        <v>10565</v>
      </c>
      <c r="D10213" s="3" t="s">
        <v>10566</v>
      </c>
      <c r="E10213" s="3" t="s">
        <v>11095</v>
      </c>
      <c r="F10213" s="3" t="s">
        <v>10886</v>
      </c>
      <c r="G10213" s="3" t="s">
        <v>11151</v>
      </c>
      <c r="H10213" s="3" t="s">
        <v>11152</v>
      </c>
      <c r="I10213" s="4">
        <v>30.25</v>
      </c>
    </row>
    <row r="10214" spans="1:9" x14ac:dyDescent="0.2">
      <c r="A10214" s="2">
        <v>469116</v>
      </c>
      <c r="B10214" s="3" t="s">
        <v>19</v>
      </c>
      <c r="C10214" s="3" t="s">
        <v>10565</v>
      </c>
      <c r="D10214" s="3" t="s">
        <v>10566</v>
      </c>
      <c r="E10214" s="3" t="s">
        <v>11095</v>
      </c>
      <c r="F10214" s="3" t="s">
        <v>10886</v>
      </c>
      <c r="G10214" s="3" t="s">
        <v>11151</v>
      </c>
      <c r="H10214" s="3" t="s">
        <v>11153</v>
      </c>
      <c r="I10214" s="4">
        <v>17.420000000000002</v>
      </c>
    </row>
    <row r="10215" spans="1:9" x14ac:dyDescent="0.2">
      <c r="A10215" s="2">
        <v>469120</v>
      </c>
      <c r="B10215" s="3" t="s">
        <v>19</v>
      </c>
      <c r="C10215" s="3" t="s">
        <v>10565</v>
      </c>
      <c r="D10215" s="3" t="s">
        <v>10566</v>
      </c>
      <c r="E10215" s="3" t="s">
        <v>11095</v>
      </c>
      <c r="F10215" s="3" t="s">
        <v>10886</v>
      </c>
      <c r="G10215" s="3" t="s">
        <v>11151</v>
      </c>
      <c r="H10215" s="3" t="s">
        <v>11154</v>
      </c>
      <c r="I10215" s="4">
        <v>30.25</v>
      </c>
    </row>
    <row r="10216" spans="1:9" x14ac:dyDescent="0.2">
      <c r="A10216" s="2">
        <v>469124</v>
      </c>
      <c r="B10216" s="3" t="s">
        <v>19</v>
      </c>
      <c r="C10216" s="3" t="s">
        <v>10565</v>
      </c>
      <c r="D10216" s="3" t="s">
        <v>10566</v>
      </c>
      <c r="E10216" s="3" t="s">
        <v>11095</v>
      </c>
      <c r="F10216" s="3" t="s">
        <v>10886</v>
      </c>
      <c r="G10216" s="3" t="s">
        <v>11151</v>
      </c>
      <c r="H10216" s="3" t="s">
        <v>11155</v>
      </c>
      <c r="I10216" s="4">
        <v>17.420000000000002</v>
      </c>
    </row>
    <row r="10217" spans="1:9" x14ac:dyDescent="0.2">
      <c r="A10217" s="2">
        <v>469131</v>
      </c>
      <c r="B10217" s="3" t="s">
        <v>19</v>
      </c>
      <c r="C10217" s="3" t="s">
        <v>10565</v>
      </c>
      <c r="D10217" s="3" t="s">
        <v>10566</v>
      </c>
      <c r="E10217" s="3" t="s">
        <v>11095</v>
      </c>
      <c r="F10217" s="3" t="s">
        <v>10886</v>
      </c>
      <c r="G10217" s="3" t="s">
        <v>11151</v>
      </c>
      <c r="H10217" s="3" t="s">
        <v>11156</v>
      </c>
      <c r="I10217" s="4">
        <v>17.420000000000002</v>
      </c>
    </row>
    <row r="10218" spans="1:9" x14ac:dyDescent="0.2">
      <c r="A10218" s="2">
        <v>469139</v>
      </c>
      <c r="B10218" s="3" t="s">
        <v>19</v>
      </c>
      <c r="C10218" s="3" t="s">
        <v>10565</v>
      </c>
      <c r="D10218" s="3" t="s">
        <v>10566</v>
      </c>
      <c r="E10218" s="3" t="s">
        <v>11095</v>
      </c>
      <c r="F10218" s="3" t="s">
        <v>10886</v>
      </c>
      <c r="G10218" s="3" t="s">
        <v>11151</v>
      </c>
      <c r="H10218" s="3" t="s">
        <v>11157</v>
      </c>
      <c r="I10218" s="4">
        <v>30.25</v>
      </c>
    </row>
    <row r="10219" spans="1:9" x14ac:dyDescent="0.2">
      <c r="A10219" s="2">
        <v>488546</v>
      </c>
      <c r="B10219" s="3" t="s">
        <v>19</v>
      </c>
      <c r="C10219" s="3" t="s">
        <v>10565</v>
      </c>
      <c r="D10219" s="3" t="s">
        <v>10566</v>
      </c>
      <c r="E10219" s="3" t="s">
        <v>11095</v>
      </c>
      <c r="F10219" s="3" t="s">
        <v>10886</v>
      </c>
      <c r="G10219" s="3" t="s">
        <v>11151</v>
      </c>
      <c r="H10219" s="3" t="s">
        <v>11158</v>
      </c>
      <c r="I10219" s="4">
        <v>77.08</v>
      </c>
    </row>
    <row r="10220" spans="1:9" x14ac:dyDescent="0.2">
      <c r="A10220" s="2">
        <v>482841</v>
      </c>
      <c r="B10220" s="3" t="s">
        <v>19</v>
      </c>
      <c r="C10220" s="3" t="s">
        <v>10565</v>
      </c>
      <c r="D10220" s="3" t="s">
        <v>10566</v>
      </c>
      <c r="E10220" s="3" t="s">
        <v>11095</v>
      </c>
      <c r="F10220" s="3" t="s">
        <v>10886</v>
      </c>
      <c r="G10220" s="3" t="s">
        <v>10891</v>
      </c>
      <c r="H10220" s="3" t="s">
        <v>11159</v>
      </c>
      <c r="I10220" s="4">
        <v>23.12</v>
      </c>
    </row>
    <row r="10221" spans="1:9" x14ac:dyDescent="0.2">
      <c r="A10221" s="2">
        <v>482845</v>
      </c>
      <c r="B10221" s="3" t="s">
        <v>19</v>
      </c>
      <c r="C10221" s="3" t="s">
        <v>10565</v>
      </c>
      <c r="D10221" s="3" t="s">
        <v>10566</v>
      </c>
      <c r="E10221" s="3" t="s">
        <v>11095</v>
      </c>
      <c r="F10221" s="3" t="s">
        <v>10886</v>
      </c>
      <c r="G10221" s="3" t="s">
        <v>10891</v>
      </c>
      <c r="H10221" s="3" t="s">
        <v>11160</v>
      </c>
      <c r="I10221" s="4">
        <v>23.12</v>
      </c>
    </row>
    <row r="10222" spans="1:9" x14ac:dyDescent="0.2">
      <c r="A10222" s="2">
        <v>482864</v>
      </c>
      <c r="B10222" s="3" t="s">
        <v>19</v>
      </c>
      <c r="C10222" s="3" t="s">
        <v>10565</v>
      </c>
      <c r="D10222" s="3" t="s">
        <v>10566</v>
      </c>
      <c r="E10222" s="3" t="s">
        <v>11095</v>
      </c>
      <c r="F10222" s="3" t="s">
        <v>10886</v>
      </c>
      <c r="G10222" s="3" t="s">
        <v>10891</v>
      </c>
      <c r="H10222" s="3" t="s">
        <v>11161</v>
      </c>
      <c r="I10222" s="4">
        <v>23.12</v>
      </c>
    </row>
    <row r="10223" spans="1:9" x14ac:dyDescent="0.2">
      <c r="A10223" s="2">
        <v>482865</v>
      </c>
      <c r="B10223" s="3" t="s">
        <v>19</v>
      </c>
      <c r="C10223" s="3" t="s">
        <v>10565</v>
      </c>
      <c r="D10223" s="3" t="s">
        <v>10566</v>
      </c>
      <c r="E10223" s="3" t="s">
        <v>11095</v>
      </c>
      <c r="F10223" s="3" t="s">
        <v>10886</v>
      </c>
      <c r="G10223" s="3" t="s">
        <v>10891</v>
      </c>
      <c r="H10223" s="3" t="s">
        <v>11162</v>
      </c>
      <c r="I10223" s="4">
        <v>10.01</v>
      </c>
    </row>
    <row r="10224" spans="1:9" x14ac:dyDescent="0.2">
      <c r="A10224" s="2">
        <v>482866</v>
      </c>
      <c r="B10224" s="3" t="s">
        <v>19</v>
      </c>
      <c r="C10224" s="3" t="s">
        <v>10565</v>
      </c>
      <c r="D10224" s="3" t="s">
        <v>10566</v>
      </c>
      <c r="E10224" s="3" t="s">
        <v>11095</v>
      </c>
      <c r="F10224" s="3" t="s">
        <v>10886</v>
      </c>
      <c r="G10224" s="3" t="s">
        <v>10891</v>
      </c>
      <c r="H10224" s="3" t="s">
        <v>11163</v>
      </c>
      <c r="I10224" s="4">
        <v>10.01</v>
      </c>
    </row>
    <row r="10225" spans="1:9" x14ac:dyDescent="0.2">
      <c r="A10225" s="2">
        <v>482868</v>
      </c>
      <c r="B10225" s="3" t="s">
        <v>19</v>
      </c>
      <c r="C10225" s="3" t="s">
        <v>10565</v>
      </c>
      <c r="D10225" s="3" t="s">
        <v>10566</v>
      </c>
      <c r="E10225" s="3" t="s">
        <v>11095</v>
      </c>
      <c r="F10225" s="3" t="s">
        <v>10886</v>
      </c>
      <c r="G10225" s="3" t="s">
        <v>10891</v>
      </c>
      <c r="H10225" s="3" t="s">
        <v>11164</v>
      </c>
      <c r="I10225" s="4">
        <v>10.01</v>
      </c>
    </row>
    <row r="10226" spans="1:9" x14ac:dyDescent="0.2">
      <c r="A10226" s="2">
        <v>582290</v>
      </c>
      <c r="B10226" s="3" t="s">
        <v>19</v>
      </c>
      <c r="C10226" s="3" t="s">
        <v>10565</v>
      </c>
      <c r="D10226" s="3" t="s">
        <v>10566</v>
      </c>
      <c r="E10226" s="3" t="s">
        <v>11095</v>
      </c>
      <c r="F10226" s="3" t="s">
        <v>4842</v>
      </c>
      <c r="G10226" s="3" t="s">
        <v>11165</v>
      </c>
      <c r="H10226" s="3" t="s">
        <v>11166</v>
      </c>
      <c r="I10226" s="4">
        <v>19.86</v>
      </c>
    </row>
    <row r="10227" spans="1:9" x14ac:dyDescent="0.2">
      <c r="A10227" s="2">
        <v>582291</v>
      </c>
      <c r="B10227" s="3" t="s">
        <v>19</v>
      </c>
      <c r="C10227" s="3" t="s">
        <v>10565</v>
      </c>
      <c r="D10227" s="3" t="s">
        <v>10566</v>
      </c>
      <c r="E10227" s="3" t="s">
        <v>11095</v>
      </c>
      <c r="F10227" s="3" t="s">
        <v>4842</v>
      </c>
      <c r="G10227" s="3" t="s">
        <v>11165</v>
      </c>
      <c r="H10227" s="3" t="s">
        <v>11167</v>
      </c>
      <c r="I10227" s="4">
        <v>19.86</v>
      </c>
    </row>
    <row r="10228" spans="1:9" x14ac:dyDescent="0.2">
      <c r="A10228" s="2">
        <v>582292</v>
      </c>
      <c r="B10228" s="3" t="s">
        <v>19</v>
      </c>
      <c r="C10228" s="3" t="s">
        <v>10565</v>
      </c>
      <c r="D10228" s="3" t="s">
        <v>10566</v>
      </c>
      <c r="E10228" s="3" t="s">
        <v>11095</v>
      </c>
      <c r="F10228" s="3" t="s">
        <v>4842</v>
      </c>
      <c r="G10228" s="3" t="s">
        <v>11165</v>
      </c>
      <c r="H10228" s="3" t="s">
        <v>11168</v>
      </c>
      <c r="I10228" s="4">
        <v>51.59</v>
      </c>
    </row>
    <row r="10229" spans="1:9" x14ac:dyDescent="0.2">
      <c r="A10229" s="2">
        <v>582294</v>
      </c>
      <c r="B10229" s="3" t="s">
        <v>19</v>
      </c>
      <c r="C10229" s="3" t="s">
        <v>10565</v>
      </c>
      <c r="D10229" s="3" t="s">
        <v>10566</v>
      </c>
      <c r="E10229" s="3" t="s">
        <v>11095</v>
      </c>
      <c r="F10229" s="3" t="s">
        <v>4842</v>
      </c>
      <c r="G10229" s="3" t="s">
        <v>11165</v>
      </c>
      <c r="H10229" s="3" t="s">
        <v>11169</v>
      </c>
      <c r="I10229" s="4">
        <v>13.51</v>
      </c>
    </row>
    <row r="10230" spans="1:9" x14ac:dyDescent="0.2">
      <c r="A10230" s="2">
        <v>7014</v>
      </c>
      <c r="B10230" s="3" t="s">
        <v>19</v>
      </c>
      <c r="C10230" s="3" t="s">
        <v>10565</v>
      </c>
      <c r="D10230" s="3" t="s">
        <v>10566</v>
      </c>
      <c r="E10230" s="3" t="s">
        <v>11170</v>
      </c>
      <c r="F10230" s="3" t="s">
        <v>10613</v>
      </c>
      <c r="G10230" s="3" t="s">
        <v>10451</v>
      </c>
      <c r="H10230" s="3" t="s">
        <v>11171</v>
      </c>
      <c r="I10230" s="4">
        <v>9.73</v>
      </c>
    </row>
    <row r="10231" spans="1:9" x14ac:dyDescent="0.2">
      <c r="A10231" s="2">
        <v>14669</v>
      </c>
      <c r="B10231" s="3" t="s">
        <v>19</v>
      </c>
      <c r="C10231" s="3" t="s">
        <v>10565</v>
      </c>
      <c r="D10231" s="3" t="s">
        <v>10566</v>
      </c>
      <c r="E10231" s="3" t="s">
        <v>11170</v>
      </c>
      <c r="F10231" s="3" t="s">
        <v>4842</v>
      </c>
      <c r="G10231" s="3" t="s">
        <v>11172</v>
      </c>
      <c r="H10231" s="3" t="s">
        <v>11173</v>
      </c>
      <c r="I10231" s="4">
        <v>8.48</v>
      </c>
    </row>
    <row r="10232" spans="1:9" x14ac:dyDescent="0.2">
      <c r="A10232" s="2">
        <v>322455</v>
      </c>
      <c r="B10232" s="3" t="s">
        <v>19</v>
      </c>
      <c r="C10232" s="3" t="s">
        <v>10565</v>
      </c>
      <c r="D10232" s="3" t="s">
        <v>10566</v>
      </c>
      <c r="E10232" s="3" t="s">
        <v>11170</v>
      </c>
      <c r="F10232" s="3" t="s">
        <v>4842</v>
      </c>
      <c r="G10232" s="3" t="s">
        <v>6341</v>
      </c>
      <c r="H10232" s="3" t="s">
        <v>11174</v>
      </c>
      <c r="I10232" s="4">
        <v>8.8800000000000008</v>
      </c>
    </row>
    <row r="10233" spans="1:9" x14ac:dyDescent="0.2">
      <c r="A10233" s="2">
        <v>12458</v>
      </c>
      <c r="B10233" s="3" t="s">
        <v>19</v>
      </c>
      <c r="C10233" s="3" t="s">
        <v>10565</v>
      </c>
      <c r="D10233" s="3" t="s">
        <v>10566</v>
      </c>
      <c r="E10233" s="3" t="s">
        <v>11170</v>
      </c>
      <c r="F10233" s="3" t="s">
        <v>4842</v>
      </c>
      <c r="G10233" s="3" t="s">
        <v>6341</v>
      </c>
      <c r="H10233" s="3" t="s">
        <v>11175</v>
      </c>
      <c r="I10233" s="4">
        <v>10.83</v>
      </c>
    </row>
    <row r="10234" spans="1:9" x14ac:dyDescent="0.2">
      <c r="A10234" s="2">
        <v>464945</v>
      </c>
      <c r="B10234" s="3" t="s">
        <v>19</v>
      </c>
      <c r="C10234" s="3" t="s">
        <v>10565</v>
      </c>
      <c r="D10234" s="3" t="s">
        <v>10566</v>
      </c>
      <c r="E10234" s="3" t="s">
        <v>11170</v>
      </c>
      <c r="F10234" s="3" t="s">
        <v>4842</v>
      </c>
      <c r="G10234" s="3" t="s">
        <v>10740</v>
      </c>
      <c r="H10234" s="3" t="s">
        <v>11176</v>
      </c>
      <c r="I10234" s="4">
        <v>8.02</v>
      </c>
    </row>
    <row r="10235" spans="1:9" x14ac:dyDescent="0.2">
      <c r="A10235" s="2">
        <v>559591</v>
      </c>
      <c r="B10235" s="3" t="s">
        <v>19</v>
      </c>
      <c r="C10235" s="3" t="s">
        <v>10565</v>
      </c>
      <c r="D10235" s="3" t="s">
        <v>10566</v>
      </c>
      <c r="E10235" s="3" t="s">
        <v>11170</v>
      </c>
      <c r="F10235" s="3" t="s">
        <v>4842</v>
      </c>
      <c r="G10235" s="3" t="s">
        <v>11177</v>
      </c>
      <c r="H10235" s="3" t="s">
        <v>11178</v>
      </c>
      <c r="I10235" s="4">
        <v>8.11</v>
      </c>
    </row>
    <row r="10236" spans="1:9" x14ac:dyDescent="0.2">
      <c r="A10236" s="2">
        <v>4867</v>
      </c>
      <c r="B10236" s="3" t="s">
        <v>19</v>
      </c>
      <c r="C10236" s="3" t="s">
        <v>10565</v>
      </c>
      <c r="D10236" s="3" t="s">
        <v>10566</v>
      </c>
      <c r="E10236" s="3" t="s">
        <v>11170</v>
      </c>
      <c r="F10236" s="3" t="s">
        <v>10640</v>
      </c>
      <c r="G10236" s="3" t="s">
        <v>10479</v>
      </c>
      <c r="H10236" s="3" t="s">
        <v>11179</v>
      </c>
      <c r="I10236" s="4">
        <v>14.15</v>
      </c>
    </row>
    <row r="10237" spans="1:9" x14ac:dyDescent="0.2">
      <c r="A10237" s="2">
        <v>507204</v>
      </c>
      <c r="B10237" s="3" t="s">
        <v>19</v>
      </c>
      <c r="C10237" s="3" t="s">
        <v>10565</v>
      </c>
      <c r="D10237" s="3" t="s">
        <v>10566</v>
      </c>
      <c r="E10237" s="3" t="s">
        <v>11170</v>
      </c>
      <c r="F10237" s="3" t="s">
        <v>10640</v>
      </c>
      <c r="G10237" s="3" t="s">
        <v>10479</v>
      </c>
      <c r="H10237" s="3" t="s">
        <v>11180</v>
      </c>
      <c r="I10237" s="4">
        <v>13.77</v>
      </c>
    </row>
    <row r="10238" spans="1:9" x14ac:dyDescent="0.2">
      <c r="A10238" s="2">
        <v>166709</v>
      </c>
      <c r="B10238" s="3" t="s">
        <v>19</v>
      </c>
      <c r="C10238" s="3" t="s">
        <v>10565</v>
      </c>
      <c r="D10238" s="3" t="s">
        <v>10566</v>
      </c>
      <c r="E10238" s="3" t="s">
        <v>11181</v>
      </c>
      <c r="F10238" s="3" t="s">
        <v>10886</v>
      </c>
      <c r="G10238" s="3" t="s">
        <v>11053</v>
      </c>
      <c r="H10238" s="3" t="s">
        <v>11182</v>
      </c>
      <c r="I10238" s="4">
        <v>34.07</v>
      </c>
    </row>
    <row r="10239" spans="1:9" x14ac:dyDescent="0.2">
      <c r="A10239" s="2">
        <v>295074</v>
      </c>
      <c r="B10239" s="3" t="s">
        <v>19</v>
      </c>
      <c r="C10239" s="3" t="s">
        <v>10565</v>
      </c>
      <c r="D10239" s="3" t="s">
        <v>10566</v>
      </c>
      <c r="E10239" s="3" t="s">
        <v>11181</v>
      </c>
      <c r="F10239" s="3" t="s">
        <v>10886</v>
      </c>
      <c r="G10239" s="3" t="s">
        <v>11053</v>
      </c>
      <c r="H10239" s="3" t="s">
        <v>11183</v>
      </c>
      <c r="I10239" s="4">
        <v>25.53</v>
      </c>
    </row>
    <row r="10240" spans="1:9" x14ac:dyDescent="0.2">
      <c r="A10240" s="2">
        <v>295073</v>
      </c>
      <c r="B10240" s="3" t="s">
        <v>19</v>
      </c>
      <c r="C10240" s="3" t="s">
        <v>10565</v>
      </c>
      <c r="D10240" s="3" t="s">
        <v>10566</v>
      </c>
      <c r="E10240" s="3" t="s">
        <v>11181</v>
      </c>
      <c r="F10240" s="3" t="s">
        <v>10886</v>
      </c>
      <c r="G10240" s="3" t="s">
        <v>11053</v>
      </c>
      <c r="H10240" s="3" t="s">
        <v>11184</v>
      </c>
      <c r="I10240" s="4">
        <v>25.53</v>
      </c>
    </row>
    <row r="10241" spans="1:9" x14ac:dyDescent="0.2">
      <c r="A10241" s="2">
        <v>303572</v>
      </c>
      <c r="B10241" s="3" t="s">
        <v>19</v>
      </c>
      <c r="C10241" s="3" t="s">
        <v>10565</v>
      </c>
      <c r="D10241" s="3" t="s">
        <v>10566</v>
      </c>
      <c r="E10241" s="3" t="s">
        <v>11181</v>
      </c>
      <c r="F10241" s="3" t="s">
        <v>10886</v>
      </c>
      <c r="G10241" s="3" t="s">
        <v>11053</v>
      </c>
      <c r="H10241" s="3" t="s">
        <v>11185</v>
      </c>
      <c r="I10241" s="4">
        <v>25.53</v>
      </c>
    </row>
    <row r="10242" spans="1:9" x14ac:dyDescent="0.2">
      <c r="A10242" s="2">
        <v>303573</v>
      </c>
      <c r="B10242" s="3" t="s">
        <v>19</v>
      </c>
      <c r="C10242" s="3" t="s">
        <v>10565</v>
      </c>
      <c r="D10242" s="3" t="s">
        <v>10566</v>
      </c>
      <c r="E10242" s="3" t="s">
        <v>11181</v>
      </c>
      <c r="F10242" s="3" t="s">
        <v>10886</v>
      </c>
      <c r="G10242" s="3" t="s">
        <v>11053</v>
      </c>
      <c r="H10242" s="3" t="s">
        <v>11186</v>
      </c>
      <c r="I10242" s="4">
        <v>34.08</v>
      </c>
    </row>
    <row r="10243" spans="1:9" x14ac:dyDescent="0.2">
      <c r="A10243" s="2">
        <v>350094</v>
      </c>
      <c r="B10243" s="3" t="s">
        <v>19</v>
      </c>
      <c r="C10243" s="3" t="s">
        <v>10565</v>
      </c>
      <c r="D10243" s="3" t="s">
        <v>10566</v>
      </c>
      <c r="E10243" s="3" t="s">
        <v>11181</v>
      </c>
      <c r="F10243" s="3" t="s">
        <v>10886</v>
      </c>
      <c r="G10243" s="3" t="s">
        <v>11053</v>
      </c>
      <c r="H10243" s="3" t="s">
        <v>11187</v>
      </c>
      <c r="I10243" s="4">
        <v>34.07</v>
      </c>
    </row>
    <row r="10244" spans="1:9" x14ac:dyDescent="0.2">
      <c r="A10244" s="2">
        <v>350136</v>
      </c>
      <c r="B10244" s="3" t="s">
        <v>19</v>
      </c>
      <c r="C10244" s="3" t="s">
        <v>10565</v>
      </c>
      <c r="D10244" s="3" t="s">
        <v>10566</v>
      </c>
      <c r="E10244" s="3" t="s">
        <v>11181</v>
      </c>
      <c r="F10244" s="3" t="s">
        <v>10886</v>
      </c>
      <c r="G10244" s="3" t="s">
        <v>11053</v>
      </c>
      <c r="H10244" s="3" t="s">
        <v>11188</v>
      </c>
      <c r="I10244" s="4">
        <v>29.85</v>
      </c>
    </row>
    <row r="10245" spans="1:9" x14ac:dyDescent="0.2">
      <c r="A10245" s="2">
        <v>350604</v>
      </c>
      <c r="B10245" s="3" t="s">
        <v>19</v>
      </c>
      <c r="C10245" s="3" t="s">
        <v>10565</v>
      </c>
      <c r="D10245" s="3" t="s">
        <v>10566</v>
      </c>
      <c r="E10245" s="3" t="s">
        <v>11181</v>
      </c>
      <c r="F10245" s="3" t="s">
        <v>10886</v>
      </c>
      <c r="G10245" s="3" t="s">
        <v>11053</v>
      </c>
      <c r="H10245" s="3" t="s">
        <v>11189</v>
      </c>
      <c r="I10245" s="4">
        <v>29.85</v>
      </c>
    </row>
    <row r="10246" spans="1:9" x14ac:dyDescent="0.2">
      <c r="A10246" s="2">
        <v>444963</v>
      </c>
      <c r="B10246" s="3" t="s">
        <v>19</v>
      </c>
      <c r="C10246" s="3" t="s">
        <v>10565</v>
      </c>
      <c r="D10246" s="3" t="s">
        <v>10566</v>
      </c>
      <c r="E10246" s="3" t="s">
        <v>11181</v>
      </c>
      <c r="F10246" s="3" t="s">
        <v>10886</v>
      </c>
      <c r="G10246" s="3" t="s">
        <v>11053</v>
      </c>
      <c r="H10246" s="3" t="s">
        <v>11190</v>
      </c>
      <c r="I10246" s="4">
        <v>25.64</v>
      </c>
    </row>
    <row r="10247" spans="1:9" x14ac:dyDescent="0.2">
      <c r="A10247" s="2">
        <v>533267</v>
      </c>
      <c r="B10247" s="3" t="s">
        <v>19</v>
      </c>
      <c r="C10247" s="3" t="s">
        <v>10565</v>
      </c>
      <c r="D10247" s="3" t="s">
        <v>10566</v>
      </c>
      <c r="E10247" s="3" t="s">
        <v>11181</v>
      </c>
      <c r="F10247" s="3" t="s">
        <v>10886</v>
      </c>
      <c r="G10247" s="3" t="s">
        <v>11053</v>
      </c>
      <c r="H10247" s="3" t="s">
        <v>11191</v>
      </c>
      <c r="I10247" s="4">
        <v>6.4</v>
      </c>
    </row>
    <row r="10248" spans="1:9" x14ac:dyDescent="0.2">
      <c r="A10248" s="2">
        <v>273670</v>
      </c>
      <c r="B10248" s="3" t="s">
        <v>19</v>
      </c>
      <c r="C10248" s="3" t="s">
        <v>10565</v>
      </c>
      <c r="D10248" s="3" t="s">
        <v>10566</v>
      </c>
      <c r="E10248" s="3" t="s">
        <v>11181</v>
      </c>
      <c r="F10248" s="3" t="s">
        <v>10886</v>
      </c>
      <c r="G10248" s="3" t="s">
        <v>11192</v>
      </c>
      <c r="H10248" s="3" t="s">
        <v>11193</v>
      </c>
      <c r="I10248" s="4">
        <v>21.2</v>
      </c>
    </row>
    <row r="10249" spans="1:9" x14ac:dyDescent="0.2">
      <c r="A10249" s="2">
        <v>273672</v>
      </c>
      <c r="B10249" s="3" t="s">
        <v>19</v>
      </c>
      <c r="C10249" s="3" t="s">
        <v>10565</v>
      </c>
      <c r="D10249" s="3" t="s">
        <v>10566</v>
      </c>
      <c r="E10249" s="3" t="s">
        <v>11181</v>
      </c>
      <c r="F10249" s="3" t="s">
        <v>10886</v>
      </c>
      <c r="G10249" s="3" t="s">
        <v>11192</v>
      </c>
      <c r="H10249" s="3" t="s">
        <v>11194</v>
      </c>
      <c r="I10249" s="4">
        <v>21.2</v>
      </c>
    </row>
    <row r="10250" spans="1:9" x14ac:dyDescent="0.2">
      <c r="A10250" s="2">
        <v>273673</v>
      </c>
      <c r="B10250" s="3" t="s">
        <v>19</v>
      </c>
      <c r="C10250" s="3" t="s">
        <v>10565</v>
      </c>
      <c r="D10250" s="3" t="s">
        <v>10566</v>
      </c>
      <c r="E10250" s="3" t="s">
        <v>11181</v>
      </c>
      <c r="F10250" s="3" t="s">
        <v>10886</v>
      </c>
      <c r="G10250" s="3" t="s">
        <v>11192</v>
      </c>
      <c r="H10250" s="3" t="s">
        <v>11195</v>
      </c>
      <c r="I10250" s="4">
        <v>21.2</v>
      </c>
    </row>
    <row r="10251" spans="1:9" x14ac:dyDescent="0.2">
      <c r="A10251" s="2">
        <v>351297</v>
      </c>
      <c r="B10251" s="3" t="s">
        <v>19</v>
      </c>
      <c r="C10251" s="3" t="s">
        <v>10565</v>
      </c>
      <c r="D10251" s="3" t="s">
        <v>10566</v>
      </c>
      <c r="E10251" s="3" t="s">
        <v>11181</v>
      </c>
      <c r="F10251" s="3" t="s">
        <v>10886</v>
      </c>
      <c r="G10251" s="3" t="s">
        <v>11192</v>
      </c>
      <c r="H10251" s="3" t="s">
        <v>11196</v>
      </c>
      <c r="I10251" s="4">
        <v>27.74</v>
      </c>
    </row>
    <row r="10252" spans="1:9" x14ac:dyDescent="0.2">
      <c r="A10252" s="2">
        <v>352463</v>
      </c>
      <c r="B10252" s="3" t="s">
        <v>19</v>
      </c>
      <c r="C10252" s="3" t="s">
        <v>10565</v>
      </c>
      <c r="D10252" s="3" t="s">
        <v>10566</v>
      </c>
      <c r="E10252" s="3" t="s">
        <v>11181</v>
      </c>
      <c r="F10252" s="3" t="s">
        <v>10886</v>
      </c>
      <c r="G10252" s="3" t="s">
        <v>11192</v>
      </c>
      <c r="H10252" s="3" t="s">
        <v>11197</v>
      </c>
      <c r="I10252" s="4">
        <v>27.74</v>
      </c>
    </row>
    <row r="10253" spans="1:9" x14ac:dyDescent="0.2">
      <c r="A10253" s="2">
        <v>351301</v>
      </c>
      <c r="B10253" s="3" t="s">
        <v>19</v>
      </c>
      <c r="C10253" s="3" t="s">
        <v>10565</v>
      </c>
      <c r="D10253" s="3" t="s">
        <v>10566</v>
      </c>
      <c r="E10253" s="3" t="s">
        <v>11181</v>
      </c>
      <c r="F10253" s="3" t="s">
        <v>10886</v>
      </c>
      <c r="G10253" s="3" t="s">
        <v>11192</v>
      </c>
      <c r="H10253" s="3" t="s">
        <v>11198</v>
      </c>
      <c r="I10253" s="4">
        <v>21.2</v>
      </c>
    </row>
    <row r="10254" spans="1:9" x14ac:dyDescent="0.2">
      <c r="A10254" s="2">
        <v>504174</v>
      </c>
      <c r="B10254" s="3" t="s">
        <v>19</v>
      </c>
      <c r="C10254" s="3" t="s">
        <v>10565</v>
      </c>
      <c r="D10254" s="3" t="s">
        <v>10566</v>
      </c>
      <c r="E10254" s="3" t="s">
        <v>11181</v>
      </c>
      <c r="F10254" s="3" t="s">
        <v>10886</v>
      </c>
      <c r="G10254" s="3" t="s">
        <v>11192</v>
      </c>
      <c r="H10254" s="3" t="s">
        <v>11199</v>
      </c>
      <c r="I10254" s="4">
        <v>21.2</v>
      </c>
    </row>
    <row r="10255" spans="1:9" x14ac:dyDescent="0.2">
      <c r="A10255" s="2">
        <v>504175</v>
      </c>
      <c r="B10255" s="3" t="s">
        <v>19</v>
      </c>
      <c r="C10255" s="3" t="s">
        <v>10565</v>
      </c>
      <c r="D10255" s="3" t="s">
        <v>10566</v>
      </c>
      <c r="E10255" s="3" t="s">
        <v>11181</v>
      </c>
      <c r="F10255" s="3" t="s">
        <v>10886</v>
      </c>
      <c r="G10255" s="3" t="s">
        <v>11192</v>
      </c>
      <c r="H10255" s="3" t="s">
        <v>11200</v>
      </c>
      <c r="I10255" s="4">
        <v>10.08</v>
      </c>
    </row>
    <row r="10256" spans="1:9" x14ac:dyDescent="0.2">
      <c r="A10256" s="2">
        <v>504177</v>
      </c>
      <c r="B10256" s="3" t="s">
        <v>19</v>
      </c>
      <c r="C10256" s="3" t="s">
        <v>10565</v>
      </c>
      <c r="D10256" s="3" t="s">
        <v>10566</v>
      </c>
      <c r="E10256" s="3" t="s">
        <v>11181</v>
      </c>
      <c r="F10256" s="3" t="s">
        <v>10886</v>
      </c>
      <c r="G10256" s="3" t="s">
        <v>11192</v>
      </c>
      <c r="H10256" s="3" t="s">
        <v>11201</v>
      </c>
      <c r="I10256" s="4">
        <v>13.16</v>
      </c>
    </row>
    <row r="10257" spans="1:9" x14ac:dyDescent="0.2">
      <c r="A10257" s="2">
        <v>504179</v>
      </c>
      <c r="B10257" s="3" t="s">
        <v>19</v>
      </c>
      <c r="C10257" s="3" t="s">
        <v>10565</v>
      </c>
      <c r="D10257" s="3" t="s">
        <v>10566</v>
      </c>
      <c r="E10257" s="3" t="s">
        <v>11181</v>
      </c>
      <c r="F10257" s="3" t="s">
        <v>10886</v>
      </c>
      <c r="G10257" s="3" t="s">
        <v>11192</v>
      </c>
      <c r="H10257" s="3" t="s">
        <v>11202</v>
      </c>
      <c r="I10257" s="4">
        <v>13.16</v>
      </c>
    </row>
    <row r="10258" spans="1:9" x14ac:dyDescent="0.2">
      <c r="A10258" s="2">
        <v>504181</v>
      </c>
      <c r="B10258" s="3" t="s">
        <v>19</v>
      </c>
      <c r="C10258" s="3" t="s">
        <v>10565</v>
      </c>
      <c r="D10258" s="3" t="s">
        <v>10566</v>
      </c>
      <c r="E10258" s="3" t="s">
        <v>11181</v>
      </c>
      <c r="F10258" s="3" t="s">
        <v>10886</v>
      </c>
      <c r="G10258" s="3" t="s">
        <v>11192</v>
      </c>
      <c r="H10258" s="3" t="s">
        <v>11203</v>
      </c>
      <c r="I10258" s="4">
        <v>13.16</v>
      </c>
    </row>
    <row r="10259" spans="1:9" x14ac:dyDescent="0.2">
      <c r="A10259" s="2">
        <v>463098</v>
      </c>
      <c r="B10259" s="3" t="s">
        <v>19</v>
      </c>
      <c r="C10259" s="3" t="s">
        <v>10565</v>
      </c>
      <c r="D10259" s="3" t="s">
        <v>10566</v>
      </c>
      <c r="E10259" s="3" t="s">
        <v>11181</v>
      </c>
      <c r="F10259" s="3" t="s">
        <v>10886</v>
      </c>
      <c r="G10259" s="3" t="s">
        <v>10891</v>
      </c>
      <c r="H10259" s="3" t="s">
        <v>11204</v>
      </c>
      <c r="I10259" s="4">
        <v>23.86</v>
      </c>
    </row>
    <row r="10260" spans="1:9" x14ac:dyDescent="0.2">
      <c r="A10260" s="2">
        <v>463102</v>
      </c>
      <c r="B10260" s="3" t="s">
        <v>19</v>
      </c>
      <c r="C10260" s="3" t="s">
        <v>10565</v>
      </c>
      <c r="D10260" s="3" t="s">
        <v>10566</v>
      </c>
      <c r="E10260" s="3" t="s">
        <v>11181</v>
      </c>
      <c r="F10260" s="3" t="s">
        <v>10886</v>
      </c>
      <c r="G10260" s="3" t="s">
        <v>10891</v>
      </c>
      <c r="H10260" s="3" t="s">
        <v>11205</v>
      </c>
      <c r="I10260" s="4">
        <v>21.09</v>
      </c>
    </row>
    <row r="10261" spans="1:9" x14ac:dyDescent="0.2">
      <c r="A10261" s="2">
        <v>463104</v>
      </c>
      <c r="B10261" s="3" t="s">
        <v>19</v>
      </c>
      <c r="C10261" s="3" t="s">
        <v>10565</v>
      </c>
      <c r="D10261" s="3" t="s">
        <v>10566</v>
      </c>
      <c r="E10261" s="3" t="s">
        <v>11181</v>
      </c>
      <c r="F10261" s="3" t="s">
        <v>10886</v>
      </c>
      <c r="G10261" s="3" t="s">
        <v>10891</v>
      </c>
      <c r="H10261" s="3" t="s">
        <v>11206</v>
      </c>
      <c r="I10261" s="4">
        <v>21.09</v>
      </c>
    </row>
    <row r="10262" spans="1:9" x14ac:dyDescent="0.2">
      <c r="A10262" s="2">
        <v>463105</v>
      </c>
      <c r="B10262" s="3" t="s">
        <v>19</v>
      </c>
      <c r="C10262" s="3" t="s">
        <v>10565</v>
      </c>
      <c r="D10262" s="3" t="s">
        <v>10566</v>
      </c>
      <c r="E10262" s="3" t="s">
        <v>11181</v>
      </c>
      <c r="F10262" s="3" t="s">
        <v>10886</v>
      </c>
      <c r="G10262" s="3" t="s">
        <v>10891</v>
      </c>
      <c r="H10262" s="3" t="s">
        <v>11207</v>
      </c>
      <c r="I10262" s="4">
        <v>21.09</v>
      </c>
    </row>
    <row r="10263" spans="1:9" x14ac:dyDescent="0.2">
      <c r="A10263" s="2">
        <v>463108</v>
      </c>
      <c r="B10263" s="3" t="s">
        <v>19</v>
      </c>
      <c r="C10263" s="3" t="s">
        <v>10565</v>
      </c>
      <c r="D10263" s="3" t="s">
        <v>10566</v>
      </c>
      <c r="E10263" s="3" t="s">
        <v>11181</v>
      </c>
      <c r="F10263" s="3" t="s">
        <v>10886</v>
      </c>
      <c r="G10263" s="3" t="s">
        <v>10891</v>
      </c>
      <c r="H10263" s="3" t="s">
        <v>11208</v>
      </c>
      <c r="I10263" s="4">
        <v>21.09</v>
      </c>
    </row>
    <row r="10264" spans="1:9" x14ac:dyDescent="0.2">
      <c r="A10264" s="2">
        <v>463110</v>
      </c>
      <c r="B10264" s="3" t="s">
        <v>19</v>
      </c>
      <c r="C10264" s="3" t="s">
        <v>10565</v>
      </c>
      <c r="D10264" s="3" t="s">
        <v>10566</v>
      </c>
      <c r="E10264" s="3" t="s">
        <v>11181</v>
      </c>
      <c r="F10264" s="3" t="s">
        <v>10886</v>
      </c>
      <c r="G10264" s="3" t="s">
        <v>10891</v>
      </c>
      <c r="H10264" s="3" t="s">
        <v>11209</v>
      </c>
      <c r="I10264" s="4">
        <v>21.09</v>
      </c>
    </row>
    <row r="10265" spans="1:9" x14ac:dyDescent="0.2">
      <c r="A10265" s="2">
        <v>463111</v>
      </c>
      <c r="B10265" s="3" t="s">
        <v>19</v>
      </c>
      <c r="C10265" s="3" t="s">
        <v>10565</v>
      </c>
      <c r="D10265" s="3" t="s">
        <v>10566</v>
      </c>
      <c r="E10265" s="3" t="s">
        <v>11181</v>
      </c>
      <c r="F10265" s="3" t="s">
        <v>10886</v>
      </c>
      <c r="G10265" s="3" t="s">
        <v>10891</v>
      </c>
      <c r="H10265" s="3" t="s">
        <v>11210</v>
      </c>
      <c r="I10265" s="4">
        <v>21.09</v>
      </c>
    </row>
    <row r="10266" spans="1:9" x14ac:dyDescent="0.2">
      <c r="A10266" s="2">
        <v>463113</v>
      </c>
      <c r="B10266" s="3" t="s">
        <v>19</v>
      </c>
      <c r="C10266" s="3" t="s">
        <v>10565</v>
      </c>
      <c r="D10266" s="3" t="s">
        <v>10566</v>
      </c>
      <c r="E10266" s="3" t="s">
        <v>11181</v>
      </c>
      <c r="F10266" s="3" t="s">
        <v>10886</v>
      </c>
      <c r="G10266" s="3" t="s">
        <v>10891</v>
      </c>
      <c r="H10266" s="3" t="s">
        <v>11211</v>
      </c>
      <c r="I10266" s="4">
        <v>21.09</v>
      </c>
    </row>
    <row r="10267" spans="1:9" x14ac:dyDescent="0.2">
      <c r="A10267" s="2">
        <v>463114</v>
      </c>
      <c r="B10267" s="3" t="s">
        <v>19</v>
      </c>
      <c r="C10267" s="3" t="s">
        <v>10565</v>
      </c>
      <c r="D10267" s="3" t="s">
        <v>10566</v>
      </c>
      <c r="E10267" s="3" t="s">
        <v>11181</v>
      </c>
      <c r="F10267" s="3" t="s">
        <v>10886</v>
      </c>
      <c r="G10267" s="3" t="s">
        <v>10891</v>
      </c>
      <c r="H10267" s="3" t="s">
        <v>11212</v>
      </c>
      <c r="I10267" s="4">
        <v>21.09</v>
      </c>
    </row>
    <row r="10268" spans="1:9" x14ac:dyDescent="0.2">
      <c r="A10268" s="2">
        <v>463115</v>
      </c>
      <c r="B10268" s="3" t="s">
        <v>19</v>
      </c>
      <c r="C10268" s="3" t="s">
        <v>10565</v>
      </c>
      <c r="D10268" s="3" t="s">
        <v>10566</v>
      </c>
      <c r="E10268" s="3" t="s">
        <v>11181</v>
      </c>
      <c r="F10268" s="3" t="s">
        <v>10886</v>
      </c>
      <c r="G10268" s="3" t="s">
        <v>10891</v>
      </c>
      <c r="H10268" s="3" t="s">
        <v>11213</v>
      </c>
      <c r="I10268" s="4">
        <v>21.09</v>
      </c>
    </row>
    <row r="10269" spans="1:9" x14ac:dyDescent="0.2">
      <c r="A10269" s="2">
        <v>569392</v>
      </c>
      <c r="B10269" s="3" t="s">
        <v>19</v>
      </c>
      <c r="C10269" s="3" t="s">
        <v>10565</v>
      </c>
      <c r="D10269" s="3" t="s">
        <v>10566</v>
      </c>
      <c r="E10269" s="3" t="s">
        <v>11181</v>
      </c>
      <c r="F10269" s="3" t="s">
        <v>10886</v>
      </c>
      <c r="G10269" s="3" t="s">
        <v>10891</v>
      </c>
      <c r="H10269" s="3" t="s">
        <v>11214</v>
      </c>
      <c r="I10269" s="4">
        <v>18.72</v>
      </c>
    </row>
    <row r="10270" spans="1:9" x14ac:dyDescent="0.2">
      <c r="A10270" s="2">
        <v>569393</v>
      </c>
      <c r="B10270" s="3" t="s">
        <v>19</v>
      </c>
      <c r="C10270" s="3" t="s">
        <v>10565</v>
      </c>
      <c r="D10270" s="3" t="s">
        <v>10566</v>
      </c>
      <c r="E10270" s="3" t="s">
        <v>11181</v>
      </c>
      <c r="F10270" s="3" t="s">
        <v>10886</v>
      </c>
      <c r="G10270" s="3" t="s">
        <v>10891</v>
      </c>
      <c r="H10270" s="3" t="s">
        <v>11215</v>
      </c>
      <c r="I10270" s="4">
        <v>18.2</v>
      </c>
    </row>
    <row r="10271" spans="1:9" x14ac:dyDescent="0.2">
      <c r="A10271" s="2">
        <v>569395</v>
      </c>
      <c r="B10271" s="3" t="s">
        <v>19</v>
      </c>
      <c r="C10271" s="3" t="s">
        <v>10565</v>
      </c>
      <c r="D10271" s="3" t="s">
        <v>10566</v>
      </c>
      <c r="E10271" s="3" t="s">
        <v>11181</v>
      </c>
      <c r="F10271" s="3" t="s">
        <v>10886</v>
      </c>
      <c r="G10271" s="3" t="s">
        <v>10891</v>
      </c>
      <c r="H10271" s="3" t="s">
        <v>11216</v>
      </c>
      <c r="I10271" s="4">
        <v>18.72</v>
      </c>
    </row>
    <row r="10272" spans="1:9" x14ac:dyDescent="0.2">
      <c r="A10272" s="2">
        <v>560255</v>
      </c>
      <c r="B10272" s="3" t="s">
        <v>19</v>
      </c>
      <c r="C10272" s="3" t="s">
        <v>10565</v>
      </c>
      <c r="D10272" s="3" t="s">
        <v>10566</v>
      </c>
      <c r="E10272" s="3" t="s">
        <v>11181</v>
      </c>
      <c r="F10272" s="3" t="s">
        <v>10886</v>
      </c>
      <c r="G10272" s="3" t="s">
        <v>11217</v>
      </c>
      <c r="H10272" s="3" t="s">
        <v>11218</v>
      </c>
      <c r="I10272" s="4">
        <v>19.71</v>
      </c>
    </row>
    <row r="10273" spans="1:9" x14ac:dyDescent="0.2">
      <c r="A10273" s="2">
        <v>570120</v>
      </c>
      <c r="B10273" s="3" t="s">
        <v>19</v>
      </c>
      <c r="C10273" s="3" t="s">
        <v>10565</v>
      </c>
      <c r="D10273" s="3" t="s">
        <v>10566</v>
      </c>
      <c r="E10273" s="3" t="s">
        <v>11181</v>
      </c>
      <c r="F10273" s="3" t="s">
        <v>10886</v>
      </c>
      <c r="G10273" s="3" t="s">
        <v>11151</v>
      </c>
      <c r="H10273" s="3" t="s">
        <v>11219</v>
      </c>
      <c r="I10273" s="4">
        <v>28.11</v>
      </c>
    </row>
    <row r="10274" spans="1:9" x14ac:dyDescent="0.2">
      <c r="A10274" s="2">
        <v>570123</v>
      </c>
      <c r="B10274" s="3" t="s">
        <v>19</v>
      </c>
      <c r="C10274" s="3" t="s">
        <v>10565</v>
      </c>
      <c r="D10274" s="3" t="s">
        <v>10566</v>
      </c>
      <c r="E10274" s="3" t="s">
        <v>11181</v>
      </c>
      <c r="F10274" s="3" t="s">
        <v>10886</v>
      </c>
      <c r="G10274" s="3" t="s">
        <v>11151</v>
      </c>
      <c r="H10274" s="3" t="s">
        <v>11220</v>
      </c>
      <c r="I10274" s="4">
        <v>28.11</v>
      </c>
    </row>
    <row r="10275" spans="1:9" x14ac:dyDescent="0.2">
      <c r="A10275" s="2">
        <v>570125</v>
      </c>
      <c r="B10275" s="3" t="s">
        <v>19</v>
      </c>
      <c r="C10275" s="3" t="s">
        <v>10565</v>
      </c>
      <c r="D10275" s="3" t="s">
        <v>10566</v>
      </c>
      <c r="E10275" s="3" t="s">
        <v>11181</v>
      </c>
      <c r="F10275" s="3" t="s">
        <v>10886</v>
      </c>
      <c r="G10275" s="3" t="s">
        <v>11151</v>
      </c>
      <c r="H10275" s="3" t="s">
        <v>11221</v>
      </c>
      <c r="I10275" s="4">
        <v>28.11</v>
      </c>
    </row>
    <row r="10276" spans="1:9" x14ac:dyDescent="0.2">
      <c r="A10276" s="2">
        <v>570128</v>
      </c>
      <c r="B10276" s="3" t="s">
        <v>19</v>
      </c>
      <c r="C10276" s="3" t="s">
        <v>10565</v>
      </c>
      <c r="D10276" s="3" t="s">
        <v>10566</v>
      </c>
      <c r="E10276" s="3" t="s">
        <v>11181</v>
      </c>
      <c r="F10276" s="3" t="s">
        <v>10886</v>
      </c>
      <c r="G10276" s="3" t="s">
        <v>11151</v>
      </c>
      <c r="H10276" s="3" t="s">
        <v>11222</v>
      </c>
      <c r="I10276" s="4">
        <v>28.11</v>
      </c>
    </row>
    <row r="10277" spans="1:9" x14ac:dyDescent="0.2">
      <c r="A10277" s="2">
        <v>237478</v>
      </c>
      <c r="B10277" s="3" t="s">
        <v>19</v>
      </c>
      <c r="C10277" s="3" t="s">
        <v>10565</v>
      </c>
      <c r="D10277" s="3" t="s">
        <v>10566</v>
      </c>
      <c r="E10277" s="3" t="s">
        <v>11223</v>
      </c>
      <c r="F10277" s="3" t="s">
        <v>10666</v>
      </c>
      <c r="G10277" s="3" t="s">
        <v>10001</v>
      </c>
      <c r="H10277" s="3" t="s">
        <v>11224</v>
      </c>
      <c r="I10277" s="4">
        <v>23.2</v>
      </c>
    </row>
    <row r="10278" spans="1:9" x14ac:dyDescent="0.2">
      <c r="A10278" s="2">
        <v>237479</v>
      </c>
      <c r="B10278" s="3" t="s">
        <v>19</v>
      </c>
      <c r="C10278" s="3" t="s">
        <v>10565</v>
      </c>
      <c r="D10278" s="3" t="s">
        <v>10566</v>
      </c>
      <c r="E10278" s="3" t="s">
        <v>11223</v>
      </c>
      <c r="F10278" s="3" t="s">
        <v>10666</v>
      </c>
      <c r="G10278" s="3" t="s">
        <v>10001</v>
      </c>
      <c r="H10278" s="3" t="s">
        <v>11225</v>
      </c>
      <c r="I10278" s="4">
        <v>15.46</v>
      </c>
    </row>
    <row r="10279" spans="1:9" x14ac:dyDescent="0.2">
      <c r="A10279" s="2">
        <v>237496</v>
      </c>
      <c r="B10279" s="3" t="s">
        <v>19</v>
      </c>
      <c r="C10279" s="3" t="s">
        <v>10565</v>
      </c>
      <c r="D10279" s="3" t="s">
        <v>10566</v>
      </c>
      <c r="E10279" s="3" t="s">
        <v>11223</v>
      </c>
      <c r="F10279" s="3" t="s">
        <v>10666</v>
      </c>
      <c r="G10279" s="3" t="s">
        <v>10001</v>
      </c>
      <c r="H10279" s="3" t="s">
        <v>11226</v>
      </c>
      <c r="I10279" s="4">
        <v>29.4</v>
      </c>
    </row>
    <row r="10280" spans="1:9" x14ac:dyDescent="0.2">
      <c r="A10280" s="2">
        <v>237497</v>
      </c>
      <c r="B10280" s="3" t="s">
        <v>19</v>
      </c>
      <c r="C10280" s="3" t="s">
        <v>10565</v>
      </c>
      <c r="D10280" s="3" t="s">
        <v>10566</v>
      </c>
      <c r="E10280" s="3" t="s">
        <v>11223</v>
      </c>
      <c r="F10280" s="3" t="s">
        <v>10666</v>
      </c>
      <c r="G10280" s="3" t="s">
        <v>10001</v>
      </c>
      <c r="H10280" s="3" t="s">
        <v>11227</v>
      </c>
      <c r="I10280" s="4">
        <v>10.86</v>
      </c>
    </row>
    <row r="10281" spans="1:9" x14ac:dyDescent="0.2">
      <c r="A10281" s="2">
        <v>237498</v>
      </c>
      <c r="B10281" s="3" t="s">
        <v>19</v>
      </c>
      <c r="C10281" s="3" t="s">
        <v>10565</v>
      </c>
      <c r="D10281" s="3" t="s">
        <v>10566</v>
      </c>
      <c r="E10281" s="3" t="s">
        <v>11223</v>
      </c>
      <c r="F10281" s="3" t="s">
        <v>10666</v>
      </c>
      <c r="G10281" s="3" t="s">
        <v>10001</v>
      </c>
      <c r="H10281" s="3" t="s">
        <v>11228</v>
      </c>
      <c r="I10281" s="4">
        <v>15.08</v>
      </c>
    </row>
    <row r="10282" spans="1:9" x14ac:dyDescent="0.2">
      <c r="A10282" s="2">
        <v>237506</v>
      </c>
      <c r="B10282" s="3" t="s">
        <v>19</v>
      </c>
      <c r="C10282" s="3" t="s">
        <v>10565</v>
      </c>
      <c r="D10282" s="3" t="s">
        <v>10566</v>
      </c>
      <c r="E10282" s="3" t="s">
        <v>11223</v>
      </c>
      <c r="F10282" s="3" t="s">
        <v>10666</v>
      </c>
      <c r="G10282" s="3" t="s">
        <v>10001</v>
      </c>
      <c r="H10282" s="3" t="s">
        <v>11229</v>
      </c>
      <c r="I10282" s="4">
        <v>11.53</v>
      </c>
    </row>
    <row r="10283" spans="1:9" x14ac:dyDescent="0.2">
      <c r="A10283" s="2">
        <v>237508</v>
      </c>
      <c r="B10283" s="3" t="s">
        <v>19</v>
      </c>
      <c r="C10283" s="3" t="s">
        <v>10565</v>
      </c>
      <c r="D10283" s="3" t="s">
        <v>10566</v>
      </c>
      <c r="E10283" s="3" t="s">
        <v>11223</v>
      </c>
      <c r="F10283" s="3" t="s">
        <v>10666</v>
      </c>
      <c r="G10283" s="3" t="s">
        <v>10001</v>
      </c>
      <c r="H10283" s="3" t="s">
        <v>11230</v>
      </c>
      <c r="I10283" s="4">
        <v>14.75</v>
      </c>
    </row>
    <row r="10284" spans="1:9" x14ac:dyDescent="0.2">
      <c r="A10284" s="2">
        <v>237511</v>
      </c>
      <c r="B10284" s="3" t="s">
        <v>19</v>
      </c>
      <c r="C10284" s="3" t="s">
        <v>10565</v>
      </c>
      <c r="D10284" s="3" t="s">
        <v>10566</v>
      </c>
      <c r="E10284" s="3" t="s">
        <v>11223</v>
      </c>
      <c r="F10284" s="3" t="s">
        <v>10666</v>
      </c>
      <c r="G10284" s="3" t="s">
        <v>10001</v>
      </c>
      <c r="H10284" s="3" t="s">
        <v>11231</v>
      </c>
      <c r="I10284" s="4">
        <v>10.38</v>
      </c>
    </row>
    <row r="10285" spans="1:9" x14ac:dyDescent="0.2">
      <c r="A10285" s="2">
        <v>243152</v>
      </c>
      <c r="B10285" s="3" t="s">
        <v>19</v>
      </c>
      <c r="C10285" s="3" t="s">
        <v>10565</v>
      </c>
      <c r="D10285" s="3" t="s">
        <v>10566</v>
      </c>
      <c r="E10285" s="3" t="s">
        <v>11223</v>
      </c>
      <c r="F10285" s="3" t="s">
        <v>10666</v>
      </c>
      <c r="G10285" s="3" t="s">
        <v>10001</v>
      </c>
      <c r="H10285" s="3" t="s">
        <v>11232</v>
      </c>
      <c r="I10285" s="4">
        <v>12.64</v>
      </c>
    </row>
    <row r="10286" spans="1:9" x14ac:dyDescent="0.2">
      <c r="A10286" s="2">
        <v>384706</v>
      </c>
      <c r="B10286" s="3" t="s">
        <v>19</v>
      </c>
      <c r="C10286" s="3" t="s">
        <v>10565</v>
      </c>
      <c r="D10286" s="3" t="s">
        <v>10566</v>
      </c>
      <c r="E10286" s="3" t="s">
        <v>11223</v>
      </c>
      <c r="F10286" s="3" t="s">
        <v>10666</v>
      </c>
      <c r="G10286" s="3" t="s">
        <v>10001</v>
      </c>
      <c r="H10286" s="3" t="s">
        <v>11233</v>
      </c>
      <c r="I10286" s="4">
        <v>4.8600000000000003</v>
      </c>
    </row>
    <row r="10287" spans="1:9" x14ac:dyDescent="0.2">
      <c r="A10287" s="2">
        <v>280302</v>
      </c>
      <c r="B10287" s="3" t="s">
        <v>19</v>
      </c>
      <c r="C10287" s="3" t="s">
        <v>10565</v>
      </c>
      <c r="D10287" s="3" t="s">
        <v>10566</v>
      </c>
      <c r="E10287" s="3" t="s">
        <v>11223</v>
      </c>
      <c r="F10287" s="3" t="s">
        <v>10666</v>
      </c>
      <c r="G10287" s="3" t="s">
        <v>10001</v>
      </c>
      <c r="H10287" s="3" t="s">
        <v>11234</v>
      </c>
      <c r="I10287" s="4">
        <v>35.64</v>
      </c>
    </row>
    <row r="10288" spans="1:9" x14ac:dyDescent="0.2">
      <c r="A10288" s="2">
        <v>549173</v>
      </c>
      <c r="B10288" s="3" t="s">
        <v>19</v>
      </c>
      <c r="C10288" s="3" t="s">
        <v>10565</v>
      </c>
      <c r="D10288" s="3" t="s">
        <v>10566</v>
      </c>
      <c r="E10288" s="3" t="s">
        <v>11223</v>
      </c>
      <c r="F10288" s="3" t="s">
        <v>10666</v>
      </c>
      <c r="G10288" s="3" t="s">
        <v>10001</v>
      </c>
      <c r="H10288" s="3" t="s">
        <v>11235</v>
      </c>
      <c r="I10288" s="4">
        <v>20.14</v>
      </c>
    </row>
    <row r="10289" spans="1:9" x14ac:dyDescent="0.2">
      <c r="A10289" s="2">
        <v>568331</v>
      </c>
      <c r="B10289" s="3" t="s">
        <v>19</v>
      </c>
      <c r="C10289" s="3" t="s">
        <v>10565</v>
      </c>
      <c r="D10289" s="3" t="s">
        <v>10566</v>
      </c>
      <c r="E10289" s="3" t="s">
        <v>11236</v>
      </c>
      <c r="F10289" s="3" t="s">
        <v>4842</v>
      </c>
      <c r="G10289" s="3" t="s">
        <v>10876</v>
      </c>
      <c r="H10289" s="3" t="s">
        <v>11237</v>
      </c>
      <c r="I10289" s="4">
        <v>18.16</v>
      </c>
    </row>
    <row r="10290" spans="1:9" x14ac:dyDescent="0.2">
      <c r="A10290" s="2">
        <v>539551</v>
      </c>
      <c r="B10290" s="3" t="s">
        <v>19</v>
      </c>
      <c r="C10290" s="3" t="s">
        <v>10565</v>
      </c>
      <c r="D10290" s="3" t="s">
        <v>11238</v>
      </c>
      <c r="E10290" s="3" t="s">
        <v>11239</v>
      </c>
      <c r="F10290" s="3" t="s">
        <v>10570</v>
      </c>
      <c r="G10290" s="3" t="s">
        <v>10571</v>
      </c>
      <c r="H10290" s="3" t="s">
        <v>11240</v>
      </c>
      <c r="I10290" s="4">
        <v>14.53</v>
      </c>
    </row>
    <row r="10291" spans="1:9" x14ac:dyDescent="0.2">
      <c r="A10291" s="2">
        <v>539558</v>
      </c>
      <c r="B10291" s="3" t="s">
        <v>19</v>
      </c>
      <c r="C10291" s="3" t="s">
        <v>10565</v>
      </c>
      <c r="D10291" s="3" t="s">
        <v>11238</v>
      </c>
      <c r="E10291" s="3" t="s">
        <v>11239</v>
      </c>
      <c r="F10291" s="3" t="s">
        <v>10570</v>
      </c>
      <c r="G10291" s="3" t="s">
        <v>10571</v>
      </c>
      <c r="H10291" s="3" t="s">
        <v>11241</v>
      </c>
      <c r="I10291" s="4">
        <v>7.27</v>
      </c>
    </row>
    <row r="10292" spans="1:9" x14ac:dyDescent="0.2">
      <c r="A10292" s="2">
        <v>7872</v>
      </c>
      <c r="B10292" s="3" t="s">
        <v>19</v>
      </c>
      <c r="C10292" s="3" t="s">
        <v>10565</v>
      </c>
      <c r="D10292" s="3" t="s">
        <v>11238</v>
      </c>
      <c r="E10292" s="3" t="s">
        <v>11239</v>
      </c>
      <c r="F10292" s="3" t="s">
        <v>10640</v>
      </c>
      <c r="G10292" s="3" t="s">
        <v>10479</v>
      </c>
      <c r="H10292" s="3" t="s">
        <v>11242</v>
      </c>
      <c r="I10292" s="4">
        <v>17.190000000000001</v>
      </c>
    </row>
    <row r="10293" spans="1:9" x14ac:dyDescent="0.2">
      <c r="A10293" s="2">
        <v>91893</v>
      </c>
      <c r="B10293" s="3" t="s">
        <v>19</v>
      </c>
      <c r="C10293" s="3" t="s">
        <v>10565</v>
      </c>
      <c r="D10293" s="3" t="s">
        <v>11238</v>
      </c>
      <c r="E10293" s="3" t="s">
        <v>11239</v>
      </c>
      <c r="F10293" s="3" t="s">
        <v>4842</v>
      </c>
      <c r="G10293" s="3" t="s">
        <v>6341</v>
      </c>
      <c r="H10293" s="3" t="s">
        <v>11243</v>
      </c>
      <c r="I10293" s="4">
        <v>13.72</v>
      </c>
    </row>
    <row r="10294" spans="1:9" x14ac:dyDescent="0.2">
      <c r="A10294" s="2">
        <v>146605</v>
      </c>
      <c r="B10294" s="3" t="s">
        <v>19</v>
      </c>
      <c r="C10294" s="3" t="s">
        <v>10565</v>
      </c>
      <c r="D10294" s="3" t="s">
        <v>11238</v>
      </c>
      <c r="E10294" s="3" t="s">
        <v>11244</v>
      </c>
      <c r="F10294" s="3" t="s">
        <v>10570</v>
      </c>
      <c r="G10294" s="3" t="s">
        <v>11245</v>
      </c>
      <c r="H10294" s="3" t="s">
        <v>11246</v>
      </c>
      <c r="I10294" s="4">
        <v>79.59</v>
      </c>
    </row>
    <row r="10295" spans="1:9" x14ac:dyDescent="0.2">
      <c r="A10295" s="2">
        <v>315442</v>
      </c>
      <c r="B10295" s="3" t="s">
        <v>19</v>
      </c>
      <c r="C10295" s="3" t="s">
        <v>10565</v>
      </c>
      <c r="D10295" s="3" t="s">
        <v>11238</v>
      </c>
      <c r="E10295" s="3" t="s">
        <v>11244</v>
      </c>
      <c r="F10295" s="3" t="s">
        <v>10570</v>
      </c>
      <c r="G10295" s="3" t="s">
        <v>11245</v>
      </c>
      <c r="H10295" s="3" t="s">
        <v>11247</v>
      </c>
      <c r="I10295" s="4">
        <v>70.64</v>
      </c>
    </row>
    <row r="10296" spans="1:9" x14ac:dyDescent="0.2">
      <c r="A10296" s="2">
        <v>553027</v>
      </c>
      <c r="B10296" s="3" t="s">
        <v>19</v>
      </c>
      <c r="C10296" s="3" t="s">
        <v>10565</v>
      </c>
      <c r="D10296" s="3" t="s">
        <v>11238</v>
      </c>
      <c r="E10296" s="3" t="s">
        <v>11248</v>
      </c>
      <c r="F10296" s="3" t="s">
        <v>10570</v>
      </c>
      <c r="G10296" s="3" t="s">
        <v>11249</v>
      </c>
      <c r="H10296" s="3" t="s">
        <v>11250</v>
      </c>
      <c r="I10296" s="4">
        <v>13.62</v>
      </c>
    </row>
    <row r="10297" spans="1:9" x14ac:dyDescent="0.2">
      <c r="A10297" s="2">
        <v>553028</v>
      </c>
      <c r="B10297" s="3" t="s">
        <v>19</v>
      </c>
      <c r="C10297" s="3" t="s">
        <v>10565</v>
      </c>
      <c r="D10297" s="3" t="s">
        <v>11238</v>
      </c>
      <c r="E10297" s="3" t="s">
        <v>11248</v>
      </c>
      <c r="F10297" s="3" t="s">
        <v>10570</v>
      </c>
      <c r="G10297" s="3" t="s">
        <v>11249</v>
      </c>
      <c r="H10297" s="3" t="s">
        <v>11251</v>
      </c>
      <c r="I10297" s="4">
        <v>15.49</v>
      </c>
    </row>
    <row r="10298" spans="1:9" x14ac:dyDescent="0.2">
      <c r="A10298" s="2">
        <v>553029</v>
      </c>
      <c r="B10298" s="3" t="s">
        <v>19</v>
      </c>
      <c r="C10298" s="3" t="s">
        <v>10565</v>
      </c>
      <c r="D10298" s="3" t="s">
        <v>11238</v>
      </c>
      <c r="E10298" s="3" t="s">
        <v>11248</v>
      </c>
      <c r="F10298" s="3" t="s">
        <v>10570</v>
      </c>
      <c r="G10298" s="3" t="s">
        <v>11249</v>
      </c>
      <c r="H10298" s="3" t="s">
        <v>11252</v>
      </c>
      <c r="I10298" s="4">
        <v>14.15</v>
      </c>
    </row>
    <row r="10299" spans="1:9" x14ac:dyDescent="0.2">
      <c r="A10299" s="2">
        <v>368837</v>
      </c>
      <c r="B10299" s="3" t="s">
        <v>19</v>
      </c>
      <c r="C10299" s="3" t="s">
        <v>10565</v>
      </c>
      <c r="D10299" s="3" t="s">
        <v>11238</v>
      </c>
      <c r="E10299" s="3" t="s">
        <v>11248</v>
      </c>
      <c r="F10299" s="3" t="s">
        <v>10570</v>
      </c>
      <c r="G10299" s="3" t="s">
        <v>11249</v>
      </c>
      <c r="H10299" s="3" t="s">
        <v>11253</v>
      </c>
      <c r="I10299" s="4">
        <v>10.26</v>
      </c>
    </row>
    <row r="10300" spans="1:9" x14ac:dyDescent="0.2">
      <c r="A10300" s="2">
        <v>400184</v>
      </c>
      <c r="B10300" s="3" t="s">
        <v>19</v>
      </c>
      <c r="C10300" s="3" t="s">
        <v>10565</v>
      </c>
      <c r="D10300" s="3" t="s">
        <v>11238</v>
      </c>
      <c r="E10300" s="3" t="s">
        <v>11248</v>
      </c>
      <c r="F10300" s="3" t="s">
        <v>10570</v>
      </c>
      <c r="G10300" s="3" t="s">
        <v>11249</v>
      </c>
      <c r="H10300" s="3" t="s">
        <v>11254</v>
      </c>
      <c r="I10300" s="4">
        <v>25.86</v>
      </c>
    </row>
    <row r="10301" spans="1:9" x14ac:dyDescent="0.2">
      <c r="A10301" s="2">
        <v>397554</v>
      </c>
      <c r="B10301" s="3" t="s">
        <v>19</v>
      </c>
      <c r="C10301" s="3" t="s">
        <v>10565</v>
      </c>
      <c r="D10301" s="3" t="s">
        <v>11238</v>
      </c>
      <c r="E10301" s="3" t="s">
        <v>11248</v>
      </c>
      <c r="F10301" s="3" t="s">
        <v>10570</v>
      </c>
      <c r="G10301" s="3" t="s">
        <v>11255</v>
      </c>
      <c r="H10301" s="3" t="s">
        <v>11256</v>
      </c>
      <c r="I10301" s="4">
        <v>13.19</v>
      </c>
    </row>
    <row r="10302" spans="1:9" x14ac:dyDescent="0.2">
      <c r="A10302" s="2">
        <v>523778</v>
      </c>
      <c r="B10302" s="3" t="s">
        <v>19</v>
      </c>
      <c r="C10302" s="3" t="s">
        <v>10565</v>
      </c>
      <c r="D10302" s="3" t="s">
        <v>11238</v>
      </c>
      <c r="E10302" s="3" t="s">
        <v>11248</v>
      </c>
      <c r="F10302" s="3" t="s">
        <v>10570</v>
      </c>
      <c r="G10302" s="3" t="s">
        <v>11257</v>
      </c>
      <c r="H10302" s="3" t="s">
        <v>11258</v>
      </c>
      <c r="I10302" s="4">
        <v>37.229999999999997</v>
      </c>
    </row>
    <row r="10303" spans="1:9" x14ac:dyDescent="0.2">
      <c r="A10303" s="2">
        <v>138223</v>
      </c>
      <c r="B10303" s="3" t="s">
        <v>19</v>
      </c>
      <c r="C10303" s="3" t="s">
        <v>10565</v>
      </c>
      <c r="D10303" s="3" t="s">
        <v>11238</v>
      </c>
      <c r="E10303" s="3" t="s">
        <v>11248</v>
      </c>
      <c r="F10303" s="3" t="s">
        <v>10886</v>
      </c>
      <c r="G10303" s="3" t="s">
        <v>4620</v>
      </c>
      <c r="H10303" s="3" t="s">
        <v>11259</v>
      </c>
      <c r="I10303" s="4">
        <v>37.92</v>
      </c>
    </row>
    <row r="10304" spans="1:9" x14ac:dyDescent="0.2">
      <c r="A10304" s="2">
        <v>488630</v>
      </c>
      <c r="B10304" s="3" t="s">
        <v>19</v>
      </c>
      <c r="C10304" s="3" t="s">
        <v>10565</v>
      </c>
      <c r="D10304" s="3" t="s">
        <v>11238</v>
      </c>
      <c r="E10304" s="3" t="s">
        <v>11248</v>
      </c>
      <c r="F10304" s="3" t="s">
        <v>10886</v>
      </c>
      <c r="G10304" s="3" t="s">
        <v>8405</v>
      </c>
      <c r="H10304" s="3" t="s">
        <v>11260</v>
      </c>
      <c r="I10304" s="4">
        <v>52.41</v>
      </c>
    </row>
    <row r="10305" spans="1:9" x14ac:dyDescent="0.2">
      <c r="A10305" s="2">
        <v>536150</v>
      </c>
      <c r="B10305" s="3" t="s">
        <v>19</v>
      </c>
      <c r="C10305" s="3" t="s">
        <v>10565</v>
      </c>
      <c r="D10305" s="3" t="s">
        <v>11238</v>
      </c>
      <c r="E10305" s="3" t="s">
        <v>11261</v>
      </c>
      <c r="F10305" s="3" t="s">
        <v>10666</v>
      </c>
      <c r="G10305" s="3" t="s">
        <v>10786</v>
      </c>
      <c r="H10305" s="3" t="s">
        <v>11262</v>
      </c>
      <c r="I10305" s="4">
        <v>14.13</v>
      </c>
    </row>
    <row r="10306" spans="1:9" x14ac:dyDescent="0.2">
      <c r="A10306" s="2">
        <v>536152</v>
      </c>
      <c r="B10306" s="3" t="s">
        <v>19</v>
      </c>
      <c r="C10306" s="3" t="s">
        <v>10565</v>
      </c>
      <c r="D10306" s="3" t="s">
        <v>11238</v>
      </c>
      <c r="E10306" s="3" t="s">
        <v>11261</v>
      </c>
      <c r="F10306" s="3" t="s">
        <v>10666</v>
      </c>
      <c r="G10306" s="3" t="s">
        <v>10786</v>
      </c>
      <c r="H10306" s="3" t="s">
        <v>11263</v>
      </c>
      <c r="I10306" s="4">
        <v>11.12</v>
      </c>
    </row>
    <row r="10307" spans="1:9" x14ac:dyDescent="0.2">
      <c r="A10307" s="2">
        <v>536153</v>
      </c>
      <c r="B10307" s="3" t="s">
        <v>19</v>
      </c>
      <c r="C10307" s="3" t="s">
        <v>10565</v>
      </c>
      <c r="D10307" s="3" t="s">
        <v>11238</v>
      </c>
      <c r="E10307" s="3" t="s">
        <v>11261</v>
      </c>
      <c r="F10307" s="3" t="s">
        <v>10666</v>
      </c>
      <c r="G10307" s="3" t="s">
        <v>10786</v>
      </c>
      <c r="H10307" s="3" t="s">
        <v>11264</v>
      </c>
      <c r="I10307" s="4">
        <v>20.91</v>
      </c>
    </row>
    <row r="10308" spans="1:9" x14ac:dyDescent="0.2">
      <c r="A10308" s="2">
        <v>93463</v>
      </c>
      <c r="B10308" s="3" t="s">
        <v>19</v>
      </c>
      <c r="C10308" s="3" t="s">
        <v>10565</v>
      </c>
      <c r="D10308" s="3" t="s">
        <v>11238</v>
      </c>
      <c r="E10308" s="3" t="s">
        <v>11265</v>
      </c>
      <c r="F10308" s="3" t="s">
        <v>4842</v>
      </c>
      <c r="G10308" s="3" t="s">
        <v>6143</v>
      </c>
      <c r="H10308" s="3" t="s">
        <v>11266</v>
      </c>
      <c r="I10308" s="4">
        <v>62.02</v>
      </c>
    </row>
    <row r="10309" spans="1:9" x14ac:dyDescent="0.2">
      <c r="A10309" s="2">
        <v>91164</v>
      </c>
      <c r="B10309" s="3" t="s">
        <v>19</v>
      </c>
      <c r="C10309" s="3" t="s">
        <v>10565</v>
      </c>
      <c r="D10309" s="3" t="s">
        <v>11238</v>
      </c>
      <c r="E10309" s="3" t="s">
        <v>11265</v>
      </c>
      <c r="F10309" s="3" t="s">
        <v>4842</v>
      </c>
      <c r="G10309" s="3" t="s">
        <v>6341</v>
      </c>
      <c r="H10309" s="3" t="s">
        <v>11267</v>
      </c>
      <c r="I10309" s="4">
        <v>9.2799999999999994</v>
      </c>
    </row>
    <row r="10310" spans="1:9" x14ac:dyDescent="0.2">
      <c r="A10310" s="2">
        <v>22414</v>
      </c>
      <c r="B10310" s="3" t="s">
        <v>19</v>
      </c>
      <c r="C10310" s="3" t="s">
        <v>10565</v>
      </c>
      <c r="D10310" s="3" t="s">
        <v>11238</v>
      </c>
      <c r="E10310" s="3" t="s">
        <v>11265</v>
      </c>
      <c r="F10310" s="3" t="s">
        <v>10640</v>
      </c>
      <c r="G10310" s="3" t="s">
        <v>10479</v>
      </c>
      <c r="H10310" s="3" t="s">
        <v>11268</v>
      </c>
      <c r="I10310" s="4">
        <v>11.07</v>
      </c>
    </row>
    <row r="10311" spans="1:9" x14ac:dyDescent="0.2">
      <c r="A10311" s="2">
        <v>271496</v>
      </c>
      <c r="B10311" s="3" t="s">
        <v>19</v>
      </c>
      <c r="C10311" s="3" t="s">
        <v>10565</v>
      </c>
      <c r="D10311" s="3" t="s">
        <v>11238</v>
      </c>
      <c r="E10311" s="3" t="s">
        <v>11265</v>
      </c>
      <c r="F10311" s="3" t="s">
        <v>10640</v>
      </c>
      <c r="G10311" s="3" t="s">
        <v>10479</v>
      </c>
      <c r="H10311" s="3" t="s">
        <v>11269</v>
      </c>
      <c r="I10311" s="4">
        <v>64.59</v>
      </c>
    </row>
    <row r="10312" spans="1:9" x14ac:dyDescent="0.2">
      <c r="A10312" s="2">
        <v>299721</v>
      </c>
      <c r="B10312" s="3" t="s">
        <v>19</v>
      </c>
      <c r="C10312" s="3" t="s">
        <v>10565</v>
      </c>
      <c r="D10312" s="3" t="s">
        <v>11238</v>
      </c>
      <c r="E10312" s="3" t="s">
        <v>11265</v>
      </c>
      <c r="F10312" s="3" t="s">
        <v>10640</v>
      </c>
      <c r="G10312" s="3" t="s">
        <v>10479</v>
      </c>
      <c r="H10312" s="3" t="s">
        <v>11270</v>
      </c>
      <c r="I10312" s="4">
        <v>9.57</v>
      </c>
    </row>
    <row r="10313" spans="1:9" x14ac:dyDescent="0.2">
      <c r="A10313" s="2">
        <v>5724</v>
      </c>
      <c r="B10313" s="3" t="s">
        <v>19</v>
      </c>
      <c r="C10313" s="3" t="s">
        <v>10565</v>
      </c>
      <c r="D10313" s="3" t="s">
        <v>11238</v>
      </c>
      <c r="E10313" s="3" t="s">
        <v>11265</v>
      </c>
      <c r="F10313" s="3" t="s">
        <v>10640</v>
      </c>
      <c r="G10313" s="3" t="s">
        <v>10479</v>
      </c>
      <c r="H10313" s="3" t="s">
        <v>11271</v>
      </c>
      <c r="I10313" s="4">
        <v>11.69</v>
      </c>
    </row>
    <row r="10314" spans="1:9" x14ac:dyDescent="0.2">
      <c r="A10314" s="2">
        <v>299446</v>
      </c>
      <c r="B10314" s="3" t="s">
        <v>19</v>
      </c>
      <c r="C10314" s="3" t="s">
        <v>10565</v>
      </c>
      <c r="D10314" s="3" t="s">
        <v>11238</v>
      </c>
      <c r="E10314" s="3" t="s">
        <v>11265</v>
      </c>
      <c r="F10314" s="3" t="s">
        <v>10640</v>
      </c>
      <c r="G10314" s="3" t="s">
        <v>10479</v>
      </c>
      <c r="H10314" s="3" t="s">
        <v>11272</v>
      </c>
      <c r="I10314" s="4">
        <v>4.09</v>
      </c>
    </row>
    <row r="10315" spans="1:9" x14ac:dyDescent="0.2">
      <c r="A10315" s="2">
        <v>336437</v>
      </c>
      <c r="B10315" s="3" t="s">
        <v>19</v>
      </c>
      <c r="C10315" s="3" t="s">
        <v>10565</v>
      </c>
      <c r="D10315" s="3" t="s">
        <v>11238</v>
      </c>
      <c r="E10315" s="3" t="s">
        <v>11265</v>
      </c>
      <c r="F10315" s="3" t="s">
        <v>10640</v>
      </c>
      <c r="G10315" s="3" t="s">
        <v>10479</v>
      </c>
      <c r="H10315" s="3" t="s">
        <v>11273</v>
      </c>
      <c r="I10315" s="4">
        <v>4.09</v>
      </c>
    </row>
    <row r="10316" spans="1:9" x14ac:dyDescent="0.2">
      <c r="A10316" s="2">
        <v>15199</v>
      </c>
      <c r="B10316" s="3" t="s">
        <v>19</v>
      </c>
      <c r="C10316" s="3" t="s">
        <v>10565</v>
      </c>
      <c r="D10316" s="3" t="s">
        <v>11238</v>
      </c>
      <c r="E10316" s="3" t="s">
        <v>11265</v>
      </c>
      <c r="F10316" s="3" t="s">
        <v>10613</v>
      </c>
      <c r="G10316" s="3" t="s">
        <v>10451</v>
      </c>
      <c r="H10316" s="3" t="s">
        <v>11274</v>
      </c>
      <c r="I10316" s="4">
        <v>8.0500000000000007</v>
      </c>
    </row>
    <row r="10317" spans="1:9" x14ac:dyDescent="0.2">
      <c r="A10317" s="2">
        <v>148660</v>
      </c>
      <c r="B10317" s="3" t="s">
        <v>19</v>
      </c>
      <c r="C10317" s="3" t="s">
        <v>10565</v>
      </c>
      <c r="D10317" s="3" t="s">
        <v>11238</v>
      </c>
      <c r="E10317" s="3" t="s">
        <v>11265</v>
      </c>
      <c r="F10317" s="3" t="s">
        <v>10613</v>
      </c>
      <c r="G10317" s="3" t="s">
        <v>10451</v>
      </c>
      <c r="H10317" s="3" t="s">
        <v>11275</v>
      </c>
      <c r="I10317" s="4">
        <v>8.0500000000000007</v>
      </c>
    </row>
    <row r="10318" spans="1:9" x14ac:dyDescent="0.2">
      <c r="A10318" s="2">
        <v>6998</v>
      </c>
      <c r="B10318" s="3" t="s">
        <v>19</v>
      </c>
      <c r="C10318" s="3" t="s">
        <v>10565</v>
      </c>
      <c r="D10318" s="3" t="s">
        <v>11238</v>
      </c>
      <c r="E10318" s="3" t="s">
        <v>11265</v>
      </c>
      <c r="F10318" s="3" t="s">
        <v>10613</v>
      </c>
      <c r="G10318" s="3" t="s">
        <v>10451</v>
      </c>
      <c r="H10318" s="3" t="s">
        <v>11276</v>
      </c>
      <c r="I10318" s="4">
        <v>50.16</v>
      </c>
    </row>
    <row r="10319" spans="1:9" x14ac:dyDescent="0.2">
      <c r="A10319" s="2">
        <v>93467</v>
      </c>
      <c r="B10319" s="3" t="s">
        <v>19</v>
      </c>
      <c r="C10319" s="3" t="s">
        <v>10565</v>
      </c>
      <c r="D10319" s="3" t="s">
        <v>11238</v>
      </c>
      <c r="E10319" s="3" t="s">
        <v>11277</v>
      </c>
      <c r="F10319" s="3" t="s">
        <v>4842</v>
      </c>
      <c r="G10319" s="3" t="s">
        <v>6143</v>
      </c>
      <c r="H10319" s="3" t="s">
        <v>11278</v>
      </c>
      <c r="I10319" s="4">
        <v>62.02</v>
      </c>
    </row>
    <row r="10320" spans="1:9" x14ac:dyDescent="0.2">
      <c r="A10320" s="2">
        <v>322295</v>
      </c>
      <c r="B10320" s="3" t="s">
        <v>19</v>
      </c>
      <c r="C10320" s="3" t="s">
        <v>10565</v>
      </c>
      <c r="D10320" s="3" t="s">
        <v>11238</v>
      </c>
      <c r="E10320" s="3" t="s">
        <v>11277</v>
      </c>
      <c r="F10320" s="3" t="s">
        <v>4842</v>
      </c>
      <c r="G10320" s="3" t="s">
        <v>6341</v>
      </c>
      <c r="H10320" s="3" t="s">
        <v>11279</v>
      </c>
      <c r="I10320" s="4">
        <v>13.47</v>
      </c>
    </row>
    <row r="10321" spans="1:9" x14ac:dyDescent="0.2">
      <c r="A10321" s="2">
        <v>354245</v>
      </c>
      <c r="B10321" s="3" t="s">
        <v>19</v>
      </c>
      <c r="C10321" s="3" t="s">
        <v>10565</v>
      </c>
      <c r="D10321" s="3" t="s">
        <v>11238</v>
      </c>
      <c r="E10321" s="3" t="s">
        <v>11277</v>
      </c>
      <c r="F10321" s="3" t="s">
        <v>4842</v>
      </c>
      <c r="G10321" s="3" t="s">
        <v>10906</v>
      </c>
      <c r="H10321" s="3" t="s">
        <v>11280</v>
      </c>
      <c r="I10321" s="4">
        <v>11.06</v>
      </c>
    </row>
    <row r="10322" spans="1:9" x14ac:dyDescent="0.2">
      <c r="A10322" s="2">
        <v>354244</v>
      </c>
      <c r="B10322" s="3" t="s">
        <v>19</v>
      </c>
      <c r="C10322" s="3" t="s">
        <v>10565</v>
      </c>
      <c r="D10322" s="3" t="s">
        <v>11238</v>
      </c>
      <c r="E10322" s="3" t="s">
        <v>11277</v>
      </c>
      <c r="F10322" s="3" t="s">
        <v>4842</v>
      </c>
      <c r="G10322" s="3" t="s">
        <v>10906</v>
      </c>
      <c r="H10322" s="3" t="s">
        <v>11281</v>
      </c>
      <c r="I10322" s="4">
        <v>14.41</v>
      </c>
    </row>
    <row r="10323" spans="1:9" x14ac:dyDescent="0.2">
      <c r="A10323" s="2">
        <v>568499</v>
      </c>
      <c r="B10323" s="3" t="s">
        <v>19</v>
      </c>
      <c r="C10323" s="3" t="s">
        <v>10565</v>
      </c>
      <c r="D10323" s="3" t="s">
        <v>11238</v>
      </c>
      <c r="E10323" s="3" t="s">
        <v>11277</v>
      </c>
      <c r="F10323" s="3" t="s">
        <v>4842</v>
      </c>
      <c r="G10323" s="3" t="s">
        <v>10906</v>
      </c>
      <c r="H10323" s="3" t="s">
        <v>11282</v>
      </c>
      <c r="I10323" s="4">
        <v>5.87</v>
      </c>
    </row>
    <row r="10324" spans="1:9" x14ac:dyDescent="0.2">
      <c r="A10324" s="2">
        <v>354232</v>
      </c>
      <c r="B10324" s="3" t="s">
        <v>19</v>
      </c>
      <c r="C10324" s="3" t="s">
        <v>10565</v>
      </c>
      <c r="D10324" s="3" t="s">
        <v>11238</v>
      </c>
      <c r="E10324" s="3" t="s">
        <v>11277</v>
      </c>
      <c r="F10324" s="3" t="s">
        <v>4842</v>
      </c>
      <c r="G10324" s="3" t="s">
        <v>10906</v>
      </c>
      <c r="H10324" s="3" t="s">
        <v>11283</v>
      </c>
      <c r="I10324" s="4">
        <v>13.81</v>
      </c>
    </row>
    <row r="10325" spans="1:9" x14ac:dyDescent="0.2">
      <c r="A10325" s="2">
        <v>354238</v>
      </c>
      <c r="B10325" s="3" t="s">
        <v>19</v>
      </c>
      <c r="C10325" s="3" t="s">
        <v>10565</v>
      </c>
      <c r="D10325" s="3" t="s">
        <v>11238</v>
      </c>
      <c r="E10325" s="3" t="s">
        <v>11277</v>
      </c>
      <c r="F10325" s="3" t="s">
        <v>4842</v>
      </c>
      <c r="G10325" s="3" t="s">
        <v>10906</v>
      </c>
      <c r="H10325" s="3" t="s">
        <v>11284</v>
      </c>
      <c r="I10325" s="4">
        <v>7.19</v>
      </c>
    </row>
    <row r="10326" spans="1:9" x14ac:dyDescent="0.2">
      <c r="A10326" s="2">
        <v>354239</v>
      </c>
      <c r="B10326" s="3" t="s">
        <v>19</v>
      </c>
      <c r="C10326" s="3" t="s">
        <v>10565</v>
      </c>
      <c r="D10326" s="3" t="s">
        <v>11238</v>
      </c>
      <c r="E10326" s="3" t="s">
        <v>11277</v>
      </c>
      <c r="F10326" s="3" t="s">
        <v>4842</v>
      </c>
      <c r="G10326" s="3" t="s">
        <v>10906</v>
      </c>
      <c r="H10326" s="3" t="s">
        <v>11285</v>
      </c>
      <c r="I10326" s="4">
        <v>7.43</v>
      </c>
    </row>
    <row r="10327" spans="1:9" x14ac:dyDescent="0.2">
      <c r="A10327" s="2">
        <v>490511</v>
      </c>
      <c r="B10327" s="3" t="s">
        <v>19</v>
      </c>
      <c r="C10327" s="3" t="s">
        <v>10565</v>
      </c>
      <c r="D10327" s="3" t="s">
        <v>11238</v>
      </c>
      <c r="E10327" s="3" t="s">
        <v>11277</v>
      </c>
      <c r="F10327" s="3" t="s">
        <v>4842</v>
      </c>
      <c r="G10327" s="3" t="s">
        <v>10451</v>
      </c>
      <c r="H10327" s="3" t="s">
        <v>11286</v>
      </c>
      <c r="I10327" s="4">
        <v>13.2</v>
      </c>
    </row>
    <row r="10328" spans="1:9" x14ac:dyDescent="0.2">
      <c r="A10328" s="2">
        <v>11457</v>
      </c>
      <c r="B10328" s="3" t="s">
        <v>19</v>
      </c>
      <c r="C10328" s="3" t="s">
        <v>10565</v>
      </c>
      <c r="D10328" s="3" t="s">
        <v>11238</v>
      </c>
      <c r="E10328" s="3" t="s">
        <v>11277</v>
      </c>
      <c r="F10328" s="3" t="s">
        <v>10640</v>
      </c>
      <c r="G10328" s="3" t="s">
        <v>10479</v>
      </c>
      <c r="H10328" s="3" t="s">
        <v>11287</v>
      </c>
      <c r="I10328" s="4">
        <v>4.97</v>
      </c>
    </row>
    <row r="10329" spans="1:9" x14ac:dyDescent="0.2">
      <c r="A10329" s="2">
        <v>84850</v>
      </c>
      <c r="B10329" s="3" t="s">
        <v>19</v>
      </c>
      <c r="C10329" s="3" t="s">
        <v>10565</v>
      </c>
      <c r="D10329" s="3" t="s">
        <v>11238</v>
      </c>
      <c r="E10329" s="3" t="s">
        <v>11277</v>
      </c>
      <c r="F10329" s="3" t="s">
        <v>10640</v>
      </c>
      <c r="G10329" s="3" t="s">
        <v>10479</v>
      </c>
      <c r="H10329" s="3" t="s">
        <v>11288</v>
      </c>
      <c r="I10329" s="4">
        <v>4.97</v>
      </c>
    </row>
    <row r="10330" spans="1:9" x14ac:dyDescent="0.2">
      <c r="A10330" s="2">
        <v>96715</v>
      </c>
      <c r="B10330" s="3" t="s">
        <v>19</v>
      </c>
      <c r="C10330" s="3" t="s">
        <v>10565</v>
      </c>
      <c r="D10330" s="3" t="s">
        <v>11238</v>
      </c>
      <c r="E10330" s="3" t="s">
        <v>11277</v>
      </c>
      <c r="F10330" s="3" t="s">
        <v>10640</v>
      </c>
      <c r="G10330" s="3" t="s">
        <v>10479</v>
      </c>
      <c r="H10330" s="3" t="s">
        <v>11289</v>
      </c>
      <c r="I10330" s="4">
        <v>12.67</v>
      </c>
    </row>
    <row r="10331" spans="1:9" x14ac:dyDescent="0.2">
      <c r="A10331" s="2">
        <v>90519</v>
      </c>
      <c r="B10331" s="3" t="s">
        <v>19</v>
      </c>
      <c r="C10331" s="3" t="s">
        <v>10565</v>
      </c>
      <c r="D10331" s="3" t="s">
        <v>11238</v>
      </c>
      <c r="E10331" s="3" t="s">
        <v>11277</v>
      </c>
      <c r="F10331" s="3" t="s">
        <v>10640</v>
      </c>
      <c r="G10331" s="3" t="s">
        <v>10479</v>
      </c>
      <c r="H10331" s="3" t="s">
        <v>11290</v>
      </c>
      <c r="I10331" s="4">
        <v>12.06</v>
      </c>
    </row>
    <row r="10332" spans="1:9" x14ac:dyDescent="0.2">
      <c r="A10332" s="2">
        <v>437979</v>
      </c>
      <c r="B10332" s="3" t="s">
        <v>19</v>
      </c>
      <c r="C10332" s="3" t="s">
        <v>10565</v>
      </c>
      <c r="D10332" s="3" t="s">
        <v>11238</v>
      </c>
      <c r="E10332" s="3" t="s">
        <v>11277</v>
      </c>
      <c r="F10332" s="3" t="s">
        <v>10640</v>
      </c>
      <c r="G10332" s="3" t="s">
        <v>10479</v>
      </c>
      <c r="H10332" s="3" t="s">
        <v>11291</v>
      </c>
      <c r="I10332" s="4">
        <v>11.09</v>
      </c>
    </row>
    <row r="10333" spans="1:9" x14ac:dyDescent="0.2">
      <c r="A10333" s="2">
        <v>507316</v>
      </c>
      <c r="B10333" s="3" t="s">
        <v>19</v>
      </c>
      <c r="C10333" s="3" t="s">
        <v>10565</v>
      </c>
      <c r="D10333" s="3" t="s">
        <v>11238</v>
      </c>
      <c r="E10333" s="3" t="s">
        <v>11277</v>
      </c>
      <c r="F10333" s="3" t="s">
        <v>10640</v>
      </c>
      <c r="G10333" s="3" t="s">
        <v>10479</v>
      </c>
      <c r="H10333" s="3" t="s">
        <v>11292</v>
      </c>
      <c r="I10333" s="4">
        <v>24.25</v>
      </c>
    </row>
    <row r="10334" spans="1:9" x14ac:dyDescent="0.2">
      <c r="A10334" s="2">
        <v>519802</v>
      </c>
      <c r="B10334" s="3" t="s">
        <v>19</v>
      </c>
      <c r="C10334" s="3" t="s">
        <v>10565</v>
      </c>
      <c r="D10334" s="3" t="s">
        <v>11238</v>
      </c>
      <c r="E10334" s="3" t="s">
        <v>11277</v>
      </c>
      <c r="F10334" s="3" t="s">
        <v>10640</v>
      </c>
      <c r="G10334" s="3" t="s">
        <v>10479</v>
      </c>
      <c r="H10334" s="3" t="s">
        <v>11293</v>
      </c>
      <c r="I10334" s="4">
        <v>6.77</v>
      </c>
    </row>
    <row r="10335" spans="1:9" x14ac:dyDescent="0.2">
      <c r="A10335" s="2">
        <v>537991</v>
      </c>
      <c r="B10335" s="3" t="s">
        <v>19</v>
      </c>
      <c r="C10335" s="3" t="s">
        <v>10565</v>
      </c>
      <c r="D10335" s="3" t="s">
        <v>11238</v>
      </c>
      <c r="E10335" s="3" t="s">
        <v>11277</v>
      </c>
      <c r="F10335" s="3" t="s">
        <v>10640</v>
      </c>
      <c r="G10335" s="3" t="s">
        <v>10479</v>
      </c>
      <c r="H10335" s="3" t="s">
        <v>11294</v>
      </c>
      <c r="I10335" s="4">
        <v>11.46</v>
      </c>
    </row>
    <row r="10336" spans="1:9" x14ac:dyDescent="0.2">
      <c r="A10336" s="2">
        <v>4412</v>
      </c>
      <c r="B10336" s="3" t="s">
        <v>19</v>
      </c>
      <c r="C10336" s="3" t="s">
        <v>10565</v>
      </c>
      <c r="D10336" s="3" t="s">
        <v>11238</v>
      </c>
      <c r="E10336" s="3" t="s">
        <v>11277</v>
      </c>
      <c r="F10336" s="3" t="s">
        <v>10640</v>
      </c>
      <c r="G10336" s="3" t="s">
        <v>10479</v>
      </c>
      <c r="H10336" s="3" t="s">
        <v>11295</v>
      </c>
      <c r="I10336" s="4">
        <v>9.39</v>
      </c>
    </row>
    <row r="10337" spans="1:9" x14ac:dyDescent="0.2">
      <c r="A10337" s="2">
        <v>27229</v>
      </c>
      <c r="B10337" s="3" t="s">
        <v>19</v>
      </c>
      <c r="C10337" s="3" t="s">
        <v>10565</v>
      </c>
      <c r="D10337" s="3" t="s">
        <v>11238</v>
      </c>
      <c r="E10337" s="3" t="s">
        <v>11277</v>
      </c>
      <c r="F10337" s="3" t="s">
        <v>10640</v>
      </c>
      <c r="G10337" s="3" t="s">
        <v>10479</v>
      </c>
      <c r="H10337" s="3" t="s">
        <v>11296</v>
      </c>
      <c r="I10337" s="4">
        <v>8.49</v>
      </c>
    </row>
    <row r="10338" spans="1:9" x14ac:dyDescent="0.2">
      <c r="A10338" s="2">
        <v>27241</v>
      </c>
      <c r="B10338" s="3" t="s">
        <v>19</v>
      </c>
      <c r="C10338" s="3" t="s">
        <v>10565</v>
      </c>
      <c r="D10338" s="3" t="s">
        <v>11238</v>
      </c>
      <c r="E10338" s="3" t="s">
        <v>11277</v>
      </c>
      <c r="F10338" s="3" t="s">
        <v>10640</v>
      </c>
      <c r="G10338" s="3" t="s">
        <v>10479</v>
      </c>
      <c r="H10338" s="3" t="s">
        <v>11297</v>
      </c>
      <c r="I10338" s="4">
        <v>8.94</v>
      </c>
    </row>
    <row r="10339" spans="1:9" x14ac:dyDescent="0.2">
      <c r="A10339" s="2">
        <v>12849</v>
      </c>
      <c r="B10339" s="3" t="s">
        <v>19</v>
      </c>
      <c r="C10339" s="3" t="s">
        <v>10565</v>
      </c>
      <c r="D10339" s="3" t="s">
        <v>11238</v>
      </c>
      <c r="E10339" s="3" t="s">
        <v>11277</v>
      </c>
      <c r="F10339" s="3" t="s">
        <v>10613</v>
      </c>
      <c r="G10339" s="3" t="s">
        <v>10451</v>
      </c>
      <c r="H10339" s="3" t="s">
        <v>11298</v>
      </c>
      <c r="I10339" s="4">
        <v>13.06</v>
      </c>
    </row>
    <row r="10340" spans="1:9" x14ac:dyDescent="0.2">
      <c r="A10340" s="2">
        <v>173476</v>
      </c>
      <c r="B10340" s="3" t="s">
        <v>19</v>
      </c>
      <c r="C10340" s="3" t="s">
        <v>10565</v>
      </c>
      <c r="D10340" s="3" t="s">
        <v>11238</v>
      </c>
      <c r="E10340" s="3" t="s">
        <v>11277</v>
      </c>
      <c r="F10340" s="3" t="s">
        <v>10613</v>
      </c>
      <c r="G10340" s="3" t="s">
        <v>10451</v>
      </c>
      <c r="H10340" s="3" t="s">
        <v>11299</v>
      </c>
      <c r="I10340" s="4">
        <v>2.89</v>
      </c>
    </row>
    <row r="10341" spans="1:9" x14ac:dyDescent="0.2">
      <c r="A10341" s="2">
        <v>173482</v>
      </c>
      <c r="B10341" s="3" t="s">
        <v>19</v>
      </c>
      <c r="C10341" s="3" t="s">
        <v>10565</v>
      </c>
      <c r="D10341" s="3" t="s">
        <v>11238</v>
      </c>
      <c r="E10341" s="3" t="s">
        <v>11277</v>
      </c>
      <c r="F10341" s="3" t="s">
        <v>10613</v>
      </c>
      <c r="G10341" s="3" t="s">
        <v>10451</v>
      </c>
      <c r="H10341" s="3" t="s">
        <v>11300</v>
      </c>
      <c r="I10341" s="4">
        <v>0.01</v>
      </c>
    </row>
    <row r="10342" spans="1:9" x14ac:dyDescent="0.2">
      <c r="A10342" s="2">
        <v>411767</v>
      </c>
      <c r="B10342" s="3" t="s">
        <v>19</v>
      </c>
      <c r="C10342" s="3" t="s">
        <v>10565</v>
      </c>
      <c r="D10342" s="3" t="s">
        <v>11238</v>
      </c>
      <c r="E10342" s="3" t="s">
        <v>11277</v>
      </c>
      <c r="F10342" s="3" t="s">
        <v>10613</v>
      </c>
      <c r="G10342" s="3" t="s">
        <v>10451</v>
      </c>
      <c r="H10342" s="3" t="s">
        <v>11301</v>
      </c>
      <c r="I10342" s="4">
        <v>7.05</v>
      </c>
    </row>
    <row r="10343" spans="1:9" x14ac:dyDescent="0.2">
      <c r="A10343" s="2">
        <v>12853</v>
      </c>
      <c r="B10343" s="3" t="s">
        <v>19</v>
      </c>
      <c r="C10343" s="3" t="s">
        <v>10565</v>
      </c>
      <c r="D10343" s="3" t="s">
        <v>11238</v>
      </c>
      <c r="E10343" s="3" t="s">
        <v>11277</v>
      </c>
      <c r="F10343" s="3" t="s">
        <v>10613</v>
      </c>
      <c r="G10343" s="3" t="s">
        <v>10451</v>
      </c>
      <c r="H10343" s="3" t="s">
        <v>11302</v>
      </c>
      <c r="I10343" s="4">
        <v>10.4</v>
      </c>
    </row>
    <row r="10344" spans="1:9" x14ac:dyDescent="0.2">
      <c r="A10344" s="2">
        <v>12869</v>
      </c>
      <c r="B10344" s="3" t="s">
        <v>19</v>
      </c>
      <c r="C10344" s="3" t="s">
        <v>10565</v>
      </c>
      <c r="D10344" s="3" t="s">
        <v>11238</v>
      </c>
      <c r="E10344" s="3" t="s">
        <v>11277</v>
      </c>
      <c r="F10344" s="3" t="s">
        <v>10613</v>
      </c>
      <c r="G10344" s="3" t="s">
        <v>10451</v>
      </c>
      <c r="H10344" s="3" t="s">
        <v>11303</v>
      </c>
      <c r="I10344" s="4">
        <v>10.4</v>
      </c>
    </row>
    <row r="10345" spans="1:9" x14ac:dyDescent="0.2">
      <c r="A10345" s="2">
        <v>12851</v>
      </c>
      <c r="B10345" s="3" t="s">
        <v>19</v>
      </c>
      <c r="C10345" s="3" t="s">
        <v>10565</v>
      </c>
      <c r="D10345" s="3" t="s">
        <v>11238</v>
      </c>
      <c r="E10345" s="3" t="s">
        <v>11277</v>
      </c>
      <c r="F10345" s="3" t="s">
        <v>10613</v>
      </c>
      <c r="G10345" s="3" t="s">
        <v>10451</v>
      </c>
      <c r="H10345" s="3" t="s">
        <v>11304</v>
      </c>
      <c r="I10345" s="4">
        <v>10.4</v>
      </c>
    </row>
    <row r="10346" spans="1:9" x14ac:dyDescent="0.2">
      <c r="A10346" s="2">
        <v>543433</v>
      </c>
      <c r="B10346" s="3" t="s">
        <v>19</v>
      </c>
      <c r="C10346" s="3" t="s">
        <v>10565</v>
      </c>
      <c r="D10346" s="3" t="s">
        <v>11238</v>
      </c>
      <c r="E10346" s="3" t="s">
        <v>11277</v>
      </c>
      <c r="F10346" s="3" t="s">
        <v>10613</v>
      </c>
      <c r="G10346" s="3" t="s">
        <v>10451</v>
      </c>
      <c r="H10346" s="3" t="s">
        <v>11305</v>
      </c>
      <c r="I10346" s="4">
        <v>10.92</v>
      </c>
    </row>
    <row r="10347" spans="1:9" x14ac:dyDescent="0.2">
      <c r="A10347" s="2">
        <v>148996</v>
      </c>
      <c r="B10347" s="3" t="s">
        <v>19</v>
      </c>
      <c r="C10347" s="3" t="s">
        <v>10565</v>
      </c>
      <c r="D10347" s="3" t="s">
        <v>11238</v>
      </c>
      <c r="E10347" s="3" t="s">
        <v>11277</v>
      </c>
      <c r="F10347" s="3" t="s">
        <v>10613</v>
      </c>
      <c r="G10347" s="3" t="s">
        <v>10451</v>
      </c>
      <c r="H10347" s="3" t="s">
        <v>11306</v>
      </c>
      <c r="I10347" s="4">
        <v>18.940000000000001</v>
      </c>
    </row>
    <row r="10348" spans="1:9" x14ac:dyDescent="0.2">
      <c r="A10348" s="2">
        <v>148685</v>
      </c>
      <c r="B10348" s="3" t="s">
        <v>19</v>
      </c>
      <c r="C10348" s="3" t="s">
        <v>10565</v>
      </c>
      <c r="D10348" s="3" t="s">
        <v>11238</v>
      </c>
      <c r="E10348" s="3" t="s">
        <v>11307</v>
      </c>
      <c r="F10348" s="3" t="s">
        <v>10613</v>
      </c>
      <c r="G10348" s="3" t="s">
        <v>10451</v>
      </c>
      <c r="H10348" s="3" t="s">
        <v>11308</v>
      </c>
      <c r="I10348" s="4">
        <v>12.07</v>
      </c>
    </row>
    <row r="10349" spans="1:9" x14ac:dyDescent="0.2">
      <c r="A10349" s="2">
        <v>149073</v>
      </c>
      <c r="B10349" s="3" t="s">
        <v>19</v>
      </c>
      <c r="C10349" s="3" t="s">
        <v>10565</v>
      </c>
      <c r="D10349" s="3" t="s">
        <v>11238</v>
      </c>
      <c r="E10349" s="3" t="s">
        <v>11307</v>
      </c>
      <c r="F10349" s="3" t="s">
        <v>10613</v>
      </c>
      <c r="G10349" s="3" t="s">
        <v>10451</v>
      </c>
      <c r="H10349" s="3" t="s">
        <v>11309</v>
      </c>
      <c r="I10349" s="4">
        <v>13.87</v>
      </c>
    </row>
    <row r="10350" spans="1:9" x14ac:dyDescent="0.2">
      <c r="A10350" s="2">
        <v>7005</v>
      </c>
      <c r="B10350" s="3" t="s">
        <v>19</v>
      </c>
      <c r="C10350" s="3" t="s">
        <v>10565</v>
      </c>
      <c r="D10350" s="3" t="s">
        <v>11238</v>
      </c>
      <c r="E10350" s="3" t="s">
        <v>11307</v>
      </c>
      <c r="F10350" s="3" t="s">
        <v>10613</v>
      </c>
      <c r="G10350" s="3" t="s">
        <v>10451</v>
      </c>
      <c r="H10350" s="3" t="s">
        <v>11310</v>
      </c>
      <c r="I10350" s="4">
        <v>24.83</v>
      </c>
    </row>
    <row r="10351" spans="1:9" x14ac:dyDescent="0.2">
      <c r="A10351" s="2">
        <v>7007</v>
      </c>
      <c r="B10351" s="3" t="s">
        <v>19</v>
      </c>
      <c r="C10351" s="3" t="s">
        <v>10565</v>
      </c>
      <c r="D10351" s="3" t="s">
        <v>11238</v>
      </c>
      <c r="E10351" s="3" t="s">
        <v>11307</v>
      </c>
      <c r="F10351" s="3" t="s">
        <v>10613</v>
      </c>
      <c r="G10351" s="3" t="s">
        <v>10451</v>
      </c>
      <c r="H10351" s="3" t="s">
        <v>11311</v>
      </c>
      <c r="I10351" s="4">
        <v>31.7</v>
      </c>
    </row>
    <row r="10352" spans="1:9" x14ac:dyDescent="0.2">
      <c r="A10352" s="2">
        <v>7009</v>
      </c>
      <c r="B10352" s="3" t="s">
        <v>19</v>
      </c>
      <c r="C10352" s="3" t="s">
        <v>10565</v>
      </c>
      <c r="D10352" s="3" t="s">
        <v>11238</v>
      </c>
      <c r="E10352" s="3" t="s">
        <v>11307</v>
      </c>
      <c r="F10352" s="3" t="s">
        <v>10613</v>
      </c>
      <c r="G10352" s="3" t="s">
        <v>10451</v>
      </c>
      <c r="H10352" s="3" t="s">
        <v>11312</v>
      </c>
      <c r="I10352" s="4">
        <v>24.6</v>
      </c>
    </row>
    <row r="10353" spans="1:9" x14ac:dyDescent="0.2">
      <c r="A10353" s="2">
        <v>490505</v>
      </c>
      <c r="B10353" s="3" t="s">
        <v>19</v>
      </c>
      <c r="C10353" s="3" t="s">
        <v>10565</v>
      </c>
      <c r="D10353" s="3" t="s">
        <v>11238</v>
      </c>
      <c r="E10353" s="3" t="s">
        <v>11307</v>
      </c>
      <c r="F10353" s="3" t="s">
        <v>4842</v>
      </c>
      <c r="G10353" s="3" t="s">
        <v>10451</v>
      </c>
      <c r="H10353" s="3" t="s">
        <v>11313</v>
      </c>
      <c r="I10353" s="4">
        <v>7.25</v>
      </c>
    </row>
    <row r="10354" spans="1:9" x14ac:dyDescent="0.2">
      <c r="A10354" s="2">
        <v>17285</v>
      </c>
      <c r="B10354" s="3" t="s">
        <v>19</v>
      </c>
      <c r="C10354" s="3" t="s">
        <v>10565</v>
      </c>
      <c r="D10354" s="3" t="s">
        <v>11238</v>
      </c>
      <c r="E10354" s="3" t="s">
        <v>11307</v>
      </c>
      <c r="F10354" s="3" t="s">
        <v>4842</v>
      </c>
      <c r="G10354" s="3" t="s">
        <v>10451</v>
      </c>
      <c r="H10354" s="3" t="s">
        <v>11314</v>
      </c>
      <c r="I10354" s="4">
        <v>20.399999999999999</v>
      </c>
    </row>
    <row r="10355" spans="1:9" x14ac:dyDescent="0.2">
      <c r="A10355" s="2">
        <v>490486</v>
      </c>
      <c r="B10355" s="3" t="s">
        <v>19</v>
      </c>
      <c r="C10355" s="3" t="s">
        <v>10565</v>
      </c>
      <c r="D10355" s="3" t="s">
        <v>11238</v>
      </c>
      <c r="E10355" s="3" t="s">
        <v>11307</v>
      </c>
      <c r="F10355" s="3" t="s">
        <v>4842</v>
      </c>
      <c r="G10355" s="3" t="s">
        <v>10451</v>
      </c>
      <c r="H10355" s="3" t="s">
        <v>11315</v>
      </c>
      <c r="I10355" s="4">
        <v>30.38</v>
      </c>
    </row>
    <row r="10356" spans="1:9" x14ac:dyDescent="0.2">
      <c r="A10356" s="2">
        <v>354246</v>
      </c>
      <c r="B10356" s="3" t="s">
        <v>19</v>
      </c>
      <c r="C10356" s="3" t="s">
        <v>10565</v>
      </c>
      <c r="D10356" s="3" t="s">
        <v>11238</v>
      </c>
      <c r="E10356" s="3" t="s">
        <v>11307</v>
      </c>
      <c r="F10356" s="3" t="s">
        <v>4842</v>
      </c>
      <c r="G10356" s="3" t="s">
        <v>10906</v>
      </c>
      <c r="H10356" s="3" t="s">
        <v>11316</v>
      </c>
      <c r="I10356" s="4">
        <v>21.81</v>
      </c>
    </row>
    <row r="10357" spans="1:9" x14ac:dyDescent="0.2">
      <c r="A10357" s="2">
        <v>380522</v>
      </c>
      <c r="B10357" s="3" t="s">
        <v>19</v>
      </c>
      <c r="C10357" s="3" t="s">
        <v>10565</v>
      </c>
      <c r="D10357" s="3" t="s">
        <v>11238</v>
      </c>
      <c r="E10357" s="3" t="s">
        <v>11307</v>
      </c>
      <c r="F10357" s="3" t="s">
        <v>4842</v>
      </c>
      <c r="G10357" s="3" t="s">
        <v>6143</v>
      </c>
      <c r="H10357" s="3" t="s">
        <v>11317</v>
      </c>
      <c r="I10357" s="4">
        <v>18.78</v>
      </c>
    </row>
    <row r="10358" spans="1:9" x14ac:dyDescent="0.2">
      <c r="A10358" s="2">
        <v>567054</v>
      </c>
      <c r="B10358" s="3" t="s">
        <v>19</v>
      </c>
      <c r="C10358" s="3" t="s">
        <v>10565</v>
      </c>
      <c r="D10358" s="3" t="s">
        <v>11238</v>
      </c>
      <c r="E10358" s="3" t="s">
        <v>11307</v>
      </c>
      <c r="F10358" s="3" t="s">
        <v>4842</v>
      </c>
      <c r="G10358" s="3" t="s">
        <v>6341</v>
      </c>
      <c r="H10358" s="3" t="s">
        <v>11318</v>
      </c>
      <c r="I10358" s="4">
        <v>27.41</v>
      </c>
    </row>
    <row r="10359" spans="1:9" x14ac:dyDescent="0.2">
      <c r="A10359" s="2">
        <v>7468</v>
      </c>
      <c r="B10359" s="3" t="s">
        <v>19</v>
      </c>
      <c r="C10359" s="3" t="s">
        <v>10565</v>
      </c>
      <c r="D10359" s="3" t="s">
        <v>11238</v>
      </c>
      <c r="E10359" s="3" t="s">
        <v>11307</v>
      </c>
      <c r="F10359" s="3" t="s">
        <v>10640</v>
      </c>
      <c r="G10359" s="3" t="s">
        <v>10479</v>
      </c>
      <c r="H10359" s="3" t="s">
        <v>11319</v>
      </c>
      <c r="I10359" s="4">
        <v>23.82</v>
      </c>
    </row>
    <row r="10360" spans="1:9" x14ac:dyDescent="0.2">
      <c r="A10360" s="2">
        <v>21475</v>
      </c>
      <c r="B10360" s="3" t="s">
        <v>19</v>
      </c>
      <c r="C10360" s="3" t="s">
        <v>10565</v>
      </c>
      <c r="D10360" s="3" t="s">
        <v>11238</v>
      </c>
      <c r="E10360" s="3" t="s">
        <v>11307</v>
      </c>
      <c r="F10360" s="3" t="s">
        <v>10640</v>
      </c>
      <c r="G10360" s="3" t="s">
        <v>10479</v>
      </c>
      <c r="H10360" s="3" t="s">
        <v>11320</v>
      </c>
      <c r="I10360" s="4">
        <v>22.96</v>
      </c>
    </row>
    <row r="10361" spans="1:9" x14ac:dyDescent="0.2">
      <c r="A10361" s="2">
        <v>34183</v>
      </c>
      <c r="B10361" s="3" t="s">
        <v>19</v>
      </c>
      <c r="C10361" s="3" t="s">
        <v>10565</v>
      </c>
      <c r="D10361" s="3" t="s">
        <v>11238</v>
      </c>
      <c r="E10361" s="3" t="s">
        <v>11307</v>
      </c>
      <c r="F10361" s="3" t="s">
        <v>10640</v>
      </c>
      <c r="G10361" s="3" t="s">
        <v>10479</v>
      </c>
      <c r="H10361" s="3" t="s">
        <v>11321</v>
      </c>
      <c r="I10361" s="4">
        <v>25.14</v>
      </c>
    </row>
    <row r="10362" spans="1:9" x14ac:dyDescent="0.2">
      <c r="A10362" s="2">
        <v>36556</v>
      </c>
      <c r="B10362" s="3" t="s">
        <v>19</v>
      </c>
      <c r="C10362" s="3" t="s">
        <v>10565</v>
      </c>
      <c r="D10362" s="3" t="s">
        <v>11238</v>
      </c>
      <c r="E10362" s="3" t="s">
        <v>11307</v>
      </c>
      <c r="F10362" s="3" t="s">
        <v>10640</v>
      </c>
      <c r="G10362" s="3" t="s">
        <v>10479</v>
      </c>
      <c r="H10362" s="3" t="s">
        <v>11322</v>
      </c>
      <c r="I10362" s="4">
        <v>23.93</v>
      </c>
    </row>
    <row r="10363" spans="1:9" x14ac:dyDescent="0.2">
      <c r="A10363" s="2">
        <v>506504</v>
      </c>
      <c r="B10363" s="3" t="s">
        <v>19</v>
      </c>
      <c r="C10363" s="3" t="s">
        <v>10565</v>
      </c>
      <c r="D10363" s="3" t="s">
        <v>11238</v>
      </c>
      <c r="E10363" s="3" t="s">
        <v>11323</v>
      </c>
      <c r="F10363" s="3" t="s">
        <v>10886</v>
      </c>
      <c r="G10363" s="3" t="s">
        <v>11324</v>
      </c>
      <c r="H10363" s="3" t="s">
        <v>11325</v>
      </c>
      <c r="I10363" s="4">
        <v>6.94</v>
      </c>
    </row>
    <row r="10364" spans="1:9" x14ac:dyDescent="0.2">
      <c r="A10364" s="2">
        <v>5489</v>
      </c>
      <c r="B10364" s="3" t="s">
        <v>19</v>
      </c>
      <c r="C10364" s="3" t="s">
        <v>10565</v>
      </c>
      <c r="D10364" s="3" t="s">
        <v>11238</v>
      </c>
      <c r="E10364" s="3" t="s">
        <v>11326</v>
      </c>
      <c r="F10364" s="3" t="s">
        <v>10640</v>
      </c>
      <c r="G10364" s="3" t="s">
        <v>10479</v>
      </c>
      <c r="H10364" s="3" t="s">
        <v>11327</v>
      </c>
      <c r="I10364" s="4">
        <v>8.81</v>
      </c>
    </row>
    <row r="10365" spans="1:9" x14ac:dyDescent="0.2">
      <c r="A10365" s="2">
        <v>7129</v>
      </c>
      <c r="B10365" s="3" t="s">
        <v>19</v>
      </c>
      <c r="C10365" s="3" t="s">
        <v>10565</v>
      </c>
      <c r="D10365" s="3" t="s">
        <v>11238</v>
      </c>
      <c r="E10365" s="3" t="s">
        <v>11326</v>
      </c>
      <c r="F10365" s="3" t="s">
        <v>10640</v>
      </c>
      <c r="G10365" s="3" t="s">
        <v>10479</v>
      </c>
      <c r="H10365" s="3" t="s">
        <v>11328</v>
      </c>
      <c r="I10365" s="4">
        <v>10.59</v>
      </c>
    </row>
    <row r="10366" spans="1:9" x14ac:dyDescent="0.2">
      <c r="A10366" s="2">
        <v>24105</v>
      </c>
      <c r="B10366" s="3" t="s">
        <v>19</v>
      </c>
      <c r="C10366" s="3" t="s">
        <v>10565</v>
      </c>
      <c r="D10366" s="3" t="s">
        <v>11238</v>
      </c>
      <c r="E10366" s="3" t="s">
        <v>11326</v>
      </c>
      <c r="F10366" s="3" t="s">
        <v>10640</v>
      </c>
      <c r="G10366" s="3" t="s">
        <v>10479</v>
      </c>
      <c r="H10366" s="3" t="s">
        <v>11329</v>
      </c>
      <c r="I10366" s="4">
        <v>9.36</v>
      </c>
    </row>
    <row r="10367" spans="1:9" x14ac:dyDescent="0.2">
      <c r="A10367" s="2">
        <v>50026</v>
      </c>
      <c r="B10367" s="3" t="s">
        <v>19</v>
      </c>
      <c r="C10367" s="3" t="s">
        <v>10565</v>
      </c>
      <c r="D10367" s="3" t="s">
        <v>11238</v>
      </c>
      <c r="E10367" s="3" t="s">
        <v>11326</v>
      </c>
      <c r="F10367" s="3" t="s">
        <v>10640</v>
      </c>
      <c r="G10367" s="3" t="s">
        <v>10479</v>
      </c>
      <c r="H10367" s="3" t="s">
        <v>11330</v>
      </c>
      <c r="I10367" s="4">
        <v>10.31</v>
      </c>
    </row>
    <row r="10368" spans="1:9" x14ac:dyDescent="0.2">
      <c r="A10368" s="2">
        <v>255687</v>
      </c>
      <c r="B10368" s="3" t="s">
        <v>19</v>
      </c>
      <c r="C10368" s="3" t="s">
        <v>10565</v>
      </c>
      <c r="D10368" s="3" t="s">
        <v>11238</v>
      </c>
      <c r="E10368" s="3" t="s">
        <v>11326</v>
      </c>
      <c r="F10368" s="3" t="s">
        <v>10640</v>
      </c>
      <c r="G10368" s="3" t="s">
        <v>10479</v>
      </c>
      <c r="H10368" s="3" t="s">
        <v>11331</v>
      </c>
      <c r="I10368" s="4">
        <v>5.22</v>
      </c>
    </row>
    <row r="10369" spans="1:9" x14ac:dyDescent="0.2">
      <c r="A10369" s="2">
        <v>46533</v>
      </c>
      <c r="B10369" s="3" t="s">
        <v>19</v>
      </c>
      <c r="C10369" s="3" t="s">
        <v>10565</v>
      </c>
      <c r="D10369" s="3" t="s">
        <v>11238</v>
      </c>
      <c r="E10369" s="3" t="s">
        <v>11326</v>
      </c>
      <c r="F10369" s="3" t="s">
        <v>10640</v>
      </c>
      <c r="G10369" s="3" t="s">
        <v>10479</v>
      </c>
      <c r="H10369" s="3" t="s">
        <v>11332</v>
      </c>
      <c r="I10369" s="4">
        <v>11.21</v>
      </c>
    </row>
    <row r="10370" spans="1:9" x14ac:dyDescent="0.2">
      <c r="A10370" s="2">
        <v>27797</v>
      </c>
      <c r="B10370" s="3" t="s">
        <v>19</v>
      </c>
      <c r="C10370" s="3" t="s">
        <v>10565</v>
      </c>
      <c r="D10370" s="3" t="s">
        <v>11238</v>
      </c>
      <c r="E10370" s="3" t="s">
        <v>11326</v>
      </c>
      <c r="F10370" s="3" t="s">
        <v>10613</v>
      </c>
      <c r="G10370" s="3" t="s">
        <v>10451</v>
      </c>
      <c r="H10370" s="3" t="s">
        <v>11333</v>
      </c>
      <c r="I10370" s="4">
        <v>8.7200000000000006</v>
      </c>
    </row>
    <row r="10371" spans="1:9" x14ac:dyDescent="0.2">
      <c r="A10371" s="2">
        <v>32268</v>
      </c>
      <c r="B10371" s="3" t="s">
        <v>19</v>
      </c>
      <c r="C10371" s="3" t="s">
        <v>10565</v>
      </c>
      <c r="D10371" s="3" t="s">
        <v>11238</v>
      </c>
      <c r="E10371" s="3" t="s">
        <v>11326</v>
      </c>
      <c r="F10371" s="3" t="s">
        <v>10613</v>
      </c>
      <c r="G10371" s="3" t="s">
        <v>10451</v>
      </c>
      <c r="H10371" s="3" t="s">
        <v>11334</v>
      </c>
      <c r="I10371" s="4">
        <v>11.07</v>
      </c>
    </row>
    <row r="10372" spans="1:9" x14ac:dyDescent="0.2">
      <c r="A10372" s="2">
        <v>32270</v>
      </c>
      <c r="B10372" s="3" t="s">
        <v>19</v>
      </c>
      <c r="C10372" s="3" t="s">
        <v>10565</v>
      </c>
      <c r="D10372" s="3" t="s">
        <v>11238</v>
      </c>
      <c r="E10372" s="3" t="s">
        <v>11326</v>
      </c>
      <c r="F10372" s="3" t="s">
        <v>10613</v>
      </c>
      <c r="G10372" s="3" t="s">
        <v>10451</v>
      </c>
      <c r="H10372" s="3" t="s">
        <v>11335</v>
      </c>
      <c r="I10372" s="4">
        <v>8.7200000000000006</v>
      </c>
    </row>
    <row r="10373" spans="1:9" x14ac:dyDescent="0.2">
      <c r="A10373" s="2">
        <v>489453</v>
      </c>
      <c r="B10373" s="3" t="s">
        <v>19</v>
      </c>
      <c r="C10373" s="3" t="s">
        <v>10565</v>
      </c>
      <c r="D10373" s="3" t="s">
        <v>11238</v>
      </c>
      <c r="E10373" s="3" t="s">
        <v>11326</v>
      </c>
      <c r="F10373" s="3" t="s">
        <v>10613</v>
      </c>
      <c r="G10373" s="3" t="s">
        <v>10451</v>
      </c>
      <c r="H10373" s="3" t="s">
        <v>11336</v>
      </c>
      <c r="I10373" s="4">
        <v>5.66</v>
      </c>
    </row>
    <row r="10374" spans="1:9" x14ac:dyDescent="0.2">
      <c r="A10374" s="2">
        <v>489504</v>
      </c>
      <c r="B10374" s="3" t="s">
        <v>19</v>
      </c>
      <c r="C10374" s="3" t="s">
        <v>10565</v>
      </c>
      <c r="D10374" s="3" t="s">
        <v>11238</v>
      </c>
      <c r="E10374" s="3" t="s">
        <v>11326</v>
      </c>
      <c r="F10374" s="3" t="s">
        <v>10613</v>
      </c>
      <c r="G10374" s="3" t="s">
        <v>10451</v>
      </c>
      <c r="H10374" s="3" t="s">
        <v>11337</v>
      </c>
      <c r="I10374" s="4">
        <v>6.86</v>
      </c>
    </row>
    <row r="10375" spans="1:9" x14ac:dyDescent="0.2">
      <c r="A10375" s="2">
        <v>354229</v>
      </c>
      <c r="B10375" s="3" t="s">
        <v>19</v>
      </c>
      <c r="C10375" s="3" t="s">
        <v>10565</v>
      </c>
      <c r="D10375" s="3" t="s">
        <v>11238</v>
      </c>
      <c r="E10375" s="3" t="s">
        <v>11326</v>
      </c>
      <c r="F10375" s="3" t="s">
        <v>4842</v>
      </c>
      <c r="G10375" s="3" t="s">
        <v>10906</v>
      </c>
      <c r="H10375" s="3" t="s">
        <v>11338</v>
      </c>
      <c r="I10375" s="4">
        <v>11.99</v>
      </c>
    </row>
    <row r="10376" spans="1:9" x14ac:dyDescent="0.2">
      <c r="A10376" s="2">
        <v>354226</v>
      </c>
      <c r="B10376" s="3" t="s">
        <v>19</v>
      </c>
      <c r="C10376" s="3" t="s">
        <v>10565</v>
      </c>
      <c r="D10376" s="3" t="s">
        <v>11238</v>
      </c>
      <c r="E10376" s="3" t="s">
        <v>11326</v>
      </c>
      <c r="F10376" s="3" t="s">
        <v>4842</v>
      </c>
      <c r="G10376" s="3" t="s">
        <v>10906</v>
      </c>
      <c r="H10376" s="3" t="s">
        <v>11339</v>
      </c>
      <c r="I10376" s="4">
        <v>11.99</v>
      </c>
    </row>
    <row r="10377" spans="1:9" x14ac:dyDescent="0.2">
      <c r="A10377" s="2">
        <v>354218</v>
      </c>
      <c r="B10377" s="3" t="s">
        <v>19</v>
      </c>
      <c r="C10377" s="3" t="s">
        <v>10565</v>
      </c>
      <c r="D10377" s="3" t="s">
        <v>11238</v>
      </c>
      <c r="E10377" s="3" t="s">
        <v>11326</v>
      </c>
      <c r="F10377" s="3" t="s">
        <v>4842</v>
      </c>
      <c r="G10377" s="3" t="s">
        <v>10906</v>
      </c>
      <c r="H10377" s="3" t="s">
        <v>11340</v>
      </c>
      <c r="I10377" s="4">
        <v>6.35</v>
      </c>
    </row>
    <row r="10378" spans="1:9" x14ac:dyDescent="0.2">
      <c r="A10378" s="2">
        <v>354222</v>
      </c>
      <c r="B10378" s="3" t="s">
        <v>19</v>
      </c>
      <c r="C10378" s="3" t="s">
        <v>10565</v>
      </c>
      <c r="D10378" s="3" t="s">
        <v>11238</v>
      </c>
      <c r="E10378" s="3" t="s">
        <v>11326</v>
      </c>
      <c r="F10378" s="3" t="s">
        <v>4842</v>
      </c>
      <c r="G10378" s="3" t="s">
        <v>10906</v>
      </c>
      <c r="H10378" s="3" t="s">
        <v>11341</v>
      </c>
      <c r="I10378" s="4">
        <v>6.35</v>
      </c>
    </row>
    <row r="10379" spans="1:9" x14ac:dyDescent="0.2">
      <c r="A10379" s="2">
        <v>354215</v>
      </c>
      <c r="B10379" s="3" t="s">
        <v>19</v>
      </c>
      <c r="C10379" s="3" t="s">
        <v>10565</v>
      </c>
      <c r="D10379" s="3" t="s">
        <v>11238</v>
      </c>
      <c r="E10379" s="3" t="s">
        <v>11326</v>
      </c>
      <c r="F10379" s="3" t="s">
        <v>4842</v>
      </c>
      <c r="G10379" s="3" t="s">
        <v>10906</v>
      </c>
      <c r="H10379" s="3" t="s">
        <v>11342</v>
      </c>
      <c r="I10379" s="4">
        <v>8.85</v>
      </c>
    </row>
    <row r="10380" spans="1:9" x14ac:dyDescent="0.2">
      <c r="A10380" s="2">
        <v>354211</v>
      </c>
      <c r="B10380" s="3" t="s">
        <v>19</v>
      </c>
      <c r="C10380" s="3" t="s">
        <v>10565</v>
      </c>
      <c r="D10380" s="3" t="s">
        <v>11238</v>
      </c>
      <c r="E10380" s="3" t="s">
        <v>11326</v>
      </c>
      <c r="F10380" s="3" t="s">
        <v>4842</v>
      </c>
      <c r="G10380" s="3" t="s">
        <v>10906</v>
      </c>
      <c r="H10380" s="3" t="s">
        <v>11343</v>
      </c>
      <c r="I10380" s="4">
        <v>8.85</v>
      </c>
    </row>
    <row r="10381" spans="1:9" x14ac:dyDescent="0.2">
      <c r="A10381" s="2">
        <v>496035</v>
      </c>
      <c r="B10381" s="3" t="s">
        <v>19</v>
      </c>
      <c r="C10381" s="3" t="s">
        <v>10565</v>
      </c>
      <c r="D10381" s="3" t="s">
        <v>11238</v>
      </c>
      <c r="E10381" s="3" t="s">
        <v>11326</v>
      </c>
      <c r="F10381" s="3" t="s">
        <v>4842</v>
      </c>
      <c r="G10381" s="3" t="s">
        <v>10768</v>
      </c>
      <c r="H10381" s="3" t="s">
        <v>11344</v>
      </c>
      <c r="I10381" s="4">
        <v>9.7200000000000006</v>
      </c>
    </row>
    <row r="10382" spans="1:9" x14ac:dyDescent="0.2">
      <c r="A10382" s="2">
        <v>496040</v>
      </c>
      <c r="B10382" s="3" t="s">
        <v>19</v>
      </c>
      <c r="C10382" s="3" t="s">
        <v>10565</v>
      </c>
      <c r="D10382" s="3" t="s">
        <v>11238</v>
      </c>
      <c r="E10382" s="3" t="s">
        <v>11326</v>
      </c>
      <c r="F10382" s="3" t="s">
        <v>4842</v>
      </c>
      <c r="G10382" s="3" t="s">
        <v>10768</v>
      </c>
      <c r="H10382" s="3" t="s">
        <v>11345</v>
      </c>
      <c r="I10382" s="4">
        <v>9.7200000000000006</v>
      </c>
    </row>
    <row r="10383" spans="1:9" x14ac:dyDescent="0.2">
      <c r="A10383" s="2">
        <v>149104</v>
      </c>
      <c r="B10383" s="3" t="s">
        <v>19</v>
      </c>
      <c r="C10383" s="3" t="s">
        <v>10565</v>
      </c>
      <c r="D10383" s="3" t="s">
        <v>11238</v>
      </c>
      <c r="E10383" s="3" t="s">
        <v>11346</v>
      </c>
      <c r="F10383" s="3" t="s">
        <v>10613</v>
      </c>
      <c r="G10383" s="3" t="s">
        <v>10451</v>
      </c>
      <c r="H10383" s="3" t="s">
        <v>11347</v>
      </c>
      <c r="I10383" s="4">
        <v>5.14</v>
      </c>
    </row>
    <row r="10384" spans="1:9" x14ac:dyDescent="0.2">
      <c r="A10384" s="2">
        <v>7021</v>
      </c>
      <c r="B10384" s="3" t="s">
        <v>19</v>
      </c>
      <c r="C10384" s="3" t="s">
        <v>10565</v>
      </c>
      <c r="D10384" s="3" t="s">
        <v>11238</v>
      </c>
      <c r="E10384" s="3" t="s">
        <v>11346</v>
      </c>
      <c r="F10384" s="3" t="s">
        <v>10613</v>
      </c>
      <c r="G10384" s="3" t="s">
        <v>10451</v>
      </c>
      <c r="H10384" s="3" t="s">
        <v>11348</v>
      </c>
      <c r="I10384" s="4">
        <v>23.78</v>
      </c>
    </row>
    <row r="10385" spans="1:9" x14ac:dyDescent="0.2">
      <c r="A10385" s="2">
        <v>489478</v>
      </c>
      <c r="B10385" s="3" t="s">
        <v>19</v>
      </c>
      <c r="C10385" s="3" t="s">
        <v>10565</v>
      </c>
      <c r="D10385" s="3" t="s">
        <v>11238</v>
      </c>
      <c r="E10385" s="3" t="s">
        <v>11346</v>
      </c>
      <c r="F10385" s="3" t="s">
        <v>10613</v>
      </c>
      <c r="G10385" s="3" t="s">
        <v>10451</v>
      </c>
      <c r="H10385" s="3" t="s">
        <v>11349</v>
      </c>
      <c r="I10385" s="4">
        <v>8.25</v>
      </c>
    </row>
    <row r="10386" spans="1:9" x14ac:dyDescent="0.2">
      <c r="A10386" s="2">
        <v>489497</v>
      </c>
      <c r="B10386" s="3" t="s">
        <v>19</v>
      </c>
      <c r="C10386" s="3" t="s">
        <v>10565</v>
      </c>
      <c r="D10386" s="3" t="s">
        <v>11238</v>
      </c>
      <c r="E10386" s="3" t="s">
        <v>11346</v>
      </c>
      <c r="F10386" s="3" t="s">
        <v>10613</v>
      </c>
      <c r="G10386" s="3" t="s">
        <v>10451</v>
      </c>
      <c r="H10386" s="3" t="s">
        <v>11350</v>
      </c>
      <c r="I10386" s="4">
        <v>10.06</v>
      </c>
    </row>
    <row r="10387" spans="1:9" x14ac:dyDescent="0.2">
      <c r="A10387" s="2">
        <v>93326</v>
      </c>
      <c r="B10387" s="3" t="s">
        <v>19</v>
      </c>
      <c r="C10387" s="3" t="s">
        <v>10565</v>
      </c>
      <c r="D10387" s="3" t="s">
        <v>11238</v>
      </c>
      <c r="E10387" s="3" t="s">
        <v>11346</v>
      </c>
      <c r="F10387" s="3" t="s">
        <v>4842</v>
      </c>
      <c r="G10387" s="3" t="s">
        <v>6143</v>
      </c>
      <c r="H10387" s="3" t="s">
        <v>11351</v>
      </c>
      <c r="I10387" s="4">
        <v>18.8</v>
      </c>
    </row>
    <row r="10388" spans="1:9" x14ac:dyDescent="0.2">
      <c r="A10388" s="2">
        <v>51576</v>
      </c>
      <c r="B10388" s="3" t="s">
        <v>19</v>
      </c>
      <c r="C10388" s="3" t="s">
        <v>10565</v>
      </c>
      <c r="D10388" s="3" t="s">
        <v>11238</v>
      </c>
      <c r="E10388" s="3" t="s">
        <v>11346</v>
      </c>
      <c r="F10388" s="3" t="s">
        <v>4842</v>
      </c>
      <c r="G10388" s="3" t="s">
        <v>10451</v>
      </c>
      <c r="H10388" s="3" t="s">
        <v>11352</v>
      </c>
      <c r="I10388" s="4">
        <v>22.31</v>
      </c>
    </row>
    <row r="10389" spans="1:9" x14ac:dyDescent="0.2">
      <c r="A10389" s="2">
        <v>24722</v>
      </c>
      <c r="B10389" s="3" t="s">
        <v>19</v>
      </c>
      <c r="C10389" s="3" t="s">
        <v>10565</v>
      </c>
      <c r="D10389" s="3" t="s">
        <v>11238</v>
      </c>
      <c r="E10389" s="3" t="s">
        <v>11346</v>
      </c>
      <c r="F10389" s="3" t="s">
        <v>4842</v>
      </c>
      <c r="G10389" s="3" t="s">
        <v>10451</v>
      </c>
      <c r="H10389" s="3" t="s">
        <v>11353</v>
      </c>
      <c r="I10389" s="4">
        <v>20.73</v>
      </c>
    </row>
    <row r="10390" spans="1:9" x14ac:dyDescent="0.2">
      <c r="A10390" s="2">
        <v>91890</v>
      </c>
      <c r="B10390" s="3" t="s">
        <v>19</v>
      </c>
      <c r="C10390" s="3" t="s">
        <v>10565</v>
      </c>
      <c r="D10390" s="3" t="s">
        <v>11238</v>
      </c>
      <c r="E10390" s="3" t="s">
        <v>11346</v>
      </c>
      <c r="F10390" s="3" t="s">
        <v>4842</v>
      </c>
      <c r="G10390" s="3" t="s">
        <v>6341</v>
      </c>
      <c r="H10390" s="3" t="s">
        <v>11354</v>
      </c>
      <c r="I10390" s="4">
        <v>19.68</v>
      </c>
    </row>
    <row r="10391" spans="1:9" x14ac:dyDescent="0.2">
      <c r="A10391" s="2">
        <v>91118</v>
      </c>
      <c r="B10391" s="3" t="s">
        <v>19</v>
      </c>
      <c r="C10391" s="3" t="s">
        <v>10565</v>
      </c>
      <c r="D10391" s="3" t="s">
        <v>11238</v>
      </c>
      <c r="E10391" s="3" t="s">
        <v>11346</v>
      </c>
      <c r="F10391" s="3" t="s">
        <v>4842</v>
      </c>
      <c r="G10391" s="3" t="s">
        <v>6341</v>
      </c>
      <c r="H10391" s="3" t="s">
        <v>11355</v>
      </c>
      <c r="I10391" s="4">
        <v>24.65</v>
      </c>
    </row>
    <row r="10392" spans="1:9" x14ac:dyDescent="0.2">
      <c r="A10392" s="2">
        <v>91892</v>
      </c>
      <c r="B10392" s="3" t="s">
        <v>19</v>
      </c>
      <c r="C10392" s="3" t="s">
        <v>10565</v>
      </c>
      <c r="D10392" s="3" t="s">
        <v>11238</v>
      </c>
      <c r="E10392" s="3" t="s">
        <v>11346</v>
      </c>
      <c r="F10392" s="3" t="s">
        <v>4842</v>
      </c>
      <c r="G10392" s="3" t="s">
        <v>6341</v>
      </c>
      <c r="H10392" s="3" t="s">
        <v>11356</v>
      </c>
      <c r="I10392" s="4">
        <v>17.059999999999999</v>
      </c>
    </row>
    <row r="10393" spans="1:9" x14ac:dyDescent="0.2">
      <c r="A10393" s="2">
        <v>4218</v>
      </c>
      <c r="B10393" s="3" t="s">
        <v>19</v>
      </c>
      <c r="C10393" s="3" t="s">
        <v>10565</v>
      </c>
      <c r="D10393" s="3" t="s">
        <v>11238</v>
      </c>
      <c r="E10393" s="3" t="s">
        <v>11346</v>
      </c>
      <c r="F10393" s="3" t="s">
        <v>10640</v>
      </c>
      <c r="G10393" s="3" t="s">
        <v>10479</v>
      </c>
      <c r="H10393" s="3" t="s">
        <v>11357</v>
      </c>
      <c r="I10393" s="4">
        <v>24.74</v>
      </c>
    </row>
    <row r="10394" spans="1:9" x14ac:dyDescent="0.2">
      <c r="A10394" s="2">
        <v>6271</v>
      </c>
      <c r="B10394" s="3" t="s">
        <v>19</v>
      </c>
      <c r="C10394" s="3" t="s">
        <v>10565</v>
      </c>
      <c r="D10394" s="3" t="s">
        <v>11238</v>
      </c>
      <c r="E10394" s="3" t="s">
        <v>11346</v>
      </c>
      <c r="F10394" s="3" t="s">
        <v>10640</v>
      </c>
      <c r="G10394" s="3" t="s">
        <v>10479</v>
      </c>
      <c r="H10394" s="3" t="s">
        <v>11358</v>
      </c>
      <c r="I10394" s="4">
        <v>22.26</v>
      </c>
    </row>
    <row r="10395" spans="1:9" x14ac:dyDescent="0.2">
      <c r="A10395" s="2">
        <v>14867</v>
      </c>
      <c r="B10395" s="3" t="s">
        <v>19</v>
      </c>
      <c r="C10395" s="3" t="s">
        <v>10565</v>
      </c>
      <c r="D10395" s="3" t="s">
        <v>11238</v>
      </c>
      <c r="E10395" s="3" t="s">
        <v>11359</v>
      </c>
      <c r="F10395" s="3" t="s">
        <v>10570</v>
      </c>
      <c r="G10395" s="3" t="s">
        <v>11255</v>
      </c>
      <c r="H10395" s="3" t="s">
        <v>11360</v>
      </c>
      <c r="I10395" s="4">
        <v>12.29</v>
      </c>
    </row>
    <row r="10396" spans="1:9" x14ac:dyDescent="0.2">
      <c r="A10396" s="2">
        <v>20011</v>
      </c>
      <c r="B10396" s="3" t="s">
        <v>19</v>
      </c>
      <c r="C10396" s="3" t="s">
        <v>10565</v>
      </c>
      <c r="D10396" s="3" t="s">
        <v>11238</v>
      </c>
      <c r="E10396" s="3" t="s">
        <v>11359</v>
      </c>
      <c r="F10396" s="3" t="s">
        <v>10570</v>
      </c>
      <c r="G10396" s="3" t="s">
        <v>11255</v>
      </c>
      <c r="H10396" s="3" t="s">
        <v>11361</v>
      </c>
      <c r="I10396" s="4">
        <v>9.26</v>
      </c>
    </row>
    <row r="10397" spans="1:9" x14ac:dyDescent="0.2">
      <c r="A10397" s="2">
        <v>51219</v>
      </c>
      <c r="B10397" s="3" t="s">
        <v>19</v>
      </c>
      <c r="C10397" s="3" t="s">
        <v>10565</v>
      </c>
      <c r="D10397" s="3" t="s">
        <v>11238</v>
      </c>
      <c r="E10397" s="3" t="s">
        <v>11359</v>
      </c>
      <c r="F10397" s="3" t="s">
        <v>10570</v>
      </c>
      <c r="G10397" s="3" t="s">
        <v>11255</v>
      </c>
      <c r="H10397" s="3" t="s">
        <v>11362</v>
      </c>
      <c r="I10397" s="4">
        <v>12.29</v>
      </c>
    </row>
    <row r="10398" spans="1:9" x14ac:dyDescent="0.2">
      <c r="A10398" s="2">
        <v>51220</v>
      </c>
      <c r="B10398" s="3" t="s">
        <v>19</v>
      </c>
      <c r="C10398" s="3" t="s">
        <v>10565</v>
      </c>
      <c r="D10398" s="3" t="s">
        <v>11238</v>
      </c>
      <c r="E10398" s="3" t="s">
        <v>11359</v>
      </c>
      <c r="F10398" s="3" t="s">
        <v>10570</v>
      </c>
      <c r="G10398" s="3" t="s">
        <v>11255</v>
      </c>
      <c r="H10398" s="3" t="s">
        <v>11363</v>
      </c>
      <c r="I10398" s="4">
        <v>12.29</v>
      </c>
    </row>
    <row r="10399" spans="1:9" x14ac:dyDescent="0.2">
      <c r="A10399" s="2">
        <v>104398</v>
      </c>
      <c r="B10399" s="3" t="s">
        <v>19</v>
      </c>
      <c r="C10399" s="3" t="s">
        <v>10565</v>
      </c>
      <c r="D10399" s="3" t="s">
        <v>11238</v>
      </c>
      <c r="E10399" s="3" t="s">
        <v>11359</v>
      </c>
      <c r="F10399" s="3" t="s">
        <v>10570</v>
      </c>
      <c r="G10399" s="3" t="s">
        <v>11255</v>
      </c>
      <c r="H10399" s="3" t="s">
        <v>11364</v>
      </c>
      <c r="I10399" s="4">
        <v>12.13</v>
      </c>
    </row>
    <row r="10400" spans="1:9" x14ac:dyDescent="0.2">
      <c r="A10400" s="2">
        <v>6706</v>
      </c>
      <c r="B10400" s="3" t="s">
        <v>19</v>
      </c>
      <c r="C10400" s="3" t="s">
        <v>10565</v>
      </c>
      <c r="D10400" s="3" t="s">
        <v>11238</v>
      </c>
      <c r="E10400" s="3" t="s">
        <v>11359</v>
      </c>
      <c r="F10400" s="3" t="s">
        <v>10570</v>
      </c>
      <c r="G10400" s="3" t="s">
        <v>6115</v>
      </c>
      <c r="H10400" s="3" t="s">
        <v>11365</v>
      </c>
      <c r="I10400" s="4">
        <v>37.58</v>
      </c>
    </row>
    <row r="10401" spans="1:9" x14ac:dyDescent="0.2">
      <c r="A10401" s="2">
        <v>89440</v>
      </c>
      <c r="B10401" s="3" t="s">
        <v>19</v>
      </c>
      <c r="C10401" s="3" t="s">
        <v>10565</v>
      </c>
      <c r="D10401" s="3" t="s">
        <v>11238</v>
      </c>
      <c r="E10401" s="3" t="s">
        <v>11359</v>
      </c>
      <c r="F10401" s="3" t="s">
        <v>10570</v>
      </c>
      <c r="G10401" s="3" t="s">
        <v>6115</v>
      </c>
      <c r="H10401" s="3" t="s">
        <v>11366</v>
      </c>
      <c r="I10401" s="4">
        <v>56.22</v>
      </c>
    </row>
    <row r="10402" spans="1:9" x14ac:dyDescent="0.2">
      <c r="A10402" s="2">
        <v>278796</v>
      </c>
      <c r="B10402" s="3" t="s">
        <v>19</v>
      </c>
      <c r="C10402" s="3" t="s">
        <v>10565</v>
      </c>
      <c r="D10402" s="3" t="s">
        <v>11238</v>
      </c>
      <c r="E10402" s="3" t="s">
        <v>11359</v>
      </c>
      <c r="F10402" s="3" t="s">
        <v>10570</v>
      </c>
      <c r="G10402" s="3" t="s">
        <v>11245</v>
      </c>
      <c r="H10402" s="3" t="s">
        <v>11367</v>
      </c>
      <c r="I10402" s="4">
        <v>28.95</v>
      </c>
    </row>
    <row r="10403" spans="1:9" x14ac:dyDescent="0.2">
      <c r="A10403" s="2">
        <v>463961</v>
      </c>
      <c r="B10403" s="3" t="s">
        <v>19</v>
      </c>
      <c r="C10403" s="3" t="s">
        <v>10565</v>
      </c>
      <c r="D10403" s="3" t="s">
        <v>11238</v>
      </c>
      <c r="E10403" s="3" t="s">
        <v>11359</v>
      </c>
      <c r="F10403" s="3" t="s">
        <v>10570</v>
      </c>
      <c r="G10403" s="3" t="s">
        <v>11368</v>
      </c>
      <c r="H10403" s="3" t="s">
        <v>11369</v>
      </c>
      <c r="I10403" s="4">
        <v>50.44</v>
      </c>
    </row>
    <row r="10404" spans="1:9" x14ac:dyDescent="0.2">
      <c r="A10404" s="2">
        <v>463982</v>
      </c>
      <c r="B10404" s="3" t="s">
        <v>19</v>
      </c>
      <c r="C10404" s="3" t="s">
        <v>10565</v>
      </c>
      <c r="D10404" s="3" t="s">
        <v>11238</v>
      </c>
      <c r="E10404" s="3" t="s">
        <v>11359</v>
      </c>
      <c r="F10404" s="3" t="s">
        <v>10570</v>
      </c>
      <c r="G10404" s="3" t="s">
        <v>11368</v>
      </c>
      <c r="H10404" s="3" t="s">
        <v>11370</v>
      </c>
      <c r="I10404" s="4">
        <v>50.4</v>
      </c>
    </row>
    <row r="10405" spans="1:9" x14ac:dyDescent="0.2">
      <c r="A10405" s="2">
        <v>463986</v>
      </c>
      <c r="B10405" s="3" t="s">
        <v>19</v>
      </c>
      <c r="C10405" s="3" t="s">
        <v>10565</v>
      </c>
      <c r="D10405" s="3" t="s">
        <v>11238</v>
      </c>
      <c r="E10405" s="3" t="s">
        <v>11359</v>
      </c>
      <c r="F10405" s="3" t="s">
        <v>10570</v>
      </c>
      <c r="G10405" s="3" t="s">
        <v>11368</v>
      </c>
      <c r="H10405" s="3" t="s">
        <v>11371</v>
      </c>
      <c r="I10405" s="4">
        <v>50.44</v>
      </c>
    </row>
    <row r="10406" spans="1:9" x14ac:dyDescent="0.2">
      <c r="A10406" s="2">
        <v>463987</v>
      </c>
      <c r="B10406" s="3" t="s">
        <v>19</v>
      </c>
      <c r="C10406" s="3" t="s">
        <v>10565</v>
      </c>
      <c r="D10406" s="3" t="s">
        <v>11238</v>
      </c>
      <c r="E10406" s="3" t="s">
        <v>11359</v>
      </c>
      <c r="F10406" s="3" t="s">
        <v>10570</v>
      </c>
      <c r="G10406" s="3" t="s">
        <v>11368</v>
      </c>
      <c r="H10406" s="3" t="s">
        <v>11372</v>
      </c>
      <c r="I10406" s="4">
        <v>7.21</v>
      </c>
    </row>
    <row r="10407" spans="1:9" x14ac:dyDescent="0.2">
      <c r="A10407" s="2">
        <v>463989</v>
      </c>
      <c r="B10407" s="3" t="s">
        <v>19</v>
      </c>
      <c r="C10407" s="3" t="s">
        <v>10565</v>
      </c>
      <c r="D10407" s="3" t="s">
        <v>11238</v>
      </c>
      <c r="E10407" s="3" t="s">
        <v>11359</v>
      </c>
      <c r="F10407" s="3" t="s">
        <v>10570</v>
      </c>
      <c r="G10407" s="3" t="s">
        <v>11368</v>
      </c>
      <c r="H10407" s="3" t="s">
        <v>11373</v>
      </c>
      <c r="I10407" s="4">
        <v>50.44</v>
      </c>
    </row>
    <row r="10408" spans="1:9" x14ac:dyDescent="0.2">
      <c r="A10408" s="2">
        <v>463991</v>
      </c>
      <c r="B10408" s="3" t="s">
        <v>19</v>
      </c>
      <c r="C10408" s="3" t="s">
        <v>10565</v>
      </c>
      <c r="D10408" s="3" t="s">
        <v>11238</v>
      </c>
      <c r="E10408" s="3" t="s">
        <v>11359</v>
      </c>
      <c r="F10408" s="3" t="s">
        <v>10570</v>
      </c>
      <c r="G10408" s="3" t="s">
        <v>11368</v>
      </c>
      <c r="H10408" s="3" t="s">
        <v>11374</v>
      </c>
      <c r="I10408" s="4">
        <v>67.959999999999994</v>
      </c>
    </row>
    <row r="10409" spans="1:9" x14ac:dyDescent="0.2">
      <c r="A10409" s="2">
        <v>463993</v>
      </c>
      <c r="B10409" s="3" t="s">
        <v>19</v>
      </c>
      <c r="C10409" s="3" t="s">
        <v>10565</v>
      </c>
      <c r="D10409" s="3" t="s">
        <v>11238</v>
      </c>
      <c r="E10409" s="3" t="s">
        <v>11359</v>
      </c>
      <c r="F10409" s="3" t="s">
        <v>10570</v>
      </c>
      <c r="G10409" s="3" t="s">
        <v>11368</v>
      </c>
      <c r="H10409" s="3" t="s">
        <v>11375</v>
      </c>
      <c r="I10409" s="4">
        <v>67.959999999999994</v>
      </c>
    </row>
    <row r="10410" spans="1:9" x14ac:dyDescent="0.2">
      <c r="A10410" s="2">
        <v>463998</v>
      </c>
      <c r="B10410" s="3" t="s">
        <v>19</v>
      </c>
      <c r="C10410" s="3" t="s">
        <v>10565</v>
      </c>
      <c r="D10410" s="3" t="s">
        <v>11238</v>
      </c>
      <c r="E10410" s="3" t="s">
        <v>11359</v>
      </c>
      <c r="F10410" s="3" t="s">
        <v>10570</v>
      </c>
      <c r="G10410" s="3" t="s">
        <v>11368</v>
      </c>
      <c r="H10410" s="3" t="s">
        <v>11376</v>
      </c>
      <c r="I10410" s="4">
        <v>64.97</v>
      </c>
    </row>
    <row r="10411" spans="1:9" x14ac:dyDescent="0.2">
      <c r="A10411" s="2">
        <v>463985</v>
      </c>
      <c r="B10411" s="3" t="s">
        <v>19</v>
      </c>
      <c r="C10411" s="3" t="s">
        <v>10565</v>
      </c>
      <c r="D10411" s="3" t="s">
        <v>11238</v>
      </c>
      <c r="E10411" s="3" t="s">
        <v>11359</v>
      </c>
      <c r="F10411" s="3" t="s">
        <v>10570</v>
      </c>
      <c r="G10411" s="3" t="s">
        <v>11368</v>
      </c>
      <c r="H10411" s="3" t="s">
        <v>11377</v>
      </c>
      <c r="I10411" s="4">
        <v>41.16</v>
      </c>
    </row>
    <row r="10412" spans="1:9" x14ac:dyDescent="0.2">
      <c r="A10412" s="2">
        <v>463996</v>
      </c>
      <c r="B10412" s="3" t="s">
        <v>19</v>
      </c>
      <c r="C10412" s="3" t="s">
        <v>10565</v>
      </c>
      <c r="D10412" s="3" t="s">
        <v>11238</v>
      </c>
      <c r="E10412" s="3" t="s">
        <v>11359</v>
      </c>
      <c r="F10412" s="3" t="s">
        <v>10570</v>
      </c>
      <c r="G10412" s="3" t="s">
        <v>11368</v>
      </c>
      <c r="H10412" s="3" t="s">
        <v>11378</v>
      </c>
      <c r="I10412" s="4">
        <v>7.01</v>
      </c>
    </row>
    <row r="10413" spans="1:9" x14ac:dyDescent="0.2">
      <c r="A10413" s="2">
        <v>523715</v>
      </c>
      <c r="B10413" s="3" t="s">
        <v>19</v>
      </c>
      <c r="C10413" s="3" t="s">
        <v>10565</v>
      </c>
      <c r="D10413" s="3" t="s">
        <v>11238</v>
      </c>
      <c r="E10413" s="3" t="s">
        <v>11359</v>
      </c>
      <c r="F10413" s="3" t="s">
        <v>10570</v>
      </c>
      <c r="G10413" s="3" t="s">
        <v>11257</v>
      </c>
      <c r="H10413" s="3" t="s">
        <v>11379</v>
      </c>
      <c r="I10413" s="4">
        <v>46.6</v>
      </c>
    </row>
    <row r="10414" spans="1:9" x14ac:dyDescent="0.2">
      <c r="A10414" s="2">
        <v>523719</v>
      </c>
      <c r="B10414" s="3" t="s">
        <v>19</v>
      </c>
      <c r="C10414" s="3" t="s">
        <v>10565</v>
      </c>
      <c r="D10414" s="3" t="s">
        <v>11238</v>
      </c>
      <c r="E10414" s="3" t="s">
        <v>11359</v>
      </c>
      <c r="F10414" s="3" t="s">
        <v>10570</v>
      </c>
      <c r="G10414" s="3" t="s">
        <v>11257</v>
      </c>
      <c r="H10414" s="3" t="s">
        <v>11380</v>
      </c>
      <c r="I10414" s="4">
        <v>46.6</v>
      </c>
    </row>
    <row r="10415" spans="1:9" x14ac:dyDescent="0.2">
      <c r="A10415" s="2">
        <v>523772</v>
      </c>
      <c r="B10415" s="3" t="s">
        <v>19</v>
      </c>
      <c r="C10415" s="3" t="s">
        <v>10565</v>
      </c>
      <c r="D10415" s="3" t="s">
        <v>11238</v>
      </c>
      <c r="E10415" s="3" t="s">
        <v>11359</v>
      </c>
      <c r="F10415" s="3" t="s">
        <v>10570</v>
      </c>
      <c r="G10415" s="3" t="s">
        <v>11257</v>
      </c>
      <c r="H10415" s="3" t="s">
        <v>11381</v>
      </c>
      <c r="I10415" s="4">
        <v>27.38</v>
      </c>
    </row>
    <row r="10416" spans="1:9" x14ac:dyDescent="0.2">
      <c r="A10416" s="2">
        <v>523780</v>
      </c>
      <c r="B10416" s="3" t="s">
        <v>19</v>
      </c>
      <c r="C10416" s="3" t="s">
        <v>10565</v>
      </c>
      <c r="D10416" s="3" t="s">
        <v>11238</v>
      </c>
      <c r="E10416" s="3" t="s">
        <v>11359</v>
      </c>
      <c r="F10416" s="3" t="s">
        <v>10570</v>
      </c>
      <c r="G10416" s="3" t="s">
        <v>11257</v>
      </c>
      <c r="H10416" s="3" t="s">
        <v>11382</v>
      </c>
      <c r="I10416" s="4">
        <v>41.43</v>
      </c>
    </row>
    <row r="10417" spans="1:9" x14ac:dyDescent="0.2">
      <c r="A10417" s="2">
        <v>523974</v>
      </c>
      <c r="B10417" s="3" t="s">
        <v>19</v>
      </c>
      <c r="C10417" s="3" t="s">
        <v>10565</v>
      </c>
      <c r="D10417" s="3" t="s">
        <v>11238</v>
      </c>
      <c r="E10417" s="3" t="s">
        <v>11359</v>
      </c>
      <c r="F10417" s="3" t="s">
        <v>10570</v>
      </c>
      <c r="G10417" s="3" t="s">
        <v>11257</v>
      </c>
      <c r="H10417" s="3" t="s">
        <v>11383</v>
      </c>
      <c r="I10417" s="4">
        <v>41.43</v>
      </c>
    </row>
    <row r="10418" spans="1:9" x14ac:dyDescent="0.2">
      <c r="A10418" s="2">
        <v>569787</v>
      </c>
      <c r="B10418" s="3" t="s">
        <v>19</v>
      </c>
      <c r="C10418" s="3" t="s">
        <v>10565</v>
      </c>
      <c r="D10418" s="3" t="s">
        <v>11238</v>
      </c>
      <c r="E10418" s="3" t="s">
        <v>11359</v>
      </c>
      <c r="F10418" s="3" t="s">
        <v>10570</v>
      </c>
      <c r="G10418" s="3" t="s">
        <v>6331</v>
      </c>
      <c r="H10418" s="3" t="s">
        <v>11384</v>
      </c>
      <c r="I10418" s="4">
        <v>21.08</v>
      </c>
    </row>
    <row r="10419" spans="1:9" x14ac:dyDescent="0.2">
      <c r="A10419" s="2">
        <v>500925</v>
      </c>
      <c r="B10419" s="3" t="s">
        <v>19</v>
      </c>
      <c r="C10419" s="3" t="s">
        <v>10565</v>
      </c>
      <c r="D10419" s="3" t="s">
        <v>11238</v>
      </c>
      <c r="E10419" s="3" t="s">
        <v>11359</v>
      </c>
      <c r="F10419" s="3" t="s">
        <v>10570</v>
      </c>
      <c r="G10419" s="3" t="s">
        <v>11385</v>
      </c>
      <c r="H10419" s="3" t="s">
        <v>11386</v>
      </c>
      <c r="I10419" s="4">
        <v>0.01</v>
      </c>
    </row>
    <row r="10420" spans="1:9" x14ac:dyDescent="0.2">
      <c r="A10420" s="2">
        <v>25892</v>
      </c>
      <c r="B10420" s="3" t="s">
        <v>19</v>
      </c>
      <c r="C10420" s="3" t="s">
        <v>10565</v>
      </c>
      <c r="D10420" s="3" t="s">
        <v>11238</v>
      </c>
      <c r="E10420" s="3" t="s">
        <v>11359</v>
      </c>
      <c r="F10420" s="3" t="s">
        <v>10886</v>
      </c>
      <c r="G10420" s="3" t="s">
        <v>8405</v>
      </c>
      <c r="H10420" s="3" t="s">
        <v>11387</v>
      </c>
      <c r="I10420" s="4">
        <v>9.15</v>
      </c>
    </row>
    <row r="10421" spans="1:9" x14ac:dyDescent="0.2">
      <c r="A10421" s="2">
        <v>25893</v>
      </c>
      <c r="B10421" s="3" t="s">
        <v>19</v>
      </c>
      <c r="C10421" s="3" t="s">
        <v>10565</v>
      </c>
      <c r="D10421" s="3" t="s">
        <v>11238</v>
      </c>
      <c r="E10421" s="3" t="s">
        <v>11359</v>
      </c>
      <c r="F10421" s="3" t="s">
        <v>10886</v>
      </c>
      <c r="G10421" s="3" t="s">
        <v>8405</v>
      </c>
      <c r="H10421" s="3" t="s">
        <v>11388</v>
      </c>
      <c r="I10421" s="4">
        <v>9.15</v>
      </c>
    </row>
    <row r="10422" spans="1:9" x14ac:dyDescent="0.2">
      <c r="A10422" s="2">
        <v>488644</v>
      </c>
      <c r="B10422" s="3" t="s">
        <v>19</v>
      </c>
      <c r="C10422" s="3" t="s">
        <v>10565</v>
      </c>
      <c r="D10422" s="3" t="s">
        <v>11238</v>
      </c>
      <c r="E10422" s="3" t="s">
        <v>11359</v>
      </c>
      <c r="F10422" s="3" t="s">
        <v>10886</v>
      </c>
      <c r="G10422" s="3" t="s">
        <v>8405</v>
      </c>
      <c r="H10422" s="3" t="s">
        <v>11389</v>
      </c>
      <c r="I10422" s="4">
        <v>40.9</v>
      </c>
    </row>
    <row r="10423" spans="1:9" x14ac:dyDescent="0.2">
      <c r="A10423" s="2">
        <v>74790</v>
      </c>
      <c r="B10423" s="3" t="s">
        <v>19</v>
      </c>
      <c r="C10423" s="3" t="s">
        <v>10565</v>
      </c>
      <c r="D10423" s="3" t="s">
        <v>11238</v>
      </c>
      <c r="E10423" s="3" t="s">
        <v>11359</v>
      </c>
      <c r="F10423" s="3" t="s">
        <v>10886</v>
      </c>
      <c r="G10423" s="3" t="s">
        <v>11390</v>
      </c>
      <c r="H10423" s="3" t="s">
        <v>11391</v>
      </c>
      <c r="I10423" s="4">
        <v>40.83</v>
      </c>
    </row>
    <row r="10424" spans="1:9" x14ac:dyDescent="0.2">
      <c r="A10424" s="2">
        <v>394272</v>
      </c>
      <c r="B10424" s="3" t="s">
        <v>19</v>
      </c>
      <c r="C10424" s="3" t="s">
        <v>10565</v>
      </c>
      <c r="D10424" s="3" t="s">
        <v>11238</v>
      </c>
      <c r="E10424" s="3" t="s">
        <v>11392</v>
      </c>
      <c r="F10424" s="3" t="s">
        <v>10570</v>
      </c>
      <c r="G10424" s="3" t="s">
        <v>11245</v>
      </c>
      <c r="H10424" s="3" t="s">
        <v>11393</v>
      </c>
      <c r="I10424" s="4">
        <v>63.05</v>
      </c>
    </row>
    <row r="10425" spans="1:9" x14ac:dyDescent="0.2">
      <c r="A10425" s="2">
        <v>482572</v>
      </c>
      <c r="B10425" s="3" t="s">
        <v>19</v>
      </c>
      <c r="C10425" s="3" t="s">
        <v>10565</v>
      </c>
      <c r="D10425" s="3" t="s">
        <v>11238</v>
      </c>
      <c r="E10425" s="3" t="s">
        <v>11392</v>
      </c>
      <c r="F10425" s="3" t="s">
        <v>10570</v>
      </c>
      <c r="G10425" s="3" t="s">
        <v>11245</v>
      </c>
      <c r="H10425" s="3" t="s">
        <v>11394</v>
      </c>
      <c r="I10425" s="4">
        <v>79.47</v>
      </c>
    </row>
    <row r="10426" spans="1:9" x14ac:dyDescent="0.2">
      <c r="A10426" s="2">
        <v>447628</v>
      </c>
      <c r="B10426" s="3" t="s">
        <v>19</v>
      </c>
      <c r="C10426" s="3" t="s">
        <v>10565</v>
      </c>
      <c r="D10426" s="3" t="s">
        <v>11238</v>
      </c>
      <c r="E10426" s="3" t="s">
        <v>11392</v>
      </c>
      <c r="F10426" s="3" t="s">
        <v>10570</v>
      </c>
      <c r="G10426" s="3" t="s">
        <v>11395</v>
      </c>
      <c r="H10426" s="3" t="s">
        <v>11396</v>
      </c>
      <c r="I10426" s="4">
        <v>76.44</v>
      </c>
    </row>
    <row r="10427" spans="1:9" x14ac:dyDescent="0.2">
      <c r="A10427" s="2">
        <v>525457</v>
      </c>
      <c r="B10427" s="3" t="s">
        <v>19</v>
      </c>
      <c r="C10427" s="3" t="s">
        <v>10565</v>
      </c>
      <c r="D10427" s="3" t="s">
        <v>11238</v>
      </c>
      <c r="E10427" s="3" t="s">
        <v>11392</v>
      </c>
      <c r="F10427" s="3" t="s">
        <v>10570</v>
      </c>
      <c r="G10427" s="3" t="s">
        <v>11368</v>
      </c>
      <c r="H10427" s="3" t="s">
        <v>11397</v>
      </c>
      <c r="I10427" s="4">
        <v>17.88</v>
      </c>
    </row>
    <row r="10428" spans="1:9" x14ac:dyDescent="0.2">
      <c r="A10428" s="2">
        <v>397553</v>
      </c>
      <c r="B10428" s="3" t="s">
        <v>19</v>
      </c>
      <c r="C10428" s="3" t="s">
        <v>10565</v>
      </c>
      <c r="D10428" s="3" t="s">
        <v>11238</v>
      </c>
      <c r="E10428" s="3" t="s">
        <v>11392</v>
      </c>
      <c r="F10428" s="3" t="s">
        <v>10570</v>
      </c>
      <c r="G10428" s="3" t="s">
        <v>11255</v>
      </c>
      <c r="H10428" s="3" t="s">
        <v>11398</v>
      </c>
      <c r="I10428" s="4">
        <v>13.19</v>
      </c>
    </row>
    <row r="10429" spans="1:9" x14ac:dyDescent="0.2">
      <c r="A10429" s="2">
        <v>470120</v>
      </c>
      <c r="B10429" s="3" t="s">
        <v>19</v>
      </c>
      <c r="C10429" s="3" t="s">
        <v>10565</v>
      </c>
      <c r="D10429" s="3" t="s">
        <v>11238</v>
      </c>
      <c r="E10429" s="3" t="s">
        <v>11392</v>
      </c>
      <c r="F10429" s="3" t="s">
        <v>4842</v>
      </c>
      <c r="G10429" s="3" t="s">
        <v>11399</v>
      </c>
      <c r="H10429" s="3" t="s">
        <v>11400</v>
      </c>
      <c r="I10429" s="4">
        <v>9.49</v>
      </c>
    </row>
    <row r="10430" spans="1:9" x14ac:dyDescent="0.2">
      <c r="A10430" s="2">
        <v>3136</v>
      </c>
      <c r="B10430" s="3" t="s">
        <v>19</v>
      </c>
      <c r="C10430" s="3" t="s">
        <v>10565</v>
      </c>
      <c r="D10430" s="3" t="s">
        <v>11238</v>
      </c>
      <c r="E10430" s="3" t="s">
        <v>11401</v>
      </c>
      <c r="F10430" s="3" t="s">
        <v>10570</v>
      </c>
      <c r="G10430" s="3" t="s">
        <v>6115</v>
      </c>
      <c r="H10430" s="3" t="s">
        <v>11402</v>
      </c>
      <c r="I10430" s="4">
        <v>30.92</v>
      </c>
    </row>
    <row r="10431" spans="1:9" x14ac:dyDescent="0.2">
      <c r="A10431" s="2">
        <v>417587</v>
      </c>
      <c r="B10431" s="3" t="s">
        <v>19</v>
      </c>
      <c r="C10431" s="3" t="s">
        <v>10565</v>
      </c>
      <c r="D10431" s="3" t="s">
        <v>11238</v>
      </c>
      <c r="E10431" s="3" t="s">
        <v>11401</v>
      </c>
      <c r="F10431" s="3" t="s">
        <v>10570</v>
      </c>
      <c r="G10431" s="3" t="s">
        <v>10367</v>
      </c>
      <c r="H10431" s="3" t="s">
        <v>11403</v>
      </c>
      <c r="I10431" s="4">
        <v>33.659999999999997</v>
      </c>
    </row>
    <row r="10432" spans="1:9" x14ac:dyDescent="0.2">
      <c r="A10432" s="2">
        <v>456384</v>
      </c>
      <c r="B10432" s="3" t="s">
        <v>19</v>
      </c>
      <c r="C10432" s="3" t="s">
        <v>10565</v>
      </c>
      <c r="D10432" s="3" t="s">
        <v>11238</v>
      </c>
      <c r="E10432" s="3" t="s">
        <v>11401</v>
      </c>
      <c r="F10432" s="3" t="s">
        <v>10570</v>
      </c>
      <c r="G10432" s="3" t="s">
        <v>11404</v>
      </c>
      <c r="H10432" s="3" t="s">
        <v>11405</v>
      </c>
      <c r="I10432" s="4">
        <v>32.79</v>
      </c>
    </row>
    <row r="10433" spans="1:9" x14ac:dyDescent="0.2">
      <c r="A10433" s="2">
        <v>457897</v>
      </c>
      <c r="B10433" s="3" t="s">
        <v>19</v>
      </c>
      <c r="C10433" s="3" t="s">
        <v>10565</v>
      </c>
      <c r="D10433" s="3" t="s">
        <v>11238</v>
      </c>
      <c r="E10433" s="3" t="s">
        <v>11401</v>
      </c>
      <c r="F10433" s="3" t="s">
        <v>10570</v>
      </c>
      <c r="G10433" s="3" t="s">
        <v>11406</v>
      </c>
      <c r="H10433" s="3" t="s">
        <v>11407</v>
      </c>
      <c r="I10433" s="4">
        <v>28.43</v>
      </c>
    </row>
    <row r="10434" spans="1:9" x14ac:dyDescent="0.2">
      <c r="A10434" s="2">
        <v>463997</v>
      </c>
      <c r="B10434" s="3" t="s">
        <v>19</v>
      </c>
      <c r="C10434" s="3" t="s">
        <v>10565</v>
      </c>
      <c r="D10434" s="3" t="s">
        <v>11238</v>
      </c>
      <c r="E10434" s="3" t="s">
        <v>11401</v>
      </c>
      <c r="F10434" s="3" t="s">
        <v>10570</v>
      </c>
      <c r="G10434" s="3" t="s">
        <v>11368</v>
      </c>
      <c r="H10434" s="3" t="s">
        <v>11408</v>
      </c>
      <c r="I10434" s="4">
        <v>41.14</v>
      </c>
    </row>
    <row r="10435" spans="1:9" x14ac:dyDescent="0.2">
      <c r="A10435" s="2">
        <v>523713</v>
      </c>
      <c r="B10435" s="3" t="s">
        <v>19</v>
      </c>
      <c r="C10435" s="3" t="s">
        <v>10565</v>
      </c>
      <c r="D10435" s="3" t="s">
        <v>11238</v>
      </c>
      <c r="E10435" s="3" t="s">
        <v>11401</v>
      </c>
      <c r="F10435" s="3" t="s">
        <v>10570</v>
      </c>
      <c r="G10435" s="3" t="s">
        <v>11257</v>
      </c>
      <c r="H10435" s="3" t="s">
        <v>11409</v>
      </c>
      <c r="I10435" s="4">
        <v>34.340000000000003</v>
      </c>
    </row>
    <row r="10436" spans="1:9" x14ac:dyDescent="0.2">
      <c r="A10436" s="2">
        <v>28280</v>
      </c>
      <c r="B10436" s="3" t="s">
        <v>19</v>
      </c>
      <c r="C10436" s="3" t="s">
        <v>10565</v>
      </c>
      <c r="D10436" s="3" t="s">
        <v>11238</v>
      </c>
      <c r="E10436" s="3" t="s">
        <v>11401</v>
      </c>
      <c r="F10436" s="3" t="s">
        <v>4842</v>
      </c>
      <c r="G10436" s="3" t="s">
        <v>6341</v>
      </c>
      <c r="H10436" s="3" t="s">
        <v>11410</v>
      </c>
      <c r="I10436" s="4">
        <v>40.68</v>
      </c>
    </row>
    <row r="10437" spans="1:9" x14ac:dyDescent="0.2">
      <c r="A10437" s="2">
        <v>1848</v>
      </c>
      <c r="B10437" s="3" t="s">
        <v>19</v>
      </c>
      <c r="C10437" s="3" t="s">
        <v>10565</v>
      </c>
      <c r="D10437" s="3" t="s">
        <v>11238</v>
      </c>
      <c r="E10437" s="3" t="s">
        <v>11411</v>
      </c>
      <c r="F10437" s="3" t="s">
        <v>4842</v>
      </c>
      <c r="G10437" s="3" t="s">
        <v>6143</v>
      </c>
      <c r="H10437" s="3" t="s">
        <v>11412</v>
      </c>
      <c r="I10437" s="4">
        <v>12.33</v>
      </c>
    </row>
    <row r="10438" spans="1:9" x14ac:dyDescent="0.2">
      <c r="A10438" s="2">
        <v>1849</v>
      </c>
      <c r="B10438" s="3" t="s">
        <v>19</v>
      </c>
      <c r="C10438" s="3" t="s">
        <v>10565</v>
      </c>
      <c r="D10438" s="3" t="s">
        <v>11238</v>
      </c>
      <c r="E10438" s="3" t="s">
        <v>11411</v>
      </c>
      <c r="F10438" s="3" t="s">
        <v>4842</v>
      </c>
      <c r="G10438" s="3" t="s">
        <v>6143</v>
      </c>
      <c r="H10438" s="3" t="s">
        <v>11413</v>
      </c>
      <c r="I10438" s="4">
        <v>20.81</v>
      </c>
    </row>
    <row r="10439" spans="1:9" x14ac:dyDescent="0.2">
      <c r="A10439" s="2">
        <v>7389</v>
      </c>
      <c r="B10439" s="3" t="s">
        <v>19</v>
      </c>
      <c r="C10439" s="3" t="s">
        <v>10565</v>
      </c>
      <c r="D10439" s="3" t="s">
        <v>11238</v>
      </c>
      <c r="E10439" s="3" t="s">
        <v>11411</v>
      </c>
      <c r="F10439" s="3" t="s">
        <v>4842</v>
      </c>
      <c r="G10439" s="3" t="s">
        <v>6143</v>
      </c>
      <c r="H10439" s="3" t="s">
        <v>11414</v>
      </c>
      <c r="I10439" s="4">
        <v>17.579999999999998</v>
      </c>
    </row>
    <row r="10440" spans="1:9" x14ac:dyDescent="0.2">
      <c r="A10440" s="2">
        <v>266921</v>
      </c>
      <c r="B10440" s="3" t="s">
        <v>19</v>
      </c>
      <c r="C10440" s="3" t="s">
        <v>10565</v>
      </c>
      <c r="D10440" s="3" t="s">
        <v>11238</v>
      </c>
      <c r="E10440" s="3" t="s">
        <v>11411</v>
      </c>
      <c r="F10440" s="3" t="s">
        <v>4842</v>
      </c>
      <c r="G10440" s="3" t="s">
        <v>6143</v>
      </c>
      <c r="H10440" s="3" t="s">
        <v>11415</v>
      </c>
      <c r="I10440" s="4">
        <v>22.98</v>
      </c>
    </row>
    <row r="10441" spans="1:9" x14ac:dyDescent="0.2">
      <c r="A10441" s="2">
        <v>465709</v>
      </c>
      <c r="B10441" s="3" t="s">
        <v>19</v>
      </c>
      <c r="C10441" s="3" t="s">
        <v>10565</v>
      </c>
      <c r="D10441" s="3" t="s">
        <v>11238</v>
      </c>
      <c r="E10441" s="3" t="s">
        <v>11411</v>
      </c>
      <c r="F10441" s="3" t="s">
        <v>4842</v>
      </c>
      <c r="G10441" s="3" t="s">
        <v>11416</v>
      </c>
      <c r="H10441" s="3" t="s">
        <v>11417</v>
      </c>
      <c r="I10441" s="4">
        <v>19.98</v>
      </c>
    </row>
    <row r="10442" spans="1:9" x14ac:dyDescent="0.2">
      <c r="A10442" s="2">
        <v>465713</v>
      </c>
      <c r="B10442" s="3" t="s">
        <v>19</v>
      </c>
      <c r="C10442" s="3" t="s">
        <v>10565</v>
      </c>
      <c r="D10442" s="3" t="s">
        <v>11238</v>
      </c>
      <c r="E10442" s="3" t="s">
        <v>11411</v>
      </c>
      <c r="F10442" s="3" t="s">
        <v>4842</v>
      </c>
      <c r="G10442" s="3" t="s">
        <v>11416</v>
      </c>
      <c r="H10442" s="3" t="s">
        <v>11418</v>
      </c>
      <c r="I10442" s="4">
        <v>8.64</v>
      </c>
    </row>
    <row r="10443" spans="1:9" x14ac:dyDescent="0.2">
      <c r="A10443" s="2">
        <v>480803</v>
      </c>
      <c r="B10443" s="3" t="s">
        <v>19</v>
      </c>
      <c r="C10443" s="3" t="s">
        <v>10565</v>
      </c>
      <c r="D10443" s="3" t="s">
        <v>11238</v>
      </c>
      <c r="E10443" s="3" t="s">
        <v>11411</v>
      </c>
      <c r="F10443" s="3" t="s">
        <v>4842</v>
      </c>
      <c r="G10443" s="3" t="s">
        <v>11419</v>
      </c>
      <c r="H10443" s="3" t="s">
        <v>11420</v>
      </c>
      <c r="I10443" s="4">
        <v>32.92</v>
      </c>
    </row>
    <row r="10444" spans="1:9" x14ac:dyDescent="0.2">
      <c r="A10444" s="2">
        <v>481307</v>
      </c>
      <c r="B10444" s="3" t="s">
        <v>19</v>
      </c>
      <c r="C10444" s="3" t="s">
        <v>10565</v>
      </c>
      <c r="D10444" s="3" t="s">
        <v>11238</v>
      </c>
      <c r="E10444" s="3" t="s">
        <v>11411</v>
      </c>
      <c r="F10444" s="3" t="s">
        <v>4842</v>
      </c>
      <c r="G10444" s="3" t="s">
        <v>11419</v>
      </c>
      <c r="H10444" s="3" t="s">
        <v>11421</v>
      </c>
      <c r="I10444" s="4">
        <v>8.8000000000000007</v>
      </c>
    </row>
    <row r="10445" spans="1:9" x14ac:dyDescent="0.2">
      <c r="A10445" s="2">
        <v>199220</v>
      </c>
      <c r="B10445" s="3" t="s">
        <v>19</v>
      </c>
      <c r="C10445" s="3" t="s">
        <v>10565</v>
      </c>
      <c r="D10445" s="3" t="s">
        <v>11238</v>
      </c>
      <c r="E10445" s="3" t="s">
        <v>11411</v>
      </c>
      <c r="F10445" s="3" t="s">
        <v>4842</v>
      </c>
      <c r="G10445" s="3" t="s">
        <v>10910</v>
      </c>
      <c r="H10445" s="3" t="s">
        <v>11422</v>
      </c>
      <c r="I10445" s="4">
        <v>20.84</v>
      </c>
    </row>
    <row r="10446" spans="1:9" x14ac:dyDescent="0.2">
      <c r="A10446" s="2">
        <v>199224</v>
      </c>
      <c r="B10446" s="3" t="s">
        <v>19</v>
      </c>
      <c r="C10446" s="3" t="s">
        <v>10565</v>
      </c>
      <c r="D10446" s="3" t="s">
        <v>11238</v>
      </c>
      <c r="E10446" s="3" t="s">
        <v>11411</v>
      </c>
      <c r="F10446" s="3" t="s">
        <v>4842</v>
      </c>
      <c r="G10446" s="3" t="s">
        <v>10910</v>
      </c>
      <c r="H10446" s="3" t="s">
        <v>11423</v>
      </c>
      <c r="I10446" s="4">
        <v>18.63</v>
      </c>
    </row>
    <row r="10447" spans="1:9" x14ac:dyDescent="0.2">
      <c r="A10447" s="2">
        <v>429953</v>
      </c>
      <c r="B10447" s="3" t="s">
        <v>19</v>
      </c>
      <c r="C10447" s="3" t="s">
        <v>10565</v>
      </c>
      <c r="D10447" s="3" t="s">
        <v>11238</v>
      </c>
      <c r="E10447" s="3" t="s">
        <v>11411</v>
      </c>
      <c r="F10447" s="3" t="s">
        <v>4842</v>
      </c>
      <c r="G10447" s="3" t="s">
        <v>10910</v>
      </c>
      <c r="H10447" s="3" t="s">
        <v>11424</v>
      </c>
      <c r="I10447" s="4">
        <v>0.01</v>
      </c>
    </row>
    <row r="10448" spans="1:9" x14ac:dyDescent="0.2">
      <c r="A10448" s="2">
        <v>452788</v>
      </c>
      <c r="B10448" s="3" t="s">
        <v>19</v>
      </c>
      <c r="C10448" s="3" t="s">
        <v>10565</v>
      </c>
      <c r="D10448" s="3" t="s">
        <v>11238</v>
      </c>
      <c r="E10448" s="3" t="s">
        <v>11411</v>
      </c>
      <c r="F10448" s="3" t="s">
        <v>4842</v>
      </c>
      <c r="G10448" s="3" t="s">
        <v>10910</v>
      </c>
      <c r="H10448" s="3" t="s">
        <v>11425</v>
      </c>
      <c r="I10448" s="4">
        <v>39.369999999999997</v>
      </c>
    </row>
    <row r="10449" spans="1:9" x14ac:dyDescent="0.2">
      <c r="A10449" s="2">
        <v>452793</v>
      </c>
      <c r="B10449" s="3" t="s">
        <v>19</v>
      </c>
      <c r="C10449" s="3" t="s">
        <v>10565</v>
      </c>
      <c r="D10449" s="3" t="s">
        <v>11238</v>
      </c>
      <c r="E10449" s="3" t="s">
        <v>11411</v>
      </c>
      <c r="F10449" s="3" t="s">
        <v>4842</v>
      </c>
      <c r="G10449" s="3" t="s">
        <v>10910</v>
      </c>
      <c r="H10449" s="3" t="s">
        <v>11426</v>
      </c>
      <c r="I10449" s="4">
        <v>34.33</v>
      </c>
    </row>
    <row r="10450" spans="1:9" x14ac:dyDescent="0.2">
      <c r="A10450" s="2">
        <v>452819</v>
      </c>
      <c r="B10450" s="3" t="s">
        <v>19</v>
      </c>
      <c r="C10450" s="3" t="s">
        <v>10565</v>
      </c>
      <c r="D10450" s="3" t="s">
        <v>11238</v>
      </c>
      <c r="E10450" s="3" t="s">
        <v>11411</v>
      </c>
      <c r="F10450" s="3" t="s">
        <v>4842</v>
      </c>
      <c r="G10450" s="3" t="s">
        <v>10910</v>
      </c>
      <c r="H10450" s="3" t="s">
        <v>11427</v>
      </c>
      <c r="I10450" s="4">
        <v>37.619999999999997</v>
      </c>
    </row>
    <row r="10451" spans="1:9" x14ac:dyDescent="0.2">
      <c r="A10451" s="2">
        <v>465233</v>
      </c>
      <c r="B10451" s="3" t="s">
        <v>19</v>
      </c>
      <c r="C10451" s="3" t="s">
        <v>10565</v>
      </c>
      <c r="D10451" s="3" t="s">
        <v>11238</v>
      </c>
      <c r="E10451" s="3" t="s">
        <v>11411</v>
      </c>
      <c r="F10451" s="3" t="s">
        <v>4842</v>
      </c>
      <c r="G10451" s="3" t="s">
        <v>10910</v>
      </c>
      <c r="H10451" s="3" t="s">
        <v>11428</v>
      </c>
      <c r="I10451" s="4">
        <v>45.23</v>
      </c>
    </row>
    <row r="10452" spans="1:9" x14ac:dyDescent="0.2">
      <c r="A10452" s="2">
        <v>465241</v>
      </c>
      <c r="B10452" s="3" t="s">
        <v>19</v>
      </c>
      <c r="C10452" s="3" t="s">
        <v>10565</v>
      </c>
      <c r="D10452" s="3" t="s">
        <v>11238</v>
      </c>
      <c r="E10452" s="3" t="s">
        <v>11411</v>
      </c>
      <c r="F10452" s="3" t="s">
        <v>4842</v>
      </c>
      <c r="G10452" s="3" t="s">
        <v>10910</v>
      </c>
      <c r="H10452" s="3" t="s">
        <v>11429</v>
      </c>
      <c r="I10452" s="4">
        <v>39.94</v>
      </c>
    </row>
    <row r="10453" spans="1:9" x14ac:dyDescent="0.2">
      <c r="A10453" s="2">
        <v>550276</v>
      </c>
      <c r="B10453" s="3" t="s">
        <v>19</v>
      </c>
      <c r="C10453" s="3" t="s">
        <v>10565</v>
      </c>
      <c r="D10453" s="3" t="s">
        <v>11238</v>
      </c>
      <c r="E10453" s="3" t="s">
        <v>11411</v>
      </c>
      <c r="F10453" s="3" t="s">
        <v>4842</v>
      </c>
      <c r="G10453" s="3" t="s">
        <v>10910</v>
      </c>
      <c r="H10453" s="3" t="s">
        <v>11430</v>
      </c>
      <c r="I10453" s="4">
        <v>49.79</v>
      </c>
    </row>
    <row r="10454" spans="1:9" x14ac:dyDescent="0.2">
      <c r="A10454" s="2">
        <v>258555</v>
      </c>
      <c r="B10454" s="3" t="s">
        <v>19</v>
      </c>
      <c r="C10454" s="3" t="s">
        <v>10565</v>
      </c>
      <c r="D10454" s="3" t="s">
        <v>11238</v>
      </c>
      <c r="E10454" s="3" t="s">
        <v>11411</v>
      </c>
      <c r="F10454" s="3" t="s">
        <v>10640</v>
      </c>
      <c r="G10454" s="3" t="s">
        <v>10479</v>
      </c>
      <c r="H10454" s="3" t="s">
        <v>11431</v>
      </c>
      <c r="I10454" s="4">
        <v>26.76</v>
      </c>
    </row>
    <row r="10455" spans="1:9" x14ac:dyDescent="0.2">
      <c r="A10455" s="2">
        <v>6977</v>
      </c>
      <c r="B10455" s="3" t="s">
        <v>19</v>
      </c>
      <c r="C10455" s="3" t="s">
        <v>10565</v>
      </c>
      <c r="D10455" s="3" t="s">
        <v>11238</v>
      </c>
      <c r="E10455" s="3" t="s">
        <v>11432</v>
      </c>
      <c r="F10455" s="3" t="s">
        <v>10613</v>
      </c>
      <c r="G10455" s="3" t="s">
        <v>10451</v>
      </c>
      <c r="H10455" s="3" t="s">
        <v>11433</v>
      </c>
      <c r="I10455" s="4">
        <v>29.47</v>
      </c>
    </row>
    <row r="10456" spans="1:9" x14ac:dyDescent="0.2">
      <c r="A10456" s="2">
        <v>4660</v>
      </c>
      <c r="B10456" s="3" t="s">
        <v>19</v>
      </c>
      <c r="C10456" s="3" t="s">
        <v>10565</v>
      </c>
      <c r="D10456" s="3" t="s">
        <v>11238</v>
      </c>
      <c r="E10456" s="3" t="s">
        <v>11432</v>
      </c>
      <c r="F10456" s="3" t="s">
        <v>10640</v>
      </c>
      <c r="G10456" s="3" t="s">
        <v>10479</v>
      </c>
      <c r="H10456" s="3" t="s">
        <v>11434</v>
      </c>
      <c r="I10456" s="4">
        <v>28.92</v>
      </c>
    </row>
    <row r="10457" spans="1:9" x14ac:dyDescent="0.2">
      <c r="A10457" s="2">
        <v>5141</v>
      </c>
      <c r="B10457" s="3" t="s">
        <v>19</v>
      </c>
      <c r="C10457" s="3" t="s">
        <v>10565</v>
      </c>
      <c r="D10457" s="3" t="s">
        <v>11238</v>
      </c>
      <c r="E10457" s="3" t="s">
        <v>11432</v>
      </c>
      <c r="F10457" s="3" t="s">
        <v>10640</v>
      </c>
      <c r="G10457" s="3" t="s">
        <v>10479</v>
      </c>
      <c r="H10457" s="3" t="s">
        <v>11435</v>
      </c>
      <c r="I10457" s="4">
        <v>29.16</v>
      </c>
    </row>
    <row r="10458" spans="1:9" x14ac:dyDescent="0.2">
      <c r="A10458" s="2">
        <v>444344</v>
      </c>
      <c r="B10458" s="3" t="s">
        <v>19</v>
      </c>
      <c r="C10458" s="3" t="s">
        <v>10565</v>
      </c>
      <c r="D10458" s="3" t="s">
        <v>11238</v>
      </c>
      <c r="E10458" s="3" t="s">
        <v>11432</v>
      </c>
      <c r="F10458" s="3" t="s">
        <v>10640</v>
      </c>
      <c r="G10458" s="3" t="s">
        <v>10479</v>
      </c>
      <c r="H10458" s="3" t="s">
        <v>11436</v>
      </c>
      <c r="I10458" s="4">
        <v>12.04</v>
      </c>
    </row>
    <row r="10459" spans="1:9" x14ac:dyDescent="0.2">
      <c r="A10459" s="2">
        <v>49039</v>
      </c>
      <c r="B10459" s="3" t="s">
        <v>19</v>
      </c>
      <c r="C10459" s="3" t="s">
        <v>10565</v>
      </c>
      <c r="D10459" s="3" t="s">
        <v>11238</v>
      </c>
      <c r="E10459" s="3" t="s">
        <v>11437</v>
      </c>
      <c r="F10459" s="3" t="s">
        <v>10886</v>
      </c>
      <c r="G10459" s="3" t="s">
        <v>8405</v>
      </c>
      <c r="H10459" s="3" t="s">
        <v>11438</v>
      </c>
      <c r="I10459" s="4">
        <v>5.31</v>
      </c>
    </row>
    <row r="10460" spans="1:9" x14ac:dyDescent="0.2">
      <c r="A10460" s="2">
        <v>415037</v>
      </c>
      <c r="B10460" s="3" t="s">
        <v>19</v>
      </c>
      <c r="C10460" s="3" t="s">
        <v>10565</v>
      </c>
      <c r="D10460" s="3" t="s">
        <v>11238</v>
      </c>
      <c r="E10460" s="3" t="s">
        <v>11437</v>
      </c>
      <c r="F10460" s="3" t="s">
        <v>10886</v>
      </c>
      <c r="G10460" s="3" t="s">
        <v>11390</v>
      </c>
      <c r="H10460" s="3" t="s">
        <v>11439</v>
      </c>
      <c r="I10460" s="4">
        <v>2.76</v>
      </c>
    </row>
    <row r="10461" spans="1:9" x14ac:dyDescent="0.2">
      <c r="A10461" s="2">
        <v>415039</v>
      </c>
      <c r="B10461" s="3" t="s">
        <v>19</v>
      </c>
      <c r="C10461" s="3" t="s">
        <v>10565</v>
      </c>
      <c r="D10461" s="3" t="s">
        <v>11238</v>
      </c>
      <c r="E10461" s="3" t="s">
        <v>11437</v>
      </c>
      <c r="F10461" s="3" t="s">
        <v>10886</v>
      </c>
      <c r="G10461" s="3" t="s">
        <v>11390</v>
      </c>
      <c r="H10461" s="3" t="s">
        <v>11440</v>
      </c>
      <c r="I10461" s="4">
        <v>5.76</v>
      </c>
    </row>
    <row r="10462" spans="1:9" x14ac:dyDescent="0.2">
      <c r="A10462" s="2">
        <v>354998</v>
      </c>
      <c r="B10462" s="3" t="s">
        <v>19</v>
      </c>
      <c r="C10462" s="3" t="s">
        <v>10565</v>
      </c>
      <c r="D10462" s="3" t="s">
        <v>11238</v>
      </c>
      <c r="E10462" s="3" t="s">
        <v>11437</v>
      </c>
      <c r="F10462" s="3" t="s">
        <v>4355</v>
      </c>
      <c r="G10462" s="3" t="s">
        <v>6343</v>
      </c>
      <c r="H10462" s="3" t="s">
        <v>11441</v>
      </c>
      <c r="I10462" s="4">
        <v>3.49</v>
      </c>
    </row>
    <row r="10463" spans="1:9" x14ac:dyDescent="0.2">
      <c r="A10463" s="2">
        <v>362435</v>
      </c>
      <c r="B10463" s="3" t="s">
        <v>19</v>
      </c>
      <c r="C10463" s="3" t="s">
        <v>10565</v>
      </c>
      <c r="D10463" s="3" t="s">
        <v>11238</v>
      </c>
      <c r="E10463" s="3" t="s">
        <v>11437</v>
      </c>
      <c r="F10463" s="3" t="s">
        <v>2649</v>
      </c>
      <c r="G10463" s="3" t="s">
        <v>11442</v>
      </c>
      <c r="H10463" s="3" t="s">
        <v>11443</v>
      </c>
      <c r="I10463" s="4">
        <v>5.32</v>
      </c>
    </row>
    <row r="10464" spans="1:9" x14ac:dyDescent="0.2">
      <c r="A10464" s="2">
        <v>463979</v>
      </c>
      <c r="B10464" s="3" t="s">
        <v>19</v>
      </c>
      <c r="C10464" s="3" t="s">
        <v>10565</v>
      </c>
      <c r="D10464" s="3" t="s">
        <v>11238</v>
      </c>
      <c r="E10464" s="3" t="s">
        <v>11437</v>
      </c>
      <c r="F10464" s="3" t="s">
        <v>10570</v>
      </c>
      <c r="G10464" s="3" t="s">
        <v>11368</v>
      </c>
      <c r="H10464" s="3" t="s">
        <v>11444</v>
      </c>
      <c r="I10464" s="4">
        <v>4.68</v>
      </c>
    </row>
    <row r="10465" spans="1:9" x14ac:dyDescent="0.2">
      <c r="A10465" s="2">
        <v>463984</v>
      </c>
      <c r="B10465" s="3" t="s">
        <v>19</v>
      </c>
      <c r="C10465" s="3" t="s">
        <v>10565</v>
      </c>
      <c r="D10465" s="3" t="s">
        <v>11238</v>
      </c>
      <c r="E10465" s="3" t="s">
        <v>11437</v>
      </c>
      <c r="F10465" s="3" t="s">
        <v>10570</v>
      </c>
      <c r="G10465" s="3" t="s">
        <v>11368</v>
      </c>
      <c r="H10465" s="3" t="s">
        <v>11445</v>
      </c>
      <c r="I10465" s="4">
        <v>4.68</v>
      </c>
    </row>
    <row r="10466" spans="1:9" x14ac:dyDescent="0.2">
      <c r="A10466" s="2">
        <v>470113</v>
      </c>
      <c r="B10466" s="3" t="s">
        <v>19</v>
      </c>
      <c r="C10466" s="3" t="s">
        <v>10565</v>
      </c>
      <c r="D10466" s="3" t="s">
        <v>11238</v>
      </c>
      <c r="E10466" s="3" t="s">
        <v>11437</v>
      </c>
      <c r="F10466" s="3" t="s">
        <v>10570</v>
      </c>
      <c r="G10466" s="3" t="s">
        <v>11399</v>
      </c>
      <c r="H10466" s="3" t="s">
        <v>11446</v>
      </c>
      <c r="I10466" s="4">
        <v>5.04</v>
      </c>
    </row>
    <row r="10467" spans="1:9" x14ac:dyDescent="0.2">
      <c r="A10467" s="2">
        <v>470124</v>
      </c>
      <c r="B10467" s="3" t="s">
        <v>19</v>
      </c>
      <c r="C10467" s="3" t="s">
        <v>10565</v>
      </c>
      <c r="D10467" s="3" t="s">
        <v>11238</v>
      </c>
      <c r="E10467" s="3" t="s">
        <v>11437</v>
      </c>
      <c r="F10467" s="3" t="s">
        <v>10570</v>
      </c>
      <c r="G10467" s="3" t="s">
        <v>11399</v>
      </c>
      <c r="H10467" s="3" t="s">
        <v>11447</v>
      </c>
      <c r="I10467" s="4">
        <v>4.74</v>
      </c>
    </row>
    <row r="10468" spans="1:9" x14ac:dyDescent="0.2">
      <c r="A10468" s="2">
        <v>547227</v>
      </c>
      <c r="B10468" s="3" t="s">
        <v>19</v>
      </c>
      <c r="C10468" s="3" t="s">
        <v>10565</v>
      </c>
      <c r="D10468" s="3" t="s">
        <v>11238</v>
      </c>
      <c r="E10468" s="3" t="s">
        <v>11437</v>
      </c>
      <c r="F10468" s="3" t="s">
        <v>10570</v>
      </c>
      <c r="G10468" s="3" t="s">
        <v>4538</v>
      </c>
      <c r="H10468" s="3" t="s">
        <v>11448</v>
      </c>
      <c r="I10468" s="4">
        <v>3.3</v>
      </c>
    </row>
    <row r="10469" spans="1:9" x14ac:dyDescent="0.2">
      <c r="A10469" s="2">
        <v>485366</v>
      </c>
      <c r="B10469" s="3" t="s">
        <v>19</v>
      </c>
      <c r="C10469" s="3" t="s">
        <v>10565</v>
      </c>
      <c r="D10469" s="3" t="s">
        <v>11449</v>
      </c>
      <c r="E10469" s="3" t="s">
        <v>11450</v>
      </c>
      <c r="F10469" s="3" t="s">
        <v>10886</v>
      </c>
      <c r="G10469" s="3" t="s">
        <v>6311</v>
      </c>
      <c r="H10469" s="3" t="s">
        <v>11451</v>
      </c>
      <c r="I10469" s="4">
        <v>50.61</v>
      </c>
    </row>
    <row r="10470" spans="1:9" x14ac:dyDescent="0.2">
      <c r="A10470" s="2">
        <v>46245</v>
      </c>
      <c r="B10470" s="3" t="s">
        <v>19</v>
      </c>
      <c r="C10470" s="3" t="s">
        <v>10565</v>
      </c>
      <c r="D10470" s="3" t="s">
        <v>11449</v>
      </c>
      <c r="E10470" s="3" t="s">
        <v>11450</v>
      </c>
      <c r="F10470" s="3" t="s">
        <v>10886</v>
      </c>
      <c r="G10470" s="3" t="s">
        <v>6311</v>
      </c>
      <c r="H10470" s="3" t="s">
        <v>11452</v>
      </c>
      <c r="I10470" s="4">
        <v>7.21</v>
      </c>
    </row>
    <row r="10471" spans="1:9" x14ac:dyDescent="0.2">
      <c r="A10471" s="2">
        <v>252400</v>
      </c>
      <c r="B10471" s="3" t="s">
        <v>19</v>
      </c>
      <c r="C10471" s="3" t="s">
        <v>10565</v>
      </c>
      <c r="D10471" s="3" t="s">
        <v>11449</v>
      </c>
      <c r="E10471" s="3" t="s">
        <v>11450</v>
      </c>
      <c r="F10471" s="3" t="s">
        <v>10886</v>
      </c>
      <c r="G10471" s="3" t="s">
        <v>6311</v>
      </c>
      <c r="H10471" s="3" t="s">
        <v>11453</v>
      </c>
      <c r="I10471" s="4">
        <v>8.8699999999999992</v>
      </c>
    </row>
    <row r="10472" spans="1:9" x14ac:dyDescent="0.2">
      <c r="A10472" s="2">
        <v>485365</v>
      </c>
      <c r="B10472" s="3" t="s">
        <v>19</v>
      </c>
      <c r="C10472" s="3" t="s">
        <v>10565</v>
      </c>
      <c r="D10472" s="3" t="s">
        <v>11449</v>
      </c>
      <c r="E10472" s="3" t="s">
        <v>11450</v>
      </c>
      <c r="F10472" s="3" t="s">
        <v>10886</v>
      </c>
      <c r="G10472" s="3" t="s">
        <v>6311</v>
      </c>
      <c r="H10472" s="3" t="s">
        <v>11454</v>
      </c>
      <c r="I10472" s="4">
        <v>14.33</v>
      </c>
    </row>
    <row r="10473" spans="1:9" x14ac:dyDescent="0.2">
      <c r="A10473" s="2">
        <v>187631</v>
      </c>
      <c r="B10473" s="3" t="s">
        <v>19</v>
      </c>
      <c r="C10473" s="3" t="s">
        <v>10565</v>
      </c>
      <c r="D10473" s="3" t="s">
        <v>11449</v>
      </c>
      <c r="E10473" s="3" t="s">
        <v>11450</v>
      </c>
      <c r="F10473" s="3" t="s">
        <v>10886</v>
      </c>
      <c r="G10473" s="3" t="s">
        <v>11455</v>
      </c>
      <c r="H10473" s="3" t="s">
        <v>11456</v>
      </c>
      <c r="I10473" s="4">
        <v>7.53</v>
      </c>
    </row>
    <row r="10474" spans="1:9" x14ac:dyDescent="0.2">
      <c r="A10474" s="2">
        <v>7957</v>
      </c>
      <c r="B10474" s="3" t="s">
        <v>19</v>
      </c>
      <c r="C10474" s="3" t="s">
        <v>10565</v>
      </c>
      <c r="D10474" s="3" t="s">
        <v>11449</v>
      </c>
      <c r="E10474" s="3" t="s">
        <v>11450</v>
      </c>
      <c r="F10474" s="3" t="s">
        <v>10886</v>
      </c>
      <c r="G10474" s="3" t="s">
        <v>4620</v>
      </c>
      <c r="H10474" s="3" t="s">
        <v>11457</v>
      </c>
      <c r="I10474" s="4">
        <v>7.65</v>
      </c>
    </row>
    <row r="10475" spans="1:9" x14ac:dyDescent="0.2">
      <c r="A10475" s="2">
        <v>13428</v>
      </c>
      <c r="B10475" s="3" t="s">
        <v>19</v>
      </c>
      <c r="C10475" s="3" t="s">
        <v>10565</v>
      </c>
      <c r="D10475" s="3" t="s">
        <v>11449</v>
      </c>
      <c r="E10475" s="3" t="s">
        <v>11450</v>
      </c>
      <c r="F10475" s="3" t="s">
        <v>10886</v>
      </c>
      <c r="G10475" s="3" t="s">
        <v>4620</v>
      </c>
      <c r="H10475" s="3" t="s">
        <v>11458</v>
      </c>
      <c r="I10475" s="4">
        <v>7.65</v>
      </c>
    </row>
    <row r="10476" spans="1:9" x14ac:dyDescent="0.2">
      <c r="A10476" s="2">
        <v>160841</v>
      </c>
      <c r="B10476" s="3" t="s">
        <v>19</v>
      </c>
      <c r="C10476" s="3" t="s">
        <v>10565</v>
      </c>
      <c r="D10476" s="3" t="s">
        <v>11449</v>
      </c>
      <c r="E10476" s="3" t="s">
        <v>11450</v>
      </c>
      <c r="F10476" s="3" t="s">
        <v>10886</v>
      </c>
      <c r="G10476" s="3" t="s">
        <v>11324</v>
      </c>
      <c r="H10476" s="3" t="s">
        <v>11459</v>
      </c>
      <c r="I10476" s="4">
        <v>8</v>
      </c>
    </row>
    <row r="10477" spans="1:9" x14ac:dyDescent="0.2">
      <c r="A10477" s="2">
        <v>160849</v>
      </c>
      <c r="B10477" s="3" t="s">
        <v>19</v>
      </c>
      <c r="C10477" s="3" t="s">
        <v>10565</v>
      </c>
      <c r="D10477" s="3" t="s">
        <v>11449</v>
      </c>
      <c r="E10477" s="3" t="s">
        <v>11450</v>
      </c>
      <c r="F10477" s="3" t="s">
        <v>10886</v>
      </c>
      <c r="G10477" s="3" t="s">
        <v>11324</v>
      </c>
      <c r="H10477" s="3" t="s">
        <v>11460</v>
      </c>
      <c r="I10477" s="4">
        <v>8</v>
      </c>
    </row>
    <row r="10478" spans="1:9" x14ac:dyDescent="0.2">
      <c r="A10478" s="2">
        <v>74805</v>
      </c>
      <c r="B10478" s="3" t="s">
        <v>19</v>
      </c>
      <c r="C10478" s="3" t="s">
        <v>10565</v>
      </c>
      <c r="D10478" s="3" t="s">
        <v>11449</v>
      </c>
      <c r="E10478" s="3" t="s">
        <v>11450</v>
      </c>
      <c r="F10478" s="3" t="s">
        <v>10886</v>
      </c>
      <c r="G10478" s="3" t="s">
        <v>11390</v>
      </c>
      <c r="H10478" s="3" t="s">
        <v>11461</v>
      </c>
      <c r="I10478" s="4">
        <v>3.95</v>
      </c>
    </row>
    <row r="10479" spans="1:9" x14ac:dyDescent="0.2">
      <c r="A10479" s="2">
        <v>74804</v>
      </c>
      <c r="B10479" s="3" t="s">
        <v>19</v>
      </c>
      <c r="C10479" s="3" t="s">
        <v>10565</v>
      </c>
      <c r="D10479" s="3" t="s">
        <v>11449</v>
      </c>
      <c r="E10479" s="3" t="s">
        <v>11450</v>
      </c>
      <c r="F10479" s="3" t="s">
        <v>10886</v>
      </c>
      <c r="G10479" s="3" t="s">
        <v>11390</v>
      </c>
      <c r="H10479" s="3" t="s">
        <v>11462</v>
      </c>
      <c r="I10479" s="4">
        <v>3.95</v>
      </c>
    </row>
    <row r="10480" spans="1:9" x14ac:dyDescent="0.2">
      <c r="A10480" s="2">
        <v>465826</v>
      </c>
      <c r="B10480" s="3" t="s">
        <v>19</v>
      </c>
      <c r="C10480" s="3" t="s">
        <v>10565</v>
      </c>
      <c r="D10480" s="3" t="s">
        <v>11449</v>
      </c>
      <c r="E10480" s="3" t="s">
        <v>11450</v>
      </c>
      <c r="F10480" s="3" t="s">
        <v>10886</v>
      </c>
      <c r="G10480" s="3" t="s">
        <v>11390</v>
      </c>
      <c r="H10480" s="3" t="s">
        <v>11463</v>
      </c>
      <c r="I10480" s="4">
        <v>3.95</v>
      </c>
    </row>
    <row r="10481" spans="1:9" x14ac:dyDescent="0.2">
      <c r="A10481" s="2">
        <v>447589</v>
      </c>
      <c r="B10481" s="3" t="s">
        <v>19</v>
      </c>
      <c r="C10481" s="3" t="s">
        <v>10565</v>
      </c>
      <c r="D10481" s="3" t="s">
        <v>11449</v>
      </c>
      <c r="E10481" s="3" t="s">
        <v>11450</v>
      </c>
      <c r="F10481" s="3" t="s">
        <v>10886</v>
      </c>
      <c r="G10481" s="3" t="s">
        <v>11464</v>
      </c>
      <c r="H10481" s="3" t="s">
        <v>11465</v>
      </c>
      <c r="I10481" s="4">
        <v>7.9</v>
      </c>
    </row>
    <row r="10482" spans="1:9" x14ac:dyDescent="0.2">
      <c r="A10482" s="2">
        <v>28087</v>
      </c>
      <c r="B10482" s="3" t="s">
        <v>19</v>
      </c>
      <c r="C10482" s="3" t="s">
        <v>10565</v>
      </c>
      <c r="D10482" s="3" t="s">
        <v>11449</v>
      </c>
      <c r="E10482" s="3" t="s">
        <v>11450</v>
      </c>
      <c r="F10482" s="3" t="s">
        <v>10570</v>
      </c>
      <c r="G10482" s="3" t="s">
        <v>11255</v>
      </c>
      <c r="H10482" s="3" t="s">
        <v>11466</v>
      </c>
      <c r="I10482" s="4">
        <v>8.25</v>
      </c>
    </row>
    <row r="10483" spans="1:9" x14ac:dyDescent="0.2">
      <c r="A10483" s="2">
        <v>43050</v>
      </c>
      <c r="B10483" s="3" t="s">
        <v>19</v>
      </c>
      <c r="C10483" s="3" t="s">
        <v>10565</v>
      </c>
      <c r="D10483" s="3" t="s">
        <v>11449</v>
      </c>
      <c r="E10483" s="3" t="s">
        <v>11450</v>
      </c>
      <c r="F10483" s="3" t="s">
        <v>10570</v>
      </c>
      <c r="G10483" s="3" t="s">
        <v>11255</v>
      </c>
      <c r="H10483" s="3" t="s">
        <v>11467</v>
      </c>
      <c r="I10483" s="4">
        <v>8.1</v>
      </c>
    </row>
    <row r="10484" spans="1:9" x14ac:dyDescent="0.2">
      <c r="A10484" s="2">
        <v>553033</v>
      </c>
      <c r="B10484" s="3" t="s">
        <v>19</v>
      </c>
      <c r="C10484" s="3" t="s">
        <v>10565</v>
      </c>
      <c r="D10484" s="3" t="s">
        <v>11449</v>
      </c>
      <c r="E10484" s="3" t="s">
        <v>11450</v>
      </c>
      <c r="F10484" s="3" t="s">
        <v>10570</v>
      </c>
      <c r="G10484" s="3" t="s">
        <v>11249</v>
      </c>
      <c r="H10484" s="3" t="s">
        <v>11468</v>
      </c>
      <c r="I10484" s="4">
        <v>18.170000000000002</v>
      </c>
    </row>
    <row r="10485" spans="1:9" x14ac:dyDescent="0.2">
      <c r="A10485" s="2">
        <v>553038</v>
      </c>
      <c r="B10485" s="3" t="s">
        <v>19</v>
      </c>
      <c r="C10485" s="3" t="s">
        <v>10565</v>
      </c>
      <c r="D10485" s="3" t="s">
        <v>11449</v>
      </c>
      <c r="E10485" s="3" t="s">
        <v>11450</v>
      </c>
      <c r="F10485" s="3" t="s">
        <v>10570</v>
      </c>
      <c r="G10485" s="3" t="s">
        <v>11249</v>
      </c>
      <c r="H10485" s="3" t="s">
        <v>11469</v>
      </c>
      <c r="I10485" s="4">
        <v>15.55</v>
      </c>
    </row>
    <row r="10486" spans="1:9" x14ac:dyDescent="0.2">
      <c r="A10486" s="2">
        <v>394259</v>
      </c>
      <c r="B10486" s="3" t="s">
        <v>19</v>
      </c>
      <c r="C10486" s="3" t="s">
        <v>10565</v>
      </c>
      <c r="D10486" s="3" t="s">
        <v>11449</v>
      </c>
      <c r="E10486" s="3" t="s">
        <v>11450</v>
      </c>
      <c r="F10486" s="3" t="s">
        <v>10570</v>
      </c>
      <c r="G10486" s="3" t="s">
        <v>11249</v>
      </c>
      <c r="H10486" s="3" t="s">
        <v>11470</v>
      </c>
      <c r="I10486" s="4">
        <v>4.17</v>
      </c>
    </row>
    <row r="10487" spans="1:9" x14ac:dyDescent="0.2">
      <c r="A10487" s="2">
        <v>463967</v>
      </c>
      <c r="B10487" s="3" t="s">
        <v>19</v>
      </c>
      <c r="C10487" s="3" t="s">
        <v>10565</v>
      </c>
      <c r="D10487" s="3" t="s">
        <v>11449</v>
      </c>
      <c r="E10487" s="3" t="s">
        <v>11450</v>
      </c>
      <c r="F10487" s="3" t="s">
        <v>10570</v>
      </c>
      <c r="G10487" s="3" t="s">
        <v>11368</v>
      </c>
      <c r="H10487" s="3" t="s">
        <v>11471</v>
      </c>
      <c r="I10487" s="4">
        <v>5.3</v>
      </c>
    </row>
    <row r="10488" spans="1:9" x14ac:dyDescent="0.2">
      <c r="A10488" s="2">
        <v>463970</v>
      </c>
      <c r="B10488" s="3" t="s">
        <v>19</v>
      </c>
      <c r="C10488" s="3" t="s">
        <v>10565</v>
      </c>
      <c r="D10488" s="3" t="s">
        <v>11449</v>
      </c>
      <c r="E10488" s="3" t="s">
        <v>11450</v>
      </c>
      <c r="F10488" s="3" t="s">
        <v>10570</v>
      </c>
      <c r="G10488" s="3" t="s">
        <v>11368</v>
      </c>
      <c r="H10488" s="3" t="s">
        <v>11472</v>
      </c>
      <c r="I10488" s="4">
        <v>5.69</v>
      </c>
    </row>
    <row r="10489" spans="1:9" x14ac:dyDescent="0.2">
      <c r="A10489" s="2">
        <v>463972</v>
      </c>
      <c r="B10489" s="3" t="s">
        <v>19</v>
      </c>
      <c r="C10489" s="3" t="s">
        <v>10565</v>
      </c>
      <c r="D10489" s="3" t="s">
        <v>11449</v>
      </c>
      <c r="E10489" s="3" t="s">
        <v>11450</v>
      </c>
      <c r="F10489" s="3" t="s">
        <v>10570</v>
      </c>
      <c r="G10489" s="3" t="s">
        <v>11368</v>
      </c>
      <c r="H10489" s="3" t="s">
        <v>11473</v>
      </c>
      <c r="I10489" s="4">
        <v>5.69</v>
      </c>
    </row>
    <row r="10490" spans="1:9" x14ac:dyDescent="0.2">
      <c r="A10490" s="2">
        <v>463974</v>
      </c>
      <c r="B10490" s="3" t="s">
        <v>19</v>
      </c>
      <c r="C10490" s="3" t="s">
        <v>10565</v>
      </c>
      <c r="D10490" s="3" t="s">
        <v>11449</v>
      </c>
      <c r="E10490" s="3" t="s">
        <v>11450</v>
      </c>
      <c r="F10490" s="3" t="s">
        <v>10570</v>
      </c>
      <c r="G10490" s="3" t="s">
        <v>11368</v>
      </c>
      <c r="H10490" s="3" t="s">
        <v>11474</v>
      </c>
      <c r="I10490" s="4">
        <v>9.34</v>
      </c>
    </row>
    <row r="10491" spans="1:9" x14ac:dyDescent="0.2">
      <c r="A10491" s="2">
        <v>481535</v>
      </c>
      <c r="B10491" s="3" t="s">
        <v>19</v>
      </c>
      <c r="C10491" s="3" t="s">
        <v>10565</v>
      </c>
      <c r="D10491" s="3" t="s">
        <v>11449</v>
      </c>
      <c r="E10491" s="3" t="s">
        <v>11450</v>
      </c>
      <c r="F10491" s="3" t="s">
        <v>10570</v>
      </c>
      <c r="G10491" s="3" t="s">
        <v>11245</v>
      </c>
      <c r="H10491" s="3" t="s">
        <v>11475</v>
      </c>
      <c r="I10491" s="4">
        <v>5.04</v>
      </c>
    </row>
    <row r="10492" spans="1:9" x14ac:dyDescent="0.2">
      <c r="A10492" s="2">
        <v>571257</v>
      </c>
      <c r="B10492" s="3" t="s">
        <v>19</v>
      </c>
      <c r="C10492" s="3" t="s">
        <v>10565</v>
      </c>
      <c r="D10492" s="3" t="s">
        <v>11449</v>
      </c>
      <c r="E10492" s="3" t="s">
        <v>11450</v>
      </c>
      <c r="F10492" s="3" t="s">
        <v>10570</v>
      </c>
      <c r="G10492" s="3" t="s">
        <v>10367</v>
      </c>
      <c r="H10492" s="3" t="s">
        <v>11476</v>
      </c>
      <c r="I10492" s="4">
        <v>6.31</v>
      </c>
    </row>
    <row r="10493" spans="1:9" x14ac:dyDescent="0.2">
      <c r="A10493" s="2">
        <v>571260</v>
      </c>
      <c r="B10493" s="3" t="s">
        <v>19</v>
      </c>
      <c r="C10493" s="3" t="s">
        <v>10565</v>
      </c>
      <c r="D10493" s="3" t="s">
        <v>11449</v>
      </c>
      <c r="E10493" s="3" t="s">
        <v>11450</v>
      </c>
      <c r="F10493" s="3" t="s">
        <v>10570</v>
      </c>
      <c r="G10493" s="3" t="s">
        <v>10367</v>
      </c>
      <c r="H10493" s="3" t="s">
        <v>11477</v>
      </c>
      <c r="I10493" s="4">
        <v>6.31</v>
      </c>
    </row>
    <row r="10494" spans="1:9" x14ac:dyDescent="0.2">
      <c r="A10494" s="2">
        <v>571269</v>
      </c>
      <c r="B10494" s="3" t="s">
        <v>19</v>
      </c>
      <c r="C10494" s="3" t="s">
        <v>10565</v>
      </c>
      <c r="D10494" s="3" t="s">
        <v>11449</v>
      </c>
      <c r="E10494" s="3" t="s">
        <v>11450</v>
      </c>
      <c r="F10494" s="3" t="s">
        <v>10570</v>
      </c>
      <c r="G10494" s="3" t="s">
        <v>10367</v>
      </c>
      <c r="H10494" s="3" t="s">
        <v>11478</v>
      </c>
      <c r="I10494" s="4">
        <v>6.31</v>
      </c>
    </row>
    <row r="10495" spans="1:9" x14ac:dyDescent="0.2">
      <c r="A10495" s="2">
        <v>17828</v>
      </c>
      <c r="B10495" s="3" t="s">
        <v>19</v>
      </c>
      <c r="C10495" s="3" t="s">
        <v>10565</v>
      </c>
      <c r="D10495" s="3" t="s">
        <v>11449</v>
      </c>
      <c r="E10495" s="3" t="s">
        <v>11450</v>
      </c>
      <c r="F10495" s="3" t="s">
        <v>2649</v>
      </c>
      <c r="G10495" s="3" t="s">
        <v>11442</v>
      </c>
      <c r="H10495" s="3" t="s">
        <v>11479</v>
      </c>
      <c r="I10495" s="4">
        <v>7.63</v>
      </c>
    </row>
    <row r="10496" spans="1:9" x14ac:dyDescent="0.2">
      <c r="A10496" s="2">
        <v>128940</v>
      </c>
      <c r="B10496" s="3" t="s">
        <v>19</v>
      </c>
      <c r="C10496" s="3" t="s">
        <v>10565</v>
      </c>
      <c r="D10496" s="3" t="s">
        <v>11449</v>
      </c>
      <c r="E10496" s="3" t="s">
        <v>11450</v>
      </c>
      <c r="F10496" s="3" t="s">
        <v>2649</v>
      </c>
      <c r="G10496" s="3" t="s">
        <v>11442</v>
      </c>
      <c r="H10496" s="3" t="s">
        <v>11480</v>
      </c>
      <c r="I10496" s="4">
        <v>7.29</v>
      </c>
    </row>
    <row r="10497" spans="1:9" x14ac:dyDescent="0.2">
      <c r="A10497" s="2">
        <v>128938</v>
      </c>
      <c r="B10497" s="3" t="s">
        <v>19</v>
      </c>
      <c r="C10497" s="3" t="s">
        <v>10565</v>
      </c>
      <c r="D10497" s="3" t="s">
        <v>11449</v>
      </c>
      <c r="E10497" s="3" t="s">
        <v>11450</v>
      </c>
      <c r="F10497" s="3" t="s">
        <v>2649</v>
      </c>
      <c r="G10497" s="3" t="s">
        <v>11442</v>
      </c>
      <c r="H10497" s="3" t="s">
        <v>11481</v>
      </c>
      <c r="I10497" s="4">
        <v>7.29</v>
      </c>
    </row>
    <row r="10498" spans="1:9" x14ac:dyDescent="0.2">
      <c r="A10498" s="2">
        <v>463865</v>
      </c>
      <c r="B10498" s="3" t="s">
        <v>19</v>
      </c>
      <c r="C10498" s="3" t="s">
        <v>10565</v>
      </c>
      <c r="D10498" s="3" t="s">
        <v>11449</v>
      </c>
      <c r="E10498" s="3" t="s">
        <v>11450</v>
      </c>
      <c r="F10498" s="3" t="s">
        <v>2649</v>
      </c>
      <c r="G10498" s="3" t="s">
        <v>11442</v>
      </c>
      <c r="H10498" s="3" t="s">
        <v>11482</v>
      </c>
      <c r="I10498" s="4">
        <v>14.53</v>
      </c>
    </row>
    <row r="10499" spans="1:9" x14ac:dyDescent="0.2">
      <c r="A10499" s="2">
        <v>27692</v>
      </c>
      <c r="B10499" s="3" t="s">
        <v>19</v>
      </c>
      <c r="C10499" s="3" t="s">
        <v>10565</v>
      </c>
      <c r="D10499" s="3" t="s">
        <v>11449</v>
      </c>
      <c r="E10499" s="3" t="s">
        <v>11450</v>
      </c>
      <c r="F10499" s="3" t="s">
        <v>2649</v>
      </c>
      <c r="G10499" s="3" t="s">
        <v>11483</v>
      </c>
      <c r="H10499" s="3" t="s">
        <v>11484</v>
      </c>
      <c r="I10499" s="4">
        <v>9.68</v>
      </c>
    </row>
    <row r="10500" spans="1:9" x14ac:dyDescent="0.2">
      <c r="A10500" s="2">
        <v>258054</v>
      </c>
      <c r="B10500" s="3" t="s">
        <v>19</v>
      </c>
      <c r="C10500" s="3" t="s">
        <v>10565</v>
      </c>
      <c r="D10500" s="3" t="s">
        <v>11449</v>
      </c>
      <c r="E10500" s="3" t="s">
        <v>11450</v>
      </c>
      <c r="F10500" s="3" t="s">
        <v>2649</v>
      </c>
      <c r="G10500" s="3" t="s">
        <v>11483</v>
      </c>
      <c r="H10500" s="3" t="s">
        <v>11485</v>
      </c>
      <c r="I10500" s="4">
        <v>9.67</v>
      </c>
    </row>
    <row r="10501" spans="1:9" x14ac:dyDescent="0.2">
      <c r="A10501" s="2">
        <v>495573</v>
      </c>
      <c r="B10501" s="3" t="s">
        <v>19</v>
      </c>
      <c r="C10501" s="3" t="s">
        <v>10565</v>
      </c>
      <c r="D10501" s="3" t="s">
        <v>11449</v>
      </c>
      <c r="E10501" s="3" t="s">
        <v>11450</v>
      </c>
      <c r="F10501" s="3" t="s">
        <v>2649</v>
      </c>
      <c r="G10501" s="3" t="s">
        <v>11483</v>
      </c>
      <c r="H10501" s="3" t="s">
        <v>11486</v>
      </c>
      <c r="I10501" s="4">
        <v>16.55</v>
      </c>
    </row>
    <row r="10502" spans="1:9" x14ac:dyDescent="0.2">
      <c r="A10502" s="2">
        <v>495574</v>
      </c>
      <c r="B10502" s="3" t="s">
        <v>19</v>
      </c>
      <c r="C10502" s="3" t="s">
        <v>10565</v>
      </c>
      <c r="D10502" s="3" t="s">
        <v>11449</v>
      </c>
      <c r="E10502" s="3" t="s">
        <v>11450</v>
      </c>
      <c r="F10502" s="3" t="s">
        <v>2649</v>
      </c>
      <c r="G10502" s="3" t="s">
        <v>11483</v>
      </c>
      <c r="H10502" s="3" t="s">
        <v>11487</v>
      </c>
      <c r="I10502" s="4">
        <v>16.55</v>
      </c>
    </row>
    <row r="10503" spans="1:9" x14ac:dyDescent="0.2">
      <c r="A10503" s="2">
        <v>52275</v>
      </c>
      <c r="B10503" s="3" t="s">
        <v>19</v>
      </c>
      <c r="C10503" s="3" t="s">
        <v>10565</v>
      </c>
      <c r="D10503" s="3" t="s">
        <v>11449</v>
      </c>
      <c r="E10503" s="3" t="s">
        <v>11450</v>
      </c>
      <c r="F10503" s="3" t="s">
        <v>10666</v>
      </c>
      <c r="G10503" s="3" t="s">
        <v>11488</v>
      </c>
      <c r="H10503" s="3" t="s">
        <v>11489</v>
      </c>
      <c r="I10503" s="4">
        <v>5.99</v>
      </c>
    </row>
    <row r="10504" spans="1:9" x14ac:dyDescent="0.2">
      <c r="A10504" s="2">
        <v>227109</v>
      </c>
      <c r="B10504" s="3" t="s">
        <v>19</v>
      </c>
      <c r="C10504" s="3" t="s">
        <v>10565</v>
      </c>
      <c r="D10504" s="3" t="s">
        <v>11449</v>
      </c>
      <c r="E10504" s="3" t="s">
        <v>11490</v>
      </c>
      <c r="F10504" s="3" t="s">
        <v>10886</v>
      </c>
      <c r="G10504" s="3" t="s">
        <v>11455</v>
      </c>
      <c r="H10504" s="3" t="s">
        <v>11491</v>
      </c>
      <c r="I10504" s="4">
        <v>3.06</v>
      </c>
    </row>
    <row r="10505" spans="1:9" x14ac:dyDescent="0.2">
      <c r="A10505" s="2">
        <v>227111</v>
      </c>
      <c r="B10505" s="3" t="s">
        <v>19</v>
      </c>
      <c r="C10505" s="3" t="s">
        <v>10565</v>
      </c>
      <c r="D10505" s="3" t="s">
        <v>11449</v>
      </c>
      <c r="E10505" s="3" t="s">
        <v>11490</v>
      </c>
      <c r="F10505" s="3" t="s">
        <v>10886</v>
      </c>
      <c r="G10505" s="3" t="s">
        <v>11455</v>
      </c>
      <c r="H10505" s="3" t="s">
        <v>11492</v>
      </c>
      <c r="I10505" s="4">
        <v>3.06</v>
      </c>
    </row>
    <row r="10506" spans="1:9" x14ac:dyDescent="0.2">
      <c r="A10506" s="2">
        <v>271654</v>
      </c>
      <c r="B10506" s="3" t="s">
        <v>19</v>
      </c>
      <c r="C10506" s="3" t="s">
        <v>10565</v>
      </c>
      <c r="D10506" s="3" t="s">
        <v>11449</v>
      </c>
      <c r="E10506" s="3" t="s">
        <v>11490</v>
      </c>
      <c r="F10506" s="3" t="s">
        <v>10886</v>
      </c>
      <c r="G10506" s="3" t="s">
        <v>11455</v>
      </c>
      <c r="H10506" s="3" t="s">
        <v>11493</v>
      </c>
      <c r="I10506" s="4">
        <v>3.14</v>
      </c>
    </row>
    <row r="10507" spans="1:9" x14ac:dyDescent="0.2">
      <c r="A10507" s="2">
        <v>271683</v>
      </c>
      <c r="B10507" s="3" t="s">
        <v>19</v>
      </c>
      <c r="C10507" s="3" t="s">
        <v>10565</v>
      </c>
      <c r="D10507" s="3" t="s">
        <v>11449</v>
      </c>
      <c r="E10507" s="3" t="s">
        <v>11490</v>
      </c>
      <c r="F10507" s="3" t="s">
        <v>10886</v>
      </c>
      <c r="G10507" s="3" t="s">
        <v>11455</v>
      </c>
      <c r="H10507" s="3" t="s">
        <v>11494</v>
      </c>
      <c r="I10507" s="4">
        <v>3.14</v>
      </c>
    </row>
    <row r="10508" spans="1:9" x14ac:dyDescent="0.2">
      <c r="A10508" s="2">
        <v>286119</v>
      </c>
      <c r="B10508" s="3" t="s">
        <v>19</v>
      </c>
      <c r="C10508" s="3" t="s">
        <v>10565</v>
      </c>
      <c r="D10508" s="3" t="s">
        <v>11449</v>
      </c>
      <c r="E10508" s="3" t="s">
        <v>11490</v>
      </c>
      <c r="F10508" s="3" t="s">
        <v>10886</v>
      </c>
      <c r="G10508" s="3" t="s">
        <v>11455</v>
      </c>
      <c r="H10508" s="3" t="s">
        <v>11495</v>
      </c>
      <c r="I10508" s="4">
        <v>3.02</v>
      </c>
    </row>
    <row r="10509" spans="1:9" x14ac:dyDescent="0.2">
      <c r="A10509" s="2">
        <v>314013</v>
      </c>
      <c r="B10509" s="3" t="s">
        <v>19</v>
      </c>
      <c r="C10509" s="3" t="s">
        <v>10565</v>
      </c>
      <c r="D10509" s="3" t="s">
        <v>11449</v>
      </c>
      <c r="E10509" s="3" t="s">
        <v>11490</v>
      </c>
      <c r="F10509" s="3" t="s">
        <v>10886</v>
      </c>
      <c r="G10509" s="3" t="s">
        <v>11455</v>
      </c>
      <c r="H10509" s="3" t="s">
        <v>11496</v>
      </c>
      <c r="I10509" s="4">
        <v>3.02</v>
      </c>
    </row>
    <row r="10510" spans="1:9" x14ac:dyDescent="0.2">
      <c r="A10510" s="2">
        <v>222023</v>
      </c>
      <c r="B10510" s="3" t="s">
        <v>19</v>
      </c>
      <c r="C10510" s="3" t="s">
        <v>10565</v>
      </c>
      <c r="D10510" s="3" t="s">
        <v>11449</v>
      </c>
      <c r="E10510" s="3" t="s">
        <v>11490</v>
      </c>
      <c r="F10510" s="3" t="s">
        <v>10886</v>
      </c>
      <c r="G10510" s="3" t="s">
        <v>11455</v>
      </c>
      <c r="H10510" s="3" t="s">
        <v>11497</v>
      </c>
      <c r="I10510" s="4">
        <v>3.34</v>
      </c>
    </row>
    <row r="10511" spans="1:9" x14ac:dyDescent="0.2">
      <c r="A10511" s="2">
        <v>364078</v>
      </c>
      <c r="B10511" s="3" t="s">
        <v>19</v>
      </c>
      <c r="C10511" s="3" t="s">
        <v>10565</v>
      </c>
      <c r="D10511" s="3" t="s">
        <v>11449</v>
      </c>
      <c r="E10511" s="3" t="s">
        <v>11490</v>
      </c>
      <c r="F10511" s="3" t="s">
        <v>10886</v>
      </c>
      <c r="G10511" s="3" t="s">
        <v>11455</v>
      </c>
      <c r="H10511" s="3" t="s">
        <v>11498</v>
      </c>
      <c r="I10511" s="4">
        <v>7.62</v>
      </c>
    </row>
    <row r="10512" spans="1:9" x14ac:dyDescent="0.2">
      <c r="A10512" s="2">
        <v>364079</v>
      </c>
      <c r="B10512" s="3" t="s">
        <v>19</v>
      </c>
      <c r="C10512" s="3" t="s">
        <v>10565</v>
      </c>
      <c r="D10512" s="3" t="s">
        <v>11449</v>
      </c>
      <c r="E10512" s="3" t="s">
        <v>11490</v>
      </c>
      <c r="F10512" s="3" t="s">
        <v>10886</v>
      </c>
      <c r="G10512" s="3" t="s">
        <v>11455</v>
      </c>
      <c r="H10512" s="3" t="s">
        <v>11499</v>
      </c>
      <c r="I10512" s="4">
        <v>7.62</v>
      </c>
    </row>
    <row r="10513" spans="1:9" x14ac:dyDescent="0.2">
      <c r="A10513" s="2">
        <v>368471</v>
      </c>
      <c r="B10513" s="3" t="s">
        <v>19</v>
      </c>
      <c r="C10513" s="3" t="s">
        <v>10565</v>
      </c>
      <c r="D10513" s="3" t="s">
        <v>11449</v>
      </c>
      <c r="E10513" s="3" t="s">
        <v>11490</v>
      </c>
      <c r="F10513" s="3" t="s">
        <v>10886</v>
      </c>
      <c r="G10513" s="3" t="s">
        <v>11455</v>
      </c>
      <c r="H10513" s="3" t="s">
        <v>11500</v>
      </c>
      <c r="I10513" s="4">
        <v>8.41</v>
      </c>
    </row>
    <row r="10514" spans="1:9" x14ac:dyDescent="0.2">
      <c r="A10514" s="2">
        <v>368472</v>
      </c>
      <c r="B10514" s="3" t="s">
        <v>19</v>
      </c>
      <c r="C10514" s="3" t="s">
        <v>10565</v>
      </c>
      <c r="D10514" s="3" t="s">
        <v>11449</v>
      </c>
      <c r="E10514" s="3" t="s">
        <v>11490</v>
      </c>
      <c r="F10514" s="3" t="s">
        <v>10886</v>
      </c>
      <c r="G10514" s="3" t="s">
        <v>11455</v>
      </c>
      <c r="H10514" s="3" t="s">
        <v>11501</v>
      </c>
      <c r="I10514" s="4">
        <v>8.41</v>
      </c>
    </row>
    <row r="10515" spans="1:9" x14ac:dyDescent="0.2">
      <c r="A10515" s="2">
        <v>379758</v>
      </c>
      <c r="B10515" s="3" t="s">
        <v>19</v>
      </c>
      <c r="C10515" s="3" t="s">
        <v>10565</v>
      </c>
      <c r="D10515" s="3" t="s">
        <v>11449</v>
      </c>
      <c r="E10515" s="3" t="s">
        <v>11490</v>
      </c>
      <c r="F10515" s="3" t="s">
        <v>10886</v>
      </c>
      <c r="G10515" s="3" t="s">
        <v>11455</v>
      </c>
      <c r="H10515" s="3" t="s">
        <v>11502</v>
      </c>
      <c r="I10515" s="4">
        <v>3.47</v>
      </c>
    </row>
    <row r="10516" spans="1:9" x14ac:dyDescent="0.2">
      <c r="A10516" s="2">
        <v>379763</v>
      </c>
      <c r="B10516" s="3" t="s">
        <v>19</v>
      </c>
      <c r="C10516" s="3" t="s">
        <v>10565</v>
      </c>
      <c r="D10516" s="3" t="s">
        <v>11449</v>
      </c>
      <c r="E10516" s="3" t="s">
        <v>11490</v>
      </c>
      <c r="F10516" s="3" t="s">
        <v>10886</v>
      </c>
      <c r="G10516" s="3" t="s">
        <v>11455</v>
      </c>
      <c r="H10516" s="3" t="s">
        <v>11503</v>
      </c>
      <c r="I10516" s="4">
        <v>3.48</v>
      </c>
    </row>
    <row r="10517" spans="1:9" x14ac:dyDescent="0.2">
      <c r="A10517" s="2">
        <v>379996</v>
      </c>
      <c r="B10517" s="3" t="s">
        <v>19</v>
      </c>
      <c r="C10517" s="3" t="s">
        <v>10565</v>
      </c>
      <c r="D10517" s="3" t="s">
        <v>11449</v>
      </c>
      <c r="E10517" s="3" t="s">
        <v>11490</v>
      </c>
      <c r="F10517" s="3" t="s">
        <v>10886</v>
      </c>
      <c r="G10517" s="3" t="s">
        <v>11455</v>
      </c>
      <c r="H10517" s="3" t="s">
        <v>11504</v>
      </c>
      <c r="I10517" s="4">
        <v>7.57</v>
      </c>
    </row>
    <row r="10518" spans="1:9" x14ac:dyDescent="0.2">
      <c r="A10518" s="2">
        <v>388770</v>
      </c>
      <c r="B10518" s="3" t="s">
        <v>19</v>
      </c>
      <c r="C10518" s="3" t="s">
        <v>10565</v>
      </c>
      <c r="D10518" s="3" t="s">
        <v>11449</v>
      </c>
      <c r="E10518" s="3" t="s">
        <v>11490</v>
      </c>
      <c r="F10518" s="3" t="s">
        <v>10886</v>
      </c>
      <c r="G10518" s="3" t="s">
        <v>11455</v>
      </c>
      <c r="H10518" s="3" t="s">
        <v>11505</v>
      </c>
      <c r="I10518" s="4">
        <v>5.21</v>
      </c>
    </row>
    <row r="10519" spans="1:9" x14ac:dyDescent="0.2">
      <c r="A10519" s="2">
        <v>388773</v>
      </c>
      <c r="B10519" s="3" t="s">
        <v>19</v>
      </c>
      <c r="C10519" s="3" t="s">
        <v>10565</v>
      </c>
      <c r="D10519" s="3" t="s">
        <v>11449</v>
      </c>
      <c r="E10519" s="3" t="s">
        <v>11490</v>
      </c>
      <c r="F10519" s="3" t="s">
        <v>10886</v>
      </c>
      <c r="G10519" s="3" t="s">
        <v>11455</v>
      </c>
      <c r="H10519" s="3" t="s">
        <v>11506</v>
      </c>
      <c r="I10519" s="4">
        <v>5.21</v>
      </c>
    </row>
    <row r="10520" spans="1:9" x14ac:dyDescent="0.2">
      <c r="A10520" s="2">
        <v>427032</v>
      </c>
      <c r="B10520" s="3" t="s">
        <v>19</v>
      </c>
      <c r="C10520" s="3" t="s">
        <v>10565</v>
      </c>
      <c r="D10520" s="3" t="s">
        <v>11449</v>
      </c>
      <c r="E10520" s="3" t="s">
        <v>11490</v>
      </c>
      <c r="F10520" s="3" t="s">
        <v>10886</v>
      </c>
      <c r="G10520" s="3" t="s">
        <v>11455</v>
      </c>
      <c r="H10520" s="3" t="s">
        <v>11507</v>
      </c>
      <c r="I10520" s="4">
        <v>8.9499999999999993</v>
      </c>
    </row>
    <row r="10521" spans="1:9" x14ac:dyDescent="0.2">
      <c r="A10521" s="2">
        <v>427135</v>
      </c>
      <c r="B10521" s="3" t="s">
        <v>19</v>
      </c>
      <c r="C10521" s="3" t="s">
        <v>10565</v>
      </c>
      <c r="D10521" s="3" t="s">
        <v>11449</v>
      </c>
      <c r="E10521" s="3" t="s">
        <v>11490</v>
      </c>
      <c r="F10521" s="3" t="s">
        <v>10886</v>
      </c>
      <c r="G10521" s="3" t="s">
        <v>11455</v>
      </c>
      <c r="H10521" s="3" t="s">
        <v>11508</v>
      </c>
      <c r="I10521" s="4">
        <v>3.4</v>
      </c>
    </row>
    <row r="10522" spans="1:9" x14ac:dyDescent="0.2">
      <c r="A10522" s="2">
        <v>427198</v>
      </c>
      <c r="B10522" s="3" t="s">
        <v>19</v>
      </c>
      <c r="C10522" s="3" t="s">
        <v>10565</v>
      </c>
      <c r="D10522" s="3" t="s">
        <v>11449</v>
      </c>
      <c r="E10522" s="3" t="s">
        <v>11490</v>
      </c>
      <c r="F10522" s="3" t="s">
        <v>10886</v>
      </c>
      <c r="G10522" s="3" t="s">
        <v>11455</v>
      </c>
      <c r="H10522" s="3" t="s">
        <v>11509</v>
      </c>
      <c r="I10522" s="4">
        <v>3.4</v>
      </c>
    </row>
    <row r="10523" spans="1:9" x14ac:dyDescent="0.2">
      <c r="A10523" s="2">
        <v>427341</v>
      </c>
      <c r="B10523" s="3" t="s">
        <v>19</v>
      </c>
      <c r="C10523" s="3" t="s">
        <v>10565</v>
      </c>
      <c r="D10523" s="3" t="s">
        <v>11449</v>
      </c>
      <c r="E10523" s="3" t="s">
        <v>11490</v>
      </c>
      <c r="F10523" s="3" t="s">
        <v>10886</v>
      </c>
      <c r="G10523" s="3" t="s">
        <v>11455</v>
      </c>
      <c r="H10523" s="3" t="s">
        <v>11510</v>
      </c>
      <c r="I10523" s="4">
        <v>11.35</v>
      </c>
    </row>
    <row r="10524" spans="1:9" x14ac:dyDescent="0.2">
      <c r="A10524" s="2">
        <v>450803</v>
      </c>
      <c r="B10524" s="3" t="s">
        <v>19</v>
      </c>
      <c r="C10524" s="3" t="s">
        <v>10565</v>
      </c>
      <c r="D10524" s="3" t="s">
        <v>11449</v>
      </c>
      <c r="E10524" s="3" t="s">
        <v>11490</v>
      </c>
      <c r="F10524" s="3" t="s">
        <v>10886</v>
      </c>
      <c r="G10524" s="3" t="s">
        <v>11455</v>
      </c>
      <c r="H10524" s="3" t="s">
        <v>11511</v>
      </c>
      <c r="I10524" s="4">
        <v>3.4</v>
      </c>
    </row>
    <row r="10525" spans="1:9" x14ac:dyDescent="0.2">
      <c r="A10525" s="2">
        <v>450804</v>
      </c>
      <c r="B10525" s="3" t="s">
        <v>19</v>
      </c>
      <c r="C10525" s="3" t="s">
        <v>10565</v>
      </c>
      <c r="D10525" s="3" t="s">
        <v>11449</v>
      </c>
      <c r="E10525" s="3" t="s">
        <v>11490</v>
      </c>
      <c r="F10525" s="3" t="s">
        <v>10886</v>
      </c>
      <c r="G10525" s="3" t="s">
        <v>11455</v>
      </c>
      <c r="H10525" s="3" t="s">
        <v>11512</v>
      </c>
      <c r="I10525" s="4">
        <v>3.4</v>
      </c>
    </row>
    <row r="10526" spans="1:9" x14ac:dyDescent="0.2">
      <c r="A10526" s="2">
        <v>452672</v>
      </c>
      <c r="B10526" s="3" t="s">
        <v>19</v>
      </c>
      <c r="C10526" s="3" t="s">
        <v>10565</v>
      </c>
      <c r="D10526" s="3" t="s">
        <v>11449</v>
      </c>
      <c r="E10526" s="3" t="s">
        <v>11490</v>
      </c>
      <c r="F10526" s="3" t="s">
        <v>10886</v>
      </c>
      <c r="G10526" s="3" t="s">
        <v>11455</v>
      </c>
      <c r="H10526" s="3" t="s">
        <v>11513</v>
      </c>
      <c r="I10526" s="4">
        <v>14.51</v>
      </c>
    </row>
    <row r="10527" spans="1:9" x14ac:dyDescent="0.2">
      <c r="A10527" s="2">
        <v>452674</v>
      </c>
      <c r="B10527" s="3" t="s">
        <v>19</v>
      </c>
      <c r="C10527" s="3" t="s">
        <v>10565</v>
      </c>
      <c r="D10527" s="3" t="s">
        <v>11449</v>
      </c>
      <c r="E10527" s="3" t="s">
        <v>11490</v>
      </c>
      <c r="F10527" s="3" t="s">
        <v>10886</v>
      </c>
      <c r="G10527" s="3" t="s">
        <v>11455</v>
      </c>
      <c r="H10527" s="3" t="s">
        <v>11514</v>
      </c>
      <c r="I10527" s="4">
        <v>14.51</v>
      </c>
    </row>
    <row r="10528" spans="1:9" x14ac:dyDescent="0.2">
      <c r="A10528" s="2">
        <v>452677</v>
      </c>
      <c r="B10528" s="3" t="s">
        <v>19</v>
      </c>
      <c r="C10528" s="3" t="s">
        <v>10565</v>
      </c>
      <c r="D10528" s="3" t="s">
        <v>11449</v>
      </c>
      <c r="E10528" s="3" t="s">
        <v>11490</v>
      </c>
      <c r="F10528" s="3" t="s">
        <v>10886</v>
      </c>
      <c r="G10528" s="3" t="s">
        <v>11455</v>
      </c>
      <c r="H10528" s="3" t="s">
        <v>11515</v>
      </c>
      <c r="I10528" s="4">
        <v>14.51</v>
      </c>
    </row>
    <row r="10529" spans="1:9" x14ac:dyDescent="0.2">
      <c r="A10529" s="2">
        <v>452687</v>
      </c>
      <c r="B10529" s="3" t="s">
        <v>19</v>
      </c>
      <c r="C10529" s="3" t="s">
        <v>10565</v>
      </c>
      <c r="D10529" s="3" t="s">
        <v>11449</v>
      </c>
      <c r="E10529" s="3" t="s">
        <v>11490</v>
      </c>
      <c r="F10529" s="3" t="s">
        <v>10886</v>
      </c>
      <c r="G10529" s="3" t="s">
        <v>11455</v>
      </c>
      <c r="H10529" s="3" t="s">
        <v>11516</v>
      </c>
      <c r="I10529" s="4">
        <v>7.62</v>
      </c>
    </row>
    <row r="10530" spans="1:9" x14ac:dyDescent="0.2">
      <c r="A10530" s="2">
        <v>452689</v>
      </c>
      <c r="B10530" s="3" t="s">
        <v>19</v>
      </c>
      <c r="C10530" s="3" t="s">
        <v>10565</v>
      </c>
      <c r="D10530" s="3" t="s">
        <v>11449</v>
      </c>
      <c r="E10530" s="3" t="s">
        <v>11490</v>
      </c>
      <c r="F10530" s="3" t="s">
        <v>10886</v>
      </c>
      <c r="G10530" s="3" t="s">
        <v>11455</v>
      </c>
      <c r="H10530" s="3" t="s">
        <v>11517</v>
      </c>
      <c r="I10530" s="4">
        <v>7.62</v>
      </c>
    </row>
    <row r="10531" spans="1:9" x14ac:dyDescent="0.2">
      <c r="A10531" s="2">
        <v>452693</v>
      </c>
      <c r="B10531" s="3" t="s">
        <v>19</v>
      </c>
      <c r="C10531" s="3" t="s">
        <v>10565</v>
      </c>
      <c r="D10531" s="3" t="s">
        <v>11449</v>
      </c>
      <c r="E10531" s="3" t="s">
        <v>11490</v>
      </c>
      <c r="F10531" s="3" t="s">
        <v>10886</v>
      </c>
      <c r="G10531" s="3" t="s">
        <v>11455</v>
      </c>
      <c r="H10531" s="3" t="s">
        <v>11518</v>
      </c>
      <c r="I10531" s="4">
        <v>6.73</v>
      </c>
    </row>
    <row r="10532" spans="1:9" x14ac:dyDescent="0.2">
      <c r="A10532" s="2">
        <v>452698</v>
      </c>
      <c r="B10532" s="3" t="s">
        <v>19</v>
      </c>
      <c r="C10532" s="3" t="s">
        <v>10565</v>
      </c>
      <c r="D10532" s="3" t="s">
        <v>11449</v>
      </c>
      <c r="E10532" s="3" t="s">
        <v>11490</v>
      </c>
      <c r="F10532" s="3" t="s">
        <v>10886</v>
      </c>
      <c r="G10532" s="3" t="s">
        <v>11455</v>
      </c>
      <c r="H10532" s="3" t="s">
        <v>11519</v>
      </c>
      <c r="I10532" s="4">
        <v>6.73</v>
      </c>
    </row>
    <row r="10533" spans="1:9" x14ac:dyDescent="0.2">
      <c r="A10533" s="2">
        <v>460367</v>
      </c>
      <c r="B10533" s="3" t="s">
        <v>19</v>
      </c>
      <c r="C10533" s="3" t="s">
        <v>10565</v>
      </c>
      <c r="D10533" s="3" t="s">
        <v>11449</v>
      </c>
      <c r="E10533" s="3" t="s">
        <v>11490</v>
      </c>
      <c r="F10533" s="3" t="s">
        <v>10886</v>
      </c>
      <c r="G10533" s="3" t="s">
        <v>11455</v>
      </c>
      <c r="H10533" s="3" t="s">
        <v>11520</v>
      </c>
      <c r="I10533" s="4">
        <v>3.02</v>
      </c>
    </row>
    <row r="10534" spans="1:9" x14ac:dyDescent="0.2">
      <c r="A10534" s="2">
        <v>489950</v>
      </c>
      <c r="B10534" s="3" t="s">
        <v>19</v>
      </c>
      <c r="C10534" s="3" t="s">
        <v>10565</v>
      </c>
      <c r="D10534" s="3" t="s">
        <v>11449</v>
      </c>
      <c r="E10534" s="3" t="s">
        <v>11490</v>
      </c>
      <c r="F10534" s="3" t="s">
        <v>10886</v>
      </c>
      <c r="G10534" s="3" t="s">
        <v>11455</v>
      </c>
      <c r="H10534" s="3" t="s">
        <v>11521</v>
      </c>
      <c r="I10534" s="4">
        <v>15.57</v>
      </c>
    </row>
    <row r="10535" spans="1:9" x14ac:dyDescent="0.2">
      <c r="A10535" s="2">
        <v>489953</v>
      </c>
      <c r="B10535" s="3" t="s">
        <v>19</v>
      </c>
      <c r="C10535" s="3" t="s">
        <v>10565</v>
      </c>
      <c r="D10535" s="3" t="s">
        <v>11449</v>
      </c>
      <c r="E10535" s="3" t="s">
        <v>11490</v>
      </c>
      <c r="F10535" s="3" t="s">
        <v>10886</v>
      </c>
      <c r="G10535" s="3" t="s">
        <v>11455</v>
      </c>
      <c r="H10535" s="3" t="s">
        <v>11522</v>
      </c>
      <c r="I10535" s="4">
        <v>15.57</v>
      </c>
    </row>
    <row r="10536" spans="1:9" x14ac:dyDescent="0.2">
      <c r="A10536" s="2">
        <v>489960</v>
      </c>
      <c r="B10536" s="3" t="s">
        <v>19</v>
      </c>
      <c r="C10536" s="3" t="s">
        <v>10565</v>
      </c>
      <c r="D10536" s="3" t="s">
        <v>11449</v>
      </c>
      <c r="E10536" s="3" t="s">
        <v>11490</v>
      </c>
      <c r="F10536" s="3" t="s">
        <v>10886</v>
      </c>
      <c r="G10536" s="3" t="s">
        <v>11455</v>
      </c>
      <c r="H10536" s="3" t="s">
        <v>11523</v>
      </c>
      <c r="I10536" s="4">
        <v>15.57</v>
      </c>
    </row>
    <row r="10537" spans="1:9" x14ac:dyDescent="0.2">
      <c r="A10537" s="2">
        <v>489970</v>
      </c>
      <c r="B10537" s="3" t="s">
        <v>19</v>
      </c>
      <c r="C10537" s="3" t="s">
        <v>10565</v>
      </c>
      <c r="D10537" s="3" t="s">
        <v>11449</v>
      </c>
      <c r="E10537" s="3" t="s">
        <v>11490</v>
      </c>
      <c r="F10537" s="3" t="s">
        <v>10886</v>
      </c>
      <c r="G10537" s="3" t="s">
        <v>11455</v>
      </c>
      <c r="H10537" s="3" t="s">
        <v>11524</v>
      </c>
      <c r="I10537" s="4">
        <v>11.59</v>
      </c>
    </row>
    <row r="10538" spans="1:9" x14ac:dyDescent="0.2">
      <c r="A10538" s="2">
        <v>489975</v>
      </c>
      <c r="B10538" s="3" t="s">
        <v>19</v>
      </c>
      <c r="C10538" s="3" t="s">
        <v>10565</v>
      </c>
      <c r="D10538" s="3" t="s">
        <v>11449</v>
      </c>
      <c r="E10538" s="3" t="s">
        <v>11490</v>
      </c>
      <c r="F10538" s="3" t="s">
        <v>10886</v>
      </c>
      <c r="G10538" s="3" t="s">
        <v>11455</v>
      </c>
      <c r="H10538" s="3" t="s">
        <v>11525</v>
      </c>
      <c r="I10538" s="4">
        <v>11.59</v>
      </c>
    </row>
    <row r="10539" spans="1:9" x14ac:dyDescent="0.2">
      <c r="A10539" s="2">
        <v>489978</v>
      </c>
      <c r="B10539" s="3" t="s">
        <v>19</v>
      </c>
      <c r="C10539" s="3" t="s">
        <v>10565</v>
      </c>
      <c r="D10539" s="3" t="s">
        <v>11449</v>
      </c>
      <c r="E10539" s="3" t="s">
        <v>11490</v>
      </c>
      <c r="F10539" s="3" t="s">
        <v>10886</v>
      </c>
      <c r="G10539" s="3" t="s">
        <v>11455</v>
      </c>
      <c r="H10539" s="3" t="s">
        <v>11526</v>
      </c>
      <c r="I10539" s="4">
        <v>11.59</v>
      </c>
    </row>
    <row r="10540" spans="1:9" x14ac:dyDescent="0.2">
      <c r="A10540" s="2">
        <v>489980</v>
      </c>
      <c r="B10540" s="3" t="s">
        <v>19</v>
      </c>
      <c r="C10540" s="3" t="s">
        <v>10565</v>
      </c>
      <c r="D10540" s="3" t="s">
        <v>11449</v>
      </c>
      <c r="E10540" s="3" t="s">
        <v>11490</v>
      </c>
      <c r="F10540" s="3" t="s">
        <v>10886</v>
      </c>
      <c r="G10540" s="3" t="s">
        <v>11455</v>
      </c>
      <c r="H10540" s="3" t="s">
        <v>11527</v>
      </c>
      <c r="I10540" s="4">
        <v>14.15</v>
      </c>
    </row>
    <row r="10541" spans="1:9" x14ac:dyDescent="0.2">
      <c r="A10541" s="2">
        <v>508860</v>
      </c>
      <c r="B10541" s="3" t="s">
        <v>19</v>
      </c>
      <c r="C10541" s="3" t="s">
        <v>10565</v>
      </c>
      <c r="D10541" s="3" t="s">
        <v>11449</v>
      </c>
      <c r="E10541" s="3" t="s">
        <v>11490</v>
      </c>
      <c r="F10541" s="3" t="s">
        <v>10886</v>
      </c>
      <c r="G10541" s="3" t="s">
        <v>11455</v>
      </c>
      <c r="H10541" s="3" t="s">
        <v>11528</v>
      </c>
      <c r="I10541" s="4">
        <v>12.64</v>
      </c>
    </row>
    <row r="10542" spans="1:9" x14ac:dyDescent="0.2">
      <c r="A10542" s="2">
        <v>508862</v>
      </c>
      <c r="B10542" s="3" t="s">
        <v>19</v>
      </c>
      <c r="C10542" s="3" t="s">
        <v>10565</v>
      </c>
      <c r="D10542" s="3" t="s">
        <v>11449</v>
      </c>
      <c r="E10542" s="3" t="s">
        <v>11490</v>
      </c>
      <c r="F10542" s="3" t="s">
        <v>10886</v>
      </c>
      <c r="G10542" s="3" t="s">
        <v>11455</v>
      </c>
      <c r="H10542" s="3" t="s">
        <v>11529</v>
      </c>
      <c r="I10542" s="4">
        <v>12.64</v>
      </c>
    </row>
    <row r="10543" spans="1:9" x14ac:dyDescent="0.2">
      <c r="A10543" s="2">
        <v>508863</v>
      </c>
      <c r="B10543" s="3" t="s">
        <v>19</v>
      </c>
      <c r="C10543" s="3" t="s">
        <v>10565</v>
      </c>
      <c r="D10543" s="3" t="s">
        <v>11449</v>
      </c>
      <c r="E10543" s="3" t="s">
        <v>11490</v>
      </c>
      <c r="F10543" s="3" t="s">
        <v>10886</v>
      </c>
      <c r="G10543" s="3" t="s">
        <v>11455</v>
      </c>
      <c r="H10543" s="3" t="s">
        <v>11530</v>
      </c>
      <c r="I10543" s="4">
        <v>12.64</v>
      </c>
    </row>
    <row r="10544" spans="1:9" x14ac:dyDescent="0.2">
      <c r="A10544" s="2">
        <v>508864</v>
      </c>
      <c r="B10544" s="3" t="s">
        <v>19</v>
      </c>
      <c r="C10544" s="3" t="s">
        <v>10565</v>
      </c>
      <c r="D10544" s="3" t="s">
        <v>11449</v>
      </c>
      <c r="E10544" s="3" t="s">
        <v>11490</v>
      </c>
      <c r="F10544" s="3" t="s">
        <v>10886</v>
      </c>
      <c r="G10544" s="3" t="s">
        <v>11455</v>
      </c>
      <c r="H10544" s="3" t="s">
        <v>11531</v>
      </c>
      <c r="I10544" s="4">
        <v>12.64</v>
      </c>
    </row>
    <row r="10545" spans="1:9" x14ac:dyDescent="0.2">
      <c r="A10545" s="2">
        <v>508865</v>
      </c>
      <c r="B10545" s="3" t="s">
        <v>19</v>
      </c>
      <c r="C10545" s="3" t="s">
        <v>10565</v>
      </c>
      <c r="D10545" s="3" t="s">
        <v>11449</v>
      </c>
      <c r="E10545" s="3" t="s">
        <v>11490</v>
      </c>
      <c r="F10545" s="3" t="s">
        <v>10886</v>
      </c>
      <c r="G10545" s="3" t="s">
        <v>11455</v>
      </c>
      <c r="H10545" s="3" t="s">
        <v>11532</v>
      </c>
      <c r="I10545" s="4">
        <v>15.99</v>
      </c>
    </row>
    <row r="10546" spans="1:9" x14ac:dyDescent="0.2">
      <c r="A10546" s="2">
        <v>508866</v>
      </c>
      <c r="B10546" s="3" t="s">
        <v>19</v>
      </c>
      <c r="C10546" s="3" t="s">
        <v>10565</v>
      </c>
      <c r="D10546" s="3" t="s">
        <v>11449</v>
      </c>
      <c r="E10546" s="3" t="s">
        <v>11490</v>
      </c>
      <c r="F10546" s="3" t="s">
        <v>10886</v>
      </c>
      <c r="G10546" s="3" t="s">
        <v>11455</v>
      </c>
      <c r="H10546" s="3" t="s">
        <v>11533</v>
      </c>
      <c r="I10546" s="4">
        <v>15.99</v>
      </c>
    </row>
    <row r="10547" spans="1:9" x14ac:dyDescent="0.2">
      <c r="A10547" s="2">
        <v>508867</v>
      </c>
      <c r="B10547" s="3" t="s">
        <v>19</v>
      </c>
      <c r="C10547" s="3" t="s">
        <v>10565</v>
      </c>
      <c r="D10547" s="3" t="s">
        <v>11449</v>
      </c>
      <c r="E10547" s="3" t="s">
        <v>11490</v>
      </c>
      <c r="F10547" s="3" t="s">
        <v>10886</v>
      </c>
      <c r="G10547" s="3" t="s">
        <v>11455</v>
      </c>
      <c r="H10547" s="3" t="s">
        <v>11534</v>
      </c>
      <c r="I10547" s="4">
        <v>12.25</v>
      </c>
    </row>
    <row r="10548" spans="1:9" x14ac:dyDescent="0.2">
      <c r="A10548" s="2">
        <v>508869</v>
      </c>
      <c r="B10548" s="3" t="s">
        <v>19</v>
      </c>
      <c r="C10548" s="3" t="s">
        <v>10565</v>
      </c>
      <c r="D10548" s="3" t="s">
        <v>11449</v>
      </c>
      <c r="E10548" s="3" t="s">
        <v>11490</v>
      </c>
      <c r="F10548" s="3" t="s">
        <v>10886</v>
      </c>
      <c r="G10548" s="3" t="s">
        <v>11455</v>
      </c>
      <c r="H10548" s="3" t="s">
        <v>11535</v>
      </c>
      <c r="I10548" s="4">
        <v>12.26</v>
      </c>
    </row>
    <row r="10549" spans="1:9" x14ac:dyDescent="0.2">
      <c r="A10549" s="2">
        <v>526792</v>
      </c>
      <c r="B10549" s="3" t="s">
        <v>19</v>
      </c>
      <c r="C10549" s="3" t="s">
        <v>10565</v>
      </c>
      <c r="D10549" s="3" t="s">
        <v>11449</v>
      </c>
      <c r="E10549" s="3" t="s">
        <v>11490</v>
      </c>
      <c r="F10549" s="3" t="s">
        <v>10886</v>
      </c>
      <c r="G10549" s="3" t="s">
        <v>11455</v>
      </c>
      <c r="H10549" s="3" t="s">
        <v>11536</v>
      </c>
      <c r="I10549" s="4">
        <v>2.94</v>
      </c>
    </row>
    <row r="10550" spans="1:9" x14ac:dyDescent="0.2">
      <c r="A10550" s="2">
        <v>539627</v>
      </c>
      <c r="B10550" s="3" t="s">
        <v>19</v>
      </c>
      <c r="C10550" s="3" t="s">
        <v>10565</v>
      </c>
      <c r="D10550" s="3" t="s">
        <v>11449</v>
      </c>
      <c r="E10550" s="3" t="s">
        <v>11490</v>
      </c>
      <c r="F10550" s="3" t="s">
        <v>10886</v>
      </c>
      <c r="G10550" s="3" t="s">
        <v>11455</v>
      </c>
      <c r="H10550" s="3" t="s">
        <v>11537</v>
      </c>
      <c r="I10550" s="4">
        <v>3.02</v>
      </c>
    </row>
    <row r="10551" spans="1:9" x14ac:dyDescent="0.2">
      <c r="A10551" s="2">
        <v>539628</v>
      </c>
      <c r="B10551" s="3" t="s">
        <v>19</v>
      </c>
      <c r="C10551" s="3" t="s">
        <v>10565</v>
      </c>
      <c r="D10551" s="3" t="s">
        <v>11449</v>
      </c>
      <c r="E10551" s="3" t="s">
        <v>11490</v>
      </c>
      <c r="F10551" s="3" t="s">
        <v>10886</v>
      </c>
      <c r="G10551" s="3" t="s">
        <v>11455</v>
      </c>
      <c r="H10551" s="3" t="s">
        <v>11538</v>
      </c>
      <c r="I10551" s="4">
        <v>3.02</v>
      </c>
    </row>
    <row r="10552" spans="1:9" x14ac:dyDescent="0.2">
      <c r="A10552" s="2">
        <v>539629</v>
      </c>
      <c r="B10552" s="3" t="s">
        <v>19</v>
      </c>
      <c r="C10552" s="3" t="s">
        <v>10565</v>
      </c>
      <c r="D10552" s="3" t="s">
        <v>11449</v>
      </c>
      <c r="E10552" s="3" t="s">
        <v>11490</v>
      </c>
      <c r="F10552" s="3" t="s">
        <v>10886</v>
      </c>
      <c r="G10552" s="3" t="s">
        <v>11455</v>
      </c>
      <c r="H10552" s="3" t="s">
        <v>11539</v>
      </c>
      <c r="I10552" s="4">
        <v>5.64</v>
      </c>
    </row>
    <row r="10553" spans="1:9" x14ac:dyDescent="0.2">
      <c r="A10553" s="2">
        <v>539630</v>
      </c>
      <c r="B10553" s="3" t="s">
        <v>19</v>
      </c>
      <c r="C10553" s="3" t="s">
        <v>10565</v>
      </c>
      <c r="D10553" s="3" t="s">
        <v>11449</v>
      </c>
      <c r="E10553" s="3" t="s">
        <v>11490</v>
      </c>
      <c r="F10553" s="3" t="s">
        <v>10886</v>
      </c>
      <c r="G10553" s="3" t="s">
        <v>11455</v>
      </c>
      <c r="H10553" s="3" t="s">
        <v>11540</v>
      </c>
      <c r="I10553" s="4">
        <v>5.64</v>
      </c>
    </row>
    <row r="10554" spans="1:9" x14ac:dyDescent="0.2">
      <c r="A10554" s="2">
        <v>539631</v>
      </c>
      <c r="B10554" s="3" t="s">
        <v>19</v>
      </c>
      <c r="C10554" s="3" t="s">
        <v>10565</v>
      </c>
      <c r="D10554" s="3" t="s">
        <v>11449</v>
      </c>
      <c r="E10554" s="3" t="s">
        <v>11490</v>
      </c>
      <c r="F10554" s="3" t="s">
        <v>10886</v>
      </c>
      <c r="G10554" s="3" t="s">
        <v>11455</v>
      </c>
      <c r="H10554" s="3" t="s">
        <v>11541</v>
      </c>
      <c r="I10554" s="4">
        <v>4.37</v>
      </c>
    </row>
    <row r="10555" spans="1:9" x14ac:dyDescent="0.2">
      <c r="A10555" s="2">
        <v>539632</v>
      </c>
      <c r="B10555" s="3" t="s">
        <v>19</v>
      </c>
      <c r="C10555" s="3" t="s">
        <v>10565</v>
      </c>
      <c r="D10555" s="3" t="s">
        <v>11449</v>
      </c>
      <c r="E10555" s="3" t="s">
        <v>11490</v>
      </c>
      <c r="F10555" s="3" t="s">
        <v>10886</v>
      </c>
      <c r="G10555" s="3" t="s">
        <v>11455</v>
      </c>
      <c r="H10555" s="3" t="s">
        <v>11542</v>
      </c>
      <c r="I10555" s="4">
        <v>4.37</v>
      </c>
    </row>
    <row r="10556" spans="1:9" x14ac:dyDescent="0.2">
      <c r="A10556" s="2">
        <v>543856</v>
      </c>
      <c r="B10556" s="3" t="s">
        <v>19</v>
      </c>
      <c r="C10556" s="3" t="s">
        <v>10565</v>
      </c>
      <c r="D10556" s="3" t="s">
        <v>11449</v>
      </c>
      <c r="E10556" s="3" t="s">
        <v>11490</v>
      </c>
      <c r="F10556" s="3" t="s">
        <v>10886</v>
      </c>
      <c r="G10556" s="3" t="s">
        <v>11455</v>
      </c>
      <c r="H10556" s="3" t="s">
        <v>11543</v>
      </c>
      <c r="I10556" s="4">
        <v>4.37</v>
      </c>
    </row>
    <row r="10557" spans="1:9" x14ac:dyDescent="0.2">
      <c r="A10557" s="2">
        <v>551671</v>
      </c>
      <c r="B10557" s="3" t="s">
        <v>19</v>
      </c>
      <c r="C10557" s="3" t="s">
        <v>10565</v>
      </c>
      <c r="D10557" s="3" t="s">
        <v>11449</v>
      </c>
      <c r="E10557" s="3" t="s">
        <v>11490</v>
      </c>
      <c r="F10557" s="3" t="s">
        <v>10886</v>
      </c>
      <c r="G10557" s="3" t="s">
        <v>11455</v>
      </c>
      <c r="H10557" s="3" t="s">
        <v>11544</v>
      </c>
      <c r="I10557" s="4">
        <v>2.71</v>
      </c>
    </row>
    <row r="10558" spans="1:9" x14ac:dyDescent="0.2">
      <c r="A10558" s="2">
        <v>551678</v>
      </c>
      <c r="B10558" s="3" t="s">
        <v>19</v>
      </c>
      <c r="C10558" s="3" t="s">
        <v>10565</v>
      </c>
      <c r="D10558" s="3" t="s">
        <v>11449</v>
      </c>
      <c r="E10558" s="3" t="s">
        <v>11490</v>
      </c>
      <c r="F10558" s="3" t="s">
        <v>10886</v>
      </c>
      <c r="G10558" s="3" t="s">
        <v>11455</v>
      </c>
      <c r="H10558" s="3" t="s">
        <v>11545</v>
      </c>
      <c r="I10558" s="4">
        <v>2.69</v>
      </c>
    </row>
    <row r="10559" spans="1:9" x14ac:dyDescent="0.2">
      <c r="A10559" s="2">
        <v>100087</v>
      </c>
      <c r="B10559" s="3" t="s">
        <v>19</v>
      </c>
      <c r="C10559" s="3" t="s">
        <v>10565</v>
      </c>
      <c r="D10559" s="3" t="s">
        <v>11449</v>
      </c>
      <c r="E10559" s="3" t="s">
        <v>11490</v>
      </c>
      <c r="F10559" s="3" t="s">
        <v>10886</v>
      </c>
      <c r="G10559" s="3" t="s">
        <v>11455</v>
      </c>
      <c r="H10559" s="3" t="s">
        <v>11546</v>
      </c>
      <c r="I10559" s="4">
        <v>11.86</v>
      </c>
    </row>
    <row r="10560" spans="1:9" x14ac:dyDescent="0.2">
      <c r="A10560" s="2">
        <v>271641</v>
      </c>
      <c r="B10560" s="3" t="s">
        <v>19</v>
      </c>
      <c r="C10560" s="3" t="s">
        <v>10565</v>
      </c>
      <c r="D10560" s="3" t="s">
        <v>11449</v>
      </c>
      <c r="E10560" s="3" t="s">
        <v>11490</v>
      </c>
      <c r="F10560" s="3" t="s">
        <v>10886</v>
      </c>
      <c r="G10560" s="3" t="s">
        <v>11455</v>
      </c>
      <c r="H10560" s="3" t="s">
        <v>11547</v>
      </c>
      <c r="I10560" s="4">
        <v>8.3699999999999992</v>
      </c>
    </row>
    <row r="10561" spans="1:9" x14ac:dyDescent="0.2">
      <c r="A10561" s="2">
        <v>271642</v>
      </c>
      <c r="B10561" s="3" t="s">
        <v>19</v>
      </c>
      <c r="C10561" s="3" t="s">
        <v>10565</v>
      </c>
      <c r="D10561" s="3" t="s">
        <v>11449</v>
      </c>
      <c r="E10561" s="3" t="s">
        <v>11490</v>
      </c>
      <c r="F10561" s="3" t="s">
        <v>10886</v>
      </c>
      <c r="G10561" s="3" t="s">
        <v>11455</v>
      </c>
      <c r="H10561" s="3" t="s">
        <v>11548</v>
      </c>
      <c r="I10561" s="4">
        <v>8.3699999999999992</v>
      </c>
    </row>
    <row r="10562" spans="1:9" x14ac:dyDescent="0.2">
      <c r="A10562" s="2">
        <v>271666</v>
      </c>
      <c r="B10562" s="3" t="s">
        <v>19</v>
      </c>
      <c r="C10562" s="3" t="s">
        <v>10565</v>
      </c>
      <c r="D10562" s="3" t="s">
        <v>11449</v>
      </c>
      <c r="E10562" s="3" t="s">
        <v>11490</v>
      </c>
      <c r="F10562" s="3" t="s">
        <v>10886</v>
      </c>
      <c r="G10562" s="3" t="s">
        <v>11455</v>
      </c>
      <c r="H10562" s="3" t="s">
        <v>11549</v>
      </c>
      <c r="I10562" s="4">
        <v>11.35</v>
      </c>
    </row>
    <row r="10563" spans="1:9" x14ac:dyDescent="0.2">
      <c r="A10563" s="2">
        <v>271667</v>
      </c>
      <c r="B10563" s="3" t="s">
        <v>19</v>
      </c>
      <c r="C10563" s="3" t="s">
        <v>10565</v>
      </c>
      <c r="D10563" s="3" t="s">
        <v>11449</v>
      </c>
      <c r="E10563" s="3" t="s">
        <v>11490</v>
      </c>
      <c r="F10563" s="3" t="s">
        <v>10886</v>
      </c>
      <c r="G10563" s="3" t="s">
        <v>11455</v>
      </c>
      <c r="H10563" s="3" t="s">
        <v>11550</v>
      </c>
      <c r="I10563" s="4">
        <v>11.35</v>
      </c>
    </row>
    <row r="10564" spans="1:9" x14ac:dyDescent="0.2">
      <c r="A10564" s="2">
        <v>292279</v>
      </c>
      <c r="B10564" s="3" t="s">
        <v>19</v>
      </c>
      <c r="C10564" s="3" t="s">
        <v>10565</v>
      </c>
      <c r="D10564" s="3" t="s">
        <v>11449</v>
      </c>
      <c r="E10564" s="3" t="s">
        <v>11490</v>
      </c>
      <c r="F10564" s="3" t="s">
        <v>10886</v>
      </c>
      <c r="G10564" s="3" t="s">
        <v>11455</v>
      </c>
      <c r="H10564" s="3" t="s">
        <v>11551</v>
      </c>
      <c r="I10564" s="4">
        <v>5.29</v>
      </c>
    </row>
    <row r="10565" spans="1:9" x14ac:dyDescent="0.2">
      <c r="A10565" s="2">
        <v>450811</v>
      </c>
      <c r="B10565" s="3" t="s">
        <v>19</v>
      </c>
      <c r="C10565" s="3" t="s">
        <v>10565</v>
      </c>
      <c r="D10565" s="3" t="s">
        <v>11449</v>
      </c>
      <c r="E10565" s="3" t="s">
        <v>11490</v>
      </c>
      <c r="F10565" s="3" t="s">
        <v>10886</v>
      </c>
      <c r="G10565" s="3" t="s">
        <v>11455</v>
      </c>
      <c r="H10565" s="3" t="s">
        <v>11552</v>
      </c>
      <c r="I10565" s="4">
        <v>12.59</v>
      </c>
    </row>
    <row r="10566" spans="1:9" x14ac:dyDescent="0.2">
      <c r="A10566" s="2">
        <v>489883</v>
      </c>
      <c r="B10566" s="3" t="s">
        <v>19</v>
      </c>
      <c r="C10566" s="3" t="s">
        <v>10565</v>
      </c>
      <c r="D10566" s="3" t="s">
        <v>11449</v>
      </c>
      <c r="E10566" s="3" t="s">
        <v>11490</v>
      </c>
      <c r="F10566" s="3" t="s">
        <v>10886</v>
      </c>
      <c r="G10566" s="3" t="s">
        <v>11455</v>
      </c>
      <c r="H10566" s="3" t="s">
        <v>11553</v>
      </c>
      <c r="I10566" s="4">
        <v>11.6</v>
      </c>
    </row>
    <row r="10567" spans="1:9" x14ac:dyDescent="0.2">
      <c r="A10567" s="2">
        <v>489885</v>
      </c>
      <c r="B10567" s="3" t="s">
        <v>19</v>
      </c>
      <c r="C10567" s="3" t="s">
        <v>10565</v>
      </c>
      <c r="D10567" s="3" t="s">
        <v>11449</v>
      </c>
      <c r="E10567" s="3" t="s">
        <v>11490</v>
      </c>
      <c r="F10567" s="3" t="s">
        <v>10886</v>
      </c>
      <c r="G10567" s="3" t="s">
        <v>11455</v>
      </c>
      <c r="H10567" s="3" t="s">
        <v>11554</v>
      </c>
      <c r="I10567" s="4">
        <v>11.6</v>
      </c>
    </row>
    <row r="10568" spans="1:9" x14ac:dyDescent="0.2">
      <c r="A10568" s="2">
        <v>489888</v>
      </c>
      <c r="B10568" s="3" t="s">
        <v>19</v>
      </c>
      <c r="C10568" s="3" t="s">
        <v>10565</v>
      </c>
      <c r="D10568" s="3" t="s">
        <v>11449</v>
      </c>
      <c r="E10568" s="3" t="s">
        <v>11490</v>
      </c>
      <c r="F10568" s="3" t="s">
        <v>10886</v>
      </c>
      <c r="G10568" s="3" t="s">
        <v>11455</v>
      </c>
      <c r="H10568" s="3" t="s">
        <v>11555</v>
      </c>
      <c r="I10568" s="4">
        <v>8.68</v>
      </c>
    </row>
    <row r="10569" spans="1:9" x14ac:dyDescent="0.2">
      <c r="A10569" s="2">
        <v>489908</v>
      </c>
      <c r="B10569" s="3" t="s">
        <v>19</v>
      </c>
      <c r="C10569" s="3" t="s">
        <v>10565</v>
      </c>
      <c r="D10569" s="3" t="s">
        <v>11449</v>
      </c>
      <c r="E10569" s="3" t="s">
        <v>11490</v>
      </c>
      <c r="F10569" s="3" t="s">
        <v>10886</v>
      </c>
      <c r="G10569" s="3" t="s">
        <v>11455</v>
      </c>
      <c r="H10569" s="3" t="s">
        <v>11556</v>
      </c>
      <c r="I10569" s="4">
        <v>2.52</v>
      </c>
    </row>
    <row r="10570" spans="1:9" x14ac:dyDescent="0.2">
      <c r="A10570" s="2">
        <v>489913</v>
      </c>
      <c r="B10570" s="3" t="s">
        <v>19</v>
      </c>
      <c r="C10570" s="3" t="s">
        <v>10565</v>
      </c>
      <c r="D10570" s="3" t="s">
        <v>11449</v>
      </c>
      <c r="E10570" s="3" t="s">
        <v>11490</v>
      </c>
      <c r="F10570" s="3" t="s">
        <v>10886</v>
      </c>
      <c r="G10570" s="3" t="s">
        <v>11455</v>
      </c>
      <c r="H10570" s="3" t="s">
        <v>11557</v>
      </c>
      <c r="I10570" s="4">
        <v>2.52</v>
      </c>
    </row>
    <row r="10571" spans="1:9" x14ac:dyDescent="0.2">
      <c r="A10571" s="2">
        <v>489920</v>
      </c>
      <c r="B10571" s="3" t="s">
        <v>19</v>
      </c>
      <c r="C10571" s="3" t="s">
        <v>10565</v>
      </c>
      <c r="D10571" s="3" t="s">
        <v>11449</v>
      </c>
      <c r="E10571" s="3" t="s">
        <v>11490</v>
      </c>
      <c r="F10571" s="3" t="s">
        <v>10886</v>
      </c>
      <c r="G10571" s="3" t="s">
        <v>11455</v>
      </c>
      <c r="H10571" s="3" t="s">
        <v>11558</v>
      </c>
      <c r="I10571" s="4">
        <v>2.52</v>
      </c>
    </row>
    <row r="10572" spans="1:9" x14ac:dyDescent="0.2">
      <c r="A10572" s="2">
        <v>5869</v>
      </c>
      <c r="B10572" s="3" t="s">
        <v>19</v>
      </c>
      <c r="C10572" s="3" t="s">
        <v>10565</v>
      </c>
      <c r="D10572" s="3" t="s">
        <v>11449</v>
      </c>
      <c r="E10572" s="3" t="s">
        <v>11490</v>
      </c>
      <c r="F10572" s="3" t="s">
        <v>10886</v>
      </c>
      <c r="G10572" s="3" t="s">
        <v>11324</v>
      </c>
      <c r="H10572" s="3" t="s">
        <v>11559</v>
      </c>
      <c r="I10572" s="4">
        <v>10.35</v>
      </c>
    </row>
    <row r="10573" spans="1:9" x14ac:dyDescent="0.2">
      <c r="A10573" s="2">
        <v>12307</v>
      </c>
      <c r="B10573" s="3" t="s">
        <v>19</v>
      </c>
      <c r="C10573" s="3" t="s">
        <v>10565</v>
      </c>
      <c r="D10573" s="3" t="s">
        <v>11449</v>
      </c>
      <c r="E10573" s="3" t="s">
        <v>11490</v>
      </c>
      <c r="F10573" s="3" t="s">
        <v>10886</v>
      </c>
      <c r="G10573" s="3" t="s">
        <v>11324</v>
      </c>
      <c r="H10573" s="3" t="s">
        <v>11560</v>
      </c>
      <c r="I10573" s="4">
        <v>3.18</v>
      </c>
    </row>
    <row r="10574" spans="1:9" x14ac:dyDescent="0.2">
      <c r="A10574" s="2">
        <v>42771</v>
      </c>
      <c r="B10574" s="3" t="s">
        <v>19</v>
      </c>
      <c r="C10574" s="3" t="s">
        <v>10565</v>
      </c>
      <c r="D10574" s="3" t="s">
        <v>11449</v>
      </c>
      <c r="E10574" s="3" t="s">
        <v>11490</v>
      </c>
      <c r="F10574" s="3" t="s">
        <v>10886</v>
      </c>
      <c r="G10574" s="3" t="s">
        <v>11324</v>
      </c>
      <c r="H10574" s="3" t="s">
        <v>11561</v>
      </c>
      <c r="I10574" s="4">
        <v>3.64</v>
      </c>
    </row>
    <row r="10575" spans="1:9" x14ac:dyDescent="0.2">
      <c r="A10575" s="2">
        <v>55980</v>
      </c>
      <c r="B10575" s="3" t="s">
        <v>19</v>
      </c>
      <c r="C10575" s="3" t="s">
        <v>10565</v>
      </c>
      <c r="D10575" s="3" t="s">
        <v>11449</v>
      </c>
      <c r="E10575" s="3" t="s">
        <v>11490</v>
      </c>
      <c r="F10575" s="3" t="s">
        <v>10886</v>
      </c>
      <c r="G10575" s="3" t="s">
        <v>11324</v>
      </c>
      <c r="H10575" s="3" t="s">
        <v>11562</v>
      </c>
      <c r="I10575" s="4">
        <v>3.64</v>
      </c>
    </row>
    <row r="10576" spans="1:9" x14ac:dyDescent="0.2">
      <c r="A10576" s="2">
        <v>79662</v>
      </c>
      <c r="B10576" s="3" t="s">
        <v>19</v>
      </c>
      <c r="C10576" s="3" t="s">
        <v>10565</v>
      </c>
      <c r="D10576" s="3" t="s">
        <v>11449</v>
      </c>
      <c r="E10576" s="3" t="s">
        <v>11490</v>
      </c>
      <c r="F10576" s="3" t="s">
        <v>10886</v>
      </c>
      <c r="G10576" s="3" t="s">
        <v>11324</v>
      </c>
      <c r="H10576" s="3" t="s">
        <v>11563</v>
      </c>
      <c r="I10576" s="4">
        <v>3.64</v>
      </c>
    </row>
    <row r="10577" spans="1:9" x14ac:dyDescent="0.2">
      <c r="A10577" s="2">
        <v>79672</v>
      </c>
      <c r="B10577" s="3" t="s">
        <v>19</v>
      </c>
      <c r="C10577" s="3" t="s">
        <v>10565</v>
      </c>
      <c r="D10577" s="3" t="s">
        <v>11449</v>
      </c>
      <c r="E10577" s="3" t="s">
        <v>11490</v>
      </c>
      <c r="F10577" s="3" t="s">
        <v>10886</v>
      </c>
      <c r="G10577" s="3" t="s">
        <v>11324</v>
      </c>
      <c r="H10577" s="3" t="s">
        <v>11564</v>
      </c>
      <c r="I10577" s="4">
        <v>3.64</v>
      </c>
    </row>
    <row r="10578" spans="1:9" x14ac:dyDescent="0.2">
      <c r="A10578" s="2">
        <v>102804</v>
      </c>
      <c r="B10578" s="3" t="s">
        <v>19</v>
      </c>
      <c r="C10578" s="3" t="s">
        <v>10565</v>
      </c>
      <c r="D10578" s="3" t="s">
        <v>11449</v>
      </c>
      <c r="E10578" s="3" t="s">
        <v>11490</v>
      </c>
      <c r="F10578" s="3" t="s">
        <v>10886</v>
      </c>
      <c r="G10578" s="3" t="s">
        <v>11324</v>
      </c>
      <c r="H10578" s="3" t="s">
        <v>11565</v>
      </c>
      <c r="I10578" s="4">
        <v>6.97</v>
      </c>
    </row>
    <row r="10579" spans="1:9" x14ac:dyDescent="0.2">
      <c r="A10579" s="2">
        <v>231722</v>
      </c>
      <c r="B10579" s="3" t="s">
        <v>19</v>
      </c>
      <c r="C10579" s="3" t="s">
        <v>10565</v>
      </c>
      <c r="D10579" s="3" t="s">
        <v>11449</v>
      </c>
      <c r="E10579" s="3" t="s">
        <v>11490</v>
      </c>
      <c r="F10579" s="3" t="s">
        <v>10886</v>
      </c>
      <c r="G10579" s="3" t="s">
        <v>11324</v>
      </c>
      <c r="H10579" s="3" t="s">
        <v>11566</v>
      </c>
      <c r="I10579" s="4">
        <v>3.26</v>
      </c>
    </row>
    <row r="10580" spans="1:9" x14ac:dyDescent="0.2">
      <c r="A10580" s="2">
        <v>231724</v>
      </c>
      <c r="B10580" s="3" t="s">
        <v>19</v>
      </c>
      <c r="C10580" s="3" t="s">
        <v>10565</v>
      </c>
      <c r="D10580" s="3" t="s">
        <v>11449</v>
      </c>
      <c r="E10580" s="3" t="s">
        <v>11490</v>
      </c>
      <c r="F10580" s="3" t="s">
        <v>10886</v>
      </c>
      <c r="G10580" s="3" t="s">
        <v>11324</v>
      </c>
      <c r="H10580" s="3" t="s">
        <v>11567</v>
      </c>
      <c r="I10580" s="4">
        <v>3.26</v>
      </c>
    </row>
    <row r="10581" spans="1:9" x14ac:dyDescent="0.2">
      <c r="A10581" s="2">
        <v>291540</v>
      </c>
      <c r="B10581" s="3" t="s">
        <v>19</v>
      </c>
      <c r="C10581" s="3" t="s">
        <v>10565</v>
      </c>
      <c r="D10581" s="3" t="s">
        <v>11449</v>
      </c>
      <c r="E10581" s="3" t="s">
        <v>11490</v>
      </c>
      <c r="F10581" s="3" t="s">
        <v>10886</v>
      </c>
      <c r="G10581" s="3" t="s">
        <v>11324</v>
      </c>
      <c r="H10581" s="3" t="s">
        <v>11568</v>
      </c>
      <c r="I10581" s="4">
        <v>2.7</v>
      </c>
    </row>
    <row r="10582" spans="1:9" x14ac:dyDescent="0.2">
      <c r="A10582" s="2">
        <v>291541</v>
      </c>
      <c r="B10582" s="3" t="s">
        <v>19</v>
      </c>
      <c r="C10582" s="3" t="s">
        <v>10565</v>
      </c>
      <c r="D10582" s="3" t="s">
        <v>11449</v>
      </c>
      <c r="E10582" s="3" t="s">
        <v>11490</v>
      </c>
      <c r="F10582" s="3" t="s">
        <v>10886</v>
      </c>
      <c r="G10582" s="3" t="s">
        <v>11324</v>
      </c>
      <c r="H10582" s="3" t="s">
        <v>11569</v>
      </c>
      <c r="I10582" s="4">
        <v>11.22</v>
      </c>
    </row>
    <row r="10583" spans="1:9" x14ac:dyDescent="0.2">
      <c r="A10583" s="2">
        <v>291543</v>
      </c>
      <c r="B10583" s="3" t="s">
        <v>19</v>
      </c>
      <c r="C10583" s="3" t="s">
        <v>10565</v>
      </c>
      <c r="D10583" s="3" t="s">
        <v>11449</v>
      </c>
      <c r="E10583" s="3" t="s">
        <v>11490</v>
      </c>
      <c r="F10583" s="3" t="s">
        <v>10886</v>
      </c>
      <c r="G10583" s="3" t="s">
        <v>11324</v>
      </c>
      <c r="H10583" s="3" t="s">
        <v>11570</v>
      </c>
      <c r="I10583" s="4">
        <v>2.7</v>
      </c>
    </row>
    <row r="10584" spans="1:9" x14ac:dyDescent="0.2">
      <c r="A10584" s="2">
        <v>291544</v>
      </c>
      <c r="B10584" s="3" t="s">
        <v>19</v>
      </c>
      <c r="C10584" s="3" t="s">
        <v>10565</v>
      </c>
      <c r="D10584" s="3" t="s">
        <v>11449</v>
      </c>
      <c r="E10584" s="3" t="s">
        <v>11490</v>
      </c>
      <c r="F10584" s="3" t="s">
        <v>10886</v>
      </c>
      <c r="G10584" s="3" t="s">
        <v>11324</v>
      </c>
      <c r="H10584" s="3" t="s">
        <v>11571</v>
      </c>
      <c r="I10584" s="4">
        <v>11.22</v>
      </c>
    </row>
    <row r="10585" spans="1:9" x14ac:dyDescent="0.2">
      <c r="A10585" s="2">
        <v>291546</v>
      </c>
      <c r="B10585" s="3" t="s">
        <v>19</v>
      </c>
      <c r="C10585" s="3" t="s">
        <v>10565</v>
      </c>
      <c r="D10585" s="3" t="s">
        <v>11449</v>
      </c>
      <c r="E10585" s="3" t="s">
        <v>11490</v>
      </c>
      <c r="F10585" s="3" t="s">
        <v>10886</v>
      </c>
      <c r="G10585" s="3" t="s">
        <v>11324</v>
      </c>
      <c r="H10585" s="3" t="s">
        <v>11572</v>
      </c>
      <c r="I10585" s="4">
        <v>15.3</v>
      </c>
    </row>
    <row r="10586" spans="1:9" x14ac:dyDescent="0.2">
      <c r="A10586" s="2">
        <v>291545</v>
      </c>
      <c r="B10586" s="3" t="s">
        <v>19</v>
      </c>
      <c r="C10586" s="3" t="s">
        <v>10565</v>
      </c>
      <c r="D10586" s="3" t="s">
        <v>11449</v>
      </c>
      <c r="E10586" s="3" t="s">
        <v>11490</v>
      </c>
      <c r="F10586" s="3" t="s">
        <v>10886</v>
      </c>
      <c r="G10586" s="3" t="s">
        <v>11324</v>
      </c>
      <c r="H10586" s="3" t="s">
        <v>11573</v>
      </c>
      <c r="I10586" s="4">
        <v>15.3</v>
      </c>
    </row>
    <row r="10587" spans="1:9" x14ac:dyDescent="0.2">
      <c r="A10587" s="2">
        <v>316783</v>
      </c>
      <c r="B10587" s="3" t="s">
        <v>19</v>
      </c>
      <c r="C10587" s="3" t="s">
        <v>10565</v>
      </c>
      <c r="D10587" s="3" t="s">
        <v>11449</v>
      </c>
      <c r="E10587" s="3" t="s">
        <v>11490</v>
      </c>
      <c r="F10587" s="3" t="s">
        <v>10886</v>
      </c>
      <c r="G10587" s="3" t="s">
        <v>11324</v>
      </c>
      <c r="H10587" s="3" t="s">
        <v>11574</v>
      </c>
      <c r="I10587" s="4">
        <v>2.81</v>
      </c>
    </row>
    <row r="10588" spans="1:9" x14ac:dyDescent="0.2">
      <c r="A10588" s="2">
        <v>316790</v>
      </c>
      <c r="B10588" s="3" t="s">
        <v>19</v>
      </c>
      <c r="C10588" s="3" t="s">
        <v>10565</v>
      </c>
      <c r="D10588" s="3" t="s">
        <v>11449</v>
      </c>
      <c r="E10588" s="3" t="s">
        <v>11490</v>
      </c>
      <c r="F10588" s="3" t="s">
        <v>10886</v>
      </c>
      <c r="G10588" s="3" t="s">
        <v>11324</v>
      </c>
      <c r="H10588" s="3" t="s">
        <v>11575</v>
      </c>
      <c r="I10588" s="4">
        <v>2.81</v>
      </c>
    </row>
    <row r="10589" spans="1:9" x14ac:dyDescent="0.2">
      <c r="A10589" s="2">
        <v>177418</v>
      </c>
      <c r="B10589" s="3" t="s">
        <v>19</v>
      </c>
      <c r="C10589" s="3" t="s">
        <v>10565</v>
      </c>
      <c r="D10589" s="3" t="s">
        <v>11449</v>
      </c>
      <c r="E10589" s="3" t="s">
        <v>11490</v>
      </c>
      <c r="F10589" s="3" t="s">
        <v>10886</v>
      </c>
      <c r="G10589" s="3" t="s">
        <v>11324</v>
      </c>
      <c r="H10589" s="3" t="s">
        <v>11576</v>
      </c>
      <c r="I10589" s="4">
        <v>7.32</v>
      </c>
    </row>
    <row r="10590" spans="1:9" x14ac:dyDescent="0.2">
      <c r="A10590" s="2">
        <v>177421</v>
      </c>
      <c r="B10590" s="3" t="s">
        <v>19</v>
      </c>
      <c r="C10590" s="3" t="s">
        <v>10565</v>
      </c>
      <c r="D10590" s="3" t="s">
        <v>11449</v>
      </c>
      <c r="E10590" s="3" t="s">
        <v>11490</v>
      </c>
      <c r="F10590" s="3" t="s">
        <v>10886</v>
      </c>
      <c r="G10590" s="3" t="s">
        <v>11324</v>
      </c>
      <c r="H10590" s="3" t="s">
        <v>11577</v>
      </c>
      <c r="I10590" s="4">
        <v>12.13</v>
      </c>
    </row>
    <row r="10591" spans="1:9" x14ac:dyDescent="0.2">
      <c r="A10591" s="2">
        <v>359082</v>
      </c>
      <c r="B10591" s="3" t="s">
        <v>19</v>
      </c>
      <c r="C10591" s="3" t="s">
        <v>10565</v>
      </c>
      <c r="D10591" s="3" t="s">
        <v>11449</v>
      </c>
      <c r="E10591" s="3" t="s">
        <v>11490</v>
      </c>
      <c r="F10591" s="3" t="s">
        <v>10886</v>
      </c>
      <c r="G10591" s="3" t="s">
        <v>11324</v>
      </c>
      <c r="H10591" s="3" t="s">
        <v>11578</v>
      </c>
      <c r="I10591" s="4">
        <v>2.81</v>
      </c>
    </row>
    <row r="10592" spans="1:9" x14ac:dyDescent="0.2">
      <c r="A10592" s="2">
        <v>359089</v>
      </c>
      <c r="B10592" s="3" t="s">
        <v>19</v>
      </c>
      <c r="C10592" s="3" t="s">
        <v>10565</v>
      </c>
      <c r="D10592" s="3" t="s">
        <v>11449</v>
      </c>
      <c r="E10592" s="3" t="s">
        <v>11490</v>
      </c>
      <c r="F10592" s="3" t="s">
        <v>10886</v>
      </c>
      <c r="G10592" s="3" t="s">
        <v>11324</v>
      </c>
      <c r="H10592" s="3" t="s">
        <v>11579</v>
      </c>
      <c r="I10592" s="4">
        <v>3.71</v>
      </c>
    </row>
    <row r="10593" spans="1:9" x14ac:dyDescent="0.2">
      <c r="A10593" s="2">
        <v>359091</v>
      </c>
      <c r="B10593" s="3" t="s">
        <v>19</v>
      </c>
      <c r="C10593" s="3" t="s">
        <v>10565</v>
      </c>
      <c r="D10593" s="3" t="s">
        <v>11449</v>
      </c>
      <c r="E10593" s="3" t="s">
        <v>11490</v>
      </c>
      <c r="F10593" s="3" t="s">
        <v>10886</v>
      </c>
      <c r="G10593" s="3" t="s">
        <v>11324</v>
      </c>
      <c r="H10593" s="3" t="s">
        <v>11580</v>
      </c>
      <c r="I10593" s="4">
        <v>3.71</v>
      </c>
    </row>
    <row r="10594" spans="1:9" x14ac:dyDescent="0.2">
      <c r="A10594" s="2">
        <v>368465</v>
      </c>
      <c r="B10594" s="3" t="s">
        <v>19</v>
      </c>
      <c r="C10594" s="3" t="s">
        <v>10565</v>
      </c>
      <c r="D10594" s="3" t="s">
        <v>11449</v>
      </c>
      <c r="E10594" s="3" t="s">
        <v>11490</v>
      </c>
      <c r="F10594" s="3" t="s">
        <v>10886</v>
      </c>
      <c r="G10594" s="3" t="s">
        <v>11324</v>
      </c>
      <c r="H10594" s="3" t="s">
        <v>11581</v>
      </c>
      <c r="I10594" s="4">
        <v>1.18</v>
      </c>
    </row>
    <row r="10595" spans="1:9" x14ac:dyDescent="0.2">
      <c r="A10595" s="2">
        <v>368467</v>
      </c>
      <c r="B10595" s="3" t="s">
        <v>19</v>
      </c>
      <c r="C10595" s="3" t="s">
        <v>10565</v>
      </c>
      <c r="D10595" s="3" t="s">
        <v>11449</v>
      </c>
      <c r="E10595" s="3" t="s">
        <v>11490</v>
      </c>
      <c r="F10595" s="3" t="s">
        <v>10886</v>
      </c>
      <c r="G10595" s="3" t="s">
        <v>11324</v>
      </c>
      <c r="H10595" s="3" t="s">
        <v>11582</v>
      </c>
      <c r="I10595" s="4">
        <v>1.08</v>
      </c>
    </row>
    <row r="10596" spans="1:9" x14ac:dyDescent="0.2">
      <c r="A10596" s="2">
        <v>410407</v>
      </c>
      <c r="B10596" s="3" t="s">
        <v>19</v>
      </c>
      <c r="C10596" s="3" t="s">
        <v>10565</v>
      </c>
      <c r="D10596" s="3" t="s">
        <v>11449</v>
      </c>
      <c r="E10596" s="3" t="s">
        <v>11490</v>
      </c>
      <c r="F10596" s="3" t="s">
        <v>10886</v>
      </c>
      <c r="G10596" s="3" t="s">
        <v>11324</v>
      </c>
      <c r="H10596" s="3" t="s">
        <v>11583</v>
      </c>
      <c r="I10596" s="4">
        <v>2.96</v>
      </c>
    </row>
    <row r="10597" spans="1:9" x14ac:dyDescent="0.2">
      <c r="A10597" s="2">
        <v>410419</v>
      </c>
      <c r="B10597" s="3" t="s">
        <v>19</v>
      </c>
      <c r="C10597" s="3" t="s">
        <v>10565</v>
      </c>
      <c r="D10597" s="3" t="s">
        <v>11449</v>
      </c>
      <c r="E10597" s="3" t="s">
        <v>11490</v>
      </c>
      <c r="F10597" s="3" t="s">
        <v>10886</v>
      </c>
      <c r="G10597" s="3" t="s">
        <v>11324</v>
      </c>
      <c r="H10597" s="3" t="s">
        <v>11584</v>
      </c>
      <c r="I10597" s="4">
        <v>11.89</v>
      </c>
    </row>
    <row r="10598" spans="1:9" x14ac:dyDescent="0.2">
      <c r="A10598" s="2">
        <v>455967</v>
      </c>
      <c r="B10598" s="3" t="s">
        <v>19</v>
      </c>
      <c r="C10598" s="3" t="s">
        <v>10565</v>
      </c>
      <c r="D10598" s="3" t="s">
        <v>11449</v>
      </c>
      <c r="E10598" s="3" t="s">
        <v>11490</v>
      </c>
      <c r="F10598" s="3" t="s">
        <v>10886</v>
      </c>
      <c r="G10598" s="3" t="s">
        <v>11324</v>
      </c>
      <c r="H10598" s="3" t="s">
        <v>11585</v>
      </c>
      <c r="I10598" s="4">
        <v>6.15</v>
      </c>
    </row>
    <row r="10599" spans="1:9" x14ac:dyDescent="0.2">
      <c r="A10599" s="2">
        <v>481165</v>
      </c>
      <c r="B10599" s="3" t="s">
        <v>19</v>
      </c>
      <c r="C10599" s="3" t="s">
        <v>10565</v>
      </c>
      <c r="D10599" s="3" t="s">
        <v>11449</v>
      </c>
      <c r="E10599" s="3" t="s">
        <v>11490</v>
      </c>
      <c r="F10599" s="3" t="s">
        <v>10886</v>
      </c>
      <c r="G10599" s="3" t="s">
        <v>11324</v>
      </c>
      <c r="H10599" s="3" t="s">
        <v>11586</v>
      </c>
      <c r="I10599" s="4">
        <v>2.81</v>
      </c>
    </row>
    <row r="10600" spans="1:9" x14ac:dyDescent="0.2">
      <c r="A10600" s="2">
        <v>484387</v>
      </c>
      <c r="B10600" s="3" t="s">
        <v>19</v>
      </c>
      <c r="C10600" s="3" t="s">
        <v>10565</v>
      </c>
      <c r="D10600" s="3" t="s">
        <v>11449</v>
      </c>
      <c r="E10600" s="3" t="s">
        <v>11490</v>
      </c>
      <c r="F10600" s="3" t="s">
        <v>10886</v>
      </c>
      <c r="G10600" s="3" t="s">
        <v>11324</v>
      </c>
      <c r="H10600" s="3" t="s">
        <v>11587</v>
      </c>
      <c r="I10600" s="4">
        <v>6.28</v>
      </c>
    </row>
    <row r="10601" spans="1:9" x14ac:dyDescent="0.2">
      <c r="A10601" s="2">
        <v>484388</v>
      </c>
      <c r="B10601" s="3" t="s">
        <v>19</v>
      </c>
      <c r="C10601" s="3" t="s">
        <v>10565</v>
      </c>
      <c r="D10601" s="3" t="s">
        <v>11449</v>
      </c>
      <c r="E10601" s="3" t="s">
        <v>11490</v>
      </c>
      <c r="F10601" s="3" t="s">
        <v>10886</v>
      </c>
      <c r="G10601" s="3" t="s">
        <v>11324</v>
      </c>
      <c r="H10601" s="3" t="s">
        <v>11588</v>
      </c>
      <c r="I10601" s="4">
        <v>6.28</v>
      </c>
    </row>
    <row r="10602" spans="1:9" x14ac:dyDescent="0.2">
      <c r="A10602" s="2">
        <v>484390</v>
      </c>
      <c r="B10602" s="3" t="s">
        <v>19</v>
      </c>
      <c r="C10602" s="3" t="s">
        <v>10565</v>
      </c>
      <c r="D10602" s="3" t="s">
        <v>11449</v>
      </c>
      <c r="E10602" s="3" t="s">
        <v>11490</v>
      </c>
      <c r="F10602" s="3" t="s">
        <v>10886</v>
      </c>
      <c r="G10602" s="3" t="s">
        <v>11324</v>
      </c>
      <c r="H10602" s="3" t="s">
        <v>11589</v>
      </c>
      <c r="I10602" s="4">
        <v>7.08</v>
      </c>
    </row>
    <row r="10603" spans="1:9" x14ac:dyDescent="0.2">
      <c r="A10603" s="2">
        <v>495930</v>
      </c>
      <c r="B10603" s="3" t="s">
        <v>19</v>
      </c>
      <c r="C10603" s="3" t="s">
        <v>10565</v>
      </c>
      <c r="D10603" s="3" t="s">
        <v>11449</v>
      </c>
      <c r="E10603" s="3" t="s">
        <v>11490</v>
      </c>
      <c r="F10603" s="3" t="s">
        <v>10886</v>
      </c>
      <c r="G10603" s="3" t="s">
        <v>11324</v>
      </c>
      <c r="H10603" s="3" t="s">
        <v>11590</v>
      </c>
      <c r="I10603" s="4">
        <v>13.65</v>
      </c>
    </row>
    <row r="10604" spans="1:9" x14ac:dyDescent="0.2">
      <c r="A10604" s="2">
        <v>526783</v>
      </c>
      <c r="B10604" s="3" t="s">
        <v>19</v>
      </c>
      <c r="C10604" s="3" t="s">
        <v>10565</v>
      </c>
      <c r="D10604" s="3" t="s">
        <v>11449</v>
      </c>
      <c r="E10604" s="3" t="s">
        <v>11490</v>
      </c>
      <c r="F10604" s="3" t="s">
        <v>10886</v>
      </c>
      <c r="G10604" s="3" t="s">
        <v>11324</v>
      </c>
      <c r="H10604" s="3" t="s">
        <v>11591</v>
      </c>
      <c r="I10604" s="4">
        <v>1.18</v>
      </c>
    </row>
    <row r="10605" spans="1:9" x14ac:dyDescent="0.2">
      <c r="A10605" s="2">
        <v>530117</v>
      </c>
      <c r="B10605" s="3" t="s">
        <v>19</v>
      </c>
      <c r="C10605" s="3" t="s">
        <v>10565</v>
      </c>
      <c r="D10605" s="3" t="s">
        <v>11449</v>
      </c>
      <c r="E10605" s="3" t="s">
        <v>11490</v>
      </c>
      <c r="F10605" s="3" t="s">
        <v>10886</v>
      </c>
      <c r="G10605" s="3" t="s">
        <v>11324</v>
      </c>
      <c r="H10605" s="3" t="s">
        <v>11592</v>
      </c>
      <c r="I10605" s="4">
        <v>3.18</v>
      </c>
    </row>
    <row r="10606" spans="1:9" x14ac:dyDescent="0.2">
      <c r="A10606" s="2">
        <v>530147</v>
      </c>
      <c r="B10606" s="3" t="s">
        <v>19</v>
      </c>
      <c r="C10606" s="3" t="s">
        <v>10565</v>
      </c>
      <c r="D10606" s="3" t="s">
        <v>11449</v>
      </c>
      <c r="E10606" s="3" t="s">
        <v>11490</v>
      </c>
      <c r="F10606" s="3" t="s">
        <v>10886</v>
      </c>
      <c r="G10606" s="3" t="s">
        <v>11324</v>
      </c>
      <c r="H10606" s="3" t="s">
        <v>11593</v>
      </c>
      <c r="I10606" s="4">
        <v>6.94</v>
      </c>
    </row>
    <row r="10607" spans="1:9" x14ac:dyDescent="0.2">
      <c r="A10607" s="2">
        <v>539030</v>
      </c>
      <c r="B10607" s="3" t="s">
        <v>19</v>
      </c>
      <c r="C10607" s="3" t="s">
        <v>10565</v>
      </c>
      <c r="D10607" s="3" t="s">
        <v>11449</v>
      </c>
      <c r="E10607" s="3" t="s">
        <v>11490</v>
      </c>
      <c r="F10607" s="3" t="s">
        <v>10886</v>
      </c>
      <c r="G10607" s="3" t="s">
        <v>11324</v>
      </c>
      <c r="H10607" s="3" t="s">
        <v>11594</v>
      </c>
      <c r="I10607" s="4">
        <v>6.94</v>
      </c>
    </row>
    <row r="10608" spans="1:9" x14ac:dyDescent="0.2">
      <c r="A10608" s="2">
        <v>577827</v>
      </c>
      <c r="B10608" s="3" t="s">
        <v>19</v>
      </c>
      <c r="C10608" s="3" t="s">
        <v>10565</v>
      </c>
      <c r="D10608" s="3" t="s">
        <v>11449</v>
      </c>
      <c r="E10608" s="3" t="s">
        <v>11490</v>
      </c>
      <c r="F10608" s="3" t="s">
        <v>10886</v>
      </c>
      <c r="G10608" s="3" t="s">
        <v>11324</v>
      </c>
      <c r="H10608" s="3" t="s">
        <v>11595</v>
      </c>
      <c r="I10608" s="4">
        <v>3.26</v>
      </c>
    </row>
    <row r="10609" spans="1:9" x14ac:dyDescent="0.2">
      <c r="A10609" s="2">
        <v>173998</v>
      </c>
      <c r="B10609" s="3" t="s">
        <v>19</v>
      </c>
      <c r="C10609" s="3" t="s">
        <v>10565</v>
      </c>
      <c r="D10609" s="3" t="s">
        <v>11449</v>
      </c>
      <c r="E10609" s="3" t="s">
        <v>11490</v>
      </c>
      <c r="F10609" s="3" t="s">
        <v>10886</v>
      </c>
      <c r="G10609" s="3" t="s">
        <v>11324</v>
      </c>
      <c r="H10609" s="3" t="s">
        <v>11596</v>
      </c>
      <c r="I10609" s="4">
        <v>8.33</v>
      </c>
    </row>
    <row r="10610" spans="1:9" x14ac:dyDescent="0.2">
      <c r="A10610" s="2">
        <v>178709</v>
      </c>
      <c r="B10610" s="3" t="s">
        <v>19</v>
      </c>
      <c r="C10610" s="3" t="s">
        <v>10565</v>
      </c>
      <c r="D10610" s="3" t="s">
        <v>11449</v>
      </c>
      <c r="E10610" s="3" t="s">
        <v>11490</v>
      </c>
      <c r="F10610" s="3" t="s">
        <v>10886</v>
      </c>
      <c r="G10610" s="3" t="s">
        <v>11324</v>
      </c>
      <c r="H10610" s="3" t="s">
        <v>11597</v>
      </c>
      <c r="I10610" s="4">
        <v>12.39</v>
      </c>
    </row>
    <row r="10611" spans="1:9" x14ac:dyDescent="0.2">
      <c r="A10611" s="2">
        <v>202549</v>
      </c>
      <c r="B10611" s="3" t="s">
        <v>19</v>
      </c>
      <c r="C10611" s="3" t="s">
        <v>10565</v>
      </c>
      <c r="D10611" s="3" t="s">
        <v>11449</v>
      </c>
      <c r="E10611" s="3" t="s">
        <v>11490</v>
      </c>
      <c r="F10611" s="3" t="s">
        <v>10886</v>
      </c>
      <c r="G10611" s="3" t="s">
        <v>11324</v>
      </c>
      <c r="H10611" s="3" t="s">
        <v>11598</v>
      </c>
      <c r="I10611" s="4">
        <v>8.2200000000000006</v>
      </c>
    </row>
    <row r="10612" spans="1:9" x14ac:dyDescent="0.2">
      <c r="A10612" s="2">
        <v>202552</v>
      </c>
      <c r="B10612" s="3" t="s">
        <v>19</v>
      </c>
      <c r="C10612" s="3" t="s">
        <v>10565</v>
      </c>
      <c r="D10612" s="3" t="s">
        <v>11449</v>
      </c>
      <c r="E10612" s="3" t="s">
        <v>11490</v>
      </c>
      <c r="F10612" s="3" t="s">
        <v>10886</v>
      </c>
      <c r="G10612" s="3" t="s">
        <v>11324</v>
      </c>
      <c r="H10612" s="3" t="s">
        <v>11599</v>
      </c>
      <c r="I10612" s="4">
        <v>11.97</v>
      </c>
    </row>
    <row r="10613" spans="1:9" x14ac:dyDescent="0.2">
      <c r="A10613" s="2">
        <v>248911</v>
      </c>
      <c r="B10613" s="3" t="s">
        <v>19</v>
      </c>
      <c r="C10613" s="3" t="s">
        <v>10565</v>
      </c>
      <c r="D10613" s="3" t="s">
        <v>11449</v>
      </c>
      <c r="E10613" s="3" t="s">
        <v>11490</v>
      </c>
      <c r="F10613" s="3" t="s">
        <v>10886</v>
      </c>
      <c r="G10613" s="3" t="s">
        <v>11324</v>
      </c>
      <c r="H10613" s="3" t="s">
        <v>11600</v>
      </c>
      <c r="I10613" s="4">
        <v>4.87</v>
      </c>
    </row>
    <row r="10614" spans="1:9" x14ac:dyDescent="0.2">
      <c r="A10614" s="2">
        <v>262575</v>
      </c>
      <c r="B10614" s="3" t="s">
        <v>19</v>
      </c>
      <c r="C10614" s="3" t="s">
        <v>10565</v>
      </c>
      <c r="D10614" s="3" t="s">
        <v>11449</v>
      </c>
      <c r="E10614" s="3" t="s">
        <v>11490</v>
      </c>
      <c r="F10614" s="3" t="s">
        <v>10886</v>
      </c>
      <c r="G10614" s="3" t="s">
        <v>11324</v>
      </c>
      <c r="H10614" s="3" t="s">
        <v>11601</v>
      </c>
      <c r="I10614" s="4">
        <v>2.86</v>
      </c>
    </row>
    <row r="10615" spans="1:9" x14ac:dyDescent="0.2">
      <c r="A10615" s="2">
        <v>301365</v>
      </c>
      <c r="B10615" s="3" t="s">
        <v>19</v>
      </c>
      <c r="C10615" s="3" t="s">
        <v>10565</v>
      </c>
      <c r="D10615" s="3" t="s">
        <v>11449</v>
      </c>
      <c r="E10615" s="3" t="s">
        <v>11490</v>
      </c>
      <c r="F10615" s="3" t="s">
        <v>10886</v>
      </c>
      <c r="G10615" s="3" t="s">
        <v>11324</v>
      </c>
      <c r="H10615" s="3" t="s">
        <v>11602</v>
      </c>
      <c r="I10615" s="4">
        <v>16.170000000000002</v>
      </c>
    </row>
    <row r="10616" spans="1:9" x14ac:dyDescent="0.2">
      <c r="A10616" s="2">
        <v>484382</v>
      </c>
      <c r="B10616" s="3" t="s">
        <v>19</v>
      </c>
      <c r="C10616" s="3" t="s">
        <v>10565</v>
      </c>
      <c r="D10616" s="3" t="s">
        <v>11449</v>
      </c>
      <c r="E10616" s="3" t="s">
        <v>11490</v>
      </c>
      <c r="F10616" s="3" t="s">
        <v>10886</v>
      </c>
      <c r="G10616" s="3" t="s">
        <v>11324</v>
      </c>
      <c r="H10616" s="3" t="s">
        <v>11603</v>
      </c>
      <c r="I10616" s="4">
        <v>12.39</v>
      </c>
    </row>
    <row r="10617" spans="1:9" x14ac:dyDescent="0.2">
      <c r="A10617" s="2">
        <v>516784</v>
      </c>
      <c r="B10617" s="3" t="s">
        <v>19</v>
      </c>
      <c r="C10617" s="3" t="s">
        <v>10565</v>
      </c>
      <c r="D10617" s="3" t="s">
        <v>11449</v>
      </c>
      <c r="E10617" s="3" t="s">
        <v>11490</v>
      </c>
      <c r="F10617" s="3" t="s">
        <v>10886</v>
      </c>
      <c r="G10617" s="3" t="s">
        <v>11324</v>
      </c>
      <c r="H10617" s="3" t="s">
        <v>11604</v>
      </c>
      <c r="I10617" s="4">
        <v>2.86</v>
      </c>
    </row>
    <row r="10618" spans="1:9" x14ac:dyDescent="0.2">
      <c r="A10618" s="2">
        <v>526774</v>
      </c>
      <c r="B10618" s="3" t="s">
        <v>19</v>
      </c>
      <c r="C10618" s="3" t="s">
        <v>10565</v>
      </c>
      <c r="D10618" s="3" t="s">
        <v>11449</v>
      </c>
      <c r="E10618" s="3" t="s">
        <v>11490</v>
      </c>
      <c r="F10618" s="3" t="s">
        <v>10886</v>
      </c>
      <c r="G10618" s="3" t="s">
        <v>11324</v>
      </c>
      <c r="H10618" s="3" t="s">
        <v>11605</v>
      </c>
      <c r="I10618" s="4">
        <v>11.74</v>
      </c>
    </row>
    <row r="10619" spans="1:9" x14ac:dyDescent="0.2">
      <c r="A10619" s="2">
        <v>539026</v>
      </c>
      <c r="B10619" s="3" t="s">
        <v>19</v>
      </c>
      <c r="C10619" s="3" t="s">
        <v>10565</v>
      </c>
      <c r="D10619" s="3" t="s">
        <v>11449</v>
      </c>
      <c r="E10619" s="3" t="s">
        <v>11490</v>
      </c>
      <c r="F10619" s="3" t="s">
        <v>10886</v>
      </c>
      <c r="G10619" s="3" t="s">
        <v>11324</v>
      </c>
      <c r="H10619" s="3" t="s">
        <v>11606</v>
      </c>
      <c r="I10619" s="4">
        <v>5.09</v>
      </c>
    </row>
    <row r="10620" spans="1:9" x14ac:dyDescent="0.2">
      <c r="A10620" s="2">
        <v>577818</v>
      </c>
      <c r="B10620" s="3" t="s">
        <v>19</v>
      </c>
      <c r="C10620" s="3" t="s">
        <v>10565</v>
      </c>
      <c r="D10620" s="3" t="s">
        <v>11449</v>
      </c>
      <c r="E10620" s="3" t="s">
        <v>11490</v>
      </c>
      <c r="F10620" s="3" t="s">
        <v>10886</v>
      </c>
      <c r="G10620" s="3" t="s">
        <v>11324</v>
      </c>
      <c r="H10620" s="3" t="s">
        <v>11607</v>
      </c>
      <c r="I10620" s="4">
        <v>2.86</v>
      </c>
    </row>
    <row r="10621" spans="1:9" x14ac:dyDescent="0.2">
      <c r="A10621" s="2">
        <v>577821</v>
      </c>
      <c r="B10621" s="3" t="s">
        <v>19</v>
      </c>
      <c r="C10621" s="3" t="s">
        <v>10565</v>
      </c>
      <c r="D10621" s="3" t="s">
        <v>11449</v>
      </c>
      <c r="E10621" s="3" t="s">
        <v>11490</v>
      </c>
      <c r="F10621" s="3" t="s">
        <v>10886</v>
      </c>
      <c r="G10621" s="3" t="s">
        <v>11324</v>
      </c>
      <c r="H10621" s="3" t="s">
        <v>11608</v>
      </c>
      <c r="I10621" s="4">
        <v>2.86</v>
      </c>
    </row>
    <row r="10622" spans="1:9" x14ac:dyDescent="0.2">
      <c r="A10622" s="2">
        <v>577822</v>
      </c>
      <c r="B10622" s="3" t="s">
        <v>19</v>
      </c>
      <c r="C10622" s="3" t="s">
        <v>10565</v>
      </c>
      <c r="D10622" s="3" t="s">
        <v>11449</v>
      </c>
      <c r="E10622" s="3" t="s">
        <v>11490</v>
      </c>
      <c r="F10622" s="3" t="s">
        <v>10886</v>
      </c>
      <c r="G10622" s="3" t="s">
        <v>11324</v>
      </c>
      <c r="H10622" s="3" t="s">
        <v>11609</v>
      </c>
      <c r="I10622" s="4">
        <v>2.98</v>
      </c>
    </row>
    <row r="10623" spans="1:9" x14ac:dyDescent="0.2">
      <c r="A10623" s="2">
        <v>46231</v>
      </c>
      <c r="B10623" s="3" t="s">
        <v>19</v>
      </c>
      <c r="C10623" s="3" t="s">
        <v>10565</v>
      </c>
      <c r="D10623" s="3" t="s">
        <v>11449</v>
      </c>
      <c r="E10623" s="3" t="s">
        <v>11490</v>
      </c>
      <c r="F10623" s="3" t="s">
        <v>10886</v>
      </c>
      <c r="G10623" s="3" t="s">
        <v>6311</v>
      </c>
      <c r="H10623" s="3" t="s">
        <v>11610</v>
      </c>
      <c r="I10623" s="4">
        <v>9.56</v>
      </c>
    </row>
    <row r="10624" spans="1:9" x14ac:dyDescent="0.2">
      <c r="A10624" s="2">
        <v>46246</v>
      </c>
      <c r="B10624" s="3" t="s">
        <v>19</v>
      </c>
      <c r="C10624" s="3" t="s">
        <v>10565</v>
      </c>
      <c r="D10624" s="3" t="s">
        <v>11449</v>
      </c>
      <c r="E10624" s="3" t="s">
        <v>11490</v>
      </c>
      <c r="F10624" s="3" t="s">
        <v>10886</v>
      </c>
      <c r="G10624" s="3" t="s">
        <v>6311</v>
      </c>
      <c r="H10624" s="3" t="s">
        <v>11611</v>
      </c>
      <c r="I10624" s="4">
        <v>3.23</v>
      </c>
    </row>
    <row r="10625" spans="1:9" x14ac:dyDescent="0.2">
      <c r="A10625" s="2">
        <v>46247</v>
      </c>
      <c r="B10625" s="3" t="s">
        <v>19</v>
      </c>
      <c r="C10625" s="3" t="s">
        <v>10565</v>
      </c>
      <c r="D10625" s="3" t="s">
        <v>11449</v>
      </c>
      <c r="E10625" s="3" t="s">
        <v>11490</v>
      </c>
      <c r="F10625" s="3" t="s">
        <v>10886</v>
      </c>
      <c r="G10625" s="3" t="s">
        <v>6311</v>
      </c>
      <c r="H10625" s="3" t="s">
        <v>11612</v>
      </c>
      <c r="I10625" s="4">
        <v>3.23</v>
      </c>
    </row>
    <row r="10626" spans="1:9" x14ac:dyDescent="0.2">
      <c r="A10626" s="2">
        <v>51511</v>
      </c>
      <c r="B10626" s="3" t="s">
        <v>19</v>
      </c>
      <c r="C10626" s="3" t="s">
        <v>10565</v>
      </c>
      <c r="D10626" s="3" t="s">
        <v>11449</v>
      </c>
      <c r="E10626" s="3" t="s">
        <v>11490</v>
      </c>
      <c r="F10626" s="3" t="s">
        <v>10886</v>
      </c>
      <c r="G10626" s="3" t="s">
        <v>6311</v>
      </c>
      <c r="H10626" s="3" t="s">
        <v>11613</v>
      </c>
      <c r="I10626" s="4">
        <v>2.86</v>
      </c>
    </row>
    <row r="10627" spans="1:9" x14ac:dyDescent="0.2">
      <c r="A10627" s="2">
        <v>51530</v>
      </c>
      <c r="B10627" s="3" t="s">
        <v>19</v>
      </c>
      <c r="C10627" s="3" t="s">
        <v>10565</v>
      </c>
      <c r="D10627" s="3" t="s">
        <v>11449</v>
      </c>
      <c r="E10627" s="3" t="s">
        <v>11490</v>
      </c>
      <c r="F10627" s="3" t="s">
        <v>10886</v>
      </c>
      <c r="G10627" s="3" t="s">
        <v>6311</v>
      </c>
      <c r="H10627" s="3" t="s">
        <v>11614</v>
      </c>
      <c r="I10627" s="4">
        <v>2.86</v>
      </c>
    </row>
    <row r="10628" spans="1:9" x14ac:dyDescent="0.2">
      <c r="A10628" s="2">
        <v>90178</v>
      </c>
      <c r="B10628" s="3" t="s">
        <v>19</v>
      </c>
      <c r="C10628" s="3" t="s">
        <v>10565</v>
      </c>
      <c r="D10628" s="3" t="s">
        <v>11449</v>
      </c>
      <c r="E10628" s="3" t="s">
        <v>11490</v>
      </c>
      <c r="F10628" s="3" t="s">
        <v>10886</v>
      </c>
      <c r="G10628" s="3" t="s">
        <v>6311</v>
      </c>
      <c r="H10628" s="3" t="s">
        <v>11615</v>
      </c>
      <c r="I10628" s="4">
        <v>4.93</v>
      </c>
    </row>
    <row r="10629" spans="1:9" x14ac:dyDescent="0.2">
      <c r="A10629" s="2">
        <v>90181</v>
      </c>
      <c r="B10629" s="3" t="s">
        <v>19</v>
      </c>
      <c r="C10629" s="3" t="s">
        <v>10565</v>
      </c>
      <c r="D10629" s="3" t="s">
        <v>11449</v>
      </c>
      <c r="E10629" s="3" t="s">
        <v>11490</v>
      </c>
      <c r="F10629" s="3" t="s">
        <v>10886</v>
      </c>
      <c r="G10629" s="3" t="s">
        <v>6311</v>
      </c>
      <c r="H10629" s="3" t="s">
        <v>11616</v>
      </c>
      <c r="I10629" s="4">
        <v>2.86</v>
      </c>
    </row>
    <row r="10630" spans="1:9" x14ac:dyDescent="0.2">
      <c r="A10630" s="2">
        <v>90182</v>
      </c>
      <c r="B10630" s="3" t="s">
        <v>19</v>
      </c>
      <c r="C10630" s="3" t="s">
        <v>10565</v>
      </c>
      <c r="D10630" s="3" t="s">
        <v>11449</v>
      </c>
      <c r="E10630" s="3" t="s">
        <v>11490</v>
      </c>
      <c r="F10630" s="3" t="s">
        <v>10886</v>
      </c>
      <c r="G10630" s="3" t="s">
        <v>6311</v>
      </c>
      <c r="H10630" s="3" t="s">
        <v>11617</v>
      </c>
      <c r="I10630" s="4">
        <v>9.56</v>
      </c>
    </row>
    <row r="10631" spans="1:9" x14ac:dyDescent="0.2">
      <c r="A10631" s="2">
        <v>90185</v>
      </c>
      <c r="B10631" s="3" t="s">
        <v>19</v>
      </c>
      <c r="C10631" s="3" t="s">
        <v>10565</v>
      </c>
      <c r="D10631" s="3" t="s">
        <v>11449</v>
      </c>
      <c r="E10631" s="3" t="s">
        <v>11490</v>
      </c>
      <c r="F10631" s="3" t="s">
        <v>10886</v>
      </c>
      <c r="G10631" s="3" t="s">
        <v>6311</v>
      </c>
      <c r="H10631" s="3" t="s">
        <v>11618</v>
      </c>
      <c r="I10631" s="4">
        <v>3.34</v>
      </c>
    </row>
    <row r="10632" spans="1:9" x14ac:dyDescent="0.2">
      <c r="A10632" s="2">
        <v>90187</v>
      </c>
      <c r="B10632" s="3" t="s">
        <v>19</v>
      </c>
      <c r="C10632" s="3" t="s">
        <v>10565</v>
      </c>
      <c r="D10632" s="3" t="s">
        <v>11449</v>
      </c>
      <c r="E10632" s="3" t="s">
        <v>11490</v>
      </c>
      <c r="F10632" s="3" t="s">
        <v>10886</v>
      </c>
      <c r="G10632" s="3" t="s">
        <v>6311</v>
      </c>
      <c r="H10632" s="3" t="s">
        <v>11619</v>
      </c>
      <c r="I10632" s="4">
        <v>3.34</v>
      </c>
    </row>
    <row r="10633" spans="1:9" x14ac:dyDescent="0.2">
      <c r="A10633" s="2">
        <v>90188</v>
      </c>
      <c r="B10633" s="3" t="s">
        <v>19</v>
      </c>
      <c r="C10633" s="3" t="s">
        <v>10565</v>
      </c>
      <c r="D10633" s="3" t="s">
        <v>11449</v>
      </c>
      <c r="E10633" s="3" t="s">
        <v>11490</v>
      </c>
      <c r="F10633" s="3" t="s">
        <v>10886</v>
      </c>
      <c r="G10633" s="3" t="s">
        <v>6311</v>
      </c>
      <c r="H10633" s="3" t="s">
        <v>11620</v>
      </c>
      <c r="I10633" s="4">
        <v>3.34</v>
      </c>
    </row>
    <row r="10634" spans="1:9" x14ac:dyDescent="0.2">
      <c r="A10634" s="2">
        <v>103518</v>
      </c>
      <c r="B10634" s="3" t="s">
        <v>19</v>
      </c>
      <c r="C10634" s="3" t="s">
        <v>10565</v>
      </c>
      <c r="D10634" s="3" t="s">
        <v>11449</v>
      </c>
      <c r="E10634" s="3" t="s">
        <v>11490</v>
      </c>
      <c r="F10634" s="3" t="s">
        <v>10886</v>
      </c>
      <c r="G10634" s="3" t="s">
        <v>6311</v>
      </c>
      <c r="H10634" s="3" t="s">
        <v>11621</v>
      </c>
      <c r="I10634" s="4">
        <v>6.99</v>
      </c>
    </row>
    <row r="10635" spans="1:9" x14ac:dyDescent="0.2">
      <c r="A10635" s="2">
        <v>147669</v>
      </c>
      <c r="B10635" s="3" t="s">
        <v>19</v>
      </c>
      <c r="C10635" s="3" t="s">
        <v>10565</v>
      </c>
      <c r="D10635" s="3" t="s">
        <v>11449</v>
      </c>
      <c r="E10635" s="3" t="s">
        <v>11490</v>
      </c>
      <c r="F10635" s="3" t="s">
        <v>10886</v>
      </c>
      <c r="G10635" s="3" t="s">
        <v>6311</v>
      </c>
      <c r="H10635" s="3" t="s">
        <v>11622</v>
      </c>
      <c r="I10635" s="4">
        <v>2.67</v>
      </c>
    </row>
    <row r="10636" spans="1:9" x14ac:dyDescent="0.2">
      <c r="A10636" s="2">
        <v>147671</v>
      </c>
      <c r="B10636" s="3" t="s">
        <v>19</v>
      </c>
      <c r="C10636" s="3" t="s">
        <v>10565</v>
      </c>
      <c r="D10636" s="3" t="s">
        <v>11449</v>
      </c>
      <c r="E10636" s="3" t="s">
        <v>11490</v>
      </c>
      <c r="F10636" s="3" t="s">
        <v>10886</v>
      </c>
      <c r="G10636" s="3" t="s">
        <v>6311</v>
      </c>
      <c r="H10636" s="3" t="s">
        <v>11623</v>
      </c>
      <c r="I10636" s="4">
        <v>2.67</v>
      </c>
    </row>
    <row r="10637" spans="1:9" x14ac:dyDescent="0.2">
      <c r="A10637" s="2">
        <v>147673</v>
      </c>
      <c r="B10637" s="3" t="s">
        <v>19</v>
      </c>
      <c r="C10637" s="3" t="s">
        <v>10565</v>
      </c>
      <c r="D10637" s="3" t="s">
        <v>11449</v>
      </c>
      <c r="E10637" s="3" t="s">
        <v>11490</v>
      </c>
      <c r="F10637" s="3" t="s">
        <v>10886</v>
      </c>
      <c r="G10637" s="3" t="s">
        <v>6311</v>
      </c>
      <c r="H10637" s="3" t="s">
        <v>11624</v>
      </c>
      <c r="I10637" s="4">
        <v>12.2</v>
      </c>
    </row>
    <row r="10638" spans="1:9" x14ac:dyDescent="0.2">
      <c r="A10638" s="2">
        <v>147676</v>
      </c>
      <c r="B10638" s="3" t="s">
        <v>19</v>
      </c>
      <c r="C10638" s="3" t="s">
        <v>10565</v>
      </c>
      <c r="D10638" s="3" t="s">
        <v>11449</v>
      </c>
      <c r="E10638" s="3" t="s">
        <v>11490</v>
      </c>
      <c r="F10638" s="3" t="s">
        <v>10886</v>
      </c>
      <c r="G10638" s="3" t="s">
        <v>6311</v>
      </c>
      <c r="H10638" s="3" t="s">
        <v>11625</v>
      </c>
      <c r="I10638" s="4">
        <v>12.2</v>
      </c>
    </row>
    <row r="10639" spans="1:9" x14ac:dyDescent="0.2">
      <c r="A10639" s="2">
        <v>253887</v>
      </c>
      <c r="B10639" s="3" t="s">
        <v>19</v>
      </c>
      <c r="C10639" s="3" t="s">
        <v>10565</v>
      </c>
      <c r="D10639" s="3" t="s">
        <v>11449</v>
      </c>
      <c r="E10639" s="3" t="s">
        <v>11490</v>
      </c>
      <c r="F10639" s="3" t="s">
        <v>10886</v>
      </c>
      <c r="G10639" s="3" t="s">
        <v>6311</v>
      </c>
      <c r="H10639" s="3" t="s">
        <v>11626</v>
      </c>
      <c r="I10639" s="4">
        <v>3.63</v>
      </c>
    </row>
    <row r="10640" spans="1:9" x14ac:dyDescent="0.2">
      <c r="A10640" s="2">
        <v>253897</v>
      </c>
      <c r="B10640" s="3" t="s">
        <v>19</v>
      </c>
      <c r="C10640" s="3" t="s">
        <v>10565</v>
      </c>
      <c r="D10640" s="3" t="s">
        <v>11449</v>
      </c>
      <c r="E10640" s="3" t="s">
        <v>11490</v>
      </c>
      <c r="F10640" s="3" t="s">
        <v>10886</v>
      </c>
      <c r="G10640" s="3" t="s">
        <v>6311</v>
      </c>
      <c r="H10640" s="3" t="s">
        <v>11627</v>
      </c>
      <c r="I10640" s="4">
        <v>2.67</v>
      </c>
    </row>
    <row r="10641" spans="1:9" x14ac:dyDescent="0.2">
      <c r="A10641" s="2">
        <v>359119</v>
      </c>
      <c r="B10641" s="3" t="s">
        <v>19</v>
      </c>
      <c r="C10641" s="3" t="s">
        <v>10565</v>
      </c>
      <c r="D10641" s="3" t="s">
        <v>11449</v>
      </c>
      <c r="E10641" s="3" t="s">
        <v>11490</v>
      </c>
      <c r="F10641" s="3" t="s">
        <v>10886</v>
      </c>
      <c r="G10641" s="3" t="s">
        <v>6311</v>
      </c>
      <c r="H10641" s="3" t="s">
        <v>11628</v>
      </c>
      <c r="I10641" s="4">
        <v>2.16</v>
      </c>
    </row>
    <row r="10642" spans="1:9" x14ac:dyDescent="0.2">
      <c r="A10642" s="2">
        <v>359120</v>
      </c>
      <c r="B10642" s="3" t="s">
        <v>19</v>
      </c>
      <c r="C10642" s="3" t="s">
        <v>10565</v>
      </c>
      <c r="D10642" s="3" t="s">
        <v>11449</v>
      </c>
      <c r="E10642" s="3" t="s">
        <v>11490</v>
      </c>
      <c r="F10642" s="3" t="s">
        <v>10886</v>
      </c>
      <c r="G10642" s="3" t="s">
        <v>6311</v>
      </c>
      <c r="H10642" s="3" t="s">
        <v>11629</v>
      </c>
      <c r="I10642" s="4">
        <v>7.03</v>
      </c>
    </row>
    <row r="10643" spans="1:9" x14ac:dyDescent="0.2">
      <c r="A10643" s="2">
        <v>415427</v>
      </c>
      <c r="B10643" s="3" t="s">
        <v>19</v>
      </c>
      <c r="C10643" s="3" t="s">
        <v>10565</v>
      </c>
      <c r="D10643" s="3" t="s">
        <v>11449</v>
      </c>
      <c r="E10643" s="3" t="s">
        <v>11490</v>
      </c>
      <c r="F10643" s="3" t="s">
        <v>10886</v>
      </c>
      <c r="G10643" s="3" t="s">
        <v>6311</v>
      </c>
      <c r="H10643" s="3" t="s">
        <v>11630</v>
      </c>
      <c r="I10643" s="4">
        <v>12.86</v>
      </c>
    </row>
    <row r="10644" spans="1:9" x14ac:dyDescent="0.2">
      <c r="A10644" s="2">
        <v>422010</v>
      </c>
      <c r="B10644" s="3" t="s">
        <v>19</v>
      </c>
      <c r="C10644" s="3" t="s">
        <v>10565</v>
      </c>
      <c r="D10644" s="3" t="s">
        <v>11449</v>
      </c>
      <c r="E10644" s="3" t="s">
        <v>11490</v>
      </c>
      <c r="F10644" s="3" t="s">
        <v>10886</v>
      </c>
      <c r="G10644" s="3" t="s">
        <v>6311</v>
      </c>
      <c r="H10644" s="3" t="s">
        <v>11631</v>
      </c>
      <c r="I10644" s="4">
        <v>3.21</v>
      </c>
    </row>
    <row r="10645" spans="1:9" x14ac:dyDescent="0.2">
      <c r="A10645" s="2">
        <v>550410</v>
      </c>
      <c r="B10645" s="3" t="s">
        <v>19</v>
      </c>
      <c r="C10645" s="3" t="s">
        <v>10565</v>
      </c>
      <c r="D10645" s="3" t="s">
        <v>11449</v>
      </c>
      <c r="E10645" s="3" t="s">
        <v>11490</v>
      </c>
      <c r="F10645" s="3" t="s">
        <v>10886</v>
      </c>
      <c r="G10645" s="3" t="s">
        <v>6311</v>
      </c>
      <c r="H10645" s="3" t="s">
        <v>11632</v>
      </c>
      <c r="I10645" s="4">
        <v>6.73</v>
      </c>
    </row>
    <row r="10646" spans="1:9" x14ac:dyDescent="0.2">
      <c r="A10646" s="2">
        <v>578544</v>
      </c>
      <c r="B10646" s="3" t="s">
        <v>19</v>
      </c>
      <c r="C10646" s="3" t="s">
        <v>10565</v>
      </c>
      <c r="D10646" s="3" t="s">
        <v>11449</v>
      </c>
      <c r="E10646" s="3" t="s">
        <v>11490</v>
      </c>
      <c r="F10646" s="3" t="s">
        <v>10886</v>
      </c>
      <c r="G10646" s="3" t="s">
        <v>6311</v>
      </c>
      <c r="H10646" s="3" t="s">
        <v>11633</v>
      </c>
      <c r="I10646" s="4">
        <v>9.56</v>
      </c>
    </row>
    <row r="10647" spans="1:9" x14ac:dyDescent="0.2">
      <c r="A10647" s="2">
        <v>550408</v>
      </c>
      <c r="B10647" s="3" t="s">
        <v>19</v>
      </c>
      <c r="C10647" s="3" t="s">
        <v>10565</v>
      </c>
      <c r="D10647" s="3" t="s">
        <v>11449</v>
      </c>
      <c r="E10647" s="3" t="s">
        <v>11490</v>
      </c>
      <c r="F10647" s="3" t="s">
        <v>10886</v>
      </c>
      <c r="G10647" s="3" t="s">
        <v>6311</v>
      </c>
      <c r="H10647" s="3" t="s">
        <v>11634</v>
      </c>
      <c r="I10647" s="4">
        <v>6.59</v>
      </c>
    </row>
    <row r="10648" spans="1:9" x14ac:dyDescent="0.2">
      <c r="A10648" s="2">
        <v>424239</v>
      </c>
      <c r="B10648" s="3" t="s">
        <v>19</v>
      </c>
      <c r="C10648" s="3" t="s">
        <v>10565</v>
      </c>
      <c r="D10648" s="3" t="s">
        <v>11449</v>
      </c>
      <c r="E10648" s="3" t="s">
        <v>11490</v>
      </c>
      <c r="F10648" s="3" t="s">
        <v>10886</v>
      </c>
      <c r="G10648" s="3" t="s">
        <v>11390</v>
      </c>
      <c r="H10648" s="3" t="s">
        <v>11635</v>
      </c>
      <c r="I10648" s="4">
        <v>3.1</v>
      </c>
    </row>
    <row r="10649" spans="1:9" x14ac:dyDescent="0.2">
      <c r="A10649" s="2">
        <v>424242</v>
      </c>
      <c r="B10649" s="3" t="s">
        <v>19</v>
      </c>
      <c r="C10649" s="3" t="s">
        <v>10565</v>
      </c>
      <c r="D10649" s="3" t="s">
        <v>11449</v>
      </c>
      <c r="E10649" s="3" t="s">
        <v>11490</v>
      </c>
      <c r="F10649" s="3" t="s">
        <v>10886</v>
      </c>
      <c r="G10649" s="3" t="s">
        <v>11464</v>
      </c>
      <c r="H10649" s="3" t="s">
        <v>11636</v>
      </c>
      <c r="I10649" s="4">
        <v>3.95</v>
      </c>
    </row>
    <row r="10650" spans="1:9" x14ac:dyDescent="0.2">
      <c r="A10650" s="2">
        <v>447329</v>
      </c>
      <c r="B10650" s="3" t="s">
        <v>19</v>
      </c>
      <c r="C10650" s="3" t="s">
        <v>10565</v>
      </c>
      <c r="D10650" s="3" t="s">
        <v>11449</v>
      </c>
      <c r="E10650" s="3" t="s">
        <v>11490</v>
      </c>
      <c r="F10650" s="3" t="s">
        <v>10886</v>
      </c>
      <c r="G10650" s="3" t="s">
        <v>11464</v>
      </c>
      <c r="H10650" s="3" t="s">
        <v>11637</v>
      </c>
      <c r="I10650" s="4">
        <v>5.97</v>
      </c>
    </row>
    <row r="10651" spans="1:9" x14ac:dyDescent="0.2">
      <c r="A10651" s="2">
        <v>447332</v>
      </c>
      <c r="B10651" s="3" t="s">
        <v>19</v>
      </c>
      <c r="C10651" s="3" t="s">
        <v>10565</v>
      </c>
      <c r="D10651" s="3" t="s">
        <v>11449</v>
      </c>
      <c r="E10651" s="3" t="s">
        <v>11490</v>
      </c>
      <c r="F10651" s="3" t="s">
        <v>10886</v>
      </c>
      <c r="G10651" s="3" t="s">
        <v>11464</v>
      </c>
      <c r="H10651" s="3" t="s">
        <v>11638</v>
      </c>
      <c r="I10651" s="4">
        <v>2.94</v>
      </c>
    </row>
    <row r="10652" spans="1:9" x14ac:dyDescent="0.2">
      <c r="A10652" s="2">
        <v>447334</v>
      </c>
      <c r="B10652" s="3" t="s">
        <v>19</v>
      </c>
      <c r="C10652" s="3" t="s">
        <v>10565</v>
      </c>
      <c r="D10652" s="3" t="s">
        <v>11449</v>
      </c>
      <c r="E10652" s="3" t="s">
        <v>11490</v>
      </c>
      <c r="F10652" s="3" t="s">
        <v>10886</v>
      </c>
      <c r="G10652" s="3" t="s">
        <v>11464</v>
      </c>
      <c r="H10652" s="3" t="s">
        <v>11639</v>
      </c>
      <c r="I10652" s="4">
        <v>5.97</v>
      </c>
    </row>
    <row r="10653" spans="1:9" x14ac:dyDescent="0.2">
      <c r="A10653" s="2">
        <v>447336</v>
      </c>
      <c r="B10653" s="3" t="s">
        <v>19</v>
      </c>
      <c r="C10653" s="3" t="s">
        <v>10565</v>
      </c>
      <c r="D10653" s="3" t="s">
        <v>11449</v>
      </c>
      <c r="E10653" s="3" t="s">
        <v>11490</v>
      </c>
      <c r="F10653" s="3" t="s">
        <v>10886</v>
      </c>
      <c r="G10653" s="3" t="s">
        <v>11464</v>
      </c>
      <c r="H10653" s="3" t="s">
        <v>11640</v>
      </c>
      <c r="I10653" s="4">
        <v>2.94</v>
      </c>
    </row>
    <row r="10654" spans="1:9" x14ac:dyDescent="0.2">
      <c r="A10654" s="2">
        <v>447339</v>
      </c>
      <c r="B10654" s="3" t="s">
        <v>19</v>
      </c>
      <c r="C10654" s="3" t="s">
        <v>10565</v>
      </c>
      <c r="D10654" s="3" t="s">
        <v>11449</v>
      </c>
      <c r="E10654" s="3" t="s">
        <v>11490</v>
      </c>
      <c r="F10654" s="3" t="s">
        <v>10886</v>
      </c>
      <c r="G10654" s="3" t="s">
        <v>11464</v>
      </c>
      <c r="H10654" s="3" t="s">
        <v>11641</v>
      </c>
      <c r="I10654" s="4">
        <v>5.97</v>
      </c>
    </row>
    <row r="10655" spans="1:9" x14ac:dyDescent="0.2">
      <c r="A10655" s="2">
        <v>447342</v>
      </c>
      <c r="B10655" s="3" t="s">
        <v>19</v>
      </c>
      <c r="C10655" s="3" t="s">
        <v>10565</v>
      </c>
      <c r="D10655" s="3" t="s">
        <v>11449</v>
      </c>
      <c r="E10655" s="3" t="s">
        <v>11490</v>
      </c>
      <c r="F10655" s="3" t="s">
        <v>10886</v>
      </c>
      <c r="G10655" s="3" t="s">
        <v>11464</v>
      </c>
      <c r="H10655" s="3" t="s">
        <v>11642</v>
      </c>
      <c r="I10655" s="4">
        <v>5.42</v>
      </c>
    </row>
    <row r="10656" spans="1:9" x14ac:dyDescent="0.2">
      <c r="A10656" s="2">
        <v>447346</v>
      </c>
      <c r="B10656" s="3" t="s">
        <v>19</v>
      </c>
      <c r="C10656" s="3" t="s">
        <v>10565</v>
      </c>
      <c r="D10656" s="3" t="s">
        <v>11449</v>
      </c>
      <c r="E10656" s="3" t="s">
        <v>11490</v>
      </c>
      <c r="F10656" s="3" t="s">
        <v>10886</v>
      </c>
      <c r="G10656" s="3" t="s">
        <v>11464</v>
      </c>
      <c r="H10656" s="3" t="s">
        <v>11643</v>
      </c>
      <c r="I10656" s="4">
        <v>5.97</v>
      </c>
    </row>
    <row r="10657" spans="1:9" x14ac:dyDescent="0.2">
      <c r="A10657" s="2">
        <v>447345</v>
      </c>
      <c r="B10657" s="3" t="s">
        <v>19</v>
      </c>
      <c r="C10657" s="3" t="s">
        <v>10565</v>
      </c>
      <c r="D10657" s="3" t="s">
        <v>11449</v>
      </c>
      <c r="E10657" s="3" t="s">
        <v>11490</v>
      </c>
      <c r="F10657" s="3" t="s">
        <v>10886</v>
      </c>
      <c r="G10657" s="3" t="s">
        <v>11464</v>
      </c>
      <c r="H10657" s="3" t="s">
        <v>11644</v>
      </c>
      <c r="I10657" s="4">
        <v>5.42</v>
      </c>
    </row>
    <row r="10658" spans="1:9" x14ac:dyDescent="0.2">
      <c r="A10658" s="2">
        <v>447349</v>
      </c>
      <c r="B10658" s="3" t="s">
        <v>19</v>
      </c>
      <c r="C10658" s="3" t="s">
        <v>10565</v>
      </c>
      <c r="D10658" s="3" t="s">
        <v>11449</v>
      </c>
      <c r="E10658" s="3" t="s">
        <v>11490</v>
      </c>
      <c r="F10658" s="3" t="s">
        <v>10886</v>
      </c>
      <c r="G10658" s="3" t="s">
        <v>11464</v>
      </c>
      <c r="H10658" s="3" t="s">
        <v>11645</v>
      </c>
      <c r="I10658" s="4">
        <v>10.53</v>
      </c>
    </row>
    <row r="10659" spans="1:9" x14ac:dyDescent="0.2">
      <c r="A10659" s="2">
        <v>447348</v>
      </c>
      <c r="B10659" s="3" t="s">
        <v>19</v>
      </c>
      <c r="C10659" s="3" t="s">
        <v>10565</v>
      </c>
      <c r="D10659" s="3" t="s">
        <v>11449</v>
      </c>
      <c r="E10659" s="3" t="s">
        <v>11490</v>
      </c>
      <c r="F10659" s="3" t="s">
        <v>10886</v>
      </c>
      <c r="G10659" s="3" t="s">
        <v>11464</v>
      </c>
      <c r="H10659" s="3" t="s">
        <v>11639</v>
      </c>
      <c r="I10659" s="4">
        <v>9.08</v>
      </c>
    </row>
    <row r="10660" spans="1:9" x14ac:dyDescent="0.2">
      <c r="A10660" s="2">
        <v>447352</v>
      </c>
      <c r="B10660" s="3" t="s">
        <v>19</v>
      </c>
      <c r="C10660" s="3" t="s">
        <v>10565</v>
      </c>
      <c r="D10660" s="3" t="s">
        <v>11449</v>
      </c>
      <c r="E10660" s="3" t="s">
        <v>11490</v>
      </c>
      <c r="F10660" s="3" t="s">
        <v>10886</v>
      </c>
      <c r="G10660" s="3" t="s">
        <v>11464</v>
      </c>
      <c r="H10660" s="3" t="s">
        <v>11643</v>
      </c>
      <c r="I10660" s="4">
        <v>9.08</v>
      </c>
    </row>
    <row r="10661" spans="1:9" x14ac:dyDescent="0.2">
      <c r="A10661" s="2">
        <v>447353</v>
      </c>
      <c r="B10661" s="3" t="s">
        <v>19</v>
      </c>
      <c r="C10661" s="3" t="s">
        <v>10565</v>
      </c>
      <c r="D10661" s="3" t="s">
        <v>11449</v>
      </c>
      <c r="E10661" s="3" t="s">
        <v>11490</v>
      </c>
      <c r="F10661" s="3" t="s">
        <v>10886</v>
      </c>
      <c r="G10661" s="3" t="s">
        <v>11464</v>
      </c>
      <c r="H10661" s="3" t="s">
        <v>11646</v>
      </c>
      <c r="I10661" s="4">
        <v>3.12</v>
      </c>
    </row>
    <row r="10662" spans="1:9" x14ac:dyDescent="0.2">
      <c r="A10662" s="2">
        <v>447354</v>
      </c>
      <c r="B10662" s="3" t="s">
        <v>19</v>
      </c>
      <c r="C10662" s="3" t="s">
        <v>10565</v>
      </c>
      <c r="D10662" s="3" t="s">
        <v>11449</v>
      </c>
      <c r="E10662" s="3" t="s">
        <v>11490</v>
      </c>
      <c r="F10662" s="3" t="s">
        <v>10886</v>
      </c>
      <c r="G10662" s="3" t="s">
        <v>11464</v>
      </c>
      <c r="H10662" s="3" t="s">
        <v>11647</v>
      </c>
      <c r="I10662" s="4">
        <v>12.71</v>
      </c>
    </row>
    <row r="10663" spans="1:9" x14ac:dyDescent="0.2">
      <c r="A10663" s="2">
        <v>447355</v>
      </c>
      <c r="B10663" s="3" t="s">
        <v>19</v>
      </c>
      <c r="C10663" s="3" t="s">
        <v>10565</v>
      </c>
      <c r="D10663" s="3" t="s">
        <v>11449</v>
      </c>
      <c r="E10663" s="3" t="s">
        <v>11490</v>
      </c>
      <c r="F10663" s="3" t="s">
        <v>10886</v>
      </c>
      <c r="G10663" s="3" t="s">
        <v>11464</v>
      </c>
      <c r="H10663" s="3" t="s">
        <v>11648</v>
      </c>
      <c r="I10663" s="4">
        <v>5.42</v>
      </c>
    </row>
    <row r="10664" spans="1:9" x14ac:dyDescent="0.2">
      <c r="A10664" s="2">
        <v>447356</v>
      </c>
      <c r="B10664" s="3" t="s">
        <v>19</v>
      </c>
      <c r="C10664" s="3" t="s">
        <v>10565</v>
      </c>
      <c r="D10664" s="3" t="s">
        <v>11449</v>
      </c>
      <c r="E10664" s="3" t="s">
        <v>11490</v>
      </c>
      <c r="F10664" s="3" t="s">
        <v>10886</v>
      </c>
      <c r="G10664" s="3" t="s">
        <v>11464</v>
      </c>
      <c r="H10664" s="3" t="s">
        <v>11649</v>
      </c>
      <c r="I10664" s="4">
        <v>3.42</v>
      </c>
    </row>
    <row r="10665" spans="1:9" x14ac:dyDescent="0.2">
      <c r="A10665" s="2">
        <v>447357</v>
      </c>
      <c r="B10665" s="3" t="s">
        <v>19</v>
      </c>
      <c r="C10665" s="3" t="s">
        <v>10565</v>
      </c>
      <c r="D10665" s="3" t="s">
        <v>11449</v>
      </c>
      <c r="E10665" s="3" t="s">
        <v>11490</v>
      </c>
      <c r="F10665" s="3" t="s">
        <v>10886</v>
      </c>
      <c r="G10665" s="3" t="s">
        <v>11464</v>
      </c>
      <c r="H10665" s="3" t="s">
        <v>11650</v>
      </c>
      <c r="I10665" s="4">
        <v>3.3</v>
      </c>
    </row>
    <row r="10666" spans="1:9" x14ac:dyDescent="0.2">
      <c r="A10666" s="2">
        <v>447359</v>
      </c>
      <c r="B10666" s="3" t="s">
        <v>19</v>
      </c>
      <c r="C10666" s="3" t="s">
        <v>10565</v>
      </c>
      <c r="D10666" s="3" t="s">
        <v>11449</v>
      </c>
      <c r="E10666" s="3" t="s">
        <v>11490</v>
      </c>
      <c r="F10666" s="3" t="s">
        <v>10886</v>
      </c>
      <c r="G10666" s="3" t="s">
        <v>11464</v>
      </c>
      <c r="H10666" s="3" t="s">
        <v>11651</v>
      </c>
      <c r="I10666" s="4">
        <v>12.71</v>
      </c>
    </row>
    <row r="10667" spans="1:9" x14ac:dyDescent="0.2">
      <c r="A10667" s="2">
        <v>447360</v>
      </c>
      <c r="B10667" s="3" t="s">
        <v>19</v>
      </c>
      <c r="C10667" s="3" t="s">
        <v>10565</v>
      </c>
      <c r="D10667" s="3" t="s">
        <v>11449</v>
      </c>
      <c r="E10667" s="3" t="s">
        <v>11490</v>
      </c>
      <c r="F10667" s="3" t="s">
        <v>10886</v>
      </c>
      <c r="G10667" s="3" t="s">
        <v>11464</v>
      </c>
      <c r="H10667" s="3" t="s">
        <v>11652</v>
      </c>
      <c r="I10667" s="4">
        <v>3.3</v>
      </c>
    </row>
    <row r="10668" spans="1:9" x14ac:dyDescent="0.2">
      <c r="A10668" s="2">
        <v>447361</v>
      </c>
      <c r="B10668" s="3" t="s">
        <v>19</v>
      </c>
      <c r="C10668" s="3" t="s">
        <v>10565</v>
      </c>
      <c r="D10668" s="3" t="s">
        <v>11449</v>
      </c>
      <c r="E10668" s="3" t="s">
        <v>11490</v>
      </c>
      <c r="F10668" s="3" t="s">
        <v>10886</v>
      </c>
      <c r="G10668" s="3" t="s">
        <v>11464</v>
      </c>
      <c r="H10668" s="3" t="s">
        <v>11653</v>
      </c>
      <c r="I10668" s="4">
        <v>3.42</v>
      </c>
    </row>
    <row r="10669" spans="1:9" x14ac:dyDescent="0.2">
      <c r="A10669" s="2">
        <v>447362</v>
      </c>
      <c r="B10669" s="3" t="s">
        <v>19</v>
      </c>
      <c r="C10669" s="3" t="s">
        <v>10565</v>
      </c>
      <c r="D10669" s="3" t="s">
        <v>11449</v>
      </c>
      <c r="E10669" s="3" t="s">
        <v>11490</v>
      </c>
      <c r="F10669" s="3" t="s">
        <v>10886</v>
      </c>
      <c r="G10669" s="3" t="s">
        <v>11464</v>
      </c>
      <c r="H10669" s="3" t="s">
        <v>11654</v>
      </c>
      <c r="I10669" s="4">
        <v>5.42</v>
      </c>
    </row>
    <row r="10670" spans="1:9" x14ac:dyDescent="0.2">
      <c r="A10670" s="2">
        <v>447364</v>
      </c>
      <c r="B10670" s="3" t="s">
        <v>19</v>
      </c>
      <c r="C10670" s="3" t="s">
        <v>10565</v>
      </c>
      <c r="D10670" s="3" t="s">
        <v>11449</v>
      </c>
      <c r="E10670" s="3" t="s">
        <v>11490</v>
      </c>
      <c r="F10670" s="3" t="s">
        <v>10886</v>
      </c>
      <c r="G10670" s="3" t="s">
        <v>11464</v>
      </c>
      <c r="H10670" s="3" t="s">
        <v>11655</v>
      </c>
      <c r="I10670" s="4">
        <v>10.53</v>
      </c>
    </row>
    <row r="10671" spans="1:9" x14ac:dyDescent="0.2">
      <c r="A10671" s="2">
        <v>447365</v>
      </c>
      <c r="B10671" s="3" t="s">
        <v>19</v>
      </c>
      <c r="C10671" s="3" t="s">
        <v>10565</v>
      </c>
      <c r="D10671" s="3" t="s">
        <v>11449</v>
      </c>
      <c r="E10671" s="3" t="s">
        <v>11490</v>
      </c>
      <c r="F10671" s="3" t="s">
        <v>10886</v>
      </c>
      <c r="G10671" s="3" t="s">
        <v>11464</v>
      </c>
      <c r="H10671" s="3" t="s">
        <v>11656</v>
      </c>
      <c r="I10671" s="4">
        <v>10.92</v>
      </c>
    </row>
    <row r="10672" spans="1:9" x14ac:dyDescent="0.2">
      <c r="A10672" s="2">
        <v>447343</v>
      </c>
      <c r="B10672" s="3" t="s">
        <v>19</v>
      </c>
      <c r="C10672" s="3" t="s">
        <v>10565</v>
      </c>
      <c r="D10672" s="3" t="s">
        <v>11449</v>
      </c>
      <c r="E10672" s="3" t="s">
        <v>11490</v>
      </c>
      <c r="F10672" s="3" t="s">
        <v>10886</v>
      </c>
      <c r="G10672" s="3" t="s">
        <v>11464</v>
      </c>
      <c r="H10672" s="3" t="s">
        <v>11657</v>
      </c>
      <c r="I10672" s="4">
        <v>10.53</v>
      </c>
    </row>
    <row r="10673" spans="1:9" x14ac:dyDescent="0.2">
      <c r="A10673" s="2">
        <v>447370</v>
      </c>
      <c r="B10673" s="3" t="s">
        <v>19</v>
      </c>
      <c r="C10673" s="3" t="s">
        <v>10565</v>
      </c>
      <c r="D10673" s="3" t="s">
        <v>11449</v>
      </c>
      <c r="E10673" s="3" t="s">
        <v>11490</v>
      </c>
      <c r="F10673" s="3" t="s">
        <v>10886</v>
      </c>
      <c r="G10673" s="3" t="s">
        <v>11464</v>
      </c>
      <c r="H10673" s="3" t="s">
        <v>11658</v>
      </c>
      <c r="I10673" s="4">
        <v>5.42</v>
      </c>
    </row>
    <row r="10674" spans="1:9" x14ac:dyDescent="0.2">
      <c r="A10674" s="2">
        <v>447371</v>
      </c>
      <c r="B10674" s="3" t="s">
        <v>19</v>
      </c>
      <c r="C10674" s="3" t="s">
        <v>10565</v>
      </c>
      <c r="D10674" s="3" t="s">
        <v>11449</v>
      </c>
      <c r="E10674" s="3" t="s">
        <v>11490</v>
      </c>
      <c r="F10674" s="3" t="s">
        <v>10886</v>
      </c>
      <c r="G10674" s="3" t="s">
        <v>11464</v>
      </c>
      <c r="H10674" s="3" t="s">
        <v>11659</v>
      </c>
      <c r="I10674" s="4">
        <v>10.53</v>
      </c>
    </row>
    <row r="10675" spans="1:9" x14ac:dyDescent="0.2">
      <c r="A10675" s="2">
        <v>463848</v>
      </c>
      <c r="B10675" s="3" t="s">
        <v>19</v>
      </c>
      <c r="C10675" s="3" t="s">
        <v>10565</v>
      </c>
      <c r="D10675" s="3" t="s">
        <v>11449</v>
      </c>
      <c r="E10675" s="3" t="s">
        <v>11490</v>
      </c>
      <c r="F10675" s="3" t="s">
        <v>10886</v>
      </c>
      <c r="G10675" s="3" t="s">
        <v>11660</v>
      </c>
      <c r="H10675" s="3" t="s">
        <v>11661</v>
      </c>
      <c r="I10675" s="4">
        <v>8.6300000000000008</v>
      </c>
    </row>
    <row r="10676" spans="1:9" x14ac:dyDescent="0.2">
      <c r="A10676" s="2">
        <v>463850</v>
      </c>
      <c r="B10676" s="3" t="s">
        <v>19</v>
      </c>
      <c r="C10676" s="3" t="s">
        <v>10565</v>
      </c>
      <c r="D10676" s="3" t="s">
        <v>11449</v>
      </c>
      <c r="E10676" s="3" t="s">
        <v>11490</v>
      </c>
      <c r="F10676" s="3" t="s">
        <v>10886</v>
      </c>
      <c r="G10676" s="3" t="s">
        <v>11660</v>
      </c>
      <c r="H10676" s="3" t="s">
        <v>11662</v>
      </c>
      <c r="I10676" s="4">
        <v>8.75</v>
      </c>
    </row>
    <row r="10677" spans="1:9" x14ac:dyDescent="0.2">
      <c r="A10677" s="2">
        <v>463853</v>
      </c>
      <c r="B10677" s="3" t="s">
        <v>19</v>
      </c>
      <c r="C10677" s="3" t="s">
        <v>10565</v>
      </c>
      <c r="D10677" s="3" t="s">
        <v>11449</v>
      </c>
      <c r="E10677" s="3" t="s">
        <v>11490</v>
      </c>
      <c r="F10677" s="3" t="s">
        <v>10886</v>
      </c>
      <c r="G10677" s="3" t="s">
        <v>11660</v>
      </c>
      <c r="H10677" s="3" t="s">
        <v>11663</v>
      </c>
      <c r="I10677" s="4">
        <v>2.52</v>
      </c>
    </row>
    <row r="10678" spans="1:9" x14ac:dyDescent="0.2">
      <c r="A10678" s="2">
        <v>473415</v>
      </c>
      <c r="B10678" s="3" t="s">
        <v>19</v>
      </c>
      <c r="C10678" s="3" t="s">
        <v>10565</v>
      </c>
      <c r="D10678" s="3" t="s">
        <v>11449</v>
      </c>
      <c r="E10678" s="3" t="s">
        <v>11490</v>
      </c>
      <c r="F10678" s="3" t="s">
        <v>10886</v>
      </c>
      <c r="G10678" s="3" t="s">
        <v>11660</v>
      </c>
      <c r="H10678" s="3" t="s">
        <v>11664</v>
      </c>
      <c r="I10678" s="4">
        <v>8.6199999999999992</v>
      </c>
    </row>
    <row r="10679" spans="1:9" x14ac:dyDescent="0.2">
      <c r="A10679" s="2">
        <v>487188</v>
      </c>
      <c r="B10679" s="3" t="s">
        <v>19</v>
      </c>
      <c r="C10679" s="3" t="s">
        <v>10565</v>
      </c>
      <c r="D10679" s="3" t="s">
        <v>11449</v>
      </c>
      <c r="E10679" s="3" t="s">
        <v>11490</v>
      </c>
      <c r="F10679" s="3" t="s">
        <v>10886</v>
      </c>
      <c r="G10679" s="3" t="s">
        <v>11660</v>
      </c>
      <c r="H10679" s="3" t="s">
        <v>11665</v>
      </c>
      <c r="I10679" s="4">
        <v>4.3099999999999996</v>
      </c>
    </row>
    <row r="10680" spans="1:9" x14ac:dyDescent="0.2">
      <c r="A10680" s="2">
        <v>487191</v>
      </c>
      <c r="B10680" s="3" t="s">
        <v>19</v>
      </c>
      <c r="C10680" s="3" t="s">
        <v>10565</v>
      </c>
      <c r="D10680" s="3" t="s">
        <v>11449</v>
      </c>
      <c r="E10680" s="3" t="s">
        <v>11490</v>
      </c>
      <c r="F10680" s="3" t="s">
        <v>10886</v>
      </c>
      <c r="G10680" s="3" t="s">
        <v>11660</v>
      </c>
      <c r="H10680" s="3" t="s">
        <v>11666</v>
      </c>
      <c r="I10680" s="4">
        <v>4.1900000000000004</v>
      </c>
    </row>
    <row r="10681" spans="1:9" x14ac:dyDescent="0.2">
      <c r="A10681" s="2">
        <v>487192</v>
      </c>
      <c r="B10681" s="3" t="s">
        <v>19</v>
      </c>
      <c r="C10681" s="3" t="s">
        <v>10565</v>
      </c>
      <c r="D10681" s="3" t="s">
        <v>11449</v>
      </c>
      <c r="E10681" s="3" t="s">
        <v>11490</v>
      </c>
      <c r="F10681" s="3" t="s">
        <v>10886</v>
      </c>
      <c r="G10681" s="3" t="s">
        <v>11660</v>
      </c>
      <c r="H10681" s="3" t="s">
        <v>11667</v>
      </c>
      <c r="I10681" s="4">
        <v>4.1900000000000004</v>
      </c>
    </row>
    <row r="10682" spans="1:9" x14ac:dyDescent="0.2">
      <c r="A10682" s="2">
        <v>537180</v>
      </c>
      <c r="B10682" s="3" t="s">
        <v>19</v>
      </c>
      <c r="C10682" s="3" t="s">
        <v>10565</v>
      </c>
      <c r="D10682" s="3" t="s">
        <v>11449</v>
      </c>
      <c r="E10682" s="3" t="s">
        <v>11490</v>
      </c>
      <c r="F10682" s="3" t="s">
        <v>10886</v>
      </c>
      <c r="G10682" s="3" t="s">
        <v>11660</v>
      </c>
      <c r="H10682" s="3" t="s">
        <v>11668</v>
      </c>
      <c r="I10682" s="4">
        <v>11.99</v>
      </c>
    </row>
    <row r="10683" spans="1:9" x14ac:dyDescent="0.2">
      <c r="A10683" s="2">
        <v>537190</v>
      </c>
      <c r="B10683" s="3" t="s">
        <v>19</v>
      </c>
      <c r="C10683" s="3" t="s">
        <v>10565</v>
      </c>
      <c r="D10683" s="3" t="s">
        <v>11449</v>
      </c>
      <c r="E10683" s="3" t="s">
        <v>11490</v>
      </c>
      <c r="F10683" s="3" t="s">
        <v>10886</v>
      </c>
      <c r="G10683" s="3" t="s">
        <v>11660</v>
      </c>
      <c r="H10683" s="3" t="s">
        <v>11669</v>
      </c>
      <c r="I10683" s="4">
        <v>11.99</v>
      </c>
    </row>
    <row r="10684" spans="1:9" x14ac:dyDescent="0.2">
      <c r="A10684" s="2">
        <v>559538</v>
      </c>
      <c r="B10684" s="3" t="s">
        <v>19</v>
      </c>
      <c r="C10684" s="3" t="s">
        <v>10565</v>
      </c>
      <c r="D10684" s="3" t="s">
        <v>11449</v>
      </c>
      <c r="E10684" s="3" t="s">
        <v>11490</v>
      </c>
      <c r="F10684" s="3" t="s">
        <v>10886</v>
      </c>
      <c r="G10684" s="3" t="s">
        <v>11660</v>
      </c>
      <c r="H10684" s="3" t="s">
        <v>11670</v>
      </c>
      <c r="I10684" s="4">
        <v>8.75</v>
      </c>
    </row>
    <row r="10685" spans="1:9" x14ac:dyDescent="0.2">
      <c r="A10685" s="2">
        <v>559542</v>
      </c>
      <c r="B10685" s="3" t="s">
        <v>19</v>
      </c>
      <c r="C10685" s="3" t="s">
        <v>10565</v>
      </c>
      <c r="D10685" s="3" t="s">
        <v>11449</v>
      </c>
      <c r="E10685" s="3" t="s">
        <v>11490</v>
      </c>
      <c r="F10685" s="3" t="s">
        <v>10886</v>
      </c>
      <c r="G10685" s="3" t="s">
        <v>11660</v>
      </c>
      <c r="H10685" s="3" t="s">
        <v>11671</v>
      </c>
      <c r="I10685" s="4">
        <v>2.52</v>
      </c>
    </row>
    <row r="10686" spans="1:9" x14ac:dyDescent="0.2">
      <c r="A10686" s="2">
        <v>559563</v>
      </c>
      <c r="B10686" s="3" t="s">
        <v>19</v>
      </c>
      <c r="C10686" s="3" t="s">
        <v>10565</v>
      </c>
      <c r="D10686" s="3" t="s">
        <v>11449</v>
      </c>
      <c r="E10686" s="3" t="s">
        <v>11490</v>
      </c>
      <c r="F10686" s="3" t="s">
        <v>10886</v>
      </c>
      <c r="G10686" s="3" t="s">
        <v>11660</v>
      </c>
      <c r="H10686" s="3" t="s">
        <v>11672</v>
      </c>
      <c r="I10686" s="4">
        <v>4.3099999999999996</v>
      </c>
    </row>
    <row r="10687" spans="1:9" x14ac:dyDescent="0.2">
      <c r="A10687" s="2">
        <v>559572</v>
      </c>
      <c r="B10687" s="3" t="s">
        <v>19</v>
      </c>
      <c r="C10687" s="3" t="s">
        <v>10565</v>
      </c>
      <c r="D10687" s="3" t="s">
        <v>11449</v>
      </c>
      <c r="E10687" s="3" t="s">
        <v>11490</v>
      </c>
      <c r="F10687" s="3" t="s">
        <v>10886</v>
      </c>
      <c r="G10687" s="3" t="s">
        <v>11660</v>
      </c>
      <c r="H10687" s="3" t="s">
        <v>11673</v>
      </c>
      <c r="I10687" s="4">
        <v>7.79</v>
      </c>
    </row>
    <row r="10688" spans="1:9" x14ac:dyDescent="0.2">
      <c r="A10688" s="2">
        <v>559580</v>
      </c>
      <c r="B10688" s="3" t="s">
        <v>19</v>
      </c>
      <c r="C10688" s="3" t="s">
        <v>10565</v>
      </c>
      <c r="D10688" s="3" t="s">
        <v>11449</v>
      </c>
      <c r="E10688" s="3" t="s">
        <v>11490</v>
      </c>
      <c r="F10688" s="3" t="s">
        <v>10886</v>
      </c>
      <c r="G10688" s="3" t="s">
        <v>11660</v>
      </c>
      <c r="H10688" s="3" t="s">
        <v>11674</v>
      </c>
      <c r="I10688" s="4">
        <v>2.52</v>
      </c>
    </row>
    <row r="10689" spans="1:9" x14ac:dyDescent="0.2">
      <c r="A10689" s="2">
        <v>537143</v>
      </c>
      <c r="B10689" s="3" t="s">
        <v>19</v>
      </c>
      <c r="C10689" s="3" t="s">
        <v>10565</v>
      </c>
      <c r="D10689" s="3" t="s">
        <v>11449</v>
      </c>
      <c r="E10689" s="3" t="s">
        <v>11490</v>
      </c>
      <c r="F10689" s="3" t="s">
        <v>10886</v>
      </c>
      <c r="G10689" s="3" t="s">
        <v>11660</v>
      </c>
      <c r="H10689" s="3" t="s">
        <v>11675</v>
      </c>
      <c r="I10689" s="4">
        <v>7.79</v>
      </c>
    </row>
    <row r="10690" spans="1:9" x14ac:dyDescent="0.2">
      <c r="A10690" s="2">
        <v>537171</v>
      </c>
      <c r="B10690" s="3" t="s">
        <v>19</v>
      </c>
      <c r="C10690" s="3" t="s">
        <v>10565</v>
      </c>
      <c r="D10690" s="3" t="s">
        <v>11449</v>
      </c>
      <c r="E10690" s="3" t="s">
        <v>11490</v>
      </c>
      <c r="F10690" s="3" t="s">
        <v>10886</v>
      </c>
      <c r="G10690" s="3" t="s">
        <v>11660</v>
      </c>
      <c r="H10690" s="3" t="s">
        <v>11676</v>
      </c>
      <c r="I10690" s="4">
        <v>7.79</v>
      </c>
    </row>
    <row r="10691" spans="1:9" x14ac:dyDescent="0.2">
      <c r="A10691" s="2">
        <v>474303</v>
      </c>
      <c r="B10691" s="3" t="s">
        <v>19</v>
      </c>
      <c r="C10691" s="3" t="s">
        <v>10565</v>
      </c>
      <c r="D10691" s="3" t="s">
        <v>11449</v>
      </c>
      <c r="E10691" s="3" t="s">
        <v>11490</v>
      </c>
      <c r="F10691" s="3" t="s">
        <v>10886</v>
      </c>
      <c r="G10691" s="3" t="s">
        <v>4620</v>
      </c>
      <c r="H10691" s="3" t="s">
        <v>11677</v>
      </c>
      <c r="I10691" s="4">
        <v>3.47</v>
      </c>
    </row>
    <row r="10692" spans="1:9" x14ac:dyDescent="0.2">
      <c r="A10692" s="2">
        <v>477934</v>
      </c>
      <c r="B10692" s="3" t="s">
        <v>19</v>
      </c>
      <c r="C10692" s="3" t="s">
        <v>10565</v>
      </c>
      <c r="D10692" s="3" t="s">
        <v>11449</v>
      </c>
      <c r="E10692" s="3" t="s">
        <v>11490</v>
      </c>
      <c r="F10692" s="3" t="s">
        <v>10886</v>
      </c>
      <c r="G10692" s="3" t="s">
        <v>4620</v>
      </c>
      <c r="H10692" s="3" t="s">
        <v>11678</v>
      </c>
      <c r="I10692" s="4">
        <v>2.77</v>
      </c>
    </row>
    <row r="10693" spans="1:9" x14ac:dyDescent="0.2">
      <c r="A10693" s="2">
        <v>478183</v>
      </c>
      <c r="B10693" s="3" t="s">
        <v>19</v>
      </c>
      <c r="C10693" s="3" t="s">
        <v>10565</v>
      </c>
      <c r="D10693" s="3" t="s">
        <v>11449</v>
      </c>
      <c r="E10693" s="3" t="s">
        <v>11490</v>
      </c>
      <c r="F10693" s="3" t="s">
        <v>10886</v>
      </c>
      <c r="G10693" s="3" t="s">
        <v>4620</v>
      </c>
      <c r="H10693" s="3" t="s">
        <v>11679</v>
      </c>
      <c r="I10693" s="4">
        <v>2.77</v>
      </c>
    </row>
    <row r="10694" spans="1:9" x14ac:dyDescent="0.2">
      <c r="A10694" s="2">
        <v>496132</v>
      </c>
      <c r="B10694" s="3" t="s">
        <v>19</v>
      </c>
      <c r="C10694" s="3" t="s">
        <v>10565</v>
      </c>
      <c r="D10694" s="3" t="s">
        <v>11449</v>
      </c>
      <c r="E10694" s="3" t="s">
        <v>11490</v>
      </c>
      <c r="F10694" s="3" t="s">
        <v>10886</v>
      </c>
      <c r="G10694" s="3" t="s">
        <v>4620</v>
      </c>
      <c r="H10694" s="3" t="s">
        <v>11680</v>
      </c>
      <c r="I10694" s="4">
        <v>4.68</v>
      </c>
    </row>
    <row r="10695" spans="1:9" x14ac:dyDescent="0.2">
      <c r="A10695" s="2">
        <v>496147</v>
      </c>
      <c r="B10695" s="3" t="s">
        <v>19</v>
      </c>
      <c r="C10695" s="3" t="s">
        <v>10565</v>
      </c>
      <c r="D10695" s="3" t="s">
        <v>11449</v>
      </c>
      <c r="E10695" s="3" t="s">
        <v>11490</v>
      </c>
      <c r="F10695" s="3" t="s">
        <v>10886</v>
      </c>
      <c r="G10695" s="3" t="s">
        <v>4620</v>
      </c>
      <c r="H10695" s="3" t="s">
        <v>11681</v>
      </c>
      <c r="I10695" s="4">
        <v>4.68</v>
      </c>
    </row>
    <row r="10696" spans="1:9" x14ac:dyDescent="0.2">
      <c r="A10696" s="2">
        <v>496168</v>
      </c>
      <c r="B10696" s="3" t="s">
        <v>19</v>
      </c>
      <c r="C10696" s="3" t="s">
        <v>10565</v>
      </c>
      <c r="D10696" s="3" t="s">
        <v>11449</v>
      </c>
      <c r="E10696" s="3" t="s">
        <v>11490</v>
      </c>
      <c r="F10696" s="3" t="s">
        <v>10886</v>
      </c>
      <c r="G10696" s="3" t="s">
        <v>4620</v>
      </c>
      <c r="H10696" s="3" t="s">
        <v>11682</v>
      </c>
      <c r="I10696" s="4">
        <v>4.68</v>
      </c>
    </row>
    <row r="10697" spans="1:9" x14ac:dyDescent="0.2">
      <c r="A10697" s="2">
        <v>587899</v>
      </c>
      <c r="B10697" s="3" t="s">
        <v>19</v>
      </c>
      <c r="C10697" s="3" t="s">
        <v>10565</v>
      </c>
      <c r="D10697" s="3" t="s">
        <v>11449</v>
      </c>
      <c r="E10697" s="3" t="s">
        <v>11490</v>
      </c>
      <c r="F10697" s="3" t="s">
        <v>10886</v>
      </c>
      <c r="G10697" s="3" t="s">
        <v>4620</v>
      </c>
      <c r="H10697" s="3" t="s">
        <v>11683</v>
      </c>
      <c r="I10697" s="4">
        <v>13.01</v>
      </c>
    </row>
    <row r="10698" spans="1:9" x14ac:dyDescent="0.2">
      <c r="A10698" s="2">
        <v>587902</v>
      </c>
      <c r="B10698" s="3" t="s">
        <v>19</v>
      </c>
      <c r="C10698" s="3" t="s">
        <v>10565</v>
      </c>
      <c r="D10698" s="3" t="s">
        <v>11449</v>
      </c>
      <c r="E10698" s="3" t="s">
        <v>11490</v>
      </c>
      <c r="F10698" s="3" t="s">
        <v>10886</v>
      </c>
      <c r="G10698" s="3" t="s">
        <v>4620</v>
      </c>
      <c r="H10698" s="3" t="s">
        <v>11684</v>
      </c>
      <c r="I10698" s="4">
        <v>13.01</v>
      </c>
    </row>
    <row r="10699" spans="1:9" x14ac:dyDescent="0.2">
      <c r="A10699" s="2">
        <v>9885</v>
      </c>
      <c r="B10699" s="3" t="s">
        <v>19</v>
      </c>
      <c r="C10699" s="3" t="s">
        <v>10565</v>
      </c>
      <c r="D10699" s="3" t="s">
        <v>11449</v>
      </c>
      <c r="E10699" s="3" t="s">
        <v>11490</v>
      </c>
      <c r="F10699" s="3" t="s">
        <v>10886</v>
      </c>
      <c r="G10699" s="3" t="s">
        <v>4620</v>
      </c>
      <c r="H10699" s="3" t="s">
        <v>11685</v>
      </c>
      <c r="I10699" s="4">
        <v>5.2</v>
      </c>
    </row>
    <row r="10700" spans="1:9" x14ac:dyDescent="0.2">
      <c r="A10700" s="2">
        <v>497368</v>
      </c>
      <c r="B10700" s="3" t="s">
        <v>19</v>
      </c>
      <c r="C10700" s="3" t="s">
        <v>10565</v>
      </c>
      <c r="D10700" s="3" t="s">
        <v>11449</v>
      </c>
      <c r="E10700" s="3" t="s">
        <v>11490</v>
      </c>
      <c r="F10700" s="3" t="s">
        <v>10886</v>
      </c>
      <c r="G10700" s="3" t="s">
        <v>11036</v>
      </c>
      <c r="H10700" s="3" t="s">
        <v>11686</v>
      </c>
      <c r="I10700" s="4">
        <v>2.34</v>
      </c>
    </row>
    <row r="10701" spans="1:9" x14ac:dyDescent="0.2">
      <c r="A10701" s="2">
        <v>497369</v>
      </c>
      <c r="B10701" s="3" t="s">
        <v>19</v>
      </c>
      <c r="C10701" s="3" t="s">
        <v>10565</v>
      </c>
      <c r="D10701" s="3" t="s">
        <v>11449</v>
      </c>
      <c r="E10701" s="3" t="s">
        <v>11490</v>
      </c>
      <c r="F10701" s="3" t="s">
        <v>10886</v>
      </c>
      <c r="G10701" s="3" t="s">
        <v>11036</v>
      </c>
      <c r="H10701" s="3" t="s">
        <v>11687</v>
      </c>
      <c r="I10701" s="4">
        <v>2.68</v>
      </c>
    </row>
    <row r="10702" spans="1:9" x14ac:dyDescent="0.2">
      <c r="A10702" s="2">
        <v>497371</v>
      </c>
      <c r="B10702" s="3" t="s">
        <v>19</v>
      </c>
      <c r="C10702" s="3" t="s">
        <v>10565</v>
      </c>
      <c r="D10702" s="3" t="s">
        <v>11449</v>
      </c>
      <c r="E10702" s="3" t="s">
        <v>11490</v>
      </c>
      <c r="F10702" s="3" t="s">
        <v>10886</v>
      </c>
      <c r="G10702" s="3" t="s">
        <v>11036</v>
      </c>
      <c r="H10702" s="3" t="s">
        <v>11688</v>
      </c>
      <c r="I10702" s="4">
        <v>2.68</v>
      </c>
    </row>
    <row r="10703" spans="1:9" x14ac:dyDescent="0.2">
      <c r="A10703" s="2">
        <v>497372</v>
      </c>
      <c r="B10703" s="3" t="s">
        <v>19</v>
      </c>
      <c r="C10703" s="3" t="s">
        <v>10565</v>
      </c>
      <c r="D10703" s="3" t="s">
        <v>11449</v>
      </c>
      <c r="E10703" s="3" t="s">
        <v>11490</v>
      </c>
      <c r="F10703" s="3" t="s">
        <v>10886</v>
      </c>
      <c r="G10703" s="3" t="s">
        <v>11036</v>
      </c>
      <c r="H10703" s="3" t="s">
        <v>11689</v>
      </c>
      <c r="I10703" s="4">
        <v>9.48</v>
      </c>
    </row>
    <row r="10704" spans="1:9" x14ac:dyDescent="0.2">
      <c r="A10704" s="2">
        <v>497373</v>
      </c>
      <c r="B10704" s="3" t="s">
        <v>19</v>
      </c>
      <c r="C10704" s="3" t="s">
        <v>10565</v>
      </c>
      <c r="D10704" s="3" t="s">
        <v>11449</v>
      </c>
      <c r="E10704" s="3" t="s">
        <v>11490</v>
      </c>
      <c r="F10704" s="3" t="s">
        <v>10886</v>
      </c>
      <c r="G10704" s="3" t="s">
        <v>11036</v>
      </c>
      <c r="H10704" s="3" t="s">
        <v>11690</v>
      </c>
      <c r="I10704" s="4">
        <v>2.52</v>
      </c>
    </row>
    <row r="10705" spans="1:9" x14ac:dyDescent="0.2">
      <c r="A10705" s="2">
        <v>497374</v>
      </c>
      <c r="B10705" s="3" t="s">
        <v>19</v>
      </c>
      <c r="C10705" s="3" t="s">
        <v>10565</v>
      </c>
      <c r="D10705" s="3" t="s">
        <v>11449</v>
      </c>
      <c r="E10705" s="3" t="s">
        <v>11490</v>
      </c>
      <c r="F10705" s="3" t="s">
        <v>10886</v>
      </c>
      <c r="G10705" s="3" t="s">
        <v>11036</v>
      </c>
      <c r="H10705" s="3" t="s">
        <v>11691</v>
      </c>
      <c r="I10705" s="4">
        <v>3.84</v>
      </c>
    </row>
    <row r="10706" spans="1:9" x14ac:dyDescent="0.2">
      <c r="A10706" s="2">
        <v>569216</v>
      </c>
      <c r="B10706" s="3" t="s">
        <v>19</v>
      </c>
      <c r="C10706" s="3" t="s">
        <v>10565</v>
      </c>
      <c r="D10706" s="3" t="s">
        <v>11449</v>
      </c>
      <c r="E10706" s="3" t="s">
        <v>11490</v>
      </c>
      <c r="F10706" s="3" t="s">
        <v>10886</v>
      </c>
      <c r="G10706" s="3" t="s">
        <v>11036</v>
      </c>
      <c r="H10706" s="3" t="s">
        <v>11692</v>
      </c>
      <c r="I10706" s="4">
        <v>12.09</v>
      </c>
    </row>
    <row r="10707" spans="1:9" x14ac:dyDescent="0.2">
      <c r="A10707" s="2">
        <v>569218</v>
      </c>
      <c r="B10707" s="3" t="s">
        <v>19</v>
      </c>
      <c r="C10707" s="3" t="s">
        <v>10565</v>
      </c>
      <c r="D10707" s="3" t="s">
        <v>11449</v>
      </c>
      <c r="E10707" s="3" t="s">
        <v>11490</v>
      </c>
      <c r="F10707" s="3" t="s">
        <v>10886</v>
      </c>
      <c r="G10707" s="3" t="s">
        <v>11036</v>
      </c>
      <c r="H10707" s="3" t="s">
        <v>11693</v>
      </c>
      <c r="I10707" s="4">
        <v>5.15</v>
      </c>
    </row>
    <row r="10708" spans="1:9" x14ac:dyDescent="0.2">
      <c r="A10708" s="2">
        <v>569220</v>
      </c>
      <c r="B10708" s="3" t="s">
        <v>19</v>
      </c>
      <c r="C10708" s="3" t="s">
        <v>10565</v>
      </c>
      <c r="D10708" s="3" t="s">
        <v>11449</v>
      </c>
      <c r="E10708" s="3" t="s">
        <v>11490</v>
      </c>
      <c r="F10708" s="3" t="s">
        <v>10886</v>
      </c>
      <c r="G10708" s="3" t="s">
        <v>11036</v>
      </c>
      <c r="H10708" s="3" t="s">
        <v>11694</v>
      </c>
      <c r="I10708" s="4">
        <v>5.15</v>
      </c>
    </row>
    <row r="10709" spans="1:9" x14ac:dyDescent="0.2">
      <c r="A10709" s="2">
        <v>569251</v>
      </c>
      <c r="B10709" s="3" t="s">
        <v>19</v>
      </c>
      <c r="C10709" s="3" t="s">
        <v>10565</v>
      </c>
      <c r="D10709" s="3" t="s">
        <v>11449</v>
      </c>
      <c r="E10709" s="3" t="s">
        <v>11490</v>
      </c>
      <c r="F10709" s="3" t="s">
        <v>10886</v>
      </c>
      <c r="G10709" s="3" t="s">
        <v>11036</v>
      </c>
      <c r="H10709" s="3" t="s">
        <v>11695</v>
      </c>
      <c r="I10709" s="4">
        <v>4.0999999999999996</v>
      </c>
    </row>
    <row r="10710" spans="1:9" x14ac:dyDescent="0.2">
      <c r="A10710" s="2">
        <v>569254</v>
      </c>
      <c r="B10710" s="3" t="s">
        <v>19</v>
      </c>
      <c r="C10710" s="3" t="s">
        <v>10565</v>
      </c>
      <c r="D10710" s="3" t="s">
        <v>11449</v>
      </c>
      <c r="E10710" s="3" t="s">
        <v>11490</v>
      </c>
      <c r="F10710" s="3" t="s">
        <v>10886</v>
      </c>
      <c r="G10710" s="3" t="s">
        <v>11036</v>
      </c>
      <c r="H10710" s="3" t="s">
        <v>11696</v>
      </c>
      <c r="I10710" s="4">
        <v>2.35</v>
      </c>
    </row>
    <row r="10711" spans="1:9" x14ac:dyDescent="0.2">
      <c r="A10711" s="2">
        <v>587359</v>
      </c>
      <c r="B10711" s="3" t="s">
        <v>19</v>
      </c>
      <c r="C10711" s="3" t="s">
        <v>10565</v>
      </c>
      <c r="D10711" s="3" t="s">
        <v>11449</v>
      </c>
      <c r="E10711" s="3" t="s">
        <v>11490</v>
      </c>
      <c r="F10711" s="3" t="s">
        <v>10886</v>
      </c>
      <c r="G10711" s="3" t="s">
        <v>11036</v>
      </c>
      <c r="H10711" s="3" t="s">
        <v>11697</v>
      </c>
      <c r="I10711" s="4">
        <v>12.14</v>
      </c>
    </row>
    <row r="10712" spans="1:9" x14ac:dyDescent="0.2">
      <c r="A10712" s="2">
        <v>587361</v>
      </c>
      <c r="B10712" s="3" t="s">
        <v>19</v>
      </c>
      <c r="C10712" s="3" t="s">
        <v>10565</v>
      </c>
      <c r="D10712" s="3" t="s">
        <v>11449</v>
      </c>
      <c r="E10712" s="3" t="s">
        <v>11490</v>
      </c>
      <c r="F10712" s="3" t="s">
        <v>10886</v>
      </c>
      <c r="G10712" s="3" t="s">
        <v>11036</v>
      </c>
      <c r="H10712" s="3" t="s">
        <v>11698</v>
      </c>
      <c r="I10712" s="4">
        <v>2.35</v>
      </c>
    </row>
    <row r="10713" spans="1:9" x14ac:dyDescent="0.2">
      <c r="A10713" s="2">
        <v>587363</v>
      </c>
      <c r="B10713" s="3" t="s">
        <v>19</v>
      </c>
      <c r="C10713" s="3" t="s">
        <v>10565</v>
      </c>
      <c r="D10713" s="3" t="s">
        <v>11449</v>
      </c>
      <c r="E10713" s="3" t="s">
        <v>11490</v>
      </c>
      <c r="F10713" s="3" t="s">
        <v>10886</v>
      </c>
      <c r="G10713" s="3" t="s">
        <v>11036</v>
      </c>
      <c r="H10713" s="3" t="s">
        <v>11699</v>
      </c>
      <c r="I10713" s="4">
        <v>2.35</v>
      </c>
    </row>
    <row r="10714" spans="1:9" x14ac:dyDescent="0.2">
      <c r="A10714" s="2">
        <v>569215</v>
      </c>
      <c r="B10714" s="3" t="s">
        <v>19</v>
      </c>
      <c r="C10714" s="3" t="s">
        <v>10565</v>
      </c>
      <c r="D10714" s="3" t="s">
        <v>11449</v>
      </c>
      <c r="E10714" s="3" t="s">
        <v>11490</v>
      </c>
      <c r="F10714" s="3" t="s">
        <v>10886</v>
      </c>
      <c r="G10714" s="3" t="s">
        <v>11036</v>
      </c>
      <c r="H10714" s="3" t="s">
        <v>11700</v>
      </c>
      <c r="I10714" s="4">
        <v>12.09</v>
      </c>
    </row>
    <row r="10715" spans="1:9" x14ac:dyDescent="0.2">
      <c r="A10715" s="2">
        <v>559511</v>
      </c>
      <c r="B10715" s="3" t="s">
        <v>19</v>
      </c>
      <c r="C10715" s="3" t="s">
        <v>10565</v>
      </c>
      <c r="D10715" s="3" t="s">
        <v>11449</v>
      </c>
      <c r="E10715" s="3" t="s">
        <v>11490</v>
      </c>
      <c r="F10715" s="3" t="s">
        <v>10886</v>
      </c>
      <c r="G10715" s="3" t="s">
        <v>11701</v>
      </c>
      <c r="H10715" s="3" t="s">
        <v>11702</v>
      </c>
      <c r="I10715" s="4">
        <v>3.68</v>
      </c>
    </row>
    <row r="10716" spans="1:9" x14ac:dyDescent="0.2">
      <c r="A10716" s="2">
        <v>559515</v>
      </c>
      <c r="B10716" s="3" t="s">
        <v>19</v>
      </c>
      <c r="C10716" s="3" t="s">
        <v>10565</v>
      </c>
      <c r="D10716" s="3" t="s">
        <v>11449</v>
      </c>
      <c r="E10716" s="3" t="s">
        <v>11490</v>
      </c>
      <c r="F10716" s="3" t="s">
        <v>10886</v>
      </c>
      <c r="G10716" s="3" t="s">
        <v>11701</v>
      </c>
      <c r="H10716" s="3" t="s">
        <v>11703</v>
      </c>
      <c r="I10716" s="4">
        <v>3.71</v>
      </c>
    </row>
    <row r="10717" spans="1:9" x14ac:dyDescent="0.2">
      <c r="A10717" s="2">
        <v>560205</v>
      </c>
      <c r="B10717" s="3" t="s">
        <v>19</v>
      </c>
      <c r="C10717" s="3" t="s">
        <v>10565</v>
      </c>
      <c r="D10717" s="3" t="s">
        <v>11449</v>
      </c>
      <c r="E10717" s="3" t="s">
        <v>11490</v>
      </c>
      <c r="F10717" s="3" t="s">
        <v>10886</v>
      </c>
      <c r="G10717" s="3" t="s">
        <v>11701</v>
      </c>
      <c r="H10717" s="3" t="s">
        <v>11704</v>
      </c>
      <c r="I10717" s="4">
        <v>6.3</v>
      </c>
    </row>
    <row r="10718" spans="1:9" x14ac:dyDescent="0.2">
      <c r="A10718" s="2">
        <v>560207</v>
      </c>
      <c r="B10718" s="3" t="s">
        <v>19</v>
      </c>
      <c r="C10718" s="3" t="s">
        <v>10565</v>
      </c>
      <c r="D10718" s="3" t="s">
        <v>11449</v>
      </c>
      <c r="E10718" s="3" t="s">
        <v>11490</v>
      </c>
      <c r="F10718" s="3" t="s">
        <v>10886</v>
      </c>
      <c r="G10718" s="3" t="s">
        <v>11701</v>
      </c>
      <c r="H10718" s="3" t="s">
        <v>11705</v>
      </c>
      <c r="I10718" s="4">
        <v>6.3</v>
      </c>
    </row>
    <row r="10719" spans="1:9" x14ac:dyDescent="0.2">
      <c r="A10719" s="2">
        <v>560211</v>
      </c>
      <c r="B10719" s="3" t="s">
        <v>19</v>
      </c>
      <c r="C10719" s="3" t="s">
        <v>10565</v>
      </c>
      <c r="D10719" s="3" t="s">
        <v>11449</v>
      </c>
      <c r="E10719" s="3" t="s">
        <v>11490</v>
      </c>
      <c r="F10719" s="3" t="s">
        <v>10886</v>
      </c>
      <c r="G10719" s="3" t="s">
        <v>11701</v>
      </c>
      <c r="H10719" s="3" t="s">
        <v>11706</v>
      </c>
      <c r="I10719" s="4">
        <v>5.69</v>
      </c>
    </row>
    <row r="10720" spans="1:9" x14ac:dyDescent="0.2">
      <c r="A10720" s="2">
        <v>560214</v>
      </c>
      <c r="B10720" s="3" t="s">
        <v>19</v>
      </c>
      <c r="C10720" s="3" t="s">
        <v>10565</v>
      </c>
      <c r="D10720" s="3" t="s">
        <v>11449</v>
      </c>
      <c r="E10720" s="3" t="s">
        <v>11490</v>
      </c>
      <c r="F10720" s="3" t="s">
        <v>10886</v>
      </c>
      <c r="G10720" s="3" t="s">
        <v>11701</v>
      </c>
      <c r="H10720" s="3" t="s">
        <v>11707</v>
      </c>
      <c r="I10720" s="4">
        <v>8.59</v>
      </c>
    </row>
    <row r="10721" spans="1:9" x14ac:dyDescent="0.2">
      <c r="A10721" s="2">
        <v>560219</v>
      </c>
      <c r="B10721" s="3" t="s">
        <v>19</v>
      </c>
      <c r="C10721" s="3" t="s">
        <v>10565</v>
      </c>
      <c r="D10721" s="3" t="s">
        <v>11449</v>
      </c>
      <c r="E10721" s="3" t="s">
        <v>11490</v>
      </c>
      <c r="F10721" s="3" t="s">
        <v>10886</v>
      </c>
      <c r="G10721" s="3" t="s">
        <v>11701</v>
      </c>
      <c r="H10721" s="3" t="s">
        <v>11708</v>
      </c>
      <c r="I10721" s="4">
        <v>6.56</v>
      </c>
    </row>
    <row r="10722" spans="1:9" x14ac:dyDescent="0.2">
      <c r="A10722" s="2">
        <v>560222</v>
      </c>
      <c r="B10722" s="3" t="s">
        <v>19</v>
      </c>
      <c r="C10722" s="3" t="s">
        <v>10565</v>
      </c>
      <c r="D10722" s="3" t="s">
        <v>11449</v>
      </c>
      <c r="E10722" s="3" t="s">
        <v>11490</v>
      </c>
      <c r="F10722" s="3" t="s">
        <v>10886</v>
      </c>
      <c r="G10722" s="3" t="s">
        <v>11701</v>
      </c>
      <c r="H10722" s="3" t="s">
        <v>11709</v>
      </c>
      <c r="I10722" s="4">
        <v>3.66</v>
      </c>
    </row>
    <row r="10723" spans="1:9" x14ac:dyDescent="0.2">
      <c r="A10723" s="2">
        <v>560225</v>
      </c>
      <c r="B10723" s="3" t="s">
        <v>19</v>
      </c>
      <c r="C10723" s="3" t="s">
        <v>10565</v>
      </c>
      <c r="D10723" s="3" t="s">
        <v>11449</v>
      </c>
      <c r="E10723" s="3" t="s">
        <v>11490</v>
      </c>
      <c r="F10723" s="3" t="s">
        <v>10886</v>
      </c>
      <c r="G10723" s="3" t="s">
        <v>11701</v>
      </c>
      <c r="H10723" s="3" t="s">
        <v>11710</v>
      </c>
      <c r="I10723" s="4">
        <v>2.64</v>
      </c>
    </row>
    <row r="10724" spans="1:9" x14ac:dyDescent="0.2">
      <c r="A10724" s="2">
        <v>158700</v>
      </c>
      <c r="B10724" s="3" t="s">
        <v>19</v>
      </c>
      <c r="C10724" s="3" t="s">
        <v>10565</v>
      </c>
      <c r="D10724" s="3" t="s">
        <v>11449</v>
      </c>
      <c r="E10724" s="3" t="s">
        <v>11490</v>
      </c>
      <c r="F10724" s="3" t="s">
        <v>2649</v>
      </c>
      <c r="G10724" s="3" t="s">
        <v>11483</v>
      </c>
      <c r="H10724" s="3" t="s">
        <v>11711</v>
      </c>
      <c r="I10724" s="4">
        <v>3.35</v>
      </c>
    </row>
    <row r="10725" spans="1:9" x14ac:dyDescent="0.2">
      <c r="A10725" s="2">
        <v>158710</v>
      </c>
      <c r="B10725" s="3" t="s">
        <v>19</v>
      </c>
      <c r="C10725" s="3" t="s">
        <v>10565</v>
      </c>
      <c r="D10725" s="3" t="s">
        <v>11449</v>
      </c>
      <c r="E10725" s="3" t="s">
        <v>11490</v>
      </c>
      <c r="F10725" s="3" t="s">
        <v>2649</v>
      </c>
      <c r="G10725" s="3" t="s">
        <v>11483</v>
      </c>
      <c r="H10725" s="3" t="s">
        <v>11712</v>
      </c>
      <c r="I10725" s="4">
        <v>3.06</v>
      </c>
    </row>
    <row r="10726" spans="1:9" x14ac:dyDescent="0.2">
      <c r="A10726" s="2">
        <v>158721</v>
      </c>
      <c r="B10726" s="3" t="s">
        <v>19</v>
      </c>
      <c r="C10726" s="3" t="s">
        <v>10565</v>
      </c>
      <c r="D10726" s="3" t="s">
        <v>11449</v>
      </c>
      <c r="E10726" s="3" t="s">
        <v>11490</v>
      </c>
      <c r="F10726" s="3" t="s">
        <v>2649</v>
      </c>
      <c r="G10726" s="3" t="s">
        <v>11483</v>
      </c>
      <c r="H10726" s="3" t="s">
        <v>11713</v>
      </c>
      <c r="I10726" s="4">
        <v>2.44</v>
      </c>
    </row>
    <row r="10727" spans="1:9" x14ac:dyDescent="0.2">
      <c r="A10727" s="2">
        <v>158727</v>
      </c>
      <c r="B10727" s="3" t="s">
        <v>19</v>
      </c>
      <c r="C10727" s="3" t="s">
        <v>10565</v>
      </c>
      <c r="D10727" s="3" t="s">
        <v>11449</v>
      </c>
      <c r="E10727" s="3" t="s">
        <v>11490</v>
      </c>
      <c r="F10727" s="3" t="s">
        <v>2649</v>
      </c>
      <c r="G10727" s="3" t="s">
        <v>11483</v>
      </c>
      <c r="H10727" s="3" t="s">
        <v>11714</v>
      </c>
      <c r="I10727" s="4">
        <v>2.44</v>
      </c>
    </row>
    <row r="10728" spans="1:9" x14ac:dyDescent="0.2">
      <c r="A10728" s="2">
        <v>309423</v>
      </c>
      <c r="B10728" s="3" t="s">
        <v>19</v>
      </c>
      <c r="C10728" s="3" t="s">
        <v>10565</v>
      </c>
      <c r="D10728" s="3" t="s">
        <v>11449</v>
      </c>
      <c r="E10728" s="3" t="s">
        <v>11490</v>
      </c>
      <c r="F10728" s="3" t="s">
        <v>2649</v>
      </c>
      <c r="G10728" s="3" t="s">
        <v>11483</v>
      </c>
      <c r="H10728" s="3" t="s">
        <v>11715</v>
      </c>
      <c r="I10728" s="4">
        <v>12.43</v>
      </c>
    </row>
    <row r="10729" spans="1:9" x14ac:dyDescent="0.2">
      <c r="A10729" s="2">
        <v>309424</v>
      </c>
      <c r="B10729" s="3" t="s">
        <v>19</v>
      </c>
      <c r="C10729" s="3" t="s">
        <v>10565</v>
      </c>
      <c r="D10729" s="3" t="s">
        <v>11449</v>
      </c>
      <c r="E10729" s="3" t="s">
        <v>11490</v>
      </c>
      <c r="F10729" s="3" t="s">
        <v>2649</v>
      </c>
      <c r="G10729" s="3" t="s">
        <v>11483</v>
      </c>
      <c r="H10729" s="3" t="s">
        <v>11716</v>
      </c>
      <c r="I10729" s="4">
        <v>12.43</v>
      </c>
    </row>
    <row r="10730" spans="1:9" x14ac:dyDescent="0.2">
      <c r="A10730" s="2">
        <v>309425</v>
      </c>
      <c r="B10730" s="3" t="s">
        <v>19</v>
      </c>
      <c r="C10730" s="3" t="s">
        <v>10565</v>
      </c>
      <c r="D10730" s="3" t="s">
        <v>11449</v>
      </c>
      <c r="E10730" s="3" t="s">
        <v>11490</v>
      </c>
      <c r="F10730" s="3" t="s">
        <v>2649</v>
      </c>
      <c r="G10730" s="3" t="s">
        <v>11483</v>
      </c>
      <c r="H10730" s="3" t="s">
        <v>11717</v>
      </c>
      <c r="I10730" s="4">
        <v>12.43</v>
      </c>
    </row>
    <row r="10731" spans="1:9" x14ac:dyDescent="0.2">
      <c r="A10731" s="2">
        <v>466769</v>
      </c>
      <c r="B10731" s="3" t="s">
        <v>19</v>
      </c>
      <c r="C10731" s="3" t="s">
        <v>10565</v>
      </c>
      <c r="D10731" s="3" t="s">
        <v>11449</v>
      </c>
      <c r="E10731" s="3" t="s">
        <v>11490</v>
      </c>
      <c r="F10731" s="3" t="s">
        <v>2649</v>
      </c>
      <c r="G10731" s="3" t="s">
        <v>11483</v>
      </c>
      <c r="H10731" s="3" t="s">
        <v>11718</v>
      </c>
      <c r="I10731" s="4">
        <v>7.56</v>
      </c>
    </row>
    <row r="10732" spans="1:9" x14ac:dyDescent="0.2">
      <c r="A10732" s="2">
        <v>466775</v>
      </c>
      <c r="B10732" s="3" t="s">
        <v>19</v>
      </c>
      <c r="C10732" s="3" t="s">
        <v>10565</v>
      </c>
      <c r="D10732" s="3" t="s">
        <v>11449</v>
      </c>
      <c r="E10732" s="3" t="s">
        <v>11490</v>
      </c>
      <c r="F10732" s="3" t="s">
        <v>2649</v>
      </c>
      <c r="G10732" s="3" t="s">
        <v>11483</v>
      </c>
      <c r="H10732" s="3" t="s">
        <v>11719</v>
      </c>
      <c r="I10732" s="4">
        <v>11.63</v>
      </c>
    </row>
    <row r="10733" spans="1:9" x14ac:dyDescent="0.2">
      <c r="A10733" s="2">
        <v>466777</v>
      </c>
      <c r="B10733" s="3" t="s">
        <v>19</v>
      </c>
      <c r="C10733" s="3" t="s">
        <v>10565</v>
      </c>
      <c r="D10733" s="3" t="s">
        <v>11449</v>
      </c>
      <c r="E10733" s="3" t="s">
        <v>11490</v>
      </c>
      <c r="F10733" s="3" t="s">
        <v>2649</v>
      </c>
      <c r="G10733" s="3" t="s">
        <v>11483</v>
      </c>
      <c r="H10733" s="3" t="s">
        <v>11720</v>
      </c>
      <c r="I10733" s="4">
        <v>11.63</v>
      </c>
    </row>
    <row r="10734" spans="1:9" x14ac:dyDescent="0.2">
      <c r="A10734" s="2">
        <v>466793</v>
      </c>
      <c r="B10734" s="3" t="s">
        <v>19</v>
      </c>
      <c r="C10734" s="3" t="s">
        <v>10565</v>
      </c>
      <c r="D10734" s="3" t="s">
        <v>11449</v>
      </c>
      <c r="E10734" s="3" t="s">
        <v>11490</v>
      </c>
      <c r="F10734" s="3" t="s">
        <v>2649</v>
      </c>
      <c r="G10734" s="3" t="s">
        <v>11483</v>
      </c>
      <c r="H10734" s="3" t="s">
        <v>11721</v>
      </c>
      <c r="I10734" s="4">
        <v>7.47</v>
      </c>
    </row>
    <row r="10735" spans="1:9" x14ac:dyDescent="0.2">
      <c r="A10735" s="2">
        <v>495521</v>
      </c>
      <c r="B10735" s="3" t="s">
        <v>19</v>
      </c>
      <c r="C10735" s="3" t="s">
        <v>10565</v>
      </c>
      <c r="D10735" s="3" t="s">
        <v>11449</v>
      </c>
      <c r="E10735" s="3" t="s">
        <v>11490</v>
      </c>
      <c r="F10735" s="3" t="s">
        <v>2649</v>
      </c>
      <c r="G10735" s="3" t="s">
        <v>11483</v>
      </c>
      <c r="H10735" s="3" t="s">
        <v>11722</v>
      </c>
      <c r="I10735" s="4">
        <v>12.57</v>
      </c>
    </row>
    <row r="10736" spans="1:9" x14ac:dyDescent="0.2">
      <c r="A10736" s="2">
        <v>495522</v>
      </c>
      <c r="B10736" s="3" t="s">
        <v>19</v>
      </c>
      <c r="C10736" s="3" t="s">
        <v>10565</v>
      </c>
      <c r="D10736" s="3" t="s">
        <v>11449</v>
      </c>
      <c r="E10736" s="3" t="s">
        <v>11490</v>
      </c>
      <c r="F10736" s="3" t="s">
        <v>2649</v>
      </c>
      <c r="G10736" s="3" t="s">
        <v>11483</v>
      </c>
      <c r="H10736" s="3" t="s">
        <v>11723</v>
      </c>
      <c r="I10736" s="4">
        <v>11.63</v>
      </c>
    </row>
    <row r="10737" spans="1:9" x14ac:dyDescent="0.2">
      <c r="A10737" s="2">
        <v>495543</v>
      </c>
      <c r="B10737" s="3" t="s">
        <v>19</v>
      </c>
      <c r="C10737" s="3" t="s">
        <v>10565</v>
      </c>
      <c r="D10737" s="3" t="s">
        <v>11449</v>
      </c>
      <c r="E10737" s="3" t="s">
        <v>11490</v>
      </c>
      <c r="F10737" s="3" t="s">
        <v>2649</v>
      </c>
      <c r="G10737" s="3" t="s">
        <v>11483</v>
      </c>
      <c r="H10737" s="3" t="s">
        <v>11724</v>
      </c>
      <c r="I10737" s="4">
        <v>13.25</v>
      </c>
    </row>
    <row r="10738" spans="1:9" x14ac:dyDescent="0.2">
      <c r="A10738" s="2">
        <v>495551</v>
      </c>
      <c r="B10738" s="3" t="s">
        <v>19</v>
      </c>
      <c r="C10738" s="3" t="s">
        <v>10565</v>
      </c>
      <c r="D10738" s="3" t="s">
        <v>11449</v>
      </c>
      <c r="E10738" s="3" t="s">
        <v>11490</v>
      </c>
      <c r="F10738" s="3" t="s">
        <v>2649</v>
      </c>
      <c r="G10738" s="3" t="s">
        <v>11483</v>
      </c>
      <c r="H10738" s="3" t="s">
        <v>11725</v>
      </c>
      <c r="I10738" s="4">
        <v>7.33</v>
      </c>
    </row>
    <row r="10739" spans="1:9" x14ac:dyDescent="0.2">
      <c r="A10739" s="2">
        <v>495552</v>
      </c>
      <c r="B10739" s="3" t="s">
        <v>19</v>
      </c>
      <c r="C10739" s="3" t="s">
        <v>10565</v>
      </c>
      <c r="D10739" s="3" t="s">
        <v>11449</v>
      </c>
      <c r="E10739" s="3" t="s">
        <v>11490</v>
      </c>
      <c r="F10739" s="3" t="s">
        <v>2649</v>
      </c>
      <c r="G10739" s="3" t="s">
        <v>11483</v>
      </c>
      <c r="H10739" s="3" t="s">
        <v>11726</v>
      </c>
      <c r="I10739" s="4">
        <v>7.53</v>
      </c>
    </row>
    <row r="10740" spans="1:9" x14ac:dyDescent="0.2">
      <c r="A10740" s="2">
        <v>495554</v>
      </c>
      <c r="B10740" s="3" t="s">
        <v>19</v>
      </c>
      <c r="C10740" s="3" t="s">
        <v>10565</v>
      </c>
      <c r="D10740" s="3" t="s">
        <v>11449</v>
      </c>
      <c r="E10740" s="3" t="s">
        <v>11490</v>
      </c>
      <c r="F10740" s="3" t="s">
        <v>2649</v>
      </c>
      <c r="G10740" s="3" t="s">
        <v>11483</v>
      </c>
      <c r="H10740" s="3" t="s">
        <v>11727</v>
      </c>
      <c r="I10740" s="4">
        <v>7.56</v>
      </c>
    </row>
    <row r="10741" spans="1:9" x14ac:dyDescent="0.2">
      <c r="A10741" s="2">
        <v>495559</v>
      </c>
      <c r="B10741" s="3" t="s">
        <v>19</v>
      </c>
      <c r="C10741" s="3" t="s">
        <v>10565</v>
      </c>
      <c r="D10741" s="3" t="s">
        <v>11449</v>
      </c>
      <c r="E10741" s="3" t="s">
        <v>11490</v>
      </c>
      <c r="F10741" s="3" t="s">
        <v>2649</v>
      </c>
      <c r="G10741" s="3" t="s">
        <v>11483</v>
      </c>
      <c r="H10741" s="3" t="s">
        <v>11728</v>
      </c>
      <c r="I10741" s="4">
        <v>5.77</v>
      </c>
    </row>
    <row r="10742" spans="1:9" x14ac:dyDescent="0.2">
      <c r="A10742" s="2">
        <v>495560</v>
      </c>
      <c r="B10742" s="3" t="s">
        <v>19</v>
      </c>
      <c r="C10742" s="3" t="s">
        <v>10565</v>
      </c>
      <c r="D10742" s="3" t="s">
        <v>11449</v>
      </c>
      <c r="E10742" s="3" t="s">
        <v>11490</v>
      </c>
      <c r="F10742" s="3" t="s">
        <v>2649</v>
      </c>
      <c r="G10742" s="3" t="s">
        <v>11483</v>
      </c>
      <c r="H10742" s="3" t="s">
        <v>11729</v>
      </c>
      <c r="I10742" s="4">
        <v>7.47</v>
      </c>
    </row>
    <row r="10743" spans="1:9" x14ac:dyDescent="0.2">
      <c r="A10743" s="2">
        <v>495568</v>
      </c>
      <c r="B10743" s="3" t="s">
        <v>19</v>
      </c>
      <c r="C10743" s="3" t="s">
        <v>10565</v>
      </c>
      <c r="D10743" s="3" t="s">
        <v>11449</v>
      </c>
      <c r="E10743" s="3" t="s">
        <v>11490</v>
      </c>
      <c r="F10743" s="3" t="s">
        <v>2649</v>
      </c>
      <c r="G10743" s="3" t="s">
        <v>11483</v>
      </c>
      <c r="H10743" s="3" t="s">
        <v>11730</v>
      </c>
      <c r="I10743" s="4">
        <v>8.3699999999999992</v>
      </c>
    </row>
    <row r="10744" spans="1:9" x14ac:dyDescent="0.2">
      <c r="A10744" s="2">
        <v>527980</v>
      </c>
      <c r="B10744" s="3" t="s">
        <v>19</v>
      </c>
      <c r="C10744" s="3" t="s">
        <v>10565</v>
      </c>
      <c r="D10744" s="3" t="s">
        <v>11449</v>
      </c>
      <c r="E10744" s="3" t="s">
        <v>11490</v>
      </c>
      <c r="F10744" s="3" t="s">
        <v>2649</v>
      </c>
      <c r="G10744" s="3" t="s">
        <v>11483</v>
      </c>
      <c r="H10744" s="3" t="s">
        <v>11731</v>
      </c>
      <c r="I10744" s="4">
        <v>6.32</v>
      </c>
    </row>
    <row r="10745" spans="1:9" x14ac:dyDescent="0.2">
      <c r="A10745" s="2">
        <v>527981</v>
      </c>
      <c r="B10745" s="3" t="s">
        <v>19</v>
      </c>
      <c r="C10745" s="3" t="s">
        <v>10565</v>
      </c>
      <c r="D10745" s="3" t="s">
        <v>11449</v>
      </c>
      <c r="E10745" s="3" t="s">
        <v>11490</v>
      </c>
      <c r="F10745" s="3" t="s">
        <v>2649</v>
      </c>
      <c r="G10745" s="3" t="s">
        <v>11483</v>
      </c>
      <c r="H10745" s="3" t="s">
        <v>11732</v>
      </c>
      <c r="I10745" s="4">
        <v>6.32</v>
      </c>
    </row>
    <row r="10746" spans="1:9" x14ac:dyDescent="0.2">
      <c r="A10746" s="2">
        <v>527983</v>
      </c>
      <c r="B10746" s="3" t="s">
        <v>19</v>
      </c>
      <c r="C10746" s="3" t="s">
        <v>10565</v>
      </c>
      <c r="D10746" s="3" t="s">
        <v>11449</v>
      </c>
      <c r="E10746" s="3" t="s">
        <v>11490</v>
      </c>
      <c r="F10746" s="3" t="s">
        <v>2649</v>
      </c>
      <c r="G10746" s="3" t="s">
        <v>11483</v>
      </c>
      <c r="H10746" s="3" t="s">
        <v>11733</v>
      </c>
      <c r="I10746" s="4">
        <v>6.32</v>
      </c>
    </row>
    <row r="10747" spans="1:9" x14ac:dyDescent="0.2">
      <c r="A10747" s="2">
        <v>176932</v>
      </c>
      <c r="B10747" s="3" t="s">
        <v>19</v>
      </c>
      <c r="C10747" s="3" t="s">
        <v>10565</v>
      </c>
      <c r="D10747" s="3" t="s">
        <v>11449</v>
      </c>
      <c r="E10747" s="3" t="s">
        <v>11490</v>
      </c>
      <c r="F10747" s="3" t="s">
        <v>2649</v>
      </c>
      <c r="G10747" s="3" t="s">
        <v>11442</v>
      </c>
      <c r="H10747" s="3" t="s">
        <v>11734</v>
      </c>
      <c r="I10747" s="4">
        <v>2.9</v>
      </c>
    </row>
    <row r="10748" spans="1:9" x14ac:dyDescent="0.2">
      <c r="A10748" s="2">
        <v>177163</v>
      </c>
      <c r="B10748" s="3" t="s">
        <v>19</v>
      </c>
      <c r="C10748" s="3" t="s">
        <v>10565</v>
      </c>
      <c r="D10748" s="3" t="s">
        <v>11449</v>
      </c>
      <c r="E10748" s="3" t="s">
        <v>11490</v>
      </c>
      <c r="F10748" s="3" t="s">
        <v>2649</v>
      </c>
      <c r="G10748" s="3" t="s">
        <v>11442</v>
      </c>
      <c r="H10748" s="3" t="s">
        <v>11735</v>
      </c>
      <c r="I10748" s="4">
        <v>2.4</v>
      </c>
    </row>
    <row r="10749" spans="1:9" x14ac:dyDescent="0.2">
      <c r="A10749" s="2">
        <v>15791</v>
      </c>
      <c r="B10749" s="3" t="s">
        <v>19</v>
      </c>
      <c r="C10749" s="3" t="s">
        <v>10565</v>
      </c>
      <c r="D10749" s="3" t="s">
        <v>11449</v>
      </c>
      <c r="E10749" s="3" t="s">
        <v>11490</v>
      </c>
      <c r="F10749" s="3" t="s">
        <v>2649</v>
      </c>
      <c r="G10749" s="3" t="s">
        <v>11442</v>
      </c>
      <c r="H10749" s="3" t="s">
        <v>11736</v>
      </c>
      <c r="I10749" s="4">
        <v>6.41</v>
      </c>
    </row>
    <row r="10750" spans="1:9" x14ac:dyDescent="0.2">
      <c r="A10750" s="2">
        <v>553577</v>
      </c>
      <c r="B10750" s="3" t="s">
        <v>19</v>
      </c>
      <c r="C10750" s="3" t="s">
        <v>10565</v>
      </c>
      <c r="D10750" s="3" t="s">
        <v>11449</v>
      </c>
      <c r="E10750" s="3" t="s">
        <v>11490</v>
      </c>
      <c r="F10750" s="3" t="s">
        <v>2649</v>
      </c>
      <c r="G10750" s="3" t="s">
        <v>11442</v>
      </c>
      <c r="H10750" s="3" t="s">
        <v>11737</v>
      </c>
      <c r="I10750" s="4">
        <v>1.07</v>
      </c>
    </row>
    <row r="10751" spans="1:9" x14ac:dyDescent="0.2">
      <c r="A10751" s="2">
        <v>553576</v>
      </c>
      <c r="B10751" s="3" t="s">
        <v>19</v>
      </c>
      <c r="C10751" s="3" t="s">
        <v>10565</v>
      </c>
      <c r="D10751" s="3" t="s">
        <v>11449</v>
      </c>
      <c r="E10751" s="3" t="s">
        <v>11490</v>
      </c>
      <c r="F10751" s="3" t="s">
        <v>2649</v>
      </c>
      <c r="G10751" s="3" t="s">
        <v>11442</v>
      </c>
      <c r="H10751" s="3" t="s">
        <v>11738</v>
      </c>
      <c r="I10751" s="4">
        <v>1.07</v>
      </c>
    </row>
    <row r="10752" spans="1:9" x14ac:dyDescent="0.2">
      <c r="A10752" s="2">
        <v>43651</v>
      </c>
      <c r="B10752" s="3" t="s">
        <v>19</v>
      </c>
      <c r="C10752" s="3" t="s">
        <v>10565</v>
      </c>
      <c r="D10752" s="3" t="s">
        <v>11449</v>
      </c>
      <c r="E10752" s="3" t="s">
        <v>11490</v>
      </c>
      <c r="F10752" s="3" t="s">
        <v>2649</v>
      </c>
      <c r="G10752" s="3" t="s">
        <v>11442</v>
      </c>
      <c r="H10752" s="3" t="s">
        <v>11739</v>
      </c>
      <c r="I10752" s="4">
        <v>1.07</v>
      </c>
    </row>
    <row r="10753" spans="1:9" x14ac:dyDescent="0.2">
      <c r="A10753" s="2">
        <v>357728</v>
      </c>
      <c r="B10753" s="3" t="s">
        <v>19</v>
      </c>
      <c r="C10753" s="3" t="s">
        <v>10565</v>
      </c>
      <c r="D10753" s="3" t="s">
        <v>11449</v>
      </c>
      <c r="E10753" s="3" t="s">
        <v>11490</v>
      </c>
      <c r="F10753" s="3" t="s">
        <v>2649</v>
      </c>
      <c r="G10753" s="3" t="s">
        <v>11442</v>
      </c>
      <c r="H10753" s="3" t="s">
        <v>11740</v>
      </c>
      <c r="I10753" s="4">
        <v>2.4</v>
      </c>
    </row>
    <row r="10754" spans="1:9" x14ac:dyDescent="0.2">
      <c r="A10754" s="2">
        <v>427051</v>
      </c>
      <c r="B10754" s="3" t="s">
        <v>19</v>
      </c>
      <c r="C10754" s="3" t="s">
        <v>10565</v>
      </c>
      <c r="D10754" s="3" t="s">
        <v>11449</v>
      </c>
      <c r="E10754" s="3" t="s">
        <v>11490</v>
      </c>
      <c r="F10754" s="3" t="s">
        <v>2649</v>
      </c>
      <c r="G10754" s="3" t="s">
        <v>11442</v>
      </c>
      <c r="H10754" s="3" t="s">
        <v>11741</v>
      </c>
      <c r="I10754" s="4">
        <v>2.29</v>
      </c>
    </row>
    <row r="10755" spans="1:9" x14ac:dyDescent="0.2">
      <c r="A10755" s="2">
        <v>427290</v>
      </c>
      <c r="B10755" s="3" t="s">
        <v>19</v>
      </c>
      <c r="C10755" s="3" t="s">
        <v>10565</v>
      </c>
      <c r="D10755" s="3" t="s">
        <v>11449</v>
      </c>
      <c r="E10755" s="3" t="s">
        <v>11490</v>
      </c>
      <c r="F10755" s="3" t="s">
        <v>2649</v>
      </c>
      <c r="G10755" s="3" t="s">
        <v>11442</v>
      </c>
      <c r="H10755" s="3" t="s">
        <v>11742</v>
      </c>
      <c r="I10755" s="4">
        <v>11.19</v>
      </c>
    </row>
    <row r="10756" spans="1:9" x14ac:dyDescent="0.2">
      <c r="A10756" s="2">
        <v>460372</v>
      </c>
      <c r="B10756" s="3" t="s">
        <v>19</v>
      </c>
      <c r="C10756" s="3" t="s">
        <v>10565</v>
      </c>
      <c r="D10756" s="3" t="s">
        <v>11449</v>
      </c>
      <c r="E10756" s="3" t="s">
        <v>11490</v>
      </c>
      <c r="F10756" s="3" t="s">
        <v>2649</v>
      </c>
      <c r="G10756" s="3" t="s">
        <v>11442</v>
      </c>
      <c r="H10756" s="3" t="s">
        <v>11743</v>
      </c>
      <c r="I10756" s="4">
        <v>13.57</v>
      </c>
    </row>
    <row r="10757" spans="1:9" x14ac:dyDescent="0.2">
      <c r="A10757" s="2">
        <v>460381</v>
      </c>
      <c r="B10757" s="3" t="s">
        <v>19</v>
      </c>
      <c r="C10757" s="3" t="s">
        <v>10565</v>
      </c>
      <c r="D10757" s="3" t="s">
        <v>11449</v>
      </c>
      <c r="E10757" s="3" t="s">
        <v>11490</v>
      </c>
      <c r="F10757" s="3" t="s">
        <v>2649</v>
      </c>
      <c r="G10757" s="3" t="s">
        <v>11442</v>
      </c>
      <c r="H10757" s="3" t="s">
        <v>11744</v>
      </c>
      <c r="I10757" s="4">
        <v>13.57</v>
      </c>
    </row>
    <row r="10758" spans="1:9" x14ac:dyDescent="0.2">
      <c r="A10758" s="2">
        <v>460388</v>
      </c>
      <c r="B10758" s="3" t="s">
        <v>19</v>
      </c>
      <c r="C10758" s="3" t="s">
        <v>10565</v>
      </c>
      <c r="D10758" s="3" t="s">
        <v>11449</v>
      </c>
      <c r="E10758" s="3" t="s">
        <v>11490</v>
      </c>
      <c r="F10758" s="3" t="s">
        <v>2649</v>
      </c>
      <c r="G10758" s="3" t="s">
        <v>11442</v>
      </c>
      <c r="H10758" s="3" t="s">
        <v>11745</v>
      </c>
      <c r="I10758" s="4">
        <v>11.19</v>
      </c>
    </row>
    <row r="10759" spans="1:9" x14ac:dyDescent="0.2">
      <c r="A10759" s="2">
        <v>496370</v>
      </c>
      <c r="B10759" s="3" t="s">
        <v>19</v>
      </c>
      <c r="C10759" s="3" t="s">
        <v>10565</v>
      </c>
      <c r="D10759" s="3" t="s">
        <v>11449</v>
      </c>
      <c r="E10759" s="3" t="s">
        <v>11490</v>
      </c>
      <c r="F10759" s="3" t="s">
        <v>2649</v>
      </c>
      <c r="G10759" s="3" t="s">
        <v>11442</v>
      </c>
      <c r="H10759" s="3" t="s">
        <v>11746</v>
      </c>
      <c r="I10759" s="4">
        <v>13.57</v>
      </c>
    </row>
    <row r="10760" spans="1:9" x14ac:dyDescent="0.2">
      <c r="A10760" s="2">
        <v>496390</v>
      </c>
      <c r="B10760" s="3" t="s">
        <v>19</v>
      </c>
      <c r="C10760" s="3" t="s">
        <v>10565</v>
      </c>
      <c r="D10760" s="3" t="s">
        <v>11449</v>
      </c>
      <c r="E10760" s="3" t="s">
        <v>11490</v>
      </c>
      <c r="F10760" s="3" t="s">
        <v>2649</v>
      </c>
      <c r="G10760" s="3" t="s">
        <v>11442</v>
      </c>
      <c r="H10760" s="3" t="s">
        <v>11747</v>
      </c>
      <c r="I10760" s="4">
        <v>11.19</v>
      </c>
    </row>
    <row r="10761" spans="1:9" x14ac:dyDescent="0.2">
      <c r="A10761" s="2">
        <v>496393</v>
      </c>
      <c r="B10761" s="3" t="s">
        <v>19</v>
      </c>
      <c r="C10761" s="3" t="s">
        <v>10565</v>
      </c>
      <c r="D10761" s="3" t="s">
        <v>11449</v>
      </c>
      <c r="E10761" s="3" t="s">
        <v>11490</v>
      </c>
      <c r="F10761" s="3" t="s">
        <v>2649</v>
      </c>
      <c r="G10761" s="3" t="s">
        <v>11442</v>
      </c>
      <c r="H10761" s="3" t="s">
        <v>11748</v>
      </c>
      <c r="I10761" s="4">
        <v>3.65</v>
      </c>
    </row>
    <row r="10762" spans="1:9" x14ac:dyDescent="0.2">
      <c r="A10762" s="2">
        <v>496400</v>
      </c>
      <c r="B10762" s="3" t="s">
        <v>19</v>
      </c>
      <c r="C10762" s="3" t="s">
        <v>10565</v>
      </c>
      <c r="D10762" s="3" t="s">
        <v>11449</v>
      </c>
      <c r="E10762" s="3" t="s">
        <v>11490</v>
      </c>
      <c r="F10762" s="3" t="s">
        <v>2649</v>
      </c>
      <c r="G10762" s="3" t="s">
        <v>11442</v>
      </c>
      <c r="H10762" s="3" t="s">
        <v>11749</v>
      </c>
      <c r="I10762" s="4">
        <v>3.31</v>
      </c>
    </row>
    <row r="10763" spans="1:9" x14ac:dyDescent="0.2">
      <c r="A10763" s="2">
        <v>530108</v>
      </c>
      <c r="B10763" s="3" t="s">
        <v>19</v>
      </c>
      <c r="C10763" s="3" t="s">
        <v>10565</v>
      </c>
      <c r="D10763" s="3" t="s">
        <v>11449</v>
      </c>
      <c r="E10763" s="3" t="s">
        <v>11490</v>
      </c>
      <c r="F10763" s="3" t="s">
        <v>2649</v>
      </c>
      <c r="G10763" s="3" t="s">
        <v>11442</v>
      </c>
      <c r="H10763" s="3" t="s">
        <v>11750</v>
      </c>
      <c r="I10763" s="4">
        <v>10.61</v>
      </c>
    </row>
    <row r="10764" spans="1:9" x14ac:dyDescent="0.2">
      <c r="A10764" s="2">
        <v>568983</v>
      </c>
      <c r="B10764" s="3" t="s">
        <v>19</v>
      </c>
      <c r="C10764" s="3" t="s">
        <v>10565</v>
      </c>
      <c r="D10764" s="3" t="s">
        <v>11449</v>
      </c>
      <c r="E10764" s="3" t="s">
        <v>11490</v>
      </c>
      <c r="F10764" s="3" t="s">
        <v>2649</v>
      </c>
      <c r="G10764" s="3" t="s">
        <v>11442</v>
      </c>
      <c r="H10764" s="3" t="s">
        <v>11751</v>
      </c>
      <c r="I10764" s="4">
        <v>11.09</v>
      </c>
    </row>
    <row r="10765" spans="1:9" x14ac:dyDescent="0.2">
      <c r="A10765" s="2">
        <v>568982</v>
      </c>
      <c r="B10765" s="3" t="s">
        <v>19</v>
      </c>
      <c r="C10765" s="3" t="s">
        <v>10565</v>
      </c>
      <c r="D10765" s="3" t="s">
        <v>11449</v>
      </c>
      <c r="E10765" s="3" t="s">
        <v>11490</v>
      </c>
      <c r="F10765" s="3" t="s">
        <v>2649</v>
      </c>
      <c r="G10765" s="3" t="s">
        <v>11442</v>
      </c>
      <c r="H10765" s="3" t="s">
        <v>11752</v>
      </c>
      <c r="I10765" s="4">
        <v>2.6</v>
      </c>
    </row>
    <row r="10766" spans="1:9" x14ac:dyDescent="0.2">
      <c r="A10766" s="2">
        <v>568985</v>
      </c>
      <c r="B10766" s="3" t="s">
        <v>19</v>
      </c>
      <c r="C10766" s="3" t="s">
        <v>10565</v>
      </c>
      <c r="D10766" s="3" t="s">
        <v>11449</v>
      </c>
      <c r="E10766" s="3" t="s">
        <v>11490</v>
      </c>
      <c r="F10766" s="3" t="s">
        <v>2649</v>
      </c>
      <c r="G10766" s="3" t="s">
        <v>11442</v>
      </c>
      <c r="H10766" s="3" t="s">
        <v>11753</v>
      </c>
      <c r="I10766" s="4">
        <v>2.6</v>
      </c>
    </row>
    <row r="10767" spans="1:9" x14ac:dyDescent="0.2">
      <c r="A10767" s="2">
        <v>583542</v>
      </c>
      <c r="B10767" s="3" t="s">
        <v>19</v>
      </c>
      <c r="C10767" s="3" t="s">
        <v>10565</v>
      </c>
      <c r="D10767" s="3" t="s">
        <v>11449</v>
      </c>
      <c r="E10767" s="3" t="s">
        <v>11490</v>
      </c>
      <c r="F10767" s="3" t="s">
        <v>2649</v>
      </c>
      <c r="G10767" s="3" t="s">
        <v>11442</v>
      </c>
      <c r="H10767" s="3" t="s">
        <v>11754</v>
      </c>
      <c r="I10767" s="4">
        <v>12.51</v>
      </c>
    </row>
    <row r="10768" spans="1:9" x14ac:dyDescent="0.2">
      <c r="A10768" s="2">
        <v>583546</v>
      </c>
      <c r="B10768" s="3" t="s">
        <v>19</v>
      </c>
      <c r="C10768" s="3" t="s">
        <v>10565</v>
      </c>
      <c r="D10768" s="3" t="s">
        <v>11449</v>
      </c>
      <c r="E10768" s="3" t="s">
        <v>11490</v>
      </c>
      <c r="F10768" s="3" t="s">
        <v>2649</v>
      </c>
      <c r="G10768" s="3" t="s">
        <v>11442</v>
      </c>
      <c r="H10768" s="3" t="s">
        <v>11755</v>
      </c>
      <c r="I10768" s="4">
        <v>6.71</v>
      </c>
    </row>
    <row r="10769" spans="1:9" x14ac:dyDescent="0.2">
      <c r="A10769" s="2">
        <v>583547</v>
      </c>
      <c r="B10769" s="3" t="s">
        <v>19</v>
      </c>
      <c r="C10769" s="3" t="s">
        <v>10565</v>
      </c>
      <c r="D10769" s="3" t="s">
        <v>11449</v>
      </c>
      <c r="E10769" s="3" t="s">
        <v>11490</v>
      </c>
      <c r="F10769" s="3" t="s">
        <v>2649</v>
      </c>
      <c r="G10769" s="3" t="s">
        <v>11442</v>
      </c>
      <c r="H10769" s="3" t="s">
        <v>11756</v>
      </c>
      <c r="I10769" s="4">
        <v>12.51</v>
      </c>
    </row>
    <row r="10770" spans="1:9" x14ac:dyDescent="0.2">
      <c r="A10770" s="2">
        <v>583550</v>
      </c>
      <c r="B10770" s="3" t="s">
        <v>19</v>
      </c>
      <c r="C10770" s="3" t="s">
        <v>10565</v>
      </c>
      <c r="D10770" s="3" t="s">
        <v>11449</v>
      </c>
      <c r="E10770" s="3" t="s">
        <v>11490</v>
      </c>
      <c r="F10770" s="3" t="s">
        <v>2649</v>
      </c>
      <c r="G10770" s="3" t="s">
        <v>11442</v>
      </c>
      <c r="H10770" s="3" t="s">
        <v>11757</v>
      </c>
      <c r="I10770" s="4">
        <v>12.51</v>
      </c>
    </row>
    <row r="10771" spans="1:9" x14ac:dyDescent="0.2">
      <c r="A10771" s="2">
        <v>583551</v>
      </c>
      <c r="B10771" s="3" t="s">
        <v>19</v>
      </c>
      <c r="C10771" s="3" t="s">
        <v>10565</v>
      </c>
      <c r="D10771" s="3" t="s">
        <v>11449</v>
      </c>
      <c r="E10771" s="3" t="s">
        <v>11490</v>
      </c>
      <c r="F10771" s="3" t="s">
        <v>2649</v>
      </c>
      <c r="G10771" s="3" t="s">
        <v>11442</v>
      </c>
      <c r="H10771" s="3" t="s">
        <v>11758</v>
      </c>
      <c r="I10771" s="4">
        <v>6.97</v>
      </c>
    </row>
    <row r="10772" spans="1:9" x14ac:dyDescent="0.2">
      <c r="A10772" s="2">
        <v>583563</v>
      </c>
      <c r="B10772" s="3" t="s">
        <v>19</v>
      </c>
      <c r="C10772" s="3" t="s">
        <v>10565</v>
      </c>
      <c r="D10772" s="3" t="s">
        <v>11449</v>
      </c>
      <c r="E10772" s="3" t="s">
        <v>11490</v>
      </c>
      <c r="F10772" s="3" t="s">
        <v>2649</v>
      </c>
      <c r="G10772" s="3" t="s">
        <v>11442</v>
      </c>
      <c r="H10772" s="3" t="s">
        <v>11759</v>
      </c>
      <c r="I10772" s="4">
        <v>4.04</v>
      </c>
    </row>
    <row r="10773" spans="1:9" x14ac:dyDescent="0.2">
      <c r="A10773" s="2">
        <v>604101</v>
      </c>
      <c r="B10773" s="3" t="s">
        <v>19</v>
      </c>
      <c r="C10773" s="3" t="s">
        <v>10565</v>
      </c>
      <c r="D10773" s="3" t="s">
        <v>11449</v>
      </c>
      <c r="E10773" s="3" t="s">
        <v>11490</v>
      </c>
      <c r="F10773" s="3" t="s">
        <v>2649</v>
      </c>
      <c r="G10773" s="3" t="s">
        <v>11442</v>
      </c>
      <c r="H10773" s="3" t="s">
        <v>11760</v>
      </c>
      <c r="I10773" s="4">
        <v>2.93</v>
      </c>
    </row>
    <row r="10774" spans="1:9" x14ac:dyDescent="0.2">
      <c r="A10774" s="2">
        <v>604108</v>
      </c>
      <c r="B10774" s="3" t="s">
        <v>19</v>
      </c>
      <c r="C10774" s="3" t="s">
        <v>10565</v>
      </c>
      <c r="D10774" s="3" t="s">
        <v>11449</v>
      </c>
      <c r="E10774" s="3" t="s">
        <v>11490</v>
      </c>
      <c r="F10774" s="3" t="s">
        <v>2649</v>
      </c>
      <c r="G10774" s="3" t="s">
        <v>11442</v>
      </c>
      <c r="H10774" s="3" t="s">
        <v>11761</v>
      </c>
      <c r="I10774" s="4">
        <v>2.93</v>
      </c>
    </row>
    <row r="10775" spans="1:9" x14ac:dyDescent="0.2">
      <c r="A10775" s="2">
        <v>128872</v>
      </c>
      <c r="B10775" s="3" t="s">
        <v>19</v>
      </c>
      <c r="C10775" s="3" t="s">
        <v>10565</v>
      </c>
      <c r="D10775" s="3" t="s">
        <v>11449</v>
      </c>
      <c r="E10775" s="3" t="s">
        <v>11490</v>
      </c>
      <c r="F10775" s="3" t="s">
        <v>2649</v>
      </c>
      <c r="G10775" s="3" t="s">
        <v>11442</v>
      </c>
      <c r="H10775" s="3" t="s">
        <v>11762</v>
      </c>
      <c r="I10775" s="4">
        <v>6.06</v>
      </c>
    </row>
    <row r="10776" spans="1:9" x14ac:dyDescent="0.2">
      <c r="A10776" s="2">
        <v>553675</v>
      </c>
      <c r="B10776" s="3" t="s">
        <v>19</v>
      </c>
      <c r="C10776" s="3" t="s">
        <v>10565</v>
      </c>
      <c r="D10776" s="3" t="s">
        <v>11449</v>
      </c>
      <c r="E10776" s="3" t="s">
        <v>11490</v>
      </c>
      <c r="F10776" s="3" t="s">
        <v>2649</v>
      </c>
      <c r="G10776" s="3" t="s">
        <v>11442</v>
      </c>
      <c r="H10776" s="3" t="s">
        <v>11763</v>
      </c>
      <c r="I10776" s="4">
        <v>2.77</v>
      </c>
    </row>
    <row r="10777" spans="1:9" x14ac:dyDescent="0.2">
      <c r="A10777" s="2">
        <v>553677</v>
      </c>
      <c r="B10777" s="3" t="s">
        <v>19</v>
      </c>
      <c r="C10777" s="3" t="s">
        <v>10565</v>
      </c>
      <c r="D10777" s="3" t="s">
        <v>11449</v>
      </c>
      <c r="E10777" s="3" t="s">
        <v>11490</v>
      </c>
      <c r="F10777" s="3" t="s">
        <v>2649</v>
      </c>
      <c r="G10777" s="3" t="s">
        <v>11442</v>
      </c>
      <c r="H10777" s="3" t="s">
        <v>11764</v>
      </c>
      <c r="I10777" s="4">
        <v>2.77</v>
      </c>
    </row>
    <row r="10778" spans="1:9" x14ac:dyDescent="0.2">
      <c r="A10778" s="2">
        <v>357723</v>
      </c>
      <c r="B10778" s="3" t="s">
        <v>19</v>
      </c>
      <c r="C10778" s="3" t="s">
        <v>10565</v>
      </c>
      <c r="D10778" s="3" t="s">
        <v>11449</v>
      </c>
      <c r="E10778" s="3" t="s">
        <v>11490</v>
      </c>
      <c r="F10778" s="3" t="s">
        <v>2649</v>
      </c>
      <c r="G10778" s="3" t="s">
        <v>11442</v>
      </c>
      <c r="H10778" s="3" t="s">
        <v>11765</v>
      </c>
      <c r="I10778" s="4">
        <v>2.77</v>
      </c>
    </row>
    <row r="10779" spans="1:9" x14ac:dyDescent="0.2">
      <c r="A10779" s="2">
        <v>357725</v>
      </c>
      <c r="B10779" s="3" t="s">
        <v>19</v>
      </c>
      <c r="C10779" s="3" t="s">
        <v>10565</v>
      </c>
      <c r="D10779" s="3" t="s">
        <v>11449</v>
      </c>
      <c r="E10779" s="3" t="s">
        <v>11490</v>
      </c>
      <c r="F10779" s="3" t="s">
        <v>2649</v>
      </c>
      <c r="G10779" s="3" t="s">
        <v>11442</v>
      </c>
      <c r="H10779" s="3" t="s">
        <v>11766</v>
      </c>
      <c r="I10779" s="4">
        <v>2.77</v>
      </c>
    </row>
    <row r="10780" spans="1:9" x14ac:dyDescent="0.2">
      <c r="A10780" s="2">
        <v>357738</v>
      </c>
      <c r="B10780" s="3" t="s">
        <v>19</v>
      </c>
      <c r="C10780" s="3" t="s">
        <v>10565</v>
      </c>
      <c r="D10780" s="3" t="s">
        <v>11449</v>
      </c>
      <c r="E10780" s="3" t="s">
        <v>11490</v>
      </c>
      <c r="F10780" s="3" t="s">
        <v>2649</v>
      </c>
      <c r="G10780" s="3" t="s">
        <v>11442</v>
      </c>
      <c r="H10780" s="3" t="s">
        <v>11767</v>
      </c>
      <c r="I10780" s="4">
        <v>10.95</v>
      </c>
    </row>
    <row r="10781" spans="1:9" x14ac:dyDescent="0.2">
      <c r="A10781" s="2">
        <v>460357</v>
      </c>
      <c r="B10781" s="3" t="s">
        <v>19</v>
      </c>
      <c r="C10781" s="3" t="s">
        <v>10565</v>
      </c>
      <c r="D10781" s="3" t="s">
        <v>11449</v>
      </c>
      <c r="E10781" s="3" t="s">
        <v>11490</v>
      </c>
      <c r="F10781" s="3" t="s">
        <v>2649</v>
      </c>
      <c r="G10781" s="3" t="s">
        <v>11442</v>
      </c>
      <c r="H10781" s="3" t="s">
        <v>11768</v>
      </c>
      <c r="I10781" s="4">
        <v>10.61</v>
      </c>
    </row>
    <row r="10782" spans="1:9" x14ac:dyDescent="0.2">
      <c r="A10782" s="2">
        <v>460369</v>
      </c>
      <c r="B10782" s="3" t="s">
        <v>19</v>
      </c>
      <c r="C10782" s="3" t="s">
        <v>10565</v>
      </c>
      <c r="D10782" s="3" t="s">
        <v>11449</v>
      </c>
      <c r="E10782" s="3" t="s">
        <v>11490</v>
      </c>
      <c r="F10782" s="3" t="s">
        <v>2649</v>
      </c>
      <c r="G10782" s="3" t="s">
        <v>11442</v>
      </c>
      <c r="H10782" s="3" t="s">
        <v>11769</v>
      </c>
      <c r="I10782" s="4">
        <v>10.61</v>
      </c>
    </row>
    <row r="10783" spans="1:9" x14ac:dyDescent="0.2">
      <c r="A10783" s="2">
        <v>568998</v>
      </c>
      <c r="B10783" s="3" t="s">
        <v>19</v>
      </c>
      <c r="C10783" s="3" t="s">
        <v>10565</v>
      </c>
      <c r="D10783" s="3" t="s">
        <v>11449</v>
      </c>
      <c r="E10783" s="3" t="s">
        <v>11490</v>
      </c>
      <c r="F10783" s="3" t="s">
        <v>2649</v>
      </c>
      <c r="G10783" s="3" t="s">
        <v>11442</v>
      </c>
      <c r="H10783" s="3" t="s">
        <v>11770</v>
      </c>
      <c r="I10783" s="4">
        <v>5.0599999999999996</v>
      </c>
    </row>
    <row r="10784" spans="1:9" x14ac:dyDescent="0.2">
      <c r="A10784" s="2">
        <v>568999</v>
      </c>
      <c r="B10784" s="3" t="s">
        <v>19</v>
      </c>
      <c r="C10784" s="3" t="s">
        <v>10565</v>
      </c>
      <c r="D10784" s="3" t="s">
        <v>11449</v>
      </c>
      <c r="E10784" s="3" t="s">
        <v>11490</v>
      </c>
      <c r="F10784" s="3" t="s">
        <v>2649</v>
      </c>
      <c r="G10784" s="3" t="s">
        <v>11442</v>
      </c>
      <c r="H10784" s="3" t="s">
        <v>11771</v>
      </c>
      <c r="I10784" s="4">
        <v>5.0599999999999996</v>
      </c>
    </row>
    <row r="10785" spans="1:9" x14ac:dyDescent="0.2">
      <c r="A10785" s="2">
        <v>569000</v>
      </c>
      <c r="B10785" s="3" t="s">
        <v>19</v>
      </c>
      <c r="C10785" s="3" t="s">
        <v>10565</v>
      </c>
      <c r="D10785" s="3" t="s">
        <v>11449</v>
      </c>
      <c r="E10785" s="3" t="s">
        <v>11490</v>
      </c>
      <c r="F10785" s="3" t="s">
        <v>2649</v>
      </c>
      <c r="G10785" s="3" t="s">
        <v>11442</v>
      </c>
      <c r="H10785" s="3" t="s">
        <v>11772</v>
      </c>
      <c r="I10785" s="4">
        <v>5.0599999999999996</v>
      </c>
    </row>
    <row r="10786" spans="1:9" x14ac:dyDescent="0.2">
      <c r="A10786" s="2">
        <v>523988</v>
      </c>
      <c r="B10786" s="3" t="s">
        <v>19</v>
      </c>
      <c r="C10786" s="3" t="s">
        <v>10565</v>
      </c>
      <c r="D10786" s="3" t="s">
        <v>11449</v>
      </c>
      <c r="E10786" s="3" t="s">
        <v>11490</v>
      </c>
      <c r="F10786" s="3" t="s">
        <v>2649</v>
      </c>
      <c r="G10786" s="3" t="s">
        <v>6133</v>
      </c>
      <c r="H10786" s="3" t="s">
        <v>11773</v>
      </c>
      <c r="I10786" s="4">
        <v>2.65</v>
      </c>
    </row>
    <row r="10787" spans="1:9" x14ac:dyDescent="0.2">
      <c r="A10787" s="2">
        <v>523994</v>
      </c>
      <c r="B10787" s="3" t="s">
        <v>19</v>
      </c>
      <c r="C10787" s="3" t="s">
        <v>10565</v>
      </c>
      <c r="D10787" s="3" t="s">
        <v>11449</v>
      </c>
      <c r="E10787" s="3" t="s">
        <v>11490</v>
      </c>
      <c r="F10787" s="3" t="s">
        <v>2649</v>
      </c>
      <c r="G10787" s="3" t="s">
        <v>6133</v>
      </c>
      <c r="H10787" s="3" t="s">
        <v>11774</v>
      </c>
      <c r="I10787" s="4">
        <v>16.649999999999999</v>
      </c>
    </row>
    <row r="10788" spans="1:9" x14ac:dyDescent="0.2">
      <c r="A10788" s="2">
        <v>466938</v>
      </c>
      <c r="B10788" s="3" t="s">
        <v>19</v>
      </c>
      <c r="C10788" s="3" t="s">
        <v>10565</v>
      </c>
      <c r="D10788" s="3" t="s">
        <v>11449</v>
      </c>
      <c r="E10788" s="3" t="s">
        <v>11490</v>
      </c>
      <c r="F10788" s="3" t="s">
        <v>10570</v>
      </c>
      <c r="G10788" s="3" t="s">
        <v>11775</v>
      </c>
      <c r="H10788" s="3" t="s">
        <v>11776</v>
      </c>
      <c r="I10788" s="4">
        <v>1.2</v>
      </c>
    </row>
    <row r="10789" spans="1:9" x14ac:dyDescent="0.2">
      <c r="A10789" s="2">
        <v>466939</v>
      </c>
      <c r="B10789" s="3" t="s">
        <v>19</v>
      </c>
      <c r="C10789" s="3" t="s">
        <v>10565</v>
      </c>
      <c r="D10789" s="3" t="s">
        <v>11449</v>
      </c>
      <c r="E10789" s="3" t="s">
        <v>11490</v>
      </c>
      <c r="F10789" s="3" t="s">
        <v>10570</v>
      </c>
      <c r="G10789" s="3" t="s">
        <v>11775</v>
      </c>
      <c r="H10789" s="3" t="s">
        <v>11777</v>
      </c>
      <c r="I10789" s="4">
        <v>1.2</v>
      </c>
    </row>
    <row r="10790" spans="1:9" x14ac:dyDescent="0.2">
      <c r="A10790" s="2">
        <v>466940</v>
      </c>
      <c r="B10790" s="3" t="s">
        <v>19</v>
      </c>
      <c r="C10790" s="3" t="s">
        <v>10565</v>
      </c>
      <c r="D10790" s="3" t="s">
        <v>11449</v>
      </c>
      <c r="E10790" s="3" t="s">
        <v>11490</v>
      </c>
      <c r="F10790" s="3" t="s">
        <v>10570</v>
      </c>
      <c r="G10790" s="3" t="s">
        <v>11775</v>
      </c>
      <c r="H10790" s="3" t="s">
        <v>11778</v>
      </c>
      <c r="I10790" s="4">
        <v>1.2</v>
      </c>
    </row>
    <row r="10791" spans="1:9" x14ac:dyDescent="0.2">
      <c r="A10791" s="2">
        <v>466941</v>
      </c>
      <c r="B10791" s="3" t="s">
        <v>19</v>
      </c>
      <c r="C10791" s="3" t="s">
        <v>10565</v>
      </c>
      <c r="D10791" s="3" t="s">
        <v>11449</v>
      </c>
      <c r="E10791" s="3" t="s">
        <v>11490</v>
      </c>
      <c r="F10791" s="3" t="s">
        <v>10570</v>
      </c>
      <c r="G10791" s="3" t="s">
        <v>11775</v>
      </c>
      <c r="H10791" s="3" t="s">
        <v>11779</v>
      </c>
      <c r="I10791" s="4">
        <v>1.2</v>
      </c>
    </row>
    <row r="10792" spans="1:9" x14ac:dyDescent="0.2">
      <c r="A10792" s="2">
        <v>466947</v>
      </c>
      <c r="B10792" s="3" t="s">
        <v>19</v>
      </c>
      <c r="C10792" s="3" t="s">
        <v>10565</v>
      </c>
      <c r="D10792" s="3" t="s">
        <v>11449</v>
      </c>
      <c r="E10792" s="3" t="s">
        <v>11490</v>
      </c>
      <c r="F10792" s="3" t="s">
        <v>10570</v>
      </c>
      <c r="G10792" s="3" t="s">
        <v>11775</v>
      </c>
      <c r="H10792" s="3" t="s">
        <v>11780</v>
      </c>
      <c r="I10792" s="4">
        <v>1.2</v>
      </c>
    </row>
    <row r="10793" spans="1:9" x14ac:dyDescent="0.2">
      <c r="A10793" s="2">
        <v>466949</v>
      </c>
      <c r="B10793" s="3" t="s">
        <v>19</v>
      </c>
      <c r="C10793" s="3" t="s">
        <v>10565</v>
      </c>
      <c r="D10793" s="3" t="s">
        <v>11449</v>
      </c>
      <c r="E10793" s="3" t="s">
        <v>11490</v>
      </c>
      <c r="F10793" s="3" t="s">
        <v>10570</v>
      </c>
      <c r="G10793" s="3" t="s">
        <v>11775</v>
      </c>
      <c r="H10793" s="3" t="s">
        <v>11781</v>
      </c>
      <c r="I10793" s="4">
        <v>1.19</v>
      </c>
    </row>
    <row r="10794" spans="1:9" x14ac:dyDescent="0.2">
      <c r="A10794" s="2">
        <v>46185</v>
      </c>
      <c r="B10794" s="3" t="s">
        <v>19</v>
      </c>
      <c r="C10794" s="3" t="s">
        <v>10565</v>
      </c>
      <c r="D10794" s="3" t="s">
        <v>11449</v>
      </c>
      <c r="E10794" s="3" t="s">
        <v>11782</v>
      </c>
      <c r="F10794" s="3" t="s">
        <v>10886</v>
      </c>
      <c r="G10794" s="3" t="s">
        <v>6311</v>
      </c>
      <c r="H10794" s="3" t="s">
        <v>11783</v>
      </c>
      <c r="I10794" s="4">
        <v>5.2</v>
      </c>
    </row>
    <row r="10795" spans="1:9" x14ac:dyDescent="0.2">
      <c r="A10795" s="2">
        <v>46188</v>
      </c>
      <c r="B10795" s="3" t="s">
        <v>19</v>
      </c>
      <c r="C10795" s="3" t="s">
        <v>10565</v>
      </c>
      <c r="D10795" s="3" t="s">
        <v>11449</v>
      </c>
      <c r="E10795" s="3" t="s">
        <v>11782</v>
      </c>
      <c r="F10795" s="3" t="s">
        <v>10886</v>
      </c>
      <c r="G10795" s="3" t="s">
        <v>6311</v>
      </c>
      <c r="H10795" s="3" t="s">
        <v>11784</v>
      </c>
      <c r="I10795" s="4">
        <v>5.2</v>
      </c>
    </row>
    <row r="10796" spans="1:9" x14ac:dyDescent="0.2">
      <c r="A10796" s="2">
        <v>51515</v>
      </c>
      <c r="B10796" s="3" t="s">
        <v>19</v>
      </c>
      <c r="C10796" s="3" t="s">
        <v>10565</v>
      </c>
      <c r="D10796" s="3" t="s">
        <v>11449</v>
      </c>
      <c r="E10796" s="3" t="s">
        <v>11782</v>
      </c>
      <c r="F10796" s="3" t="s">
        <v>10886</v>
      </c>
      <c r="G10796" s="3" t="s">
        <v>6311</v>
      </c>
      <c r="H10796" s="3" t="s">
        <v>11785</v>
      </c>
      <c r="I10796" s="4">
        <v>5.2</v>
      </c>
    </row>
    <row r="10797" spans="1:9" x14ac:dyDescent="0.2">
      <c r="A10797" s="2">
        <v>447338</v>
      </c>
      <c r="B10797" s="3" t="s">
        <v>19</v>
      </c>
      <c r="C10797" s="3" t="s">
        <v>10565</v>
      </c>
      <c r="D10797" s="3" t="s">
        <v>11449</v>
      </c>
      <c r="E10797" s="3" t="s">
        <v>11782</v>
      </c>
      <c r="F10797" s="3" t="s">
        <v>10886</v>
      </c>
      <c r="G10797" s="3" t="s">
        <v>11464</v>
      </c>
      <c r="H10797" s="3" t="s">
        <v>11786</v>
      </c>
      <c r="I10797" s="4">
        <v>4.97</v>
      </c>
    </row>
    <row r="10798" spans="1:9" x14ac:dyDescent="0.2">
      <c r="A10798" s="2">
        <v>447341</v>
      </c>
      <c r="B10798" s="3" t="s">
        <v>19</v>
      </c>
      <c r="C10798" s="3" t="s">
        <v>10565</v>
      </c>
      <c r="D10798" s="3" t="s">
        <v>11449</v>
      </c>
      <c r="E10798" s="3" t="s">
        <v>11782</v>
      </c>
      <c r="F10798" s="3" t="s">
        <v>10886</v>
      </c>
      <c r="G10798" s="3" t="s">
        <v>11464</v>
      </c>
      <c r="H10798" s="3" t="s">
        <v>11787</v>
      </c>
      <c r="I10798" s="4">
        <v>4.97</v>
      </c>
    </row>
    <row r="10799" spans="1:9" x14ac:dyDescent="0.2">
      <c r="A10799" s="2">
        <v>464789</v>
      </c>
      <c r="B10799" s="3" t="s">
        <v>19</v>
      </c>
      <c r="C10799" s="3" t="s">
        <v>10565</v>
      </c>
      <c r="D10799" s="3" t="s">
        <v>11449</v>
      </c>
      <c r="E10799" s="3" t="s">
        <v>11782</v>
      </c>
      <c r="F10799" s="3" t="s">
        <v>10886</v>
      </c>
      <c r="G10799" s="3" t="s">
        <v>11036</v>
      </c>
      <c r="H10799" s="3" t="s">
        <v>11788</v>
      </c>
      <c r="I10799" s="4">
        <v>2.2799999999999998</v>
      </c>
    </row>
    <row r="10800" spans="1:9" x14ac:dyDescent="0.2">
      <c r="A10800" s="2">
        <v>464791</v>
      </c>
      <c r="B10800" s="3" t="s">
        <v>19</v>
      </c>
      <c r="C10800" s="3" t="s">
        <v>10565</v>
      </c>
      <c r="D10800" s="3" t="s">
        <v>11449</v>
      </c>
      <c r="E10800" s="3" t="s">
        <v>11782</v>
      </c>
      <c r="F10800" s="3" t="s">
        <v>10886</v>
      </c>
      <c r="G10800" s="3" t="s">
        <v>11036</v>
      </c>
      <c r="H10800" s="3" t="s">
        <v>11789</v>
      </c>
      <c r="I10800" s="4">
        <v>3.65</v>
      </c>
    </row>
    <row r="10801" spans="1:9" x14ac:dyDescent="0.2">
      <c r="A10801" s="2">
        <v>464792</v>
      </c>
      <c r="B10801" s="3" t="s">
        <v>19</v>
      </c>
      <c r="C10801" s="3" t="s">
        <v>10565</v>
      </c>
      <c r="D10801" s="3" t="s">
        <v>11449</v>
      </c>
      <c r="E10801" s="3" t="s">
        <v>11782</v>
      </c>
      <c r="F10801" s="3" t="s">
        <v>10886</v>
      </c>
      <c r="G10801" s="3" t="s">
        <v>11036</v>
      </c>
      <c r="H10801" s="3" t="s">
        <v>11790</v>
      </c>
      <c r="I10801" s="4">
        <v>7.42</v>
      </c>
    </row>
    <row r="10802" spans="1:9" x14ac:dyDescent="0.2">
      <c r="A10802" s="2">
        <v>464793</v>
      </c>
      <c r="B10802" s="3" t="s">
        <v>19</v>
      </c>
      <c r="C10802" s="3" t="s">
        <v>10565</v>
      </c>
      <c r="D10802" s="3" t="s">
        <v>11449</v>
      </c>
      <c r="E10802" s="3" t="s">
        <v>11782</v>
      </c>
      <c r="F10802" s="3" t="s">
        <v>10886</v>
      </c>
      <c r="G10802" s="3" t="s">
        <v>11036</v>
      </c>
      <c r="H10802" s="3" t="s">
        <v>11791</v>
      </c>
      <c r="I10802" s="4">
        <v>7.54</v>
      </c>
    </row>
    <row r="10803" spans="1:9" x14ac:dyDescent="0.2">
      <c r="A10803" s="2">
        <v>464794</v>
      </c>
      <c r="B10803" s="3" t="s">
        <v>19</v>
      </c>
      <c r="C10803" s="3" t="s">
        <v>10565</v>
      </c>
      <c r="D10803" s="3" t="s">
        <v>11449</v>
      </c>
      <c r="E10803" s="3" t="s">
        <v>11782</v>
      </c>
      <c r="F10803" s="3" t="s">
        <v>10886</v>
      </c>
      <c r="G10803" s="3" t="s">
        <v>11036</v>
      </c>
      <c r="H10803" s="3" t="s">
        <v>11792</v>
      </c>
      <c r="I10803" s="4">
        <v>3.35</v>
      </c>
    </row>
    <row r="10804" spans="1:9" x14ac:dyDescent="0.2">
      <c r="A10804" s="2">
        <v>464795</v>
      </c>
      <c r="B10804" s="3" t="s">
        <v>19</v>
      </c>
      <c r="C10804" s="3" t="s">
        <v>10565</v>
      </c>
      <c r="D10804" s="3" t="s">
        <v>11449</v>
      </c>
      <c r="E10804" s="3" t="s">
        <v>11782</v>
      </c>
      <c r="F10804" s="3" t="s">
        <v>10886</v>
      </c>
      <c r="G10804" s="3" t="s">
        <v>11036</v>
      </c>
      <c r="H10804" s="3" t="s">
        <v>11793</v>
      </c>
      <c r="I10804" s="4">
        <v>8.99</v>
      </c>
    </row>
    <row r="10805" spans="1:9" x14ac:dyDescent="0.2">
      <c r="A10805" s="2">
        <v>464798</v>
      </c>
      <c r="B10805" s="3" t="s">
        <v>19</v>
      </c>
      <c r="C10805" s="3" t="s">
        <v>10565</v>
      </c>
      <c r="D10805" s="3" t="s">
        <v>11449</v>
      </c>
      <c r="E10805" s="3" t="s">
        <v>11782</v>
      </c>
      <c r="F10805" s="3" t="s">
        <v>10886</v>
      </c>
      <c r="G10805" s="3" t="s">
        <v>11036</v>
      </c>
      <c r="H10805" s="3" t="s">
        <v>11794</v>
      </c>
      <c r="I10805" s="4">
        <v>2.2799999999999998</v>
      </c>
    </row>
    <row r="10806" spans="1:9" x14ac:dyDescent="0.2">
      <c r="A10806" s="2">
        <v>464800</v>
      </c>
      <c r="B10806" s="3" t="s">
        <v>19</v>
      </c>
      <c r="C10806" s="3" t="s">
        <v>10565</v>
      </c>
      <c r="D10806" s="3" t="s">
        <v>11449</v>
      </c>
      <c r="E10806" s="3" t="s">
        <v>11782</v>
      </c>
      <c r="F10806" s="3" t="s">
        <v>10886</v>
      </c>
      <c r="G10806" s="3" t="s">
        <v>11036</v>
      </c>
      <c r="H10806" s="3" t="s">
        <v>11795</v>
      </c>
      <c r="I10806" s="4">
        <v>3.65</v>
      </c>
    </row>
    <row r="10807" spans="1:9" x14ac:dyDescent="0.2">
      <c r="A10807" s="2">
        <v>464803</v>
      </c>
      <c r="B10807" s="3" t="s">
        <v>19</v>
      </c>
      <c r="C10807" s="3" t="s">
        <v>10565</v>
      </c>
      <c r="D10807" s="3" t="s">
        <v>11449</v>
      </c>
      <c r="E10807" s="3" t="s">
        <v>11782</v>
      </c>
      <c r="F10807" s="3" t="s">
        <v>10886</v>
      </c>
      <c r="G10807" s="3" t="s">
        <v>11036</v>
      </c>
      <c r="H10807" s="3" t="s">
        <v>11796</v>
      </c>
      <c r="I10807" s="4">
        <v>7.42</v>
      </c>
    </row>
    <row r="10808" spans="1:9" x14ac:dyDescent="0.2">
      <c r="A10808" s="2">
        <v>464806</v>
      </c>
      <c r="B10808" s="3" t="s">
        <v>19</v>
      </c>
      <c r="C10808" s="3" t="s">
        <v>10565</v>
      </c>
      <c r="D10808" s="3" t="s">
        <v>11449</v>
      </c>
      <c r="E10808" s="3" t="s">
        <v>11782</v>
      </c>
      <c r="F10808" s="3" t="s">
        <v>10886</v>
      </c>
      <c r="G10808" s="3" t="s">
        <v>11036</v>
      </c>
      <c r="H10808" s="3" t="s">
        <v>11797</v>
      </c>
      <c r="I10808" s="4">
        <v>7.54</v>
      </c>
    </row>
    <row r="10809" spans="1:9" x14ac:dyDescent="0.2">
      <c r="A10809" s="2">
        <v>464808</v>
      </c>
      <c r="B10809" s="3" t="s">
        <v>19</v>
      </c>
      <c r="C10809" s="3" t="s">
        <v>10565</v>
      </c>
      <c r="D10809" s="3" t="s">
        <v>11449</v>
      </c>
      <c r="E10809" s="3" t="s">
        <v>11782</v>
      </c>
      <c r="F10809" s="3" t="s">
        <v>10886</v>
      </c>
      <c r="G10809" s="3" t="s">
        <v>11036</v>
      </c>
      <c r="H10809" s="3" t="s">
        <v>11798</v>
      </c>
      <c r="I10809" s="4">
        <v>12.14</v>
      </c>
    </row>
    <row r="10810" spans="1:9" x14ac:dyDescent="0.2">
      <c r="A10810" s="2">
        <v>528040</v>
      </c>
      <c r="B10810" s="3" t="s">
        <v>19</v>
      </c>
      <c r="C10810" s="3" t="s">
        <v>10565</v>
      </c>
      <c r="D10810" s="3" t="s">
        <v>11449</v>
      </c>
      <c r="E10810" s="3" t="s">
        <v>11782</v>
      </c>
      <c r="F10810" s="3" t="s">
        <v>10886</v>
      </c>
      <c r="G10810" s="3" t="s">
        <v>11036</v>
      </c>
      <c r="H10810" s="3" t="s">
        <v>11799</v>
      </c>
      <c r="I10810" s="4">
        <v>2.2799999999999998</v>
      </c>
    </row>
    <row r="10811" spans="1:9" x14ac:dyDescent="0.2">
      <c r="A10811" s="2">
        <v>528042</v>
      </c>
      <c r="B10811" s="3" t="s">
        <v>19</v>
      </c>
      <c r="C10811" s="3" t="s">
        <v>10565</v>
      </c>
      <c r="D10811" s="3" t="s">
        <v>11449</v>
      </c>
      <c r="E10811" s="3" t="s">
        <v>11782</v>
      </c>
      <c r="F10811" s="3" t="s">
        <v>10886</v>
      </c>
      <c r="G10811" s="3" t="s">
        <v>11036</v>
      </c>
      <c r="H10811" s="3" t="s">
        <v>11800</v>
      </c>
      <c r="I10811" s="4">
        <v>3.84</v>
      </c>
    </row>
    <row r="10812" spans="1:9" x14ac:dyDescent="0.2">
      <c r="A10812" s="2">
        <v>528117</v>
      </c>
      <c r="B10812" s="3" t="s">
        <v>19</v>
      </c>
      <c r="C10812" s="3" t="s">
        <v>10565</v>
      </c>
      <c r="D10812" s="3" t="s">
        <v>11449</v>
      </c>
      <c r="E10812" s="3" t="s">
        <v>11782</v>
      </c>
      <c r="F10812" s="3" t="s">
        <v>10886</v>
      </c>
      <c r="G10812" s="3" t="s">
        <v>11036</v>
      </c>
      <c r="H10812" s="3" t="s">
        <v>11801</v>
      </c>
      <c r="I10812" s="4">
        <v>3.65</v>
      </c>
    </row>
    <row r="10813" spans="1:9" x14ac:dyDescent="0.2">
      <c r="A10813" s="2">
        <v>587310</v>
      </c>
      <c r="B10813" s="3" t="s">
        <v>19</v>
      </c>
      <c r="C10813" s="3" t="s">
        <v>10565</v>
      </c>
      <c r="D10813" s="3" t="s">
        <v>11449</v>
      </c>
      <c r="E10813" s="3" t="s">
        <v>11782</v>
      </c>
      <c r="F10813" s="3" t="s">
        <v>10886</v>
      </c>
      <c r="G10813" s="3" t="s">
        <v>11036</v>
      </c>
      <c r="H10813" s="3" t="s">
        <v>11802</v>
      </c>
      <c r="I10813" s="4">
        <v>12.14</v>
      </c>
    </row>
    <row r="10814" spans="1:9" x14ac:dyDescent="0.2">
      <c r="A10814" s="2">
        <v>587312</v>
      </c>
      <c r="B10814" s="3" t="s">
        <v>19</v>
      </c>
      <c r="C10814" s="3" t="s">
        <v>10565</v>
      </c>
      <c r="D10814" s="3" t="s">
        <v>11449</v>
      </c>
      <c r="E10814" s="3" t="s">
        <v>11782</v>
      </c>
      <c r="F10814" s="3" t="s">
        <v>10886</v>
      </c>
      <c r="G10814" s="3" t="s">
        <v>11036</v>
      </c>
      <c r="H10814" s="3" t="s">
        <v>11803</v>
      </c>
      <c r="I10814" s="4">
        <v>10.62</v>
      </c>
    </row>
    <row r="10815" spans="1:9" x14ac:dyDescent="0.2">
      <c r="A10815" s="2">
        <v>587366</v>
      </c>
      <c r="B10815" s="3" t="s">
        <v>19</v>
      </c>
      <c r="C10815" s="3" t="s">
        <v>10565</v>
      </c>
      <c r="D10815" s="3" t="s">
        <v>11449</v>
      </c>
      <c r="E10815" s="3" t="s">
        <v>11782</v>
      </c>
      <c r="F10815" s="3" t="s">
        <v>10886</v>
      </c>
      <c r="G10815" s="3" t="s">
        <v>11036</v>
      </c>
      <c r="H10815" s="3" t="s">
        <v>11804</v>
      </c>
      <c r="I10815" s="4">
        <v>10.86</v>
      </c>
    </row>
    <row r="10816" spans="1:9" x14ac:dyDescent="0.2">
      <c r="A10816" s="2">
        <v>587307</v>
      </c>
      <c r="B10816" s="3" t="s">
        <v>19</v>
      </c>
      <c r="C10816" s="3" t="s">
        <v>10565</v>
      </c>
      <c r="D10816" s="3" t="s">
        <v>11449</v>
      </c>
      <c r="E10816" s="3" t="s">
        <v>11782</v>
      </c>
      <c r="F10816" s="3" t="s">
        <v>10886</v>
      </c>
      <c r="G10816" s="3" t="s">
        <v>11036</v>
      </c>
      <c r="H10816" s="3" t="s">
        <v>11805</v>
      </c>
      <c r="I10816" s="4">
        <v>7.54</v>
      </c>
    </row>
    <row r="10817" spans="1:9" x14ac:dyDescent="0.2">
      <c r="A10817" s="2">
        <v>496255</v>
      </c>
      <c r="B10817" s="3" t="s">
        <v>19</v>
      </c>
      <c r="C10817" s="3" t="s">
        <v>10565</v>
      </c>
      <c r="D10817" s="3" t="s">
        <v>11449</v>
      </c>
      <c r="E10817" s="3" t="s">
        <v>11782</v>
      </c>
      <c r="F10817" s="3" t="s">
        <v>10886</v>
      </c>
      <c r="G10817" s="3" t="s">
        <v>4620</v>
      </c>
      <c r="H10817" s="3" t="s">
        <v>11806</v>
      </c>
      <c r="I10817" s="4">
        <v>5.89</v>
      </c>
    </row>
    <row r="10818" spans="1:9" x14ac:dyDescent="0.2">
      <c r="A10818" s="2">
        <v>496262</v>
      </c>
      <c r="B10818" s="3" t="s">
        <v>19</v>
      </c>
      <c r="C10818" s="3" t="s">
        <v>10565</v>
      </c>
      <c r="D10818" s="3" t="s">
        <v>11449</v>
      </c>
      <c r="E10818" s="3" t="s">
        <v>11782</v>
      </c>
      <c r="F10818" s="3" t="s">
        <v>10886</v>
      </c>
      <c r="G10818" s="3" t="s">
        <v>4620</v>
      </c>
      <c r="H10818" s="3" t="s">
        <v>11807</v>
      </c>
      <c r="I10818" s="4">
        <v>5.89</v>
      </c>
    </row>
    <row r="10819" spans="1:9" x14ac:dyDescent="0.2">
      <c r="A10819" s="2">
        <v>496276</v>
      </c>
      <c r="B10819" s="3" t="s">
        <v>19</v>
      </c>
      <c r="C10819" s="3" t="s">
        <v>10565</v>
      </c>
      <c r="D10819" s="3" t="s">
        <v>11449</v>
      </c>
      <c r="E10819" s="3" t="s">
        <v>11782</v>
      </c>
      <c r="F10819" s="3" t="s">
        <v>10886</v>
      </c>
      <c r="G10819" s="3" t="s">
        <v>4620</v>
      </c>
      <c r="H10819" s="3" t="s">
        <v>11808</v>
      </c>
      <c r="I10819" s="4">
        <v>6.33</v>
      </c>
    </row>
    <row r="10820" spans="1:9" x14ac:dyDescent="0.2">
      <c r="A10820" s="2">
        <v>496302</v>
      </c>
      <c r="B10820" s="3" t="s">
        <v>19</v>
      </c>
      <c r="C10820" s="3" t="s">
        <v>10565</v>
      </c>
      <c r="D10820" s="3" t="s">
        <v>11449</v>
      </c>
      <c r="E10820" s="3" t="s">
        <v>11782</v>
      </c>
      <c r="F10820" s="3" t="s">
        <v>10886</v>
      </c>
      <c r="G10820" s="3" t="s">
        <v>4620</v>
      </c>
      <c r="H10820" s="3" t="s">
        <v>11809</v>
      </c>
      <c r="I10820" s="4">
        <v>6.33</v>
      </c>
    </row>
    <row r="10821" spans="1:9" x14ac:dyDescent="0.2">
      <c r="A10821" s="2">
        <v>516868</v>
      </c>
      <c r="B10821" s="3" t="s">
        <v>19</v>
      </c>
      <c r="C10821" s="3" t="s">
        <v>10565</v>
      </c>
      <c r="D10821" s="3" t="s">
        <v>11449</v>
      </c>
      <c r="E10821" s="3" t="s">
        <v>11782</v>
      </c>
      <c r="F10821" s="3" t="s">
        <v>10886</v>
      </c>
      <c r="G10821" s="3" t="s">
        <v>11455</v>
      </c>
      <c r="H10821" s="3" t="s">
        <v>11810</v>
      </c>
      <c r="I10821" s="4">
        <v>15.13</v>
      </c>
    </row>
    <row r="10822" spans="1:9" x14ac:dyDescent="0.2">
      <c r="A10822" s="2">
        <v>516869</v>
      </c>
      <c r="B10822" s="3" t="s">
        <v>19</v>
      </c>
      <c r="C10822" s="3" t="s">
        <v>10565</v>
      </c>
      <c r="D10822" s="3" t="s">
        <v>11449</v>
      </c>
      <c r="E10822" s="3" t="s">
        <v>11782</v>
      </c>
      <c r="F10822" s="3" t="s">
        <v>10886</v>
      </c>
      <c r="G10822" s="3" t="s">
        <v>11455</v>
      </c>
      <c r="H10822" s="3" t="s">
        <v>11811</v>
      </c>
      <c r="I10822" s="4">
        <v>10.01</v>
      </c>
    </row>
    <row r="10823" spans="1:9" x14ac:dyDescent="0.2">
      <c r="A10823" s="2">
        <v>516870</v>
      </c>
      <c r="B10823" s="3" t="s">
        <v>19</v>
      </c>
      <c r="C10823" s="3" t="s">
        <v>10565</v>
      </c>
      <c r="D10823" s="3" t="s">
        <v>11449</v>
      </c>
      <c r="E10823" s="3" t="s">
        <v>11782</v>
      </c>
      <c r="F10823" s="3" t="s">
        <v>10886</v>
      </c>
      <c r="G10823" s="3" t="s">
        <v>11455</v>
      </c>
      <c r="H10823" s="3" t="s">
        <v>11812</v>
      </c>
      <c r="I10823" s="4">
        <v>14.85</v>
      </c>
    </row>
    <row r="10824" spans="1:9" x14ac:dyDescent="0.2">
      <c r="A10824" s="2">
        <v>526780</v>
      </c>
      <c r="B10824" s="3" t="s">
        <v>19</v>
      </c>
      <c r="C10824" s="3" t="s">
        <v>10565</v>
      </c>
      <c r="D10824" s="3" t="s">
        <v>11449</v>
      </c>
      <c r="E10824" s="3" t="s">
        <v>11782</v>
      </c>
      <c r="F10824" s="3" t="s">
        <v>10886</v>
      </c>
      <c r="G10824" s="3" t="s">
        <v>11455</v>
      </c>
      <c r="H10824" s="3" t="s">
        <v>11813</v>
      </c>
      <c r="I10824" s="4">
        <v>8.1999999999999993</v>
      </c>
    </row>
    <row r="10825" spans="1:9" x14ac:dyDescent="0.2">
      <c r="A10825" s="2">
        <v>378363</v>
      </c>
      <c r="B10825" s="3" t="s">
        <v>19</v>
      </c>
      <c r="C10825" s="3" t="s">
        <v>10565</v>
      </c>
      <c r="D10825" s="3" t="s">
        <v>11449</v>
      </c>
      <c r="E10825" s="3" t="s">
        <v>11782</v>
      </c>
      <c r="F10825" s="3" t="s">
        <v>10886</v>
      </c>
      <c r="G10825" s="3" t="s">
        <v>11455</v>
      </c>
      <c r="H10825" s="3" t="s">
        <v>11814</v>
      </c>
      <c r="I10825" s="4">
        <v>7.14</v>
      </c>
    </row>
    <row r="10826" spans="1:9" x14ac:dyDescent="0.2">
      <c r="A10826" s="2">
        <v>378365</v>
      </c>
      <c r="B10826" s="3" t="s">
        <v>19</v>
      </c>
      <c r="C10826" s="3" t="s">
        <v>10565</v>
      </c>
      <c r="D10826" s="3" t="s">
        <v>11449</v>
      </c>
      <c r="E10826" s="3" t="s">
        <v>11782</v>
      </c>
      <c r="F10826" s="3" t="s">
        <v>10886</v>
      </c>
      <c r="G10826" s="3" t="s">
        <v>11455</v>
      </c>
      <c r="H10826" s="3" t="s">
        <v>11815</v>
      </c>
      <c r="I10826" s="4">
        <v>7.14</v>
      </c>
    </row>
    <row r="10827" spans="1:9" x14ac:dyDescent="0.2">
      <c r="A10827" s="2">
        <v>378368</v>
      </c>
      <c r="B10827" s="3" t="s">
        <v>19</v>
      </c>
      <c r="C10827" s="3" t="s">
        <v>10565</v>
      </c>
      <c r="D10827" s="3" t="s">
        <v>11449</v>
      </c>
      <c r="E10827" s="3" t="s">
        <v>11782</v>
      </c>
      <c r="F10827" s="3" t="s">
        <v>10886</v>
      </c>
      <c r="G10827" s="3" t="s">
        <v>11455</v>
      </c>
      <c r="H10827" s="3" t="s">
        <v>11816</v>
      </c>
      <c r="I10827" s="4">
        <v>7.14</v>
      </c>
    </row>
    <row r="10828" spans="1:9" x14ac:dyDescent="0.2">
      <c r="A10828" s="2">
        <v>460400</v>
      </c>
      <c r="B10828" s="3" t="s">
        <v>19</v>
      </c>
      <c r="C10828" s="3" t="s">
        <v>10565</v>
      </c>
      <c r="D10828" s="3" t="s">
        <v>11449</v>
      </c>
      <c r="E10828" s="3" t="s">
        <v>11782</v>
      </c>
      <c r="F10828" s="3" t="s">
        <v>10886</v>
      </c>
      <c r="G10828" s="3" t="s">
        <v>11455</v>
      </c>
      <c r="H10828" s="3" t="s">
        <v>11817</v>
      </c>
      <c r="I10828" s="4">
        <v>7.14</v>
      </c>
    </row>
    <row r="10829" spans="1:9" x14ac:dyDescent="0.2">
      <c r="A10829" s="2">
        <v>526779</v>
      </c>
      <c r="B10829" s="3" t="s">
        <v>19</v>
      </c>
      <c r="C10829" s="3" t="s">
        <v>10565</v>
      </c>
      <c r="D10829" s="3" t="s">
        <v>11449</v>
      </c>
      <c r="E10829" s="3" t="s">
        <v>11782</v>
      </c>
      <c r="F10829" s="3" t="s">
        <v>10886</v>
      </c>
      <c r="G10829" s="3" t="s">
        <v>11455</v>
      </c>
      <c r="H10829" s="3" t="s">
        <v>11818</v>
      </c>
      <c r="I10829" s="4">
        <v>8.0500000000000007</v>
      </c>
    </row>
    <row r="10830" spans="1:9" x14ac:dyDescent="0.2">
      <c r="A10830" s="2">
        <v>539633</v>
      </c>
      <c r="B10830" s="3" t="s">
        <v>19</v>
      </c>
      <c r="C10830" s="3" t="s">
        <v>10565</v>
      </c>
      <c r="D10830" s="3" t="s">
        <v>11449</v>
      </c>
      <c r="E10830" s="3" t="s">
        <v>11782</v>
      </c>
      <c r="F10830" s="3" t="s">
        <v>10886</v>
      </c>
      <c r="G10830" s="3" t="s">
        <v>11455</v>
      </c>
      <c r="H10830" s="3" t="s">
        <v>11819</v>
      </c>
      <c r="I10830" s="4">
        <v>7.14</v>
      </c>
    </row>
    <row r="10831" spans="1:9" x14ac:dyDescent="0.2">
      <c r="A10831" s="2">
        <v>579641</v>
      </c>
      <c r="B10831" s="3" t="s">
        <v>19</v>
      </c>
      <c r="C10831" s="3" t="s">
        <v>10565</v>
      </c>
      <c r="D10831" s="3" t="s">
        <v>11449</v>
      </c>
      <c r="E10831" s="3" t="s">
        <v>11782</v>
      </c>
      <c r="F10831" s="3" t="s">
        <v>10886</v>
      </c>
      <c r="G10831" s="3" t="s">
        <v>11455</v>
      </c>
      <c r="H10831" s="3" t="s">
        <v>11820</v>
      </c>
      <c r="I10831" s="4">
        <v>7.14</v>
      </c>
    </row>
    <row r="10832" spans="1:9" x14ac:dyDescent="0.2">
      <c r="A10832" s="2">
        <v>537208</v>
      </c>
      <c r="B10832" s="3" t="s">
        <v>19</v>
      </c>
      <c r="C10832" s="3" t="s">
        <v>10565</v>
      </c>
      <c r="D10832" s="3" t="s">
        <v>11449</v>
      </c>
      <c r="E10832" s="3" t="s">
        <v>11782</v>
      </c>
      <c r="F10832" s="3" t="s">
        <v>10886</v>
      </c>
      <c r="G10832" s="3" t="s">
        <v>11660</v>
      </c>
      <c r="H10832" s="3" t="s">
        <v>11821</v>
      </c>
      <c r="I10832" s="4">
        <v>3.95</v>
      </c>
    </row>
    <row r="10833" spans="1:9" x14ac:dyDescent="0.2">
      <c r="A10833" s="2">
        <v>537209</v>
      </c>
      <c r="B10833" s="3" t="s">
        <v>19</v>
      </c>
      <c r="C10833" s="3" t="s">
        <v>10565</v>
      </c>
      <c r="D10833" s="3" t="s">
        <v>11449</v>
      </c>
      <c r="E10833" s="3" t="s">
        <v>11782</v>
      </c>
      <c r="F10833" s="3" t="s">
        <v>10886</v>
      </c>
      <c r="G10833" s="3" t="s">
        <v>11660</v>
      </c>
      <c r="H10833" s="3" t="s">
        <v>11822</v>
      </c>
      <c r="I10833" s="4">
        <v>3.95</v>
      </c>
    </row>
    <row r="10834" spans="1:9" x14ac:dyDescent="0.2">
      <c r="A10834" s="2">
        <v>544980</v>
      </c>
      <c r="B10834" s="3" t="s">
        <v>19</v>
      </c>
      <c r="C10834" s="3" t="s">
        <v>10565</v>
      </c>
      <c r="D10834" s="3" t="s">
        <v>11449</v>
      </c>
      <c r="E10834" s="3" t="s">
        <v>11782</v>
      </c>
      <c r="F10834" s="3" t="s">
        <v>10886</v>
      </c>
      <c r="G10834" s="3" t="s">
        <v>11660</v>
      </c>
      <c r="H10834" s="3" t="s">
        <v>11823</v>
      </c>
      <c r="I10834" s="4">
        <v>10.79</v>
      </c>
    </row>
    <row r="10835" spans="1:9" x14ac:dyDescent="0.2">
      <c r="A10835" s="2">
        <v>570138</v>
      </c>
      <c r="B10835" s="3" t="s">
        <v>19</v>
      </c>
      <c r="C10835" s="3" t="s">
        <v>10565</v>
      </c>
      <c r="D10835" s="3" t="s">
        <v>11449</v>
      </c>
      <c r="E10835" s="3" t="s">
        <v>11782</v>
      </c>
      <c r="F10835" s="3" t="s">
        <v>10886</v>
      </c>
      <c r="G10835" s="3" t="s">
        <v>11660</v>
      </c>
      <c r="H10835" s="3" t="s">
        <v>11824</v>
      </c>
      <c r="I10835" s="4">
        <v>10.79</v>
      </c>
    </row>
    <row r="10836" spans="1:9" x14ac:dyDescent="0.2">
      <c r="A10836" s="2">
        <v>298495</v>
      </c>
      <c r="B10836" s="3" t="s">
        <v>19</v>
      </c>
      <c r="C10836" s="3" t="s">
        <v>10565</v>
      </c>
      <c r="D10836" s="3" t="s">
        <v>11449</v>
      </c>
      <c r="E10836" s="3" t="s">
        <v>11782</v>
      </c>
      <c r="F10836" s="3" t="s">
        <v>10886</v>
      </c>
      <c r="G10836" s="3" t="s">
        <v>11825</v>
      </c>
      <c r="H10836" s="3" t="s">
        <v>11826</v>
      </c>
      <c r="I10836" s="4">
        <v>5.57</v>
      </c>
    </row>
    <row r="10837" spans="1:9" x14ac:dyDescent="0.2">
      <c r="A10837" s="2">
        <v>378367</v>
      </c>
      <c r="B10837" s="3" t="s">
        <v>19</v>
      </c>
      <c r="C10837" s="3" t="s">
        <v>10565</v>
      </c>
      <c r="D10837" s="3" t="s">
        <v>11449</v>
      </c>
      <c r="E10837" s="3" t="s">
        <v>11782</v>
      </c>
      <c r="F10837" s="3" t="s">
        <v>10886</v>
      </c>
      <c r="G10837" s="3" t="s">
        <v>11825</v>
      </c>
      <c r="H10837" s="3" t="s">
        <v>11827</v>
      </c>
      <c r="I10837" s="4">
        <v>6.89</v>
      </c>
    </row>
    <row r="10838" spans="1:9" x14ac:dyDescent="0.2">
      <c r="A10838" s="2">
        <v>47856</v>
      </c>
      <c r="B10838" s="3" t="s">
        <v>19</v>
      </c>
      <c r="C10838" s="3" t="s">
        <v>10565</v>
      </c>
      <c r="D10838" s="3" t="s">
        <v>11449</v>
      </c>
      <c r="E10838" s="3" t="s">
        <v>11782</v>
      </c>
      <c r="F10838" s="3" t="s">
        <v>2649</v>
      </c>
      <c r="G10838" s="3" t="s">
        <v>11442</v>
      </c>
      <c r="H10838" s="3" t="s">
        <v>11828</v>
      </c>
      <c r="I10838" s="4">
        <v>3.9</v>
      </c>
    </row>
    <row r="10839" spans="1:9" x14ac:dyDescent="0.2">
      <c r="A10839" s="2">
        <v>390027</v>
      </c>
      <c r="B10839" s="3" t="s">
        <v>19</v>
      </c>
      <c r="C10839" s="3" t="s">
        <v>10565</v>
      </c>
      <c r="D10839" s="3" t="s">
        <v>11449</v>
      </c>
      <c r="E10839" s="3" t="s">
        <v>11782</v>
      </c>
      <c r="F10839" s="3" t="s">
        <v>2649</v>
      </c>
      <c r="G10839" s="3" t="s">
        <v>11442</v>
      </c>
      <c r="H10839" s="3" t="s">
        <v>11829</v>
      </c>
      <c r="I10839" s="4">
        <v>3.9</v>
      </c>
    </row>
    <row r="10840" spans="1:9" x14ac:dyDescent="0.2">
      <c r="A10840" s="2">
        <v>390035</v>
      </c>
      <c r="B10840" s="3" t="s">
        <v>19</v>
      </c>
      <c r="C10840" s="3" t="s">
        <v>10565</v>
      </c>
      <c r="D10840" s="3" t="s">
        <v>11449</v>
      </c>
      <c r="E10840" s="3" t="s">
        <v>11782</v>
      </c>
      <c r="F10840" s="3" t="s">
        <v>2649</v>
      </c>
      <c r="G10840" s="3" t="s">
        <v>11442</v>
      </c>
      <c r="H10840" s="3" t="s">
        <v>11830</v>
      </c>
      <c r="I10840" s="4">
        <v>4.5</v>
      </c>
    </row>
    <row r="10841" spans="1:9" x14ac:dyDescent="0.2">
      <c r="A10841" s="2">
        <v>398036</v>
      </c>
      <c r="B10841" s="3" t="s">
        <v>19</v>
      </c>
      <c r="C10841" s="3" t="s">
        <v>10565</v>
      </c>
      <c r="D10841" s="3" t="s">
        <v>11449</v>
      </c>
      <c r="E10841" s="3" t="s">
        <v>11782</v>
      </c>
      <c r="F10841" s="3" t="s">
        <v>2649</v>
      </c>
      <c r="G10841" s="3" t="s">
        <v>11442</v>
      </c>
      <c r="H10841" s="3" t="s">
        <v>11831</v>
      </c>
      <c r="I10841" s="4">
        <v>4.5</v>
      </c>
    </row>
    <row r="10842" spans="1:9" x14ac:dyDescent="0.2">
      <c r="A10842" s="2">
        <v>427516</v>
      </c>
      <c r="B10842" s="3" t="s">
        <v>19</v>
      </c>
      <c r="C10842" s="3" t="s">
        <v>10565</v>
      </c>
      <c r="D10842" s="3" t="s">
        <v>11449</v>
      </c>
      <c r="E10842" s="3" t="s">
        <v>11782</v>
      </c>
      <c r="F10842" s="3" t="s">
        <v>2649</v>
      </c>
      <c r="G10842" s="3" t="s">
        <v>11442</v>
      </c>
      <c r="H10842" s="3" t="s">
        <v>11832</v>
      </c>
      <c r="I10842" s="4">
        <v>10.48</v>
      </c>
    </row>
    <row r="10843" spans="1:9" x14ac:dyDescent="0.2">
      <c r="A10843" s="2">
        <v>427519</v>
      </c>
      <c r="B10843" s="3" t="s">
        <v>19</v>
      </c>
      <c r="C10843" s="3" t="s">
        <v>10565</v>
      </c>
      <c r="D10843" s="3" t="s">
        <v>11449</v>
      </c>
      <c r="E10843" s="3" t="s">
        <v>11782</v>
      </c>
      <c r="F10843" s="3" t="s">
        <v>2649</v>
      </c>
      <c r="G10843" s="3" t="s">
        <v>11442</v>
      </c>
      <c r="H10843" s="3" t="s">
        <v>11833</v>
      </c>
      <c r="I10843" s="4">
        <v>2.29</v>
      </c>
    </row>
    <row r="10844" spans="1:9" x14ac:dyDescent="0.2">
      <c r="A10844" s="2">
        <v>427520</v>
      </c>
      <c r="B10844" s="3" t="s">
        <v>19</v>
      </c>
      <c r="C10844" s="3" t="s">
        <v>10565</v>
      </c>
      <c r="D10844" s="3" t="s">
        <v>11449</v>
      </c>
      <c r="E10844" s="3" t="s">
        <v>11782</v>
      </c>
      <c r="F10844" s="3" t="s">
        <v>2649</v>
      </c>
      <c r="G10844" s="3" t="s">
        <v>11442</v>
      </c>
      <c r="H10844" s="3" t="s">
        <v>11834</v>
      </c>
      <c r="I10844" s="4">
        <v>10.48</v>
      </c>
    </row>
    <row r="10845" spans="1:9" x14ac:dyDescent="0.2">
      <c r="A10845" s="2">
        <v>473540</v>
      </c>
      <c r="B10845" s="3" t="s">
        <v>19</v>
      </c>
      <c r="C10845" s="3" t="s">
        <v>10565</v>
      </c>
      <c r="D10845" s="3" t="s">
        <v>11449</v>
      </c>
      <c r="E10845" s="3" t="s">
        <v>11782</v>
      </c>
      <c r="F10845" s="3" t="s">
        <v>2649</v>
      </c>
      <c r="G10845" s="3" t="s">
        <v>11442</v>
      </c>
      <c r="H10845" s="3" t="s">
        <v>11835</v>
      </c>
      <c r="I10845" s="4">
        <v>4.34</v>
      </c>
    </row>
    <row r="10846" spans="1:9" x14ac:dyDescent="0.2">
      <c r="A10846" s="2">
        <v>496406</v>
      </c>
      <c r="B10846" s="3" t="s">
        <v>19</v>
      </c>
      <c r="C10846" s="3" t="s">
        <v>10565</v>
      </c>
      <c r="D10846" s="3" t="s">
        <v>11449</v>
      </c>
      <c r="E10846" s="3" t="s">
        <v>11782</v>
      </c>
      <c r="F10846" s="3" t="s">
        <v>2649</v>
      </c>
      <c r="G10846" s="3" t="s">
        <v>11442</v>
      </c>
      <c r="H10846" s="3" t="s">
        <v>11836</v>
      </c>
      <c r="I10846" s="4">
        <v>5.0599999999999996</v>
      </c>
    </row>
    <row r="10847" spans="1:9" x14ac:dyDescent="0.2">
      <c r="A10847" s="2">
        <v>496409</v>
      </c>
      <c r="B10847" s="3" t="s">
        <v>19</v>
      </c>
      <c r="C10847" s="3" t="s">
        <v>10565</v>
      </c>
      <c r="D10847" s="3" t="s">
        <v>11449</v>
      </c>
      <c r="E10847" s="3" t="s">
        <v>11782</v>
      </c>
      <c r="F10847" s="3" t="s">
        <v>2649</v>
      </c>
      <c r="G10847" s="3" t="s">
        <v>11442</v>
      </c>
      <c r="H10847" s="3" t="s">
        <v>11837</v>
      </c>
      <c r="I10847" s="4">
        <v>5.0599999999999996</v>
      </c>
    </row>
    <row r="10848" spans="1:9" x14ac:dyDescent="0.2">
      <c r="A10848" s="2">
        <v>496412</v>
      </c>
      <c r="B10848" s="3" t="s">
        <v>19</v>
      </c>
      <c r="C10848" s="3" t="s">
        <v>10565</v>
      </c>
      <c r="D10848" s="3" t="s">
        <v>11449</v>
      </c>
      <c r="E10848" s="3" t="s">
        <v>11782</v>
      </c>
      <c r="F10848" s="3" t="s">
        <v>2649</v>
      </c>
      <c r="G10848" s="3" t="s">
        <v>11442</v>
      </c>
      <c r="H10848" s="3" t="s">
        <v>11838</v>
      </c>
      <c r="I10848" s="4">
        <v>5.0599999999999996</v>
      </c>
    </row>
    <row r="10849" spans="1:9" x14ac:dyDescent="0.2">
      <c r="A10849" s="2">
        <v>504725</v>
      </c>
      <c r="B10849" s="3" t="s">
        <v>19</v>
      </c>
      <c r="C10849" s="3" t="s">
        <v>10565</v>
      </c>
      <c r="D10849" s="3" t="s">
        <v>11449</v>
      </c>
      <c r="E10849" s="3" t="s">
        <v>11782</v>
      </c>
      <c r="F10849" s="3" t="s">
        <v>2649</v>
      </c>
      <c r="G10849" s="3" t="s">
        <v>11483</v>
      </c>
      <c r="H10849" s="3" t="s">
        <v>11839</v>
      </c>
      <c r="I10849" s="4">
        <v>5.57</v>
      </c>
    </row>
    <row r="10850" spans="1:9" x14ac:dyDescent="0.2">
      <c r="A10850" s="2">
        <v>504726</v>
      </c>
      <c r="B10850" s="3" t="s">
        <v>19</v>
      </c>
      <c r="C10850" s="3" t="s">
        <v>10565</v>
      </c>
      <c r="D10850" s="3" t="s">
        <v>11449</v>
      </c>
      <c r="E10850" s="3" t="s">
        <v>11782</v>
      </c>
      <c r="F10850" s="3" t="s">
        <v>2649</v>
      </c>
      <c r="G10850" s="3" t="s">
        <v>11483</v>
      </c>
      <c r="H10850" s="3" t="s">
        <v>11840</v>
      </c>
      <c r="I10850" s="4">
        <v>5.57</v>
      </c>
    </row>
    <row r="10851" spans="1:9" x14ac:dyDescent="0.2">
      <c r="A10851" s="2">
        <v>519669</v>
      </c>
      <c r="B10851" s="3" t="s">
        <v>19</v>
      </c>
      <c r="C10851" s="3" t="s">
        <v>10565</v>
      </c>
      <c r="D10851" s="3" t="s">
        <v>11449</v>
      </c>
      <c r="E10851" s="3" t="s">
        <v>11782</v>
      </c>
      <c r="F10851" s="3" t="s">
        <v>6060</v>
      </c>
      <c r="G10851" s="3" t="s">
        <v>6061</v>
      </c>
      <c r="H10851" s="3" t="s">
        <v>11841</v>
      </c>
      <c r="I10851" s="4">
        <v>5.92</v>
      </c>
    </row>
    <row r="10852" spans="1:9" x14ac:dyDescent="0.2">
      <c r="A10852" s="2">
        <v>521824</v>
      </c>
      <c r="B10852" s="3" t="s">
        <v>19</v>
      </c>
      <c r="C10852" s="3" t="s">
        <v>10565</v>
      </c>
      <c r="D10852" s="3" t="s">
        <v>11449</v>
      </c>
      <c r="E10852" s="3" t="s">
        <v>11782</v>
      </c>
      <c r="F10852" s="3" t="s">
        <v>4272</v>
      </c>
      <c r="G10852" s="3" t="s">
        <v>4898</v>
      </c>
      <c r="H10852" s="3" t="s">
        <v>11842</v>
      </c>
      <c r="I10852" s="4">
        <v>7.17</v>
      </c>
    </row>
    <row r="10853" spans="1:9" x14ac:dyDescent="0.2">
      <c r="A10853" s="2">
        <v>521828</v>
      </c>
      <c r="B10853" s="3" t="s">
        <v>19</v>
      </c>
      <c r="C10853" s="3" t="s">
        <v>10565</v>
      </c>
      <c r="D10853" s="3" t="s">
        <v>11449</v>
      </c>
      <c r="E10853" s="3" t="s">
        <v>11782</v>
      </c>
      <c r="F10853" s="3" t="s">
        <v>4272</v>
      </c>
      <c r="G10853" s="3" t="s">
        <v>4898</v>
      </c>
      <c r="H10853" s="3" t="s">
        <v>11843</v>
      </c>
      <c r="I10853" s="4">
        <v>7.17</v>
      </c>
    </row>
    <row r="10854" spans="1:9" x14ac:dyDescent="0.2">
      <c r="A10854" s="2">
        <v>521833</v>
      </c>
      <c r="B10854" s="3" t="s">
        <v>19</v>
      </c>
      <c r="C10854" s="3" t="s">
        <v>10565</v>
      </c>
      <c r="D10854" s="3" t="s">
        <v>11449</v>
      </c>
      <c r="E10854" s="3" t="s">
        <v>11782</v>
      </c>
      <c r="F10854" s="3" t="s">
        <v>4272</v>
      </c>
      <c r="G10854" s="3" t="s">
        <v>4898</v>
      </c>
      <c r="H10854" s="3" t="s">
        <v>11844</v>
      </c>
      <c r="I10854" s="4">
        <v>7.17</v>
      </c>
    </row>
    <row r="10855" spans="1:9" x14ac:dyDescent="0.2">
      <c r="A10855" s="2">
        <v>521836</v>
      </c>
      <c r="B10855" s="3" t="s">
        <v>19</v>
      </c>
      <c r="C10855" s="3" t="s">
        <v>10565</v>
      </c>
      <c r="D10855" s="3" t="s">
        <v>11449</v>
      </c>
      <c r="E10855" s="3" t="s">
        <v>11782</v>
      </c>
      <c r="F10855" s="3" t="s">
        <v>4272</v>
      </c>
      <c r="G10855" s="3" t="s">
        <v>4898</v>
      </c>
      <c r="H10855" s="3" t="s">
        <v>11845</v>
      </c>
      <c r="I10855" s="4">
        <v>7.17</v>
      </c>
    </row>
    <row r="10856" spans="1:9" x14ac:dyDescent="0.2">
      <c r="A10856" s="2">
        <v>572492</v>
      </c>
      <c r="B10856" s="3" t="s">
        <v>19</v>
      </c>
      <c r="C10856" s="3" t="s">
        <v>10565</v>
      </c>
      <c r="D10856" s="3" t="s">
        <v>11449</v>
      </c>
      <c r="E10856" s="3" t="s">
        <v>11782</v>
      </c>
      <c r="F10856" s="3" t="s">
        <v>6114</v>
      </c>
      <c r="G10856" s="3" t="s">
        <v>6115</v>
      </c>
      <c r="H10856" s="3" t="s">
        <v>11846</v>
      </c>
      <c r="I10856" s="4">
        <v>6.19</v>
      </c>
    </row>
    <row r="10857" spans="1:9" x14ac:dyDescent="0.2">
      <c r="A10857" s="2">
        <v>481177</v>
      </c>
      <c r="B10857" s="3" t="s">
        <v>19</v>
      </c>
      <c r="C10857" s="3" t="s">
        <v>10565</v>
      </c>
      <c r="D10857" s="3" t="s">
        <v>11449</v>
      </c>
      <c r="E10857" s="3" t="s">
        <v>11847</v>
      </c>
      <c r="F10857" s="3" t="s">
        <v>10886</v>
      </c>
      <c r="G10857" s="3" t="s">
        <v>11455</v>
      </c>
      <c r="H10857" s="3" t="s">
        <v>11848</v>
      </c>
      <c r="I10857" s="4">
        <v>12.59</v>
      </c>
    </row>
    <row r="10858" spans="1:9" x14ac:dyDescent="0.2">
      <c r="A10858" s="2">
        <v>158601</v>
      </c>
      <c r="B10858" s="3" t="s">
        <v>19</v>
      </c>
      <c r="C10858" s="3" t="s">
        <v>10565</v>
      </c>
      <c r="D10858" s="3" t="s">
        <v>11449</v>
      </c>
      <c r="E10858" s="3" t="s">
        <v>11849</v>
      </c>
      <c r="F10858" s="3" t="s">
        <v>2649</v>
      </c>
      <c r="G10858" s="3" t="s">
        <v>11483</v>
      </c>
      <c r="H10858" s="3" t="s">
        <v>11850</v>
      </c>
      <c r="I10858" s="4">
        <v>22.2</v>
      </c>
    </row>
    <row r="10859" spans="1:9" x14ac:dyDescent="0.2">
      <c r="A10859" s="2">
        <v>417353</v>
      </c>
      <c r="B10859" s="3" t="s">
        <v>19</v>
      </c>
      <c r="C10859" s="3" t="s">
        <v>10565</v>
      </c>
      <c r="D10859" s="3" t="s">
        <v>11449</v>
      </c>
      <c r="E10859" s="3" t="s">
        <v>11849</v>
      </c>
      <c r="F10859" s="3" t="s">
        <v>2649</v>
      </c>
      <c r="G10859" s="3" t="s">
        <v>11442</v>
      </c>
      <c r="H10859" s="3" t="s">
        <v>11851</v>
      </c>
      <c r="I10859" s="4">
        <v>11.09</v>
      </c>
    </row>
    <row r="10860" spans="1:9" x14ac:dyDescent="0.2">
      <c r="A10860" s="2">
        <v>460364</v>
      </c>
      <c r="B10860" s="3" t="s">
        <v>19</v>
      </c>
      <c r="C10860" s="3" t="s">
        <v>10565</v>
      </c>
      <c r="D10860" s="3" t="s">
        <v>11449</v>
      </c>
      <c r="E10860" s="3" t="s">
        <v>11849</v>
      </c>
      <c r="F10860" s="3" t="s">
        <v>2649</v>
      </c>
      <c r="G10860" s="3" t="s">
        <v>11442</v>
      </c>
      <c r="H10860" s="3" t="s">
        <v>11852</v>
      </c>
      <c r="I10860" s="4">
        <v>9.83</v>
      </c>
    </row>
    <row r="10861" spans="1:9" x14ac:dyDescent="0.2">
      <c r="A10861" s="2">
        <v>460371</v>
      </c>
      <c r="B10861" s="3" t="s">
        <v>19</v>
      </c>
      <c r="C10861" s="3" t="s">
        <v>10565</v>
      </c>
      <c r="D10861" s="3" t="s">
        <v>11449</v>
      </c>
      <c r="E10861" s="3" t="s">
        <v>11849</v>
      </c>
      <c r="F10861" s="3" t="s">
        <v>2649</v>
      </c>
      <c r="G10861" s="3" t="s">
        <v>11442</v>
      </c>
      <c r="H10861" s="3" t="s">
        <v>11853</v>
      </c>
      <c r="I10861" s="4">
        <v>23.91</v>
      </c>
    </row>
    <row r="10862" spans="1:9" x14ac:dyDescent="0.2">
      <c r="A10862" s="2">
        <v>488440</v>
      </c>
      <c r="B10862" s="3" t="s">
        <v>19</v>
      </c>
      <c r="C10862" s="3" t="s">
        <v>10565</v>
      </c>
      <c r="D10862" s="3" t="s">
        <v>11449</v>
      </c>
      <c r="E10862" s="3" t="s">
        <v>11849</v>
      </c>
      <c r="F10862" s="3" t="s">
        <v>2649</v>
      </c>
      <c r="G10862" s="3" t="s">
        <v>11442</v>
      </c>
      <c r="H10862" s="3" t="s">
        <v>11854</v>
      </c>
      <c r="I10862" s="4">
        <v>20.04</v>
      </c>
    </row>
    <row r="10863" spans="1:9" x14ac:dyDescent="0.2">
      <c r="A10863" s="2">
        <v>52270</v>
      </c>
      <c r="B10863" s="3" t="s">
        <v>19</v>
      </c>
      <c r="C10863" s="3" t="s">
        <v>10565</v>
      </c>
      <c r="D10863" s="3" t="s">
        <v>11449</v>
      </c>
      <c r="E10863" s="3" t="s">
        <v>11849</v>
      </c>
      <c r="F10863" s="3" t="s">
        <v>10570</v>
      </c>
      <c r="G10863" s="3" t="s">
        <v>11855</v>
      </c>
      <c r="H10863" s="3" t="s">
        <v>11856</v>
      </c>
      <c r="I10863" s="4">
        <v>10.47</v>
      </c>
    </row>
    <row r="10864" spans="1:9" x14ac:dyDescent="0.2">
      <c r="A10864" s="2">
        <v>52271</v>
      </c>
      <c r="B10864" s="3" t="s">
        <v>19</v>
      </c>
      <c r="C10864" s="3" t="s">
        <v>10565</v>
      </c>
      <c r="D10864" s="3" t="s">
        <v>11449</v>
      </c>
      <c r="E10864" s="3" t="s">
        <v>11849</v>
      </c>
      <c r="F10864" s="3" t="s">
        <v>10570</v>
      </c>
      <c r="G10864" s="3" t="s">
        <v>11855</v>
      </c>
      <c r="H10864" s="3" t="s">
        <v>11857</v>
      </c>
      <c r="I10864" s="4">
        <v>20.2</v>
      </c>
    </row>
    <row r="10865" spans="1:9" x14ac:dyDescent="0.2">
      <c r="A10865" s="2">
        <v>421776</v>
      </c>
      <c r="B10865" s="3" t="s">
        <v>19</v>
      </c>
      <c r="C10865" s="3" t="s">
        <v>10565</v>
      </c>
      <c r="D10865" s="3" t="s">
        <v>11449</v>
      </c>
      <c r="E10865" s="3" t="s">
        <v>11849</v>
      </c>
      <c r="F10865" s="3" t="s">
        <v>10570</v>
      </c>
      <c r="G10865" s="3" t="s">
        <v>11855</v>
      </c>
      <c r="H10865" s="3" t="s">
        <v>11858</v>
      </c>
      <c r="I10865" s="4">
        <v>11.45</v>
      </c>
    </row>
    <row r="10866" spans="1:9" x14ac:dyDescent="0.2">
      <c r="A10866" s="2">
        <v>6714</v>
      </c>
      <c r="B10866" s="3" t="s">
        <v>19</v>
      </c>
      <c r="C10866" s="3" t="s">
        <v>10565</v>
      </c>
      <c r="D10866" s="3" t="s">
        <v>11449</v>
      </c>
      <c r="E10866" s="3" t="s">
        <v>11849</v>
      </c>
      <c r="F10866" s="3" t="s">
        <v>10570</v>
      </c>
      <c r="G10866" s="3" t="s">
        <v>6115</v>
      </c>
      <c r="H10866" s="3" t="s">
        <v>11859</v>
      </c>
      <c r="I10866" s="4">
        <v>24.12</v>
      </c>
    </row>
    <row r="10867" spans="1:9" x14ac:dyDescent="0.2">
      <c r="A10867" s="2">
        <v>354292</v>
      </c>
      <c r="B10867" s="3" t="s">
        <v>19</v>
      </c>
      <c r="C10867" s="3" t="s">
        <v>10565</v>
      </c>
      <c r="D10867" s="3" t="s">
        <v>11449</v>
      </c>
      <c r="E10867" s="3" t="s">
        <v>11849</v>
      </c>
      <c r="F10867" s="3" t="s">
        <v>10570</v>
      </c>
      <c r="G10867" s="3" t="s">
        <v>6115</v>
      </c>
      <c r="H10867" s="3" t="s">
        <v>11860</v>
      </c>
      <c r="I10867" s="4">
        <v>12.07</v>
      </c>
    </row>
    <row r="10868" spans="1:9" x14ac:dyDescent="0.2">
      <c r="A10868" s="2">
        <v>463959</v>
      </c>
      <c r="B10868" s="3" t="s">
        <v>19</v>
      </c>
      <c r="C10868" s="3" t="s">
        <v>10565</v>
      </c>
      <c r="D10868" s="3" t="s">
        <v>11449</v>
      </c>
      <c r="E10868" s="3" t="s">
        <v>11849</v>
      </c>
      <c r="F10868" s="3" t="s">
        <v>10570</v>
      </c>
      <c r="G10868" s="3" t="s">
        <v>11368</v>
      </c>
      <c r="H10868" s="3" t="s">
        <v>11861</v>
      </c>
      <c r="I10868" s="4">
        <v>9.86</v>
      </c>
    </row>
    <row r="10869" spans="1:9" x14ac:dyDescent="0.2">
      <c r="A10869" s="2">
        <v>463960</v>
      </c>
      <c r="B10869" s="3" t="s">
        <v>19</v>
      </c>
      <c r="C10869" s="3" t="s">
        <v>10565</v>
      </c>
      <c r="D10869" s="3" t="s">
        <v>11449</v>
      </c>
      <c r="E10869" s="3" t="s">
        <v>11849</v>
      </c>
      <c r="F10869" s="3" t="s">
        <v>10570</v>
      </c>
      <c r="G10869" s="3" t="s">
        <v>11368</v>
      </c>
      <c r="H10869" s="3" t="s">
        <v>11862</v>
      </c>
      <c r="I10869" s="4">
        <v>24.65</v>
      </c>
    </row>
    <row r="10870" spans="1:9" x14ac:dyDescent="0.2">
      <c r="A10870" s="2">
        <v>463978</v>
      </c>
      <c r="B10870" s="3" t="s">
        <v>19</v>
      </c>
      <c r="C10870" s="3" t="s">
        <v>10565</v>
      </c>
      <c r="D10870" s="3" t="s">
        <v>11449</v>
      </c>
      <c r="E10870" s="3" t="s">
        <v>11849</v>
      </c>
      <c r="F10870" s="3" t="s">
        <v>10570</v>
      </c>
      <c r="G10870" s="3" t="s">
        <v>11368</v>
      </c>
      <c r="H10870" s="3" t="s">
        <v>11863</v>
      </c>
      <c r="I10870" s="4">
        <v>9.86</v>
      </c>
    </row>
    <row r="10871" spans="1:9" x14ac:dyDescent="0.2">
      <c r="A10871" s="2">
        <v>463981</v>
      </c>
      <c r="B10871" s="3" t="s">
        <v>19</v>
      </c>
      <c r="C10871" s="3" t="s">
        <v>10565</v>
      </c>
      <c r="D10871" s="3" t="s">
        <v>11449</v>
      </c>
      <c r="E10871" s="3" t="s">
        <v>11849</v>
      </c>
      <c r="F10871" s="3" t="s">
        <v>10570</v>
      </c>
      <c r="G10871" s="3" t="s">
        <v>11368</v>
      </c>
      <c r="H10871" s="3" t="s">
        <v>11864</v>
      </c>
      <c r="I10871" s="4">
        <v>11.15</v>
      </c>
    </row>
    <row r="10872" spans="1:9" x14ac:dyDescent="0.2">
      <c r="A10872" s="2">
        <v>46250</v>
      </c>
      <c r="B10872" s="3" t="s">
        <v>19</v>
      </c>
      <c r="C10872" s="3" t="s">
        <v>10565</v>
      </c>
      <c r="D10872" s="3" t="s">
        <v>11449</v>
      </c>
      <c r="E10872" s="3" t="s">
        <v>11849</v>
      </c>
      <c r="F10872" s="3" t="s">
        <v>10886</v>
      </c>
      <c r="G10872" s="3" t="s">
        <v>6311</v>
      </c>
      <c r="H10872" s="3" t="s">
        <v>11865</v>
      </c>
      <c r="I10872" s="4">
        <v>22.63</v>
      </c>
    </row>
    <row r="10873" spans="1:9" x14ac:dyDescent="0.2">
      <c r="A10873" s="2">
        <v>46249</v>
      </c>
      <c r="B10873" s="3" t="s">
        <v>19</v>
      </c>
      <c r="C10873" s="3" t="s">
        <v>10565</v>
      </c>
      <c r="D10873" s="3" t="s">
        <v>11449</v>
      </c>
      <c r="E10873" s="3" t="s">
        <v>11849</v>
      </c>
      <c r="F10873" s="3" t="s">
        <v>10886</v>
      </c>
      <c r="G10873" s="3" t="s">
        <v>6311</v>
      </c>
      <c r="H10873" s="3" t="s">
        <v>11866</v>
      </c>
      <c r="I10873" s="4">
        <v>10.82</v>
      </c>
    </row>
    <row r="10874" spans="1:9" x14ac:dyDescent="0.2">
      <c r="A10874" s="2">
        <v>74785</v>
      </c>
      <c r="B10874" s="3" t="s">
        <v>19</v>
      </c>
      <c r="C10874" s="3" t="s">
        <v>10565</v>
      </c>
      <c r="D10874" s="3" t="s">
        <v>11449</v>
      </c>
      <c r="E10874" s="3" t="s">
        <v>11849</v>
      </c>
      <c r="F10874" s="3" t="s">
        <v>10886</v>
      </c>
      <c r="G10874" s="3" t="s">
        <v>11390</v>
      </c>
      <c r="H10874" s="3" t="s">
        <v>11867</v>
      </c>
      <c r="I10874" s="4">
        <v>18.62</v>
      </c>
    </row>
    <row r="10875" spans="1:9" x14ac:dyDescent="0.2">
      <c r="A10875" s="2">
        <v>74782</v>
      </c>
      <c r="B10875" s="3" t="s">
        <v>19</v>
      </c>
      <c r="C10875" s="3" t="s">
        <v>10565</v>
      </c>
      <c r="D10875" s="3" t="s">
        <v>11449</v>
      </c>
      <c r="E10875" s="3" t="s">
        <v>11849</v>
      </c>
      <c r="F10875" s="3" t="s">
        <v>10886</v>
      </c>
      <c r="G10875" s="3" t="s">
        <v>11390</v>
      </c>
      <c r="H10875" s="3" t="s">
        <v>11868</v>
      </c>
      <c r="I10875" s="4">
        <v>7.45</v>
      </c>
    </row>
    <row r="10876" spans="1:9" x14ac:dyDescent="0.2">
      <c r="A10876" s="2">
        <v>471950</v>
      </c>
      <c r="B10876" s="3" t="s">
        <v>19</v>
      </c>
      <c r="C10876" s="3" t="s">
        <v>10565</v>
      </c>
      <c r="D10876" s="3" t="s">
        <v>11449</v>
      </c>
      <c r="E10876" s="3" t="s">
        <v>11849</v>
      </c>
      <c r="F10876" s="3" t="s">
        <v>10886</v>
      </c>
      <c r="G10876" s="3" t="s">
        <v>11390</v>
      </c>
      <c r="H10876" s="3" t="s">
        <v>11869</v>
      </c>
      <c r="I10876" s="4">
        <v>4.32</v>
      </c>
    </row>
    <row r="10877" spans="1:9" x14ac:dyDescent="0.2">
      <c r="A10877" s="2">
        <v>280160</v>
      </c>
      <c r="B10877" s="3" t="s">
        <v>19</v>
      </c>
      <c r="C10877" s="3" t="s">
        <v>10565</v>
      </c>
      <c r="D10877" s="3" t="s">
        <v>11449</v>
      </c>
      <c r="E10877" s="3" t="s">
        <v>11849</v>
      </c>
      <c r="F10877" s="3" t="s">
        <v>10666</v>
      </c>
      <c r="G10877" s="3" t="s">
        <v>11870</v>
      </c>
      <c r="H10877" s="3" t="s">
        <v>11871</v>
      </c>
      <c r="I10877" s="4">
        <v>0.01</v>
      </c>
    </row>
    <row r="10878" spans="1:9" x14ac:dyDescent="0.2">
      <c r="A10878" s="2">
        <v>540004</v>
      </c>
      <c r="B10878" s="3" t="s">
        <v>19</v>
      </c>
      <c r="C10878" s="3" t="s">
        <v>10565</v>
      </c>
      <c r="D10878" s="3" t="s">
        <v>11449</v>
      </c>
      <c r="E10878" s="3" t="s">
        <v>11849</v>
      </c>
      <c r="F10878" s="3" t="s">
        <v>4355</v>
      </c>
      <c r="G10878" s="3" t="s">
        <v>6343</v>
      </c>
      <c r="H10878" s="3" t="s">
        <v>11872</v>
      </c>
      <c r="I10878" s="4">
        <v>14.6</v>
      </c>
    </row>
    <row r="10879" spans="1:9" x14ac:dyDescent="0.2">
      <c r="A10879" s="2">
        <v>4666</v>
      </c>
      <c r="B10879" s="3" t="s">
        <v>19</v>
      </c>
      <c r="C10879" s="3" t="s">
        <v>10565</v>
      </c>
      <c r="D10879" s="3" t="s">
        <v>11449</v>
      </c>
      <c r="E10879" s="3" t="s">
        <v>11873</v>
      </c>
      <c r="F10879" s="3" t="s">
        <v>10640</v>
      </c>
      <c r="G10879" s="3" t="s">
        <v>11874</v>
      </c>
      <c r="H10879" s="3" t="s">
        <v>11875</v>
      </c>
      <c r="I10879" s="4">
        <v>3.57</v>
      </c>
    </row>
    <row r="10880" spans="1:9" x14ac:dyDescent="0.2">
      <c r="A10880" s="2">
        <v>6892</v>
      </c>
      <c r="B10880" s="3" t="s">
        <v>19</v>
      </c>
      <c r="C10880" s="3" t="s">
        <v>10565</v>
      </c>
      <c r="D10880" s="3" t="s">
        <v>11449</v>
      </c>
      <c r="E10880" s="3" t="s">
        <v>11873</v>
      </c>
      <c r="F10880" s="3" t="s">
        <v>10640</v>
      </c>
      <c r="G10880" s="3" t="s">
        <v>11874</v>
      </c>
      <c r="H10880" s="3" t="s">
        <v>11876</v>
      </c>
      <c r="I10880" s="4">
        <v>5.52</v>
      </c>
    </row>
    <row r="10881" spans="1:9" x14ac:dyDescent="0.2">
      <c r="A10881" s="2">
        <v>20858</v>
      </c>
      <c r="B10881" s="3" t="s">
        <v>19</v>
      </c>
      <c r="C10881" s="3" t="s">
        <v>10565</v>
      </c>
      <c r="D10881" s="3" t="s">
        <v>11449</v>
      </c>
      <c r="E10881" s="3" t="s">
        <v>11873</v>
      </c>
      <c r="F10881" s="3" t="s">
        <v>10640</v>
      </c>
      <c r="G10881" s="3" t="s">
        <v>11874</v>
      </c>
      <c r="H10881" s="3" t="s">
        <v>11877</v>
      </c>
      <c r="I10881" s="4">
        <v>10.43</v>
      </c>
    </row>
    <row r="10882" spans="1:9" x14ac:dyDescent="0.2">
      <c r="A10882" s="2">
        <v>27520</v>
      </c>
      <c r="B10882" s="3" t="s">
        <v>19</v>
      </c>
      <c r="C10882" s="3" t="s">
        <v>10565</v>
      </c>
      <c r="D10882" s="3" t="s">
        <v>11449</v>
      </c>
      <c r="E10882" s="3" t="s">
        <v>11873</v>
      </c>
      <c r="F10882" s="3" t="s">
        <v>10640</v>
      </c>
      <c r="G10882" s="3" t="s">
        <v>11874</v>
      </c>
      <c r="H10882" s="3" t="s">
        <v>11878</v>
      </c>
      <c r="I10882" s="4">
        <v>10.68</v>
      </c>
    </row>
    <row r="10883" spans="1:9" x14ac:dyDescent="0.2">
      <c r="A10883" s="2">
        <v>27521</v>
      </c>
      <c r="B10883" s="3" t="s">
        <v>19</v>
      </c>
      <c r="C10883" s="3" t="s">
        <v>10565</v>
      </c>
      <c r="D10883" s="3" t="s">
        <v>11449</v>
      </c>
      <c r="E10883" s="3" t="s">
        <v>11873</v>
      </c>
      <c r="F10883" s="3" t="s">
        <v>10640</v>
      </c>
      <c r="G10883" s="3" t="s">
        <v>11874</v>
      </c>
      <c r="H10883" s="3" t="s">
        <v>11879</v>
      </c>
      <c r="I10883" s="4">
        <v>5.68</v>
      </c>
    </row>
    <row r="10884" spans="1:9" x14ac:dyDescent="0.2">
      <c r="A10884" s="2">
        <v>30054</v>
      </c>
      <c r="B10884" s="3" t="s">
        <v>19</v>
      </c>
      <c r="C10884" s="3" t="s">
        <v>10565</v>
      </c>
      <c r="D10884" s="3" t="s">
        <v>11449</v>
      </c>
      <c r="E10884" s="3" t="s">
        <v>11873</v>
      </c>
      <c r="F10884" s="3" t="s">
        <v>10640</v>
      </c>
      <c r="G10884" s="3" t="s">
        <v>11874</v>
      </c>
      <c r="H10884" s="3" t="s">
        <v>11880</v>
      </c>
      <c r="I10884" s="4">
        <v>10.039999999999999</v>
      </c>
    </row>
    <row r="10885" spans="1:9" x14ac:dyDescent="0.2">
      <c r="A10885" s="2">
        <v>45388</v>
      </c>
      <c r="B10885" s="3" t="s">
        <v>19</v>
      </c>
      <c r="C10885" s="3" t="s">
        <v>10565</v>
      </c>
      <c r="D10885" s="3" t="s">
        <v>11449</v>
      </c>
      <c r="E10885" s="3" t="s">
        <v>11873</v>
      </c>
      <c r="F10885" s="3" t="s">
        <v>10640</v>
      </c>
      <c r="G10885" s="3" t="s">
        <v>11874</v>
      </c>
      <c r="H10885" s="3" t="s">
        <v>11881</v>
      </c>
      <c r="I10885" s="4">
        <v>6.16</v>
      </c>
    </row>
    <row r="10886" spans="1:9" x14ac:dyDescent="0.2">
      <c r="A10886" s="2">
        <v>223798</v>
      </c>
      <c r="B10886" s="3" t="s">
        <v>19</v>
      </c>
      <c r="C10886" s="3" t="s">
        <v>10565</v>
      </c>
      <c r="D10886" s="3" t="s">
        <v>11449</v>
      </c>
      <c r="E10886" s="3" t="s">
        <v>11873</v>
      </c>
      <c r="F10886" s="3" t="s">
        <v>10640</v>
      </c>
      <c r="G10886" s="3" t="s">
        <v>11874</v>
      </c>
      <c r="H10886" s="3" t="s">
        <v>11882</v>
      </c>
      <c r="I10886" s="4">
        <v>12.97</v>
      </c>
    </row>
    <row r="10887" spans="1:9" x14ac:dyDescent="0.2">
      <c r="A10887" s="2">
        <v>223811</v>
      </c>
      <c r="B10887" s="3" t="s">
        <v>19</v>
      </c>
      <c r="C10887" s="3" t="s">
        <v>10565</v>
      </c>
      <c r="D10887" s="3" t="s">
        <v>11449</v>
      </c>
      <c r="E10887" s="3" t="s">
        <v>11873</v>
      </c>
      <c r="F10887" s="3" t="s">
        <v>10640</v>
      </c>
      <c r="G10887" s="3" t="s">
        <v>11874</v>
      </c>
      <c r="H10887" s="3" t="s">
        <v>11883</v>
      </c>
      <c r="I10887" s="4">
        <v>19.829999999999998</v>
      </c>
    </row>
    <row r="10888" spans="1:9" x14ac:dyDescent="0.2">
      <c r="A10888" s="2">
        <v>223814</v>
      </c>
      <c r="B10888" s="3" t="s">
        <v>19</v>
      </c>
      <c r="C10888" s="3" t="s">
        <v>10565</v>
      </c>
      <c r="D10888" s="3" t="s">
        <v>11449</v>
      </c>
      <c r="E10888" s="3" t="s">
        <v>11873</v>
      </c>
      <c r="F10888" s="3" t="s">
        <v>10640</v>
      </c>
      <c r="G10888" s="3" t="s">
        <v>11874</v>
      </c>
      <c r="H10888" s="3" t="s">
        <v>11884</v>
      </c>
      <c r="I10888" s="4">
        <v>5.09</v>
      </c>
    </row>
    <row r="10889" spans="1:9" x14ac:dyDescent="0.2">
      <c r="A10889" s="2">
        <v>223817</v>
      </c>
      <c r="B10889" s="3" t="s">
        <v>19</v>
      </c>
      <c r="C10889" s="3" t="s">
        <v>10565</v>
      </c>
      <c r="D10889" s="3" t="s">
        <v>11449</v>
      </c>
      <c r="E10889" s="3" t="s">
        <v>11873</v>
      </c>
      <c r="F10889" s="3" t="s">
        <v>10640</v>
      </c>
      <c r="G10889" s="3" t="s">
        <v>11874</v>
      </c>
      <c r="H10889" s="3" t="s">
        <v>11885</v>
      </c>
      <c r="I10889" s="4">
        <v>9.73</v>
      </c>
    </row>
    <row r="10890" spans="1:9" x14ac:dyDescent="0.2">
      <c r="A10890" s="2">
        <v>13174</v>
      </c>
      <c r="B10890" s="3" t="s">
        <v>19</v>
      </c>
      <c r="C10890" s="3" t="s">
        <v>10565</v>
      </c>
      <c r="D10890" s="3" t="s">
        <v>11449</v>
      </c>
      <c r="E10890" s="3" t="s">
        <v>11873</v>
      </c>
      <c r="F10890" s="3" t="s">
        <v>10640</v>
      </c>
      <c r="G10890" s="3" t="s">
        <v>11874</v>
      </c>
      <c r="H10890" s="3" t="s">
        <v>11886</v>
      </c>
      <c r="I10890" s="4">
        <v>5.16</v>
      </c>
    </row>
    <row r="10891" spans="1:9" x14ac:dyDescent="0.2">
      <c r="A10891" s="2">
        <v>35580</v>
      </c>
      <c r="B10891" s="3" t="s">
        <v>19</v>
      </c>
      <c r="C10891" s="3" t="s">
        <v>10565</v>
      </c>
      <c r="D10891" s="3" t="s">
        <v>11449</v>
      </c>
      <c r="E10891" s="3" t="s">
        <v>11873</v>
      </c>
      <c r="F10891" s="3" t="s">
        <v>10640</v>
      </c>
      <c r="G10891" s="3" t="s">
        <v>11874</v>
      </c>
      <c r="H10891" s="3" t="s">
        <v>11887</v>
      </c>
      <c r="I10891" s="4">
        <v>3.17</v>
      </c>
    </row>
    <row r="10892" spans="1:9" x14ac:dyDescent="0.2">
      <c r="A10892" s="2">
        <v>35584</v>
      </c>
      <c r="B10892" s="3" t="s">
        <v>19</v>
      </c>
      <c r="C10892" s="3" t="s">
        <v>10565</v>
      </c>
      <c r="D10892" s="3" t="s">
        <v>11449</v>
      </c>
      <c r="E10892" s="3" t="s">
        <v>11873</v>
      </c>
      <c r="F10892" s="3" t="s">
        <v>10640</v>
      </c>
      <c r="G10892" s="3" t="s">
        <v>11874</v>
      </c>
      <c r="H10892" s="3" t="s">
        <v>11888</v>
      </c>
      <c r="I10892" s="4">
        <v>6.09</v>
      </c>
    </row>
    <row r="10893" spans="1:9" x14ac:dyDescent="0.2">
      <c r="A10893" s="2">
        <v>438468</v>
      </c>
      <c r="B10893" s="3" t="s">
        <v>19</v>
      </c>
      <c r="C10893" s="3" t="s">
        <v>10565</v>
      </c>
      <c r="D10893" s="3" t="s">
        <v>11449</v>
      </c>
      <c r="E10893" s="3" t="s">
        <v>11873</v>
      </c>
      <c r="F10893" s="3" t="s">
        <v>10640</v>
      </c>
      <c r="G10893" s="3" t="s">
        <v>11874</v>
      </c>
      <c r="H10893" s="3" t="s">
        <v>11889</v>
      </c>
      <c r="I10893" s="4">
        <v>11.68</v>
      </c>
    </row>
    <row r="10894" spans="1:9" x14ac:dyDescent="0.2">
      <c r="A10894" s="2">
        <v>438471</v>
      </c>
      <c r="B10894" s="3" t="s">
        <v>19</v>
      </c>
      <c r="C10894" s="3" t="s">
        <v>10565</v>
      </c>
      <c r="D10894" s="3" t="s">
        <v>11449</v>
      </c>
      <c r="E10894" s="3" t="s">
        <v>11873</v>
      </c>
      <c r="F10894" s="3" t="s">
        <v>10640</v>
      </c>
      <c r="G10894" s="3" t="s">
        <v>11874</v>
      </c>
      <c r="H10894" s="3" t="s">
        <v>11890</v>
      </c>
      <c r="I10894" s="4">
        <v>6.43</v>
      </c>
    </row>
    <row r="10895" spans="1:9" x14ac:dyDescent="0.2">
      <c r="A10895" s="2">
        <v>438474</v>
      </c>
      <c r="B10895" s="3" t="s">
        <v>19</v>
      </c>
      <c r="C10895" s="3" t="s">
        <v>10565</v>
      </c>
      <c r="D10895" s="3" t="s">
        <v>11449</v>
      </c>
      <c r="E10895" s="3" t="s">
        <v>11873</v>
      </c>
      <c r="F10895" s="3" t="s">
        <v>10640</v>
      </c>
      <c r="G10895" s="3" t="s">
        <v>11874</v>
      </c>
      <c r="H10895" s="3" t="s">
        <v>11891</v>
      </c>
      <c r="I10895" s="4">
        <v>11.68</v>
      </c>
    </row>
    <row r="10896" spans="1:9" x14ac:dyDescent="0.2">
      <c r="A10896" s="2">
        <v>438477</v>
      </c>
      <c r="B10896" s="3" t="s">
        <v>19</v>
      </c>
      <c r="C10896" s="3" t="s">
        <v>10565</v>
      </c>
      <c r="D10896" s="3" t="s">
        <v>11449</v>
      </c>
      <c r="E10896" s="3" t="s">
        <v>11873</v>
      </c>
      <c r="F10896" s="3" t="s">
        <v>10640</v>
      </c>
      <c r="G10896" s="3" t="s">
        <v>11874</v>
      </c>
      <c r="H10896" s="3" t="s">
        <v>11892</v>
      </c>
      <c r="I10896" s="4">
        <v>6.43</v>
      </c>
    </row>
    <row r="10897" spans="1:9" x14ac:dyDescent="0.2">
      <c r="A10897" s="2">
        <v>438480</v>
      </c>
      <c r="B10897" s="3" t="s">
        <v>19</v>
      </c>
      <c r="C10897" s="3" t="s">
        <v>10565</v>
      </c>
      <c r="D10897" s="3" t="s">
        <v>11449</v>
      </c>
      <c r="E10897" s="3" t="s">
        <v>11873</v>
      </c>
      <c r="F10897" s="3" t="s">
        <v>10640</v>
      </c>
      <c r="G10897" s="3" t="s">
        <v>11874</v>
      </c>
      <c r="H10897" s="3" t="s">
        <v>11893</v>
      </c>
      <c r="I10897" s="4">
        <v>6.43</v>
      </c>
    </row>
    <row r="10898" spans="1:9" x14ac:dyDescent="0.2">
      <c r="A10898" s="2">
        <v>438486</v>
      </c>
      <c r="B10898" s="3" t="s">
        <v>19</v>
      </c>
      <c r="C10898" s="3" t="s">
        <v>10565</v>
      </c>
      <c r="D10898" s="3" t="s">
        <v>11449</v>
      </c>
      <c r="E10898" s="3" t="s">
        <v>11873</v>
      </c>
      <c r="F10898" s="3" t="s">
        <v>10640</v>
      </c>
      <c r="G10898" s="3" t="s">
        <v>11874</v>
      </c>
      <c r="H10898" s="3" t="s">
        <v>11894</v>
      </c>
      <c r="I10898" s="4">
        <v>11.68</v>
      </c>
    </row>
    <row r="10899" spans="1:9" x14ac:dyDescent="0.2">
      <c r="A10899" s="2">
        <v>473698</v>
      </c>
      <c r="B10899" s="3" t="s">
        <v>19</v>
      </c>
      <c r="C10899" s="3" t="s">
        <v>10565</v>
      </c>
      <c r="D10899" s="3" t="s">
        <v>11449</v>
      </c>
      <c r="E10899" s="3" t="s">
        <v>11873</v>
      </c>
      <c r="F10899" s="3" t="s">
        <v>10640</v>
      </c>
      <c r="G10899" s="3" t="s">
        <v>11874</v>
      </c>
      <c r="H10899" s="3" t="s">
        <v>11895</v>
      </c>
      <c r="I10899" s="4">
        <v>6.69</v>
      </c>
    </row>
    <row r="10900" spans="1:9" x14ac:dyDescent="0.2">
      <c r="A10900" s="2">
        <v>474725</v>
      </c>
      <c r="B10900" s="3" t="s">
        <v>19</v>
      </c>
      <c r="C10900" s="3" t="s">
        <v>10565</v>
      </c>
      <c r="D10900" s="3" t="s">
        <v>11449</v>
      </c>
      <c r="E10900" s="3" t="s">
        <v>11873</v>
      </c>
      <c r="F10900" s="3" t="s">
        <v>10640</v>
      </c>
      <c r="G10900" s="3" t="s">
        <v>11874</v>
      </c>
      <c r="H10900" s="3" t="s">
        <v>11896</v>
      </c>
      <c r="I10900" s="4">
        <v>12.62</v>
      </c>
    </row>
    <row r="10901" spans="1:9" x14ac:dyDescent="0.2">
      <c r="A10901" s="2">
        <v>522139</v>
      </c>
      <c r="B10901" s="3" t="s">
        <v>19</v>
      </c>
      <c r="C10901" s="3" t="s">
        <v>10565</v>
      </c>
      <c r="D10901" s="3" t="s">
        <v>11449</v>
      </c>
      <c r="E10901" s="3" t="s">
        <v>11873</v>
      </c>
      <c r="F10901" s="3" t="s">
        <v>10640</v>
      </c>
      <c r="G10901" s="3" t="s">
        <v>11874</v>
      </c>
      <c r="H10901" s="3" t="s">
        <v>11897</v>
      </c>
      <c r="I10901" s="4">
        <v>11.65</v>
      </c>
    </row>
    <row r="10902" spans="1:9" x14ac:dyDescent="0.2">
      <c r="A10902" s="2">
        <v>305465</v>
      </c>
      <c r="B10902" s="3" t="s">
        <v>19</v>
      </c>
      <c r="C10902" s="3" t="s">
        <v>10565</v>
      </c>
      <c r="D10902" s="3" t="s">
        <v>11449</v>
      </c>
      <c r="E10902" s="3" t="s">
        <v>11873</v>
      </c>
      <c r="F10902" s="3" t="s">
        <v>10640</v>
      </c>
      <c r="G10902" s="3" t="s">
        <v>11874</v>
      </c>
      <c r="H10902" s="3" t="s">
        <v>11898</v>
      </c>
      <c r="I10902" s="4">
        <v>32.32</v>
      </c>
    </row>
    <row r="10903" spans="1:9" x14ac:dyDescent="0.2">
      <c r="A10903" s="2">
        <v>228418</v>
      </c>
      <c r="B10903" s="3" t="s">
        <v>19</v>
      </c>
      <c r="C10903" s="3" t="s">
        <v>10565</v>
      </c>
      <c r="D10903" s="3" t="s">
        <v>11449</v>
      </c>
      <c r="E10903" s="3" t="s">
        <v>11873</v>
      </c>
      <c r="F10903" s="3" t="s">
        <v>10613</v>
      </c>
      <c r="G10903" s="3" t="s">
        <v>11899</v>
      </c>
      <c r="H10903" s="3" t="s">
        <v>11900</v>
      </c>
      <c r="I10903" s="4">
        <v>8.24</v>
      </c>
    </row>
    <row r="10904" spans="1:9" x14ac:dyDescent="0.2">
      <c r="A10904" s="2">
        <v>228435</v>
      </c>
      <c r="B10904" s="3" t="s">
        <v>19</v>
      </c>
      <c r="C10904" s="3" t="s">
        <v>10565</v>
      </c>
      <c r="D10904" s="3" t="s">
        <v>11449</v>
      </c>
      <c r="E10904" s="3" t="s">
        <v>11873</v>
      </c>
      <c r="F10904" s="3" t="s">
        <v>10613</v>
      </c>
      <c r="G10904" s="3" t="s">
        <v>11899</v>
      </c>
      <c r="H10904" s="3" t="s">
        <v>11901</v>
      </c>
      <c r="I10904" s="4">
        <v>4.7300000000000004</v>
      </c>
    </row>
    <row r="10905" spans="1:9" x14ac:dyDescent="0.2">
      <c r="A10905" s="2">
        <v>253805</v>
      </c>
      <c r="B10905" s="3" t="s">
        <v>19</v>
      </c>
      <c r="C10905" s="3" t="s">
        <v>10565</v>
      </c>
      <c r="D10905" s="3" t="s">
        <v>11449</v>
      </c>
      <c r="E10905" s="3" t="s">
        <v>11873</v>
      </c>
      <c r="F10905" s="3" t="s">
        <v>10613</v>
      </c>
      <c r="G10905" s="3" t="s">
        <v>11899</v>
      </c>
      <c r="H10905" s="3" t="s">
        <v>11902</v>
      </c>
      <c r="I10905" s="4">
        <v>2.5099999999999998</v>
      </c>
    </row>
    <row r="10906" spans="1:9" x14ac:dyDescent="0.2">
      <c r="A10906" s="2">
        <v>253807</v>
      </c>
      <c r="B10906" s="3" t="s">
        <v>19</v>
      </c>
      <c r="C10906" s="3" t="s">
        <v>10565</v>
      </c>
      <c r="D10906" s="3" t="s">
        <v>11449</v>
      </c>
      <c r="E10906" s="3" t="s">
        <v>11873</v>
      </c>
      <c r="F10906" s="3" t="s">
        <v>10613</v>
      </c>
      <c r="G10906" s="3" t="s">
        <v>11899</v>
      </c>
      <c r="H10906" s="3" t="s">
        <v>11903</v>
      </c>
      <c r="I10906" s="4">
        <v>5.0599999999999996</v>
      </c>
    </row>
    <row r="10907" spans="1:9" x14ac:dyDescent="0.2">
      <c r="A10907" s="2">
        <v>253809</v>
      </c>
      <c r="B10907" s="3" t="s">
        <v>19</v>
      </c>
      <c r="C10907" s="3" t="s">
        <v>10565</v>
      </c>
      <c r="D10907" s="3" t="s">
        <v>11449</v>
      </c>
      <c r="E10907" s="3" t="s">
        <v>11873</v>
      </c>
      <c r="F10907" s="3" t="s">
        <v>10613</v>
      </c>
      <c r="G10907" s="3" t="s">
        <v>11899</v>
      </c>
      <c r="H10907" s="3" t="s">
        <v>11904</v>
      </c>
      <c r="I10907" s="4">
        <v>9.4600000000000009</v>
      </c>
    </row>
    <row r="10908" spans="1:9" x14ac:dyDescent="0.2">
      <c r="A10908" s="2">
        <v>494171</v>
      </c>
      <c r="B10908" s="3" t="s">
        <v>19</v>
      </c>
      <c r="C10908" s="3" t="s">
        <v>10565</v>
      </c>
      <c r="D10908" s="3" t="s">
        <v>11449</v>
      </c>
      <c r="E10908" s="3" t="s">
        <v>11873</v>
      </c>
      <c r="F10908" s="3" t="s">
        <v>10613</v>
      </c>
      <c r="G10908" s="3" t="s">
        <v>10855</v>
      </c>
      <c r="H10908" s="3" t="s">
        <v>11905</v>
      </c>
      <c r="I10908" s="4">
        <v>15.97</v>
      </c>
    </row>
    <row r="10909" spans="1:9" x14ac:dyDescent="0.2">
      <c r="A10909" s="2">
        <v>494175</v>
      </c>
      <c r="B10909" s="3" t="s">
        <v>19</v>
      </c>
      <c r="C10909" s="3" t="s">
        <v>10565</v>
      </c>
      <c r="D10909" s="3" t="s">
        <v>11449</v>
      </c>
      <c r="E10909" s="3" t="s">
        <v>11873</v>
      </c>
      <c r="F10909" s="3" t="s">
        <v>10613</v>
      </c>
      <c r="G10909" s="3" t="s">
        <v>10855</v>
      </c>
      <c r="H10909" s="3" t="s">
        <v>11906</v>
      </c>
      <c r="I10909" s="4">
        <v>5.3</v>
      </c>
    </row>
    <row r="10910" spans="1:9" x14ac:dyDescent="0.2">
      <c r="A10910" s="2">
        <v>494176</v>
      </c>
      <c r="B10910" s="3" t="s">
        <v>19</v>
      </c>
      <c r="C10910" s="3" t="s">
        <v>10565</v>
      </c>
      <c r="D10910" s="3" t="s">
        <v>11449</v>
      </c>
      <c r="E10910" s="3" t="s">
        <v>11873</v>
      </c>
      <c r="F10910" s="3" t="s">
        <v>10613</v>
      </c>
      <c r="G10910" s="3" t="s">
        <v>10855</v>
      </c>
      <c r="H10910" s="3" t="s">
        <v>11907</v>
      </c>
      <c r="I10910" s="4">
        <v>7.89</v>
      </c>
    </row>
    <row r="10911" spans="1:9" x14ac:dyDescent="0.2">
      <c r="A10911" s="2">
        <v>494758</v>
      </c>
      <c r="B10911" s="3" t="s">
        <v>19</v>
      </c>
      <c r="C10911" s="3" t="s">
        <v>10565</v>
      </c>
      <c r="D10911" s="3" t="s">
        <v>11449</v>
      </c>
      <c r="E10911" s="3" t="s">
        <v>11873</v>
      </c>
      <c r="F10911" s="3" t="s">
        <v>10613</v>
      </c>
      <c r="G10911" s="3" t="s">
        <v>10855</v>
      </c>
      <c r="H10911" s="3" t="s">
        <v>11908</v>
      </c>
      <c r="I10911" s="4">
        <v>9.7799999999999994</v>
      </c>
    </row>
    <row r="10912" spans="1:9" x14ac:dyDescent="0.2">
      <c r="A10912" s="2">
        <v>494760</v>
      </c>
      <c r="B10912" s="3" t="s">
        <v>19</v>
      </c>
      <c r="C10912" s="3" t="s">
        <v>10565</v>
      </c>
      <c r="D10912" s="3" t="s">
        <v>11449</v>
      </c>
      <c r="E10912" s="3" t="s">
        <v>11873</v>
      </c>
      <c r="F10912" s="3" t="s">
        <v>10613</v>
      </c>
      <c r="G10912" s="3" t="s">
        <v>10855</v>
      </c>
      <c r="H10912" s="3" t="s">
        <v>11909</v>
      </c>
      <c r="I10912" s="4">
        <v>5.89</v>
      </c>
    </row>
    <row r="10913" spans="1:9" x14ac:dyDescent="0.2">
      <c r="A10913" s="2">
        <v>494761</v>
      </c>
      <c r="B10913" s="3" t="s">
        <v>19</v>
      </c>
      <c r="C10913" s="3" t="s">
        <v>10565</v>
      </c>
      <c r="D10913" s="3" t="s">
        <v>11449</v>
      </c>
      <c r="E10913" s="3" t="s">
        <v>11873</v>
      </c>
      <c r="F10913" s="3" t="s">
        <v>10613</v>
      </c>
      <c r="G10913" s="3" t="s">
        <v>10855</v>
      </c>
      <c r="H10913" s="3" t="s">
        <v>11910</v>
      </c>
      <c r="I10913" s="4">
        <v>3.18</v>
      </c>
    </row>
    <row r="10914" spans="1:9" x14ac:dyDescent="0.2">
      <c r="A10914" s="2">
        <v>494784</v>
      </c>
      <c r="B10914" s="3" t="s">
        <v>19</v>
      </c>
      <c r="C10914" s="3" t="s">
        <v>10565</v>
      </c>
      <c r="D10914" s="3" t="s">
        <v>11449</v>
      </c>
      <c r="E10914" s="3" t="s">
        <v>11873</v>
      </c>
      <c r="F10914" s="3" t="s">
        <v>10613</v>
      </c>
      <c r="G10914" s="3" t="s">
        <v>10855</v>
      </c>
      <c r="H10914" s="3" t="s">
        <v>11911</v>
      </c>
      <c r="I10914" s="4">
        <v>11.21</v>
      </c>
    </row>
    <row r="10915" spans="1:9" x14ac:dyDescent="0.2">
      <c r="A10915" s="2">
        <v>523634</v>
      </c>
      <c r="B10915" s="3" t="s">
        <v>19</v>
      </c>
      <c r="C10915" s="3" t="s">
        <v>10565</v>
      </c>
      <c r="D10915" s="3" t="s">
        <v>11449</v>
      </c>
      <c r="E10915" s="3" t="s">
        <v>11873</v>
      </c>
      <c r="F10915" s="3" t="s">
        <v>10613</v>
      </c>
      <c r="G10915" s="3" t="s">
        <v>10855</v>
      </c>
      <c r="H10915" s="3" t="s">
        <v>11912</v>
      </c>
      <c r="I10915" s="4">
        <v>15.7</v>
      </c>
    </row>
    <row r="10916" spans="1:9" x14ac:dyDescent="0.2">
      <c r="A10916" s="2">
        <v>535748</v>
      </c>
      <c r="B10916" s="3" t="s">
        <v>19</v>
      </c>
      <c r="C10916" s="3" t="s">
        <v>10565</v>
      </c>
      <c r="D10916" s="3" t="s">
        <v>11449</v>
      </c>
      <c r="E10916" s="3" t="s">
        <v>11873</v>
      </c>
      <c r="F10916" s="3" t="s">
        <v>10613</v>
      </c>
      <c r="G10916" s="3" t="s">
        <v>10855</v>
      </c>
      <c r="H10916" s="3" t="s">
        <v>11913</v>
      </c>
      <c r="I10916" s="4">
        <v>10.23</v>
      </c>
    </row>
    <row r="10917" spans="1:9" x14ac:dyDescent="0.2">
      <c r="A10917" s="2">
        <v>535757</v>
      </c>
      <c r="B10917" s="3" t="s">
        <v>19</v>
      </c>
      <c r="C10917" s="3" t="s">
        <v>10565</v>
      </c>
      <c r="D10917" s="3" t="s">
        <v>11449</v>
      </c>
      <c r="E10917" s="3" t="s">
        <v>11873</v>
      </c>
      <c r="F10917" s="3" t="s">
        <v>10613</v>
      </c>
      <c r="G10917" s="3" t="s">
        <v>10855</v>
      </c>
      <c r="H10917" s="3" t="s">
        <v>11914</v>
      </c>
      <c r="I10917" s="4">
        <v>10.23</v>
      </c>
    </row>
    <row r="10918" spans="1:9" x14ac:dyDescent="0.2">
      <c r="A10918" s="2">
        <v>494763</v>
      </c>
      <c r="B10918" s="3" t="s">
        <v>19</v>
      </c>
      <c r="C10918" s="3" t="s">
        <v>10565</v>
      </c>
      <c r="D10918" s="3" t="s">
        <v>11449</v>
      </c>
      <c r="E10918" s="3" t="s">
        <v>11873</v>
      </c>
      <c r="F10918" s="3" t="s">
        <v>10613</v>
      </c>
      <c r="G10918" s="3" t="s">
        <v>10855</v>
      </c>
      <c r="H10918" s="3" t="s">
        <v>11915</v>
      </c>
      <c r="I10918" s="4">
        <v>164.55</v>
      </c>
    </row>
    <row r="10919" spans="1:9" x14ac:dyDescent="0.2">
      <c r="A10919" s="2">
        <v>511616</v>
      </c>
      <c r="B10919" s="3" t="s">
        <v>19</v>
      </c>
      <c r="C10919" s="3" t="s">
        <v>10565</v>
      </c>
      <c r="D10919" s="3" t="s">
        <v>11449</v>
      </c>
      <c r="E10919" s="3" t="s">
        <v>11873</v>
      </c>
      <c r="F10919" s="3" t="s">
        <v>10613</v>
      </c>
      <c r="G10919" s="3" t="s">
        <v>10855</v>
      </c>
      <c r="H10919" s="3" t="s">
        <v>11916</v>
      </c>
      <c r="I10919" s="4">
        <v>30.77</v>
      </c>
    </row>
    <row r="10920" spans="1:9" x14ac:dyDescent="0.2">
      <c r="A10920" s="2">
        <v>28187</v>
      </c>
      <c r="B10920" s="3" t="s">
        <v>19</v>
      </c>
      <c r="C10920" s="3" t="s">
        <v>10565</v>
      </c>
      <c r="D10920" s="3" t="s">
        <v>11449</v>
      </c>
      <c r="E10920" s="3" t="s">
        <v>11873</v>
      </c>
      <c r="F10920" s="3" t="s">
        <v>4355</v>
      </c>
      <c r="G10920" s="3" t="s">
        <v>4399</v>
      </c>
      <c r="H10920" s="3" t="s">
        <v>11917</v>
      </c>
      <c r="I10920" s="4">
        <v>38.17</v>
      </c>
    </row>
    <row r="10921" spans="1:9" x14ac:dyDescent="0.2">
      <c r="A10921" s="2">
        <v>28208</v>
      </c>
      <c r="B10921" s="3" t="s">
        <v>19</v>
      </c>
      <c r="C10921" s="3" t="s">
        <v>10565</v>
      </c>
      <c r="D10921" s="3" t="s">
        <v>11449</v>
      </c>
      <c r="E10921" s="3" t="s">
        <v>11873</v>
      </c>
      <c r="F10921" s="3" t="s">
        <v>4355</v>
      </c>
      <c r="G10921" s="3" t="s">
        <v>4399</v>
      </c>
      <c r="H10921" s="3" t="s">
        <v>11918</v>
      </c>
      <c r="I10921" s="4">
        <v>183</v>
      </c>
    </row>
    <row r="10922" spans="1:9" x14ac:dyDescent="0.2">
      <c r="A10922" s="2">
        <v>28213</v>
      </c>
      <c r="B10922" s="3" t="s">
        <v>19</v>
      </c>
      <c r="C10922" s="3" t="s">
        <v>10565</v>
      </c>
      <c r="D10922" s="3" t="s">
        <v>11449</v>
      </c>
      <c r="E10922" s="3" t="s">
        <v>11873</v>
      </c>
      <c r="F10922" s="3" t="s">
        <v>4355</v>
      </c>
      <c r="G10922" s="3" t="s">
        <v>4399</v>
      </c>
      <c r="H10922" s="3" t="s">
        <v>11919</v>
      </c>
      <c r="I10922" s="4">
        <v>165.5</v>
      </c>
    </row>
    <row r="10923" spans="1:9" x14ac:dyDescent="0.2">
      <c r="A10923" s="2">
        <v>597016</v>
      </c>
      <c r="B10923" s="3" t="s">
        <v>19</v>
      </c>
      <c r="C10923" s="3" t="s">
        <v>10565</v>
      </c>
      <c r="D10923" s="3" t="s">
        <v>11449</v>
      </c>
      <c r="E10923" s="3" t="s">
        <v>11873</v>
      </c>
      <c r="F10923" s="3" t="s">
        <v>4355</v>
      </c>
      <c r="G10923" s="3" t="s">
        <v>4399</v>
      </c>
      <c r="H10923" s="3" t="s">
        <v>11920</v>
      </c>
      <c r="I10923" s="4">
        <v>30.31</v>
      </c>
    </row>
    <row r="10924" spans="1:9" x14ac:dyDescent="0.2">
      <c r="A10924" s="2">
        <v>500561</v>
      </c>
      <c r="B10924" s="3" t="s">
        <v>19</v>
      </c>
      <c r="C10924" s="3" t="s">
        <v>10565</v>
      </c>
      <c r="D10924" s="3" t="s">
        <v>11449</v>
      </c>
      <c r="E10924" s="3" t="s">
        <v>11873</v>
      </c>
      <c r="F10924" s="3" t="s">
        <v>4845</v>
      </c>
      <c r="G10924" s="3" t="s">
        <v>6637</v>
      </c>
      <c r="H10924" s="3" t="s">
        <v>11921</v>
      </c>
      <c r="I10924" s="4">
        <v>33.21</v>
      </c>
    </row>
    <row r="10925" spans="1:9" x14ac:dyDescent="0.2">
      <c r="A10925" s="2">
        <v>500562</v>
      </c>
      <c r="B10925" s="3" t="s">
        <v>19</v>
      </c>
      <c r="C10925" s="3" t="s">
        <v>10565</v>
      </c>
      <c r="D10925" s="3" t="s">
        <v>11449</v>
      </c>
      <c r="E10925" s="3" t="s">
        <v>11873</v>
      </c>
      <c r="F10925" s="3" t="s">
        <v>4845</v>
      </c>
      <c r="G10925" s="3" t="s">
        <v>6637</v>
      </c>
      <c r="H10925" s="3" t="s">
        <v>11922</v>
      </c>
      <c r="I10925" s="4">
        <v>26.78</v>
      </c>
    </row>
    <row r="10926" spans="1:9" x14ac:dyDescent="0.2">
      <c r="A10926" s="2">
        <v>500564</v>
      </c>
      <c r="B10926" s="3" t="s">
        <v>19</v>
      </c>
      <c r="C10926" s="3" t="s">
        <v>10565</v>
      </c>
      <c r="D10926" s="3" t="s">
        <v>11449</v>
      </c>
      <c r="E10926" s="3" t="s">
        <v>11873</v>
      </c>
      <c r="F10926" s="3" t="s">
        <v>4845</v>
      </c>
      <c r="G10926" s="3" t="s">
        <v>6637</v>
      </c>
      <c r="H10926" s="3" t="s">
        <v>11923</v>
      </c>
      <c r="I10926" s="4">
        <v>137.11000000000001</v>
      </c>
    </row>
    <row r="10927" spans="1:9" x14ac:dyDescent="0.2">
      <c r="A10927" s="2">
        <v>229726</v>
      </c>
      <c r="B10927" s="3" t="s">
        <v>19</v>
      </c>
      <c r="C10927" s="3" t="s">
        <v>10565</v>
      </c>
      <c r="D10927" s="3" t="s">
        <v>11924</v>
      </c>
      <c r="E10927" s="3" t="s">
        <v>11925</v>
      </c>
      <c r="F10927" s="3" t="s">
        <v>10613</v>
      </c>
      <c r="G10927" s="3" t="s">
        <v>10451</v>
      </c>
      <c r="H10927" s="3" t="s">
        <v>11926</v>
      </c>
      <c r="I10927" s="4">
        <v>102.24</v>
      </c>
    </row>
    <row r="10928" spans="1:9" x14ac:dyDescent="0.2">
      <c r="A10928" s="2">
        <v>7042</v>
      </c>
      <c r="B10928" s="3" t="s">
        <v>19</v>
      </c>
      <c r="C10928" s="3" t="s">
        <v>10565</v>
      </c>
      <c r="D10928" s="3" t="s">
        <v>11924</v>
      </c>
      <c r="E10928" s="3" t="s">
        <v>11925</v>
      </c>
      <c r="F10928" s="3" t="s">
        <v>10613</v>
      </c>
      <c r="G10928" s="3" t="s">
        <v>10451</v>
      </c>
      <c r="H10928" s="3" t="s">
        <v>11927</v>
      </c>
      <c r="I10928" s="4">
        <v>18.36</v>
      </c>
    </row>
    <row r="10929" spans="1:9" x14ac:dyDescent="0.2">
      <c r="A10929" s="2">
        <v>7018</v>
      </c>
      <c r="B10929" s="3" t="s">
        <v>19</v>
      </c>
      <c r="C10929" s="3" t="s">
        <v>10565</v>
      </c>
      <c r="D10929" s="3" t="s">
        <v>11924</v>
      </c>
      <c r="E10929" s="3" t="s">
        <v>11925</v>
      </c>
      <c r="F10929" s="3" t="s">
        <v>10613</v>
      </c>
      <c r="G10929" s="3" t="s">
        <v>10451</v>
      </c>
      <c r="H10929" s="3" t="s">
        <v>11928</v>
      </c>
      <c r="I10929" s="4">
        <v>28.9</v>
      </c>
    </row>
    <row r="10930" spans="1:9" x14ac:dyDescent="0.2">
      <c r="A10930" s="2">
        <v>453278</v>
      </c>
      <c r="B10930" s="3" t="s">
        <v>19</v>
      </c>
      <c r="C10930" s="3" t="s">
        <v>10565</v>
      </c>
      <c r="D10930" s="3" t="s">
        <v>11924</v>
      </c>
      <c r="E10930" s="3" t="s">
        <v>11925</v>
      </c>
      <c r="F10930" s="3" t="s">
        <v>10613</v>
      </c>
      <c r="G10930" s="3" t="s">
        <v>10451</v>
      </c>
      <c r="H10930" s="3" t="s">
        <v>11929</v>
      </c>
      <c r="I10930" s="4">
        <v>31.36</v>
      </c>
    </row>
    <row r="10931" spans="1:9" x14ac:dyDescent="0.2">
      <c r="A10931" s="2">
        <v>76394</v>
      </c>
      <c r="B10931" s="3" t="s">
        <v>19</v>
      </c>
      <c r="C10931" s="3" t="s">
        <v>10565</v>
      </c>
      <c r="D10931" s="3" t="s">
        <v>11924</v>
      </c>
      <c r="E10931" s="3" t="s">
        <v>11925</v>
      </c>
      <c r="F10931" s="3" t="s">
        <v>10613</v>
      </c>
      <c r="G10931" s="3" t="s">
        <v>10451</v>
      </c>
      <c r="H10931" s="3" t="s">
        <v>11930</v>
      </c>
      <c r="I10931" s="4">
        <v>53.99</v>
      </c>
    </row>
    <row r="10932" spans="1:9" x14ac:dyDescent="0.2">
      <c r="A10932" s="2">
        <v>412344</v>
      </c>
      <c r="B10932" s="3" t="s">
        <v>19</v>
      </c>
      <c r="C10932" s="3" t="s">
        <v>10565</v>
      </c>
      <c r="D10932" s="3" t="s">
        <v>11924</v>
      </c>
      <c r="E10932" s="3" t="s">
        <v>11925</v>
      </c>
      <c r="F10932" s="3" t="s">
        <v>4842</v>
      </c>
      <c r="G10932" s="3" t="s">
        <v>11931</v>
      </c>
      <c r="H10932" s="3" t="s">
        <v>11932</v>
      </c>
      <c r="I10932" s="4">
        <v>61.23</v>
      </c>
    </row>
    <row r="10933" spans="1:9" x14ac:dyDescent="0.2">
      <c r="A10933" s="2">
        <v>553381</v>
      </c>
      <c r="B10933" s="3" t="s">
        <v>19</v>
      </c>
      <c r="C10933" s="3" t="s">
        <v>10565</v>
      </c>
      <c r="D10933" s="3" t="s">
        <v>11924</v>
      </c>
      <c r="E10933" s="3" t="s">
        <v>11925</v>
      </c>
      <c r="F10933" s="3" t="s">
        <v>10640</v>
      </c>
      <c r="G10933" s="3" t="s">
        <v>10479</v>
      </c>
      <c r="H10933" s="3" t="s">
        <v>11933</v>
      </c>
      <c r="I10933" s="4">
        <v>7.12</v>
      </c>
    </row>
    <row r="10934" spans="1:9" x14ac:dyDescent="0.2">
      <c r="A10934" s="2">
        <v>507318</v>
      </c>
      <c r="B10934" s="3" t="s">
        <v>19</v>
      </c>
      <c r="C10934" s="3" t="s">
        <v>10565</v>
      </c>
      <c r="D10934" s="3" t="s">
        <v>11924</v>
      </c>
      <c r="E10934" s="3" t="s">
        <v>11925</v>
      </c>
      <c r="F10934" s="3" t="s">
        <v>10640</v>
      </c>
      <c r="G10934" s="3" t="s">
        <v>10479</v>
      </c>
      <c r="H10934" s="3" t="s">
        <v>11934</v>
      </c>
      <c r="I10934" s="4">
        <v>5.58</v>
      </c>
    </row>
    <row r="10935" spans="1:9" x14ac:dyDescent="0.2">
      <c r="A10935" s="2">
        <v>5865</v>
      </c>
      <c r="B10935" s="3" t="s">
        <v>19</v>
      </c>
      <c r="C10935" s="3" t="s">
        <v>10565</v>
      </c>
      <c r="D10935" s="3" t="s">
        <v>11924</v>
      </c>
      <c r="E10935" s="3" t="s">
        <v>11925</v>
      </c>
      <c r="F10935" s="3" t="s">
        <v>10640</v>
      </c>
      <c r="G10935" s="3" t="s">
        <v>10479</v>
      </c>
      <c r="H10935" s="3" t="s">
        <v>11935</v>
      </c>
      <c r="I10935" s="4">
        <v>28.08</v>
      </c>
    </row>
    <row r="10936" spans="1:9" x14ac:dyDescent="0.2">
      <c r="A10936" s="2">
        <v>8051</v>
      </c>
      <c r="B10936" s="3" t="s">
        <v>19</v>
      </c>
      <c r="C10936" s="3" t="s">
        <v>10565</v>
      </c>
      <c r="D10936" s="3" t="s">
        <v>11924</v>
      </c>
      <c r="E10936" s="3" t="s">
        <v>11925</v>
      </c>
      <c r="F10936" s="3" t="s">
        <v>10640</v>
      </c>
      <c r="G10936" s="3" t="s">
        <v>10479</v>
      </c>
      <c r="H10936" s="3" t="s">
        <v>11936</v>
      </c>
      <c r="I10936" s="4">
        <v>29.68</v>
      </c>
    </row>
    <row r="10937" spans="1:9" x14ac:dyDescent="0.2">
      <c r="A10937" s="2">
        <v>8956</v>
      </c>
      <c r="B10937" s="3" t="s">
        <v>19</v>
      </c>
      <c r="C10937" s="3" t="s">
        <v>10565</v>
      </c>
      <c r="D10937" s="3" t="s">
        <v>11924</v>
      </c>
      <c r="E10937" s="3" t="s">
        <v>11925</v>
      </c>
      <c r="F10937" s="3" t="s">
        <v>10640</v>
      </c>
      <c r="G10937" s="3" t="s">
        <v>10479</v>
      </c>
      <c r="H10937" s="3" t="s">
        <v>11937</v>
      </c>
      <c r="I10937" s="4">
        <v>25.54</v>
      </c>
    </row>
    <row r="10938" spans="1:9" x14ac:dyDescent="0.2">
      <c r="A10938" s="2">
        <v>27818</v>
      </c>
      <c r="B10938" s="3" t="s">
        <v>19</v>
      </c>
      <c r="C10938" s="3" t="s">
        <v>10565</v>
      </c>
      <c r="D10938" s="3" t="s">
        <v>11924</v>
      </c>
      <c r="E10938" s="3" t="s">
        <v>11925</v>
      </c>
      <c r="F10938" s="3" t="s">
        <v>10640</v>
      </c>
      <c r="G10938" s="3" t="s">
        <v>10479</v>
      </c>
      <c r="H10938" s="3" t="s">
        <v>11938</v>
      </c>
      <c r="I10938" s="4">
        <v>25.67</v>
      </c>
    </row>
    <row r="10939" spans="1:9" x14ac:dyDescent="0.2">
      <c r="A10939" s="2">
        <v>507331</v>
      </c>
      <c r="B10939" s="3" t="s">
        <v>19</v>
      </c>
      <c r="C10939" s="3" t="s">
        <v>10565</v>
      </c>
      <c r="D10939" s="3" t="s">
        <v>11924</v>
      </c>
      <c r="E10939" s="3" t="s">
        <v>11925</v>
      </c>
      <c r="F10939" s="3" t="s">
        <v>10640</v>
      </c>
      <c r="G10939" s="3" t="s">
        <v>10479</v>
      </c>
      <c r="H10939" s="3" t="s">
        <v>11939</v>
      </c>
      <c r="I10939" s="4">
        <v>8.31</v>
      </c>
    </row>
    <row r="10940" spans="1:9" x14ac:dyDescent="0.2">
      <c r="A10940" s="2">
        <v>5354</v>
      </c>
      <c r="B10940" s="3" t="s">
        <v>19</v>
      </c>
      <c r="C10940" s="3" t="s">
        <v>10565</v>
      </c>
      <c r="D10940" s="3" t="s">
        <v>11924</v>
      </c>
      <c r="E10940" s="3" t="s">
        <v>11925</v>
      </c>
      <c r="F10940" s="3" t="s">
        <v>10640</v>
      </c>
      <c r="G10940" s="3" t="s">
        <v>10479</v>
      </c>
      <c r="H10940" s="3" t="s">
        <v>11940</v>
      </c>
      <c r="I10940" s="4">
        <v>74.89</v>
      </c>
    </row>
    <row r="10941" spans="1:9" x14ac:dyDescent="0.2">
      <c r="A10941" s="2">
        <v>222246</v>
      </c>
      <c r="B10941" s="3" t="s">
        <v>19</v>
      </c>
      <c r="C10941" s="3" t="s">
        <v>10565</v>
      </c>
      <c r="D10941" s="3" t="s">
        <v>11924</v>
      </c>
      <c r="E10941" s="3" t="s">
        <v>11925</v>
      </c>
      <c r="F10941" s="3" t="s">
        <v>10640</v>
      </c>
      <c r="G10941" s="3" t="s">
        <v>10479</v>
      </c>
      <c r="H10941" s="3" t="s">
        <v>11941</v>
      </c>
      <c r="I10941" s="4">
        <v>35.85</v>
      </c>
    </row>
    <row r="10942" spans="1:9" x14ac:dyDescent="0.2">
      <c r="A10942" s="2">
        <v>5376</v>
      </c>
      <c r="B10942" s="3" t="s">
        <v>19</v>
      </c>
      <c r="C10942" s="3" t="s">
        <v>10565</v>
      </c>
      <c r="D10942" s="3" t="s">
        <v>11924</v>
      </c>
      <c r="E10942" s="3" t="s">
        <v>11925</v>
      </c>
      <c r="F10942" s="3" t="s">
        <v>10640</v>
      </c>
      <c r="G10942" s="3" t="s">
        <v>10479</v>
      </c>
      <c r="H10942" s="3" t="s">
        <v>11942</v>
      </c>
      <c r="I10942" s="4">
        <v>16.91</v>
      </c>
    </row>
    <row r="10943" spans="1:9" x14ac:dyDescent="0.2">
      <c r="A10943" s="2">
        <v>2312</v>
      </c>
      <c r="B10943" s="3" t="s">
        <v>19</v>
      </c>
      <c r="C10943" s="3" t="s">
        <v>10565</v>
      </c>
      <c r="D10943" s="3" t="s">
        <v>11924</v>
      </c>
      <c r="E10943" s="3" t="s">
        <v>11925</v>
      </c>
      <c r="F10943" s="3" t="s">
        <v>10640</v>
      </c>
      <c r="G10943" s="3" t="s">
        <v>10479</v>
      </c>
      <c r="H10943" s="3" t="s">
        <v>11943</v>
      </c>
      <c r="I10943" s="4">
        <v>40.090000000000003</v>
      </c>
    </row>
    <row r="10944" spans="1:9" x14ac:dyDescent="0.2">
      <c r="A10944" s="2">
        <v>446478</v>
      </c>
      <c r="B10944" s="3" t="s">
        <v>19</v>
      </c>
      <c r="C10944" s="3" t="s">
        <v>10565</v>
      </c>
      <c r="D10944" s="3" t="s">
        <v>11924</v>
      </c>
      <c r="E10944" s="3" t="s">
        <v>11925</v>
      </c>
      <c r="F10944" s="3" t="s">
        <v>10640</v>
      </c>
      <c r="G10944" s="3" t="s">
        <v>10479</v>
      </c>
      <c r="H10944" s="3" t="s">
        <v>11944</v>
      </c>
      <c r="I10944" s="4">
        <v>47.67</v>
      </c>
    </row>
    <row r="10945" spans="1:9" x14ac:dyDescent="0.2">
      <c r="A10945" s="2">
        <v>561695</v>
      </c>
      <c r="B10945" s="3" t="s">
        <v>19</v>
      </c>
      <c r="C10945" s="3" t="s">
        <v>10565</v>
      </c>
      <c r="D10945" s="3" t="s">
        <v>11924</v>
      </c>
      <c r="E10945" s="3" t="s">
        <v>11925</v>
      </c>
      <c r="F10945" s="3" t="s">
        <v>10640</v>
      </c>
      <c r="G10945" s="3" t="s">
        <v>10479</v>
      </c>
      <c r="H10945" s="3" t="s">
        <v>11945</v>
      </c>
      <c r="I10945" s="4">
        <v>7.83</v>
      </c>
    </row>
    <row r="10946" spans="1:9" x14ac:dyDescent="0.2">
      <c r="A10946" s="2">
        <v>32539</v>
      </c>
      <c r="B10946" s="3" t="s">
        <v>19</v>
      </c>
      <c r="C10946" s="3" t="s">
        <v>10565</v>
      </c>
      <c r="D10946" s="3" t="s">
        <v>11924</v>
      </c>
      <c r="E10946" s="3" t="s">
        <v>11946</v>
      </c>
      <c r="F10946" s="3" t="s">
        <v>10570</v>
      </c>
      <c r="G10946" s="3" t="s">
        <v>6331</v>
      </c>
      <c r="H10946" s="3" t="s">
        <v>11947</v>
      </c>
      <c r="I10946" s="4">
        <v>82.54</v>
      </c>
    </row>
    <row r="10947" spans="1:9" x14ac:dyDescent="0.2">
      <c r="A10947" s="2">
        <v>481602</v>
      </c>
      <c r="B10947" s="3" t="s">
        <v>19</v>
      </c>
      <c r="C10947" s="3" t="s">
        <v>10565</v>
      </c>
      <c r="D10947" s="3" t="s">
        <v>11924</v>
      </c>
      <c r="E10947" s="3" t="s">
        <v>11946</v>
      </c>
      <c r="F10947" s="3" t="s">
        <v>10570</v>
      </c>
      <c r="G10947" s="3" t="s">
        <v>6331</v>
      </c>
      <c r="H10947" s="3" t="s">
        <v>11948</v>
      </c>
      <c r="I10947" s="4">
        <v>13.19</v>
      </c>
    </row>
    <row r="10948" spans="1:9" x14ac:dyDescent="0.2">
      <c r="A10948" s="2">
        <v>1674</v>
      </c>
      <c r="B10948" s="3" t="s">
        <v>19</v>
      </c>
      <c r="C10948" s="3" t="s">
        <v>10565</v>
      </c>
      <c r="D10948" s="3" t="s">
        <v>11924</v>
      </c>
      <c r="E10948" s="3" t="s">
        <v>11946</v>
      </c>
      <c r="F10948" s="3" t="s">
        <v>10570</v>
      </c>
      <c r="G10948" s="3" t="s">
        <v>6331</v>
      </c>
      <c r="H10948" s="3" t="s">
        <v>11949</v>
      </c>
      <c r="I10948" s="4">
        <v>0.01</v>
      </c>
    </row>
    <row r="10949" spans="1:9" x14ac:dyDescent="0.2">
      <c r="A10949" s="2">
        <v>1688</v>
      </c>
      <c r="B10949" s="3" t="s">
        <v>19</v>
      </c>
      <c r="C10949" s="3" t="s">
        <v>10565</v>
      </c>
      <c r="D10949" s="3" t="s">
        <v>11924</v>
      </c>
      <c r="E10949" s="3" t="s">
        <v>11946</v>
      </c>
      <c r="F10949" s="3" t="s">
        <v>10570</v>
      </c>
      <c r="G10949" s="3" t="s">
        <v>6331</v>
      </c>
      <c r="H10949" s="3" t="s">
        <v>11950</v>
      </c>
      <c r="I10949" s="4">
        <v>0.01</v>
      </c>
    </row>
    <row r="10950" spans="1:9" x14ac:dyDescent="0.2">
      <c r="A10950" s="2">
        <v>582281</v>
      </c>
      <c r="B10950" s="3" t="s">
        <v>19</v>
      </c>
      <c r="C10950" s="3" t="s">
        <v>10565</v>
      </c>
      <c r="D10950" s="3" t="s">
        <v>11924</v>
      </c>
      <c r="E10950" s="3" t="s">
        <v>11946</v>
      </c>
      <c r="F10950" s="3" t="s">
        <v>10570</v>
      </c>
      <c r="G10950" s="3" t="s">
        <v>6331</v>
      </c>
      <c r="H10950" s="3" t="s">
        <v>11951</v>
      </c>
      <c r="I10950" s="4">
        <v>17.399999999999999</v>
      </c>
    </row>
    <row r="10951" spans="1:9" x14ac:dyDescent="0.2">
      <c r="A10951" s="2">
        <v>582286</v>
      </c>
      <c r="B10951" s="3" t="s">
        <v>19</v>
      </c>
      <c r="C10951" s="3" t="s">
        <v>10565</v>
      </c>
      <c r="D10951" s="3" t="s">
        <v>11924</v>
      </c>
      <c r="E10951" s="3" t="s">
        <v>11946</v>
      </c>
      <c r="F10951" s="3" t="s">
        <v>10570</v>
      </c>
      <c r="G10951" s="3" t="s">
        <v>6331</v>
      </c>
      <c r="H10951" s="3" t="s">
        <v>11952</v>
      </c>
      <c r="I10951" s="4">
        <v>25.59</v>
      </c>
    </row>
    <row r="10952" spans="1:9" x14ac:dyDescent="0.2">
      <c r="A10952" s="2">
        <v>386146</v>
      </c>
      <c r="B10952" s="3" t="s">
        <v>19</v>
      </c>
      <c r="C10952" s="3" t="s">
        <v>10565</v>
      </c>
      <c r="D10952" s="3" t="s">
        <v>11924</v>
      </c>
      <c r="E10952" s="3" t="s">
        <v>11946</v>
      </c>
      <c r="F10952" s="3" t="s">
        <v>10570</v>
      </c>
      <c r="G10952" s="3" t="s">
        <v>11855</v>
      </c>
      <c r="H10952" s="3" t="s">
        <v>11953</v>
      </c>
      <c r="I10952" s="4">
        <v>69.37</v>
      </c>
    </row>
    <row r="10953" spans="1:9" x14ac:dyDescent="0.2">
      <c r="A10953" s="2">
        <v>386134</v>
      </c>
      <c r="B10953" s="3" t="s">
        <v>19</v>
      </c>
      <c r="C10953" s="3" t="s">
        <v>10565</v>
      </c>
      <c r="D10953" s="3" t="s">
        <v>11924</v>
      </c>
      <c r="E10953" s="3" t="s">
        <v>11946</v>
      </c>
      <c r="F10953" s="3" t="s">
        <v>10570</v>
      </c>
      <c r="G10953" s="3" t="s">
        <v>11855</v>
      </c>
      <c r="H10953" s="3" t="s">
        <v>11954</v>
      </c>
      <c r="I10953" s="4">
        <v>126.22</v>
      </c>
    </row>
    <row r="10954" spans="1:9" x14ac:dyDescent="0.2">
      <c r="A10954" s="2">
        <v>419575</v>
      </c>
      <c r="B10954" s="3" t="s">
        <v>19</v>
      </c>
      <c r="C10954" s="3" t="s">
        <v>10565</v>
      </c>
      <c r="D10954" s="3" t="s">
        <v>11924</v>
      </c>
      <c r="E10954" s="3" t="s">
        <v>11946</v>
      </c>
      <c r="F10954" s="3" t="s">
        <v>10570</v>
      </c>
      <c r="G10954" s="3" t="s">
        <v>11855</v>
      </c>
      <c r="H10954" s="3" t="s">
        <v>11955</v>
      </c>
      <c r="I10954" s="4">
        <v>17.559999999999999</v>
      </c>
    </row>
    <row r="10955" spans="1:9" x14ac:dyDescent="0.2">
      <c r="A10955" s="2">
        <v>419579</v>
      </c>
      <c r="B10955" s="3" t="s">
        <v>19</v>
      </c>
      <c r="C10955" s="3" t="s">
        <v>10565</v>
      </c>
      <c r="D10955" s="3" t="s">
        <v>11924</v>
      </c>
      <c r="E10955" s="3" t="s">
        <v>11946</v>
      </c>
      <c r="F10955" s="3" t="s">
        <v>10570</v>
      </c>
      <c r="G10955" s="3" t="s">
        <v>11855</v>
      </c>
      <c r="H10955" s="3" t="s">
        <v>11956</v>
      </c>
      <c r="I10955" s="4">
        <v>17.559999999999999</v>
      </c>
    </row>
    <row r="10956" spans="1:9" x14ac:dyDescent="0.2">
      <c r="A10956" s="2">
        <v>419583</v>
      </c>
      <c r="B10956" s="3" t="s">
        <v>19</v>
      </c>
      <c r="C10956" s="3" t="s">
        <v>10565</v>
      </c>
      <c r="D10956" s="3" t="s">
        <v>11924</v>
      </c>
      <c r="E10956" s="3" t="s">
        <v>11946</v>
      </c>
      <c r="F10956" s="3" t="s">
        <v>10570</v>
      </c>
      <c r="G10956" s="3" t="s">
        <v>11855</v>
      </c>
      <c r="H10956" s="3" t="s">
        <v>11957</v>
      </c>
      <c r="I10956" s="4">
        <v>17.559999999999999</v>
      </c>
    </row>
    <row r="10957" spans="1:9" x14ac:dyDescent="0.2">
      <c r="A10957" s="2">
        <v>473163</v>
      </c>
      <c r="B10957" s="3" t="s">
        <v>19</v>
      </c>
      <c r="C10957" s="3" t="s">
        <v>10565</v>
      </c>
      <c r="D10957" s="3" t="s">
        <v>11924</v>
      </c>
      <c r="E10957" s="3" t="s">
        <v>11946</v>
      </c>
      <c r="F10957" s="3" t="s">
        <v>10570</v>
      </c>
      <c r="G10957" s="3" t="s">
        <v>11855</v>
      </c>
      <c r="H10957" s="3" t="s">
        <v>11958</v>
      </c>
      <c r="I10957" s="4">
        <v>68.099999999999994</v>
      </c>
    </row>
    <row r="10958" spans="1:9" x14ac:dyDescent="0.2">
      <c r="A10958" s="2">
        <v>63706</v>
      </c>
      <c r="B10958" s="3" t="s">
        <v>19</v>
      </c>
      <c r="C10958" s="3" t="s">
        <v>10565</v>
      </c>
      <c r="D10958" s="3" t="s">
        <v>11924</v>
      </c>
      <c r="E10958" s="3" t="s">
        <v>11946</v>
      </c>
      <c r="F10958" s="3" t="s">
        <v>10570</v>
      </c>
      <c r="G10958" s="3" t="s">
        <v>11959</v>
      </c>
      <c r="H10958" s="3" t="s">
        <v>11960</v>
      </c>
      <c r="I10958" s="4">
        <v>66.819999999999993</v>
      </c>
    </row>
    <row r="10959" spans="1:9" x14ac:dyDescent="0.2">
      <c r="A10959" s="2">
        <v>531442</v>
      </c>
      <c r="B10959" s="3" t="s">
        <v>19</v>
      </c>
      <c r="C10959" s="3" t="s">
        <v>10565</v>
      </c>
      <c r="D10959" s="3" t="s">
        <v>11924</v>
      </c>
      <c r="E10959" s="3" t="s">
        <v>11946</v>
      </c>
      <c r="F10959" s="3" t="s">
        <v>10570</v>
      </c>
      <c r="G10959" s="3" t="s">
        <v>11245</v>
      </c>
      <c r="H10959" s="3" t="s">
        <v>11961</v>
      </c>
      <c r="I10959" s="4">
        <v>14.61</v>
      </c>
    </row>
    <row r="10960" spans="1:9" x14ac:dyDescent="0.2">
      <c r="A10960" s="2">
        <v>362449</v>
      </c>
      <c r="B10960" s="3" t="s">
        <v>19</v>
      </c>
      <c r="C10960" s="3" t="s">
        <v>10565</v>
      </c>
      <c r="D10960" s="3" t="s">
        <v>11924</v>
      </c>
      <c r="E10960" s="3" t="s">
        <v>11946</v>
      </c>
      <c r="F10960" s="3" t="s">
        <v>2649</v>
      </c>
      <c r="G10960" s="3" t="s">
        <v>11962</v>
      </c>
      <c r="H10960" s="3" t="s">
        <v>11963</v>
      </c>
      <c r="I10960" s="4">
        <v>52.65</v>
      </c>
    </row>
    <row r="10961" spans="1:9" x14ac:dyDescent="0.2">
      <c r="A10961" s="2">
        <v>280460</v>
      </c>
      <c r="B10961" s="3" t="s">
        <v>19</v>
      </c>
      <c r="C10961" s="3" t="s">
        <v>10565</v>
      </c>
      <c r="D10961" s="3" t="s">
        <v>11924</v>
      </c>
      <c r="E10961" s="3" t="s">
        <v>11946</v>
      </c>
      <c r="F10961" s="3" t="s">
        <v>2649</v>
      </c>
      <c r="G10961" s="3" t="s">
        <v>11442</v>
      </c>
      <c r="H10961" s="3" t="s">
        <v>11964</v>
      </c>
      <c r="I10961" s="4">
        <v>8.77</v>
      </c>
    </row>
    <row r="10962" spans="1:9" x14ac:dyDescent="0.2">
      <c r="A10962" s="2">
        <v>280461</v>
      </c>
      <c r="B10962" s="3" t="s">
        <v>19</v>
      </c>
      <c r="C10962" s="3" t="s">
        <v>10565</v>
      </c>
      <c r="D10962" s="3" t="s">
        <v>11924</v>
      </c>
      <c r="E10962" s="3" t="s">
        <v>11946</v>
      </c>
      <c r="F10962" s="3" t="s">
        <v>2649</v>
      </c>
      <c r="G10962" s="3" t="s">
        <v>11442</v>
      </c>
      <c r="H10962" s="3" t="s">
        <v>11965</v>
      </c>
      <c r="I10962" s="4">
        <v>8.77</v>
      </c>
    </row>
    <row r="10963" spans="1:9" x14ac:dyDescent="0.2">
      <c r="A10963" s="2">
        <v>25200</v>
      </c>
      <c r="B10963" s="3" t="s">
        <v>19</v>
      </c>
      <c r="C10963" s="3" t="s">
        <v>10565</v>
      </c>
      <c r="D10963" s="3" t="s">
        <v>11924</v>
      </c>
      <c r="E10963" s="3" t="s">
        <v>11946</v>
      </c>
      <c r="F10963" s="3" t="s">
        <v>2649</v>
      </c>
      <c r="G10963" s="3" t="s">
        <v>11442</v>
      </c>
      <c r="H10963" s="3" t="s">
        <v>11966</v>
      </c>
      <c r="I10963" s="4">
        <v>20.63</v>
      </c>
    </row>
    <row r="10964" spans="1:9" x14ac:dyDescent="0.2">
      <c r="A10964" s="2">
        <v>25202</v>
      </c>
      <c r="B10964" s="3" t="s">
        <v>19</v>
      </c>
      <c r="C10964" s="3" t="s">
        <v>10565</v>
      </c>
      <c r="D10964" s="3" t="s">
        <v>11924</v>
      </c>
      <c r="E10964" s="3" t="s">
        <v>11946</v>
      </c>
      <c r="F10964" s="3" t="s">
        <v>2649</v>
      </c>
      <c r="G10964" s="3" t="s">
        <v>11442</v>
      </c>
      <c r="H10964" s="3" t="s">
        <v>11967</v>
      </c>
      <c r="I10964" s="4">
        <v>20.63</v>
      </c>
    </row>
    <row r="10965" spans="1:9" x14ac:dyDescent="0.2">
      <c r="A10965" s="2">
        <v>596591</v>
      </c>
      <c r="B10965" s="3" t="s">
        <v>19</v>
      </c>
      <c r="C10965" s="3" t="s">
        <v>10565</v>
      </c>
      <c r="D10965" s="3" t="s">
        <v>11924</v>
      </c>
      <c r="E10965" s="3" t="s">
        <v>11946</v>
      </c>
      <c r="F10965" s="3" t="s">
        <v>2649</v>
      </c>
      <c r="G10965" s="3" t="s">
        <v>11442</v>
      </c>
      <c r="H10965" s="3" t="s">
        <v>11968</v>
      </c>
      <c r="I10965" s="4">
        <v>10.61</v>
      </c>
    </row>
    <row r="10966" spans="1:9" x14ac:dyDescent="0.2">
      <c r="A10966" s="2">
        <v>380466</v>
      </c>
      <c r="B10966" s="3" t="s">
        <v>19</v>
      </c>
      <c r="C10966" s="3" t="s">
        <v>10565</v>
      </c>
      <c r="D10966" s="3" t="s">
        <v>11924</v>
      </c>
      <c r="E10966" s="3" t="s">
        <v>11946</v>
      </c>
      <c r="F10966" s="3" t="s">
        <v>2649</v>
      </c>
      <c r="G10966" s="3" t="s">
        <v>11442</v>
      </c>
      <c r="H10966" s="3" t="s">
        <v>11969</v>
      </c>
      <c r="I10966" s="4">
        <v>7.41</v>
      </c>
    </row>
    <row r="10967" spans="1:9" x14ac:dyDescent="0.2">
      <c r="A10967" s="2">
        <v>495572</v>
      </c>
      <c r="B10967" s="3" t="s">
        <v>19</v>
      </c>
      <c r="C10967" s="3" t="s">
        <v>10565</v>
      </c>
      <c r="D10967" s="3" t="s">
        <v>11924</v>
      </c>
      <c r="E10967" s="3" t="s">
        <v>11946</v>
      </c>
      <c r="F10967" s="3" t="s">
        <v>2649</v>
      </c>
      <c r="G10967" s="3" t="s">
        <v>11483</v>
      </c>
      <c r="H10967" s="3" t="s">
        <v>11970</v>
      </c>
      <c r="I10967" s="4">
        <v>5.27</v>
      </c>
    </row>
    <row r="10968" spans="1:9" x14ac:dyDescent="0.2">
      <c r="A10968" s="2">
        <v>542287</v>
      </c>
      <c r="B10968" s="3" t="s">
        <v>19</v>
      </c>
      <c r="C10968" s="3" t="s">
        <v>10565</v>
      </c>
      <c r="D10968" s="3" t="s">
        <v>11924</v>
      </c>
      <c r="E10968" s="3" t="s">
        <v>11946</v>
      </c>
      <c r="F10968" s="3" t="s">
        <v>10886</v>
      </c>
      <c r="G10968" s="3" t="s">
        <v>11971</v>
      </c>
      <c r="H10968" s="3" t="s">
        <v>11972</v>
      </c>
      <c r="I10968" s="4">
        <v>11.22</v>
      </c>
    </row>
    <row r="10969" spans="1:9" x14ac:dyDescent="0.2">
      <c r="A10969" s="2">
        <v>542297</v>
      </c>
      <c r="B10969" s="3" t="s">
        <v>19</v>
      </c>
      <c r="C10969" s="3" t="s">
        <v>10565</v>
      </c>
      <c r="D10969" s="3" t="s">
        <v>11924</v>
      </c>
      <c r="E10969" s="3" t="s">
        <v>11946</v>
      </c>
      <c r="F10969" s="3" t="s">
        <v>10886</v>
      </c>
      <c r="G10969" s="3" t="s">
        <v>11971</v>
      </c>
      <c r="H10969" s="3" t="s">
        <v>11973</v>
      </c>
      <c r="I10969" s="4">
        <v>11.22</v>
      </c>
    </row>
    <row r="10970" spans="1:9" x14ac:dyDescent="0.2">
      <c r="A10970" s="2">
        <v>542303</v>
      </c>
      <c r="B10970" s="3" t="s">
        <v>19</v>
      </c>
      <c r="C10970" s="3" t="s">
        <v>10565</v>
      </c>
      <c r="D10970" s="3" t="s">
        <v>11924</v>
      </c>
      <c r="E10970" s="3" t="s">
        <v>11946</v>
      </c>
      <c r="F10970" s="3" t="s">
        <v>10886</v>
      </c>
      <c r="G10970" s="3" t="s">
        <v>11971</v>
      </c>
      <c r="H10970" s="3" t="s">
        <v>11974</v>
      </c>
      <c r="I10970" s="4">
        <v>11.22</v>
      </c>
    </row>
    <row r="10971" spans="1:9" x14ac:dyDescent="0.2">
      <c r="A10971" s="2">
        <v>542306</v>
      </c>
      <c r="B10971" s="3" t="s">
        <v>19</v>
      </c>
      <c r="C10971" s="3" t="s">
        <v>10565</v>
      </c>
      <c r="D10971" s="3" t="s">
        <v>11924</v>
      </c>
      <c r="E10971" s="3" t="s">
        <v>11946</v>
      </c>
      <c r="F10971" s="3" t="s">
        <v>10886</v>
      </c>
      <c r="G10971" s="3" t="s">
        <v>11971</v>
      </c>
      <c r="H10971" s="3" t="s">
        <v>11975</v>
      </c>
      <c r="I10971" s="4">
        <v>11.22</v>
      </c>
    </row>
    <row r="10972" spans="1:9" x14ac:dyDescent="0.2">
      <c r="A10972" s="2">
        <v>542223</v>
      </c>
      <c r="B10972" s="3" t="s">
        <v>19</v>
      </c>
      <c r="C10972" s="3" t="s">
        <v>10565</v>
      </c>
      <c r="D10972" s="3" t="s">
        <v>11924</v>
      </c>
      <c r="E10972" s="3" t="s">
        <v>11946</v>
      </c>
      <c r="F10972" s="3" t="s">
        <v>10886</v>
      </c>
      <c r="G10972" s="3" t="s">
        <v>11971</v>
      </c>
      <c r="H10972" s="3" t="s">
        <v>11976</v>
      </c>
      <c r="I10972" s="4">
        <v>16.03</v>
      </c>
    </row>
    <row r="10973" spans="1:9" x14ac:dyDescent="0.2">
      <c r="A10973" s="2">
        <v>542229</v>
      </c>
      <c r="B10973" s="3" t="s">
        <v>19</v>
      </c>
      <c r="C10973" s="3" t="s">
        <v>10565</v>
      </c>
      <c r="D10973" s="3" t="s">
        <v>11924</v>
      </c>
      <c r="E10973" s="3" t="s">
        <v>11946</v>
      </c>
      <c r="F10973" s="3" t="s">
        <v>10886</v>
      </c>
      <c r="G10973" s="3" t="s">
        <v>11971</v>
      </c>
      <c r="H10973" s="3" t="s">
        <v>11977</v>
      </c>
      <c r="I10973" s="4">
        <v>8.31</v>
      </c>
    </row>
    <row r="10974" spans="1:9" x14ac:dyDescent="0.2">
      <c r="A10974" s="2">
        <v>542236</v>
      </c>
      <c r="B10974" s="3" t="s">
        <v>19</v>
      </c>
      <c r="C10974" s="3" t="s">
        <v>10565</v>
      </c>
      <c r="D10974" s="3" t="s">
        <v>11924</v>
      </c>
      <c r="E10974" s="3" t="s">
        <v>11946</v>
      </c>
      <c r="F10974" s="3" t="s">
        <v>10886</v>
      </c>
      <c r="G10974" s="3" t="s">
        <v>11971</v>
      </c>
      <c r="H10974" s="3" t="s">
        <v>11978</v>
      </c>
      <c r="I10974" s="4">
        <v>8.68</v>
      </c>
    </row>
    <row r="10975" spans="1:9" x14ac:dyDescent="0.2">
      <c r="A10975" s="2">
        <v>542241</v>
      </c>
      <c r="B10975" s="3" t="s">
        <v>19</v>
      </c>
      <c r="C10975" s="3" t="s">
        <v>10565</v>
      </c>
      <c r="D10975" s="3" t="s">
        <v>11924</v>
      </c>
      <c r="E10975" s="3" t="s">
        <v>11946</v>
      </c>
      <c r="F10975" s="3" t="s">
        <v>10886</v>
      </c>
      <c r="G10975" s="3" t="s">
        <v>11971</v>
      </c>
      <c r="H10975" s="3" t="s">
        <v>11979</v>
      </c>
      <c r="I10975" s="4">
        <v>18.100000000000001</v>
      </c>
    </row>
    <row r="10976" spans="1:9" x14ac:dyDescent="0.2">
      <c r="A10976" s="2">
        <v>542231</v>
      </c>
      <c r="B10976" s="3" t="s">
        <v>19</v>
      </c>
      <c r="C10976" s="3" t="s">
        <v>10565</v>
      </c>
      <c r="D10976" s="3" t="s">
        <v>11924</v>
      </c>
      <c r="E10976" s="3" t="s">
        <v>11946</v>
      </c>
      <c r="F10976" s="3" t="s">
        <v>10886</v>
      </c>
      <c r="G10976" s="3" t="s">
        <v>11971</v>
      </c>
      <c r="H10976" s="3" t="s">
        <v>11980</v>
      </c>
      <c r="I10976" s="4">
        <v>4.92</v>
      </c>
    </row>
    <row r="10977" spans="1:9" x14ac:dyDescent="0.2">
      <c r="A10977" s="2">
        <v>248448</v>
      </c>
      <c r="B10977" s="3" t="s">
        <v>19</v>
      </c>
      <c r="C10977" s="3" t="s">
        <v>10565</v>
      </c>
      <c r="D10977" s="3" t="s">
        <v>11924</v>
      </c>
      <c r="E10977" s="3" t="s">
        <v>11946</v>
      </c>
      <c r="F10977" s="3" t="s">
        <v>10886</v>
      </c>
      <c r="G10977" s="3" t="s">
        <v>11981</v>
      </c>
      <c r="H10977" s="3" t="s">
        <v>11982</v>
      </c>
      <c r="I10977" s="4">
        <v>28.98</v>
      </c>
    </row>
    <row r="10978" spans="1:9" x14ac:dyDescent="0.2">
      <c r="A10978" s="2">
        <v>481632</v>
      </c>
      <c r="B10978" s="3" t="s">
        <v>19</v>
      </c>
      <c r="C10978" s="3" t="s">
        <v>10565</v>
      </c>
      <c r="D10978" s="3" t="s">
        <v>11924</v>
      </c>
      <c r="E10978" s="3" t="s">
        <v>11946</v>
      </c>
      <c r="F10978" s="3" t="s">
        <v>10886</v>
      </c>
      <c r="G10978" s="3" t="s">
        <v>11981</v>
      </c>
      <c r="H10978" s="3" t="s">
        <v>11983</v>
      </c>
      <c r="I10978" s="4">
        <v>25.69</v>
      </c>
    </row>
    <row r="10979" spans="1:9" x14ac:dyDescent="0.2">
      <c r="A10979" s="2">
        <v>25193</v>
      </c>
      <c r="B10979" s="3" t="s">
        <v>19</v>
      </c>
      <c r="C10979" s="3" t="s">
        <v>10565</v>
      </c>
      <c r="D10979" s="3" t="s">
        <v>11924</v>
      </c>
      <c r="E10979" s="3" t="s">
        <v>11946</v>
      </c>
      <c r="F10979" s="3" t="s">
        <v>10886</v>
      </c>
      <c r="G10979" s="3" t="s">
        <v>8405</v>
      </c>
      <c r="H10979" s="3" t="s">
        <v>11984</v>
      </c>
      <c r="I10979" s="4">
        <v>41.17</v>
      </c>
    </row>
    <row r="10980" spans="1:9" x14ac:dyDescent="0.2">
      <c r="A10980" s="2">
        <v>25197</v>
      </c>
      <c r="B10980" s="3" t="s">
        <v>19</v>
      </c>
      <c r="C10980" s="3" t="s">
        <v>10565</v>
      </c>
      <c r="D10980" s="3" t="s">
        <v>11924</v>
      </c>
      <c r="E10980" s="3" t="s">
        <v>11946</v>
      </c>
      <c r="F10980" s="3" t="s">
        <v>10886</v>
      </c>
      <c r="G10980" s="3" t="s">
        <v>8405</v>
      </c>
      <c r="H10980" s="3" t="s">
        <v>11985</v>
      </c>
      <c r="I10980" s="4">
        <v>27.87</v>
      </c>
    </row>
    <row r="10981" spans="1:9" x14ac:dyDescent="0.2">
      <c r="A10981" s="2">
        <v>418594</v>
      </c>
      <c r="B10981" s="3" t="s">
        <v>19</v>
      </c>
      <c r="C10981" s="3" t="s">
        <v>10565</v>
      </c>
      <c r="D10981" s="3" t="s">
        <v>11924</v>
      </c>
      <c r="E10981" s="3" t="s">
        <v>11946</v>
      </c>
      <c r="F10981" s="3" t="s">
        <v>10886</v>
      </c>
      <c r="G10981" s="3" t="s">
        <v>8405</v>
      </c>
      <c r="H10981" s="3" t="s">
        <v>11986</v>
      </c>
      <c r="I10981" s="4">
        <v>22.73</v>
      </c>
    </row>
    <row r="10982" spans="1:9" x14ac:dyDescent="0.2">
      <c r="A10982" s="2">
        <v>418629</v>
      </c>
      <c r="B10982" s="3" t="s">
        <v>19</v>
      </c>
      <c r="C10982" s="3" t="s">
        <v>10565</v>
      </c>
      <c r="D10982" s="3" t="s">
        <v>11924</v>
      </c>
      <c r="E10982" s="3" t="s">
        <v>11946</v>
      </c>
      <c r="F10982" s="3" t="s">
        <v>10886</v>
      </c>
      <c r="G10982" s="3" t="s">
        <v>8405</v>
      </c>
      <c r="H10982" s="3" t="s">
        <v>11987</v>
      </c>
      <c r="I10982" s="4">
        <v>13.12</v>
      </c>
    </row>
    <row r="10983" spans="1:9" x14ac:dyDescent="0.2">
      <c r="A10983" s="2">
        <v>485362</v>
      </c>
      <c r="B10983" s="3" t="s">
        <v>19</v>
      </c>
      <c r="C10983" s="3" t="s">
        <v>10565</v>
      </c>
      <c r="D10983" s="3" t="s">
        <v>11924</v>
      </c>
      <c r="E10983" s="3" t="s">
        <v>11946</v>
      </c>
      <c r="F10983" s="3" t="s">
        <v>10886</v>
      </c>
      <c r="G10983" s="3" t="s">
        <v>8405</v>
      </c>
      <c r="H10983" s="3" t="s">
        <v>11988</v>
      </c>
      <c r="I10983" s="4">
        <v>22.88</v>
      </c>
    </row>
    <row r="10984" spans="1:9" x14ac:dyDescent="0.2">
      <c r="A10984" s="2">
        <v>418573</v>
      </c>
      <c r="B10984" s="3" t="s">
        <v>19</v>
      </c>
      <c r="C10984" s="3" t="s">
        <v>10565</v>
      </c>
      <c r="D10984" s="3" t="s">
        <v>11924</v>
      </c>
      <c r="E10984" s="3" t="s">
        <v>11946</v>
      </c>
      <c r="F10984" s="3" t="s">
        <v>10886</v>
      </c>
      <c r="G10984" s="3" t="s">
        <v>4620</v>
      </c>
      <c r="H10984" s="3" t="s">
        <v>11989</v>
      </c>
      <c r="I10984" s="4">
        <v>10.77</v>
      </c>
    </row>
    <row r="10985" spans="1:9" x14ac:dyDescent="0.2">
      <c r="A10985" s="2">
        <v>577826</v>
      </c>
      <c r="B10985" s="3" t="s">
        <v>19</v>
      </c>
      <c r="C10985" s="3" t="s">
        <v>10565</v>
      </c>
      <c r="D10985" s="3" t="s">
        <v>11924</v>
      </c>
      <c r="E10985" s="3" t="s">
        <v>11946</v>
      </c>
      <c r="F10985" s="3" t="s">
        <v>11990</v>
      </c>
      <c r="G10985" s="3" t="s">
        <v>11971</v>
      </c>
      <c r="H10985" s="3" t="s">
        <v>11991</v>
      </c>
      <c r="I10985" s="4">
        <v>21.88</v>
      </c>
    </row>
    <row r="10986" spans="1:9" x14ac:dyDescent="0.2">
      <c r="A10986" s="2">
        <v>561767</v>
      </c>
      <c r="B10986" s="3" t="s">
        <v>19</v>
      </c>
      <c r="C10986" s="3" t="s">
        <v>10565</v>
      </c>
      <c r="D10986" s="3" t="s">
        <v>11924</v>
      </c>
      <c r="E10986" s="3" t="s">
        <v>11992</v>
      </c>
      <c r="F10986" s="3" t="s">
        <v>10640</v>
      </c>
      <c r="G10986" s="3" t="s">
        <v>10479</v>
      </c>
      <c r="H10986" s="3" t="s">
        <v>11993</v>
      </c>
      <c r="I10986" s="4">
        <v>22.45</v>
      </c>
    </row>
    <row r="10987" spans="1:9" x14ac:dyDescent="0.2">
      <c r="A10987" s="2">
        <v>396163</v>
      </c>
      <c r="B10987" s="3" t="s">
        <v>19</v>
      </c>
      <c r="C10987" s="3" t="s">
        <v>10565</v>
      </c>
      <c r="D10987" s="3" t="s">
        <v>11924</v>
      </c>
      <c r="E10987" s="3" t="s">
        <v>11992</v>
      </c>
      <c r="F10987" s="3" t="s">
        <v>10570</v>
      </c>
      <c r="G10987" s="3" t="s">
        <v>11994</v>
      </c>
      <c r="H10987" s="3" t="s">
        <v>11995</v>
      </c>
      <c r="I10987" s="4">
        <v>20.23</v>
      </c>
    </row>
    <row r="10988" spans="1:9" x14ac:dyDescent="0.2">
      <c r="A10988" s="2">
        <v>396166</v>
      </c>
      <c r="B10988" s="3" t="s">
        <v>19</v>
      </c>
      <c r="C10988" s="3" t="s">
        <v>10565</v>
      </c>
      <c r="D10988" s="3" t="s">
        <v>11924</v>
      </c>
      <c r="E10988" s="3" t="s">
        <v>11992</v>
      </c>
      <c r="F10988" s="3" t="s">
        <v>10570</v>
      </c>
      <c r="G10988" s="3" t="s">
        <v>11994</v>
      </c>
      <c r="H10988" s="3" t="s">
        <v>11996</v>
      </c>
      <c r="I10988" s="4">
        <v>20.23</v>
      </c>
    </row>
    <row r="10989" spans="1:9" x14ac:dyDescent="0.2">
      <c r="A10989" s="2">
        <v>542658</v>
      </c>
      <c r="B10989" s="3" t="s">
        <v>19</v>
      </c>
      <c r="C10989" s="3" t="s">
        <v>10565</v>
      </c>
      <c r="D10989" s="3" t="s">
        <v>11924</v>
      </c>
      <c r="E10989" s="3" t="s">
        <v>11992</v>
      </c>
      <c r="F10989" s="3" t="s">
        <v>10570</v>
      </c>
      <c r="G10989" s="3" t="s">
        <v>6331</v>
      </c>
      <c r="H10989" s="3" t="s">
        <v>11997</v>
      </c>
      <c r="I10989" s="4">
        <v>6.27</v>
      </c>
    </row>
    <row r="10990" spans="1:9" x14ac:dyDescent="0.2">
      <c r="A10990" s="2">
        <v>542661</v>
      </c>
      <c r="B10990" s="3" t="s">
        <v>19</v>
      </c>
      <c r="C10990" s="3" t="s">
        <v>10565</v>
      </c>
      <c r="D10990" s="3" t="s">
        <v>11924</v>
      </c>
      <c r="E10990" s="3" t="s">
        <v>11992</v>
      </c>
      <c r="F10990" s="3" t="s">
        <v>10570</v>
      </c>
      <c r="G10990" s="3" t="s">
        <v>6331</v>
      </c>
      <c r="H10990" s="3" t="s">
        <v>11998</v>
      </c>
      <c r="I10990" s="4">
        <v>6.27</v>
      </c>
    </row>
    <row r="10991" spans="1:9" x14ac:dyDescent="0.2">
      <c r="A10991" s="2">
        <v>398262</v>
      </c>
      <c r="B10991" s="3" t="s">
        <v>19</v>
      </c>
      <c r="C10991" s="3" t="s">
        <v>10565</v>
      </c>
      <c r="D10991" s="3" t="s">
        <v>11924</v>
      </c>
      <c r="E10991" s="3" t="s">
        <v>11992</v>
      </c>
      <c r="F10991" s="3" t="s">
        <v>10613</v>
      </c>
      <c r="G10991" s="3" t="s">
        <v>10451</v>
      </c>
      <c r="H10991" s="3" t="s">
        <v>11999</v>
      </c>
      <c r="I10991" s="4">
        <v>18.420000000000002</v>
      </c>
    </row>
    <row r="10992" spans="1:9" x14ac:dyDescent="0.2">
      <c r="A10992" s="2">
        <v>507655</v>
      </c>
      <c r="B10992" s="3" t="s">
        <v>19</v>
      </c>
      <c r="C10992" s="3" t="s">
        <v>10565</v>
      </c>
      <c r="D10992" s="3" t="s">
        <v>11924</v>
      </c>
      <c r="E10992" s="3" t="s">
        <v>11992</v>
      </c>
      <c r="F10992" s="3" t="s">
        <v>4842</v>
      </c>
      <c r="G10992" s="3" t="s">
        <v>10876</v>
      </c>
      <c r="H10992" s="3" t="s">
        <v>12000</v>
      </c>
      <c r="I10992" s="4">
        <v>18.690000000000001</v>
      </c>
    </row>
    <row r="10993" spans="1:9" x14ac:dyDescent="0.2">
      <c r="A10993" s="2">
        <v>507710</v>
      </c>
      <c r="B10993" s="3" t="s">
        <v>19</v>
      </c>
      <c r="C10993" s="3" t="s">
        <v>10565</v>
      </c>
      <c r="D10993" s="3" t="s">
        <v>11924</v>
      </c>
      <c r="E10993" s="3" t="s">
        <v>11992</v>
      </c>
      <c r="F10993" s="3" t="s">
        <v>4842</v>
      </c>
      <c r="G10993" s="3" t="s">
        <v>10876</v>
      </c>
      <c r="H10993" s="3" t="s">
        <v>12001</v>
      </c>
      <c r="I10993" s="4">
        <v>17.29</v>
      </c>
    </row>
    <row r="10994" spans="1:9" x14ac:dyDescent="0.2">
      <c r="A10994" s="2">
        <v>508328</v>
      </c>
      <c r="B10994" s="3" t="s">
        <v>19</v>
      </c>
      <c r="C10994" s="3" t="s">
        <v>10565</v>
      </c>
      <c r="D10994" s="3" t="s">
        <v>11924</v>
      </c>
      <c r="E10994" s="3" t="s">
        <v>11992</v>
      </c>
      <c r="F10994" s="3" t="s">
        <v>4842</v>
      </c>
      <c r="G10994" s="3" t="s">
        <v>10876</v>
      </c>
      <c r="H10994" s="3" t="s">
        <v>12002</v>
      </c>
      <c r="I10994" s="4">
        <v>8.02</v>
      </c>
    </row>
    <row r="10995" spans="1:9" x14ac:dyDescent="0.2">
      <c r="A10995" s="2">
        <v>508332</v>
      </c>
      <c r="B10995" s="3" t="s">
        <v>19</v>
      </c>
      <c r="C10995" s="3" t="s">
        <v>10565</v>
      </c>
      <c r="D10995" s="3" t="s">
        <v>11924</v>
      </c>
      <c r="E10995" s="3" t="s">
        <v>11992</v>
      </c>
      <c r="F10995" s="3" t="s">
        <v>4842</v>
      </c>
      <c r="G10995" s="3" t="s">
        <v>10876</v>
      </c>
      <c r="H10995" s="3" t="s">
        <v>12003</v>
      </c>
      <c r="I10995" s="4">
        <v>7.38</v>
      </c>
    </row>
    <row r="10996" spans="1:9" x14ac:dyDescent="0.2">
      <c r="A10996" s="2">
        <v>524714</v>
      </c>
      <c r="B10996" s="3" t="s">
        <v>19</v>
      </c>
      <c r="C10996" s="3" t="s">
        <v>10565</v>
      </c>
      <c r="D10996" s="3" t="s">
        <v>11924</v>
      </c>
      <c r="E10996" s="3" t="s">
        <v>11992</v>
      </c>
      <c r="F10996" s="3" t="s">
        <v>4842</v>
      </c>
      <c r="G10996" s="3" t="s">
        <v>10876</v>
      </c>
      <c r="H10996" s="3" t="s">
        <v>12004</v>
      </c>
      <c r="I10996" s="4">
        <v>13.98</v>
      </c>
    </row>
    <row r="10997" spans="1:9" x14ac:dyDescent="0.2">
      <c r="A10997" s="2">
        <v>419833</v>
      </c>
      <c r="B10997" s="3" t="s">
        <v>19</v>
      </c>
      <c r="C10997" s="3" t="s">
        <v>10565</v>
      </c>
      <c r="D10997" s="3" t="s">
        <v>11924</v>
      </c>
      <c r="E10997" s="3" t="s">
        <v>12005</v>
      </c>
      <c r="F10997" s="3" t="s">
        <v>10886</v>
      </c>
      <c r="G10997" s="3" t="s">
        <v>11981</v>
      </c>
      <c r="H10997" s="3" t="s">
        <v>12006</v>
      </c>
      <c r="I10997" s="4">
        <v>12.99</v>
      </c>
    </row>
    <row r="10998" spans="1:9" x14ac:dyDescent="0.2">
      <c r="A10998" s="2">
        <v>597448</v>
      </c>
      <c r="B10998" s="3" t="s">
        <v>19</v>
      </c>
      <c r="C10998" s="3" t="s">
        <v>10565</v>
      </c>
      <c r="D10998" s="3" t="s">
        <v>11924</v>
      </c>
      <c r="E10998" s="3" t="s">
        <v>12005</v>
      </c>
      <c r="F10998" s="3" t="s">
        <v>10886</v>
      </c>
      <c r="G10998" s="3" t="s">
        <v>4620</v>
      </c>
      <c r="H10998" s="3" t="s">
        <v>12007</v>
      </c>
      <c r="I10998" s="4">
        <v>2.77</v>
      </c>
    </row>
    <row r="10999" spans="1:9" x14ac:dyDescent="0.2">
      <c r="A10999" s="2">
        <v>474271</v>
      </c>
      <c r="B10999" s="3" t="s">
        <v>19</v>
      </c>
      <c r="C10999" s="3" t="s">
        <v>10565</v>
      </c>
      <c r="D10999" s="3" t="s">
        <v>11924</v>
      </c>
      <c r="E10999" s="3" t="s">
        <v>12005</v>
      </c>
      <c r="F10999" s="3" t="s">
        <v>10886</v>
      </c>
      <c r="G10999" s="3" t="s">
        <v>4620</v>
      </c>
      <c r="H10999" s="3" t="s">
        <v>12008</v>
      </c>
      <c r="I10999" s="4">
        <v>3.47</v>
      </c>
    </row>
    <row r="11000" spans="1:9" x14ac:dyDescent="0.2">
      <c r="A11000" s="2">
        <v>474285</v>
      </c>
      <c r="B11000" s="3" t="s">
        <v>19</v>
      </c>
      <c r="C11000" s="3" t="s">
        <v>10565</v>
      </c>
      <c r="D11000" s="3" t="s">
        <v>11924</v>
      </c>
      <c r="E11000" s="3" t="s">
        <v>12005</v>
      </c>
      <c r="F11000" s="3" t="s">
        <v>10886</v>
      </c>
      <c r="G11000" s="3" t="s">
        <v>4620</v>
      </c>
      <c r="H11000" s="3" t="s">
        <v>12009</v>
      </c>
      <c r="I11000" s="4">
        <v>3.47</v>
      </c>
    </row>
    <row r="11001" spans="1:9" x14ac:dyDescent="0.2">
      <c r="A11001" s="2">
        <v>474291</v>
      </c>
      <c r="B11001" s="3" t="s">
        <v>19</v>
      </c>
      <c r="C11001" s="3" t="s">
        <v>10565</v>
      </c>
      <c r="D11001" s="3" t="s">
        <v>11924</v>
      </c>
      <c r="E11001" s="3" t="s">
        <v>12005</v>
      </c>
      <c r="F11001" s="3" t="s">
        <v>10886</v>
      </c>
      <c r="G11001" s="3" t="s">
        <v>4620</v>
      </c>
      <c r="H11001" s="3" t="s">
        <v>12010</v>
      </c>
      <c r="I11001" s="4">
        <v>3.47</v>
      </c>
    </row>
    <row r="11002" spans="1:9" x14ac:dyDescent="0.2">
      <c r="A11002" s="2">
        <v>474278</v>
      </c>
      <c r="B11002" s="3" t="s">
        <v>19</v>
      </c>
      <c r="C11002" s="3" t="s">
        <v>10565</v>
      </c>
      <c r="D11002" s="3" t="s">
        <v>11924</v>
      </c>
      <c r="E11002" s="3" t="s">
        <v>12005</v>
      </c>
      <c r="F11002" s="3" t="s">
        <v>10886</v>
      </c>
      <c r="G11002" s="3" t="s">
        <v>4620</v>
      </c>
      <c r="H11002" s="3" t="s">
        <v>12011</v>
      </c>
      <c r="I11002" s="4">
        <v>3.47</v>
      </c>
    </row>
    <row r="11003" spans="1:9" x14ac:dyDescent="0.2">
      <c r="A11003" s="2">
        <v>578368</v>
      </c>
      <c r="B11003" s="3" t="s">
        <v>19</v>
      </c>
      <c r="C11003" s="3" t="s">
        <v>10565</v>
      </c>
      <c r="D11003" s="3" t="s">
        <v>11924</v>
      </c>
      <c r="E11003" s="3" t="s">
        <v>12012</v>
      </c>
      <c r="F11003" s="3" t="s">
        <v>12013</v>
      </c>
      <c r="G11003" s="3" t="s">
        <v>12014</v>
      </c>
      <c r="H11003" s="3" t="s">
        <v>12015</v>
      </c>
      <c r="I11003" s="4">
        <v>0</v>
      </c>
    </row>
    <row r="11004" spans="1:9" x14ac:dyDescent="0.2">
      <c r="A11004" s="2">
        <v>578369</v>
      </c>
      <c r="B11004" s="3" t="s">
        <v>19</v>
      </c>
      <c r="C11004" s="3" t="s">
        <v>10565</v>
      </c>
      <c r="D11004" s="3" t="s">
        <v>11924</v>
      </c>
      <c r="E11004" s="3" t="s">
        <v>12012</v>
      </c>
      <c r="F11004" s="3" t="s">
        <v>12013</v>
      </c>
      <c r="G11004" s="3" t="s">
        <v>12014</v>
      </c>
      <c r="H11004" s="3" t="s">
        <v>12016</v>
      </c>
      <c r="I11004" s="4">
        <v>0</v>
      </c>
    </row>
    <row r="11005" spans="1:9" x14ac:dyDescent="0.2">
      <c r="A11005" s="2">
        <v>578370</v>
      </c>
      <c r="B11005" s="3" t="s">
        <v>19</v>
      </c>
      <c r="C11005" s="3" t="s">
        <v>10565</v>
      </c>
      <c r="D11005" s="3" t="s">
        <v>11924</v>
      </c>
      <c r="E11005" s="3" t="s">
        <v>12012</v>
      </c>
      <c r="F11005" s="3" t="s">
        <v>826</v>
      </c>
      <c r="G11005" s="3" t="s">
        <v>12014</v>
      </c>
      <c r="H11005" s="3" t="s">
        <v>12017</v>
      </c>
      <c r="I11005" s="4">
        <v>0</v>
      </c>
    </row>
    <row r="11006" spans="1:9" x14ac:dyDescent="0.2">
      <c r="A11006" s="2">
        <v>27130</v>
      </c>
      <c r="B11006" s="3" t="s">
        <v>19</v>
      </c>
      <c r="C11006" s="3" t="s">
        <v>10565</v>
      </c>
      <c r="D11006" s="3" t="s">
        <v>11924</v>
      </c>
      <c r="E11006" s="3" t="s">
        <v>12018</v>
      </c>
      <c r="F11006" s="3" t="s">
        <v>10613</v>
      </c>
      <c r="G11006" s="3" t="s">
        <v>10451</v>
      </c>
      <c r="H11006" s="3" t="s">
        <v>12019</v>
      </c>
      <c r="I11006" s="4">
        <v>38.4</v>
      </c>
    </row>
    <row r="11007" spans="1:9" x14ac:dyDescent="0.2">
      <c r="A11007" s="2">
        <v>537989</v>
      </c>
      <c r="B11007" s="3" t="s">
        <v>19</v>
      </c>
      <c r="C11007" s="3" t="s">
        <v>10565</v>
      </c>
      <c r="D11007" s="3" t="s">
        <v>11924</v>
      </c>
      <c r="E11007" s="3" t="s">
        <v>12018</v>
      </c>
      <c r="F11007" s="3" t="s">
        <v>10640</v>
      </c>
      <c r="G11007" s="3" t="s">
        <v>10479</v>
      </c>
      <c r="H11007" s="3" t="s">
        <v>12020</v>
      </c>
      <c r="I11007" s="4">
        <v>23.63</v>
      </c>
    </row>
    <row r="11008" spans="1:9" x14ac:dyDescent="0.2">
      <c r="A11008" s="2">
        <v>26355</v>
      </c>
      <c r="B11008" s="3" t="s">
        <v>19</v>
      </c>
      <c r="C11008" s="3" t="s">
        <v>10565</v>
      </c>
      <c r="D11008" s="3" t="s">
        <v>11924</v>
      </c>
      <c r="E11008" s="3" t="s">
        <v>12021</v>
      </c>
      <c r="F11008" s="3" t="s">
        <v>10570</v>
      </c>
      <c r="G11008" s="3" t="s">
        <v>6331</v>
      </c>
      <c r="H11008" s="3" t="s">
        <v>12022</v>
      </c>
      <c r="I11008" s="4">
        <v>35.33</v>
      </c>
    </row>
    <row r="11009" spans="1:9" x14ac:dyDescent="0.2">
      <c r="A11009" s="2">
        <v>577823</v>
      </c>
      <c r="B11009" s="3" t="s">
        <v>19</v>
      </c>
      <c r="C11009" s="3" t="s">
        <v>10565</v>
      </c>
      <c r="D11009" s="3" t="s">
        <v>11924</v>
      </c>
      <c r="E11009" s="3" t="s">
        <v>12021</v>
      </c>
      <c r="F11009" s="3" t="s">
        <v>10886</v>
      </c>
      <c r="G11009" s="3" t="s">
        <v>11971</v>
      </c>
      <c r="H11009" s="3" t="s">
        <v>12023</v>
      </c>
      <c r="I11009" s="4">
        <v>14.5</v>
      </c>
    </row>
    <row r="11010" spans="1:9" x14ac:dyDescent="0.2">
      <c r="A11010" s="2">
        <v>578201</v>
      </c>
      <c r="B11010" s="3" t="s">
        <v>19</v>
      </c>
      <c r="C11010" s="3" t="s">
        <v>10565</v>
      </c>
      <c r="D11010" s="3" t="s">
        <v>11924</v>
      </c>
      <c r="E11010" s="3" t="s">
        <v>12021</v>
      </c>
      <c r="F11010" s="3" t="s">
        <v>10886</v>
      </c>
      <c r="G11010" s="3" t="s">
        <v>11971</v>
      </c>
      <c r="H11010" s="3" t="s">
        <v>12024</v>
      </c>
      <c r="I11010" s="4">
        <v>16.420000000000002</v>
      </c>
    </row>
    <row r="11011" spans="1:9" x14ac:dyDescent="0.2">
      <c r="A11011" s="2">
        <v>577830</v>
      </c>
      <c r="B11011" s="3" t="s">
        <v>19</v>
      </c>
      <c r="C11011" s="3" t="s">
        <v>10565</v>
      </c>
      <c r="D11011" s="3" t="s">
        <v>11924</v>
      </c>
      <c r="E11011" s="3" t="s">
        <v>12021</v>
      </c>
      <c r="F11011" s="3" t="s">
        <v>10886</v>
      </c>
      <c r="G11011" s="3" t="s">
        <v>11971</v>
      </c>
      <c r="H11011" s="3" t="s">
        <v>12025</v>
      </c>
      <c r="I11011" s="4">
        <v>7.41</v>
      </c>
    </row>
    <row r="11012" spans="1:9" x14ac:dyDescent="0.2">
      <c r="A11012" s="2">
        <v>481631</v>
      </c>
      <c r="B11012" s="3" t="s">
        <v>19</v>
      </c>
      <c r="C11012" s="3" t="s">
        <v>10565</v>
      </c>
      <c r="D11012" s="3" t="s">
        <v>11924</v>
      </c>
      <c r="E11012" s="3" t="s">
        <v>12021</v>
      </c>
      <c r="F11012" s="3" t="s">
        <v>10886</v>
      </c>
      <c r="G11012" s="3" t="s">
        <v>11981</v>
      </c>
      <c r="H11012" s="3" t="s">
        <v>12026</v>
      </c>
      <c r="I11012" s="4">
        <v>16.399999999999999</v>
      </c>
    </row>
    <row r="11013" spans="1:9" x14ac:dyDescent="0.2">
      <c r="A11013" s="2">
        <v>419836</v>
      </c>
      <c r="B11013" s="3" t="s">
        <v>19</v>
      </c>
      <c r="C11013" s="3" t="s">
        <v>10565</v>
      </c>
      <c r="D11013" s="3" t="s">
        <v>11924</v>
      </c>
      <c r="E11013" s="3" t="s">
        <v>12027</v>
      </c>
      <c r="F11013" s="3" t="s">
        <v>10886</v>
      </c>
      <c r="G11013" s="3" t="s">
        <v>11981</v>
      </c>
      <c r="H11013" s="3" t="s">
        <v>12028</v>
      </c>
      <c r="I11013" s="4">
        <v>26.44</v>
      </c>
    </row>
    <row r="11014" spans="1:9" x14ac:dyDescent="0.2">
      <c r="A11014" s="2">
        <v>432915</v>
      </c>
      <c r="B11014" s="3" t="s">
        <v>19</v>
      </c>
      <c r="C11014" s="3" t="s">
        <v>10565</v>
      </c>
      <c r="D11014" s="3" t="s">
        <v>11924</v>
      </c>
      <c r="E11014" s="3" t="s">
        <v>12027</v>
      </c>
      <c r="F11014" s="3" t="s">
        <v>10886</v>
      </c>
      <c r="G11014" s="3" t="s">
        <v>11981</v>
      </c>
      <c r="H11014" s="3" t="s">
        <v>12029</v>
      </c>
      <c r="I11014" s="4">
        <v>25.85</v>
      </c>
    </row>
    <row r="11015" spans="1:9" x14ac:dyDescent="0.2">
      <c r="A11015" s="2">
        <v>496164</v>
      </c>
      <c r="B11015" s="3" t="s">
        <v>19</v>
      </c>
      <c r="C11015" s="3" t="s">
        <v>10565</v>
      </c>
      <c r="D11015" s="3" t="s">
        <v>11924</v>
      </c>
      <c r="E11015" s="3" t="s">
        <v>12027</v>
      </c>
      <c r="F11015" s="3" t="s">
        <v>10886</v>
      </c>
      <c r="G11015" s="3" t="s">
        <v>4620</v>
      </c>
      <c r="H11015" s="3" t="s">
        <v>12030</v>
      </c>
      <c r="I11015" s="4">
        <v>2.77</v>
      </c>
    </row>
    <row r="11016" spans="1:9" x14ac:dyDescent="0.2">
      <c r="A11016" s="2">
        <v>496228</v>
      </c>
      <c r="B11016" s="3" t="s">
        <v>19</v>
      </c>
      <c r="C11016" s="3" t="s">
        <v>10565</v>
      </c>
      <c r="D11016" s="3" t="s">
        <v>11924</v>
      </c>
      <c r="E11016" s="3" t="s">
        <v>12027</v>
      </c>
      <c r="F11016" s="3" t="s">
        <v>10886</v>
      </c>
      <c r="G11016" s="3" t="s">
        <v>4620</v>
      </c>
      <c r="H11016" s="3" t="s">
        <v>12031</v>
      </c>
      <c r="I11016" s="4">
        <v>2.77</v>
      </c>
    </row>
    <row r="11017" spans="1:9" x14ac:dyDescent="0.2">
      <c r="A11017" s="2">
        <v>496232</v>
      </c>
      <c r="B11017" s="3" t="s">
        <v>19</v>
      </c>
      <c r="C11017" s="3" t="s">
        <v>10565</v>
      </c>
      <c r="D11017" s="3" t="s">
        <v>11924</v>
      </c>
      <c r="E11017" s="3" t="s">
        <v>12027</v>
      </c>
      <c r="F11017" s="3" t="s">
        <v>10886</v>
      </c>
      <c r="G11017" s="3" t="s">
        <v>4620</v>
      </c>
      <c r="H11017" s="3" t="s">
        <v>12032</v>
      </c>
      <c r="I11017" s="4">
        <v>2.77</v>
      </c>
    </row>
    <row r="11018" spans="1:9" x14ac:dyDescent="0.2">
      <c r="A11018" s="2">
        <v>496246</v>
      </c>
      <c r="B11018" s="3" t="s">
        <v>19</v>
      </c>
      <c r="C11018" s="3" t="s">
        <v>10565</v>
      </c>
      <c r="D11018" s="3" t="s">
        <v>11924</v>
      </c>
      <c r="E11018" s="3" t="s">
        <v>12027</v>
      </c>
      <c r="F11018" s="3" t="s">
        <v>10886</v>
      </c>
      <c r="G11018" s="3" t="s">
        <v>4620</v>
      </c>
      <c r="H11018" s="3" t="s">
        <v>12033</v>
      </c>
      <c r="I11018" s="4">
        <v>2.77</v>
      </c>
    </row>
    <row r="11019" spans="1:9" x14ac:dyDescent="0.2">
      <c r="A11019" s="2">
        <v>20132</v>
      </c>
      <c r="B11019" s="3" t="s">
        <v>19</v>
      </c>
      <c r="C11019" s="3" t="s">
        <v>10565</v>
      </c>
      <c r="D11019" s="3" t="s">
        <v>11924</v>
      </c>
      <c r="E11019" s="3" t="s">
        <v>12027</v>
      </c>
      <c r="F11019" s="3" t="s">
        <v>10570</v>
      </c>
      <c r="G11019" s="3" t="s">
        <v>11994</v>
      </c>
      <c r="H11019" s="3" t="s">
        <v>12034</v>
      </c>
      <c r="I11019" s="4">
        <v>8.17</v>
      </c>
    </row>
    <row r="11020" spans="1:9" x14ac:dyDescent="0.2">
      <c r="A11020" s="2">
        <v>242115</v>
      </c>
      <c r="B11020" s="3" t="s">
        <v>19</v>
      </c>
      <c r="C11020" s="3" t="s">
        <v>10565</v>
      </c>
      <c r="D11020" s="3" t="s">
        <v>11924</v>
      </c>
      <c r="E11020" s="3" t="s">
        <v>12027</v>
      </c>
      <c r="F11020" s="3" t="s">
        <v>10570</v>
      </c>
      <c r="G11020" s="3" t="s">
        <v>11994</v>
      </c>
      <c r="H11020" s="3" t="s">
        <v>12035</v>
      </c>
      <c r="I11020" s="4">
        <v>15.05</v>
      </c>
    </row>
    <row r="11021" spans="1:9" x14ac:dyDescent="0.2">
      <c r="A11021" s="2">
        <v>502139</v>
      </c>
      <c r="B11021" s="3" t="s">
        <v>19</v>
      </c>
      <c r="C11021" s="3" t="s">
        <v>10565</v>
      </c>
      <c r="D11021" s="3" t="s">
        <v>11924</v>
      </c>
      <c r="E11021" s="3" t="s">
        <v>12027</v>
      </c>
      <c r="F11021" s="3" t="s">
        <v>10570</v>
      </c>
      <c r="G11021" s="3" t="s">
        <v>11994</v>
      </c>
      <c r="H11021" s="3" t="s">
        <v>12036</v>
      </c>
      <c r="I11021" s="4">
        <v>16.61</v>
      </c>
    </row>
    <row r="11022" spans="1:9" x14ac:dyDescent="0.2">
      <c r="A11022" s="2">
        <v>17947</v>
      </c>
      <c r="B11022" s="3" t="s">
        <v>19</v>
      </c>
      <c r="C11022" s="3" t="s">
        <v>10565</v>
      </c>
      <c r="D11022" s="3" t="s">
        <v>11924</v>
      </c>
      <c r="E11022" s="3" t="s">
        <v>12027</v>
      </c>
      <c r="F11022" s="3" t="s">
        <v>2649</v>
      </c>
      <c r="G11022" s="3" t="s">
        <v>11442</v>
      </c>
      <c r="H11022" s="3" t="s">
        <v>12037</v>
      </c>
      <c r="I11022" s="4">
        <v>7.65</v>
      </c>
    </row>
    <row r="11023" spans="1:9" x14ac:dyDescent="0.2">
      <c r="A11023" s="2">
        <v>48838</v>
      </c>
      <c r="B11023" s="3" t="s">
        <v>19</v>
      </c>
      <c r="C11023" s="3" t="s">
        <v>10565</v>
      </c>
      <c r="D11023" s="3" t="s">
        <v>11924</v>
      </c>
      <c r="E11023" s="3" t="s">
        <v>12038</v>
      </c>
      <c r="F11023" s="3" t="s">
        <v>2649</v>
      </c>
      <c r="G11023" s="3" t="s">
        <v>11483</v>
      </c>
      <c r="H11023" s="3" t="s">
        <v>12039</v>
      </c>
      <c r="I11023" s="4">
        <v>9.67</v>
      </c>
    </row>
    <row r="11024" spans="1:9" x14ac:dyDescent="0.2">
      <c r="A11024" s="2">
        <v>282675</v>
      </c>
      <c r="B11024" s="3" t="s">
        <v>19</v>
      </c>
      <c r="C11024" s="3" t="s">
        <v>10565</v>
      </c>
      <c r="D11024" s="3" t="s">
        <v>11924</v>
      </c>
      <c r="E11024" s="3" t="s">
        <v>12038</v>
      </c>
      <c r="F11024" s="3" t="s">
        <v>10570</v>
      </c>
      <c r="G11024" s="3" t="s">
        <v>11255</v>
      </c>
      <c r="H11024" s="3" t="s">
        <v>12040</v>
      </c>
      <c r="I11024" s="4">
        <v>9.26</v>
      </c>
    </row>
    <row r="11025" spans="1:9" x14ac:dyDescent="0.2">
      <c r="A11025" s="2">
        <v>502136</v>
      </c>
      <c r="B11025" s="3" t="s">
        <v>19</v>
      </c>
      <c r="C11025" s="3" t="s">
        <v>10565</v>
      </c>
      <c r="D11025" s="3" t="s">
        <v>11924</v>
      </c>
      <c r="E11025" s="3" t="s">
        <v>12038</v>
      </c>
      <c r="F11025" s="3" t="s">
        <v>10570</v>
      </c>
      <c r="G11025" s="3" t="s">
        <v>11994</v>
      </c>
      <c r="H11025" s="3" t="s">
        <v>12041</v>
      </c>
      <c r="I11025" s="4">
        <v>16.7</v>
      </c>
    </row>
    <row r="11026" spans="1:9" x14ac:dyDescent="0.2">
      <c r="A11026" s="2">
        <v>59056</v>
      </c>
      <c r="B11026" s="3" t="s">
        <v>19</v>
      </c>
      <c r="C11026" s="3" t="s">
        <v>10565</v>
      </c>
      <c r="D11026" s="3" t="s">
        <v>11924</v>
      </c>
      <c r="E11026" s="3" t="s">
        <v>12042</v>
      </c>
      <c r="F11026" s="3" t="s">
        <v>2649</v>
      </c>
      <c r="G11026" s="3" t="s">
        <v>11442</v>
      </c>
      <c r="H11026" s="3" t="s">
        <v>12043</v>
      </c>
      <c r="I11026" s="4">
        <v>11.09</v>
      </c>
    </row>
    <row r="11027" spans="1:9" x14ac:dyDescent="0.2">
      <c r="A11027" s="2">
        <v>25205</v>
      </c>
      <c r="B11027" s="3" t="s">
        <v>19</v>
      </c>
      <c r="C11027" s="3" t="s">
        <v>10565</v>
      </c>
      <c r="D11027" s="3" t="s">
        <v>11924</v>
      </c>
      <c r="E11027" s="3" t="s">
        <v>12044</v>
      </c>
      <c r="F11027" s="3" t="s">
        <v>10886</v>
      </c>
      <c r="G11027" s="3" t="s">
        <v>8405</v>
      </c>
      <c r="H11027" s="3" t="s">
        <v>12045</v>
      </c>
      <c r="I11027" s="4">
        <v>6.37</v>
      </c>
    </row>
    <row r="11028" spans="1:9" x14ac:dyDescent="0.2">
      <c r="A11028" s="2">
        <v>362443</v>
      </c>
      <c r="B11028" s="3" t="s">
        <v>19</v>
      </c>
      <c r="C11028" s="3" t="s">
        <v>10565</v>
      </c>
      <c r="D11028" s="3" t="s">
        <v>11924</v>
      </c>
      <c r="E11028" s="3" t="s">
        <v>12044</v>
      </c>
      <c r="F11028" s="3" t="s">
        <v>2649</v>
      </c>
      <c r="G11028" s="3" t="s">
        <v>11442</v>
      </c>
      <c r="H11028" s="3" t="s">
        <v>12046</v>
      </c>
      <c r="I11028" s="4">
        <v>10.119999999999999</v>
      </c>
    </row>
    <row r="11029" spans="1:9" x14ac:dyDescent="0.2">
      <c r="A11029" s="2">
        <v>567045</v>
      </c>
      <c r="B11029" s="3" t="s">
        <v>19</v>
      </c>
      <c r="C11029" s="3" t="s">
        <v>10565</v>
      </c>
      <c r="D11029" s="3" t="s">
        <v>12047</v>
      </c>
      <c r="E11029" s="3" t="s">
        <v>12048</v>
      </c>
      <c r="F11029" s="3" t="s">
        <v>4842</v>
      </c>
      <c r="G11029" s="3" t="s">
        <v>6341</v>
      </c>
      <c r="H11029" s="3" t="s">
        <v>12049</v>
      </c>
      <c r="I11029" s="4">
        <v>29.41</v>
      </c>
    </row>
    <row r="11030" spans="1:9" x14ac:dyDescent="0.2">
      <c r="A11030" s="2">
        <v>536149</v>
      </c>
      <c r="B11030" s="3" t="s">
        <v>19</v>
      </c>
      <c r="C11030" s="3" t="s">
        <v>10565</v>
      </c>
      <c r="D11030" s="3" t="s">
        <v>12047</v>
      </c>
      <c r="E11030" s="3" t="s">
        <v>12048</v>
      </c>
      <c r="F11030" s="3" t="s">
        <v>12050</v>
      </c>
      <c r="G11030" s="3" t="s">
        <v>6143</v>
      </c>
      <c r="H11030" s="3" t="s">
        <v>12051</v>
      </c>
      <c r="I11030" s="4">
        <v>10.25</v>
      </c>
    </row>
    <row r="11031" spans="1:9" x14ac:dyDescent="0.2">
      <c r="A11031" s="2">
        <v>471530</v>
      </c>
      <c r="B11031" s="3" t="s">
        <v>19</v>
      </c>
      <c r="C11031" s="3" t="s">
        <v>10565</v>
      </c>
      <c r="D11031" s="3" t="s">
        <v>12047</v>
      </c>
      <c r="E11031" s="3" t="s">
        <v>12052</v>
      </c>
      <c r="F11031" s="3" t="s">
        <v>12050</v>
      </c>
      <c r="G11031" s="3" t="s">
        <v>6143</v>
      </c>
      <c r="H11031" s="3" t="s">
        <v>12053</v>
      </c>
      <c r="I11031" s="4">
        <v>4.2699999999999996</v>
      </c>
    </row>
    <row r="11032" spans="1:9" x14ac:dyDescent="0.2">
      <c r="A11032" s="2">
        <v>471529</v>
      </c>
      <c r="B11032" s="3" t="s">
        <v>19</v>
      </c>
      <c r="C11032" s="3" t="s">
        <v>10565</v>
      </c>
      <c r="D11032" s="3" t="s">
        <v>12047</v>
      </c>
      <c r="E11032" s="3" t="s">
        <v>12054</v>
      </c>
      <c r="F11032" s="3" t="s">
        <v>12050</v>
      </c>
      <c r="G11032" s="3" t="s">
        <v>12055</v>
      </c>
      <c r="H11032" s="3" t="s">
        <v>12056</v>
      </c>
      <c r="I11032" s="4">
        <v>8.2100000000000009</v>
      </c>
    </row>
    <row r="11033" spans="1:9" x14ac:dyDescent="0.2">
      <c r="A11033" s="2">
        <v>316961</v>
      </c>
      <c r="B11033" s="3" t="s">
        <v>19</v>
      </c>
      <c r="C11033" s="3" t="s">
        <v>10565</v>
      </c>
      <c r="D11033" s="3" t="s">
        <v>12047</v>
      </c>
      <c r="E11033" s="3" t="s">
        <v>12057</v>
      </c>
      <c r="F11033" s="3" t="s">
        <v>12050</v>
      </c>
      <c r="G11033" s="3" t="s">
        <v>6143</v>
      </c>
      <c r="H11033" s="3" t="s">
        <v>12058</v>
      </c>
      <c r="I11033" s="4">
        <v>18.53</v>
      </c>
    </row>
    <row r="11034" spans="1:9" x14ac:dyDescent="0.2">
      <c r="A11034" s="2">
        <v>317170</v>
      </c>
      <c r="B11034" s="3" t="s">
        <v>19</v>
      </c>
      <c r="C11034" s="3" t="s">
        <v>10565</v>
      </c>
      <c r="D11034" s="3" t="s">
        <v>12047</v>
      </c>
      <c r="E11034" s="3" t="s">
        <v>12057</v>
      </c>
      <c r="F11034" s="3" t="s">
        <v>12050</v>
      </c>
      <c r="G11034" s="3" t="s">
        <v>6143</v>
      </c>
      <c r="H11034" s="3" t="s">
        <v>12059</v>
      </c>
      <c r="I11034" s="4">
        <v>29.29</v>
      </c>
    </row>
    <row r="11035" spans="1:9" x14ac:dyDescent="0.2">
      <c r="A11035" s="2">
        <v>317168</v>
      </c>
      <c r="B11035" s="3" t="s">
        <v>19</v>
      </c>
      <c r="C11035" s="3" t="s">
        <v>10565</v>
      </c>
      <c r="D11035" s="3" t="s">
        <v>12047</v>
      </c>
      <c r="E11035" s="3" t="s">
        <v>12057</v>
      </c>
      <c r="F11035" s="3" t="s">
        <v>12050</v>
      </c>
      <c r="G11035" s="3" t="s">
        <v>6143</v>
      </c>
      <c r="H11035" s="3" t="s">
        <v>11414</v>
      </c>
      <c r="I11035" s="4">
        <v>24.8</v>
      </c>
    </row>
    <row r="11036" spans="1:9" x14ac:dyDescent="0.2">
      <c r="A11036" s="2">
        <v>317176</v>
      </c>
      <c r="B11036" s="3" t="s">
        <v>19</v>
      </c>
      <c r="C11036" s="3" t="s">
        <v>10565</v>
      </c>
      <c r="D11036" s="3" t="s">
        <v>12047</v>
      </c>
      <c r="E11036" s="3" t="s">
        <v>12057</v>
      </c>
      <c r="F11036" s="3" t="s">
        <v>12050</v>
      </c>
      <c r="G11036" s="3" t="s">
        <v>6143</v>
      </c>
      <c r="H11036" s="3" t="s">
        <v>12060</v>
      </c>
      <c r="I11036" s="4">
        <v>24.88</v>
      </c>
    </row>
    <row r="11037" spans="1:9" x14ac:dyDescent="0.2">
      <c r="A11037" s="2">
        <v>317185</v>
      </c>
      <c r="B11037" s="3" t="s">
        <v>19</v>
      </c>
      <c r="C11037" s="3" t="s">
        <v>10565</v>
      </c>
      <c r="D11037" s="3" t="s">
        <v>12047</v>
      </c>
      <c r="E11037" s="3" t="s">
        <v>12057</v>
      </c>
      <c r="F11037" s="3" t="s">
        <v>12050</v>
      </c>
      <c r="G11037" s="3" t="s">
        <v>6143</v>
      </c>
      <c r="H11037" s="3" t="s">
        <v>12061</v>
      </c>
      <c r="I11037" s="4">
        <v>18.399999999999999</v>
      </c>
    </row>
    <row r="11038" spans="1:9" x14ac:dyDescent="0.2">
      <c r="A11038" s="2">
        <v>317081</v>
      </c>
      <c r="B11038" s="3" t="s">
        <v>19</v>
      </c>
      <c r="C11038" s="3" t="s">
        <v>10565</v>
      </c>
      <c r="D11038" s="3" t="s">
        <v>12047</v>
      </c>
      <c r="E11038" s="3" t="s">
        <v>12057</v>
      </c>
      <c r="F11038" s="3" t="s">
        <v>12050</v>
      </c>
      <c r="G11038" s="3" t="s">
        <v>12062</v>
      </c>
      <c r="H11038" s="3" t="s">
        <v>12063</v>
      </c>
      <c r="I11038" s="4">
        <v>30.47</v>
      </c>
    </row>
    <row r="11039" spans="1:9" x14ac:dyDescent="0.2">
      <c r="A11039" s="2">
        <v>316544</v>
      </c>
      <c r="B11039" s="3" t="s">
        <v>19</v>
      </c>
      <c r="C11039" s="3" t="s">
        <v>10565</v>
      </c>
      <c r="D11039" s="3" t="s">
        <v>12047</v>
      </c>
      <c r="E11039" s="3" t="s">
        <v>12064</v>
      </c>
      <c r="F11039" s="3" t="s">
        <v>12050</v>
      </c>
      <c r="G11039" s="3" t="s">
        <v>10479</v>
      </c>
      <c r="H11039" s="3" t="s">
        <v>12065</v>
      </c>
      <c r="I11039" s="4">
        <v>38.51</v>
      </c>
    </row>
    <row r="11040" spans="1:9" x14ac:dyDescent="0.2">
      <c r="A11040" s="2">
        <v>442069</v>
      </c>
      <c r="B11040" s="3" t="s">
        <v>19</v>
      </c>
      <c r="C11040" s="3" t="s">
        <v>12066</v>
      </c>
      <c r="D11040" s="3" t="s">
        <v>12067</v>
      </c>
      <c r="E11040" s="3" t="s">
        <v>12068</v>
      </c>
      <c r="F11040" s="3" t="s">
        <v>4014</v>
      </c>
      <c r="G11040" s="3" t="s">
        <v>12069</v>
      </c>
      <c r="H11040" s="3" t="s">
        <v>12070</v>
      </c>
      <c r="I11040" s="4">
        <v>78.56</v>
      </c>
    </row>
    <row r="11041" spans="1:9" x14ac:dyDescent="0.2">
      <c r="A11041" s="2">
        <v>451139</v>
      </c>
      <c r="B11041" s="3" t="s">
        <v>19</v>
      </c>
      <c r="C11041" s="3" t="s">
        <v>12066</v>
      </c>
      <c r="D11041" s="3" t="s">
        <v>12067</v>
      </c>
      <c r="E11041" s="3" t="s">
        <v>12068</v>
      </c>
      <c r="F11041" s="3" t="s">
        <v>4014</v>
      </c>
      <c r="G11041" s="3" t="s">
        <v>12069</v>
      </c>
      <c r="H11041" s="3" t="s">
        <v>12070</v>
      </c>
      <c r="I11041" s="4">
        <v>75.89</v>
      </c>
    </row>
    <row r="11042" spans="1:9" x14ac:dyDescent="0.2">
      <c r="A11042" s="2">
        <v>545804</v>
      </c>
      <c r="B11042" s="3" t="s">
        <v>19</v>
      </c>
      <c r="C11042" s="3" t="s">
        <v>12066</v>
      </c>
      <c r="D11042" s="3" t="s">
        <v>12067</v>
      </c>
      <c r="E11042" s="3" t="s">
        <v>12068</v>
      </c>
      <c r="F11042" s="3" t="s">
        <v>4014</v>
      </c>
      <c r="G11042" s="3" t="s">
        <v>12069</v>
      </c>
      <c r="H11042" s="3" t="s">
        <v>12070</v>
      </c>
      <c r="I11042" s="4">
        <v>90.64</v>
      </c>
    </row>
    <row r="11043" spans="1:9" x14ac:dyDescent="0.2">
      <c r="A11043" s="2">
        <v>457724</v>
      </c>
      <c r="B11043" s="3" t="s">
        <v>19</v>
      </c>
      <c r="C11043" s="3" t="s">
        <v>12066</v>
      </c>
      <c r="D11043" s="3" t="s">
        <v>12067</v>
      </c>
      <c r="E11043" s="3" t="s">
        <v>12068</v>
      </c>
      <c r="F11043" s="3" t="s">
        <v>4014</v>
      </c>
      <c r="G11043" s="3" t="s">
        <v>12071</v>
      </c>
      <c r="H11043" s="3" t="s">
        <v>12072</v>
      </c>
      <c r="I11043" s="4">
        <v>170.02</v>
      </c>
    </row>
    <row r="11044" spans="1:9" x14ac:dyDescent="0.2">
      <c r="A11044" s="2">
        <v>519767</v>
      </c>
      <c r="B11044" s="3" t="s">
        <v>19</v>
      </c>
      <c r="C11044" s="3" t="s">
        <v>12066</v>
      </c>
      <c r="D11044" s="3" t="s">
        <v>12067</v>
      </c>
      <c r="E11044" s="3" t="s">
        <v>12068</v>
      </c>
      <c r="F11044" s="3" t="s">
        <v>4014</v>
      </c>
      <c r="G11044" s="3" t="s">
        <v>12071</v>
      </c>
      <c r="H11044" s="3" t="s">
        <v>12073</v>
      </c>
      <c r="I11044" s="4">
        <v>99.67</v>
      </c>
    </row>
    <row r="11045" spans="1:9" x14ac:dyDescent="0.2">
      <c r="A11045" s="2">
        <v>540469</v>
      </c>
      <c r="B11045" s="3" t="s">
        <v>19</v>
      </c>
      <c r="C11045" s="3" t="s">
        <v>12066</v>
      </c>
      <c r="D11045" s="3" t="s">
        <v>12067</v>
      </c>
      <c r="E11045" s="3" t="s">
        <v>12074</v>
      </c>
      <c r="F11045" s="3" t="s">
        <v>4014</v>
      </c>
      <c r="G11045" s="3" t="s">
        <v>12069</v>
      </c>
      <c r="H11045" s="3" t="s">
        <v>12075</v>
      </c>
      <c r="I11045" s="4">
        <v>224.06</v>
      </c>
    </row>
    <row r="11046" spans="1:9" x14ac:dyDescent="0.2">
      <c r="A11046" s="2">
        <v>372749</v>
      </c>
      <c r="B11046" s="3" t="s">
        <v>19</v>
      </c>
      <c r="C11046" s="3" t="s">
        <v>12066</v>
      </c>
      <c r="D11046" s="3" t="s">
        <v>12067</v>
      </c>
      <c r="E11046" s="3" t="s">
        <v>12074</v>
      </c>
      <c r="F11046" s="3" t="s">
        <v>4014</v>
      </c>
      <c r="G11046" s="3" t="s">
        <v>12069</v>
      </c>
      <c r="H11046" s="3" t="s">
        <v>12076</v>
      </c>
      <c r="I11046" s="4">
        <v>63.81</v>
      </c>
    </row>
    <row r="11047" spans="1:9" x14ac:dyDescent="0.2">
      <c r="A11047" s="2">
        <v>442163</v>
      </c>
      <c r="B11047" s="3" t="s">
        <v>19</v>
      </c>
      <c r="C11047" s="3" t="s">
        <v>12066</v>
      </c>
      <c r="D11047" s="3" t="s">
        <v>12067</v>
      </c>
      <c r="E11047" s="3" t="s">
        <v>12074</v>
      </c>
      <c r="F11047" s="3" t="s">
        <v>4014</v>
      </c>
      <c r="G11047" s="3" t="s">
        <v>12069</v>
      </c>
      <c r="H11047" s="3" t="s">
        <v>12077</v>
      </c>
      <c r="I11047" s="4">
        <v>0.01</v>
      </c>
    </row>
    <row r="11048" spans="1:9" x14ac:dyDescent="0.2">
      <c r="A11048" s="2">
        <v>442164</v>
      </c>
      <c r="B11048" s="3" t="s">
        <v>19</v>
      </c>
      <c r="C11048" s="3" t="s">
        <v>12066</v>
      </c>
      <c r="D11048" s="3" t="s">
        <v>12067</v>
      </c>
      <c r="E11048" s="3" t="s">
        <v>12074</v>
      </c>
      <c r="F11048" s="3" t="s">
        <v>4014</v>
      </c>
      <c r="G11048" s="3" t="s">
        <v>12069</v>
      </c>
      <c r="H11048" s="3" t="s">
        <v>12077</v>
      </c>
      <c r="I11048" s="4">
        <v>69.3</v>
      </c>
    </row>
    <row r="11049" spans="1:9" x14ac:dyDescent="0.2">
      <c r="A11049" s="2">
        <v>507586</v>
      </c>
      <c r="B11049" s="3" t="s">
        <v>19</v>
      </c>
      <c r="C11049" s="3" t="s">
        <v>12066</v>
      </c>
      <c r="D11049" s="3" t="s">
        <v>12067</v>
      </c>
      <c r="E11049" s="3" t="s">
        <v>12074</v>
      </c>
      <c r="F11049" s="3" t="s">
        <v>4014</v>
      </c>
      <c r="G11049" s="3" t="s">
        <v>12069</v>
      </c>
      <c r="H11049" s="3" t="s">
        <v>12078</v>
      </c>
      <c r="I11049" s="4">
        <v>77.849999999999994</v>
      </c>
    </row>
    <row r="11050" spans="1:9" x14ac:dyDescent="0.2">
      <c r="A11050" s="2">
        <v>547543</v>
      </c>
      <c r="B11050" s="3" t="s">
        <v>19</v>
      </c>
      <c r="C11050" s="3" t="s">
        <v>12066</v>
      </c>
      <c r="D11050" s="3" t="s">
        <v>12067</v>
      </c>
      <c r="E11050" s="3" t="s">
        <v>12074</v>
      </c>
      <c r="F11050" s="3" t="s">
        <v>4014</v>
      </c>
      <c r="G11050" s="3" t="s">
        <v>12069</v>
      </c>
      <c r="H11050" s="3" t="s">
        <v>12079</v>
      </c>
      <c r="I11050" s="4">
        <v>114.67</v>
      </c>
    </row>
    <row r="11051" spans="1:9" x14ac:dyDescent="0.2">
      <c r="A11051" s="2">
        <v>519783</v>
      </c>
      <c r="B11051" s="3" t="s">
        <v>19</v>
      </c>
      <c r="C11051" s="3" t="s">
        <v>12066</v>
      </c>
      <c r="D11051" s="3" t="s">
        <v>12067</v>
      </c>
      <c r="E11051" s="3" t="s">
        <v>12074</v>
      </c>
      <c r="F11051" s="3" t="s">
        <v>4014</v>
      </c>
      <c r="G11051" s="3" t="s">
        <v>12080</v>
      </c>
      <c r="H11051" s="3" t="s">
        <v>12081</v>
      </c>
      <c r="I11051" s="4">
        <v>98.86</v>
      </c>
    </row>
    <row r="11052" spans="1:9" x14ac:dyDescent="0.2">
      <c r="A11052" s="2">
        <v>563907</v>
      </c>
      <c r="B11052" s="3" t="s">
        <v>19</v>
      </c>
      <c r="C11052" s="3" t="s">
        <v>12066</v>
      </c>
      <c r="D11052" s="3" t="s">
        <v>12067</v>
      </c>
      <c r="E11052" s="3" t="s">
        <v>12074</v>
      </c>
      <c r="F11052" s="3" t="s">
        <v>4014</v>
      </c>
      <c r="G11052" s="3" t="s">
        <v>12082</v>
      </c>
      <c r="H11052" s="3" t="s">
        <v>12083</v>
      </c>
      <c r="I11052" s="4">
        <v>140.83000000000001</v>
      </c>
    </row>
    <row r="11053" spans="1:9" x14ac:dyDescent="0.2">
      <c r="A11053" s="2">
        <v>563912</v>
      </c>
      <c r="B11053" s="3" t="s">
        <v>19</v>
      </c>
      <c r="C11053" s="3" t="s">
        <v>12066</v>
      </c>
      <c r="D11053" s="3" t="s">
        <v>12067</v>
      </c>
      <c r="E11053" s="3" t="s">
        <v>12074</v>
      </c>
      <c r="F11053" s="3" t="s">
        <v>4014</v>
      </c>
      <c r="G11053" s="3" t="s">
        <v>12082</v>
      </c>
      <c r="H11053" s="3" t="s">
        <v>12084</v>
      </c>
      <c r="I11053" s="4">
        <v>97.15</v>
      </c>
    </row>
    <row r="11054" spans="1:9" x14ac:dyDescent="0.2">
      <c r="A11054" s="2">
        <v>583377</v>
      </c>
      <c r="B11054" s="3" t="s">
        <v>19</v>
      </c>
      <c r="C11054" s="3" t="s">
        <v>12066</v>
      </c>
      <c r="D11054" s="3" t="s">
        <v>12067</v>
      </c>
      <c r="E11054" s="3" t="s">
        <v>12085</v>
      </c>
      <c r="F11054" s="3" t="s">
        <v>4014</v>
      </c>
      <c r="G11054" s="3" t="s">
        <v>12086</v>
      </c>
      <c r="H11054" s="3" t="s">
        <v>12087</v>
      </c>
      <c r="I11054" s="4">
        <v>196.25</v>
      </c>
    </row>
    <row r="11055" spans="1:9" x14ac:dyDescent="0.2">
      <c r="A11055" s="2">
        <v>603670</v>
      </c>
      <c r="B11055" s="3" t="s">
        <v>19</v>
      </c>
      <c r="C11055" s="3" t="s">
        <v>12066</v>
      </c>
      <c r="D11055" s="3" t="s">
        <v>12067</v>
      </c>
      <c r="E11055" s="3" t="s">
        <v>12085</v>
      </c>
      <c r="F11055" s="3" t="s">
        <v>4014</v>
      </c>
      <c r="G11055" s="3" t="s">
        <v>12088</v>
      </c>
      <c r="H11055" s="3" t="s">
        <v>12089</v>
      </c>
      <c r="I11055" s="4">
        <v>284.31</v>
      </c>
    </row>
    <row r="11056" spans="1:9" x14ac:dyDescent="0.2">
      <c r="A11056" s="2">
        <v>507192</v>
      </c>
      <c r="B11056" s="3" t="s">
        <v>19</v>
      </c>
      <c r="C11056" s="3" t="s">
        <v>12066</v>
      </c>
      <c r="D11056" s="3" t="s">
        <v>12067</v>
      </c>
      <c r="E11056" s="3" t="s">
        <v>12090</v>
      </c>
      <c r="F11056" s="3" t="s">
        <v>4014</v>
      </c>
      <c r="G11056" s="3" t="s">
        <v>12069</v>
      </c>
      <c r="H11056" s="3" t="s">
        <v>12091</v>
      </c>
      <c r="I11056" s="4">
        <v>68.7</v>
      </c>
    </row>
    <row r="11057" spans="1:9" x14ac:dyDescent="0.2">
      <c r="A11057" s="2">
        <v>359751</v>
      </c>
      <c r="B11057" s="3" t="s">
        <v>19</v>
      </c>
      <c r="C11057" s="3" t="s">
        <v>12066</v>
      </c>
      <c r="D11057" s="3" t="s">
        <v>12067</v>
      </c>
      <c r="E11057" s="3" t="s">
        <v>12090</v>
      </c>
      <c r="F11057" s="3" t="s">
        <v>4014</v>
      </c>
      <c r="G11057" s="3" t="s">
        <v>12082</v>
      </c>
      <c r="H11057" s="3" t="s">
        <v>12092</v>
      </c>
      <c r="I11057" s="4">
        <v>117.48</v>
      </c>
    </row>
    <row r="11058" spans="1:9" x14ac:dyDescent="0.2">
      <c r="A11058" s="2">
        <v>575764</v>
      </c>
      <c r="B11058" s="3" t="s">
        <v>19</v>
      </c>
      <c r="C11058" s="3" t="s">
        <v>12066</v>
      </c>
      <c r="D11058" s="3" t="s">
        <v>12067</v>
      </c>
      <c r="E11058" s="3" t="s">
        <v>12093</v>
      </c>
      <c r="F11058" s="3" t="s">
        <v>12094</v>
      </c>
      <c r="G11058" s="3" t="s">
        <v>12095</v>
      </c>
      <c r="H11058" s="3" t="s">
        <v>12096</v>
      </c>
      <c r="I11058" s="4">
        <v>843.19</v>
      </c>
    </row>
    <row r="11059" spans="1:9" x14ac:dyDescent="0.2">
      <c r="A11059" s="2">
        <v>575774</v>
      </c>
      <c r="B11059" s="3" t="s">
        <v>19</v>
      </c>
      <c r="C11059" s="3" t="s">
        <v>12066</v>
      </c>
      <c r="D11059" s="3" t="s">
        <v>12067</v>
      </c>
      <c r="E11059" s="3" t="s">
        <v>12093</v>
      </c>
      <c r="F11059" s="3" t="s">
        <v>12094</v>
      </c>
      <c r="G11059" s="3" t="s">
        <v>12095</v>
      </c>
      <c r="H11059" s="3" t="s">
        <v>12097</v>
      </c>
      <c r="I11059" s="4">
        <v>1241.27</v>
      </c>
    </row>
    <row r="11060" spans="1:9" x14ac:dyDescent="0.2">
      <c r="A11060" s="2">
        <v>563980</v>
      </c>
      <c r="B11060" s="3" t="s">
        <v>19</v>
      </c>
      <c r="C11060" s="3" t="s">
        <v>12066</v>
      </c>
      <c r="D11060" s="3" t="s">
        <v>12067</v>
      </c>
      <c r="E11060" s="3" t="s">
        <v>12098</v>
      </c>
      <c r="F11060" s="3" t="s">
        <v>4014</v>
      </c>
      <c r="G11060" s="3" t="s">
        <v>12099</v>
      </c>
      <c r="H11060" s="3" t="s">
        <v>12100</v>
      </c>
      <c r="I11060" s="4">
        <v>1536</v>
      </c>
    </row>
    <row r="11061" spans="1:9" x14ac:dyDescent="0.2">
      <c r="A11061" s="2">
        <v>565120</v>
      </c>
      <c r="B11061" s="3" t="s">
        <v>19</v>
      </c>
      <c r="C11061" s="3" t="s">
        <v>12066</v>
      </c>
      <c r="D11061" s="3" t="s">
        <v>12067</v>
      </c>
      <c r="E11061" s="3" t="s">
        <v>12098</v>
      </c>
      <c r="F11061" s="3" t="s">
        <v>4014</v>
      </c>
      <c r="G11061" s="3" t="s">
        <v>12099</v>
      </c>
      <c r="H11061" s="3" t="s">
        <v>12101</v>
      </c>
      <c r="I11061" s="4">
        <v>458.21</v>
      </c>
    </row>
    <row r="11062" spans="1:9" x14ac:dyDescent="0.2">
      <c r="A11062" s="2">
        <v>604154</v>
      </c>
      <c r="B11062" s="3" t="s">
        <v>19</v>
      </c>
      <c r="C11062" s="3" t="s">
        <v>12066</v>
      </c>
      <c r="D11062" s="3" t="s">
        <v>12067</v>
      </c>
      <c r="E11062" s="3" t="s">
        <v>12098</v>
      </c>
      <c r="F11062" s="3" t="s">
        <v>826</v>
      </c>
      <c r="G11062" s="3" t="s">
        <v>12099</v>
      </c>
      <c r="H11062" s="3" t="s">
        <v>12102</v>
      </c>
      <c r="I11062" s="4">
        <v>444.26</v>
      </c>
    </row>
    <row r="11063" spans="1:9" x14ac:dyDescent="0.2">
      <c r="A11063" s="2">
        <v>501421</v>
      </c>
      <c r="B11063" s="3" t="s">
        <v>19</v>
      </c>
      <c r="C11063" s="3" t="s">
        <v>12066</v>
      </c>
      <c r="D11063" s="3" t="s">
        <v>12067</v>
      </c>
      <c r="E11063" s="3" t="s">
        <v>12103</v>
      </c>
      <c r="F11063" s="3" t="s">
        <v>4014</v>
      </c>
      <c r="G11063" s="3" t="s">
        <v>12099</v>
      </c>
      <c r="H11063" s="3" t="s">
        <v>12104</v>
      </c>
      <c r="I11063" s="4">
        <v>973.83</v>
      </c>
    </row>
    <row r="11064" spans="1:9" x14ac:dyDescent="0.2">
      <c r="A11064" s="2">
        <v>548683</v>
      </c>
      <c r="B11064" s="3" t="s">
        <v>19</v>
      </c>
      <c r="C11064" s="3" t="s">
        <v>12066</v>
      </c>
      <c r="D11064" s="3" t="s">
        <v>12067</v>
      </c>
      <c r="E11064" s="3" t="s">
        <v>12103</v>
      </c>
      <c r="F11064" s="3" t="s">
        <v>4014</v>
      </c>
      <c r="G11064" s="3" t="s">
        <v>12105</v>
      </c>
      <c r="H11064" s="3" t="s">
        <v>12106</v>
      </c>
      <c r="I11064" s="4">
        <v>1188</v>
      </c>
    </row>
    <row r="11065" spans="1:9" x14ac:dyDescent="0.2">
      <c r="A11065" s="2">
        <v>562743</v>
      </c>
      <c r="B11065" s="3" t="s">
        <v>19</v>
      </c>
      <c r="C11065" s="3" t="s">
        <v>12066</v>
      </c>
      <c r="D11065" s="3" t="s">
        <v>12067</v>
      </c>
      <c r="E11065" s="3" t="s">
        <v>12103</v>
      </c>
      <c r="F11065" s="3" t="s">
        <v>4014</v>
      </c>
      <c r="G11065" s="3" t="s">
        <v>12105</v>
      </c>
      <c r="H11065" s="3" t="s">
        <v>12107</v>
      </c>
      <c r="I11065" s="4">
        <v>986.29</v>
      </c>
    </row>
    <row r="11066" spans="1:9" x14ac:dyDescent="0.2">
      <c r="A11066" s="2">
        <v>587320</v>
      </c>
      <c r="B11066" s="3" t="s">
        <v>19</v>
      </c>
      <c r="C11066" s="3" t="s">
        <v>12066</v>
      </c>
      <c r="D11066" s="3" t="s">
        <v>12067</v>
      </c>
      <c r="E11066" s="3" t="s">
        <v>12103</v>
      </c>
      <c r="F11066" s="3" t="s">
        <v>4014</v>
      </c>
      <c r="G11066" s="3" t="s">
        <v>12105</v>
      </c>
      <c r="H11066" s="3" t="s">
        <v>12108</v>
      </c>
      <c r="I11066" s="4">
        <v>1788.19</v>
      </c>
    </row>
    <row r="11067" spans="1:9" x14ac:dyDescent="0.2">
      <c r="A11067" s="2">
        <v>460047</v>
      </c>
      <c r="B11067" s="3" t="s">
        <v>19</v>
      </c>
      <c r="C11067" s="3" t="s">
        <v>12066</v>
      </c>
      <c r="D11067" s="3" t="s">
        <v>12067</v>
      </c>
      <c r="E11067" s="3" t="s">
        <v>12109</v>
      </c>
      <c r="F11067" s="3" t="s">
        <v>4014</v>
      </c>
      <c r="G11067" s="3" t="s">
        <v>12069</v>
      </c>
      <c r="H11067" s="3" t="s">
        <v>12110</v>
      </c>
      <c r="I11067" s="4">
        <v>137.49</v>
      </c>
    </row>
    <row r="11068" spans="1:9" x14ac:dyDescent="0.2">
      <c r="A11068" s="2">
        <v>471033</v>
      </c>
      <c r="B11068" s="3" t="s">
        <v>19</v>
      </c>
      <c r="C11068" s="3" t="s">
        <v>12066</v>
      </c>
      <c r="D11068" s="3" t="s">
        <v>12067</v>
      </c>
      <c r="E11068" s="3" t="s">
        <v>12109</v>
      </c>
      <c r="F11068" s="3" t="s">
        <v>4014</v>
      </c>
      <c r="G11068" s="3" t="s">
        <v>12069</v>
      </c>
      <c r="H11068" s="3" t="s">
        <v>12110</v>
      </c>
      <c r="I11068" s="4">
        <v>91.83</v>
      </c>
    </row>
    <row r="11069" spans="1:9" x14ac:dyDescent="0.2">
      <c r="A11069" s="2">
        <v>478474</v>
      </c>
      <c r="B11069" s="3" t="s">
        <v>19</v>
      </c>
      <c r="C11069" s="3" t="s">
        <v>12066</v>
      </c>
      <c r="D11069" s="3" t="s">
        <v>12067</v>
      </c>
      <c r="E11069" s="3" t="s">
        <v>12109</v>
      </c>
      <c r="F11069" s="3" t="s">
        <v>4014</v>
      </c>
      <c r="G11069" s="3" t="s">
        <v>12069</v>
      </c>
      <c r="H11069" s="3" t="s">
        <v>12110</v>
      </c>
      <c r="I11069" s="4">
        <v>94.86</v>
      </c>
    </row>
    <row r="11070" spans="1:9" x14ac:dyDescent="0.2">
      <c r="A11070" s="2">
        <v>481034</v>
      </c>
      <c r="B11070" s="3" t="s">
        <v>19</v>
      </c>
      <c r="C11070" s="3" t="s">
        <v>12066</v>
      </c>
      <c r="D11070" s="3" t="s">
        <v>12067</v>
      </c>
      <c r="E11070" s="3" t="s">
        <v>12109</v>
      </c>
      <c r="F11070" s="3" t="s">
        <v>4014</v>
      </c>
      <c r="G11070" s="3" t="s">
        <v>12069</v>
      </c>
      <c r="H11070" s="3" t="s">
        <v>12110</v>
      </c>
      <c r="I11070" s="4">
        <v>137.49</v>
      </c>
    </row>
    <row r="11071" spans="1:9" x14ac:dyDescent="0.2">
      <c r="A11071" s="2">
        <v>522608</v>
      </c>
      <c r="B11071" s="3" t="s">
        <v>19</v>
      </c>
      <c r="C11071" s="3" t="s">
        <v>12066</v>
      </c>
      <c r="D11071" s="3" t="s">
        <v>12067</v>
      </c>
      <c r="E11071" s="3" t="s">
        <v>12109</v>
      </c>
      <c r="F11071" s="3" t="s">
        <v>4014</v>
      </c>
      <c r="G11071" s="3" t="s">
        <v>12069</v>
      </c>
      <c r="H11071" s="3" t="s">
        <v>12111</v>
      </c>
      <c r="I11071" s="4">
        <v>156.66999999999999</v>
      </c>
    </row>
    <row r="11072" spans="1:9" x14ac:dyDescent="0.2">
      <c r="A11072" s="2">
        <v>522615</v>
      </c>
      <c r="B11072" s="3" t="s">
        <v>19</v>
      </c>
      <c r="C11072" s="3" t="s">
        <v>12066</v>
      </c>
      <c r="D11072" s="3" t="s">
        <v>12067</v>
      </c>
      <c r="E11072" s="3" t="s">
        <v>12109</v>
      </c>
      <c r="F11072" s="3" t="s">
        <v>4014</v>
      </c>
      <c r="G11072" s="3" t="s">
        <v>12069</v>
      </c>
      <c r="H11072" s="3" t="s">
        <v>12112</v>
      </c>
      <c r="I11072" s="4">
        <v>0.01</v>
      </c>
    </row>
    <row r="11073" spans="1:9" x14ac:dyDescent="0.2">
      <c r="A11073" s="2">
        <v>544843</v>
      </c>
      <c r="B11073" s="3" t="s">
        <v>19</v>
      </c>
      <c r="C11073" s="3" t="s">
        <v>12066</v>
      </c>
      <c r="D11073" s="3" t="s">
        <v>12067</v>
      </c>
      <c r="E11073" s="3" t="s">
        <v>12109</v>
      </c>
      <c r="F11073" s="3" t="s">
        <v>4014</v>
      </c>
      <c r="G11073" s="3" t="s">
        <v>12071</v>
      </c>
      <c r="H11073" s="3" t="s">
        <v>12113</v>
      </c>
      <c r="I11073" s="4">
        <v>107.9</v>
      </c>
    </row>
    <row r="11074" spans="1:9" x14ac:dyDescent="0.2">
      <c r="A11074" s="2">
        <v>547356</v>
      </c>
      <c r="B11074" s="3" t="s">
        <v>19</v>
      </c>
      <c r="C11074" s="3" t="s">
        <v>12066</v>
      </c>
      <c r="D11074" s="3" t="s">
        <v>12067</v>
      </c>
      <c r="E11074" s="3" t="s">
        <v>12109</v>
      </c>
      <c r="F11074" s="3" t="s">
        <v>4014</v>
      </c>
      <c r="G11074" s="3" t="s">
        <v>12114</v>
      </c>
      <c r="H11074" s="3" t="s">
        <v>12115</v>
      </c>
      <c r="I11074" s="4">
        <v>214.89</v>
      </c>
    </row>
    <row r="11075" spans="1:9" x14ac:dyDescent="0.2">
      <c r="A11075" s="2">
        <v>579395</v>
      </c>
      <c r="B11075" s="3" t="s">
        <v>19</v>
      </c>
      <c r="C11075" s="3" t="s">
        <v>12066</v>
      </c>
      <c r="D11075" s="3" t="s">
        <v>12067</v>
      </c>
      <c r="E11075" s="3" t="s">
        <v>12109</v>
      </c>
      <c r="F11075" s="3" t="s">
        <v>12116</v>
      </c>
      <c r="G11075" s="3" t="s">
        <v>12080</v>
      </c>
      <c r="H11075" s="3" t="s">
        <v>12117</v>
      </c>
      <c r="I11075" s="4">
        <v>90.63</v>
      </c>
    </row>
    <row r="11076" spans="1:9" x14ac:dyDescent="0.2">
      <c r="A11076" s="2">
        <v>274061</v>
      </c>
      <c r="B11076" s="3" t="s">
        <v>19</v>
      </c>
      <c r="C11076" s="3" t="s">
        <v>12066</v>
      </c>
      <c r="D11076" s="3" t="s">
        <v>12067</v>
      </c>
      <c r="E11076" s="3" t="s">
        <v>12118</v>
      </c>
      <c r="F11076" s="3" t="s">
        <v>12119</v>
      </c>
      <c r="G11076" s="3" t="s">
        <v>12120</v>
      </c>
      <c r="H11076" s="3" t="s">
        <v>12121</v>
      </c>
      <c r="I11076" s="4">
        <v>0.01</v>
      </c>
    </row>
    <row r="11077" spans="1:9" x14ac:dyDescent="0.2">
      <c r="A11077" s="2">
        <v>4221387</v>
      </c>
      <c r="B11077" s="3" t="s">
        <v>19</v>
      </c>
      <c r="C11077" s="3" t="s">
        <v>12066</v>
      </c>
      <c r="D11077" s="3" t="s">
        <v>12067</v>
      </c>
      <c r="E11077" s="3" t="s">
        <v>12118</v>
      </c>
      <c r="F11077" s="3" t="s">
        <v>12122</v>
      </c>
      <c r="G11077" s="3" t="s">
        <v>12120</v>
      </c>
      <c r="H11077" s="3" t="s">
        <v>12123</v>
      </c>
      <c r="I11077" s="4">
        <v>687.84</v>
      </c>
    </row>
    <row r="11078" spans="1:9" x14ac:dyDescent="0.2">
      <c r="A11078" s="2">
        <v>454722</v>
      </c>
      <c r="B11078" s="3" t="s">
        <v>19</v>
      </c>
      <c r="C11078" s="3" t="s">
        <v>12066</v>
      </c>
      <c r="D11078" s="3" t="s">
        <v>12067</v>
      </c>
      <c r="E11078" s="3" t="s">
        <v>12118</v>
      </c>
      <c r="F11078" s="3" t="s">
        <v>4014</v>
      </c>
      <c r="G11078" s="3" t="s">
        <v>12120</v>
      </c>
      <c r="H11078" s="3" t="s">
        <v>12124</v>
      </c>
      <c r="I11078" s="4">
        <v>473.18</v>
      </c>
    </row>
    <row r="11079" spans="1:9" x14ac:dyDescent="0.2">
      <c r="A11079" s="2">
        <v>522737</v>
      </c>
      <c r="B11079" s="3" t="s">
        <v>19</v>
      </c>
      <c r="C11079" s="3" t="s">
        <v>12066</v>
      </c>
      <c r="D11079" s="3" t="s">
        <v>12067</v>
      </c>
      <c r="E11079" s="3" t="s">
        <v>12118</v>
      </c>
      <c r="F11079" s="3" t="s">
        <v>4014</v>
      </c>
      <c r="G11079" s="3" t="s">
        <v>12120</v>
      </c>
      <c r="H11079" s="3" t="s">
        <v>12125</v>
      </c>
      <c r="I11079" s="4">
        <v>473.18</v>
      </c>
    </row>
    <row r="11080" spans="1:9" x14ac:dyDescent="0.2">
      <c r="A11080" s="2">
        <v>542085</v>
      </c>
      <c r="B11080" s="3" t="s">
        <v>19</v>
      </c>
      <c r="C11080" s="3" t="s">
        <v>12066</v>
      </c>
      <c r="D11080" s="3" t="s">
        <v>12067</v>
      </c>
      <c r="E11080" s="3" t="s">
        <v>12118</v>
      </c>
      <c r="F11080" s="3" t="s">
        <v>4014</v>
      </c>
      <c r="G11080" s="3" t="s">
        <v>12120</v>
      </c>
      <c r="H11080" s="3" t="s">
        <v>12126</v>
      </c>
      <c r="I11080" s="4">
        <v>1058.58</v>
      </c>
    </row>
    <row r="11081" spans="1:9" x14ac:dyDescent="0.2">
      <c r="A11081" s="2">
        <v>560322</v>
      </c>
      <c r="B11081" s="3" t="s">
        <v>19</v>
      </c>
      <c r="C11081" s="3" t="s">
        <v>12066</v>
      </c>
      <c r="D11081" s="3" t="s">
        <v>12067</v>
      </c>
      <c r="E11081" s="3" t="s">
        <v>12118</v>
      </c>
      <c r="F11081" s="3" t="s">
        <v>4014</v>
      </c>
      <c r="G11081" s="3" t="s">
        <v>12120</v>
      </c>
      <c r="H11081" s="3" t="s">
        <v>12127</v>
      </c>
      <c r="I11081" s="4">
        <v>465.81</v>
      </c>
    </row>
    <row r="11082" spans="1:9" x14ac:dyDescent="0.2">
      <c r="A11082" s="2">
        <v>561248</v>
      </c>
      <c r="B11082" s="3" t="s">
        <v>19</v>
      </c>
      <c r="C11082" s="3" t="s">
        <v>12066</v>
      </c>
      <c r="D11082" s="3" t="s">
        <v>12067</v>
      </c>
      <c r="E11082" s="3" t="s">
        <v>12118</v>
      </c>
      <c r="F11082" s="3" t="s">
        <v>4014</v>
      </c>
      <c r="G11082" s="3" t="s">
        <v>12120</v>
      </c>
      <c r="H11082" s="3" t="s">
        <v>12128</v>
      </c>
      <c r="I11082" s="4">
        <v>465.81</v>
      </c>
    </row>
    <row r="11083" spans="1:9" x14ac:dyDescent="0.2">
      <c r="A11083" s="2">
        <v>460165</v>
      </c>
      <c r="B11083" s="3" t="s">
        <v>19</v>
      </c>
      <c r="C11083" s="3" t="s">
        <v>12129</v>
      </c>
      <c r="D11083" s="3" t="s">
        <v>12130</v>
      </c>
      <c r="E11083" s="3" t="s">
        <v>12131</v>
      </c>
      <c r="F11083" s="3" t="s">
        <v>12132</v>
      </c>
      <c r="G11083" s="3" t="s">
        <v>10594</v>
      </c>
      <c r="H11083" s="3" t="s">
        <v>12133</v>
      </c>
      <c r="I11083" s="4">
        <v>19.11</v>
      </c>
    </row>
    <row r="11084" spans="1:9" x14ac:dyDescent="0.2">
      <c r="A11084" s="2">
        <v>1056</v>
      </c>
      <c r="B11084" s="3" t="s">
        <v>19</v>
      </c>
      <c r="C11084" s="3" t="s">
        <v>12129</v>
      </c>
      <c r="D11084" s="3" t="s">
        <v>12130</v>
      </c>
      <c r="E11084" s="3" t="s">
        <v>12131</v>
      </c>
      <c r="F11084" s="3" t="s">
        <v>12132</v>
      </c>
      <c r="G11084" s="3" t="s">
        <v>10594</v>
      </c>
      <c r="H11084" s="3" t="s">
        <v>12134</v>
      </c>
      <c r="I11084" s="4">
        <v>9.49</v>
      </c>
    </row>
    <row r="11085" spans="1:9" x14ac:dyDescent="0.2">
      <c r="A11085" s="2">
        <v>1760</v>
      </c>
      <c r="B11085" s="3" t="s">
        <v>19</v>
      </c>
      <c r="C11085" s="3" t="s">
        <v>12129</v>
      </c>
      <c r="D11085" s="3" t="s">
        <v>12130</v>
      </c>
      <c r="E11085" s="3" t="s">
        <v>12131</v>
      </c>
      <c r="F11085" s="3" t="s">
        <v>12132</v>
      </c>
      <c r="G11085" s="3" t="s">
        <v>10594</v>
      </c>
      <c r="H11085" s="3" t="s">
        <v>12135</v>
      </c>
      <c r="I11085" s="4">
        <v>6.96</v>
      </c>
    </row>
    <row r="11086" spans="1:9" x14ac:dyDescent="0.2">
      <c r="A11086" s="2">
        <v>5140</v>
      </c>
      <c r="B11086" s="3" t="s">
        <v>19</v>
      </c>
      <c r="C11086" s="3" t="s">
        <v>12129</v>
      </c>
      <c r="D11086" s="3" t="s">
        <v>12130</v>
      </c>
      <c r="E11086" s="3" t="s">
        <v>12131</v>
      </c>
      <c r="F11086" s="3" t="s">
        <v>12132</v>
      </c>
      <c r="G11086" s="3" t="s">
        <v>10594</v>
      </c>
      <c r="H11086" s="3" t="s">
        <v>12136</v>
      </c>
      <c r="I11086" s="4">
        <v>11.16</v>
      </c>
    </row>
    <row r="11087" spans="1:9" x14ac:dyDescent="0.2">
      <c r="A11087" s="2">
        <v>274584</v>
      </c>
      <c r="B11087" s="3" t="s">
        <v>19</v>
      </c>
      <c r="C11087" s="3" t="s">
        <v>12129</v>
      </c>
      <c r="D11087" s="3" t="s">
        <v>12130</v>
      </c>
      <c r="E11087" s="3" t="s">
        <v>12131</v>
      </c>
      <c r="F11087" s="3" t="s">
        <v>12132</v>
      </c>
      <c r="G11087" s="3" t="s">
        <v>10594</v>
      </c>
      <c r="H11087" s="3" t="s">
        <v>12137</v>
      </c>
      <c r="I11087" s="4">
        <v>8.66</v>
      </c>
    </row>
    <row r="11088" spans="1:9" x14ac:dyDescent="0.2">
      <c r="A11088" s="2">
        <v>408179</v>
      </c>
      <c r="B11088" s="3" t="s">
        <v>19</v>
      </c>
      <c r="C11088" s="3" t="s">
        <v>12129</v>
      </c>
      <c r="D11088" s="3" t="s">
        <v>12130</v>
      </c>
      <c r="E11088" s="3" t="s">
        <v>12131</v>
      </c>
      <c r="F11088" s="3" t="s">
        <v>12132</v>
      </c>
      <c r="G11088" s="3" t="s">
        <v>10594</v>
      </c>
      <c r="H11088" s="3" t="s">
        <v>12138</v>
      </c>
      <c r="I11088" s="4">
        <v>7</v>
      </c>
    </row>
    <row r="11089" spans="1:9" x14ac:dyDescent="0.2">
      <c r="A11089" s="2">
        <v>408181</v>
      </c>
      <c r="B11089" s="3" t="s">
        <v>19</v>
      </c>
      <c r="C11089" s="3" t="s">
        <v>12129</v>
      </c>
      <c r="D11089" s="3" t="s">
        <v>12130</v>
      </c>
      <c r="E11089" s="3" t="s">
        <v>12131</v>
      </c>
      <c r="F11089" s="3" t="s">
        <v>12132</v>
      </c>
      <c r="G11089" s="3" t="s">
        <v>10594</v>
      </c>
      <c r="H11089" s="3" t="s">
        <v>12139</v>
      </c>
      <c r="I11089" s="4">
        <v>6.06</v>
      </c>
    </row>
    <row r="11090" spans="1:9" x14ac:dyDescent="0.2">
      <c r="A11090" s="2">
        <v>460038</v>
      </c>
      <c r="B11090" s="3" t="s">
        <v>19</v>
      </c>
      <c r="C11090" s="3" t="s">
        <v>12129</v>
      </c>
      <c r="D11090" s="3" t="s">
        <v>12130</v>
      </c>
      <c r="E11090" s="3" t="s">
        <v>12131</v>
      </c>
      <c r="F11090" s="3" t="s">
        <v>12132</v>
      </c>
      <c r="G11090" s="3" t="s">
        <v>10594</v>
      </c>
      <c r="H11090" s="3" t="s">
        <v>12140</v>
      </c>
      <c r="I11090" s="4">
        <v>26.36</v>
      </c>
    </row>
    <row r="11091" spans="1:9" x14ac:dyDescent="0.2">
      <c r="A11091" s="2">
        <v>507542</v>
      </c>
      <c r="B11091" s="3" t="s">
        <v>19</v>
      </c>
      <c r="C11091" s="3" t="s">
        <v>12129</v>
      </c>
      <c r="D11091" s="3" t="s">
        <v>12130</v>
      </c>
      <c r="E11091" s="3" t="s">
        <v>12131</v>
      </c>
      <c r="F11091" s="3" t="s">
        <v>12132</v>
      </c>
      <c r="G11091" s="3" t="s">
        <v>10594</v>
      </c>
      <c r="H11091" s="3" t="s">
        <v>12141</v>
      </c>
      <c r="I11091" s="4">
        <v>10.76</v>
      </c>
    </row>
    <row r="11092" spans="1:9" x14ac:dyDescent="0.2">
      <c r="A11092" s="2">
        <v>528139</v>
      </c>
      <c r="B11092" s="3" t="s">
        <v>19</v>
      </c>
      <c r="C11092" s="3" t="s">
        <v>12129</v>
      </c>
      <c r="D11092" s="3" t="s">
        <v>12130</v>
      </c>
      <c r="E11092" s="3" t="s">
        <v>12131</v>
      </c>
      <c r="F11092" s="3" t="s">
        <v>12132</v>
      </c>
      <c r="G11092" s="3" t="s">
        <v>10594</v>
      </c>
      <c r="H11092" s="3" t="s">
        <v>12142</v>
      </c>
      <c r="I11092" s="4">
        <v>1.87</v>
      </c>
    </row>
    <row r="11093" spans="1:9" x14ac:dyDescent="0.2">
      <c r="A11093" s="2">
        <v>528140</v>
      </c>
      <c r="B11093" s="3" t="s">
        <v>19</v>
      </c>
      <c r="C11093" s="3" t="s">
        <v>12129</v>
      </c>
      <c r="D11093" s="3" t="s">
        <v>12130</v>
      </c>
      <c r="E11093" s="3" t="s">
        <v>12131</v>
      </c>
      <c r="F11093" s="3" t="s">
        <v>12132</v>
      </c>
      <c r="G11093" s="3" t="s">
        <v>10594</v>
      </c>
      <c r="H11093" s="3" t="s">
        <v>12143</v>
      </c>
      <c r="I11093" s="4">
        <v>4.18</v>
      </c>
    </row>
    <row r="11094" spans="1:9" x14ac:dyDescent="0.2">
      <c r="A11094" s="2">
        <v>557779</v>
      </c>
      <c r="B11094" s="3" t="s">
        <v>19</v>
      </c>
      <c r="C11094" s="3" t="s">
        <v>12129</v>
      </c>
      <c r="D11094" s="3" t="s">
        <v>12130</v>
      </c>
      <c r="E11094" s="3" t="s">
        <v>12131</v>
      </c>
      <c r="F11094" s="3" t="s">
        <v>12132</v>
      </c>
      <c r="G11094" s="3" t="s">
        <v>10594</v>
      </c>
      <c r="H11094" s="3" t="s">
        <v>12144</v>
      </c>
      <c r="I11094" s="4">
        <v>26.77</v>
      </c>
    </row>
    <row r="11095" spans="1:9" x14ac:dyDescent="0.2">
      <c r="A11095" s="2">
        <v>557788</v>
      </c>
      <c r="B11095" s="3" t="s">
        <v>19</v>
      </c>
      <c r="C11095" s="3" t="s">
        <v>12129</v>
      </c>
      <c r="D11095" s="3" t="s">
        <v>12130</v>
      </c>
      <c r="E11095" s="3" t="s">
        <v>12131</v>
      </c>
      <c r="F11095" s="3" t="s">
        <v>12132</v>
      </c>
      <c r="G11095" s="3" t="s">
        <v>10594</v>
      </c>
      <c r="H11095" s="3" t="s">
        <v>12145</v>
      </c>
      <c r="I11095" s="4">
        <v>1.51</v>
      </c>
    </row>
    <row r="11096" spans="1:9" x14ac:dyDescent="0.2">
      <c r="A11096" s="2">
        <v>7542</v>
      </c>
      <c r="B11096" s="3" t="s">
        <v>19</v>
      </c>
      <c r="C11096" s="3" t="s">
        <v>12129</v>
      </c>
      <c r="D11096" s="3" t="s">
        <v>12130</v>
      </c>
      <c r="E11096" s="3" t="s">
        <v>12131</v>
      </c>
      <c r="F11096" s="3" t="s">
        <v>12132</v>
      </c>
      <c r="G11096" s="3" t="s">
        <v>9999</v>
      </c>
      <c r="H11096" s="3" t="s">
        <v>12146</v>
      </c>
      <c r="I11096" s="4">
        <v>32.869999999999997</v>
      </c>
    </row>
    <row r="11097" spans="1:9" x14ac:dyDescent="0.2">
      <c r="A11097" s="2">
        <v>48856</v>
      </c>
      <c r="B11097" s="3" t="s">
        <v>19</v>
      </c>
      <c r="C11097" s="3" t="s">
        <v>12129</v>
      </c>
      <c r="D11097" s="3" t="s">
        <v>12130</v>
      </c>
      <c r="E11097" s="3" t="s">
        <v>12131</v>
      </c>
      <c r="F11097" s="3" t="s">
        <v>12132</v>
      </c>
      <c r="G11097" s="3" t="s">
        <v>9999</v>
      </c>
      <c r="H11097" s="3" t="s">
        <v>12147</v>
      </c>
      <c r="I11097" s="4">
        <v>8.1300000000000008</v>
      </c>
    </row>
    <row r="11098" spans="1:9" x14ac:dyDescent="0.2">
      <c r="A11098" s="2">
        <v>76423</v>
      </c>
      <c r="B11098" s="3" t="s">
        <v>19</v>
      </c>
      <c r="C11098" s="3" t="s">
        <v>12129</v>
      </c>
      <c r="D11098" s="3" t="s">
        <v>12130</v>
      </c>
      <c r="E11098" s="3" t="s">
        <v>12131</v>
      </c>
      <c r="F11098" s="3" t="s">
        <v>12132</v>
      </c>
      <c r="G11098" s="3" t="s">
        <v>9999</v>
      </c>
      <c r="H11098" s="3" t="s">
        <v>12148</v>
      </c>
      <c r="I11098" s="4">
        <v>9.36</v>
      </c>
    </row>
    <row r="11099" spans="1:9" x14ac:dyDescent="0.2">
      <c r="A11099" s="2">
        <v>273694</v>
      </c>
      <c r="B11099" s="3" t="s">
        <v>19</v>
      </c>
      <c r="C11099" s="3" t="s">
        <v>12129</v>
      </c>
      <c r="D11099" s="3" t="s">
        <v>12130</v>
      </c>
      <c r="E11099" s="3" t="s">
        <v>12131</v>
      </c>
      <c r="F11099" s="3" t="s">
        <v>12132</v>
      </c>
      <c r="G11099" s="3" t="s">
        <v>9999</v>
      </c>
      <c r="H11099" s="3" t="s">
        <v>12149</v>
      </c>
      <c r="I11099" s="4">
        <v>28.6</v>
      </c>
    </row>
    <row r="11100" spans="1:9" x14ac:dyDescent="0.2">
      <c r="A11100" s="2">
        <v>286056</v>
      </c>
      <c r="B11100" s="3" t="s">
        <v>19</v>
      </c>
      <c r="C11100" s="3" t="s">
        <v>12129</v>
      </c>
      <c r="D11100" s="3" t="s">
        <v>12130</v>
      </c>
      <c r="E11100" s="3" t="s">
        <v>12131</v>
      </c>
      <c r="F11100" s="3" t="s">
        <v>12132</v>
      </c>
      <c r="G11100" s="3" t="s">
        <v>9999</v>
      </c>
      <c r="H11100" s="3" t="s">
        <v>12150</v>
      </c>
      <c r="I11100" s="4">
        <v>32.51</v>
      </c>
    </row>
    <row r="11101" spans="1:9" x14ac:dyDescent="0.2">
      <c r="A11101" s="2">
        <v>263736</v>
      </c>
      <c r="B11101" s="3" t="s">
        <v>19</v>
      </c>
      <c r="C11101" s="3" t="s">
        <v>12129</v>
      </c>
      <c r="D11101" s="3" t="s">
        <v>12130</v>
      </c>
      <c r="E11101" s="3" t="s">
        <v>12131</v>
      </c>
      <c r="F11101" s="3" t="s">
        <v>12132</v>
      </c>
      <c r="G11101" s="3" t="s">
        <v>9999</v>
      </c>
      <c r="H11101" s="3" t="s">
        <v>12151</v>
      </c>
      <c r="I11101" s="4">
        <v>28.03</v>
      </c>
    </row>
    <row r="11102" spans="1:9" x14ac:dyDescent="0.2">
      <c r="A11102" s="2">
        <v>263737</v>
      </c>
      <c r="B11102" s="3" t="s">
        <v>19</v>
      </c>
      <c r="C11102" s="3" t="s">
        <v>12129</v>
      </c>
      <c r="D11102" s="3" t="s">
        <v>12130</v>
      </c>
      <c r="E11102" s="3" t="s">
        <v>12131</v>
      </c>
      <c r="F11102" s="3" t="s">
        <v>12132</v>
      </c>
      <c r="G11102" s="3" t="s">
        <v>9999</v>
      </c>
      <c r="H11102" s="3" t="s">
        <v>12152</v>
      </c>
      <c r="I11102" s="4">
        <v>28.25</v>
      </c>
    </row>
    <row r="11103" spans="1:9" x14ac:dyDescent="0.2">
      <c r="A11103" s="2">
        <v>4669</v>
      </c>
      <c r="B11103" s="3" t="s">
        <v>19</v>
      </c>
      <c r="C11103" s="3" t="s">
        <v>12129</v>
      </c>
      <c r="D11103" s="3" t="s">
        <v>12130</v>
      </c>
      <c r="E11103" s="3" t="s">
        <v>12131</v>
      </c>
      <c r="F11103" s="3" t="s">
        <v>12132</v>
      </c>
      <c r="G11103" s="3" t="s">
        <v>9999</v>
      </c>
      <c r="H11103" s="3" t="s">
        <v>12153</v>
      </c>
      <c r="I11103" s="4">
        <v>9.7200000000000006</v>
      </c>
    </row>
    <row r="11104" spans="1:9" x14ac:dyDescent="0.2">
      <c r="A11104" s="2">
        <v>47653</v>
      </c>
      <c r="B11104" s="3" t="s">
        <v>19</v>
      </c>
      <c r="C11104" s="3" t="s">
        <v>12129</v>
      </c>
      <c r="D11104" s="3" t="s">
        <v>12130</v>
      </c>
      <c r="E11104" s="3" t="s">
        <v>12131</v>
      </c>
      <c r="F11104" s="3" t="s">
        <v>12132</v>
      </c>
      <c r="G11104" s="3" t="s">
        <v>9999</v>
      </c>
      <c r="H11104" s="3" t="s">
        <v>12154</v>
      </c>
      <c r="I11104" s="4">
        <v>9.73</v>
      </c>
    </row>
    <row r="11105" spans="1:9" x14ac:dyDescent="0.2">
      <c r="A11105" s="2">
        <v>47655</v>
      </c>
      <c r="B11105" s="3" t="s">
        <v>19</v>
      </c>
      <c r="C11105" s="3" t="s">
        <v>12129</v>
      </c>
      <c r="D11105" s="3" t="s">
        <v>12130</v>
      </c>
      <c r="E11105" s="3" t="s">
        <v>12131</v>
      </c>
      <c r="F11105" s="3" t="s">
        <v>12132</v>
      </c>
      <c r="G11105" s="3" t="s">
        <v>9999</v>
      </c>
      <c r="H11105" s="3" t="s">
        <v>12155</v>
      </c>
      <c r="I11105" s="4">
        <v>9.7200000000000006</v>
      </c>
    </row>
    <row r="11106" spans="1:9" x14ac:dyDescent="0.2">
      <c r="A11106" s="2">
        <v>323023</v>
      </c>
      <c r="B11106" s="3" t="s">
        <v>19</v>
      </c>
      <c r="C11106" s="3" t="s">
        <v>12129</v>
      </c>
      <c r="D11106" s="3" t="s">
        <v>12130</v>
      </c>
      <c r="E11106" s="3" t="s">
        <v>12131</v>
      </c>
      <c r="F11106" s="3" t="s">
        <v>12132</v>
      </c>
      <c r="G11106" s="3" t="s">
        <v>9999</v>
      </c>
      <c r="H11106" s="3" t="s">
        <v>12156</v>
      </c>
      <c r="I11106" s="4">
        <v>33.229999999999997</v>
      </c>
    </row>
    <row r="11107" spans="1:9" x14ac:dyDescent="0.2">
      <c r="A11107" s="2">
        <v>325127</v>
      </c>
      <c r="B11107" s="3" t="s">
        <v>19</v>
      </c>
      <c r="C11107" s="3" t="s">
        <v>12129</v>
      </c>
      <c r="D11107" s="3" t="s">
        <v>12130</v>
      </c>
      <c r="E11107" s="3" t="s">
        <v>12131</v>
      </c>
      <c r="F11107" s="3" t="s">
        <v>12132</v>
      </c>
      <c r="G11107" s="3" t="s">
        <v>9999</v>
      </c>
      <c r="H11107" s="3" t="s">
        <v>12157</v>
      </c>
      <c r="I11107" s="4">
        <v>6.43</v>
      </c>
    </row>
    <row r="11108" spans="1:9" x14ac:dyDescent="0.2">
      <c r="A11108" s="2">
        <v>326859</v>
      </c>
      <c r="B11108" s="3" t="s">
        <v>19</v>
      </c>
      <c r="C11108" s="3" t="s">
        <v>12129</v>
      </c>
      <c r="D11108" s="3" t="s">
        <v>12130</v>
      </c>
      <c r="E11108" s="3" t="s">
        <v>12131</v>
      </c>
      <c r="F11108" s="3" t="s">
        <v>12132</v>
      </c>
      <c r="G11108" s="3" t="s">
        <v>9999</v>
      </c>
      <c r="H11108" s="3" t="s">
        <v>12158</v>
      </c>
      <c r="I11108" s="4">
        <v>13.85</v>
      </c>
    </row>
    <row r="11109" spans="1:9" x14ac:dyDescent="0.2">
      <c r="A11109" s="2">
        <v>414467</v>
      </c>
      <c r="B11109" s="3" t="s">
        <v>19</v>
      </c>
      <c r="C11109" s="3" t="s">
        <v>12129</v>
      </c>
      <c r="D11109" s="3" t="s">
        <v>12130</v>
      </c>
      <c r="E11109" s="3" t="s">
        <v>12131</v>
      </c>
      <c r="F11109" s="3" t="s">
        <v>12132</v>
      </c>
      <c r="G11109" s="3" t="s">
        <v>9999</v>
      </c>
      <c r="H11109" s="3" t="s">
        <v>12159</v>
      </c>
      <c r="I11109" s="4">
        <v>8.0399999999999991</v>
      </c>
    </row>
    <row r="11110" spans="1:9" x14ac:dyDescent="0.2">
      <c r="A11110" s="2">
        <v>416487</v>
      </c>
      <c r="B11110" s="3" t="s">
        <v>19</v>
      </c>
      <c r="C11110" s="3" t="s">
        <v>12129</v>
      </c>
      <c r="D11110" s="3" t="s">
        <v>12130</v>
      </c>
      <c r="E11110" s="3" t="s">
        <v>12131</v>
      </c>
      <c r="F11110" s="3" t="s">
        <v>12132</v>
      </c>
      <c r="G11110" s="3" t="s">
        <v>9999</v>
      </c>
      <c r="H11110" s="3" t="s">
        <v>12160</v>
      </c>
      <c r="I11110" s="4">
        <v>5.19</v>
      </c>
    </row>
    <row r="11111" spans="1:9" x14ac:dyDescent="0.2">
      <c r="A11111" s="2">
        <v>425121</v>
      </c>
      <c r="B11111" s="3" t="s">
        <v>19</v>
      </c>
      <c r="C11111" s="3" t="s">
        <v>12129</v>
      </c>
      <c r="D11111" s="3" t="s">
        <v>12130</v>
      </c>
      <c r="E11111" s="3" t="s">
        <v>12131</v>
      </c>
      <c r="F11111" s="3" t="s">
        <v>12132</v>
      </c>
      <c r="G11111" s="3" t="s">
        <v>9999</v>
      </c>
      <c r="H11111" s="3" t="s">
        <v>12161</v>
      </c>
      <c r="I11111" s="4">
        <v>7.38</v>
      </c>
    </row>
    <row r="11112" spans="1:9" x14ac:dyDescent="0.2">
      <c r="A11112" s="2">
        <v>425129</v>
      </c>
      <c r="B11112" s="3" t="s">
        <v>19</v>
      </c>
      <c r="C11112" s="3" t="s">
        <v>12129</v>
      </c>
      <c r="D11112" s="3" t="s">
        <v>12130</v>
      </c>
      <c r="E11112" s="3" t="s">
        <v>12131</v>
      </c>
      <c r="F11112" s="3" t="s">
        <v>12132</v>
      </c>
      <c r="G11112" s="3" t="s">
        <v>9999</v>
      </c>
      <c r="H11112" s="3" t="s">
        <v>12162</v>
      </c>
      <c r="I11112" s="4">
        <v>11.33</v>
      </c>
    </row>
    <row r="11113" spans="1:9" x14ac:dyDescent="0.2">
      <c r="A11113" s="2">
        <v>451092</v>
      </c>
      <c r="B11113" s="3" t="s">
        <v>19</v>
      </c>
      <c r="C11113" s="3" t="s">
        <v>12129</v>
      </c>
      <c r="D11113" s="3" t="s">
        <v>12130</v>
      </c>
      <c r="E11113" s="3" t="s">
        <v>12131</v>
      </c>
      <c r="F11113" s="3" t="s">
        <v>12132</v>
      </c>
      <c r="G11113" s="3" t="s">
        <v>9999</v>
      </c>
      <c r="H11113" s="3" t="s">
        <v>12163</v>
      </c>
      <c r="I11113" s="4">
        <v>7.38</v>
      </c>
    </row>
    <row r="11114" spans="1:9" x14ac:dyDescent="0.2">
      <c r="A11114" s="2">
        <v>454829</v>
      </c>
      <c r="B11114" s="3" t="s">
        <v>19</v>
      </c>
      <c r="C11114" s="3" t="s">
        <v>12129</v>
      </c>
      <c r="D11114" s="3" t="s">
        <v>12130</v>
      </c>
      <c r="E11114" s="3" t="s">
        <v>12131</v>
      </c>
      <c r="F11114" s="3" t="s">
        <v>12132</v>
      </c>
      <c r="G11114" s="3" t="s">
        <v>9999</v>
      </c>
      <c r="H11114" s="3" t="s">
        <v>12164</v>
      </c>
      <c r="I11114" s="4">
        <v>4.32</v>
      </c>
    </row>
    <row r="11115" spans="1:9" x14ac:dyDescent="0.2">
      <c r="A11115" s="2">
        <v>454833</v>
      </c>
      <c r="B11115" s="3" t="s">
        <v>19</v>
      </c>
      <c r="C11115" s="3" t="s">
        <v>12129</v>
      </c>
      <c r="D11115" s="3" t="s">
        <v>12130</v>
      </c>
      <c r="E11115" s="3" t="s">
        <v>12131</v>
      </c>
      <c r="F11115" s="3" t="s">
        <v>12132</v>
      </c>
      <c r="G11115" s="3" t="s">
        <v>9999</v>
      </c>
      <c r="H11115" s="3" t="s">
        <v>12165</v>
      </c>
      <c r="I11115" s="4">
        <v>5.37</v>
      </c>
    </row>
    <row r="11116" spans="1:9" x14ac:dyDescent="0.2">
      <c r="A11116" s="2">
        <v>461243</v>
      </c>
      <c r="B11116" s="3" t="s">
        <v>19</v>
      </c>
      <c r="C11116" s="3" t="s">
        <v>12129</v>
      </c>
      <c r="D11116" s="3" t="s">
        <v>12130</v>
      </c>
      <c r="E11116" s="3" t="s">
        <v>12131</v>
      </c>
      <c r="F11116" s="3" t="s">
        <v>12132</v>
      </c>
      <c r="G11116" s="3" t="s">
        <v>9999</v>
      </c>
      <c r="H11116" s="3" t="s">
        <v>12166</v>
      </c>
      <c r="I11116" s="4">
        <v>3.82</v>
      </c>
    </row>
    <row r="11117" spans="1:9" x14ac:dyDescent="0.2">
      <c r="A11117" s="2">
        <v>461244</v>
      </c>
      <c r="B11117" s="3" t="s">
        <v>19</v>
      </c>
      <c r="C11117" s="3" t="s">
        <v>12129</v>
      </c>
      <c r="D11117" s="3" t="s">
        <v>12130</v>
      </c>
      <c r="E11117" s="3" t="s">
        <v>12131</v>
      </c>
      <c r="F11117" s="3" t="s">
        <v>12132</v>
      </c>
      <c r="G11117" s="3" t="s">
        <v>9999</v>
      </c>
      <c r="H11117" s="3" t="s">
        <v>12167</v>
      </c>
      <c r="I11117" s="4">
        <v>3.5</v>
      </c>
    </row>
    <row r="11118" spans="1:9" x14ac:dyDescent="0.2">
      <c r="A11118" s="2">
        <v>482810</v>
      </c>
      <c r="B11118" s="3" t="s">
        <v>19</v>
      </c>
      <c r="C11118" s="3" t="s">
        <v>12129</v>
      </c>
      <c r="D11118" s="3" t="s">
        <v>12130</v>
      </c>
      <c r="E11118" s="3" t="s">
        <v>12131</v>
      </c>
      <c r="F11118" s="3" t="s">
        <v>12132</v>
      </c>
      <c r="G11118" s="3" t="s">
        <v>9999</v>
      </c>
      <c r="H11118" s="3" t="s">
        <v>12168</v>
      </c>
      <c r="I11118" s="4">
        <v>4.05</v>
      </c>
    </row>
    <row r="11119" spans="1:9" x14ac:dyDescent="0.2">
      <c r="A11119" s="2">
        <v>487879</v>
      </c>
      <c r="B11119" s="3" t="s">
        <v>19</v>
      </c>
      <c r="C11119" s="3" t="s">
        <v>12129</v>
      </c>
      <c r="D11119" s="3" t="s">
        <v>12130</v>
      </c>
      <c r="E11119" s="3" t="s">
        <v>12131</v>
      </c>
      <c r="F11119" s="3" t="s">
        <v>12132</v>
      </c>
      <c r="G11119" s="3" t="s">
        <v>9999</v>
      </c>
      <c r="H11119" s="3" t="s">
        <v>12169</v>
      </c>
      <c r="I11119" s="4">
        <v>5.36</v>
      </c>
    </row>
    <row r="11120" spans="1:9" x14ac:dyDescent="0.2">
      <c r="A11120" s="2">
        <v>501022</v>
      </c>
      <c r="B11120" s="3" t="s">
        <v>19</v>
      </c>
      <c r="C11120" s="3" t="s">
        <v>12129</v>
      </c>
      <c r="D11120" s="3" t="s">
        <v>12130</v>
      </c>
      <c r="E11120" s="3" t="s">
        <v>12131</v>
      </c>
      <c r="F11120" s="3" t="s">
        <v>12132</v>
      </c>
      <c r="G11120" s="3" t="s">
        <v>9999</v>
      </c>
      <c r="H11120" s="3" t="s">
        <v>12170</v>
      </c>
      <c r="I11120" s="4">
        <v>11.61</v>
      </c>
    </row>
    <row r="11121" spans="1:9" x14ac:dyDescent="0.2">
      <c r="A11121" s="2">
        <v>501023</v>
      </c>
      <c r="B11121" s="3" t="s">
        <v>19</v>
      </c>
      <c r="C11121" s="3" t="s">
        <v>12129</v>
      </c>
      <c r="D11121" s="3" t="s">
        <v>12130</v>
      </c>
      <c r="E11121" s="3" t="s">
        <v>12131</v>
      </c>
      <c r="F11121" s="3" t="s">
        <v>12132</v>
      </c>
      <c r="G11121" s="3" t="s">
        <v>9999</v>
      </c>
      <c r="H11121" s="3" t="s">
        <v>12171</v>
      </c>
      <c r="I11121" s="4">
        <v>11.48</v>
      </c>
    </row>
    <row r="11122" spans="1:9" x14ac:dyDescent="0.2">
      <c r="A11122" s="2">
        <v>501024</v>
      </c>
      <c r="B11122" s="3" t="s">
        <v>19</v>
      </c>
      <c r="C11122" s="3" t="s">
        <v>12129</v>
      </c>
      <c r="D11122" s="3" t="s">
        <v>12130</v>
      </c>
      <c r="E11122" s="3" t="s">
        <v>12131</v>
      </c>
      <c r="F11122" s="3" t="s">
        <v>12132</v>
      </c>
      <c r="G11122" s="3" t="s">
        <v>9999</v>
      </c>
      <c r="H11122" s="3" t="s">
        <v>12172</v>
      </c>
      <c r="I11122" s="4">
        <v>13.05</v>
      </c>
    </row>
    <row r="11123" spans="1:9" x14ac:dyDescent="0.2">
      <c r="A11123" s="2">
        <v>501025</v>
      </c>
      <c r="B11123" s="3" t="s">
        <v>19</v>
      </c>
      <c r="C11123" s="3" t="s">
        <v>12129</v>
      </c>
      <c r="D11123" s="3" t="s">
        <v>12130</v>
      </c>
      <c r="E11123" s="3" t="s">
        <v>12131</v>
      </c>
      <c r="F11123" s="3" t="s">
        <v>12132</v>
      </c>
      <c r="G11123" s="3" t="s">
        <v>9999</v>
      </c>
      <c r="H11123" s="3" t="s">
        <v>12173</v>
      </c>
      <c r="I11123" s="4">
        <v>10.76</v>
      </c>
    </row>
    <row r="11124" spans="1:9" x14ac:dyDescent="0.2">
      <c r="A11124" s="2">
        <v>507541</v>
      </c>
      <c r="B11124" s="3" t="s">
        <v>19</v>
      </c>
      <c r="C11124" s="3" t="s">
        <v>12129</v>
      </c>
      <c r="D11124" s="3" t="s">
        <v>12130</v>
      </c>
      <c r="E11124" s="3" t="s">
        <v>12131</v>
      </c>
      <c r="F11124" s="3" t="s">
        <v>12132</v>
      </c>
      <c r="G11124" s="3" t="s">
        <v>9999</v>
      </c>
      <c r="H11124" s="3" t="s">
        <v>12174</v>
      </c>
      <c r="I11124" s="4">
        <v>8.7200000000000006</v>
      </c>
    </row>
    <row r="11125" spans="1:9" x14ac:dyDescent="0.2">
      <c r="A11125" s="2">
        <v>508960</v>
      </c>
      <c r="B11125" s="3" t="s">
        <v>19</v>
      </c>
      <c r="C11125" s="3" t="s">
        <v>12129</v>
      </c>
      <c r="D11125" s="3" t="s">
        <v>12130</v>
      </c>
      <c r="E11125" s="3" t="s">
        <v>12131</v>
      </c>
      <c r="F11125" s="3" t="s">
        <v>12132</v>
      </c>
      <c r="G11125" s="3" t="s">
        <v>9999</v>
      </c>
      <c r="H11125" s="3" t="s">
        <v>12175</v>
      </c>
      <c r="I11125" s="4">
        <v>3.96</v>
      </c>
    </row>
    <row r="11126" spans="1:9" x14ac:dyDescent="0.2">
      <c r="A11126" s="2">
        <v>508962</v>
      </c>
      <c r="B11126" s="3" t="s">
        <v>19</v>
      </c>
      <c r="C11126" s="3" t="s">
        <v>12129</v>
      </c>
      <c r="D11126" s="3" t="s">
        <v>12130</v>
      </c>
      <c r="E11126" s="3" t="s">
        <v>12131</v>
      </c>
      <c r="F11126" s="3" t="s">
        <v>12132</v>
      </c>
      <c r="G11126" s="3" t="s">
        <v>9999</v>
      </c>
      <c r="H11126" s="3" t="s">
        <v>12176</v>
      </c>
      <c r="I11126" s="4">
        <v>4.37</v>
      </c>
    </row>
    <row r="11127" spans="1:9" x14ac:dyDescent="0.2">
      <c r="A11127" s="2">
        <v>521036</v>
      </c>
      <c r="B11127" s="3" t="s">
        <v>19</v>
      </c>
      <c r="C11127" s="3" t="s">
        <v>12129</v>
      </c>
      <c r="D11127" s="3" t="s">
        <v>12130</v>
      </c>
      <c r="E11127" s="3" t="s">
        <v>12131</v>
      </c>
      <c r="F11127" s="3" t="s">
        <v>12132</v>
      </c>
      <c r="G11127" s="3" t="s">
        <v>9999</v>
      </c>
      <c r="H11127" s="3" t="s">
        <v>12177</v>
      </c>
      <c r="I11127" s="4">
        <v>7.94</v>
      </c>
    </row>
    <row r="11128" spans="1:9" x14ac:dyDescent="0.2">
      <c r="A11128" s="2">
        <v>527581</v>
      </c>
      <c r="B11128" s="3" t="s">
        <v>19</v>
      </c>
      <c r="C11128" s="3" t="s">
        <v>12129</v>
      </c>
      <c r="D11128" s="3" t="s">
        <v>12130</v>
      </c>
      <c r="E11128" s="3" t="s">
        <v>12131</v>
      </c>
      <c r="F11128" s="3" t="s">
        <v>12132</v>
      </c>
      <c r="G11128" s="3" t="s">
        <v>9999</v>
      </c>
      <c r="H11128" s="3" t="s">
        <v>12178</v>
      </c>
      <c r="I11128" s="4">
        <v>3.96</v>
      </c>
    </row>
    <row r="11129" spans="1:9" x14ac:dyDescent="0.2">
      <c r="A11129" s="2">
        <v>527584</v>
      </c>
      <c r="B11129" s="3" t="s">
        <v>19</v>
      </c>
      <c r="C11129" s="3" t="s">
        <v>12129</v>
      </c>
      <c r="D11129" s="3" t="s">
        <v>12130</v>
      </c>
      <c r="E11129" s="3" t="s">
        <v>12131</v>
      </c>
      <c r="F11129" s="3" t="s">
        <v>12132</v>
      </c>
      <c r="G11129" s="3" t="s">
        <v>9999</v>
      </c>
      <c r="H11129" s="3" t="s">
        <v>12179</v>
      </c>
      <c r="I11129" s="4">
        <v>1.97</v>
      </c>
    </row>
    <row r="11130" spans="1:9" x14ac:dyDescent="0.2">
      <c r="A11130" s="2">
        <v>527585</v>
      </c>
      <c r="B11130" s="3" t="s">
        <v>19</v>
      </c>
      <c r="C11130" s="3" t="s">
        <v>12129</v>
      </c>
      <c r="D11130" s="3" t="s">
        <v>12130</v>
      </c>
      <c r="E11130" s="3" t="s">
        <v>12131</v>
      </c>
      <c r="F11130" s="3" t="s">
        <v>12132</v>
      </c>
      <c r="G11130" s="3" t="s">
        <v>9999</v>
      </c>
      <c r="H11130" s="3" t="s">
        <v>12180</v>
      </c>
      <c r="I11130" s="4">
        <v>2.1800000000000002</v>
      </c>
    </row>
    <row r="11131" spans="1:9" x14ac:dyDescent="0.2">
      <c r="A11131" s="2">
        <v>527586</v>
      </c>
      <c r="B11131" s="3" t="s">
        <v>19</v>
      </c>
      <c r="C11131" s="3" t="s">
        <v>12129</v>
      </c>
      <c r="D11131" s="3" t="s">
        <v>12130</v>
      </c>
      <c r="E11131" s="3" t="s">
        <v>12131</v>
      </c>
      <c r="F11131" s="3" t="s">
        <v>12132</v>
      </c>
      <c r="G11131" s="3" t="s">
        <v>9999</v>
      </c>
      <c r="H11131" s="3" t="s">
        <v>12181</v>
      </c>
      <c r="I11131" s="4">
        <v>3.22</v>
      </c>
    </row>
    <row r="11132" spans="1:9" x14ac:dyDescent="0.2">
      <c r="A11132" s="2">
        <v>527587</v>
      </c>
      <c r="B11132" s="3" t="s">
        <v>19</v>
      </c>
      <c r="C11132" s="3" t="s">
        <v>12129</v>
      </c>
      <c r="D11132" s="3" t="s">
        <v>12130</v>
      </c>
      <c r="E11132" s="3" t="s">
        <v>12131</v>
      </c>
      <c r="F11132" s="3" t="s">
        <v>12132</v>
      </c>
      <c r="G11132" s="3" t="s">
        <v>9999</v>
      </c>
      <c r="H11132" s="3" t="s">
        <v>12182</v>
      </c>
      <c r="I11132" s="4">
        <v>5.09</v>
      </c>
    </row>
    <row r="11133" spans="1:9" x14ac:dyDescent="0.2">
      <c r="A11133" s="2">
        <v>527590</v>
      </c>
      <c r="B11133" s="3" t="s">
        <v>19</v>
      </c>
      <c r="C11133" s="3" t="s">
        <v>12129</v>
      </c>
      <c r="D11133" s="3" t="s">
        <v>12130</v>
      </c>
      <c r="E11133" s="3" t="s">
        <v>12131</v>
      </c>
      <c r="F11133" s="3" t="s">
        <v>12132</v>
      </c>
      <c r="G11133" s="3" t="s">
        <v>9999</v>
      </c>
      <c r="H11133" s="3" t="s">
        <v>12183</v>
      </c>
      <c r="I11133" s="4">
        <v>3.44</v>
      </c>
    </row>
    <row r="11134" spans="1:9" x14ac:dyDescent="0.2">
      <c r="A11134" s="2">
        <v>527593</v>
      </c>
      <c r="B11134" s="3" t="s">
        <v>19</v>
      </c>
      <c r="C11134" s="3" t="s">
        <v>12129</v>
      </c>
      <c r="D11134" s="3" t="s">
        <v>12130</v>
      </c>
      <c r="E11134" s="3" t="s">
        <v>12131</v>
      </c>
      <c r="F11134" s="3" t="s">
        <v>12132</v>
      </c>
      <c r="G11134" s="3" t="s">
        <v>9999</v>
      </c>
      <c r="H11134" s="3" t="s">
        <v>12184</v>
      </c>
      <c r="I11134" s="4">
        <v>2.09</v>
      </c>
    </row>
    <row r="11135" spans="1:9" x14ac:dyDescent="0.2">
      <c r="A11135" s="2">
        <v>528138</v>
      </c>
      <c r="B11135" s="3" t="s">
        <v>19</v>
      </c>
      <c r="C11135" s="3" t="s">
        <v>12129</v>
      </c>
      <c r="D11135" s="3" t="s">
        <v>12130</v>
      </c>
      <c r="E11135" s="3" t="s">
        <v>12131</v>
      </c>
      <c r="F11135" s="3" t="s">
        <v>12132</v>
      </c>
      <c r="G11135" s="3" t="s">
        <v>9999</v>
      </c>
      <c r="H11135" s="3" t="s">
        <v>12185</v>
      </c>
      <c r="I11135" s="4">
        <v>5.54</v>
      </c>
    </row>
    <row r="11136" spans="1:9" x14ac:dyDescent="0.2">
      <c r="A11136" s="2">
        <v>530227</v>
      </c>
      <c r="B11136" s="3" t="s">
        <v>19</v>
      </c>
      <c r="C11136" s="3" t="s">
        <v>12129</v>
      </c>
      <c r="D11136" s="3" t="s">
        <v>12130</v>
      </c>
      <c r="E11136" s="3" t="s">
        <v>12131</v>
      </c>
      <c r="F11136" s="3" t="s">
        <v>12132</v>
      </c>
      <c r="G11136" s="3" t="s">
        <v>9999</v>
      </c>
      <c r="H11136" s="3" t="s">
        <v>12186</v>
      </c>
      <c r="I11136" s="4">
        <v>3.48</v>
      </c>
    </row>
    <row r="11137" spans="1:9" x14ac:dyDescent="0.2">
      <c r="A11137" s="2">
        <v>558006</v>
      </c>
      <c r="B11137" s="3" t="s">
        <v>19</v>
      </c>
      <c r="C11137" s="3" t="s">
        <v>12129</v>
      </c>
      <c r="D11137" s="3" t="s">
        <v>12130</v>
      </c>
      <c r="E11137" s="3" t="s">
        <v>12131</v>
      </c>
      <c r="F11137" s="3" t="s">
        <v>12132</v>
      </c>
      <c r="G11137" s="3" t="s">
        <v>9999</v>
      </c>
      <c r="H11137" s="3" t="s">
        <v>12187</v>
      </c>
      <c r="I11137" s="4">
        <v>29.45</v>
      </c>
    </row>
    <row r="11138" spans="1:9" x14ac:dyDescent="0.2">
      <c r="A11138" s="2">
        <v>1066</v>
      </c>
      <c r="B11138" s="3" t="s">
        <v>19</v>
      </c>
      <c r="C11138" s="3" t="s">
        <v>12129</v>
      </c>
      <c r="D11138" s="3" t="s">
        <v>12130</v>
      </c>
      <c r="E11138" s="3" t="s">
        <v>12131</v>
      </c>
      <c r="F11138" s="3" t="s">
        <v>12132</v>
      </c>
      <c r="G11138" s="3" t="s">
        <v>9999</v>
      </c>
      <c r="H11138" s="3" t="s">
        <v>12188</v>
      </c>
      <c r="I11138" s="4">
        <v>34.229999999999997</v>
      </c>
    </row>
    <row r="11139" spans="1:9" x14ac:dyDescent="0.2">
      <c r="A11139" s="2">
        <v>9030</v>
      </c>
      <c r="B11139" s="3" t="s">
        <v>19</v>
      </c>
      <c r="C11139" s="3" t="s">
        <v>12129</v>
      </c>
      <c r="D11139" s="3" t="s">
        <v>12130</v>
      </c>
      <c r="E11139" s="3" t="s">
        <v>12131</v>
      </c>
      <c r="F11139" s="3" t="s">
        <v>12132</v>
      </c>
      <c r="G11139" s="3" t="s">
        <v>9999</v>
      </c>
      <c r="H11139" s="3" t="s">
        <v>12189</v>
      </c>
      <c r="I11139" s="4">
        <v>40.21</v>
      </c>
    </row>
    <row r="11140" spans="1:9" x14ac:dyDescent="0.2">
      <c r="A11140" s="2">
        <v>26707</v>
      </c>
      <c r="B11140" s="3" t="s">
        <v>19</v>
      </c>
      <c r="C11140" s="3" t="s">
        <v>12129</v>
      </c>
      <c r="D11140" s="3" t="s">
        <v>12130</v>
      </c>
      <c r="E11140" s="3" t="s">
        <v>12131</v>
      </c>
      <c r="F11140" s="3" t="s">
        <v>12132</v>
      </c>
      <c r="G11140" s="3" t="s">
        <v>9999</v>
      </c>
      <c r="H11140" s="3" t="s">
        <v>12190</v>
      </c>
      <c r="I11140" s="4">
        <v>35.72</v>
      </c>
    </row>
    <row r="11141" spans="1:9" x14ac:dyDescent="0.2">
      <c r="A11141" s="2">
        <v>327503</v>
      </c>
      <c r="B11141" s="3" t="s">
        <v>19</v>
      </c>
      <c r="C11141" s="3" t="s">
        <v>12129</v>
      </c>
      <c r="D11141" s="3" t="s">
        <v>12130</v>
      </c>
      <c r="E11141" s="3" t="s">
        <v>12131</v>
      </c>
      <c r="F11141" s="3" t="s">
        <v>12132</v>
      </c>
      <c r="G11141" s="3" t="s">
        <v>9999</v>
      </c>
      <c r="H11141" s="3" t="s">
        <v>12191</v>
      </c>
      <c r="I11141" s="4">
        <v>15.25</v>
      </c>
    </row>
    <row r="11142" spans="1:9" x14ac:dyDescent="0.2">
      <c r="A11142" s="2">
        <v>327504</v>
      </c>
      <c r="B11142" s="3" t="s">
        <v>19</v>
      </c>
      <c r="C11142" s="3" t="s">
        <v>12129</v>
      </c>
      <c r="D11142" s="3" t="s">
        <v>12130</v>
      </c>
      <c r="E11142" s="3" t="s">
        <v>12131</v>
      </c>
      <c r="F11142" s="3" t="s">
        <v>12132</v>
      </c>
      <c r="G11142" s="3" t="s">
        <v>9999</v>
      </c>
      <c r="H11142" s="3" t="s">
        <v>12192</v>
      </c>
      <c r="I11142" s="4">
        <v>9.41</v>
      </c>
    </row>
    <row r="11143" spans="1:9" x14ac:dyDescent="0.2">
      <c r="A11143" s="2">
        <v>460167</v>
      </c>
      <c r="B11143" s="3" t="s">
        <v>19</v>
      </c>
      <c r="C11143" s="3" t="s">
        <v>12129</v>
      </c>
      <c r="D11143" s="3" t="s">
        <v>12130</v>
      </c>
      <c r="E11143" s="3" t="s">
        <v>12131</v>
      </c>
      <c r="F11143" s="3" t="s">
        <v>10004</v>
      </c>
      <c r="G11143" s="3" t="s">
        <v>9999</v>
      </c>
      <c r="H11143" s="3" t="s">
        <v>12193</v>
      </c>
      <c r="I11143" s="4">
        <v>24.3</v>
      </c>
    </row>
    <row r="11144" spans="1:9" x14ac:dyDescent="0.2">
      <c r="A11144" s="2">
        <v>528137</v>
      </c>
      <c r="B11144" s="3" t="s">
        <v>19</v>
      </c>
      <c r="C11144" s="3" t="s">
        <v>12129</v>
      </c>
      <c r="D11144" s="3" t="s">
        <v>12130</v>
      </c>
      <c r="E11144" s="3" t="s">
        <v>12131</v>
      </c>
      <c r="F11144" s="3" t="s">
        <v>10004</v>
      </c>
      <c r="G11144" s="3" t="s">
        <v>9999</v>
      </c>
      <c r="H11144" s="3" t="s">
        <v>12194</v>
      </c>
      <c r="I11144" s="4">
        <v>6.12</v>
      </c>
    </row>
    <row r="11145" spans="1:9" x14ac:dyDescent="0.2">
      <c r="A11145" s="2">
        <v>557786</v>
      </c>
      <c r="B11145" s="3" t="s">
        <v>19</v>
      </c>
      <c r="C11145" s="3" t="s">
        <v>12129</v>
      </c>
      <c r="D11145" s="3" t="s">
        <v>12130</v>
      </c>
      <c r="E11145" s="3" t="s">
        <v>12131</v>
      </c>
      <c r="F11145" s="3" t="s">
        <v>826</v>
      </c>
      <c r="G11145" s="3" t="s">
        <v>9999</v>
      </c>
      <c r="H11145" s="3" t="s">
        <v>12195</v>
      </c>
      <c r="I11145" s="4">
        <v>3.46</v>
      </c>
    </row>
    <row r="11146" spans="1:9" x14ac:dyDescent="0.2">
      <c r="A11146" s="2">
        <v>587809</v>
      </c>
      <c r="B11146" s="3" t="s">
        <v>19</v>
      </c>
      <c r="C11146" s="3" t="s">
        <v>12129</v>
      </c>
      <c r="D11146" s="3" t="s">
        <v>12130</v>
      </c>
      <c r="E11146" s="3" t="s">
        <v>12131</v>
      </c>
      <c r="F11146" s="3" t="s">
        <v>826</v>
      </c>
      <c r="G11146" s="3" t="s">
        <v>10594</v>
      </c>
      <c r="H11146" s="3" t="s">
        <v>12196</v>
      </c>
      <c r="I11146" s="4">
        <v>15.61</v>
      </c>
    </row>
    <row r="11147" spans="1:9" x14ac:dyDescent="0.2">
      <c r="A11147" s="2">
        <v>587948</v>
      </c>
      <c r="B11147" s="3" t="s">
        <v>19</v>
      </c>
      <c r="C11147" s="3" t="s">
        <v>12129</v>
      </c>
      <c r="D11147" s="3" t="s">
        <v>12130</v>
      </c>
      <c r="E11147" s="3" t="s">
        <v>12131</v>
      </c>
      <c r="F11147" s="3" t="s">
        <v>5776</v>
      </c>
      <c r="G11147" s="3" t="s">
        <v>12197</v>
      </c>
      <c r="H11147" s="3" t="s">
        <v>12198</v>
      </c>
      <c r="I11147" s="4">
        <v>6.65</v>
      </c>
    </row>
    <row r="11148" spans="1:9" x14ac:dyDescent="0.2">
      <c r="A11148" s="2">
        <v>494430</v>
      </c>
      <c r="B11148" s="3" t="s">
        <v>19</v>
      </c>
      <c r="C11148" s="3" t="s">
        <v>12129</v>
      </c>
      <c r="D11148" s="3" t="s">
        <v>12130</v>
      </c>
      <c r="E11148" s="3" t="s">
        <v>12199</v>
      </c>
      <c r="F11148" s="3" t="s">
        <v>8892</v>
      </c>
      <c r="G11148" s="3" t="s">
        <v>8954</v>
      </c>
      <c r="H11148" s="3" t="s">
        <v>12200</v>
      </c>
      <c r="I11148" s="4">
        <v>3.32</v>
      </c>
    </row>
    <row r="11149" spans="1:9" x14ac:dyDescent="0.2">
      <c r="A11149" s="2">
        <v>494435</v>
      </c>
      <c r="B11149" s="3" t="s">
        <v>19</v>
      </c>
      <c r="C11149" s="3" t="s">
        <v>12129</v>
      </c>
      <c r="D11149" s="3" t="s">
        <v>12130</v>
      </c>
      <c r="E11149" s="3" t="s">
        <v>12199</v>
      </c>
      <c r="F11149" s="3" t="s">
        <v>8892</v>
      </c>
      <c r="G11149" s="3" t="s">
        <v>8954</v>
      </c>
      <c r="H11149" s="3" t="s">
        <v>12201</v>
      </c>
      <c r="I11149" s="4">
        <v>3.32</v>
      </c>
    </row>
    <row r="11150" spans="1:9" x14ac:dyDescent="0.2">
      <c r="A11150" s="2">
        <v>471953</v>
      </c>
      <c r="B11150" s="3" t="s">
        <v>19</v>
      </c>
      <c r="C11150" s="3" t="s">
        <v>12129</v>
      </c>
      <c r="D11150" s="3" t="s">
        <v>12130</v>
      </c>
      <c r="E11150" s="3" t="s">
        <v>12199</v>
      </c>
      <c r="F11150" s="3" t="s">
        <v>12132</v>
      </c>
      <c r="G11150" s="3" t="s">
        <v>12202</v>
      </c>
      <c r="H11150" s="3" t="s">
        <v>12203</v>
      </c>
      <c r="I11150" s="4">
        <v>0.01</v>
      </c>
    </row>
    <row r="11151" spans="1:9" x14ac:dyDescent="0.2">
      <c r="A11151" s="2">
        <v>471956</v>
      </c>
      <c r="B11151" s="3" t="s">
        <v>19</v>
      </c>
      <c r="C11151" s="3" t="s">
        <v>12129</v>
      </c>
      <c r="D11151" s="3" t="s">
        <v>12130</v>
      </c>
      <c r="E11151" s="3" t="s">
        <v>12199</v>
      </c>
      <c r="F11151" s="3" t="s">
        <v>12132</v>
      </c>
      <c r="G11151" s="3" t="s">
        <v>12202</v>
      </c>
      <c r="H11151" s="3" t="s">
        <v>12204</v>
      </c>
      <c r="I11151" s="4">
        <v>0.01</v>
      </c>
    </row>
    <row r="11152" spans="1:9" x14ac:dyDescent="0.2">
      <c r="A11152" s="2">
        <v>471978</v>
      </c>
      <c r="B11152" s="3" t="s">
        <v>19</v>
      </c>
      <c r="C11152" s="3" t="s">
        <v>12129</v>
      </c>
      <c r="D11152" s="3" t="s">
        <v>12130</v>
      </c>
      <c r="E11152" s="3" t="s">
        <v>12199</v>
      </c>
      <c r="F11152" s="3" t="s">
        <v>12132</v>
      </c>
      <c r="G11152" s="3" t="s">
        <v>12202</v>
      </c>
      <c r="H11152" s="3" t="s">
        <v>12205</v>
      </c>
      <c r="I11152" s="4">
        <v>0.01</v>
      </c>
    </row>
    <row r="11153" spans="1:9" x14ac:dyDescent="0.2">
      <c r="A11153" s="2">
        <v>471981</v>
      </c>
      <c r="B11153" s="3" t="s">
        <v>19</v>
      </c>
      <c r="C11153" s="3" t="s">
        <v>12129</v>
      </c>
      <c r="D11153" s="3" t="s">
        <v>12130</v>
      </c>
      <c r="E11153" s="3" t="s">
        <v>12199</v>
      </c>
      <c r="F11153" s="3" t="s">
        <v>12132</v>
      </c>
      <c r="G11153" s="3" t="s">
        <v>12202</v>
      </c>
      <c r="H11153" s="3" t="s">
        <v>12206</v>
      </c>
      <c r="I11153" s="4">
        <v>0.01</v>
      </c>
    </row>
    <row r="11154" spans="1:9" x14ac:dyDescent="0.2">
      <c r="A11154" s="2">
        <v>3970</v>
      </c>
      <c r="B11154" s="3" t="s">
        <v>19</v>
      </c>
      <c r="C11154" s="3" t="s">
        <v>12129</v>
      </c>
      <c r="D11154" s="3" t="s">
        <v>12130</v>
      </c>
      <c r="E11154" s="3" t="s">
        <v>12207</v>
      </c>
      <c r="F11154" s="3" t="s">
        <v>12132</v>
      </c>
      <c r="G11154" s="3" t="s">
        <v>9999</v>
      </c>
      <c r="H11154" s="3" t="s">
        <v>12208</v>
      </c>
      <c r="I11154" s="4">
        <v>56.21</v>
      </c>
    </row>
    <row r="11155" spans="1:9" x14ac:dyDescent="0.2">
      <c r="A11155" s="2">
        <v>27741</v>
      </c>
      <c r="B11155" s="3" t="s">
        <v>19</v>
      </c>
      <c r="C11155" s="3" t="s">
        <v>12129</v>
      </c>
      <c r="D11155" s="3" t="s">
        <v>12130</v>
      </c>
      <c r="E11155" s="3" t="s">
        <v>12207</v>
      </c>
      <c r="F11155" s="3" t="s">
        <v>12132</v>
      </c>
      <c r="G11155" s="3" t="s">
        <v>9999</v>
      </c>
      <c r="H11155" s="3" t="s">
        <v>12209</v>
      </c>
      <c r="I11155" s="4">
        <v>66.209999999999994</v>
      </c>
    </row>
    <row r="11156" spans="1:9" x14ac:dyDescent="0.2">
      <c r="A11156" s="2">
        <v>36978</v>
      </c>
      <c r="B11156" s="3" t="s">
        <v>19</v>
      </c>
      <c r="C11156" s="3" t="s">
        <v>12129</v>
      </c>
      <c r="D11156" s="3" t="s">
        <v>12130</v>
      </c>
      <c r="E11156" s="3" t="s">
        <v>12207</v>
      </c>
      <c r="F11156" s="3" t="s">
        <v>12132</v>
      </c>
      <c r="G11156" s="3" t="s">
        <v>9999</v>
      </c>
      <c r="H11156" s="3" t="s">
        <v>12210</v>
      </c>
      <c r="I11156" s="4">
        <v>58.42</v>
      </c>
    </row>
    <row r="11157" spans="1:9" x14ac:dyDescent="0.2">
      <c r="A11157" s="2">
        <v>1711</v>
      </c>
      <c r="B11157" s="3" t="s">
        <v>19</v>
      </c>
      <c r="C11157" s="3" t="s">
        <v>12129</v>
      </c>
      <c r="D11157" s="3" t="s">
        <v>12130</v>
      </c>
      <c r="E11157" s="3" t="s">
        <v>12207</v>
      </c>
      <c r="F11157" s="3" t="s">
        <v>12132</v>
      </c>
      <c r="G11157" s="3" t="s">
        <v>9999</v>
      </c>
      <c r="H11157" s="3" t="s">
        <v>12211</v>
      </c>
      <c r="I11157" s="4">
        <v>42.57</v>
      </c>
    </row>
    <row r="11158" spans="1:9" x14ac:dyDescent="0.2">
      <c r="A11158" s="2">
        <v>444074</v>
      </c>
      <c r="B11158" s="3" t="s">
        <v>19</v>
      </c>
      <c r="C11158" s="3" t="s">
        <v>12129</v>
      </c>
      <c r="D11158" s="3" t="s">
        <v>12130</v>
      </c>
      <c r="E11158" s="3" t="s">
        <v>12207</v>
      </c>
      <c r="F11158" s="3" t="s">
        <v>12132</v>
      </c>
      <c r="G11158" s="3" t="s">
        <v>9999</v>
      </c>
      <c r="H11158" s="3" t="s">
        <v>12212</v>
      </c>
      <c r="I11158" s="4">
        <v>28.17</v>
      </c>
    </row>
    <row r="11159" spans="1:9" x14ac:dyDescent="0.2">
      <c r="A11159" s="2">
        <v>444076</v>
      </c>
      <c r="B11159" s="3" t="s">
        <v>19</v>
      </c>
      <c r="C11159" s="3" t="s">
        <v>12129</v>
      </c>
      <c r="D11159" s="3" t="s">
        <v>12130</v>
      </c>
      <c r="E11159" s="3" t="s">
        <v>12207</v>
      </c>
      <c r="F11159" s="3" t="s">
        <v>12132</v>
      </c>
      <c r="G11159" s="3" t="s">
        <v>9999</v>
      </c>
      <c r="H11159" s="3" t="s">
        <v>12213</v>
      </c>
      <c r="I11159" s="4">
        <v>28.83</v>
      </c>
    </row>
    <row r="11160" spans="1:9" x14ac:dyDescent="0.2">
      <c r="A11160" s="2">
        <v>444080</v>
      </c>
      <c r="B11160" s="3" t="s">
        <v>19</v>
      </c>
      <c r="C11160" s="3" t="s">
        <v>12129</v>
      </c>
      <c r="D11160" s="3" t="s">
        <v>12130</v>
      </c>
      <c r="E11160" s="3" t="s">
        <v>12207</v>
      </c>
      <c r="F11160" s="3" t="s">
        <v>12132</v>
      </c>
      <c r="G11160" s="3" t="s">
        <v>9999</v>
      </c>
      <c r="H11160" s="3" t="s">
        <v>12214</v>
      </c>
      <c r="I11160" s="4">
        <v>57.28</v>
      </c>
    </row>
    <row r="11161" spans="1:9" x14ac:dyDescent="0.2">
      <c r="A11161" s="2">
        <v>444081</v>
      </c>
      <c r="B11161" s="3" t="s">
        <v>19</v>
      </c>
      <c r="C11161" s="3" t="s">
        <v>12129</v>
      </c>
      <c r="D11161" s="3" t="s">
        <v>12130</v>
      </c>
      <c r="E11161" s="3" t="s">
        <v>12207</v>
      </c>
      <c r="F11161" s="3" t="s">
        <v>12132</v>
      </c>
      <c r="G11161" s="3" t="s">
        <v>9999</v>
      </c>
      <c r="H11161" s="3" t="s">
        <v>12215</v>
      </c>
      <c r="I11161" s="4">
        <v>65.760000000000005</v>
      </c>
    </row>
    <row r="11162" spans="1:9" x14ac:dyDescent="0.2">
      <c r="A11162" s="2">
        <v>444093</v>
      </c>
      <c r="B11162" s="3" t="s">
        <v>19</v>
      </c>
      <c r="C11162" s="3" t="s">
        <v>12129</v>
      </c>
      <c r="D11162" s="3" t="s">
        <v>12130</v>
      </c>
      <c r="E11162" s="3" t="s">
        <v>12207</v>
      </c>
      <c r="F11162" s="3" t="s">
        <v>12132</v>
      </c>
      <c r="G11162" s="3" t="s">
        <v>9999</v>
      </c>
      <c r="H11162" s="3" t="s">
        <v>12216</v>
      </c>
      <c r="I11162" s="4">
        <v>55.62</v>
      </c>
    </row>
    <row r="11163" spans="1:9" x14ac:dyDescent="0.2">
      <c r="A11163" s="2">
        <v>444097</v>
      </c>
      <c r="B11163" s="3" t="s">
        <v>19</v>
      </c>
      <c r="C11163" s="3" t="s">
        <v>12129</v>
      </c>
      <c r="D11163" s="3" t="s">
        <v>12130</v>
      </c>
      <c r="E11163" s="3" t="s">
        <v>12207</v>
      </c>
      <c r="F11163" s="3" t="s">
        <v>12132</v>
      </c>
      <c r="G11163" s="3" t="s">
        <v>9999</v>
      </c>
      <c r="H11163" s="3" t="s">
        <v>12217</v>
      </c>
      <c r="I11163" s="4">
        <v>56.07</v>
      </c>
    </row>
    <row r="11164" spans="1:9" x14ac:dyDescent="0.2">
      <c r="A11164" s="2">
        <v>444101</v>
      </c>
      <c r="B11164" s="3" t="s">
        <v>19</v>
      </c>
      <c r="C11164" s="3" t="s">
        <v>12129</v>
      </c>
      <c r="D11164" s="3" t="s">
        <v>12130</v>
      </c>
      <c r="E11164" s="3" t="s">
        <v>12207</v>
      </c>
      <c r="F11164" s="3" t="s">
        <v>12132</v>
      </c>
      <c r="G11164" s="3" t="s">
        <v>9999</v>
      </c>
      <c r="H11164" s="3" t="s">
        <v>12218</v>
      </c>
      <c r="I11164" s="4">
        <v>48.43</v>
      </c>
    </row>
    <row r="11165" spans="1:9" x14ac:dyDescent="0.2">
      <c r="A11165" s="2">
        <v>444105</v>
      </c>
      <c r="B11165" s="3" t="s">
        <v>19</v>
      </c>
      <c r="C11165" s="3" t="s">
        <v>12129</v>
      </c>
      <c r="D11165" s="3" t="s">
        <v>12130</v>
      </c>
      <c r="E11165" s="3" t="s">
        <v>12207</v>
      </c>
      <c r="F11165" s="3" t="s">
        <v>12132</v>
      </c>
      <c r="G11165" s="3" t="s">
        <v>9999</v>
      </c>
      <c r="H11165" s="3" t="s">
        <v>12219</v>
      </c>
      <c r="I11165" s="4">
        <v>63.42</v>
      </c>
    </row>
    <row r="11166" spans="1:9" x14ac:dyDescent="0.2">
      <c r="A11166" s="2">
        <v>444114</v>
      </c>
      <c r="B11166" s="3" t="s">
        <v>19</v>
      </c>
      <c r="C11166" s="3" t="s">
        <v>12129</v>
      </c>
      <c r="D11166" s="3" t="s">
        <v>12130</v>
      </c>
      <c r="E11166" s="3" t="s">
        <v>12207</v>
      </c>
      <c r="F11166" s="3" t="s">
        <v>12132</v>
      </c>
      <c r="G11166" s="3" t="s">
        <v>9999</v>
      </c>
      <c r="H11166" s="3" t="s">
        <v>12220</v>
      </c>
      <c r="I11166" s="4">
        <v>63.56</v>
      </c>
    </row>
    <row r="11167" spans="1:9" x14ac:dyDescent="0.2">
      <c r="A11167" s="2">
        <v>446509</v>
      </c>
      <c r="B11167" s="3" t="s">
        <v>19</v>
      </c>
      <c r="C11167" s="3" t="s">
        <v>12129</v>
      </c>
      <c r="D11167" s="3" t="s">
        <v>12130</v>
      </c>
      <c r="E11167" s="3" t="s">
        <v>12207</v>
      </c>
      <c r="F11167" s="3" t="s">
        <v>12132</v>
      </c>
      <c r="G11167" s="3" t="s">
        <v>9999</v>
      </c>
      <c r="H11167" s="3" t="s">
        <v>12221</v>
      </c>
      <c r="I11167" s="4">
        <v>55.06</v>
      </c>
    </row>
    <row r="11168" spans="1:9" x14ac:dyDescent="0.2">
      <c r="A11168" s="2">
        <v>446510</v>
      </c>
      <c r="B11168" s="3" t="s">
        <v>19</v>
      </c>
      <c r="C11168" s="3" t="s">
        <v>12129</v>
      </c>
      <c r="D11168" s="3" t="s">
        <v>12130</v>
      </c>
      <c r="E11168" s="3" t="s">
        <v>12207</v>
      </c>
      <c r="F11168" s="3" t="s">
        <v>12132</v>
      </c>
      <c r="G11168" s="3" t="s">
        <v>9999</v>
      </c>
      <c r="H11168" s="3" t="s">
        <v>12222</v>
      </c>
      <c r="I11168" s="4">
        <v>48.48</v>
      </c>
    </row>
    <row r="11169" spans="1:9" x14ac:dyDescent="0.2">
      <c r="A11169" s="2">
        <v>446511</v>
      </c>
      <c r="B11169" s="3" t="s">
        <v>19</v>
      </c>
      <c r="C11169" s="3" t="s">
        <v>12129</v>
      </c>
      <c r="D11169" s="3" t="s">
        <v>12130</v>
      </c>
      <c r="E11169" s="3" t="s">
        <v>12207</v>
      </c>
      <c r="F11169" s="3" t="s">
        <v>12132</v>
      </c>
      <c r="G11169" s="3" t="s">
        <v>9999</v>
      </c>
      <c r="H11169" s="3" t="s">
        <v>12223</v>
      </c>
      <c r="I11169" s="4">
        <v>48.17</v>
      </c>
    </row>
    <row r="11170" spans="1:9" x14ac:dyDescent="0.2">
      <c r="A11170" s="2">
        <v>446512</v>
      </c>
      <c r="B11170" s="3" t="s">
        <v>19</v>
      </c>
      <c r="C11170" s="3" t="s">
        <v>12129</v>
      </c>
      <c r="D11170" s="3" t="s">
        <v>12130</v>
      </c>
      <c r="E11170" s="3" t="s">
        <v>12207</v>
      </c>
      <c r="F11170" s="3" t="s">
        <v>12132</v>
      </c>
      <c r="G11170" s="3" t="s">
        <v>9999</v>
      </c>
      <c r="H11170" s="3" t="s">
        <v>12224</v>
      </c>
      <c r="I11170" s="4">
        <v>48.73</v>
      </c>
    </row>
    <row r="11171" spans="1:9" x14ac:dyDescent="0.2">
      <c r="A11171" s="2">
        <v>446514</v>
      </c>
      <c r="B11171" s="3" t="s">
        <v>19</v>
      </c>
      <c r="C11171" s="3" t="s">
        <v>12129</v>
      </c>
      <c r="D11171" s="3" t="s">
        <v>12130</v>
      </c>
      <c r="E11171" s="3" t="s">
        <v>12207</v>
      </c>
      <c r="F11171" s="3" t="s">
        <v>12132</v>
      </c>
      <c r="G11171" s="3" t="s">
        <v>9999</v>
      </c>
      <c r="H11171" s="3" t="s">
        <v>12225</v>
      </c>
      <c r="I11171" s="4">
        <v>50.22</v>
      </c>
    </row>
    <row r="11172" spans="1:9" x14ac:dyDescent="0.2">
      <c r="A11172" s="2">
        <v>446515</v>
      </c>
      <c r="B11172" s="3" t="s">
        <v>19</v>
      </c>
      <c r="C11172" s="3" t="s">
        <v>12129</v>
      </c>
      <c r="D11172" s="3" t="s">
        <v>12130</v>
      </c>
      <c r="E11172" s="3" t="s">
        <v>12207</v>
      </c>
      <c r="F11172" s="3" t="s">
        <v>12132</v>
      </c>
      <c r="G11172" s="3" t="s">
        <v>9999</v>
      </c>
      <c r="H11172" s="3" t="s">
        <v>12226</v>
      </c>
      <c r="I11172" s="4">
        <v>47.74</v>
      </c>
    </row>
    <row r="11173" spans="1:9" x14ac:dyDescent="0.2">
      <c r="A11173" s="2">
        <v>446517</v>
      </c>
      <c r="B11173" s="3" t="s">
        <v>19</v>
      </c>
      <c r="C11173" s="3" t="s">
        <v>12129</v>
      </c>
      <c r="D11173" s="3" t="s">
        <v>12130</v>
      </c>
      <c r="E11173" s="3" t="s">
        <v>12207</v>
      </c>
      <c r="F11173" s="3" t="s">
        <v>12132</v>
      </c>
      <c r="G11173" s="3" t="s">
        <v>9999</v>
      </c>
      <c r="H11173" s="3" t="s">
        <v>12227</v>
      </c>
      <c r="I11173" s="4">
        <v>43.91</v>
      </c>
    </row>
    <row r="11174" spans="1:9" x14ac:dyDescent="0.2">
      <c r="A11174" s="2">
        <v>446518</v>
      </c>
      <c r="B11174" s="3" t="s">
        <v>19</v>
      </c>
      <c r="C11174" s="3" t="s">
        <v>12129</v>
      </c>
      <c r="D11174" s="3" t="s">
        <v>12130</v>
      </c>
      <c r="E11174" s="3" t="s">
        <v>12207</v>
      </c>
      <c r="F11174" s="3" t="s">
        <v>12132</v>
      </c>
      <c r="G11174" s="3" t="s">
        <v>9999</v>
      </c>
      <c r="H11174" s="3" t="s">
        <v>12228</v>
      </c>
      <c r="I11174" s="4">
        <v>56.67</v>
      </c>
    </row>
    <row r="11175" spans="1:9" x14ac:dyDescent="0.2">
      <c r="A11175" s="2">
        <v>446519</v>
      </c>
      <c r="B11175" s="3" t="s">
        <v>19</v>
      </c>
      <c r="C11175" s="3" t="s">
        <v>12129</v>
      </c>
      <c r="D11175" s="3" t="s">
        <v>12130</v>
      </c>
      <c r="E11175" s="3" t="s">
        <v>12207</v>
      </c>
      <c r="F11175" s="3" t="s">
        <v>12132</v>
      </c>
      <c r="G11175" s="3" t="s">
        <v>9999</v>
      </c>
      <c r="H11175" s="3" t="s">
        <v>12229</v>
      </c>
      <c r="I11175" s="4">
        <v>52.4</v>
      </c>
    </row>
    <row r="11176" spans="1:9" x14ac:dyDescent="0.2">
      <c r="A11176" s="2">
        <v>447103</v>
      </c>
      <c r="B11176" s="3" t="s">
        <v>19</v>
      </c>
      <c r="C11176" s="3" t="s">
        <v>12129</v>
      </c>
      <c r="D11176" s="3" t="s">
        <v>12130</v>
      </c>
      <c r="E11176" s="3" t="s">
        <v>12207</v>
      </c>
      <c r="F11176" s="3" t="s">
        <v>12132</v>
      </c>
      <c r="G11176" s="3" t="s">
        <v>9999</v>
      </c>
      <c r="H11176" s="3" t="s">
        <v>12230</v>
      </c>
      <c r="I11176" s="4">
        <v>42.63</v>
      </c>
    </row>
    <row r="11177" spans="1:9" x14ac:dyDescent="0.2">
      <c r="A11177" s="2">
        <v>452512</v>
      </c>
      <c r="B11177" s="3" t="s">
        <v>19</v>
      </c>
      <c r="C11177" s="3" t="s">
        <v>12129</v>
      </c>
      <c r="D11177" s="3" t="s">
        <v>12130</v>
      </c>
      <c r="E11177" s="3" t="s">
        <v>12207</v>
      </c>
      <c r="F11177" s="3" t="s">
        <v>12132</v>
      </c>
      <c r="G11177" s="3" t="s">
        <v>9999</v>
      </c>
      <c r="H11177" s="3" t="s">
        <v>12231</v>
      </c>
      <c r="I11177" s="4">
        <v>12.04</v>
      </c>
    </row>
    <row r="11178" spans="1:9" x14ac:dyDescent="0.2">
      <c r="A11178" s="2">
        <v>452514</v>
      </c>
      <c r="B11178" s="3" t="s">
        <v>19</v>
      </c>
      <c r="C11178" s="3" t="s">
        <v>12129</v>
      </c>
      <c r="D11178" s="3" t="s">
        <v>12130</v>
      </c>
      <c r="E11178" s="3" t="s">
        <v>12207</v>
      </c>
      <c r="F11178" s="3" t="s">
        <v>12132</v>
      </c>
      <c r="G11178" s="3" t="s">
        <v>9999</v>
      </c>
      <c r="H11178" s="3" t="s">
        <v>12232</v>
      </c>
      <c r="I11178" s="4">
        <v>4.38</v>
      </c>
    </row>
    <row r="11179" spans="1:9" x14ac:dyDescent="0.2">
      <c r="A11179" s="2">
        <v>479596</v>
      </c>
      <c r="B11179" s="3" t="s">
        <v>19</v>
      </c>
      <c r="C11179" s="3" t="s">
        <v>12129</v>
      </c>
      <c r="D11179" s="3" t="s">
        <v>12130</v>
      </c>
      <c r="E11179" s="3" t="s">
        <v>12207</v>
      </c>
      <c r="F11179" s="3" t="s">
        <v>12132</v>
      </c>
      <c r="G11179" s="3" t="s">
        <v>9999</v>
      </c>
      <c r="H11179" s="3" t="s">
        <v>12233</v>
      </c>
      <c r="I11179" s="4">
        <v>44.67</v>
      </c>
    </row>
    <row r="11180" spans="1:9" x14ac:dyDescent="0.2">
      <c r="A11180" s="2">
        <v>479597</v>
      </c>
      <c r="B11180" s="3" t="s">
        <v>19</v>
      </c>
      <c r="C11180" s="3" t="s">
        <v>12129</v>
      </c>
      <c r="D11180" s="3" t="s">
        <v>12130</v>
      </c>
      <c r="E11180" s="3" t="s">
        <v>12207</v>
      </c>
      <c r="F11180" s="3" t="s">
        <v>12132</v>
      </c>
      <c r="G11180" s="3" t="s">
        <v>9999</v>
      </c>
      <c r="H11180" s="3" t="s">
        <v>12234</v>
      </c>
      <c r="I11180" s="4">
        <v>51.85</v>
      </c>
    </row>
    <row r="11181" spans="1:9" x14ac:dyDescent="0.2">
      <c r="A11181" s="2">
        <v>479598</v>
      </c>
      <c r="B11181" s="3" t="s">
        <v>19</v>
      </c>
      <c r="C11181" s="3" t="s">
        <v>12129</v>
      </c>
      <c r="D11181" s="3" t="s">
        <v>12130</v>
      </c>
      <c r="E11181" s="3" t="s">
        <v>12207</v>
      </c>
      <c r="F11181" s="3" t="s">
        <v>12132</v>
      </c>
      <c r="G11181" s="3" t="s">
        <v>9999</v>
      </c>
      <c r="H11181" s="3" t="s">
        <v>12235</v>
      </c>
      <c r="I11181" s="4">
        <v>41.37</v>
      </c>
    </row>
    <row r="11182" spans="1:9" x14ac:dyDescent="0.2">
      <c r="A11182" s="2">
        <v>479599</v>
      </c>
      <c r="B11182" s="3" t="s">
        <v>19</v>
      </c>
      <c r="C11182" s="3" t="s">
        <v>12129</v>
      </c>
      <c r="D11182" s="3" t="s">
        <v>12130</v>
      </c>
      <c r="E11182" s="3" t="s">
        <v>12207</v>
      </c>
      <c r="F11182" s="3" t="s">
        <v>12132</v>
      </c>
      <c r="G11182" s="3" t="s">
        <v>9999</v>
      </c>
      <c r="H11182" s="3" t="s">
        <v>12236</v>
      </c>
      <c r="I11182" s="4">
        <v>44.1</v>
      </c>
    </row>
    <row r="11183" spans="1:9" x14ac:dyDescent="0.2">
      <c r="A11183" s="2">
        <v>522095</v>
      </c>
      <c r="B11183" s="3" t="s">
        <v>19</v>
      </c>
      <c r="C11183" s="3" t="s">
        <v>12129</v>
      </c>
      <c r="D11183" s="3" t="s">
        <v>12130</v>
      </c>
      <c r="E11183" s="3" t="s">
        <v>12207</v>
      </c>
      <c r="F11183" s="3" t="s">
        <v>12132</v>
      </c>
      <c r="G11183" s="3" t="s">
        <v>9999</v>
      </c>
      <c r="H11183" s="3" t="s">
        <v>12237</v>
      </c>
      <c r="I11183" s="4">
        <v>47.33</v>
      </c>
    </row>
    <row r="11184" spans="1:9" x14ac:dyDescent="0.2">
      <c r="A11184" s="2">
        <v>522098</v>
      </c>
      <c r="B11184" s="3" t="s">
        <v>19</v>
      </c>
      <c r="C11184" s="3" t="s">
        <v>12129</v>
      </c>
      <c r="D11184" s="3" t="s">
        <v>12130</v>
      </c>
      <c r="E11184" s="3" t="s">
        <v>12207</v>
      </c>
      <c r="F11184" s="3" t="s">
        <v>12132</v>
      </c>
      <c r="G11184" s="3" t="s">
        <v>9999</v>
      </c>
      <c r="H11184" s="3" t="s">
        <v>12238</v>
      </c>
      <c r="I11184" s="4">
        <v>39.15</v>
      </c>
    </row>
    <row r="11185" spans="1:9" x14ac:dyDescent="0.2">
      <c r="A11185" s="2">
        <v>522101</v>
      </c>
      <c r="B11185" s="3" t="s">
        <v>19</v>
      </c>
      <c r="C11185" s="3" t="s">
        <v>12129</v>
      </c>
      <c r="D11185" s="3" t="s">
        <v>12130</v>
      </c>
      <c r="E11185" s="3" t="s">
        <v>12207</v>
      </c>
      <c r="F11185" s="3" t="s">
        <v>12132</v>
      </c>
      <c r="G11185" s="3" t="s">
        <v>9999</v>
      </c>
      <c r="H11185" s="3" t="s">
        <v>12239</v>
      </c>
      <c r="I11185" s="4">
        <v>36.4</v>
      </c>
    </row>
    <row r="11186" spans="1:9" x14ac:dyDescent="0.2">
      <c r="A11186" s="2">
        <v>523508</v>
      </c>
      <c r="B11186" s="3" t="s">
        <v>19</v>
      </c>
      <c r="C11186" s="3" t="s">
        <v>12129</v>
      </c>
      <c r="D11186" s="3" t="s">
        <v>12130</v>
      </c>
      <c r="E11186" s="3" t="s">
        <v>12207</v>
      </c>
      <c r="F11186" s="3" t="s">
        <v>12132</v>
      </c>
      <c r="G11186" s="3" t="s">
        <v>9999</v>
      </c>
      <c r="H11186" s="3" t="s">
        <v>12240</v>
      </c>
      <c r="I11186" s="4">
        <v>48.22</v>
      </c>
    </row>
    <row r="11187" spans="1:9" x14ac:dyDescent="0.2">
      <c r="A11187" s="2">
        <v>523514</v>
      </c>
      <c r="B11187" s="3" t="s">
        <v>19</v>
      </c>
      <c r="C11187" s="3" t="s">
        <v>12129</v>
      </c>
      <c r="D11187" s="3" t="s">
        <v>12130</v>
      </c>
      <c r="E11187" s="3" t="s">
        <v>12207</v>
      </c>
      <c r="F11187" s="3" t="s">
        <v>12132</v>
      </c>
      <c r="G11187" s="3" t="s">
        <v>9999</v>
      </c>
      <c r="H11187" s="3" t="s">
        <v>12241</v>
      </c>
      <c r="I11187" s="4">
        <v>12.41</v>
      </c>
    </row>
    <row r="11188" spans="1:9" x14ac:dyDescent="0.2">
      <c r="A11188" s="2">
        <v>523516</v>
      </c>
      <c r="B11188" s="3" t="s">
        <v>19</v>
      </c>
      <c r="C11188" s="3" t="s">
        <v>12129</v>
      </c>
      <c r="D11188" s="3" t="s">
        <v>12130</v>
      </c>
      <c r="E11188" s="3" t="s">
        <v>12207</v>
      </c>
      <c r="F11188" s="3" t="s">
        <v>12132</v>
      </c>
      <c r="G11188" s="3" t="s">
        <v>9999</v>
      </c>
      <c r="H11188" s="3" t="s">
        <v>12242</v>
      </c>
      <c r="I11188" s="4">
        <v>12.05</v>
      </c>
    </row>
    <row r="11189" spans="1:9" x14ac:dyDescent="0.2">
      <c r="A11189" s="2">
        <v>523517</v>
      </c>
      <c r="B11189" s="3" t="s">
        <v>19</v>
      </c>
      <c r="C11189" s="3" t="s">
        <v>12129</v>
      </c>
      <c r="D11189" s="3" t="s">
        <v>12130</v>
      </c>
      <c r="E11189" s="3" t="s">
        <v>12207</v>
      </c>
      <c r="F11189" s="3" t="s">
        <v>12132</v>
      </c>
      <c r="G11189" s="3" t="s">
        <v>9999</v>
      </c>
      <c r="H11189" s="3" t="s">
        <v>12243</v>
      </c>
      <c r="I11189" s="4">
        <v>12.31</v>
      </c>
    </row>
    <row r="11190" spans="1:9" x14ac:dyDescent="0.2">
      <c r="A11190" s="2">
        <v>523518</v>
      </c>
      <c r="B11190" s="3" t="s">
        <v>19</v>
      </c>
      <c r="C11190" s="3" t="s">
        <v>12129</v>
      </c>
      <c r="D11190" s="3" t="s">
        <v>12130</v>
      </c>
      <c r="E11190" s="3" t="s">
        <v>12207</v>
      </c>
      <c r="F11190" s="3" t="s">
        <v>12132</v>
      </c>
      <c r="G11190" s="3" t="s">
        <v>9999</v>
      </c>
      <c r="H11190" s="3" t="s">
        <v>12244</v>
      </c>
      <c r="I11190" s="4">
        <v>12.63</v>
      </c>
    </row>
    <row r="11191" spans="1:9" x14ac:dyDescent="0.2">
      <c r="A11191" s="2">
        <v>523519</v>
      </c>
      <c r="B11191" s="3" t="s">
        <v>19</v>
      </c>
      <c r="C11191" s="3" t="s">
        <v>12129</v>
      </c>
      <c r="D11191" s="3" t="s">
        <v>12130</v>
      </c>
      <c r="E11191" s="3" t="s">
        <v>12207</v>
      </c>
      <c r="F11191" s="3" t="s">
        <v>12132</v>
      </c>
      <c r="G11191" s="3" t="s">
        <v>9999</v>
      </c>
      <c r="H11191" s="3" t="s">
        <v>12245</v>
      </c>
      <c r="I11191" s="4">
        <v>11.83</v>
      </c>
    </row>
    <row r="11192" spans="1:9" x14ac:dyDescent="0.2">
      <c r="A11192" s="2">
        <v>523520</v>
      </c>
      <c r="B11192" s="3" t="s">
        <v>19</v>
      </c>
      <c r="C11192" s="3" t="s">
        <v>12129</v>
      </c>
      <c r="D11192" s="3" t="s">
        <v>12130</v>
      </c>
      <c r="E11192" s="3" t="s">
        <v>12207</v>
      </c>
      <c r="F11192" s="3" t="s">
        <v>12132</v>
      </c>
      <c r="G11192" s="3" t="s">
        <v>9999</v>
      </c>
      <c r="H11192" s="3" t="s">
        <v>12246</v>
      </c>
      <c r="I11192" s="4">
        <v>3.67</v>
      </c>
    </row>
    <row r="11193" spans="1:9" x14ac:dyDescent="0.2">
      <c r="A11193" s="2">
        <v>444069</v>
      </c>
      <c r="B11193" s="3" t="s">
        <v>19</v>
      </c>
      <c r="C11193" s="3" t="s">
        <v>12129</v>
      </c>
      <c r="D11193" s="3" t="s">
        <v>12130</v>
      </c>
      <c r="E11193" s="3" t="s">
        <v>12207</v>
      </c>
      <c r="F11193" s="3" t="s">
        <v>12132</v>
      </c>
      <c r="G11193" s="3" t="s">
        <v>10594</v>
      </c>
      <c r="H11193" s="3" t="s">
        <v>12247</v>
      </c>
      <c r="I11193" s="4">
        <v>30.81</v>
      </c>
    </row>
    <row r="11194" spans="1:9" x14ac:dyDescent="0.2">
      <c r="A11194" s="2">
        <v>444071</v>
      </c>
      <c r="B11194" s="3" t="s">
        <v>19</v>
      </c>
      <c r="C11194" s="3" t="s">
        <v>12129</v>
      </c>
      <c r="D11194" s="3" t="s">
        <v>12130</v>
      </c>
      <c r="E11194" s="3" t="s">
        <v>12207</v>
      </c>
      <c r="F11194" s="3" t="s">
        <v>12132</v>
      </c>
      <c r="G11194" s="3" t="s">
        <v>10594</v>
      </c>
      <c r="H11194" s="3" t="s">
        <v>12248</v>
      </c>
      <c r="I11194" s="4">
        <v>32.299999999999997</v>
      </c>
    </row>
    <row r="11195" spans="1:9" x14ac:dyDescent="0.2">
      <c r="A11195" s="2">
        <v>444072</v>
      </c>
      <c r="B11195" s="3" t="s">
        <v>19</v>
      </c>
      <c r="C11195" s="3" t="s">
        <v>12129</v>
      </c>
      <c r="D11195" s="3" t="s">
        <v>12130</v>
      </c>
      <c r="E11195" s="3" t="s">
        <v>12207</v>
      </c>
      <c r="F11195" s="3" t="s">
        <v>12132</v>
      </c>
      <c r="G11195" s="3" t="s">
        <v>10594</v>
      </c>
      <c r="H11195" s="3" t="s">
        <v>12249</v>
      </c>
      <c r="I11195" s="4">
        <v>27.89</v>
      </c>
    </row>
    <row r="11196" spans="1:9" x14ac:dyDescent="0.2">
      <c r="A11196" s="2">
        <v>444077</v>
      </c>
      <c r="B11196" s="3" t="s">
        <v>19</v>
      </c>
      <c r="C11196" s="3" t="s">
        <v>12129</v>
      </c>
      <c r="D11196" s="3" t="s">
        <v>12130</v>
      </c>
      <c r="E11196" s="3" t="s">
        <v>12207</v>
      </c>
      <c r="F11196" s="3" t="s">
        <v>12132</v>
      </c>
      <c r="G11196" s="3" t="s">
        <v>10594</v>
      </c>
      <c r="H11196" s="3" t="s">
        <v>12250</v>
      </c>
      <c r="I11196" s="4">
        <v>29.4</v>
      </c>
    </row>
    <row r="11197" spans="1:9" x14ac:dyDescent="0.2">
      <c r="A11197" s="2">
        <v>444078</v>
      </c>
      <c r="B11197" s="3" t="s">
        <v>19</v>
      </c>
      <c r="C11197" s="3" t="s">
        <v>12129</v>
      </c>
      <c r="D11197" s="3" t="s">
        <v>12130</v>
      </c>
      <c r="E11197" s="3" t="s">
        <v>12207</v>
      </c>
      <c r="F11197" s="3" t="s">
        <v>12132</v>
      </c>
      <c r="G11197" s="3" t="s">
        <v>10594</v>
      </c>
      <c r="H11197" s="3" t="s">
        <v>12251</v>
      </c>
      <c r="I11197" s="4">
        <v>30.97</v>
      </c>
    </row>
    <row r="11198" spans="1:9" x14ac:dyDescent="0.2">
      <c r="A11198" s="2">
        <v>587964</v>
      </c>
      <c r="B11198" s="3" t="s">
        <v>19</v>
      </c>
      <c r="C11198" s="3" t="s">
        <v>12129</v>
      </c>
      <c r="D11198" s="3" t="s">
        <v>12130</v>
      </c>
      <c r="E11198" s="3" t="s">
        <v>12207</v>
      </c>
      <c r="F11198" s="3" t="s">
        <v>5776</v>
      </c>
      <c r="G11198" s="3" t="s">
        <v>12197</v>
      </c>
      <c r="H11198" s="3" t="s">
        <v>12252</v>
      </c>
      <c r="I11198" s="4">
        <v>5.56</v>
      </c>
    </row>
    <row r="11199" spans="1:9" x14ac:dyDescent="0.2">
      <c r="A11199" s="2">
        <v>587213</v>
      </c>
      <c r="B11199" s="3" t="s">
        <v>19</v>
      </c>
      <c r="C11199" s="3" t="s">
        <v>12129</v>
      </c>
      <c r="D11199" s="3" t="s">
        <v>12130</v>
      </c>
      <c r="E11199" s="3" t="s">
        <v>12253</v>
      </c>
      <c r="F11199" s="3" t="s">
        <v>5776</v>
      </c>
      <c r="G11199" s="3" t="s">
        <v>12197</v>
      </c>
      <c r="H11199" s="3" t="s">
        <v>12254</v>
      </c>
      <c r="I11199" s="4">
        <v>5.48</v>
      </c>
    </row>
    <row r="11200" spans="1:9" x14ac:dyDescent="0.2">
      <c r="A11200" s="2">
        <v>528317</v>
      </c>
      <c r="B11200" s="3" t="s">
        <v>19</v>
      </c>
      <c r="C11200" s="3" t="s">
        <v>12129</v>
      </c>
      <c r="D11200" s="3" t="s">
        <v>12130</v>
      </c>
      <c r="E11200" s="3" t="s">
        <v>12253</v>
      </c>
      <c r="F11200" s="3" t="s">
        <v>5776</v>
      </c>
      <c r="G11200" s="3" t="s">
        <v>12197</v>
      </c>
      <c r="H11200" s="3" t="s">
        <v>12255</v>
      </c>
      <c r="I11200" s="4">
        <v>6.05</v>
      </c>
    </row>
    <row r="11201" spans="1:9" x14ac:dyDescent="0.2">
      <c r="A11201" s="2">
        <v>528318</v>
      </c>
      <c r="B11201" s="3" t="s">
        <v>19</v>
      </c>
      <c r="C11201" s="3" t="s">
        <v>12129</v>
      </c>
      <c r="D11201" s="3" t="s">
        <v>12130</v>
      </c>
      <c r="E11201" s="3" t="s">
        <v>12253</v>
      </c>
      <c r="F11201" s="3" t="s">
        <v>5776</v>
      </c>
      <c r="G11201" s="3" t="s">
        <v>12197</v>
      </c>
      <c r="H11201" s="3" t="s">
        <v>12256</v>
      </c>
      <c r="I11201" s="4">
        <v>6.06</v>
      </c>
    </row>
    <row r="11202" spans="1:9" x14ac:dyDescent="0.2">
      <c r="A11202" s="2">
        <v>528321</v>
      </c>
      <c r="B11202" s="3" t="s">
        <v>19</v>
      </c>
      <c r="C11202" s="3" t="s">
        <v>12129</v>
      </c>
      <c r="D11202" s="3" t="s">
        <v>12130</v>
      </c>
      <c r="E11202" s="3" t="s">
        <v>12253</v>
      </c>
      <c r="F11202" s="3" t="s">
        <v>5776</v>
      </c>
      <c r="G11202" s="3" t="s">
        <v>12197</v>
      </c>
      <c r="H11202" s="3" t="s">
        <v>12257</v>
      </c>
      <c r="I11202" s="4">
        <v>5.85</v>
      </c>
    </row>
    <row r="11203" spans="1:9" x14ac:dyDescent="0.2">
      <c r="A11203" s="2">
        <v>528332</v>
      </c>
      <c r="B11203" s="3" t="s">
        <v>19</v>
      </c>
      <c r="C11203" s="3" t="s">
        <v>12129</v>
      </c>
      <c r="D11203" s="3" t="s">
        <v>12130</v>
      </c>
      <c r="E11203" s="3" t="s">
        <v>12253</v>
      </c>
      <c r="F11203" s="3" t="s">
        <v>5776</v>
      </c>
      <c r="G11203" s="3" t="s">
        <v>12197</v>
      </c>
      <c r="H11203" s="3" t="s">
        <v>12258</v>
      </c>
      <c r="I11203" s="4">
        <v>7.51</v>
      </c>
    </row>
    <row r="11204" spans="1:9" x14ac:dyDescent="0.2">
      <c r="A11204" s="2">
        <v>528346</v>
      </c>
      <c r="B11204" s="3" t="s">
        <v>19</v>
      </c>
      <c r="C11204" s="3" t="s">
        <v>12129</v>
      </c>
      <c r="D11204" s="3" t="s">
        <v>12130</v>
      </c>
      <c r="E11204" s="3" t="s">
        <v>12253</v>
      </c>
      <c r="F11204" s="3" t="s">
        <v>5776</v>
      </c>
      <c r="G11204" s="3" t="s">
        <v>12197</v>
      </c>
      <c r="H11204" s="3" t="s">
        <v>12259</v>
      </c>
      <c r="I11204" s="4">
        <v>6.15</v>
      </c>
    </row>
    <row r="11205" spans="1:9" x14ac:dyDescent="0.2">
      <c r="A11205" s="2">
        <v>528348</v>
      </c>
      <c r="B11205" s="3" t="s">
        <v>19</v>
      </c>
      <c r="C11205" s="3" t="s">
        <v>12129</v>
      </c>
      <c r="D11205" s="3" t="s">
        <v>12130</v>
      </c>
      <c r="E11205" s="3" t="s">
        <v>12253</v>
      </c>
      <c r="F11205" s="3" t="s">
        <v>5776</v>
      </c>
      <c r="G11205" s="3" t="s">
        <v>12197</v>
      </c>
      <c r="H11205" s="3" t="s">
        <v>12260</v>
      </c>
      <c r="I11205" s="4">
        <v>6.2</v>
      </c>
    </row>
    <row r="11206" spans="1:9" x14ac:dyDescent="0.2">
      <c r="A11206" s="2">
        <v>528349</v>
      </c>
      <c r="B11206" s="3" t="s">
        <v>19</v>
      </c>
      <c r="C11206" s="3" t="s">
        <v>12129</v>
      </c>
      <c r="D11206" s="3" t="s">
        <v>12130</v>
      </c>
      <c r="E11206" s="3" t="s">
        <v>12253</v>
      </c>
      <c r="F11206" s="3" t="s">
        <v>5776</v>
      </c>
      <c r="G11206" s="3" t="s">
        <v>12197</v>
      </c>
      <c r="H11206" s="3" t="s">
        <v>12261</v>
      </c>
      <c r="I11206" s="4">
        <v>6.15</v>
      </c>
    </row>
    <row r="11207" spans="1:9" x14ac:dyDescent="0.2">
      <c r="A11207" s="2">
        <v>528350</v>
      </c>
      <c r="B11207" s="3" t="s">
        <v>19</v>
      </c>
      <c r="C11207" s="3" t="s">
        <v>12129</v>
      </c>
      <c r="D11207" s="3" t="s">
        <v>12130</v>
      </c>
      <c r="E11207" s="3" t="s">
        <v>12253</v>
      </c>
      <c r="F11207" s="3" t="s">
        <v>5776</v>
      </c>
      <c r="G11207" s="3" t="s">
        <v>12197</v>
      </c>
      <c r="H11207" s="3" t="s">
        <v>12262</v>
      </c>
      <c r="I11207" s="4">
        <v>6.21</v>
      </c>
    </row>
    <row r="11208" spans="1:9" x14ac:dyDescent="0.2">
      <c r="A11208" s="2">
        <v>528353</v>
      </c>
      <c r="B11208" s="3" t="s">
        <v>19</v>
      </c>
      <c r="C11208" s="3" t="s">
        <v>12129</v>
      </c>
      <c r="D11208" s="3" t="s">
        <v>12130</v>
      </c>
      <c r="E11208" s="3" t="s">
        <v>12253</v>
      </c>
      <c r="F11208" s="3" t="s">
        <v>5776</v>
      </c>
      <c r="G11208" s="3" t="s">
        <v>12197</v>
      </c>
      <c r="H11208" s="3" t="s">
        <v>12263</v>
      </c>
      <c r="I11208" s="4">
        <v>6.12</v>
      </c>
    </row>
    <row r="11209" spans="1:9" x14ac:dyDescent="0.2">
      <c r="A11209" s="2">
        <v>528354</v>
      </c>
      <c r="B11209" s="3" t="s">
        <v>19</v>
      </c>
      <c r="C11209" s="3" t="s">
        <v>12129</v>
      </c>
      <c r="D11209" s="3" t="s">
        <v>12130</v>
      </c>
      <c r="E11209" s="3" t="s">
        <v>12253</v>
      </c>
      <c r="F11209" s="3" t="s">
        <v>5776</v>
      </c>
      <c r="G11209" s="3" t="s">
        <v>12197</v>
      </c>
      <c r="H11209" s="3" t="s">
        <v>12264</v>
      </c>
      <c r="I11209" s="4">
        <v>5.12</v>
      </c>
    </row>
    <row r="11210" spans="1:9" x14ac:dyDescent="0.2">
      <c r="A11210" s="2">
        <v>528355</v>
      </c>
      <c r="B11210" s="3" t="s">
        <v>19</v>
      </c>
      <c r="C11210" s="3" t="s">
        <v>12129</v>
      </c>
      <c r="D11210" s="3" t="s">
        <v>12130</v>
      </c>
      <c r="E11210" s="3" t="s">
        <v>12253</v>
      </c>
      <c r="F11210" s="3" t="s">
        <v>5776</v>
      </c>
      <c r="G11210" s="3" t="s">
        <v>12197</v>
      </c>
      <c r="H11210" s="3" t="s">
        <v>12265</v>
      </c>
      <c r="I11210" s="4">
        <v>5.18</v>
      </c>
    </row>
    <row r="11211" spans="1:9" x14ac:dyDescent="0.2">
      <c r="A11211" s="2">
        <v>528356</v>
      </c>
      <c r="B11211" s="3" t="s">
        <v>19</v>
      </c>
      <c r="C11211" s="3" t="s">
        <v>12129</v>
      </c>
      <c r="D11211" s="3" t="s">
        <v>12130</v>
      </c>
      <c r="E11211" s="3" t="s">
        <v>12253</v>
      </c>
      <c r="F11211" s="3" t="s">
        <v>5776</v>
      </c>
      <c r="G11211" s="3" t="s">
        <v>12197</v>
      </c>
      <c r="H11211" s="3" t="s">
        <v>12266</v>
      </c>
      <c r="I11211" s="4">
        <v>5.18</v>
      </c>
    </row>
    <row r="11212" spans="1:9" x14ac:dyDescent="0.2">
      <c r="A11212" s="2">
        <v>587211</v>
      </c>
      <c r="B11212" s="3" t="s">
        <v>19</v>
      </c>
      <c r="C11212" s="3" t="s">
        <v>12129</v>
      </c>
      <c r="D11212" s="3" t="s">
        <v>12130</v>
      </c>
      <c r="E11212" s="3" t="s">
        <v>12253</v>
      </c>
      <c r="F11212" s="3" t="s">
        <v>5776</v>
      </c>
      <c r="G11212" s="3" t="s">
        <v>12197</v>
      </c>
      <c r="H11212" s="3" t="s">
        <v>12267</v>
      </c>
      <c r="I11212" s="4">
        <v>5.95</v>
      </c>
    </row>
    <row r="11213" spans="1:9" x14ac:dyDescent="0.2">
      <c r="A11213" s="2">
        <v>587951</v>
      </c>
      <c r="B11213" s="3" t="s">
        <v>19</v>
      </c>
      <c r="C11213" s="3" t="s">
        <v>12129</v>
      </c>
      <c r="D11213" s="3" t="s">
        <v>12130</v>
      </c>
      <c r="E11213" s="3" t="s">
        <v>12253</v>
      </c>
      <c r="F11213" s="3" t="s">
        <v>5776</v>
      </c>
      <c r="G11213" s="3" t="s">
        <v>12197</v>
      </c>
      <c r="H11213" s="3" t="s">
        <v>12268</v>
      </c>
      <c r="I11213" s="4">
        <v>6.21</v>
      </c>
    </row>
    <row r="11214" spans="1:9" x14ac:dyDescent="0.2">
      <c r="A11214" s="2">
        <v>587959</v>
      </c>
      <c r="B11214" s="3" t="s">
        <v>19</v>
      </c>
      <c r="C11214" s="3" t="s">
        <v>12129</v>
      </c>
      <c r="D11214" s="3" t="s">
        <v>12130</v>
      </c>
      <c r="E11214" s="3" t="s">
        <v>12253</v>
      </c>
      <c r="F11214" s="3" t="s">
        <v>5776</v>
      </c>
      <c r="G11214" s="3" t="s">
        <v>12197</v>
      </c>
      <c r="H11214" s="3" t="s">
        <v>12269</v>
      </c>
      <c r="I11214" s="4">
        <v>2.5299999999999998</v>
      </c>
    </row>
    <row r="11215" spans="1:9" x14ac:dyDescent="0.2">
      <c r="A11215" s="2">
        <v>587970</v>
      </c>
      <c r="B11215" s="3" t="s">
        <v>19</v>
      </c>
      <c r="C11215" s="3" t="s">
        <v>12129</v>
      </c>
      <c r="D11215" s="3" t="s">
        <v>12130</v>
      </c>
      <c r="E11215" s="3" t="s">
        <v>12253</v>
      </c>
      <c r="F11215" s="3" t="s">
        <v>5776</v>
      </c>
      <c r="G11215" s="3" t="s">
        <v>12197</v>
      </c>
      <c r="H11215" s="3" t="s">
        <v>12270</v>
      </c>
      <c r="I11215" s="4">
        <v>2.64</v>
      </c>
    </row>
    <row r="11216" spans="1:9" x14ac:dyDescent="0.2">
      <c r="A11216" s="2">
        <v>135256</v>
      </c>
      <c r="B11216" s="3" t="s">
        <v>19</v>
      </c>
      <c r="C11216" s="3" t="s">
        <v>12129</v>
      </c>
      <c r="D11216" s="3" t="s">
        <v>12130</v>
      </c>
      <c r="E11216" s="3" t="s">
        <v>12253</v>
      </c>
      <c r="F11216" s="3" t="s">
        <v>12132</v>
      </c>
      <c r="G11216" s="3" t="s">
        <v>12271</v>
      </c>
      <c r="H11216" s="3" t="s">
        <v>12272</v>
      </c>
      <c r="I11216" s="4">
        <v>8.5399999999999991</v>
      </c>
    </row>
    <row r="11217" spans="1:9" x14ac:dyDescent="0.2">
      <c r="A11217" s="2">
        <v>135259</v>
      </c>
      <c r="B11217" s="3" t="s">
        <v>19</v>
      </c>
      <c r="C11217" s="3" t="s">
        <v>12129</v>
      </c>
      <c r="D11217" s="3" t="s">
        <v>12130</v>
      </c>
      <c r="E11217" s="3" t="s">
        <v>12253</v>
      </c>
      <c r="F11217" s="3" t="s">
        <v>12132</v>
      </c>
      <c r="G11217" s="3" t="s">
        <v>12271</v>
      </c>
      <c r="H11217" s="3" t="s">
        <v>12273</v>
      </c>
      <c r="I11217" s="4">
        <v>8.59</v>
      </c>
    </row>
    <row r="11218" spans="1:9" x14ac:dyDescent="0.2">
      <c r="A11218" s="2">
        <v>135262</v>
      </c>
      <c r="B11218" s="3" t="s">
        <v>19</v>
      </c>
      <c r="C11218" s="3" t="s">
        <v>12129</v>
      </c>
      <c r="D11218" s="3" t="s">
        <v>12130</v>
      </c>
      <c r="E11218" s="3" t="s">
        <v>12253</v>
      </c>
      <c r="F11218" s="3" t="s">
        <v>12132</v>
      </c>
      <c r="G11218" s="3" t="s">
        <v>12271</v>
      </c>
      <c r="H11218" s="3" t="s">
        <v>12274</v>
      </c>
      <c r="I11218" s="4">
        <v>8.49</v>
      </c>
    </row>
    <row r="11219" spans="1:9" x14ac:dyDescent="0.2">
      <c r="A11219" s="2">
        <v>316446</v>
      </c>
      <c r="B11219" s="3" t="s">
        <v>19</v>
      </c>
      <c r="C11219" s="3" t="s">
        <v>12129</v>
      </c>
      <c r="D11219" s="3" t="s">
        <v>12130</v>
      </c>
      <c r="E11219" s="3" t="s">
        <v>12275</v>
      </c>
      <c r="F11219" s="3" t="s">
        <v>12132</v>
      </c>
      <c r="G11219" s="3" t="s">
        <v>12202</v>
      </c>
      <c r="H11219" s="3" t="s">
        <v>12276</v>
      </c>
      <c r="I11219" s="4">
        <v>0.01</v>
      </c>
    </row>
    <row r="11220" spans="1:9" x14ac:dyDescent="0.2">
      <c r="A11220" s="2">
        <v>4071</v>
      </c>
      <c r="B11220" s="3" t="s">
        <v>19</v>
      </c>
      <c r="C11220" s="3" t="s">
        <v>12129</v>
      </c>
      <c r="D11220" s="3" t="s">
        <v>12130</v>
      </c>
      <c r="E11220" s="3" t="s">
        <v>12275</v>
      </c>
      <c r="F11220" s="3" t="s">
        <v>12132</v>
      </c>
      <c r="G11220" s="3" t="s">
        <v>12202</v>
      </c>
      <c r="H11220" s="3" t="s">
        <v>12277</v>
      </c>
      <c r="I11220" s="4">
        <v>0.01</v>
      </c>
    </row>
    <row r="11221" spans="1:9" x14ac:dyDescent="0.2">
      <c r="A11221" s="2">
        <v>9674</v>
      </c>
      <c r="B11221" s="3" t="s">
        <v>19</v>
      </c>
      <c r="C11221" s="3" t="s">
        <v>12129</v>
      </c>
      <c r="D11221" s="3" t="s">
        <v>12130</v>
      </c>
      <c r="E11221" s="3" t="s">
        <v>12278</v>
      </c>
      <c r="F11221" s="3" t="s">
        <v>12132</v>
      </c>
      <c r="G11221" s="3" t="s">
        <v>9999</v>
      </c>
      <c r="H11221" s="3" t="s">
        <v>12279</v>
      </c>
      <c r="I11221" s="4">
        <v>0.01</v>
      </c>
    </row>
    <row r="11222" spans="1:9" x14ac:dyDescent="0.2">
      <c r="A11222" s="2">
        <v>9974</v>
      </c>
      <c r="B11222" s="3" t="s">
        <v>19</v>
      </c>
      <c r="C11222" s="3" t="s">
        <v>12129</v>
      </c>
      <c r="D11222" s="3" t="s">
        <v>12130</v>
      </c>
      <c r="E11222" s="3" t="s">
        <v>12278</v>
      </c>
      <c r="F11222" s="3" t="s">
        <v>12132</v>
      </c>
      <c r="G11222" s="3" t="s">
        <v>9999</v>
      </c>
      <c r="H11222" s="3" t="s">
        <v>12280</v>
      </c>
      <c r="I11222" s="4">
        <v>0.01</v>
      </c>
    </row>
    <row r="11223" spans="1:9" x14ac:dyDescent="0.2">
      <c r="A11223" s="2">
        <v>30951</v>
      </c>
      <c r="B11223" s="3" t="s">
        <v>19</v>
      </c>
      <c r="C11223" s="3" t="s">
        <v>12129</v>
      </c>
      <c r="D11223" s="3" t="s">
        <v>12130</v>
      </c>
      <c r="E11223" s="3" t="s">
        <v>12278</v>
      </c>
      <c r="F11223" s="3" t="s">
        <v>12132</v>
      </c>
      <c r="G11223" s="3" t="s">
        <v>9999</v>
      </c>
      <c r="H11223" s="3" t="s">
        <v>12281</v>
      </c>
      <c r="I11223" s="4">
        <v>0.01</v>
      </c>
    </row>
    <row r="11224" spans="1:9" x14ac:dyDescent="0.2">
      <c r="A11224" s="2">
        <v>42124</v>
      </c>
      <c r="B11224" s="3" t="s">
        <v>19</v>
      </c>
      <c r="C11224" s="3" t="s">
        <v>12129</v>
      </c>
      <c r="D11224" s="3" t="s">
        <v>12130</v>
      </c>
      <c r="E11224" s="3" t="s">
        <v>12278</v>
      </c>
      <c r="F11224" s="3" t="s">
        <v>12132</v>
      </c>
      <c r="G11224" s="3" t="s">
        <v>9999</v>
      </c>
      <c r="H11224" s="3" t="s">
        <v>12282</v>
      </c>
      <c r="I11224" s="4">
        <v>0.01</v>
      </c>
    </row>
    <row r="11225" spans="1:9" x14ac:dyDescent="0.2">
      <c r="A11225" s="2">
        <v>295288</v>
      </c>
      <c r="B11225" s="3" t="s">
        <v>19</v>
      </c>
      <c r="C11225" s="3" t="s">
        <v>12129</v>
      </c>
      <c r="D11225" s="3" t="s">
        <v>12130</v>
      </c>
      <c r="E11225" s="3" t="s">
        <v>12278</v>
      </c>
      <c r="F11225" s="3" t="s">
        <v>12132</v>
      </c>
      <c r="G11225" s="3" t="s">
        <v>9999</v>
      </c>
      <c r="H11225" s="3" t="s">
        <v>12283</v>
      </c>
      <c r="I11225" s="4">
        <v>0.01</v>
      </c>
    </row>
    <row r="11226" spans="1:9" x14ac:dyDescent="0.2">
      <c r="A11226" s="2">
        <v>457709</v>
      </c>
      <c r="B11226" s="3" t="s">
        <v>19</v>
      </c>
      <c r="C11226" s="3" t="s">
        <v>12129</v>
      </c>
      <c r="D11226" s="3" t="s">
        <v>12130</v>
      </c>
      <c r="E11226" s="3" t="s">
        <v>12278</v>
      </c>
      <c r="F11226" s="3" t="s">
        <v>12132</v>
      </c>
      <c r="G11226" s="3" t="s">
        <v>9999</v>
      </c>
      <c r="H11226" s="3" t="s">
        <v>12284</v>
      </c>
      <c r="I11226" s="4">
        <v>0.01</v>
      </c>
    </row>
    <row r="11227" spans="1:9" x14ac:dyDescent="0.2">
      <c r="A11227" s="2">
        <v>485617</v>
      </c>
      <c r="B11227" s="3" t="s">
        <v>19</v>
      </c>
      <c r="C11227" s="3" t="s">
        <v>12129</v>
      </c>
      <c r="D11227" s="3" t="s">
        <v>12130</v>
      </c>
      <c r="E11227" s="3" t="s">
        <v>12278</v>
      </c>
      <c r="F11227" s="3" t="s">
        <v>12132</v>
      </c>
      <c r="G11227" s="3" t="s">
        <v>9999</v>
      </c>
      <c r="H11227" s="3" t="s">
        <v>12285</v>
      </c>
      <c r="I11227" s="4">
        <v>0.01</v>
      </c>
    </row>
    <row r="11228" spans="1:9" x14ac:dyDescent="0.2">
      <c r="A11228" s="2">
        <v>485623</v>
      </c>
      <c r="B11228" s="3" t="s">
        <v>19</v>
      </c>
      <c r="C11228" s="3" t="s">
        <v>12129</v>
      </c>
      <c r="D11228" s="3" t="s">
        <v>12130</v>
      </c>
      <c r="E11228" s="3" t="s">
        <v>12278</v>
      </c>
      <c r="F11228" s="3" t="s">
        <v>12132</v>
      </c>
      <c r="G11228" s="3" t="s">
        <v>9999</v>
      </c>
      <c r="H11228" s="3" t="s">
        <v>12286</v>
      </c>
      <c r="I11228" s="4">
        <v>0.01</v>
      </c>
    </row>
    <row r="11229" spans="1:9" x14ac:dyDescent="0.2">
      <c r="A11229" s="2">
        <v>17846</v>
      </c>
      <c r="B11229" s="3" t="s">
        <v>19</v>
      </c>
      <c r="C11229" s="3" t="s">
        <v>12129</v>
      </c>
      <c r="D11229" s="3" t="s">
        <v>12130</v>
      </c>
      <c r="E11229" s="3" t="s">
        <v>12278</v>
      </c>
      <c r="F11229" s="3" t="s">
        <v>12132</v>
      </c>
      <c r="G11229" s="3" t="s">
        <v>12202</v>
      </c>
      <c r="H11229" s="3" t="s">
        <v>12287</v>
      </c>
      <c r="I11229" s="4">
        <v>0.01</v>
      </c>
    </row>
    <row r="11230" spans="1:9" x14ac:dyDescent="0.2">
      <c r="A11230" s="2">
        <v>132545</v>
      </c>
      <c r="B11230" s="3" t="s">
        <v>19</v>
      </c>
      <c r="C11230" s="3" t="s">
        <v>12129</v>
      </c>
      <c r="D11230" s="3" t="s">
        <v>12130</v>
      </c>
      <c r="E11230" s="3" t="s">
        <v>12278</v>
      </c>
      <c r="F11230" s="3" t="s">
        <v>12132</v>
      </c>
      <c r="G11230" s="3" t="s">
        <v>12202</v>
      </c>
      <c r="H11230" s="3" t="s">
        <v>12288</v>
      </c>
      <c r="I11230" s="4">
        <v>0.01</v>
      </c>
    </row>
    <row r="11231" spans="1:9" x14ac:dyDescent="0.2">
      <c r="A11231" s="2">
        <v>372951</v>
      </c>
      <c r="B11231" s="3" t="s">
        <v>19</v>
      </c>
      <c r="C11231" s="3" t="s">
        <v>12129</v>
      </c>
      <c r="D11231" s="3" t="s">
        <v>12130</v>
      </c>
      <c r="E11231" s="3" t="s">
        <v>12278</v>
      </c>
      <c r="F11231" s="3" t="s">
        <v>12132</v>
      </c>
      <c r="G11231" s="3" t="s">
        <v>12202</v>
      </c>
      <c r="H11231" s="3" t="s">
        <v>12289</v>
      </c>
      <c r="I11231" s="4">
        <v>0.01</v>
      </c>
    </row>
    <row r="11232" spans="1:9" x14ac:dyDescent="0.2">
      <c r="A11232" s="2">
        <v>5342</v>
      </c>
      <c r="B11232" s="3" t="s">
        <v>19</v>
      </c>
      <c r="C11232" s="3" t="s">
        <v>12129</v>
      </c>
      <c r="D11232" s="3" t="s">
        <v>12130</v>
      </c>
      <c r="E11232" s="3" t="s">
        <v>12278</v>
      </c>
      <c r="F11232" s="3" t="s">
        <v>12132</v>
      </c>
      <c r="G11232" s="3" t="s">
        <v>12202</v>
      </c>
      <c r="H11232" s="3" t="s">
        <v>12290</v>
      </c>
      <c r="I11232" s="4">
        <v>0.01</v>
      </c>
    </row>
    <row r="11233" spans="1:9" x14ac:dyDescent="0.2">
      <c r="A11233" s="2">
        <v>203791</v>
      </c>
      <c r="B11233" s="3" t="s">
        <v>19</v>
      </c>
      <c r="C11233" s="3" t="s">
        <v>12129</v>
      </c>
      <c r="D11233" s="3" t="s">
        <v>12130</v>
      </c>
      <c r="E11233" s="3" t="s">
        <v>12278</v>
      </c>
      <c r="F11233" s="3" t="s">
        <v>12132</v>
      </c>
      <c r="G11233" s="3" t="s">
        <v>12202</v>
      </c>
      <c r="H11233" s="3" t="s">
        <v>12291</v>
      </c>
      <c r="I11233" s="4">
        <v>0.01</v>
      </c>
    </row>
    <row r="11234" spans="1:9" x14ac:dyDescent="0.2">
      <c r="A11234" s="2">
        <v>42122</v>
      </c>
      <c r="B11234" s="3" t="s">
        <v>19</v>
      </c>
      <c r="C11234" s="3" t="s">
        <v>12129</v>
      </c>
      <c r="D11234" s="3" t="s">
        <v>12130</v>
      </c>
      <c r="E11234" s="3" t="s">
        <v>12278</v>
      </c>
      <c r="F11234" s="3" t="s">
        <v>12132</v>
      </c>
      <c r="G11234" s="3" t="s">
        <v>12292</v>
      </c>
      <c r="H11234" s="3" t="s">
        <v>12293</v>
      </c>
      <c r="I11234" s="4">
        <v>0.01</v>
      </c>
    </row>
    <row r="11235" spans="1:9" x14ac:dyDescent="0.2">
      <c r="A11235" s="2">
        <v>490284</v>
      </c>
      <c r="B11235" s="3" t="s">
        <v>19</v>
      </c>
      <c r="C11235" s="3" t="s">
        <v>12129</v>
      </c>
      <c r="D11235" s="3" t="s">
        <v>12130</v>
      </c>
      <c r="E11235" s="3" t="s">
        <v>12294</v>
      </c>
      <c r="F11235" s="3" t="s">
        <v>12132</v>
      </c>
      <c r="G11235" s="3" t="s">
        <v>12202</v>
      </c>
      <c r="H11235" s="3" t="s">
        <v>12295</v>
      </c>
      <c r="I11235" s="4">
        <v>0.01</v>
      </c>
    </row>
    <row r="11236" spans="1:9" x14ac:dyDescent="0.2">
      <c r="A11236" s="2">
        <v>454105</v>
      </c>
      <c r="B11236" s="3" t="s">
        <v>19</v>
      </c>
      <c r="C11236" s="3" t="s">
        <v>12129</v>
      </c>
      <c r="D11236" s="3" t="s">
        <v>12130</v>
      </c>
      <c r="E11236" s="3" t="s">
        <v>12296</v>
      </c>
      <c r="F11236" s="3" t="s">
        <v>12132</v>
      </c>
      <c r="G11236" s="3" t="s">
        <v>12062</v>
      </c>
      <c r="H11236" s="3" t="s">
        <v>12297</v>
      </c>
      <c r="I11236" s="4">
        <v>16.559999999999999</v>
      </c>
    </row>
    <row r="11237" spans="1:9" x14ac:dyDescent="0.2">
      <c r="A11237" s="2">
        <v>454124</v>
      </c>
      <c r="B11237" s="3" t="s">
        <v>19</v>
      </c>
      <c r="C11237" s="3" t="s">
        <v>12129</v>
      </c>
      <c r="D11237" s="3" t="s">
        <v>12130</v>
      </c>
      <c r="E11237" s="3" t="s">
        <v>12296</v>
      </c>
      <c r="F11237" s="3" t="s">
        <v>12132</v>
      </c>
      <c r="G11237" s="3" t="s">
        <v>12062</v>
      </c>
      <c r="H11237" s="3" t="s">
        <v>12298</v>
      </c>
      <c r="I11237" s="4">
        <v>15.76</v>
      </c>
    </row>
    <row r="11238" spans="1:9" x14ac:dyDescent="0.2">
      <c r="A11238" s="2">
        <v>454128</v>
      </c>
      <c r="B11238" s="3" t="s">
        <v>19</v>
      </c>
      <c r="C11238" s="3" t="s">
        <v>12129</v>
      </c>
      <c r="D11238" s="3" t="s">
        <v>12130</v>
      </c>
      <c r="E11238" s="3" t="s">
        <v>12296</v>
      </c>
      <c r="F11238" s="3" t="s">
        <v>12132</v>
      </c>
      <c r="G11238" s="3" t="s">
        <v>12062</v>
      </c>
      <c r="H11238" s="3" t="s">
        <v>12299</v>
      </c>
      <c r="I11238" s="4">
        <v>17.11</v>
      </c>
    </row>
    <row r="11239" spans="1:9" x14ac:dyDescent="0.2">
      <c r="A11239" s="2">
        <v>454131</v>
      </c>
      <c r="B11239" s="3" t="s">
        <v>19</v>
      </c>
      <c r="C11239" s="3" t="s">
        <v>12129</v>
      </c>
      <c r="D11239" s="3" t="s">
        <v>12130</v>
      </c>
      <c r="E11239" s="3" t="s">
        <v>12296</v>
      </c>
      <c r="F11239" s="3" t="s">
        <v>12132</v>
      </c>
      <c r="G11239" s="3" t="s">
        <v>12062</v>
      </c>
      <c r="H11239" s="3" t="s">
        <v>12300</v>
      </c>
      <c r="I11239" s="4">
        <v>14.86</v>
      </c>
    </row>
    <row r="11240" spans="1:9" x14ac:dyDescent="0.2">
      <c r="A11240" s="2">
        <v>454135</v>
      </c>
      <c r="B11240" s="3" t="s">
        <v>19</v>
      </c>
      <c r="C11240" s="3" t="s">
        <v>12129</v>
      </c>
      <c r="D11240" s="3" t="s">
        <v>12130</v>
      </c>
      <c r="E11240" s="3" t="s">
        <v>12296</v>
      </c>
      <c r="F11240" s="3" t="s">
        <v>12132</v>
      </c>
      <c r="G11240" s="3" t="s">
        <v>12062</v>
      </c>
      <c r="H11240" s="3" t="s">
        <v>12301</v>
      </c>
      <c r="I11240" s="4">
        <v>15.5</v>
      </c>
    </row>
    <row r="11241" spans="1:9" x14ac:dyDescent="0.2">
      <c r="A11241" s="2">
        <v>456159</v>
      </c>
      <c r="B11241" s="3" t="s">
        <v>19</v>
      </c>
      <c r="C11241" s="3" t="s">
        <v>12129</v>
      </c>
      <c r="D11241" s="3" t="s">
        <v>12130</v>
      </c>
      <c r="E11241" s="3" t="s">
        <v>12296</v>
      </c>
      <c r="F11241" s="3" t="s">
        <v>12132</v>
      </c>
      <c r="G11241" s="3" t="s">
        <v>12062</v>
      </c>
      <c r="H11241" s="3" t="s">
        <v>12302</v>
      </c>
      <c r="I11241" s="4">
        <v>19.03</v>
      </c>
    </row>
    <row r="11242" spans="1:9" x14ac:dyDescent="0.2">
      <c r="A11242" s="2">
        <v>456247</v>
      </c>
      <c r="B11242" s="3" t="s">
        <v>19</v>
      </c>
      <c r="C11242" s="3" t="s">
        <v>12129</v>
      </c>
      <c r="D11242" s="3" t="s">
        <v>12130</v>
      </c>
      <c r="E11242" s="3" t="s">
        <v>12296</v>
      </c>
      <c r="F11242" s="3" t="s">
        <v>12132</v>
      </c>
      <c r="G11242" s="3" t="s">
        <v>12062</v>
      </c>
      <c r="H11242" s="3" t="s">
        <v>12303</v>
      </c>
      <c r="I11242" s="4">
        <v>17.38</v>
      </c>
    </row>
    <row r="11243" spans="1:9" x14ac:dyDescent="0.2">
      <c r="A11243" s="2">
        <v>463187</v>
      </c>
      <c r="B11243" s="3" t="s">
        <v>19</v>
      </c>
      <c r="C11243" s="3" t="s">
        <v>12129</v>
      </c>
      <c r="D11243" s="3" t="s">
        <v>12130</v>
      </c>
      <c r="E11243" s="3" t="s">
        <v>12296</v>
      </c>
      <c r="F11243" s="3" t="s">
        <v>12132</v>
      </c>
      <c r="G11243" s="3" t="s">
        <v>12062</v>
      </c>
      <c r="H11243" s="3" t="s">
        <v>12304</v>
      </c>
      <c r="I11243" s="4">
        <v>17.739999999999998</v>
      </c>
    </row>
    <row r="11244" spans="1:9" x14ac:dyDescent="0.2">
      <c r="A11244" s="2">
        <v>92512</v>
      </c>
      <c r="B11244" s="3" t="s">
        <v>19</v>
      </c>
      <c r="C11244" s="3" t="s">
        <v>12305</v>
      </c>
      <c r="D11244" s="3" t="s">
        <v>12306</v>
      </c>
      <c r="E11244" s="3" t="s">
        <v>12307</v>
      </c>
      <c r="F11244" s="3" t="s">
        <v>12308</v>
      </c>
      <c r="G11244" s="3" t="s">
        <v>12309</v>
      </c>
      <c r="H11244" s="3" t="s">
        <v>12310</v>
      </c>
      <c r="I11244" s="4">
        <v>31.92</v>
      </c>
    </row>
    <row r="11245" spans="1:9" x14ac:dyDescent="0.2">
      <c r="A11245" s="2">
        <v>7179</v>
      </c>
      <c r="B11245" s="3" t="s">
        <v>19</v>
      </c>
      <c r="C11245" s="3" t="s">
        <v>12305</v>
      </c>
      <c r="D11245" s="3" t="s">
        <v>12306</v>
      </c>
      <c r="E11245" s="3" t="s">
        <v>12307</v>
      </c>
      <c r="F11245" s="3" t="s">
        <v>12308</v>
      </c>
      <c r="G11245" s="3" t="s">
        <v>10001</v>
      </c>
      <c r="H11245" s="3" t="s">
        <v>12311</v>
      </c>
      <c r="I11245" s="4">
        <v>76.77</v>
      </c>
    </row>
    <row r="11246" spans="1:9" x14ac:dyDescent="0.2">
      <c r="A11246" s="2">
        <v>570176</v>
      </c>
      <c r="B11246" s="3" t="s">
        <v>19</v>
      </c>
      <c r="C11246" s="3" t="s">
        <v>12305</v>
      </c>
      <c r="D11246" s="3" t="s">
        <v>12306</v>
      </c>
      <c r="E11246" s="3" t="s">
        <v>12307</v>
      </c>
      <c r="F11246" s="3" t="s">
        <v>12308</v>
      </c>
      <c r="G11246" s="3" t="s">
        <v>12312</v>
      </c>
      <c r="H11246" s="3" t="s">
        <v>12313</v>
      </c>
      <c r="I11246" s="4">
        <v>29.82</v>
      </c>
    </row>
    <row r="11247" spans="1:9" x14ac:dyDescent="0.2">
      <c r="A11247" s="2">
        <v>570178</v>
      </c>
      <c r="B11247" s="3" t="s">
        <v>19</v>
      </c>
      <c r="C11247" s="3" t="s">
        <v>12305</v>
      </c>
      <c r="D11247" s="3" t="s">
        <v>12306</v>
      </c>
      <c r="E11247" s="3" t="s">
        <v>12307</v>
      </c>
      <c r="F11247" s="3" t="s">
        <v>12308</v>
      </c>
      <c r="G11247" s="3" t="s">
        <v>12312</v>
      </c>
      <c r="H11247" s="3" t="s">
        <v>12314</v>
      </c>
      <c r="I11247" s="4">
        <v>46.5</v>
      </c>
    </row>
    <row r="11248" spans="1:9" x14ac:dyDescent="0.2">
      <c r="A11248" s="2">
        <v>680</v>
      </c>
      <c r="B11248" s="3" t="s">
        <v>19</v>
      </c>
      <c r="C11248" s="3" t="s">
        <v>12305</v>
      </c>
      <c r="D11248" s="3" t="s">
        <v>12306</v>
      </c>
      <c r="E11248" s="3" t="s">
        <v>12315</v>
      </c>
      <c r="F11248" s="3" t="s">
        <v>12308</v>
      </c>
      <c r="G11248" s="3" t="s">
        <v>12316</v>
      </c>
      <c r="H11248" s="3" t="s">
        <v>12317</v>
      </c>
      <c r="I11248" s="4">
        <v>40.39</v>
      </c>
    </row>
    <row r="11249" spans="1:9" x14ac:dyDescent="0.2">
      <c r="A11249" s="2">
        <v>8183</v>
      </c>
      <c r="B11249" s="3" t="s">
        <v>19</v>
      </c>
      <c r="C11249" s="3" t="s">
        <v>12305</v>
      </c>
      <c r="D11249" s="3" t="s">
        <v>12306</v>
      </c>
      <c r="E11249" s="3" t="s">
        <v>12315</v>
      </c>
      <c r="F11249" s="3" t="s">
        <v>12308</v>
      </c>
      <c r="G11249" s="3" t="s">
        <v>12318</v>
      </c>
      <c r="H11249" s="3" t="s">
        <v>12319</v>
      </c>
      <c r="I11249" s="4">
        <v>68.430000000000007</v>
      </c>
    </row>
    <row r="11250" spans="1:9" x14ac:dyDescent="0.2">
      <c r="A11250" s="2">
        <v>15903</v>
      </c>
      <c r="B11250" s="3" t="s">
        <v>19</v>
      </c>
      <c r="C11250" s="3" t="s">
        <v>12305</v>
      </c>
      <c r="D11250" s="3" t="s">
        <v>12306</v>
      </c>
      <c r="E11250" s="3" t="s">
        <v>12315</v>
      </c>
      <c r="F11250" s="3" t="s">
        <v>12308</v>
      </c>
      <c r="G11250" s="3" t="s">
        <v>12320</v>
      </c>
      <c r="H11250" s="3" t="s">
        <v>12321</v>
      </c>
      <c r="I11250" s="4">
        <v>33.44</v>
      </c>
    </row>
    <row r="11251" spans="1:9" x14ac:dyDescent="0.2">
      <c r="A11251" s="2">
        <v>464948</v>
      </c>
      <c r="B11251" s="3" t="s">
        <v>19</v>
      </c>
      <c r="C11251" s="3" t="s">
        <v>12305</v>
      </c>
      <c r="D11251" s="3" t="s">
        <v>12306</v>
      </c>
      <c r="E11251" s="3" t="s">
        <v>12315</v>
      </c>
      <c r="F11251" s="3" t="s">
        <v>12308</v>
      </c>
      <c r="G11251" s="3" t="s">
        <v>12322</v>
      </c>
      <c r="H11251" s="3" t="s">
        <v>12323</v>
      </c>
      <c r="I11251" s="4">
        <v>21.73</v>
      </c>
    </row>
    <row r="11252" spans="1:9" x14ac:dyDescent="0.2">
      <c r="A11252" s="2">
        <v>464954</v>
      </c>
      <c r="B11252" s="3" t="s">
        <v>19</v>
      </c>
      <c r="C11252" s="3" t="s">
        <v>12305</v>
      </c>
      <c r="D11252" s="3" t="s">
        <v>12306</v>
      </c>
      <c r="E11252" s="3" t="s">
        <v>12315</v>
      </c>
      <c r="F11252" s="3" t="s">
        <v>12308</v>
      </c>
      <c r="G11252" s="3" t="s">
        <v>12322</v>
      </c>
      <c r="H11252" s="3" t="s">
        <v>12324</v>
      </c>
      <c r="I11252" s="4">
        <v>37.56</v>
      </c>
    </row>
    <row r="11253" spans="1:9" x14ac:dyDescent="0.2">
      <c r="A11253" s="2">
        <v>464939</v>
      </c>
      <c r="B11253" s="3" t="s">
        <v>19</v>
      </c>
      <c r="C11253" s="3" t="s">
        <v>12305</v>
      </c>
      <c r="D11253" s="3" t="s">
        <v>12306</v>
      </c>
      <c r="E11253" s="3" t="s">
        <v>12315</v>
      </c>
      <c r="F11253" s="3" t="s">
        <v>12308</v>
      </c>
      <c r="G11253" s="3" t="s">
        <v>12322</v>
      </c>
      <c r="H11253" s="3" t="s">
        <v>12325</v>
      </c>
      <c r="I11253" s="4">
        <v>27.17</v>
      </c>
    </row>
    <row r="11254" spans="1:9" x14ac:dyDescent="0.2">
      <c r="A11254" s="2">
        <v>464944</v>
      </c>
      <c r="B11254" s="3" t="s">
        <v>19</v>
      </c>
      <c r="C11254" s="3" t="s">
        <v>12305</v>
      </c>
      <c r="D11254" s="3" t="s">
        <v>12306</v>
      </c>
      <c r="E11254" s="3" t="s">
        <v>12315</v>
      </c>
      <c r="F11254" s="3" t="s">
        <v>12308</v>
      </c>
      <c r="G11254" s="3" t="s">
        <v>12322</v>
      </c>
      <c r="H11254" s="3" t="s">
        <v>12326</v>
      </c>
      <c r="I11254" s="4">
        <v>29.9</v>
      </c>
    </row>
    <row r="11255" spans="1:9" x14ac:dyDescent="0.2">
      <c r="A11255" s="2">
        <v>467386</v>
      </c>
      <c r="B11255" s="3" t="s">
        <v>19</v>
      </c>
      <c r="C11255" s="3" t="s">
        <v>12305</v>
      </c>
      <c r="D11255" s="3" t="s">
        <v>12306</v>
      </c>
      <c r="E11255" s="3" t="s">
        <v>12315</v>
      </c>
      <c r="F11255" s="3" t="s">
        <v>12308</v>
      </c>
      <c r="G11255" s="3" t="s">
        <v>12312</v>
      </c>
      <c r="H11255" s="3" t="s">
        <v>12327</v>
      </c>
      <c r="I11255" s="4">
        <v>27.09</v>
      </c>
    </row>
    <row r="11256" spans="1:9" x14ac:dyDescent="0.2">
      <c r="A11256" s="2">
        <v>467382</v>
      </c>
      <c r="B11256" s="3" t="s">
        <v>19</v>
      </c>
      <c r="C11256" s="3" t="s">
        <v>12305</v>
      </c>
      <c r="D11256" s="3" t="s">
        <v>12306</v>
      </c>
      <c r="E11256" s="3" t="s">
        <v>12315</v>
      </c>
      <c r="F11256" s="3" t="s">
        <v>12308</v>
      </c>
      <c r="G11256" s="3" t="s">
        <v>12312</v>
      </c>
      <c r="H11256" s="3" t="s">
        <v>12328</v>
      </c>
      <c r="I11256" s="4">
        <v>39.270000000000003</v>
      </c>
    </row>
    <row r="11257" spans="1:9" x14ac:dyDescent="0.2">
      <c r="A11257" s="2">
        <v>467398</v>
      </c>
      <c r="B11257" s="3" t="s">
        <v>19</v>
      </c>
      <c r="C11257" s="3" t="s">
        <v>12305</v>
      </c>
      <c r="D11257" s="3" t="s">
        <v>12306</v>
      </c>
      <c r="E11257" s="3" t="s">
        <v>12315</v>
      </c>
      <c r="F11257" s="3" t="s">
        <v>12308</v>
      </c>
      <c r="G11257" s="3" t="s">
        <v>12312</v>
      </c>
      <c r="H11257" s="3" t="s">
        <v>12329</v>
      </c>
      <c r="I11257" s="4">
        <v>30.37</v>
      </c>
    </row>
    <row r="11258" spans="1:9" x14ac:dyDescent="0.2">
      <c r="A11258" s="2">
        <v>462419</v>
      </c>
      <c r="B11258" s="3" t="s">
        <v>19</v>
      </c>
      <c r="C11258" s="3" t="s">
        <v>12305</v>
      </c>
      <c r="D11258" s="3" t="s">
        <v>12306</v>
      </c>
      <c r="E11258" s="3" t="s">
        <v>12315</v>
      </c>
      <c r="F11258" s="3" t="s">
        <v>12308</v>
      </c>
      <c r="G11258" s="3" t="s">
        <v>12312</v>
      </c>
      <c r="H11258" s="3" t="s">
        <v>12330</v>
      </c>
      <c r="I11258" s="4">
        <v>23.81</v>
      </c>
    </row>
    <row r="11259" spans="1:9" x14ac:dyDescent="0.2">
      <c r="A11259" s="2">
        <v>488753</v>
      </c>
      <c r="B11259" s="3" t="s">
        <v>19</v>
      </c>
      <c r="C11259" s="3" t="s">
        <v>12305</v>
      </c>
      <c r="D11259" s="3" t="s">
        <v>12306</v>
      </c>
      <c r="E11259" s="3" t="s">
        <v>12315</v>
      </c>
      <c r="F11259" s="3" t="s">
        <v>12308</v>
      </c>
      <c r="G11259" s="3" t="s">
        <v>10451</v>
      </c>
      <c r="H11259" s="3" t="s">
        <v>12331</v>
      </c>
      <c r="I11259" s="4">
        <v>21.24</v>
      </c>
    </row>
    <row r="11260" spans="1:9" x14ac:dyDescent="0.2">
      <c r="A11260" s="2">
        <v>567531</v>
      </c>
      <c r="B11260" s="3" t="s">
        <v>19</v>
      </c>
      <c r="C11260" s="3" t="s">
        <v>12305</v>
      </c>
      <c r="D11260" s="3" t="s">
        <v>12306</v>
      </c>
      <c r="E11260" s="3" t="s">
        <v>12315</v>
      </c>
      <c r="F11260" s="3" t="s">
        <v>12308</v>
      </c>
      <c r="G11260" s="3" t="s">
        <v>10451</v>
      </c>
      <c r="H11260" s="3" t="s">
        <v>12332</v>
      </c>
      <c r="I11260" s="4">
        <v>27.12</v>
      </c>
    </row>
    <row r="11261" spans="1:9" x14ac:dyDescent="0.2">
      <c r="A11261" s="2">
        <v>527977</v>
      </c>
      <c r="B11261" s="3" t="s">
        <v>19</v>
      </c>
      <c r="C11261" s="3" t="s">
        <v>12305</v>
      </c>
      <c r="D11261" s="3" t="s">
        <v>12306</v>
      </c>
      <c r="E11261" s="3" t="s">
        <v>12315</v>
      </c>
      <c r="F11261" s="3" t="s">
        <v>12308</v>
      </c>
      <c r="G11261" s="3" t="s">
        <v>12333</v>
      </c>
      <c r="H11261" s="3" t="s">
        <v>12334</v>
      </c>
      <c r="I11261" s="4">
        <v>19.649999999999999</v>
      </c>
    </row>
    <row r="11262" spans="1:9" x14ac:dyDescent="0.2">
      <c r="A11262" s="2">
        <v>75208</v>
      </c>
      <c r="B11262" s="3" t="s">
        <v>19</v>
      </c>
      <c r="C11262" s="3" t="s">
        <v>12305</v>
      </c>
      <c r="D11262" s="3" t="s">
        <v>12306</v>
      </c>
      <c r="E11262" s="3" t="s">
        <v>12315</v>
      </c>
      <c r="F11262" s="3" t="s">
        <v>12308</v>
      </c>
      <c r="G11262" s="3" t="s">
        <v>12335</v>
      </c>
      <c r="H11262" s="3" t="s">
        <v>12336</v>
      </c>
      <c r="I11262" s="4">
        <v>16.559999999999999</v>
      </c>
    </row>
    <row r="11263" spans="1:9" x14ac:dyDescent="0.2">
      <c r="A11263" s="2">
        <v>7708</v>
      </c>
      <c r="B11263" s="3" t="s">
        <v>19</v>
      </c>
      <c r="C11263" s="3" t="s">
        <v>12305</v>
      </c>
      <c r="D11263" s="3" t="s">
        <v>12306</v>
      </c>
      <c r="E11263" s="3" t="s">
        <v>12315</v>
      </c>
      <c r="F11263" s="3" t="s">
        <v>12308</v>
      </c>
      <c r="G11263" s="3" t="s">
        <v>12337</v>
      </c>
      <c r="H11263" s="3" t="s">
        <v>12338</v>
      </c>
      <c r="I11263" s="4">
        <v>18.7</v>
      </c>
    </row>
    <row r="11264" spans="1:9" x14ac:dyDescent="0.2">
      <c r="A11264" s="2">
        <v>516299</v>
      </c>
      <c r="B11264" s="3" t="s">
        <v>19</v>
      </c>
      <c r="C11264" s="3" t="s">
        <v>12305</v>
      </c>
      <c r="D11264" s="3" t="s">
        <v>12306</v>
      </c>
      <c r="E11264" s="3" t="s">
        <v>12339</v>
      </c>
      <c r="F11264" s="3" t="s">
        <v>12308</v>
      </c>
      <c r="G11264" s="3" t="s">
        <v>12312</v>
      </c>
      <c r="H11264" s="3" t="s">
        <v>12340</v>
      </c>
      <c r="I11264" s="4">
        <v>22.11</v>
      </c>
    </row>
    <row r="11265" spans="1:9" x14ac:dyDescent="0.2">
      <c r="A11265" s="2">
        <v>516300</v>
      </c>
      <c r="B11265" s="3" t="s">
        <v>19</v>
      </c>
      <c r="C11265" s="3" t="s">
        <v>12305</v>
      </c>
      <c r="D11265" s="3" t="s">
        <v>12306</v>
      </c>
      <c r="E11265" s="3" t="s">
        <v>12339</v>
      </c>
      <c r="F11265" s="3" t="s">
        <v>12308</v>
      </c>
      <c r="G11265" s="3" t="s">
        <v>12312</v>
      </c>
      <c r="H11265" s="3" t="s">
        <v>12341</v>
      </c>
      <c r="I11265" s="4">
        <v>13.73</v>
      </c>
    </row>
    <row r="11266" spans="1:9" x14ac:dyDescent="0.2">
      <c r="A11266" s="2">
        <v>570184</v>
      </c>
      <c r="B11266" s="3" t="s">
        <v>19</v>
      </c>
      <c r="C11266" s="3" t="s">
        <v>12305</v>
      </c>
      <c r="D11266" s="3" t="s">
        <v>12306</v>
      </c>
      <c r="E11266" s="3" t="s">
        <v>12339</v>
      </c>
      <c r="F11266" s="3" t="s">
        <v>12308</v>
      </c>
      <c r="G11266" s="3" t="s">
        <v>12312</v>
      </c>
      <c r="H11266" s="3" t="s">
        <v>12342</v>
      </c>
      <c r="I11266" s="4">
        <v>26.42</v>
      </c>
    </row>
    <row r="11267" spans="1:9" x14ac:dyDescent="0.2">
      <c r="A11267" s="2">
        <v>516302</v>
      </c>
      <c r="B11267" s="3" t="s">
        <v>19</v>
      </c>
      <c r="C11267" s="3" t="s">
        <v>12305</v>
      </c>
      <c r="D11267" s="3" t="s">
        <v>12306</v>
      </c>
      <c r="E11267" s="3" t="s">
        <v>12339</v>
      </c>
      <c r="F11267" s="3" t="s">
        <v>12308</v>
      </c>
      <c r="G11267" s="3" t="s">
        <v>12312</v>
      </c>
      <c r="H11267" s="3" t="s">
        <v>12343</v>
      </c>
      <c r="I11267" s="4">
        <v>14.01</v>
      </c>
    </row>
    <row r="11268" spans="1:9" x14ac:dyDescent="0.2">
      <c r="A11268" s="2">
        <v>464233</v>
      </c>
      <c r="B11268" s="3" t="s">
        <v>19</v>
      </c>
      <c r="C11268" s="3" t="s">
        <v>12305</v>
      </c>
      <c r="D11268" s="3" t="s">
        <v>12306</v>
      </c>
      <c r="E11268" s="3" t="s">
        <v>12339</v>
      </c>
      <c r="F11268" s="3" t="s">
        <v>12308</v>
      </c>
      <c r="G11268" s="3" t="s">
        <v>12312</v>
      </c>
      <c r="H11268" s="3" t="s">
        <v>12344</v>
      </c>
      <c r="I11268" s="4">
        <v>32.51</v>
      </c>
    </row>
    <row r="11269" spans="1:9" x14ac:dyDescent="0.2">
      <c r="A11269" s="2">
        <v>6816</v>
      </c>
      <c r="B11269" s="3" t="s">
        <v>19</v>
      </c>
      <c r="C11269" s="3" t="s">
        <v>12305</v>
      </c>
      <c r="D11269" s="3" t="s">
        <v>12306</v>
      </c>
      <c r="E11269" s="3" t="s">
        <v>12339</v>
      </c>
      <c r="F11269" s="3" t="s">
        <v>12308</v>
      </c>
      <c r="G11269" s="3" t="s">
        <v>12345</v>
      </c>
      <c r="H11269" s="3" t="s">
        <v>12346</v>
      </c>
      <c r="I11269" s="4">
        <v>18.71</v>
      </c>
    </row>
    <row r="11270" spans="1:9" x14ac:dyDescent="0.2">
      <c r="A11270" s="2">
        <v>51493</v>
      </c>
      <c r="B11270" s="3" t="s">
        <v>19</v>
      </c>
      <c r="C11270" s="3" t="s">
        <v>12305</v>
      </c>
      <c r="D11270" s="3" t="s">
        <v>12306</v>
      </c>
      <c r="E11270" s="3" t="s">
        <v>12339</v>
      </c>
      <c r="F11270" s="3" t="s">
        <v>12308</v>
      </c>
      <c r="G11270" s="3" t="s">
        <v>12345</v>
      </c>
      <c r="H11270" s="3" t="s">
        <v>12347</v>
      </c>
      <c r="I11270" s="4">
        <v>16.5</v>
      </c>
    </row>
    <row r="11271" spans="1:9" x14ac:dyDescent="0.2">
      <c r="A11271" s="2">
        <v>1424</v>
      </c>
      <c r="B11271" s="3" t="s">
        <v>19</v>
      </c>
      <c r="C11271" s="3" t="s">
        <v>12305</v>
      </c>
      <c r="D11271" s="3" t="s">
        <v>12306</v>
      </c>
      <c r="E11271" s="3" t="s">
        <v>12339</v>
      </c>
      <c r="F11271" s="3" t="s">
        <v>12308</v>
      </c>
      <c r="G11271" s="3" t="s">
        <v>12345</v>
      </c>
      <c r="H11271" s="3" t="s">
        <v>12348</v>
      </c>
      <c r="I11271" s="4">
        <v>17.95</v>
      </c>
    </row>
    <row r="11272" spans="1:9" x14ac:dyDescent="0.2">
      <c r="A11272" s="2">
        <v>5226</v>
      </c>
      <c r="B11272" s="3" t="s">
        <v>19</v>
      </c>
      <c r="C11272" s="3" t="s">
        <v>12305</v>
      </c>
      <c r="D11272" s="3" t="s">
        <v>12306</v>
      </c>
      <c r="E11272" s="3" t="s">
        <v>12339</v>
      </c>
      <c r="F11272" s="3" t="s">
        <v>12308</v>
      </c>
      <c r="G11272" s="3" t="s">
        <v>12349</v>
      </c>
      <c r="H11272" s="3" t="s">
        <v>12350</v>
      </c>
      <c r="I11272" s="4">
        <v>17.07</v>
      </c>
    </row>
    <row r="11273" spans="1:9" x14ac:dyDescent="0.2">
      <c r="A11273" s="2">
        <v>6018</v>
      </c>
      <c r="B11273" s="3" t="s">
        <v>19</v>
      </c>
      <c r="C11273" s="3" t="s">
        <v>12305</v>
      </c>
      <c r="D11273" s="3" t="s">
        <v>12306</v>
      </c>
      <c r="E11273" s="3" t="s">
        <v>12339</v>
      </c>
      <c r="F11273" s="3" t="s">
        <v>12308</v>
      </c>
      <c r="G11273" s="3" t="s">
        <v>12349</v>
      </c>
      <c r="H11273" s="3" t="s">
        <v>12351</v>
      </c>
      <c r="I11273" s="4">
        <v>17.600000000000001</v>
      </c>
    </row>
    <row r="11274" spans="1:9" x14ac:dyDescent="0.2">
      <c r="A11274" s="2">
        <v>82954</v>
      </c>
      <c r="B11274" s="3" t="s">
        <v>19</v>
      </c>
      <c r="C11274" s="3" t="s">
        <v>12305</v>
      </c>
      <c r="D11274" s="3" t="s">
        <v>12306</v>
      </c>
      <c r="E11274" s="3" t="s">
        <v>12339</v>
      </c>
      <c r="F11274" s="3" t="s">
        <v>12308</v>
      </c>
      <c r="G11274" s="3" t="s">
        <v>12349</v>
      </c>
      <c r="H11274" s="3" t="s">
        <v>12352</v>
      </c>
      <c r="I11274" s="4">
        <v>17.600000000000001</v>
      </c>
    </row>
    <row r="11275" spans="1:9" x14ac:dyDescent="0.2">
      <c r="A11275" s="2">
        <v>261120</v>
      </c>
      <c r="B11275" s="3" t="s">
        <v>19</v>
      </c>
      <c r="C11275" s="3" t="s">
        <v>12305</v>
      </c>
      <c r="D11275" s="3" t="s">
        <v>12306</v>
      </c>
      <c r="E11275" s="3" t="s">
        <v>12339</v>
      </c>
      <c r="F11275" s="3" t="s">
        <v>12308</v>
      </c>
      <c r="G11275" s="3" t="s">
        <v>12349</v>
      </c>
      <c r="H11275" s="3" t="s">
        <v>12353</v>
      </c>
      <c r="I11275" s="4">
        <v>17.809999999999999</v>
      </c>
    </row>
    <row r="11276" spans="1:9" x14ac:dyDescent="0.2">
      <c r="A11276" s="2">
        <v>9570</v>
      </c>
      <c r="B11276" s="3" t="s">
        <v>19</v>
      </c>
      <c r="C11276" s="3" t="s">
        <v>12305</v>
      </c>
      <c r="D11276" s="3" t="s">
        <v>12306</v>
      </c>
      <c r="E11276" s="3" t="s">
        <v>12339</v>
      </c>
      <c r="F11276" s="3" t="s">
        <v>12308</v>
      </c>
      <c r="G11276" s="3" t="s">
        <v>12349</v>
      </c>
      <c r="H11276" s="3" t="s">
        <v>12354</v>
      </c>
      <c r="I11276" s="4">
        <v>51.53</v>
      </c>
    </row>
    <row r="11277" spans="1:9" x14ac:dyDescent="0.2">
      <c r="A11277" s="2">
        <v>6566</v>
      </c>
      <c r="B11277" s="3" t="s">
        <v>19</v>
      </c>
      <c r="C11277" s="3" t="s">
        <v>12305</v>
      </c>
      <c r="D11277" s="3" t="s">
        <v>12306</v>
      </c>
      <c r="E11277" s="3" t="s">
        <v>12339</v>
      </c>
      <c r="F11277" s="3" t="s">
        <v>12308</v>
      </c>
      <c r="G11277" s="3" t="s">
        <v>12355</v>
      </c>
      <c r="H11277" s="3" t="s">
        <v>12356</v>
      </c>
      <c r="I11277" s="4">
        <v>30.82</v>
      </c>
    </row>
    <row r="11278" spans="1:9" x14ac:dyDescent="0.2">
      <c r="A11278" s="2">
        <v>8909</v>
      </c>
      <c r="B11278" s="3" t="s">
        <v>19</v>
      </c>
      <c r="C11278" s="3" t="s">
        <v>12305</v>
      </c>
      <c r="D11278" s="3" t="s">
        <v>12306</v>
      </c>
      <c r="E11278" s="3" t="s">
        <v>12339</v>
      </c>
      <c r="F11278" s="3" t="s">
        <v>12308</v>
      </c>
      <c r="G11278" s="3" t="s">
        <v>12355</v>
      </c>
      <c r="H11278" s="3" t="s">
        <v>12357</v>
      </c>
      <c r="I11278" s="4">
        <v>15.7</v>
      </c>
    </row>
    <row r="11279" spans="1:9" x14ac:dyDescent="0.2">
      <c r="A11279" s="2">
        <v>7472</v>
      </c>
      <c r="B11279" s="3" t="s">
        <v>19</v>
      </c>
      <c r="C11279" s="3" t="s">
        <v>12305</v>
      </c>
      <c r="D11279" s="3" t="s">
        <v>12306</v>
      </c>
      <c r="E11279" s="3" t="s">
        <v>12339</v>
      </c>
      <c r="F11279" s="3" t="s">
        <v>12308</v>
      </c>
      <c r="G11279" s="3" t="s">
        <v>12355</v>
      </c>
      <c r="H11279" s="3" t="s">
        <v>12358</v>
      </c>
      <c r="I11279" s="4">
        <v>48.06</v>
      </c>
    </row>
    <row r="11280" spans="1:9" x14ac:dyDescent="0.2">
      <c r="A11280" s="2">
        <v>257172</v>
      </c>
      <c r="B11280" s="3" t="s">
        <v>19</v>
      </c>
      <c r="C11280" s="3" t="s">
        <v>12305</v>
      </c>
      <c r="D11280" s="3" t="s">
        <v>12306</v>
      </c>
      <c r="E11280" s="3" t="s">
        <v>12339</v>
      </c>
      <c r="F11280" s="3" t="s">
        <v>12308</v>
      </c>
      <c r="G11280" s="3" t="s">
        <v>12355</v>
      </c>
      <c r="H11280" s="3" t="s">
        <v>12359</v>
      </c>
      <c r="I11280" s="4">
        <v>38.520000000000003</v>
      </c>
    </row>
    <row r="11281" spans="1:9" x14ac:dyDescent="0.2">
      <c r="A11281" s="2">
        <v>265805</v>
      </c>
      <c r="B11281" s="3" t="s">
        <v>19</v>
      </c>
      <c r="C11281" s="3" t="s">
        <v>12305</v>
      </c>
      <c r="D11281" s="3" t="s">
        <v>12306</v>
      </c>
      <c r="E11281" s="3" t="s">
        <v>12339</v>
      </c>
      <c r="F11281" s="3" t="s">
        <v>12308</v>
      </c>
      <c r="G11281" s="3" t="s">
        <v>12355</v>
      </c>
      <c r="H11281" s="3" t="s">
        <v>12360</v>
      </c>
      <c r="I11281" s="4">
        <v>19.809999999999999</v>
      </c>
    </row>
    <row r="11282" spans="1:9" x14ac:dyDescent="0.2">
      <c r="A11282" s="2">
        <v>2451</v>
      </c>
      <c r="B11282" s="3" t="s">
        <v>19</v>
      </c>
      <c r="C11282" s="3" t="s">
        <v>12305</v>
      </c>
      <c r="D11282" s="3" t="s">
        <v>12306</v>
      </c>
      <c r="E11282" s="3" t="s">
        <v>12339</v>
      </c>
      <c r="F11282" s="3" t="s">
        <v>12308</v>
      </c>
      <c r="G11282" s="3" t="s">
        <v>12355</v>
      </c>
      <c r="H11282" s="3" t="s">
        <v>12361</v>
      </c>
      <c r="I11282" s="4">
        <v>49.71</v>
      </c>
    </row>
    <row r="11283" spans="1:9" x14ac:dyDescent="0.2">
      <c r="A11283" s="2">
        <v>265803</v>
      </c>
      <c r="B11283" s="3" t="s">
        <v>19</v>
      </c>
      <c r="C11283" s="3" t="s">
        <v>12305</v>
      </c>
      <c r="D11283" s="3" t="s">
        <v>12306</v>
      </c>
      <c r="E11283" s="3" t="s">
        <v>12339</v>
      </c>
      <c r="F11283" s="3" t="s">
        <v>12308</v>
      </c>
      <c r="G11283" s="3" t="s">
        <v>12355</v>
      </c>
      <c r="H11283" s="3" t="s">
        <v>12362</v>
      </c>
      <c r="I11283" s="4">
        <v>10.93</v>
      </c>
    </row>
    <row r="11284" spans="1:9" x14ac:dyDescent="0.2">
      <c r="A11284" s="2">
        <v>7719</v>
      </c>
      <c r="B11284" s="3" t="s">
        <v>19</v>
      </c>
      <c r="C11284" s="3" t="s">
        <v>12305</v>
      </c>
      <c r="D11284" s="3" t="s">
        <v>12306</v>
      </c>
      <c r="E11284" s="3" t="s">
        <v>12339</v>
      </c>
      <c r="F11284" s="3" t="s">
        <v>12308</v>
      </c>
      <c r="G11284" s="3" t="s">
        <v>12363</v>
      </c>
      <c r="H11284" s="3" t="s">
        <v>12364</v>
      </c>
      <c r="I11284" s="4">
        <v>84.48</v>
      </c>
    </row>
    <row r="11285" spans="1:9" x14ac:dyDescent="0.2">
      <c r="A11285" s="2">
        <v>257177</v>
      </c>
      <c r="B11285" s="3" t="s">
        <v>19</v>
      </c>
      <c r="C11285" s="3" t="s">
        <v>12305</v>
      </c>
      <c r="D11285" s="3" t="s">
        <v>12306</v>
      </c>
      <c r="E11285" s="3" t="s">
        <v>12339</v>
      </c>
      <c r="F11285" s="3" t="s">
        <v>12308</v>
      </c>
      <c r="G11285" s="3" t="s">
        <v>12365</v>
      </c>
      <c r="H11285" s="3" t="s">
        <v>12366</v>
      </c>
      <c r="I11285" s="4">
        <v>17.28</v>
      </c>
    </row>
    <row r="11286" spans="1:9" x14ac:dyDescent="0.2">
      <c r="A11286" s="2">
        <v>469601</v>
      </c>
      <c r="B11286" s="3" t="s">
        <v>19</v>
      </c>
      <c r="C11286" s="3" t="s">
        <v>12305</v>
      </c>
      <c r="D11286" s="3" t="s">
        <v>12306</v>
      </c>
      <c r="E11286" s="3" t="s">
        <v>12339</v>
      </c>
      <c r="F11286" s="3" t="s">
        <v>12308</v>
      </c>
      <c r="G11286" s="3" t="s">
        <v>12367</v>
      </c>
      <c r="H11286" s="3" t="s">
        <v>12368</v>
      </c>
      <c r="I11286" s="4">
        <v>39.119999999999997</v>
      </c>
    </row>
    <row r="11287" spans="1:9" x14ac:dyDescent="0.2">
      <c r="A11287" s="2">
        <v>469603</v>
      </c>
      <c r="B11287" s="3" t="s">
        <v>19</v>
      </c>
      <c r="C11287" s="3" t="s">
        <v>12305</v>
      </c>
      <c r="D11287" s="3" t="s">
        <v>12306</v>
      </c>
      <c r="E11287" s="3" t="s">
        <v>12339</v>
      </c>
      <c r="F11287" s="3" t="s">
        <v>12308</v>
      </c>
      <c r="G11287" s="3" t="s">
        <v>12367</v>
      </c>
      <c r="H11287" s="3" t="s">
        <v>12369</v>
      </c>
      <c r="I11287" s="4">
        <v>51.78</v>
      </c>
    </row>
    <row r="11288" spans="1:9" x14ac:dyDescent="0.2">
      <c r="A11288" s="2">
        <v>469606</v>
      </c>
      <c r="B11288" s="3" t="s">
        <v>19</v>
      </c>
      <c r="C11288" s="3" t="s">
        <v>12305</v>
      </c>
      <c r="D11288" s="3" t="s">
        <v>12306</v>
      </c>
      <c r="E11288" s="3" t="s">
        <v>12339</v>
      </c>
      <c r="F11288" s="3" t="s">
        <v>12308</v>
      </c>
      <c r="G11288" s="3" t="s">
        <v>12367</v>
      </c>
      <c r="H11288" s="3" t="s">
        <v>12370</v>
      </c>
      <c r="I11288" s="4">
        <v>44.43</v>
      </c>
    </row>
    <row r="11289" spans="1:9" x14ac:dyDescent="0.2">
      <c r="A11289" s="2">
        <v>469607</v>
      </c>
      <c r="B11289" s="3" t="s">
        <v>19</v>
      </c>
      <c r="C11289" s="3" t="s">
        <v>12305</v>
      </c>
      <c r="D11289" s="3" t="s">
        <v>12306</v>
      </c>
      <c r="E11289" s="3" t="s">
        <v>12339</v>
      </c>
      <c r="F11289" s="3" t="s">
        <v>12308</v>
      </c>
      <c r="G11289" s="3" t="s">
        <v>12367</v>
      </c>
      <c r="H11289" s="3" t="s">
        <v>12371</v>
      </c>
      <c r="I11289" s="4">
        <v>66.650000000000006</v>
      </c>
    </row>
    <row r="11290" spans="1:9" x14ac:dyDescent="0.2">
      <c r="A11290" s="2">
        <v>503783</v>
      </c>
      <c r="B11290" s="3" t="s">
        <v>19</v>
      </c>
      <c r="C11290" s="3" t="s">
        <v>12305</v>
      </c>
      <c r="D11290" s="3" t="s">
        <v>12306</v>
      </c>
      <c r="E11290" s="3" t="s">
        <v>12339</v>
      </c>
      <c r="F11290" s="3" t="s">
        <v>12308</v>
      </c>
      <c r="G11290" s="3" t="s">
        <v>12367</v>
      </c>
      <c r="H11290" s="3" t="s">
        <v>12372</v>
      </c>
      <c r="I11290" s="4">
        <v>36.090000000000003</v>
      </c>
    </row>
    <row r="11291" spans="1:9" x14ac:dyDescent="0.2">
      <c r="A11291" s="2">
        <v>488457</v>
      </c>
      <c r="B11291" s="3" t="s">
        <v>19</v>
      </c>
      <c r="C11291" s="3" t="s">
        <v>12305</v>
      </c>
      <c r="D11291" s="3" t="s">
        <v>12306</v>
      </c>
      <c r="E11291" s="3" t="s">
        <v>12339</v>
      </c>
      <c r="F11291" s="3" t="s">
        <v>12308</v>
      </c>
      <c r="G11291" s="3" t="s">
        <v>12373</v>
      </c>
      <c r="H11291" s="3" t="s">
        <v>12374</v>
      </c>
      <c r="I11291" s="4">
        <v>17.68</v>
      </c>
    </row>
    <row r="11292" spans="1:9" x14ac:dyDescent="0.2">
      <c r="A11292" s="2">
        <v>7560</v>
      </c>
      <c r="B11292" s="3" t="s">
        <v>19</v>
      </c>
      <c r="C11292" s="3" t="s">
        <v>12305</v>
      </c>
      <c r="D11292" s="3" t="s">
        <v>12306</v>
      </c>
      <c r="E11292" s="3" t="s">
        <v>12339</v>
      </c>
      <c r="F11292" s="3" t="s">
        <v>12308</v>
      </c>
      <c r="G11292" s="3" t="s">
        <v>12320</v>
      </c>
      <c r="H11292" s="3" t="s">
        <v>12375</v>
      </c>
      <c r="I11292" s="4">
        <v>11</v>
      </c>
    </row>
    <row r="11293" spans="1:9" x14ac:dyDescent="0.2">
      <c r="A11293" s="2">
        <v>318581</v>
      </c>
      <c r="B11293" s="3" t="s">
        <v>19</v>
      </c>
      <c r="C11293" s="3" t="s">
        <v>12305</v>
      </c>
      <c r="D11293" s="3" t="s">
        <v>12306</v>
      </c>
      <c r="E11293" s="3" t="s">
        <v>12376</v>
      </c>
      <c r="F11293" s="3" t="s">
        <v>12308</v>
      </c>
      <c r="G11293" s="3" t="s">
        <v>12377</v>
      </c>
      <c r="H11293" s="3" t="s">
        <v>12378</v>
      </c>
      <c r="I11293" s="4">
        <v>18.88</v>
      </c>
    </row>
    <row r="11294" spans="1:9" x14ac:dyDescent="0.2">
      <c r="A11294" s="2">
        <v>193264</v>
      </c>
      <c r="B11294" s="3" t="s">
        <v>19</v>
      </c>
      <c r="C11294" s="3" t="s">
        <v>12305</v>
      </c>
      <c r="D11294" s="3" t="s">
        <v>12306</v>
      </c>
      <c r="E11294" s="3" t="s">
        <v>12376</v>
      </c>
      <c r="F11294" s="3" t="s">
        <v>12308</v>
      </c>
      <c r="G11294" s="3" t="s">
        <v>12379</v>
      </c>
      <c r="H11294" s="3" t="s">
        <v>12380</v>
      </c>
      <c r="I11294" s="4">
        <v>31.35</v>
      </c>
    </row>
    <row r="11295" spans="1:9" x14ac:dyDescent="0.2">
      <c r="A11295" s="2">
        <v>414606</v>
      </c>
      <c r="B11295" s="3" t="s">
        <v>19</v>
      </c>
      <c r="C11295" s="3" t="s">
        <v>12305</v>
      </c>
      <c r="D11295" s="3" t="s">
        <v>12306</v>
      </c>
      <c r="E11295" s="3" t="s">
        <v>12376</v>
      </c>
      <c r="F11295" s="3" t="s">
        <v>12308</v>
      </c>
      <c r="G11295" s="3" t="s">
        <v>12381</v>
      </c>
      <c r="H11295" s="3" t="s">
        <v>12382</v>
      </c>
      <c r="I11295" s="4">
        <v>19.63</v>
      </c>
    </row>
    <row r="11296" spans="1:9" x14ac:dyDescent="0.2">
      <c r="A11296" s="2">
        <v>1063</v>
      </c>
      <c r="B11296" s="3" t="s">
        <v>19</v>
      </c>
      <c r="C11296" s="3" t="s">
        <v>12305</v>
      </c>
      <c r="D11296" s="3" t="s">
        <v>12383</v>
      </c>
      <c r="E11296" s="3" t="s">
        <v>12384</v>
      </c>
      <c r="F11296" s="3" t="s">
        <v>12308</v>
      </c>
      <c r="G11296" s="3" t="s">
        <v>12385</v>
      </c>
      <c r="H11296" s="3" t="s">
        <v>12386</v>
      </c>
      <c r="I11296" s="4">
        <v>44.26</v>
      </c>
    </row>
    <row r="11297" spans="1:9" x14ac:dyDescent="0.2">
      <c r="A11297" s="2">
        <v>534955</v>
      </c>
      <c r="B11297" s="3" t="s">
        <v>19</v>
      </c>
      <c r="C11297" s="3" t="s">
        <v>12305</v>
      </c>
      <c r="D11297" s="3" t="s">
        <v>12383</v>
      </c>
      <c r="E11297" s="3" t="s">
        <v>12384</v>
      </c>
      <c r="F11297" s="3" t="s">
        <v>12308</v>
      </c>
      <c r="G11297" s="3" t="s">
        <v>12333</v>
      </c>
      <c r="H11297" s="3" t="s">
        <v>12387</v>
      </c>
      <c r="I11297" s="4">
        <v>35.4</v>
      </c>
    </row>
    <row r="11298" spans="1:9" x14ac:dyDescent="0.2">
      <c r="A11298" s="2">
        <v>534956</v>
      </c>
      <c r="B11298" s="3" t="s">
        <v>19</v>
      </c>
      <c r="C11298" s="3" t="s">
        <v>12305</v>
      </c>
      <c r="D11298" s="3" t="s">
        <v>12383</v>
      </c>
      <c r="E11298" s="3" t="s">
        <v>12384</v>
      </c>
      <c r="F11298" s="3" t="s">
        <v>12308</v>
      </c>
      <c r="G11298" s="3" t="s">
        <v>12333</v>
      </c>
      <c r="H11298" s="3" t="s">
        <v>12388</v>
      </c>
      <c r="I11298" s="4">
        <v>46.07</v>
      </c>
    </row>
    <row r="11299" spans="1:9" x14ac:dyDescent="0.2">
      <c r="A11299" s="2">
        <v>534980</v>
      </c>
      <c r="B11299" s="3" t="s">
        <v>19</v>
      </c>
      <c r="C11299" s="3" t="s">
        <v>12305</v>
      </c>
      <c r="D11299" s="3" t="s">
        <v>12383</v>
      </c>
      <c r="E11299" s="3" t="s">
        <v>12384</v>
      </c>
      <c r="F11299" s="3" t="s">
        <v>12308</v>
      </c>
      <c r="G11299" s="3" t="s">
        <v>12333</v>
      </c>
      <c r="H11299" s="3" t="s">
        <v>12389</v>
      </c>
      <c r="I11299" s="4">
        <v>18.95</v>
      </c>
    </row>
    <row r="11300" spans="1:9" x14ac:dyDescent="0.2">
      <c r="A11300" s="2">
        <v>74626</v>
      </c>
      <c r="B11300" s="3" t="s">
        <v>19</v>
      </c>
      <c r="C11300" s="3" t="s">
        <v>12305</v>
      </c>
      <c r="D11300" s="3" t="s">
        <v>12383</v>
      </c>
      <c r="E11300" s="3" t="s">
        <v>12390</v>
      </c>
      <c r="F11300" s="3" t="s">
        <v>12308</v>
      </c>
      <c r="G11300" s="3" t="s">
        <v>12312</v>
      </c>
      <c r="H11300" s="3" t="s">
        <v>12391</v>
      </c>
      <c r="I11300" s="4">
        <v>26.7</v>
      </c>
    </row>
    <row r="11301" spans="1:9" x14ac:dyDescent="0.2">
      <c r="A11301" s="2">
        <v>93287</v>
      </c>
      <c r="B11301" s="3" t="s">
        <v>19</v>
      </c>
      <c r="C11301" s="3" t="s">
        <v>12305</v>
      </c>
      <c r="D11301" s="3" t="s">
        <v>12383</v>
      </c>
      <c r="E11301" s="3" t="s">
        <v>12390</v>
      </c>
      <c r="F11301" s="3" t="s">
        <v>12308</v>
      </c>
      <c r="G11301" s="3" t="s">
        <v>12312</v>
      </c>
      <c r="H11301" s="3" t="s">
        <v>12392</v>
      </c>
      <c r="I11301" s="4">
        <v>24.32</v>
      </c>
    </row>
    <row r="11302" spans="1:9" x14ac:dyDescent="0.2">
      <c r="A11302" s="2">
        <v>464231</v>
      </c>
      <c r="B11302" s="3" t="s">
        <v>19</v>
      </c>
      <c r="C11302" s="3" t="s">
        <v>12305</v>
      </c>
      <c r="D11302" s="3" t="s">
        <v>12383</v>
      </c>
      <c r="E11302" s="3" t="s">
        <v>12390</v>
      </c>
      <c r="F11302" s="3" t="s">
        <v>12308</v>
      </c>
      <c r="G11302" s="3" t="s">
        <v>12312</v>
      </c>
      <c r="H11302" s="3" t="s">
        <v>12393</v>
      </c>
      <c r="I11302" s="4">
        <v>17.28</v>
      </c>
    </row>
    <row r="11303" spans="1:9" x14ac:dyDescent="0.2">
      <c r="A11303" s="2">
        <v>570180</v>
      </c>
      <c r="B11303" s="3" t="s">
        <v>19</v>
      </c>
      <c r="C11303" s="3" t="s">
        <v>12305</v>
      </c>
      <c r="D11303" s="3" t="s">
        <v>12383</v>
      </c>
      <c r="E11303" s="3" t="s">
        <v>12390</v>
      </c>
      <c r="F11303" s="3" t="s">
        <v>12308</v>
      </c>
      <c r="G11303" s="3" t="s">
        <v>12312</v>
      </c>
      <c r="H11303" s="3" t="s">
        <v>12394</v>
      </c>
      <c r="I11303" s="4">
        <v>52.12</v>
      </c>
    </row>
    <row r="11304" spans="1:9" x14ac:dyDescent="0.2">
      <c r="A11304" s="2">
        <v>464226</v>
      </c>
      <c r="B11304" s="3" t="s">
        <v>19</v>
      </c>
      <c r="C11304" s="3" t="s">
        <v>12305</v>
      </c>
      <c r="D11304" s="3" t="s">
        <v>12383</v>
      </c>
      <c r="E11304" s="3" t="s">
        <v>12390</v>
      </c>
      <c r="F11304" s="3" t="s">
        <v>12308</v>
      </c>
      <c r="G11304" s="3" t="s">
        <v>12312</v>
      </c>
      <c r="H11304" s="3" t="s">
        <v>12395</v>
      </c>
      <c r="I11304" s="4">
        <v>24.08</v>
      </c>
    </row>
    <row r="11305" spans="1:9" x14ac:dyDescent="0.2">
      <c r="A11305" s="2">
        <v>456810</v>
      </c>
      <c r="B11305" s="3" t="s">
        <v>19</v>
      </c>
      <c r="C11305" s="3" t="s">
        <v>12305</v>
      </c>
      <c r="D11305" s="3" t="s">
        <v>12383</v>
      </c>
      <c r="E11305" s="3" t="s">
        <v>12390</v>
      </c>
      <c r="F11305" s="3" t="s">
        <v>12308</v>
      </c>
      <c r="G11305" s="3" t="s">
        <v>10451</v>
      </c>
      <c r="H11305" s="3" t="s">
        <v>12396</v>
      </c>
      <c r="I11305" s="4">
        <v>68.41</v>
      </c>
    </row>
    <row r="11306" spans="1:9" x14ac:dyDescent="0.2">
      <c r="A11306" s="2">
        <v>456812</v>
      </c>
      <c r="B11306" s="3" t="s">
        <v>19</v>
      </c>
      <c r="C11306" s="3" t="s">
        <v>12305</v>
      </c>
      <c r="D11306" s="3" t="s">
        <v>12383</v>
      </c>
      <c r="E11306" s="3" t="s">
        <v>12390</v>
      </c>
      <c r="F11306" s="3" t="s">
        <v>12308</v>
      </c>
      <c r="G11306" s="3" t="s">
        <v>10451</v>
      </c>
      <c r="H11306" s="3" t="s">
        <v>12397</v>
      </c>
      <c r="I11306" s="4">
        <v>32.5</v>
      </c>
    </row>
    <row r="11307" spans="1:9" x14ac:dyDescent="0.2">
      <c r="A11307" s="2">
        <v>464441</v>
      </c>
      <c r="B11307" s="3" t="s">
        <v>19</v>
      </c>
      <c r="C11307" s="3" t="s">
        <v>12305</v>
      </c>
      <c r="D11307" s="3" t="s">
        <v>12383</v>
      </c>
      <c r="E11307" s="3" t="s">
        <v>12390</v>
      </c>
      <c r="F11307" s="3" t="s">
        <v>12308</v>
      </c>
      <c r="G11307" s="3" t="s">
        <v>12322</v>
      </c>
      <c r="H11307" s="3" t="s">
        <v>12398</v>
      </c>
      <c r="I11307" s="4">
        <v>23.51</v>
      </c>
    </row>
    <row r="11308" spans="1:9" x14ac:dyDescent="0.2">
      <c r="A11308" s="2">
        <v>524195</v>
      </c>
      <c r="B11308" s="3" t="s">
        <v>19</v>
      </c>
      <c r="C11308" s="3" t="s">
        <v>12305</v>
      </c>
      <c r="D11308" s="3" t="s">
        <v>12383</v>
      </c>
      <c r="E11308" s="3" t="s">
        <v>12390</v>
      </c>
      <c r="F11308" s="3" t="s">
        <v>12308</v>
      </c>
      <c r="G11308" s="3" t="s">
        <v>12333</v>
      </c>
      <c r="H11308" s="3" t="s">
        <v>12399</v>
      </c>
      <c r="I11308" s="4">
        <v>11.75</v>
      </c>
    </row>
    <row r="11309" spans="1:9" x14ac:dyDescent="0.2">
      <c r="A11309" s="2">
        <v>527913</v>
      </c>
      <c r="B11309" s="3" t="s">
        <v>19</v>
      </c>
      <c r="C11309" s="3" t="s">
        <v>12305</v>
      </c>
      <c r="D11309" s="3" t="s">
        <v>12383</v>
      </c>
      <c r="E11309" s="3" t="s">
        <v>12390</v>
      </c>
      <c r="F11309" s="3" t="s">
        <v>12308</v>
      </c>
      <c r="G11309" s="3" t="s">
        <v>12333</v>
      </c>
      <c r="H11309" s="3" t="s">
        <v>12400</v>
      </c>
      <c r="I11309" s="4">
        <v>25</v>
      </c>
    </row>
    <row r="11310" spans="1:9" x14ac:dyDescent="0.2">
      <c r="A11310" s="2">
        <v>9326</v>
      </c>
      <c r="B11310" s="3" t="s">
        <v>19</v>
      </c>
      <c r="C11310" s="3" t="s">
        <v>12305</v>
      </c>
      <c r="D11310" s="3" t="s">
        <v>12383</v>
      </c>
      <c r="E11310" s="3" t="s">
        <v>12390</v>
      </c>
      <c r="F11310" s="3" t="s">
        <v>12308</v>
      </c>
      <c r="G11310" s="3" t="s">
        <v>12401</v>
      </c>
      <c r="H11310" s="3" t="s">
        <v>12402</v>
      </c>
      <c r="I11310" s="4">
        <v>16.5</v>
      </c>
    </row>
    <row r="11311" spans="1:9" x14ac:dyDescent="0.2">
      <c r="A11311" s="2">
        <v>7675</v>
      </c>
      <c r="B11311" s="3" t="s">
        <v>19</v>
      </c>
      <c r="C11311" s="3" t="s">
        <v>12305</v>
      </c>
      <c r="D11311" s="3" t="s">
        <v>12383</v>
      </c>
      <c r="E11311" s="3" t="s">
        <v>12390</v>
      </c>
      <c r="F11311" s="3" t="s">
        <v>12308</v>
      </c>
      <c r="G11311" s="3" t="s">
        <v>12320</v>
      </c>
      <c r="H11311" s="3" t="s">
        <v>12403</v>
      </c>
      <c r="I11311" s="4">
        <v>12.76</v>
      </c>
    </row>
    <row r="11312" spans="1:9" x14ac:dyDescent="0.2">
      <c r="A11312" s="2">
        <v>9512</v>
      </c>
      <c r="B11312" s="3" t="s">
        <v>19</v>
      </c>
      <c r="C11312" s="3" t="s">
        <v>12305</v>
      </c>
      <c r="D11312" s="3" t="s">
        <v>12383</v>
      </c>
      <c r="E11312" s="3" t="s">
        <v>12390</v>
      </c>
      <c r="F11312" s="3" t="s">
        <v>12308</v>
      </c>
      <c r="G11312" s="3" t="s">
        <v>12320</v>
      </c>
      <c r="H11312" s="3" t="s">
        <v>12404</v>
      </c>
      <c r="I11312" s="4">
        <v>13.21</v>
      </c>
    </row>
    <row r="11313" spans="1:9" x14ac:dyDescent="0.2">
      <c r="A11313" s="2">
        <v>517965</v>
      </c>
      <c r="B11313" s="3" t="s">
        <v>19</v>
      </c>
      <c r="C11313" s="3" t="s">
        <v>12305</v>
      </c>
      <c r="D11313" s="3" t="s">
        <v>12383</v>
      </c>
      <c r="E11313" s="3" t="s">
        <v>12390</v>
      </c>
      <c r="F11313" s="3" t="s">
        <v>12308</v>
      </c>
      <c r="G11313" s="3" t="s">
        <v>12355</v>
      </c>
      <c r="H11313" s="3" t="s">
        <v>12405</v>
      </c>
      <c r="I11313" s="4">
        <v>26.42</v>
      </c>
    </row>
    <row r="11314" spans="1:9" x14ac:dyDescent="0.2">
      <c r="A11314" s="2">
        <v>522084</v>
      </c>
      <c r="B11314" s="3" t="s">
        <v>19</v>
      </c>
      <c r="C11314" s="3" t="s">
        <v>12305</v>
      </c>
      <c r="D11314" s="3" t="s">
        <v>12383</v>
      </c>
      <c r="E11314" s="3" t="s">
        <v>12390</v>
      </c>
      <c r="F11314" s="3" t="s">
        <v>12308</v>
      </c>
      <c r="G11314" s="3" t="s">
        <v>12355</v>
      </c>
      <c r="H11314" s="3" t="s">
        <v>12406</v>
      </c>
      <c r="I11314" s="4">
        <v>20.100000000000001</v>
      </c>
    </row>
    <row r="11315" spans="1:9" x14ac:dyDescent="0.2">
      <c r="A11315" s="2">
        <v>524197</v>
      </c>
      <c r="B11315" s="3" t="s">
        <v>19</v>
      </c>
      <c r="C11315" s="3" t="s">
        <v>12305</v>
      </c>
      <c r="D11315" s="3" t="s">
        <v>12383</v>
      </c>
      <c r="E11315" s="3" t="s">
        <v>12390</v>
      </c>
      <c r="F11315" s="3" t="s">
        <v>826</v>
      </c>
      <c r="G11315" s="3" t="s">
        <v>12333</v>
      </c>
      <c r="H11315" s="3" t="s">
        <v>12407</v>
      </c>
      <c r="I11315" s="4">
        <v>13.59</v>
      </c>
    </row>
    <row r="11316" spans="1:9" x14ac:dyDescent="0.2">
      <c r="A11316" s="2">
        <v>1838</v>
      </c>
      <c r="B11316" s="3" t="s">
        <v>19</v>
      </c>
      <c r="C11316" s="3" t="s">
        <v>12305</v>
      </c>
      <c r="D11316" s="3" t="s">
        <v>12383</v>
      </c>
      <c r="E11316" s="3" t="s">
        <v>12408</v>
      </c>
      <c r="F11316" s="3" t="s">
        <v>12308</v>
      </c>
      <c r="G11316" s="3" t="s">
        <v>12401</v>
      </c>
      <c r="H11316" s="3" t="s">
        <v>12409</v>
      </c>
      <c r="I11316" s="4">
        <v>33.020000000000003</v>
      </c>
    </row>
    <row r="11317" spans="1:9" x14ac:dyDescent="0.2">
      <c r="A11317" s="2">
        <v>5572</v>
      </c>
      <c r="B11317" s="3" t="s">
        <v>19</v>
      </c>
      <c r="C11317" s="3" t="s">
        <v>12305</v>
      </c>
      <c r="D11317" s="3" t="s">
        <v>12383</v>
      </c>
      <c r="E11317" s="3" t="s">
        <v>12410</v>
      </c>
      <c r="F11317" s="3" t="s">
        <v>12308</v>
      </c>
      <c r="G11317" s="3" t="s">
        <v>12411</v>
      </c>
      <c r="H11317" s="3" t="s">
        <v>12412</v>
      </c>
      <c r="I11317" s="4">
        <v>57.01</v>
      </c>
    </row>
    <row r="11318" spans="1:9" x14ac:dyDescent="0.2">
      <c r="A11318" s="2">
        <v>7831</v>
      </c>
      <c r="B11318" s="3" t="s">
        <v>19</v>
      </c>
      <c r="C11318" s="3" t="s">
        <v>12305</v>
      </c>
      <c r="D11318" s="3" t="s">
        <v>12383</v>
      </c>
      <c r="E11318" s="3" t="s">
        <v>12410</v>
      </c>
      <c r="F11318" s="3" t="s">
        <v>12308</v>
      </c>
      <c r="G11318" s="3" t="s">
        <v>12411</v>
      </c>
      <c r="H11318" s="3" t="s">
        <v>12413</v>
      </c>
      <c r="I11318" s="4">
        <v>49.69</v>
      </c>
    </row>
    <row r="11319" spans="1:9" x14ac:dyDescent="0.2">
      <c r="A11319" s="2">
        <v>42201</v>
      </c>
      <c r="B11319" s="3" t="s">
        <v>19</v>
      </c>
      <c r="C11319" s="3" t="s">
        <v>12414</v>
      </c>
      <c r="D11319" s="3" t="s">
        <v>12415</v>
      </c>
      <c r="E11319" s="3" t="s">
        <v>12416</v>
      </c>
      <c r="F11319" s="3" t="s">
        <v>12417</v>
      </c>
      <c r="G11319" s="3" t="s">
        <v>12418</v>
      </c>
      <c r="H11319" s="3" t="s">
        <v>12419</v>
      </c>
      <c r="I11319" s="4">
        <v>3.39</v>
      </c>
    </row>
    <row r="11320" spans="1:9" x14ac:dyDescent="0.2">
      <c r="A11320" s="2">
        <v>6420</v>
      </c>
      <c r="B11320" s="3" t="s">
        <v>19</v>
      </c>
      <c r="C11320" s="3" t="s">
        <v>12414</v>
      </c>
      <c r="D11320" s="3" t="s">
        <v>12415</v>
      </c>
      <c r="E11320" s="3" t="s">
        <v>12416</v>
      </c>
      <c r="F11320" s="3" t="s">
        <v>12417</v>
      </c>
      <c r="G11320" s="3" t="s">
        <v>12418</v>
      </c>
      <c r="H11320" s="3" t="s">
        <v>12420</v>
      </c>
      <c r="I11320" s="4">
        <v>5.47</v>
      </c>
    </row>
    <row r="11321" spans="1:9" x14ac:dyDescent="0.2">
      <c r="A11321" s="2">
        <v>5504</v>
      </c>
      <c r="B11321" s="3" t="s">
        <v>19</v>
      </c>
      <c r="C11321" s="3" t="s">
        <v>12414</v>
      </c>
      <c r="D11321" s="3" t="s">
        <v>12415</v>
      </c>
      <c r="E11321" s="3" t="s">
        <v>12416</v>
      </c>
      <c r="F11321" s="3" t="s">
        <v>12417</v>
      </c>
      <c r="G11321" s="3" t="s">
        <v>12418</v>
      </c>
      <c r="H11321" s="3" t="s">
        <v>12421</v>
      </c>
      <c r="I11321" s="4">
        <v>2.04</v>
      </c>
    </row>
    <row r="11322" spans="1:9" x14ac:dyDescent="0.2">
      <c r="A11322" s="2">
        <v>6052</v>
      </c>
      <c r="B11322" s="3" t="s">
        <v>19</v>
      </c>
      <c r="C11322" s="3" t="s">
        <v>12414</v>
      </c>
      <c r="D11322" s="3" t="s">
        <v>12415</v>
      </c>
      <c r="E11322" s="3" t="s">
        <v>12416</v>
      </c>
      <c r="F11322" s="3" t="s">
        <v>12417</v>
      </c>
      <c r="G11322" s="3" t="s">
        <v>12418</v>
      </c>
      <c r="H11322" s="3" t="s">
        <v>12422</v>
      </c>
      <c r="I11322" s="4">
        <v>7.79</v>
      </c>
    </row>
    <row r="11323" spans="1:9" x14ac:dyDescent="0.2">
      <c r="A11323" s="2">
        <v>6238</v>
      </c>
      <c r="B11323" s="3" t="s">
        <v>19</v>
      </c>
      <c r="C11323" s="3" t="s">
        <v>12414</v>
      </c>
      <c r="D11323" s="3" t="s">
        <v>12415</v>
      </c>
      <c r="E11323" s="3" t="s">
        <v>12416</v>
      </c>
      <c r="F11323" s="3" t="s">
        <v>12417</v>
      </c>
      <c r="G11323" s="3" t="s">
        <v>12418</v>
      </c>
      <c r="H11323" s="3" t="s">
        <v>12423</v>
      </c>
      <c r="I11323" s="4">
        <v>1.7</v>
      </c>
    </row>
    <row r="11324" spans="1:9" x14ac:dyDescent="0.2">
      <c r="A11324" s="2">
        <v>7782</v>
      </c>
      <c r="B11324" s="3" t="s">
        <v>19</v>
      </c>
      <c r="C11324" s="3" t="s">
        <v>12414</v>
      </c>
      <c r="D11324" s="3" t="s">
        <v>12415</v>
      </c>
      <c r="E11324" s="3" t="s">
        <v>12416</v>
      </c>
      <c r="F11324" s="3" t="s">
        <v>12417</v>
      </c>
      <c r="G11324" s="3" t="s">
        <v>12418</v>
      </c>
      <c r="H11324" s="3" t="s">
        <v>12424</v>
      </c>
      <c r="I11324" s="4">
        <v>1.4</v>
      </c>
    </row>
    <row r="11325" spans="1:9" x14ac:dyDescent="0.2">
      <c r="A11325" s="2">
        <v>8754</v>
      </c>
      <c r="B11325" s="3" t="s">
        <v>19</v>
      </c>
      <c r="C11325" s="3" t="s">
        <v>12414</v>
      </c>
      <c r="D11325" s="3" t="s">
        <v>12415</v>
      </c>
      <c r="E11325" s="3" t="s">
        <v>12416</v>
      </c>
      <c r="F11325" s="3" t="s">
        <v>12417</v>
      </c>
      <c r="G11325" s="3" t="s">
        <v>12418</v>
      </c>
      <c r="H11325" s="3" t="s">
        <v>12425</v>
      </c>
      <c r="I11325" s="4">
        <v>1.75</v>
      </c>
    </row>
    <row r="11326" spans="1:9" x14ac:dyDescent="0.2">
      <c r="A11326" s="2">
        <v>8781</v>
      </c>
      <c r="B11326" s="3" t="s">
        <v>19</v>
      </c>
      <c r="C11326" s="3" t="s">
        <v>12414</v>
      </c>
      <c r="D11326" s="3" t="s">
        <v>12415</v>
      </c>
      <c r="E11326" s="3" t="s">
        <v>12416</v>
      </c>
      <c r="F11326" s="3" t="s">
        <v>12417</v>
      </c>
      <c r="G11326" s="3" t="s">
        <v>12418</v>
      </c>
      <c r="H11326" s="3" t="s">
        <v>12426</v>
      </c>
      <c r="I11326" s="4">
        <v>4.1500000000000004</v>
      </c>
    </row>
    <row r="11327" spans="1:9" x14ac:dyDescent="0.2">
      <c r="A11327" s="2">
        <v>350945</v>
      </c>
      <c r="B11327" s="3" t="s">
        <v>19</v>
      </c>
      <c r="C11327" s="3" t="s">
        <v>12414</v>
      </c>
      <c r="D11327" s="3" t="s">
        <v>12415</v>
      </c>
      <c r="E11327" s="3" t="s">
        <v>12416</v>
      </c>
      <c r="F11327" s="3" t="s">
        <v>12417</v>
      </c>
      <c r="G11327" s="3" t="s">
        <v>12418</v>
      </c>
      <c r="H11327" s="3" t="s">
        <v>12427</v>
      </c>
      <c r="I11327" s="4">
        <v>5.57</v>
      </c>
    </row>
    <row r="11328" spans="1:9" x14ac:dyDescent="0.2">
      <c r="A11328" s="2">
        <v>890</v>
      </c>
      <c r="B11328" s="3" t="s">
        <v>19</v>
      </c>
      <c r="C11328" s="3" t="s">
        <v>12414</v>
      </c>
      <c r="D11328" s="3" t="s">
        <v>12415</v>
      </c>
      <c r="E11328" s="3" t="s">
        <v>12416</v>
      </c>
      <c r="F11328" s="3" t="s">
        <v>12417</v>
      </c>
      <c r="G11328" s="3" t="s">
        <v>12418</v>
      </c>
      <c r="H11328" s="3" t="s">
        <v>12428</v>
      </c>
      <c r="I11328" s="4">
        <v>11.04</v>
      </c>
    </row>
    <row r="11329" spans="1:9" x14ac:dyDescent="0.2">
      <c r="A11329" s="2">
        <v>1607</v>
      </c>
      <c r="B11329" s="3" t="s">
        <v>19</v>
      </c>
      <c r="C11329" s="3" t="s">
        <v>12414</v>
      </c>
      <c r="D11329" s="3" t="s">
        <v>12415</v>
      </c>
      <c r="E11329" s="3" t="s">
        <v>12416</v>
      </c>
      <c r="F11329" s="3" t="s">
        <v>12417</v>
      </c>
      <c r="G11329" s="3" t="s">
        <v>12418</v>
      </c>
      <c r="H11329" s="3" t="s">
        <v>12429</v>
      </c>
      <c r="I11329" s="4">
        <v>17.989999999999998</v>
      </c>
    </row>
    <row r="11330" spans="1:9" x14ac:dyDescent="0.2">
      <c r="A11330" s="2">
        <v>2306</v>
      </c>
      <c r="B11330" s="3" t="s">
        <v>19</v>
      </c>
      <c r="C11330" s="3" t="s">
        <v>12414</v>
      </c>
      <c r="D11330" s="3" t="s">
        <v>12415</v>
      </c>
      <c r="E11330" s="3" t="s">
        <v>12416</v>
      </c>
      <c r="F11330" s="3" t="s">
        <v>12417</v>
      </c>
      <c r="G11330" s="3" t="s">
        <v>12418</v>
      </c>
      <c r="H11330" s="3" t="s">
        <v>12430</v>
      </c>
      <c r="I11330" s="4">
        <v>1.96</v>
      </c>
    </row>
    <row r="11331" spans="1:9" x14ac:dyDescent="0.2">
      <c r="A11331" s="2">
        <v>3238</v>
      </c>
      <c r="B11331" s="3" t="s">
        <v>19</v>
      </c>
      <c r="C11331" s="3" t="s">
        <v>12414</v>
      </c>
      <c r="D11331" s="3" t="s">
        <v>12415</v>
      </c>
      <c r="E11331" s="3" t="s">
        <v>12416</v>
      </c>
      <c r="F11331" s="3" t="s">
        <v>12417</v>
      </c>
      <c r="G11331" s="3" t="s">
        <v>12418</v>
      </c>
      <c r="H11331" s="3" t="s">
        <v>12431</v>
      </c>
      <c r="I11331" s="4">
        <v>6.25</v>
      </c>
    </row>
    <row r="11332" spans="1:9" x14ac:dyDescent="0.2">
      <c r="A11332" s="2">
        <v>3746</v>
      </c>
      <c r="B11332" s="3" t="s">
        <v>19</v>
      </c>
      <c r="C11332" s="3" t="s">
        <v>12414</v>
      </c>
      <c r="D11332" s="3" t="s">
        <v>12415</v>
      </c>
      <c r="E11332" s="3" t="s">
        <v>12416</v>
      </c>
      <c r="F11332" s="3" t="s">
        <v>12417</v>
      </c>
      <c r="G11332" s="3" t="s">
        <v>12418</v>
      </c>
      <c r="H11332" s="3" t="s">
        <v>12432</v>
      </c>
      <c r="I11332" s="4">
        <v>7.96</v>
      </c>
    </row>
    <row r="11333" spans="1:9" x14ac:dyDescent="0.2">
      <c r="A11333" s="2">
        <v>5810</v>
      </c>
      <c r="B11333" s="3" t="s">
        <v>19</v>
      </c>
      <c r="C11333" s="3" t="s">
        <v>12414</v>
      </c>
      <c r="D11333" s="3" t="s">
        <v>12415</v>
      </c>
      <c r="E11333" s="3" t="s">
        <v>12416</v>
      </c>
      <c r="F11333" s="3" t="s">
        <v>12417</v>
      </c>
      <c r="G11333" s="3" t="s">
        <v>12418</v>
      </c>
      <c r="H11333" s="3" t="s">
        <v>12433</v>
      </c>
      <c r="I11333" s="4">
        <v>17.09</v>
      </c>
    </row>
    <row r="11334" spans="1:9" x14ac:dyDescent="0.2">
      <c r="A11334" s="2">
        <v>6069</v>
      </c>
      <c r="B11334" s="3" t="s">
        <v>19</v>
      </c>
      <c r="C11334" s="3" t="s">
        <v>12414</v>
      </c>
      <c r="D11334" s="3" t="s">
        <v>12415</v>
      </c>
      <c r="E11334" s="3" t="s">
        <v>12416</v>
      </c>
      <c r="F11334" s="3" t="s">
        <v>12417</v>
      </c>
      <c r="G11334" s="3" t="s">
        <v>12418</v>
      </c>
      <c r="H11334" s="3" t="s">
        <v>12434</v>
      </c>
      <c r="I11334" s="4">
        <v>5.18</v>
      </c>
    </row>
    <row r="11335" spans="1:9" x14ac:dyDescent="0.2">
      <c r="A11335" s="2">
        <v>6108</v>
      </c>
      <c r="B11335" s="3" t="s">
        <v>19</v>
      </c>
      <c r="C11335" s="3" t="s">
        <v>12414</v>
      </c>
      <c r="D11335" s="3" t="s">
        <v>12415</v>
      </c>
      <c r="E11335" s="3" t="s">
        <v>12416</v>
      </c>
      <c r="F11335" s="3" t="s">
        <v>12417</v>
      </c>
      <c r="G11335" s="3" t="s">
        <v>12418</v>
      </c>
      <c r="H11335" s="3" t="s">
        <v>12435</v>
      </c>
      <c r="I11335" s="4">
        <v>11.15</v>
      </c>
    </row>
    <row r="11336" spans="1:9" x14ac:dyDescent="0.2">
      <c r="A11336" s="2">
        <v>6132</v>
      </c>
      <c r="B11336" s="3" t="s">
        <v>19</v>
      </c>
      <c r="C11336" s="3" t="s">
        <v>12414</v>
      </c>
      <c r="D11336" s="3" t="s">
        <v>12415</v>
      </c>
      <c r="E11336" s="3" t="s">
        <v>12416</v>
      </c>
      <c r="F11336" s="3" t="s">
        <v>12417</v>
      </c>
      <c r="G11336" s="3" t="s">
        <v>12418</v>
      </c>
      <c r="H11336" s="3" t="s">
        <v>12436</v>
      </c>
      <c r="I11336" s="4">
        <v>6.27</v>
      </c>
    </row>
    <row r="11337" spans="1:9" x14ac:dyDescent="0.2">
      <c r="A11337" s="2">
        <v>8475</v>
      </c>
      <c r="B11337" s="3" t="s">
        <v>19</v>
      </c>
      <c r="C11337" s="3" t="s">
        <v>12414</v>
      </c>
      <c r="D11337" s="3" t="s">
        <v>12415</v>
      </c>
      <c r="E11337" s="3" t="s">
        <v>12416</v>
      </c>
      <c r="F11337" s="3" t="s">
        <v>12417</v>
      </c>
      <c r="G11337" s="3" t="s">
        <v>12418</v>
      </c>
      <c r="H11337" s="3" t="s">
        <v>12437</v>
      </c>
      <c r="I11337" s="4">
        <v>13.45</v>
      </c>
    </row>
    <row r="11338" spans="1:9" x14ac:dyDescent="0.2">
      <c r="A11338" s="2">
        <v>6106</v>
      </c>
      <c r="B11338" s="3" t="s">
        <v>19</v>
      </c>
      <c r="C11338" s="3" t="s">
        <v>12414</v>
      </c>
      <c r="D11338" s="3" t="s">
        <v>12415</v>
      </c>
      <c r="E11338" s="3" t="s">
        <v>12416</v>
      </c>
      <c r="F11338" s="3" t="s">
        <v>12417</v>
      </c>
      <c r="G11338" s="3" t="s">
        <v>12418</v>
      </c>
      <c r="H11338" s="3" t="s">
        <v>12438</v>
      </c>
      <c r="I11338" s="4">
        <v>4.01</v>
      </c>
    </row>
    <row r="11339" spans="1:9" x14ac:dyDescent="0.2">
      <c r="A11339" s="2">
        <v>7391</v>
      </c>
      <c r="B11339" s="3" t="s">
        <v>19</v>
      </c>
      <c r="C11339" s="3" t="s">
        <v>12414</v>
      </c>
      <c r="D11339" s="3" t="s">
        <v>12415</v>
      </c>
      <c r="E11339" s="3" t="s">
        <v>12416</v>
      </c>
      <c r="F11339" s="3" t="s">
        <v>12417</v>
      </c>
      <c r="G11339" s="3" t="s">
        <v>10001</v>
      </c>
      <c r="H11339" s="3" t="s">
        <v>12439</v>
      </c>
      <c r="I11339" s="4">
        <v>3.16</v>
      </c>
    </row>
    <row r="11340" spans="1:9" x14ac:dyDescent="0.2">
      <c r="A11340" s="2">
        <v>5043</v>
      </c>
      <c r="B11340" s="3" t="s">
        <v>19</v>
      </c>
      <c r="C11340" s="3" t="s">
        <v>12414</v>
      </c>
      <c r="D11340" s="3" t="s">
        <v>12415</v>
      </c>
      <c r="E11340" s="3" t="s">
        <v>12416</v>
      </c>
      <c r="F11340" s="3" t="s">
        <v>12417</v>
      </c>
      <c r="G11340" s="3" t="s">
        <v>12440</v>
      </c>
      <c r="H11340" s="3" t="s">
        <v>12441</v>
      </c>
      <c r="I11340" s="4">
        <v>4.3600000000000003</v>
      </c>
    </row>
    <row r="11341" spans="1:9" x14ac:dyDescent="0.2">
      <c r="A11341" s="2">
        <v>1632</v>
      </c>
      <c r="B11341" s="3" t="s">
        <v>19</v>
      </c>
      <c r="C11341" s="3" t="s">
        <v>12414</v>
      </c>
      <c r="D11341" s="3" t="s">
        <v>12415</v>
      </c>
      <c r="E11341" s="3" t="s">
        <v>12416</v>
      </c>
      <c r="F11341" s="3" t="s">
        <v>12417</v>
      </c>
      <c r="G11341" s="3" t="s">
        <v>12440</v>
      </c>
      <c r="H11341" s="3" t="s">
        <v>12442</v>
      </c>
      <c r="I11341" s="4">
        <v>4.95</v>
      </c>
    </row>
    <row r="11342" spans="1:9" x14ac:dyDescent="0.2">
      <c r="A11342" s="2">
        <v>6076</v>
      </c>
      <c r="B11342" s="3" t="s">
        <v>19</v>
      </c>
      <c r="C11342" s="3" t="s">
        <v>12414</v>
      </c>
      <c r="D11342" s="3" t="s">
        <v>12415</v>
      </c>
      <c r="E11342" s="3" t="s">
        <v>12416</v>
      </c>
      <c r="F11342" s="3" t="s">
        <v>12417</v>
      </c>
      <c r="G11342" s="3" t="s">
        <v>12443</v>
      </c>
      <c r="H11342" s="3" t="s">
        <v>12444</v>
      </c>
      <c r="I11342" s="4">
        <v>3.74</v>
      </c>
    </row>
    <row r="11343" spans="1:9" x14ac:dyDescent="0.2">
      <c r="A11343" s="2">
        <v>6075</v>
      </c>
      <c r="B11343" s="3" t="s">
        <v>19</v>
      </c>
      <c r="C11343" s="3" t="s">
        <v>12414</v>
      </c>
      <c r="D11343" s="3" t="s">
        <v>12415</v>
      </c>
      <c r="E11343" s="3" t="s">
        <v>12416</v>
      </c>
      <c r="F11343" s="3" t="s">
        <v>12417</v>
      </c>
      <c r="G11343" s="3" t="s">
        <v>12443</v>
      </c>
      <c r="H11343" s="3" t="s">
        <v>12445</v>
      </c>
      <c r="I11343" s="4">
        <v>8.02</v>
      </c>
    </row>
    <row r="11344" spans="1:9" x14ac:dyDescent="0.2">
      <c r="A11344" s="2">
        <v>271548</v>
      </c>
      <c r="B11344" s="3" t="s">
        <v>19</v>
      </c>
      <c r="C11344" s="3" t="s">
        <v>12414</v>
      </c>
      <c r="D11344" s="3" t="s">
        <v>12415</v>
      </c>
      <c r="E11344" s="3" t="s">
        <v>12416</v>
      </c>
      <c r="F11344" s="3" t="s">
        <v>12417</v>
      </c>
      <c r="G11344" s="3" t="s">
        <v>12446</v>
      </c>
      <c r="H11344" s="3" t="s">
        <v>12447</v>
      </c>
      <c r="I11344" s="4">
        <v>9.27</v>
      </c>
    </row>
    <row r="11345" spans="1:9" x14ac:dyDescent="0.2">
      <c r="A11345" s="2">
        <v>7032</v>
      </c>
      <c r="B11345" s="3" t="s">
        <v>19</v>
      </c>
      <c r="C11345" s="3" t="s">
        <v>12414</v>
      </c>
      <c r="D11345" s="3" t="s">
        <v>12415</v>
      </c>
      <c r="E11345" s="3" t="s">
        <v>12416</v>
      </c>
      <c r="F11345" s="3" t="s">
        <v>12417</v>
      </c>
      <c r="G11345" s="3" t="s">
        <v>12446</v>
      </c>
      <c r="H11345" s="3" t="s">
        <v>12448</v>
      </c>
      <c r="I11345" s="4">
        <v>15.41</v>
      </c>
    </row>
    <row r="11346" spans="1:9" x14ac:dyDescent="0.2">
      <c r="A11346" s="2">
        <v>298766</v>
      </c>
      <c r="B11346" s="3" t="s">
        <v>19</v>
      </c>
      <c r="C11346" s="3" t="s">
        <v>12414</v>
      </c>
      <c r="D11346" s="3" t="s">
        <v>12415</v>
      </c>
      <c r="E11346" s="3" t="s">
        <v>12416</v>
      </c>
      <c r="F11346" s="3" t="s">
        <v>12417</v>
      </c>
      <c r="G11346" s="3" t="s">
        <v>12449</v>
      </c>
      <c r="H11346" s="3" t="s">
        <v>12450</v>
      </c>
      <c r="I11346" s="4">
        <v>8.4600000000000009</v>
      </c>
    </row>
    <row r="11347" spans="1:9" x14ac:dyDescent="0.2">
      <c r="A11347" s="2">
        <v>2573</v>
      </c>
      <c r="B11347" s="3" t="s">
        <v>19</v>
      </c>
      <c r="C11347" s="3" t="s">
        <v>12414</v>
      </c>
      <c r="D11347" s="3" t="s">
        <v>12415</v>
      </c>
      <c r="E11347" s="3" t="s">
        <v>12416</v>
      </c>
      <c r="F11347" s="3" t="s">
        <v>12417</v>
      </c>
      <c r="G11347" s="3" t="s">
        <v>12451</v>
      </c>
      <c r="H11347" s="3" t="s">
        <v>12452</v>
      </c>
      <c r="I11347" s="4">
        <v>14.84</v>
      </c>
    </row>
    <row r="11348" spans="1:9" x14ac:dyDescent="0.2">
      <c r="A11348" s="2">
        <v>3110</v>
      </c>
      <c r="B11348" s="3" t="s">
        <v>19</v>
      </c>
      <c r="C11348" s="3" t="s">
        <v>12414</v>
      </c>
      <c r="D11348" s="3" t="s">
        <v>12415</v>
      </c>
      <c r="E11348" s="3" t="s">
        <v>12416</v>
      </c>
      <c r="F11348" s="3" t="s">
        <v>12417</v>
      </c>
      <c r="G11348" s="3" t="s">
        <v>12451</v>
      </c>
      <c r="H11348" s="3" t="s">
        <v>12453</v>
      </c>
      <c r="I11348" s="4">
        <v>15.3</v>
      </c>
    </row>
    <row r="11349" spans="1:9" x14ac:dyDescent="0.2">
      <c r="A11349" s="2">
        <v>17649</v>
      </c>
      <c r="B11349" s="3" t="s">
        <v>19</v>
      </c>
      <c r="C11349" s="3" t="s">
        <v>12414</v>
      </c>
      <c r="D11349" s="3" t="s">
        <v>12415</v>
      </c>
      <c r="E11349" s="3" t="s">
        <v>12416</v>
      </c>
      <c r="F11349" s="3" t="s">
        <v>12417</v>
      </c>
      <c r="G11349" s="3" t="s">
        <v>12454</v>
      </c>
      <c r="H11349" s="3" t="s">
        <v>12455</v>
      </c>
      <c r="I11349" s="4">
        <v>5.16</v>
      </c>
    </row>
    <row r="11350" spans="1:9" x14ac:dyDescent="0.2">
      <c r="A11350" s="2">
        <v>8653</v>
      </c>
      <c r="B11350" s="3" t="s">
        <v>19</v>
      </c>
      <c r="C11350" s="3" t="s">
        <v>12414</v>
      </c>
      <c r="D11350" s="3" t="s">
        <v>12415</v>
      </c>
      <c r="E11350" s="3" t="s">
        <v>12416</v>
      </c>
      <c r="F11350" s="3" t="s">
        <v>12417</v>
      </c>
      <c r="G11350" s="3" t="s">
        <v>12456</v>
      </c>
      <c r="H11350" s="3" t="s">
        <v>12457</v>
      </c>
      <c r="I11350" s="4">
        <v>7.23</v>
      </c>
    </row>
    <row r="11351" spans="1:9" x14ac:dyDescent="0.2">
      <c r="A11351" s="2">
        <v>269267</v>
      </c>
      <c r="B11351" s="3" t="s">
        <v>19</v>
      </c>
      <c r="C11351" s="3" t="s">
        <v>12414</v>
      </c>
      <c r="D11351" s="3" t="s">
        <v>12415</v>
      </c>
      <c r="E11351" s="3" t="s">
        <v>12416</v>
      </c>
      <c r="F11351" s="3" t="s">
        <v>12417</v>
      </c>
      <c r="G11351" s="3" t="s">
        <v>12458</v>
      </c>
      <c r="H11351" s="3" t="s">
        <v>12459</v>
      </c>
      <c r="I11351" s="4">
        <v>4.95</v>
      </c>
    </row>
    <row r="11352" spans="1:9" x14ac:dyDescent="0.2">
      <c r="A11352" s="2">
        <v>408485</v>
      </c>
      <c r="B11352" s="3" t="s">
        <v>19</v>
      </c>
      <c r="C11352" s="3" t="s">
        <v>12414</v>
      </c>
      <c r="D11352" s="3" t="s">
        <v>12415</v>
      </c>
      <c r="E11352" s="3" t="s">
        <v>12416</v>
      </c>
      <c r="F11352" s="3" t="s">
        <v>12417</v>
      </c>
      <c r="G11352" s="3" t="s">
        <v>12458</v>
      </c>
      <c r="H11352" s="3" t="s">
        <v>12460</v>
      </c>
      <c r="I11352" s="4">
        <v>1.75</v>
      </c>
    </row>
    <row r="11353" spans="1:9" x14ac:dyDescent="0.2">
      <c r="A11353" s="2">
        <v>1460</v>
      </c>
      <c r="B11353" s="3" t="s">
        <v>19</v>
      </c>
      <c r="C11353" s="3" t="s">
        <v>12414</v>
      </c>
      <c r="D11353" s="3" t="s">
        <v>12415</v>
      </c>
      <c r="E11353" s="3" t="s">
        <v>12461</v>
      </c>
      <c r="F11353" s="3" t="s">
        <v>3024</v>
      </c>
      <c r="G11353" s="3" t="s">
        <v>12462</v>
      </c>
      <c r="H11353" s="3" t="s">
        <v>12463</v>
      </c>
      <c r="I11353" s="4">
        <v>6.94</v>
      </c>
    </row>
    <row r="11354" spans="1:9" x14ac:dyDescent="0.2">
      <c r="A11354" s="2">
        <v>1891</v>
      </c>
      <c r="B11354" s="3" t="s">
        <v>19</v>
      </c>
      <c r="C11354" s="3" t="s">
        <v>12414</v>
      </c>
      <c r="D11354" s="3" t="s">
        <v>12415</v>
      </c>
      <c r="E11354" s="3" t="s">
        <v>12461</v>
      </c>
      <c r="F11354" s="3" t="s">
        <v>3024</v>
      </c>
      <c r="G11354" s="3" t="s">
        <v>12418</v>
      </c>
      <c r="H11354" s="3" t="s">
        <v>12464</v>
      </c>
      <c r="I11354" s="4">
        <v>4.92</v>
      </c>
    </row>
    <row r="11355" spans="1:9" x14ac:dyDescent="0.2">
      <c r="A11355" s="2">
        <v>5648</v>
      </c>
      <c r="B11355" s="3" t="s">
        <v>19</v>
      </c>
      <c r="C11355" s="3" t="s">
        <v>12414</v>
      </c>
      <c r="D11355" s="3" t="s">
        <v>12415</v>
      </c>
      <c r="E11355" s="3" t="s">
        <v>12461</v>
      </c>
      <c r="F11355" s="3" t="s">
        <v>3024</v>
      </c>
      <c r="G11355" s="3" t="s">
        <v>12418</v>
      </c>
      <c r="H11355" s="3" t="s">
        <v>12465</v>
      </c>
      <c r="I11355" s="4">
        <v>25.9</v>
      </c>
    </row>
    <row r="11356" spans="1:9" x14ac:dyDescent="0.2">
      <c r="A11356" s="2">
        <v>8062</v>
      </c>
      <c r="B11356" s="3" t="s">
        <v>19</v>
      </c>
      <c r="C11356" s="3" t="s">
        <v>12414</v>
      </c>
      <c r="D11356" s="3" t="s">
        <v>12415</v>
      </c>
      <c r="E11356" s="3" t="s">
        <v>12461</v>
      </c>
      <c r="F11356" s="3" t="s">
        <v>3024</v>
      </c>
      <c r="G11356" s="3" t="s">
        <v>12418</v>
      </c>
      <c r="H11356" s="3" t="s">
        <v>12466</v>
      </c>
      <c r="I11356" s="4">
        <v>3.88</v>
      </c>
    </row>
    <row r="11357" spans="1:9" x14ac:dyDescent="0.2">
      <c r="A11357" s="2">
        <v>8380</v>
      </c>
      <c r="B11357" s="3" t="s">
        <v>19</v>
      </c>
      <c r="C11357" s="3" t="s">
        <v>12414</v>
      </c>
      <c r="D11357" s="3" t="s">
        <v>12415</v>
      </c>
      <c r="E11357" s="3" t="s">
        <v>12461</v>
      </c>
      <c r="F11357" s="3" t="s">
        <v>3024</v>
      </c>
      <c r="G11357" s="3" t="s">
        <v>12418</v>
      </c>
      <c r="H11357" s="3" t="s">
        <v>12467</v>
      </c>
      <c r="I11357" s="4">
        <v>4.46</v>
      </c>
    </row>
    <row r="11358" spans="1:9" x14ac:dyDescent="0.2">
      <c r="A11358" s="2">
        <v>8389</v>
      </c>
      <c r="B11358" s="3" t="s">
        <v>19</v>
      </c>
      <c r="C11358" s="3" t="s">
        <v>12414</v>
      </c>
      <c r="D11358" s="3" t="s">
        <v>12415</v>
      </c>
      <c r="E11358" s="3" t="s">
        <v>12461</v>
      </c>
      <c r="F11358" s="3" t="s">
        <v>3024</v>
      </c>
      <c r="G11358" s="3" t="s">
        <v>12418</v>
      </c>
      <c r="H11358" s="3" t="s">
        <v>12468</v>
      </c>
      <c r="I11358" s="4">
        <v>4.53</v>
      </c>
    </row>
    <row r="11359" spans="1:9" x14ac:dyDescent="0.2">
      <c r="A11359" s="2">
        <v>1061</v>
      </c>
      <c r="B11359" s="3" t="s">
        <v>19</v>
      </c>
      <c r="C11359" s="3" t="s">
        <v>12414</v>
      </c>
      <c r="D11359" s="3" t="s">
        <v>12415</v>
      </c>
      <c r="E11359" s="3" t="s">
        <v>12461</v>
      </c>
      <c r="F11359" s="3" t="s">
        <v>3024</v>
      </c>
      <c r="G11359" s="3" t="s">
        <v>12418</v>
      </c>
      <c r="H11359" s="3" t="s">
        <v>12469</v>
      </c>
      <c r="I11359" s="4">
        <v>5.03</v>
      </c>
    </row>
    <row r="11360" spans="1:9" x14ac:dyDescent="0.2">
      <c r="A11360" s="2">
        <v>1093</v>
      </c>
      <c r="B11360" s="3" t="s">
        <v>19</v>
      </c>
      <c r="C11360" s="3" t="s">
        <v>12414</v>
      </c>
      <c r="D11360" s="3" t="s">
        <v>12415</v>
      </c>
      <c r="E11360" s="3" t="s">
        <v>12461</v>
      </c>
      <c r="F11360" s="3" t="s">
        <v>3024</v>
      </c>
      <c r="G11360" s="3" t="s">
        <v>12418</v>
      </c>
      <c r="H11360" s="3" t="s">
        <v>12470</v>
      </c>
      <c r="I11360" s="4">
        <v>4.72</v>
      </c>
    </row>
    <row r="11361" spans="1:9" x14ac:dyDescent="0.2">
      <c r="A11361" s="2">
        <v>1406</v>
      </c>
      <c r="B11361" s="3" t="s">
        <v>19</v>
      </c>
      <c r="C11361" s="3" t="s">
        <v>12414</v>
      </c>
      <c r="D11361" s="3" t="s">
        <v>12415</v>
      </c>
      <c r="E11361" s="3" t="s">
        <v>12461</v>
      </c>
      <c r="F11361" s="3" t="s">
        <v>3024</v>
      </c>
      <c r="G11361" s="3" t="s">
        <v>12418</v>
      </c>
      <c r="H11361" s="3" t="s">
        <v>12471</v>
      </c>
      <c r="I11361" s="4">
        <v>3.79</v>
      </c>
    </row>
    <row r="11362" spans="1:9" x14ac:dyDescent="0.2">
      <c r="A11362" s="2">
        <v>1947</v>
      </c>
      <c r="B11362" s="3" t="s">
        <v>19</v>
      </c>
      <c r="C11362" s="3" t="s">
        <v>12414</v>
      </c>
      <c r="D11362" s="3" t="s">
        <v>12415</v>
      </c>
      <c r="E11362" s="3" t="s">
        <v>12461</v>
      </c>
      <c r="F11362" s="3" t="s">
        <v>3024</v>
      </c>
      <c r="G11362" s="3" t="s">
        <v>12418</v>
      </c>
      <c r="H11362" s="3" t="s">
        <v>12472</v>
      </c>
      <c r="I11362" s="4">
        <v>6.26</v>
      </c>
    </row>
    <row r="11363" spans="1:9" x14ac:dyDescent="0.2">
      <c r="A11363" s="2">
        <v>3872</v>
      </c>
      <c r="B11363" s="3" t="s">
        <v>19</v>
      </c>
      <c r="C11363" s="3" t="s">
        <v>12414</v>
      </c>
      <c r="D11363" s="3" t="s">
        <v>12415</v>
      </c>
      <c r="E11363" s="3" t="s">
        <v>12461</v>
      </c>
      <c r="F11363" s="3" t="s">
        <v>3024</v>
      </c>
      <c r="G11363" s="3" t="s">
        <v>12418</v>
      </c>
      <c r="H11363" s="3" t="s">
        <v>12473</v>
      </c>
      <c r="I11363" s="4">
        <v>3.37</v>
      </c>
    </row>
    <row r="11364" spans="1:9" x14ac:dyDescent="0.2">
      <c r="A11364" s="2">
        <v>4119</v>
      </c>
      <c r="B11364" s="3" t="s">
        <v>19</v>
      </c>
      <c r="C11364" s="3" t="s">
        <v>12414</v>
      </c>
      <c r="D11364" s="3" t="s">
        <v>12415</v>
      </c>
      <c r="E11364" s="3" t="s">
        <v>12461</v>
      </c>
      <c r="F11364" s="3" t="s">
        <v>3024</v>
      </c>
      <c r="G11364" s="3" t="s">
        <v>12418</v>
      </c>
      <c r="H11364" s="3" t="s">
        <v>12474</v>
      </c>
      <c r="I11364" s="4">
        <v>5.47</v>
      </c>
    </row>
    <row r="11365" spans="1:9" x14ac:dyDescent="0.2">
      <c r="A11365" s="2">
        <v>5304</v>
      </c>
      <c r="B11365" s="3" t="s">
        <v>19</v>
      </c>
      <c r="C11365" s="3" t="s">
        <v>12414</v>
      </c>
      <c r="D11365" s="3" t="s">
        <v>12415</v>
      </c>
      <c r="E11365" s="3" t="s">
        <v>12461</v>
      </c>
      <c r="F11365" s="3" t="s">
        <v>3024</v>
      </c>
      <c r="G11365" s="3" t="s">
        <v>12418</v>
      </c>
      <c r="H11365" s="3" t="s">
        <v>12475</v>
      </c>
      <c r="I11365" s="4">
        <v>4.54</v>
      </c>
    </row>
    <row r="11366" spans="1:9" x14ac:dyDescent="0.2">
      <c r="A11366" s="2">
        <v>7973</v>
      </c>
      <c r="B11366" s="3" t="s">
        <v>19</v>
      </c>
      <c r="C11366" s="3" t="s">
        <v>12414</v>
      </c>
      <c r="D11366" s="3" t="s">
        <v>12415</v>
      </c>
      <c r="E11366" s="3" t="s">
        <v>12461</v>
      </c>
      <c r="F11366" s="3" t="s">
        <v>3024</v>
      </c>
      <c r="G11366" s="3" t="s">
        <v>12418</v>
      </c>
      <c r="H11366" s="3" t="s">
        <v>12476</v>
      </c>
      <c r="I11366" s="4">
        <v>7.58</v>
      </c>
    </row>
    <row r="11367" spans="1:9" x14ac:dyDescent="0.2">
      <c r="A11367" s="2">
        <v>8751</v>
      </c>
      <c r="B11367" s="3" t="s">
        <v>19</v>
      </c>
      <c r="C11367" s="3" t="s">
        <v>12414</v>
      </c>
      <c r="D11367" s="3" t="s">
        <v>12415</v>
      </c>
      <c r="E11367" s="3" t="s">
        <v>12461</v>
      </c>
      <c r="F11367" s="3" t="s">
        <v>3024</v>
      </c>
      <c r="G11367" s="3" t="s">
        <v>12418</v>
      </c>
      <c r="H11367" s="3" t="s">
        <v>12477</v>
      </c>
      <c r="I11367" s="4">
        <v>4.3</v>
      </c>
    </row>
    <row r="11368" spans="1:9" x14ac:dyDescent="0.2">
      <c r="A11368" s="2">
        <v>80816</v>
      </c>
      <c r="B11368" s="3" t="s">
        <v>19</v>
      </c>
      <c r="C11368" s="3" t="s">
        <v>12414</v>
      </c>
      <c r="D11368" s="3" t="s">
        <v>12415</v>
      </c>
      <c r="E11368" s="3" t="s">
        <v>12461</v>
      </c>
      <c r="F11368" s="3" t="s">
        <v>3024</v>
      </c>
      <c r="G11368" s="3" t="s">
        <v>12418</v>
      </c>
      <c r="H11368" s="3" t="s">
        <v>12478</v>
      </c>
      <c r="I11368" s="4">
        <v>6.48</v>
      </c>
    </row>
    <row r="11369" spans="1:9" x14ac:dyDescent="0.2">
      <c r="A11369" s="2">
        <v>8900</v>
      </c>
      <c r="B11369" s="3" t="s">
        <v>19</v>
      </c>
      <c r="C11369" s="3" t="s">
        <v>12414</v>
      </c>
      <c r="D11369" s="3" t="s">
        <v>12415</v>
      </c>
      <c r="E11369" s="3" t="s">
        <v>12461</v>
      </c>
      <c r="F11369" s="3" t="s">
        <v>3024</v>
      </c>
      <c r="G11369" s="3" t="s">
        <v>10001</v>
      </c>
      <c r="H11369" s="3" t="s">
        <v>12479</v>
      </c>
      <c r="I11369" s="4">
        <v>1.99</v>
      </c>
    </row>
    <row r="11370" spans="1:9" x14ac:dyDescent="0.2">
      <c r="A11370" s="2">
        <v>1272</v>
      </c>
      <c r="B11370" s="3" t="s">
        <v>19</v>
      </c>
      <c r="C11370" s="3" t="s">
        <v>12414</v>
      </c>
      <c r="D11370" s="3" t="s">
        <v>12415</v>
      </c>
      <c r="E11370" s="3" t="s">
        <v>12461</v>
      </c>
      <c r="F11370" s="3" t="s">
        <v>3024</v>
      </c>
      <c r="G11370" s="3" t="s">
        <v>12480</v>
      </c>
      <c r="H11370" s="3" t="s">
        <v>12481</v>
      </c>
      <c r="I11370" s="4">
        <v>8.64</v>
      </c>
    </row>
    <row r="11371" spans="1:9" x14ac:dyDescent="0.2">
      <c r="A11371" s="2">
        <v>51870</v>
      </c>
      <c r="B11371" s="3" t="s">
        <v>19</v>
      </c>
      <c r="C11371" s="3" t="s">
        <v>12414</v>
      </c>
      <c r="D11371" s="3" t="s">
        <v>12415</v>
      </c>
      <c r="E11371" s="3" t="s">
        <v>12461</v>
      </c>
      <c r="F11371" s="3" t="s">
        <v>3024</v>
      </c>
      <c r="G11371" s="3" t="s">
        <v>12482</v>
      </c>
      <c r="H11371" s="3" t="s">
        <v>12483</v>
      </c>
      <c r="I11371" s="4">
        <v>18.72</v>
      </c>
    </row>
    <row r="11372" spans="1:9" x14ac:dyDescent="0.2">
      <c r="A11372" s="2">
        <v>8723</v>
      </c>
      <c r="B11372" s="3" t="s">
        <v>19</v>
      </c>
      <c r="C11372" s="3" t="s">
        <v>12414</v>
      </c>
      <c r="D11372" s="3" t="s">
        <v>12415</v>
      </c>
      <c r="E11372" s="3" t="s">
        <v>12461</v>
      </c>
      <c r="F11372" s="3" t="s">
        <v>3024</v>
      </c>
      <c r="G11372" s="3" t="s">
        <v>12484</v>
      </c>
      <c r="H11372" s="3" t="s">
        <v>12485</v>
      </c>
      <c r="I11372" s="4">
        <v>17.079999999999998</v>
      </c>
    </row>
    <row r="11373" spans="1:9" x14ac:dyDescent="0.2">
      <c r="A11373" s="2">
        <v>6121</v>
      </c>
      <c r="B11373" s="3" t="s">
        <v>19</v>
      </c>
      <c r="C11373" s="3" t="s">
        <v>12414</v>
      </c>
      <c r="D11373" s="3" t="s">
        <v>12415</v>
      </c>
      <c r="E11373" s="3" t="s">
        <v>12461</v>
      </c>
      <c r="F11373" s="3" t="s">
        <v>3024</v>
      </c>
      <c r="G11373" s="3" t="s">
        <v>12486</v>
      </c>
      <c r="H11373" s="3" t="s">
        <v>12487</v>
      </c>
      <c r="I11373" s="4">
        <v>2.33</v>
      </c>
    </row>
    <row r="11374" spans="1:9" x14ac:dyDescent="0.2">
      <c r="A11374" s="2">
        <v>6713</v>
      </c>
      <c r="B11374" s="3" t="s">
        <v>19</v>
      </c>
      <c r="C11374" s="3" t="s">
        <v>12414</v>
      </c>
      <c r="D11374" s="3" t="s">
        <v>12415</v>
      </c>
      <c r="E11374" s="3" t="s">
        <v>12461</v>
      </c>
      <c r="F11374" s="3" t="s">
        <v>3024</v>
      </c>
      <c r="G11374" s="3" t="s">
        <v>12488</v>
      </c>
      <c r="H11374" s="3" t="s">
        <v>12489</v>
      </c>
      <c r="I11374" s="4">
        <v>3.96</v>
      </c>
    </row>
    <row r="11375" spans="1:9" x14ac:dyDescent="0.2">
      <c r="A11375" s="2">
        <v>472481</v>
      </c>
      <c r="B11375" s="3" t="s">
        <v>19</v>
      </c>
      <c r="C11375" s="3" t="s">
        <v>12414</v>
      </c>
      <c r="D11375" s="3" t="s">
        <v>12415</v>
      </c>
      <c r="E11375" s="3" t="s">
        <v>12461</v>
      </c>
      <c r="F11375" s="3" t="s">
        <v>3024</v>
      </c>
      <c r="G11375" s="3" t="s">
        <v>12490</v>
      </c>
      <c r="H11375" s="3" t="s">
        <v>12491</v>
      </c>
      <c r="I11375" s="4">
        <v>5.23</v>
      </c>
    </row>
    <row r="11376" spans="1:9" x14ac:dyDescent="0.2">
      <c r="A11376" s="2">
        <v>472485</v>
      </c>
      <c r="B11376" s="3" t="s">
        <v>19</v>
      </c>
      <c r="C11376" s="3" t="s">
        <v>12414</v>
      </c>
      <c r="D11376" s="3" t="s">
        <v>12415</v>
      </c>
      <c r="E11376" s="3" t="s">
        <v>12461</v>
      </c>
      <c r="F11376" s="3" t="s">
        <v>3024</v>
      </c>
      <c r="G11376" s="3" t="s">
        <v>12490</v>
      </c>
      <c r="H11376" s="3" t="s">
        <v>12492</v>
      </c>
      <c r="I11376" s="4">
        <v>11.09</v>
      </c>
    </row>
    <row r="11377" spans="1:9" x14ac:dyDescent="0.2">
      <c r="A11377" s="2">
        <v>472487</v>
      </c>
      <c r="B11377" s="3" t="s">
        <v>19</v>
      </c>
      <c r="C11377" s="3" t="s">
        <v>12414</v>
      </c>
      <c r="D11377" s="3" t="s">
        <v>12415</v>
      </c>
      <c r="E11377" s="3" t="s">
        <v>12461</v>
      </c>
      <c r="F11377" s="3" t="s">
        <v>3024</v>
      </c>
      <c r="G11377" s="3" t="s">
        <v>12490</v>
      </c>
      <c r="H11377" s="3" t="s">
        <v>12493</v>
      </c>
      <c r="I11377" s="4">
        <v>18.600000000000001</v>
      </c>
    </row>
    <row r="11378" spans="1:9" x14ac:dyDescent="0.2">
      <c r="A11378" s="2">
        <v>108895</v>
      </c>
      <c r="B11378" s="3" t="s">
        <v>19</v>
      </c>
      <c r="C11378" s="3" t="s">
        <v>12414</v>
      </c>
      <c r="D11378" s="3" t="s">
        <v>12415</v>
      </c>
      <c r="E11378" s="3" t="s">
        <v>12461</v>
      </c>
      <c r="F11378" s="3" t="s">
        <v>3024</v>
      </c>
      <c r="G11378" s="3" t="s">
        <v>12494</v>
      </c>
      <c r="H11378" s="3" t="s">
        <v>12495</v>
      </c>
      <c r="I11378" s="4">
        <v>4.18</v>
      </c>
    </row>
    <row r="11379" spans="1:9" x14ac:dyDescent="0.2">
      <c r="A11379" s="2">
        <v>531861</v>
      </c>
      <c r="B11379" s="3" t="s">
        <v>19</v>
      </c>
      <c r="C11379" s="3" t="s">
        <v>12414</v>
      </c>
      <c r="D11379" s="3" t="s">
        <v>12415</v>
      </c>
      <c r="E11379" s="3" t="s">
        <v>12461</v>
      </c>
      <c r="F11379" s="3" t="s">
        <v>3024</v>
      </c>
      <c r="G11379" s="3" t="s">
        <v>12496</v>
      </c>
      <c r="H11379" s="3" t="s">
        <v>12497</v>
      </c>
      <c r="I11379" s="4">
        <v>8.24</v>
      </c>
    </row>
    <row r="11380" spans="1:9" x14ac:dyDescent="0.2">
      <c r="A11380" s="2">
        <v>601650</v>
      </c>
      <c r="B11380" s="3" t="s">
        <v>19</v>
      </c>
      <c r="C11380" s="3" t="s">
        <v>12414</v>
      </c>
      <c r="D11380" s="3" t="s">
        <v>12415</v>
      </c>
      <c r="E11380" s="3" t="s">
        <v>12461</v>
      </c>
      <c r="F11380" s="3" t="s">
        <v>6526</v>
      </c>
      <c r="G11380" s="3" t="s">
        <v>12498</v>
      </c>
      <c r="H11380" s="3" t="s">
        <v>12499</v>
      </c>
      <c r="I11380" s="4">
        <v>7</v>
      </c>
    </row>
    <row r="11381" spans="1:9" x14ac:dyDescent="0.2">
      <c r="A11381" s="2">
        <v>549532</v>
      </c>
      <c r="B11381" s="3" t="s">
        <v>19</v>
      </c>
      <c r="C11381" s="3" t="s">
        <v>12414</v>
      </c>
      <c r="D11381" s="3" t="s">
        <v>12415</v>
      </c>
      <c r="E11381" s="3" t="s">
        <v>12500</v>
      </c>
      <c r="F11381" s="3" t="s">
        <v>12417</v>
      </c>
      <c r="G11381" s="3" t="s">
        <v>11133</v>
      </c>
      <c r="H11381" s="3" t="s">
        <v>12501</v>
      </c>
      <c r="I11381" s="4">
        <v>1.8</v>
      </c>
    </row>
    <row r="11382" spans="1:9" x14ac:dyDescent="0.2">
      <c r="A11382" s="2">
        <v>549538</v>
      </c>
      <c r="B11382" s="3" t="s">
        <v>19</v>
      </c>
      <c r="C11382" s="3" t="s">
        <v>12414</v>
      </c>
      <c r="D11382" s="3" t="s">
        <v>12415</v>
      </c>
      <c r="E11382" s="3" t="s">
        <v>12500</v>
      </c>
      <c r="F11382" s="3" t="s">
        <v>12417</v>
      </c>
      <c r="G11382" s="3" t="s">
        <v>11133</v>
      </c>
      <c r="H11382" s="3" t="s">
        <v>12502</v>
      </c>
      <c r="I11382" s="4">
        <v>1.8</v>
      </c>
    </row>
    <row r="11383" spans="1:9" x14ac:dyDescent="0.2">
      <c r="A11383" s="2">
        <v>549540</v>
      </c>
      <c r="B11383" s="3" t="s">
        <v>19</v>
      </c>
      <c r="C11383" s="3" t="s">
        <v>12414</v>
      </c>
      <c r="D11383" s="3" t="s">
        <v>12415</v>
      </c>
      <c r="E11383" s="3" t="s">
        <v>12500</v>
      </c>
      <c r="F11383" s="3" t="s">
        <v>12417</v>
      </c>
      <c r="G11383" s="3" t="s">
        <v>11133</v>
      </c>
      <c r="H11383" s="3" t="s">
        <v>12503</v>
      </c>
      <c r="I11383" s="4">
        <v>1.8</v>
      </c>
    </row>
    <row r="11384" spans="1:9" x14ac:dyDescent="0.2">
      <c r="A11384" s="2">
        <v>549541</v>
      </c>
      <c r="B11384" s="3" t="s">
        <v>19</v>
      </c>
      <c r="C11384" s="3" t="s">
        <v>12414</v>
      </c>
      <c r="D11384" s="3" t="s">
        <v>12415</v>
      </c>
      <c r="E11384" s="3" t="s">
        <v>12500</v>
      </c>
      <c r="F11384" s="3" t="s">
        <v>12417</v>
      </c>
      <c r="G11384" s="3" t="s">
        <v>11133</v>
      </c>
      <c r="H11384" s="3" t="s">
        <v>12504</v>
      </c>
      <c r="I11384" s="4">
        <v>1.78</v>
      </c>
    </row>
    <row r="11385" spans="1:9" x14ac:dyDescent="0.2">
      <c r="A11385" s="2">
        <v>549542</v>
      </c>
      <c r="B11385" s="3" t="s">
        <v>19</v>
      </c>
      <c r="C11385" s="3" t="s">
        <v>12414</v>
      </c>
      <c r="D11385" s="3" t="s">
        <v>12415</v>
      </c>
      <c r="E11385" s="3" t="s">
        <v>12500</v>
      </c>
      <c r="F11385" s="3" t="s">
        <v>12417</v>
      </c>
      <c r="G11385" s="3" t="s">
        <v>11133</v>
      </c>
      <c r="H11385" s="3" t="s">
        <v>12505</v>
      </c>
      <c r="I11385" s="4">
        <v>1.8</v>
      </c>
    </row>
    <row r="11386" spans="1:9" x14ac:dyDescent="0.2">
      <c r="A11386" s="2">
        <v>549544</v>
      </c>
      <c r="B11386" s="3" t="s">
        <v>19</v>
      </c>
      <c r="C11386" s="3" t="s">
        <v>12414</v>
      </c>
      <c r="D11386" s="3" t="s">
        <v>12415</v>
      </c>
      <c r="E11386" s="3" t="s">
        <v>12500</v>
      </c>
      <c r="F11386" s="3" t="s">
        <v>12417</v>
      </c>
      <c r="G11386" s="3" t="s">
        <v>11133</v>
      </c>
      <c r="H11386" s="3" t="s">
        <v>12506</v>
      </c>
      <c r="I11386" s="4">
        <v>2.19</v>
      </c>
    </row>
    <row r="11387" spans="1:9" x14ac:dyDescent="0.2">
      <c r="A11387" s="2">
        <v>549545</v>
      </c>
      <c r="B11387" s="3" t="s">
        <v>19</v>
      </c>
      <c r="C11387" s="3" t="s">
        <v>12414</v>
      </c>
      <c r="D11387" s="3" t="s">
        <v>12415</v>
      </c>
      <c r="E11387" s="3" t="s">
        <v>12500</v>
      </c>
      <c r="F11387" s="3" t="s">
        <v>12417</v>
      </c>
      <c r="G11387" s="3" t="s">
        <v>11133</v>
      </c>
      <c r="H11387" s="3" t="s">
        <v>12507</v>
      </c>
      <c r="I11387" s="4">
        <v>2.23</v>
      </c>
    </row>
    <row r="11388" spans="1:9" x14ac:dyDescent="0.2">
      <c r="A11388" s="2">
        <v>549550</v>
      </c>
      <c r="B11388" s="3" t="s">
        <v>19</v>
      </c>
      <c r="C11388" s="3" t="s">
        <v>12414</v>
      </c>
      <c r="D11388" s="3" t="s">
        <v>12415</v>
      </c>
      <c r="E11388" s="3" t="s">
        <v>12500</v>
      </c>
      <c r="F11388" s="3" t="s">
        <v>12417</v>
      </c>
      <c r="G11388" s="3" t="s">
        <v>11133</v>
      </c>
      <c r="H11388" s="3" t="s">
        <v>12508</v>
      </c>
      <c r="I11388" s="4">
        <v>5.51</v>
      </c>
    </row>
    <row r="11389" spans="1:9" x14ac:dyDescent="0.2">
      <c r="A11389" s="2">
        <v>549552</v>
      </c>
      <c r="B11389" s="3" t="s">
        <v>19</v>
      </c>
      <c r="C11389" s="3" t="s">
        <v>12414</v>
      </c>
      <c r="D11389" s="3" t="s">
        <v>12415</v>
      </c>
      <c r="E11389" s="3" t="s">
        <v>12500</v>
      </c>
      <c r="F11389" s="3" t="s">
        <v>12417</v>
      </c>
      <c r="G11389" s="3" t="s">
        <v>11133</v>
      </c>
      <c r="H11389" s="3" t="s">
        <v>12509</v>
      </c>
      <c r="I11389" s="4">
        <v>5.54</v>
      </c>
    </row>
    <row r="11390" spans="1:9" x14ac:dyDescent="0.2">
      <c r="A11390" s="2">
        <v>549556</v>
      </c>
      <c r="B11390" s="3" t="s">
        <v>19</v>
      </c>
      <c r="C11390" s="3" t="s">
        <v>12414</v>
      </c>
      <c r="D11390" s="3" t="s">
        <v>12415</v>
      </c>
      <c r="E11390" s="3" t="s">
        <v>12500</v>
      </c>
      <c r="F11390" s="3" t="s">
        <v>12417</v>
      </c>
      <c r="G11390" s="3" t="s">
        <v>11133</v>
      </c>
      <c r="H11390" s="3" t="s">
        <v>12510</v>
      </c>
      <c r="I11390" s="4">
        <v>5.53</v>
      </c>
    </row>
    <row r="11391" spans="1:9" x14ac:dyDescent="0.2">
      <c r="A11391" s="2">
        <v>549559</v>
      </c>
      <c r="B11391" s="3" t="s">
        <v>19</v>
      </c>
      <c r="C11391" s="3" t="s">
        <v>12414</v>
      </c>
      <c r="D11391" s="3" t="s">
        <v>12415</v>
      </c>
      <c r="E11391" s="3" t="s">
        <v>12500</v>
      </c>
      <c r="F11391" s="3" t="s">
        <v>12417</v>
      </c>
      <c r="G11391" s="3" t="s">
        <v>11133</v>
      </c>
      <c r="H11391" s="3" t="s">
        <v>12511</v>
      </c>
      <c r="I11391" s="4">
        <v>5.44</v>
      </c>
    </row>
    <row r="11392" spans="1:9" x14ac:dyDescent="0.2">
      <c r="A11392" s="2">
        <v>549560</v>
      </c>
      <c r="B11392" s="3" t="s">
        <v>19</v>
      </c>
      <c r="C11392" s="3" t="s">
        <v>12414</v>
      </c>
      <c r="D11392" s="3" t="s">
        <v>12415</v>
      </c>
      <c r="E11392" s="3" t="s">
        <v>12500</v>
      </c>
      <c r="F11392" s="3" t="s">
        <v>12417</v>
      </c>
      <c r="G11392" s="3" t="s">
        <v>11133</v>
      </c>
      <c r="H11392" s="3" t="s">
        <v>12512</v>
      </c>
      <c r="I11392" s="4">
        <v>6.77</v>
      </c>
    </row>
    <row r="11393" spans="1:9" x14ac:dyDescent="0.2">
      <c r="A11393" s="2">
        <v>549563</v>
      </c>
      <c r="B11393" s="3" t="s">
        <v>19</v>
      </c>
      <c r="C11393" s="3" t="s">
        <v>12414</v>
      </c>
      <c r="D11393" s="3" t="s">
        <v>12415</v>
      </c>
      <c r="E11393" s="3" t="s">
        <v>12500</v>
      </c>
      <c r="F11393" s="3" t="s">
        <v>12417</v>
      </c>
      <c r="G11393" s="3" t="s">
        <v>11133</v>
      </c>
      <c r="H11393" s="3" t="s">
        <v>12513</v>
      </c>
      <c r="I11393" s="4">
        <v>5.53</v>
      </c>
    </row>
    <row r="11394" spans="1:9" x14ac:dyDescent="0.2">
      <c r="A11394" s="2">
        <v>549564</v>
      </c>
      <c r="B11394" s="3" t="s">
        <v>19</v>
      </c>
      <c r="C11394" s="3" t="s">
        <v>12414</v>
      </c>
      <c r="D11394" s="3" t="s">
        <v>12415</v>
      </c>
      <c r="E11394" s="3" t="s">
        <v>12500</v>
      </c>
      <c r="F11394" s="3" t="s">
        <v>12417</v>
      </c>
      <c r="G11394" s="3" t="s">
        <v>11133</v>
      </c>
      <c r="H11394" s="3" t="s">
        <v>12514</v>
      </c>
      <c r="I11394" s="4">
        <v>5.54</v>
      </c>
    </row>
    <row r="11395" spans="1:9" x14ac:dyDescent="0.2">
      <c r="A11395" s="2">
        <v>549565</v>
      </c>
      <c r="B11395" s="3" t="s">
        <v>19</v>
      </c>
      <c r="C11395" s="3" t="s">
        <v>12414</v>
      </c>
      <c r="D11395" s="3" t="s">
        <v>12415</v>
      </c>
      <c r="E11395" s="3" t="s">
        <v>12500</v>
      </c>
      <c r="F11395" s="3" t="s">
        <v>12417</v>
      </c>
      <c r="G11395" s="3" t="s">
        <v>11133</v>
      </c>
      <c r="H11395" s="3" t="s">
        <v>12515</v>
      </c>
      <c r="I11395" s="4">
        <v>6.72</v>
      </c>
    </row>
    <row r="11396" spans="1:9" x14ac:dyDescent="0.2">
      <c r="A11396" s="2">
        <v>282103</v>
      </c>
      <c r="B11396" s="3" t="s">
        <v>19</v>
      </c>
      <c r="C11396" s="3" t="s">
        <v>12414</v>
      </c>
      <c r="D11396" s="3" t="s">
        <v>12415</v>
      </c>
      <c r="E11396" s="3" t="s">
        <v>12516</v>
      </c>
      <c r="F11396" s="3" t="s">
        <v>12417</v>
      </c>
      <c r="G11396" s="3" t="s">
        <v>12517</v>
      </c>
      <c r="H11396" s="3" t="s">
        <v>12518</v>
      </c>
      <c r="I11396" s="4">
        <v>32.69</v>
      </c>
    </row>
    <row r="11397" spans="1:9" x14ac:dyDescent="0.2">
      <c r="A11397" s="2">
        <v>359245</v>
      </c>
      <c r="B11397" s="3" t="s">
        <v>19</v>
      </c>
      <c r="C11397" s="3" t="s">
        <v>12414</v>
      </c>
      <c r="D11397" s="3" t="s">
        <v>12415</v>
      </c>
      <c r="E11397" s="3" t="s">
        <v>12516</v>
      </c>
      <c r="F11397" s="3" t="s">
        <v>12417</v>
      </c>
      <c r="G11397" s="3" t="s">
        <v>12517</v>
      </c>
      <c r="H11397" s="3" t="s">
        <v>12519</v>
      </c>
      <c r="I11397" s="4">
        <v>57.38</v>
      </c>
    </row>
    <row r="11398" spans="1:9" x14ac:dyDescent="0.2">
      <c r="A11398" s="2">
        <v>359246</v>
      </c>
      <c r="B11398" s="3" t="s">
        <v>19</v>
      </c>
      <c r="C11398" s="3" t="s">
        <v>12414</v>
      </c>
      <c r="D11398" s="3" t="s">
        <v>12415</v>
      </c>
      <c r="E11398" s="3" t="s">
        <v>12516</v>
      </c>
      <c r="F11398" s="3" t="s">
        <v>12417</v>
      </c>
      <c r="G11398" s="3" t="s">
        <v>12517</v>
      </c>
      <c r="H11398" s="3" t="s">
        <v>12520</v>
      </c>
      <c r="I11398" s="4">
        <v>66.89</v>
      </c>
    </row>
    <row r="11399" spans="1:9" x14ac:dyDescent="0.2">
      <c r="A11399" s="2">
        <v>359247</v>
      </c>
      <c r="B11399" s="3" t="s">
        <v>19</v>
      </c>
      <c r="C11399" s="3" t="s">
        <v>12414</v>
      </c>
      <c r="D11399" s="3" t="s">
        <v>12415</v>
      </c>
      <c r="E11399" s="3" t="s">
        <v>12516</v>
      </c>
      <c r="F11399" s="3" t="s">
        <v>12417</v>
      </c>
      <c r="G11399" s="3" t="s">
        <v>12517</v>
      </c>
      <c r="H11399" s="3" t="s">
        <v>12521</v>
      </c>
      <c r="I11399" s="4">
        <v>13.02</v>
      </c>
    </row>
    <row r="11400" spans="1:9" x14ac:dyDescent="0.2">
      <c r="A11400" s="2">
        <v>326074</v>
      </c>
      <c r="B11400" s="3" t="s">
        <v>19</v>
      </c>
      <c r="C11400" s="3" t="s">
        <v>12414</v>
      </c>
      <c r="D11400" s="3" t="s">
        <v>12415</v>
      </c>
      <c r="E11400" s="3" t="s">
        <v>12516</v>
      </c>
      <c r="F11400" s="3" t="s">
        <v>12417</v>
      </c>
      <c r="G11400" s="3" t="s">
        <v>12517</v>
      </c>
      <c r="H11400" s="3" t="s">
        <v>12522</v>
      </c>
      <c r="I11400" s="4">
        <v>32.49</v>
      </c>
    </row>
    <row r="11401" spans="1:9" x14ac:dyDescent="0.2">
      <c r="A11401" s="2">
        <v>367798</v>
      </c>
      <c r="B11401" s="3" t="s">
        <v>19</v>
      </c>
      <c r="C11401" s="3" t="s">
        <v>12414</v>
      </c>
      <c r="D11401" s="3" t="s">
        <v>12415</v>
      </c>
      <c r="E11401" s="3" t="s">
        <v>12516</v>
      </c>
      <c r="F11401" s="3" t="s">
        <v>12417</v>
      </c>
      <c r="G11401" s="3" t="s">
        <v>12517</v>
      </c>
      <c r="H11401" s="3" t="s">
        <v>12523</v>
      </c>
      <c r="I11401" s="4">
        <v>52.07</v>
      </c>
    </row>
    <row r="11402" spans="1:9" x14ac:dyDescent="0.2">
      <c r="A11402" s="2">
        <v>367801</v>
      </c>
      <c r="B11402" s="3" t="s">
        <v>19</v>
      </c>
      <c r="C11402" s="3" t="s">
        <v>12414</v>
      </c>
      <c r="D11402" s="3" t="s">
        <v>12415</v>
      </c>
      <c r="E11402" s="3" t="s">
        <v>12516</v>
      </c>
      <c r="F11402" s="3" t="s">
        <v>12417</v>
      </c>
      <c r="G11402" s="3" t="s">
        <v>12517</v>
      </c>
      <c r="H11402" s="3" t="s">
        <v>12524</v>
      </c>
      <c r="I11402" s="4">
        <v>32.54</v>
      </c>
    </row>
    <row r="11403" spans="1:9" x14ac:dyDescent="0.2">
      <c r="A11403" s="2">
        <v>379946</v>
      </c>
      <c r="B11403" s="3" t="s">
        <v>19</v>
      </c>
      <c r="C11403" s="3" t="s">
        <v>12414</v>
      </c>
      <c r="D11403" s="3" t="s">
        <v>12415</v>
      </c>
      <c r="E11403" s="3" t="s">
        <v>12516</v>
      </c>
      <c r="F11403" s="3" t="s">
        <v>12417</v>
      </c>
      <c r="G11403" s="3" t="s">
        <v>12517</v>
      </c>
      <c r="H11403" s="3" t="s">
        <v>12525</v>
      </c>
      <c r="I11403" s="4">
        <v>52.07</v>
      </c>
    </row>
    <row r="11404" spans="1:9" x14ac:dyDescent="0.2">
      <c r="A11404" s="2">
        <v>412459</v>
      </c>
      <c r="B11404" s="3" t="s">
        <v>19</v>
      </c>
      <c r="C11404" s="3" t="s">
        <v>12414</v>
      </c>
      <c r="D11404" s="3" t="s">
        <v>12415</v>
      </c>
      <c r="E11404" s="3" t="s">
        <v>12516</v>
      </c>
      <c r="F11404" s="3" t="s">
        <v>12417</v>
      </c>
      <c r="G11404" s="3" t="s">
        <v>12517</v>
      </c>
      <c r="H11404" s="3" t="s">
        <v>12526</v>
      </c>
      <c r="I11404" s="4">
        <v>26.03</v>
      </c>
    </row>
    <row r="11405" spans="1:9" x14ac:dyDescent="0.2">
      <c r="A11405" s="2">
        <v>412462</v>
      </c>
      <c r="B11405" s="3" t="s">
        <v>19</v>
      </c>
      <c r="C11405" s="3" t="s">
        <v>12414</v>
      </c>
      <c r="D11405" s="3" t="s">
        <v>12415</v>
      </c>
      <c r="E11405" s="3" t="s">
        <v>12516</v>
      </c>
      <c r="F11405" s="3" t="s">
        <v>12417</v>
      </c>
      <c r="G11405" s="3" t="s">
        <v>12517</v>
      </c>
      <c r="H11405" s="3" t="s">
        <v>12527</v>
      </c>
      <c r="I11405" s="4">
        <v>58.31</v>
      </c>
    </row>
    <row r="11406" spans="1:9" x14ac:dyDescent="0.2">
      <c r="A11406" s="2">
        <v>412464</v>
      </c>
      <c r="B11406" s="3" t="s">
        <v>19</v>
      </c>
      <c r="C11406" s="3" t="s">
        <v>12414</v>
      </c>
      <c r="D11406" s="3" t="s">
        <v>12415</v>
      </c>
      <c r="E11406" s="3" t="s">
        <v>12516</v>
      </c>
      <c r="F11406" s="3" t="s">
        <v>12417</v>
      </c>
      <c r="G11406" s="3" t="s">
        <v>12517</v>
      </c>
      <c r="H11406" s="3" t="s">
        <v>12528</v>
      </c>
      <c r="I11406" s="4">
        <v>46.04</v>
      </c>
    </row>
    <row r="11407" spans="1:9" x14ac:dyDescent="0.2">
      <c r="A11407" s="2">
        <v>412469</v>
      </c>
      <c r="B11407" s="3" t="s">
        <v>19</v>
      </c>
      <c r="C11407" s="3" t="s">
        <v>12414</v>
      </c>
      <c r="D11407" s="3" t="s">
        <v>12415</v>
      </c>
      <c r="E11407" s="3" t="s">
        <v>12516</v>
      </c>
      <c r="F11407" s="3" t="s">
        <v>12417</v>
      </c>
      <c r="G11407" s="3" t="s">
        <v>12517</v>
      </c>
      <c r="H11407" s="3" t="s">
        <v>12529</v>
      </c>
      <c r="I11407" s="4">
        <v>58.57</v>
      </c>
    </row>
    <row r="11408" spans="1:9" x14ac:dyDescent="0.2">
      <c r="A11408" s="2">
        <v>412472</v>
      </c>
      <c r="B11408" s="3" t="s">
        <v>19</v>
      </c>
      <c r="C11408" s="3" t="s">
        <v>12414</v>
      </c>
      <c r="D11408" s="3" t="s">
        <v>12415</v>
      </c>
      <c r="E11408" s="3" t="s">
        <v>12516</v>
      </c>
      <c r="F11408" s="3" t="s">
        <v>12417</v>
      </c>
      <c r="G11408" s="3" t="s">
        <v>12517</v>
      </c>
      <c r="H11408" s="3" t="s">
        <v>12530</v>
      </c>
      <c r="I11408" s="4">
        <v>32.54</v>
      </c>
    </row>
    <row r="11409" spans="1:9" x14ac:dyDescent="0.2">
      <c r="A11409" s="2">
        <v>412474</v>
      </c>
      <c r="B11409" s="3" t="s">
        <v>19</v>
      </c>
      <c r="C11409" s="3" t="s">
        <v>12414</v>
      </c>
      <c r="D11409" s="3" t="s">
        <v>12415</v>
      </c>
      <c r="E11409" s="3" t="s">
        <v>12516</v>
      </c>
      <c r="F11409" s="3" t="s">
        <v>12417</v>
      </c>
      <c r="G11409" s="3" t="s">
        <v>12517</v>
      </c>
      <c r="H11409" s="3" t="s">
        <v>12531</v>
      </c>
      <c r="I11409" s="4">
        <v>26.03</v>
      </c>
    </row>
    <row r="11410" spans="1:9" x14ac:dyDescent="0.2">
      <c r="A11410" s="2">
        <v>412473</v>
      </c>
      <c r="B11410" s="3" t="s">
        <v>19</v>
      </c>
      <c r="C11410" s="3" t="s">
        <v>12414</v>
      </c>
      <c r="D11410" s="3" t="s">
        <v>12415</v>
      </c>
      <c r="E11410" s="3" t="s">
        <v>12516</v>
      </c>
      <c r="F11410" s="3" t="s">
        <v>12417</v>
      </c>
      <c r="G11410" s="3" t="s">
        <v>12517</v>
      </c>
      <c r="H11410" s="3" t="s">
        <v>12532</v>
      </c>
      <c r="I11410" s="4">
        <v>45.6</v>
      </c>
    </row>
    <row r="11411" spans="1:9" x14ac:dyDescent="0.2">
      <c r="A11411" s="2">
        <v>412476</v>
      </c>
      <c r="B11411" s="3" t="s">
        <v>19</v>
      </c>
      <c r="C11411" s="3" t="s">
        <v>12414</v>
      </c>
      <c r="D11411" s="3" t="s">
        <v>12415</v>
      </c>
      <c r="E11411" s="3" t="s">
        <v>12516</v>
      </c>
      <c r="F11411" s="3" t="s">
        <v>12417</v>
      </c>
      <c r="G11411" s="3" t="s">
        <v>12517</v>
      </c>
      <c r="H11411" s="3" t="s">
        <v>12533</v>
      </c>
      <c r="I11411" s="4">
        <v>58.57</v>
      </c>
    </row>
    <row r="11412" spans="1:9" x14ac:dyDescent="0.2">
      <c r="A11412" s="2">
        <v>412484</v>
      </c>
      <c r="B11412" s="3" t="s">
        <v>19</v>
      </c>
      <c r="C11412" s="3" t="s">
        <v>12414</v>
      </c>
      <c r="D11412" s="3" t="s">
        <v>12415</v>
      </c>
      <c r="E11412" s="3" t="s">
        <v>12516</v>
      </c>
      <c r="F11412" s="3" t="s">
        <v>12417</v>
      </c>
      <c r="G11412" s="3" t="s">
        <v>12517</v>
      </c>
      <c r="H11412" s="3" t="s">
        <v>12534</v>
      </c>
      <c r="I11412" s="4">
        <v>45.56</v>
      </c>
    </row>
    <row r="11413" spans="1:9" x14ac:dyDescent="0.2">
      <c r="A11413" s="2">
        <v>412489</v>
      </c>
      <c r="B11413" s="3" t="s">
        <v>19</v>
      </c>
      <c r="C11413" s="3" t="s">
        <v>12414</v>
      </c>
      <c r="D11413" s="3" t="s">
        <v>12415</v>
      </c>
      <c r="E11413" s="3" t="s">
        <v>12516</v>
      </c>
      <c r="F11413" s="3" t="s">
        <v>12417</v>
      </c>
      <c r="G11413" s="3" t="s">
        <v>12517</v>
      </c>
      <c r="H11413" s="3" t="s">
        <v>12535</v>
      </c>
      <c r="I11413" s="4">
        <v>50.76</v>
      </c>
    </row>
    <row r="11414" spans="1:9" x14ac:dyDescent="0.2">
      <c r="A11414" s="2">
        <v>412490</v>
      </c>
      <c r="B11414" s="3" t="s">
        <v>19</v>
      </c>
      <c r="C11414" s="3" t="s">
        <v>12414</v>
      </c>
      <c r="D11414" s="3" t="s">
        <v>12415</v>
      </c>
      <c r="E11414" s="3" t="s">
        <v>12516</v>
      </c>
      <c r="F11414" s="3" t="s">
        <v>12417</v>
      </c>
      <c r="G11414" s="3" t="s">
        <v>12517</v>
      </c>
      <c r="H11414" s="3" t="s">
        <v>12536</v>
      </c>
      <c r="I11414" s="4">
        <v>50.76</v>
      </c>
    </row>
    <row r="11415" spans="1:9" x14ac:dyDescent="0.2">
      <c r="A11415" s="2">
        <v>412491</v>
      </c>
      <c r="B11415" s="3" t="s">
        <v>19</v>
      </c>
      <c r="C11415" s="3" t="s">
        <v>12414</v>
      </c>
      <c r="D11415" s="3" t="s">
        <v>12415</v>
      </c>
      <c r="E11415" s="3" t="s">
        <v>12516</v>
      </c>
      <c r="F11415" s="3" t="s">
        <v>12417</v>
      </c>
      <c r="G11415" s="3" t="s">
        <v>12517</v>
      </c>
      <c r="H11415" s="3" t="s">
        <v>12537</v>
      </c>
      <c r="I11415" s="4">
        <v>45.56</v>
      </c>
    </row>
    <row r="11416" spans="1:9" x14ac:dyDescent="0.2">
      <c r="A11416" s="2">
        <v>412631</v>
      </c>
      <c r="B11416" s="3" t="s">
        <v>19</v>
      </c>
      <c r="C11416" s="3" t="s">
        <v>12414</v>
      </c>
      <c r="D11416" s="3" t="s">
        <v>12415</v>
      </c>
      <c r="E11416" s="3" t="s">
        <v>12516</v>
      </c>
      <c r="F11416" s="3" t="s">
        <v>12417</v>
      </c>
      <c r="G11416" s="3" t="s">
        <v>12517</v>
      </c>
      <c r="H11416" s="3" t="s">
        <v>12538</v>
      </c>
      <c r="I11416" s="4">
        <v>45.56</v>
      </c>
    </row>
    <row r="11417" spans="1:9" x14ac:dyDescent="0.2">
      <c r="A11417" s="2">
        <v>412633</v>
      </c>
      <c r="B11417" s="3" t="s">
        <v>19</v>
      </c>
      <c r="C11417" s="3" t="s">
        <v>12414</v>
      </c>
      <c r="D11417" s="3" t="s">
        <v>12415</v>
      </c>
      <c r="E11417" s="3" t="s">
        <v>12516</v>
      </c>
      <c r="F11417" s="3" t="s">
        <v>12417</v>
      </c>
      <c r="G11417" s="3" t="s">
        <v>12517</v>
      </c>
      <c r="H11417" s="3" t="s">
        <v>12539</v>
      </c>
      <c r="I11417" s="4">
        <v>45.56</v>
      </c>
    </row>
    <row r="11418" spans="1:9" x14ac:dyDescent="0.2">
      <c r="A11418" s="2">
        <v>412635</v>
      </c>
      <c r="B11418" s="3" t="s">
        <v>19</v>
      </c>
      <c r="C11418" s="3" t="s">
        <v>12414</v>
      </c>
      <c r="D11418" s="3" t="s">
        <v>12415</v>
      </c>
      <c r="E11418" s="3" t="s">
        <v>12516</v>
      </c>
      <c r="F11418" s="3" t="s">
        <v>12417</v>
      </c>
      <c r="G11418" s="3" t="s">
        <v>12517</v>
      </c>
      <c r="H11418" s="3" t="s">
        <v>12540</v>
      </c>
      <c r="I11418" s="4">
        <v>45.56</v>
      </c>
    </row>
    <row r="11419" spans="1:9" x14ac:dyDescent="0.2">
      <c r="A11419" s="2">
        <v>412637</v>
      </c>
      <c r="B11419" s="3" t="s">
        <v>19</v>
      </c>
      <c r="C11419" s="3" t="s">
        <v>12414</v>
      </c>
      <c r="D11419" s="3" t="s">
        <v>12415</v>
      </c>
      <c r="E11419" s="3" t="s">
        <v>12516</v>
      </c>
      <c r="F11419" s="3" t="s">
        <v>12417</v>
      </c>
      <c r="G11419" s="3" t="s">
        <v>12517</v>
      </c>
      <c r="H11419" s="3" t="s">
        <v>12541</v>
      </c>
      <c r="I11419" s="4">
        <v>58.57</v>
      </c>
    </row>
    <row r="11420" spans="1:9" x14ac:dyDescent="0.2">
      <c r="A11420" s="2">
        <v>545688</v>
      </c>
      <c r="B11420" s="3" t="s">
        <v>19</v>
      </c>
      <c r="C11420" s="3" t="s">
        <v>12414</v>
      </c>
      <c r="D11420" s="3" t="s">
        <v>12415</v>
      </c>
      <c r="E11420" s="3" t="s">
        <v>12516</v>
      </c>
      <c r="F11420" s="3" t="s">
        <v>12417</v>
      </c>
      <c r="G11420" s="3" t="s">
        <v>12517</v>
      </c>
      <c r="H11420" s="3" t="s">
        <v>12542</v>
      </c>
      <c r="I11420" s="4">
        <v>58.57</v>
      </c>
    </row>
    <row r="11421" spans="1:9" x14ac:dyDescent="0.2">
      <c r="A11421" s="2">
        <v>545690</v>
      </c>
      <c r="B11421" s="3" t="s">
        <v>19</v>
      </c>
      <c r="C11421" s="3" t="s">
        <v>12414</v>
      </c>
      <c r="D11421" s="3" t="s">
        <v>12415</v>
      </c>
      <c r="E11421" s="3" t="s">
        <v>12516</v>
      </c>
      <c r="F11421" s="3" t="s">
        <v>12417</v>
      </c>
      <c r="G11421" s="3" t="s">
        <v>12517</v>
      </c>
      <c r="H11421" s="3" t="s">
        <v>12543</v>
      </c>
      <c r="I11421" s="4">
        <v>18.22</v>
      </c>
    </row>
    <row r="11422" spans="1:9" x14ac:dyDescent="0.2">
      <c r="A11422" s="2">
        <v>545693</v>
      </c>
      <c r="B11422" s="3" t="s">
        <v>19</v>
      </c>
      <c r="C11422" s="3" t="s">
        <v>12414</v>
      </c>
      <c r="D11422" s="3" t="s">
        <v>12415</v>
      </c>
      <c r="E11422" s="3" t="s">
        <v>12516</v>
      </c>
      <c r="F11422" s="3" t="s">
        <v>12417</v>
      </c>
      <c r="G11422" s="3" t="s">
        <v>12517</v>
      </c>
      <c r="H11422" s="3" t="s">
        <v>12544</v>
      </c>
      <c r="I11422" s="4">
        <v>58.57</v>
      </c>
    </row>
    <row r="11423" spans="1:9" x14ac:dyDescent="0.2">
      <c r="A11423" s="2">
        <v>545694</v>
      </c>
      <c r="B11423" s="3" t="s">
        <v>19</v>
      </c>
      <c r="C11423" s="3" t="s">
        <v>12414</v>
      </c>
      <c r="D11423" s="3" t="s">
        <v>12415</v>
      </c>
      <c r="E11423" s="3" t="s">
        <v>12516</v>
      </c>
      <c r="F11423" s="3" t="s">
        <v>12417</v>
      </c>
      <c r="G11423" s="3" t="s">
        <v>12517</v>
      </c>
      <c r="H11423" s="3" t="s">
        <v>12545</v>
      </c>
      <c r="I11423" s="4">
        <v>45.56</v>
      </c>
    </row>
    <row r="11424" spans="1:9" x14ac:dyDescent="0.2">
      <c r="A11424" s="2">
        <v>545695</v>
      </c>
      <c r="B11424" s="3" t="s">
        <v>19</v>
      </c>
      <c r="C11424" s="3" t="s">
        <v>12414</v>
      </c>
      <c r="D11424" s="3" t="s">
        <v>12415</v>
      </c>
      <c r="E11424" s="3" t="s">
        <v>12516</v>
      </c>
      <c r="F11424" s="3" t="s">
        <v>12417</v>
      </c>
      <c r="G11424" s="3" t="s">
        <v>12517</v>
      </c>
      <c r="H11424" s="3" t="s">
        <v>12546</v>
      </c>
      <c r="I11424" s="4">
        <v>45.53</v>
      </c>
    </row>
    <row r="11425" spans="1:9" x14ac:dyDescent="0.2">
      <c r="A11425" s="2">
        <v>545696</v>
      </c>
      <c r="B11425" s="3" t="s">
        <v>19</v>
      </c>
      <c r="C11425" s="3" t="s">
        <v>12414</v>
      </c>
      <c r="D11425" s="3" t="s">
        <v>12415</v>
      </c>
      <c r="E11425" s="3" t="s">
        <v>12516</v>
      </c>
      <c r="F11425" s="3" t="s">
        <v>12417</v>
      </c>
      <c r="G11425" s="3" t="s">
        <v>12517</v>
      </c>
      <c r="H11425" s="3" t="s">
        <v>12547</v>
      </c>
      <c r="I11425" s="4">
        <v>45.56</v>
      </c>
    </row>
    <row r="11426" spans="1:9" x14ac:dyDescent="0.2">
      <c r="A11426" s="2">
        <v>545697</v>
      </c>
      <c r="B11426" s="3" t="s">
        <v>19</v>
      </c>
      <c r="C11426" s="3" t="s">
        <v>12414</v>
      </c>
      <c r="D11426" s="3" t="s">
        <v>12415</v>
      </c>
      <c r="E11426" s="3" t="s">
        <v>12516</v>
      </c>
      <c r="F11426" s="3" t="s">
        <v>12417</v>
      </c>
      <c r="G11426" s="3" t="s">
        <v>12517</v>
      </c>
      <c r="H11426" s="3" t="s">
        <v>12548</v>
      </c>
      <c r="I11426" s="4">
        <v>45.56</v>
      </c>
    </row>
    <row r="11427" spans="1:9" x14ac:dyDescent="0.2">
      <c r="A11427" s="2">
        <v>545699</v>
      </c>
      <c r="B11427" s="3" t="s">
        <v>19</v>
      </c>
      <c r="C11427" s="3" t="s">
        <v>12414</v>
      </c>
      <c r="D11427" s="3" t="s">
        <v>12415</v>
      </c>
      <c r="E11427" s="3" t="s">
        <v>12516</v>
      </c>
      <c r="F11427" s="3" t="s">
        <v>12417</v>
      </c>
      <c r="G11427" s="3" t="s">
        <v>12517</v>
      </c>
      <c r="H11427" s="3" t="s">
        <v>12549</v>
      </c>
      <c r="I11427" s="4">
        <v>32.54</v>
      </c>
    </row>
    <row r="11428" spans="1:9" x14ac:dyDescent="0.2">
      <c r="A11428" s="2">
        <v>571433</v>
      </c>
      <c r="B11428" s="3" t="s">
        <v>19</v>
      </c>
      <c r="C11428" s="3" t="s">
        <v>12414</v>
      </c>
      <c r="D11428" s="3" t="s">
        <v>12415</v>
      </c>
      <c r="E11428" s="3" t="s">
        <v>12516</v>
      </c>
      <c r="F11428" s="3" t="s">
        <v>12417</v>
      </c>
      <c r="G11428" s="3" t="s">
        <v>12517</v>
      </c>
      <c r="H11428" s="3" t="s">
        <v>12550</v>
      </c>
      <c r="I11428" s="4">
        <v>13.02</v>
      </c>
    </row>
    <row r="11429" spans="1:9" x14ac:dyDescent="0.2">
      <c r="A11429" s="2">
        <v>571440</v>
      </c>
      <c r="B11429" s="3" t="s">
        <v>19</v>
      </c>
      <c r="C11429" s="3" t="s">
        <v>12414</v>
      </c>
      <c r="D11429" s="3" t="s">
        <v>12415</v>
      </c>
      <c r="E11429" s="3" t="s">
        <v>12516</v>
      </c>
      <c r="F11429" s="3" t="s">
        <v>12417</v>
      </c>
      <c r="G11429" s="3" t="s">
        <v>12517</v>
      </c>
      <c r="H11429" s="3" t="s">
        <v>12551</v>
      </c>
      <c r="I11429" s="4">
        <v>71.59</v>
      </c>
    </row>
    <row r="11430" spans="1:9" x14ac:dyDescent="0.2">
      <c r="A11430" s="2">
        <v>571443</v>
      </c>
      <c r="B11430" s="3" t="s">
        <v>19</v>
      </c>
      <c r="C11430" s="3" t="s">
        <v>12414</v>
      </c>
      <c r="D11430" s="3" t="s">
        <v>12415</v>
      </c>
      <c r="E11430" s="3" t="s">
        <v>12516</v>
      </c>
      <c r="F11430" s="3" t="s">
        <v>12417</v>
      </c>
      <c r="G11430" s="3" t="s">
        <v>12517</v>
      </c>
      <c r="H11430" s="3" t="s">
        <v>12552</v>
      </c>
      <c r="I11430" s="4">
        <v>35.25</v>
      </c>
    </row>
    <row r="11431" spans="1:9" x14ac:dyDescent="0.2">
      <c r="A11431" s="2">
        <v>571462</v>
      </c>
      <c r="B11431" s="3" t="s">
        <v>19</v>
      </c>
      <c r="C11431" s="3" t="s">
        <v>12414</v>
      </c>
      <c r="D11431" s="3" t="s">
        <v>12415</v>
      </c>
      <c r="E11431" s="3" t="s">
        <v>12516</v>
      </c>
      <c r="F11431" s="3" t="s">
        <v>12417</v>
      </c>
      <c r="G11431" s="3" t="s">
        <v>12517</v>
      </c>
      <c r="H11431" s="3" t="s">
        <v>12553</v>
      </c>
      <c r="I11431" s="4">
        <v>65.08</v>
      </c>
    </row>
    <row r="11432" spans="1:9" x14ac:dyDescent="0.2">
      <c r="A11432" s="2">
        <v>571464</v>
      </c>
      <c r="B11432" s="3" t="s">
        <v>19</v>
      </c>
      <c r="C11432" s="3" t="s">
        <v>12414</v>
      </c>
      <c r="D11432" s="3" t="s">
        <v>12415</v>
      </c>
      <c r="E11432" s="3" t="s">
        <v>12516</v>
      </c>
      <c r="F11432" s="3" t="s">
        <v>12417</v>
      </c>
      <c r="G11432" s="3" t="s">
        <v>12517</v>
      </c>
      <c r="H11432" s="3" t="s">
        <v>12554</v>
      </c>
      <c r="I11432" s="4">
        <v>45.56</v>
      </c>
    </row>
    <row r="11433" spans="1:9" x14ac:dyDescent="0.2">
      <c r="A11433" s="2">
        <v>571467</v>
      </c>
      <c r="B11433" s="3" t="s">
        <v>19</v>
      </c>
      <c r="C11433" s="3" t="s">
        <v>12414</v>
      </c>
      <c r="D11433" s="3" t="s">
        <v>12415</v>
      </c>
      <c r="E11433" s="3" t="s">
        <v>12516</v>
      </c>
      <c r="F11433" s="3" t="s">
        <v>12417</v>
      </c>
      <c r="G11433" s="3" t="s">
        <v>12517</v>
      </c>
      <c r="H11433" s="3" t="s">
        <v>12555</v>
      </c>
      <c r="I11433" s="4">
        <v>58.57</v>
      </c>
    </row>
    <row r="11434" spans="1:9" x14ac:dyDescent="0.2">
      <c r="A11434" s="2">
        <v>571471</v>
      </c>
      <c r="B11434" s="3" t="s">
        <v>19</v>
      </c>
      <c r="C11434" s="3" t="s">
        <v>12414</v>
      </c>
      <c r="D11434" s="3" t="s">
        <v>12415</v>
      </c>
      <c r="E11434" s="3" t="s">
        <v>12516</v>
      </c>
      <c r="F11434" s="3" t="s">
        <v>12417</v>
      </c>
      <c r="G11434" s="3" t="s">
        <v>12517</v>
      </c>
      <c r="H11434" s="3" t="s">
        <v>12556</v>
      </c>
      <c r="I11434" s="4">
        <v>58.57</v>
      </c>
    </row>
    <row r="11435" spans="1:9" x14ac:dyDescent="0.2">
      <c r="A11435" s="2">
        <v>571498</v>
      </c>
      <c r="B11435" s="3" t="s">
        <v>19</v>
      </c>
      <c r="C11435" s="3" t="s">
        <v>12414</v>
      </c>
      <c r="D11435" s="3" t="s">
        <v>12415</v>
      </c>
      <c r="E11435" s="3" t="s">
        <v>12516</v>
      </c>
      <c r="F11435" s="3" t="s">
        <v>12417</v>
      </c>
      <c r="G11435" s="3" t="s">
        <v>12517</v>
      </c>
      <c r="H11435" s="3" t="s">
        <v>12557</v>
      </c>
      <c r="I11435" s="4">
        <v>32.54</v>
      </c>
    </row>
    <row r="11436" spans="1:9" x14ac:dyDescent="0.2">
      <c r="A11436" s="2">
        <v>571499</v>
      </c>
      <c r="B11436" s="3" t="s">
        <v>19</v>
      </c>
      <c r="C11436" s="3" t="s">
        <v>12414</v>
      </c>
      <c r="D11436" s="3" t="s">
        <v>12415</v>
      </c>
      <c r="E11436" s="3" t="s">
        <v>12516</v>
      </c>
      <c r="F11436" s="3" t="s">
        <v>12417</v>
      </c>
      <c r="G11436" s="3" t="s">
        <v>12517</v>
      </c>
      <c r="H11436" s="3" t="s">
        <v>12558</v>
      </c>
      <c r="I11436" s="4">
        <v>32.54</v>
      </c>
    </row>
    <row r="11437" spans="1:9" x14ac:dyDescent="0.2">
      <c r="A11437" s="2">
        <v>571504</v>
      </c>
      <c r="B11437" s="3" t="s">
        <v>19</v>
      </c>
      <c r="C11437" s="3" t="s">
        <v>12414</v>
      </c>
      <c r="D11437" s="3" t="s">
        <v>12415</v>
      </c>
      <c r="E11437" s="3" t="s">
        <v>12516</v>
      </c>
      <c r="F11437" s="3" t="s">
        <v>12417</v>
      </c>
      <c r="G11437" s="3" t="s">
        <v>12517</v>
      </c>
      <c r="H11437" s="3" t="s">
        <v>12559</v>
      </c>
      <c r="I11437" s="4">
        <v>35.01</v>
      </c>
    </row>
    <row r="11438" spans="1:9" x14ac:dyDescent="0.2">
      <c r="A11438" s="2">
        <v>571507</v>
      </c>
      <c r="B11438" s="3" t="s">
        <v>19</v>
      </c>
      <c r="C11438" s="3" t="s">
        <v>12414</v>
      </c>
      <c r="D11438" s="3" t="s">
        <v>12415</v>
      </c>
      <c r="E11438" s="3" t="s">
        <v>12516</v>
      </c>
      <c r="F11438" s="3" t="s">
        <v>12417</v>
      </c>
      <c r="G11438" s="3" t="s">
        <v>12517</v>
      </c>
      <c r="H11438" s="3" t="s">
        <v>12560</v>
      </c>
      <c r="I11438" s="4">
        <v>45.56</v>
      </c>
    </row>
    <row r="11439" spans="1:9" x14ac:dyDescent="0.2">
      <c r="A11439" s="2">
        <v>395528</v>
      </c>
      <c r="B11439" s="3" t="s">
        <v>19</v>
      </c>
      <c r="C11439" s="3" t="s">
        <v>12414</v>
      </c>
      <c r="D11439" s="3" t="s">
        <v>12415</v>
      </c>
      <c r="E11439" s="3" t="s">
        <v>12516</v>
      </c>
      <c r="F11439" s="3" t="s">
        <v>12417</v>
      </c>
      <c r="G11439" s="3" t="s">
        <v>12561</v>
      </c>
      <c r="H11439" s="3" t="s">
        <v>12562</v>
      </c>
      <c r="I11439" s="4">
        <v>7.93</v>
      </c>
    </row>
    <row r="11440" spans="1:9" x14ac:dyDescent="0.2">
      <c r="A11440" s="2">
        <v>395536</v>
      </c>
      <c r="B11440" s="3" t="s">
        <v>19</v>
      </c>
      <c r="C11440" s="3" t="s">
        <v>12414</v>
      </c>
      <c r="D11440" s="3" t="s">
        <v>12415</v>
      </c>
      <c r="E11440" s="3" t="s">
        <v>12516</v>
      </c>
      <c r="F11440" s="3" t="s">
        <v>12417</v>
      </c>
      <c r="G11440" s="3" t="s">
        <v>12561</v>
      </c>
      <c r="H11440" s="3" t="s">
        <v>12563</v>
      </c>
      <c r="I11440" s="4">
        <v>11.89</v>
      </c>
    </row>
    <row r="11441" spans="1:9" x14ac:dyDescent="0.2">
      <c r="A11441" s="2">
        <v>395542</v>
      </c>
      <c r="B11441" s="3" t="s">
        <v>19</v>
      </c>
      <c r="C11441" s="3" t="s">
        <v>12414</v>
      </c>
      <c r="D11441" s="3" t="s">
        <v>12415</v>
      </c>
      <c r="E11441" s="3" t="s">
        <v>12516</v>
      </c>
      <c r="F11441" s="3" t="s">
        <v>12417</v>
      </c>
      <c r="G11441" s="3" t="s">
        <v>12561</v>
      </c>
      <c r="H11441" s="3" t="s">
        <v>12564</v>
      </c>
      <c r="I11441" s="4">
        <v>19.940000000000001</v>
      </c>
    </row>
    <row r="11442" spans="1:9" x14ac:dyDescent="0.2">
      <c r="A11442" s="2">
        <v>395543</v>
      </c>
      <c r="B11442" s="3" t="s">
        <v>19</v>
      </c>
      <c r="C11442" s="3" t="s">
        <v>12414</v>
      </c>
      <c r="D11442" s="3" t="s">
        <v>12415</v>
      </c>
      <c r="E11442" s="3" t="s">
        <v>12516</v>
      </c>
      <c r="F11442" s="3" t="s">
        <v>12417</v>
      </c>
      <c r="G11442" s="3" t="s">
        <v>12561</v>
      </c>
      <c r="H11442" s="3" t="s">
        <v>12565</v>
      </c>
      <c r="I11442" s="4">
        <v>21.6</v>
      </c>
    </row>
    <row r="11443" spans="1:9" x14ac:dyDescent="0.2">
      <c r="A11443" s="2">
        <v>395548</v>
      </c>
      <c r="B11443" s="3" t="s">
        <v>19</v>
      </c>
      <c r="C11443" s="3" t="s">
        <v>12414</v>
      </c>
      <c r="D11443" s="3" t="s">
        <v>12415</v>
      </c>
      <c r="E11443" s="3" t="s">
        <v>12516</v>
      </c>
      <c r="F11443" s="3" t="s">
        <v>12417</v>
      </c>
      <c r="G11443" s="3" t="s">
        <v>12561</v>
      </c>
      <c r="H11443" s="3" t="s">
        <v>12566</v>
      </c>
      <c r="I11443" s="4">
        <v>21.92</v>
      </c>
    </row>
    <row r="11444" spans="1:9" x14ac:dyDescent="0.2">
      <c r="A11444" s="2">
        <v>470166</v>
      </c>
      <c r="B11444" s="3" t="s">
        <v>19</v>
      </c>
      <c r="C11444" s="3" t="s">
        <v>12414</v>
      </c>
      <c r="D11444" s="3" t="s">
        <v>12415</v>
      </c>
      <c r="E11444" s="3" t="s">
        <v>12516</v>
      </c>
      <c r="F11444" s="3" t="s">
        <v>12417</v>
      </c>
      <c r="G11444" s="3" t="s">
        <v>12561</v>
      </c>
      <c r="H11444" s="3" t="s">
        <v>12567</v>
      </c>
      <c r="I11444" s="4">
        <v>21.6</v>
      </c>
    </row>
    <row r="11445" spans="1:9" x14ac:dyDescent="0.2">
      <c r="A11445" s="2">
        <v>449467</v>
      </c>
      <c r="B11445" s="3" t="s">
        <v>19</v>
      </c>
      <c r="C11445" s="3" t="s">
        <v>12414</v>
      </c>
      <c r="D11445" s="3" t="s">
        <v>12415</v>
      </c>
      <c r="E11445" s="3" t="s">
        <v>12516</v>
      </c>
      <c r="F11445" s="3" t="s">
        <v>12417</v>
      </c>
      <c r="G11445" s="3" t="s">
        <v>12568</v>
      </c>
      <c r="H11445" s="3" t="s">
        <v>12569</v>
      </c>
      <c r="I11445" s="4">
        <v>11.94</v>
      </c>
    </row>
    <row r="11446" spans="1:9" x14ac:dyDescent="0.2">
      <c r="A11446" s="2">
        <v>449484</v>
      </c>
      <c r="B11446" s="3" t="s">
        <v>19</v>
      </c>
      <c r="C11446" s="3" t="s">
        <v>12414</v>
      </c>
      <c r="D11446" s="3" t="s">
        <v>12415</v>
      </c>
      <c r="E11446" s="3" t="s">
        <v>12516</v>
      </c>
      <c r="F11446" s="3" t="s">
        <v>12417</v>
      </c>
      <c r="G11446" s="3" t="s">
        <v>12568</v>
      </c>
      <c r="H11446" s="3" t="s">
        <v>12570</v>
      </c>
      <c r="I11446" s="4">
        <v>11.32</v>
      </c>
    </row>
    <row r="11447" spans="1:9" x14ac:dyDescent="0.2">
      <c r="A11447" s="2">
        <v>449485</v>
      </c>
      <c r="B11447" s="3" t="s">
        <v>19</v>
      </c>
      <c r="C11447" s="3" t="s">
        <v>12414</v>
      </c>
      <c r="D11447" s="3" t="s">
        <v>12415</v>
      </c>
      <c r="E11447" s="3" t="s">
        <v>12516</v>
      </c>
      <c r="F11447" s="3" t="s">
        <v>12417</v>
      </c>
      <c r="G11447" s="3" t="s">
        <v>12568</v>
      </c>
      <c r="H11447" s="3" t="s">
        <v>12571</v>
      </c>
      <c r="I11447" s="4">
        <v>13.51</v>
      </c>
    </row>
    <row r="11448" spans="1:9" x14ac:dyDescent="0.2">
      <c r="A11448" s="2">
        <v>587077</v>
      </c>
      <c r="B11448" s="3" t="s">
        <v>19</v>
      </c>
      <c r="C11448" s="3" t="s">
        <v>12414</v>
      </c>
      <c r="D11448" s="3" t="s">
        <v>12415</v>
      </c>
      <c r="E11448" s="3" t="s">
        <v>12516</v>
      </c>
      <c r="F11448" s="3" t="s">
        <v>12417</v>
      </c>
      <c r="G11448" s="3" t="s">
        <v>12568</v>
      </c>
      <c r="H11448" s="3" t="s">
        <v>12572</v>
      </c>
      <c r="I11448" s="4">
        <v>35.94</v>
      </c>
    </row>
    <row r="11449" spans="1:9" x14ac:dyDescent="0.2">
      <c r="A11449" s="2">
        <v>587079</v>
      </c>
      <c r="B11449" s="3" t="s">
        <v>19</v>
      </c>
      <c r="C11449" s="3" t="s">
        <v>12414</v>
      </c>
      <c r="D11449" s="3" t="s">
        <v>12415</v>
      </c>
      <c r="E11449" s="3" t="s">
        <v>12516</v>
      </c>
      <c r="F11449" s="3" t="s">
        <v>12417</v>
      </c>
      <c r="G11449" s="3" t="s">
        <v>12568</v>
      </c>
      <c r="H11449" s="3" t="s">
        <v>12573</v>
      </c>
      <c r="I11449" s="4">
        <v>35.479999999999997</v>
      </c>
    </row>
    <row r="11450" spans="1:9" x14ac:dyDescent="0.2">
      <c r="A11450" s="2">
        <v>587085</v>
      </c>
      <c r="B11450" s="3" t="s">
        <v>19</v>
      </c>
      <c r="C11450" s="3" t="s">
        <v>12414</v>
      </c>
      <c r="D11450" s="3" t="s">
        <v>12415</v>
      </c>
      <c r="E11450" s="3" t="s">
        <v>12516</v>
      </c>
      <c r="F11450" s="3" t="s">
        <v>12417</v>
      </c>
      <c r="G11450" s="3" t="s">
        <v>12568</v>
      </c>
      <c r="H11450" s="3" t="s">
        <v>12574</v>
      </c>
      <c r="I11450" s="4">
        <v>40.33</v>
      </c>
    </row>
    <row r="11451" spans="1:9" x14ac:dyDescent="0.2">
      <c r="A11451" s="2">
        <v>587088</v>
      </c>
      <c r="B11451" s="3" t="s">
        <v>19</v>
      </c>
      <c r="C11451" s="3" t="s">
        <v>12414</v>
      </c>
      <c r="D11451" s="3" t="s">
        <v>12415</v>
      </c>
      <c r="E11451" s="3" t="s">
        <v>12516</v>
      </c>
      <c r="F11451" s="3" t="s">
        <v>12417</v>
      </c>
      <c r="G11451" s="3" t="s">
        <v>12568</v>
      </c>
      <c r="H11451" s="3" t="s">
        <v>12575</v>
      </c>
      <c r="I11451" s="4">
        <v>40.270000000000003</v>
      </c>
    </row>
    <row r="11452" spans="1:9" x14ac:dyDescent="0.2">
      <c r="A11452" s="2">
        <v>587089</v>
      </c>
      <c r="B11452" s="3" t="s">
        <v>19</v>
      </c>
      <c r="C11452" s="3" t="s">
        <v>12414</v>
      </c>
      <c r="D11452" s="3" t="s">
        <v>12415</v>
      </c>
      <c r="E11452" s="3" t="s">
        <v>12516</v>
      </c>
      <c r="F11452" s="3" t="s">
        <v>12417</v>
      </c>
      <c r="G11452" s="3" t="s">
        <v>12568</v>
      </c>
      <c r="H11452" s="3" t="s">
        <v>12576</v>
      </c>
      <c r="I11452" s="4">
        <v>38.21</v>
      </c>
    </row>
    <row r="11453" spans="1:9" x14ac:dyDescent="0.2">
      <c r="A11453" s="2">
        <v>559128</v>
      </c>
      <c r="B11453" s="3" t="s">
        <v>19</v>
      </c>
      <c r="C11453" s="3" t="s">
        <v>12414</v>
      </c>
      <c r="D11453" s="3" t="s">
        <v>12415</v>
      </c>
      <c r="E11453" s="3" t="s">
        <v>12516</v>
      </c>
      <c r="F11453" s="3" t="s">
        <v>12417</v>
      </c>
      <c r="G11453" s="3" t="s">
        <v>12577</v>
      </c>
      <c r="H11453" s="3" t="s">
        <v>12578</v>
      </c>
      <c r="I11453" s="4">
        <v>9.91</v>
      </c>
    </row>
    <row r="11454" spans="1:9" x14ac:dyDescent="0.2">
      <c r="A11454" s="2">
        <v>559134</v>
      </c>
      <c r="B11454" s="3" t="s">
        <v>19</v>
      </c>
      <c r="C11454" s="3" t="s">
        <v>12414</v>
      </c>
      <c r="D11454" s="3" t="s">
        <v>12415</v>
      </c>
      <c r="E11454" s="3" t="s">
        <v>12516</v>
      </c>
      <c r="F11454" s="3" t="s">
        <v>12417</v>
      </c>
      <c r="G11454" s="3" t="s">
        <v>12577</v>
      </c>
      <c r="H11454" s="3" t="s">
        <v>12579</v>
      </c>
      <c r="I11454" s="4">
        <v>6.06</v>
      </c>
    </row>
    <row r="11455" spans="1:9" x14ac:dyDescent="0.2">
      <c r="A11455" s="2">
        <v>559136</v>
      </c>
      <c r="B11455" s="3" t="s">
        <v>19</v>
      </c>
      <c r="C11455" s="3" t="s">
        <v>12414</v>
      </c>
      <c r="D11455" s="3" t="s">
        <v>12415</v>
      </c>
      <c r="E11455" s="3" t="s">
        <v>12516</v>
      </c>
      <c r="F11455" s="3" t="s">
        <v>12417</v>
      </c>
      <c r="G11455" s="3" t="s">
        <v>12577</v>
      </c>
      <c r="H11455" s="3" t="s">
        <v>12580</v>
      </c>
      <c r="I11455" s="4">
        <v>9.91</v>
      </c>
    </row>
    <row r="11456" spans="1:9" x14ac:dyDescent="0.2">
      <c r="A11456" s="2">
        <v>559139</v>
      </c>
      <c r="B11456" s="3" t="s">
        <v>19</v>
      </c>
      <c r="C11456" s="3" t="s">
        <v>12414</v>
      </c>
      <c r="D11456" s="3" t="s">
        <v>12415</v>
      </c>
      <c r="E11456" s="3" t="s">
        <v>12516</v>
      </c>
      <c r="F11456" s="3" t="s">
        <v>12417</v>
      </c>
      <c r="G11456" s="3" t="s">
        <v>12577</v>
      </c>
      <c r="H11456" s="3" t="s">
        <v>12581</v>
      </c>
      <c r="I11456" s="4">
        <v>6.61</v>
      </c>
    </row>
    <row r="11457" spans="1:9" x14ac:dyDescent="0.2">
      <c r="A11457" s="2">
        <v>6546</v>
      </c>
      <c r="B11457" s="3" t="s">
        <v>19</v>
      </c>
      <c r="C11457" s="3" t="s">
        <v>12414</v>
      </c>
      <c r="D11457" s="3" t="s">
        <v>12415</v>
      </c>
      <c r="E11457" s="3" t="s">
        <v>12516</v>
      </c>
      <c r="F11457" s="3" t="s">
        <v>12417</v>
      </c>
      <c r="G11457" s="3" t="s">
        <v>12582</v>
      </c>
      <c r="H11457" s="3" t="s">
        <v>12583</v>
      </c>
      <c r="I11457" s="4">
        <v>90.54</v>
      </c>
    </row>
    <row r="11458" spans="1:9" x14ac:dyDescent="0.2">
      <c r="A11458" s="2">
        <v>2255</v>
      </c>
      <c r="B11458" s="3" t="s">
        <v>19</v>
      </c>
      <c r="C11458" s="3" t="s">
        <v>12414</v>
      </c>
      <c r="D11458" s="3" t="s">
        <v>12415</v>
      </c>
      <c r="E11458" s="3" t="s">
        <v>12516</v>
      </c>
      <c r="F11458" s="3" t="s">
        <v>12417</v>
      </c>
      <c r="G11458" s="3" t="s">
        <v>12582</v>
      </c>
      <c r="H11458" s="3" t="s">
        <v>12584</v>
      </c>
      <c r="I11458" s="4">
        <v>26.66</v>
      </c>
    </row>
    <row r="11459" spans="1:9" x14ac:dyDescent="0.2">
      <c r="A11459" s="2">
        <v>4227</v>
      </c>
      <c r="B11459" s="3" t="s">
        <v>19</v>
      </c>
      <c r="C11459" s="3" t="s">
        <v>12414</v>
      </c>
      <c r="D11459" s="3" t="s">
        <v>12415</v>
      </c>
      <c r="E11459" s="3" t="s">
        <v>12516</v>
      </c>
      <c r="F11459" s="3" t="s">
        <v>12417</v>
      </c>
      <c r="G11459" s="3" t="s">
        <v>12582</v>
      </c>
      <c r="H11459" s="3" t="s">
        <v>12585</v>
      </c>
      <c r="I11459" s="4">
        <v>42.4</v>
      </c>
    </row>
    <row r="11460" spans="1:9" x14ac:dyDescent="0.2">
      <c r="A11460" s="2">
        <v>582907</v>
      </c>
      <c r="B11460" s="3" t="s">
        <v>19</v>
      </c>
      <c r="C11460" s="3" t="s">
        <v>12414</v>
      </c>
      <c r="D11460" s="3" t="s">
        <v>12415</v>
      </c>
      <c r="E11460" s="3" t="s">
        <v>12586</v>
      </c>
      <c r="F11460" s="3" t="s">
        <v>826</v>
      </c>
      <c r="G11460" s="3" t="s">
        <v>12587</v>
      </c>
      <c r="H11460" s="3" t="s">
        <v>12560</v>
      </c>
      <c r="I11460" s="4">
        <v>0</v>
      </c>
    </row>
    <row r="11461" spans="1:9" x14ac:dyDescent="0.2">
      <c r="A11461" s="2">
        <v>583002</v>
      </c>
      <c r="B11461" s="3" t="s">
        <v>19</v>
      </c>
      <c r="C11461" s="3" t="s">
        <v>12414</v>
      </c>
      <c r="D11461" s="3" t="s">
        <v>12415</v>
      </c>
      <c r="E11461" s="3" t="s">
        <v>12586</v>
      </c>
      <c r="F11461" s="3" t="s">
        <v>826</v>
      </c>
      <c r="G11461" s="3" t="s">
        <v>12587</v>
      </c>
      <c r="H11461" s="3" t="s">
        <v>12526</v>
      </c>
      <c r="I11461" s="4">
        <v>0</v>
      </c>
    </row>
    <row r="11462" spans="1:9" x14ac:dyDescent="0.2">
      <c r="A11462" s="2">
        <v>583096</v>
      </c>
      <c r="B11462" s="3" t="s">
        <v>19</v>
      </c>
      <c r="C11462" s="3" t="s">
        <v>12414</v>
      </c>
      <c r="D11462" s="3" t="s">
        <v>12415</v>
      </c>
      <c r="E11462" s="3" t="s">
        <v>12586</v>
      </c>
      <c r="F11462" s="3" t="s">
        <v>826</v>
      </c>
      <c r="G11462" s="3" t="s">
        <v>12587</v>
      </c>
      <c r="H11462" s="3" t="s">
        <v>12533</v>
      </c>
      <c r="I11462" s="4">
        <v>0</v>
      </c>
    </row>
    <row r="11463" spans="1:9" x14ac:dyDescent="0.2">
      <c r="A11463" s="2">
        <v>583116</v>
      </c>
      <c r="B11463" s="3" t="s">
        <v>19</v>
      </c>
      <c r="C11463" s="3" t="s">
        <v>12414</v>
      </c>
      <c r="D11463" s="3" t="s">
        <v>12415</v>
      </c>
      <c r="E11463" s="3" t="s">
        <v>12586</v>
      </c>
      <c r="F11463" s="3" t="s">
        <v>826</v>
      </c>
      <c r="G11463" s="3" t="s">
        <v>12587</v>
      </c>
      <c r="H11463" s="3" t="s">
        <v>12552</v>
      </c>
      <c r="I11463" s="4">
        <v>0</v>
      </c>
    </row>
    <row r="11464" spans="1:9" x14ac:dyDescent="0.2">
      <c r="A11464" s="2">
        <v>583128</v>
      </c>
      <c r="B11464" s="3" t="s">
        <v>19</v>
      </c>
      <c r="C11464" s="3" t="s">
        <v>12414</v>
      </c>
      <c r="D11464" s="3" t="s">
        <v>12415</v>
      </c>
      <c r="E11464" s="3" t="s">
        <v>12586</v>
      </c>
      <c r="F11464" s="3" t="s">
        <v>12417</v>
      </c>
      <c r="G11464" s="3" t="s">
        <v>12587</v>
      </c>
      <c r="H11464" s="3" t="s">
        <v>12554</v>
      </c>
      <c r="I11464" s="4">
        <v>0</v>
      </c>
    </row>
    <row r="11465" spans="1:9" x14ac:dyDescent="0.2">
      <c r="A11465" s="2">
        <v>583137</v>
      </c>
      <c r="B11465" s="3" t="s">
        <v>19</v>
      </c>
      <c r="C11465" s="3" t="s">
        <v>12414</v>
      </c>
      <c r="D11465" s="3" t="s">
        <v>12415</v>
      </c>
      <c r="E11465" s="3" t="s">
        <v>12586</v>
      </c>
      <c r="F11465" s="3" t="s">
        <v>12417</v>
      </c>
      <c r="G11465" s="3" t="s">
        <v>12587</v>
      </c>
      <c r="H11465" s="3" t="s">
        <v>12556</v>
      </c>
      <c r="I11465" s="4">
        <v>0</v>
      </c>
    </row>
    <row r="11466" spans="1:9" x14ac:dyDescent="0.2">
      <c r="A11466" s="2">
        <v>583141</v>
      </c>
      <c r="B11466" s="3" t="s">
        <v>19</v>
      </c>
      <c r="C11466" s="3" t="s">
        <v>12414</v>
      </c>
      <c r="D11466" s="3" t="s">
        <v>12415</v>
      </c>
      <c r="E11466" s="3" t="s">
        <v>12586</v>
      </c>
      <c r="F11466" s="3" t="s">
        <v>12417</v>
      </c>
      <c r="G11466" s="3" t="s">
        <v>12587</v>
      </c>
      <c r="H11466" s="3" t="s">
        <v>12557</v>
      </c>
      <c r="I11466" s="4">
        <v>0</v>
      </c>
    </row>
    <row r="11467" spans="1:9" x14ac:dyDescent="0.2">
      <c r="A11467" s="2">
        <v>436206</v>
      </c>
      <c r="B11467" s="3" t="s">
        <v>19</v>
      </c>
      <c r="C11467" s="3" t="s">
        <v>12414</v>
      </c>
      <c r="D11467" s="3" t="s">
        <v>12415</v>
      </c>
      <c r="E11467" s="3" t="s">
        <v>12586</v>
      </c>
      <c r="F11467" s="3" t="s">
        <v>3024</v>
      </c>
      <c r="G11467" s="3" t="s">
        <v>12418</v>
      </c>
      <c r="H11467" s="3" t="s">
        <v>12588</v>
      </c>
      <c r="I11467" s="4">
        <v>16.93</v>
      </c>
    </row>
    <row r="11468" spans="1:9" x14ac:dyDescent="0.2">
      <c r="A11468" s="2">
        <v>436263</v>
      </c>
      <c r="B11468" s="3" t="s">
        <v>19</v>
      </c>
      <c r="C11468" s="3" t="s">
        <v>12414</v>
      </c>
      <c r="D11468" s="3" t="s">
        <v>12415</v>
      </c>
      <c r="E11468" s="3" t="s">
        <v>12586</v>
      </c>
      <c r="F11468" s="3" t="s">
        <v>3024</v>
      </c>
      <c r="G11468" s="3" t="s">
        <v>12418</v>
      </c>
      <c r="H11468" s="3" t="s">
        <v>12589</v>
      </c>
      <c r="I11468" s="4">
        <v>4.57</v>
      </c>
    </row>
    <row r="11469" spans="1:9" x14ac:dyDescent="0.2">
      <c r="A11469" s="2">
        <v>436265</v>
      </c>
      <c r="B11469" s="3" t="s">
        <v>19</v>
      </c>
      <c r="C11469" s="3" t="s">
        <v>12414</v>
      </c>
      <c r="D11469" s="3" t="s">
        <v>12415</v>
      </c>
      <c r="E11469" s="3" t="s">
        <v>12586</v>
      </c>
      <c r="F11469" s="3" t="s">
        <v>3024</v>
      </c>
      <c r="G11469" s="3" t="s">
        <v>12418</v>
      </c>
      <c r="H11469" s="3" t="s">
        <v>12590</v>
      </c>
      <c r="I11469" s="4">
        <v>0.01</v>
      </c>
    </row>
    <row r="11470" spans="1:9" x14ac:dyDescent="0.2">
      <c r="A11470" s="2">
        <v>436153</v>
      </c>
      <c r="B11470" s="3" t="s">
        <v>19</v>
      </c>
      <c r="C11470" s="3" t="s">
        <v>12414</v>
      </c>
      <c r="D11470" s="3" t="s">
        <v>12415</v>
      </c>
      <c r="E11470" s="3" t="s">
        <v>12586</v>
      </c>
      <c r="F11470" s="3" t="s">
        <v>3024</v>
      </c>
      <c r="G11470" s="3" t="s">
        <v>12418</v>
      </c>
      <c r="H11470" s="3" t="s">
        <v>12591</v>
      </c>
      <c r="I11470" s="4">
        <v>3.97</v>
      </c>
    </row>
    <row r="11471" spans="1:9" x14ac:dyDescent="0.2">
      <c r="A11471" s="2">
        <v>436151</v>
      </c>
      <c r="B11471" s="3" t="s">
        <v>19</v>
      </c>
      <c r="C11471" s="3" t="s">
        <v>12414</v>
      </c>
      <c r="D11471" s="3" t="s">
        <v>12415</v>
      </c>
      <c r="E11471" s="3" t="s">
        <v>12586</v>
      </c>
      <c r="F11471" s="3" t="s">
        <v>3024</v>
      </c>
      <c r="G11471" s="3" t="s">
        <v>12418</v>
      </c>
      <c r="H11471" s="3" t="s">
        <v>12592</v>
      </c>
      <c r="I11471" s="4">
        <v>5.33</v>
      </c>
    </row>
    <row r="11472" spans="1:9" x14ac:dyDescent="0.2">
      <c r="A11472" s="2">
        <v>436152</v>
      </c>
      <c r="B11472" s="3" t="s">
        <v>19</v>
      </c>
      <c r="C11472" s="3" t="s">
        <v>12414</v>
      </c>
      <c r="D11472" s="3" t="s">
        <v>12415</v>
      </c>
      <c r="E11472" s="3" t="s">
        <v>12586</v>
      </c>
      <c r="F11472" s="3" t="s">
        <v>3024</v>
      </c>
      <c r="G11472" s="3" t="s">
        <v>12418</v>
      </c>
      <c r="H11472" s="3" t="s">
        <v>12593</v>
      </c>
      <c r="I11472" s="4">
        <v>0.01</v>
      </c>
    </row>
    <row r="11473" spans="1:9" x14ac:dyDescent="0.2">
      <c r="A11473" s="2">
        <v>436088</v>
      </c>
      <c r="B11473" s="3" t="s">
        <v>19</v>
      </c>
      <c r="C11473" s="3" t="s">
        <v>12414</v>
      </c>
      <c r="D11473" s="3" t="s">
        <v>12415</v>
      </c>
      <c r="E11473" s="3" t="s">
        <v>12586</v>
      </c>
      <c r="F11473" s="3" t="s">
        <v>3024</v>
      </c>
      <c r="G11473" s="3" t="s">
        <v>12418</v>
      </c>
      <c r="H11473" s="3" t="s">
        <v>12594</v>
      </c>
      <c r="I11473" s="4">
        <v>2.83</v>
      </c>
    </row>
    <row r="11474" spans="1:9" x14ac:dyDescent="0.2">
      <c r="A11474" s="2">
        <v>436078</v>
      </c>
      <c r="B11474" s="3" t="s">
        <v>19</v>
      </c>
      <c r="C11474" s="3" t="s">
        <v>12414</v>
      </c>
      <c r="D11474" s="3" t="s">
        <v>12415</v>
      </c>
      <c r="E11474" s="3" t="s">
        <v>12586</v>
      </c>
      <c r="F11474" s="3" t="s">
        <v>3024</v>
      </c>
      <c r="G11474" s="3" t="s">
        <v>12418</v>
      </c>
      <c r="H11474" s="3" t="s">
        <v>12595</v>
      </c>
      <c r="I11474" s="4">
        <v>2.5299999999999998</v>
      </c>
    </row>
    <row r="11475" spans="1:9" x14ac:dyDescent="0.2">
      <c r="A11475" s="2">
        <v>436080</v>
      </c>
      <c r="B11475" s="3" t="s">
        <v>19</v>
      </c>
      <c r="C11475" s="3" t="s">
        <v>12414</v>
      </c>
      <c r="D11475" s="3" t="s">
        <v>12415</v>
      </c>
      <c r="E11475" s="3" t="s">
        <v>12586</v>
      </c>
      <c r="F11475" s="3" t="s">
        <v>3024</v>
      </c>
      <c r="G11475" s="3" t="s">
        <v>12418</v>
      </c>
      <c r="H11475" s="3" t="s">
        <v>12596</v>
      </c>
      <c r="I11475" s="4">
        <v>0.01</v>
      </c>
    </row>
    <row r="11476" spans="1:9" x14ac:dyDescent="0.2">
      <c r="A11476" s="2">
        <v>436140</v>
      </c>
      <c r="B11476" s="3" t="s">
        <v>19</v>
      </c>
      <c r="C11476" s="3" t="s">
        <v>12414</v>
      </c>
      <c r="D11476" s="3" t="s">
        <v>12415</v>
      </c>
      <c r="E11476" s="3" t="s">
        <v>12586</v>
      </c>
      <c r="F11476" s="3" t="s">
        <v>3024</v>
      </c>
      <c r="G11476" s="3" t="s">
        <v>12418</v>
      </c>
      <c r="H11476" s="3" t="s">
        <v>12597</v>
      </c>
      <c r="I11476" s="4">
        <v>3.2</v>
      </c>
    </row>
    <row r="11477" spans="1:9" x14ac:dyDescent="0.2">
      <c r="A11477" s="2">
        <v>436141</v>
      </c>
      <c r="B11477" s="3" t="s">
        <v>19</v>
      </c>
      <c r="C11477" s="3" t="s">
        <v>12414</v>
      </c>
      <c r="D11477" s="3" t="s">
        <v>12415</v>
      </c>
      <c r="E11477" s="3" t="s">
        <v>12586</v>
      </c>
      <c r="F11477" s="3" t="s">
        <v>3024</v>
      </c>
      <c r="G11477" s="3" t="s">
        <v>12418</v>
      </c>
      <c r="H11477" s="3" t="s">
        <v>12598</v>
      </c>
      <c r="I11477" s="4">
        <v>0.01</v>
      </c>
    </row>
    <row r="11478" spans="1:9" x14ac:dyDescent="0.2">
      <c r="A11478" s="2">
        <v>436117</v>
      </c>
      <c r="B11478" s="3" t="s">
        <v>19</v>
      </c>
      <c r="C11478" s="3" t="s">
        <v>12414</v>
      </c>
      <c r="D11478" s="3" t="s">
        <v>12415</v>
      </c>
      <c r="E11478" s="3" t="s">
        <v>12586</v>
      </c>
      <c r="F11478" s="3" t="s">
        <v>3024</v>
      </c>
      <c r="G11478" s="3" t="s">
        <v>12418</v>
      </c>
      <c r="H11478" s="3" t="s">
        <v>12599</v>
      </c>
      <c r="I11478" s="4">
        <v>2.93</v>
      </c>
    </row>
    <row r="11479" spans="1:9" x14ac:dyDescent="0.2">
      <c r="A11479" s="2">
        <v>436199</v>
      </c>
      <c r="B11479" s="3" t="s">
        <v>19</v>
      </c>
      <c r="C11479" s="3" t="s">
        <v>12414</v>
      </c>
      <c r="D11479" s="3" t="s">
        <v>12415</v>
      </c>
      <c r="E11479" s="3" t="s">
        <v>12586</v>
      </c>
      <c r="F11479" s="3" t="s">
        <v>3024</v>
      </c>
      <c r="G11479" s="3" t="s">
        <v>12418</v>
      </c>
      <c r="H11479" s="3" t="s">
        <v>12600</v>
      </c>
      <c r="I11479" s="4">
        <v>5.92</v>
      </c>
    </row>
    <row r="11480" spans="1:9" x14ac:dyDescent="0.2">
      <c r="A11480" s="2">
        <v>436168</v>
      </c>
      <c r="B11480" s="3" t="s">
        <v>19</v>
      </c>
      <c r="C11480" s="3" t="s">
        <v>12414</v>
      </c>
      <c r="D11480" s="3" t="s">
        <v>12415</v>
      </c>
      <c r="E11480" s="3" t="s">
        <v>12586</v>
      </c>
      <c r="F11480" s="3" t="s">
        <v>3024</v>
      </c>
      <c r="G11480" s="3" t="s">
        <v>12418</v>
      </c>
      <c r="H11480" s="3" t="s">
        <v>12601</v>
      </c>
      <c r="I11480" s="4">
        <v>0.01</v>
      </c>
    </row>
    <row r="11481" spans="1:9" x14ac:dyDescent="0.2">
      <c r="A11481" s="2">
        <v>436163</v>
      </c>
      <c r="B11481" s="3" t="s">
        <v>19</v>
      </c>
      <c r="C11481" s="3" t="s">
        <v>12414</v>
      </c>
      <c r="D11481" s="3" t="s">
        <v>12415</v>
      </c>
      <c r="E11481" s="3" t="s">
        <v>12586</v>
      </c>
      <c r="F11481" s="3" t="s">
        <v>3024</v>
      </c>
      <c r="G11481" s="3" t="s">
        <v>12418</v>
      </c>
      <c r="H11481" s="3" t="s">
        <v>12602</v>
      </c>
      <c r="I11481" s="4">
        <v>2.19</v>
      </c>
    </row>
    <row r="11482" spans="1:9" x14ac:dyDescent="0.2">
      <c r="A11482" s="2">
        <v>436251</v>
      </c>
      <c r="B11482" s="3" t="s">
        <v>19</v>
      </c>
      <c r="C11482" s="3" t="s">
        <v>12414</v>
      </c>
      <c r="D11482" s="3" t="s">
        <v>12415</v>
      </c>
      <c r="E11482" s="3" t="s">
        <v>12586</v>
      </c>
      <c r="F11482" s="3" t="s">
        <v>3024</v>
      </c>
      <c r="G11482" s="3" t="s">
        <v>12418</v>
      </c>
      <c r="H11482" s="3" t="s">
        <v>12603</v>
      </c>
      <c r="I11482" s="4">
        <v>2.31</v>
      </c>
    </row>
    <row r="11483" spans="1:9" x14ac:dyDescent="0.2">
      <c r="A11483" s="2">
        <v>436254</v>
      </c>
      <c r="B11483" s="3" t="s">
        <v>19</v>
      </c>
      <c r="C11483" s="3" t="s">
        <v>12414</v>
      </c>
      <c r="D11483" s="3" t="s">
        <v>12415</v>
      </c>
      <c r="E11483" s="3" t="s">
        <v>12586</v>
      </c>
      <c r="F11483" s="3" t="s">
        <v>3024</v>
      </c>
      <c r="G11483" s="3" t="s">
        <v>12418</v>
      </c>
      <c r="H11483" s="3" t="s">
        <v>12604</v>
      </c>
      <c r="I11483" s="4">
        <v>1.55</v>
      </c>
    </row>
    <row r="11484" spans="1:9" x14ac:dyDescent="0.2">
      <c r="A11484" s="2">
        <v>436232</v>
      </c>
      <c r="B11484" s="3" t="s">
        <v>19</v>
      </c>
      <c r="C11484" s="3" t="s">
        <v>12414</v>
      </c>
      <c r="D11484" s="3" t="s">
        <v>12415</v>
      </c>
      <c r="E11484" s="3" t="s">
        <v>12586</v>
      </c>
      <c r="F11484" s="3" t="s">
        <v>3024</v>
      </c>
      <c r="G11484" s="3" t="s">
        <v>12418</v>
      </c>
      <c r="H11484" s="3" t="s">
        <v>12605</v>
      </c>
      <c r="I11484" s="4">
        <v>0.01</v>
      </c>
    </row>
    <row r="11485" spans="1:9" x14ac:dyDescent="0.2">
      <c r="A11485" s="2">
        <v>436133</v>
      </c>
      <c r="B11485" s="3" t="s">
        <v>19</v>
      </c>
      <c r="C11485" s="3" t="s">
        <v>12414</v>
      </c>
      <c r="D11485" s="3" t="s">
        <v>12415</v>
      </c>
      <c r="E11485" s="3" t="s">
        <v>12586</v>
      </c>
      <c r="F11485" s="3" t="s">
        <v>3024</v>
      </c>
      <c r="G11485" s="3" t="s">
        <v>12418</v>
      </c>
      <c r="H11485" s="3" t="s">
        <v>12606</v>
      </c>
      <c r="I11485" s="4">
        <v>2.77</v>
      </c>
    </row>
    <row r="11486" spans="1:9" x14ac:dyDescent="0.2">
      <c r="A11486" s="2">
        <v>436136</v>
      </c>
      <c r="B11486" s="3" t="s">
        <v>19</v>
      </c>
      <c r="C11486" s="3" t="s">
        <v>12414</v>
      </c>
      <c r="D11486" s="3" t="s">
        <v>12415</v>
      </c>
      <c r="E11486" s="3" t="s">
        <v>12586</v>
      </c>
      <c r="F11486" s="3" t="s">
        <v>3024</v>
      </c>
      <c r="G11486" s="3" t="s">
        <v>12418</v>
      </c>
      <c r="H11486" s="3" t="s">
        <v>12607</v>
      </c>
      <c r="I11486" s="4">
        <v>0.01</v>
      </c>
    </row>
    <row r="11487" spans="1:9" x14ac:dyDescent="0.2">
      <c r="A11487" s="2">
        <v>436129</v>
      </c>
      <c r="B11487" s="3" t="s">
        <v>19</v>
      </c>
      <c r="C11487" s="3" t="s">
        <v>12414</v>
      </c>
      <c r="D11487" s="3" t="s">
        <v>12415</v>
      </c>
      <c r="E11487" s="3" t="s">
        <v>12586</v>
      </c>
      <c r="F11487" s="3" t="s">
        <v>3024</v>
      </c>
      <c r="G11487" s="3" t="s">
        <v>12418</v>
      </c>
      <c r="H11487" s="3" t="s">
        <v>12608</v>
      </c>
      <c r="I11487" s="4">
        <v>11.93</v>
      </c>
    </row>
    <row r="11488" spans="1:9" x14ac:dyDescent="0.2">
      <c r="A11488" s="2">
        <v>436269</v>
      </c>
      <c r="B11488" s="3" t="s">
        <v>19</v>
      </c>
      <c r="C11488" s="3" t="s">
        <v>12414</v>
      </c>
      <c r="D11488" s="3" t="s">
        <v>12415</v>
      </c>
      <c r="E11488" s="3" t="s">
        <v>12586</v>
      </c>
      <c r="F11488" s="3" t="s">
        <v>3024</v>
      </c>
      <c r="G11488" s="3" t="s">
        <v>12418</v>
      </c>
      <c r="H11488" s="3" t="s">
        <v>12609</v>
      </c>
      <c r="I11488" s="4">
        <v>2.59</v>
      </c>
    </row>
    <row r="11489" spans="1:9" x14ac:dyDescent="0.2">
      <c r="A11489" s="2">
        <v>436258</v>
      </c>
      <c r="B11489" s="3" t="s">
        <v>19</v>
      </c>
      <c r="C11489" s="3" t="s">
        <v>12414</v>
      </c>
      <c r="D11489" s="3" t="s">
        <v>12415</v>
      </c>
      <c r="E11489" s="3" t="s">
        <v>12586</v>
      </c>
      <c r="F11489" s="3" t="s">
        <v>3024</v>
      </c>
      <c r="G11489" s="3" t="s">
        <v>12418</v>
      </c>
      <c r="H11489" s="3" t="s">
        <v>12610</v>
      </c>
      <c r="I11489" s="4">
        <v>2.0299999999999998</v>
      </c>
    </row>
    <row r="11490" spans="1:9" x14ac:dyDescent="0.2">
      <c r="A11490" s="2">
        <v>436218</v>
      </c>
      <c r="B11490" s="3" t="s">
        <v>19</v>
      </c>
      <c r="C11490" s="3" t="s">
        <v>12414</v>
      </c>
      <c r="D11490" s="3" t="s">
        <v>12415</v>
      </c>
      <c r="E11490" s="3" t="s">
        <v>12586</v>
      </c>
      <c r="F11490" s="3" t="s">
        <v>3024</v>
      </c>
      <c r="G11490" s="3" t="s">
        <v>12418</v>
      </c>
      <c r="H11490" s="3" t="s">
        <v>12611</v>
      </c>
      <c r="I11490" s="4">
        <v>2.36</v>
      </c>
    </row>
    <row r="11491" spans="1:9" x14ac:dyDescent="0.2">
      <c r="A11491" s="2">
        <v>436194</v>
      </c>
      <c r="B11491" s="3" t="s">
        <v>19</v>
      </c>
      <c r="C11491" s="3" t="s">
        <v>12414</v>
      </c>
      <c r="D11491" s="3" t="s">
        <v>12415</v>
      </c>
      <c r="E11491" s="3" t="s">
        <v>12586</v>
      </c>
      <c r="F11491" s="3" t="s">
        <v>3024</v>
      </c>
      <c r="G11491" s="3" t="s">
        <v>12418</v>
      </c>
      <c r="H11491" s="3" t="s">
        <v>12612</v>
      </c>
      <c r="I11491" s="4">
        <v>12.72</v>
      </c>
    </row>
    <row r="11492" spans="1:9" x14ac:dyDescent="0.2">
      <c r="A11492" s="2">
        <v>436233</v>
      </c>
      <c r="B11492" s="3" t="s">
        <v>19</v>
      </c>
      <c r="C11492" s="3" t="s">
        <v>12414</v>
      </c>
      <c r="D11492" s="3" t="s">
        <v>12415</v>
      </c>
      <c r="E11492" s="3" t="s">
        <v>12586</v>
      </c>
      <c r="F11492" s="3" t="s">
        <v>3024</v>
      </c>
      <c r="G11492" s="3" t="s">
        <v>12418</v>
      </c>
      <c r="H11492" s="3" t="s">
        <v>12613</v>
      </c>
      <c r="I11492" s="4">
        <v>2.44</v>
      </c>
    </row>
    <row r="11493" spans="1:9" x14ac:dyDescent="0.2">
      <c r="A11493" s="2">
        <v>436143</v>
      </c>
      <c r="B11493" s="3" t="s">
        <v>19</v>
      </c>
      <c r="C11493" s="3" t="s">
        <v>12414</v>
      </c>
      <c r="D11493" s="3" t="s">
        <v>12415</v>
      </c>
      <c r="E11493" s="3" t="s">
        <v>12586</v>
      </c>
      <c r="F11493" s="3" t="s">
        <v>3024</v>
      </c>
      <c r="G11493" s="3" t="s">
        <v>12418</v>
      </c>
      <c r="H11493" s="3" t="s">
        <v>12614</v>
      </c>
      <c r="I11493" s="4">
        <v>0.01</v>
      </c>
    </row>
    <row r="11494" spans="1:9" x14ac:dyDescent="0.2">
      <c r="A11494" s="2">
        <v>436211</v>
      </c>
      <c r="B11494" s="3" t="s">
        <v>19</v>
      </c>
      <c r="C11494" s="3" t="s">
        <v>12414</v>
      </c>
      <c r="D11494" s="3" t="s">
        <v>12415</v>
      </c>
      <c r="E11494" s="3" t="s">
        <v>12586</v>
      </c>
      <c r="F11494" s="3" t="s">
        <v>3024</v>
      </c>
      <c r="G11494" s="3" t="s">
        <v>12418</v>
      </c>
      <c r="H11494" s="3" t="s">
        <v>12615</v>
      </c>
      <c r="I11494" s="4">
        <v>11.18</v>
      </c>
    </row>
    <row r="11495" spans="1:9" x14ac:dyDescent="0.2">
      <c r="A11495" s="2">
        <v>436197</v>
      </c>
      <c r="B11495" s="3" t="s">
        <v>19</v>
      </c>
      <c r="C11495" s="3" t="s">
        <v>12414</v>
      </c>
      <c r="D11495" s="3" t="s">
        <v>12415</v>
      </c>
      <c r="E11495" s="3" t="s">
        <v>12586</v>
      </c>
      <c r="F11495" s="3" t="s">
        <v>3024</v>
      </c>
      <c r="G11495" s="3" t="s">
        <v>12418</v>
      </c>
      <c r="H11495" s="3" t="s">
        <v>12616</v>
      </c>
      <c r="I11495" s="4">
        <v>0.01</v>
      </c>
    </row>
    <row r="11496" spans="1:9" x14ac:dyDescent="0.2">
      <c r="A11496" s="2">
        <v>436214</v>
      </c>
      <c r="B11496" s="3" t="s">
        <v>19</v>
      </c>
      <c r="C11496" s="3" t="s">
        <v>12414</v>
      </c>
      <c r="D11496" s="3" t="s">
        <v>12415</v>
      </c>
      <c r="E11496" s="3" t="s">
        <v>12586</v>
      </c>
      <c r="F11496" s="3" t="s">
        <v>3024</v>
      </c>
      <c r="G11496" s="3" t="s">
        <v>12418</v>
      </c>
      <c r="H11496" s="3" t="s">
        <v>12617</v>
      </c>
      <c r="I11496" s="4">
        <v>0.01</v>
      </c>
    </row>
    <row r="11497" spans="1:9" x14ac:dyDescent="0.2">
      <c r="A11497" s="2">
        <v>436292</v>
      </c>
      <c r="B11497" s="3" t="s">
        <v>19</v>
      </c>
      <c r="C11497" s="3" t="s">
        <v>12414</v>
      </c>
      <c r="D11497" s="3" t="s">
        <v>12415</v>
      </c>
      <c r="E11497" s="3" t="s">
        <v>12586</v>
      </c>
      <c r="F11497" s="3" t="s">
        <v>3024</v>
      </c>
      <c r="G11497" s="3" t="s">
        <v>12418</v>
      </c>
      <c r="H11497" s="3" t="s">
        <v>12618</v>
      </c>
      <c r="I11497" s="4">
        <v>0.01</v>
      </c>
    </row>
    <row r="11498" spans="1:9" x14ac:dyDescent="0.2">
      <c r="A11498" s="2">
        <v>443294</v>
      </c>
      <c r="B11498" s="3" t="s">
        <v>19</v>
      </c>
      <c r="C11498" s="3" t="s">
        <v>12414</v>
      </c>
      <c r="D11498" s="3" t="s">
        <v>12415</v>
      </c>
      <c r="E11498" s="3" t="s">
        <v>12586</v>
      </c>
      <c r="F11498" s="3" t="s">
        <v>3024</v>
      </c>
      <c r="G11498" s="3" t="s">
        <v>12418</v>
      </c>
      <c r="H11498" s="3" t="s">
        <v>12619</v>
      </c>
      <c r="I11498" s="4">
        <v>0.01</v>
      </c>
    </row>
    <row r="11499" spans="1:9" x14ac:dyDescent="0.2">
      <c r="A11499" s="2">
        <v>436182</v>
      </c>
      <c r="B11499" s="3" t="s">
        <v>19</v>
      </c>
      <c r="C11499" s="3" t="s">
        <v>12414</v>
      </c>
      <c r="D11499" s="3" t="s">
        <v>12415</v>
      </c>
      <c r="E11499" s="3" t="s">
        <v>12586</v>
      </c>
      <c r="F11499" s="3" t="s">
        <v>3024</v>
      </c>
      <c r="G11499" s="3" t="s">
        <v>12418</v>
      </c>
      <c r="H11499" s="3" t="s">
        <v>12620</v>
      </c>
      <c r="I11499" s="4">
        <v>34.85</v>
      </c>
    </row>
    <row r="11500" spans="1:9" x14ac:dyDescent="0.2">
      <c r="A11500" s="2">
        <v>436183</v>
      </c>
      <c r="B11500" s="3" t="s">
        <v>19</v>
      </c>
      <c r="C11500" s="3" t="s">
        <v>12414</v>
      </c>
      <c r="D11500" s="3" t="s">
        <v>12415</v>
      </c>
      <c r="E11500" s="3" t="s">
        <v>12586</v>
      </c>
      <c r="F11500" s="3" t="s">
        <v>3024</v>
      </c>
      <c r="G11500" s="3" t="s">
        <v>12418</v>
      </c>
      <c r="H11500" s="3" t="s">
        <v>12621</v>
      </c>
      <c r="I11500" s="4">
        <v>0.01</v>
      </c>
    </row>
    <row r="11501" spans="1:9" x14ac:dyDescent="0.2">
      <c r="A11501" s="2">
        <v>436204</v>
      </c>
      <c r="B11501" s="3" t="s">
        <v>19</v>
      </c>
      <c r="C11501" s="3" t="s">
        <v>12414</v>
      </c>
      <c r="D11501" s="3" t="s">
        <v>12415</v>
      </c>
      <c r="E11501" s="3" t="s">
        <v>12586</v>
      </c>
      <c r="F11501" s="3" t="s">
        <v>3024</v>
      </c>
      <c r="G11501" s="3" t="s">
        <v>12418</v>
      </c>
      <c r="H11501" s="3" t="s">
        <v>12622</v>
      </c>
      <c r="I11501" s="4">
        <v>0.01</v>
      </c>
    </row>
    <row r="11502" spans="1:9" x14ac:dyDescent="0.2">
      <c r="A11502" s="2">
        <v>436248</v>
      </c>
      <c r="B11502" s="3" t="s">
        <v>19</v>
      </c>
      <c r="C11502" s="3" t="s">
        <v>12414</v>
      </c>
      <c r="D11502" s="3" t="s">
        <v>12415</v>
      </c>
      <c r="E11502" s="3" t="s">
        <v>12586</v>
      </c>
      <c r="F11502" s="3" t="s">
        <v>3024</v>
      </c>
      <c r="G11502" s="3" t="s">
        <v>12418</v>
      </c>
      <c r="H11502" s="3" t="s">
        <v>12623</v>
      </c>
      <c r="I11502" s="4">
        <v>22.74</v>
      </c>
    </row>
    <row r="11503" spans="1:9" x14ac:dyDescent="0.2">
      <c r="A11503" s="2">
        <v>436185</v>
      </c>
      <c r="B11503" s="3" t="s">
        <v>19</v>
      </c>
      <c r="C11503" s="3" t="s">
        <v>12414</v>
      </c>
      <c r="D11503" s="3" t="s">
        <v>12415</v>
      </c>
      <c r="E11503" s="3" t="s">
        <v>12586</v>
      </c>
      <c r="F11503" s="3" t="s">
        <v>3024</v>
      </c>
      <c r="G11503" s="3" t="s">
        <v>12418</v>
      </c>
      <c r="H11503" s="3" t="s">
        <v>12624</v>
      </c>
      <c r="I11503" s="4">
        <v>11</v>
      </c>
    </row>
    <row r="11504" spans="1:9" x14ac:dyDescent="0.2">
      <c r="A11504" s="2">
        <v>436170</v>
      </c>
      <c r="B11504" s="3" t="s">
        <v>19</v>
      </c>
      <c r="C11504" s="3" t="s">
        <v>12414</v>
      </c>
      <c r="D11504" s="3" t="s">
        <v>12415</v>
      </c>
      <c r="E11504" s="3" t="s">
        <v>12586</v>
      </c>
      <c r="F11504" s="3" t="s">
        <v>3024</v>
      </c>
      <c r="G11504" s="3" t="s">
        <v>12418</v>
      </c>
      <c r="H11504" s="3" t="s">
        <v>12625</v>
      </c>
      <c r="I11504" s="4">
        <v>3.13</v>
      </c>
    </row>
    <row r="11505" spans="1:9" x14ac:dyDescent="0.2">
      <c r="A11505" s="2">
        <v>436125</v>
      </c>
      <c r="B11505" s="3" t="s">
        <v>19</v>
      </c>
      <c r="C11505" s="3" t="s">
        <v>12414</v>
      </c>
      <c r="D11505" s="3" t="s">
        <v>12415</v>
      </c>
      <c r="E11505" s="3" t="s">
        <v>12586</v>
      </c>
      <c r="F11505" s="3" t="s">
        <v>3024</v>
      </c>
      <c r="G11505" s="3" t="s">
        <v>12418</v>
      </c>
      <c r="H11505" s="3" t="s">
        <v>12626</v>
      </c>
      <c r="I11505" s="4">
        <v>2.37</v>
      </c>
    </row>
    <row r="11506" spans="1:9" x14ac:dyDescent="0.2">
      <c r="A11506" s="2">
        <v>436266</v>
      </c>
      <c r="B11506" s="3" t="s">
        <v>19</v>
      </c>
      <c r="C11506" s="3" t="s">
        <v>12414</v>
      </c>
      <c r="D11506" s="3" t="s">
        <v>12415</v>
      </c>
      <c r="E11506" s="3" t="s">
        <v>12586</v>
      </c>
      <c r="F11506" s="3" t="s">
        <v>3024</v>
      </c>
      <c r="G11506" s="3" t="s">
        <v>12418</v>
      </c>
      <c r="H11506" s="3" t="s">
        <v>12627</v>
      </c>
      <c r="I11506" s="4">
        <v>12.28</v>
      </c>
    </row>
    <row r="11507" spans="1:9" x14ac:dyDescent="0.2">
      <c r="A11507" s="2">
        <v>436270</v>
      </c>
      <c r="B11507" s="3" t="s">
        <v>19</v>
      </c>
      <c r="C11507" s="3" t="s">
        <v>12414</v>
      </c>
      <c r="D11507" s="3" t="s">
        <v>12415</v>
      </c>
      <c r="E11507" s="3" t="s">
        <v>12586</v>
      </c>
      <c r="F11507" s="3" t="s">
        <v>3024</v>
      </c>
      <c r="G11507" s="3" t="s">
        <v>12418</v>
      </c>
      <c r="H11507" s="3" t="s">
        <v>12628</v>
      </c>
      <c r="I11507" s="4">
        <v>0.01</v>
      </c>
    </row>
    <row r="11508" spans="1:9" x14ac:dyDescent="0.2">
      <c r="A11508" s="2">
        <v>436274</v>
      </c>
      <c r="B11508" s="3" t="s">
        <v>19</v>
      </c>
      <c r="C11508" s="3" t="s">
        <v>12414</v>
      </c>
      <c r="D11508" s="3" t="s">
        <v>12415</v>
      </c>
      <c r="E11508" s="3" t="s">
        <v>12586</v>
      </c>
      <c r="F11508" s="3" t="s">
        <v>3024</v>
      </c>
      <c r="G11508" s="3" t="s">
        <v>12418</v>
      </c>
      <c r="H11508" s="3" t="s">
        <v>12629</v>
      </c>
      <c r="I11508" s="4">
        <v>2.44</v>
      </c>
    </row>
    <row r="11509" spans="1:9" x14ac:dyDescent="0.2">
      <c r="A11509" s="2">
        <v>436278</v>
      </c>
      <c r="B11509" s="3" t="s">
        <v>19</v>
      </c>
      <c r="C11509" s="3" t="s">
        <v>12414</v>
      </c>
      <c r="D11509" s="3" t="s">
        <v>12415</v>
      </c>
      <c r="E11509" s="3" t="s">
        <v>12586</v>
      </c>
      <c r="F11509" s="3" t="s">
        <v>3024</v>
      </c>
      <c r="G11509" s="3" t="s">
        <v>12418</v>
      </c>
      <c r="H11509" s="3" t="s">
        <v>12630</v>
      </c>
      <c r="I11509" s="4">
        <v>0.01</v>
      </c>
    </row>
    <row r="11510" spans="1:9" x14ac:dyDescent="0.2">
      <c r="A11510" s="2">
        <v>436259</v>
      </c>
      <c r="B11510" s="3" t="s">
        <v>19</v>
      </c>
      <c r="C11510" s="3" t="s">
        <v>12414</v>
      </c>
      <c r="D11510" s="3" t="s">
        <v>12415</v>
      </c>
      <c r="E11510" s="3" t="s">
        <v>12586</v>
      </c>
      <c r="F11510" s="3" t="s">
        <v>3024</v>
      </c>
      <c r="G11510" s="3" t="s">
        <v>12418</v>
      </c>
      <c r="H11510" s="3" t="s">
        <v>12631</v>
      </c>
      <c r="I11510" s="4">
        <v>0.01</v>
      </c>
    </row>
    <row r="11511" spans="1:9" x14ac:dyDescent="0.2">
      <c r="A11511" s="2">
        <v>376935</v>
      </c>
      <c r="B11511" s="3" t="s">
        <v>19</v>
      </c>
      <c r="C11511" s="3" t="s">
        <v>12414</v>
      </c>
      <c r="D11511" s="3" t="s">
        <v>12415</v>
      </c>
      <c r="E11511" s="3" t="s">
        <v>12632</v>
      </c>
      <c r="F11511" s="3" t="s">
        <v>12417</v>
      </c>
      <c r="G11511" s="3" t="s">
        <v>12633</v>
      </c>
      <c r="H11511" s="3" t="s">
        <v>12634</v>
      </c>
      <c r="I11511" s="4">
        <v>2.23</v>
      </c>
    </row>
    <row r="11512" spans="1:9" x14ac:dyDescent="0.2">
      <c r="A11512" s="2">
        <v>376939</v>
      </c>
      <c r="B11512" s="3" t="s">
        <v>19</v>
      </c>
      <c r="C11512" s="3" t="s">
        <v>12414</v>
      </c>
      <c r="D11512" s="3" t="s">
        <v>12415</v>
      </c>
      <c r="E11512" s="3" t="s">
        <v>12632</v>
      </c>
      <c r="F11512" s="3" t="s">
        <v>12417</v>
      </c>
      <c r="G11512" s="3" t="s">
        <v>12633</v>
      </c>
      <c r="H11512" s="3" t="s">
        <v>12635</v>
      </c>
      <c r="I11512" s="4">
        <v>2.23</v>
      </c>
    </row>
    <row r="11513" spans="1:9" x14ac:dyDescent="0.2">
      <c r="A11513" s="2">
        <v>376943</v>
      </c>
      <c r="B11513" s="3" t="s">
        <v>19</v>
      </c>
      <c r="C11513" s="3" t="s">
        <v>12414</v>
      </c>
      <c r="D11513" s="3" t="s">
        <v>12415</v>
      </c>
      <c r="E11513" s="3" t="s">
        <v>12632</v>
      </c>
      <c r="F11513" s="3" t="s">
        <v>12417</v>
      </c>
      <c r="G11513" s="3" t="s">
        <v>12633</v>
      </c>
      <c r="H11513" s="3" t="s">
        <v>12636</v>
      </c>
      <c r="I11513" s="4">
        <v>2.2400000000000002</v>
      </c>
    </row>
    <row r="11514" spans="1:9" x14ac:dyDescent="0.2">
      <c r="A11514" s="2">
        <v>376945</v>
      </c>
      <c r="B11514" s="3" t="s">
        <v>19</v>
      </c>
      <c r="C11514" s="3" t="s">
        <v>12414</v>
      </c>
      <c r="D11514" s="3" t="s">
        <v>12415</v>
      </c>
      <c r="E11514" s="3" t="s">
        <v>12632</v>
      </c>
      <c r="F11514" s="3" t="s">
        <v>12417</v>
      </c>
      <c r="G11514" s="3" t="s">
        <v>12633</v>
      </c>
      <c r="H11514" s="3" t="s">
        <v>12637</v>
      </c>
      <c r="I11514" s="4">
        <v>2.2400000000000002</v>
      </c>
    </row>
    <row r="11515" spans="1:9" x14ac:dyDescent="0.2">
      <c r="A11515" s="2">
        <v>376947</v>
      </c>
      <c r="B11515" s="3" t="s">
        <v>19</v>
      </c>
      <c r="C11515" s="3" t="s">
        <v>12414</v>
      </c>
      <c r="D11515" s="3" t="s">
        <v>12415</v>
      </c>
      <c r="E11515" s="3" t="s">
        <v>12632</v>
      </c>
      <c r="F11515" s="3" t="s">
        <v>12417</v>
      </c>
      <c r="G11515" s="3" t="s">
        <v>12633</v>
      </c>
      <c r="H11515" s="3" t="s">
        <v>12638</v>
      </c>
      <c r="I11515" s="4">
        <v>2.2400000000000002</v>
      </c>
    </row>
    <row r="11516" spans="1:9" x14ac:dyDescent="0.2">
      <c r="A11516" s="2">
        <v>376948</v>
      </c>
      <c r="B11516" s="3" t="s">
        <v>19</v>
      </c>
      <c r="C11516" s="3" t="s">
        <v>12414</v>
      </c>
      <c r="D11516" s="3" t="s">
        <v>12415</v>
      </c>
      <c r="E11516" s="3" t="s">
        <v>12632</v>
      </c>
      <c r="F11516" s="3" t="s">
        <v>12417</v>
      </c>
      <c r="G11516" s="3" t="s">
        <v>12633</v>
      </c>
      <c r="H11516" s="3" t="s">
        <v>12639</v>
      </c>
      <c r="I11516" s="4">
        <v>2.23</v>
      </c>
    </row>
    <row r="11517" spans="1:9" x14ac:dyDescent="0.2">
      <c r="A11517" s="2">
        <v>376950</v>
      </c>
      <c r="B11517" s="3" t="s">
        <v>19</v>
      </c>
      <c r="C11517" s="3" t="s">
        <v>12414</v>
      </c>
      <c r="D11517" s="3" t="s">
        <v>12415</v>
      </c>
      <c r="E11517" s="3" t="s">
        <v>12632</v>
      </c>
      <c r="F11517" s="3" t="s">
        <v>12417</v>
      </c>
      <c r="G11517" s="3" t="s">
        <v>12633</v>
      </c>
      <c r="H11517" s="3" t="s">
        <v>12640</v>
      </c>
      <c r="I11517" s="4">
        <v>2.2400000000000002</v>
      </c>
    </row>
    <row r="11518" spans="1:9" x14ac:dyDescent="0.2">
      <c r="A11518" s="2">
        <v>376953</v>
      </c>
      <c r="B11518" s="3" t="s">
        <v>19</v>
      </c>
      <c r="C11518" s="3" t="s">
        <v>12414</v>
      </c>
      <c r="D11518" s="3" t="s">
        <v>12415</v>
      </c>
      <c r="E11518" s="3" t="s">
        <v>12632</v>
      </c>
      <c r="F11518" s="3" t="s">
        <v>12417</v>
      </c>
      <c r="G11518" s="3" t="s">
        <v>12633</v>
      </c>
      <c r="H11518" s="3" t="s">
        <v>12641</v>
      </c>
      <c r="I11518" s="4">
        <v>2.23</v>
      </c>
    </row>
    <row r="11519" spans="1:9" x14ac:dyDescent="0.2">
      <c r="A11519" s="2">
        <v>376954</v>
      </c>
      <c r="B11519" s="3" t="s">
        <v>19</v>
      </c>
      <c r="C11519" s="3" t="s">
        <v>12414</v>
      </c>
      <c r="D11519" s="3" t="s">
        <v>12415</v>
      </c>
      <c r="E11519" s="3" t="s">
        <v>12632</v>
      </c>
      <c r="F11519" s="3" t="s">
        <v>12417</v>
      </c>
      <c r="G11519" s="3" t="s">
        <v>12633</v>
      </c>
      <c r="H11519" s="3" t="s">
        <v>12642</v>
      </c>
      <c r="I11519" s="4">
        <v>2.23</v>
      </c>
    </row>
    <row r="11520" spans="1:9" x14ac:dyDescent="0.2">
      <c r="A11520" s="2">
        <v>376955</v>
      </c>
      <c r="B11520" s="3" t="s">
        <v>19</v>
      </c>
      <c r="C11520" s="3" t="s">
        <v>12414</v>
      </c>
      <c r="D11520" s="3" t="s">
        <v>12415</v>
      </c>
      <c r="E11520" s="3" t="s">
        <v>12632</v>
      </c>
      <c r="F11520" s="3" t="s">
        <v>12417</v>
      </c>
      <c r="G11520" s="3" t="s">
        <v>12633</v>
      </c>
      <c r="H11520" s="3" t="s">
        <v>12643</v>
      </c>
      <c r="I11520" s="4">
        <v>2.21</v>
      </c>
    </row>
    <row r="11521" spans="1:9" x14ac:dyDescent="0.2">
      <c r="A11521" s="2">
        <v>376958</v>
      </c>
      <c r="B11521" s="3" t="s">
        <v>19</v>
      </c>
      <c r="C11521" s="3" t="s">
        <v>12414</v>
      </c>
      <c r="D11521" s="3" t="s">
        <v>12415</v>
      </c>
      <c r="E11521" s="3" t="s">
        <v>12632</v>
      </c>
      <c r="F11521" s="3" t="s">
        <v>12417</v>
      </c>
      <c r="G11521" s="3" t="s">
        <v>12633</v>
      </c>
      <c r="H11521" s="3" t="s">
        <v>12644</v>
      </c>
      <c r="I11521" s="4">
        <v>2.2400000000000002</v>
      </c>
    </row>
    <row r="11522" spans="1:9" x14ac:dyDescent="0.2">
      <c r="A11522" s="2">
        <v>376959</v>
      </c>
      <c r="B11522" s="3" t="s">
        <v>19</v>
      </c>
      <c r="C11522" s="3" t="s">
        <v>12414</v>
      </c>
      <c r="D11522" s="3" t="s">
        <v>12415</v>
      </c>
      <c r="E11522" s="3" t="s">
        <v>12632</v>
      </c>
      <c r="F11522" s="3" t="s">
        <v>12417</v>
      </c>
      <c r="G11522" s="3" t="s">
        <v>12633</v>
      </c>
      <c r="H11522" s="3" t="s">
        <v>12645</v>
      </c>
      <c r="I11522" s="4">
        <v>2.2400000000000002</v>
      </c>
    </row>
    <row r="11523" spans="1:9" x14ac:dyDescent="0.2">
      <c r="A11523" s="2">
        <v>376964</v>
      </c>
      <c r="B11523" s="3" t="s">
        <v>19</v>
      </c>
      <c r="C11523" s="3" t="s">
        <v>12414</v>
      </c>
      <c r="D11523" s="3" t="s">
        <v>12415</v>
      </c>
      <c r="E11523" s="3" t="s">
        <v>12632</v>
      </c>
      <c r="F11523" s="3" t="s">
        <v>12417</v>
      </c>
      <c r="G11523" s="3" t="s">
        <v>12633</v>
      </c>
      <c r="H11523" s="3" t="s">
        <v>12646</v>
      </c>
      <c r="I11523" s="4">
        <v>2.2400000000000002</v>
      </c>
    </row>
    <row r="11524" spans="1:9" x14ac:dyDescent="0.2">
      <c r="A11524" s="2">
        <v>376967</v>
      </c>
      <c r="B11524" s="3" t="s">
        <v>19</v>
      </c>
      <c r="C11524" s="3" t="s">
        <v>12414</v>
      </c>
      <c r="D11524" s="3" t="s">
        <v>12415</v>
      </c>
      <c r="E11524" s="3" t="s">
        <v>12632</v>
      </c>
      <c r="F11524" s="3" t="s">
        <v>12417</v>
      </c>
      <c r="G11524" s="3" t="s">
        <v>12633</v>
      </c>
      <c r="H11524" s="3" t="s">
        <v>12647</v>
      </c>
      <c r="I11524" s="4">
        <v>2.23</v>
      </c>
    </row>
    <row r="11525" spans="1:9" x14ac:dyDescent="0.2">
      <c r="A11525" s="2">
        <v>376969</v>
      </c>
      <c r="B11525" s="3" t="s">
        <v>19</v>
      </c>
      <c r="C11525" s="3" t="s">
        <v>12414</v>
      </c>
      <c r="D11525" s="3" t="s">
        <v>12415</v>
      </c>
      <c r="E11525" s="3" t="s">
        <v>12632</v>
      </c>
      <c r="F11525" s="3" t="s">
        <v>12417</v>
      </c>
      <c r="G11525" s="3" t="s">
        <v>12633</v>
      </c>
      <c r="H11525" s="3" t="s">
        <v>12648</v>
      </c>
      <c r="I11525" s="4">
        <v>2.23</v>
      </c>
    </row>
    <row r="11526" spans="1:9" x14ac:dyDescent="0.2">
      <c r="A11526" s="2">
        <v>376976</v>
      </c>
      <c r="B11526" s="3" t="s">
        <v>19</v>
      </c>
      <c r="C11526" s="3" t="s">
        <v>12414</v>
      </c>
      <c r="D11526" s="3" t="s">
        <v>12415</v>
      </c>
      <c r="E11526" s="3" t="s">
        <v>12632</v>
      </c>
      <c r="F11526" s="3" t="s">
        <v>12417</v>
      </c>
      <c r="G11526" s="3" t="s">
        <v>12633</v>
      </c>
      <c r="H11526" s="3" t="s">
        <v>12649</v>
      </c>
      <c r="I11526" s="4">
        <v>2.2400000000000002</v>
      </c>
    </row>
    <row r="11527" spans="1:9" x14ac:dyDescent="0.2">
      <c r="A11527" s="2">
        <v>376978</v>
      </c>
      <c r="B11527" s="3" t="s">
        <v>19</v>
      </c>
      <c r="C11527" s="3" t="s">
        <v>12414</v>
      </c>
      <c r="D11527" s="3" t="s">
        <v>12415</v>
      </c>
      <c r="E11527" s="3" t="s">
        <v>12632</v>
      </c>
      <c r="F11527" s="3" t="s">
        <v>12417</v>
      </c>
      <c r="G11527" s="3" t="s">
        <v>12633</v>
      </c>
      <c r="H11527" s="3" t="s">
        <v>12650</v>
      </c>
      <c r="I11527" s="4">
        <v>2.23</v>
      </c>
    </row>
    <row r="11528" spans="1:9" x14ac:dyDescent="0.2">
      <c r="A11528" s="2">
        <v>376966</v>
      </c>
      <c r="B11528" s="3" t="s">
        <v>19</v>
      </c>
      <c r="C11528" s="3" t="s">
        <v>12414</v>
      </c>
      <c r="D11528" s="3" t="s">
        <v>12415</v>
      </c>
      <c r="E11528" s="3" t="s">
        <v>12632</v>
      </c>
      <c r="F11528" s="3" t="s">
        <v>12417</v>
      </c>
      <c r="G11528" s="3" t="s">
        <v>12633</v>
      </c>
      <c r="H11528" s="3" t="s">
        <v>12651</v>
      </c>
      <c r="I11528" s="4">
        <v>2.2400000000000002</v>
      </c>
    </row>
    <row r="11529" spans="1:9" x14ac:dyDescent="0.2">
      <c r="A11529" s="2">
        <v>377005</v>
      </c>
      <c r="B11529" s="3" t="s">
        <v>19</v>
      </c>
      <c r="C11529" s="3" t="s">
        <v>12414</v>
      </c>
      <c r="D11529" s="3" t="s">
        <v>12415</v>
      </c>
      <c r="E11529" s="3" t="s">
        <v>12632</v>
      </c>
      <c r="F11529" s="3" t="s">
        <v>12417</v>
      </c>
      <c r="G11529" s="3" t="s">
        <v>12633</v>
      </c>
      <c r="H11529" s="3" t="s">
        <v>12652</v>
      </c>
      <c r="I11529" s="4">
        <v>2.21</v>
      </c>
    </row>
    <row r="11530" spans="1:9" x14ac:dyDescent="0.2">
      <c r="A11530" s="2">
        <v>377010</v>
      </c>
      <c r="B11530" s="3" t="s">
        <v>19</v>
      </c>
      <c r="C11530" s="3" t="s">
        <v>12414</v>
      </c>
      <c r="D11530" s="3" t="s">
        <v>12415</v>
      </c>
      <c r="E11530" s="3" t="s">
        <v>12632</v>
      </c>
      <c r="F11530" s="3" t="s">
        <v>12417</v>
      </c>
      <c r="G11530" s="3" t="s">
        <v>12633</v>
      </c>
      <c r="H11530" s="3" t="s">
        <v>12653</v>
      </c>
      <c r="I11530" s="4">
        <v>2.2400000000000002</v>
      </c>
    </row>
    <row r="11531" spans="1:9" x14ac:dyDescent="0.2">
      <c r="A11531" s="2">
        <v>377014</v>
      </c>
      <c r="B11531" s="3" t="s">
        <v>19</v>
      </c>
      <c r="C11531" s="3" t="s">
        <v>12414</v>
      </c>
      <c r="D11531" s="3" t="s">
        <v>12415</v>
      </c>
      <c r="E11531" s="3" t="s">
        <v>12632</v>
      </c>
      <c r="F11531" s="3" t="s">
        <v>12417</v>
      </c>
      <c r="G11531" s="3" t="s">
        <v>12633</v>
      </c>
      <c r="H11531" s="3" t="s">
        <v>12654</v>
      </c>
      <c r="I11531" s="4">
        <v>2.23</v>
      </c>
    </row>
    <row r="11532" spans="1:9" x14ac:dyDescent="0.2">
      <c r="A11532" s="2">
        <v>377015</v>
      </c>
      <c r="B11532" s="3" t="s">
        <v>19</v>
      </c>
      <c r="C11532" s="3" t="s">
        <v>12414</v>
      </c>
      <c r="D11532" s="3" t="s">
        <v>12415</v>
      </c>
      <c r="E11532" s="3" t="s">
        <v>12632</v>
      </c>
      <c r="F11532" s="3" t="s">
        <v>12417</v>
      </c>
      <c r="G11532" s="3" t="s">
        <v>12633</v>
      </c>
      <c r="H11532" s="3" t="s">
        <v>12655</v>
      </c>
      <c r="I11532" s="4">
        <v>2.2400000000000002</v>
      </c>
    </row>
    <row r="11533" spans="1:9" x14ac:dyDescent="0.2">
      <c r="A11533" s="2">
        <v>377016</v>
      </c>
      <c r="B11533" s="3" t="s">
        <v>19</v>
      </c>
      <c r="C11533" s="3" t="s">
        <v>12414</v>
      </c>
      <c r="D11533" s="3" t="s">
        <v>12415</v>
      </c>
      <c r="E11533" s="3" t="s">
        <v>12632</v>
      </c>
      <c r="F11533" s="3" t="s">
        <v>12417</v>
      </c>
      <c r="G11533" s="3" t="s">
        <v>12633</v>
      </c>
      <c r="H11533" s="3" t="s">
        <v>12656</v>
      </c>
      <c r="I11533" s="4">
        <v>2.2400000000000002</v>
      </c>
    </row>
    <row r="11534" spans="1:9" x14ac:dyDescent="0.2">
      <c r="A11534" s="2">
        <v>377017</v>
      </c>
      <c r="B11534" s="3" t="s">
        <v>19</v>
      </c>
      <c r="C11534" s="3" t="s">
        <v>12414</v>
      </c>
      <c r="D11534" s="3" t="s">
        <v>12415</v>
      </c>
      <c r="E11534" s="3" t="s">
        <v>12632</v>
      </c>
      <c r="F11534" s="3" t="s">
        <v>12417</v>
      </c>
      <c r="G11534" s="3" t="s">
        <v>12633</v>
      </c>
      <c r="H11534" s="3" t="s">
        <v>12657</v>
      </c>
      <c r="I11534" s="4">
        <v>2.2400000000000002</v>
      </c>
    </row>
    <row r="11535" spans="1:9" x14ac:dyDescent="0.2">
      <c r="A11535" s="2">
        <v>377020</v>
      </c>
      <c r="B11535" s="3" t="s">
        <v>19</v>
      </c>
      <c r="C11535" s="3" t="s">
        <v>12414</v>
      </c>
      <c r="D11535" s="3" t="s">
        <v>12415</v>
      </c>
      <c r="E11535" s="3" t="s">
        <v>12632</v>
      </c>
      <c r="F11535" s="3" t="s">
        <v>12417</v>
      </c>
      <c r="G11535" s="3" t="s">
        <v>12633</v>
      </c>
      <c r="H11535" s="3" t="s">
        <v>12658</v>
      </c>
      <c r="I11535" s="4">
        <v>2.23</v>
      </c>
    </row>
    <row r="11536" spans="1:9" x14ac:dyDescent="0.2">
      <c r="A11536" s="2">
        <v>377024</v>
      </c>
      <c r="B11536" s="3" t="s">
        <v>19</v>
      </c>
      <c r="C11536" s="3" t="s">
        <v>12414</v>
      </c>
      <c r="D11536" s="3" t="s">
        <v>12415</v>
      </c>
      <c r="E11536" s="3" t="s">
        <v>12632</v>
      </c>
      <c r="F11536" s="3" t="s">
        <v>12417</v>
      </c>
      <c r="G11536" s="3" t="s">
        <v>12633</v>
      </c>
      <c r="H11536" s="3" t="s">
        <v>12659</v>
      </c>
      <c r="I11536" s="4">
        <v>2.23</v>
      </c>
    </row>
    <row r="11537" spans="1:9" x14ac:dyDescent="0.2">
      <c r="A11537" s="2">
        <v>377030</v>
      </c>
      <c r="B11537" s="3" t="s">
        <v>19</v>
      </c>
      <c r="C11537" s="3" t="s">
        <v>12414</v>
      </c>
      <c r="D11537" s="3" t="s">
        <v>12415</v>
      </c>
      <c r="E11537" s="3" t="s">
        <v>12632</v>
      </c>
      <c r="F11537" s="3" t="s">
        <v>12417</v>
      </c>
      <c r="G11537" s="3" t="s">
        <v>12633</v>
      </c>
      <c r="H11537" s="3" t="s">
        <v>12660</v>
      </c>
      <c r="I11537" s="4">
        <v>2.2400000000000002</v>
      </c>
    </row>
    <row r="11538" spans="1:9" x14ac:dyDescent="0.2">
      <c r="A11538" s="2">
        <v>377032</v>
      </c>
      <c r="B11538" s="3" t="s">
        <v>19</v>
      </c>
      <c r="C11538" s="3" t="s">
        <v>12414</v>
      </c>
      <c r="D11538" s="3" t="s">
        <v>12415</v>
      </c>
      <c r="E11538" s="3" t="s">
        <v>12632</v>
      </c>
      <c r="F11538" s="3" t="s">
        <v>12417</v>
      </c>
      <c r="G11538" s="3" t="s">
        <v>12633</v>
      </c>
      <c r="H11538" s="3" t="s">
        <v>12661</v>
      </c>
      <c r="I11538" s="4">
        <v>2.2400000000000002</v>
      </c>
    </row>
    <row r="11539" spans="1:9" x14ac:dyDescent="0.2">
      <c r="A11539" s="2">
        <v>377036</v>
      </c>
      <c r="B11539" s="3" t="s">
        <v>19</v>
      </c>
      <c r="C11539" s="3" t="s">
        <v>12414</v>
      </c>
      <c r="D11539" s="3" t="s">
        <v>12415</v>
      </c>
      <c r="E11539" s="3" t="s">
        <v>12632</v>
      </c>
      <c r="F11539" s="3" t="s">
        <v>12417</v>
      </c>
      <c r="G11539" s="3" t="s">
        <v>12633</v>
      </c>
      <c r="H11539" s="3" t="s">
        <v>12662</v>
      </c>
      <c r="I11539" s="4">
        <v>2.2400000000000002</v>
      </c>
    </row>
    <row r="11540" spans="1:9" x14ac:dyDescent="0.2">
      <c r="A11540" s="2">
        <v>377038</v>
      </c>
      <c r="B11540" s="3" t="s">
        <v>19</v>
      </c>
      <c r="C11540" s="3" t="s">
        <v>12414</v>
      </c>
      <c r="D11540" s="3" t="s">
        <v>12415</v>
      </c>
      <c r="E11540" s="3" t="s">
        <v>12632</v>
      </c>
      <c r="F11540" s="3" t="s">
        <v>12417</v>
      </c>
      <c r="G11540" s="3" t="s">
        <v>12633</v>
      </c>
      <c r="H11540" s="3" t="s">
        <v>12663</v>
      </c>
      <c r="I11540" s="4">
        <v>2.2400000000000002</v>
      </c>
    </row>
    <row r="11541" spans="1:9" x14ac:dyDescent="0.2">
      <c r="A11541" s="2">
        <v>377041</v>
      </c>
      <c r="B11541" s="3" t="s">
        <v>19</v>
      </c>
      <c r="C11541" s="3" t="s">
        <v>12414</v>
      </c>
      <c r="D11541" s="3" t="s">
        <v>12415</v>
      </c>
      <c r="E11541" s="3" t="s">
        <v>12632</v>
      </c>
      <c r="F11541" s="3" t="s">
        <v>12417</v>
      </c>
      <c r="G11541" s="3" t="s">
        <v>12633</v>
      </c>
      <c r="H11541" s="3" t="s">
        <v>12664</v>
      </c>
      <c r="I11541" s="4">
        <v>2.23</v>
      </c>
    </row>
    <row r="11542" spans="1:9" x14ac:dyDescent="0.2">
      <c r="A11542" s="2">
        <v>377049</v>
      </c>
      <c r="B11542" s="3" t="s">
        <v>19</v>
      </c>
      <c r="C11542" s="3" t="s">
        <v>12414</v>
      </c>
      <c r="D11542" s="3" t="s">
        <v>12415</v>
      </c>
      <c r="E11542" s="3" t="s">
        <v>12632</v>
      </c>
      <c r="F11542" s="3" t="s">
        <v>12417</v>
      </c>
      <c r="G11542" s="3" t="s">
        <v>12633</v>
      </c>
      <c r="H11542" s="3" t="s">
        <v>12665</v>
      </c>
      <c r="I11542" s="4">
        <v>2.21</v>
      </c>
    </row>
    <row r="11543" spans="1:9" x14ac:dyDescent="0.2">
      <c r="A11543" s="2">
        <v>377051</v>
      </c>
      <c r="B11543" s="3" t="s">
        <v>19</v>
      </c>
      <c r="C11543" s="3" t="s">
        <v>12414</v>
      </c>
      <c r="D11543" s="3" t="s">
        <v>12415</v>
      </c>
      <c r="E11543" s="3" t="s">
        <v>12632</v>
      </c>
      <c r="F11543" s="3" t="s">
        <v>12417</v>
      </c>
      <c r="G11543" s="3" t="s">
        <v>12633</v>
      </c>
      <c r="H11543" s="3" t="s">
        <v>12666</v>
      </c>
      <c r="I11543" s="4">
        <v>2.21</v>
      </c>
    </row>
    <row r="11544" spans="1:9" x14ac:dyDescent="0.2">
      <c r="A11544" s="2">
        <v>377058</v>
      </c>
      <c r="B11544" s="3" t="s">
        <v>19</v>
      </c>
      <c r="C11544" s="3" t="s">
        <v>12414</v>
      </c>
      <c r="D11544" s="3" t="s">
        <v>12415</v>
      </c>
      <c r="E11544" s="3" t="s">
        <v>12632</v>
      </c>
      <c r="F11544" s="3" t="s">
        <v>12417</v>
      </c>
      <c r="G11544" s="3" t="s">
        <v>12633</v>
      </c>
      <c r="H11544" s="3" t="s">
        <v>12667</v>
      </c>
      <c r="I11544" s="4">
        <v>2.23</v>
      </c>
    </row>
    <row r="11545" spans="1:9" x14ac:dyDescent="0.2">
      <c r="A11545" s="2">
        <v>377060</v>
      </c>
      <c r="B11545" s="3" t="s">
        <v>19</v>
      </c>
      <c r="C11545" s="3" t="s">
        <v>12414</v>
      </c>
      <c r="D11545" s="3" t="s">
        <v>12415</v>
      </c>
      <c r="E11545" s="3" t="s">
        <v>12632</v>
      </c>
      <c r="F11545" s="3" t="s">
        <v>12417</v>
      </c>
      <c r="G11545" s="3" t="s">
        <v>12633</v>
      </c>
      <c r="H11545" s="3" t="s">
        <v>12668</v>
      </c>
      <c r="I11545" s="4">
        <v>2.2400000000000002</v>
      </c>
    </row>
    <row r="11546" spans="1:9" x14ac:dyDescent="0.2">
      <c r="A11546" s="2">
        <v>377063</v>
      </c>
      <c r="B11546" s="3" t="s">
        <v>19</v>
      </c>
      <c r="C11546" s="3" t="s">
        <v>12414</v>
      </c>
      <c r="D11546" s="3" t="s">
        <v>12415</v>
      </c>
      <c r="E11546" s="3" t="s">
        <v>12632</v>
      </c>
      <c r="F11546" s="3" t="s">
        <v>12417</v>
      </c>
      <c r="G11546" s="3" t="s">
        <v>12633</v>
      </c>
      <c r="H11546" s="3" t="s">
        <v>12669</v>
      </c>
      <c r="I11546" s="4">
        <v>2.2400000000000002</v>
      </c>
    </row>
    <row r="11547" spans="1:9" x14ac:dyDescent="0.2">
      <c r="A11547" s="2">
        <v>377086</v>
      </c>
      <c r="B11547" s="3" t="s">
        <v>19</v>
      </c>
      <c r="C11547" s="3" t="s">
        <v>12414</v>
      </c>
      <c r="D11547" s="3" t="s">
        <v>12415</v>
      </c>
      <c r="E11547" s="3" t="s">
        <v>12632</v>
      </c>
      <c r="F11547" s="3" t="s">
        <v>12417</v>
      </c>
      <c r="G11547" s="3" t="s">
        <v>12633</v>
      </c>
      <c r="H11547" s="3" t="s">
        <v>12670</v>
      </c>
      <c r="I11547" s="4">
        <v>2.23</v>
      </c>
    </row>
    <row r="11548" spans="1:9" x14ac:dyDescent="0.2">
      <c r="A11548" s="2">
        <v>377089</v>
      </c>
      <c r="B11548" s="3" t="s">
        <v>19</v>
      </c>
      <c r="C11548" s="3" t="s">
        <v>12414</v>
      </c>
      <c r="D11548" s="3" t="s">
        <v>12415</v>
      </c>
      <c r="E11548" s="3" t="s">
        <v>12632</v>
      </c>
      <c r="F11548" s="3" t="s">
        <v>12417</v>
      </c>
      <c r="G11548" s="3" t="s">
        <v>12633</v>
      </c>
      <c r="H11548" s="3" t="s">
        <v>12671</v>
      </c>
      <c r="I11548" s="4">
        <v>2.2400000000000002</v>
      </c>
    </row>
    <row r="11549" spans="1:9" x14ac:dyDescent="0.2">
      <c r="A11549" s="2">
        <v>377091</v>
      </c>
      <c r="B11549" s="3" t="s">
        <v>19</v>
      </c>
      <c r="C11549" s="3" t="s">
        <v>12414</v>
      </c>
      <c r="D11549" s="3" t="s">
        <v>12415</v>
      </c>
      <c r="E11549" s="3" t="s">
        <v>12632</v>
      </c>
      <c r="F11549" s="3" t="s">
        <v>12417</v>
      </c>
      <c r="G11549" s="3" t="s">
        <v>12633</v>
      </c>
      <c r="H11549" s="3" t="s">
        <v>12672</v>
      </c>
      <c r="I11549" s="4">
        <v>2.17</v>
      </c>
    </row>
    <row r="11550" spans="1:9" x14ac:dyDescent="0.2">
      <c r="A11550" s="2">
        <v>433006</v>
      </c>
      <c r="B11550" s="3" t="s">
        <v>19</v>
      </c>
      <c r="C11550" s="3" t="s">
        <v>12414</v>
      </c>
      <c r="D11550" s="3" t="s">
        <v>12415</v>
      </c>
      <c r="E11550" s="3" t="s">
        <v>12632</v>
      </c>
      <c r="F11550" s="3" t="s">
        <v>12417</v>
      </c>
      <c r="G11550" s="3" t="s">
        <v>12633</v>
      </c>
      <c r="H11550" s="3" t="s">
        <v>12673</v>
      </c>
      <c r="I11550" s="4">
        <v>20.87</v>
      </c>
    </row>
    <row r="11551" spans="1:9" x14ac:dyDescent="0.2">
      <c r="A11551" s="2">
        <v>413064</v>
      </c>
      <c r="B11551" s="3" t="s">
        <v>19</v>
      </c>
      <c r="C11551" s="3" t="s">
        <v>12414</v>
      </c>
      <c r="D11551" s="3" t="s">
        <v>12415</v>
      </c>
      <c r="E11551" s="3" t="s">
        <v>12674</v>
      </c>
      <c r="F11551" s="3" t="s">
        <v>12417</v>
      </c>
      <c r="G11551" s="3" t="s">
        <v>12454</v>
      </c>
      <c r="H11551" s="3" t="s">
        <v>12675</v>
      </c>
      <c r="I11551" s="4">
        <v>8.26</v>
      </c>
    </row>
    <row r="11552" spans="1:9" x14ac:dyDescent="0.2">
      <c r="A11552" s="2">
        <v>479524</v>
      </c>
      <c r="B11552" s="3" t="s">
        <v>19</v>
      </c>
      <c r="C11552" s="3" t="s">
        <v>12414</v>
      </c>
      <c r="D11552" s="3" t="s">
        <v>12415</v>
      </c>
      <c r="E11552" s="3" t="s">
        <v>12674</v>
      </c>
      <c r="F11552" s="3" t="s">
        <v>12417</v>
      </c>
      <c r="G11552" s="3" t="s">
        <v>12676</v>
      </c>
      <c r="H11552" s="3" t="s">
        <v>12677</v>
      </c>
      <c r="I11552" s="4">
        <v>4.95</v>
      </c>
    </row>
    <row r="11553" spans="1:9" x14ac:dyDescent="0.2">
      <c r="A11553" s="2">
        <v>528364</v>
      </c>
      <c r="B11553" s="3" t="s">
        <v>19</v>
      </c>
      <c r="C11553" s="3" t="s">
        <v>12414</v>
      </c>
      <c r="D11553" s="3" t="s">
        <v>12415</v>
      </c>
      <c r="E11553" s="3" t="s">
        <v>12674</v>
      </c>
      <c r="F11553" s="3" t="s">
        <v>12417</v>
      </c>
      <c r="G11553" s="3" t="s">
        <v>12678</v>
      </c>
      <c r="H11553" s="3" t="s">
        <v>12679</v>
      </c>
      <c r="I11553" s="4">
        <v>5.18</v>
      </c>
    </row>
    <row r="11554" spans="1:9" x14ac:dyDescent="0.2">
      <c r="A11554" s="2">
        <v>528372</v>
      </c>
      <c r="B11554" s="3" t="s">
        <v>19</v>
      </c>
      <c r="C11554" s="3" t="s">
        <v>12414</v>
      </c>
      <c r="D11554" s="3" t="s">
        <v>12415</v>
      </c>
      <c r="E11554" s="3" t="s">
        <v>12674</v>
      </c>
      <c r="F11554" s="3" t="s">
        <v>12417</v>
      </c>
      <c r="G11554" s="3" t="s">
        <v>12678</v>
      </c>
      <c r="H11554" s="3" t="s">
        <v>12680</v>
      </c>
      <c r="I11554" s="4">
        <v>6</v>
      </c>
    </row>
    <row r="11555" spans="1:9" x14ac:dyDescent="0.2">
      <c r="A11555" s="2">
        <v>590464</v>
      </c>
      <c r="B11555" s="3" t="s">
        <v>19</v>
      </c>
      <c r="C11555" s="3" t="s">
        <v>12414</v>
      </c>
      <c r="D11555" s="3" t="s">
        <v>12415</v>
      </c>
      <c r="E11555" s="3" t="s">
        <v>12674</v>
      </c>
      <c r="F11555" s="3" t="s">
        <v>12417</v>
      </c>
      <c r="G11555" s="3" t="s">
        <v>12681</v>
      </c>
      <c r="H11555" s="3" t="s">
        <v>12682</v>
      </c>
      <c r="I11555" s="4">
        <v>5.82</v>
      </c>
    </row>
    <row r="11556" spans="1:9" x14ac:dyDescent="0.2">
      <c r="A11556" s="2">
        <v>590466</v>
      </c>
      <c r="B11556" s="3" t="s">
        <v>19</v>
      </c>
      <c r="C11556" s="3" t="s">
        <v>12414</v>
      </c>
      <c r="D11556" s="3" t="s">
        <v>12415</v>
      </c>
      <c r="E11556" s="3" t="s">
        <v>12674</v>
      </c>
      <c r="F11556" s="3" t="s">
        <v>12417</v>
      </c>
      <c r="G11556" s="3" t="s">
        <v>12681</v>
      </c>
      <c r="H11556" s="3" t="s">
        <v>12683</v>
      </c>
      <c r="I11556" s="4">
        <v>5.0199999999999996</v>
      </c>
    </row>
    <row r="11557" spans="1:9" x14ac:dyDescent="0.2">
      <c r="A11557" s="2">
        <v>470340</v>
      </c>
      <c r="B11557" s="3" t="s">
        <v>19</v>
      </c>
      <c r="C11557" s="3" t="s">
        <v>12414</v>
      </c>
      <c r="D11557" s="3" t="s">
        <v>12684</v>
      </c>
      <c r="E11557" s="3" t="s">
        <v>12685</v>
      </c>
      <c r="F11557" s="3" t="s">
        <v>6526</v>
      </c>
      <c r="G11557" s="3" t="s">
        <v>12686</v>
      </c>
      <c r="H11557" s="3" t="s">
        <v>12687</v>
      </c>
      <c r="I11557" s="4">
        <v>191.67</v>
      </c>
    </row>
    <row r="11558" spans="1:9" x14ac:dyDescent="0.2">
      <c r="A11558" s="2">
        <v>397298</v>
      </c>
      <c r="B11558" s="3" t="s">
        <v>19</v>
      </c>
      <c r="C11558" s="3" t="s">
        <v>12414</v>
      </c>
      <c r="D11558" s="3" t="s">
        <v>12684</v>
      </c>
      <c r="E11558" s="3" t="s">
        <v>12688</v>
      </c>
      <c r="F11558" s="3" t="s">
        <v>6526</v>
      </c>
      <c r="G11558" s="3" t="s">
        <v>12689</v>
      </c>
      <c r="H11558" s="3" t="s">
        <v>12690</v>
      </c>
      <c r="I11558" s="4">
        <v>8.98</v>
      </c>
    </row>
    <row r="11559" spans="1:9" x14ac:dyDescent="0.2">
      <c r="A11559" s="2">
        <v>546399</v>
      </c>
      <c r="B11559" s="3" t="s">
        <v>19</v>
      </c>
      <c r="C11559" s="3" t="s">
        <v>12414</v>
      </c>
      <c r="D11559" s="3" t="s">
        <v>12684</v>
      </c>
      <c r="E11559" s="3" t="s">
        <v>12688</v>
      </c>
      <c r="F11559" s="3" t="s">
        <v>6526</v>
      </c>
      <c r="G11559" s="3" t="s">
        <v>12689</v>
      </c>
      <c r="H11559" s="3" t="s">
        <v>12691</v>
      </c>
      <c r="I11559" s="4">
        <v>11.84</v>
      </c>
    </row>
    <row r="11560" spans="1:9" x14ac:dyDescent="0.2">
      <c r="A11560" s="2">
        <v>16118</v>
      </c>
      <c r="B11560" s="3" t="s">
        <v>19</v>
      </c>
      <c r="C11560" s="3" t="s">
        <v>12414</v>
      </c>
      <c r="D11560" s="3" t="s">
        <v>12684</v>
      </c>
      <c r="E11560" s="3" t="s">
        <v>12688</v>
      </c>
      <c r="F11560" s="3" t="s">
        <v>6526</v>
      </c>
      <c r="G11560" s="3" t="s">
        <v>12689</v>
      </c>
      <c r="H11560" s="3" t="s">
        <v>12692</v>
      </c>
      <c r="I11560" s="4">
        <v>11.45</v>
      </c>
    </row>
    <row r="11561" spans="1:9" x14ac:dyDescent="0.2">
      <c r="A11561" s="2">
        <v>16121</v>
      </c>
      <c r="B11561" s="3" t="s">
        <v>19</v>
      </c>
      <c r="C11561" s="3" t="s">
        <v>12414</v>
      </c>
      <c r="D11561" s="3" t="s">
        <v>12684</v>
      </c>
      <c r="E11561" s="3" t="s">
        <v>12688</v>
      </c>
      <c r="F11561" s="3" t="s">
        <v>6526</v>
      </c>
      <c r="G11561" s="3" t="s">
        <v>12689</v>
      </c>
      <c r="H11561" s="3" t="s">
        <v>12693</v>
      </c>
      <c r="I11561" s="4">
        <v>22.99</v>
      </c>
    </row>
    <row r="11562" spans="1:9" x14ac:dyDescent="0.2">
      <c r="A11562" s="2">
        <v>17814</v>
      </c>
      <c r="B11562" s="3" t="s">
        <v>19</v>
      </c>
      <c r="C11562" s="3" t="s">
        <v>12414</v>
      </c>
      <c r="D11562" s="3" t="s">
        <v>12684</v>
      </c>
      <c r="E11562" s="3" t="s">
        <v>12688</v>
      </c>
      <c r="F11562" s="3" t="s">
        <v>6526</v>
      </c>
      <c r="G11562" s="3" t="s">
        <v>12689</v>
      </c>
      <c r="H11562" s="3" t="s">
        <v>12694</v>
      </c>
      <c r="I11562" s="4">
        <v>16.23</v>
      </c>
    </row>
    <row r="11563" spans="1:9" x14ac:dyDescent="0.2">
      <c r="A11563" s="2">
        <v>326628</v>
      </c>
      <c r="B11563" s="3" t="s">
        <v>19</v>
      </c>
      <c r="C11563" s="3" t="s">
        <v>12414</v>
      </c>
      <c r="D11563" s="3" t="s">
        <v>12684</v>
      </c>
      <c r="E11563" s="3" t="s">
        <v>12688</v>
      </c>
      <c r="F11563" s="3" t="s">
        <v>6526</v>
      </c>
      <c r="G11563" s="3" t="s">
        <v>12689</v>
      </c>
      <c r="H11563" s="3" t="s">
        <v>12695</v>
      </c>
      <c r="I11563" s="4">
        <v>7.51</v>
      </c>
    </row>
    <row r="11564" spans="1:9" x14ac:dyDescent="0.2">
      <c r="A11564" s="2">
        <v>456458</v>
      </c>
      <c r="B11564" s="3" t="s">
        <v>19</v>
      </c>
      <c r="C11564" s="3" t="s">
        <v>12414</v>
      </c>
      <c r="D11564" s="3" t="s">
        <v>12684</v>
      </c>
      <c r="E11564" s="3" t="s">
        <v>12688</v>
      </c>
      <c r="F11564" s="3" t="s">
        <v>6526</v>
      </c>
      <c r="G11564" s="3" t="s">
        <v>12689</v>
      </c>
      <c r="H11564" s="3" t="s">
        <v>12696</v>
      </c>
      <c r="I11564" s="4">
        <v>9.74</v>
      </c>
    </row>
    <row r="11565" spans="1:9" x14ac:dyDescent="0.2">
      <c r="A11565" s="2">
        <v>459006</v>
      </c>
      <c r="B11565" s="3" t="s">
        <v>19</v>
      </c>
      <c r="C11565" s="3" t="s">
        <v>12414</v>
      </c>
      <c r="D11565" s="3" t="s">
        <v>12684</v>
      </c>
      <c r="E11565" s="3" t="s">
        <v>12688</v>
      </c>
      <c r="F11565" s="3" t="s">
        <v>6526</v>
      </c>
      <c r="G11565" s="3" t="s">
        <v>12689</v>
      </c>
      <c r="H11565" s="3" t="s">
        <v>12697</v>
      </c>
      <c r="I11565" s="4">
        <v>4.55</v>
      </c>
    </row>
    <row r="11566" spans="1:9" x14ac:dyDescent="0.2">
      <c r="A11566" s="2">
        <v>546116</v>
      </c>
      <c r="B11566" s="3" t="s">
        <v>19</v>
      </c>
      <c r="C11566" s="3" t="s">
        <v>12414</v>
      </c>
      <c r="D11566" s="3" t="s">
        <v>12684</v>
      </c>
      <c r="E11566" s="3" t="s">
        <v>12688</v>
      </c>
      <c r="F11566" s="3" t="s">
        <v>6526</v>
      </c>
      <c r="G11566" s="3" t="s">
        <v>12689</v>
      </c>
      <c r="H11566" s="3" t="s">
        <v>12698</v>
      </c>
      <c r="I11566" s="4">
        <v>19.25</v>
      </c>
    </row>
    <row r="11567" spans="1:9" x14ac:dyDescent="0.2">
      <c r="A11567" s="2">
        <v>103005</v>
      </c>
      <c r="B11567" s="3" t="s">
        <v>19</v>
      </c>
      <c r="C11567" s="3" t="s">
        <v>12414</v>
      </c>
      <c r="D11567" s="3" t="s">
        <v>12684</v>
      </c>
      <c r="E11567" s="3" t="s">
        <v>12688</v>
      </c>
      <c r="F11567" s="3" t="s">
        <v>6526</v>
      </c>
      <c r="G11567" s="3" t="s">
        <v>12689</v>
      </c>
      <c r="H11567" s="3" t="s">
        <v>12699</v>
      </c>
      <c r="I11567" s="4">
        <v>8.08</v>
      </c>
    </row>
    <row r="11568" spans="1:9" x14ac:dyDescent="0.2">
      <c r="A11568" s="2">
        <v>450436</v>
      </c>
      <c r="B11568" s="3" t="s">
        <v>19</v>
      </c>
      <c r="C11568" s="3" t="s">
        <v>12414</v>
      </c>
      <c r="D11568" s="3" t="s">
        <v>12684</v>
      </c>
      <c r="E11568" s="3" t="s">
        <v>12688</v>
      </c>
      <c r="F11568" s="3" t="s">
        <v>6526</v>
      </c>
      <c r="G11568" s="3" t="s">
        <v>12689</v>
      </c>
      <c r="H11568" s="3" t="s">
        <v>12700</v>
      </c>
      <c r="I11568" s="4">
        <v>3.68</v>
      </c>
    </row>
    <row r="11569" spans="1:9" x14ac:dyDescent="0.2">
      <c r="A11569" s="2">
        <v>479606</v>
      </c>
      <c r="B11569" s="3" t="s">
        <v>19</v>
      </c>
      <c r="C11569" s="3" t="s">
        <v>12414</v>
      </c>
      <c r="D11569" s="3" t="s">
        <v>12684</v>
      </c>
      <c r="E11569" s="3" t="s">
        <v>12688</v>
      </c>
      <c r="F11569" s="3" t="s">
        <v>6526</v>
      </c>
      <c r="G11569" s="3" t="s">
        <v>12689</v>
      </c>
      <c r="H11569" s="3" t="s">
        <v>12701</v>
      </c>
      <c r="I11569" s="4">
        <v>7.93</v>
      </c>
    </row>
    <row r="11570" spans="1:9" x14ac:dyDescent="0.2">
      <c r="A11570" s="2">
        <v>546396</v>
      </c>
      <c r="B11570" s="3" t="s">
        <v>19</v>
      </c>
      <c r="C11570" s="3" t="s">
        <v>12414</v>
      </c>
      <c r="D11570" s="3" t="s">
        <v>12684</v>
      </c>
      <c r="E11570" s="3" t="s">
        <v>12688</v>
      </c>
      <c r="F11570" s="3" t="s">
        <v>6526</v>
      </c>
      <c r="G11570" s="3" t="s">
        <v>12689</v>
      </c>
      <c r="H11570" s="3" t="s">
        <v>12702</v>
      </c>
      <c r="I11570" s="4">
        <v>13.22</v>
      </c>
    </row>
    <row r="11571" spans="1:9" x14ac:dyDescent="0.2">
      <c r="A11571" s="2">
        <v>586016</v>
      </c>
      <c r="B11571" s="3" t="s">
        <v>19</v>
      </c>
      <c r="C11571" s="3" t="s">
        <v>12414</v>
      </c>
      <c r="D11571" s="3" t="s">
        <v>12684</v>
      </c>
      <c r="E11571" s="3" t="s">
        <v>12688</v>
      </c>
      <c r="F11571" s="3" t="s">
        <v>6526</v>
      </c>
      <c r="G11571" s="3" t="s">
        <v>12689</v>
      </c>
      <c r="H11571" s="3" t="s">
        <v>12703</v>
      </c>
      <c r="I11571" s="4">
        <v>13.29</v>
      </c>
    </row>
    <row r="11572" spans="1:9" x14ac:dyDescent="0.2">
      <c r="A11572" s="2">
        <v>15896</v>
      </c>
      <c r="B11572" s="3" t="s">
        <v>19</v>
      </c>
      <c r="C11572" s="3" t="s">
        <v>12414</v>
      </c>
      <c r="D11572" s="3" t="s">
        <v>12684</v>
      </c>
      <c r="E11572" s="3" t="s">
        <v>12688</v>
      </c>
      <c r="F11572" s="3" t="s">
        <v>6526</v>
      </c>
      <c r="G11572" s="3" t="s">
        <v>12689</v>
      </c>
      <c r="H11572" s="3" t="s">
        <v>12704</v>
      </c>
      <c r="I11572" s="4">
        <v>7.05</v>
      </c>
    </row>
    <row r="11573" spans="1:9" x14ac:dyDescent="0.2">
      <c r="A11573" s="2">
        <v>518924</v>
      </c>
      <c r="B11573" s="3" t="s">
        <v>19</v>
      </c>
      <c r="C11573" s="3" t="s">
        <v>12414</v>
      </c>
      <c r="D11573" s="3" t="s">
        <v>12684</v>
      </c>
      <c r="E11573" s="3" t="s">
        <v>12688</v>
      </c>
      <c r="F11573" s="3" t="s">
        <v>6526</v>
      </c>
      <c r="G11573" s="3" t="s">
        <v>12705</v>
      </c>
      <c r="H11573" s="3" t="s">
        <v>12706</v>
      </c>
      <c r="I11573" s="4">
        <v>7.93</v>
      </c>
    </row>
    <row r="11574" spans="1:9" x14ac:dyDescent="0.2">
      <c r="A11574" s="2">
        <v>467104</v>
      </c>
      <c r="B11574" s="3" t="s">
        <v>19</v>
      </c>
      <c r="C11574" s="3" t="s">
        <v>12414</v>
      </c>
      <c r="D11574" s="3" t="s">
        <v>12684</v>
      </c>
      <c r="E11574" s="3" t="s">
        <v>12688</v>
      </c>
      <c r="F11574" s="3" t="s">
        <v>6526</v>
      </c>
      <c r="G11574" s="3" t="s">
        <v>12705</v>
      </c>
      <c r="H11574" s="3" t="s">
        <v>12707</v>
      </c>
      <c r="I11574" s="4">
        <v>9.0500000000000007</v>
      </c>
    </row>
    <row r="11575" spans="1:9" x14ac:dyDescent="0.2">
      <c r="A11575" s="2">
        <v>467109</v>
      </c>
      <c r="B11575" s="3" t="s">
        <v>19</v>
      </c>
      <c r="C11575" s="3" t="s">
        <v>12414</v>
      </c>
      <c r="D11575" s="3" t="s">
        <v>12684</v>
      </c>
      <c r="E11575" s="3" t="s">
        <v>12688</v>
      </c>
      <c r="F11575" s="3" t="s">
        <v>6526</v>
      </c>
      <c r="G11575" s="3" t="s">
        <v>12705</v>
      </c>
      <c r="H11575" s="3" t="s">
        <v>12708</v>
      </c>
      <c r="I11575" s="4">
        <v>16.829999999999998</v>
      </c>
    </row>
    <row r="11576" spans="1:9" x14ac:dyDescent="0.2">
      <c r="A11576" s="2">
        <v>527197</v>
      </c>
      <c r="B11576" s="3" t="s">
        <v>19</v>
      </c>
      <c r="C11576" s="3" t="s">
        <v>12414</v>
      </c>
      <c r="D11576" s="3" t="s">
        <v>12684</v>
      </c>
      <c r="E11576" s="3" t="s">
        <v>12688</v>
      </c>
      <c r="F11576" s="3" t="s">
        <v>6526</v>
      </c>
      <c r="G11576" s="3" t="s">
        <v>12705</v>
      </c>
      <c r="H11576" s="3" t="s">
        <v>12709</v>
      </c>
      <c r="I11576" s="4">
        <v>6.87</v>
      </c>
    </row>
    <row r="11577" spans="1:9" x14ac:dyDescent="0.2">
      <c r="A11577" s="2">
        <v>251923</v>
      </c>
      <c r="B11577" s="3" t="s">
        <v>19</v>
      </c>
      <c r="C11577" s="3" t="s">
        <v>12414</v>
      </c>
      <c r="D11577" s="3" t="s">
        <v>12684</v>
      </c>
      <c r="E11577" s="3" t="s">
        <v>12688</v>
      </c>
      <c r="F11577" s="3" t="s">
        <v>6526</v>
      </c>
      <c r="G11577" s="3" t="s">
        <v>12710</v>
      </c>
      <c r="H11577" s="3" t="s">
        <v>12711</v>
      </c>
      <c r="I11577" s="4">
        <v>15.95</v>
      </c>
    </row>
    <row r="11578" spans="1:9" x14ac:dyDescent="0.2">
      <c r="A11578" s="2">
        <v>413469</v>
      </c>
      <c r="B11578" s="3" t="s">
        <v>19</v>
      </c>
      <c r="C11578" s="3" t="s">
        <v>12414</v>
      </c>
      <c r="D11578" s="3" t="s">
        <v>12684</v>
      </c>
      <c r="E11578" s="3" t="s">
        <v>12688</v>
      </c>
      <c r="F11578" s="3" t="s">
        <v>6526</v>
      </c>
      <c r="G11578" s="3" t="s">
        <v>12712</v>
      </c>
      <c r="H11578" s="3" t="s">
        <v>12713</v>
      </c>
      <c r="I11578" s="4">
        <v>12.1</v>
      </c>
    </row>
    <row r="11579" spans="1:9" x14ac:dyDescent="0.2">
      <c r="A11579" s="2">
        <v>413476</v>
      </c>
      <c r="B11579" s="3" t="s">
        <v>19</v>
      </c>
      <c r="C11579" s="3" t="s">
        <v>12414</v>
      </c>
      <c r="D11579" s="3" t="s">
        <v>12684</v>
      </c>
      <c r="E11579" s="3" t="s">
        <v>12688</v>
      </c>
      <c r="F11579" s="3" t="s">
        <v>6526</v>
      </c>
      <c r="G11579" s="3" t="s">
        <v>12712</v>
      </c>
      <c r="H11579" s="3" t="s">
        <v>12714</v>
      </c>
      <c r="I11579" s="4">
        <v>17.02</v>
      </c>
    </row>
    <row r="11580" spans="1:9" x14ac:dyDescent="0.2">
      <c r="A11580" s="2">
        <v>413478</v>
      </c>
      <c r="B11580" s="3" t="s">
        <v>19</v>
      </c>
      <c r="C11580" s="3" t="s">
        <v>12414</v>
      </c>
      <c r="D11580" s="3" t="s">
        <v>12684</v>
      </c>
      <c r="E11580" s="3" t="s">
        <v>12688</v>
      </c>
      <c r="F11580" s="3" t="s">
        <v>6526</v>
      </c>
      <c r="G11580" s="3" t="s">
        <v>12712</v>
      </c>
      <c r="H11580" s="3" t="s">
        <v>12715</v>
      </c>
      <c r="I11580" s="4">
        <v>17.07</v>
      </c>
    </row>
    <row r="11581" spans="1:9" x14ac:dyDescent="0.2">
      <c r="A11581" s="2">
        <v>490991</v>
      </c>
      <c r="B11581" s="3" t="s">
        <v>19</v>
      </c>
      <c r="C11581" s="3" t="s">
        <v>12414</v>
      </c>
      <c r="D11581" s="3" t="s">
        <v>12684</v>
      </c>
      <c r="E11581" s="3" t="s">
        <v>12688</v>
      </c>
      <c r="F11581" s="3" t="s">
        <v>6526</v>
      </c>
      <c r="G11581" s="3" t="s">
        <v>12716</v>
      </c>
      <c r="H11581" s="3" t="s">
        <v>12717</v>
      </c>
      <c r="I11581" s="4">
        <v>13.2</v>
      </c>
    </row>
    <row r="11582" spans="1:9" x14ac:dyDescent="0.2">
      <c r="A11582" s="2">
        <v>3381</v>
      </c>
      <c r="B11582" s="3" t="s">
        <v>19</v>
      </c>
      <c r="C11582" s="3" t="s">
        <v>12718</v>
      </c>
      <c r="D11582" s="3" t="s">
        <v>12719</v>
      </c>
      <c r="E11582" s="3" t="s">
        <v>12720</v>
      </c>
      <c r="F11582" s="3" t="s">
        <v>12132</v>
      </c>
      <c r="G11582" s="3" t="s">
        <v>10001</v>
      </c>
      <c r="H11582" s="3" t="s">
        <v>12721</v>
      </c>
      <c r="I11582" s="4">
        <v>0.01</v>
      </c>
    </row>
    <row r="11583" spans="1:9" x14ac:dyDescent="0.2">
      <c r="A11583" s="2">
        <v>3072</v>
      </c>
      <c r="B11583" s="3" t="s">
        <v>19</v>
      </c>
      <c r="C11583" s="3" t="s">
        <v>12718</v>
      </c>
      <c r="D11583" s="3" t="s">
        <v>12719</v>
      </c>
      <c r="E11583" s="3" t="s">
        <v>12720</v>
      </c>
      <c r="F11583" s="3" t="s">
        <v>12132</v>
      </c>
      <c r="G11583" s="3" t="s">
        <v>10001</v>
      </c>
      <c r="H11583" s="3" t="s">
        <v>12722</v>
      </c>
      <c r="I11583" s="4">
        <v>0.01</v>
      </c>
    </row>
    <row r="11584" spans="1:9" x14ac:dyDescent="0.2">
      <c r="A11584" s="2">
        <v>1942</v>
      </c>
      <c r="B11584" s="3" t="s">
        <v>19</v>
      </c>
      <c r="C11584" s="3" t="s">
        <v>12718</v>
      </c>
      <c r="D11584" s="3" t="s">
        <v>12719</v>
      </c>
      <c r="E11584" s="3" t="s">
        <v>12720</v>
      </c>
      <c r="F11584" s="3" t="s">
        <v>12132</v>
      </c>
      <c r="G11584" s="3" t="s">
        <v>10001</v>
      </c>
      <c r="H11584" s="3" t="s">
        <v>12723</v>
      </c>
      <c r="I11584" s="4">
        <v>0.01</v>
      </c>
    </row>
    <row r="11585" spans="1:9" x14ac:dyDescent="0.2">
      <c r="A11585" s="2">
        <v>1946</v>
      </c>
      <c r="B11585" s="3" t="s">
        <v>19</v>
      </c>
      <c r="C11585" s="3" t="s">
        <v>12718</v>
      </c>
      <c r="D11585" s="3" t="s">
        <v>12719</v>
      </c>
      <c r="E11585" s="3" t="s">
        <v>12720</v>
      </c>
      <c r="F11585" s="3" t="s">
        <v>12132</v>
      </c>
      <c r="G11585" s="3" t="s">
        <v>10001</v>
      </c>
      <c r="H11585" s="3" t="s">
        <v>12724</v>
      </c>
      <c r="I11585" s="4">
        <v>0.01</v>
      </c>
    </row>
    <row r="11586" spans="1:9" x14ac:dyDescent="0.2">
      <c r="A11586" s="2">
        <v>1967</v>
      </c>
      <c r="B11586" s="3" t="s">
        <v>19</v>
      </c>
      <c r="C11586" s="3" t="s">
        <v>12718</v>
      </c>
      <c r="D11586" s="3" t="s">
        <v>12719</v>
      </c>
      <c r="E11586" s="3" t="s">
        <v>12720</v>
      </c>
      <c r="F11586" s="3" t="s">
        <v>12132</v>
      </c>
      <c r="G11586" s="3" t="s">
        <v>10001</v>
      </c>
      <c r="H11586" s="3" t="s">
        <v>12725</v>
      </c>
      <c r="I11586" s="4">
        <v>0.01</v>
      </c>
    </row>
    <row r="11587" spans="1:9" x14ac:dyDescent="0.2">
      <c r="A11587" s="2">
        <v>236808</v>
      </c>
      <c r="B11587" s="3" t="s">
        <v>19</v>
      </c>
      <c r="C11587" s="3" t="s">
        <v>12718</v>
      </c>
      <c r="D11587" s="3" t="s">
        <v>12719</v>
      </c>
      <c r="E11587" s="3" t="s">
        <v>12720</v>
      </c>
      <c r="F11587" s="3" t="s">
        <v>12132</v>
      </c>
      <c r="G11587" s="3" t="s">
        <v>12726</v>
      </c>
      <c r="H11587" s="3" t="s">
        <v>12727</v>
      </c>
      <c r="I11587" s="4">
        <v>0.01</v>
      </c>
    </row>
    <row r="11588" spans="1:9" x14ac:dyDescent="0.2">
      <c r="A11588" s="2">
        <v>442122</v>
      </c>
      <c r="B11588" s="3" t="s">
        <v>19</v>
      </c>
      <c r="C11588" s="3" t="s">
        <v>12718</v>
      </c>
      <c r="D11588" s="3" t="s">
        <v>12719</v>
      </c>
      <c r="E11588" s="3" t="s">
        <v>12720</v>
      </c>
      <c r="F11588" s="3" t="s">
        <v>12132</v>
      </c>
      <c r="G11588" s="3" t="s">
        <v>12728</v>
      </c>
      <c r="H11588" s="3" t="s">
        <v>12729</v>
      </c>
      <c r="I11588" s="4">
        <v>0.01</v>
      </c>
    </row>
    <row r="11589" spans="1:9" x14ac:dyDescent="0.2">
      <c r="A11589" s="2">
        <v>4093</v>
      </c>
      <c r="B11589" s="3" t="s">
        <v>19</v>
      </c>
      <c r="C11589" s="3" t="s">
        <v>12718</v>
      </c>
      <c r="D11589" s="3" t="s">
        <v>12719</v>
      </c>
      <c r="E11589" s="3" t="s">
        <v>12720</v>
      </c>
      <c r="F11589" s="3" t="s">
        <v>5776</v>
      </c>
      <c r="G11589" s="3" t="s">
        <v>10001</v>
      </c>
      <c r="H11589" s="3" t="s">
        <v>12730</v>
      </c>
      <c r="I11589" s="4">
        <v>0.01</v>
      </c>
    </row>
    <row r="11590" spans="1:9" x14ac:dyDescent="0.2">
      <c r="A11590" s="2">
        <v>4114</v>
      </c>
      <c r="B11590" s="3" t="s">
        <v>19</v>
      </c>
      <c r="C11590" s="3" t="s">
        <v>12718</v>
      </c>
      <c r="D11590" s="3" t="s">
        <v>12719</v>
      </c>
      <c r="E11590" s="3" t="s">
        <v>12720</v>
      </c>
      <c r="F11590" s="3" t="s">
        <v>826</v>
      </c>
      <c r="G11590" s="3" t="s">
        <v>10001</v>
      </c>
      <c r="H11590" s="3" t="s">
        <v>12731</v>
      </c>
      <c r="I11590" s="4">
        <v>0.01</v>
      </c>
    </row>
    <row r="11591" spans="1:9" x14ac:dyDescent="0.2">
      <c r="A11591" s="2">
        <v>4051</v>
      </c>
      <c r="B11591" s="3" t="s">
        <v>19</v>
      </c>
      <c r="C11591" s="3" t="s">
        <v>12718</v>
      </c>
      <c r="D11591" s="3" t="s">
        <v>12719</v>
      </c>
      <c r="E11591" s="3" t="s">
        <v>12720</v>
      </c>
      <c r="F11591" s="3" t="s">
        <v>826</v>
      </c>
      <c r="G11591" s="3" t="s">
        <v>10001</v>
      </c>
      <c r="H11591" s="3" t="s">
        <v>12732</v>
      </c>
      <c r="I11591" s="4">
        <v>0.01</v>
      </c>
    </row>
    <row r="11592" spans="1:9" x14ac:dyDescent="0.2">
      <c r="A11592" s="2">
        <v>3052</v>
      </c>
      <c r="B11592" s="3" t="s">
        <v>19</v>
      </c>
      <c r="C11592" s="3" t="s">
        <v>12718</v>
      </c>
      <c r="D11592" s="3" t="s">
        <v>12719</v>
      </c>
      <c r="E11592" s="3" t="s">
        <v>12720</v>
      </c>
      <c r="F11592" s="3" t="s">
        <v>826</v>
      </c>
      <c r="G11592" s="3" t="s">
        <v>10001</v>
      </c>
      <c r="H11592" s="3" t="s">
        <v>12733</v>
      </c>
      <c r="I11592" s="4">
        <v>0.01</v>
      </c>
    </row>
    <row r="11593" spans="1:9" x14ac:dyDescent="0.2">
      <c r="A11593" s="2">
        <v>229209</v>
      </c>
      <c r="B11593" s="3" t="s">
        <v>19</v>
      </c>
      <c r="C11593" s="3" t="s">
        <v>12718</v>
      </c>
      <c r="D11593" s="3" t="s">
        <v>12719</v>
      </c>
      <c r="E11593" s="3" t="s">
        <v>12720</v>
      </c>
      <c r="F11593" s="3" t="s">
        <v>12734</v>
      </c>
      <c r="G11593" s="3" t="s">
        <v>12735</v>
      </c>
      <c r="H11593" s="3" t="s">
        <v>12736</v>
      </c>
      <c r="I11593" s="4">
        <v>0.01</v>
      </c>
    </row>
    <row r="11594" spans="1:9" x14ac:dyDescent="0.2">
      <c r="A11594" s="2">
        <v>291373</v>
      </c>
      <c r="B11594" s="3" t="s">
        <v>19</v>
      </c>
      <c r="C11594" s="3" t="s">
        <v>12737</v>
      </c>
      <c r="D11594" s="3" t="s">
        <v>12738</v>
      </c>
      <c r="E11594" s="3" t="s">
        <v>12739</v>
      </c>
      <c r="F11594" s="3" t="s">
        <v>5776</v>
      </c>
      <c r="G11594" s="3" t="s">
        <v>12740</v>
      </c>
      <c r="H11594" s="3" t="s">
        <v>12741</v>
      </c>
      <c r="I11594" s="4">
        <v>10.67</v>
      </c>
    </row>
    <row r="11595" spans="1:9" x14ac:dyDescent="0.2">
      <c r="A11595" s="2">
        <v>291396</v>
      </c>
      <c r="B11595" s="3" t="s">
        <v>19</v>
      </c>
      <c r="C11595" s="3" t="s">
        <v>12737</v>
      </c>
      <c r="D11595" s="3" t="s">
        <v>12738</v>
      </c>
      <c r="E11595" s="3" t="s">
        <v>12739</v>
      </c>
      <c r="F11595" s="3" t="s">
        <v>5776</v>
      </c>
      <c r="G11595" s="3" t="s">
        <v>12740</v>
      </c>
      <c r="H11595" s="3" t="s">
        <v>12742</v>
      </c>
      <c r="I11595" s="4">
        <v>10.67</v>
      </c>
    </row>
    <row r="11596" spans="1:9" x14ac:dyDescent="0.2">
      <c r="A11596" s="2">
        <v>291400</v>
      </c>
      <c r="B11596" s="3" t="s">
        <v>19</v>
      </c>
      <c r="C11596" s="3" t="s">
        <v>12737</v>
      </c>
      <c r="D11596" s="3" t="s">
        <v>12738</v>
      </c>
      <c r="E11596" s="3" t="s">
        <v>12739</v>
      </c>
      <c r="F11596" s="3" t="s">
        <v>5776</v>
      </c>
      <c r="G11596" s="3" t="s">
        <v>12740</v>
      </c>
      <c r="H11596" s="3" t="s">
        <v>12743</v>
      </c>
      <c r="I11596" s="4">
        <v>10.67</v>
      </c>
    </row>
    <row r="11597" spans="1:9" x14ac:dyDescent="0.2">
      <c r="A11597" s="2">
        <v>291367</v>
      </c>
      <c r="B11597" s="3" t="s">
        <v>19</v>
      </c>
      <c r="C11597" s="3" t="s">
        <v>12737</v>
      </c>
      <c r="D11597" s="3" t="s">
        <v>12738</v>
      </c>
      <c r="E11597" s="3" t="s">
        <v>12739</v>
      </c>
      <c r="F11597" s="3" t="s">
        <v>5776</v>
      </c>
      <c r="G11597" s="3" t="s">
        <v>12740</v>
      </c>
      <c r="H11597" s="3" t="s">
        <v>12744</v>
      </c>
      <c r="I11597" s="4">
        <v>12.77</v>
      </c>
    </row>
    <row r="11598" spans="1:9" x14ac:dyDescent="0.2">
      <c r="A11598" s="2">
        <v>291365</v>
      </c>
      <c r="B11598" s="3" t="s">
        <v>19</v>
      </c>
      <c r="C11598" s="3" t="s">
        <v>12737</v>
      </c>
      <c r="D11598" s="3" t="s">
        <v>12738</v>
      </c>
      <c r="E11598" s="3" t="s">
        <v>12739</v>
      </c>
      <c r="F11598" s="3" t="s">
        <v>5776</v>
      </c>
      <c r="G11598" s="3" t="s">
        <v>12740</v>
      </c>
      <c r="H11598" s="3" t="s">
        <v>12745</v>
      </c>
      <c r="I11598" s="4">
        <v>12.79</v>
      </c>
    </row>
    <row r="11599" spans="1:9" x14ac:dyDescent="0.2">
      <c r="A11599" s="2">
        <v>300434</v>
      </c>
      <c r="B11599" s="3" t="s">
        <v>19</v>
      </c>
      <c r="C11599" s="3" t="s">
        <v>12737</v>
      </c>
      <c r="D11599" s="3" t="s">
        <v>12738</v>
      </c>
      <c r="E11599" s="3" t="s">
        <v>12739</v>
      </c>
      <c r="F11599" s="3" t="s">
        <v>5776</v>
      </c>
      <c r="G11599" s="3" t="s">
        <v>12740</v>
      </c>
      <c r="H11599" s="3" t="s">
        <v>12746</v>
      </c>
      <c r="I11599" s="4">
        <v>10.65</v>
      </c>
    </row>
    <row r="11600" spans="1:9" x14ac:dyDescent="0.2">
      <c r="A11600" s="2">
        <v>291368</v>
      </c>
      <c r="B11600" s="3" t="s">
        <v>19</v>
      </c>
      <c r="C11600" s="3" t="s">
        <v>12737</v>
      </c>
      <c r="D11600" s="3" t="s">
        <v>12738</v>
      </c>
      <c r="E11600" s="3" t="s">
        <v>12739</v>
      </c>
      <c r="F11600" s="3" t="s">
        <v>5776</v>
      </c>
      <c r="G11600" s="3" t="s">
        <v>12740</v>
      </c>
      <c r="H11600" s="3" t="s">
        <v>12747</v>
      </c>
      <c r="I11600" s="4">
        <v>12.77</v>
      </c>
    </row>
    <row r="11601" spans="1:9" x14ac:dyDescent="0.2">
      <c r="A11601" s="2">
        <v>380134</v>
      </c>
      <c r="B11601" s="3" t="s">
        <v>19</v>
      </c>
      <c r="C11601" s="3" t="s">
        <v>12737</v>
      </c>
      <c r="D11601" s="3" t="s">
        <v>12738</v>
      </c>
      <c r="E11601" s="3" t="s">
        <v>12739</v>
      </c>
      <c r="F11601" s="3" t="s">
        <v>5776</v>
      </c>
      <c r="G11601" s="3" t="s">
        <v>12740</v>
      </c>
      <c r="H11601" s="3" t="s">
        <v>12748</v>
      </c>
      <c r="I11601" s="4">
        <v>13.81</v>
      </c>
    </row>
    <row r="11602" spans="1:9" x14ac:dyDescent="0.2">
      <c r="A11602" s="2">
        <v>309269</v>
      </c>
      <c r="B11602" s="3" t="s">
        <v>19</v>
      </c>
      <c r="C11602" s="3" t="s">
        <v>12737</v>
      </c>
      <c r="D11602" s="3" t="s">
        <v>12738</v>
      </c>
      <c r="E11602" s="3" t="s">
        <v>12739</v>
      </c>
      <c r="F11602" s="3" t="s">
        <v>5776</v>
      </c>
      <c r="G11602" s="3" t="s">
        <v>12740</v>
      </c>
      <c r="H11602" s="3" t="s">
        <v>12749</v>
      </c>
      <c r="I11602" s="4">
        <v>13.81</v>
      </c>
    </row>
    <row r="11603" spans="1:9" x14ac:dyDescent="0.2">
      <c r="A11603" s="2">
        <v>298527</v>
      </c>
      <c r="B11603" s="3" t="s">
        <v>19</v>
      </c>
      <c r="C11603" s="3" t="s">
        <v>12737</v>
      </c>
      <c r="D11603" s="3" t="s">
        <v>12738</v>
      </c>
      <c r="E11603" s="3" t="s">
        <v>12739</v>
      </c>
      <c r="F11603" s="3" t="s">
        <v>5776</v>
      </c>
      <c r="G11603" s="3" t="s">
        <v>12740</v>
      </c>
      <c r="H11603" s="3" t="s">
        <v>12750</v>
      </c>
      <c r="I11603" s="4">
        <v>9.25</v>
      </c>
    </row>
    <row r="11604" spans="1:9" x14ac:dyDescent="0.2">
      <c r="A11604" s="2">
        <v>445957</v>
      </c>
      <c r="B11604" s="3" t="s">
        <v>19</v>
      </c>
      <c r="C11604" s="3" t="s">
        <v>12737</v>
      </c>
      <c r="D11604" s="3" t="s">
        <v>12738</v>
      </c>
      <c r="E11604" s="3" t="s">
        <v>12739</v>
      </c>
      <c r="F11604" s="3" t="s">
        <v>5776</v>
      </c>
      <c r="G11604" s="3" t="s">
        <v>12740</v>
      </c>
      <c r="H11604" s="3" t="s">
        <v>12751</v>
      </c>
      <c r="I11604" s="4">
        <v>13.76</v>
      </c>
    </row>
    <row r="11605" spans="1:9" x14ac:dyDescent="0.2">
      <c r="A11605" s="2">
        <v>449168</v>
      </c>
      <c r="B11605" s="3" t="s">
        <v>19</v>
      </c>
      <c r="C11605" s="3" t="s">
        <v>12737</v>
      </c>
      <c r="D11605" s="3" t="s">
        <v>12738</v>
      </c>
      <c r="E11605" s="3" t="s">
        <v>12739</v>
      </c>
      <c r="F11605" s="3" t="s">
        <v>5776</v>
      </c>
      <c r="G11605" s="3" t="s">
        <v>12740</v>
      </c>
      <c r="H11605" s="3" t="s">
        <v>12752</v>
      </c>
      <c r="I11605" s="4">
        <v>9.85</v>
      </c>
    </row>
    <row r="11606" spans="1:9" x14ac:dyDescent="0.2">
      <c r="A11606" s="2">
        <v>449174</v>
      </c>
      <c r="B11606" s="3" t="s">
        <v>19</v>
      </c>
      <c r="C11606" s="3" t="s">
        <v>12737</v>
      </c>
      <c r="D11606" s="3" t="s">
        <v>12738</v>
      </c>
      <c r="E11606" s="3" t="s">
        <v>12739</v>
      </c>
      <c r="F11606" s="3" t="s">
        <v>5776</v>
      </c>
      <c r="G11606" s="3" t="s">
        <v>12740</v>
      </c>
      <c r="H11606" s="3" t="s">
        <v>12753</v>
      </c>
      <c r="I11606" s="4">
        <v>9.85</v>
      </c>
    </row>
    <row r="11607" spans="1:9" x14ac:dyDescent="0.2">
      <c r="A11607" s="2">
        <v>449177</v>
      </c>
      <c r="B11607" s="3" t="s">
        <v>19</v>
      </c>
      <c r="C11607" s="3" t="s">
        <v>12737</v>
      </c>
      <c r="D11607" s="3" t="s">
        <v>12738</v>
      </c>
      <c r="E11607" s="3" t="s">
        <v>12739</v>
      </c>
      <c r="F11607" s="3" t="s">
        <v>5776</v>
      </c>
      <c r="G11607" s="3" t="s">
        <v>12740</v>
      </c>
      <c r="H11607" s="3" t="s">
        <v>12754</v>
      </c>
      <c r="I11607" s="4">
        <v>9.85</v>
      </c>
    </row>
    <row r="11608" spans="1:9" x14ac:dyDescent="0.2">
      <c r="A11608" s="2">
        <v>451246</v>
      </c>
      <c r="B11608" s="3" t="s">
        <v>19</v>
      </c>
      <c r="C11608" s="3" t="s">
        <v>12737</v>
      </c>
      <c r="D11608" s="3" t="s">
        <v>12738</v>
      </c>
      <c r="E11608" s="3" t="s">
        <v>12739</v>
      </c>
      <c r="F11608" s="3" t="s">
        <v>5776</v>
      </c>
      <c r="G11608" s="3" t="s">
        <v>12740</v>
      </c>
      <c r="H11608" s="3" t="s">
        <v>12755</v>
      </c>
      <c r="I11608" s="4">
        <v>10.9</v>
      </c>
    </row>
    <row r="11609" spans="1:9" x14ac:dyDescent="0.2">
      <c r="A11609" s="2">
        <v>451252</v>
      </c>
      <c r="B11609" s="3" t="s">
        <v>19</v>
      </c>
      <c r="C11609" s="3" t="s">
        <v>12737</v>
      </c>
      <c r="D11609" s="3" t="s">
        <v>12738</v>
      </c>
      <c r="E11609" s="3" t="s">
        <v>12739</v>
      </c>
      <c r="F11609" s="3" t="s">
        <v>5776</v>
      </c>
      <c r="G11609" s="3" t="s">
        <v>12740</v>
      </c>
      <c r="H11609" s="3" t="s">
        <v>12756</v>
      </c>
      <c r="I11609" s="4">
        <v>10.73</v>
      </c>
    </row>
    <row r="11610" spans="1:9" x14ac:dyDescent="0.2">
      <c r="A11610" s="2">
        <v>533810</v>
      </c>
      <c r="B11610" s="3" t="s">
        <v>19</v>
      </c>
      <c r="C11610" s="3" t="s">
        <v>12737</v>
      </c>
      <c r="D11610" s="3" t="s">
        <v>12738</v>
      </c>
      <c r="E11610" s="3" t="s">
        <v>12739</v>
      </c>
      <c r="F11610" s="3" t="s">
        <v>5776</v>
      </c>
      <c r="G11610" s="3" t="s">
        <v>12740</v>
      </c>
      <c r="H11610" s="3" t="s">
        <v>12757</v>
      </c>
      <c r="I11610" s="4">
        <v>12.99</v>
      </c>
    </row>
    <row r="11611" spans="1:9" x14ac:dyDescent="0.2">
      <c r="A11611" s="2">
        <v>562784</v>
      </c>
      <c r="B11611" s="3" t="s">
        <v>19</v>
      </c>
      <c r="C11611" s="3" t="s">
        <v>12737</v>
      </c>
      <c r="D11611" s="3" t="s">
        <v>12738</v>
      </c>
      <c r="E11611" s="3" t="s">
        <v>12739</v>
      </c>
      <c r="F11611" s="3" t="s">
        <v>5776</v>
      </c>
      <c r="G11611" s="3" t="s">
        <v>12740</v>
      </c>
      <c r="H11611" s="3" t="s">
        <v>12758</v>
      </c>
      <c r="I11611" s="4">
        <v>9.6300000000000008</v>
      </c>
    </row>
    <row r="11612" spans="1:9" x14ac:dyDescent="0.2">
      <c r="A11612" s="2">
        <v>562787</v>
      </c>
      <c r="B11612" s="3" t="s">
        <v>19</v>
      </c>
      <c r="C11612" s="3" t="s">
        <v>12737</v>
      </c>
      <c r="D11612" s="3" t="s">
        <v>12738</v>
      </c>
      <c r="E11612" s="3" t="s">
        <v>12739</v>
      </c>
      <c r="F11612" s="3" t="s">
        <v>5776</v>
      </c>
      <c r="G11612" s="3" t="s">
        <v>12740</v>
      </c>
      <c r="H11612" s="3" t="s">
        <v>12759</v>
      </c>
      <c r="I11612" s="4">
        <v>10.6</v>
      </c>
    </row>
    <row r="11613" spans="1:9" x14ac:dyDescent="0.2">
      <c r="A11613" s="2">
        <v>449157</v>
      </c>
      <c r="B11613" s="3" t="s">
        <v>19</v>
      </c>
      <c r="C11613" s="3" t="s">
        <v>12737</v>
      </c>
      <c r="D11613" s="3" t="s">
        <v>12738</v>
      </c>
      <c r="E11613" s="3" t="s">
        <v>12739</v>
      </c>
      <c r="F11613" s="3" t="s">
        <v>5776</v>
      </c>
      <c r="G11613" s="3" t="s">
        <v>12740</v>
      </c>
      <c r="H11613" s="3" t="s">
        <v>12760</v>
      </c>
      <c r="I11613" s="4">
        <v>2.88</v>
      </c>
    </row>
    <row r="11614" spans="1:9" x14ac:dyDescent="0.2">
      <c r="A11614" s="2">
        <v>449159</v>
      </c>
      <c r="B11614" s="3" t="s">
        <v>19</v>
      </c>
      <c r="C11614" s="3" t="s">
        <v>12737</v>
      </c>
      <c r="D11614" s="3" t="s">
        <v>12738</v>
      </c>
      <c r="E11614" s="3" t="s">
        <v>12739</v>
      </c>
      <c r="F11614" s="3" t="s">
        <v>5776</v>
      </c>
      <c r="G11614" s="3" t="s">
        <v>12740</v>
      </c>
      <c r="H11614" s="3" t="s">
        <v>12761</v>
      </c>
      <c r="I11614" s="4">
        <v>2.87</v>
      </c>
    </row>
    <row r="11615" spans="1:9" x14ac:dyDescent="0.2">
      <c r="A11615" s="2">
        <v>449161</v>
      </c>
      <c r="B11615" s="3" t="s">
        <v>19</v>
      </c>
      <c r="C11615" s="3" t="s">
        <v>12737</v>
      </c>
      <c r="D11615" s="3" t="s">
        <v>12738</v>
      </c>
      <c r="E11615" s="3" t="s">
        <v>12739</v>
      </c>
      <c r="F11615" s="3" t="s">
        <v>5776</v>
      </c>
      <c r="G11615" s="3" t="s">
        <v>12740</v>
      </c>
      <c r="H11615" s="3" t="s">
        <v>12762</v>
      </c>
      <c r="I11615" s="4">
        <v>2.88</v>
      </c>
    </row>
    <row r="11616" spans="1:9" x14ac:dyDescent="0.2">
      <c r="A11616" s="2">
        <v>449162</v>
      </c>
      <c r="B11616" s="3" t="s">
        <v>19</v>
      </c>
      <c r="C11616" s="3" t="s">
        <v>12737</v>
      </c>
      <c r="D11616" s="3" t="s">
        <v>12738</v>
      </c>
      <c r="E11616" s="3" t="s">
        <v>12739</v>
      </c>
      <c r="F11616" s="3" t="s">
        <v>5776</v>
      </c>
      <c r="G11616" s="3" t="s">
        <v>12740</v>
      </c>
      <c r="H11616" s="3" t="s">
        <v>12763</v>
      </c>
      <c r="I11616" s="4">
        <v>2.88</v>
      </c>
    </row>
    <row r="11617" spans="1:9" x14ac:dyDescent="0.2">
      <c r="A11617" s="2">
        <v>449179</v>
      </c>
      <c r="B11617" s="3" t="s">
        <v>19</v>
      </c>
      <c r="C11617" s="3" t="s">
        <v>12737</v>
      </c>
      <c r="D11617" s="3" t="s">
        <v>12738</v>
      </c>
      <c r="E11617" s="3" t="s">
        <v>12739</v>
      </c>
      <c r="F11617" s="3" t="s">
        <v>5776</v>
      </c>
      <c r="G11617" s="3" t="s">
        <v>12740</v>
      </c>
      <c r="H11617" s="3" t="s">
        <v>12764</v>
      </c>
      <c r="I11617" s="4">
        <v>2.42</v>
      </c>
    </row>
    <row r="11618" spans="1:9" x14ac:dyDescent="0.2">
      <c r="A11618" s="2">
        <v>449181</v>
      </c>
      <c r="B11618" s="3" t="s">
        <v>19</v>
      </c>
      <c r="C11618" s="3" t="s">
        <v>12737</v>
      </c>
      <c r="D11618" s="3" t="s">
        <v>12738</v>
      </c>
      <c r="E11618" s="3" t="s">
        <v>12739</v>
      </c>
      <c r="F11618" s="3" t="s">
        <v>5776</v>
      </c>
      <c r="G11618" s="3" t="s">
        <v>12740</v>
      </c>
      <c r="H11618" s="3" t="s">
        <v>12765</v>
      </c>
      <c r="I11618" s="4">
        <v>2.42</v>
      </c>
    </row>
    <row r="11619" spans="1:9" x14ac:dyDescent="0.2">
      <c r="A11619" s="2">
        <v>449185</v>
      </c>
      <c r="B11619" s="3" t="s">
        <v>19</v>
      </c>
      <c r="C11619" s="3" t="s">
        <v>12737</v>
      </c>
      <c r="D11619" s="3" t="s">
        <v>12738</v>
      </c>
      <c r="E11619" s="3" t="s">
        <v>12739</v>
      </c>
      <c r="F11619" s="3" t="s">
        <v>5776</v>
      </c>
      <c r="G11619" s="3" t="s">
        <v>12740</v>
      </c>
      <c r="H11619" s="3" t="s">
        <v>12766</v>
      </c>
      <c r="I11619" s="4">
        <v>2.42</v>
      </c>
    </row>
    <row r="11620" spans="1:9" x14ac:dyDescent="0.2">
      <c r="A11620" s="2">
        <v>449190</v>
      </c>
      <c r="B11620" s="3" t="s">
        <v>19</v>
      </c>
      <c r="C11620" s="3" t="s">
        <v>12737</v>
      </c>
      <c r="D11620" s="3" t="s">
        <v>12738</v>
      </c>
      <c r="E11620" s="3" t="s">
        <v>12739</v>
      </c>
      <c r="F11620" s="3" t="s">
        <v>5776</v>
      </c>
      <c r="G11620" s="3" t="s">
        <v>12740</v>
      </c>
      <c r="H11620" s="3" t="s">
        <v>12767</v>
      </c>
      <c r="I11620" s="4">
        <v>2.42</v>
      </c>
    </row>
    <row r="11621" spans="1:9" x14ac:dyDescent="0.2">
      <c r="A11621" s="2">
        <v>449193</v>
      </c>
      <c r="B11621" s="3" t="s">
        <v>19</v>
      </c>
      <c r="C11621" s="3" t="s">
        <v>12737</v>
      </c>
      <c r="D11621" s="3" t="s">
        <v>12738</v>
      </c>
      <c r="E11621" s="3" t="s">
        <v>12739</v>
      </c>
      <c r="F11621" s="3" t="s">
        <v>5776</v>
      </c>
      <c r="G11621" s="3" t="s">
        <v>12740</v>
      </c>
      <c r="H11621" s="3" t="s">
        <v>12768</v>
      </c>
      <c r="I11621" s="4">
        <v>2.42</v>
      </c>
    </row>
    <row r="11622" spans="1:9" x14ac:dyDescent="0.2">
      <c r="A11622" s="2">
        <v>444774</v>
      </c>
      <c r="B11622" s="3" t="s">
        <v>19</v>
      </c>
      <c r="C11622" s="3" t="s">
        <v>12737</v>
      </c>
      <c r="D11622" s="3" t="s">
        <v>12738</v>
      </c>
      <c r="E11622" s="3" t="s">
        <v>12739</v>
      </c>
      <c r="F11622" s="3" t="s">
        <v>5776</v>
      </c>
      <c r="G11622" s="3" t="s">
        <v>12769</v>
      </c>
      <c r="H11622" s="3" t="s">
        <v>12770</v>
      </c>
      <c r="I11622" s="4">
        <v>12.11</v>
      </c>
    </row>
    <row r="11623" spans="1:9" x14ac:dyDescent="0.2">
      <c r="A11623" s="2">
        <v>444782</v>
      </c>
      <c r="B11623" s="3" t="s">
        <v>19</v>
      </c>
      <c r="C11623" s="3" t="s">
        <v>12737</v>
      </c>
      <c r="D11623" s="3" t="s">
        <v>12738</v>
      </c>
      <c r="E11623" s="3" t="s">
        <v>12739</v>
      </c>
      <c r="F11623" s="3" t="s">
        <v>5776</v>
      </c>
      <c r="G11623" s="3" t="s">
        <v>12769</v>
      </c>
      <c r="H11623" s="3" t="s">
        <v>12771</v>
      </c>
      <c r="I11623" s="4">
        <v>8.81</v>
      </c>
    </row>
    <row r="11624" spans="1:9" x14ac:dyDescent="0.2">
      <c r="A11624" s="2">
        <v>553261</v>
      </c>
      <c r="B11624" s="3" t="s">
        <v>19</v>
      </c>
      <c r="C11624" s="3" t="s">
        <v>12737</v>
      </c>
      <c r="D11624" s="3" t="s">
        <v>12738</v>
      </c>
      <c r="E11624" s="3" t="s">
        <v>12739</v>
      </c>
      <c r="F11624" s="3" t="s">
        <v>5776</v>
      </c>
      <c r="G11624" s="3" t="s">
        <v>12769</v>
      </c>
      <c r="H11624" s="3" t="s">
        <v>12772</v>
      </c>
      <c r="I11624" s="4">
        <v>8.81</v>
      </c>
    </row>
    <row r="11625" spans="1:9" x14ac:dyDescent="0.2">
      <c r="A11625" s="2">
        <v>470517</v>
      </c>
      <c r="B11625" s="3" t="s">
        <v>19</v>
      </c>
      <c r="C11625" s="3" t="s">
        <v>12737</v>
      </c>
      <c r="D11625" s="3" t="s">
        <v>12738</v>
      </c>
      <c r="E11625" s="3" t="s">
        <v>12739</v>
      </c>
      <c r="F11625" s="3" t="s">
        <v>5776</v>
      </c>
      <c r="G11625" s="3" t="s">
        <v>12773</v>
      </c>
      <c r="H11625" s="3" t="s">
        <v>12774</v>
      </c>
      <c r="I11625" s="4">
        <v>6.54</v>
      </c>
    </row>
    <row r="11626" spans="1:9" x14ac:dyDescent="0.2">
      <c r="A11626" s="2">
        <v>470528</v>
      </c>
      <c r="B11626" s="3" t="s">
        <v>19</v>
      </c>
      <c r="C11626" s="3" t="s">
        <v>12737</v>
      </c>
      <c r="D11626" s="3" t="s">
        <v>12738</v>
      </c>
      <c r="E11626" s="3" t="s">
        <v>12739</v>
      </c>
      <c r="F11626" s="3" t="s">
        <v>5776</v>
      </c>
      <c r="G11626" s="3" t="s">
        <v>12773</v>
      </c>
      <c r="H11626" s="3" t="s">
        <v>12775</v>
      </c>
      <c r="I11626" s="4">
        <v>4.32</v>
      </c>
    </row>
    <row r="11627" spans="1:9" x14ac:dyDescent="0.2">
      <c r="A11627" s="2">
        <v>470533</v>
      </c>
      <c r="B11627" s="3" t="s">
        <v>19</v>
      </c>
      <c r="C11627" s="3" t="s">
        <v>12737</v>
      </c>
      <c r="D11627" s="3" t="s">
        <v>12738</v>
      </c>
      <c r="E11627" s="3" t="s">
        <v>12739</v>
      </c>
      <c r="F11627" s="3" t="s">
        <v>5776</v>
      </c>
      <c r="G11627" s="3" t="s">
        <v>12773</v>
      </c>
      <c r="H11627" s="3" t="s">
        <v>12776</v>
      </c>
      <c r="I11627" s="4">
        <v>2.71</v>
      </c>
    </row>
    <row r="11628" spans="1:9" x14ac:dyDescent="0.2">
      <c r="A11628" s="2">
        <v>470535</v>
      </c>
      <c r="B11628" s="3" t="s">
        <v>19</v>
      </c>
      <c r="C11628" s="3" t="s">
        <v>12737</v>
      </c>
      <c r="D11628" s="3" t="s">
        <v>12738</v>
      </c>
      <c r="E11628" s="3" t="s">
        <v>12739</v>
      </c>
      <c r="F11628" s="3" t="s">
        <v>5776</v>
      </c>
      <c r="G11628" s="3" t="s">
        <v>12773</v>
      </c>
      <c r="H11628" s="3" t="s">
        <v>12777</v>
      </c>
      <c r="I11628" s="4">
        <v>5.73</v>
      </c>
    </row>
    <row r="11629" spans="1:9" x14ac:dyDescent="0.2">
      <c r="A11629" s="2">
        <v>470536</v>
      </c>
      <c r="B11629" s="3" t="s">
        <v>19</v>
      </c>
      <c r="C11629" s="3" t="s">
        <v>12737</v>
      </c>
      <c r="D11629" s="3" t="s">
        <v>12738</v>
      </c>
      <c r="E11629" s="3" t="s">
        <v>12739</v>
      </c>
      <c r="F11629" s="3" t="s">
        <v>5776</v>
      </c>
      <c r="G11629" s="3" t="s">
        <v>12773</v>
      </c>
      <c r="H11629" s="3" t="s">
        <v>12778</v>
      </c>
      <c r="I11629" s="4">
        <v>6.89</v>
      </c>
    </row>
    <row r="11630" spans="1:9" x14ac:dyDescent="0.2">
      <c r="A11630" s="2">
        <v>470537</v>
      </c>
      <c r="B11630" s="3" t="s">
        <v>19</v>
      </c>
      <c r="C11630" s="3" t="s">
        <v>12737</v>
      </c>
      <c r="D11630" s="3" t="s">
        <v>12738</v>
      </c>
      <c r="E11630" s="3" t="s">
        <v>12739</v>
      </c>
      <c r="F11630" s="3" t="s">
        <v>5776</v>
      </c>
      <c r="G11630" s="3" t="s">
        <v>12773</v>
      </c>
      <c r="H11630" s="3" t="s">
        <v>12779</v>
      </c>
      <c r="I11630" s="4">
        <v>5.0999999999999996</v>
      </c>
    </row>
    <row r="11631" spans="1:9" x14ac:dyDescent="0.2">
      <c r="A11631" s="2">
        <v>470546</v>
      </c>
      <c r="B11631" s="3" t="s">
        <v>19</v>
      </c>
      <c r="C11631" s="3" t="s">
        <v>12737</v>
      </c>
      <c r="D11631" s="3" t="s">
        <v>12738</v>
      </c>
      <c r="E11631" s="3" t="s">
        <v>12739</v>
      </c>
      <c r="F11631" s="3" t="s">
        <v>5776</v>
      </c>
      <c r="G11631" s="3" t="s">
        <v>12773</v>
      </c>
      <c r="H11631" s="3" t="s">
        <v>12780</v>
      </c>
      <c r="I11631" s="4">
        <v>4.91</v>
      </c>
    </row>
    <row r="11632" spans="1:9" x14ac:dyDescent="0.2">
      <c r="A11632" s="2">
        <v>470567</v>
      </c>
      <c r="B11632" s="3" t="s">
        <v>19</v>
      </c>
      <c r="C11632" s="3" t="s">
        <v>12737</v>
      </c>
      <c r="D11632" s="3" t="s">
        <v>12738</v>
      </c>
      <c r="E11632" s="3" t="s">
        <v>12739</v>
      </c>
      <c r="F11632" s="3" t="s">
        <v>5776</v>
      </c>
      <c r="G11632" s="3" t="s">
        <v>12773</v>
      </c>
      <c r="H11632" s="3" t="s">
        <v>12781</v>
      </c>
      <c r="I11632" s="4">
        <v>5.19</v>
      </c>
    </row>
    <row r="11633" spans="1:9" x14ac:dyDescent="0.2">
      <c r="A11633" s="2">
        <v>470571</v>
      </c>
      <c r="B11633" s="3" t="s">
        <v>19</v>
      </c>
      <c r="C11633" s="3" t="s">
        <v>12737</v>
      </c>
      <c r="D11633" s="3" t="s">
        <v>12738</v>
      </c>
      <c r="E11633" s="3" t="s">
        <v>12739</v>
      </c>
      <c r="F11633" s="3" t="s">
        <v>5776</v>
      </c>
      <c r="G11633" s="3" t="s">
        <v>12773</v>
      </c>
      <c r="H11633" s="3" t="s">
        <v>12782</v>
      </c>
      <c r="I11633" s="4">
        <v>5.91</v>
      </c>
    </row>
    <row r="11634" spans="1:9" x14ac:dyDescent="0.2">
      <c r="A11634" s="2">
        <v>470575</v>
      </c>
      <c r="B11634" s="3" t="s">
        <v>19</v>
      </c>
      <c r="C11634" s="3" t="s">
        <v>12737</v>
      </c>
      <c r="D11634" s="3" t="s">
        <v>12738</v>
      </c>
      <c r="E11634" s="3" t="s">
        <v>12739</v>
      </c>
      <c r="F11634" s="3" t="s">
        <v>5776</v>
      </c>
      <c r="G11634" s="3" t="s">
        <v>12773</v>
      </c>
      <c r="H11634" s="3" t="s">
        <v>12783</v>
      </c>
      <c r="I11634" s="4">
        <v>4.8600000000000003</v>
      </c>
    </row>
    <row r="11635" spans="1:9" x14ac:dyDescent="0.2">
      <c r="A11635" s="2">
        <v>470576</v>
      </c>
      <c r="B11635" s="3" t="s">
        <v>19</v>
      </c>
      <c r="C11635" s="3" t="s">
        <v>12737</v>
      </c>
      <c r="D11635" s="3" t="s">
        <v>12738</v>
      </c>
      <c r="E11635" s="3" t="s">
        <v>12739</v>
      </c>
      <c r="F11635" s="3" t="s">
        <v>5776</v>
      </c>
      <c r="G11635" s="3" t="s">
        <v>12773</v>
      </c>
      <c r="H11635" s="3" t="s">
        <v>12784</v>
      </c>
      <c r="I11635" s="4">
        <v>2.63</v>
      </c>
    </row>
    <row r="11636" spans="1:9" x14ac:dyDescent="0.2">
      <c r="A11636" s="2">
        <v>472193</v>
      </c>
      <c r="B11636" s="3" t="s">
        <v>19</v>
      </c>
      <c r="C11636" s="3" t="s">
        <v>12737</v>
      </c>
      <c r="D11636" s="3" t="s">
        <v>12738</v>
      </c>
      <c r="E11636" s="3" t="s">
        <v>12739</v>
      </c>
      <c r="F11636" s="3" t="s">
        <v>5776</v>
      </c>
      <c r="G11636" s="3" t="s">
        <v>12785</v>
      </c>
      <c r="H11636" s="3" t="s">
        <v>12786</v>
      </c>
      <c r="I11636" s="4">
        <v>7.44</v>
      </c>
    </row>
    <row r="11637" spans="1:9" x14ac:dyDescent="0.2">
      <c r="A11637" s="2">
        <v>472195</v>
      </c>
      <c r="B11637" s="3" t="s">
        <v>19</v>
      </c>
      <c r="C11637" s="3" t="s">
        <v>12737</v>
      </c>
      <c r="D11637" s="3" t="s">
        <v>12738</v>
      </c>
      <c r="E11637" s="3" t="s">
        <v>12739</v>
      </c>
      <c r="F11637" s="3" t="s">
        <v>5776</v>
      </c>
      <c r="G11637" s="3" t="s">
        <v>12785</v>
      </c>
      <c r="H11637" s="3" t="s">
        <v>12787</v>
      </c>
      <c r="I11637" s="4">
        <v>5.43</v>
      </c>
    </row>
    <row r="11638" spans="1:9" x14ac:dyDescent="0.2">
      <c r="A11638" s="2">
        <v>472202</v>
      </c>
      <c r="B11638" s="3" t="s">
        <v>19</v>
      </c>
      <c r="C11638" s="3" t="s">
        <v>12737</v>
      </c>
      <c r="D11638" s="3" t="s">
        <v>12738</v>
      </c>
      <c r="E11638" s="3" t="s">
        <v>12739</v>
      </c>
      <c r="F11638" s="3" t="s">
        <v>5776</v>
      </c>
      <c r="G11638" s="3" t="s">
        <v>12785</v>
      </c>
      <c r="H11638" s="3" t="s">
        <v>12788</v>
      </c>
      <c r="I11638" s="4">
        <v>6.99</v>
      </c>
    </row>
    <row r="11639" spans="1:9" x14ac:dyDescent="0.2">
      <c r="A11639" s="2">
        <v>472205</v>
      </c>
      <c r="B11639" s="3" t="s">
        <v>19</v>
      </c>
      <c r="C11639" s="3" t="s">
        <v>12737</v>
      </c>
      <c r="D11639" s="3" t="s">
        <v>12738</v>
      </c>
      <c r="E11639" s="3" t="s">
        <v>12739</v>
      </c>
      <c r="F11639" s="3" t="s">
        <v>5776</v>
      </c>
      <c r="G11639" s="3" t="s">
        <v>12785</v>
      </c>
      <c r="H11639" s="3" t="s">
        <v>12789</v>
      </c>
      <c r="I11639" s="4">
        <v>5.73</v>
      </c>
    </row>
    <row r="11640" spans="1:9" x14ac:dyDescent="0.2">
      <c r="A11640" s="2">
        <v>472210</v>
      </c>
      <c r="B11640" s="3" t="s">
        <v>19</v>
      </c>
      <c r="C11640" s="3" t="s">
        <v>12737</v>
      </c>
      <c r="D11640" s="3" t="s">
        <v>12738</v>
      </c>
      <c r="E11640" s="3" t="s">
        <v>12739</v>
      </c>
      <c r="F11640" s="3" t="s">
        <v>5776</v>
      </c>
      <c r="G11640" s="3" t="s">
        <v>12785</v>
      </c>
      <c r="H11640" s="3" t="s">
        <v>12790</v>
      </c>
      <c r="I11640" s="4">
        <v>5.73</v>
      </c>
    </row>
    <row r="11641" spans="1:9" x14ac:dyDescent="0.2">
      <c r="A11641" s="2">
        <v>472207</v>
      </c>
      <c r="B11641" s="3" t="s">
        <v>19</v>
      </c>
      <c r="C11641" s="3" t="s">
        <v>12737</v>
      </c>
      <c r="D11641" s="3" t="s">
        <v>12738</v>
      </c>
      <c r="E11641" s="3" t="s">
        <v>12739</v>
      </c>
      <c r="F11641" s="3" t="s">
        <v>5776</v>
      </c>
      <c r="G11641" s="3" t="s">
        <v>12785</v>
      </c>
      <c r="H11641" s="3" t="s">
        <v>12791</v>
      </c>
      <c r="I11641" s="4">
        <v>6.58</v>
      </c>
    </row>
    <row r="11642" spans="1:9" x14ac:dyDescent="0.2">
      <c r="A11642" s="2">
        <v>472211</v>
      </c>
      <c r="B11642" s="3" t="s">
        <v>19</v>
      </c>
      <c r="C11642" s="3" t="s">
        <v>12737</v>
      </c>
      <c r="D11642" s="3" t="s">
        <v>12738</v>
      </c>
      <c r="E11642" s="3" t="s">
        <v>12739</v>
      </c>
      <c r="F11642" s="3" t="s">
        <v>5776</v>
      </c>
      <c r="G11642" s="3" t="s">
        <v>12785</v>
      </c>
      <c r="H11642" s="3" t="s">
        <v>12792</v>
      </c>
      <c r="I11642" s="4">
        <v>5.43</v>
      </c>
    </row>
    <row r="11643" spans="1:9" x14ac:dyDescent="0.2">
      <c r="A11643" s="2">
        <v>472212</v>
      </c>
      <c r="B11643" s="3" t="s">
        <v>19</v>
      </c>
      <c r="C11643" s="3" t="s">
        <v>12737</v>
      </c>
      <c r="D11643" s="3" t="s">
        <v>12738</v>
      </c>
      <c r="E11643" s="3" t="s">
        <v>12739</v>
      </c>
      <c r="F11643" s="3" t="s">
        <v>5776</v>
      </c>
      <c r="G11643" s="3" t="s">
        <v>12785</v>
      </c>
      <c r="H11643" s="3" t="s">
        <v>12793</v>
      </c>
      <c r="I11643" s="4">
        <v>6.14</v>
      </c>
    </row>
    <row r="11644" spans="1:9" x14ac:dyDescent="0.2">
      <c r="A11644" s="2">
        <v>586965</v>
      </c>
      <c r="B11644" s="3" t="s">
        <v>19</v>
      </c>
      <c r="C11644" s="3" t="s">
        <v>12737</v>
      </c>
      <c r="D11644" s="3" t="s">
        <v>12738</v>
      </c>
      <c r="E11644" s="3" t="s">
        <v>12739</v>
      </c>
      <c r="F11644" s="3" t="s">
        <v>5776</v>
      </c>
      <c r="G11644" s="3" t="s">
        <v>12794</v>
      </c>
      <c r="H11644" s="3" t="s">
        <v>12795</v>
      </c>
      <c r="I11644" s="4">
        <v>8.81</v>
      </c>
    </row>
    <row r="11645" spans="1:9" x14ac:dyDescent="0.2">
      <c r="A11645" s="2">
        <v>586967</v>
      </c>
      <c r="B11645" s="3" t="s">
        <v>19</v>
      </c>
      <c r="C11645" s="3" t="s">
        <v>12737</v>
      </c>
      <c r="D11645" s="3" t="s">
        <v>12738</v>
      </c>
      <c r="E11645" s="3" t="s">
        <v>12739</v>
      </c>
      <c r="F11645" s="3" t="s">
        <v>5776</v>
      </c>
      <c r="G11645" s="3" t="s">
        <v>12794</v>
      </c>
      <c r="H11645" s="3" t="s">
        <v>12796</v>
      </c>
      <c r="I11645" s="4">
        <v>12.11</v>
      </c>
    </row>
    <row r="11646" spans="1:9" x14ac:dyDescent="0.2">
      <c r="A11646" s="2">
        <v>587090</v>
      </c>
      <c r="B11646" s="3" t="s">
        <v>19</v>
      </c>
      <c r="C11646" s="3" t="s">
        <v>12737</v>
      </c>
      <c r="D11646" s="3" t="s">
        <v>12738</v>
      </c>
      <c r="E11646" s="3" t="s">
        <v>12739</v>
      </c>
      <c r="F11646" s="3" t="s">
        <v>5776</v>
      </c>
      <c r="G11646" s="3" t="s">
        <v>12797</v>
      </c>
      <c r="H11646" s="3" t="s">
        <v>12798</v>
      </c>
      <c r="I11646" s="4">
        <v>7.49</v>
      </c>
    </row>
    <row r="11647" spans="1:9" x14ac:dyDescent="0.2">
      <c r="A11647" s="2">
        <v>587091</v>
      </c>
      <c r="B11647" s="3" t="s">
        <v>19</v>
      </c>
      <c r="C11647" s="3" t="s">
        <v>12737</v>
      </c>
      <c r="D11647" s="3" t="s">
        <v>12738</v>
      </c>
      <c r="E11647" s="3" t="s">
        <v>12739</v>
      </c>
      <c r="F11647" s="3" t="s">
        <v>5776</v>
      </c>
      <c r="G11647" s="3" t="s">
        <v>12797</v>
      </c>
      <c r="H11647" s="3" t="s">
        <v>12799</v>
      </c>
      <c r="I11647" s="4">
        <v>7.49</v>
      </c>
    </row>
    <row r="11648" spans="1:9" x14ac:dyDescent="0.2">
      <c r="A11648" s="2">
        <v>587092</v>
      </c>
      <c r="B11648" s="3" t="s">
        <v>19</v>
      </c>
      <c r="C11648" s="3" t="s">
        <v>12737</v>
      </c>
      <c r="D11648" s="3" t="s">
        <v>12738</v>
      </c>
      <c r="E11648" s="3" t="s">
        <v>12739</v>
      </c>
      <c r="F11648" s="3" t="s">
        <v>5776</v>
      </c>
      <c r="G11648" s="3" t="s">
        <v>12797</v>
      </c>
      <c r="H11648" s="3" t="s">
        <v>12800</v>
      </c>
      <c r="I11648" s="4">
        <v>7.49</v>
      </c>
    </row>
    <row r="11649" spans="1:9" x14ac:dyDescent="0.2">
      <c r="A11649" s="2">
        <v>587099</v>
      </c>
      <c r="B11649" s="3" t="s">
        <v>19</v>
      </c>
      <c r="C11649" s="3" t="s">
        <v>12737</v>
      </c>
      <c r="D11649" s="3" t="s">
        <v>12738</v>
      </c>
      <c r="E11649" s="3" t="s">
        <v>12739</v>
      </c>
      <c r="F11649" s="3" t="s">
        <v>5776</v>
      </c>
      <c r="G11649" s="3" t="s">
        <v>12797</v>
      </c>
      <c r="H11649" s="3" t="s">
        <v>12801</v>
      </c>
      <c r="I11649" s="4">
        <v>6.39</v>
      </c>
    </row>
    <row r="11650" spans="1:9" x14ac:dyDescent="0.2">
      <c r="A11650" s="2">
        <v>587103</v>
      </c>
      <c r="B11650" s="3" t="s">
        <v>19</v>
      </c>
      <c r="C11650" s="3" t="s">
        <v>12737</v>
      </c>
      <c r="D11650" s="3" t="s">
        <v>12738</v>
      </c>
      <c r="E11650" s="3" t="s">
        <v>12739</v>
      </c>
      <c r="F11650" s="3" t="s">
        <v>5776</v>
      </c>
      <c r="G11650" s="3" t="s">
        <v>12797</v>
      </c>
      <c r="H11650" s="3" t="s">
        <v>12802</v>
      </c>
      <c r="I11650" s="4">
        <v>6.39</v>
      </c>
    </row>
    <row r="11651" spans="1:9" x14ac:dyDescent="0.2">
      <c r="A11651" s="2">
        <v>587105</v>
      </c>
      <c r="B11651" s="3" t="s">
        <v>19</v>
      </c>
      <c r="C11651" s="3" t="s">
        <v>12737</v>
      </c>
      <c r="D11651" s="3" t="s">
        <v>12738</v>
      </c>
      <c r="E11651" s="3" t="s">
        <v>12739</v>
      </c>
      <c r="F11651" s="3" t="s">
        <v>5776</v>
      </c>
      <c r="G11651" s="3" t="s">
        <v>12797</v>
      </c>
      <c r="H11651" s="3" t="s">
        <v>12803</v>
      </c>
      <c r="I11651" s="4">
        <v>6.39</v>
      </c>
    </row>
    <row r="11652" spans="1:9" x14ac:dyDescent="0.2">
      <c r="A11652" s="2">
        <v>587111</v>
      </c>
      <c r="B11652" s="3" t="s">
        <v>19</v>
      </c>
      <c r="C11652" s="3" t="s">
        <v>12737</v>
      </c>
      <c r="D11652" s="3" t="s">
        <v>12738</v>
      </c>
      <c r="E11652" s="3" t="s">
        <v>12739</v>
      </c>
      <c r="F11652" s="3" t="s">
        <v>5776</v>
      </c>
      <c r="G11652" s="3" t="s">
        <v>12797</v>
      </c>
      <c r="H11652" s="3" t="s">
        <v>12804</v>
      </c>
      <c r="I11652" s="4">
        <v>5.28</v>
      </c>
    </row>
    <row r="11653" spans="1:9" x14ac:dyDescent="0.2">
      <c r="A11653" s="2">
        <v>587115</v>
      </c>
      <c r="B11653" s="3" t="s">
        <v>19</v>
      </c>
      <c r="C11653" s="3" t="s">
        <v>12737</v>
      </c>
      <c r="D11653" s="3" t="s">
        <v>12738</v>
      </c>
      <c r="E11653" s="3" t="s">
        <v>12739</v>
      </c>
      <c r="F11653" s="3" t="s">
        <v>5776</v>
      </c>
      <c r="G11653" s="3" t="s">
        <v>12797</v>
      </c>
      <c r="H11653" s="3" t="s">
        <v>12805</v>
      </c>
      <c r="I11653" s="4">
        <v>4.95</v>
      </c>
    </row>
    <row r="11654" spans="1:9" x14ac:dyDescent="0.2">
      <c r="A11654" s="2">
        <v>383800</v>
      </c>
      <c r="B11654" s="3" t="s">
        <v>19</v>
      </c>
      <c r="C11654" s="3" t="s">
        <v>12737</v>
      </c>
      <c r="D11654" s="3" t="s">
        <v>12738</v>
      </c>
      <c r="E11654" s="3" t="s">
        <v>12739</v>
      </c>
      <c r="F11654" s="3" t="s">
        <v>5541</v>
      </c>
      <c r="G11654" s="3" t="s">
        <v>5542</v>
      </c>
      <c r="H11654" s="3" t="s">
        <v>12806</v>
      </c>
      <c r="I11654" s="4">
        <v>8.84</v>
      </c>
    </row>
    <row r="11655" spans="1:9" x14ac:dyDescent="0.2">
      <c r="A11655" s="2">
        <v>452395</v>
      </c>
      <c r="B11655" s="3" t="s">
        <v>19</v>
      </c>
      <c r="C11655" s="3" t="s">
        <v>12737</v>
      </c>
      <c r="D11655" s="3" t="s">
        <v>12738</v>
      </c>
      <c r="E11655" s="3" t="s">
        <v>12739</v>
      </c>
      <c r="F11655" s="3" t="s">
        <v>5541</v>
      </c>
      <c r="G11655" s="3" t="s">
        <v>5542</v>
      </c>
      <c r="H11655" s="3" t="s">
        <v>12807</v>
      </c>
      <c r="I11655" s="4">
        <v>8.57</v>
      </c>
    </row>
    <row r="11656" spans="1:9" x14ac:dyDescent="0.2">
      <c r="A11656" s="2">
        <v>452506</v>
      </c>
      <c r="B11656" s="3" t="s">
        <v>19</v>
      </c>
      <c r="C11656" s="3" t="s">
        <v>12737</v>
      </c>
      <c r="D11656" s="3" t="s">
        <v>12738</v>
      </c>
      <c r="E11656" s="3" t="s">
        <v>12739</v>
      </c>
      <c r="F11656" s="3" t="s">
        <v>5541</v>
      </c>
      <c r="G11656" s="3" t="s">
        <v>5542</v>
      </c>
      <c r="H11656" s="3" t="s">
        <v>12808</v>
      </c>
      <c r="I11656" s="4">
        <v>10.09</v>
      </c>
    </row>
    <row r="11657" spans="1:9" x14ac:dyDescent="0.2">
      <c r="A11657" s="55">
        <v>580004</v>
      </c>
      <c r="B11657" s="56" t="s">
        <v>19</v>
      </c>
      <c r="C11657" s="56" t="s">
        <v>12737</v>
      </c>
      <c r="D11657" s="56" t="s">
        <v>12738</v>
      </c>
      <c r="E11657" s="56" t="s">
        <v>12739</v>
      </c>
      <c r="F11657" s="56" t="s">
        <v>5541</v>
      </c>
      <c r="G11657" s="56" t="s">
        <v>5542</v>
      </c>
      <c r="H11657" s="56" t="s">
        <v>12809</v>
      </c>
      <c r="I11657" s="57">
        <v>7.81</v>
      </c>
    </row>
    <row r="11658" spans="1:9" x14ac:dyDescent="0.2">
      <c r="A11658" s="58">
        <v>1812</v>
      </c>
      <c r="B11658" s="59"/>
      <c r="C11658" s="59"/>
      <c r="D11658" s="59"/>
      <c r="E11658" s="59"/>
      <c r="F11658" s="59"/>
      <c r="G11658" s="59"/>
      <c r="H11658" s="60" t="s">
        <v>12910</v>
      </c>
      <c r="I11658" s="59"/>
    </row>
  </sheetData>
  <autoFilter ref="A1:I11658" xr:uid="{FAE8E5C1-3AF3-45F1-B782-FEBEC7DBB701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287415-FD5D-4914-87F2-9479ECDC7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Recuperados</vt:lpstr>
      <vt:lpstr>Tratamento</vt:lpstr>
      <vt:lpstr>Simulado</vt:lpstr>
      <vt:lpstr>Inventário</vt:lpstr>
      <vt:lpstr>Buscar</vt:lpstr>
      <vt:lpstr>Diarização</vt:lpstr>
      <vt:lpstr>Gráfico</vt:lpstr>
      <vt:lpstr>Contato</vt:lpstr>
      <vt:lpstr>Base</vt:lpstr>
      <vt:lpstr>Estoque 21 02 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Henrique</dc:creator>
  <cp:lastModifiedBy>Gustavo Henrique</cp:lastModifiedBy>
  <dcterms:created xsi:type="dcterms:W3CDTF">2026-02-27T13:02:15Z</dcterms:created>
  <dcterms:modified xsi:type="dcterms:W3CDTF">2026-05-18T03:53:43Z</dcterms:modified>
</cp:coreProperties>
</file>